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groupips-my.sharepoint.com/personal/bram_puttemans_group-ips_com/Documents/Desktop/"/>
    </mc:Choice>
  </mc:AlternateContent>
  <xr:revisionPtr revIDLastSave="0" documentId="8_{BD175A42-114C-43FD-8789-4379504C732C}" xr6:coauthVersionLast="47" xr6:coauthVersionMax="47" xr10:uidLastSave="{00000000-0000-0000-0000-000000000000}"/>
  <bookViews>
    <workbookView xWindow="-108" yWindow="-108" windowWidth="23256" windowHeight="12456" xr2:uid="{8ACE7108-B6A3-40BF-A6EC-A24387AF84F6}"/>
  </bookViews>
  <sheets>
    <sheet name="SharePoint Export" sheetId="1" r:id="rId1"/>
    <sheet name="MyTracker Export" sheetId="2" r:id="rId2"/>
    <sheet name="ZOHO Export" sheetId="3" r:id="rId3"/>
    <sheet name="Dashboard" sheetId="4" r:id="rId4"/>
  </sheets>
  <definedNames>
    <definedName name="_xlnm._FilterDatabase" localSheetId="1" hidden="1">'MyTracker Export'!$A$2:$AB$2</definedName>
    <definedName name="_xlnm._FilterDatabase" localSheetId="2" hidden="1">'ZOHO Export'!$A$1:$W$1</definedName>
    <definedName name="query__64" localSheetId="0" hidden="1">'SharePoint Export'!$A$1:$W$2905</definedName>
  </definedNames>
  <calcPr calcId="0"/>
</workbook>
</file>

<file path=xl/calcChain.xml><?xml version="1.0" encoding="utf-8"?>
<calcChain xmlns="http://schemas.openxmlformats.org/spreadsheetml/2006/main">
  <c r="Z2" i="1" l="1"/>
  <c r="AD2" i="1" s="1"/>
  <c r="Z3" i="1"/>
  <c r="AD3" i="1" s="1"/>
  <c r="Z4" i="1"/>
  <c r="AD4" i="1" s="1"/>
  <c r="Z5" i="1"/>
  <c r="AD5" i="1" s="1"/>
  <c r="Z6" i="1"/>
  <c r="AD6" i="1" s="1"/>
  <c r="Z7" i="1"/>
  <c r="AD7" i="1" s="1"/>
  <c r="Z8" i="1"/>
  <c r="AD8" i="1" s="1"/>
  <c r="Z9" i="1"/>
  <c r="AD9" i="1" s="1"/>
  <c r="Z10" i="1"/>
  <c r="AD10" i="1" s="1"/>
  <c r="Z11" i="1"/>
  <c r="AD11" i="1" s="1"/>
  <c r="Z12" i="1"/>
  <c r="AD12" i="1" s="1"/>
  <c r="Z13" i="1"/>
  <c r="AD13" i="1" s="1"/>
  <c r="Z14" i="1"/>
  <c r="AD14" i="1" s="1"/>
  <c r="Z15" i="1"/>
  <c r="AD15" i="1" s="1"/>
  <c r="Z16" i="1"/>
  <c r="AD16" i="1" s="1"/>
  <c r="Z17" i="1"/>
  <c r="AD17" i="1" s="1"/>
  <c r="Z18" i="1"/>
  <c r="AD18" i="1" s="1"/>
  <c r="Z19" i="1"/>
  <c r="AD19" i="1" s="1"/>
  <c r="Z20" i="1"/>
  <c r="AD20" i="1" s="1"/>
  <c r="Z21" i="1"/>
  <c r="AD21" i="1" s="1"/>
  <c r="Z22" i="1"/>
  <c r="AD22" i="1" s="1"/>
  <c r="Z23" i="1"/>
  <c r="AD23" i="1" s="1"/>
  <c r="Z24" i="1"/>
  <c r="AD24" i="1" s="1"/>
  <c r="Z25" i="1"/>
  <c r="AD25" i="1" s="1"/>
  <c r="Z26" i="1"/>
  <c r="AD26" i="1" s="1"/>
  <c r="Z27" i="1"/>
  <c r="AD27" i="1" s="1"/>
  <c r="Z28" i="1"/>
  <c r="AD28" i="1" s="1"/>
  <c r="Z29" i="1"/>
  <c r="AD29" i="1" s="1"/>
  <c r="Z30" i="1"/>
  <c r="AD30" i="1" s="1"/>
  <c r="Z31" i="1"/>
  <c r="AD31" i="1" s="1"/>
  <c r="Z32" i="1"/>
  <c r="AD32" i="1" s="1"/>
  <c r="Z33" i="1"/>
  <c r="AD33" i="1" s="1"/>
  <c r="Z34" i="1"/>
  <c r="AD34" i="1" s="1"/>
  <c r="Z35" i="1"/>
  <c r="AD35" i="1" s="1"/>
  <c r="Z36" i="1"/>
  <c r="AD36" i="1" s="1"/>
  <c r="Z37" i="1"/>
  <c r="AD37" i="1" s="1"/>
  <c r="Z38" i="1"/>
  <c r="AD38" i="1" s="1"/>
  <c r="Z39" i="1"/>
  <c r="AD39" i="1" s="1"/>
  <c r="Z40" i="1"/>
  <c r="AD40" i="1" s="1"/>
  <c r="Z41" i="1"/>
  <c r="AD41" i="1" s="1"/>
  <c r="Z42" i="1"/>
  <c r="AD42" i="1" s="1"/>
  <c r="Z43" i="1"/>
  <c r="AD43" i="1" s="1"/>
  <c r="Z44" i="1"/>
  <c r="AD44" i="1" s="1"/>
  <c r="Z45" i="1"/>
  <c r="AD45" i="1" s="1"/>
  <c r="Z46" i="1"/>
  <c r="AD46" i="1" s="1"/>
  <c r="Z47" i="1"/>
  <c r="AD47" i="1" s="1"/>
  <c r="Z48" i="1"/>
  <c r="AD48" i="1" s="1"/>
  <c r="Z49" i="1"/>
  <c r="AD49" i="1" s="1"/>
  <c r="Z50" i="1"/>
  <c r="AD50" i="1" s="1"/>
  <c r="Z51" i="1"/>
  <c r="AD51" i="1" s="1"/>
  <c r="Z52" i="1"/>
  <c r="AD52" i="1" s="1"/>
  <c r="Z53" i="1"/>
  <c r="AD53" i="1" s="1"/>
  <c r="Z54" i="1"/>
  <c r="AD54" i="1" s="1"/>
  <c r="Z55" i="1"/>
  <c r="AD55" i="1" s="1"/>
  <c r="Z56" i="1"/>
  <c r="AD56" i="1" s="1"/>
  <c r="Z57" i="1"/>
  <c r="AD57" i="1" s="1"/>
  <c r="Z58" i="1"/>
  <c r="AD58" i="1" s="1"/>
  <c r="Z59" i="1"/>
  <c r="AD59" i="1" s="1"/>
  <c r="Z60" i="1"/>
  <c r="AD60" i="1" s="1"/>
  <c r="Z61" i="1"/>
  <c r="AD61" i="1" s="1"/>
  <c r="Z62" i="1"/>
  <c r="AD62" i="1" s="1"/>
  <c r="Z63" i="1"/>
  <c r="AD63" i="1" s="1"/>
  <c r="Z64" i="1"/>
  <c r="AD64" i="1" s="1"/>
  <c r="Z65" i="1"/>
  <c r="AD65" i="1" s="1"/>
  <c r="Z66" i="1"/>
  <c r="AD66" i="1" s="1"/>
  <c r="Z67" i="1"/>
  <c r="AD67" i="1" s="1"/>
  <c r="Z68" i="1"/>
  <c r="AD68" i="1" s="1"/>
  <c r="Z69" i="1"/>
  <c r="AD69" i="1" s="1"/>
  <c r="Z70" i="1"/>
  <c r="AD70" i="1" s="1"/>
  <c r="Z71" i="1"/>
  <c r="AD71" i="1" s="1"/>
  <c r="Z72" i="1"/>
  <c r="AD72" i="1" s="1"/>
  <c r="Z73" i="1"/>
  <c r="AD73" i="1" s="1"/>
  <c r="Z74" i="1"/>
  <c r="AD74" i="1" s="1"/>
  <c r="Z75" i="1"/>
  <c r="AD75" i="1" s="1"/>
  <c r="Z76" i="1"/>
  <c r="AD76" i="1" s="1"/>
  <c r="Z77" i="1"/>
  <c r="AD77" i="1" s="1"/>
  <c r="Z78" i="1"/>
  <c r="AD78" i="1" s="1"/>
  <c r="Z79" i="1"/>
  <c r="AD79" i="1" s="1"/>
  <c r="Z80" i="1"/>
  <c r="AD80" i="1" s="1"/>
  <c r="Z81" i="1"/>
  <c r="AD81" i="1" s="1"/>
  <c r="Z82" i="1"/>
  <c r="AD82" i="1" s="1"/>
  <c r="Z83" i="1"/>
  <c r="AD83" i="1" s="1"/>
  <c r="Z84" i="1"/>
  <c r="AD84" i="1" s="1"/>
  <c r="Z85" i="1"/>
  <c r="AD85" i="1" s="1"/>
  <c r="Z86" i="1"/>
  <c r="AD86" i="1" s="1"/>
  <c r="Z87" i="1"/>
  <c r="AD87" i="1" s="1"/>
  <c r="Z88" i="1"/>
  <c r="AD88" i="1" s="1"/>
  <c r="Z89" i="1"/>
  <c r="AD89" i="1" s="1"/>
  <c r="Z90" i="1"/>
  <c r="AD90" i="1" s="1"/>
  <c r="Z91" i="1"/>
  <c r="AD91" i="1" s="1"/>
  <c r="Z92" i="1"/>
  <c r="AD92" i="1" s="1"/>
  <c r="Z93" i="1"/>
  <c r="AD93" i="1" s="1"/>
  <c r="Z94" i="1"/>
  <c r="AD94" i="1" s="1"/>
  <c r="Z95" i="1"/>
  <c r="AD95" i="1" s="1"/>
  <c r="Z96" i="1"/>
  <c r="AD96" i="1" s="1"/>
  <c r="Z97" i="1"/>
  <c r="AD97" i="1" s="1"/>
  <c r="Z98" i="1"/>
  <c r="AD98" i="1" s="1"/>
  <c r="Z99" i="1"/>
  <c r="AD99" i="1" s="1"/>
  <c r="Z100" i="1"/>
  <c r="AD100" i="1" s="1"/>
  <c r="Z101" i="1"/>
  <c r="AD101" i="1" s="1"/>
  <c r="Z102" i="1"/>
  <c r="AD102" i="1" s="1"/>
  <c r="Z103" i="1"/>
  <c r="AD103" i="1" s="1"/>
  <c r="Z104" i="1"/>
  <c r="AD104" i="1" s="1"/>
  <c r="Z105" i="1"/>
  <c r="AD105" i="1" s="1"/>
  <c r="Z106" i="1"/>
  <c r="AD106" i="1" s="1"/>
  <c r="Z107" i="1"/>
  <c r="AD107" i="1" s="1"/>
  <c r="Z108" i="1"/>
  <c r="AD108" i="1" s="1"/>
  <c r="Z109" i="1"/>
  <c r="AD109" i="1" s="1"/>
  <c r="Z110" i="1"/>
  <c r="AD110" i="1" s="1"/>
  <c r="Z111" i="1"/>
  <c r="AD111" i="1" s="1"/>
  <c r="Z112" i="1"/>
  <c r="AD112" i="1" s="1"/>
  <c r="Z113" i="1"/>
  <c r="AD113" i="1" s="1"/>
  <c r="Z114" i="1"/>
  <c r="AD114" i="1" s="1"/>
  <c r="Z115" i="1"/>
  <c r="AD115" i="1" s="1"/>
  <c r="Z116" i="1"/>
  <c r="AD116" i="1" s="1"/>
  <c r="Z117" i="1"/>
  <c r="AD117" i="1" s="1"/>
  <c r="Z118" i="1"/>
  <c r="AD118" i="1" s="1"/>
  <c r="Z119" i="1"/>
  <c r="AD119" i="1" s="1"/>
  <c r="Z120" i="1"/>
  <c r="AD120" i="1" s="1"/>
  <c r="Z121" i="1"/>
  <c r="AD121" i="1" s="1"/>
  <c r="Z122" i="1"/>
  <c r="AD122" i="1" s="1"/>
  <c r="Z123" i="1"/>
  <c r="AD123" i="1" s="1"/>
  <c r="Z124" i="1"/>
  <c r="AD124" i="1" s="1"/>
  <c r="Z125" i="1"/>
  <c r="AD125" i="1" s="1"/>
  <c r="Z126" i="1"/>
  <c r="AD126" i="1" s="1"/>
  <c r="Z127" i="1"/>
  <c r="AD127" i="1" s="1"/>
  <c r="Z128" i="1"/>
  <c r="AD128" i="1" s="1"/>
  <c r="Z129" i="1"/>
  <c r="AD129" i="1" s="1"/>
  <c r="Z130" i="1"/>
  <c r="AD130" i="1" s="1"/>
  <c r="Z131" i="1"/>
  <c r="AD131" i="1" s="1"/>
  <c r="Z132" i="1"/>
  <c r="AD132" i="1" s="1"/>
  <c r="Z133" i="1"/>
  <c r="AD133" i="1" s="1"/>
  <c r="Z134" i="1"/>
  <c r="AD134" i="1" s="1"/>
  <c r="Z135" i="1"/>
  <c r="AD135" i="1" s="1"/>
  <c r="Z136" i="1"/>
  <c r="AD136" i="1" s="1"/>
  <c r="Z137" i="1"/>
  <c r="AD137" i="1" s="1"/>
  <c r="Z138" i="1"/>
  <c r="AD138" i="1" s="1"/>
  <c r="Z139" i="1"/>
  <c r="AD139" i="1" s="1"/>
  <c r="Z140" i="1"/>
  <c r="AD140" i="1" s="1"/>
  <c r="Z141" i="1"/>
  <c r="AD141" i="1" s="1"/>
  <c r="Z142" i="1"/>
  <c r="AD142" i="1" s="1"/>
  <c r="Z143" i="1"/>
  <c r="AD143" i="1" s="1"/>
  <c r="Z144" i="1"/>
  <c r="AD144" i="1" s="1"/>
  <c r="Z145" i="1"/>
  <c r="AD145" i="1" s="1"/>
  <c r="Z146" i="1"/>
  <c r="AD146" i="1" s="1"/>
  <c r="Z147" i="1"/>
  <c r="AD147" i="1" s="1"/>
  <c r="Z148" i="1"/>
  <c r="AD148" i="1" s="1"/>
  <c r="Z149" i="1"/>
  <c r="AD149" i="1" s="1"/>
  <c r="Z150" i="1"/>
  <c r="AD150" i="1" s="1"/>
  <c r="Z151" i="1"/>
  <c r="AD151" i="1" s="1"/>
  <c r="Z152" i="1"/>
  <c r="AD152" i="1" s="1"/>
  <c r="Z153" i="1"/>
  <c r="AD153" i="1" s="1"/>
  <c r="Z154" i="1"/>
  <c r="AD154" i="1" s="1"/>
  <c r="Z155" i="1"/>
  <c r="AD155" i="1" s="1"/>
  <c r="Z156" i="1"/>
  <c r="AD156" i="1" s="1"/>
  <c r="Z157" i="1"/>
  <c r="AD157" i="1" s="1"/>
  <c r="Z158" i="1"/>
  <c r="AD158" i="1" s="1"/>
  <c r="Z159" i="1"/>
  <c r="AD159" i="1" s="1"/>
  <c r="Z160" i="1"/>
  <c r="AD160" i="1" s="1"/>
  <c r="Z161" i="1"/>
  <c r="AD161" i="1" s="1"/>
  <c r="Z162" i="1"/>
  <c r="AD162" i="1" s="1"/>
  <c r="Z163" i="1"/>
  <c r="AD163" i="1" s="1"/>
  <c r="Z164" i="1"/>
  <c r="AD164" i="1" s="1"/>
  <c r="Z165" i="1"/>
  <c r="AD165" i="1" s="1"/>
  <c r="Z166" i="1"/>
  <c r="AD166" i="1" s="1"/>
  <c r="Z167" i="1"/>
  <c r="AD167" i="1" s="1"/>
  <c r="Z168" i="1"/>
  <c r="AD168" i="1" s="1"/>
  <c r="Z169" i="1"/>
  <c r="AD169" i="1" s="1"/>
  <c r="Z170" i="1"/>
  <c r="AD170" i="1" s="1"/>
  <c r="Z171" i="1"/>
  <c r="AD171" i="1" s="1"/>
  <c r="Z172" i="1"/>
  <c r="AD172" i="1" s="1"/>
  <c r="Z173" i="1"/>
  <c r="AD173" i="1" s="1"/>
  <c r="Z174" i="1"/>
  <c r="AD174" i="1" s="1"/>
  <c r="Z175" i="1"/>
  <c r="AD175" i="1" s="1"/>
  <c r="Z176" i="1"/>
  <c r="AD176" i="1" s="1"/>
  <c r="Z177" i="1"/>
  <c r="AD177" i="1" s="1"/>
  <c r="Z178" i="1"/>
  <c r="AD178" i="1" s="1"/>
  <c r="Z179" i="1"/>
  <c r="AD179" i="1" s="1"/>
  <c r="Z180" i="1"/>
  <c r="AD180" i="1" s="1"/>
  <c r="Z181" i="1"/>
  <c r="AD181" i="1" s="1"/>
  <c r="Z182" i="1"/>
  <c r="AD182" i="1" s="1"/>
  <c r="Z183" i="1"/>
  <c r="AD183" i="1" s="1"/>
  <c r="Z184" i="1"/>
  <c r="AD184" i="1" s="1"/>
  <c r="Z185" i="1"/>
  <c r="AD185" i="1" s="1"/>
  <c r="Z186" i="1"/>
  <c r="AD186" i="1" s="1"/>
  <c r="Z187" i="1"/>
  <c r="AD187" i="1" s="1"/>
  <c r="Z188" i="1"/>
  <c r="AD188" i="1" s="1"/>
  <c r="Z189" i="1"/>
  <c r="AD189" i="1" s="1"/>
  <c r="Z190" i="1"/>
  <c r="AD190" i="1" s="1"/>
  <c r="Z191" i="1"/>
  <c r="AD191" i="1" s="1"/>
  <c r="Z192" i="1"/>
  <c r="AD192" i="1" s="1"/>
  <c r="Z193" i="1"/>
  <c r="AD193" i="1" s="1"/>
  <c r="Z194" i="1"/>
  <c r="AD194" i="1" s="1"/>
  <c r="Z195" i="1"/>
  <c r="AD195" i="1" s="1"/>
  <c r="Z196" i="1"/>
  <c r="AD196" i="1" s="1"/>
  <c r="Z197" i="1"/>
  <c r="AD197" i="1" s="1"/>
  <c r="Z198" i="1"/>
  <c r="AD198" i="1" s="1"/>
  <c r="Z199" i="1"/>
  <c r="AD199" i="1" s="1"/>
  <c r="Z200" i="1"/>
  <c r="AD200" i="1" s="1"/>
  <c r="Z201" i="1"/>
  <c r="AD201" i="1" s="1"/>
  <c r="Z202" i="1"/>
  <c r="AD202" i="1" s="1"/>
  <c r="Z203" i="1"/>
  <c r="AD203" i="1" s="1"/>
  <c r="Z204" i="1"/>
  <c r="AD204" i="1" s="1"/>
  <c r="Z205" i="1"/>
  <c r="AD205" i="1" s="1"/>
  <c r="Z206" i="1"/>
  <c r="AD206" i="1" s="1"/>
  <c r="Z207" i="1"/>
  <c r="AD207" i="1" s="1"/>
  <c r="Z208" i="1"/>
  <c r="AD208" i="1" s="1"/>
  <c r="Z209" i="1"/>
  <c r="AD209" i="1" s="1"/>
  <c r="Z210" i="1"/>
  <c r="AD210" i="1" s="1"/>
  <c r="Z211" i="1"/>
  <c r="AD211" i="1" s="1"/>
  <c r="Z212" i="1"/>
  <c r="AD212" i="1" s="1"/>
  <c r="Z213" i="1"/>
  <c r="AD213" i="1" s="1"/>
  <c r="Z214" i="1"/>
  <c r="AD214" i="1" s="1"/>
  <c r="Z215" i="1"/>
  <c r="AD215" i="1" s="1"/>
  <c r="Z216" i="1"/>
  <c r="AD216" i="1" s="1"/>
  <c r="Z217" i="1"/>
  <c r="AD217" i="1" s="1"/>
  <c r="Z218" i="1"/>
  <c r="AD218" i="1" s="1"/>
  <c r="Z219" i="1"/>
  <c r="AD219" i="1" s="1"/>
  <c r="Z220" i="1"/>
  <c r="AD220" i="1" s="1"/>
  <c r="Z221" i="1"/>
  <c r="AD221" i="1" s="1"/>
  <c r="Z222" i="1"/>
  <c r="AD222" i="1" s="1"/>
  <c r="Z223" i="1"/>
  <c r="AD223" i="1" s="1"/>
  <c r="Z224" i="1"/>
  <c r="AD224" i="1" s="1"/>
  <c r="Z225" i="1"/>
  <c r="AD225" i="1" s="1"/>
  <c r="Z226" i="1"/>
  <c r="AD226" i="1" s="1"/>
  <c r="Z227" i="1"/>
  <c r="AD227" i="1" s="1"/>
  <c r="Z228" i="1"/>
  <c r="AD228" i="1" s="1"/>
  <c r="Z229" i="1"/>
  <c r="AD229" i="1" s="1"/>
  <c r="Z230" i="1"/>
  <c r="AD230" i="1" s="1"/>
  <c r="Z231" i="1"/>
  <c r="AD231" i="1" s="1"/>
  <c r="Z232" i="1"/>
  <c r="AD232" i="1" s="1"/>
  <c r="Z233" i="1"/>
  <c r="AD233" i="1" s="1"/>
  <c r="Z234" i="1"/>
  <c r="AD234" i="1" s="1"/>
  <c r="Z235" i="1"/>
  <c r="AD235" i="1" s="1"/>
  <c r="Z236" i="1"/>
  <c r="AD236" i="1" s="1"/>
  <c r="Z237" i="1"/>
  <c r="AD237" i="1" s="1"/>
  <c r="Z238" i="1"/>
  <c r="AD238" i="1" s="1"/>
  <c r="Z239" i="1"/>
  <c r="AD239" i="1" s="1"/>
  <c r="Z240" i="1"/>
  <c r="AD240" i="1" s="1"/>
  <c r="Z241" i="1"/>
  <c r="AD241" i="1" s="1"/>
  <c r="Z242" i="1"/>
  <c r="AD242" i="1" s="1"/>
  <c r="Z243" i="1"/>
  <c r="AD243" i="1" s="1"/>
  <c r="Z244" i="1"/>
  <c r="AD244" i="1" s="1"/>
  <c r="Z245" i="1"/>
  <c r="AD245" i="1" s="1"/>
  <c r="Z246" i="1"/>
  <c r="AD246" i="1" s="1"/>
  <c r="Z247" i="1"/>
  <c r="AD247" i="1" s="1"/>
  <c r="Z248" i="1"/>
  <c r="AD248" i="1" s="1"/>
  <c r="Z249" i="1"/>
  <c r="AD249" i="1" s="1"/>
  <c r="Z250" i="1"/>
  <c r="AD250" i="1" s="1"/>
  <c r="Z251" i="1"/>
  <c r="AD251" i="1" s="1"/>
  <c r="Z252" i="1"/>
  <c r="AD252" i="1" s="1"/>
  <c r="Z253" i="1"/>
  <c r="AD253" i="1" s="1"/>
  <c r="Z254" i="1"/>
  <c r="AD254" i="1" s="1"/>
  <c r="Z255" i="1"/>
  <c r="AD255" i="1" s="1"/>
  <c r="Z256" i="1"/>
  <c r="AD256" i="1" s="1"/>
  <c r="Z257" i="1"/>
  <c r="AD257" i="1" s="1"/>
  <c r="Z258" i="1"/>
  <c r="AD258" i="1" s="1"/>
  <c r="Z259" i="1"/>
  <c r="AD259" i="1" s="1"/>
  <c r="Z260" i="1"/>
  <c r="AD260" i="1" s="1"/>
  <c r="Z261" i="1"/>
  <c r="AD261" i="1" s="1"/>
  <c r="Z262" i="1"/>
  <c r="AD262" i="1" s="1"/>
  <c r="Z263" i="1"/>
  <c r="AD263" i="1" s="1"/>
  <c r="Z264" i="1"/>
  <c r="AD264" i="1" s="1"/>
  <c r="Z265" i="1"/>
  <c r="AD265" i="1" s="1"/>
  <c r="Z266" i="1"/>
  <c r="AD266" i="1" s="1"/>
  <c r="Z267" i="1"/>
  <c r="AD267" i="1" s="1"/>
  <c r="Z268" i="1"/>
  <c r="AD268" i="1" s="1"/>
  <c r="Z269" i="1"/>
  <c r="AD269" i="1" s="1"/>
  <c r="Z270" i="1"/>
  <c r="AD270" i="1" s="1"/>
  <c r="Z271" i="1"/>
  <c r="AD271" i="1" s="1"/>
  <c r="Z272" i="1"/>
  <c r="AD272" i="1" s="1"/>
  <c r="Z273" i="1"/>
  <c r="AD273" i="1" s="1"/>
  <c r="Z274" i="1"/>
  <c r="AD274" i="1" s="1"/>
  <c r="Z275" i="1"/>
  <c r="AD275" i="1" s="1"/>
  <c r="Z276" i="1"/>
  <c r="AD276" i="1" s="1"/>
  <c r="Z277" i="1"/>
  <c r="AD277" i="1" s="1"/>
  <c r="Z278" i="1"/>
  <c r="AD278" i="1" s="1"/>
  <c r="Z279" i="1"/>
  <c r="AD279" i="1" s="1"/>
  <c r="Z280" i="1"/>
  <c r="AD280" i="1" s="1"/>
  <c r="Z281" i="1"/>
  <c r="AD281" i="1" s="1"/>
  <c r="Z282" i="1"/>
  <c r="AD282" i="1" s="1"/>
  <c r="Z283" i="1"/>
  <c r="AD283" i="1" s="1"/>
  <c r="Z284" i="1"/>
  <c r="AD284" i="1" s="1"/>
  <c r="Z285" i="1"/>
  <c r="AD285" i="1" s="1"/>
  <c r="Z286" i="1"/>
  <c r="AD286" i="1" s="1"/>
  <c r="Z287" i="1"/>
  <c r="AD287" i="1" s="1"/>
  <c r="Z288" i="1"/>
  <c r="AD288" i="1" s="1"/>
  <c r="Z289" i="1"/>
  <c r="AD289" i="1" s="1"/>
  <c r="Z290" i="1"/>
  <c r="AD290" i="1" s="1"/>
  <c r="Z291" i="1"/>
  <c r="AD291" i="1" s="1"/>
  <c r="Z292" i="1"/>
  <c r="AD292" i="1" s="1"/>
  <c r="Z293" i="1"/>
  <c r="AD293" i="1" s="1"/>
  <c r="Z294" i="1"/>
  <c r="AD294" i="1" s="1"/>
  <c r="Z295" i="1"/>
  <c r="AD295" i="1" s="1"/>
  <c r="Z296" i="1"/>
  <c r="AD296" i="1" s="1"/>
  <c r="Z297" i="1"/>
  <c r="AD297" i="1" s="1"/>
  <c r="Z298" i="1"/>
  <c r="AD298" i="1" s="1"/>
  <c r="Z299" i="1"/>
  <c r="AD299" i="1" s="1"/>
  <c r="Z300" i="1"/>
  <c r="AD300" i="1" s="1"/>
  <c r="Z301" i="1"/>
  <c r="AD301" i="1" s="1"/>
  <c r="Z302" i="1"/>
  <c r="AD302" i="1" s="1"/>
  <c r="Z303" i="1"/>
  <c r="AD303" i="1" s="1"/>
  <c r="Z304" i="1"/>
  <c r="AD304" i="1" s="1"/>
  <c r="Z305" i="1"/>
  <c r="AD305" i="1" s="1"/>
  <c r="Z306" i="1"/>
  <c r="AD306" i="1" s="1"/>
  <c r="Z307" i="1"/>
  <c r="AD307" i="1" s="1"/>
  <c r="Z308" i="1"/>
  <c r="AD308" i="1" s="1"/>
  <c r="Z309" i="1"/>
  <c r="AD309" i="1" s="1"/>
  <c r="Z310" i="1"/>
  <c r="AD310" i="1" s="1"/>
  <c r="Z311" i="1"/>
  <c r="AD311" i="1" s="1"/>
  <c r="Z312" i="1"/>
  <c r="AD312" i="1" s="1"/>
  <c r="Z313" i="1"/>
  <c r="AD313" i="1" s="1"/>
  <c r="Z314" i="1"/>
  <c r="AD314" i="1" s="1"/>
  <c r="Z315" i="1"/>
  <c r="AD315" i="1" s="1"/>
  <c r="Z316" i="1"/>
  <c r="AD316" i="1" s="1"/>
  <c r="Z317" i="1"/>
  <c r="AD317" i="1" s="1"/>
  <c r="Z318" i="1"/>
  <c r="AD318" i="1" s="1"/>
  <c r="Z319" i="1"/>
  <c r="AD319" i="1" s="1"/>
  <c r="Z320" i="1"/>
  <c r="AD320" i="1" s="1"/>
  <c r="Z321" i="1"/>
  <c r="AD321" i="1" s="1"/>
  <c r="Z322" i="1"/>
  <c r="AD322" i="1" s="1"/>
  <c r="Z323" i="1"/>
  <c r="AD323" i="1" s="1"/>
  <c r="Z324" i="1"/>
  <c r="AD324" i="1" s="1"/>
  <c r="Z325" i="1"/>
  <c r="AD325" i="1" s="1"/>
  <c r="Z326" i="1"/>
  <c r="AD326" i="1" s="1"/>
  <c r="Z327" i="1"/>
  <c r="AD327" i="1" s="1"/>
  <c r="Z328" i="1"/>
  <c r="AD328" i="1" s="1"/>
  <c r="Z329" i="1"/>
  <c r="AD329" i="1" s="1"/>
  <c r="Z330" i="1"/>
  <c r="AD330" i="1" s="1"/>
  <c r="Z331" i="1"/>
  <c r="AD331" i="1" s="1"/>
  <c r="Z332" i="1"/>
  <c r="AD332" i="1" s="1"/>
  <c r="Z333" i="1"/>
  <c r="AD333" i="1" s="1"/>
  <c r="Z334" i="1"/>
  <c r="AD334" i="1" s="1"/>
  <c r="Z335" i="1"/>
  <c r="AD335" i="1" s="1"/>
  <c r="Z336" i="1"/>
  <c r="AD336" i="1" s="1"/>
  <c r="Z337" i="1"/>
  <c r="AD337" i="1" s="1"/>
  <c r="Z338" i="1"/>
  <c r="AD338" i="1" s="1"/>
  <c r="Z339" i="1"/>
  <c r="AD339" i="1" s="1"/>
  <c r="Z340" i="1"/>
  <c r="AD340" i="1" s="1"/>
  <c r="Z341" i="1"/>
  <c r="AD341" i="1" s="1"/>
  <c r="Z342" i="1"/>
  <c r="AD342" i="1" s="1"/>
  <c r="Z343" i="1"/>
  <c r="AD343" i="1" s="1"/>
  <c r="Z344" i="1"/>
  <c r="AD344" i="1" s="1"/>
  <c r="Z345" i="1"/>
  <c r="AD345" i="1" s="1"/>
  <c r="Z346" i="1"/>
  <c r="AD346" i="1" s="1"/>
  <c r="Z347" i="1"/>
  <c r="AD347" i="1" s="1"/>
  <c r="Z348" i="1"/>
  <c r="AD348" i="1" s="1"/>
  <c r="Z349" i="1"/>
  <c r="AD349" i="1" s="1"/>
  <c r="Z350" i="1"/>
  <c r="AD350" i="1" s="1"/>
  <c r="Z351" i="1"/>
  <c r="AD351" i="1" s="1"/>
  <c r="Z352" i="1"/>
  <c r="AD352" i="1" s="1"/>
  <c r="Z353" i="1"/>
  <c r="AD353" i="1" s="1"/>
  <c r="Z354" i="1"/>
  <c r="AD354" i="1" s="1"/>
  <c r="Z355" i="1"/>
  <c r="AD355" i="1" s="1"/>
  <c r="Z356" i="1"/>
  <c r="AD356" i="1" s="1"/>
  <c r="Z357" i="1"/>
  <c r="AD357" i="1" s="1"/>
  <c r="Z358" i="1"/>
  <c r="AD358" i="1" s="1"/>
  <c r="Z359" i="1"/>
  <c r="AD359" i="1" s="1"/>
  <c r="Z360" i="1"/>
  <c r="AD360" i="1" s="1"/>
  <c r="Z361" i="1"/>
  <c r="AD361" i="1" s="1"/>
  <c r="Z362" i="1"/>
  <c r="AD362" i="1" s="1"/>
  <c r="Z363" i="1"/>
  <c r="AD363" i="1" s="1"/>
  <c r="Z364" i="1"/>
  <c r="AD364" i="1" s="1"/>
  <c r="Z365" i="1"/>
  <c r="AD365" i="1" s="1"/>
  <c r="Z366" i="1"/>
  <c r="AD366" i="1" s="1"/>
  <c r="Z367" i="1"/>
  <c r="AD367" i="1" s="1"/>
  <c r="Z368" i="1"/>
  <c r="AD368" i="1" s="1"/>
  <c r="Z369" i="1"/>
  <c r="AD369" i="1" s="1"/>
  <c r="Z370" i="1"/>
  <c r="AD370" i="1" s="1"/>
  <c r="Z371" i="1"/>
  <c r="AD371" i="1" s="1"/>
  <c r="Z372" i="1"/>
  <c r="AD372" i="1" s="1"/>
  <c r="Z373" i="1"/>
  <c r="AD373" i="1" s="1"/>
  <c r="Z374" i="1"/>
  <c r="AD374" i="1" s="1"/>
  <c r="Z375" i="1"/>
  <c r="AD375" i="1" s="1"/>
  <c r="Z376" i="1"/>
  <c r="AD376" i="1" s="1"/>
  <c r="Z377" i="1"/>
  <c r="AD377" i="1" s="1"/>
  <c r="Z378" i="1"/>
  <c r="AD378" i="1" s="1"/>
  <c r="Z379" i="1"/>
  <c r="AD379" i="1" s="1"/>
  <c r="Z380" i="1"/>
  <c r="AD380" i="1" s="1"/>
  <c r="Z381" i="1"/>
  <c r="AD381" i="1" s="1"/>
  <c r="Z382" i="1"/>
  <c r="AD382" i="1" s="1"/>
  <c r="Z383" i="1"/>
  <c r="AD383" i="1" s="1"/>
  <c r="Z384" i="1"/>
  <c r="AD384" i="1" s="1"/>
  <c r="Z385" i="1"/>
  <c r="AD385" i="1" s="1"/>
  <c r="Z386" i="1"/>
  <c r="AD386" i="1" s="1"/>
  <c r="Z387" i="1"/>
  <c r="AD387" i="1" s="1"/>
  <c r="Z388" i="1"/>
  <c r="AD388" i="1" s="1"/>
  <c r="Z389" i="1"/>
  <c r="AD389" i="1" s="1"/>
  <c r="Z390" i="1"/>
  <c r="AD390" i="1" s="1"/>
  <c r="Z391" i="1"/>
  <c r="AD391" i="1" s="1"/>
  <c r="Z392" i="1"/>
  <c r="AD392" i="1" s="1"/>
  <c r="Z393" i="1"/>
  <c r="AD393" i="1" s="1"/>
  <c r="Z394" i="1"/>
  <c r="AD394" i="1" s="1"/>
  <c r="Z395" i="1"/>
  <c r="AD395" i="1" s="1"/>
  <c r="Z396" i="1"/>
  <c r="AD396" i="1" s="1"/>
  <c r="Z397" i="1"/>
  <c r="AD397" i="1" s="1"/>
  <c r="Z398" i="1"/>
  <c r="AD398" i="1" s="1"/>
  <c r="Z399" i="1"/>
  <c r="AD399" i="1" s="1"/>
  <c r="Z400" i="1"/>
  <c r="AD400" i="1" s="1"/>
  <c r="Z401" i="1"/>
  <c r="AD401" i="1" s="1"/>
  <c r="Z402" i="1"/>
  <c r="AD402" i="1" s="1"/>
  <c r="Z403" i="1"/>
  <c r="AD403" i="1" s="1"/>
  <c r="Z404" i="1"/>
  <c r="AD404" i="1" s="1"/>
  <c r="Z405" i="1"/>
  <c r="AD405" i="1" s="1"/>
  <c r="Z406" i="1"/>
  <c r="AD406" i="1" s="1"/>
  <c r="Z407" i="1"/>
  <c r="AD407" i="1" s="1"/>
  <c r="Z408" i="1"/>
  <c r="AD408" i="1" s="1"/>
  <c r="Z409" i="1"/>
  <c r="AD409" i="1" s="1"/>
  <c r="Z410" i="1"/>
  <c r="AD410" i="1" s="1"/>
  <c r="Z411" i="1"/>
  <c r="AD411" i="1" s="1"/>
  <c r="Z412" i="1"/>
  <c r="AD412" i="1" s="1"/>
  <c r="Z413" i="1"/>
  <c r="AD413" i="1" s="1"/>
  <c r="Z414" i="1"/>
  <c r="AD414" i="1" s="1"/>
  <c r="Z415" i="1"/>
  <c r="AD415" i="1" s="1"/>
  <c r="Z416" i="1"/>
  <c r="AD416" i="1" s="1"/>
  <c r="Z417" i="1"/>
  <c r="AD417" i="1" s="1"/>
  <c r="Z418" i="1"/>
  <c r="AD418" i="1" s="1"/>
  <c r="Z419" i="1"/>
  <c r="AD419" i="1" s="1"/>
  <c r="Z420" i="1"/>
  <c r="AD420" i="1" s="1"/>
  <c r="Z421" i="1"/>
  <c r="AD421" i="1" s="1"/>
  <c r="Z422" i="1"/>
  <c r="AD422" i="1" s="1"/>
  <c r="Z423" i="1"/>
  <c r="AD423" i="1" s="1"/>
  <c r="Z424" i="1"/>
  <c r="AD424" i="1" s="1"/>
  <c r="Z425" i="1"/>
  <c r="AD425" i="1" s="1"/>
  <c r="Z426" i="1"/>
  <c r="AD426" i="1" s="1"/>
  <c r="Z427" i="1"/>
  <c r="AD427" i="1" s="1"/>
  <c r="Z428" i="1"/>
  <c r="AD428" i="1" s="1"/>
  <c r="Z429" i="1"/>
  <c r="AD429" i="1" s="1"/>
  <c r="Z430" i="1"/>
  <c r="AD430" i="1" s="1"/>
  <c r="Z431" i="1"/>
  <c r="AD431" i="1" s="1"/>
  <c r="Z432" i="1"/>
  <c r="AD432" i="1" s="1"/>
  <c r="Z433" i="1"/>
  <c r="AD433" i="1" s="1"/>
  <c r="Z434" i="1"/>
  <c r="AD434" i="1" s="1"/>
  <c r="Z435" i="1"/>
  <c r="AD435" i="1" s="1"/>
  <c r="Z436" i="1"/>
  <c r="AD436" i="1" s="1"/>
  <c r="Z437" i="1"/>
  <c r="AD437" i="1" s="1"/>
  <c r="Z438" i="1"/>
  <c r="AD438" i="1" s="1"/>
  <c r="Z439" i="1"/>
  <c r="AD439" i="1" s="1"/>
  <c r="Z440" i="1"/>
  <c r="AD440" i="1" s="1"/>
  <c r="Z441" i="1"/>
  <c r="AD441" i="1" s="1"/>
  <c r="Z442" i="1"/>
  <c r="AD442" i="1" s="1"/>
  <c r="Z443" i="1"/>
  <c r="AD443" i="1" s="1"/>
  <c r="Z444" i="1"/>
  <c r="AD444" i="1" s="1"/>
  <c r="Z445" i="1"/>
  <c r="AD445" i="1" s="1"/>
  <c r="Z446" i="1"/>
  <c r="AD446" i="1" s="1"/>
  <c r="Z447" i="1"/>
  <c r="AD447" i="1" s="1"/>
  <c r="Z448" i="1"/>
  <c r="AD448" i="1" s="1"/>
  <c r="Z449" i="1"/>
  <c r="AD449" i="1" s="1"/>
  <c r="Z450" i="1"/>
  <c r="AD450" i="1" s="1"/>
  <c r="Z451" i="1"/>
  <c r="AD451" i="1" s="1"/>
  <c r="Z452" i="1"/>
  <c r="AD452" i="1" s="1"/>
  <c r="Z453" i="1"/>
  <c r="AD453" i="1" s="1"/>
  <c r="Z454" i="1"/>
  <c r="AD454" i="1" s="1"/>
  <c r="Z455" i="1"/>
  <c r="AD455" i="1" s="1"/>
  <c r="Z456" i="1"/>
  <c r="AD456" i="1" s="1"/>
  <c r="Z457" i="1"/>
  <c r="AD457" i="1" s="1"/>
  <c r="Z458" i="1"/>
  <c r="AD458" i="1" s="1"/>
  <c r="Z459" i="1"/>
  <c r="AD459" i="1" s="1"/>
  <c r="Z460" i="1"/>
  <c r="AD460" i="1" s="1"/>
  <c r="Z461" i="1"/>
  <c r="AD461" i="1" s="1"/>
  <c r="Z462" i="1"/>
  <c r="AD462" i="1" s="1"/>
  <c r="Z463" i="1"/>
  <c r="AD463" i="1" s="1"/>
  <c r="Z464" i="1"/>
  <c r="AD464" i="1" s="1"/>
  <c r="Z465" i="1"/>
  <c r="AD465" i="1" s="1"/>
  <c r="Z466" i="1"/>
  <c r="AD466" i="1" s="1"/>
  <c r="Z467" i="1"/>
  <c r="AD467" i="1" s="1"/>
  <c r="Z468" i="1"/>
  <c r="AD468" i="1" s="1"/>
  <c r="Z469" i="1"/>
  <c r="AD469" i="1" s="1"/>
  <c r="Z470" i="1"/>
  <c r="AD470" i="1" s="1"/>
  <c r="Z471" i="1"/>
  <c r="AD471" i="1" s="1"/>
  <c r="Z472" i="1"/>
  <c r="AD472" i="1" s="1"/>
  <c r="Z473" i="1"/>
  <c r="AD473" i="1" s="1"/>
  <c r="Z474" i="1"/>
  <c r="AD474" i="1" s="1"/>
  <c r="Z475" i="1"/>
  <c r="AD475" i="1" s="1"/>
  <c r="Z476" i="1"/>
  <c r="AD476" i="1" s="1"/>
  <c r="Z477" i="1"/>
  <c r="AD477" i="1" s="1"/>
  <c r="Z478" i="1"/>
  <c r="AD478" i="1" s="1"/>
  <c r="Z479" i="1"/>
  <c r="AD479" i="1" s="1"/>
  <c r="Z480" i="1"/>
  <c r="AD480" i="1" s="1"/>
  <c r="Z481" i="1"/>
  <c r="AD481" i="1" s="1"/>
  <c r="Z482" i="1"/>
  <c r="AD482" i="1" s="1"/>
  <c r="Z483" i="1"/>
  <c r="AD483" i="1" s="1"/>
  <c r="Z484" i="1"/>
  <c r="AD484" i="1" s="1"/>
  <c r="Z485" i="1"/>
  <c r="AD485" i="1" s="1"/>
  <c r="Z486" i="1"/>
  <c r="AD486" i="1" s="1"/>
  <c r="Z487" i="1"/>
  <c r="AD487" i="1" s="1"/>
  <c r="Z488" i="1"/>
  <c r="AD488" i="1" s="1"/>
  <c r="Z489" i="1"/>
  <c r="AD489" i="1" s="1"/>
  <c r="Z490" i="1"/>
  <c r="AD490" i="1" s="1"/>
  <c r="Z491" i="1"/>
  <c r="AD491" i="1" s="1"/>
  <c r="Z492" i="1"/>
  <c r="AD492" i="1" s="1"/>
  <c r="Z493" i="1"/>
  <c r="AD493" i="1" s="1"/>
  <c r="Z494" i="1"/>
  <c r="AD494" i="1" s="1"/>
  <c r="Z495" i="1"/>
  <c r="AD495" i="1" s="1"/>
  <c r="Z496" i="1"/>
  <c r="AD496" i="1" s="1"/>
  <c r="Z497" i="1"/>
  <c r="AD497" i="1" s="1"/>
  <c r="Z498" i="1"/>
  <c r="AD498" i="1" s="1"/>
  <c r="Z499" i="1"/>
  <c r="AD499" i="1" s="1"/>
  <c r="Z500" i="1"/>
  <c r="AD500" i="1" s="1"/>
  <c r="Z501" i="1"/>
  <c r="AD501" i="1" s="1"/>
  <c r="Z502" i="1"/>
  <c r="AD502" i="1" s="1"/>
  <c r="Z503" i="1"/>
  <c r="AD503" i="1" s="1"/>
  <c r="Z504" i="1"/>
  <c r="AD504" i="1" s="1"/>
  <c r="Z505" i="1"/>
  <c r="AD505" i="1" s="1"/>
  <c r="Z506" i="1"/>
  <c r="AD506" i="1" s="1"/>
  <c r="Z507" i="1"/>
  <c r="AD507" i="1" s="1"/>
  <c r="Z508" i="1"/>
  <c r="AD508" i="1" s="1"/>
  <c r="Z509" i="1"/>
  <c r="AD509" i="1" s="1"/>
  <c r="Z510" i="1"/>
  <c r="AD510" i="1" s="1"/>
  <c r="Z511" i="1"/>
  <c r="AD511" i="1" s="1"/>
  <c r="Z512" i="1"/>
  <c r="AD512" i="1" s="1"/>
  <c r="Z513" i="1"/>
  <c r="AD513" i="1" s="1"/>
  <c r="Z514" i="1"/>
  <c r="AD514" i="1" s="1"/>
  <c r="Z515" i="1"/>
  <c r="AD515" i="1" s="1"/>
  <c r="Z516" i="1"/>
  <c r="AD516" i="1" s="1"/>
  <c r="Z517" i="1"/>
  <c r="AD517" i="1" s="1"/>
  <c r="Z518" i="1"/>
  <c r="AD518" i="1" s="1"/>
  <c r="Z519" i="1"/>
  <c r="AD519" i="1" s="1"/>
  <c r="Z520" i="1"/>
  <c r="AD520" i="1" s="1"/>
  <c r="Z521" i="1"/>
  <c r="AD521" i="1" s="1"/>
  <c r="Z522" i="1"/>
  <c r="AD522" i="1" s="1"/>
  <c r="Z523" i="1"/>
  <c r="AD523" i="1" s="1"/>
  <c r="Z524" i="1"/>
  <c r="AD524" i="1" s="1"/>
  <c r="Z525" i="1"/>
  <c r="AD525" i="1" s="1"/>
  <c r="Z526" i="1"/>
  <c r="AD526" i="1" s="1"/>
  <c r="Z527" i="1"/>
  <c r="AD527" i="1" s="1"/>
  <c r="Z528" i="1"/>
  <c r="AD528" i="1" s="1"/>
  <c r="Z529" i="1"/>
  <c r="AD529" i="1" s="1"/>
  <c r="Z530" i="1"/>
  <c r="AD530" i="1" s="1"/>
  <c r="Z531" i="1"/>
  <c r="AD531" i="1" s="1"/>
  <c r="Z532" i="1"/>
  <c r="AD532" i="1" s="1"/>
  <c r="Z533" i="1"/>
  <c r="AD533" i="1" s="1"/>
  <c r="Z534" i="1"/>
  <c r="AD534" i="1" s="1"/>
  <c r="Z535" i="1"/>
  <c r="AD535" i="1" s="1"/>
  <c r="Z536" i="1"/>
  <c r="AD536" i="1" s="1"/>
  <c r="Z537" i="1"/>
  <c r="AD537" i="1" s="1"/>
  <c r="Z538" i="1"/>
  <c r="AD538" i="1" s="1"/>
  <c r="Z539" i="1"/>
  <c r="AD539" i="1" s="1"/>
  <c r="Z540" i="1"/>
  <c r="AD540" i="1" s="1"/>
  <c r="Z541" i="1"/>
  <c r="AD541" i="1" s="1"/>
  <c r="Z542" i="1"/>
  <c r="AD542" i="1" s="1"/>
  <c r="Z543" i="1"/>
  <c r="AD543" i="1" s="1"/>
  <c r="Z544" i="1"/>
  <c r="AD544" i="1" s="1"/>
  <c r="Z545" i="1"/>
  <c r="AD545" i="1" s="1"/>
  <c r="Z546" i="1"/>
  <c r="AD546" i="1" s="1"/>
  <c r="Z547" i="1"/>
  <c r="AD547" i="1" s="1"/>
  <c r="Z548" i="1"/>
  <c r="AD548" i="1" s="1"/>
  <c r="Z549" i="1"/>
  <c r="AD549" i="1" s="1"/>
  <c r="Z550" i="1"/>
  <c r="AD550" i="1" s="1"/>
  <c r="Z551" i="1"/>
  <c r="AD551" i="1" s="1"/>
  <c r="Z552" i="1"/>
  <c r="AD552" i="1" s="1"/>
  <c r="Z553" i="1"/>
  <c r="AD553" i="1" s="1"/>
  <c r="Z554" i="1"/>
  <c r="AD554" i="1" s="1"/>
  <c r="Z555" i="1"/>
  <c r="AD555" i="1" s="1"/>
  <c r="Z556" i="1"/>
  <c r="AD556" i="1" s="1"/>
  <c r="Z557" i="1"/>
  <c r="AD557" i="1" s="1"/>
  <c r="Z558" i="1"/>
  <c r="AD558" i="1" s="1"/>
  <c r="Z559" i="1"/>
  <c r="AD559" i="1" s="1"/>
  <c r="Z560" i="1"/>
  <c r="AD560" i="1" s="1"/>
  <c r="Z561" i="1"/>
  <c r="AD561" i="1" s="1"/>
  <c r="Z562" i="1"/>
  <c r="AD562" i="1" s="1"/>
  <c r="Z563" i="1"/>
  <c r="AD563" i="1" s="1"/>
  <c r="Z564" i="1"/>
  <c r="AD564" i="1" s="1"/>
  <c r="Z565" i="1"/>
  <c r="AD565" i="1" s="1"/>
  <c r="Z566" i="1"/>
  <c r="AD566" i="1" s="1"/>
  <c r="Z567" i="1"/>
  <c r="AD567" i="1" s="1"/>
  <c r="Z568" i="1"/>
  <c r="AD568" i="1" s="1"/>
  <c r="Z569" i="1"/>
  <c r="AD569" i="1" s="1"/>
  <c r="Z570" i="1"/>
  <c r="AD570" i="1" s="1"/>
  <c r="Z571" i="1"/>
  <c r="AD571" i="1" s="1"/>
  <c r="Z572" i="1"/>
  <c r="AD572" i="1" s="1"/>
  <c r="Z573" i="1"/>
  <c r="AD573" i="1" s="1"/>
  <c r="Z574" i="1"/>
  <c r="AD574" i="1" s="1"/>
  <c r="Z575" i="1"/>
  <c r="AD575" i="1" s="1"/>
  <c r="Z576" i="1"/>
  <c r="AD576" i="1" s="1"/>
  <c r="Z577" i="1"/>
  <c r="AD577" i="1" s="1"/>
  <c r="Z578" i="1"/>
  <c r="AD578" i="1" s="1"/>
  <c r="Z579" i="1"/>
  <c r="AD579" i="1" s="1"/>
  <c r="Z580" i="1"/>
  <c r="AD580" i="1" s="1"/>
  <c r="Z581" i="1"/>
  <c r="AD581" i="1" s="1"/>
  <c r="Z582" i="1"/>
  <c r="AD582" i="1" s="1"/>
  <c r="Z583" i="1"/>
  <c r="AD583" i="1" s="1"/>
  <c r="Z584" i="1"/>
  <c r="AD584" i="1" s="1"/>
  <c r="Z585" i="1"/>
  <c r="AD585" i="1" s="1"/>
  <c r="Z586" i="1"/>
  <c r="AD586" i="1" s="1"/>
  <c r="Z587" i="1"/>
  <c r="AD587" i="1" s="1"/>
  <c r="Z588" i="1"/>
  <c r="AD588" i="1" s="1"/>
  <c r="Z589" i="1"/>
  <c r="AD589" i="1" s="1"/>
  <c r="Z590" i="1"/>
  <c r="AD590" i="1" s="1"/>
  <c r="Z591" i="1"/>
  <c r="AD591" i="1" s="1"/>
  <c r="Z592" i="1"/>
  <c r="AD592" i="1" s="1"/>
  <c r="Z593" i="1"/>
  <c r="AD593" i="1" s="1"/>
  <c r="Z594" i="1"/>
  <c r="AD594" i="1" s="1"/>
  <c r="Z595" i="1"/>
  <c r="AD595" i="1" s="1"/>
  <c r="Z596" i="1"/>
  <c r="AD596" i="1" s="1"/>
  <c r="Z597" i="1"/>
  <c r="AD597" i="1" s="1"/>
  <c r="Z598" i="1"/>
  <c r="AD598" i="1" s="1"/>
  <c r="Z599" i="1"/>
  <c r="AD599" i="1" s="1"/>
  <c r="Z600" i="1"/>
  <c r="AD600" i="1" s="1"/>
  <c r="Z601" i="1"/>
  <c r="AD601" i="1" s="1"/>
  <c r="Z602" i="1"/>
  <c r="AD602" i="1" s="1"/>
  <c r="Z603" i="1"/>
  <c r="AD603" i="1" s="1"/>
  <c r="Z604" i="1"/>
  <c r="AD604" i="1" s="1"/>
  <c r="Z605" i="1"/>
  <c r="AD605" i="1" s="1"/>
  <c r="Z606" i="1"/>
  <c r="AD606" i="1" s="1"/>
  <c r="Z607" i="1"/>
  <c r="AD607" i="1" s="1"/>
  <c r="Z608" i="1"/>
  <c r="AD608" i="1" s="1"/>
  <c r="Z609" i="1"/>
  <c r="AD609" i="1" s="1"/>
  <c r="Z610" i="1"/>
  <c r="AD610" i="1" s="1"/>
  <c r="Z611" i="1"/>
  <c r="AD611" i="1" s="1"/>
  <c r="Z612" i="1"/>
  <c r="AD612" i="1" s="1"/>
  <c r="Z613" i="1"/>
  <c r="AD613" i="1" s="1"/>
  <c r="Z614" i="1"/>
  <c r="AD614" i="1" s="1"/>
  <c r="Z615" i="1"/>
  <c r="AD615" i="1" s="1"/>
  <c r="Z616" i="1"/>
  <c r="AD616" i="1" s="1"/>
  <c r="Z617" i="1"/>
  <c r="AD617" i="1" s="1"/>
  <c r="Z618" i="1"/>
  <c r="AD618" i="1" s="1"/>
  <c r="Z619" i="1"/>
  <c r="AD619" i="1" s="1"/>
  <c r="Z620" i="1"/>
  <c r="AD620" i="1" s="1"/>
  <c r="Z621" i="1"/>
  <c r="AD621" i="1" s="1"/>
  <c r="Z622" i="1"/>
  <c r="AD622" i="1" s="1"/>
  <c r="Z623" i="1"/>
  <c r="AD623" i="1" s="1"/>
  <c r="Z624" i="1"/>
  <c r="AD624" i="1" s="1"/>
  <c r="Z625" i="1"/>
  <c r="AD625" i="1" s="1"/>
  <c r="Z626" i="1"/>
  <c r="AD626" i="1" s="1"/>
  <c r="Z627" i="1"/>
  <c r="AD627" i="1" s="1"/>
  <c r="Z628" i="1"/>
  <c r="AD628" i="1" s="1"/>
  <c r="Z629" i="1"/>
  <c r="AD629" i="1" s="1"/>
  <c r="Z630" i="1"/>
  <c r="AD630" i="1" s="1"/>
  <c r="Z631" i="1"/>
  <c r="AD631" i="1" s="1"/>
  <c r="Z632" i="1"/>
  <c r="AD632" i="1" s="1"/>
  <c r="Z633" i="1"/>
  <c r="AD633" i="1" s="1"/>
  <c r="Z634" i="1"/>
  <c r="AD634" i="1" s="1"/>
  <c r="Z635" i="1"/>
  <c r="AD635" i="1" s="1"/>
  <c r="Z636" i="1"/>
  <c r="AD636" i="1" s="1"/>
  <c r="Z637" i="1"/>
  <c r="AD637" i="1" s="1"/>
  <c r="Z638" i="1"/>
  <c r="AD638" i="1" s="1"/>
  <c r="Z639" i="1"/>
  <c r="AD639" i="1" s="1"/>
  <c r="Z640" i="1"/>
  <c r="AD640" i="1" s="1"/>
  <c r="Z641" i="1"/>
  <c r="AD641" i="1" s="1"/>
  <c r="Z642" i="1"/>
  <c r="AD642" i="1" s="1"/>
  <c r="Z643" i="1"/>
  <c r="AD643" i="1" s="1"/>
  <c r="Z644" i="1"/>
  <c r="AD644" i="1" s="1"/>
  <c r="Z645" i="1"/>
  <c r="AD645" i="1" s="1"/>
  <c r="Z646" i="1"/>
  <c r="AD646" i="1" s="1"/>
  <c r="Z647" i="1"/>
  <c r="AD647" i="1" s="1"/>
  <c r="Z648" i="1"/>
  <c r="AD648" i="1" s="1"/>
  <c r="Z649" i="1"/>
  <c r="AD649" i="1" s="1"/>
  <c r="Z650" i="1"/>
  <c r="AD650" i="1" s="1"/>
  <c r="Z651" i="1"/>
  <c r="AD651" i="1" s="1"/>
  <c r="Z652" i="1"/>
  <c r="AD652" i="1" s="1"/>
  <c r="Z653" i="1"/>
  <c r="AD653" i="1" s="1"/>
  <c r="Z654" i="1"/>
  <c r="AD654" i="1" s="1"/>
  <c r="Z655" i="1"/>
  <c r="AD655" i="1" s="1"/>
  <c r="Z656" i="1"/>
  <c r="AD656" i="1" s="1"/>
  <c r="Z657" i="1"/>
  <c r="AD657" i="1" s="1"/>
  <c r="Z658" i="1"/>
  <c r="AD658" i="1" s="1"/>
  <c r="Z659" i="1"/>
  <c r="AD659" i="1" s="1"/>
  <c r="Z660" i="1"/>
  <c r="AD660" i="1" s="1"/>
  <c r="Z661" i="1"/>
  <c r="AD661" i="1" s="1"/>
  <c r="Z662" i="1"/>
  <c r="AD662" i="1" s="1"/>
  <c r="Z663" i="1"/>
  <c r="AD663" i="1" s="1"/>
  <c r="Z664" i="1"/>
  <c r="AD664" i="1" s="1"/>
  <c r="Z665" i="1"/>
  <c r="AD665" i="1" s="1"/>
  <c r="Z666" i="1"/>
  <c r="AD666" i="1" s="1"/>
  <c r="Z667" i="1"/>
  <c r="AD667" i="1" s="1"/>
  <c r="Z668" i="1"/>
  <c r="AD668" i="1" s="1"/>
  <c r="Z669" i="1"/>
  <c r="AD669" i="1" s="1"/>
  <c r="Z670" i="1"/>
  <c r="AD670" i="1" s="1"/>
  <c r="Z671" i="1"/>
  <c r="AD671" i="1" s="1"/>
  <c r="Z672" i="1"/>
  <c r="AD672" i="1" s="1"/>
  <c r="Z673" i="1"/>
  <c r="AD673" i="1" s="1"/>
  <c r="Z674" i="1"/>
  <c r="AD674" i="1" s="1"/>
  <c r="Z675" i="1"/>
  <c r="AD675" i="1" s="1"/>
  <c r="Z676" i="1"/>
  <c r="AD676" i="1" s="1"/>
  <c r="Z677" i="1"/>
  <c r="AD677" i="1" s="1"/>
  <c r="Z678" i="1"/>
  <c r="AD678" i="1" s="1"/>
  <c r="Z679" i="1"/>
  <c r="AD679" i="1" s="1"/>
  <c r="Z680" i="1"/>
  <c r="AD680" i="1" s="1"/>
  <c r="Z681" i="1"/>
  <c r="AD681" i="1" s="1"/>
  <c r="Z682" i="1"/>
  <c r="AD682" i="1" s="1"/>
  <c r="Z683" i="1"/>
  <c r="AD683" i="1" s="1"/>
  <c r="Z684" i="1"/>
  <c r="AD684" i="1" s="1"/>
  <c r="Z685" i="1"/>
  <c r="AD685" i="1" s="1"/>
  <c r="Z686" i="1"/>
  <c r="AD686" i="1" s="1"/>
  <c r="Z687" i="1"/>
  <c r="AD687" i="1" s="1"/>
  <c r="Z688" i="1"/>
  <c r="AD688" i="1" s="1"/>
  <c r="Z689" i="1"/>
  <c r="AD689" i="1" s="1"/>
  <c r="Z690" i="1"/>
  <c r="AD690" i="1" s="1"/>
  <c r="Z691" i="1"/>
  <c r="AD691" i="1" s="1"/>
  <c r="Z692" i="1"/>
  <c r="AD692" i="1" s="1"/>
  <c r="Z693" i="1"/>
  <c r="AD693" i="1" s="1"/>
  <c r="Z694" i="1"/>
  <c r="AD694" i="1" s="1"/>
  <c r="Z695" i="1"/>
  <c r="AD695" i="1" s="1"/>
  <c r="Z696" i="1"/>
  <c r="AD696" i="1" s="1"/>
  <c r="Z697" i="1"/>
  <c r="AD697" i="1" s="1"/>
  <c r="Z698" i="1"/>
  <c r="AD698" i="1" s="1"/>
  <c r="Z699" i="1"/>
  <c r="AD699" i="1" s="1"/>
  <c r="Z700" i="1"/>
  <c r="AD700" i="1" s="1"/>
  <c r="Z701" i="1"/>
  <c r="AD701" i="1" s="1"/>
  <c r="Z702" i="1"/>
  <c r="AD702" i="1" s="1"/>
  <c r="Z703" i="1"/>
  <c r="AD703" i="1" s="1"/>
  <c r="Z704" i="1"/>
  <c r="AD704" i="1" s="1"/>
  <c r="Z705" i="1"/>
  <c r="AD705" i="1" s="1"/>
  <c r="Z706" i="1"/>
  <c r="AD706" i="1" s="1"/>
  <c r="Z707" i="1"/>
  <c r="AD707" i="1" s="1"/>
  <c r="Z708" i="1"/>
  <c r="AD708" i="1" s="1"/>
  <c r="Z709" i="1"/>
  <c r="AD709" i="1" s="1"/>
  <c r="Z710" i="1"/>
  <c r="AD710" i="1" s="1"/>
  <c r="Z711" i="1"/>
  <c r="AD711" i="1" s="1"/>
  <c r="Z712" i="1"/>
  <c r="AD712" i="1" s="1"/>
  <c r="Z713" i="1"/>
  <c r="AD713" i="1" s="1"/>
  <c r="Z714" i="1"/>
  <c r="AD714" i="1" s="1"/>
  <c r="Z715" i="1"/>
  <c r="AD715" i="1" s="1"/>
  <c r="Z716" i="1"/>
  <c r="AD716" i="1" s="1"/>
  <c r="Z717" i="1"/>
  <c r="AD717" i="1" s="1"/>
  <c r="Z718" i="1"/>
  <c r="AD718" i="1" s="1"/>
  <c r="Z719" i="1"/>
  <c r="AD719" i="1" s="1"/>
  <c r="Z720" i="1"/>
  <c r="AD720" i="1" s="1"/>
  <c r="Z721" i="1"/>
  <c r="AD721" i="1" s="1"/>
  <c r="Z722" i="1"/>
  <c r="AD722" i="1" s="1"/>
  <c r="Z723" i="1"/>
  <c r="AD723" i="1" s="1"/>
  <c r="Z724" i="1"/>
  <c r="AD724" i="1" s="1"/>
  <c r="Z725" i="1"/>
  <c r="AD725" i="1" s="1"/>
  <c r="Z726" i="1"/>
  <c r="AD726" i="1" s="1"/>
  <c r="Z727" i="1"/>
  <c r="AD727" i="1" s="1"/>
  <c r="Z728" i="1"/>
  <c r="AD728" i="1" s="1"/>
  <c r="Z729" i="1"/>
  <c r="AD729" i="1" s="1"/>
  <c r="Z730" i="1"/>
  <c r="AD730" i="1" s="1"/>
  <c r="Z731" i="1"/>
  <c r="AD731" i="1" s="1"/>
  <c r="Z732" i="1"/>
  <c r="AD732" i="1" s="1"/>
  <c r="Z733" i="1"/>
  <c r="AD733" i="1" s="1"/>
  <c r="Z734" i="1"/>
  <c r="AD734" i="1" s="1"/>
  <c r="Z735" i="1"/>
  <c r="AD735" i="1" s="1"/>
  <c r="Z736" i="1"/>
  <c r="AD736" i="1" s="1"/>
  <c r="Z737" i="1"/>
  <c r="AD737" i="1" s="1"/>
  <c r="Z738" i="1"/>
  <c r="AD738" i="1" s="1"/>
  <c r="Z739" i="1"/>
  <c r="AD739" i="1" s="1"/>
  <c r="Z740" i="1"/>
  <c r="AD740" i="1" s="1"/>
  <c r="Z741" i="1"/>
  <c r="AD741" i="1" s="1"/>
  <c r="Z742" i="1"/>
  <c r="AD742" i="1" s="1"/>
  <c r="Z743" i="1"/>
  <c r="AD743" i="1" s="1"/>
  <c r="Z744" i="1"/>
  <c r="AD744" i="1" s="1"/>
  <c r="Z745" i="1"/>
  <c r="AD745" i="1" s="1"/>
  <c r="Z746" i="1"/>
  <c r="AD746" i="1" s="1"/>
  <c r="Z747" i="1"/>
  <c r="AD747" i="1" s="1"/>
  <c r="Z748" i="1"/>
  <c r="AD748" i="1" s="1"/>
  <c r="Z749" i="1"/>
  <c r="AD749" i="1" s="1"/>
  <c r="Z750" i="1"/>
  <c r="AD750" i="1" s="1"/>
  <c r="Z751" i="1"/>
  <c r="AD751" i="1" s="1"/>
  <c r="Z752" i="1"/>
  <c r="AD752" i="1" s="1"/>
  <c r="Z753" i="1"/>
  <c r="AD753" i="1" s="1"/>
  <c r="Z754" i="1"/>
  <c r="AD754" i="1" s="1"/>
  <c r="Z755" i="1"/>
  <c r="AD755" i="1" s="1"/>
  <c r="Z756" i="1"/>
  <c r="AD756" i="1" s="1"/>
  <c r="Z757" i="1"/>
  <c r="AD757" i="1" s="1"/>
  <c r="Z758" i="1"/>
  <c r="AD758" i="1" s="1"/>
  <c r="Z759" i="1"/>
  <c r="AD759" i="1" s="1"/>
  <c r="Z760" i="1"/>
  <c r="AD760" i="1" s="1"/>
  <c r="Z761" i="1"/>
  <c r="AD761" i="1" s="1"/>
  <c r="Z762" i="1"/>
  <c r="AD762" i="1" s="1"/>
  <c r="Z763" i="1"/>
  <c r="AD763" i="1" s="1"/>
  <c r="Z764" i="1"/>
  <c r="AD764" i="1" s="1"/>
  <c r="Z765" i="1"/>
  <c r="AD765" i="1" s="1"/>
  <c r="Z766" i="1"/>
  <c r="AD766" i="1" s="1"/>
  <c r="Z767" i="1"/>
  <c r="AD767" i="1" s="1"/>
  <c r="Z768" i="1"/>
  <c r="AD768" i="1" s="1"/>
  <c r="Z769" i="1"/>
  <c r="AD769" i="1" s="1"/>
  <c r="Z770" i="1"/>
  <c r="AD770" i="1" s="1"/>
  <c r="Z771" i="1"/>
  <c r="AD771" i="1" s="1"/>
  <c r="Z772" i="1"/>
  <c r="AD772" i="1" s="1"/>
  <c r="Z773" i="1"/>
  <c r="AD773" i="1" s="1"/>
  <c r="Z774" i="1"/>
  <c r="AD774" i="1" s="1"/>
  <c r="Z775" i="1"/>
  <c r="AD775" i="1" s="1"/>
  <c r="Z776" i="1"/>
  <c r="AD776" i="1" s="1"/>
  <c r="Z777" i="1"/>
  <c r="AD777" i="1" s="1"/>
  <c r="Z778" i="1"/>
  <c r="AD778" i="1" s="1"/>
  <c r="Z779" i="1"/>
  <c r="AD779" i="1" s="1"/>
  <c r="Z780" i="1"/>
  <c r="AD780" i="1" s="1"/>
  <c r="Z781" i="1"/>
  <c r="AD781" i="1" s="1"/>
  <c r="Z782" i="1"/>
  <c r="AD782" i="1" s="1"/>
  <c r="Z783" i="1"/>
  <c r="AD783" i="1" s="1"/>
  <c r="Z784" i="1"/>
  <c r="AD784" i="1" s="1"/>
  <c r="Z785" i="1"/>
  <c r="AD785" i="1" s="1"/>
  <c r="Z786" i="1"/>
  <c r="AD786" i="1" s="1"/>
  <c r="Z787" i="1"/>
  <c r="AD787" i="1" s="1"/>
  <c r="Z788" i="1"/>
  <c r="AD788" i="1" s="1"/>
  <c r="Z789" i="1"/>
  <c r="AD789" i="1" s="1"/>
  <c r="Z790" i="1"/>
  <c r="AD790" i="1" s="1"/>
  <c r="Z791" i="1"/>
  <c r="AD791" i="1" s="1"/>
  <c r="Z792" i="1"/>
  <c r="AD792" i="1" s="1"/>
  <c r="Z793" i="1"/>
  <c r="AD793" i="1" s="1"/>
  <c r="Z794" i="1"/>
  <c r="AD794" i="1" s="1"/>
  <c r="Z795" i="1"/>
  <c r="AD795" i="1" s="1"/>
  <c r="Z796" i="1"/>
  <c r="AD796" i="1" s="1"/>
  <c r="Z797" i="1"/>
  <c r="AD797" i="1" s="1"/>
  <c r="Z798" i="1"/>
  <c r="AD798" i="1" s="1"/>
  <c r="Z799" i="1"/>
  <c r="AD799" i="1" s="1"/>
  <c r="Z800" i="1"/>
  <c r="AD800" i="1" s="1"/>
  <c r="Z801" i="1"/>
  <c r="AD801" i="1" s="1"/>
  <c r="Z802" i="1"/>
  <c r="AD802" i="1" s="1"/>
  <c r="Z803" i="1"/>
  <c r="AD803" i="1" s="1"/>
  <c r="Z804" i="1"/>
  <c r="AD804" i="1" s="1"/>
  <c r="Z805" i="1"/>
  <c r="AD805" i="1" s="1"/>
  <c r="Z806" i="1"/>
  <c r="AD806" i="1" s="1"/>
  <c r="Z807" i="1"/>
  <c r="AD807" i="1" s="1"/>
  <c r="Z808" i="1"/>
  <c r="AD808" i="1" s="1"/>
  <c r="Z809" i="1"/>
  <c r="AD809" i="1" s="1"/>
  <c r="Z810" i="1"/>
  <c r="AD810" i="1" s="1"/>
  <c r="Z811" i="1"/>
  <c r="AD811" i="1" s="1"/>
  <c r="Z812" i="1"/>
  <c r="AD812" i="1" s="1"/>
  <c r="Z813" i="1"/>
  <c r="AD813" i="1" s="1"/>
  <c r="Z814" i="1"/>
  <c r="AD814" i="1" s="1"/>
  <c r="Z815" i="1"/>
  <c r="AD815" i="1" s="1"/>
  <c r="Z816" i="1"/>
  <c r="AD816" i="1" s="1"/>
  <c r="Z817" i="1"/>
  <c r="AD817" i="1" s="1"/>
  <c r="Z818" i="1"/>
  <c r="AD818" i="1" s="1"/>
  <c r="Z819" i="1"/>
  <c r="AD819" i="1" s="1"/>
  <c r="Z820" i="1"/>
  <c r="AD820" i="1" s="1"/>
  <c r="Z821" i="1"/>
  <c r="AD821" i="1" s="1"/>
  <c r="Z822" i="1"/>
  <c r="AD822" i="1" s="1"/>
  <c r="Z823" i="1"/>
  <c r="AD823" i="1" s="1"/>
  <c r="Z824" i="1"/>
  <c r="AD824" i="1" s="1"/>
  <c r="Z825" i="1"/>
  <c r="AD825" i="1" s="1"/>
  <c r="Z826" i="1"/>
  <c r="AD826" i="1" s="1"/>
  <c r="Z827" i="1"/>
  <c r="AD827" i="1" s="1"/>
  <c r="Z828" i="1"/>
  <c r="AD828" i="1" s="1"/>
  <c r="Z829" i="1"/>
  <c r="AD829" i="1" s="1"/>
  <c r="Z830" i="1"/>
  <c r="AD830" i="1" s="1"/>
  <c r="Z831" i="1"/>
  <c r="AD831" i="1" s="1"/>
  <c r="Z832" i="1"/>
  <c r="AD832" i="1" s="1"/>
  <c r="Z833" i="1"/>
  <c r="AD833" i="1" s="1"/>
  <c r="Z834" i="1"/>
  <c r="AD834" i="1" s="1"/>
  <c r="Z835" i="1"/>
  <c r="AD835" i="1" s="1"/>
  <c r="Z836" i="1"/>
  <c r="AD836" i="1" s="1"/>
  <c r="Z837" i="1"/>
  <c r="AD837" i="1" s="1"/>
  <c r="Z838" i="1"/>
  <c r="AD838" i="1" s="1"/>
  <c r="Z839" i="1"/>
  <c r="AD839" i="1" s="1"/>
  <c r="Z840" i="1"/>
  <c r="AD840" i="1" s="1"/>
  <c r="Z841" i="1"/>
  <c r="AD841" i="1" s="1"/>
  <c r="Z842" i="1"/>
  <c r="AD842" i="1" s="1"/>
  <c r="Z843" i="1"/>
  <c r="AD843" i="1" s="1"/>
  <c r="Z844" i="1"/>
  <c r="AD844" i="1" s="1"/>
  <c r="Z845" i="1"/>
  <c r="AD845" i="1" s="1"/>
  <c r="Z846" i="1"/>
  <c r="AD846" i="1" s="1"/>
  <c r="Z847" i="1"/>
  <c r="AD847" i="1" s="1"/>
  <c r="Z848" i="1"/>
  <c r="AD848" i="1" s="1"/>
  <c r="Z849" i="1"/>
  <c r="AD849" i="1" s="1"/>
  <c r="Z850" i="1"/>
  <c r="AD850" i="1" s="1"/>
  <c r="Z851" i="1"/>
  <c r="AD851" i="1" s="1"/>
  <c r="Z852" i="1"/>
  <c r="AD852" i="1" s="1"/>
  <c r="Z853" i="1"/>
  <c r="AD853" i="1" s="1"/>
  <c r="Z854" i="1"/>
  <c r="AD854" i="1" s="1"/>
  <c r="Z855" i="1"/>
  <c r="AD855" i="1" s="1"/>
  <c r="Z856" i="1"/>
  <c r="AD856" i="1" s="1"/>
  <c r="Z857" i="1"/>
  <c r="AD857" i="1" s="1"/>
  <c r="Z858" i="1"/>
  <c r="AD858" i="1" s="1"/>
  <c r="Z859" i="1"/>
  <c r="AD859" i="1" s="1"/>
  <c r="Z860" i="1"/>
  <c r="AD860" i="1" s="1"/>
  <c r="Z861" i="1"/>
  <c r="AD861" i="1" s="1"/>
  <c r="Z862" i="1"/>
  <c r="AD862" i="1" s="1"/>
  <c r="Z863" i="1"/>
  <c r="AD863" i="1" s="1"/>
  <c r="Z864" i="1"/>
  <c r="AD864" i="1" s="1"/>
  <c r="Z865" i="1"/>
  <c r="AD865" i="1" s="1"/>
  <c r="Z866" i="1"/>
  <c r="AD866" i="1" s="1"/>
  <c r="Z867" i="1"/>
  <c r="AD867" i="1" s="1"/>
  <c r="Z868" i="1"/>
  <c r="AD868" i="1" s="1"/>
  <c r="Z869" i="1"/>
  <c r="AD869" i="1" s="1"/>
  <c r="Z870" i="1"/>
  <c r="AD870" i="1" s="1"/>
  <c r="Z871" i="1"/>
  <c r="AD871" i="1" s="1"/>
  <c r="Z872" i="1"/>
  <c r="AD872" i="1" s="1"/>
  <c r="Z873" i="1"/>
  <c r="AD873" i="1" s="1"/>
  <c r="Z874" i="1"/>
  <c r="AD874" i="1" s="1"/>
  <c r="Z875" i="1"/>
  <c r="AD875" i="1" s="1"/>
  <c r="Z876" i="1"/>
  <c r="AD876" i="1" s="1"/>
  <c r="Z877" i="1"/>
  <c r="AD877" i="1" s="1"/>
  <c r="Z878" i="1"/>
  <c r="AD878" i="1" s="1"/>
  <c r="Z879" i="1"/>
  <c r="AD879" i="1" s="1"/>
  <c r="Z880" i="1"/>
  <c r="AD880" i="1" s="1"/>
  <c r="Z881" i="1"/>
  <c r="AD881" i="1" s="1"/>
  <c r="Z882" i="1"/>
  <c r="AD882" i="1" s="1"/>
  <c r="Z883" i="1"/>
  <c r="AD883" i="1" s="1"/>
  <c r="Z884" i="1"/>
  <c r="AD884" i="1" s="1"/>
  <c r="Z885" i="1"/>
  <c r="AD885" i="1" s="1"/>
  <c r="Z886" i="1"/>
  <c r="AD886" i="1" s="1"/>
  <c r="Z887" i="1"/>
  <c r="AD887" i="1" s="1"/>
  <c r="Z888" i="1"/>
  <c r="AD888" i="1" s="1"/>
  <c r="Z889" i="1"/>
  <c r="AD889" i="1" s="1"/>
  <c r="Z890" i="1"/>
  <c r="AD890" i="1" s="1"/>
  <c r="Z891" i="1"/>
  <c r="AD891" i="1" s="1"/>
  <c r="Z892" i="1"/>
  <c r="AD892" i="1" s="1"/>
  <c r="Z893" i="1"/>
  <c r="AD893" i="1" s="1"/>
  <c r="Z894" i="1"/>
  <c r="AD894" i="1" s="1"/>
  <c r="Z895" i="1"/>
  <c r="AD895" i="1" s="1"/>
  <c r="Z896" i="1"/>
  <c r="AD896" i="1" s="1"/>
  <c r="Z897" i="1"/>
  <c r="AD897" i="1" s="1"/>
  <c r="Z898" i="1"/>
  <c r="AD898" i="1" s="1"/>
  <c r="Z899" i="1"/>
  <c r="AD899" i="1" s="1"/>
  <c r="Z900" i="1"/>
  <c r="AD900" i="1" s="1"/>
  <c r="Z901" i="1"/>
  <c r="AD901" i="1" s="1"/>
  <c r="Z902" i="1"/>
  <c r="AD902" i="1" s="1"/>
  <c r="Z903" i="1"/>
  <c r="AD903" i="1" s="1"/>
  <c r="Z904" i="1"/>
  <c r="AD904" i="1" s="1"/>
  <c r="Z905" i="1"/>
  <c r="AD905" i="1" s="1"/>
  <c r="Z906" i="1"/>
  <c r="AD906" i="1" s="1"/>
  <c r="Z907" i="1"/>
  <c r="AD907" i="1" s="1"/>
  <c r="Z908" i="1"/>
  <c r="AD908" i="1" s="1"/>
  <c r="Z909" i="1"/>
  <c r="AD909" i="1" s="1"/>
  <c r="Z910" i="1"/>
  <c r="AD910" i="1" s="1"/>
  <c r="Z911" i="1"/>
  <c r="AD911" i="1" s="1"/>
  <c r="Z912" i="1"/>
  <c r="AD912" i="1" s="1"/>
  <c r="Z913" i="1"/>
  <c r="AD913" i="1" s="1"/>
  <c r="Z914" i="1"/>
  <c r="AD914" i="1" s="1"/>
  <c r="Z915" i="1"/>
  <c r="AD915" i="1" s="1"/>
  <c r="Z916" i="1"/>
  <c r="AD916" i="1" s="1"/>
  <c r="Z917" i="1"/>
  <c r="AD917" i="1" s="1"/>
  <c r="Z918" i="1"/>
  <c r="AD918" i="1" s="1"/>
  <c r="Z919" i="1"/>
  <c r="AD919" i="1" s="1"/>
  <c r="Z920" i="1"/>
  <c r="AD920" i="1" s="1"/>
  <c r="Z921" i="1"/>
  <c r="AD921" i="1" s="1"/>
  <c r="Z922" i="1"/>
  <c r="AD922" i="1" s="1"/>
  <c r="Z923" i="1"/>
  <c r="AD923" i="1" s="1"/>
  <c r="Z924" i="1"/>
  <c r="AD924" i="1" s="1"/>
  <c r="Z925" i="1"/>
  <c r="AD925" i="1" s="1"/>
  <c r="Z926" i="1"/>
  <c r="AD926" i="1" s="1"/>
  <c r="Z927" i="1"/>
  <c r="AD927" i="1" s="1"/>
  <c r="Z928" i="1"/>
  <c r="AD928" i="1" s="1"/>
  <c r="Z929" i="1"/>
  <c r="AD929" i="1" s="1"/>
  <c r="Z930" i="1"/>
  <c r="AD930" i="1" s="1"/>
  <c r="Z931" i="1"/>
  <c r="AD931" i="1" s="1"/>
  <c r="Z932" i="1"/>
  <c r="AD932" i="1" s="1"/>
  <c r="Z933" i="1"/>
  <c r="AD933" i="1" s="1"/>
  <c r="Z934" i="1"/>
  <c r="AD934" i="1" s="1"/>
  <c r="Z935" i="1"/>
  <c r="AD935" i="1" s="1"/>
  <c r="Z936" i="1"/>
  <c r="AD936" i="1" s="1"/>
  <c r="Z937" i="1"/>
  <c r="AD937" i="1" s="1"/>
  <c r="Z938" i="1"/>
  <c r="AD938" i="1" s="1"/>
  <c r="Z939" i="1"/>
  <c r="AD939" i="1" s="1"/>
  <c r="Z940" i="1"/>
  <c r="AD940" i="1" s="1"/>
  <c r="Z941" i="1"/>
  <c r="AD941" i="1" s="1"/>
  <c r="Z942" i="1"/>
  <c r="AD942" i="1" s="1"/>
  <c r="Z943" i="1"/>
  <c r="AD943" i="1" s="1"/>
  <c r="Z944" i="1"/>
  <c r="AD944" i="1" s="1"/>
  <c r="Z945" i="1"/>
  <c r="AD945" i="1" s="1"/>
  <c r="Z946" i="1"/>
  <c r="AD946" i="1" s="1"/>
  <c r="Z947" i="1"/>
  <c r="AD947" i="1" s="1"/>
  <c r="Z948" i="1"/>
  <c r="AD948" i="1" s="1"/>
  <c r="Z949" i="1"/>
  <c r="AD949" i="1" s="1"/>
  <c r="Z950" i="1"/>
  <c r="AD950" i="1" s="1"/>
  <c r="Z951" i="1"/>
  <c r="AD951" i="1" s="1"/>
  <c r="Z952" i="1"/>
  <c r="AD952" i="1" s="1"/>
  <c r="Z953" i="1"/>
  <c r="AD953" i="1" s="1"/>
  <c r="Z954" i="1"/>
  <c r="AD954" i="1" s="1"/>
  <c r="Z955" i="1"/>
  <c r="AD955" i="1" s="1"/>
  <c r="Z956" i="1"/>
  <c r="AD956" i="1" s="1"/>
  <c r="Z957" i="1"/>
  <c r="AD957" i="1" s="1"/>
  <c r="Z958" i="1"/>
  <c r="AD958" i="1" s="1"/>
  <c r="Z959" i="1"/>
  <c r="AD959" i="1" s="1"/>
  <c r="Z960" i="1"/>
  <c r="AD960" i="1" s="1"/>
  <c r="Z961" i="1"/>
  <c r="AD961" i="1" s="1"/>
  <c r="Z962" i="1"/>
  <c r="AD962" i="1" s="1"/>
  <c r="Z963" i="1"/>
  <c r="AD963" i="1" s="1"/>
  <c r="Z964" i="1"/>
  <c r="AD964" i="1" s="1"/>
  <c r="Z965" i="1"/>
  <c r="AD965" i="1" s="1"/>
  <c r="Z966" i="1"/>
  <c r="AD966" i="1" s="1"/>
  <c r="Z967" i="1"/>
  <c r="AD967" i="1" s="1"/>
  <c r="Z968" i="1"/>
  <c r="AD968" i="1" s="1"/>
  <c r="Z969" i="1"/>
  <c r="AD969" i="1" s="1"/>
  <c r="Z970" i="1"/>
  <c r="AD970" i="1" s="1"/>
  <c r="Z971" i="1"/>
  <c r="AD971" i="1" s="1"/>
  <c r="Z972" i="1"/>
  <c r="AD972" i="1" s="1"/>
  <c r="Z973" i="1"/>
  <c r="AD973" i="1" s="1"/>
  <c r="Z974" i="1"/>
  <c r="AD974" i="1" s="1"/>
  <c r="Z975" i="1"/>
  <c r="AD975" i="1" s="1"/>
  <c r="Z976" i="1"/>
  <c r="AD976" i="1" s="1"/>
  <c r="Z977" i="1"/>
  <c r="AD977" i="1" s="1"/>
  <c r="Z978" i="1"/>
  <c r="AD978" i="1" s="1"/>
  <c r="Z979" i="1"/>
  <c r="AD979" i="1" s="1"/>
  <c r="Z980" i="1"/>
  <c r="AD980" i="1" s="1"/>
  <c r="Z981" i="1"/>
  <c r="AD981" i="1" s="1"/>
  <c r="Z982" i="1"/>
  <c r="AD982" i="1" s="1"/>
  <c r="Z983" i="1"/>
  <c r="AD983" i="1" s="1"/>
  <c r="Z984" i="1"/>
  <c r="AD984" i="1" s="1"/>
  <c r="Z985" i="1"/>
  <c r="AD985" i="1" s="1"/>
  <c r="Z986" i="1"/>
  <c r="AD986" i="1" s="1"/>
  <c r="Z987" i="1"/>
  <c r="AD987" i="1" s="1"/>
  <c r="Z988" i="1"/>
  <c r="AD988" i="1" s="1"/>
  <c r="Z989" i="1"/>
  <c r="AD989" i="1" s="1"/>
  <c r="Z990" i="1"/>
  <c r="AD990" i="1" s="1"/>
  <c r="Z991" i="1"/>
  <c r="AD991" i="1" s="1"/>
  <c r="Z992" i="1"/>
  <c r="AD992" i="1" s="1"/>
  <c r="Z993" i="1"/>
  <c r="AD993" i="1" s="1"/>
  <c r="Z994" i="1"/>
  <c r="AD994" i="1" s="1"/>
  <c r="Z995" i="1"/>
  <c r="AD995" i="1" s="1"/>
  <c r="Z996" i="1"/>
  <c r="AD996" i="1" s="1"/>
  <c r="Z997" i="1"/>
  <c r="AD997" i="1" s="1"/>
  <c r="Z998" i="1"/>
  <c r="AD998" i="1" s="1"/>
  <c r="Z999" i="1"/>
  <c r="AD999" i="1" s="1"/>
  <c r="Z1000" i="1"/>
  <c r="AD1000" i="1" s="1"/>
  <c r="Z1001" i="1"/>
  <c r="AD1001" i="1" s="1"/>
  <c r="Z1002" i="1"/>
  <c r="AD1002" i="1" s="1"/>
  <c r="Z1003" i="1"/>
  <c r="AD1003" i="1" s="1"/>
  <c r="Z1004" i="1"/>
  <c r="AD1004" i="1" s="1"/>
  <c r="Z1005" i="1"/>
  <c r="AD1005" i="1" s="1"/>
  <c r="Z1006" i="1"/>
  <c r="AD1006" i="1" s="1"/>
  <c r="Z1007" i="1"/>
  <c r="AD1007" i="1" s="1"/>
  <c r="Z1008" i="1"/>
  <c r="AD1008" i="1" s="1"/>
  <c r="Z1009" i="1"/>
  <c r="AD1009" i="1" s="1"/>
  <c r="Z1010" i="1"/>
  <c r="AD1010" i="1" s="1"/>
  <c r="Z1011" i="1"/>
  <c r="AD1011" i="1" s="1"/>
  <c r="Z1012" i="1"/>
  <c r="AD1012" i="1" s="1"/>
  <c r="Z1013" i="1"/>
  <c r="AD1013" i="1" s="1"/>
  <c r="Z1014" i="1"/>
  <c r="AD1014" i="1" s="1"/>
  <c r="Z1015" i="1"/>
  <c r="AD1015" i="1" s="1"/>
  <c r="Z1016" i="1"/>
  <c r="AD1016" i="1" s="1"/>
  <c r="Z1017" i="1"/>
  <c r="AD1017" i="1" s="1"/>
  <c r="Z1018" i="1"/>
  <c r="AD1018" i="1" s="1"/>
  <c r="Z1019" i="1"/>
  <c r="AD1019" i="1" s="1"/>
  <c r="Z1020" i="1"/>
  <c r="AD1020" i="1" s="1"/>
  <c r="Z1021" i="1"/>
  <c r="AD1021" i="1" s="1"/>
  <c r="Z1022" i="1"/>
  <c r="AD1022" i="1" s="1"/>
  <c r="Z1023" i="1"/>
  <c r="AD1023" i="1" s="1"/>
  <c r="Z1024" i="1"/>
  <c r="AD1024" i="1" s="1"/>
  <c r="Z1025" i="1"/>
  <c r="AD1025" i="1" s="1"/>
  <c r="Z1026" i="1"/>
  <c r="AD1026" i="1" s="1"/>
  <c r="Z1027" i="1"/>
  <c r="AD1027" i="1" s="1"/>
  <c r="Z1028" i="1"/>
  <c r="AD1028" i="1" s="1"/>
  <c r="Z1029" i="1"/>
  <c r="AD1029" i="1" s="1"/>
  <c r="Z1030" i="1"/>
  <c r="AD1030" i="1" s="1"/>
  <c r="Z1031" i="1"/>
  <c r="AD1031" i="1" s="1"/>
  <c r="Z1032" i="1"/>
  <c r="AD1032" i="1" s="1"/>
  <c r="Z1033" i="1"/>
  <c r="AD1033" i="1" s="1"/>
  <c r="Z1034" i="1"/>
  <c r="AD1034" i="1" s="1"/>
  <c r="Z1035" i="1"/>
  <c r="AD1035" i="1" s="1"/>
  <c r="Z1036" i="1"/>
  <c r="AD1036" i="1" s="1"/>
  <c r="Z1037" i="1"/>
  <c r="AD1037" i="1" s="1"/>
  <c r="Z1038" i="1"/>
  <c r="AD1038" i="1" s="1"/>
  <c r="Z1039" i="1"/>
  <c r="AD1039" i="1" s="1"/>
  <c r="Z1040" i="1"/>
  <c r="AD1040" i="1" s="1"/>
  <c r="Z1041" i="1"/>
  <c r="AD1041" i="1" s="1"/>
  <c r="Z1042" i="1"/>
  <c r="AD1042" i="1" s="1"/>
  <c r="Z1043" i="1"/>
  <c r="AD1043" i="1" s="1"/>
  <c r="Z1044" i="1"/>
  <c r="AD1044" i="1" s="1"/>
  <c r="Z1045" i="1"/>
  <c r="AD1045" i="1" s="1"/>
  <c r="Z1046" i="1"/>
  <c r="AD1046" i="1" s="1"/>
  <c r="Z1047" i="1"/>
  <c r="AD1047" i="1" s="1"/>
  <c r="Z1048" i="1"/>
  <c r="AD1048" i="1" s="1"/>
  <c r="Z1049" i="1"/>
  <c r="AD1049" i="1" s="1"/>
  <c r="Z1050" i="1"/>
  <c r="AD1050" i="1" s="1"/>
  <c r="Z1051" i="1"/>
  <c r="AD1051" i="1" s="1"/>
  <c r="Z1052" i="1"/>
  <c r="AD1052" i="1" s="1"/>
  <c r="Z1053" i="1"/>
  <c r="AD1053" i="1" s="1"/>
  <c r="Z1054" i="1"/>
  <c r="AD1054" i="1" s="1"/>
  <c r="Z1055" i="1"/>
  <c r="AD1055" i="1" s="1"/>
  <c r="Z1056" i="1"/>
  <c r="AD1056" i="1" s="1"/>
  <c r="Z1057" i="1"/>
  <c r="AD1057" i="1" s="1"/>
  <c r="Z1058" i="1"/>
  <c r="AD1058" i="1" s="1"/>
  <c r="Z1059" i="1"/>
  <c r="AD1059" i="1" s="1"/>
  <c r="Z1060" i="1"/>
  <c r="AD1060" i="1" s="1"/>
  <c r="Z1061" i="1"/>
  <c r="AD1061" i="1" s="1"/>
  <c r="Z1062" i="1"/>
  <c r="AD1062" i="1" s="1"/>
  <c r="Z1063" i="1"/>
  <c r="AD1063" i="1" s="1"/>
  <c r="Z1064" i="1"/>
  <c r="AD1064" i="1" s="1"/>
  <c r="Z1065" i="1"/>
  <c r="AD1065" i="1" s="1"/>
  <c r="Z1066" i="1"/>
  <c r="AD1066" i="1" s="1"/>
  <c r="Z1067" i="1"/>
  <c r="AD1067" i="1" s="1"/>
  <c r="Z1068" i="1"/>
  <c r="AD1068" i="1" s="1"/>
  <c r="Z1069" i="1"/>
  <c r="AD1069" i="1" s="1"/>
  <c r="Z1070" i="1"/>
  <c r="AD1070" i="1" s="1"/>
  <c r="Z1071" i="1"/>
  <c r="AD1071" i="1" s="1"/>
  <c r="Z1072" i="1"/>
  <c r="AD1072" i="1" s="1"/>
  <c r="Z1073" i="1"/>
  <c r="AD1073" i="1" s="1"/>
  <c r="Z1074" i="1"/>
  <c r="AD1074" i="1" s="1"/>
  <c r="Z1075" i="1"/>
  <c r="AD1075" i="1" s="1"/>
  <c r="Z1076" i="1"/>
  <c r="AD1076" i="1" s="1"/>
  <c r="Z1077" i="1"/>
  <c r="AD1077" i="1" s="1"/>
  <c r="Z1078" i="1"/>
  <c r="AD1078" i="1" s="1"/>
  <c r="Z1079" i="1"/>
  <c r="AD1079" i="1" s="1"/>
  <c r="Z1080" i="1"/>
  <c r="AD1080" i="1" s="1"/>
  <c r="Z1081" i="1"/>
  <c r="AD1081" i="1" s="1"/>
  <c r="Z1082" i="1"/>
  <c r="AD1082" i="1" s="1"/>
  <c r="Z1083" i="1"/>
  <c r="AD1083" i="1" s="1"/>
  <c r="Z1084" i="1"/>
  <c r="AD1084" i="1" s="1"/>
  <c r="Z1085" i="1"/>
  <c r="AD1085" i="1" s="1"/>
  <c r="Z1086" i="1"/>
  <c r="AD1086" i="1" s="1"/>
  <c r="Z1087" i="1"/>
  <c r="AD1087" i="1" s="1"/>
  <c r="Z1088" i="1"/>
  <c r="AD1088" i="1" s="1"/>
  <c r="Z1089" i="1"/>
  <c r="AD1089" i="1" s="1"/>
  <c r="Z1090" i="1"/>
  <c r="AD1090" i="1" s="1"/>
  <c r="Z1091" i="1"/>
  <c r="AD1091" i="1" s="1"/>
  <c r="Z1092" i="1"/>
  <c r="AD1092" i="1" s="1"/>
  <c r="Z1093" i="1"/>
  <c r="AD1093" i="1" s="1"/>
  <c r="Z1094" i="1"/>
  <c r="AD1094" i="1" s="1"/>
  <c r="Z1095" i="1"/>
  <c r="AD1095" i="1" s="1"/>
  <c r="Z1096" i="1"/>
  <c r="AD1096" i="1" s="1"/>
  <c r="Z1097" i="1"/>
  <c r="AD1097" i="1" s="1"/>
  <c r="Z1098" i="1"/>
  <c r="AD1098" i="1" s="1"/>
  <c r="Z1099" i="1"/>
  <c r="AD1099" i="1" s="1"/>
  <c r="Z1100" i="1"/>
  <c r="AD1100" i="1" s="1"/>
  <c r="Z1101" i="1"/>
  <c r="AD1101" i="1" s="1"/>
  <c r="Z1102" i="1"/>
  <c r="AD1102" i="1" s="1"/>
  <c r="Z1103" i="1"/>
  <c r="AD1103" i="1" s="1"/>
  <c r="Z1104" i="1"/>
  <c r="AD1104" i="1" s="1"/>
  <c r="Z1105" i="1"/>
  <c r="AD1105" i="1" s="1"/>
  <c r="Z1106" i="1"/>
  <c r="AD1106" i="1" s="1"/>
  <c r="Z1107" i="1"/>
  <c r="AD1107" i="1" s="1"/>
  <c r="Z1108" i="1"/>
  <c r="AD1108" i="1" s="1"/>
  <c r="Z1109" i="1"/>
  <c r="AD1109" i="1" s="1"/>
  <c r="Z1110" i="1"/>
  <c r="AD1110" i="1" s="1"/>
  <c r="Z1111" i="1"/>
  <c r="AD1111" i="1" s="1"/>
  <c r="Z1112" i="1"/>
  <c r="AD1112" i="1" s="1"/>
  <c r="Z1113" i="1"/>
  <c r="AD1113" i="1" s="1"/>
  <c r="Z1114" i="1"/>
  <c r="AD1114" i="1" s="1"/>
  <c r="Z1115" i="1"/>
  <c r="AD1115" i="1" s="1"/>
  <c r="Z1116" i="1"/>
  <c r="AD1116" i="1" s="1"/>
  <c r="Z1117" i="1"/>
  <c r="AD1117" i="1" s="1"/>
  <c r="Z1118" i="1"/>
  <c r="AD1118" i="1" s="1"/>
  <c r="Z1119" i="1"/>
  <c r="AD1119" i="1" s="1"/>
  <c r="Z1120" i="1"/>
  <c r="AD1120" i="1" s="1"/>
  <c r="Z1121" i="1"/>
  <c r="AD1121" i="1" s="1"/>
  <c r="Z1122" i="1"/>
  <c r="AD1122" i="1" s="1"/>
  <c r="Z1123" i="1"/>
  <c r="AD1123" i="1" s="1"/>
  <c r="Z1124" i="1"/>
  <c r="AD1124" i="1" s="1"/>
  <c r="Z1125" i="1"/>
  <c r="AD1125" i="1" s="1"/>
  <c r="Z1126" i="1"/>
  <c r="AD1126" i="1" s="1"/>
  <c r="Z1127" i="1"/>
  <c r="AD1127" i="1" s="1"/>
  <c r="Z1128" i="1"/>
  <c r="AD1128" i="1" s="1"/>
  <c r="Z1129" i="1"/>
  <c r="AD1129" i="1" s="1"/>
  <c r="Z1130" i="1"/>
  <c r="AD1130" i="1" s="1"/>
  <c r="Z1131" i="1"/>
  <c r="AD1131" i="1" s="1"/>
  <c r="Z1132" i="1"/>
  <c r="AD1132" i="1" s="1"/>
  <c r="Z1133" i="1"/>
  <c r="AD1133" i="1" s="1"/>
  <c r="Z1134" i="1"/>
  <c r="AD1134" i="1" s="1"/>
  <c r="Z1135" i="1"/>
  <c r="AD1135" i="1" s="1"/>
  <c r="Z1136" i="1"/>
  <c r="AD1136" i="1" s="1"/>
  <c r="Z1137" i="1"/>
  <c r="AD1137" i="1" s="1"/>
  <c r="Z1138" i="1"/>
  <c r="AD1138" i="1" s="1"/>
  <c r="Z1139" i="1"/>
  <c r="AD1139" i="1" s="1"/>
  <c r="Z1140" i="1"/>
  <c r="AD1140" i="1" s="1"/>
  <c r="Z1141" i="1"/>
  <c r="AD1141" i="1" s="1"/>
  <c r="Z1142" i="1"/>
  <c r="AD1142" i="1" s="1"/>
  <c r="Z1143" i="1"/>
  <c r="AD1143" i="1" s="1"/>
  <c r="Z1144" i="1"/>
  <c r="AD1144" i="1" s="1"/>
  <c r="Z1145" i="1"/>
  <c r="AD1145" i="1" s="1"/>
  <c r="Z1146" i="1"/>
  <c r="AD1146" i="1" s="1"/>
  <c r="Z1147" i="1"/>
  <c r="AD1147" i="1" s="1"/>
  <c r="Z1148" i="1"/>
  <c r="AD1148" i="1" s="1"/>
  <c r="Z1149" i="1"/>
  <c r="AD1149" i="1" s="1"/>
  <c r="Z1150" i="1"/>
  <c r="AD1150" i="1" s="1"/>
  <c r="Z1151" i="1"/>
  <c r="AD1151" i="1" s="1"/>
  <c r="Z1152" i="1"/>
  <c r="AD1152" i="1" s="1"/>
  <c r="Z1153" i="1"/>
  <c r="AD1153" i="1" s="1"/>
  <c r="Z1154" i="1"/>
  <c r="AD1154" i="1" s="1"/>
  <c r="Z1155" i="1"/>
  <c r="AD1155" i="1" s="1"/>
  <c r="Z1156" i="1"/>
  <c r="AD1156" i="1" s="1"/>
  <c r="Z1157" i="1"/>
  <c r="AD1157" i="1" s="1"/>
  <c r="Z1158" i="1"/>
  <c r="AD1158" i="1" s="1"/>
  <c r="Z1159" i="1"/>
  <c r="AD1159" i="1" s="1"/>
  <c r="Z1160" i="1"/>
  <c r="AD1160" i="1" s="1"/>
  <c r="Z1161" i="1"/>
  <c r="AD1161" i="1" s="1"/>
  <c r="Z1162" i="1"/>
  <c r="AD1162" i="1" s="1"/>
  <c r="Z1163" i="1"/>
  <c r="AD1163" i="1" s="1"/>
  <c r="Z1164" i="1"/>
  <c r="AD1164" i="1" s="1"/>
  <c r="Z1165" i="1"/>
  <c r="AD1165" i="1" s="1"/>
  <c r="Z1166" i="1"/>
  <c r="AD1166" i="1" s="1"/>
  <c r="Z1167" i="1"/>
  <c r="AD1167" i="1" s="1"/>
  <c r="Z1168" i="1"/>
  <c r="AD1168" i="1" s="1"/>
  <c r="Z1169" i="1"/>
  <c r="AD1169" i="1" s="1"/>
  <c r="Z1170" i="1"/>
  <c r="AD1170" i="1" s="1"/>
  <c r="Z1171" i="1"/>
  <c r="AD1171" i="1" s="1"/>
  <c r="Z1172" i="1"/>
  <c r="AD1172" i="1" s="1"/>
  <c r="Z1173" i="1"/>
  <c r="AD1173" i="1" s="1"/>
  <c r="Z1174" i="1"/>
  <c r="AD1174" i="1" s="1"/>
  <c r="Z1175" i="1"/>
  <c r="AD1175" i="1" s="1"/>
  <c r="Z1176" i="1"/>
  <c r="AD1176" i="1" s="1"/>
  <c r="Z1177" i="1"/>
  <c r="AD1177" i="1" s="1"/>
  <c r="Z1178" i="1"/>
  <c r="AD1178" i="1" s="1"/>
  <c r="Z1179" i="1"/>
  <c r="AD1179" i="1" s="1"/>
  <c r="Z1180" i="1"/>
  <c r="AD1180" i="1" s="1"/>
  <c r="Z1181" i="1"/>
  <c r="AD1181" i="1" s="1"/>
  <c r="Z1182" i="1"/>
  <c r="AD1182" i="1" s="1"/>
  <c r="Z1183" i="1"/>
  <c r="AD1183" i="1" s="1"/>
  <c r="Z1184" i="1"/>
  <c r="AD1184" i="1" s="1"/>
  <c r="Z1185" i="1"/>
  <c r="AD1185" i="1" s="1"/>
  <c r="Z1186" i="1"/>
  <c r="AD1186" i="1" s="1"/>
  <c r="Z1187" i="1"/>
  <c r="AD1187" i="1" s="1"/>
  <c r="Z1188" i="1"/>
  <c r="AD1188" i="1" s="1"/>
  <c r="Z1189" i="1"/>
  <c r="AD1189" i="1" s="1"/>
  <c r="Z1190" i="1"/>
  <c r="AD1190" i="1" s="1"/>
  <c r="Z1191" i="1"/>
  <c r="AD1191" i="1" s="1"/>
  <c r="Z1192" i="1"/>
  <c r="AD1192" i="1" s="1"/>
  <c r="Z1193" i="1"/>
  <c r="AD1193" i="1" s="1"/>
  <c r="Z1194" i="1"/>
  <c r="AD1194" i="1" s="1"/>
  <c r="Z1195" i="1"/>
  <c r="AD1195" i="1" s="1"/>
  <c r="Z1196" i="1"/>
  <c r="AD1196" i="1" s="1"/>
  <c r="Z1197" i="1"/>
  <c r="AD1197" i="1" s="1"/>
  <c r="Z1198" i="1"/>
  <c r="AD1198" i="1" s="1"/>
  <c r="Z1199" i="1"/>
  <c r="AD1199" i="1" s="1"/>
  <c r="Z1200" i="1"/>
  <c r="AD1200" i="1" s="1"/>
  <c r="Z1201" i="1"/>
  <c r="AD1201" i="1" s="1"/>
  <c r="Z1202" i="1"/>
  <c r="AD1202" i="1" s="1"/>
  <c r="Z1203" i="1"/>
  <c r="AD1203" i="1" s="1"/>
  <c r="Z1204" i="1"/>
  <c r="AD1204" i="1" s="1"/>
  <c r="Z1205" i="1"/>
  <c r="AD1205" i="1" s="1"/>
  <c r="Z1206" i="1"/>
  <c r="AD1206" i="1" s="1"/>
  <c r="Z1207" i="1"/>
  <c r="AD1207" i="1" s="1"/>
  <c r="Z1208" i="1"/>
  <c r="AD1208" i="1" s="1"/>
  <c r="Z1209" i="1"/>
  <c r="AD1209" i="1" s="1"/>
  <c r="Z1210" i="1"/>
  <c r="AD1210" i="1" s="1"/>
  <c r="Z1211" i="1"/>
  <c r="AD1211" i="1" s="1"/>
  <c r="Z1212" i="1"/>
  <c r="AD1212" i="1" s="1"/>
  <c r="Z1213" i="1"/>
  <c r="AD1213" i="1" s="1"/>
  <c r="Z1214" i="1"/>
  <c r="AD1214" i="1" s="1"/>
  <c r="Z1215" i="1"/>
  <c r="AD1215" i="1" s="1"/>
  <c r="Z1216" i="1"/>
  <c r="AD1216" i="1" s="1"/>
  <c r="Z1217" i="1"/>
  <c r="AD1217" i="1" s="1"/>
  <c r="Z1218" i="1"/>
  <c r="AD1218" i="1" s="1"/>
  <c r="Z1219" i="1"/>
  <c r="AD1219" i="1" s="1"/>
  <c r="Z1220" i="1"/>
  <c r="AD1220" i="1" s="1"/>
  <c r="Z1221" i="1"/>
  <c r="AD1221" i="1" s="1"/>
  <c r="Z1222" i="1"/>
  <c r="AD1222" i="1" s="1"/>
  <c r="Z1223" i="1"/>
  <c r="AD1223" i="1" s="1"/>
  <c r="Z1224" i="1"/>
  <c r="AD1224" i="1" s="1"/>
  <c r="Z1225" i="1"/>
  <c r="AD1225" i="1" s="1"/>
  <c r="Z1226" i="1"/>
  <c r="AD1226" i="1" s="1"/>
  <c r="Z1227" i="1"/>
  <c r="AD1227" i="1" s="1"/>
  <c r="Z1228" i="1"/>
  <c r="AD1228" i="1" s="1"/>
  <c r="Z1229" i="1"/>
  <c r="AD1229" i="1" s="1"/>
  <c r="Z1230" i="1"/>
  <c r="AD1230" i="1" s="1"/>
  <c r="Z1231" i="1"/>
  <c r="AD1231" i="1" s="1"/>
  <c r="Z1232" i="1"/>
  <c r="AD1232" i="1" s="1"/>
  <c r="Z1233" i="1"/>
  <c r="AD1233" i="1" s="1"/>
  <c r="Z1234" i="1"/>
  <c r="AD1234" i="1" s="1"/>
  <c r="Z1235" i="1"/>
  <c r="AD1235" i="1" s="1"/>
  <c r="Z1236" i="1"/>
  <c r="AD1236" i="1" s="1"/>
  <c r="Z1237" i="1"/>
  <c r="AD1237" i="1" s="1"/>
  <c r="Z1238" i="1"/>
  <c r="AD1238" i="1" s="1"/>
  <c r="Z1239" i="1"/>
  <c r="AD1239" i="1" s="1"/>
  <c r="Z1240" i="1"/>
  <c r="AD1240" i="1" s="1"/>
  <c r="Z1241" i="1"/>
  <c r="AD1241" i="1" s="1"/>
  <c r="Z1242" i="1"/>
  <c r="AD1242" i="1" s="1"/>
  <c r="Z1243" i="1"/>
  <c r="AD1243" i="1" s="1"/>
  <c r="Z1244" i="1"/>
  <c r="AD1244" i="1" s="1"/>
  <c r="Z1245" i="1"/>
  <c r="AD1245" i="1" s="1"/>
  <c r="Z1246" i="1"/>
  <c r="AD1246" i="1" s="1"/>
  <c r="Z1247" i="1"/>
  <c r="AD1247" i="1" s="1"/>
  <c r="Z1248" i="1"/>
  <c r="AD1248" i="1" s="1"/>
  <c r="Z1249" i="1"/>
  <c r="AD1249" i="1" s="1"/>
  <c r="Z1250" i="1"/>
  <c r="AD1250" i="1" s="1"/>
  <c r="Z1251" i="1"/>
  <c r="AD1251" i="1" s="1"/>
  <c r="Z1252" i="1"/>
  <c r="AD1252" i="1" s="1"/>
  <c r="Z1253" i="1"/>
  <c r="AD1253" i="1" s="1"/>
  <c r="Z1254" i="1"/>
  <c r="AD1254" i="1" s="1"/>
  <c r="Z1255" i="1"/>
  <c r="AD1255" i="1" s="1"/>
  <c r="Z1256" i="1"/>
  <c r="AD1256" i="1" s="1"/>
  <c r="Z1257" i="1"/>
  <c r="AD1257" i="1" s="1"/>
  <c r="Z1258" i="1"/>
  <c r="AD1258" i="1" s="1"/>
  <c r="Z1259" i="1"/>
  <c r="AD1259" i="1" s="1"/>
  <c r="Z1260" i="1"/>
  <c r="AD1260" i="1" s="1"/>
  <c r="Z1261" i="1"/>
  <c r="AD1261" i="1" s="1"/>
  <c r="Z1262" i="1"/>
  <c r="AD1262" i="1" s="1"/>
  <c r="Z1263" i="1"/>
  <c r="AD1263" i="1" s="1"/>
  <c r="Z1264" i="1"/>
  <c r="AD1264" i="1" s="1"/>
  <c r="Z1265" i="1"/>
  <c r="AD1265" i="1" s="1"/>
  <c r="Z1266" i="1"/>
  <c r="AD1266" i="1" s="1"/>
  <c r="Z1267" i="1"/>
  <c r="AD1267" i="1" s="1"/>
  <c r="Z1268" i="1"/>
  <c r="AD1268" i="1" s="1"/>
  <c r="Z1269" i="1"/>
  <c r="AD1269" i="1" s="1"/>
  <c r="Z1270" i="1"/>
  <c r="AD1270" i="1" s="1"/>
  <c r="Z1271" i="1"/>
  <c r="AD1271" i="1" s="1"/>
  <c r="Z1272" i="1"/>
  <c r="AD1272" i="1" s="1"/>
  <c r="Z1273" i="1"/>
  <c r="AD1273" i="1" s="1"/>
  <c r="Z1274" i="1"/>
  <c r="AD1274" i="1" s="1"/>
  <c r="Z1275" i="1"/>
  <c r="AD1275" i="1" s="1"/>
  <c r="Z1276" i="1"/>
  <c r="AD1276" i="1" s="1"/>
  <c r="Z1277" i="1"/>
  <c r="AD1277" i="1" s="1"/>
  <c r="Z1278" i="1"/>
  <c r="AD1278" i="1" s="1"/>
  <c r="Z1279" i="1"/>
  <c r="AD1279" i="1" s="1"/>
  <c r="Z1280" i="1"/>
  <c r="AD1280" i="1" s="1"/>
  <c r="Z1281" i="1"/>
  <c r="AD1281" i="1" s="1"/>
  <c r="Z1282" i="1"/>
  <c r="AD1282" i="1" s="1"/>
  <c r="Z1283" i="1"/>
  <c r="AD1283" i="1" s="1"/>
  <c r="Z1284" i="1"/>
  <c r="AD1284" i="1" s="1"/>
  <c r="Z1285" i="1"/>
  <c r="AD1285" i="1" s="1"/>
  <c r="Z1286" i="1"/>
  <c r="AD1286" i="1" s="1"/>
  <c r="Z1287" i="1"/>
  <c r="AD1287" i="1" s="1"/>
  <c r="Z1288" i="1"/>
  <c r="AD1288" i="1" s="1"/>
  <c r="Z1289" i="1"/>
  <c r="AD1289" i="1" s="1"/>
  <c r="Z1290" i="1"/>
  <c r="AD1290" i="1" s="1"/>
  <c r="Z1291" i="1"/>
  <c r="AD1291" i="1" s="1"/>
  <c r="Z1292" i="1"/>
  <c r="AD1292" i="1" s="1"/>
  <c r="Z1293" i="1"/>
  <c r="AD1293" i="1" s="1"/>
  <c r="Z1294" i="1"/>
  <c r="AD1294" i="1" s="1"/>
  <c r="Z1295" i="1"/>
  <c r="AD1295" i="1" s="1"/>
  <c r="Z1296" i="1"/>
  <c r="AD1296" i="1" s="1"/>
  <c r="Z1297" i="1"/>
  <c r="AD1297" i="1" s="1"/>
  <c r="Z1298" i="1"/>
  <c r="AD1298" i="1" s="1"/>
  <c r="Z1299" i="1"/>
  <c r="AD1299" i="1" s="1"/>
  <c r="Z1300" i="1"/>
  <c r="AD1300" i="1" s="1"/>
  <c r="Z1301" i="1"/>
  <c r="AD1301" i="1" s="1"/>
  <c r="Z1302" i="1"/>
  <c r="AD1302" i="1" s="1"/>
  <c r="Z1303" i="1"/>
  <c r="AD1303" i="1" s="1"/>
  <c r="Z1304" i="1"/>
  <c r="AD1304" i="1" s="1"/>
  <c r="Z1305" i="1"/>
  <c r="AD1305" i="1" s="1"/>
  <c r="Z1306" i="1"/>
  <c r="AD1306" i="1" s="1"/>
  <c r="Z1307" i="1"/>
  <c r="AD1307" i="1" s="1"/>
  <c r="Z1308" i="1"/>
  <c r="AD1308" i="1" s="1"/>
  <c r="Z1309" i="1"/>
  <c r="AD1309" i="1" s="1"/>
  <c r="Z1310" i="1"/>
  <c r="AD1310" i="1" s="1"/>
  <c r="Z1311" i="1"/>
  <c r="AD1311" i="1" s="1"/>
  <c r="Z1312" i="1"/>
  <c r="AD1312" i="1" s="1"/>
  <c r="Z1313" i="1"/>
  <c r="AD1313" i="1" s="1"/>
  <c r="Z1314" i="1"/>
  <c r="AD1314" i="1" s="1"/>
  <c r="Z1315" i="1"/>
  <c r="AD1315" i="1" s="1"/>
  <c r="Z1316" i="1"/>
  <c r="AD1316" i="1" s="1"/>
  <c r="Z1317" i="1"/>
  <c r="AD1317" i="1" s="1"/>
  <c r="Z1318" i="1"/>
  <c r="AD1318" i="1" s="1"/>
  <c r="Z1319" i="1"/>
  <c r="AD1319" i="1" s="1"/>
  <c r="Z1320" i="1"/>
  <c r="AD1320" i="1" s="1"/>
  <c r="Z1321" i="1"/>
  <c r="AD1321" i="1" s="1"/>
  <c r="Z1322" i="1"/>
  <c r="AD1322" i="1" s="1"/>
  <c r="Z1323" i="1"/>
  <c r="AD1323" i="1" s="1"/>
  <c r="Z1324" i="1"/>
  <c r="AD1324" i="1" s="1"/>
  <c r="Z1325" i="1"/>
  <c r="AD1325" i="1" s="1"/>
  <c r="Z1326" i="1"/>
  <c r="AD1326" i="1" s="1"/>
  <c r="Z1327" i="1"/>
  <c r="AD1327" i="1" s="1"/>
  <c r="Z1328" i="1"/>
  <c r="AD1328" i="1" s="1"/>
  <c r="Z1329" i="1"/>
  <c r="AD1329" i="1" s="1"/>
  <c r="Z1330" i="1"/>
  <c r="AD1330" i="1" s="1"/>
  <c r="Z1331" i="1"/>
  <c r="AD1331" i="1" s="1"/>
  <c r="Z1332" i="1"/>
  <c r="AD1332" i="1" s="1"/>
  <c r="Z1333" i="1"/>
  <c r="AD1333" i="1" s="1"/>
  <c r="Z1334" i="1"/>
  <c r="AD1334" i="1" s="1"/>
  <c r="Z1335" i="1"/>
  <c r="AD1335" i="1" s="1"/>
  <c r="Z1336" i="1"/>
  <c r="AD1336" i="1" s="1"/>
  <c r="Z1337" i="1"/>
  <c r="AD1337" i="1" s="1"/>
  <c r="Z1338" i="1"/>
  <c r="AD1338" i="1" s="1"/>
  <c r="Z1339" i="1"/>
  <c r="AD1339" i="1" s="1"/>
  <c r="Z1340" i="1"/>
  <c r="AD1340" i="1" s="1"/>
  <c r="Z1341" i="1"/>
  <c r="AD1341" i="1" s="1"/>
  <c r="Z1342" i="1"/>
  <c r="AD1342" i="1" s="1"/>
  <c r="Z1343" i="1"/>
  <c r="AD1343" i="1" s="1"/>
  <c r="Z1344" i="1"/>
  <c r="AD1344" i="1" s="1"/>
  <c r="Z1345" i="1"/>
  <c r="AD1345" i="1" s="1"/>
  <c r="Z1346" i="1"/>
  <c r="AD1346" i="1" s="1"/>
  <c r="Z1347" i="1"/>
  <c r="AD1347" i="1" s="1"/>
  <c r="Z1348" i="1"/>
  <c r="AD1348" i="1" s="1"/>
  <c r="Z1349" i="1"/>
  <c r="AD1349" i="1" s="1"/>
  <c r="Z1350" i="1"/>
  <c r="AD1350" i="1" s="1"/>
  <c r="Z1351" i="1"/>
  <c r="AD1351" i="1" s="1"/>
  <c r="Z1352" i="1"/>
  <c r="AD1352" i="1" s="1"/>
  <c r="Z1353" i="1"/>
  <c r="AD1353" i="1" s="1"/>
  <c r="Z1354" i="1"/>
  <c r="AD1354" i="1" s="1"/>
  <c r="Z1355" i="1"/>
  <c r="AD1355" i="1" s="1"/>
  <c r="Z1356" i="1"/>
  <c r="AD1356" i="1" s="1"/>
  <c r="Z1357" i="1"/>
  <c r="AD1357" i="1" s="1"/>
  <c r="Z1358" i="1"/>
  <c r="AD1358" i="1" s="1"/>
  <c r="Z1359" i="1"/>
  <c r="AD1359" i="1" s="1"/>
  <c r="Z1360" i="1"/>
  <c r="AD1360" i="1" s="1"/>
  <c r="Z1361" i="1"/>
  <c r="AD1361" i="1" s="1"/>
  <c r="Z1362" i="1"/>
  <c r="AD1362" i="1" s="1"/>
  <c r="Z1363" i="1"/>
  <c r="AD1363" i="1" s="1"/>
  <c r="Z1364" i="1"/>
  <c r="AD1364" i="1" s="1"/>
  <c r="Z1365" i="1"/>
  <c r="AD1365" i="1" s="1"/>
  <c r="Z1366" i="1"/>
  <c r="AD1366" i="1" s="1"/>
  <c r="Z1367" i="1"/>
  <c r="AD1367" i="1" s="1"/>
  <c r="Z1368" i="1"/>
  <c r="AD1368" i="1" s="1"/>
  <c r="Z1369" i="1"/>
  <c r="AD1369" i="1" s="1"/>
  <c r="Z1370" i="1"/>
  <c r="AD1370" i="1" s="1"/>
  <c r="Z1371" i="1"/>
  <c r="AD1371" i="1" s="1"/>
  <c r="Z1372" i="1"/>
  <c r="AD1372" i="1" s="1"/>
  <c r="Z1373" i="1"/>
  <c r="AD1373" i="1" s="1"/>
  <c r="Z1374" i="1"/>
  <c r="AD1374" i="1" s="1"/>
  <c r="Z1375" i="1"/>
  <c r="AD1375" i="1" s="1"/>
  <c r="Z1376" i="1"/>
  <c r="AD1376" i="1" s="1"/>
  <c r="Z1377" i="1"/>
  <c r="AD1377" i="1" s="1"/>
  <c r="Z1378" i="1"/>
  <c r="AD1378" i="1" s="1"/>
  <c r="Z1379" i="1"/>
  <c r="AD1379" i="1" s="1"/>
  <c r="Z1380" i="1"/>
  <c r="AD1380" i="1" s="1"/>
  <c r="Z1381" i="1"/>
  <c r="AD1381" i="1" s="1"/>
  <c r="Z1382" i="1"/>
  <c r="AD1382" i="1" s="1"/>
  <c r="Z1383" i="1"/>
  <c r="AD1383" i="1" s="1"/>
  <c r="Z1384" i="1"/>
  <c r="AD1384" i="1" s="1"/>
  <c r="Z1385" i="1"/>
  <c r="AD1385" i="1" s="1"/>
  <c r="Z1386" i="1"/>
  <c r="AD1386" i="1" s="1"/>
  <c r="Z1387" i="1"/>
  <c r="AD1387" i="1" s="1"/>
  <c r="Z1388" i="1"/>
  <c r="AD1388" i="1" s="1"/>
  <c r="Z1389" i="1"/>
  <c r="AD1389" i="1" s="1"/>
  <c r="Z1390" i="1"/>
  <c r="AD1390" i="1" s="1"/>
  <c r="Z1391" i="1"/>
  <c r="AD1391" i="1" s="1"/>
  <c r="Z1392" i="1"/>
  <c r="AD1392" i="1" s="1"/>
  <c r="Z1393" i="1"/>
  <c r="AD1393" i="1" s="1"/>
  <c r="Z1394" i="1"/>
  <c r="AD1394" i="1" s="1"/>
  <c r="Z1395" i="1"/>
  <c r="AD1395" i="1" s="1"/>
  <c r="Z1396" i="1"/>
  <c r="AD1396" i="1" s="1"/>
  <c r="Z1397" i="1"/>
  <c r="AD1397" i="1" s="1"/>
  <c r="Z1398" i="1"/>
  <c r="AD1398" i="1" s="1"/>
  <c r="Z1399" i="1"/>
  <c r="AD1399" i="1" s="1"/>
  <c r="Z1400" i="1"/>
  <c r="AD1400" i="1" s="1"/>
  <c r="Z1401" i="1"/>
  <c r="AD1401" i="1" s="1"/>
  <c r="Z1402" i="1"/>
  <c r="AD1402" i="1" s="1"/>
  <c r="Z1403" i="1"/>
  <c r="AD1403" i="1" s="1"/>
  <c r="Z1404" i="1"/>
  <c r="AD1404" i="1" s="1"/>
  <c r="Z1405" i="1"/>
  <c r="AD1405" i="1" s="1"/>
  <c r="Z1406" i="1"/>
  <c r="AD1406" i="1" s="1"/>
  <c r="Z1407" i="1"/>
  <c r="AD1407" i="1" s="1"/>
  <c r="Z1408" i="1"/>
  <c r="AD1408" i="1" s="1"/>
  <c r="Z1409" i="1"/>
  <c r="AD1409" i="1" s="1"/>
  <c r="Z1410" i="1"/>
  <c r="AD1410" i="1" s="1"/>
  <c r="Z1411" i="1"/>
  <c r="AD1411" i="1" s="1"/>
  <c r="Z1412" i="1"/>
  <c r="AD1412" i="1" s="1"/>
  <c r="Z1413" i="1"/>
  <c r="AD1413" i="1" s="1"/>
  <c r="Z1414" i="1"/>
  <c r="AD1414" i="1" s="1"/>
  <c r="Z1415" i="1"/>
  <c r="AD1415" i="1" s="1"/>
  <c r="Z1416" i="1"/>
  <c r="AD1416" i="1" s="1"/>
  <c r="Z1417" i="1"/>
  <c r="AD1417" i="1" s="1"/>
  <c r="Z1418" i="1"/>
  <c r="AD1418" i="1" s="1"/>
  <c r="Z1419" i="1"/>
  <c r="AD1419" i="1" s="1"/>
  <c r="Z1420" i="1"/>
  <c r="AD1420" i="1" s="1"/>
  <c r="Z1421" i="1"/>
  <c r="AD1421" i="1" s="1"/>
  <c r="Z1422" i="1"/>
  <c r="AD1422" i="1" s="1"/>
  <c r="Z1423" i="1"/>
  <c r="AD1423" i="1" s="1"/>
  <c r="Z1424" i="1"/>
  <c r="AD1424" i="1" s="1"/>
  <c r="Z1425" i="1"/>
  <c r="AD1425" i="1" s="1"/>
  <c r="Z1426" i="1"/>
  <c r="AD1426" i="1" s="1"/>
  <c r="Z1427" i="1"/>
  <c r="AD1427" i="1" s="1"/>
  <c r="Z1428" i="1"/>
  <c r="AD1428" i="1" s="1"/>
  <c r="Z1429" i="1"/>
  <c r="AD1429" i="1" s="1"/>
  <c r="Z1430" i="1"/>
  <c r="AD1430" i="1" s="1"/>
  <c r="Z1431" i="1"/>
  <c r="AD1431" i="1" s="1"/>
  <c r="Z1432" i="1"/>
  <c r="AD1432" i="1" s="1"/>
  <c r="Z1433" i="1"/>
  <c r="AD1433" i="1" s="1"/>
  <c r="Z1434" i="1"/>
  <c r="AD1434" i="1" s="1"/>
  <c r="Z1435" i="1"/>
  <c r="AD1435" i="1" s="1"/>
  <c r="Z1436" i="1"/>
  <c r="AD1436" i="1" s="1"/>
  <c r="Z1437" i="1"/>
  <c r="AD1437" i="1" s="1"/>
  <c r="Z1438" i="1"/>
  <c r="AD1438" i="1" s="1"/>
  <c r="Z1439" i="1"/>
  <c r="AD1439" i="1" s="1"/>
  <c r="Z1440" i="1"/>
  <c r="AD1440" i="1" s="1"/>
  <c r="Z1441" i="1"/>
  <c r="AD1441" i="1" s="1"/>
  <c r="Z1442" i="1"/>
  <c r="AD1442" i="1" s="1"/>
  <c r="Z1443" i="1"/>
  <c r="AD1443" i="1" s="1"/>
  <c r="Z1444" i="1"/>
  <c r="AD1444" i="1" s="1"/>
  <c r="Z1445" i="1"/>
  <c r="AD1445" i="1" s="1"/>
  <c r="Z1446" i="1"/>
  <c r="AD1446" i="1" s="1"/>
  <c r="Z1447" i="1"/>
  <c r="AD1447" i="1" s="1"/>
  <c r="Z1448" i="1"/>
  <c r="AD1448" i="1" s="1"/>
  <c r="Z1449" i="1"/>
  <c r="AD1449" i="1" s="1"/>
  <c r="Z1450" i="1"/>
  <c r="AD1450" i="1" s="1"/>
  <c r="Z1451" i="1"/>
  <c r="AD1451" i="1" s="1"/>
  <c r="Z1452" i="1"/>
  <c r="AD1452" i="1" s="1"/>
  <c r="Z1453" i="1"/>
  <c r="AD1453" i="1" s="1"/>
  <c r="Z1454" i="1"/>
  <c r="AD1454" i="1" s="1"/>
  <c r="Z1455" i="1"/>
  <c r="AD1455" i="1" s="1"/>
  <c r="Z1456" i="1"/>
  <c r="AD1456" i="1" s="1"/>
  <c r="Z1457" i="1"/>
  <c r="AD1457" i="1" s="1"/>
  <c r="Z1458" i="1"/>
  <c r="AD1458" i="1" s="1"/>
  <c r="Z1459" i="1"/>
  <c r="AD1459" i="1" s="1"/>
  <c r="Z1460" i="1"/>
  <c r="AD1460" i="1" s="1"/>
  <c r="Z1461" i="1"/>
  <c r="AD1461" i="1" s="1"/>
  <c r="Z1462" i="1"/>
  <c r="AD1462" i="1" s="1"/>
  <c r="Z1463" i="1"/>
  <c r="AD1463" i="1" s="1"/>
  <c r="Z1464" i="1"/>
  <c r="AD1464" i="1" s="1"/>
  <c r="Z1465" i="1"/>
  <c r="AD1465" i="1" s="1"/>
  <c r="Z1466" i="1"/>
  <c r="AD1466" i="1" s="1"/>
  <c r="Z1467" i="1"/>
  <c r="AD1467" i="1" s="1"/>
  <c r="Z1468" i="1"/>
  <c r="AD1468" i="1" s="1"/>
  <c r="Z1469" i="1"/>
  <c r="AD1469" i="1" s="1"/>
  <c r="Z1470" i="1"/>
  <c r="AD1470" i="1" s="1"/>
  <c r="Z1471" i="1"/>
  <c r="AD1471" i="1" s="1"/>
  <c r="Z1472" i="1"/>
  <c r="AD1472" i="1" s="1"/>
  <c r="Z1473" i="1"/>
  <c r="AD1473" i="1" s="1"/>
  <c r="Z1474" i="1"/>
  <c r="AD1474" i="1" s="1"/>
  <c r="Z1475" i="1"/>
  <c r="AD1475" i="1" s="1"/>
  <c r="Z1476" i="1"/>
  <c r="AD1476" i="1" s="1"/>
  <c r="Z1477" i="1"/>
  <c r="AD1477" i="1" s="1"/>
  <c r="Z1478" i="1"/>
  <c r="AD1478" i="1" s="1"/>
  <c r="Z1479" i="1"/>
  <c r="AD1479" i="1" s="1"/>
  <c r="Z1480" i="1"/>
  <c r="AD1480" i="1" s="1"/>
  <c r="Z1481" i="1"/>
  <c r="AD1481" i="1" s="1"/>
  <c r="Z1482" i="1"/>
  <c r="AD1482" i="1" s="1"/>
  <c r="Z1483" i="1"/>
  <c r="AD1483" i="1" s="1"/>
  <c r="Z1484" i="1"/>
  <c r="AD1484" i="1" s="1"/>
  <c r="Z1485" i="1"/>
  <c r="AD1485" i="1" s="1"/>
  <c r="Z1486" i="1"/>
  <c r="AD1486" i="1" s="1"/>
  <c r="Z1487" i="1"/>
  <c r="AD1487" i="1" s="1"/>
  <c r="Z1488" i="1"/>
  <c r="AD1488" i="1" s="1"/>
  <c r="Z1489" i="1"/>
  <c r="AD1489" i="1" s="1"/>
  <c r="Z1490" i="1"/>
  <c r="AD1490" i="1" s="1"/>
  <c r="Z1491" i="1"/>
  <c r="AD1491" i="1" s="1"/>
  <c r="Z1492" i="1"/>
  <c r="AD1492" i="1" s="1"/>
  <c r="Z1493" i="1"/>
  <c r="AD1493" i="1" s="1"/>
  <c r="Z1494" i="1"/>
  <c r="AD1494" i="1" s="1"/>
  <c r="Z1495" i="1"/>
  <c r="AD1495" i="1" s="1"/>
  <c r="Z1496" i="1"/>
  <c r="AD1496" i="1" s="1"/>
  <c r="Z1497" i="1"/>
  <c r="AD1497" i="1" s="1"/>
  <c r="Z1498" i="1"/>
  <c r="AD1498" i="1" s="1"/>
  <c r="Z1499" i="1"/>
  <c r="AD1499" i="1" s="1"/>
  <c r="Z1500" i="1"/>
  <c r="AD1500" i="1" s="1"/>
  <c r="Z1501" i="1"/>
  <c r="AD1501" i="1" s="1"/>
  <c r="Z1502" i="1"/>
  <c r="AD1502" i="1" s="1"/>
  <c r="Z1503" i="1"/>
  <c r="AD1503" i="1" s="1"/>
  <c r="Z1504" i="1"/>
  <c r="AD1504" i="1" s="1"/>
  <c r="Z1505" i="1"/>
  <c r="AD1505" i="1" s="1"/>
  <c r="Z1506" i="1"/>
  <c r="AD1506" i="1" s="1"/>
  <c r="Z1507" i="1"/>
  <c r="AD1507" i="1" s="1"/>
  <c r="Z1508" i="1"/>
  <c r="AD1508" i="1" s="1"/>
  <c r="Z1509" i="1"/>
  <c r="AD1509" i="1" s="1"/>
  <c r="Z1510" i="1"/>
  <c r="AD1510" i="1" s="1"/>
  <c r="Z1511" i="1"/>
  <c r="AD1511" i="1" s="1"/>
  <c r="Z1512" i="1"/>
  <c r="AD1512" i="1" s="1"/>
  <c r="Z1513" i="1"/>
  <c r="AD1513" i="1" s="1"/>
  <c r="Z1514" i="1"/>
  <c r="AD1514" i="1" s="1"/>
  <c r="Z1515" i="1"/>
  <c r="AD1515" i="1" s="1"/>
  <c r="Z1516" i="1"/>
  <c r="AD1516" i="1" s="1"/>
  <c r="Z1517" i="1"/>
  <c r="AD1517" i="1" s="1"/>
  <c r="Z1518" i="1"/>
  <c r="AD1518" i="1" s="1"/>
  <c r="Z1519" i="1"/>
  <c r="AD1519" i="1" s="1"/>
  <c r="Z1520" i="1"/>
  <c r="AD1520" i="1" s="1"/>
  <c r="Z1521" i="1"/>
  <c r="AD1521" i="1" s="1"/>
  <c r="Z1522" i="1"/>
  <c r="AD1522" i="1" s="1"/>
  <c r="Z1523" i="1"/>
  <c r="AD1523" i="1" s="1"/>
  <c r="Z1524" i="1"/>
  <c r="AD1524" i="1" s="1"/>
  <c r="Z1525" i="1"/>
  <c r="AD1525" i="1" s="1"/>
  <c r="Z1526" i="1"/>
  <c r="AD1526" i="1" s="1"/>
  <c r="Z1527" i="1"/>
  <c r="AD1527" i="1" s="1"/>
  <c r="Z1528" i="1"/>
  <c r="AD1528" i="1" s="1"/>
  <c r="Z1529" i="1"/>
  <c r="AD1529" i="1" s="1"/>
  <c r="Z1530" i="1"/>
  <c r="AD1530" i="1" s="1"/>
  <c r="Z1531" i="1"/>
  <c r="AD1531" i="1" s="1"/>
  <c r="Z1532" i="1"/>
  <c r="AD1532" i="1" s="1"/>
  <c r="Z1533" i="1"/>
  <c r="AD1533" i="1" s="1"/>
  <c r="Z1534" i="1"/>
  <c r="AD1534" i="1" s="1"/>
  <c r="Z1535" i="1"/>
  <c r="AD1535" i="1" s="1"/>
  <c r="Z1536" i="1"/>
  <c r="AD1536" i="1" s="1"/>
  <c r="Z1537" i="1"/>
  <c r="AD1537" i="1" s="1"/>
  <c r="Z1538" i="1"/>
  <c r="AD1538" i="1" s="1"/>
  <c r="Z1539" i="1"/>
  <c r="AD1539" i="1" s="1"/>
  <c r="Z1540" i="1"/>
  <c r="AD1540" i="1" s="1"/>
  <c r="Z1541" i="1"/>
  <c r="AD1541" i="1" s="1"/>
  <c r="Z1542" i="1"/>
  <c r="AD1542" i="1" s="1"/>
  <c r="Z1543" i="1"/>
  <c r="AD1543" i="1" s="1"/>
  <c r="Z1544" i="1"/>
  <c r="AD1544" i="1" s="1"/>
  <c r="Z1545" i="1"/>
  <c r="AD1545" i="1" s="1"/>
  <c r="Z1546" i="1"/>
  <c r="AD1546" i="1" s="1"/>
  <c r="Z1547" i="1"/>
  <c r="AD1547" i="1" s="1"/>
  <c r="Z1548" i="1"/>
  <c r="AD1548" i="1" s="1"/>
  <c r="Z1549" i="1"/>
  <c r="AD1549" i="1" s="1"/>
  <c r="Z1550" i="1"/>
  <c r="AD1550" i="1" s="1"/>
  <c r="Z1551" i="1"/>
  <c r="AD1551" i="1" s="1"/>
  <c r="Z1552" i="1"/>
  <c r="AD1552" i="1" s="1"/>
  <c r="Z1553" i="1"/>
  <c r="AD1553" i="1" s="1"/>
  <c r="Z1554" i="1"/>
  <c r="AD1554" i="1" s="1"/>
  <c r="Z1555" i="1"/>
  <c r="AD1555" i="1" s="1"/>
  <c r="Z1556" i="1"/>
  <c r="AD1556" i="1" s="1"/>
  <c r="Z1557" i="1"/>
  <c r="AD1557" i="1" s="1"/>
  <c r="Z1558" i="1"/>
  <c r="AD1558" i="1" s="1"/>
  <c r="Z1559" i="1"/>
  <c r="AD1559" i="1" s="1"/>
  <c r="Z1560" i="1"/>
  <c r="AD1560" i="1" s="1"/>
  <c r="Z1561" i="1"/>
  <c r="AD1561" i="1" s="1"/>
  <c r="Z1562" i="1"/>
  <c r="AD1562" i="1" s="1"/>
  <c r="Z1563" i="1"/>
  <c r="AD1563" i="1" s="1"/>
  <c r="Z1564" i="1"/>
  <c r="AD1564" i="1" s="1"/>
  <c r="Z1565" i="1"/>
  <c r="AD1565" i="1" s="1"/>
  <c r="Z1566" i="1"/>
  <c r="AD1566" i="1" s="1"/>
  <c r="Z1567" i="1"/>
  <c r="AD1567" i="1" s="1"/>
  <c r="Z1568" i="1"/>
  <c r="AD1568" i="1" s="1"/>
  <c r="Z1569" i="1"/>
  <c r="AD1569" i="1" s="1"/>
  <c r="Z1570" i="1"/>
  <c r="AD1570" i="1" s="1"/>
  <c r="Z1571" i="1"/>
  <c r="AD1571" i="1" s="1"/>
  <c r="Z1572" i="1"/>
  <c r="AD1572" i="1" s="1"/>
  <c r="Z1573" i="1"/>
  <c r="AD1573" i="1" s="1"/>
  <c r="Z1574" i="1"/>
  <c r="AD1574" i="1" s="1"/>
  <c r="Z1575" i="1"/>
  <c r="AD1575" i="1" s="1"/>
  <c r="Z1576" i="1"/>
  <c r="AD1576" i="1" s="1"/>
  <c r="Z1577" i="1"/>
  <c r="AD1577" i="1" s="1"/>
  <c r="Z1578" i="1"/>
  <c r="AD1578" i="1" s="1"/>
  <c r="Z1579" i="1"/>
  <c r="AD1579" i="1" s="1"/>
  <c r="Z1580" i="1"/>
  <c r="AD1580" i="1" s="1"/>
  <c r="Z1581" i="1"/>
  <c r="AD1581" i="1" s="1"/>
  <c r="Z1582" i="1"/>
  <c r="AD1582" i="1" s="1"/>
  <c r="Z1583" i="1"/>
  <c r="AD1583" i="1" s="1"/>
  <c r="Z1584" i="1"/>
  <c r="AD1584" i="1" s="1"/>
  <c r="Z1585" i="1"/>
  <c r="AD1585" i="1" s="1"/>
  <c r="Z1586" i="1"/>
  <c r="AD1586" i="1" s="1"/>
  <c r="Z1587" i="1"/>
  <c r="AD1587" i="1" s="1"/>
  <c r="Z1588" i="1"/>
  <c r="AD1588" i="1" s="1"/>
  <c r="Z1589" i="1"/>
  <c r="AD1589" i="1" s="1"/>
  <c r="Z1590" i="1"/>
  <c r="AD1590" i="1" s="1"/>
  <c r="Z1591" i="1"/>
  <c r="AD1591" i="1" s="1"/>
  <c r="Z1592" i="1"/>
  <c r="AD1592" i="1" s="1"/>
  <c r="Z1593" i="1"/>
  <c r="AD1593" i="1" s="1"/>
  <c r="Z1594" i="1"/>
  <c r="AD1594" i="1" s="1"/>
  <c r="Z1595" i="1"/>
  <c r="AD1595" i="1" s="1"/>
  <c r="Z1596" i="1"/>
  <c r="AD1596" i="1" s="1"/>
  <c r="Z1597" i="1"/>
  <c r="AD1597" i="1" s="1"/>
  <c r="Z1598" i="1"/>
  <c r="AD1598" i="1" s="1"/>
  <c r="Z1599" i="1"/>
  <c r="AD1599" i="1" s="1"/>
  <c r="Z1600" i="1"/>
  <c r="AD1600" i="1" s="1"/>
  <c r="Z1601" i="1"/>
  <c r="AD1601" i="1" s="1"/>
  <c r="Z1602" i="1"/>
  <c r="AD1602" i="1" s="1"/>
  <c r="Z1603" i="1"/>
  <c r="AD1603" i="1" s="1"/>
  <c r="Z1604" i="1"/>
  <c r="AD1604" i="1" s="1"/>
  <c r="Z1605" i="1"/>
  <c r="AD1605" i="1" s="1"/>
  <c r="Z1606" i="1"/>
  <c r="AD1606" i="1" s="1"/>
  <c r="Z1607" i="1"/>
  <c r="AD1607" i="1" s="1"/>
  <c r="Z1608" i="1"/>
  <c r="AD1608" i="1" s="1"/>
  <c r="Z1609" i="1"/>
  <c r="AD1609" i="1" s="1"/>
  <c r="Z1610" i="1"/>
  <c r="AD1610" i="1" s="1"/>
  <c r="Z1611" i="1"/>
  <c r="AD1611" i="1" s="1"/>
  <c r="Z1612" i="1"/>
  <c r="AD1612" i="1" s="1"/>
  <c r="Z1613" i="1"/>
  <c r="AD1613" i="1" s="1"/>
  <c r="Z1614" i="1"/>
  <c r="AD1614" i="1" s="1"/>
  <c r="Z1615" i="1"/>
  <c r="AD1615" i="1" s="1"/>
  <c r="Z1616" i="1"/>
  <c r="AD1616" i="1" s="1"/>
  <c r="Z1617" i="1"/>
  <c r="AD1617" i="1" s="1"/>
  <c r="Z1618" i="1"/>
  <c r="AD1618" i="1" s="1"/>
  <c r="Z1619" i="1"/>
  <c r="AD1619" i="1" s="1"/>
  <c r="Z1620" i="1"/>
  <c r="AD1620" i="1" s="1"/>
  <c r="Z1621" i="1"/>
  <c r="AD1621" i="1" s="1"/>
  <c r="Z1622" i="1"/>
  <c r="AD1622" i="1" s="1"/>
  <c r="Z1623" i="1"/>
  <c r="AD1623" i="1" s="1"/>
  <c r="Z1624" i="1"/>
  <c r="AD1624" i="1" s="1"/>
  <c r="Z1625" i="1"/>
  <c r="AD1625" i="1" s="1"/>
  <c r="Z1626" i="1"/>
  <c r="AD1626" i="1" s="1"/>
  <c r="Z1627" i="1"/>
  <c r="AD1627" i="1" s="1"/>
  <c r="Z1628" i="1"/>
  <c r="AD1628" i="1" s="1"/>
  <c r="Z1629" i="1"/>
  <c r="AD1629" i="1" s="1"/>
  <c r="Z1630" i="1"/>
  <c r="AD1630" i="1" s="1"/>
  <c r="Z1631" i="1"/>
  <c r="AD1631" i="1" s="1"/>
  <c r="Z1632" i="1"/>
  <c r="AD1632" i="1" s="1"/>
  <c r="Z1633" i="1"/>
  <c r="AD1633" i="1" s="1"/>
  <c r="Z1634" i="1"/>
  <c r="AD1634" i="1" s="1"/>
  <c r="Z1635" i="1"/>
  <c r="AD1635" i="1" s="1"/>
  <c r="Z1636" i="1"/>
  <c r="AD1636" i="1" s="1"/>
  <c r="Z1637" i="1"/>
  <c r="AD1637" i="1" s="1"/>
  <c r="Z1638" i="1"/>
  <c r="AD1638" i="1" s="1"/>
  <c r="Z1639" i="1"/>
  <c r="AD1639" i="1" s="1"/>
  <c r="Z1640" i="1"/>
  <c r="AD1640" i="1" s="1"/>
  <c r="Z1641" i="1"/>
  <c r="AD1641" i="1" s="1"/>
  <c r="Z1642" i="1"/>
  <c r="AD1642" i="1" s="1"/>
  <c r="Z1643" i="1"/>
  <c r="AD1643" i="1" s="1"/>
  <c r="Z1644" i="1"/>
  <c r="AD1644" i="1" s="1"/>
  <c r="Z1645" i="1"/>
  <c r="AD1645" i="1" s="1"/>
  <c r="Z1646" i="1"/>
  <c r="AD1646" i="1" s="1"/>
  <c r="Z1647" i="1"/>
  <c r="AD1647" i="1" s="1"/>
  <c r="Z1648" i="1"/>
  <c r="AD1648" i="1" s="1"/>
  <c r="Z1649" i="1"/>
  <c r="AD1649" i="1" s="1"/>
  <c r="Z1650" i="1"/>
  <c r="AD1650" i="1" s="1"/>
  <c r="Z1651" i="1"/>
  <c r="AD1651" i="1" s="1"/>
  <c r="Z1652" i="1"/>
  <c r="AD1652" i="1" s="1"/>
  <c r="Z1653" i="1"/>
  <c r="AD1653" i="1" s="1"/>
  <c r="Z1654" i="1"/>
  <c r="AD1654" i="1" s="1"/>
  <c r="Z1655" i="1"/>
  <c r="AD1655" i="1" s="1"/>
  <c r="Z1656" i="1"/>
  <c r="AD1656" i="1" s="1"/>
  <c r="Z1657" i="1"/>
  <c r="AD1657" i="1" s="1"/>
  <c r="Z1658" i="1"/>
  <c r="AD1658" i="1" s="1"/>
  <c r="Z1659" i="1"/>
  <c r="AD1659" i="1" s="1"/>
  <c r="Z1660" i="1"/>
  <c r="AD1660" i="1" s="1"/>
  <c r="Z1661" i="1"/>
  <c r="AD1661" i="1" s="1"/>
  <c r="Z1662" i="1"/>
  <c r="AD1662" i="1" s="1"/>
  <c r="Z1663" i="1"/>
  <c r="AD1663" i="1" s="1"/>
  <c r="Z1664" i="1"/>
  <c r="AD1664" i="1" s="1"/>
  <c r="Z1665" i="1"/>
  <c r="AD1665" i="1" s="1"/>
  <c r="Z1666" i="1"/>
  <c r="AD1666" i="1" s="1"/>
  <c r="Z1667" i="1"/>
  <c r="AD1667" i="1" s="1"/>
  <c r="Z1668" i="1"/>
  <c r="AD1668" i="1" s="1"/>
  <c r="Z1669" i="1"/>
  <c r="AD1669" i="1" s="1"/>
  <c r="Z1670" i="1"/>
  <c r="AD1670" i="1" s="1"/>
  <c r="Z1671" i="1"/>
  <c r="AD1671" i="1" s="1"/>
  <c r="Z1672" i="1"/>
  <c r="AD1672" i="1" s="1"/>
  <c r="Z1673" i="1"/>
  <c r="AD1673" i="1" s="1"/>
  <c r="Z1674" i="1"/>
  <c r="AD1674" i="1" s="1"/>
  <c r="Z1675" i="1"/>
  <c r="AD1675" i="1" s="1"/>
  <c r="Z1676" i="1"/>
  <c r="AD1676" i="1" s="1"/>
  <c r="Z1677" i="1"/>
  <c r="AD1677" i="1" s="1"/>
  <c r="Z1678" i="1"/>
  <c r="AD1678" i="1" s="1"/>
  <c r="Z1679" i="1"/>
  <c r="AD1679" i="1" s="1"/>
  <c r="Z1680" i="1"/>
  <c r="AD1680" i="1" s="1"/>
  <c r="Z1681" i="1"/>
  <c r="AD1681" i="1" s="1"/>
  <c r="Z1682" i="1"/>
  <c r="AD1682" i="1" s="1"/>
  <c r="Z1683" i="1"/>
  <c r="AD1683" i="1" s="1"/>
  <c r="Z1684" i="1"/>
  <c r="AD1684" i="1" s="1"/>
  <c r="Z1685" i="1"/>
  <c r="AD1685" i="1" s="1"/>
  <c r="Z1686" i="1"/>
  <c r="AD1686" i="1" s="1"/>
  <c r="Z1687" i="1"/>
  <c r="AD1687" i="1" s="1"/>
  <c r="Z1688" i="1"/>
  <c r="AD1688" i="1" s="1"/>
  <c r="Z1689" i="1"/>
  <c r="AD1689" i="1" s="1"/>
  <c r="Z1690" i="1"/>
  <c r="AD1690" i="1" s="1"/>
  <c r="Z1691" i="1"/>
  <c r="AD1691" i="1" s="1"/>
  <c r="Z1692" i="1"/>
  <c r="AD1692" i="1" s="1"/>
  <c r="Z1693" i="1"/>
  <c r="AD1693" i="1" s="1"/>
  <c r="Z1694" i="1"/>
  <c r="AD1694" i="1" s="1"/>
  <c r="Z1695" i="1"/>
  <c r="AD1695" i="1" s="1"/>
  <c r="Z1696" i="1"/>
  <c r="AD1696" i="1" s="1"/>
  <c r="Z1697" i="1"/>
  <c r="AD1697" i="1" s="1"/>
  <c r="Z1698" i="1"/>
  <c r="AD1698" i="1" s="1"/>
  <c r="Z1699" i="1"/>
  <c r="AD1699" i="1" s="1"/>
  <c r="Z1700" i="1"/>
  <c r="AD1700" i="1" s="1"/>
  <c r="Z1701" i="1"/>
  <c r="AD1701" i="1" s="1"/>
  <c r="Z1702" i="1"/>
  <c r="AD1702" i="1" s="1"/>
  <c r="Z1703" i="1"/>
  <c r="AD1703" i="1" s="1"/>
  <c r="Z1704" i="1"/>
  <c r="AD1704" i="1" s="1"/>
  <c r="Z1705" i="1"/>
  <c r="AD1705" i="1" s="1"/>
  <c r="Z1706" i="1"/>
  <c r="AD1706" i="1" s="1"/>
  <c r="Z1707" i="1"/>
  <c r="AD1707" i="1" s="1"/>
  <c r="Z1708" i="1"/>
  <c r="AD1708" i="1" s="1"/>
  <c r="Z1709" i="1"/>
  <c r="AD1709" i="1" s="1"/>
  <c r="Z1710" i="1"/>
  <c r="AD1710" i="1" s="1"/>
  <c r="Z1711" i="1"/>
  <c r="AD1711" i="1" s="1"/>
  <c r="Z1712" i="1"/>
  <c r="AD1712" i="1" s="1"/>
  <c r="Z1713" i="1"/>
  <c r="AD1713" i="1" s="1"/>
  <c r="Z1714" i="1"/>
  <c r="AD1714" i="1" s="1"/>
  <c r="Z1715" i="1"/>
  <c r="AD1715" i="1" s="1"/>
  <c r="Z1716" i="1"/>
  <c r="AD1716" i="1" s="1"/>
  <c r="Z1717" i="1"/>
  <c r="AD1717" i="1" s="1"/>
  <c r="Z1718" i="1"/>
  <c r="AD1718" i="1" s="1"/>
  <c r="Z1719" i="1"/>
  <c r="AD1719" i="1" s="1"/>
  <c r="Z1720" i="1"/>
  <c r="AD1720" i="1" s="1"/>
  <c r="Z1721" i="1"/>
  <c r="AD1721" i="1" s="1"/>
  <c r="Z1722" i="1"/>
  <c r="AD1722" i="1" s="1"/>
  <c r="Z1723" i="1"/>
  <c r="AD1723" i="1" s="1"/>
  <c r="Z1724" i="1"/>
  <c r="AD1724" i="1" s="1"/>
  <c r="Z1725" i="1"/>
  <c r="AD1725" i="1" s="1"/>
  <c r="Z1726" i="1"/>
  <c r="AD1726" i="1" s="1"/>
  <c r="Z1727" i="1"/>
  <c r="AD1727" i="1" s="1"/>
  <c r="Z1728" i="1"/>
  <c r="AD1728" i="1" s="1"/>
  <c r="Z1729" i="1"/>
  <c r="AD1729" i="1" s="1"/>
  <c r="Z1730" i="1"/>
  <c r="AD1730" i="1" s="1"/>
  <c r="Z1731" i="1"/>
  <c r="AD1731" i="1" s="1"/>
  <c r="Z1732" i="1"/>
  <c r="AD1732" i="1" s="1"/>
  <c r="Z1733" i="1"/>
  <c r="AD1733" i="1" s="1"/>
  <c r="Z1734" i="1"/>
  <c r="AD1734" i="1" s="1"/>
  <c r="Z1735" i="1"/>
  <c r="AD1735" i="1" s="1"/>
  <c r="Z1736" i="1"/>
  <c r="AD1736" i="1" s="1"/>
  <c r="Z1737" i="1"/>
  <c r="AD1737" i="1" s="1"/>
  <c r="Z1738" i="1"/>
  <c r="AD1738" i="1" s="1"/>
  <c r="Z1739" i="1"/>
  <c r="AD1739" i="1" s="1"/>
  <c r="Z1740" i="1"/>
  <c r="AD1740" i="1" s="1"/>
  <c r="Z1741" i="1"/>
  <c r="AD1741" i="1" s="1"/>
  <c r="Z1742" i="1"/>
  <c r="AD1742" i="1" s="1"/>
  <c r="Z1743" i="1"/>
  <c r="AD1743" i="1" s="1"/>
  <c r="Z1744" i="1"/>
  <c r="AD1744" i="1" s="1"/>
  <c r="Z1745" i="1"/>
  <c r="AD1745" i="1" s="1"/>
  <c r="Z1746" i="1"/>
  <c r="AD1746" i="1" s="1"/>
  <c r="Z1747" i="1"/>
  <c r="AD1747" i="1" s="1"/>
  <c r="Z1748" i="1"/>
  <c r="AD1748" i="1" s="1"/>
  <c r="Z1749" i="1"/>
  <c r="AD1749" i="1" s="1"/>
  <c r="Z1750" i="1"/>
  <c r="AD1750" i="1" s="1"/>
  <c r="Z1751" i="1"/>
  <c r="AD1751" i="1" s="1"/>
  <c r="Z1752" i="1"/>
  <c r="AD1752" i="1" s="1"/>
  <c r="Z1753" i="1"/>
  <c r="AD1753" i="1" s="1"/>
  <c r="Z1754" i="1"/>
  <c r="AD1754" i="1" s="1"/>
  <c r="Z1755" i="1"/>
  <c r="AD1755" i="1" s="1"/>
  <c r="Z1756" i="1"/>
  <c r="AD1756" i="1" s="1"/>
  <c r="Z1757" i="1"/>
  <c r="AD1757" i="1" s="1"/>
  <c r="Z1758" i="1"/>
  <c r="AD1758" i="1" s="1"/>
  <c r="Z1759" i="1"/>
  <c r="AD1759" i="1" s="1"/>
  <c r="Z1760" i="1"/>
  <c r="AD1760" i="1" s="1"/>
  <c r="Z1761" i="1"/>
  <c r="AD1761" i="1" s="1"/>
  <c r="Z1762" i="1"/>
  <c r="AD1762" i="1" s="1"/>
  <c r="Z1763" i="1"/>
  <c r="AD1763" i="1" s="1"/>
  <c r="Z1764" i="1"/>
  <c r="AD1764" i="1" s="1"/>
  <c r="Z1765" i="1"/>
  <c r="AD1765" i="1" s="1"/>
  <c r="Z1766" i="1"/>
  <c r="AD1766" i="1" s="1"/>
  <c r="Z1767" i="1"/>
  <c r="AD1767" i="1" s="1"/>
  <c r="Z1768" i="1"/>
  <c r="AD1768" i="1" s="1"/>
  <c r="Z1769" i="1"/>
  <c r="AD1769" i="1" s="1"/>
  <c r="Z1770" i="1"/>
  <c r="AD1770" i="1" s="1"/>
  <c r="Z1771" i="1"/>
  <c r="AD1771" i="1" s="1"/>
  <c r="Z1772" i="1"/>
  <c r="AD1772" i="1" s="1"/>
  <c r="Z1773" i="1"/>
  <c r="AD1773" i="1" s="1"/>
  <c r="Z1774" i="1"/>
  <c r="AD1774" i="1" s="1"/>
  <c r="Z1775" i="1"/>
  <c r="AD1775" i="1" s="1"/>
  <c r="Z1776" i="1"/>
  <c r="AD1776" i="1" s="1"/>
  <c r="Z1777" i="1"/>
  <c r="AD1777" i="1" s="1"/>
  <c r="Z1778" i="1"/>
  <c r="AD1778" i="1" s="1"/>
  <c r="Z1779" i="1"/>
  <c r="AD1779" i="1" s="1"/>
  <c r="Z1780" i="1"/>
  <c r="AD1780" i="1" s="1"/>
  <c r="Z1781" i="1"/>
  <c r="AD1781" i="1" s="1"/>
  <c r="Z1782" i="1"/>
  <c r="AD1782" i="1" s="1"/>
  <c r="Z1783" i="1"/>
  <c r="AD1783" i="1" s="1"/>
  <c r="Z1784" i="1"/>
  <c r="AD1784" i="1" s="1"/>
  <c r="Z1785" i="1"/>
  <c r="AD1785" i="1" s="1"/>
  <c r="Z1786" i="1"/>
  <c r="AD1786" i="1" s="1"/>
  <c r="Z1787" i="1"/>
  <c r="AD1787" i="1" s="1"/>
  <c r="Z1788" i="1"/>
  <c r="AD1788" i="1" s="1"/>
  <c r="Z1789" i="1"/>
  <c r="AD1789" i="1" s="1"/>
  <c r="Z1790" i="1"/>
  <c r="AD1790" i="1" s="1"/>
  <c r="Z1791" i="1"/>
  <c r="AD1791" i="1" s="1"/>
  <c r="Z1792" i="1"/>
  <c r="AD1792" i="1" s="1"/>
  <c r="Z1793" i="1"/>
  <c r="AD1793" i="1" s="1"/>
  <c r="Z1794" i="1"/>
  <c r="AD1794" i="1" s="1"/>
  <c r="Z1795" i="1"/>
  <c r="AD1795" i="1" s="1"/>
  <c r="Z1796" i="1"/>
  <c r="AD1796" i="1" s="1"/>
  <c r="Z1797" i="1"/>
  <c r="AD1797" i="1" s="1"/>
  <c r="Z1798" i="1"/>
  <c r="AD1798" i="1" s="1"/>
  <c r="Z1799" i="1"/>
  <c r="AD1799" i="1" s="1"/>
  <c r="Z1800" i="1"/>
  <c r="AD1800" i="1" s="1"/>
  <c r="Z1801" i="1"/>
  <c r="AD1801" i="1" s="1"/>
  <c r="Z1802" i="1"/>
  <c r="AD1802" i="1" s="1"/>
  <c r="Z1803" i="1"/>
  <c r="AD1803" i="1" s="1"/>
  <c r="Z1804" i="1"/>
  <c r="AD1804" i="1" s="1"/>
  <c r="Z1805" i="1"/>
  <c r="AD1805" i="1" s="1"/>
  <c r="Z1806" i="1"/>
  <c r="AD1806" i="1" s="1"/>
  <c r="Z1807" i="1"/>
  <c r="AD1807" i="1" s="1"/>
  <c r="Z1808" i="1"/>
  <c r="AD1808" i="1" s="1"/>
  <c r="Z1809" i="1"/>
  <c r="AD1809" i="1" s="1"/>
  <c r="Z1810" i="1"/>
  <c r="AD1810" i="1" s="1"/>
  <c r="Z1811" i="1"/>
  <c r="AD1811" i="1" s="1"/>
  <c r="Z1812" i="1"/>
  <c r="AD1812" i="1" s="1"/>
  <c r="Z1813" i="1"/>
  <c r="AD1813" i="1" s="1"/>
  <c r="Z1814" i="1"/>
  <c r="AD1814" i="1" s="1"/>
  <c r="Z1815" i="1"/>
  <c r="AD1815" i="1" s="1"/>
  <c r="Z1816" i="1"/>
  <c r="AD1816" i="1" s="1"/>
  <c r="Z1817" i="1"/>
  <c r="AD1817" i="1" s="1"/>
  <c r="Z1818" i="1"/>
  <c r="AD1818" i="1" s="1"/>
  <c r="Z1819" i="1"/>
  <c r="AD1819" i="1" s="1"/>
  <c r="Z1820" i="1"/>
  <c r="AD1820" i="1" s="1"/>
  <c r="Z1821" i="1"/>
  <c r="AD1821" i="1" s="1"/>
  <c r="Z1822" i="1"/>
  <c r="AD1822" i="1" s="1"/>
  <c r="Z1823" i="1"/>
  <c r="AD1823" i="1" s="1"/>
  <c r="Z1824" i="1"/>
  <c r="AD1824" i="1" s="1"/>
  <c r="Z1825" i="1"/>
  <c r="AD1825" i="1" s="1"/>
  <c r="Z1826" i="1"/>
  <c r="AD1826" i="1" s="1"/>
  <c r="Z1827" i="1"/>
  <c r="AD1827" i="1" s="1"/>
  <c r="Z1828" i="1"/>
  <c r="AD1828" i="1" s="1"/>
  <c r="Z1829" i="1"/>
  <c r="AD1829" i="1" s="1"/>
  <c r="Z1830" i="1"/>
  <c r="AD1830" i="1" s="1"/>
  <c r="Z1831" i="1"/>
  <c r="AD1831" i="1" s="1"/>
  <c r="Z1832" i="1"/>
  <c r="AD1832" i="1" s="1"/>
  <c r="Z1833" i="1"/>
  <c r="AD1833" i="1" s="1"/>
  <c r="Z1834" i="1"/>
  <c r="AD1834" i="1" s="1"/>
  <c r="Z1835" i="1"/>
  <c r="AD1835" i="1" s="1"/>
  <c r="Z1836" i="1"/>
  <c r="AD1836" i="1" s="1"/>
  <c r="Z1837" i="1"/>
  <c r="AD1837" i="1" s="1"/>
  <c r="Z1838" i="1"/>
  <c r="AD1838" i="1" s="1"/>
  <c r="Z1839" i="1"/>
  <c r="AD1839" i="1" s="1"/>
  <c r="Z1840" i="1"/>
  <c r="AD1840" i="1" s="1"/>
  <c r="Z1841" i="1"/>
  <c r="AD1841" i="1" s="1"/>
  <c r="Z1842" i="1"/>
  <c r="AD1842" i="1" s="1"/>
  <c r="Z1843" i="1"/>
  <c r="AD1843" i="1" s="1"/>
  <c r="Z1844" i="1"/>
  <c r="AD1844" i="1" s="1"/>
  <c r="Z1845" i="1"/>
  <c r="AD1845" i="1" s="1"/>
  <c r="Z1846" i="1"/>
  <c r="AD1846" i="1" s="1"/>
  <c r="Z1847" i="1"/>
  <c r="AD1847" i="1" s="1"/>
  <c r="Z1848" i="1"/>
  <c r="AD1848" i="1" s="1"/>
  <c r="Z1849" i="1"/>
  <c r="AD1849" i="1" s="1"/>
  <c r="Z1850" i="1"/>
  <c r="AD1850" i="1" s="1"/>
  <c r="Z1851" i="1"/>
  <c r="AD1851" i="1" s="1"/>
  <c r="Z1852" i="1"/>
  <c r="AD1852" i="1" s="1"/>
  <c r="Z1853" i="1"/>
  <c r="AD1853" i="1" s="1"/>
  <c r="Z1854" i="1"/>
  <c r="AD1854" i="1" s="1"/>
  <c r="Z1855" i="1"/>
  <c r="AD1855" i="1" s="1"/>
  <c r="Z1856" i="1"/>
  <c r="AD1856" i="1" s="1"/>
  <c r="Z1857" i="1"/>
  <c r="AD1857" i="1" s="1"/>
  <c r="Z1858" i="1"/>
  <c r="AD1858" i="1" s="1"/>
  <c r="Z1859" i="1"/>
  <c r="AD1859" i="1" s="1"/>
  <c r="Z1860" i="1"/>
  <c r="AD1860" i="1" s="1"/>
  <c r="Z1861" i="1"/>
  <c r="AD1861" i="1" s="1"/>
  <c r="Z1862" i="1"/>
  <c r="AD1862" i="1" s="1"/>
  <c r="Z1863" i="1"/>
  <c r="AD1863" i="1" s="1"/>
  <c r="Z1864" i="1"/>
  <c r="AD1864" i="1" s="1"/>
  <c r="Z1865" i="1"/>
  <c r="AD1865" i="1" s="1"/>
  <c r="Z1866" i="1"/>
  <c r="AD1866" i="1" s="1"/>
  <c r="Z1867" i="1"/>
  <c r="AD1867" i="1" s="1"/>
  <c r="Z1868" i="1"/>
  <c r="AD1868" i="1" s="1"/>
  <c r="Z1869" i="1"/>
  <c r="AD1869" i="1" s="1"/>
  <c r="Z1870" i="1"/>
  <c r="AD1870" i="1" s="1"/>
  <c r="Z1871" i="1"/>
  <c r="AD1871" i="1" s="1"/>
  <c r="Z1872" i="1"/>
  <c r="AD1872" i="1" s="1"/>
  <c r="Z1873" i="1"/>
  <c r="AD1873" i="1" s="1"/>
  <c r="Z1874" i="1"/>
  <c r="AD1874" i="1" s="1"/>
  <c r="Z1875" i="1"/>
  <c r="AD1875" i="1" s="1"/>
  <c r="Z1876" i="1"/>
  <c r="AD1876" i="1" s="1"/>
  <c r="Z1877" i="1"/>
  <c r="AD1877" i="1" s="1"/>
  <c r="Z1878" i="1"/>
  <c r="AD1878" i="1" s="1"/>
  <c r="Z1879" i="1"/>
  <c r="AD1879" i="1" s="1"/>
  <c r="Z1880" i="1"/>
  <c r="AD1880" i="1" s="1"/>
  <c r="Z1881" i="1"/>
  <c r="AD1881" i="1" s="1"/>
  <c r="Z1882" i="1"/>
  <c r="AD1882" i="1" s="1"/>
  <c r="Z1883" i="1"/>
  <c r="AD1883" i="1" s="1"/>
  <c r="Z1884" i="1"/>
  <c r="AD1884" i="1" s="1"/>
  <c r="Z1885" i="1"/>
  <c r="AD1885" i="1" s="1"/>
  <c r="Z1886" i="1"/>
  <c r="AD1886" i="1" s="1"/>
  <c r="Z1887" i="1"/>
  <c r="AD1887" i="1" s="1"/>
  <c r="Z1888" i="1"/>
  <c r="AD1888" i="1" s="1"/>
  <c r="Z1889" i="1"/>
  <c r="AD1889" i="1" s="1"/>
  <c r="Z1890" i="1"/>
  <c r="AD1890" i="1" s="1"/>
  <c r="Z1891" i="1"/>
  <c r="AD1891" i="1" s="1"/>
  <c r="Z1892" i="1"/>
  <c r="AD1892" i="1" s="1"/>
  <c r="Z1893" i="1"/>
  <c r="AD1893" i="1" s="1"/>
  <c r="Z1894" i="1"/>
  <c r="AD1894" i="1" s="1"/>
  <c r="Z1895" i="1"/>
  <c r="AD1895" i="1" s="1"/>
  <c r="Z1896" i="1"/>
  <c r="AD1896" i="1" s="1"/>
  <c r="Z1897" i="1"/>
  <c r="AD1897" i="1" s="1"/>
  <c r="Z1898" i="1"/>
  <c r="AD1898" i="1" s="1"/>
  <c r="Z1899" i="1"/>
  <c r="AD1899" i="1" s="1"/>
  <c r="Z1900" i="1"/>
  <c r="AD1900" i="1" s="1"/>
  <c r="Z1901" i="1"/>
  <c r="AD1901" i="1" s="1"/>
  <c r="Z1902" i="1"/>
  <c r="AD1902" i="1" s="1"/>
  <c r="Z1903" i="1"/>
  <c r="AD1903" i="1" s="1"/>
  <c r="Z1904" i="1"/>
  <c r="AD1904" i="1" s="1"/>
  <c r="Z1905" i="1"/>
  <c r="AD1905" i="1" s="1"/>
  <c r="Z1906" i="1"/>
  <c r="AD1906" i="1" s="1"/>
  <c r="Z1907" i="1"/>
  <c r="AD1907" i="1" s="1"/>
  <c r="Z1908" i="1"/>
  <c r="AD1908" i="1" s="1"/>
  <c r="Z1909" i="1"/>
  <c r="AD1909" i="1" s="1"/>
  <c r="Z1910" i="1"/>
  <c r="AD1910" i="1" s="1"/>
  <c r="Z1911" i="1"/>
  <c r="AD1911" i="1" s="1"/>
  <c r="Z1912" i="1"/>
  <c r="AD1912" i="1" s="1"/>
  <c r="Z1913" i="1"/>
  <c r="AD1913" i="1" s="1"/>
  <c r="Z1914" i="1"/>
  <c r="AD1914" i="1" s="1"/>
  <c r="Z1915" i="1"/>
  <c r="AD1915" i="1" s="1"/>
  <c r="Z1916" i="1"/>
  <c r="AD1916" i="1" s="1"/>
  <c r="Z1917" i="1"/>
  <c r="AD1917" i="1" s="1"/>
  <c r="Z1918" i="1"/>
  <c r="AD1918" i="1" s="1"/>
  <c r="Z1919" i="1"/>
  <c r="AD1919" i="1" s="1"/>
  <c r="Z1920" i="1"/>
  <c r="AD1920" i="1" s="1"/>
  <c r="Z1921" i="1"/>
  <c r="AD1921" i="1" s="1"/>
  <c r="Z1922" i="1"/>
  <c r="AD1922" i="1" s="1"/>
  <c r="Z1923" i="1"/>
  <c r="AD1923" i="1" s="1"/>
  <c r="Z1924" i="1"/>
  <c r="AD1924" i="1" s="1"/>
  <c r="Z1925" i="1"/>
  <c r="AD1925" i="1" s="1"/>
  <c r="Z1926" i="1"/>
  <c r="AD1926" i="1" s="1"/>
  <c r="Z1927" i="1"/>
  <c r="AD1927" i="1" s="1"/>
  <c r="Z1928" i="1"/>
  <c r="AD1928" i="1" s="1"/>
  <c r="Z1929" i="1"/>
  <c r="AD1929" i="1" s="1"/>
  <c r="Z1930" i="1"/>
  <c r="AD1930" i="1" s="1"/>
  <c r="Z1931" i="1"/>
  <c r="AD1931" i="1" s="1"/>
  <c r="Z1932" i="1"/>
  <c r="AD1932" i="1" s="1"/>
  <c r="Z1933" i="1"/>
  <c r="AD1933" i="1" s="1"/>
  <c r="Z1934" i="1"/>
  <c r="AD1934" i="1" s="1"/>
  <c r="Z1935" i="1"/>
  <c r="AD1935" i="1" s="1"/>
  <c r="Z1936" i="1"/>
  <c r="AD1936" i="1" s="1"/>
  <c r="Z1937" i="1"/>
  <c r="AD1937" i="1" s="1"/>
  <c r="Z1938" i="1"/>
  <c r="AD1938" i="1" s="1"/>
  <c r="Z1939" i="1"/>
  <c r="AD1939" i="1" s="1"/>
  <c r="Z1940" i="1"/>
  <c r="AD1940" i="1" s="1"/>
  <c r="Z1941" i="1"/>
  <c r="AD1941" i="1" s="1"/>
  <c r="Z1942" i="1"/>
  <c r="AD1942" i="1" s="1"/>
  <c r="Z1943" i="1"/>
  <c r="AD1943" i="1" s="1"/>
  <c r="Z1944" i="1"/>
  <c r="AD1944" i="1" s="1"/>
  <c r="Z1945" i="1"/>
  <c r="AD1945" i="1" s="1"/>
  <c r="Z1946" i="1"/>
  <c r="AD1946" i="1" s="1"/>
  <c r="Z1947" i="1"/>
  <c r="AD1947" i="1" s="1"/>
  <c r="Z1948" i="1"/>
  <c r="AD1948" i="1" s="1"/>
  <c r="Z1949" i="1"/>
  <c r="AD1949" i="1" s="1"/>
  <c r="Z1950" i="1"/>
  <c r="AD1950" i="1" s="1"/>
  <c r="Z1951" i="1"/>
  <c r="AD1951" i="1" s="1"/>
  <c r="Z1952" i="1"/>
  <c r="AD1952" i="1" s="1"/>
  <c r="Z1953" i="1"/>
  <c r="AD1953" i="1" s="1"/>
  <c r="Z1954" i="1"/>
  <c r="AD1954" i="1" s="1"/>
  <c r="Z1955" i="1"/>
  <c r="AD1955" i="1" s="1"/>
  <c r="Z1956" i="1"/>
  <c r="AD1956" i="1" s="1"/>
  <c r="Z1957" i="1"/>
  <c r="AD1957" i="1" s="1"/>
  <c r="Z1958" i="1"/>
  <c r="AD1958" i="1" s="1"/>
  <c r="Z1959" i="1"/>
  <c r="AD1959" i="1" s="1"/>
  <c r="Z1960" i="1"/>
  <c r="AD1960" i="1" s="1"/>
  <c r="Z1961" i="1"/>
  <c r="AD1961" i="1" s="1"/>
  <c r="Z1962" i="1"/>
  <c r="AD1962" i="1" s="1"/>
  <c r="Z1963" i="1"/>
  <c r="AD1963" i="1" s="1"/>
  <c r="Z1964" i="1"/>
  <c r="AD1964" i="1" s="1"/>
  <c r="Z1965" i="1"/>
  <c r="AD1965" i="1" s="1"/>
  <c r="Z1966" i="1"/>
  <c r="AD1966" i="1" s="1"/>
  <c r="Z1967" i="1"/>
  <c r="AD1967" i="1" s="1"/>
  <c r="Z1968" i="1"/>
  <c r="AD1968" i="1" s="1"/>
  <c r="Z1969" i="1"/>
  <c r="AD1969" i="1" s="1"/>
  <c r="Z1970" i="1"/>
  <c r="AD1970" i="1" s="1"/>
  <c r="Z1971" i="1"/>
  <c r="AD1971" i="1" s="1"/>
  <c r="Z1972" i="1"/>
  <c r="AD1972" i="1" s="1"/>
  <c r="Z1973" i="1"/>
  <c r="AD1973" i="1" s="1"/>
  <c r="Z1974" i="1"/>
  <c r="AD1974" i="1" s="1"/>
  <c r="Z1975" i="1"/>
  <c r="AD1975" i="1" s="1"/>
  <c r="Z1976" i="1"/>
  <c r="AD1976" i="1" s="1"/>
  <c r="Z1977" i="1"/>
  <c r="AD1977" i="1" s="1"/>
  <c r="Z1978" i="1"/>
  <c r="AD1978" i="1" s="1"/>
  <c r="Z1979" i="1"/>
  <c r="AD1979" i="1" s="1"/>
  <c r="Z1980" i="1"/>
  <c r="AD1980" i="1" s="1"/>
  <c r="Z1981" i="1"/>
  <c r="AD1981" i="1" s="1"/>
  <c r="Z1982" i="1"/>
  <c r="AD1982" i="1" s="1"/>
  <c r="Z1983" i="1"/>
  <c r="AD1983" i="1" s="1"/>
  <c r="Z1984" i="1"/>
  <c r="AD1984" i="1" s="1"/>
  <c r="Z1985" i="1"/>
  <c r="AD1985" i="1" s="1"/>
  <c r="Z1986" i="1"/>
  <c r="AD1986" i="1" s="1"/>
  <c r="Z1987" i="1"/>
  <c r="AD1987" i="1" s="1"/>
  <c r="Z1988" i="1"/>
  <c r="AD1988" i="1" s="1"/>
  <c r="Z1989" i="1"/>
  <c r="AD1989" i="1" s="1"/>
  <c r="Z1990" i="1"/>
  <c r="AD1990" i="1" s="1"/>
  <c r="Z1991" i="1"/>
  <c r="AD1991" i="1" s="1"/>
  <c r="Z1992" i="1"/>
  <c r="AD1992" i="1" s="1"/>
  <c r="Z1993" i="1"/>
  <c r="AD1993" i="1" s="1"/>
  <c r="Z1994" i="1"/>
  <c r="AD1994" i="1" s="1"/>
  <c r="Z1995" i="1"/>
  <c r="AD1995" i="1" s="1"/>
  <c r="Z1996" i="1"/>
  <c r="AD1996" i="1" s="1"/>
  <c r="Z1997" i="1"/>
  <c r="AD1997" i="1" s="1"/>
  <c r="Z1998" i="1"/>
  <c r="AD1998" i="1" s="1"/>
  <c r="Z1999" i="1"/>
  <c r="AD1999" i="1" s="1"/>
  <c r="Z2000" i="1"/>
  <c r="AD2000" i="1" s="1"/>
  <c r="Z2001" i="1"/>
  <c r="AD2001" i="1" s="1"/>
  <c r="Z2002" i="1"/>
  <c r="AD2002" i="1" s="1"/>
  <c r="Z2003" i="1"/>
  <c r="AD2003" i="1" s="1"/>
  <c r="Z2004" i="1"/>
  <c r="AD2004" i="1" s="1"/>
  <c r="Z2005" i="1"/>
  <c r="AD2005" i="1" s="1"/>
  <c r="Z2006" i="1"/>
  <c r="AD2006" i="1" s="1"/>
  <c r="Z2007" i="1"/>
  <c r="AD2007" i="1" s="1"/>
  <c r="Z2008" i="1"/>
  <c r="AD2008" i="1" s="1"/>
  <c r="Z2009" i="1"/>
  <c r="AD2009" i="1" s="1"/>
  <c r="Z2010" i="1"/>
  <c r="AD2010" i="1" s="1"/>
  <c r="Z2011" i="1"/>
  <c r="AD2011" i="1" s="1"/>
  <c r="Z2012" i="1"/>
  <c r="AD2012" i="1" s="1"/>
  <c r="Z2013" i="1"/>
  <c r="AD2013" i="1" s="1"/>
  <c r="Z2014" i="1"/>
  <c r="AD2014" i="1" s="1"/>
  <c r="Z2015" i="1"/>
  <c r="AD2015" i="1" s="1"/>
  <c r="Z2016" i="1"/>
  <c r="AD2016" i="1" s="1"/>
  <c r="Z2017" i="1"/>
  <c r="AD2017" i="1" s="1"/>
  <c r="Z2018" i="1"/>
  <c r="AD2018" i="1" s="1"/>
  <c r="Z2019" i="1"/>
  <c r="AD2019" i="1" s="1"/>
  <c r="Z2020" i="1"/>
  <c r="AD2020" i="1" s="1"/>
  <c r="Z2021" i="1"/>
  <c r="AD2021" i="1" s="1"/>
  <c r="Z2022" i="1"/>
  <c r="AD2022" i="1" s="1"/>
  <c r="Z2023" i="1"/>
  <c r="AD2023" i="1" s="1"/>
  <c r="Z2024" i="1"/>
  <c r="AD2024" i="1" s="1"/>
  <c r="Z2025" i="1"/>
  <c r="AD2025" i="1" s="1"/>
  <c r="Z2026" i="1"/>
  <c r="AD2026" i="1" s="1"/>
  <c r="Z2027" i="1"/>
  <c r="AD2027" i="1" s="1"/>
  <c r="Z2028" i="1"/>
  <c r="AD2028" i="1" s="1"/>
  <c r="Z2029" i="1"/>
  <c r="AD2029" i="1" s="1"/>
  <c r="Z2030" i="1"/>
  <c r="AD2030" i="1" s="1"/>
  <c r="Z2031" i="1"/>
  <c r="AD2031" i="1" s="1"/>
  <c r="Z2032" i="1"/>
  <c r="AD2032" i="1" s="1"/>
  <c r="Z2033" i="1"/>
  <c r="AD2033" i="1" s="1"/>
  <c r="Z2034" i="1"/>
  <c r="AD2034" i="1" s="1"/>
  <c r="Z2035" i="1"/>
  <c r="AD2035" i="1" s="1"/>
  <c r="Z2036" i="1"/>
  <c r="AD2036" i="1" s="1"/>
  <c r="Z2037" i="1"/>
  <c r="AD2037" i="1" s="1"/>
  <c r="Z2038" i="1"/>
  <c r="AD2038" i="1" s="1"/>
  <c r="Z2039" i="1"/>
  <c r="AD2039" i="1" s="1"/>
  <c r="Z2040" i="1"/>
  <c r="AD2040" i="1" s="1"/>
  <c r="Z2041" i="1"/>
  <c r="AD2041" i="1" s="1"/>
  <c r="Z2042" i="1"/>
  <c r="AD2042" i="1" s="1"/>
  <c r="Z2043" i="1"/>
  <c r="AD2043" i="1" s="1"/>
  <c r="Z2044" i="1"/>
  <c r="AD2044" i="1" s="1"/>
  <c r="Z2045" i="1"/>
  <c r="AD2045" i="1" s="1"/>
  <c r="Z2046" i="1"/>
  <c r="AD2046" i="1" s="1"/>
  <c r="Z2047" i="1"/>
  <c r="AD2047" i="1" s="1"/>
  <c r="Z2048" i="1"/>
  <c r="AD2048" i="1" s="1"/>
  <c r="Z2049" i="1"/>
  <c r="AD2049" i="1" s="1"/>
  <c r="Z2050" i="1"/>
  <c r="AD2050" i="1" s="1"/>
  <c r="Z2051" i="1"/>
  <c r="AD2051" i="1" s="1"/>
  <c r="Z2052" i="1"/>
  <c r="AD2052" i="1" s="1"/>
  <c r="Z2053" i="1"/>
  <c r="AD2053" i="1" s="1"/>
  <c r="Z2054" i="1"/>
  <c r="AD2054" i="1" s="1"/>
  <c r="Z2055" i="1"/>
  <c r="AD2055" i="1" s="1"/>
  <c r="Z2056" i="1"/>
  <c r="AD2056" i="1" s="1"/>
  <c r="Z2057" i="1"/>
  <c r="AD2057" i="1" s="1"/>
  <c r="Z2058" i="1"/>
  <c r="AD2058" i="1" s="1"/>
  <c r="Z2059" i="1"/>
  <c r="AD2059" i="1" s="1"/>
  <c r="Z2060" i="1"/>
  <c r="AD2060" i="1" s="1"/>
  <c r="Z2061" i="1"/>
  <c r="AD2061" i="1" s="1"/>
  <c r="Z2062" i="1"/>
  <c r="AD2062" i="1" s="1"/>
  <c r="Z2063" i="1"/>
  <c r="AD2063" i="1" s="1"/>
  <c r="Z2064" i="1"/>
  <c r="AD2064" i="1" s="1"/>
  <c r="Z2065" i="1"/>
  <c r="AD2065" i="1" s="1"/>
  <c r="Z2066" i="1"/>
  <c r="AD2066" i="1" s="1"/>
  <c r="Z2067" i="1"/>
  <c r="AD2067" i="1" s="1"/>
  <c r="Z2068" i="1"/>
  <c r="AD2068" i="1" s="1"/>
  <c r="Z2069" i="1"/>
  <c r="AD2069" i="1" s="1"/>
  <c r="Z2070" i="1"/>
  <c r="AD2070" i="1" s="1"/>
  <c r="Z2071" i="1"/>
  <c r="AD2071" i="1" s="1"/>
  <c r="Z2072" i="1"/>
  <c r="AD2072" i="1" s="1"/>
  <c r="Z2073" i="1"/>
  <c r="AD2073" i="1" s="1"/>
  <c r="Z2074" i="1"/>
  <c r="AD2074" i="1" s="1"/>
  <c r="Z2075" i="1"/>
  <c r="AD2075" i="1" s="1"/>
  <c r="Z2076" i="1"/>
  <c r="AD2076" i="1" s="1"/>
  <c r="Z2077" i="1"/>
  <c r="AD2077" i="1" s="1"/>
  <c r="Z2078" i="1"/>
  <c r="AD2078" i="1" s="1"/>
  <c r="Z2079" i="1"/>
  <c r="AD2079" i="1" s="1"/>
  <c r="Z2080" i="1"/>
  <c r="AD2080" i="1" s="1"/>
  <c r="Z2081" i="1"/>
  <c r="AD2081" i="1" s="1"/>
  <c r="Z2082" i="1"/>
  <c r="AD2082" i="1" s="1"/>
  <c r="Z2083" i="1"/>
  <c r="AD2083" i="1" s="1"/>
  <c r="Z2084" i="1"/>
  <c r="AD2084" i="1" s="1"/>
  <c r="Z2085" i="1"/>
  <c r="AD2085" i="1" s="1"/>
  <c r="Z2086" i="1"/>
  <c r="AD2086" i="1" s="1"/>
  <c r="Z2087" i="1"/>
  <c r="AD2087" i="1" s="1"/>
  <c r="Z2088" i="1"/>
  <c r="AD2088" i="1" s="1"/>
  <c r="Z2089" i="1"/>
  <c r="AD2089" i="1" s="1"/>
  <c r="Z2090" i="1"/>
  <c r="AD2090" i="1" s="1"/>
  <c r="Z2091" i="1"/>
  <c r="AD2091" i="1" s="1"/>
  <c r="Z2092" i="1"/>
  <c r="AD2092" i="1" s="1"/>
  <c r="Z2093" i="1"/>
  <c r="AD2093" i="1" s="1"/>
  <c r="Z2094" i="1"/>
  <c r="AD2094" i="1" s="1"/>
  <c r="Z2095" i="1"/>
  <c r="AD2095" i="1" s="1"/>
  <c r="Z2096" i="1"/>
  <c r="AD2096" i="1" s="1"/>
  <c r="Z2097" i="1"/>
  <c r="AD2097" i="1" s="1"/>
  <c r="Z2098" i="1"/>
  <c r="AD2098" i="1" s="1"/>
  <c r="Z2099" i="1"/>
  <c r="AD2099" i="1" s="1"/>
  <c r="Z2100" i="1"/>
  <c r="AD2100" i="1" s="1"/>
  <c r="Z2101" i="1"/>
  <c r="AD2101" i="1" s="1"/>
  <c r="Z2102" i="1"/>
  <c r="AD2102" i="1" s="1"/>
  <c r="Z2103" i="1"/>
  <c r="AD2103" i="1" s="1"/>
  <c r="Z2104" i="1"/>
  <c r="AD2104" i="1" s="1"/>
  <c r="Z2105" i="1"/>
  <c r="AD2105" i="1" s="1"/>
  <c r="Z2106" i="1"/>
  <c r="AD2106" i="1" s="1"/>
  <c r="Z2107" i="1"/>
  <c r="AD2107" i="1" s="1"/>
  <c r="Z2108" i="1"/>
  <c r="AD2108" i="1" s="1"/>
  <c r="Z2109" i="1"/>
  <c r="AD2109" i="1" s="1"/>
  <c r="Z2110" i="1"/>
  <c r="AD2110" i="1" s="1"/>
  <c r="Z2111" i="1"/>
  <c r="AD2111" i="1" s="1"/>
  <c r="Z2112" i="1"/>
  <c r="AD2112" i="1" s="1"/>
  <c r="Z2113" i="1"/>
  <c r="AD2113" i="1" s="1"/>
  <c r="Z2114" i="1"/>
  <c r="AD2114" i="1" s="1"/>
  <c r="Z2115" i="1"/>
  <c r="AD2115" i="1" s="1"/>
  <c r="Z2116" i="1"/>
  <c r="AD2116" i="1" s="1"/>
  <c r="Z2117" i="1"/>
  <c r="AD2117" i="1" s="1"/>
  <c r="Z2118" i="1"/>
  <c r="AD2118" i="1" s="1"/>
  <c r="Z2119" i="1"/>
  <c r="AD2119" i="1" s="1"/>
  <c r="Z2120" i="1"/>
  <c r="AD2120" i="1" s="1"/>
  <c r="Z2121" i="1"/>
  <c r="AD2121" i="1" s="1"/>
  <c r="Z2122" i="1"/>
  <c r="AD2122" i="1" s="1"/>
  <c r="Z2123" i="1"/>
  <c r="AD2123" i="1" s="1"/>
  <c r="Z2124" i="1"/>
  <c r="AD2124" i="1" s="1"/>
  <c r="Z2125" i="1"/>
  <c r="AD2125" i="1" s="1"/>
  <c r="Z2126" i="1"/>
  <c r="AD2126" i="1" s="1"/>
  <c r="Z2127" i="1"/>
  <c r="AD2127" i="1" s="1"/>
  <c r="Z2128" i="1"/>
  <c r="AD2128" i="1" s="1"/>
  <c r="Z2129" i="1"/>
  <c r="AD2129" i="1" s="1"/>
  <c r="Z2130" i="1"/>
  <c r="AD2130" i="1" s="1"/>
  <c r="Z2131" i="1"/>
  <c r="AD2131" i="1" s="1"/>
  <c r="Z2132" i="1"/>
  <c r="AD2132" i="1" s="1"/>
  <c r="Z2133" i="1"/>
  <c r="AD2133" i="1" s="1"/>
  <c r="Z2134" i="1"/>
  <c r="AD2134" i="1" s="1"/>
  <c r="Z2135" i="1"/>
  <c r="AD2135" i="1" s="1"/>
  <c r="Z2136" i="1"/>
  <c r="AD2136" i="1" s="1"/>
  <c r="Z2137" i="1"/>
  <c r="AD2137" i="1" s="1"/>
  <c r="Z2138" i="1"/>
  <c r="AD2138" i="1" s="1"/>
  <c r="Z2139" i="1"/>
  <c r="AD2139" i="1" s="1"/>
  <c r="Z2140" i="1"/>
  <c r="AD2140" i="1" s="1"/>
  <c r="Z2141" i="1"/>
  <c r="AD2141" i="1" s="1"/>
  <c r="Z2142" i="1"/>
  <c r="AD2142" i="1" s="1"/>
  <c r="Z2143" i="1"/>
  <c r="AD2143" i="1" s="1"/>
  <c r="Z2144" i="1"/>
  <c r="AD2144" i="1" s="1"/>
  <c r="Z2145" i="1"/>
  <c r="AD2145" i="1" s="1"/>
  <c r="Z2146" i="1"/>
  <c r="AD2146" i="1" s="1"/>
  <c r="Z2147" i="1"/>
  <c r="AD2147" i="1" s="1"/>
  <c r="Z2148" i="1"/>
  <c r="AD2148" i="1" s="1"/>
  <c r="Z2149" i="1"/>
  <c r="AD2149" i="1" s="1"/>
  <c r="Z2150" i="1"/>
  <c r="AD2150" i="1" s="1"/>
  <c r="Z2151" i="1"/>
  <c r="AD2151" i="1" s="1"/>
  <c r="Z2152" i="1"/>
  <c r="AD2152" i="1" s="1"/>
  <c r="Z2153" i="1"/>
  <c r="AD2153" i="1" s="1"/>
  <c r="Z2154" i="1"/>
  <c r="AD2154" i="1" s="1"/>
  <c r="Z2155" i="1"/>
  <c r="AD2155" i="1" s="1"/>
  <c r="Z2156" i="1"/>
  <c r="AD2156" i="1" s="1"/>
  <c r="Z2157" i="1"/>
  <c r="AD2157" i="1" s="1"/>
  <c r="Z2158" i="1"/>
  <c r="AD2158" i="1" s="1"/>
  <c r="Z2159" i="1"/>
  <c r="AD2159" i="1" s="1"/>
  <c r="Z2160" i="1"/>
  <c r="AD2160" i="1" s="1"/>
  <c r="Z2161" i="1"/>
  <c r="AD2161" i="1" s="1"/>
  <c r="Z2162" i="1"/>
  <c r="AD2162" i="1" s="1"/>
  <c r="Z2163" i="1"/>
  <c r="AD2163" i="1" s="1"/>
  <c r="Z2164" i="1"/>
  <c r="AD2164" i="1" s="1"/>
  <c r="Z2165" i="1"/>
  <c r="AD2165" i="1" s="1"/>
  <c r="Z2166" i="1"/>
  <c r="AD2166" i="1" s="1"/>
  <c r="Z2167" i="1"/>
  <c r="AD2167" i="1" s="1"/>
  <c r="Z2168" i="1"/>
  <c r="AD2168" i="1" s="1"/>
  <c r="Z2169" i="1"/>
  <c r="AD2169" i="1" s="1"/>
  <c r="Z2170" i="1"/>
  <c r="AD2170" i="1" s="1"/>
  <c r="Z2171" i="1"/>
  <c r="AD2171" i="1" s="1"/>
  <c r="Z2172" i="1"/>
  <c r="AD2172" i="1" s="1"/>
  <c r="Z2173" i="1"/>
  <c r="AD2173" i="1" s="1"/>
  <c r="Z2174" i="1"/>
  <c r="AD2174" i="1" s="1"/>
  <c r="Z2175" i="1"/>
  <c r="AD2175" i="1" s="1"/>
  <c r="Z2176" i="1"/>
  <c r="AD2176" i="1" s="1"/>
  <c r="Z2177" i="1"/>
  <c r="AD2177" i="1" s="1"/>
  <c r="Z2178" i="1"/>
  <c r="AD2178" i="1" s="1"/>
  <c r="Z2179" i="1"/>
  <c r="AD2179" i="1" s="1"/>
  <c r="Z2180" i="1"/>
  <c r="AD2180" i="1" s="1"/>
  <c r="Z2181" i="1"/>
  <c r="AD2181" i="1" s="1"/>
  <c r="Z2182" i="1"/>
  <c r="AD2182" i="1" s="1"/>
  <c r="Z2183" i="1"/>
  <c r="AD2183" i="1" s="1"/>
  <c r="Z2184" i="1"/>
  <c r="AD2184" i="1" s="1"/>
  <c r="Z2185" i="1"/>
  <c r="AD2185" i="1" s="1"/>
  <c r="Z2186" i="1"/>
  <c r="AD2186" i="1" s="1"/>
  <c r="Z2187" i="1"/>
  <c r="AD2187" i="1" s="1"/>
  <c r="Z2188" i="1"/>
  <c r="AD2188" i="1" s="1"/>
  <c r="Z2189" i="1"/>
  <c r="AD2189" i="1" s="1"/>
  <c r="Z2190" i="1"/>
  <c r="AD2190" i="1" s="1"/>
  <c r="Z2191" i="1"/>
  <c r="AD2191" i="1" s="1"/>
  <c r="Z2192" i="1"/>
  <c r="AD2192" i="1" s="1"/>
  <c r="Z2193" i="1"/>
  <c r="AD2193" i="1" s="1"/>
  <c r="Z2194" i="1"/>
  <c r="AD2194" i="1" s="1"/>
  <c r="Z2195" i="1"/>
  <c r="AD2195" i="1" s="1"/>
  <c r="Z2196" i="1"/>
  <c r="AD2196" i="1" s="1"/>
  <c r="Z2197" i="1"/>
  <c r="AD2197" i="1" s="1"/>
  <c r="Z2198" i="1"/>
  <c r="AD2198" i="1" s="1"/>
  <c r="Z2199" i="1"/>
  <c r="AD2199" i="1" s="1"/>
  <c r="Z2200" i="1"/>
  <c r="AD2200" i="1" s="1"/>
  <c r="Z2201" i="1"/>
  <c r="AD2201" i="1" s="1"/>
  <c r="Z2202" i="1"/>
  <c r="AD2202" i="1" s="1"/>
  <c r="Z2203" i="1"/>
  <c r="AD2203" i="1" s="1"/>
  <c r="Z2204" i="1"/>
  <c r="AD2204" i="1" s="1"/>
  <c r="Z2205" i="1"/>
  <c r="AD2205" i="1" s="1"/>
  <c r="Z2206" i="1"/>
  <c r="AD2206" i="1" s="1"/>
  <c r="Z2207" i="1"/>
  <c r="AD2207" i="1" s="1"/>
  <c r="Z2208" i="1"/>
  <c r="AD2208" i="1" s="1"/>
  <c r="Z2209" i="1"/>
  <c r="AD2209" i="1" s="1"/>
  <c r="Z2210" i="1"/>
  <c r="AD2210" i="1" s="1"/>
  <c r="Z2211" i="1"/>
  <c r="AD2211" i="1" s="1"/>
  <c r="Z2212" i="1"/>
  <c r="AD2212" i="1" s="1"/>
  <c r="Z2213" i="1"/>
  <c r="AD2213" i="1" s="1"/>
  <c r="Z2214" i="1"/>
  <c r="AD2214" i="1" s="1"/>
  <c r="Z2215" i="1"/>
  <c r="AD2215" i="1" s="1"/>
  <c r="Z2216" i="1"/>
  <c r="AD2216" i="1" s="1"/>
  <c r="Z2217" i="1"/>
  <c r="AD2217" i="1" s="1"/>
  <c r="Z2218" i="1"/>
  <c r="AD2218" i="1" s="1"/>
  <c r="Z2219" i="1"/>
  <c r="AD2219" i="1" s="1"/>
  <c r="Z2220" i="1"/>
  <c r="AD2220" i="1" s="1"/>
  <c r="Z2221" i="1"/>
  <c r="AD2221" i="1" s="1"/>
  <c r="Z2222" i="1"/>
  <c r="AD2222" i="1" s="1"/>
  <c r="Z2223" i="1"/>
  <c r="AD2223" i="1" s="1"/>
  <c r="Z2224" i="1"/>
  <c r="AD2224" i="1" s="1"/>
  <c r="Z2225" i="1"/>
  <c r="AD2225" i="1" s="1"/>
  <c r="Z2226" i="1"/>
  <c r="AD2226" i="1" s="1"/>
  <c r="Z2227" i="1"/>
  <c r="AD2227" i="1" s="1"/>
  <c r="Z2228" i="1"/>
  <c r="AD2228" i="1" s="1"/>
  <c r="Z2229" i="1"/>
  <c r="AD2229" i="1" s="1"/>
  <c r="Z2230" i="1"/>
  <c r="AD2230" i="1" s="1"/>
  <c r="Z2231" i="1"/>
  <c r="AD2231" i="1" s="1"/>
  <c r="Z2232" i="1"/>
  <c r="AD2232" i="1" s="1"/>
  <c r="Z2233" i="1"/>
  <c r="AD2233" i="1" s="1"/>
  <c r="Z2234" i="1"/>
  <c r="AD2234" i="1" s="1"/>
  <c r="Z2235" i="1"/>
  <c r="AD2235" i="1" s="1"/>
  <c r="Z2236" i="1"/>
  <c r="AD2236" i="1" s="1"/>
  <c r="Z2237" i="1"/>
  <c r="AD2237" i="1" s="1"/>
  <c r="Z2238" i="1"/>
  <c r="AD2238" i="1" s="1"/>
  <c r="Z2239" i="1"/>
  <c r="AD2239" i="1" s="1"/>
  <c r="Z2240" i="1"/>
  <c r="AD2240" i="1" s="1"/>
  <c r="Z2241" i="1"/>
  <c r="AD2241" i="1" s="1"/>
  <c r="Z2242" i="1"/>
  <c r="AD2242" i="1" s="1"/>
  <c r="Z2243" i="1"/>
  <c r="AD2243" i="1" s="1"/>
  <c r="Z2244" i="1"/>
  <c r="AD2244" i="1" s="1"/>
  <c r="Z2245" i="1"/>
  <c r="AD2245" i="1" s="1"/>
  <c r="Z2246" i="1"/>
  <c r="AD2246" i="1" s="1"/>
  <c r="Z2247" i="1"/>
  <c r="AD2247" i="1" s="1"/>
  <c r="Z2248" i="1"/>
  <c r="AD2248" i="1" s="1"/>
  <c r="Z2249" i="1"/>
  <c r="AD2249" i="1" s="1"/>
  <c r="Z2250" i="1"/>
  <c r="AD2250" i="1" s="1"/>
  <c r="Z2251" i="1"/>
  <c r="AD2251" i="1" s="1"/>
  <c r="Z2252" i="1"/>
  <c r="AD2252" i="1" s="1"/>
  <c r="Z2253" i="1"/>
  <c r="AD2253" i="1" s="1"/>
  <c r="Z2254" i="1"/>
  <c r="AD2254" i="1" s="1"/>
  <c r="Z2255" i="1"/>
  <c r="AD2255" i="1" s="1"/>
  <c r="Z2256" i="1"/>
  <c r="AD2256" i="1" s="1"/>
  <c r="Z2257" i="1"/>
  <c r="AD2257" i="1" s="1"/>
  <c r="Z2258" i="1"/>
  <c r="AD2258" i="1" s="1"/>
  <c r="Z2259" i="1"/>
  <c r="AD2259" i="1" s="1"/>
  <c r="Z2260" i="1"/>
  <c r="AD2260" i="1" s="1"/>
  <c r="Z2261" i="1"/>
  <c r="AD2261" i="1" s="1"/>
  <c r="Z2262" i="1"/>
  <c r="AD2262" i="1" s="1"/>
  <c r="Z2263" i="1"/>
  <c r="AD2263" i="1" s="1"/>
  <c r="Z2264" i="1"/>
  <c r="AD2264" i="1" s="1"/>
  <c r="Z2265" i="1"/>
  <c r="AD2265" i="1" s="1"/>
  <c r="Z2266" i="1"/>
  <c r="AD2266" i="1" s="1"/>
  <c r="Z2267" i="1"/>
  <c r="AD2267" i="1" s="1"/>
  <c r="Z2268" i="1"/>
  <c r="AD2268" i="1" s="1"/>
  <c r="Z2269" i="1"/>
  <c r="AD2269" i="1" s="1"/>
  <c r="Z2270" i="1"/>
  <c r="AD2270" i="1" s="1"/>
  <c r="Z2271" i="1"/>
  <c r="AD2271" i="1" s="1"/>
  <c r="Z2272" i="1"/>
  <c r="AD2272" i="1" s="1"/>
  <c r="Z2273" i="1"/>
  <c r="AD2273" i="1" s="1"/>
  <c r="Z2274" i="1"/>
  <c r="AD2274" i="1" s="1"/>
  <c r="Z2275" i="1"/>
  <c r="AD2275" i="1" s="1"/>
  <c r="Z2276" i="1"/>
  <c r="AD2276" i="1" s="1"/>
  <c r="Z2277" i="1"/>
  <c r="AD2277" i="1" s="1"/>
  <c r="Z2278" i="1"/>
  <c r="AD2278" i="1" s="1"/>
  <c r="Z2279" i="1"/>
  <c r="AD2279" i="1" s="1"/>
  <c r="Z2280" i="1"/>
  <c r="AD2280" i="1" s="1"/>
  <c r="Z2281" i="1"/>
  <c r="AD2281" i="1" s="1"/>
  <c r="Z2282" i="1"/>
  <c r="AD2282" i="1" s="1"/>
  <c r="Z2283" i="1"/>
  <c r="AD2283" i="1" s="1"/>
  <c r="Z2284" i="1"/>
  <c r="AD2284" i="1" s="1"/>
  <c r="Z2285" i="1"/>
  <c r="AD2285" i="1" s="1"/>
  <c r="Z2286" i="1"/>
  <c r="AD2286" i="1" s="1"/>
  <c r="Z2287" i="1"/>
  <c r="AD2287" i="1" s="1"/>
  <c r="Z2288" i="1"/>
  <c r="AD2288" i="1" s="1"/>
  <c r="Z2289" i="1"/>
  <c r="AD2289" i="1" s="1"/>
  <c r="Z2290" i="1"/>
  <c r="AD2290" i="1" s="1"/>
  <c r="Z2291" i="1"/>
  <c r="AD2291" i="1" s="1"/>
  <c r="Z2292" i="1"/>
  <c r="AD2292" i="1" s="1"/>
  <c r="Z2293" i="1"/>
  <c r="AD2293" i="1" s="1"/>
  <c r="Z2294" i="1"/>
  <c r="AD2294" i="1" s="1"/>
  <c r="Z2295" i="1"/>
  <c r="AD2295" i="1" s="1"/>
  <c r="Z2296" i="1"/>
  <c r="AD2296" i="1" s="1"/>
  <c r="Z2297" i="1"/>
  <c r="AD2297" i="1" s="1"/>
  <c r="Z2298" i="1"/>
  <c r="AD2298" i="1" s="1"/>
  <c r="Z2299" i="1"/>
  <c r="AD2299" i="1" s="1"/>
  <c r="Z2300" i="1"/>
  <c r="AD2300" i="1" s="1"/>
  <c r="Z2301" i="1"/>
  <c r="AD2301" i="1" s="1"/>
  <c r="Z2302" i="1"/>
  <c r="AD2302" i="1" s="1"/>
  <c r="Z2303" i="1"/>
  <c r="AD2303" i="1" s="1"/>
  <c r="Z2304" i="1"/>
  <c r="AD2304" i="1" s="1"/>
  <c r="Z2305" i="1"/>
  <c r="AD2305" i="1" s="1"/>
  <c r="Z2306" i="1"/>
  <c r="AD2306" i="1" s="1"/>
  <c r="Z2307" i="1"/>
  <c r="AD2307" i="1" s="1"/>
  <c r="Z2308" i="1"/>
  <c r="AD2308" i="1" s="1"/>
  <c r="Z2309" i="1"/>
  <c r="AD2309" i="1" s="1"/>
  <c r="Z2310" i="1"/>
  <c r="AD2310" i="1" s="1"/>
  <c r="Z2311" i="1"/>
  <c r="AD2311" i="1" s="1"/>
  <c r="Z2312" i="1"/>
  <c r="AD2312" i="1" s="1"/>
  <c r="Z2313" i="1"/>
  <c r="AD2313" i="1" s="1"/>
  <c r="Z2314" i="1"/>
  <c r="AD2314" i="1" s="1"/>
  <c r="Z2315" i="1"/>
  <c r="AD2315" i="1" s="1"/>
  <c r="Z2316" i="1"/>
  <c r="AD2316" i="1" s="1"/>
  <c r="Z2317" i="1"/>
  <c r="AD2317" i="1" s="1"/>
  <c r="Z2318" i="1"/>
  <c r="AD2318" i="1" s="1"/>
  <c r="Z2319" i="1"/>
  <c r="AD2319" i="1" s="1"/>
  <c r="Z2320" i="1"/>
  <c r="AD2320" i="1" s="1"/>
  <c r="Z2321" i="1"/>
  <c r="AD2321" i="1" s="1"/>
  <c r="Z2322" i="1"/>
  <c r="AD2322" i="1" s="1"/>
  <c r="Z2323" i="1"/>
  <c r="AD2323" i="1" s="1"/>
  <c r="Z2324" i="1"/>
  <c r="AD2324" i="1" s="1"/>
  <c r="Z2325" i="1"/>
  <c r="AD2325" i="1" s="1"/>
  <c r="Z2326" i="1"/>
  <c r="AD2326" i="1" s="1"/>
  <c r="Z2327" i="1"/>
  <c r="AD2327" i="1" s="1"/>
  <c r="Z2328" i="1"/>
  <c r="AD2328" i="1" s="1"/>
  <c r="Z2329" i="1"/>
  <c r="AD2329" i="1" s="1"/>
  <c r="Z2330" i="1"/>
  <c r="AD2330" i="1" s="1"/>
  <c r="Z2331" i="1"/>
  <c r="AD2331" i="1" s="1"/>
  <c r="Z2332" i="1"/>
  <c r="AD2332" i="1" s="1"/>
  <c r="Z2333" i="1"/>
  <c r="AD2333" i="1" s="1"/>
  <c r="Z2334" i="1"/>
  <c r="AD2334" i="1" s="1"/>
  <c r="Z2335" i="1"/>
  <c r="AD2335" i="1" s="1"/>
  <c r="Z2336" i="1"/>
  <c r="AD2336" i="1" s="1"/>
  <c r="Z2337" i="1"/>
  <c r="AD2337" i="1" s="1"/>
  <c r="Z2338" i="1"/>
  <c r="AD2338" i="1" s="1"/>
  <c r="Z2339" i="1"/>
  <c r="AD2339" i="1" s="1"/>
  <c r="Z2340" i="1"/>
  <c r="AD2340" i="1" s="1"/>
  <c r="Z2341" i="1"/>
  <c r="AD2341" i="1" s="1"/>
  <c r="Z2342" i="1"/>
  <c r="AD2342" i="1" s="1"/>
  <c r="Z2343" i="1"/>
  <c r="AD2343" i="1" s="1"/>
  <c r="Z2344" i="1"/>
  <c r="AD2344" i="1" s="1"/>
  <c r="Z2345" i="1"/>
  <c r="AD2345" i="1" s="1"/>
  <c r="Z2346" i="1"/>
  <c r="AD2346" i="1" s="1"/>
  <c r="Z2347" i="1"/>
  <c r="AD2347" i="1" s="1"/>
  <c r="Z2348" i="1"/>
  <c r="AD2348" i="1" s="1"/>
  <c r="Z2349" i="1"/>
  <c r="AD2349" i="1" s="1"/>
  <c r="Z2350" i="1"/>
  <c r="AD2350" i="1" s="1"/>
  <c r="Z2351" i="1"/>
  <c r="AD2351" i="1" s="1"/>
  <c r="Z2352" i="1"/>
  <c r="AD2352" i="1" s="1"/>
  <c r="Z2353" i="1"/>
  <c r="AD2353" i="1" s="1"/>
  <c r="Z2354" i="1"/>
  <c r="AD2354" i="1" s="1"/>
  <c r="Z2355" i="1"/>
  <c r="AD2355" i="1" s="1"/>
  <c r="Z2356" i="1"/>
  <c r="AD2356" i="1" s="1"/>
  <c r="Z2357" i="1"/>
  <c r="AD2357" i="1" s="1"/>
  <c r="Z2358" i="1"/>
  <c r="AD2358" i="1" s="1"/>
  <c r="Z2359" i="1"/>
  <c r="AD2359" i="1" s="1"/>
  <c r="Z2360" i="1"/>
  <c r="AD2360" i="1" s="1"/>
  <c r="Z2361" i="1"/>
  <c r="AD2361" i="1" s="1"/>
  <c r="Z2362" i="1"/>
  <c r="AD2362" i="1" s="1"/>
  <c r="Z2363" i="1"/>
  <c r="AD2363" i="1" s="1"/>
  <c r="Z2364" i="1"/>
  <c r="AD2364" i="1" s="1"/>
  <c r="Z2365" i="1"/>
  <c r="AD2365" i="1" s="1"/>
  <c r="Z2366" i="1"/>
  <c r="AD2366" i="1" s="1"/>
  <c r="Z2367" i="1"/>
  <c r="AD2367" i="1" s="1"/>
  <c r="Z2368" i="1"/>
  <c r="AD2368" i="1" s="1"/>
  <c r="Z2369" i="1"/>
  <c r="AD2369" i="1" s="1"/>
  <c r="Z2370" i="1"/>
  <c r="AD2370" i="1" s="1"/>
  <c r="Z2371" i="1"/>
  <c r="AD2371" i="1" s="1"/>
  <c r="Z2372" i="1"/>
  <c r="AD2372" i="1" s="1"/>
  <c r="Z2373" i="1"/>
  <c r="AD2373" i="1" s="1"/>
  <c r="Z2374" i="1"/>
  <c r="AD2374" i="1" s="1"/>
  <c r="Z2375" i="1"/>
  <c r="AD2375" i="1" s="1"/>
  <c r="Z2376" i="1"/>
  <c r="AD2376" i="1" s="1"/>
  <c r="Z2377" i="1"/>
  <c r="AD2377" i="1" s="1"/>
  <c r="Z2378" i="1"/>
  <c r="AD2378" i="1" s="1"/>
  <c r="Z2379" i="1"/>
  <c r="AD2379" i="1" s="1"/>
  <c r="Z2380" i="1"/>
  <c r="AD2380" i="1" s="1"/>
  <c r="Z2381" i="1"/>
  <c r="AD2381" i="1" s="1"/>
  <c r="Z2382" i="1"/>
  <c r="AD2382" i="1" s="1"/>
  <c r="Z2383" i="1"/>
  <c r="AD2383" i="1" s="1"/>
  <c r="Z2384" i="1"/>
  <c r="AD2384" i="1" s="1"/>
  <c r="Z2385" i="1"/>
  <c r="AD2385" i="1" s="1"/>
  <c r="Z2386" i="1"/>
  <c r="AD2386" i="1" s="1"/>
  <c r="Z2387" i="1"/>
  <c r="AD2387" i="1" s="1"/>
  <c r="Z2388" i="1"/>
  <c r="AD2388" i="1" s="1"/>
  <c r="Z2389" i="1"/>
  <c r="AD2389" i="1" s="1"/>
  <c r="Z2390" i="1"/>
  <c r="AD2390" i="1" s="1"/>
  <c r="Z2391" i="1"/>
  <c r="AD2391" i="1" s="1"/>
  <c r="Z2392" i="1"/>
  <c r="AD2392" i="1" s="1"/>
  <c r="Z2393" i="1"/>
  <c r="AD2393" i="1" s="1"/>
  <c r="Z2394" i="1"/>
  <c r="AD2394" i="1" s="1"/>
  <c r="Z2395" i="1"/>
  <c r="AD2395" i="1" s="1"/>
  <c r="Z2396" i="1"/>
  <c r="AD2396" i="1" s="1"/>
  <c r="Z2397" i="1"/>
  <c r="AD2397" i="1" s="1"/>
  <c r="Z2398" i="1"/>
  <c r="AD2398" i="1" s="1"/>
  <c r="Z2399" i="1"/>
  <c r="AD2399" i="1" s="1"/>
  <c r="Z2400" i="1"/>
  <c r="AD2400" i="1" s="1"/>
  <c r="Z2401" i="1"/>
  <c r="AD2401" i="1" s="1"/>
  <c r="Z2402" i="1"/>
  <c r="AD2402" i="1" s="1"/>
  <c r="Z2403" i="1"/>
  <c r="AD2403" i="1" s="1"/>
  <c r="Z2404" i="1"/>
  <c r="AD2404" i="1" s="1"/>
  <c r="Z2405" i="1"/>
  <c r="AD2405" i="1" s="1"/>
  <c r="Z2406" i="1"/>
  <c r="AD2406" i="1" s="1"/>
  <c r="Z2407" i="1"/>
  <c r="AD2407" i="1" s="1"/>
  <c r="Z2408" i="1"/>
  <c r="AD2408" i="1" s="1"/>
  <c r="Z2409" i="1"/>
  <c r="AD2409" i="1" s="1"/>
  <c r="Z2410" i="1"/>
  <c r="AD2410" i="1" s="1"/>
  <c r="Z2411" i="1"/>
  <c r="AD2411" i="1" s="1"/>
  <c r="Z2412" i="1"/>
  <c r="AD2412" i="1" s="1"/>
  <c r="Z2413" i="1"/>
  <c r="AD2413" i="1" s="1"/>
  <c r="Z2414" i="1"/>
  <c r="AD2414" i="1" s="1"/>
  <c r="Z2415" i="1"/>
  <c r="AD2415" i="1" s="1"/>
  <c r="Z2416" i="1"/>
  <c r="AD2416" i="1" s="1"/>
  <c r="Z2417" i="1"/>
  <c r="AD2417" i="1" s="1"/>
  <c r="Z2418" i="1"/>
  <c r="AD2418" i="1" s="1"/>
  <c r="Z2419" i="1"/>
  <c r="AD2419" i="1" s="1"/>
  <c r="Z2420" i="1"/>
  <c r="AD2420" i="1" s="1"/>
  <c r="Z2421" i="1"/>
  <c r="AD2421" i="1" s="1"/>
  <c r="Z2422" i="1"/>
  <c r="AD2422" i="1" s="1"/>
  <c r="Z2423" i="1"/>
  <c r="AD2423" i="1" s="1"/>
  <c r="Z2424" i="1"/>
  <c r="AD2424" i="1" s="1"/>
  <c r="Z2425" i="1"/>
  <c r="AD2425" i="1" s="1"/>
  <c r="Z2426" i="1"/>
  <c r="AD2426" i="1" s="1"/>
  <c r="Z2427" i="1"/>
  <c r="AD2427" i="1" s="1"/>
  <c r="Z2428" i="1"/>
  <c r="AD2428" i="1" s="1"/>
  <c r="Z2429" i="1"/>
  <c r="AD2429" i="1" s="1"/>
  <c r="Z2430" i="1"/>
  <c r="AD2430" i="1" s="1"/>
  <c r="Z2431" i="1"/>
  <c r="AD2431" i="1" s="1"/>
  <c r="Z2432" i="1"/>
  <c r="AD2432" i="1" s="1"/>
  <c r="Z2433" i="1"/>
  <c r="AD2433" i="1" s="1"/>
  <c r="Z2434" i="1"/>
  <c r="AD2434" i="1" s="1"/>
  <c r="Z2435" i="1"/>
  <c r="AD2435" i="1" s="1"/>
  <c r="Z2436" i="1"/>
  <c r="AD2436" i="1" s="1"/>
  <c r="Z2437" i="1"/>
  <c r="AD2437" i="1" s="1"/>
  <c r="Z2438" i="1"/>
  <c r="AD2438" i="1" s="1"/>
  <c r="Z2439" i="1"/>
  <c r="AD2439" i="1" s="1"/>
  <c r="Z2440" i="1"/>
  <c r="AD2440" i="1" s="1"/>
  <c r="Z2441" i="1"/>
  <c r="AD2441" i="1" s="1"/>
  <c r="Z2442" i="1"/>
  <c r="AD2442" i="1" s="1"/>
  <c r="Z2443" i="1"/>
  <c r="AD2443" i="1" s="1"/>
  <c r="Z2444" i="1"/>
  <c r="AD2444" i="1" s="1"/>
  <c r="Z2445" i="1"/>
  <c r="AD2445" i="1" s="1"/>
  <c r="Z2446" i="1"/>
  <c r="AD2446" i="1" s="1"/>
  <c r="Z2447" i="1"/>
  <c r="AD2447" i="1" s="1"/>
  <c r="Z2448" i="1"/>
  <c r="AD2448" i="1" s="1"/>
  <c r="Z2449" i="1"/>
  <c r="AD2449" i="1" s="1"/>
  <c r="Z2450" i="1"/>
  <c r="AD2450" i="1" s="1"/>
  <c r="Z2451" i="1"/>
  <c r="AD2451" i="1" s="1"/>
  <c r="Z2452" i="1"/>
  <c r="AD2452" i="1" s="1"/>
  <c r="Z2453" i="1"/>
  <c r="AD2453" i="1" s="1"/>
  <c r="Z2454" i="1"/>
  <c r="AD2454" i="1" s="1"/>
  <c r="Z2455" i="1"/>
  <c r="AD2455" i="1" s="1"/>
  <c r="Z2456" i="1"/>
  <c r="AD2456" i="1" s="1"/>
  <c r="Z2457" i="1"/>
  <c r="AD2457" i="1" s="1"/>
  <c r="Z2458" i="1"/>
  <c r="AD2458" i="1" s="1"/>
  <c r="Z2459" i="1"/>
  <c r="AD2459" i="1" s="1"/>
  <c r="Z2460" i="1"/>
  <c r="AD2460" i="1" s="1"/>
  <c r="Z2461" i="1"/>
  <c r="AD2461" i="1" s="1"/>
  <c r="Z2462" i="1"/>
  <c r="AD2462" i="1" s="1"/>
  <c r="Z2463" i="1"/>
  <c r="AD2463" i="1" s="1"/>
  <c r="Z2464" i="1"/>
  <c r="AD2464" i="1" s="1"/>
  <c r="Z2465" i="1"/>
  <c r="AD2465" i="1" s="1"/>
  <c r="Z2466" i="1"/>
  <c r="AD2466" i="1" s="1"/>
  <c r="Z2467" i="1"/>
  <c r="AD2467" i="1" s="1"/>
  <c r="Z2468" i="1"/>
  <c r="AD2468" i="1" s="1"/>
  <c r="Z2469" i="1"/>
  <c r="AD2469" i="1" s="1"/>
  <c r="Z2470" i="1"/>
  <c r="AD2470" i="1" s="1"/>
  <c r="Z2471" i="1"/>
  <c r="AD2471" i="1" s="1"/>
  <c r="Z2472" i="1"/>
  <c r="AD2472" i="1" s="1"/>
  <c r="Z2473" i="1"/>
  <c r="AD2473" i="1" s="1"/>
  <c r="Z2474" i="1"/>
  <c r="AD2474" i="1" s="1"/>
  <c r="Z2475" i="1"/>
  <c r="AD2475" i="1" s="1"/>
  <c r="Z2476" i="1"/>
  <c r="AD2476" i="1" s="1"/>
  <c r="Z2477" i="1"/>
  <c r="AD2477" i="1" s="1"/>
  <c r="Z2478" i="1"/>
  <c r="AD2478" i="1" s="1"/>
  <c r="Z2479" i="1"/>
  <c r="AD2479" i="1" s="1"/>
  <c r="Z2480" i="1"/>
  <c r="AD2480" i="1" s="1"/>
  <c r="Z2481" i="1"/>
  <c r="AD2481" i="1" s="1"/>
  <c r="Z2482" i="1"/>
  <c r="AD2482" i="1" s="1"/>
  <c r="Z2483" i="1"/>
  <c r="AD2483" i="1" s="1"/>
  <c r="Z2484" i="1"/>
  <c r="AD2484" i="1" s="1"/>
  <c r="Z2485" i="1"/>
  <c r="AD2485" i="1" s="1"/>
  <c r="Z2486" i="1"/>
  <c r="AD2486" i="1" s="1"/>
  <c r="Z2487" i="1"/>
  <c r="AD2487" i="1" s="1"/>
  <c r="Z2488" i="1"/>
  <c r="AD2488" i="1" s="1"/>
  <c r="Z2489" i="1"/>
  <c r="AD2489" i="1" s="1"/>
  <c r="Z2490" i="1"/>
  <c r="AD2490" i="1" s="1"/>
  <c r="Z2491" i="1"/>
  <c r="AD2491" i="1" s="1"/>
  <c r="Z2492" i="1"/>
  <c r="AD2492" i="1" s="1"/>
  <c r="Z2493" i="1"/>
  <c r="AD2493" i="1" s="1"/>
  <c r="Z2494" i="1"/>
  <c r="AD2494" i="1" s="1"/>
  <c r="Z2495" i="1"/>
  <c r="AD2495" i="1" s="1"/>
  <c r="Z2496" i="1"/>
  <c r="AD2496" i="1" s="1"/>
  <c r="Z2497" i="1"/>
  <c r="AD2497" i="1" s="1"/>
  <c r="Z2498" i="1"/>
  <c r="AD2498" i="1" s="1"/>
  <c r="Z2499" i="1"/>
  <c r="AD2499" i="1" s="1"/>
  <c r="Z2500" i="1"/>
  <c r="AD2500" i="1" s="1"/>
  <c r="Z2501" i="1"/>
  <c r="AD2501" i="1" s="1"/>
  <c r="Z2502" i="1"/>
  <c r="AD2502" i="1" s="1"/>
  <c r="Z2503" i="1"/>
  <c r="AD2503" i="1" s="1"/>
  <c r="Z2504" i="1"/>
  <c r="AD2504" i="1" s="1"/>
  <c r="Z2505" i="1"/>
  <c r="AD2505" i="1" s="1"/>
  <c r="Z2506" i="1"/>
  <c r="AD2506" i="1" s="1"/>
  <c r="Z2507" i="1"/>
  <c r="AD2507" i="1" s="1"/>
  <c r="Z2508" i="1"/>
  <c r="AD2508" i="1" s="1"/>
  <c r="Z2509" i="1"/>
  <c r="AD2509" i="1" s="1"/>
  <c r="Z2510" i="1"/>
  <c r="AD2510" i="1" s="1"/>
  <c r="Z2511" i="1"/>
  <c r="AD2511" i="1" s="1"/>
  <c r="Z2512" i="1"/>
  <c r="AD2512" i="1" s="1"/>
  <c r="Z2513" i="1"/>
  <c r="AD2513" i="1" s="1"/>
  <c r="Z2514" i="1"/>
  <c r="AD2514" i="1" s="1"/>
  <c r="Z2515" i="1"/>
  <c r="AD2515" i="1" s="1"/>
  <c r="Z2516" i="1"/>
  <c r="AD2516" i="1" s="1"/>
  <c r="Z2517" i="1"/>
  <c r="AD2517" i="1" s="1"/>
  <c r="Z2518" i="1"/>
  <c r="AD2518" i="1" s="1"/>
  <c r="Z2519" i="1"/>
  <c r="AD2519" i="1" s="1"/>
  <c r="Z2520" i="1"/>
  <c r="AD2520" i="1" s="1"/>
  <c r="Z2521" i="1"/>
  <c r="AD2521" i="1" s="1"/>
  <c r="Z2522" i="1"/>
  <c r="AD2522" i="1" s="1"/>
  <c r="Z2523" i="1"/>
  <c r="AD2523" i="1" s="1"/>
  <c r="Z2524" i="1"/>
  <c r="AD2524" i="1" s="1"/>
  <c r="Z2525" i="1"/>
  <c r="AD2525" i="1" s="1"/>
  <c r="Z2526" i="1"/>
  <c r="AD2526" i="1" s="1"/>
  <c r="Z2527" i="1"/>
  <c r="AD2527" i="1" s="1"/>
  <c r="Z2528" i="1"/>
  <c r="AD2528" i="1" s="1"/>
  <c r="Z2529" i="1"/>
  <c r="AD2529" i="1" s="1"/>
  <c r="Z2530" i="1"/>
  <c r="AD2530" i="1" s="1"/>
  <c r="Z2531" i="1"/>
  <c r="AD2531" i="1" s="1"/>
  <c r="Z2532" i="1"/>
  <c r="AD2532" i="1" s="1"/>
  <c r="Z2533" i="1"/>
  <c r="AD2533" i="1" s="1"/>
  <c r="Z2534" i="1"/>
  <c r="AD2534" i="1" s="1"/>
  <c r="Z2535" i="1"/>
  <c r="AD2535" i="1" s="1"/>
  <c r="Z2536" i="1"/>
  <c r="AD2536" i="1" s="1"/>
  <c r="Z2537" i="1"/>
  <c r="AD2537" i="1" s="1"/>
  <c r="Z2538" i="1"/>
  <c r="AD2538" i="1" s="1"/>
  <c r="Z2539" i="1"/>
  <c r="AD2539" i="1" s="1"/>
  <c r="Z2540" i="1"/>
  <c r="AD2540" i="1" s="1"/>
  <c r="Z2541" i="1"/>
  <c r="AD2541" i="1" s="1"/>
  <c r="Z2542" i="1"/>
  <c r="AD2542" i="1" s="1"/>
  <c r="Z2543" i="1"/>
  <c r="AD2543" i="1" s="1"/>
  <c r="Z2544" i="1"/>
  <c r="AD2544" i="1" s="1"/>
  <c r="Z2545" i="1"/>
  <c r="AD2545" i="1" s="1"/>
  <c r="Z2546" i="1"/>
  <c r="AD2546" i="1" s="1"/>
  <c r="Z2547" i="1"/>
  <c r="AD2547" i="1" s="1"/>
  <c r="Z2548" i="1"/>
  <c r="AD2548" i="1" s="1"/>
  <c r="Z2549" i="1"/>
  <c r="AD2549" i="1" s="1"/>
  <c r="Z2550" i="1"/>
  <c r="AD2550" i="1" s="1"/>
  <c r="Z2551" i="1"/>
  <c r="AD2551" i="1" s="1"/>
  <c r="Z2552" i="1"/>
  <c r="AD2552" i="1" s="1"/>
  <c r="Z2553" i="1"/>
  <c r="AD2553" i="1" s="1"/>
  <c r="Z2554" i="1"/>
  <c r="AD2554" i="1" s="1"/>
  <c r="Z2555" i="1"/>
  <c r="AD2555" i="1" s="1"/>
  <c r="Z2556" i="1"/>
  <c r="AD2556" i="1" s="1"/>
  <c r="Z2557" i="1"/>
  <c r="AD2557" i="1" s="1"/>
  <c r="Z2558" i="1"/>
  <c r="AD2558" i="1" s="1"/>
  <c r="Z2559" i="1"/>
  <c r="AD2559" i="1" s="1"/>
  <c r="Z2560" i="1"/>
  <c r="AD2560" i="1" s="1"/>
  <c r="Z2561" i="1"/>
  <c r="AD2561" i="1" s="1"/>
  <c r="Z2562" i="1"/>
  <c r="AD2562" i="1" s="1"/>
  <c r="Z2563" i="1"/>
  <c r="AD2563" i="1" s="1"/>
  <c r="Z2564" i="1"/>
  <c r="AD2564" i="1" s="1"/>
  <c r="Z2565" i="1"/>
  <c r="AD2565" i="1" s="1"/>
  <c r="Z2566" i="1"/>
  <c r="AD2566" i="1" s="1"/>
  <c r="Z2567" i="1"/>
  <c r="AD2567" i="1" s="1"/>
  <c r="Z2568" i="1"/>
  <c r="AD2568" i="1" s="1"/>
  <c r="Z2569" i="1"/>
  <c r="AD2569" i="1" s="1"/>
  <c r="Z2570" i="1"/>
  <c r="AD2570" i="1" s="1"/>
  <c r="Z2571" i="1"/>
  <c r="AD2571" i="1" s="1"/>
  <c r="Z2572" i="1"/>
  <c r="AD2572" i="1" s="1"/>
  <c r="Z2573" i="1"/>
  <c r="AD2573" i="1" s="1"/>
  <c r="Z2574" i="1"/>
  <c r="AD2574" i="1" s="1"/>
  <c r="Z2575" i="1"/>
  <c r="AD2575" i="1" s="1"/>
  <c r="Z2576" i="1"/>
  <c r="AD2576" i="1" s="1"/>
  <c r="Z2577" i="1"/>
  <c r="AD2577" i="1" s="1"/>
  <c r="Z2578" i="1"/>
  <c r="AD2578" i="1" s="1"/>
  <c r="Z2579" i="1"/>
  <c r="AD2579" i="1" s="1"/>
  <c r="Z2580" i="1"/>
  <c r="AD2580" i="1" s="1"/>
  <c r="Z2581" i="1"/>
  <c r="AD2581" i="1" s="1"/>
  <c r="Z2582" i="1"/>
  <c r="AD2582" i="1" s="1"/>
  <c r="Z2583" i="1"/>
  <c r="AD2583" i="1" s="1"/>
  <c r="Z2584" i="1"/>
  <c r="AD2584" i="1" s="1"/>
  <c r="Z2585" i="1"/>
  <c r="AD2585" i="1" s="1"/>
  <c r="Z2586" i="1"/>
  <c r="AD2586" i="1" s="1"/>
  <c r="Z2587" i="1"/>
  <c r="AD2587" i="1" s="1"/>
  <c r="Z2588" i="1"/>
  <c r="AD2588" i="1" s="1"/>
  <c r="Z2589" i="1"/>
  <c r="AD2589" i="1" s="1"/>
  <c r="Z2590" i="1"/>
  <c r="AD2590" i="1" s="1"/>
  <c r="Z2591" i="1"/>
  <c r="AD2591" i="1" s="1"/>
  <c r="Z2592" i="1"/>
  <c r="AD2592" i="1" s="1"/>
  <c r="Z2593" i="1"/>
  <c r="AD2593" i="1" s="1"/>
  <c r="Z2594" i="1"/>
  <c r="AD2594" i="1" s="1"/>
  <c r="Z2595" i="1"/>
  <c r="AD2595" i="1" s="1"/>
  <c r="Z2596" i="1"/>
  <c r="AD2596" i="1" s="1"/>
  <c r="Z2597" i="1"/>
  <c r="AD2597" i="1" s="1"/>
  <c r="Z2598" i="1"/>
  <c r="AD2598" i="1" s="1"/>
  <c r="Z2599" i="1"/>
  <c r="AD2599" i="1" s="1"/>
  <c r="Z2600" i="1"/>
  <c r="AD2600" i="1" s="1"/>
  <c r="Z2601" i="1"/>
  <c r="AD2601" i="1" s="1"/>
  <c r="Z2602" i="1"/>
  <c r="AD2602" i="1" s="1"/>
  <c r="Z2603" i="1"/>
  <c r="AD2603" i="1" s="1"/>
  <c r="Z2604" i="1"/>
  <c r="AD2604" i="1" s="1"/>
  <c r="Z2605" i="1"/>
  <c r="AD2605" i="1" s="1"/>
  <c r="Z2606" i="1"/>
  <c r="AD2606" i="1" s="1"/>
  <c r="Z2607" i="1"/>
  <c r="AD2607" i="1" s="1"/>
  <c r="Z2608" i="1"/>
  <c r="AD2608" i="1" s="1"/>
  <c r="Z2609" i="1"/>
  <c r="AD2609" i="1" s="1"/>
  <c r="Z2610" i="1"/>
  <c r="AD2610" i="1" s="1"/>
  <c r="Z2611" i="1"/>
  <c r="AD2611" i="1" s="1"/>
  <c r="Z2612" i="1"/>
  <c r="AD2612" i="1" s="1"/>
  <c r="Z2613" i="1"/>
  <c r="AD2613" i="1" s="1"/>
  <c r="Z2614" i="1"/>
  <c r="AD2614" i="1" s="1"/>
  <c r="Z2615" i="1"/>
  <c r="AD2615" i="1" s="1"/>
  <c r="Z2616" i="1"/>
  <c r="AD2616" i="1" s="1"/>
  <c r="Z2617" i="1"/>
  <c r="AD2617" i="1" s="1"/>
  <c r="Z2618" i="1"/>
  <c r="AD2618" i="1" s="1"/>
  <c r="Z2619" i="1"/>
  <c r="AD2619" i="1" s="1"/>
  <c r="Z2620" i="1"/>
  <c r="AD2620" i="1" s="1"/>
  <c r="Z2621" i="1"/>
  <c r="AD2621" i="1" s="1"/>
  <c r="Z2622" i="1"/>
  <c r="AD2622" i="1" s="1"/>
  <c r="Z2623" i="1"/>
  <c r="AD2623" i="1" s="1"/>
  <c r="Z2624" i="1"/>
  <c r="AD2624" i="1" s="1"/>
  <c r="Z2625" i="1"/>
  <c r="AD2625" i="1" s="1"/>
  <c r="Z2626" i="1"/>
  <c r="AD2626" i="1" s="1"/>
  <c r="Z2627" i="1"/>
  <c r="AD2627" i="1" s="1"/>
  <c r="Z2628" i="1"/>
  <c r="AD2628" i="1" s="1"/>
  <c r="Z2629" i="1"/>
  <c r="AD2629" i="1" s="1"/>
  <c r="Z2630" i="1"/>
  <c r="AD2630" i="1" s="1"/>
  <c r="Z2631" i="1"/>
  <c r="AD2631" i="1" s="1"/>
  <c r="Z2632" i="1"/>
  <c r="AD2632" i="1" s="1"/>
  <c r="Z2633" i="1"/>
  <c r="AD2633" i="1" s="1"/>
  <c r="Z2634" i="1"/>
  <c r="AD2634" i="1" s="1"/>
  <c r="Z2635" i="1"/>
  <c r="AD2635" i="1" s="1"/>
  <c r="Z2636" i="1"/>
  <c r="AD2636" i="1" s="1"/>
  <c r="Z2637" i="1"/>
  <c r="AD2637" i="1" s="1"/>
  <c r="Z2638" i="1"/>
  <c r="AD2638" i="1" s="1"/>
  <c r="Z2639" i="1"/>
  <c r="AD2639" i="1" s="1"/>
  <c r="Z2640" i="1"/>
  <c r="AD2640" i="1" s="1"/>
  <c r="Z2641" i="1"/>
  <c r="AD2641" i="1" s="1"/>
  <c r="Z2642" i="1"/>
  <c r="AD2642" i="1" s="1"/>
  <c r="Z2643" i="1"/>
  <c r="AD2643" i="1" s="1"/>
  <c r="Z2644" i="1"/>
  <c r="AD2644" i="1" s="1"/>
  <c r="Z2645" i="1"/>
  <c r="AD2645" i="1" s="1"/>
  <c r="Z2646" i="1"/>
  <c r="AD2646" i="1" s="1"/>
  <c r="Z2647" i="1"/>
  <c r="AD2647" i="1" s="1"/>
  <c r="Z2648" i="1"/>
  <c r="AD2648" i="1" s="1"/>
  <c r="Z2649" i="1"/>
  <c r="AD2649" i="1" s="1"/>
  <c r="Z2650" i="1"/>
  <c r="AD2650" i="1" s="1"/>
  <c r="Z2651" i="1"/>
  <c r="AD2651" i="1" s="1"/>
  <c r="Z2652" i="1"/>
  <c r="AD2652" i="1" s="1"/>
  <c r="Z2653" i="1"/>
  <c r="AD2653" i="1" s="1"/>
  <c r="Z2654" i="1"/>
  <c r="AD2654" i="1" s="1"/>
  <c r="Z2655" i="1"/>
  <c r="AD2655" i="1" s="1"/>
  <c r="Z2656" i="1"/>
  <c r="AD2656" i="1" s="1"/>
  <c r="Z2657" i="1"/>
  <c r="AD2657" i="1" s="1"/>
  <c r="Z2658" i="1"/>
  <c r="AD2658" i="1" s="1"/>
  <c r="Z2659" i="1"/>
  <c r="AD2659" i="1" s="1"/>
  <c r="Z2660" i="1"/>
  <c r="AD2660" i="1" s="1"/>
  <c r="Z2661" i="1"/>
  <c r="AD2661" i="1" s="1"/>
  <c r="Z2662" i="1"/>
  <c r="AD2662" i="1" s="1"/>
  <c r="Z2663" i="1"/>
  <c r="AD2663" i="1" s="1"/>
  <c r="Z2664" i="1"/>
  <c r="AD2664" i="1" s="1"/>
  <c r="Z2665" i="1"/>
  <c r="AD2665" i="1" s="1"/>
  <c r="Z2666" i="1"/>
  <c r="AD2666" i="1" s="1"/>
  <c r="Z2667" i="1"/>
  <c r="AD2667" i="1" s="1"/>
  <c r="Z2668" i="1"/>
  <c r="AD2668" i="1" s="1"/>
  <c r="Z2669" i="1"/>
  <c r="AD2669" i="1" s="1"/>
  <c r="Z2670" i="1"/>
  <c r="AD2670" i="1" s="1"/>
  <c r="Z2671" i="1"/>
  <c r="AD2671" i="1" s="1"/>
  <c r="Z2672" i="1"/>
  <c r="AD2672" i="1" s="1"/>
  <c r="Z2673" i="1"/>
  <c r="AD2673" i="1" s="1"/>
  <c r="Z2674" i="1"/>
  <c r="AD2674" i="1" s="1"/>
  <c r="Z2675" i="1"/>
  <c r="AD2675" i="1" s="1"/>
  <c r="Z2676" i="1"/>
  <c r="AD2676" i="1" s="1"/>
  <c r="Z2677" i="1"/>
  <c r="AD2677" i="1" s="1"/>
  <c r="Z2678" i="1"/>
  <c r="AD2678" i="1" s="1"/>
  <c r="Z2679" i="1"/>
  <c r="AD2679" i="1" s="1"/>
  <c r="Z2680" i="1"/>
  <c r="AD2680" i="1" s="1"/>
  <c r="Z2681" i="1"/>
  <c r="AD2681" i="1" s="1"/>
  <c r="Z2682" i="1"/>
  <c r="AD2682" i="1" s="1"/>
  <c r="Z2683" i="1"/>
  <c r="AD2683" i="1" s="1"/>
  <c r="Z2684" i="1"/>
  <c r="AD2684" i="1" s="1"/>
  <c r="Z2685" i="1"/>
  <c r="AD2685" i="1" s="1"/>
  <c r="Z2686" i="1"/>
  <c r="AD2686" i="1" s="1"/>
  <c r="Z2687" i="1"/>
  <c r="AD2687" i="1" s="1"/>
  <c r="Z2688" i="1"/>
  <c r="AD2688" i="1" s="1"/>
  <c r="Z2689" i="1"/>
  <c r="AD2689" i="1" s="1"/>
  <c r="Z2690" i="1"/>
  <c r="AD2690" i="1" s="1"/>
  <c r="Z2691" i="1"/>
  <c r="AD2691" i="1" s="1"/>
  <c r="Z2692" i="1"/>
  <c r="AD2692" i="1" s="1"/>
  <c r="Z2693" i="1"/>
  <c r="AD2693" i="1" s="1"/>
  <c r="Z2694" i="1"/>
  <c r="AD2694" i="1" s="1"/>
  <c r="Z2695" i="1"/>
  <c r="AD2695" i="1" s="1"/>
  <c r="Z2696" i="1"/>
  <c r="AD2696" i="1" s="1"/>
  <c r="Z2697" i="1"/>
  <c r="AD2697" i="1" s="1"/>
  <c r="Z2698" i="1"/>
  <c r="AD2698" i="1" s="1"/>
  <c r="Z2699" i="1"/>
  <c r="AD2699" i="1" s="1"/>
  <c r="Z2700" i="1"/>
  <c r="AD2700" i="1" s="1"/>
  <c r="Z2701" i="1"/>
  <c r="AD2701" i="1" s="1"/>
  <c r="Z2702" i="1"/>
  <c r="AD2702" i="1" s="1"/>
  <c r="Z2703" i="1"/>
  <c r="AD2703" i="1" s="1"/>
  <c r="Z2704" i="1"/>
  <c r="AD2704" i="1" s="1"/>
  <c r="Z2705" i="1"/>
  <c r="AD2705" i="1" s="1"/>
  <c r="Z2706" i="1"/>
  <c r="AD2706" i="1" s="1"/>
  <c r="Z2707" i="1"/>
  <c r="AD2707" i="1" s="1"/>
  <c r="Z2708" i="1"/>
  <c r="AD2708" i="1" s="1"/>
  <c r="Z2709" i="1"/>
  <c r="AD2709" i="1" s="1"/>
  <c r="Z2710" i="1"/>
  <c r="AD2710" i="1" s="1"/>
  <c r="Z2711" i="1"/>
  <c r="AD2711" i="1" s="1"/>
  <c r="Z2712" i="1"/>
  <c r="AD2712" i="1" s="1"/>
  <c r="Z2713" i="1"/>
  <c r="AD2713" i="1" s="1"/>
  <c r="Z2714" i="1"/>
  <c r="AD2714" i="1" s="1"/>
  <c r="Z2715" i="1"/>
  <c r="AD2715" i="1" s="1"/>
  <c r="Z2716" i="1"/>
  <c r="AD2716" i="1" s="1"/>
  <c r="Z2717" i="1"/>
  <c r="AD2717" i="1" s="1"/>
  <c r="Z2718" i="1"/>
  <c r="AD2718" i="1" s="1"/>
  <c r="Z2719" i="1"/>
  <c r="AD2719" i="1" s="1"/>
  <c r="Z2720" i="1"/>
  <c r="AD2720" i="1" s="1"/>
  <c r="Z2721" i="1"/>
  <c r="AD2721" i="1" s="1"/>
  <c r="Z2722" i="1"/>
  <c r="AD2722" i="1" s="1"/>
  <c r="Z2723" i="1"/>
  <c r="AD2723" i="1" s="1"/>
  <c r="Z2724" i="1"/>
  <c r="AD2724" i="1" s="1"/>
  <c r="Z2725" i="1"/>
  <c r="AD2725" i="1" s="1"/>
  <c r="Z2726" i="1"/>
  <c r="AD2726" i="1" s="1"/>
  <c r="Z2727" i="1"/>
  <c r="AD2727" i="1" s="1"/>
  <c r="Z2728" i="1"/>
  <c r="AD2728" i="1" s="1"/>
  <c r="Z2729" i="1"/>
  <c r="AD2729" i="1" s="1"/>
  <c r="Z2730" i="1"/>
  <c r="AD2730" i="1" s="1"/>
  <c r="Z2731" i="1"/>
  <c r="AD2731" i="1" s="1"/>
  <c r="Z2732" i="1"/>
  <c r="AD2732" i="1" s="1"/>
  <c r="Z2733" i="1"/>
  <c r="AD2733" i="1" s="1"/>
  <c r="Z2734" i="1"/>
  <c r="AD2734" i="1" s="1"/>
  <c r="Z2735" i="1"/>
  <c r="AD2735" i="1" s="1"/>
  <c r="Z2736" i="1"/>
  <c r="AD2736" i="1" s="1"/>
  <c r="Z2737" i="1"/>
  <c r="AD2737" i="1" s="1"/>
  <c r="Z2738" i="1"/>
  <c r="AD2738" i="1" s="1"/>
  <c r="Z2739" i="1"/>
  <c r="AD2739" i="1" s="1"/>
  <c r="Z2740" i="1"/>
  <c r="AD2740" i="1" s="1"/>
  <c r="Z2741" i="1"/>
  <c r="AD2741" i="1" s="1"/>
  <c r="Z2742" i="1"/>
  <c r="AD2742" i="1" s="1"/>
  <c r="Z2743" i="1"/>
  <c r="AD2743" i="1" s="1"/>
  <c r="Z2744" i="1"/>
  <c r="AD2744" i="1" s="1"/>
  <c r="Z2745" i="1"/>
  <c r="AD2745" i="1" s="1"/>
  <c r="Z2746" i="1"/>
  <c r="AD2746" i="1" s="1"/>
  <c r="Z2747" i="1"/>
  <c r="AD2747" i="1" s="1"/>
  <c r="Z2748" i="1"/>
  <c r="AD2748" i="1" s="1"/>
  <c r="Z2749" i="1"/>
  <c r="AD2749" i="1" s="1"/>
  <c r="Z2750" i="1"/>
  <c r="AD2750" i="1" s="1"/>
  <c r="Z2751" i="1"/>
  <c r="AD2751" i="1" s="1"/>
  <c r="Z2752" i="1"/>
  <c r="AD2752" i="1" s="1"/>
  <c r="Z2753" i="1"/>
  <c r="AD2753" i="1" s="1"/>
  <c r="Z2754" i="1"/>
  <c r="AD2754" i="1" s="1"/>
  <c r="Z2755" i="1"/>
  <c r="AD2755" i="1" s="1"/>
  <c r="Z2756" i="1"/>
  <c r="AD2756" i="1" s="1"/>
  <c r="Z2757" i="1"/>
  <c r="AD2757" i="1" s="1"/>
  <c r="Z2758" i="1"/>
  <c r="AD2758" i="1" s="1"/>
  <c r="Z2759" i="1"/>
  <c r="AD2759" i="1" s="1"/>
  <c r="Z2760" i="1"/>
  <c r="AD2760" i="1" s="1"/>
  <c r="Z2761" i="1"/>
  <c r="AD2761" i="1" s="1"/>
  <c r="Z2762" i="1"/>
  <c r="AD2762" i="1" s="1"/>
  <c r="Z2763" i="1"/>
  <c r="AD2763" i="1" s="1"/>
  <c r="Z2764" i="1"/>
  <c r="AD2764" i="1" s="1"/>
  <c r="Z2765" i="1"/>
  <c r="AD2765" i="1" s="1"/>
  <c r="Z2766" i="1"/>
  <c r="AD2766" i="1" s="1"/>
  <c r="Z2767" i="1"/>
  <c r="AD2767" i="1" s="1"/>
  <c r="Z2768" i="1"/>
  <c r="AD2768" i="1" s="1"/>
  <c r="Z2769" i="1"/>
  <c r="AD2769" i="1" s="1"/>
  <c r="Z2770" i="1"/>
  <c r="AD2770" i="1" s="1"/>
  <c r="Z2771" i="1"/>
  <c r="AD2771" i="1" s="1"/>
  <c r="Z2772" i="1"/>
  <c r="AD2772" i="1" s="1"/>
  <c r="Z2773" i="1"/>
  <c r="AD2773" i="1" s="1"/>
  <c r="Z2774" i="1"/>
  <c r="AD2774" i="1" s="1"/>
  <c r="Z2775" i="1"/>
  <c r="AD2775" i="1" s="1"/>
  <c r="Z2776" i="1"/>
  <c r="AD2776" i="1" s="1"/>
  <c r="Z2777" i="1"/>
  <c r="AD2777" i="1" s="1"/>
  <c r="Z2778" i="1"/>
  <c r="AD2778" i="1" s="1"/>
  <c r="Z2779" i="1"/>
  <c r="AD2779" i="1" s="1"/>
  <c r="Z2780" i="1"/>
  <c r="AD2780" i="1" s="1"/>
  <c r="Z2781" i="1"/>
  <c r="AD2781" i="1" s="1"/>
  <c r="Z2782" i="1"/>
  <c r="AD2782" i="1" s="1"/>
  <c r="Z2783" i="1"/>
  <c r="AD2783" i="1" s="1"/>
  <c r="Z2784" i="1"/>
  <c r="AD2784" i="1" s="1"/>
  <c r="Z2785" i="1"/>
  <c r="AD2785" i="1" s="1"/>
  <c r="Z2786" i="1"/>
  <c r="AD2786" i="1" s="1"/>
  <c r="Z2787" i="1"/>
  <c r="AD2787" i="1" s="1"/>
  <c r="Z2788" i="1"/>
  <c r="AD2788" i="1" s="1"/>
  <c r="Z2789" i="1"/>
  <c r="AD2789" i="1" s="1"/>
  <c r="Z2790" i="1"/>
  <c r="AD2790" i="1" s="1"/>
  <c r="Z2791" i="1"/>
  <c r="AD2791" i="1" s="1"/>
  <c r="Z2792" i="1"/>
  <c r="AD2792" i="1" s="1"/>
  <c r="Z2793" i="1"/>
  <c r="AD2793" i="1" s="1"/>
  <c r="Z2794" i="1"/>
  <c r="AD2794" i="1" s="1"/>
  <c r="Z2795" i="1"/>
  <c r="AD2795" i="1" s="1"/>
  <c r="Z2796" i="1"/>
  <c r="AD2796" i="1" s="1"/>
  <c r="Z2797" i="1"/>
  <c r="AD2797" i="1" s="1"/>
  <c r="Z2798" i="1"/>
  <c r="AD2798" i="1" s="1"/>
  <c r="Z2799" i="1"/>
  <c r="AD2799" i="1" s="1"/>
  <c r="Z2800" i="1"/>
  <c r="AD2800" i="1" s="1"/>
  <c r="Z2801" i="1"/>
  <c r="AD2801" i="1" s="1"/>
  <c r="Z2802" i="1"/>
  <c r="AD2802" i="1" s="1"/>
  <c r="Z2803" i="1"/>
  <c r="AD2803" i="1" s="1"/>
  <c r="Z2804" i="1"/>
  <c r="AD2804" i="1" s="1"/>
  <c r="Z2805" i="1"/>
  <c r="AD2805" i="1" s="1"/>
  <c r="Z2806" i="1"/>
  <c r="AD2806" i="1" s="1"/>
  <c r="Z2807" i="1"/>
  <c r="AD2807" i="1" s="1"/>
  <c r="Z2808" i="1"/>
  <c r="AD2808" i="1" s="1"/>
  <c r="Z2809" i="1"/>
  <c r="AD2809" i="1" s="1"/>
  <c r="Z2810" i="1"/>
  <c r="AD2810" i="1" s="1"/>
  <c r="Z2811" i="1"/>
  <c r="AD2811" i="1" s="1"/>
  <c r="Z2812" i="1"/>
  <c r="AD2812" i="1" s="1"/>
  <c r="Z2813" i="1"/>
  <c r="AD2813" i="1" s="1"/>
  <c r="Z2814" i="1"/>
  <c r="AD2814" i="1" s="1"/>
  <c r="Z2815" i="1"/>
  <c r="AD2815" i="1" s="1"/>
  <c r="Z2816" i="1"/>
  <c r="AD2816" i="1" s="1"/>
  <c r="Z2817" i="1"/>
  <c r="AD2817" i="1" s="1"/>
  <c r="Z2818" i="1"/>
  <c r="AD2818" i="1" s="1"/>
  <c r="Z2819" i="1"/>
  <c r="AD2819" i="1" s="1"/>
  <c r="Z2820" i="1"/>
  <c r="AD2820" i="1" s="1"/>
  <c r="Z2821" i="1"/>
  <c r="AD2821" i="1" s="1"/>
  <c r="Z2822" i="1"/>
  <c r="AD2822" i="1" s="1"/>
  <c r="Z2823" i="1"/>
  <c r="AD2823" i="1" s="1"/>
  <c r="Z2824" i="1"/>
  <c r="AD2824" i="1" s="1"/>
  <c r="Z2825" i="1"/>
  <c r="AD2825" i="1" s="1"/>
  <c r="Z2826" i="1"/>
  <c r="AD2826" i="1" s="1"/>
  <c r="Z2827" i="1"/>
  <c r="AD2827" i="1" s="1"/>
  <c r="Z2828" i="1"/>
  <c r="AD2828" i="1" s="1"/>
  <c r="Z2829" i="1"/>
  <c r="AD2829" i="1" s="1"/>
  <c r="Z2830" i="1"/>
  <c r="AD2830" i="1" s="1"/>
  <c r="Z2831" i="1"/>
  <c r="AD2831" i="1" s="1"/>
  <c r="Z2832" i="1"/>
  <c r="AD2832" i="1" s="1"/>
  <c r="Z2833" i="1"/>
  <c r="AD2833" i="1" s="1"/>
  <c r="Z2834" i="1"/>
  <c r="AD2834" i="1" s="1"/>
  <c r="Z2835" i="1"/>
  <c r="AD2835" i="1" s="1"/>
  <c r="Z2836" i="1"/>
  <c r="AD2836" i="1" s="1"/>
  <c r="Z2837" i="1"/>
  <c r="AD2837" i="1" s="1"/>
  <c r="Z2838" i="1"/>
  <c r="AD2838" i="1" s="1"/>
  <c r="Z2839" i="1"/>
  <c r="AD2839" i="1" s="1"/>
  <c r="Z2840" i="1"/>
  <c r="AD2840" i="1" s="1"/>
  <c r="Z2841" i="1"/>
  <c r="AD2841" i="1" s="1"/>
  <c r="Z2842" i="1"/>
  <c r="AD2842" i="1" s="1"/>
  <c r="Z2843" i="1"/>
  <c r="AD2843" i="1" s="1"/>
  <c r="Z2844" i="1"/>
  <c r="AD2844" i="1" s="1"/>
  <c r="Z2845" i="1"/>
  <c r="AD2845" i="1" s="1"/>
  <c r="Z2846" i="1"/>
  <c r="AD2846" i="1" s="1"/>
  <c r="Z2847" i="1"/>
  <c r="AD2847" i="1" s="1"/>
  <c r="Z2848" i="1"/>
  <c r="AD2848" i="1" s="1"/>
  <c r="Z2849" i="1"/>
  <c r="AD2849" i="1" s="1"/>
  <c r="Z2850" i="1"/>
  <c r="AD2850" i="1" s="1"/>
  <c r="Z2851" i="1"/>
  <c r="AD2851" i="1" s="1"/>
  <c r="Z2852" i="1"/>
  <c r="AD2852" i="1" s="1"/>
  <c r="Z2853" i="1"/>
  <c r="AD2853" i="1" s="1"/>
  <c r="Z2854" i="1"/>
  <c r="AD2854" i="1" s="1"/>
  <c r="Z2855" i="1"/>
  <c r="AD2855" i="1" s="1"/>
  <c r="Z2856" i="1"/>
  <c r="AD2856" i="1" s="1"/>
  <c r="Z2857" i="1"/>
  <c r="AD2857" i="1" s="1"/>
  <c r="Z2858" i="1"/>
  <c r="AD2858" i="1" s="1"/>
  <c r="Z2859" i="1"/>
  <c r="AD2859" i="1" s="1"/>
  <c r="Z2860" i="1"/>
  <c r="AD2860" i="1" s="1"/>
  <c r="Z2861" i="1"/>
  <c r="AD2861" i="1" s="1"/>
  <c r="Z2862" i="1"/>
  <c r="AD2862" i="1" s="1"/>
  <c r="Z2863" i="1"/>
  <c r="AD2863" i="1" s="1"/>
  <c r="Z2864" i="1"/>
  <c r="AD2864" i="1" s="1"/>
  <c r="Z2865" i="1"/>
  <c r="AD2865" i="1" s="1"/>
  <c r="Z2866" i="1"/>
  <c r="AD2866" i="1" s="1"/>
  <c r="Z2867" i="1"/>
  <c r="AD2867" i="1" s="1"/>
  <c r="Z2868" i="1"/>
  <c r="AD2868" i="1" s="1"/>
  <c r="Z2869" i="1"/>
  <c r="AD2869" i="1" s="1"/>
  <c r="Z2870" i="1"/>
  <c r="AD2870" i="1" s="1"/>
  <c r="Z2871" i="1"/>
  <c r="AD2871" i="1" s="1"/>
  <c r="Z2872" i="1"/>
  <c r="AD2872" i="1" s="1"/>
  <c r="Z2873" i="1"/>
  <c r="AD2873" i="1" s="1"/>
  <c r="Z2874" i="1"/>
  <c r="AD2874" i="1" s="1"/>
  <c r="Z2875" i="1"/>
  <c r="AD2875" i="1" s="1"/>
  <c r="Z2876" i="1"/>
  <c r="AD2876" i="1" s="1"/>
  <c r="Z2877" i="1"/>
  <c r="AD2877" i="1" s="1"/>
  <c r="Z2878" i="1"/>
  <c r="AD2878" i="1" s="1"/>
  <c r="Z2879" i="1"/>
  <c r="AD2879" i="1" s="1"/>
  <c r="Z2880" i="1"/>
  <c r="AD2880" i="1" s="1"/>
  <c r="Z2881" i="1"/>
  <c r="AD2881" i="1" s="1"/>
  <c r="Z2882" i="1"/>
  <c r="AD2882" i="1" s="1"/>
  <c r="Z2883" i="1"/>
  <c r="AD2883" i="1" s="1"/>
  <c r="Z2884" i="1"/>
  <c r="AD2884" i="1" s="1"/>
  <c r="Z2885" i="1"/>
  <c r="AD2885" i="1" s="1"/>
  <c r="Z2886" i="1"/>
  <c r="AD2886" i="1" s="1"/>
  <c r="Z2887" i="1"/>
  <c r="AD2887" i="1" s="1"/>
  <c r="Z2888" i="1"/>
  <c r="AD2888" i="1" s="1"/>
  <c r="Z2889" i="1"/>
  <c r="AD2889" i="1" s="1"/>
  <c r="Z2890" i="1"/>
  <c r="AD2890" i="1" s="1"/>
  <c r="Z2891" i="1"/>
  <c r="AD2891" i="1" s="1"/>
  <c r="Z2892" i="1"/>
  <c r="AD2892" i="1" s="1"/>
  <c r="Z2893" i="1"/>
  <c r="AD2893" i="1" s="1"/>
  <c r="Z2894" i="1"/>
  <c r="AD2894" i="1" s="1"/>
  <c r="Z2895" i="1"/>
  <c r="AD2895" i="1" s="1"/>
  <c r="Z2896" i="1"/>
  <c r="AD2896" i="1" s="1"/>
  <c r="Z2897" i="1"/>
  <c r="AD2897" i="1" s="1"/>
  <c r="Z2898" i="1"/>
  <c r="AD2898" i="1" s="1"/>
  <c r="Z2899" i="1"/>
  <c r="AD2899" i="1" s="1"/>
  <c r="Z2900" i="1"/>
  <c r="AD2900" i="1" s="1"/>
  <c r="Z2901" i="1"/>
  <c r="AD2901" i="1" s="1"/>
  <c r="Z2902" i="1"/>
  <c r="AD2902" i="1" s="1"/>
  <c r="Z2903" i="1"/>
  <c r="AD2903" i="1" s="1"/>
  <c r="Z2904" i="1"/>
  <c r="AD2904" i="1" s="1"/>
  <c r="Z2905" i="1"/>
  <c r="AD2905" i="1" s="1"/>
  <c r="Y2" i="1"/>
  <c r="AC2" i="1" s="1"/>
  <c r="Y3" i="1"/>
  <c r="AC3" i="1" s="1"/>
  <c r="Y4" i="1"/>
  <c r="AC4" i="1" s="1"/>
  <c r="Y5" i="1"/>
  <c r="AC5" i="1" s="1"/>
  <c r="Y6" i="1"/>
  <c r="AC6" i="1" s="1"/>
  <c r="Y7" i="1"/>
  <c r="AC7" i="1" s="1"/>
  <c r="Y8" i="1"/>
  <c r="AC8" i="1" s="1"/>
  <c r="Y9" i="1"/>
  <c r="AC9" i="1" s="1"/>
  <c r="Y10" i="1"/>
  <c r="AC10" i="1" s="1"/>
  <c r="Y11" i="1"/>
  <c r="AC11" i="1" s="1"/>
  <c r="Y12" i="1"/>
  <c r="AC12" i="1" s="1"/>
  <c r="Y13" i="1"/>
  <c r="AC13" i="1" s="1"/>
  <c r="Y14" i="1"/>
  <c r="AC14" i="1" s="1"/>
  <c r="Y15" i="1"/>
  <c r="AC15" i="1" s="1"/>
  <c r="Y16" i="1"/>
  <c r="AC16" i="1" s="1"/>
  <c r="Y17" i="1"/>
  <c r="AC17" i="1" s="1"/>
  <c r="Y18" i="1"/>
  <c r="AC18" i="1" s="1"/>
  <c r="Y19" i="1"/>
  <c r="AC19" i="1" s="1"/>
  <c r="Y20" i="1"/>
  <c r="AC20" i="1" s="1"/>
  <c r="Y21" i="1"/>
  <c r="AC21" i="1" s="1"/>
  <c r="Y22" i="1"/>
  <c r="AC22" i="1" s="1"/>
  <c r="Y23" i="1"/>
  <c r="AC23" i="1" s="1"/>
  <c r="Y24" i="1"/>
  <c r="AC24" i="1" s="1"/>
  <c r="Y25" i="1"/>
  <c r="AC25" i="1" s="1"/>
  <c r="Y26" i="1"/>
  <c r="AC26" i="1" s="1"/>
  <c r="Y27" i="1"/>
  <c r="AC27" i="1" s="1"/>
  <c r="Y28" i="1"/>
  <c r="AC28" i="1" s="1"/>
  <c r="Y29" i="1"/>
  <c r="AC29" i="1" s="1"/>
  <c r="Y30" i="1"/>
  <c r="AC30" i="1" s="1"/>
  <c r="Y31" i="1"/>
  <c r="AC31" i="1" s="1"/>
  <c r="Y32" i="1"/>
  <c r="AC32" i="1" s="1"/>
  <c r="Y33" i="1"/>
  <c r="AC33" i="1" s="1"/>
  <c r="Y34" i="1"/>
  <c r="AC34" i="1" s="1"/>
  <c r="Y35" i="1"/>
  <c r="AC35" i="1" s="1"/>
  <c r="Y36" i="1"/>
  <c r="AC36" i="1" s="1"/>
  <c r="Y37" i="1"/>
  <c r="AC37" i="1" s="1"/>
  <c r="Y38" i="1"/>
  <c r="AC38" i="1" s="1"/>
  <c r="Y39" i="1"/>
  <c r="AC39" i="1" s="1"/>
  <c r="Y40" i="1"/>
  <c r="AC40" i="1" s="1"/>
  <c r="Y41" i="1"/>
  <c r="AC41" i="1" s="1"/>
  <c r="Y42" i="1"/>
  <c r="AC42" i="1" s="1"/>
  <c r="Y43" i="1"/>
  <c r="AC43" i="1" s="1"/>
  <c r="Y44" i="1"/>
  <c r="AC44" i="1" s="1"/>
  <c r="Y45" i="1"/>
  <c r="AC45" i="1" s="1"/>
  <c r="Y46" i="1"/>
  <c r="AC46" i="1" s="1"/>
  <c r="Y47" i="1"/>
  <c r="AC47" i="1" s="1"/>
  <c r="Y48" i="1"/>
  <c r="AC48" i="1" s="1"/>
  <c r="Y49" i="1"/>
  <c r="AC49" i="1" s="1"/>
  <c r="Y50" i="1"/>
  <c r="AC50" i="1" s="1"/>
  <c r="Y51" i="1"/>
  <c r="AC51" i="1" s="1"/>
  <c r="Y52" i="1"/>
  <c r="AC52" i="1" s="1"/>
  <c r="Y53" i="1"/>
  <c r="AC53" i="1" s="1"/>
  <c r="Y54" i="1"/>
  <c r="AC54" i="1" s="1"/>
  <c r="Y55" i="1"/>
  <c r="AC55" i="1" s="1"/>
  <c r="Y56" i="1"/>
  <c r="AC56" i="1" s="1"/>
  <c r="Y57" i="1"/>
  <c r="AC57" i="1" s="1"/>
  <c r="Y58" i="1"/>
  <c r="AC58" i="1" s="1"/>
  <c r="Y59" i="1"/>
  <c r="AC59" i="1" s="1"/>
  <c r="Y60" i="1"/>
  <c r="AC60" i="1" s="1"/>
  <c r="Y61" i="1"/>
  <c r="AC61" i="1" s="1"/>
  <c r="Y62" i="1"/>
  <c r="AC62" i="1" s="1"/>
  <c r="Y63" i="1"/>
  <c r="AC63" i="1" s="1"/>
  <c r="Y64" i="1"/>
  <c r="AC64" i="1" s="1"/>
  <c r="Y65" i="1"/>
  <c r="AC65" i="1" s="1"/>
  <c r="Y66" i="1"/>
  <c r="AC66" i="1" s="1"/>
  <c r="Y67" i="1"/>
  <c r="AC67" i="1" s="1"/>
  <c r="Y68" i="1"/>
  <c r="AC68" i="1" s="1"/>
  <c r="Y69" i="1"/>
  <c r="AC69" i="1" s="1"/>
  <c r="Y70" i="1"/>
  <c r="AC70" i="1" s="1"/>
  <c r="Y71" i="1"/>
  <c r="AC71" i="1" s="1"/>
  <c r="Y72" i="1"/>
  <c r="AC72" i="1" s="1"/>
  <c r="Y73" i="1"/>
  <c r="AC73" i="1" s="1"/>
  <c r="Y74" i="1"/>
  <c r="AC74" i="1" s="1"/>
  <c r="Y75" i="1"/>
  <c r="AC75" i="1" s="1"/>
  <c r="Y76" i="1"/>
  <c r="AC76" i="1" s="1"/>
  <c r="Y77" i="1"/>
  <c r="AC77" i="1" s="1"/>
  <c r="Y78" i="1"/>
  <c r="AC78" i="1" s="1"/>
  <c r="Y79" i="1"/>
  <c r="AC79" i="1" s="1"/>
  <c r="Y80" i="1"/>
  <c r="AC80" i="1" s="1"/>
  <c r="Y81" i="1"/>
  <c r="AC81" i="1" s="1"/>
  <c r="Y82" i="1"/>
  <c r="AC82" i="1" s="1"/>
  <c r="Y83" i="1"/>
  <c r="AC83" i="1" s="1"/>
  <c r="Y84" i="1"/>
  <c r="AC84" i="1" s="1"/>
  <c r="Y85" i="1"/>
  <c r="AC85" i="1" s="1"/>
  <c r="Y86" i="1"/>
  <c r="AC86" i="1" s="1"/>
  <c r="Y87" i="1"/>
  <c r="AC87" i="1" s="1"/>
  <c r="Y88" i="1"/>
  <c r="AC88" i="1" s="1"/>
  <c r="Y89" i="1"/>
  <c r="AC89" i="1" s="1"/>
  <c r="Y90" i="1"/>
  <c r="AC90" i="1" s="1"/>
  <c r="Y91" i="1"/>
  <c r="AC91" i="1" s="1"/>
  <c r="Y92" i="1"/>
  <c r="AC92" i="1" s="1"/>
  <c r="Y93" i="1"/>
  <c r="AC93" i="1" s="1"/>
  <c r="Y94" i="1"/>
  <c r="AC94" i="1" s="1"/>
  <c r="Y95" i="1"/>
  <c r="AC95" i="1" s="1"/>
  <c r="Y96" i="1"/>
  <c r="AC96" i="1" s="1"/>
  <c r="Y97" i="1"/>
  <c r="AC97" i="1" s="1"/>
  <c r="Y98" i="1"/>
  <c r="AC98" i="1" s="1"/>
  <c r="Y99" i="1"/>
  <c r="AC99" i="1" s="1"/>
  <c r="Y100" i="1"/>
  <c r="AC100" i="1" s="1"/>
  <c r="Y101" i="1"/>
  <c r="AC101" i="1" s="1"/>
  <c r="Y102" i="1"/>
  <c r="AC102" i="1" s="1"/>
  <c r="Y103" i="1"/>
  <c r="AC103" i="1" s="1"/>
  <c r="Y104" i="1"/>
  <c r="AC104" i="1" s="1"/>
  <c r="Y105" i="1"/>
  <c r="AC105" i="1" s="1"/>
  <c r="Y106" i="1"/>
  <c r="AC106" i="1" s="1"/>
  <c r="Y107" i="1"/>
  <c r="AC107" i="1" s="1"/>
  <c r="Y108" i="1"/>
  <c r="AC108" i="1" s="1"/>
  <c r="Y109" i="1"/>
  <c r="AC109" i="1" s="1"/>
  <c r="Y110" i="1"/>
  <c r="AC110" i="1" s="1"/>
  <c r="Y111" i="1"/>
  <c r="AC111" i="1" s="1"/>
  <c r="Y112" i="1"/>
  <c r="AC112" i="1" s="1"/>
  <c r="Y113" i="1"/>
  <c r="AC113" i="1" s="1"/>
  <c r="Y114" i="1"/>
  <c r="AC114" i="1" s="1"/>
  <c r="Y115" i="1"/>
  <c r="AC115" i="1" s="1"/>
  <c r="Y116" i="1"/>
  <c r="AC116" i="1" s="1"/>
  <c r="Y117" i="1"/>
  <c r="AC117" i="1" s="1"/>
  <c r="Y118" i="1"/>
  <c r="AC118" i="1" s="1"/>
  <c r="Y119" i="1"/>
  <c r="AC119" i="1" s="1"/>
  <c r="Y120" i="1"/>
  <c r="AC120" i="1" s="1"/>
  <c r="Y121" i="1"/>
  <c r="AC121" i="1" s="1"/>
  <c r="Y122" i="1"/>
  <c r="AC122" i="1" s="1"/>
  <c r="Y123" i="1"/>
  <c r="AC123" i="1" s="1"/>
  <c r="Y124" i="1"/>
  <c r="AC124" i="1" s="1"/>
  <c r="Y125" i="1"/>
  <c r="AC125" i="1" s="1"/>
  <c r="Y126" i="1"/>
  <c r="AC126" i="1" s="1"/>
  <c r="Y127" i="1"/>
  <c r="AC127" i="1" s="1"/>
  <c r="Y128" i="1"/>
  <c r="AC128" i="1" s="1"/>
  <c r="Y129" i="1"/>
  <c r="AC129" i="1" s="1"/>
  <c r="Y130" i="1"/>
  <c r="AC130" i="1" s="1"/>
  <c r="Y131" i="1"/>
  <c r="AC131" i="1" s="1"/>
  <c r="Y132" i="1"/>
  <c r="AC132" i="1" s="1"/>
  <c r="Y133" i="1"/>
  <c r="AC133" i="1" s="1"/>
  <c r="Y134" i="1"/>
  <c r="AC134" i="1" s="1"/>
  <c r="Y135" i="1"/>
  <c r="AC135" i="1" s="1"/>
  <c r="Y136" i="1"/>
  <c r="AC136" i="1" s="1"/>
  <c r="Y137" i="1"/>
  <c r="AC137" i="1" s="1"/>
  <c r="Y138" i="1"/>
  <c r="AC138" i="1" s="1"/>
  <c r="Y139" i="1"/>
  <c r="AC139" i="1" s="1"/>
  <c r="Y140" i="1"/>
  <c r="AC140" i="1" s="1"/>
  <c r="Y141" i="1"/>
  <c r="AC141" i="1" s="1"/>
  <c r="Y142" i="1"/>
  <c r="AC142" i="1" s="1"/>
  <c r="Y143" i="1"/>
  <c r="AC143" i="1" s="1"/>
  <c r="Y144" i="1"/>
  <c r="AC144" i="1" s="1"/>
  <c r="Y145" i="1"/>
  <c r="AC145" i="1" s="1"/>
  <c r="Y146" i="1"/>
  <c r="AC146" i="1" s="1"/>
  <c r="Y147" i="1"/>
  <c r="AC147" i="1" s="1"/>
  <c r="Y148" i="1"/>
  <c r="AC148" i="1" s="1"/>
  <c r="Y149" i="1"/>
  <c r="AC149" i="1" s="1"/>
  <c r="Y150" i="1"/>
  <c r="AC150" i="1" s="1"/>
  <c r="Y151" i="1"/>
  <c r="AC151" i="1" s="1"/>
  <c r="Y152" i="1"/>
  <c r="AC152" i="1" s="1"/>
  <c r="Y153" i="1"/>
  <c r="AC153" i="1" s="1"/>
  <c r="Y154" i="1"/>
  <c r="AC154" i="1" s="1"/>
  <c r="Y155" i="1"/>
  <c r="AC155" i="1" s="1"/>
  <c r="Y156" i="1"/>
  <c r="AC156" i="1" s="1"/>
  <c r="Y157" i="1"/>
  <c r="AC157" i="1" s="1"/>
  <c r="Y158" i="1"/>
  <c r="AC158" i="1" s="1"/>
  <c r="Y159" i="1"/>
  <c r="AC159" i="1" s="1"/>
  <c r="Y160" i="1"/>
  <c r="AC160" i="1" s="1"/>
  <c r="Y161" i="1"/>
  <c r="AC161" i="1" s="1"/>
  <c r="Y162" i="1"/>
  <c r="AC162" i="1" s="1"/>
  <c r="Y163" i="1"/>
  <c r="AC163" i="1" s="1"/>
  <c r="Y164" i="1"/>
  <c r="AC164" i="1" s="1"/>
  <c r="Y165" i="1"/>
  <c r="AC165" i="1" s="1"/>
  <c r="Y166" i="1"/>
  <c r="AC166" i="1" s="1"/>
  <c r="Y167" i="1"/>
  <c r="AC167" i="1" s="1"/>
  <c r="Y168" i="1"/>
  <c r="AC168" i="1" s="1"/>
  <c r="Y169" i="1"/>
  <c r="AC169" i="1" s="1"/>
  <c r="Y170" i="1"/>
  <c r="AC170" i="1" s="1"/>
  <c r="Y171" i="1"/>
  <c r="AC171" i="1" s="1"/>
  <c r="Y172" i="1"/>
  <c r="AC172" i="1" s="1"/>
  <c r="Y173" i="1"/>
  <c r="AC173" i="1" s="1"/>
  <c r="Y174" i="1"/>
  <c r="AC174" i="1" s="1"/>
  <c r="Y175" i="1"/>
  <c r="AC175" i="1" s="1"/>
  <c r="Y176" i="1"/>
  <c r="AC176" i="1" s="1"/>
  <c r="Y177" i="1"/>
  <c r="AC177" i="1" s="1"/>
  <c r="Y178" i="1"/>
  <c r="AC178" i="1" s="1"/>
  <c r="Y179" i="1"/>
  <c r="AC179" i="1" s="1"/>
  <c r="Y180" i="1"/>
  <c r="AC180" i="1" s="1"/>
  <c r="Y181" i="1"/>
  <c r="AC181" i="1" s="1"/>
  <c r="Y182" i="1"/>
  <c r="AC182" i="1" s="1"/>
  <c r="Y183" i="1"/>
  <c r="AC183" i="1" s="1"/>
  <c r="Y184" i="1"/>
  <c r="AC184" i="1" s="1"/>
  <c r="Y185" i="1"/>
  <c r="AC185" i="1" s="1"/>
  <c r="Y186" i="1"/>
  <c r="AC186" i="1" s="1"/>
  <c r="Y187" i="1"/>
  <c r="AC187" i="1" s="1"/>
  <c r="Y188" i="1"/>
  <c r="AC188" i="1" s="1"/>
  <c r="Y189" i="1"/>
  <c r="AC189" i="1" s="1"/>
  <c r="Y190" i="1"/>
  <c r="AC190" i="1" s="1"/>
  <c r="Y191" i="1"/>
  <c r="AC191" i="1" s="1"/>
  <c r="Y192" i="1"/>
  <c r="AC192" i="1" s="1"/>
  <c r="Y193" i="1"/>
  <c r="AC193" i="1" s="1"/>
  <c r="Y194" i="1"/>
  <c r="AC194" i="1" s="1"/>
  <c r="Y195" i="1"/>
  <c r="AC195" i="1" s="1"/>
  <c r="Y196" i="1"/>
  <c r="AC196" i="1" s="1"/>
  <c r="Y197" i="1"/>
  <c r="AC197" i="1" s="1"/>
  <c r="Y198" i="1"/>
  <c r="AC198" i="1" s="1"/>
  <c r="Y199" i="1"/>
  <c r="AC199" i="1" s="1"/>
  <c r="Y200" i="1"/>
  <c r="AC200" i="1" s="1"/>
  <c r="Y201" i="1"/>
  <c r="AC201" i="1" s="1"/>
  <c r="Y202" i="1"/>
  <c r="AC202" i="1" s="1"/>
  <c r="Y203" i="1"/>
  <c r="AC203" i="1" s="1"/>
  <c r="Y204" i="1"/>
  <c r="AC204" i="1" s="1"/>
  <c r="Y205" i="1"/>
  <c r="AC205" i="1" s="1"/>
  <c r="Y206" i="1"/>
  <c r="AC206" i="1" s="1"/>
  <c r="Y207" i="1"/>
  <c r="AC207" i="1" s="1"/>
  <c r="Y208" i="1"/>
  <c r="AC208" i="1" s="1"/>
  <c r="Y209" i="1"/>
  <c r="AC209" i="1" s="1"/>
  <c r="Y210" i="1"/>
  <c r="AC210" i="1" s="1"/>
  <c r="Y211" i="1"/>
  <c r="AC211" i="1" s="1"/>
  <c r="Y212" i="1"/>
  <c r="AC212" i="1" s="1"/>
  <c r="Y213" i="1"/>
  <c r="AC213" i="1" s="1"/>
  <c r="Y214" i="1"/>
  <c r="AC214" i="1" s="1"/>
  <c r="Y215" i="1"/>
  <c r="AC215" i="1" s="1"/>
  <c r="Y216" i="1"/>
  <c r="AC216" i="1" s="1"/>
  <c r="Y217" i="1"/>
  <c r="AC217" i="1" s="1"/>
  <c r="Y218" i="1"/>
  <c r="AC218" i="1" s="1"/>
  <c r="Y219" i="1"/>
  <c r="AC219" i="1" s="1"/>
  <c r="Y220" i="1"/>
  <c r="AC220" i="1" s="1"/>
  <c r="Y221" i="1"/>
  <c r="AC221" i="1" s="1"/>
  <c r="Y222" i="1"/>
  <c r="AC222" i="1" s="1"/>
  <c r="Y223" i="1"/>
  <c r="AC223" i="1" s="1"/>
  <c r="Y224" i="1"/>
  <c r="AC224" i="1" s="1"/>
  <c r="Y225" i="1"/>
  <c r="AC225" i="1" s="1"/>
  <c r="Y226" i="1"/>
  <c r="AC226" i="1" s="1"/>
  <c r="Y227" i="1"/>
  <c r="AC227" i="1" s="1"/>
  <c r="Y228" i="1"/>
  <c r="AC228" i="1" s="1"/>
  <c r="Y229" i="1"/>
  <c r="AC229" i="1" s="1"/>
  <c r="Y230" i="1"/>
  <c r="AC230" i="1" s="1"/>
  <c r="Y231" i="1"/>
  <c r="AC231" i="1" s="1"/>
  <c r="Y232" i="1"/>
  <c r="AC232" i="1" s="1"/>
  <c r="Y233" i="1"/>
  <c r="AC233" i="1" s="1"/>
  <c r="Y234" i="1"/>
  <c r="AC234" i="1" s="1"/>
  <c r="Y235" i="1"/>
  <c r="AC235" i="1" s="1"/>
  <c r="Y236" i="1"/>
  <c r="AC236" i="1" s="1"/>
  <c r="Y237" i="1"/>
  <c r="AC237" i="1" s="1"/>
  <c r="Y238" i="1"/>
  <c r="AC238" i="1" s="1"/>
  <c r="Y239" i="1"/>
  <c r="AC239" i="1" s="1"/>
  <c r="Y240" i="1"/>
  <c r="AC240" i="1" s="1"/>
  <c r="Y241" i="1"/>
  <c r="AC241" i="1" s="1"/>
  <c r="Y242" i="1"/>
  <c r="AC242" i="1" s="1"/>
  <c r="Y243" i="1"/>
  <c r="AC243" i="1" s="1"/>
  <c r="Y244" i="1"/>
  <c r="AC244" i="1" s="1"/>
  <c r="Y245" i="1"/>
  <c r="AC245" i="1" s="1"/>
  <c r="Y246" i="1"/>
  <c r="AC246" i="1" s="1"/>
  <c r="Y247" i="1"/>
  <c r="AC247" i="1" s="1"/>
  <c r="Y248" i="1"/>
  <c r="AC248" i="1" s="1"/>
  <c r="Y249" i="1"/>
  <c r="AC249" i="1" s="1"/>
  <c r="Y250" i="1"/>
  <c r="AC250" i="1" s="1"/>
  <c r="Y251" i="1"/>
  <c r="AC251" i="1" s="1"/>
  <c r="Y252" i="1"/>
  <c r="AC252" i="1" s="1"/>
  <c r="Y253" i="1"/>
  <c r="AC253" i="1" s="1"/>
  <c r="Y254" i="1"/>
  <c r="AC254" i="1" s="1"/>
  <c r="Y255" i="1"/>
  <c r="AC255" i="1" s="1"/>
  <c r="Y256" i="1"/>
  <c r="AC256" i="1" s="1"/>
  <c r="Y257" i="1"/>
  <c r="AC257" i="1" s="1"/>
  <c r="Y258" i="1"/>
  <c r="AC258" i="1" s="1"/>
  <c r="Y259" i="1"/>
  <c r="AC259" i="1" s="1"/>
  <c r="Y260" i="1"/>
  <c r="AC260" i="1" s="1"/>
  <c r="Y261" i="1"/>
  <c r="AC261" i="1" s="1"/>
  <c r="Y262" i="1"/>
  <c r="AC262" i="1" s="1"/>
  <c r="Y263" i="1"/>
  <c r="AC263" i="1" s="1"/>
  <c r="Y264" i="1"/>
  <c r="AC264" i="1" s="1"/>
  <c r="Y265" i="1"/>
  <c r="AC265" i="1" s="1"/>
  <c r="Y266" i="1"/>
  <c r="AC266" i="1" s="1"/>
  <c r="Y267" i="1"/>
  <c r="AC267" i="1" s="1"/>
  <c r="Y268" i="1"/>
  <c r="AC268" i="1" s="1"/>
  <c r="Y269" i="1"/>
  <c r="AC269" i="1" s="1"/>
  <c r="Y270" i="1"/>
  <c r="AC270" i="1" s="1"/>
  <c r="Y271" i="1"/>
  <c r="AC271" i="1" s="1"/>
  <c r="Y272" i="1"/>
  <c r="AC272" i="1" s="1"/>
  <c r="Y273" i="1"/>
  <c r="AC273" i="1" s="1"/>
  <c r="Y274" i="1"/>
  <c r="AC274" i="1" s="1"/>
  <c r="Y275" i="1"/>
  <c r="AC275" i="1" s="1"/>
  <c r="Y276" i="1"/>
  <c r="AC276" i="1" s="1"/>
  <c r="Y277" i="1"/>
  <c r="AC277" i="1" s="1"/>
  <c r="Y278" i="1"/>
  <c r="AC278" i="1" s="1"/>
  <c r="Y279" i="1"/>
  <c r="AC279" i="1" s="1"/>
  <c r="Y280" i="1"/>
  <c r="AC280" i="1" s="1"/>
  <c r="Y281" i="1"/>
  <c r="AC281" i="1" s="1"/>
  <c r="Y282" i="1"/>
  <c r="AC282" i="1" s="1"/>
  <c r="Y283" i="1"/>
  <c r="AC283" i="1" s="1"/>
  <c r="Y284" i="1"/>
  <c r="AC284" i="1" s="1"/>
  <c r="Y285" i="1"/>
  <c r="AC285" i="1" s="1"/>
  <c r="Y286" i="1"/>
  <c r="AC286" i="1" s="1"/>
  <c r="Y287" i="1"/>
  <c r="AC287" i="1" s="1"/>
  <c r="Y288" i="1"/>
  <c r="AC288" i="1" s="1"/>
  <c r="Y289" i="1"/>
  <c r="AC289" i="1" s="1"/>
  <c r="Y290" i="1"/>
  <c r="AC290" i="1" s="1"/>
  <c r="Y291" i="1"/>
  <c r="AC291" i="1" s="1"/>
  <c r="Y292" i="1"/>
  <c r="AC292" i="1" s="1"/>
  <c r="Y293" i="1"/>
  <c r="AC293" i="1" s="1"/>
  <c r="Y294" i="1"/>
  <c r="AC294" i="1" s="1"/>
  <c r="Y295" i="1"/>
  <c r="AC295" i="1" s="1"/>
  <c r="Y296" i="1"/>
  <c r="AC296" i="1" s="1"/>
  <c r="Y297" i="1"/>
  <c r="AC297" i="1" s="1"/>
  <c r="Y298" i="1"/>
  <c r="AC298" i="1" s="1"/>
  <c r="Y299" i="1"/>
  <c r="AC299" i="1" s="1"/>
  <c r="Y300" i="1"/>
  <c r="AC300" i="1" s="1"/>
  <c r="Y301" i="1"/>
  <c r="AC301" i="1" s="1"/>
  <c r="Y302" i="1"/>
  <c r="AC302" i="1" s="1"/>
  <c r="Y303" i="1"/>
  <c r="AC303" i="1" s="1"/>
  <c r="Y304" i="1"/>
  <c r="AC304" i="1" s="1"/>
  <c r="Y305" i="1"/>
  <c r="AC305" i="1" s="1"/>
  <c r="Y306" i="1"/>
  <c r="AC306" i="1" s="1"/>
  <c r="Y307" i="1"/>
  <c r="AC307" i="1" s="1"/>
  <c r="Y308" i="1"/>
  <c r="AC308" i="1" s="1"/>
  <c r="Y309" i="1"/>
  <c r="AC309" i="1" s="1"/>
  <c r="Y310" i="1"/>
  <c r="AC310" i="1" s="1"/>
  <c r="Y311" i="1"/>
  <c r="AC311" i="1" s="1"/>
  <c r="Y312" i="1"/>
  <c r="AC312" i="1" s="1"/>
  <c r="Y313" i="1"/>
  <c r="AC313" i="1" s="1"/>
  <c r="Y314" i="1"/>
  <c r="AC314" i="1" s="1"/>
  <c r="Y315" i="1"/>
  <c r="AC315" i="1" s="1"/>
  <c r="Y316" i="1"/>
  <c r="AC316" i="1" s="1"/>
  <c r="Y317" i="1"/>
  <c r="AC317" i="1" s="1"/>
  <c r="Y318" i="1"/>
  <c r="AC318" i="1" s="1"/>
  <c r="Y319" i="1"/>
  <c r="AC319" i="1" s="1"/>
  <c r="Y320" i="1"/>
  <c r="AC320" i="1" s="1"/>
  <c r="Y321" i="1"/>
  <c r="AC321" i="1" s="1"/>
  <c r="Y322" i="1"/>
  <c r="AC322" i="1" s="1"/>
  <c r="Y323" i="1"/>
  <c r="AC323" i="1" s="1"/>
  <c r="Y324" i="1"/>
  <c r="AC324" i="1" s="1"/>
  <c r="Y325" i="1"/>
  <c r="AC325" i="1" s="1"/>
  <c r="Y326" i="1"/>
  <c r="AC326" i="1" s="1"/>
  <c r="Y327" i="1"/>
  <c r="AC327" i="1" s="1"/>
  <c r="Y328" i="1"/>
  <c r="AC328" i="1" s="1"/>
  <c r="Y329" i="1"/>
  <c r="AC329" i="1" s="1"/>
  <c r="Y330" i="1"/>
  <c r="AC330" i="1" s="1"/>
  <c r="Y331" i="1"/>
  <c r="AC331" i="1" s="1"/>
  <c r="Y332" i="1"/>
  <c r="AC332" i="1" s="1"/>
  <c r="Y333" i="1"/>
  <c r="AC333" i="1" s="1"/>
  <c r="Y334" i="1"/>
  <c r="AC334" i="1" s="1"/>
  <c r="Y335" i="1"/>
  <c r="AC335" i="1" s="1"/>
  <c r="Y336" i="1"/>
  <c r="AC336" i="1" s="1"/>
  <c r="Y337" i="1"/>
  <c r="AC337" i="1" s="1"/>
  <c r="Y338" i="1"/>
  <c r="AC338" i="1" s="1"/>
  <c r="Y339" i="1"/>
  <c r="AC339" i="1" s="1"/>
  <c r="Y340" i="1"/>
  <c r="AC340" i="1" s="1"/>
  <c r="Y341" i="1"/>
  <c r="AC341" i="1" s="1"/>
  <c r="Y342" i="1"/>
  <c r="AC342" i="1" s="1"/>
  <c r="Y343" i="1"/>
  <c r="AC343" i="1" s="1"/>
  <c r="Y344" i="1"/>
  <c r="AC344" i="1" s="1"/>
  <c r="Y345" i="1"/>
  <c r="AC345" i="1" s="1"/>
  <c r="Y346" i="1"/>
  <c r="AC346" i="1" s="1"/>
  <c r="Y347" i="1"/>
  <c r="AC347" i="1" s="1"/>
  <c r="Y348" i="1"/>
  <c r="AC348" i="1" s="1"/>
  <c r="Y349" i="1"/>
  <c r="AC349" i="1" s="1"/>
  <c r="Y350" i="1"/>
  <c r="AC350" i="1" s="1"/>
  <c r="Y351" i="1"/>
  <c r="AC351" i="1" s="1"/>
  <c r="Y352" i="1"/>
  <c r="AC352" i="1" s="1"/>
  <c r="Y353" i="1"/>
  <c r="AC353" i="1" s="1"/>
  <c r="Y354" i="1"/>
  <c r="AC354" i="1" s="1"/>
  <c r="Y355" i="1"/>
  <c r="AC355" i="1" s="1"/>
  <c r="Y356" i="1"/>
  <c r="AC356" i="1" s="1"/>
  <c r="Y357" i="1"/>
  <c r="AC357" i="1" s="1"/>
  <c r="Y358" i="1"/>
  <c r="AC358" i="1" s="1"/>
  <c r="Y359" i="1"/>
  <c r="AC359" i="1" s="1"/>
  <c r="Y360" i="1"/>
  <c r="AC360" i="1" s="1"/>
  <c r="Y361" i="1"/>
  <c r="AC361" i="1" s="1"/>
  <c r="Y362" i="1"/>
  <c r="AC362" i="1" s="1"/>
  <c r="Y363" i="1"/>
  <c r="AC363" i="1" s="1"/>
  <c r="Y364" i="1"/>
  <c r="AC364" i="1" s="1"/>
  <c r="Y365" i="1"/>
  <c r="AC365" i="1" s="1"/>
  <c r="Y366" i="1"/>
  <c r="AC366" i="1" s="1"/>
  <c r="Y367" i="1"/>
  <c r="AC367" i="1" s="1"/>
  <c r="Y368" i="1"/>
  <c r="AC368" i="1" s="1"/>
  <c r="Y369" i="1"/>
  <c r="AC369" i="1" s="1"/>
  <c r="Y370" i="1"/>
  <c r="AC370" i="1" s="1"/>
  <c r="Y371" i="1"/>
  <c r="AC371" i="1" s="1"/>
  <c r="Y372" i="1"/>
  <c r="AC372" i="1" s="1"/>
  <c r="Y373" i="1"/>
  <c r="AC373" i="1" s="1"/>
  <c r="Y374" i="1"/>
  <c r="AC374" i="1" s="1"/>
  <c r="Y375" i="1"/>
  <c r="AC375" i="1" s="1"/>
  <c r="Y376" i="1"/>
  <c r="AC376" i="1" s="1"/>
  <c r="Y377" i="1"/>
  <c r="AC377" i="1" s="1"/>
  <c r="Y378" i="1"/>
  <c r="AC378" i="1" s="1"/>
  <c r="Y379" i="1"/>
  <c r="AC379" i="1" s="1"/>
  <c r="Y380" i="1"/>
  <c r="AC380" i="1" s="1"/>
  <c r="Y381" i="1"/>
  <c r="AC381" i="1" s="1"/>
  <c r="Y382" i="1"/>
  <c r="AC382" i="1" s="1"/>
  <c r="Y383" i="1"/>
  <c r="AC383" i="1" s="1"/>
  <c r="Y384" i="1"/>
  <c r="AC384" i="1" s="1"/>
  <c r="Y385" i="1"/>
  <c r="AC385" i="1" s="1"/>
  <c r="Y386" i="1"/>
  <c r="AC386" i="1" s="1"/>
  <c r="Y387" i="1"/>
  <c r="AC387" i="1" s="1"/>
  <c r="Y388" i="1"/>
  <c r="AC388" i="1" s="1"/>
  <c r="Y389" i="1"/>
  <c r="AC389" i="1" s="1"/>
  <c r="Y390" i="1"/>
  <c r="AC390" i="1" s="1"/>
  <c r="Y391" i="1"/>
  <c r="AC391" i="1" s="1"/>
  <c r="Y392" i="1"/>
  <c r="AC392" i="1" s="1"/>
  <c r="Y393" i="1"/>
  <c r="AC393" i="1" s="1"/>
  <c r="Y394" i="1"/>
  <c r="AC394" i="1" s="1"/>
  <c r="Y395" i="1"/>
  <c r="AC395" i="1" s="1"/>
  <c r="Y396" i="1"/>
  <c r="AC396" i="1" s="1"/>
  <c r="Y397" i="1"/>
  <c r="AC397" i="1" s="1"/>
  <c r="Y398" i="1"/>
  <c r="AC398" i="1" s="1"/>
  <c r="Y399" i="1"/>
  <c r="AC399" i="1" s="1"/>
  <c r="Y400" i="1"/>
  <c r="AC400" i="1" s="1"/>
  <c r="Y401" i="1"/>
  <c r="AC401" i="1" s="1"/>
  <c r="Y402" i="1"/>
  <c r="AC402" i="1" s="1"/>
  <c r="Y403" i="1"/>
  <c r="AC403" i="1" s="1"/>
  <c r="Y404" i="1"/>
  <c r="AC404" i="1" s="1"/>
  <c r="Y405" i="1"/>
  <c r="AC405" i="1" s="1"/>
  <c r="Y406" i="1"/>
  <c r="AC406" i="1" s="1"/>
  <c r="Y407" i="1"/>
  <c r="AC407" i="1" s="1"/>
  <c r="Y408" i="1"/>
  <c r="AC408" i="1" s="1"/>
  <c r="Y409" i="1"/>
  <c r="AC409" i="1" s="1"/>
  <c r="Y410" i="1"/>
  <c r="AC410" i="1" s="1"/>
  <c r="Y411" i="1"/>
  <c r="AC411" i="1" s="1"/>
  <c r="Y412" i="1"/>
  <c r="AC412" i="1" s="1"/>
  <c r="Y413" i="1"/>
  <c r="AC413" i="1" s="1"/>
  <c r="Y414" i="1"/>
  <c r="AC414" i="1" s="1"/>
  <c r="Y415" i="1"/>
  <c r="AC415" i="1" s="1"/>
  <c r="Y416" i="1"/>
  <c r="AC416" i="1" s="1"/>
  <c r="Y417" i="1"/>
  <c r="AC417" i="1" s="1"/>
  <c r="Y418" i="1"/>
  <c r="AC418" i="1" s="1"/>
  <c r="Y419" i="1"/>
  <c r="AC419" i="1" s="1"/>
  <c r="Y420" i="1"/>
  <c r="AC420" i="1" s="1"/>
  <c r="Y421" i="1"/>
  <c r="AC421" i="1" s="1"/>
  <c r="Y422" i="1"/>
  <c r="AC422" i="1" s="1"/>
  <c r="Y423" i="1"/>
  <c r="AC423" i="1" s="1"/>
  <c r="Y424" i="1"/>
  <c r="AC424" i="1" s="1"/>
  <c r="Y425" i="1"/>
  <c r="AC425" i="1" s="1"/>
  <c r="Y426" i="1"/>
  <c r="AC426" i="1" s="1"/>
  <c r="Y427" i="1"/>
  <c r="AC427" i="1" s="1"/>
  <c r="Y428" i="1"/>
  <c r="AC428" i="1" s="1"/>
  <c r="Y429" i="1"/>
  <c r="AC429" i="1" s="1"/>
  <c r="Y430" i="1"/>
  <c r="AC430" i="1" s="1"/>
  <c r="Y431" i="1"/>
  <c r="AC431" i="1" s="1"/>
  <c r="Y432" i="1"/>
  <c r="AC432" i="1" s="1"/>
  <c r="Y433" i="1"/>
  <c r="AC433" i="1" s="1"/>
  <c r="Y434" i="1"/>
  <c r="AC434" i="1" s="1"/>
  <c r="Y435" i="1"/>
  <c r="AC435" i="1" s="1"/>
  <c r="Y436" i="1"/>
  <c r="AC436" i="1" s="1"/>
  <c r="Y437" i="1"/>
  <c r="AC437" i="1" s="1"/>
  <c r="Y438" i="1"/>
  <c r="AC438" i="1" s="1"/>
  <c r="Y439" i="1"/>
  <c r="AC439" i="1" s="1"/>
  <c r="Y440" i="1"/>
  <c r="AC440" i="1" s="1"/>
  <c r="Y441" i="1"/>
  <c r="AC441" i="1" s="1"/>
  <c r="Y442" i="1"/>
  <c r="AC442" i="1" s="1"/>
  <c r="Y443" i="1"/>
  <c r="AC443" i="1" s="1"/>
  <c r="Y444" i="1"/>
  <c r="AC444" i="1" s="1"/>
  <c r="Y445" i="1"/>
  <c r="AC445" i="1" s="1"/>
  <c r="Y446" i="1"/>
  <c r="AC446" i="1" s="1"/>
  <c r="Y447" i="1"/>
  <c r="AC447" i="1" s="1"/>
  <c r="Y448" i="1"/>
  <c r="AC448" i="1" s="1"/>
  <c r="Y449" i="1"/>
  <c r="AC449" i="1" s="1"/>
  <c r="Y450" i="1"/>
  <c r="AC450" i="1" s="1"/>
  <c r="Y451" i="1"/>
  <c r="AC451" i="1" s="1"/>
  <c r="Y452" i="1"/>
  <c r="AC452" i="1" s="1"/>
  <c r="Y453" i="1"/>
  <c r="AC453" i="1" s="1"/>
  <c r="Y454" i="1"/>
  <c r="AC454" i="1" s="1"/>
  <c r="Y455" i="1"/>
  <c r="AC455" i="1" s="1"/>
  <c r="Y456" i="1"/>
  <c r="AC456" i="1" s="1"/>
  <c r="Y457" i="1"/>
  <c r="AC457" i="1" s="1"/>
  <c r="Y458" i="1"/>
  <c r="AC458" i="1" s="1"/>
  <c r="Y459" i="1"/>
  <c r="AC459" i="1" s="1"/>
  <c r="Y460" i="1"/>
  <c r="AC460" i="1" s="1"/>
  <c r="Y461" i="1"/>
  <c r="AC461" i="1" s="1"/>
  <c r="Y462" i="1"/>
  <c r="AC462" i="1" s="1"/>
  <c r="Y463" i="1"/>
  <c r="AC463" i="1" s="1"/>
  <c r="Y464" i="1"/>
  <c r="AC464" i="1" s="1"/>
  <c r="Y465" i="1"/>
  <c r="AC465" i="1" s="1"/>
  <c r="Y466" i="1"/>
  <c r="AC466" i="1" s="1"/>
  <c r="Y467" i="1"/>
  <c r="AC467" i="1" s="1"/>
  <c r="Y468" i="1"/>
  <c r="AC468" i="1" s="1"/>
  <c r="Y469" i="1"/>
  <c r="AC469" i="1" s="1"/>
  <c r="Y470" i="1"/>
  <c r="AC470" i="1" s="1"/>
  <c r="Y471" i="1"/>
  <c r="AC471" i="1" s="1"/>
  <c r="Y472" i="1"/>
  <c r="AC472" i="1" s="1"/>
  <c r="Y473" i="1"/>
  <c r="AC473" i="1" s="1"/>
  <c r="Y474" i="1"/>
  <c r="AC474" i="1" s="1"/>
  <c r="Y475" i="1"/>
  <c r="AC475" i="1" s="1"/>
  <c r="Y476" i="1"/>
  <c r="AC476" i="1" s="1"/>
  <c r="Y477" i="1"/>
  <c r="AC477" i="1" s="1"/>
  <c r="Y478" i="1"/>
  <c r="AC478" i="1" s="1"/>
  <c r="Y479" i="1"/>
  <c r="AC479" i="1" s="1"/>
  <c r="Y480" i="1"/>
  <c r="AC480" i="1" s="1"/>
  <c r="Y481" i="1"/>
  <c r="AC481" i="1" s="1"/>
  <c r="Y482" i="1"/>
  <c r="AC482" i="1" s="1"/>
  <c r="Y483" i="1"/>
  <c r="AC483" i="1" s="1"/>
  <c r="Y484" i="1"/>
  <c r="AC484" i="1" s="1"/>
  <c r="Y485" i="1"/>
  <c r="AC485" i="1" s="1"/>
  <c r="Y486" i="1"/>
  <c r="AC486" i="1" s="1"/>
  <c r="Y487" i="1"/>
  <c r="AC487" i="1" s="1"/>
  <c r="Y488" i="1"/>
  <c r="AC488" i="1" s="1"/>
  <c r="Y489" i="1"/>
  <c r="AC489" i="1" s="1"/>
  <c r="Y490" i="1"/>
  <c r="AC490" i="1" s="1"/>
  <c r="Y491" i="1"/>
  <c r="AC491" i="1" s="1"/>
  <c r="Y492" i="1"/>
  <c r="AC492" i="1" s="1"/>
  <c r="Y493" i="1"/>
  <c r="AC493" i="1" s="1"/>
  <c r="Y494" i="1"/>
  <c r="AC494" i="1" s="1"/>
  <c r="Y495" i="1"/>
  <c r="AC495" i="1" s="1"/>
  <c r="Y496" i="1"/>
  <c r="AC496" i="1" s="1"/>
  <c r="Y497" i="1"/>
  <c r="AC497" i="1" s="1"/>
  <c r="Y498" i="1"/>
  <c r="AC498" i="1" s="1"/>
  <c r="Y499" i="1"/>
  <c r="AC499" i="1" s="1"/>
  <c r="Y500" i="1"/>
  <c r="AC500" i="1" s="1"/>
  <c r="Y501" i="1"/>
  <c r="AC501" i="1" s="1"/>
  <c r="Y502" i="1"/>
  <c r="AC502" i="1" s="1"/>
  <c r="Y503" i="1"/>
  <c r="AC503" i="1" s="1"/>
  <c r="Y504" i="1"/>
  <c r="AC504" i="1" s="1"/>
  <c r="Y505" i="1"/>
  <c r="AC505" i="1" s="1"/>
  <c r="Y506" i="1"/>
  <c r="AC506" i="1" s="1"/>
  <c r="Y507" i="1"/>
  <c r="AC507" i="1" s="1"/>
  <c r="Y508" i="1"/>
  <c r="AC508" i="1" s="1"/>
  <c r="Y509" i="1"/>
  <c r="AC509" i="1" s="1"/>
  <c r="Y510" i="1"/>
  <c r="AC510" i="1" s="1"/>
  <c r="Y511" i="1"/>
  <c r="AC511" i="1" s="1"/>
  <c r="Y512" i="1"/>
  <c r="AC512" i="1" s="1"/>
  <c r="Y513" i="1"/>
  <c r="AC513" i="1" s="1"/>
  <c r="Y514" i="1"/>
  <c r="AC514" i="1" s="1"/>
  <c r="Y515" i="1"/>
  <c r="AC515" i="1" s="1"/>
  <c r="Y516" i="1"/>
  <c r="AC516" i="1" s="1"/>
  <c r="Y517" i="1"/>
  <c r="AC517" i="1" s="1"/>
  <c r="Y518" i="1"/>
  <c r="AC518" i="1" s="1"/>
  <c r="Y519" i="1"/>
  <c r="AC519" i="1" s="1"/>
  <c r="Y520" i="1"/>
  <c r="AC520" i="1" s="1"/>
  <c r="Y521" i="1"/>
  <c r="AC521" i="1" s="1"/>
  <c r="Y522" i="1"/>
  <c r="AC522" i="1" s="1"/>
  <c r="Y523" i="1"/>
  <c r="AC523" i="1" s="1"/>
  <c r="Y524" i="1"/>
  <c r="AC524" i="1" s="1"/>
  <c r="Y525" i="1"/>
  <c r="AC525" i="1" s="1"/>
  <c r="Y526" i="1"/>
  <c r="AC526" i="1" s="1"/>
  <c r="Y527" i="1"/>
  <c r="AC527" i="1" s="1"/>
  <c r="Y528" i="1"/>
  <c r="AC528" i="1" s="1"/>
  <c r="Y529" i="1"/>
  <c r="AC529" i="1" s="1"/>
  <c r="Y530" i="1"/>
  <c r="AC530" i="1" s="1"/>
  <c r="Y531" i="1"/>
  <c r="AC531" i="1" s="1"/>
  <c r="Y532" i="1"/>
  <c r="AC532" i="1" s="1"/>
  <c r="Y533" i="1"/>
  <c r="AC533" i="1" s="1"/>
  <c r="Y534" i="1"/>
  <c r="AC534" i="1" s="1"/>
  <c r="Y535" i="1"/>
  <c r="AC535" i="1" s="1"/>
  <c r="Y536" i="1"/>
  <c r="AC536" i="1" s="1"/>
  <c r="Y537" i="1"/>
  <c r="AC537" i="1" s="1"/>
  <c r="Y538" i="1"/>
  <c r="AC538" i="1" s="1"/>
  <c r="Y539" i="1"/>
  <c r="AC539" i="1" s="1"/>
  <c r="Y540" i="1"/>
  <c r="AC540" i="1" s="1"/>
  <c r="Y541" i="1"/>
  <c r="AC541" i="1" s="1"/>
  <c r="Y542" i="1"/>
  <c r="AC542" i="1" s="1"/>
  <c r="Y543" i="1"/>
  <c r="AC543" i="1" s="1"/>
  <c r="Y544" i="1"/>
  <c r="AC544" i="1" s="1"/>
  <c r="Y545" i="1"/>
  <c r="AC545" i="1" s="1"/>
  <c r="Y546" i="1"/>
  <c r="AC546" i="1" s="1"/>
  <c r="Y547" i="1"/>
  <c r="AC547" i="1" s="1"/>
  <c r="Y548" i="1"/>
  <c r="AC548" i="1" s="1"/>
  <c r="Y549" i="1"/>
  <c r="AC549" i="1" s="1"/>
  <c r="Y550" i="1"/>
  <c r="AC550" i="1" s="1"/>
  <c r="Y551" i="1"/>
  <c r="AC551" i="1" s="1"/>
  <c r="Y552" i="1"/>
  <c r="AC552" i="1" s="1"/>
  <c r="Y553" i="1"/>
  <c r="AC553" i="1" s="1"/>
  <c r="Y554" i="1"/>
  <c r="AC554" i="1" s="1"/>
  <c r="Y555" i="1"/>
  <c r="AC555" i="1" s="1"/>
  <c r="Y556" i="1"/>
  <c r="AC556" i="1" s="1"/>
  <c r="Y557" i="1"/>
  <c r="AC557" i="1" s="1"/>
  <c r="Y558" i="1"/>
  <c r="AC558" i="1" s="1"/>
  <c r="Y559" i="1"/>
  <c r="AC559" i="1" s="1"/>
  <c r="Y560" i="1"/>
  <c r="AC560" i="1" s="1"/>
  <c r="Y561" i="1"/>
  <c r="AC561" i="1" s="1"/>
  <c r="Y562" i="1"/>
  <c r="AC562" i="1" s="1"/>
  <c r="Y563" i="1"/>
  <c r="AC563" i="1" s="1"/>
  <c r="Y564" i="1"/>
  <c r="AC564" i="1" s="1"/>
  <c r="Y565" i="1"/>
  <c r="AC565" i="1" s="1"/>
  <c r="Y566" i="1"/>
  <c r="AC566" i="1" s="1"/>
  <c r="Y567" i="1"/>
  <c r="AC567" i="1" s="1"/>
  <c r="Y568" i="1"/>
  <c r="AC568" i="1" s="1"/>
  <c r="Y569" i="1"/>
  <c r="AC569" i="1" s="1"/>
  <c r="Y570" i="1"/>
  <c r="AC570" i="1" s="1"/>
  <c r="Y571" i="1"/>
  <c r="AC571" i="1" s="1"/>
  <c r="Y572" i="1"/>
  <c r="AC572" i="1" s="1"/>
  <c r="Y573" i="1"/>
  <c r="AC573" i="1" s="1"/>
  <c r="Y574" i="1"/>
  <c r="AC574" i="1" s="1"/>
  <c r="Y575" i="1"/>
  <c r="AC575" i="1" s="1"/>
  <c r="Y576" i="1"/>
  <c r="AC576" i="1" s="1"/>
  <c r="Y577" i="1"/>
  <c r="AC577" i="1" s="1"/>
  <c r="Y578" i="1"/>
  <c r="AC578" i="1" s="1"/>
  <c r="Y579" i="1"/>
  <c r="AC579" i="1" s="1"/>
  <c r="Y580" i="1"/>
  <c r="AC580" i="1" s="1"/>
  <c r="Y581" i="1"/>
  <c r="AC581" i="1" s="1"/>
  <c r="Y582" i="1"/>
  <c r="AC582" i="1" s="1"/>
  <c r="Y583" i="1"/>
  <c r="AC583" i="1" s="1"/>
  <c r="Y584" i="1"/>
  <c r="AC584" i="1" s="1"/>
  <c r="Y585" i="1"/>
  <c r="AC585" i="1" s="1"/>
  <c r="Y586" i="1"/>
  <c r="AC586" i="1" s="1"/>
  <c r="Y587" i="1"/>
  <c r="AC587" i="1" s="1"/>
  <c r="Y588" i="1"/>
  <c r="AC588" i="1" s="1"/>
  <c r="Y589" i="1"/>
  <c r="AC589" i="1" s="1"/>
  <c r="Y590" i="1"/>
  <c r="AC590" i="1" s="1"/>
  <c r="Y591" i="1"/>
  <c r="AC591" i="1" s="1"/>
  <c r="Y592" i="1"/>
  <c r="AC592" i="1" s="1"/>
  <c r="Y593" i="1"/>
  <c r="AC593" i="1" s="1"/>
  <c r="Y594" i="1"/>
  <c r="AC594" i="1" s="1"/>
  <c r="Y595" i="1"/>
  <c r="AC595" i="1" s="1"/>
  <c r="Y596" i="1"/>
  <c r="AC596" i="1" s="1"/>
  <c r="Y597" i="1"/>
  <c r="AC597" i="1" s="1"/>
  <c r="Y598" i="1"/>
  <c r="AC598" i="1" s="1"/>
  <c r="Y599" i="1"/>
  <c r="AC599" i="1" s="1"/>
  <c r="Y600" i="1"/>
  <c r="AC600" i="1" s="1"/>
  <c r="Y601" i="1"/>
  <c r="AC601" i="1" s="1"/>
  <c r="Y602" i="1"/>
  <c r="AC602" i="1" s="1"/>
  <c r="Y603" i="1"/>
  <c r="AC603" i="1" s="1"/>
  <c r="Y604" i="1"/>
  <c r="AC604" i="1" s="1"/>
  <c r="Y605" i="1"/>
  <c r="AC605" i="1" s="1"/>
  <c r="Y606" i="1"/>
  <c r="AC606" i="1" s="1"/>
  <c r="Y607" i="1"/>
  <c r="AC607" i="1" s="1"/>
  <c r="Y608" i="1"/>
  <c r="AC608" i="1" s="1"/>
  <c r="Y609" i="1"/>
  <c r="AC609" i="1" s="1"/>
  <c r="Y610" i="1"/>
  <c r="AC610" i="1" s="1"/>
  <c r="Y611" i="1"/>
  <c r="AC611" i="1" s="1"/>
  <c r="Y612" i="1"/>
  <c r="AC612" i="1" s="1"/>
  <c r="Y613" i="1"/>
  <c r="AC613" i="1" s="1"/>
  <c r="Y614" i="1"/>
  <c r="AC614" i="1" s="1"/>
  <c r="Y615" i="1"/>
  <c r="AC615" i="1" s="1"/>
  <c r="Y616" i="1"/>
  <c r="AC616" i="1" s="1"/>
  <c r="Y617" i="1"/>
  <c r="AC617" i="1" s="1"/>
  <c r="Y618" i="1"/>
  <c r="AC618" i="1" s="1"/>
  <c r="Y619" i="1"/>
  <c r="AC619" i="1" s="1"/>
  <c r="Y620" i="1"/>
  <c r="AC620" i="1" s="1"/>
  <c r="Y621" i="1"/>
  <c r="AC621" i="1" s="1"/>
  <c r="Y622" i="1"/>
  <c r="AC622" i="1" s="1"/>
  <c r="Y623" i="1"/>
  <c r="AC623" i="1" s="1"/>
  <c r="Y624" i="1"/>
  <c r="AC624" i="1" s="1"/>
  <c r="Y625" i="1"/>
  <c r="AC625" i="1" s="1"/>
  <c r="Y626" i="1"/>
  <c r="AC626" i="1" s="1"/>
  <c r="Y627" i="1"/>
  <c r="AC627" i="1" s="1"/>
  <c r="Y628" i="1"/>
  <c r="AC628" i="1" s="1"/>
  <c r="Y629" i="1"/>
  <c r="AC629" i="1" s="1"/>
  <c r="Y630" i="1"/>
  <c r="AC630" i="1" s="1"/>
  <c r="Y631" i="1"/>
  <c r="AC631" i="1" s="1"/>
  <c r="Y632" i="1"/>
  <c r="AC632" i="1" s="1"/>
  <c r="Y633" i="1"/>
  <c r="AC633" i="1" s="1"/>
  <c r="Y634" i="1"/>
  <c r="AC634" i="1" s="1"/>
  <c r="Y635" i="1"/>
  <c r="AC635" i="1" s="1"/>
  <c r="Y636" i="1"/>
  <c r="AC636" i="1" s="1"/>
  <c r="Y637" i="1"/>
  <c r="AC637" i="1" s="1"/>
  <c r="Y638" i="1"/>
  <c r="AC638" i="1" s="1"/>
  <c r="Y639" i="1"/>
  <c r="AC639" i="1" s="1"/>
  <c r="Y640" i="1"/>
  <c r="AC640" i="1" s="1"/>
  <c r="Y641" i="1"/>
  <c r="AC641" i="1" s="1"/>
  <c r="Y642" i="1"/>
  <c r="AC642" i="1" s="1"/>
  <c r="Y643" i="1"/>
  <c r="AC643" i="1" s="1"/>
  <c r="Y644" i="1"/>
  <c r="AC644" i="1" s="1"/>
  <c r="Y645" i="1"/>
  <c r="AC645" i="1" s="1"/>
  <c r="Y646" i="1"/>
  <c r="AC646" i="1" s="1"/>
  <c r="Y647" i="1"/>
  <c r="AC647" i="1" s="1"/>
  <c r="Y648" i="1"/>
  <c r="AC648" i="1" s="1"/>
  <c r="Y649" i="1"/>
  <c r="AC649" i="1" s="1"/>
  <c r="Y650" i="1"/>
  <c r="AC650" i="1" s="1"/>
  <c r="Y651" i="1"/>
  <c r="AC651" i="1" s="1"/>
  <c r="Y652" i="1"/>
  <c r="AC652" i="1" s="1"/>
  <c r="Y653" i="1"/>
  <c r="AC653" i="1" s="1"/>
  <c r="Y654" i="1"/>
  <c r="AC654" i="1" s="1"/>
  <c r="Y655" i="1"/>
  <c r="AC655" i="1" s="1"/>
  <c r="Y656" i="1"/>
  <c r="AC656" i="1" s="1"/>
  <c r="Y657" i="1"/>
  <c r="AC657" i="1" s="1"/>
  <c r="Y658" i="1"/>
  <c r="AC658" i="1" s="1"/>
  <c r="Y659" i="1"/>
  <c r="AC659" i="1" s="1"/>
  <c r="Y660" i="1"/>
  <c r="AC660" i="1" s="1"/>
  <c r="Y661" i="1"/>
  <c r="AC661" i="1" s="1"/>
  <c r="Y662" i="1"/>
  <c r="AC662" i="1" s="1"/>
  <c r="Y663" i="1"/>
  <c r="AC663" i="1" s="1"/>
  <c r="Y664" i="1"/>
  <c r="AC664" i="1" s="1"/>
  <c r="Y665" i="1"/>
  <c r="AC665" i="1" s="1"/>
  <c r="Y666" i="1"/>
  <c r="AC666" i="1" s="1"/>
  <c r="Y667" i="1"/>
  <c r="AC667" i="1" s="1"/>
  <c r="Y668" i="1"/>
  <c r="AC668" i="1" s="1"/>
  <c r="Y669" i="1"/>
  <c r="AC669" i="1" s="1"/>
  <c r="Y670" i="1"/>
  <c r="AC670" i="1" s="1"/>
  <c r="Y671" i="1"/>
  <c r="AC671" i="1" s="1"/>
  <c r="Y672" i="1"/>
  <c r="AC672" i="1" s="1"/>
  <c r="Y673" i="1"/>
  <c r="AC673" i="1" s="1"/>
  <c r="Y674" i="1"/>
  <c r="AC674" i="1" s="1"/>
  <c r="Y675" i="1"/>
  <c r="AC675" i="1" s="1"/>
  <c r="Y676" i="1"/>
  <c r="AC676" i="1" s="1"/>
  <c r="Y677" i="1"/>
  <c r="AC677" i="1" s="1"/>
  <c r="Y678" i="1"/>
  <c r="AC678" i="1" s="1"/>
  <c r="Y679" i="1"/>
  <c r="AC679" i="1" s="1"/>
  <c r="Y680" i="1"/>
  <c r="AC680" i="1" s="1"/>
  <c r="Y681" i="1"/>
  <c r="AC681" i="1" s="1"/>
  <c r="Y682" i="1"/>
  <c r="AC682" i="1" s="1"/>
  <c r="Y683" i="1"/>
  <c r="AC683" i="1" s="1"/>
  <c r="Y684" i="1"/>
  <c r="AC684" i="1" s="1"/>
  <c r="Y685" i="1"/>
  <c r="AC685" i="1" s="1"/>
  <c r="Y686" i="1"/>
  <c r="AC686" i="1" s="1"/>
  <c r="Y687" i="1"/>
  <c r="AC687" i="1" s="1"/>
  <c r="Y688" i="1"/>
  <c r="AC688" i="1" s="1"/>
  <c r="Y689" i="1"/>
  <c r="AC689" i="1" s="1"/>
  <c r="Y690" i="1"/>
  <c r="AC690" i="1" s="1"/>
  <c r="Y691" i="1"/>
  <c r="AC691" i="1" s="1"/>
  <c r="Y692" i="1"/>
  <c r="AC692" i="1" s="1"/>
  <c r="Y693" i="1"/>
  <c r="AC693" i="1" s="1"/>
  <c r="Y694" i="1"/>
  <c r="AC694" i="1" s="1"/>
  <c r="Y695" i="1"/>
  <c r="AC695" i="1" s="1"/>
  <c r="Y696" i="1"/>
  <c r="AC696" i="1" s="1"/>
  <c r="Y697" i="1"/>
  <c r="AC697" i="1" s="1"/>
  <c r="Y698" i="1"/>
  <c r="AC698" i="1" s="1"/>
  <c r="Y699" i="1"/>
  <c r="AC699" i="1" s="1"/>
  <c r="Y700" i="1"/>
  <c r="AC700" i="1" s="1"/>
  <c r="Y701" i="1"/>
  <c r="AC701" i="1" s="1"/>
  <c r="Y702" i="1"/>
  <c r="AC702" i="1" s="1"/>
  <c r="Y703" i="1"/>
  <c r="AC703" i="1" s="1"/>
  <c r="Y704" i="1"/>
  <c r="AC704" i="1" s="1"/>
  <c r="Y705" i="1"/>
  <c r="AC705" i="1" s="1"/>
  <c r="Y706" i="1"/>
  <c r="AC706" i="1" s="1"/>
  <c r="Y707" i="1"/>
  <c r="AC707" i="1" s="1"/>
  <c r="Y708" i="1"/>
  <c r="AC708" i="1" s="1"/>
  <c r="Y709" i="1"/>
  <c r="AC709" i="1" s="1"/>
  <c r="Y710" i="1"/>
  <c r="AC710" i="1" s="1"/>
  <c r="Y711" i="1"/>
  <c r="AC711" i="1" s="1"/>
  <c r="Y712" i="1"/>
  <c r="AC712" i="1" s="1"/>
  <c r="Y713" i="1"/>
  <c r="AC713" i="1" s="1"/>
  <c r="Y714" i="1"/>
  <c r="AC714" i="1" s="1"/>
  <c r="Y715" i="1"/>
  <c r="AC715" i="1" s="1"/>
  <c r="Y716" i="1"/>
  <c r="AC716" i="1" s="1"/>
  <c r="Y717" i="1"/>
  <c r="AC717" i="1" s="1"/>
  <c r="Y718" i="1"/>
  <c r="AC718" i="1" s="1"/>
  <c r="Y719" i="1"/>
  <c r="AC719" i="1" s="1"/>
  <c r="Y720" i="1"/>
  <c r="AC720" i="1" s="1"/>
  <c r="Y721" i="1"/>
  <c r="AC721" i="1" s="1"/>
  <c r="Y722" i="1"/>
  <c r="AC722" i="1" s="1"/>
  <c r="Y723" i="1"/>
  <c r="AC723" i="1" s="1"/>
  <c r="Y724" i="1"/>
  <c r="AC724" i="1" s="1"/>
  <c r="Y725" i="1"/>
  <c r="AC725" i="1" s="1"/>
  <c r="Y726" i="1"/>
  <c r="AC726" i="1" s="1"/>
  <c r="Y727" i="1"/>
  <c r="AC727" i="1" s="1"/>
  <c r="Y728" i="1"/>
  <c r="AC728" i="1" s="1"/>
  <c r="Y729" i="1"/>
  <c r="AC729" i="1" s="1"/>
  <c r="Y730" i="1"/>
  <c r="AC730" i="1" s="1"/>
  <c r="Y731" i="1"/>
  <c r="AC731" i="1" s="1"/>
  <c r="Y732" i="1"/>
  <c r="AC732" i="1" s="1"/>
  <c r="Y733" i="1"/>
  <c r="AC733" i="1" s="1"/>
  <c r="Y734" i="1"/>
  <c r="AC734" i="1" s="1"/>
  <c r="Y735" i="1"/>
  <c r="AC735" i="1" s="1"/>
  <c r="Y736" i="1"/>
  <c r="AC736" i="1" s="1"/>
  <c r="Y737" i="1"/>
  <c r="AC737" i="1" s="1"/>
  <c r="Y738" i="1"/>
  <c r="AC738" i="1" s="1"/>
  <c r="Y739" i="1"/>
  <c r="AC739" i="1" s="1"/>
  <c r="Y740" i="1"/>
  <c r="AC740" i="1" s="1"/>
  <c r="Y741" i="1"/>
  <c r="AC741" i="1" s="1"/>
  <c r="Y742" i="1"/>
  <c r="AC742" i="1" s="1"/>
  <c r="Y743" i="1"/>
  <c r="AC743" i="1" s="1"/>
  <c r="Y744" i="1"/>
  <c r="AC744" i="1" s="1"/>
  <c r="Y745" i="1"/>
  <c r="AC745" i="1" s="1"/>
  <c r="Y746" i="1"/>
  <c r="AC746" i="1" s="1"/>
  <c r="Y747" i="1"/>
  <c r="AC747" i="1" s="1"/>
  <c r="Y748" i="1"/>
  <c r="AC748" i="1" s="1"/>
  <c r="Y749" i="1"/>
  <c r="AC749" i="1" s="1"/>
  <c r="Y750" i="1"/>
  <c r="AC750" i="1" s="1"/>
  <c r="Y751" i="1"/>
  <c r="AC751" i="1" s="1"/>
  <c r="Y752" i="1"/>
  <c r="AC752" i="1" s="1"/>
  <c r="Y753" i="1"/>
  <c r="AC753" i="1" s="1"/>
  <c r="Y754" i="1"/>
  <c r="AC754" i="1" s="1"/>
  <c r="Y755" i="1"/>
  <c r="AC755" i="1" s="1"/>
  <c r="Y756" i="1"/>
  <c r="AC756" i="1" s="1"/>
  <c r="Y757" i="1"/>
  <c r="AC757" i="1" s="1"/>
  <c r="Y758" i="1"/>
  <c r="AC758" i="1" s="1"/>
  <c r="Y759" i="1"/>
  <c r="AC759" i="1" s="1"/>
  <c r="Y760" i="1"/>
  <c r="AC760" i="1" s="1"/>
  <c r="Y761" i="1"/>
  <c r="AC761" i="1" s="1"/>
  <c r="Y762" i="1"/>
  <c r="AC762" i="1" s="1"/>
  <c r="Y763" i="1"/>
  <c r="AC763" i="1" s="1"/>
  <c r="Y764" i="1"/>
  <c r="AC764" i="1" s="1"/>
  <c r="Y765" i="1"/>
  <c r="AC765" i="1" s="1"/>
  <c r="Y766" i="1"/>
  <c r="AC766" i="1" s="1"/>
  <c r="Y767" i="1"/>
  <c r="AC767" i="1" s="1"/>
  <c r="Y768" i="1"/>
  <c r="AC768" i="1" s="1"/>
  <c r="Y769" i="1"/>
  <c r="AC769" i="1" s="1"/>
  <c r="Y770" i="1"/>
  <c r="AC770" i="1" s="1"/>
  <c r="Y771" i="1"/>
  <c r="AC771" i="1" s="1"/>
  <c r="Y772" i="1"/>
  <c r="AC772" i="1" s="1"/>
  <c r="Y773" i="1"/>
  <c r="AC773" i="1" s="1"/>
  <c r="Y774" i="1"/>
  <c r="AC774" i="1" s="1"/>
  <c r="Y775" i="1"/>
  <c r="AC775" i="1" s="1"/>
  <c r="Y776" i="1"/>
  <c r="AC776" i="1" s="1"/>
  <c r="Y777" i="1"/>
  <c r="AC777" i="1" s="1"/>
  <c r="Y778" i="1"/>
  <c r="AC778" i="1" s="1"/>
  <c r="Y779" i="1"/>
  <c r="AC779" i="1" s="1"/>
  <c r="Y780" i="1"/>
  <c r="AC780" i="1" s="1"/>
  <c r="Y781" i="1"/>
  <c r="AC781" i="1" s="1"/>
  <c r="Y782" i="1"/>
  <c r="AC782" i="1" s="1"/>
  <c r="Y783" i="1"/>
  <c r="AC783" i="1" s="1"/>
  <c r="Y784" i="1"/>
  <c r="AC784" i="1" s="1"/>
  <c r="Y785" i="1"/>
  <c r="AC785" i="1" s="1"/>
  <c r="Y786" i="1"/>
  <c r="AC786" i="1" s="1"/>
  <c r="Y787" i="1"/>
  <c r="AC787" i="1" s="1"/>
  <c r="Y788" i="1"/>
  <c r="AC788" i="1" s="1"/>
  <c r="Y789" i="1"/>
  <c r="AC789" i="1" s="1"/>
  <c r="Y790" i="1"/>
  <c r="AC790" i="1" s="1"/>
  <c r="Y791" i="1"/>
  <c r="AC791" i="1" s="1"/>
  <c r="Y792" i="1"/>
  <c r="AC792" i="1" s="1"/>
  <c r="Y793" i="1"/>
  <c r="AC793" i="1" s="1"/>
  <c r="Y794" i="1"/>
  <c r="AC794" i="1" s="1"/>
  <c r="Y795" i="1"/>
  <c r="AC795" i="1" s="1"/>
  <c r="Y796" i="1"/>
  <c r="AC796" i="1" s="1"/>
  <c r="Y797" i="1"/>
  <c r="AC797" i="1" s="1"/>
  <c r="Y798" i="1"/>
  <c r="AC798" i="1" s="1"/>
  <c r="Y799" i="1"/>
  <c r="AC799" i="1" s="1"/>
  <c r="Y800" i="1"/>
  <c r="AC800" i="1" s="1"/>
  <c r="Y801" i="1"/>
  <c r="AC801" i="1" s="1"/>
  <c r="Y802" i="1"/>
  <c r="AC802" i="1" s="1"/>
  <c r="Y803" i="1"/>
  <c r="AC803" i="1" s="1"/>
  <c r="Y804" i="1"/>
  <c r="AC804" i="1" s="1"/>
  <c r="Y805" i="1"/>
  <c r="AC805" i="1" s="1"/>
  <c r="Y806" i="1"/>
  <c r="AC806" i="1" s="1"/>
  <c r="Y807" i="1"/>
  <c r="AC807" i="1" s="1"/>
  <c r="Y808" i="1"/>
  <c r="AC808" i="1" s="1"/>
  <c r="Y809" i="1"/>
  <c r="AC809" i="1" s="1"/>
  <c r="Y810" i="1"/>
  <c r="AC810" i="1" s="1"/>
  <c r="Y811" i="1"/>
  <c r="AC811" i="1" s="1"/>
  <c r="Y812" i="1"/>
  <c r="AC812" i="1" s="1"/>
  <c r="Y813" i="1"/>
  <c r="AC813" i="1" s="1"/>
  <c r="Y814" i="1"/>
  <c r="AC814" i="1" s="1"/>
  <c r="Y815" i="1"/>
  <c r="AC815" i="1" s="1"/>
  <c r="Y816" i="1"/>
  <c r="AC816" i="1" s="1"/>
  <c r="Y817" i="1"/>
  <c r="AC817" i="1" s="1"/>
  <c r="Y818" i="1"/>
  <c r="AC818" i="1" s="1"/>
  <c r="Y819" i="1"/>
  <c r="AC819" i="1" s="1"/>
  <c r="Y820" i="1"/>
  <c r="AC820" i="1" s="1"/>
  <c r="Y821" i="1"/>
  <c r="AC821" i="1" s="1"/>
  <c r="Y822" i="1"/>
  <c r="AC822" i="1" s="1"/>
  <c r="Y823" i="1"/>
  <c r="AC823" i="1" s="1"/>
  <c r="Y824" i="1"/>
  <c r="AC824" i="1" s="1"/>
  <c r="Y825" i="1"/>
  <c r="AC825" i="1" s="1"/>
  <c r="Y826" i="1"/>
  <c r="AC826" i="1" s="1"/>
  <c r="Y827" i="1"/>
  <c r="AC827" i="1" s="1"/>
  <c r="Y828" i="1"/>
  <c r="AC828" i="1" s="1"/>
  <c r="Y829" i="1"/>
  <c r="AC829" i="1" s="1"/>
  <c r="Y830" i="1"/>
  <c r="AC830" i="1" s="1"/>
  <c r="Y831" i="1"/>
  <c r="AC831" i="1" s="1"/>
  <c r="Y832" i="1"/>
  <c r="AC832" i="1" s="1"/>
  <c r="Y833" i="1"/>
  <c r="AC833" i="1" s="1"/>
  <c r="Y834" i="1"/>
  <c r="AC834" i="1" s="1"/>
  <c r="Y835" i="1"/>
  <c r="AC835" i="1" s="1"/>
  <c r="Y836" i="1"/>
  <c r="AC836" i="1" s="1"/>
  <c r="Y837" i="1"/>
  <c r="AC837" i="1" s="1"/>
  <c r="Y838" i="1"/>
  <c r="AC838" i="1" s="1"/>
  <c r="Y839" i="1"/>
  <c r="AC839" i="1" s="1"/>
  <c r="Y840" i="1"/>
  <c r="AC840" i="1" s="1"/>
  <c r="Y841" i="1"/>
  <c r="AC841" i="1" s="1"/>
  <c r="Y842" i="1"/>
  <c r="AC842" i="1" s="1"/>
  <c r="Y843" i="1"/>
  <c r="AC843" i="1" s="1"/>
  <c r="Y844" i="1"/>
  <c r="AC844" i="1" s="1"/>
  <c r="Y845" i="1"/>
  <c r="AC845" i="1" s="1"/>
  <c r="Y846" i="1"/>
  <c r="AC846" i="1" s="1"/>
  <c r="Y847" i="1"/>
  <c r="AC847" i="1" s="1"/>
  <c r="Y848" i="1"/>
  <c r="AC848" i="1" s="1"/>
  <c r="Y849" i="1"/>
  <c r="AC849" i="1" s="1"/>
  <c r="Y850" i="1"/>
  <c r="AC850" i="1" s="1"/>
  <c r="Y851" i="1"/>
  <c r="AC851" i="1" s="1"/>
  <c r="Y852" i="1"/>
  <c r="AC852" i="1" s="1"/>
  <c r="Y853" i="1"/>
  <c r="AC853" i="1" s="1"/>
  <c r="Y854" i="1"/>
  <c r="AC854" i="1" s="1"/>
  <c r="Y855" i="1"/>
  <c r="AC855" i="1" s="1"/>
  <c r="Y856" i="1"/>
  <c r="AC856" i="1" s="1"/>
  <c r="Y857" i="1"/>
  <c r="AC857" i="1" s="1"/>
  <c r="Y858" i="1"/>
  <c r="AC858" i="1" s="1"/>
  <c r="Y859" i="1"/>
  <c r="AC859" i="1" s="1"/>
  <c r="Y860" i="1"/>
  <c r="AC860" i="1" s="1"/>
  <c r="Y861" i="1"/>
  <c r="AC861" i="1" s="1"/>
  <c r="Y862" i="1"/>
  <c r="AC862" i="1" s="1"/>
  <c r="Y863" i="1"/>
  <c r="AC863" i="1" s="1"/>
  <c r="Y864" i="1"/>
  <c r="AC864" i="1" s="1"/>
  <c r="Y865" i="1"/>
  <c r="AC865" i="1" s="1"/>
  <c r="Y866" i="1"/>
  <c r="AC866" i="1" s="1"/>
  <c r="Y867" i="1"/>
  <c r="AC867" i="1" s="1"/>
  <c r="Y868" i="1"/>
  <c r="AC868" i="1" s="1"/>
  <c r="Y869" i="1"/>
  <c r="AC869" i="1" s="1"/>
  <c r="Y870" i="1"/>
  <c r="AC870" i="1" s="1"/>
  <c r="Y871" i="1"/>
  <c r="AC871" i="1" s="1"/>
  <c r="Y872" i="1"/>
  <c r="AC872" i="1" s="1"/>
  <c r="Y873" i="1"/>
  <c r="AC873" i="1" s="1"/>
  <c r="Y874" i="1"/>
  <c r="AC874" i="1" s="1"/>
  <c r="Y875" i="1"/>
  <c r="AC875" i="1" s="1"/>
  <c r="Y876" i="1"/>
  <c r="AC876" i="1" s="1"/>
  <c r="Y877" i="1"/>
  <c r="AC877" i="1" s="1"/>
  <c r="Y878" i="1"/>
  <c r="AC878" i="1" s="1"/>
  <c r="Y879" i="1"/>
  <c r="AC879" i="1" s="1"/>
  <c r="Y880" i="1"/>
  <c r="AC880" i="1" s="1"/>
  <c r="Y881" i="1"/>
  <c r="AC881" i="1" s="1"/>
  <c r="Y882" i="1"/>
  <c r="AC882" i="1" s="1"/>
  <c r="Y883" i="1"/>
  <c r="AC883" i="1" s="1"/>
  <c r="Y884" i="1"/>
  <c r="AC884" i="1" s="1"/>
  <c r="Y885" i="1"/>
  <c r="AC885" i="1" s="1"/>
  <c r="Y886" i="1"/>
  <c r="AC886" i="1" s="1"/>
  <c r="Y887" i="1"/>
  <c r="AC887" i="1" s="1"/>
  <c r="Y888" i="1"/>
  <c r="AC888" i="1" s="1"/>
  <c r="Y889" i="1"/>
  <c r="AC889" i="1" s="1"/>
  <c r="Y890" i="1"/>
  <c r="AC890" i="1" s="1"/>
  <c r="Y891" i="1"/>
  <c r="AC891" i="1" s="1"/>
  <c r="Y892" i="1"/>
  <c r="AC892" i="1" s="1"/>
  <c r="Y893" i="1"/>
  <c r="AC893" i="1" s="1"/>
  <c r="Y894" i="1"/>
  <c r="AC894" i="1" s="1"/>
  <c r="Y895" i="1"/>
  <c r="AC895" i="1" s="1"/>
  <c r="Y896" i="1"/>
  <c r="AC896" i="1" s="1"/>
  <c r="Y897" i="1"/>
  <c r="AC897" i="1" s="1"/>
  <c r="Y898" i="1"/>
  <c r="AC898" i="1" s="1"/>
  <c r="Y899" i="1"/>
  <c r="AC899" i="1" s="1"/>
  <c r="Y900" i="1"/>
  <c r="AC900" i="1" s="1"/>
  <c r="Y901" i="1"/>
  <c r="AC901" i="1" s="1"/>
  <c r="Y902" i="1"/>
  <c r="AC902" i="1" s="1"/>
  <c r="Y903" i="1"/>
  <c r="AC903" i="1" s="1"/>
  <c r="Y904" i="1"/>
  <c r="AC904" i="1" s="1"/>
  <c r="Y905" i="1"/>
  <c r="AC905" i="1" s="1"/>
  <c r="Y906" i="1"/>
  <c r="AC906" i="1" s="1"/>
  <c r="Y907" i="1"/>
  <c r="AC907" i="1" s="1"/>
  <c r="Y908" i="1"/>
  <c r="AC908" i="1" s="1"/>
  <c r="Y909" i="1"/>
  <c r="AC909" i="1" s="1"/>
  <c r="Y910" i="1"/>
  <c r="AC910" i="1" s="1"/>
  <c r="Y911" i="1"/>
  <c r="AC911" i="1" s="1"/>
  <c r="Y912" i="1"/>
  <c r="AC912" i="1" s="1"/>
  <c r="Y913" i="1"/>
  <c r="AC913" i="1" s="1"/>
  <c r="Y914" i="1"/>
  <c r="AC914" i="1" s="1"/>
  <c r="Y915" i="1"/>
  <c r="AC915" i="1" s="1"/>
  <c r="Y916" i="1"/>
  <c r="AC916" i="1" s="1"/>
  <c r="Y917" i="1"/>
  <c r="AC917" i="1" s="1"/>
  <c r="Y918" i="1"/>
  <c r="AC918" i="1" s="1"/>
  <c r="Y919" i="1"/>
  <c r="AC919" i="1" s="1"/>
  <c r="Y920" i="1"/>
  <c r="AC920" i="1" s="1"/>
  <c r="Y921" i="1"/>
  <c r="AC921" i="1" s="1"/>
  <c r="Y922" i="1"/>
  <c r="AC922" i="1" s="1"/>
  <c r="Y923" i="1"/>
  <c r="AC923" i="1" s="1"/>
  <c r="Y924" i="1"/>
  <c r="AC924" i="1" s="1"/>
  <c r="Y925" i="1"/>
  <c r="AC925" i="1" s="1"/>
  <c r="Y926" i="1"/>
  <c r="AC926" i="1" s="1"/>
  <c r="Y927" i="1"/>
  <c r="AC927" i="1" s="1"/>
  <c r="Y928" i="1"/>
  <c r="AC928" i="1" s="1"/>
  <c r="Y929" i="1"/>
  <c r="AC929" i="1" s="1"/>
  <c r="Y930" i="1"/>
  <c r="AC930" i="1" s="1"/>
  <c r="Y931" i="1"/>
  <c r="AC931" i="1" s="1"/>
  <c r="Y932" i="1"/>
  <c r="AC932" i="1" s="1"/>
  <c r="Y933" i="1"/>
  <c r="AC933" i="1" s="1"/>
  <c r="Y934" i="1"/>
  <c r="AC934" i="1" s="1"/>
  <c r="Y935" i="1"/>
  <c r="AC935" i="1" s="1"/>
  <c r="Y936" i="1"/>
  <c r="AC936" i="1" s="1"/>
  <c r="Y937" i="1"/>
  <c r="AC937" i="1" s="1"/>
  <c r="Y938" i="1"/>
  <c r="AC938" i="1" s="1"/>
  <c r="Y939" i="1"/>
  <c r="AC939" i="1" s="1"/>
  <c r="Y940" i="1"/>
  <c r="AC940" i="1" s="1"/>
  <c r="Y941" i="1"/>
  <c r="AC941" i="1" s="1"/>
  <c r="Y942" i="1"/>
  <c r="AC942" i="1" s="1"/>
  <c r="Y943" i="1"/>
  <c r="AC943" i="1" s="1"/>
  <c r="Y944" i="1"/>
  <c r="AC944" i="1" s="1"/>
  <c r="Y945" i="1"/>
  <c r="AC945" i="1" s="1"/>
  <c r="Y946" i="1"/>
  <c r="AC946" i="1" s="1"/>
  <c r="Y947" i="1"/>
  <c r="AC947" i="1" s="1"/>
  <c r="Y948" i="1"/>
  <c r="AC948" i="1" s="1"/>
  <c r="Y949" i="1"/>
  <c r="AC949" i="1" s="1"/>
  <c r="Y950" i="1"/>
  <c r="AC950" i="1" s="1"/>
  <c r="Y951" i="1"/>
  <c r="AC951" i="1" s="1"/>
  <c r="Y952" i="1"/>
  <c r="AC952" i="1" s="1"/>
  <c r="Y953" i="1"/>
  <c r="AC953" i="1" s="1"/>
  <c r="Y954" i="1"/>
  <c r="AC954" i="1" s="1"/>
  <c r="Y955" i="1"/>
  <c r="AC955" i="1" s="1"/>
  <c r="Y956" i="1"/>
  <c r="AC956" i="1" s="1"/>
  <c r="Y957" i="1"/>
  <c r="AC957" i="1" s="1"/>
  <c r="Y958" i="1"/>
  <c r="AC958" i="1" s="1"/>
  <c r="Y959" i="1"/>
  <c r="AC959" i="1" s="1"/>
  <c r="Y960" i="1"/>
  <c r="AC960" i="1" s="1"/>
  <c r="Y961" i="1"/>
  <c r="AC961" i="1" s="1"/>
  <c r="Y962" i="1"/>
  <c r="AC962" i="1" s="1"/>
  <c r="Y963" i="1"/>
  <c r="AC963" i="1" s="1"/>
  <c r="Y964" i="1"/>
  <c r="AC964" i="1" s="1"/>
  <c r="Y965" i="1"/>
  <c r="AC965" i="1" s="1"/>
  <c r="Y966" i="1"/>
  <c r="AC966" i="1" s="1"/>
  <c r="Y967" i="1"/>
  <c r="AC967" i="1" s="1"/>
  <c r="Y968" i="1"/>
  <c r="AC968" i="1" s="1"/>
  <c r="Y969" i="1"/>
  <c r="AC969" i="1" s="1"/>
  <c r="Y970" i="1"/>
  <c r="AC970" i="1" s="1"/>
  <c r="Y971" i="1"/>
  <c r="AC971" i="1" s="1"/>
  <c r="Y972" i="1"/>
  <c r="AC972" i="1" s="1"/>
  <c r="Y973" i="1"/>
  <c r="AC973" i="1" s="1"/>
  <c r="Y974" i="1"/>
  <c r="AC974" i="1" s="1"/>
  <c r="Y975" i="1"/>
  <c r="AC975" i="1" s="1"/>
  <c r="Y976" i="1"/>
  <c r="AC976" i="1" s="1"/>
  <c r="Y977" i="1"/>
  <c r="AC977" i="1" s="1"/>
  <c r="Y978" i="1"/>
  <c r="AC978" i="1" s="1"/>
  <c r="Y979" i="1"/>
  <c r="AC979" i="1" s="1"/>
  <c r="Y980" i="1"/>
  <c r="AC980" i="1" s="1"/>
  <c r="Y981" i="1"/>
  <c r="AC981" i="1" s="1"/>
  <c r="Y982" i="1"/>
  <c r="AC982" i="1" s="1"/>
  <c r="Y983" i="1"/>
  <c r="AC983" i="1" s="1"/>
  <c r="Y984" i="1"/>
  <c r="AC984" i="1" s="1"/>
  <c r="Y985" i="1"/>
  <c r="AC985" i="1" s="1"/>
  <c r="Y986" i="1"/>
  <c r="AC986" i="1" s="1"/>
  <c r="Y987" i="1"/>
  <c r="AC987" i="1" s="1"/>
  <c r="Y988" i="1"/>
  <c r="AC988" i="1" s="1"/>
  <c r="Y989" i="1"/>
  <c r="AC989" i="1" s="1"/>
  <c r="Y990" i="1"/>
  <c r="AC990" i="1" s="1"/>
  <c r="Y991" i="1"/>
  <c r="AC991" i="1" s="1"/>
  <c r="Y992" i="1"/>
  <c r="AC992" i="1" s="1"/>
  <c r="Y993" i="1"/>
  <c r="AC993" i="1" s="1"/>
  <c r="Y994" i="1"/>
  <c r="AC994" i="1" s="1"/>
  <c r="Y995" i="1"/>
  <c r="AC995" i="1" s="1"/>
  <c r="Y996" i="1"/>
  <c r="AC996" i="1" s="1"/>
  <c r="Y997" i="1"/>
  <c r="AC997" i="1" s="1"/>
  <c r="Y998" i="1"/>
  <c r="AC998" i="1" s="1"/>
  <c r="Y999" i="1"/>
  <c r="AC999" i="1" s="1"/>
  <c r="Y1000" i="1"/>
  <c r="AC1000" i="1" s="1"/>
  <c r="Y1001" i="1"/>
  <c r="AC1001" i="1" s="1"/>
  <c r="Y1002" i="1"/>
  <c r="AC1002" i="1" s="1"/>
  <c r="Y1003" i="1"/>
  <c r="AC1003" i="1" s="1"/>
  <c r="Y1004" i="1"/>
  <c r="AC1004" i="1" s="1"/>
  <c r="Y1005" i="1"/>
  <c r="AC1005" i="1" s="1"/>
  <c r="Y1006" i="1"/>
  <c r="AC1006" i="1" s="1"/>
  <c r="Y1007" i="1"/>
  <c r="AC1007" i="1" s="1"/>
  <c r="Y1008" i="1"/>
  <c r="AC1008" i="1" s="1"/>
  <c r="Y1009" i="1"/>
  <c r="AC1009" i="1" s="1"/>
  <c r="Y1010" i="1"/>
  <c r="AC1010" i="1" s="1"/>
  <c r="Y1011" i="1"/>
  <c r="AC1011" i="1" s="1"/>
  <c r="Y1012" i="1"/>
  <c r="AC1012" i="1" s="1"/>
  <c r="Y1013" i="1"/>
  <c r="AC1013" i="1" s="1"/>
  <c r="Y1014" i="1"/>
  <c r="AC1014" i="1" s="1"/>
  <c r="Y1015" i="1"/>
  <c r="AC1015" i="1" s="1"/>
  <c r="Y1016" i="1"/>
  <c r="AC1016" i="1" s="1"/>
  <c r="Y1017" i="1"/>
  <c r="AC1017" i="1" s="1"/>
  <c r="Y1018" i="1"/>
  <c r="AC1018" i="1" s="1"/>
  <c r="Y1019" i="1"/>
  <c r="AC1019" i="1" s="1"/>
  <c r="Y1020" i="1"/>
  <c r="AC1020" i="1" s="1"/>
  <c r="Y1021" i="1"/>
  <c r="AC1021" i="1" s="1"/>
  <c r="Y1022" i="1"/>
  <c r="AC1022" i="1" s="1"/>
  <c r="Y1023" i="1"/>
  <c r="AC1023" i="1" s="1"/>
  <c r="Y1024" i="1"/>
  <c r="AC1024" i="1" s="1"/>
  <c r="Y1025" i="1"/>
  <c r="AC1025" i="1" s="1"/>
  <c r="Y1026" i="1"/>
  <c r="AC1026" i="1" s="1"/>
  <c r="Y1027" i="1"/>
  <c r="AC1027" i="1" s="1"/>
  <c r="Y1028" i="1"/>
  <c r="AC1028" i="1" s="1"/>
  <c r="Y1029" i="1"/>
  <c r="AC1029" i="1" s="1"/>
  <c r="Y1030" i="1"/>
  <c r="AC1030" i="1" s="1"/>
  <c r="Y1031" i="1"/>
  <c r="AC1031" i="1" s="1"/>
  <c r="Y1032" i="1"/>
  <c r="AC1032" i="1" s="1"/>
  <c r="Y1033" i="1"/>
  <c r="AC1033" i="1" s="1"/>
  <c r="Y1034" i="1"/>
  <c r="AC1034" i="1" s="1"/>
  <c r="Y1035" i="1"/>
  <c r="AC1035" i="1" s="1"/>
  <c r="Y1036" i="1"/>
  <c r="AC1036" i="1" s="1"/>
  <c r="Y1037" i="1"/>
  <c r="AC1037" i="1" s="1"/>
  <c r="Y1038" i="1"/>
  <c r="AC1038" i="1" s="1"/>
  <c r="Y1039" i="1"/>
  <c r="AC1039" i="1" s="1"/>
  <c r="Y1040" i="1"/>
  <c r="AC1040" i="1" s="1"/>
  <c r="Y1041" i="1"/>
  <c r="AC1041" i="1" s="1"/>
  <c r="Y1042" i="1"/>
  <c r="AC1042" i="1" s="1"/>
  <c r="Y1043" i="1"/>
  <c r="AC1043" i="1" s="1"/>
  <c r="Y1044" i="1"/>
  <c r="AC1044" i="1" s="1"/>
  <c r="Y1045" i="1"/>
  <c r="AC1045" i="1" s="1"/>
  <c r="Y1046" i="1"/>
  <c r="AC1046" i="1" s="1"/>
  <c r="Y1047" i="1"/>
  <c r="AC1047" i="1" s="1"/>
  <c r="Y1048" i="1"/>
  <c r="AC1048" i="1" s="1"/>
  <c r="Y1049" i="1"/>
  <c r="AC1049" i="1" s="1"/>
  <c r="Y1050" i="1"/>
  <c r="AC1050" i="1" s="1"/>
  <c r="Y1051" i="1"/>
  <c r="AC1051" i="1" s="1"/>
  <c r="Y1052" i="1"/>
  <c r="AC1052" i="1" s="1"/>
  <c r="Y1053" i="1"/>
  <c r="AC1053" i="1" s="1"/>
  <c r="Y1054" i="1"/>
  <c r="AC1054" i="1" s="1"/>
  <c r="Y1055" i="1"/>
  <c r="AC1055" i="1" s="1"/>
  <c r="Y1056" i="1"/>
  <c r="AC1056" i="1" s="1"/>
  <c r="Y1057" i="1"/>
  <c r="AC1057" i="1" s="1"/>
  <c r="Y1058" i="1"/>
  <c r="AC1058" i="1" s="1"/>
  <c r="Y1059" i="1"/>
  <c r="AC1059" i="1" s="1"/>
  <c r="Y1060" i="1"/>
  <c r="AC1060" i="1" s="1"/>
  <c r="Y1061" i="1"/>
  <c r="AC1061" i="1" s="1"/>
  <c r="Y1062" i="1"/>
  <c r="AC1062" i="1" s="1"/>
  <c r="Y1063" i="1"/>
  <c r="AC1063" i="1" s="1"/>
  <c r="Y1064" i="1"/>
  <c r="AC1064" i="1" s="1"/>
  <c r="Y1065" i="1"/>
  <c r="AC1065" i="1" s="1"/>
  <c r="Y1066" i="1"/>
  <c r="AC1066" i="1" s="1"/>
  <c r="Y1067" i="1"/>
  <c r="AC1067" i="1" s="1"/>
  <c r="Y1068" i="1"/>
  <c r="AC1068" i="1" s="1"/>
  <c r="Y1069" i="1"/>
  <c r="AC1069" i="1" s="1"/>
  <c r="Y1070" i="1"/>
  <c r="AC1070" i="1" s="1"/>
  <c r="Y1071" i="1"/>
  <c r="AC1071" i="1" s="1"/>
  <c r="Y1072" i="1"/>
  <c r="AC1072" i="1" s="1"/>
  <c r="Y1073" i="1"/>
  <c r="AC1073" i="1" s="1"/>
  <c r="Y1074" i="1"/>
  <c r="AC1074" i="1" s="1"/>
  <c r="Y1075" i="1"/>
  <c r="AC1075" i="1" s="1"/>
  <c r="Y1076" i="1"/>
  <c r="AC1076" i="1" s="1"/>
  <c r="Y1077" i="1"/>
  <c r="AC1077" i="1" s="1"/>
  <c r="Y1078" i="1"/>
  <c r="AC1078" i="1" s="1"/>
  <c r="Y1079" i="1"/>
  <c r="AC1079" i="1" s="1"/>
  <c r="Y1080" i="1"/>
  <c r="AC1080" i="1" s="1"/>
  <c r="Y1081" i="1"/>
  <c r="AC1081" i="1" s="1"/>
  <c r="Y1082" i="1"/>
  <c r="AC1082" i="1" s="1"/>
  <c r="Y1083" i="1"/>
  <c r="AC1083" i="1" s="1"/>
  <c r="Y1084" i="1"/>
  <c r="AC1084" i="1" s="1"/>
  <c r="Y1085" i="1"/>
  <c r="AC1085" i="1" s="1"/>
  <c r="Y1086" i="1"/>
  <c r="AC1086" i="1" s="1"/>
  <c r="Y1087" i="1"/>
  <c r="AC1087" i="1" s="1"/>
  <c r="Y1088" i="1"/>
  <c r="AC1088" i="1" s="1"/>
  <c r="Y1089" i="1"/>
  <c r="AC1089" i="1" s="1"/>
  <c r="Y1090" i="1"/>
  <c r="AC1090" i="1" s="1"/>
  <c r="Y1091" i="1"/>
  <c r="AC1091" i="1" s="1"/>
  <c r="Y1092" i="1"/>
  <c r="AC1092" i="1" s="1"/>
  <c r="Y1093" i="1"/>
  <c r="AC1093" i="1" s="1"/>
  <c r="Y1094" i="1"/>
  <c r="AC1094" i="1" s="1"/>
  <c r="Y1095" i="1"/>
  <c r="AC1095" i="1" s="1"/>
  <c r="Y1096" i="1"/>
  <c r="AC1096" i="1" s="1"/>
  <c r="Y1097" i="1"/>
  <c r="AC1097" i="1" s="1"/>
  <c r="Y1098" i="1"/>
  <c r="AC1098" i="1" s="1"/>
  <c r="Y1099" i="1"/>
  <c r="AC1099" i="1" s="1"/>
  <c r="Y1100" i="1"/>
  <c r="AC1100" i="1" s="1"/>
  <c r="Y1101" i="1"/>
  <c r="AC1101" i="1" s="1"/>
  <c r="Y1102" i="1"/>
  <c r="AC1102" i="1" s="1"/>
  <c r="Y1103" i="1"/>
  <c r="AC1103" i="1" s="1"/>
  <c r="Y1104" i="1"/>
  <c r="AC1104" i="1" s="1"/>
  <c r="Y1105" i="1"/>
  <c r="AC1105" i="1" s="1"/>
  <c r="Y1106" i="1"/>
  <c r="AC1106" i="1" s="1"/>
  <c r="Y1107" i="1"/>
  <c r="AC1107" i="1" s="1"/>
  <c r="Y1108" i="1"/>
  <c r="AC1108" i="1" s="1"/>
  <c r="Y1109" i="1"/>
  <c r="AC1109" i="1" s="1"/>
  <c r="Y1110" i="1"/>
  <c r="AC1110" i="1" s="1"/>
  <c r="Y1111" i="1"/>
  <c r="AC1111" i="1" s="1"/>
  <c r="Y1112" i="1"/>
  <c r="AC1112" i="1" s="1"/>
  <c r="Y1113" i="1"/>
  <c r="AC1113" i="1" s="1"/>
  <c r="Y1114" i="1"/>
  <c r="AC1114" i="1" s="1"/>
  <c r="Y1115" i="1"/>
  <c r="AC1115" i="1" s="1"/>
  <c r="Y1116" i="1"/>
  <c r="AC1116" i="1" s="1"/>
  <c r="Y1117" i="1"/>
  <c r="AC1117" i="1" s="1"/>
  <c r="Y1118" i="1"/>
  <c r="AC1118" i="1" s="1"/>
  <c r="Y1119" i="1"/>
  <c r="AC1119" i="1" s="1"/>
  <c r="Y1120" i="1"/>
  <c r="AC1120" i="1" s="1"/>
  <c r="Y1121" i="1"/>
  <c r="AC1121" i="1" s="1"/>
  <c r="Y1122" i="1"/>
  <c r="AC1122" i="1" s="1"/>
  <c r="Y1123" i="1"/>
  <c r="AC1123" i="1" s="1"/>
  <c r="Y1124" i="1"/>
  <c r="AC1124" i="1" s="1"/>
  <c r="Y1125" i="1"/>
  <c r="AC1125" i="1" s="1"/>
  <c r="Y1126" i="1"/>
  <c r="AC1126" i="1" s="1"/>
  <c r="Y1127" i="1"/>
  <c r="AC1127" i="1" s="1"/>
  <c r="Y1128" i="1"/>
  <c r="AC1128" i="1" s="1"/>
  <c r="Y1129" i="1"/>
  <c r="AC1129" i="1" s="1"/>
  <c r="Y1130" i="1"/>
  <c r="AC1130" i="1" s="1"/>
  <c r="Y1131" i="1"/>
  <c r="AC1131" i="1" s="1"/>
  <c r="Y1132" i="1"/>
  <c r="AC1132" i="1" s="1"/>
  <c r="Y1133" i="1"/>
  <c r="AC1133" i="1" s="1"/>
  <c r="Y1134" i="1"/>
  <c r="AC1134" i="1" s="1"/>
  <c r="Y1135" i="1"/>
  <c r="AC1135" i="1" s="1"/>
  <c r="Y1136" i="1"/>
  <c r="AC1136" i="1" s="1"/>
  <c r="Y1137" i="1"/>
  <c r="AC1137" i="1" s="1"/>
  <c r="Y1138" i="1"/>
  <c r="AC1138" i="1" s="1"/>
  <c r="Y1139" i="1"/>
  <c r="AC1139" i="1" s="1"/>
  <c r="Y1140" i="1"/>
  <c r="AC1140" i="1" s="1"/>
  <c r="Y1141" i="1"/>
  <c r="AC1141" i="1" s="1"/>
  <c r="Y1142" i="1"/>
  <c r="AC1142" i="1" s="1"/>
  <c r="Y1143" i="1"/>
  <c r="AC1143" i="1" s="1"/>
  <c r="Y1144" i="1"/>
  <c r="AC1144" i="1" s="1"/>
  <c r="Y1145" i="1"/>
  <c r="AC1145" i="1" s="1"/>
  <c r="Y1146" i="1"/>
  <c r="AC1146" i="1" s="1"/>
  <c r="Y1147" i="1"/>
  <c r="AC1147" i="1" s="1"/>
  <c r="Y1148" i="1"/>
  <c r="AC1148" i="1" s="1"/>
  <c r="Y1149" i="1"/>
  <c r="AC1149" i="1" s="1"/>
  <c r="Y1150" i="1"/>
  <c r="AC1150" i="1" s="1"/>
  <c r="Y1151" i="1"/>
  <c r="AC1151" i="1" s="1"/>
  <c r="Y1152" i="1"/>
  <c r="AC1152" i="1" s="1"/>
  <c r="Y1153" i="1"/>
  <c r="AC1153" i="1" s="1"/>
  <c r="Y1154" i="1"/>
  <c r="AC1154" i="1" s="1"/>
  <c r="Y1155" i="1"/>
  <c r="AC1155" i="1" s="1"/>
  <c r="Y1156" i="1"/>
  <c r="AC1156" i="1" s="1"/>
  <c r="Y1157" i="1"/>
  <c r="AC1157" i="1" s="1"/>
  <c r="Y1158" i="1"/>
  <c r="AC1158" i="1" s="1"/>
  <c r="Y1159" i="1"/>
  <c r="AC1159" i="1" s="1"/>
  <c r="Y1160" i="1"/>
  <c r="AC1160" i="1" s="1"/>
  <c r="Y1161" i="1"/>
  <c r="AC1161" i="1" s="1"/>
  <c r="Y1162" i="1"/>
  <c r="AC1162" i="1" s="1"/>
  <c r="Y1163" i="1"/>
  <c r="AC1163" i="1" s="1"/>
  <c r="Y1164" i="1"/>
  <c r="AC1164" i="1" s="1"/>
  <c r="Y1165" i="1"/>
  <c r="AC1165" i="1" s="1"/>
  <c r="Y1166" i="1"/>
  <c r="AC1166" i="1" s="1"/>
  <c r="Y1167" i="1"/>
  <c r="AC1167" i="1" s="1"/>
  <c r="Y1168" i="1"/>
  <c r="AC1168" i="1" s="1"/>
  <c r="Y1169" i="1"/>
  <c r="AC1169" i="1" s="1"/>
  <c r="Y1170" i="1"/>
  <c r="AC1170" i="1" s="1"/>
  <c r="Y1171" i="1"/>
  <c r="AC1171" i="1" s="1"/>
  <c r="Y1172" i="1"/>
  <c r="AC1172" i="1" s="1"/>
  <c r="Y1173" i="1"/>
  <c r="AC1173" i="1" s="1"/>
  <c r="Y1174" i="1"/>
  <c r="AC1174" i="1" s="1"/>
  <c r="Y1175" i="1"/>
  <c r="AC1175" i="1" s="1"/>
  <c r="Y1176" i="1"/>
  <c r="AC1176" i="1" s="1"/>
  <c r="Y1177" i="1"/>
  <c r="AC1177" i="1" s="1"/>
  <c r="Y1178" i="1"/>
  <c r="AC1178" i="1" s="1"/>
  <c r="Y1179" i="1"/>
  <c r="AC1179" i="1" s="1"/>
  <c r="Y1180" i="1"/>
  <c r="AC1180" i="1" s="1"/>
  <c r="Y1181" i="1"/>
  <c r="AC1181" i="1" s="1"/>
  <c r="Y1182" i="1"/>
  <c r="AC1182" i="1" s="1"/>
  <c r="Y1183" i="1"/>
  <c r="AC1183" i="1" s="1"/>
  <c r="Y1184" i="1"/>
  <c r="AC1184" i="1" s="1"/>
  <c r="Y1185" i="1"/>
  <c r="AC1185" i="1" s="1"/>
  <c r="Y1186" i="1"/>
  <c r="AC1186" i="1" s="1"/>
  <c r="Y1187" i="1"/>
  <c r="AC1187" i="1" s="1"/>
  <c r="Y1188" i="1"/>
  <c r="AC1188" i="1" s="1"/>
  <c r="Y1189" i="1"/>
  <c r="AC1189" i="1" s="1"/>
  <c r="Y1190" i="1"/>
  <c r="AC1190" i="1" s="1"/>
  <c r="Y1191" i="1"/>
  <c r="AC1191" i="1" s="1"/>
  <c r="Y1192" i="1"/>
  <c r="AC1192" i="1" s="1"/>
  <c r="Y1193" i="1"/>
  <c r="AC1193" i="1" s="1"/>
  <c r="Y1194" i="1"/>
  <c r="AC1194" i="1" s="1"/>
  <c r="Y1195" i="1"/>
  <c r="AC1195" i="1" s="1"/>
  <c r="Y1196" i="1"/>
  <c r="AC1196" i="1" s="1"/>
  <c r="Y1197" i="1"/>
  <c r="AC1197" i="1" s="1"/>
  <c r="Y1198" i="1"/>
  <c r="AC1198" i="1" s="1"/>
  <c r="Y1199" i="1"/>
  <c r="AC1199" i="1" s="1"/>
  <c r="Y1200" i="1"/>
  <c r="AC1200" i="1" s="1"/>
  <c r="Y1201" i="1"/>
  <c r="AC1201" i="1" s="1"/>
  <c r="Y1202" i="1"/>
  <c r="AC1202" i="1" s="1"/>
  <c r="Y1203" i="1"/>
  <c r="AC1203" i="1" s="1"/>
  <c r="Y1204" i="1"/>
  <c r="AC1204" i="1" s="1"/>
  <c r="Y1205" i="1"/>
  <c r="AC1205" i="1" s="1"/>
  <c r="Y1206" i="1"/>
  <c r="AC1206" i="1" s="1"/>
  <c r="Y1207" i="1"/>
  <c r="AC1207" i="1" s="1"/>
  <c r="Y1208" i="1"/>
  <c r="AC1208" i="1" s="1"/>
  <c r="Y1209" i="1"/>
  <c r="AC1209" i="1" s="1"/>
  <c r="Y1210" i="1"/>
  <c r="AC1210" i="1" s="1"/>
  <c r="Y1211" i="1"/>
  <c r="AC1211" i="1" s="1"/>
  <c r="Y1212" i="1"/>
  <c r="AC1212" i="1" s="1"/>
  <c r="Y1213" i="1"/>
  <c r="AC1213" i="1" s="1"/>
  <c r="Y1214" i="1"/>
  <c r="AC1214" i="1" s="1"/>
  <c r="Y1215" i="1"/>
  <c r="AC1215" i="1" s="1"/>
  <c r="Y1216" i="1"/>
  <c r="AC1216" i="1" s="1"/>
  <c r="Y1217" i="1"/>
  <c r="AC1217" i="1" s="1"/>
  <c r="Y1218" i="1"/>
  <c r="AC1218" i="1" s="1"/>
  <c r="Y1219" i="1"/>
  <c r="AC1219" i="1" s="1"/>
  <c r="Y1220" i="1"/>
  <c r="AC1220" i="1" s="1"/>
  <c r="Y1221" i="1"/>
  <c r="AC1221" i="1" s="1"/>
  <c r="Y1222" i="1"/>
  <c r="AC1222" i="1" s="1"/>
  <c r="Y1223" i="1"/>
  <c r="AC1223" i="1" s="1"/>
  <c r="Y1224" i="1"/>
  <c r="AC1224" i="1" s="1"/>
  <c r="Y1225" i="1"/>
  <c r="AC1225" i="1" s="1"/>
  <c r="Y1226" i="1"/>
  <c r="AC1226" i="1" s="1"/>
  <c r="Y1227" i="1"/>
  <c r="AC1227" i="1" s="1"/>
  <c r="Y1228" i="1"/>
  <c r="AC1228" i="1" s="1"/>
  <c r="Y1229" i="1"/>
  <c r="AC1229" i="1" s="1"/>
  <c r="Y1230" i="1"/>
  <c r="AC1230" i="1" s="1"/>
  <c r="Y1231" i="1"/>
  <c r="AC1231" i="1" s="1"/>
  <c r="Y1232" i="1"/>
  <c r="AC1232" i="1" s="1"/>
  <c r="Y1233" i="1"/>
  <c r="AC1233" i="1" s="1"/>
  <c r="Y1234" i="1"/>
  <c r="AC1234" i="1" s="1"/>
  <c r="Y1235" i="1"/>
  <c r="AC1235" i="1" s="1"/>
  <c r="Y1236" i="1"/>
  <c r="AC1236" i="1" s="1"/>
  <c r="Y1237" i="1"/>
  <c r="AC1237" i="1" s="1"/>
  <c r="Y1238" i="1"/>
  <c r="AC1238" i="1" s="1"/>
  <c r="Y1239" i="1"/>
  <c r="AC1239" i="1" s="1"/>
  <c r="Y1240" i="1"/>
  <c r="AC1240" i="1" s="1"/>
  <c r="Y1241" i="1"/>
  <c r="AC1241" i="1" s="1"/>
  <c r="Y1242" i="1"/>
  <c r="AC1242" i="1" s="1"/>
  <c r="Y1243" i="1"/>
  <c r="AC1243" i="1" s="1"/>
  <c r="Y1244" i="1"/>
  <c r="AC1244" i="1" s="1"/>
  <c r="Y1245" i="1"/>
  <c r="AC1245" i="1" s="1"/>
  <c r="Y1246" i="1"/>
  <c r="AC1246" i="1" s="1"/>
  <c r="Y1247" i="1"/>
  <c r="AC1247" i="1" s="1"/>
  <c r="Y1248" i="1"/>
  <c r="AC1248" i="1" s="1"/>
  <c r="Y1249" i="1"/>
  <c r="AC1249" i="1" s="1"/>
  <c r="Y1250" i="1"/>
  <c r="AC1250" i="1" s="1"/>
  <c r="Y1251" i="1"/>
  <c r="AC1251" i="1" s="1"/>
  <c r="Y1252" i="1"/>
  <c r="AC1252" i="1" s="1"/>
  <c r="Y1253" i="1"/>
  <c r="AC1253" i="1" s="1"/>
  <c r="Y1254" i="1"/>
  <c r="AC1254" i="1" s="1"/>
  <c r="Y1255" i="1"/>
  <c r="AC1255" i="1" s="1"/>
  <c r="Y1256" i="1"/>
  <c r="AC1256" i="1" s="1"/>
  <c r="Y1257" i="1"/>
  <c r="AC1257" i="1" s="1"/>
  <c r="Y1258" i="1"/>
  <c r="AC1258" i="1" s="1"/>
  <c r="Y1259" i="1"/>
  <c r="AC1259" i="1" s="1"/>
  <c r="Y1260" i="1"/>
  <c r="AC1260" i="1" s="1"/>
  <c r="Y1261" i="1"/>
  <c r="AC1261" i="1" s="1"/>
  <c r="Y1262" i="1"/>
  <c r="AC1262" i="1" s="1"/>
  <c r="Y1263" i="1"/>
  <c r="AC1263" i="1" s="1"/>
  <c r="Y1264" i="1"/>
  <c r="AC1264" i="1" s="1"/>
  <c r="Y1265" i="1"/>
  <c r="AC1265" i="1" s="1"/>
  <c r="Y1266" i="1"/>
  <c r="AC1266" i="1" s="1"/>
  <c r="Y1267" i="1"/>
  <c r="AC1267" i="1" s="1"/>
  <c r="Y1268" i="1"/>
  <c r="AC1268" i="1" s="1"/>
  <c r="Y1269" i="1"/>
  <c r="AC1269" i="1" s="1"/>
  <c r="Y1270" i="1"/>
  <c r="AC1270" i="1" s="1"/>
  <c r="Y1271" i="1"/>
  <c r="AC1271" i="1" s="1"/>
  <c r="Y1272" i="1"/>
  <c r="AC1272" i="1" s="1"/>
  <c r="Y1273" i="1"/>
  <c r="AC1273" i="1" s="1"/>
  <c r="Y1274" i="1"/>
  <c r="AC1274" i="1" s="1"/>
  <c r="Y1275" i="1"/>
  <c r="AC1275" i="1" s="1"/>
  <c r="Y1276" i="1"/>
  <c r="AC1276" i="1" s="1"/>
  <c r="Y1277" i="1"/>
  <c r="AC1277" i="1" s="1"/>
  <c r="Y1278" i="1"/>
  <c r="AC1278" i="1" s="1"/>
  <c r="Y1279" i="1"/>
  <c r="AC1279" i="1" s="1"/>
  <c r="Y1280" i="1"/>
  <c r="AC1280" i="1" s="1"/>
  <c r="Y1281" i="1"/>
  <c r="AC1281" i="1" s="1"/>
  <c r="Y1282" i="1"/>
  <c r="AC1282" i="1" s="1"/>
  <c r="Y1283" i="1"/>
  <c r="AC1283" i="1" s="1"/>
  <c r="Y1284" i="1"/>
  <c r="AC1284" i="1" s="1"/>
  <c r="Y1285" i="1"/>
  <c r="AC1285" i="1" s="1"/>
  <c r="Y1286" i="1"/>
  <c r="AC1286" i="1" s="1"/>
  <c r="Y1287" i="1"/>
  <c r="AC1287" i="1" s="1"/>
  <c r="Y1288" i="1"/>
  <c r="AC1288" i="1" s="1"/>
  <c r="Y1289" i="1"/>
  <c r="AC1289" i="1" s="1"/>
  <c r="Y1290" i="1"/>
  <c r="AC1290" i="1" s="1"/>
  <c r="Y1291" i="1"/>
  <c r="AC1291" i="1" s="1"/>
  <c r="Y1292" i="1"/>
  <c r="AC1292" i="1" s="1"/>
  <c r="Y1293" i="1"/>
  <c r="AC1293" i="1" s="1"/>
  <c r="Y1294" i="1"/>
  <c r="AC1294" i="1" s="1"/>
  <c r="Y1295" i="1"/>
  <c r="AC1295" i="1" s="1"/>
  <c r="Y1296" i="1"/>
  <c r="AC1296" i="1" s="1"/>
  <c r="Y1297" i="1"/>
  <c r="AC1297" i="1" s="1"/>
  <c r="Y1298" i="1"/>
  <c r="AC1298" i="1" s="1"/>
  <c r="Y1299" i="1"/>
  <c r="AC1299" i="1" s="1"/>
  <c r="Y1300" i="1"/>
  <c r="AC1300" i="1" s="1"/>
  <c r="Y1301" i="1"/>
  <c r="AC1301" i="1" s="1"/>
  <c r="Y1302" i="1"/>
  <c r="AC1302" i="1" s="1"/>
  <c r="Y1303" i="1"/>
  <c r="AC1303" i="1" s="1"/>
  <c r="Y1304" i="1"/>
  <c r="AC1304" i="1" s="1"/>
  <c r="Y1305" i="1"/>
  <c r="AC1305" i="1" s="1"/>
  <c r="Y1306" i="1"/>
  <c r="AC1306" i="1" s="1"/>
  <c r="Y1307" i="1"/>
  <c r="AC1307" i="1" s="1"/>
  <c r="Y1308" i="1"/>
  <c r="AC1308" i="1" s="1"/>
  <c r="Y1309" i="1"/>
  <c r="AC1309" i="1" s="1"/>
  <c r="Y1310" i="1"/>
  <c r="AC1310" i="1" s="1"/>
  <c r="Y1311" i="1"/>
  <c r="AC1311" i="1" s="1"/>
  <c r="Y1312" i="1"/>
  <c r="AC1312" i="1" s="1"/>
  <c r="Y1313" i="1"/>
  <c r="AC1313" i="1" s="1"/>
  <c r="Y1314" i="1"/>
  <c r="AC1314" i="1" s="1"/>
  <c r="Y1315" i="1"/>
  <c r="AC1315" i="1" s="1"/>
  <c r="Y1316" i="1"/>
  <c r="AC1316" i="1" s="1"/>
  <c r="Y1317" i="1"/>
  <c r="AC1317" i="1" s="1"/>
  <c r="Y1318" i="1"/>
  <c r="AC1318" i="1" s="1"/>
  <c r="Y1319" i="1"/>
  <c r="AC1319" i="1" s="1"/>
  <c r="Y1320" i="1"/>
  <c r="AC1320" i="1" s="1"/>
  <c r="Y1321" i="1"/>
  <c r="AC1321" i="1" s="1"/>
  <c r="Y1322" i="1"/>
  <c r="AC1322" i="1" s="1"/>
  <c r="Y1323" i="1"/>
  <c r="AC1323" i="1" s="1"/>
  <c r="Y1324" i="1"/>
  <c r="AC1324" i="1" s="1"/>
  <c r="Y1325" i="1"/>
  <c r="AC1325" i="1" s="1"/>
  <c r="Y1326" i="1"/>
  <c r="AC1326" i="1" s="1"/>
  <c r="Y1327" i="1"/>
  <c r="AC1327" i="1" s="1"/>
  <c r="Y1328" i="1"/>
  <c r="AC1328" i="1" s="1"/>
  <c r="Y1329" i="1"/>
  <c r="AC1329" i="1" s="1"/>
  <c r="Y1330" i="1"/>
  <c r="AC1330" i="1" s="1"/>
  <c r="Y1331" i="1"/>
  <c r="AC1331" i="1" s="1"/>
  <c r="Y1332" i="1"/>
  <c r="AC1332" i="1" s="1"/>
  <c r="Y1333" i="1"/>
  <c r="AC1333" i="1" s="1"/>
  <c r="Y1334" i="1"/>
  <c r="AC1334" i="1" s="1"/>
  <c r="Y1335" i="1"/>
  <c r="AC1335" i="1" s="1"/>
  <c r="Y1336" i="1"/>
  <c r="AC1336" i="1" s="1"/>
  <c r="Y1337" i="1"/>
  <c r="AC1337" i="1" s="1"/>
  <c r="Y1338" i="1"/>
  <c r="AC1338" i="1" s="1"/>
  <c r="Y1339" i="1"/>
  <c r="AC1339" i="1" s="1"/>
  <c r="Y1340" i="1"/>
  <c r="AC1340" i="1" s="1"/>
  <c r="Y1341" i="1"/>
  <c r="AC1341" i="1" s="1"/>
  <c r="Y1342" i="1"/>
  <c r="AC1342" i="1" s="1"/>
  <c r="Y1343" i="1"/>
  <c r="AC1343" i="1" s="1"/>
  <c r="Y1344" i="1"/>
  <c r="AC1344" i="1" s="1"/>
  <c r="Y1345" i="1"/>
  <c r="AC1345" i="1" s="1"/>
  <c r="Y1346" i="1"/>
  <c r="AC1346" i="1" s="1"/>
  <c r="Y1347" i="1"/>
  <c r="AC1347" i="1" s="1"/>
  <c r="Y1348" i="1"/>
  <c r="AC1348" i="1" s="1"/>
  <c r="Y1349" i="1"/>
  <c r="AC1349" i="1" s="1"/>
  <c r="Y1350" i="1"/>
  <c r="AC1350" i="1" s="1"/>
  <c r="Y1351" i="1"/>
  <c r="AC1351" i="1" s="1"/>
  <c r="Y1352" i="1"/>
  <c r="AC1352" i="1" s="1"/>
  <c r="Y1353" i="1"/>
  <c r="AC1353" i="1" s="1"/>
  <c r="Y1354" i="1"/>
  <c r="AC1354" i="1" s="1"/>
  <c r="Y1355" i="1"/>
  <c r="AC1355" i="1" s="1"/>
  <c r="Y1356" i="1"/>
  <c r="AC1356" i="1" s="1"/>
  <c r="Y1357" i="1"/>
  <c r="AC1357" i="1" s="1"/>
  <c r="Y1358" i="1"/>
  <c r="AC1358" i="1" s="1"/>
  <c r="Y1359" i="1"/>
  <c r="AC1359" i="1" s="1"/>
  <c r="Y1360" i="1"/>
  <c r="AC1360" i="1" s="1"/>
  <c r="Y1361" i="1"/>
  <c r="AC1361" i="1" s="1"/>
  <c r="Y1362" i="1"/>
  <c r="AC1362" i="1" s="1"/>
  <c r="Y1363" i="1"/>
  <c r="AC1363" i="1" s="1"/>
  <c r="Y1364" i="1"/>
  <c r="AC1364" i="1" s="1"/>
  <c r="Y1365" i="1"/>
  <c r="AC1365" i="1" s="1"/>
  <c r="Y1366" i="1"/>
  <c r="AC1366" i="1" s="1"/>
  <c r="Y1367" i="1"/>
  <c r="AC1367" i="1" s="1"/>
  <c r="Y1368" i="1"/>
  <c r="AC1368" i="1" s="1"/>
  <c r="Y1369" i="1"/>
  <c r="AC1369" i="1" s="1"/>
  <c r="Y1370" i="1"/>
  <c r="AC1370" i="1" s="1"/>
  <c r="Y1371" i="1"/>
  <c r="AC1371" i="1" s="1"/>
  <c r="Y1372" i="1"/>
  <c r="AC1372" i="1" s="1"/>
  <c r="Y1373" i="1"/>
  <c r="AC1373" i="1" s="1"/>
  <c r="Y1374" i="1"/>
  <c r="AC1374" i="1" s="1"/>
  <c r="Y1375" i="1"/>
  <c r="AC1375" i="1" s="1"/>
  <c r="Y1376" i="1"/>
  <c r="AC1376" i="1" s="1"/>
  <c r="Y1377" i="1"/>
  <c r="AC1377" i="1" s="1"/>
  <c r="Y1378" i="1"/>
  <c r="AC1378" i="1" s="1"/>
  <c r="Y1379" i="1"/>
  <c r="AC1379" i="1" s="1"/>
  <c r="Y1380" i="1"/>
  <c r="AC1380" i="1" s="1"/>
  <c r="Y1381" i="1"/>
  <c r="AC1381" i="1" s="1"/>
  <c r="Y1382" i="1"/>
  <c r="AC1382" i="1" s="1"/>
  <c r="Y1383" i="1"/>
  <c r="AC1383" i="1" s="1"/>
  <c r="Y1384" i="1"/>
  <c r="AC1384" i="1" s="1"/>
  <c r="Y1385" i="1"/>
  <c r="AC1385" i="1" s="1"/>
  <c r="Y1386" i="1"/>
  <c r="AC1386" i="1" s="1"/>
  <c r="Y1387" i="1"/>
  <c r="AC1387" i="1" s="1"/>
  <c r="Y1388" i="1"/>
  <c r="AC1388" i="1" s="1"/>
  <c r="Y1389" i="1"/>
  <c r="AC1389" i="1" s="1"/>
  <c r="Y1390" i="1"/>
  <c r="AC1390" i="1" s="1"/>
  <c r="Y1391" i="1"/>
  <c r="AC1391" i="1" s="1"/>
  <c r="Y1392" i="1"/>
  <c r="AC1392" i="1" s="1"/>
  <c r="Y1393" i="1"/>
  <c r="AC1393" i="1" s="1"/>
  <c r="Y1394" i="1"/>
  <c r="AC1394" i="1" s="1"/>
  <c r="Y1395" i="1"/>
  <c r="AC1395" i="1" s="1"/>
  <c r="Y1396" i="1"/>
  <c r="AC1396" i="1" s="1"/>
  <c r="Y1397" i="1"/>
  <c r="AC1397" i="1" s="1"/>
  <c r="Y1398" i="1"/>
  <c r="AC1398" i="1" s="1"/>
  <c r="Y1399" i="1"/>
  <c r="AC1399" i="1" s="1"/>
  <c r="Y1400" i="1"/>
  <c r="AC1400" i="1" s="1"/>
  <c r="Y1401" i="1"/>
  <c r="AC1401" i="1" s="1"/>
  <c r="Y1402" i="1"/>
  <c r="AC1402" i="1" s="1"/>
  <c r="Y1403" i="1"/>
  <c r="AC1403" i="1" s="1"/>
  <c r="Y1404" i="1"/>
  <c r="AC1404" i="1" s="1"/>
  <c r="Y1405" i="1"/>
  <c r="AC1405" i="1" s="1"/>
  <c r="Y1406" i="1"/>
  <c r="AC1406" i="1" s="1"/>
  <c r="Y1407" i="1"/>
  <c r="AC1407" i="1" s="1"/>
  <c r="Y1408" i="1"/>
  <c r="AC1408" i="1" s="1"/>
  <c r="Y1409" i="1"/>
  <c r="AC1409" i="1" s="1"/>
  <c r="Y1410" i="1"/>
  <c r="AC1410" i="1" s="1"/>
  <c r="Y1411" i="1"/>
  <c r="AC1411" i="1" s="1"/>
  <c r="Y1412" i="1"/>
  <c r="AC1412" i="1" s="1"/>
  <c r="Y1413" i="1"/>
  <c r="AC1413" i="1" s="1"/>
  <c r="Y1414" i="1"/>
  <c r="AC1414" i="1" s="1"/>
  <c r="Y1415" i="1"/>
  <c r="AC1415" i="1" s="1"/>
  <c r="Y1416" i="1"/>
  <c r="AC1416" i="1" s="1"/>
  <c r="Y1417" i="1"/>
  <c r="AC1417" i="1" s="1"/>
  <c r="Y1418" i="1"/>
  <c r="AC1418" i="1" s="1"/>
  <c r="Y1419" i="1"/>
  <c r="AC1419" i="1" s="1"/>
  <c r="Y1420" i="1"/>
  <c r="AC1420" i="1" s="1"/>
  <c r="Y1421" i="1"/>
  <c r="AC1421" i="1" s="1"/>
  <c r="Y1422" i="1"/>
  <c r="AC1422" i="1" s="1"/>
  <c r="Y1423" i="1"/>
  <c r="AC1423" i="1" s="1"/>
  <c r="Y1424" i="1"/>
  <c r="AC1424" i="1" s="1"/>
  <c r="Y1425" i="1"/>
  <c r="AC1425" i="1" s="1"/>
  <c r="Y1426" i="1"/>
  <c r="AC1426" i="1" s="1"/>
  <c r="Y1427" i="1"/>
  <c r="AC1427" i="1" s="1"/>
  <c r="Y1428" i="1"/>
  <c r="AC1428" i="1" s="1"/>
  <c r="Y1429" i="1"/>
  <c r="AC1429" i="1" s="1"/>
  <c r="Y1430" i="1"/>
  <c r="AC1430" i="1" s="1"/>
  <c r="Y1431" i="1"/>
  <c r="AC1431" i="1" s="1"/>
  <c r="Y1432" i="1"/>
  <c r="AC1432" i="1" s="1"/>
  <c r="Y1433" i="1"/>
  <c r="AC1433" i="1" s="1"/>
  <c r="Y1434" i="1"/>
  <c r="AC1434" i="1" s="1"/>
  <c r="Y1435" i="1"/>
  <c r="AC1435" i="1" s="1"/>
  <c r="Y1436" i="1"/>
  <c r="AC1436" i="1" s="1"/>
  <c r="Y1437" i="1"/>
  <c r="AC1437" i="1" s="1"/>
  <c r="Y1438" i="1"/>
  <c r="AC1438" i="1" s="1"/>
  <c r="Y1439" i="1"/>
  <c r="AC1439" i="1" s="1"/>
  <c r="Y1440" i="1"/>
  <c r="AC1440" i="1" s="1"/>
  <c r="Y1441" i="1"/>
  <c r="AC1441" i="1" s="1"/>
  <c r="Y1442" i="1"/>
  <c r="AC1442" i="1" s="1"/>
  <c r="Y1443" i="1"/>
  <c r="AC1443" i="1" s="1"/>
  <c r="Y1444" i="1"/>
  <c r="AC1444" i="1" s="1"/>
  <c r="Y1445" i="1"/>
  <c r="AC1445" i="1" s="1"/>
  <c r="Y1446" i="1"/>
  <c r="AC1446" i="1" s="1"/>
  <c r="Y1447" i="1"/>
  <c r="AC1447" i="1" s="1"/>
  <c r="Y1448" i="1"/>
  <c r="AC1448" i="1" s="1"/>
  <c r="Y1449" i="1"/>
  <c r="AC1449" i="1" s="1"/>
  <c r="Y1450" i="1"/>
  <c r="AC1450" i="1" s="1"/>
  <c r="Y1451" i="1"/>
  <c r="AC1451" i="1" s="1"/>
  <c r="Y1452" i="1"/>
  <c r="AC1452" i="1" s="1"/>
  <c r="Y1453" i="1"/>
  <c r="AC1453" i="1" s="1"/>
  <c r="Y1454" i="1"/>
  <c r="AC1454" i="1" s="1"/>
  <c r="Y1455" i="1"/>
  <c r="AC1455" i="1" s="1"/>
  <c r="Y1456" i="1"/>
  <c r="AC1456" i="1" s="1"/>
  <c r="Y1457" i="1"/>
  <c r="AC1457" i="1" s="1"/>
  <c r="Y1458" i="1"/>
  <c r="AC1458" i="1" s="1"/>
  <c r="Y1459" i="1"/>
  <c r="AC1459" i="1" s="1"/>
  <c r="Y1460" i="1"/>
  <c r="AC1460" i="1" s="1"/>
  <c r="Y1461" i="1"/>
  <c r="AC1461" i="1" s="1"/>
  <c r="Y1462" i="1"/>
  <c r="AC1462" i="1" s="1"/>
  <c r="Y1463" i="1"/>
  <c r="AC1463" i="1" s="1"/>
  <c r="Y1464" i="1"/>
  <c r="AC1464" i="1" s="1"/>
  <c r="Y1465" i="1"/>
  <c r="AC1465" i="1" s="1"/>
  <c r="Y1466" i="1"/>
  <c r="AC1466" i="1" s="1"/>
  <c r="Y1467" i="1"/>
  <c r="AC1467" i="1" s="1"/>
  <c r="Y1468" i="1"/>
  <c r="AC1468" i="1" s="1"/>
  <c r="Y1469" i="1"/>
  <c r="AC1469" i="1" s="1"/>
  <c r="Y1470" i="1"/>
  <c r="AC1470" i="1" s="1"/>
  <c r="Y1471" i="1"/>
  <c r="AC1471" i="1" s="1"/>
  <c r="Y1472" i="1"/>
  <c r="AC1472" i="1" s="1"/>
  <c r="Y1473" i="1"/>
  <c r="AC1473" i="1" s="1"/>
  <c r="Y1474" i="1"/>
  <c r="AC1474" i="1" s="1"/>
  <c r="Y1475" i="1"/>
  <c r="AC1475" i="1" s="1"/>
  <c r="Y1476" i="1"/>
  <c r="AC1476" i="1" s="1"/>
  <c r="Y1477" i="1"/>
  <c r="AC1477" i="1" s="1"/>
  <c r="Y1478" i="1"/>
  <c r="AC1478" i="1" s="1"/>
  <c r="Y1479" i="1"/>
  <c r="AC1479" i="1" s="1"/>
  <c r="Y1480" i="1"/>
  <c r="AC1480" i="1" s="1"/>
  <c r="Y1481" i="1"/>
  <c r="AC1481" i="1" s="1"/>
  <c r="Y1482" i="1"/>
  <c r="AC1482" i="1" s="1"/>
  <c r="Y1483" i="1"/>
  <c r="AC1483" i="1" s="1"/>
  <c r="Y1484" i="1"/>
  <c r="AC1484" i="1" s="1"/>
  <c r="Y1485" i="1"/>
  <c r="AC1485" i="1" s="1"/>
  <c r="Y1486" i="1"/>
  <c r="AC1486" i="1" s="1"/>
  <c r="Y1487" i="1"/>
  <c r="AC1487" i="1" s="1"/>
  <c r="Y1488" i="1"/>
  <c r="AC1488" i="1" s="1"/>
  <c r="Y1489" i="1"/>
  <c r="AC1489" i="1" s="1"/>
  <c r="Y1490" i="1"/>
  <c r="AC1490" i="1" s="1"/>
  <c r="Y1491" i="1"/>
  <c r="AC1491" i="1" s="1"/>
  <c r="Y1492" i="1"/>
  <c r="AC1492" i="1" s="1"/>
  <c r="Y1493" i="1"/>
  <c r="AC1493" i="1" s="1"/>
  <c r="Y1494" i="1"/>
  <c r="AC1494" i="1" s="1"/>
  <c r="Y1495" i="1"/>
  <c r="AC1495" i="1" s="1"/>
  <c r="Y1496" i="1"/>
  <c r="AC1496" i="1" s="1"/>
  <c r="Y1497" i="1"/>
  <c r="AC1497" i="1" s="1"/>
  <c r="Y1498" i="1"/>
  <c r="AC1498" i="1" s="1"/>
  <c r="Y1499" i="1"/>
  <c r="AC1499" i="1" s="1"/>
  <c r="Y1500" i="1"/>
  <c r="AC1500" i="1" s="1"/>
  <c r="Y1501" i="1"/>
  <c r="AC1501" i="1" s="1"/>
  <c r="Y1502" i="1"/>
  <c r="AC1502" i="1" s="1"/>
  <c r="Y1503" i="1"/>
  <c r="AC1503" i="1" s="1"/>
  <c r="Y1504" i="1"/>
  <c r="AC1504" i="1" s="1"/>
  <c r="Y1505" i="1"/>
  <c r="AC1505" i="1" s="1"/>
  <c r="Y1506" i="1"/>
  <c r="AC1506" i="1" s="1"/>
  <c r="Y1507" i="1"/>
  <c r="AC1507" i="1" s="1"/>
  <c r="Y1508" i="1"/>
  <c r="AC1508" i="1" s="1"/>
  <c r="Y1509" i="1"/>
  <c r="AC1509" i="1" s="1"/>
  <c r="Y1510" i="1"/>
  <c r="AC1510" i="1" s="1"/>
  <c r="Y1511" i="1"/>
  <c r="AC1511" i="1" s="1"/>
  <c r="Y1512" i="1"/>
  <c r="AC1512" i="1" s="1"/>
  <c r="Y1513" i="1"/>
  <c r="AC1513" i="1" s="1"/>
  <c r="Y1514" i="1"/>
  <c r="AC1514" i="1" s="1"/>
  <c r="Y1515" i="1"/>
  <c r="AC1515" i="1" s="1"/>
  <c r="Y1516" i="1"/>
  <c r="AC1516" i="1" s="1"/>
  <c r="Y1517" i="1"/>
  <c r="AC1517" i="1" s="1"/>
  <c r="Y1518" i="1"/>
  <c r="AC1518" i="1" s="1"/>
  <c r="Y1519" i="1"/>
  <c r="AC1519" i="1" s="1"/>
  <c r="Y1520" i="1"/>
  <c r="AC1520" i="1" s="1"/>
  <c r="Y1521" i="1"/>
  <c r="AC1521" i="1" s="1"/>
  <c r="Y1522" i="1"/>
  <c r="AC1522" i="1" s="1"/>
  <c r="Y1523" i="1"/>
  <c r="AC1523" i="1" s="1"/>
  <c r="Y1524" i="1"/>
  <c r="AC1524" i="1" s="1"/>
  <c r="Y1525" i="1"/>
  <c r="AC1525" i="1" s="1"/>
  <c r="Y1526" i="1"/>
  <c r="AC1526" i="1" s="1"/>
  <c r="Y1527" i="1"/>
  <c r="AC1527" i="1" s="1"/>
  <c r="Y1528" i="1"/>
  <c r="AC1528" i="1" s="1"/>
  <c r="Y1529" i="1"/>
  <c r="AC1529" i="1" s="1"/>
  <c r="Y1530" i="1"/>
  <c r="AC1530" i="1" s="1"/>
  <c r="Y1531" i="1"/>
  <c r="AC1531" i="1" s="1"/>
  <c r="Y1532" i="1"/>
  <c r="AC1532" i="1" s="1"/>
  <c r="Y1533" i="1"/>
  <c r="AC1533" i="1" s="1"/>
  <c r="Y1534" i="1"/>
  <c r="AC1534" i="1" s="1"/>
  <c r="Y1535" i="1"/>
  <c r="AC1535" i="1" s="1"/>
  <c r="Y1536" i="1"/>
  <c r="AC1536" i="1" s="1"/>
  <c r="Y1537" i="1"/>
  <c r="AC1537" i="1" s="1"/>
  <c r="Y1538" i="1"/>
  <c r="AC1538" i="1" s="1"/>
  <c r="Y1539" i="1"/>
  <c r="AC1539" i="1" s="1"/>
  <c r="Y1540" i="1"/>
  <c r="AC1540" i="1" s="1"/>
  <c r="Y1541" i="1"/>
  <c r="AC1541" i="1" s="1"/>
  <c r="Y1542" i="1"/>
  <c r="AC1542" i="1" s="1"/>
  <c r="Y1543" i="1"/>
  <c r="AC1543" i="1" s="1"/>
  <c r="Y1544" i="1"/>
  <c r="AC1544" i="1" s="1"/>
  <c r="Y1545" i="1"/>
  <c r="AC1545" i="1" s="1"/>
  <c r="Y1546" i="1"/>
  <c r="AC1546" i="1" s="1"/>
  <c r="Y1547" i="1"/>
  <c r="AC1547" i="1" s="1"/>
  <c r="Y1548" i="1"/>
  <c r="AC1548" i="1" s="1"/>
  <c r="Y1549" i="1"/>
  <c r="AC1549" i="1" s="1"/>
  <c r="Y1550" i="1"/>
  <c r="AC1550" i="1" s="1"/>
  <c r="Y1551" i="1"/>
  <c r="AC1551" i="1" s="1"/>
  <c r="Y1552" i="1"/>
  <c r="AC1552" i="1" s="1"/>
  <c r="Y1553" i="1"/>
  <c r="AC1553" i="1" s="1"/>
  <c r="Y1554" i="1"/>
  <c r="AC1554" i="1" s="1"/>
  <c r="Y1555" i="1"/>
  <c r="AC1555" i="1" s="1"/>
  <c r="Y1556" i="1"/>
  <c r="AC1556" i="1" s="1"/>
  <c r="Y1557" i="1"/>
  <c r="AC1557" i="1" s="1"/>
  <c r="Y1558" i="1"/>
  <c r="AC1558" i="1" s="1"/>
  <c r="Y1559" i="1"/>
  <c r="AC1559" i="1" s="1"/>
  <c r="Y1560" i="1"/>
  <c r="AC1560" i="1" s="1"/>
  <c r="Y1561" i="1"/>
  <c r="AC1561" i="1" s="1"/>
  <c r="Y1562" i="1"/>
  <c r="AC1562" i="1" s="1"/>
  <c r="Y1563" i="1"/>
  <c r="AC1563" i="1" s="1"/>
  <c r="Y1564" i="1"/>
  <c r="AC1564" i="1" s="1"/>
  <c r="Y1565" i="1"/>
  <c r="AC1565" i="1" s="1"/>
  <c r="Y1566" i="1"/>
  <c r="AC1566" i="1" s="1"/>
  <c r="Y1567" i="1"/>
  <c r="AC1567" i="1" s="1"/>
  <c r="Y1568" i="1"/>
  <c r="AC1568" i="1" s="1"/>
  <c r="Y1569" i="1"/>
  <c r="AC1569" i="1" s="1"/>
  <c r="Y1570" i="1"/>
  <c r="AC1570" i="1" s="1"/>
  <c r="Y1571" i="1"/>
  <c r="AC1571" i="1" s="1"/>
  <c r="Y1572" i="1"/>
  <c r="AC1572" i="1" s="1"/>
  <c r="Y1573" i="1"/>
  <c r="AC1573" i="1" s="1"/>
  <c r="Y1574" i="1"/>
  <c r="AC1574" i="1" s="1"/>
  <c r="Y1575" i="1"/>
  <c r="AC1575" i="1" s="1"/>
  <c r="Y1576" i="1"/>
  <c r="AC1576" i="1" s="1"/>
  <c r="Y1577" i="1"/>
  <c r="AC1577" i="1" s="1"/>
  <c r="Y1578" i="1"/>
  <c r="AC1578" i="1" s="1"/>
  <c r="Y1579" i="1"/>
  <c r="AC1579" i="1" s="1"/>
  <c r="Y1580" i="1"/>
  <c r="AC1580" i="1" s="1"/>
  <c r="Y1581" i="1"/>
  <c r="AC1581" i="1" s="1"/>
  <c r="Y1582" i="1"/>
  <c r="AC1582" i="1" s="1"/>
  <c r="Y1583" i="1"/>
  <c r="AC1583" i="1" s="1"/>
  <c r="Y1584" i="1"/>
  <c r="AC1584" i="1" s="1"/>
  <c r="Y1585" i="1"/>
  <c r="AC1585" i="1" s="1"/>
  <c r="Y1586" i="1"/>
  <c r="AC1586" i="1" s="1"/>
  <c r="Y1587" i="1"/>
  <c r="AC1587" i="1" s="1"/>
  <c r="Y1588" i="1"/>
  <c r="AC1588" i="1" s="1"/>
  <c r="Y1589" i="1"/>
  <c r="AC1589" i="1" s="1"/>
  <c r="Y1590" i="1"/>
  <c r="AC1590" i="1" s="1"/>
  <c r="Y1591" i="1"/>
  <c r="AC1591" i="1" s="1"/>
  <c r="Y1592" i="1"/>
  <c r="AC1592" i="1" s="1"/>
  <c r="Y1593" i="1"/>
  <c r="AC1593" i="1" s="1"/>
  <c r="Y1594" i="1"/>
  <c r="AC1594" i="1" s="1"/>
  <c r="Y1595" i="1"/>
  <c r="AC1595" i="1" s="1"/>
  <c r="Y1596" i="1"/>
  <c r="AC1596" i="1" s="1"/>
  <c r="Y1597" i="1"/>
  <c r="AC1597" i="1" s="1"/>
  <c r="Y1598" i="1"/>
  <c r="AC1598" i="1" s="1"/>
  <c r="Y1599" i="1"/>
  <c r="AC1599" i="1" s="1"/>
  <c r="Y1600" i="1"/>
  <c r="AC1600" i="1" s="1"/>
  <c r="Y1601" i="1"/>
  <c r="AC1601" i="1" s="1"/>
  <c r="Y1602" i="1"/>
  <c r="AC1602" i="1" s="1"/>
  <c r="Y1603" i="1"/>
  <c r="AC1603" i="1" s="1"/>
  <c r="Y1604" i="1"/>
  <c r="AC1604" i="1" s="1"/>
  <c r="Y1605" i="1"/>
  <c r="AC1605" i="1" s="1"/>
  <c r="Y1606" i="1"/>
  <c r="AC1606" i="1" s="1"/>
  <c r="Y1607" i="1"/>
  <c r="AC1607" i="1" s="1"/>
  <c r="Y1608" i="1"/>
  <c r="AC1608" i="1" s="1"/>
  <c r="Y1609" i="1"/>
  <c r="AC1609" i="1" s="1"/>
  <c r="Y1610" i="1"/>
  <c r="AC1610" i="1" s="1"/>
  <c r="Y1611" i="1"/>
  <c r="AC1611" i="1" s="1"/>
  <c r="Y1612" i="1"/>
  <c r="AC1612" i="1" s="1"/>
  <c r="Y1613" i="1"/>
  <c r="AC1613" i="1" s="1"/>
  <c r="Y1614" i="1"/>
  <c r="AC1614" i="1" s="1"/>
  <c r="Y1615" i="1"/>
  <c r="AC1615" i="1" s="1"/>
  <c r="Y1616" i="1"/>
  <c r="AC1616" i="1" s="1"/>
  <c r="Y1617" i="1"/>
  <c r="AC1617" i="1" s="1"/>
  <c r="Y1618" i="1"/>
  <c r="AC1618" i="1" s="1"/>
  <c r="Y1619" i="1"/>
  <c r="AC1619" i="1" s="1"/>
  <c r="Y1620" i="1"/>
  <c r="AC1620" i="1" s="1"/>
  <c r="Y1621" i="1"/>
  <c r="AC1621" i="1" s="1"/>
  <c r="Y1622" i="1"/>
  <c r="AC1622" i="1" s="1"/>
  <c r="Y1623" i="1"/>
  <c r="AC1623" i="1" s="1"/>
  <c r="Y1624" i="1"/>
  <c r="AC1624" i="1" s="1"/>
  <c r="Y1625" i="1"/>
  <c r="AC1625" i="1" s="1"/>
  <c r="Y1626" i="1"/>
  <c r="AC1626" i="1" s="1"/>
  <c r="Y1627" i="1"/>
  <c r="AC1627" i="1" s="1"/>
  <c r="Y1628" i="1"/>
  <c r="AC1628" i="1" s="1"/>
  <c r="Y1629" i="1"/>
  <c r="AC1629" i="1" s="1"/>
  <c r="Y1630" i="1"/>
  <c r="AC1630" i="1" s="1"/>
  <c r="Y1631" i="1"/>
  <c r="AC1631" i="1" s="1"/>
  <c r="Y1632" i="1"/>
  <c r="AC1632" i="1" s="1"/>
  <c r="Y1633" i="1"/>
  <c r="AC1633" i="1" s="1"/>
  <c r="Y1634" i="1"/>
  <c r="AC1634" i="1" s="1"/>
  <c r="Y1635" i="1"/>
  <c r="AC1635" i="1" s="1"/>
  <c r="Y1636" i="1"/>
  <c r="AC1636" i="1" s="1"/>
  <c r="Y1637" i="1"/>
  <c r="AC1637" i="1" s="1"/>
  <c r="Y1638" i="1"/>
  <c r="AC1638" i="1" s="1"/>
  <c r="Y1639" i="1"/>
  <c r="AC1639" i="1" s="1"/>
  <c r="Y1640" i="1"/>
  <c r="AC1640" i="1" s="1"/>
  <c r="Y1641" i="1"/>
  <c r="AC1641" i="1" s="1"/>
  <c r="Y1642" i="1"/>
  <c r="AC1642" i="1" s="1"/>
  <c r="Y1643" i="1"/>
  <c r="AC1643" i="1" s="1"/>
  <c r="Y1644" i="1"/>
  <c r="AC1644" i="1" s="1"/>
  <c r="Y1645" i="1"/>
  <c r="AC1645" i="1" s="1"/>
  <c r="Y1646" i="1"/>
  <c r="AC1646" i="1" s="1"/>
  <c r="Y1647" i="1"/>
  <c r="AC1647" i="1" s="1"/>
  <c r="Y1648" i="1"/>
  <c r="AC1648" i="1" s="1"/>
  <c r="Y1649" i="1"/>
  <c r="AC1649" i="1" s="1"/>
  <c r="Y1650" i="1"/>
  <c r="AC1650" i="1" s="1"/>
  <c r="Y1651" i="1"/>
  <c r="AC1651" i="1" s="1"/>
  <c r="Y1652" i="1"/>
  <c r="AC1652" i="1" s="1"/>
  <c r="Y1653" i="1"/>
  <c r="AC1653" i="1" s="1"/>
  <c r="Y1654" i="1"/>
  <c r="AC1654" i="1" s="1"/>
  <c r="Y1655" i="1"/>
  <c r="AC1655" i="1" s="1"/>
  <c r="Y1656" i="1"/>
  <c r="AC1656" i="1" s="1"/>
  <c r="Y1657" i="1"/>
  <c r="AC1657" i="1" s="1"/>
  <c r="Y1658" i="1"/>
  <c r="AC1658" i="1" s="1"/>
  <c r="Y1659" i="1"/>
  <c r="AC1659" i="1" s="1"/>
  <c r="Y1660" i="1"/>
  <c r="AC1660" i="1" s="1"/>
  <c r="Y1661" i="1"/>
  <c r="AC1661" i="1" s="1"/>
  <c r="Y1662" i="1"/>
  <c r="AC1662" i="1" s="1"/>
  <c r="Y1663" i="1"/>
  <c r="AC1663" i="1" s="1"/>
  <c r="Y1664" i="1"/>
  <c r="AC1664" i="1" s="1"/>
  <c r="Y1665" i="1"/>
  <c r="AC1665" i="1" s="1"/>
  <c r="Y1666" i="1"/>
  <c r="AC1666" i="1" s="1"/>
  <c r="Y1667" i="1"/>
  <c r="AC1667" i="1" s="1"/>
  <c r="Y1668" i="1"/>
  <c r="AC1668" i="1" s="1"/>
  <c r="Y1669" i="1"/>
  <c r="AC1669" i="1" s="1"/>
  <c r="Y1670" i="1"/>
  <c r="AC1670" i="1" s="1"/>
  <c r="Y1671" i="1"/>
  <c r="AC1671" i="1" s="1"/>
  <c r="Y1672" i="1"/>
  <c r="AC1672" i="1" s="1"/>
  <c r="Y1673" i="1"/>
  <c r="AC1673" i="1" s="1"/>
  <c r="Y1674" i="1"/>
  <c r="AC1674" i="1" s="1"/>
  <c r="Y1675" i="1"/>
  <c r="AC1675" i="1" s="1"/>
  <c r="Y1676" i="1"/>
  <c r="AC1676" i="1" s="1"/>
  <c r="Y1677" i="1"/>
  <c r="AC1677" i="1" s="1"/>
  <c r="Y1678" i="1"/>
  <c r="AC1678" i="1" s="1"/>
  <c r="Y1679" i="1"/>
  <c r="AC1679" i="1" s="1"/>
  <c r="Y1680" i="1"/>
  <c r="AC1680" i="1" s="1"/>
  <c r="Y1681" i="1"/>
  <c r="AC1681" i="1" s="1"/>
  <c r="Y1682" i="1"/>
  <c r="AC1682" i="1" s="1"/>
  <c r="Y1683" i="1"/>
  <c r="AC1683" i="1" s="1"/>
  <c r="Y1684" i="1"/>
  <c r="AC1684" i="1" s="1"/>
  <c r="Y1685" i="1"/>
  <c r="AC1685" i="1" s="1"/>
  <c r="Y1686" i="1"/>
  <c r="AC1686" i="1" s="1"/>
  <c r="Y1687" i="1"/>
  <c r="AC1687" i="1" s="1"/>
  <c r="Y1688" i="1"/>
  <c r="AC1688" i="1" s="1"/>
  <c r="Y1689" i="1"/>
  <c r="AC1689" i="1" s="1"/>
  <c r="Y1690" i="1"/>
  <c r="AC1690" i="1" s="1"/>
  <c r="Y1691" i="1"/>
  <c r="AC1691" i="1" s="1"/>
  <c r="Y1692" i="1"/>
  <c r="AC1692" i="1" s="1"/>
  <c r="Y1693" i="1"/>
  <c r="AC1693" i="1" s="1"/>
  <c r="Y1694" i="1"/>
  <c r="AC1694" i="1" s="1"/>
  <c r="Y1695" i="1"/>
  <c r="AC1695" i="1" s="1"/>
  <c r="Y1696" i="1"/>
  <c r="AC1696" i="1" s="1"/>
  <c r="Y1697" i="1"/>
  <c r="AC1697" i="1" s="1"/>
  <c r="Y1698" i="1"/>
  <c r="AC1698" i="1" s="1"/>
  <c r="Y1699" i="1"/>
  <c r="AC1699" i="1" s="1"/>
  <c r="Y1700" i="1"/>
  <c r="AC1700" i="1" s="1"/>
  <c r="Y1701" i="1"/>
  <c r="AC1701" i="1" s="1"/>
  <c r="Y1702" i="1"/>
  <c r="AC1702" i="1" s="1"/>
  <c r="Y1703" i="1"/>
  <c r="AC1703" i="1" s="1"/>
  <c r="Y1704" i="1"/>
  <c r="AC1704" i="1" s="1"/>
  <c r="Y1705" i="1"/>
  <c r="AC1705" i="1" s="1"/>
  <c r="Y1706" i="1"/>
  <c r="AC1706" i="1" s="1"/>
  <c r="Y1707" i="1"/>
  <c r="AC1707" i="1" s="1"/>
  <c r="Y1708" i="1"/>
  <c r="AC1708" i="1" s="1"/>
  <c r="Y1709" i="1"/>
  <c r="AC1709" i="1" s="1"/>
  <c r="Y1710" i="1"/>
  <c r="AC1710" i="1" s="1"/>
  <c r="Y1711" i="1"/>
  <c r="AC1711" i="1" s="1"/>
  <c r="Y1712" i="1"/>
  <c r="AC1712" i="1" s="1"/>
  <c r="Y1713" i="1"/>
  <c r="AC1713" i="1" s="1"/>
  <c r="Y1714" i="1"/>
  <c r="AC1714" i="1" s="1"/>
  <c r="Y1715" i="1"/>
  <c r="AC1715" i="1" s="1"/>
  <c r="Y1716" i="1"/>
  <c r="AC1716" i="1" s="1"/>
  <c r="Y1717" i="1"/>
  <c r="AC1717" i="1" s="1"/>
  <c r="Y1718" i="1"/>
  <c r="AC1718" i="1" s="1"/>
  <c r="Y1719" i="1"/>
  <c r="AC1719" i="1" s="1"/>
  <c r="Y1720" i="1"/>
  <c r="AC1720" i="1" s="1"/>
  <c r="Y1721" i="1"/>
  <c r="AC1721" i="1" s="1"/>
  <c r="Y1722" i="1"/>
  <c r="AC1722" i="1" s="1"/>
  <c r="Y1723" i="1"/>
  <c r="AC1723" i="1" s="1"/>
  <c r="Y1724" i="1"/>
  <c r="AC1724" i="1" s="1"/>
  <c r="Y1725" i="1"/>
  <c r="AC1725" i="1" s="1"/>
  <c r="Y1726" i="1"/>
  <c r="AC1726" i="1" s="1"/>
  <c r="Y1727" i="1"/>
  <c r="AC1727" i="1" s="1"/>
  <c r="Y1728" i="1"/>
  <c r="AC1728" i="1" s="1"/>
  <c r="Y1729" i="1"/>
  <c r="AC1729" i="1" s="1"/>
  <c r="Y1730" i="1"/>
  <c r="AC1730" i="1" s="1"/>
  <c r="Y1731" i="1"/>
  <c r="AC1731" i="1" s="1"/>
  <c r="Y1732" i="1"/>
  <c r="AC1732" i="1" s="1"/>
  <c r="Y1733" i="1"/>
  <c r="AC1733" i="1" s="1"/>
  <c r="Y1734" i="1"/>
  <c r="AC1734" i="1" s="1"/>
  <c r="Y1735" i="1"/>
  <c r="AC1735" i="1" s="1"/>
  <c r="Y1736" i="1"/>
  <c r="AC1736" i="1" s="1"/>
  <c r="Y1737" i="1"/>
  <c r="AC1737" i="1" s="1"/>
  <c r="Y1738" i="1"/>
  <c r="AC1738" i="1" s="1"/>
  <c r="Y1739" i="1"/>
  <c r="AC1739" i="1" s="1"/>
  <c r="Y1740" i="1"/>
  <c r="AC1740" i="1" s="1"/>
  <c r="Y1741" i="1"/>
  <c r="AC1741" i="1" s="1"/>
  <c r="Y1742" i="1"/>
  <c r="AC1742" i="1" s="1"/>
  <c r="Y1743" i="1"/>
  <c r="AC1743" i="1" s="1"/>
  <c r="Y1744" i="1"/>
  <c r="AC1744" i="1" s="1"/>
  <c r="Y1745" i="1"/>
  <c r="AC1745" i="1" s="1"/>
  <c r="Y1746" i="1"/>
  <c r="AC1746" i="1" s="1"/>
  <c r="Y1747" i="1"/>
  <c r="AC1747" i="1" s="1"/>
  <c r="Y1748" i="1"/>
  <c r="AC1748" i="1" s="1"/>
  <c r="Y1749" i="1"/>
  <c r="AC1749" i="1" s="1"/>
  <c r="Y1750" i="1"/>
  <c r="AC1750" i="1" s="1"/>
  <c r="Y1751" i="1"/>
  <c r="AC1751" i="1" s="1"/>
  <c r="Y1752" i="1"/>
  <c r="AC1752" i="1" s="1"/>
  <c r="Y1753" i="1"/>
  <c r="AC1753" i="1" s="1"/>
  <c r="Y1754" i="1"/>
  <c r="AC1754" i="1" s="1"/>
  <c r="Y1755" i="1"/>
  <c r="AC1755" i="1" s="1"/>
  <c r="Y1756" i="1"/>
  <c r="AC1756" i="1" s="1"/>
  <c r="Y1757" i="1"/>
  <c r="AC1757" i="1" s="1"/>
  <c r="Y1758" i="1"/>
  <c r="AC1758" i="1" s="1"/>
  <c r="Y1759" i="1"/>
  <c r="AC1759" i="1" s="1"/>
  <c r="Y1760" i="1"/>
  <c r="AC1760" i="1" s="1"/>
  <c r="Y1761" i="1"/>
  <c r="AC1761" i="1" s="1"/>
  <c r="Y1762" i="1"/>
  <c r="AC1762" i="1" s="1"/>
  <c r="Y1763" i="1"/>
  <c r="AC1763" i="1" s="1"/>
  <c r="Y1764" i="1"/>
  <c r="AC1764" i="1" s="1"/>
  <c r="Y1765" i="1"/>
  <c r="AC1765" i="1" s="1"/>
  <c r="Y1766" i="1"/>
  <c r="AC1766" i="1" s="1"/>
  <c r="Y1767" i="1"/>
  <c r="AC1767" i="1" s="1"/>
  <c r="Y1768" i="1"/>
  <c r="AC1768" i="1" s="1"/>
  <c r="Y1769" i="1"/>
  <c r="AC1769" i="1" s="1"/>
  <c r="Y1770" i="1"/>
  <c r="AC1770" i="1" s="1"/>
  <c r="Y1771" i="1"/>
  <c r="AC1771" i="1" s="1"/>
  <c r="Y1772" i="1"/>
  <c r="AC1772" i="1" s="1"/>
  <c r="Y1773" i="1"/>
  <c r="AC1773" i="1" s="1"/>
  <c r="Y1774" i="1"/>
  <c r="AC1774" i="1" s="1"/>
  <c r="Y1775" i="1"/>
  <c r="AC1775" i="1" s="1"/>
  <c r="Y1776" i="1"/>
  <c r="AC1776" i="1" s="1"/>
  <c r="Y1777" i="1"/>
  <c r="AC1777" i="1" s="1"/>
  <c r="Y1778" i="1"/>
  <c r="AC1778" i="1" s="1"/>
  <c r="Y1779" i="1"/>
  <c r="AC1779" i="1" s="1"/>
  <c r="Y1780" i="1"/>
  <c r="AC1780" i="1" s="1"/>
  <c r="Y1781" i="1"/>
  <c r="AC1781" i="1" s="1"/>
  <c r="Y1782" i="1"/>
  <c r="AC1782" i="1" s="1"/>
  <c r="Y1783" i="1"/>
  <c r="AC1783" i="1" s="1"/>
  <c r="Y1784" i="1"/>
  <c r="AC1784" i="1" s="1"/>
  <c r="Y1785" i="1"/>
  <c r="AC1785" i="1" s="1"/>
  <c r="Y1786" i="1"/>
  <c r="AC1786" i="1" s="1"/>
  <c r="Y1787" i="1"/>
  <c r="AC1787" i="1" s="1"/>
  <c r="Y1788" i="1"/>
  <c r="AC1788" i="1" s="1"/>
  <c r="Y1789" i="1"/>
  <c r="AC1789" i="1" s="1"/>
  <c r="Y1790" i="1"/>
  <c r="AC1790" i="1" s="1"/>
  <c r="Y1791" i="1"/>
  <c r="AC1791" i="1" s="1"/>
  <c r="Y1792" i="1"/>
  <c r="AC1792" i="1" s="1"/>
  <c r="Y1793" i="1"/>
  <c r="AC1793" i="1" s="1"/>
  <c r="Y1794" i="1"/>
  <c r="AC1794" i="1" s="1"/>
  <c r="Y1795" i="1"/>
  <c r="AC1795" i="1" s="1"/>
  <c r="Y1796" i="1"/>
  <c r="AC1796" i="1" s="1"/>
  <c r="Y1797" i="1"/>
  <c r="AC1797" i="1" s="1"/>
  <c r="Y1798" i="1"/>
  <c r="AC1798" i="1" s="1"/>
  <c r="Y1799" i="1"/>
  <c r="AC1799" i="1" s="1"/>
  <c r="Y1800" i="1"/>
  <c r="AC1800" i="1" s="1"/>
  <c r="Y1801" i="1"/>
  <c r="AC1801" i="1" s="1"/>
  <c r="Y1802" i="1"/>
  <c r="AC1802" i="1" s="1"/>
  <c r="Y1803" i="1"/>
  <c r="AC1803" i="1" s="1"/>
  <c r="Y1804" i="1"/>
  <c r="AC1804" i="1" s="1"/>
  <c r="Y1805" i="1"/>
  <c r="AC1805" i="1" s="1"/>
  <c r="Y1806" i="1"/>
  <c r="AC1806" i="1" s="1"/>
  <c r="Y1807" i="1"/>
  <c r="AC1807" i="1" s="1"/>
  <c r="Y1808" i="1"/>
  <c r="AC1808" i="1" s="1"/>
  <c r="Y1809" i="1"/>
  <c r="AC1809" i="1" s="1"/>
  <c r="Y1810" i="1"/>
  <c r="AC1810" i="1" s="1"/>
  <c r="Y1811" i="1"/>
  <c r="AC1811" i="1" s="1"/>
  <c r="Y1812" i="1"/>
  <c r="AC1812" i="1" s="1"/>
  <c r="Y1813" i="1"/>
  <c r="AC1813" i="1" s="1"/>
  <c r="Y1814" i="1"/>
  <c r="AC1814" i="1" s="1"/>
  <c r="Y1815" i="1"/>
  <c r="AC1815" i="1" s="1"/>
  <c r="Y1816" i="1"/>
  <c r="AC1816" i="1" s="1"/>
  <c r="Y1817" i="1"/>
  <c r="AC1817" i="1" s="1"/>
  <c r="Y1818" i="1"/>
  <c r="AC1818" i="1" s="1"/>
  <c r="Y1819" i="1"/>
  <c r="AC1819" i="1" s="1"/>
  <c r="Y1820" i="1"/>
  <c r="AC1820" i="1" s="1"/>
  <c r="Y1821" i="1"/>
  <c r="AC1821" i="1" s="1"/>
  <c r="Y1822" i="1"/>
  <c r="AC1822" i="1" s="1"/>
  <c r="Y1823" i="1"/>
  <c r="AC1823" i="1" s="1"/>
  <c r="Y1824" i="1"/>
  <c r="AC1824" i="1" s="1"/>
  <c r="Y1825" i="1"/>
  <c r="AC1825" i="1" s="1"/>
  <c r="Y1826" i="1"/>
  <c r="AC1826" i="1" s="1"/>
  <c r="Y1827" i="1"/>
  <c r="AC1827" i="1" s="1"/>
  <c r="Y1828" i="1"/>
  <c r="AC1828" i="1" s="1"/>
  <c r="Y1829" i="1"/>
  <c r="AC1829" i="1" s="1"/>
  <c r="Y1830" i="1"/>
  <c r="AC1830" i="1" s="1"/>
  <c r="Y1831" i="1"/>
  <c r="AC1831" i="1" s="1"/>
  <c r="Y1832" i="1"/>
  <c r="AC1832" i="1" s="1"/>
  <c r="Y1833" i="1"/>
  <c r="AC1833" i="1" s="1"/>
  <c r="Y1834" i="1"/>
  <c r="AC1834" i="1" s="1"/>
  <c r="Y1835" i="1"/>
  <c r="AC1835" i="1" s="1"/>
  <c r="Y1836" i="1"/>
  <c r="AC1836" i="1" s="1"/>
  <c r="Y1837" i="1"/>
  <c r="AC1837" i="1" s="1"/>
  <c r="Y1838" i="1"/>
  <c r="AC1838" i="1" s="1"/>
  <c r="Y1839" i="1"/>
  <c r="AC1839" i="1" s="1"/>
  <c r="Y1840" i="1"/>
  <c r="AC1840" i="1" s="1"/>
  <c r="Y1841" i="1"/>
  <c r="AC1841" i="1" s="1"/>
  <c r="Y1842" i="1"/>
  <c r="AC1842" i="1" s="1"/>
  <c r="Y1843" i="1"/>
  <c r="AC1843" i="1" s="1"/>
  <c r="Y1844" i="1"/>
  <c r="AC1844" i="1" s="1"/>
  <c r="Y1845" i="1"/>
  <c r="AC1845" i="1" s="1"/>
  <c r="Y1846" i="1"/>
  <c r="AC1846" i="1" s="1"/>
  <c r="Y1847" i="1"/>
  <c r="AC1847" i="1" s="1"/>
  <c r="Y1848" i="1"/>
  <c r="AC1848" i="1" s="1"/>
  <c r="Y1849" i="1"/>
  <c r="AC1849" i="1" s="1"/>
  <c r="Y1850" i="1"/>
  <c r="AC1850" i="1" s="1"/>
  <c r="Y1851" i="1"/>
  <c r="AC1851" i="1" s="1"/>
  <c r="Y1852" i="1"/>
  <c r="AC1852" i="1" s="1"/>
  <c r="Y1853" i="1"/>
  <c r="AC1853" i="1" s="1"/>
  <c r="Y1854" i="1"/>
  <c r="AC1854" i="1" s="1"/>
  <c r="Y1855" i="1"/>
  <c r="AC1855" i="1" s="1"/>
  <c r="Y1856" i="1"/>
  <c r="AC1856" i="1" s="1"/>
  <c r="Y1857" i="1"/>
  <c r="AC1857" i="1" s="1"/>
  <c r="Y1858" i="1"/>
  <c r="AC1858" i="1" s="1"/>
  <c r="Y1859" i="1"/>
  <c r="AC1859" i="1" s="1"/>
  <c r="Y1860" i="1"/>
  <c r="AC1860" i="1" s="1"/>
  <c r="Y1861" i="1"/>
  <c r="AC1861" i="1" s="1"/>
  <c r="Y1862" i="1"/>
  <c r="AC1862" i="1" s="1"/>
  <c r="Y1863" i="1"/>
  <c r="AC1863" i="1" s="1"/>
  <c r="Y1864" i="1"/>
  <c r="AC1864" i="1" s="1"/>
  <c r="Y1865" i="1"/>
  <c r="AC1865" i="1" s="1"/>
  <c r="Y1866" i="1"/>
  <c r="AC1866" i="1" s="1"/>
  <c r="Y1867" i="1"/>
  <c r="AC1867" i="1" s="1"/>
  <c r="Y1868" i="1"/>
  <c r="AC1868" i="1" s="1"/>
  <c r="Y1869" i="1"/>
  <c r="AC1869" i="1" s="1"/>
  <c r="Y1870" i="1"/>
  <c r="AC1870" i="1" s="1"/>
  <c r="Y1871" i="1"/>
  <c r="AC1871" i="1" s="1"/>
  <c r="Y1872" i="1"/>
  <c r="AC1872" i="1" s="1"/>
  <c r="Y1873" i="1"/>
  <c r="AC1873" i="1" s="1"/>
  <c r="Y1874" i="1"/>
  <c r="AC1874" i="1" s="1"/>
  <c r="Y1875" i="1"/>
  <c r="AC1875" i="1" s="1"/>
  <c r="Y1876" i="1"/>
  <c r="AC1876" i="1" s="1"/>
  <c r="Y1877" i="1"/>
  <c r="AC1877" i="1" s="1"/>
  <c r="Y1878" i="1"/>
  <c r="AC1878" i="1" s="1"/>
  <c r="Y1879" i="1"/>
  <c r="AC1879" i="1" s="1"/>
  <c r="Y1880" i="1"/>
  <c r="AC1880" i="1" s="1"/>
  <c r="Y1881" i="1"/>
  <c r="AC1881" i="1" s="1"/>
  <c r="Y1882" i="1"/>
  <c r="AC1882" i="1" s="1"/>
  <c r="Y1883" i="1"/>
  <c r="AC1883" i="1" s="1"/>
  <c r="Y1884" i="1"/>
  <c r="AC1884" i="1" s="1"/>
  <c r="Y1885" i="1"/>
  <c r="AC1885" i="1" s="1"/>
  <c r="Y1886" i="1"/>
  <c r="AC1886" i="1" s="1"/>
  <c r="Y1887" i="1"/>
  <c r="AC1887" i="1" s="1"/>
  <c r="Y1888" i="1"/>
  <c r="AC1888" i="1" s="1"/>
  <c r="Y1889" i="1"/>
  <c r="AC1889" i="1" s="1"/>
  <c r="Y1890" i="1"/>
  <c r="AC1890" i="1" s="1"/>
  <c r="Y1891" i="1"/>
  <c r="AC1891" i="1" s="1"/>
  <c r="Y1892" i="1"/>
  <c r="AC1892" i="1" s="1"/>
  <c r="Y1893" i="1"/>
  <c r="AC1893" i="1" s="1"/>
  <c r="Y1894" i="1"/>
  <c r="AC1894" i="1" s="1"/>
  <c r="Y1895" i="1"/>
  <c r="AC1895" i="1" s="1"/>
  <c r="Y1896" i="1"/>
  <c r="AC1896" i="1" s="1"/>
  <c r="Y1897" i="1"/>
  <c r="AC1897" i="1" s="1"/>
  <c r="Y1898" i="1"/>
  <c r="AC1898" i="1" s="1"/>
  <c r="Y1899" i="1"/>
  <c r="AC1899" i="1" s="1"/>
  <c r="Y1900" i="1"/>
  <c r="AC1900" i="1" s="1"/>
  <c r="Y1901" i="1"/>
  <c r="AC1901" i="1" s="1"/>
  <c r="Y1902" i="1"/>
  <c r="AC1902" i="1" s="1"/>
  <c r="Y1903" i="1"/>
  <c r="AC1903" i="1" s="1"/>
  <c r="Y1904" i="1"/>
  <c r="AC1904" i="1" s="1"/>
  <c r="Y1905" i="1"/>
  <c r="AC1905" i="1" s="1"/>
  <c r="Y1906" i="1"/>
  <c r="AC1906" i="1" s="1"/>
  <c r="Y1907" i="1"/>
  <c r="AC1907" i="1" s="1"/>
  <c r="Y1908" i="1"/>
  <c r="AC1908" i="1" s="1"/>
  <c r="Y1909" i="1"/>
  <c r="AC1909" i="1" s="1"/>
  <c r="Y1910" i="1"/>
  <c r="AC1910" i="1" s="1"/>
  <c r="Y1911" i="1"/>
  <c r="AC1911" i="1" s="1"/>
  <c r="Y1912" i="1"/>
  <c r="AC1912" i="1" s="1"/>
  <c r="Y1913" i="1"/>
  <c r="AC1913" i="1" s="1"/>
  <c r="Y1914" i="1"/>
  <c r="AC1914" i="1" s="1"/>
  <c r="Y1915" i="1"/>
  <c r="AC1915" i="1" s="1"/>
  <c r="Y1916" i="1"/>
  <c r="AC1916" i="1" s="1"/>
  <c r="Y1917" i="1"/>
  <c r="AC1917" i="1" s="1"/>
  <c r="Y1918" i="1"/>
  <c r="AC1918" i="1" s="1"/>
  <c r="Y1919" i="1"/>
  <c r="AC1919" i="1" s="1"/>
  <c r="Y1920" i="1"/>
  <c r="AC1920" i="1" s="1"/>
  <c r="Y1921" i="1"/>
  <c r="AC1921" i="1" s="1"/>
  <c r="Y1922" i="1"/>
  <c r="AC1922" i="1" s="1"/>
  <c r="Y1923" i="1"/>
  <c r="AC1923" i="1" s="1"/>
  <c r="Y1924" i="1"/>
  <c r="AC1924" i="1" s="1"/>
  <c r="Y1925" i="1"/>
  <c r="AC1925" i="1" s="1"/>
  <c r="Y1926" i="1"/>
  <c r="AC1926" i="1" s="1"/>
  <c r="Y1927" i="1"/>
  <c r="AC1927" i="1" s="1"/>
  <c r="Y1928" i="1"/>
  <c r="AC1928" i="1" s="1"/>
  <c r="Y1929" i="1"/>
  <c r="AC1929" i="1" s="1"/>
  <c r="Y1930" i="1"/>
  <c r="AC1930" i="1" s="1"/>
  <c r="Y1931" i="1"/>
  <c r="AC1931" i="1" s="1"/>
  <c r="Y1932" i="1"/>
  <c r="AC1932" i="1" s="1"/>
  <c r="Y1933" i="1"/>
  <c r="AC1933" i="1" s="1"/>
  <c r="Y1934" i="1"/>
  <c r="AC1934" i="1" s="1"/>
  <c r="Y1935" i="1"/>
  <c r="AC1935" i="1" s="1"/>
  <c r="Y1936" i="1"/>
  <c r="AC1936" i="1" s="1"/>
  <c r="Y1937" i="1"/>
  <c r="AC1937" i="1" s="1"/>
  <c r="Y1938" i="1"/>
  <c r="AC1938" i="1" s="1"/>
  <c r="Y1939" i="1"/>
  <c r="AC1939" i="1" s="1"/>
  <c r="Y1940" i="1"/>
  <c r="AC1940" i="1" s="1"/>
  <c r="Y1941" i="1"/>
  <c r="AC1941" i="1" s="1"/>
  <c r="Y1942" i="1"/>
  <c r="AC1942" i="1" s="1"/>
  <c r="Y1943" i="1"/>
  <c r="AC1943" i="1" s="1"/>
  <c r="Y1944" i="1"/>
  <c r="AC1944" i="1" s="1"/>
  <c r="Y1945" i="1"/>
  <c r="AC1945" i="1" s="1"/>
  <c r="Y1946" i="1"/>
  <c r="AC1946" i="1" s="1"/>
  <c r="Y1947" i="1"/>
  <c r="AC1947" i="1" s="1"/>
  <c r="Y1948" i="1"/>
  <c r="AC1948" i="1" s="1"/>
  <c r="Y1949" i="1"/>
  <c r="AC1949" i="1" s="1"/>
  <c r="Y1950" i="1"/>
  <c r="AC1950" i="1" s="1"/>
  <c r="Y1951" i="1"/>
  <c r="AC1951" i="1" s="1"/>
  <c r="Y1952" i="1"/>
  <c r="AC1952" i="1" s="1"/>
  <c r="Y1953" i="1"/>
  <c r="AC1953" i="1" s="1"/>
  <c r="Y1954" i="1"/>
  <c r="AC1954" i="1" s="1"/>
  <c r="Y1955" i="1"/>
  <c r="AC1955" i="1" s="1"/>
  <c r="Y1956" i="1"/>
  <c r="AC1956" i="1" s="1"/>
  <c r="Y1957" i="1"/>
  <c r="AC1957" i="1" s="1"/>
  <c r="Y1958" i="1"/>
  <c r="AC1958" i="1" s="1"/>
  <c r="Y1959" i="1"/>
  <c r="AC1959" i="1" s="1"/>
  <c r="Y1960" i="1"/>
  <c r="AC1960" i="1" s="1"/>
  <c r="Y1961" i="1"/>
  <c r="AC1961" i="1" s="1"/>
  <c r="Y1962" i="1"/>
  <c r="AC1962" i="1" s="1"/>
  <c r="Y1963" i="1"/>
  <c r="AC1963" i="1" s="1"/>
  <c r="Y1964" i="1"/>
  <c r="AC1964" i="1" s="1"/>
  <c r="Y1965" i="1"/>
  <c r="AC1965" i="1" s="1"/>
  <c r="Y1966" i="1"/>
  <c r="AC1966" i="1" s="1"/>
  <c r="Y1967" i="1"/>
  <c r="AC1967" i="1" s="1"/>
  <c r="Y1968" i="1"/>
  <c r="AC1968" i="1" s="1"/>
  <c r="Y1969" i="1"/>
  <c r="AC1969" i="1" s="1"/>
  <c r="Y1970" i="1"/>
  <c r="AC1970" i="1" s="1"/>
  <c r="Y1971" i="1"/>
  <c r="AC1971" i="1" s="1"/>
  <c r="Y1972" i="1"/>
  <c r="AC1972" i="1" s="1"/>
  <c r="Y1973" i="1"/>
  <c r="AC1973" i="1" s="1"/>
  <c r="Y1974" i="1"/>
  <c r="AC1974" i="1" s="1"/>
  <c r="Y1975" i="1"/>
  <c r="AC1975" i="1" s="1"/>
  <c r="Y1976" i="1"/>
  <c r="AC1976" i="1" s="1"/>
  <c r="Y1977" i="1"/>
  <c r="AC1977" i="1" s="1"/>
  <c r="Y1978" i="1"/>
  <c r="AC1978" i="1" s="1"/>
  <c r="Y1979" i="1"/>
  <c r="AC1979" i="1" s="1"/>
  <c r="Y1980" i="1"/>
  <c r="AC1980" i="1" s="1"/>
  <c r="Y1981" i="1"/>
  <c r="AC1981" i="1" s="1"/>
  <c r="Y1982" i="1"/>
  <c r="AC1982" i="1" s="1"/>
  <c r="Y1983" i="1"/>
  <c r="AC1983" i="1" s="1"/>
  <c r="Y1984" i="1"/>
  <c r="AC1984" i="1" s="1"/>
  <c r="Y1985" i="1"/>
  <c r="AC1985" i="1" s="1"/>
  <c r="Y1986" i="1"/>
  <c r="AC1986" i="1" s="1"/>
  <c r="Y1987" i="1"/>
  <c r="AC1987" i="1" s="1"/>
  <c r="Y1988" i="1"/>
  <c r="AC1988" i="1" s="1"/>
  <c r="Y1989" i="1"/>
  <c r="AC1989" i="1" s="1"/>
  <c r="Y1990" i="1"/>
  <c r="AC1990" i="1" s="1"/>
  <c r="Y1991" i="1"/>
  <c r="AC1991" i="1" s="1"/>
  <c r="Y1992" i="1"/>
  <c r="AC1992" i="1" s="1"/>
  <c r="Y1993" i="1"/>
  <c r="AC1993" i="1" s="1"/>
  <c r="Y1994" i="1"/>
  <c r="AC1994" i="1" s="1"/>
  <c r="Y1995" i="1"/>
  <c r="AC1995" i="1" s="1"/>
  <c r="Y1996" i="1"/>
  <c r="AC1996" i="1" s="1"/>
  <c r="Y1997" i="1"/>
  <c r="AC1997" i="1" s="1"/>
  <c r="Y1998" i="1"/>
  <c r="AC1998" i="1" s="1"/>
  <c r="Y1999" i="1"/>
  <c r="AC1999" i="1" s="1"/>
  <c r="Y2000" i="1"/>
  <c r="AC2000" i="1" s="1"/>
  <c r="Y2001" i="1"/>
  <c r="AC2001" i="1" s="1"/>
  <c r="Y2002" i="1"/>
  <c r="AC2002" i="1" s="1"/>
  <c r="Y2003" i="1"/>
  <c r="AC2003" i="1" s="1"/>
  <c r="Y2004" i="1"/>
  <c r="AC2004" i="1" s="1"/>
  <c r="Y2005" i="1"/>
  <c r="AC2005" i="1" s="1"/>
  <c r="Y2006" i="1"/>
  <c r="AC2006" i="1" s="1"/>
  <c r="Y2007" i="1"/>
  <c r="AC2007" i="1" s="1"/>
  <c r="Y2008" i="1"/>
  <c r="AC2008" i="1" s="1"/>
  <c r="Y2009" i="1"/>
  <c r="AC2009" i="1" s="1"/>
  <c r="Y2010" i="1"/>
  <c r="AC2010" i="1" s="1"/>
  <c r="Y2011" i="1"/>
  <c r="AC2011" i="1" s="1"/>
  <c r="Y2012" i="1"/>
  <c r="AC2012" i="1" s="1"/>
  <c r="Y2013" i="1"/>
  <c r="AC2013" i="1" s="1"/>
  <c r="Y2014" i="1"/>
  <c r="AC2014" i="1" s="1"/>
  <c r="Y2015" i="1"/>
  <c r="AC2015" i="1" s="1"/>
  <c r="Y2016" i="1"/>
  <c r="AC2016" i="1" s="1"/>
  <c r="Y2017" i="1"/>
  <c r="AC2017" i="1" s="1"/>
  <c r="Y2018" i="1"/>
  <c r="AC2018" i="1" s="1"/>
  <c r="Y2019" i="1"/>
  <c r="AC2019" i="1" s="1"/>
  <c r="Y2020" i="1"/>
  <c r="AC2020" i="1" s="1"/>
  <c r="Y2021" i="1"/>
  <c r="AC2021" i="1" s="1"/>
  <c r="Y2022" i="1"/>
  <c r="AC2022" i="1" s="1"/>
  <c r="Y2023" i="1"/>
  <c r="AC2023" i="1" s="1"/>
  <c r="Y2024" i="1"/>
  <c r="AC2024" i="1" s="1"/>
  <c r="Y2025" i="1"/>
  <c r="AC2025" i="1" s="1"/>
  <c r="Y2026" i="1"/>
  <c r="AC2026" i="1" s="1"/>
  <c r="Y2027" i="1"/>
  <c r="AC2027" i="1" s="1"/>
  <c r="Y2028" i="1"/>
  <c r="AC2028" i="1" s="1"/>
  <c r="Y2029" i="1"/>
  <c r="AC2029" i="1" s="1"/>
  <c r="Y2030" i="1"/>
  <c r="AC2030" i="1" s="1"/>
  <c r="Y2031" i="1"/>
  <c r="AC2031" i="1" s="1"/>
  <c r="Y2032" i="1"/>
  <c r="AC2032" i="1" s="1"/>
  <c r="Y2033" i="1"/>
  <c r="AC2033" i="1" s="1"/>
  <c r="Y2034" i="1"/>
  <c r="AC2034" i="1" s="1"/>
  <c r="Y2035" i="1"/>
  <c r="AC2035" i="1" s="1"/>
  <c r="Y2036" i="1"/>
  <c r="AC2036" i="1" s="1"/>
  <c r="Y2037" i="1"/>
  <c r="AC2037" i="1" s="1"/>
  <c r="Y2038" i="1"/>
  <c r="AC2038" i="1" s="1"/>
  <c r="Y2039" i="1"/>
  <c r="AC2039" i="1" s="1"/>
  <c r="Y2040" i="1"/>
  <c r="AC2040" i="1" s="1"/>
  <c r="Y2041" i="1"/>
  <c r="AC2041" i="1" s="1"/>
  <c r="Y2042" i="1"/>
  <c r="AC2042" i="1" s="1"/>
  <c r="Y2043" i="1"/>
  <c r="AC2043" i="1" s="1"/>
  <c r="Y2044" i="1"/>
  <c r="AC2044" i="1" s="1"/>
  <c r="Y2045" i="1"/>
  <c r="AC2045" i="1" s="1"/>
  <c r="Y2046" i="1"/>
  <c r="AC2046" i="1" s="1"/>
  <c r="Y2047" i="1"/>
  <c r="AC2047" i="1" s="1"/>
  <c r="Y2048" i="1"/>
  <c r="AC2048" i="1" s="1"/>
  <c r="Y2049" i="1"/>
  <c r="AC2049" i="1" s="1"/>
  <c r="Y2050" i="1"/>
  <c r="AC2050" i="1" s="1"/>
  <c r="Y2051" i="1"/>
  <c r="AC2051" i="1" s="1"/>
  <c r="Y2052" i="1"/>
  <c r="AC2052" i="1" s="1"/>
  <c r="Y2053" i="1"/>
  <c r="AC2053" i="1" s="1"/>
  <c r="Y2054" i="1"/>
  <c r="AC2054" i="1" s="1"/>
  <c r="Y2055" i="1"/>
  <c r="AC2055" i="1" s="1"/>
  <c r="Y2056" i="1"/>
  <c r="AC2056" i="1" s="1"/>
  <c r="Y2057" i="1"/>
  <c r="AC2057" i="1" s="1"/>
  <c r="Y2058" i="1"/>
  <c r="AC2058" i="1" s="1"/>
  <c r="Y2059" i="1"/>
  <c r="AC2059" i="1" s="1"/>
  <c r="Y2060" i="1"/>
  <c r="AC2060" i="1" s="1"/>
  <c r="Y2061" i="1"/>
  <c r="AC2061" i="1" s="1"/>
  <c r="Y2062" i="1"/>
  <c r="AC2062" i="1" s="1"/>
  <c r="Y2063" i="1"/>
  <c r="AC2063" i="1" s="1"/>
  <c r="Y2064" i="1"/>
  <c r="AC2064" i="1" s="1"/>
  <c r="Y2065" i="1"/>
  <c r="AC2065" i="1" s="1"/>
  <c r="Y2066" i="1"/>
  <c r="AC2066" i="1" s="1"/>
  <c r="Y2067" i="1"/>
  <c r="AC2067" i="1" s="1"/>
  <c r="Y2068" i="1"/>
  <c r="AC2068" i="1" s="1"/>
  <c r="Y2069" i="1"/>
  <c r="AC2069" i="1" s="1"/>
  <c r="Y2070" i="1"/>
  <c r="AC2070" i="1" s="1"/>
  <c r="Y2071" i="1"/>
  <c r="AC2071" i="1" s="1"/>
  <c r="Y2072" i="1"/>
  <c r="AC2072" i="1" s="1"/>
  <c r="Y2073" i="1"/>
  <c r="AC2073" i="1" s="1"/>
  <c r="Y2074" i="1"/>
  <c r="AC2074" i="1" s="1"/>
  <c r="Y2075" i="1"/>
  <c r="AC2075" i="1" s="1"/>
  <c r="Y2076" i="1"/>
  <c r="AC2076" i="1" s="1"/>
  <c r="Y2077" i="1"/>
  <c r="AC2077" i="1" s="1"/>
  <c r="Y2078" i="1"/>
  <c r="AC2078" i="1" s="1"/>
  <c r="Y2079" i="1"/>
  <c r="AC2079" i="1" s="1"/>
  <c r="Y2080" i="1"/>
  <c r="AC2080" i="1" s="1"/>
  <c r="Y2081" i="1"/>
  <c r="AC2081" i="1" s="1"/>
  <c r="Y2082" i="1"/>
  <c r="AC2082" i="1" s="1"/>
  <c r="Y2083" i="1"/>
  <c r="AC2083" i="1" s="1"/>
  <c r="Y2084" i="1"/>
  <c r="AC2084" i="1" s="1"/>
  <c r="Y2085" i="1"/>
  <c r="AC2085" i="1" s="1"/>
  <c r="Y2086" i="1"/>
  <c r="AC2086" i="1" s="1"/>
  <c r="Y2087" i="1"/>
  <c r="AC2087" i="1" s="1"/>
  <c r="Y2088" i="1"/>
  <c r="AC2088" i="1" s="1"/>
  <c r="Y2089" i="1"/>
  <c r="AC2089" i="1" s="1"/>
  <c r="Y2090" i="1"/>
  <c r="AC2090" i="1" s="1"/>
  <c r="Y2091" i="1"/>
  <c r="AC2091" i="1" s="1"/>
  <c r="Y2092" i="1"/>
  <c r="AC2092" i="1" s="1"/>
  <c r="Y2093" i="1"/>
  <c r="AC2093" i="1" s="1"/>
  <c r="Y2094" i="1"/>
  <c r="AC2094" i="1" s="1"/>
  <c r="Y2095" i="1"/>
  <c r="AC2095" i="1" s="1"/>
  <c r="Y2096" i="1"/>
  <c r="AC2096" i="1" s="1"/>
  <c r="Y2097" i="1"/>
  <c r="AC2097" i="1" s="1"/>
  <c r="Y2098" i="1"/>
  <c r="AC2098" i="1" s="1"/>
  <c r="Y2099" i="1"/>
  <c r="AC2099" i="1" s="1"/>
  <c r="Y2100" i="1"/>
  <c r="AC2100" i="1" s="1"/>
  <c r="Y2101" i="1"/>
  <c r="AC2101" i="1" s="1"/>
  <c r="Y2102" i="1"/>
  <c r="AC2102" i="1" s="1"/>
  <c r="Y2103" i="1"/>
  <c r="AC2103" i="1" s="1"/>
  <c r="Y2104" i="1"/>
  <c r="AC2104" i="1" s="1"/>
  <c r="Y2105" i="1"/>
  <c r="AC2105" i="1" s="1"/>
  <c r="Y2106" i="1"/>
  <c r="AC2106" i="1" s="1"/>
  <c r="Y2107" i="1"/>
  <c r="AC2107" i="1" s="1"/>
  <c r="Y2108" i="1"/>
  <c r="AC2108" i="1" s="1"/>
  <c r="Y2109" i="1"/>
  <c r="AC2109" i="1" s="1"/>
  <c r="Y2110" i="1"/>
  <c r="AC2110" i="1" s="1"/>
  <c r="Y2111" i="1"/>
  <c r="AC2111" i="1" s="1"/>
  <c r="Y2112" i="1"/>
  <c r="AC2112" i="1" s="1"/>
  <c r="Y2113" i="1"/>
  <c r="AC2113" i="1" s="1"/>
  <c r="Y2114" i="1"/>
  <c r="AC2114" i="1" s="1"/>
  <c r="Y2115" i="1"/>
  <c r="AC2115" i="1" s="1"/>
  <c r="Y2116" i="1"/>
  <c r="AC2116" i="1" s="1"/>
  <c r="Y2117" i="1"/>
  <c r="AC2117" i="1" s="1"/>
  <c r="Y2118" i="1"/>
  <c r="AC2118" i="1" s="1"/>
  <c r="Y2119" i="1"/>
  <c r="AC2119" i="1" s="1"/>
  <c r="Y2120" i="1"/>
  <c r="AC2120" i="1" s="1"/>
  <c r="Y2121" i="1"/>
  <c r="AC2121" i="1" s="1"/>
  <c r="Y2122" i="1"/>
  <c r="AC2122" i="1" s="1"/>
  <c r="Y2123" i="1"/>
  <c r="AC2123" i="1" s="1"/>
  <c r="Y2124" i="1"/>
  <c r="AC2124" i="1" s="1"/>
  <c r="Y2125" i="1"/>
  <c r="AC2125" i="1" s="1"/>
  <c r="Y2126" i="1"/>
  <c r="AC2126" i="1" s="1"/>
  <c r="Y2127" i="1"/>
  <c r="AC2127" i="1" s="1"/>
  <c r="Y2128" i="1"/>
  <c r="AC2128" i="1" s="1"/>
  <c r="Y2129" i="1"/>
  <c r="AC2129" i="1" s="1"/>
  <c r="Y2130" i="1"/>
  <c r="AC2130" i="1" s="1"/>
  <c r="Y2131" i="1"/>
  <c r="AC2131" i="1" s="1"/>
  <c r="Y2132" i="1"/>
  <c r="AC2132" i="1" s="1"/>
  <c r="Y2133" i="1"/>
  <c r="AC2133" i="1" s="1"/>
  <c r="Y2134" i="1"/>
  <c r="AC2134" i="1" s="1"/>
  <c r="Y2135" i="1"/>
  <c r="AC2135" i="1" s="1"/>
  <c r="Y2136" i="1"/>
  <c r="AC2136" i="1" s="1"/>
  <c r="Y2137" i="1"/>
  <c r="AC2137" i="1" s="1"/>
  <c r="Y2138" i="1"/>
  <c r="AC2138" i="1" s="1"/>
  <c r="Y2139" i="1"/>
  <c r="AC2139" i="1" s="1"/>
  <c r="Y2140" i="1"/>
  <c r="AC2140" i="1" s="1"/>
  <c r="Y2141" i="1"/>
  <c r="AC2141" i="1" s="1"/>
  <c r="Y2142" i="1"/>
  <c r="AC2142" i="1" s="1"/>
  <c r="Y2143" i="1"/>
  <c r="AC2143" i="1" s="1"/>
  <c r="Y2144" i="1"/>
  <c r="AC2144" i="1" s="1"/>
  <c r="Y2145" i="1"/>
  <c r="AC2145" i="1" s="1"/>
  <c r="Y2146" i="1"/>
  <c r="AC2146" i="1" s="1"/>
  <c r="Y2147" i="1"/>
  <c r="AC2147" i="1" s="1"/>
  <c r="Y2148" i="1"/>
  <c r="AC2148" i="1" s="1"/>
  <c r="Y2149" i="1"/>
  <c r="AC2149" i="1" s="1"/>
  <c r="Y2150" i="1"/>
  <c r="AC2150" i="1" s="1"/>
  <c r="Y2151" i="1"/>
  <c r="AC2151" i="1" s="1"/>
  <c r="Y2152" i="1"/>
  <c r="AC2152" i="1" s="1"/>
  <c r="Y2153" i="1"/>
  <c r="AC2153" i="1" s="1"/>
  <c r="Y2154" i="1"/>
  <c r="AC2154" i="1" s="1"/>
  <c r="Y2155" i="1"/>
  <c r="AC2155" i="1" s="1"/>
  <c r="Y2156" i="1"/>
  <c r="AC2156" i="1" s="1"/>
  <c r="Y2157" i="1"/>
  <c r="AC2157" i="1" s="1"/>
  <c r="Y2158" i="1"/>
  <c r="AC2158" i="1" s="1"/>
  <c r="Y2159" i="1"/>
  <c r="AC2159" i="1" s="1"/>
  <c r="Y2160" i="1"/>
  <c r="AC2160" i="1" s="1"/>
  <c r="Y2161" i="1"/>
  <c r="AC2161" i="1" s="1"/>
  <c r="Y2162" i="1"/>
  <c r="AC2162" i="1" s="1"/>
  <c r="Y2163" i="1"/>
  <c r="AC2163" i="1" s="1"/>
  <c r="Y2164" i="1"/>
  <c r="AC2164" i="1" s="1"/>
  <c r="Y2165" i="1"/>
  <c r="AC2165" i="1" s="1"/>
  <c r="Y2166" i="1"/>
  <c r="AC2166" i="1" s="1"/>
  <c r="Y2167" i="1"/>
  <c r="AC2167" i="1" s="1"/>
  <c r="Y2168" i="1"/>
  <c r="AC2168" i="1" s="1"/>
  <c r="Y2169" i="1"/>
  <c r="AC2169" i="1" s="1"/>
  <c r="Y2170" i="1"/>
  <c r="AC2170" i="1" s="1"/>
  <c r="Y2171" i="1"/>
  <c r="AC2171" i="1" s="1"/>
  <c r="Y2172" i="1"/>
  <c r="AC2172" i="1" s="1"/>
  <c r="Y2173" i="1"/>
  <c r="AC2173" i="1" s="1"/>
  <c r="Y2174" i="1"/>
  <c r="AC2174" i="1" s="1"/>
  <c r="Y2175" i="1"/>
  <c r="AC2175" i="1" s="1"/>
  <c r="Y2176" i="1"/>
  <c r="AC2176" i="1" s="1"/>
  <c r="Y2177" i="1"/>
  <c r="AC2177" i="1" s="1"/>
  <c r="Y2178" i="1"/>
  <c r="AC2178" i="1" s="1"/>
  <c r="Y2179" i="1"/>
  <c r="AC2179" i="1" s="1"/>
  <c r="Y2180" i="1"/>
  <c r="AC2180" i="1" s="1"/>
  <c r="Y2181" i="1"/>
  <c r="AC2181" i="1" s="1"/>
  <c r="Y2182" i="1"/>
  <c r="AC2182" i="1" s="1"/>
  <c r="Y2183" i="1"/>
  <c r="AC2183" i="1" s="1"/>
  <c r="Y2184" i="1"/>
  <c r="AC2184" i="1" s="1"/>
  <c r="Y2185" i="1"/>
  <c r="AC2185" i="1" s="1"/>
  <c r="Y2186" i="1"/>
  <c r="AC2186" i="1" s="1"/>
  <c r="Y2187" i="1"/>
  <c r="AC2187" i="1" s="1"/>
  <c r="Y2188" i="1"/>
  <c r="AC2188" i="1" s="1"/>
  <c r="Y2189" i="1"/>
  <c r="AC2189" i="1" s="1"/>
  <c r="Y2190" i="1"/>
  <c r="AC2190" i="1" s="1"/>
  <c r="Y2191" i="1"/>
  <c r="AC2191" i="1" s="1"/>
  <c r="Y2192" i="1"/>
  <c r="AC2192" i="1" s="1"/>
  <c r="Y2193" i="1"/>
  <c r="AC2193" i="1" s="1"/>
  <c r="Y2194" i="1"/>
  <c r="AC2194" i="1" s="1"/>
  <c r="Y2195" i="1"/>
  <c r="AC2195" i="1" s="1"/>
  <c r="Y2196" i="1"/>
  <c r="AC2196" i="1" s="1"/>
  <c r="Y2197" i="1"/>
  <c r="AC2197" i="1" s="1"/>
  <c r="Y2198" i="1"/>
  <c r="AC2198" i="1" s="1"/>
  <c r="Y2199" i="1"/>
  <c r="AC2199" i="1" s="1"/>
  <c r="Y2200" i="1"/>
  <c r="AC2200" i="1" s="1"/>
  <c r="Y2201" i="1"/>
  <c r="AC2201" i="1" s="1"/>
  <c r="Y2202" i="1"/>
  <c r="AC2202" i="1" s="1"/>
  <c r="Y2203" i="1"/>
  <c r="AC2203" i="1" s="1"/>
  <c r="Y2204" i="1"/>
  <c r="AC2204" i="1" s="1"/>
  <c r="Y2205" i="1"/>
  <c r="AC2205" i="1" s="1"/>
  <c r="Y2206" i="1"/>
  <c r="AC2206" i="1" s="1"/>
  <c r="Y2207" i="1"/>
  <c r="AC2207" i="1" s="1"/>
  <c r="Y2208" i="1"/>
  <c r="AC2208" i="1" s="1"/>
  <c r="Y2209" i="1"/>
  <c r="AC2209" i="1" s="1"/>
  <c r="Y2210" i="1"/>
  <c r="AC2210" i="1" s="1"/>
  <c r="Y2211" i="1"/>
  <c r="AC2211" i="1" s="1"/>
  <c r="Y2212" i="1"/>
  <c r="AC2212" i="1" s="1"/>
  <c r="Y2213" i="1"/>
  <c r="AC2213" i="1" s="1"/>
  <c r="Y2214" i="1"/>
  <c r="AC2214" i="1" s="1"/>
  <c r="Y2215" i="1"/>
  <c r="AC2215" i="1" s="1"/>
  <c r="Y2216" i="1"/>
  <c r="AC2216" i="1" s="1"/>
  <c r="Y2217" i="1"/>
  <c r="AC2217" i="1" s="1"/>
  <c r="Y2218" i="1"/>
  <c r="AC2218" i="1" s="1"/>
  <c r="Y2219" i="1"/>
  <c r="AC2219" i="1" s="1"/>
  <c r="Y2220" i="1"/>
  <c r="AC2220" i="1" s="1"/>
  <c r="Y2221" i="1"/>
  <c r="AC2221" i="1" s="1"/>
  <c r="Y2222" i="1"/>
  <c r="AC2222" i="1" s="1"/>
  <c r="Y2223" i="1"/>
  <c r="AC2223" i="1" s="1"/>
  <c r="Y2224" i="1"/>
  <c r="AC2224" i="1" s="1"/>
  <c r="Y2225" i="1"/>
  <c r="AC2225" i="1" s="1"/>
  <c r="Y2226" i="1"/>
  <c r="AC2226" i="1" s="1"/>
  <c r="Y2227" i="1"/>
  <c r="AC2227" i="1" s="1"/>
  <c r="Y2228" i="1"/>
  <c r="AC2228" i="1" s="1"/>
  <c r="Y2229" i="1"/>
  <c r="AC2229" i="1" s="1"/>
  <c r="Y2230" i="1"/>
  <c r="AC2230" i="1" s="1"/>
  <c r="Y2231" i="1"/>
  <c r="AC2231" i="1" s="1"/>
  <c r="Y2232" i="1"/>
  <c r="AC2232" i="1" s="1"/>
  <c r="Y2233" i="1"/>
  <c r="AC2233" i="1" s="1"/>
  <c r="Y2234" i="1"/>
  <c r="AC2234" i="1" s="1"/>
  <c r="Y2235" i="1"/>
  <c r="AC2235" i="1" s="1"/>
  <c r="Y2236" i="1"/>
  <c r="AC2236" i="1" s="1"/>
  <c r="Y2237" i="1"/>
  <c r="AC2237" i="1" s="1"/>
  <c r="Y2238" i="1"/>
  <c r="AC2238" i="1" s="1"/>
  <c r="Y2239" i="1"/>
  <c r="AC2239" i="1" s="1"/>
  <c r="Y2240" i="1"/>
  <c r="AC2240" i="1" s="1"/>
  <c r="Y2241" i="1"/>
  <c r="AC2241" i="1" s="1"/>
  <c r="Y2242" i="1"/>
  <c r="AC2242" i="1" s="1"/>
  <c r="Y2243" i="1"/>
  <c r="AC2243" i="1" s="1"/>
  <c r="Y2244" i="1"/>
  <c r="AC2244" i="1" s="1"/>
  <c r="Y2245" i="1"/>
  <c r="AC2245" i="1" s="1"/>
  <c r="Y2246" i="1"/>
  <c r="AC2246" i="1" s="1"/>
  <c r="Y2247" i="1"/>
  <c r="AC2247" i="1" s="1"/>
  <c r="Y2248" i="1"/>
  <c r="AC2248" i="1" s="1"/>
  <c r="Y2249" i="1"/>
  <c r="AC2249" i="1" s="1"/>
  <c r="Y2250" i="1"/>
  <c r="AC2250" i="1" s="1"/>
  <c r="Y2251" i="1"/>
  <c r="AC2251" i="1" s="1"/>
  <c r="Y2252" i="1"/>
  <c r="AC2252" i="1" s="1"/>
  <c r="Y2253" i="1"/>
  <c r="AC2253" i="1" s="1"/>
  <c r="Y2254" i="1"/>
  <c r="AC2254" i="1" s="1"/>
  <c r="Y2255" i="1"/>
  <c r="AC2255" i="1" s="1"/>
  <c r="Y2256" i="1"/>
  <c r="AC2256" i="1" s="1"/>
  <c r="Y2257" i="1"/>
  <c r="AC2257" i="1" s="1"/>
  <c r="Y2258" i="1"/>
  <c r="AC2258" i="1" s="1"/>
  <c r="Y2259" i="1"/>
  <c r="AC2259" i="1" s="1"/>
  <c r="Y2260" i="1"/>
  <c r="AC2260" i="1" s="1"/>
  <c r="Y2261" i="1"/>
  <c r="AC2261" i="1" s="1"/>
  <c r="Y2262" i="1"/>
  <c r="AC2262" i="1" s="1"/>
  <c r="Y2263" i="1"/>
  <c r="AC2263" i="1" s="1"/>
  <c r="Y2264" i="1"/>
  <c r="AC2264" i="1" s="1"/>
  <c r="Y2265" i="1"/>
  <c r="AC2265" i="1" s="1"/>
  <c r="Y2266" i="1"/>
  <c r="AC2266" i="1" s="1"/>
  <c r="Y2267" i="1"/>
  <c r="AC2267" i="1" s="1"/>
  <c r="Y2268" i="1"/>
  <c r="AC2268" i="1" s="1"/>
  <c r="Y2269" i="1"/>
  <c r="AC2269" i="1" s="1"/>
  <c r="Y2270" i="1"/>
  <c r="AC2270" i="1" s="1"/>
  <c r="Y2271" i="1"/>
  <c r="AC2271" i="1" s="1"/>
  <c r="Y2272" i="1"/>
  <c r="AC2272" i="1" s="1"/>
  <c r="Y2273" i="1"/>
  <c r="AC2273" i="1" s="1"/>
  <c r="Y2274" i="1"/>
  <c r="AC2274" i="1" s="1"/>
  <c r="Y2275" i="1"/>
  <c r="AC2275" i="1" s="1"/>
  <c r="Y2276" i="1"/>
  <c r="AC2276" i="1" s="1"/>
  <c r="Y2277" i="1"/>
  <c r="AC2277" i="1" s="1"/>
  <c r="Y2278" i="1"/>
  <c r="AC2278" i="1" s="1"/>
  <c r="Y2279" i="1"/>
  <c r="AC2279" i="1" s="1"/>
  <c r="Y2280" i="1"/>
  <c r="AC2280" i="1" s="1"/>
  <c r="Y2281" i="1"/>
  <c r="AC2281" i="1" s="1"/>
  <c r="Y2282" i="1"/>
  <c r="AC2282" i="1" s="1"/>
  <c r="Y2283" i="1"/>
  <c r="AC2283" i="1" s="1"/>
  <c r="Y2284" i="1"/>
  <c r="AC2284" i="1" s="1"/>
  <c r="Y2285" i="1"/>
  <c r="AC2285" i="1" s="1"/>
  <c r="Y2286" i="1"/>
  <c r="AC2286" i="1" s="1"/>
  <c r="Y2287" i="1"/>
  <c r="AC2287" i="1" s="1"/>
  <c r="Y2288" i="1"/>
  <c r="AC2288" i="1" s="1"/>
  <c r="Y2289" i="1"/>
  <c r="AC2289" i="1" s="1"/>
  <c r="Y2290" i="1"/>
  <c r="AC2290" i="1" s="1"/>
  <c r="Y2291" i="1"/>
  <c r="AC2291" i="1" s="1"/>
  <c r="Y2292" i="1"/>
  <c r="AC2292" i="1" s="1"/>
  <c r="Y2293" i="1"/>
  <c r="AC2293" i="1" s="1"/>
  <c r="Y2294" i="1"/>
  <c r="AC2294" i="1" s="1"/>
  <c r="Y2295" i="1"/>
  <c r="AC2295" i="1" s="1"/>
  <c r="Y2296" i="1"/>
  <c r="AC2296" i="1" s="1"/>
  <c r="Y2297" i="1"/>
  <c r="AC2297" i="1" s="1"/>
  <c r="Y2298" i="1"/>
  <c r="AC2298" i="1" s="1"/>
  <c r="Y2299" i="1"/>
  <c r="AC2299" i="1" s="1"/>
  <c r="Y2300" i="1"/>
  <c r="AC2300" i="1" s="1"/>
  <c r="Y2301" i="1"/>
  <c r="AC2301" i="1" s="1"/>
  <c r="Y2302" i="1"/>
  <c r="AC2302" i="1" s="1"/>
  <c r="Y2303" i="1"/>
  <c r="AC2303" i="1" s="1"/>
  <c r="Y2304" i="1"/>
  <c r="AC2304" i="1" s="1"/>
  <c r="Y2305" i="1"/>
  <c r="AC2305" i="1" s="1"/>
  <c r="Y2306" i="1"/>
  <c r="AC2306" i="1" s="1"/>
  <c r="Y2307" i="1"/>
  <c r="AC2307" i="1" s="1"/>
  <c r="Y2308" i="1"/>
  <c r="AC2308" i="1" s="1"/>
  <c r="Y2309" i="1"/>
  <c r="AC2309" i="1" s="1"/>
  <c r="Y2310" i="1"/>
  <c r="AC2310" i="1" s="1"/>
  <c r="Y2311" i="1"/>
  <c r="AC2311" i="1" s="1"/>
  <c r="Y2312" i="1"/>
  <c r="AC2312" i="1" s="1"/>
  <c r="Y2313" i="1"/>
  <c r="AC2313" i="1" s="1"/>
  <c r="Y2314" i="1"/>
  <c r="AC2314" i="1" s="1"/>
  <c r="Y2315" i="1"/>
  <c r="AC2315" i="1" s="1"/>
  <c r="Y2316" i="1"/>
  <c r="AC2316" i="1" s="1"/>
  <c r="Y2317" i="1"/>
  <c r="AC2317" i="1" s="1"/>
  <c r="Y2318" i="1"/>
  <c r="AC2318" i="1" s="1"/>
  <c r="Y2319" i="1"/>
  <c r="AC2319" i="1" s="1"/>
  <c r="Y2320" i="1"/>
  <c r="AC2320" i="1" s="1"/>
  <c r="Y2321" i="1"/>
  <c r="AC2321" i="1" s="1"/>
  <c r="Y2322" i="1"/>
  <c r="AC2322" i="1" s="1"/>
  <c r="Y2323" i="1"/>
  <c r="AC2323" i="1" s="1"/>
  <c r="Y2324" i="1"/>
  <c r="AC2324" i="1" s="1"/>
  <c r="Y2325" i="1"/>
  <c r="AC2325" i="1" s="1"/>
  <c r="Y2326" i="1"/>
  <c r="AC2326" i="1" s="1"/>
  <c r="Y2327" i="1"/>
  <c r="AC2327" i="1" s="1"/>
  <c r="Y2328" i="1"/>
  <c r="AC2328" i="1" s="1"/>
  <c r="Y2329" i="1"/>
  <c r="AC2329" i="1" s="1"/>
  <c r="Y2330" i="1"/>
  <c r="AC2330" i="1" s="1"/>
  <c r="Y2331" i="1"/>
  <c r="AC2331" i="1" s="1"/>
  <c r="Y2332" i="1"/>
  <c r="AC2332" i="1" s="1"/>
  <c r="Y2333" i="1"/>
  <c r="AC2333" i="1" s="1"/>
  <c r="Y2334" i="1"/>
  <c r="AC2334" i="1" s="1"/>
  <c r="Y2335" i="1"/>
  <c r="AC2335" i="1" s="1"/>
  <c r="Y2336" i="1"/>
  <c r="AC2336" i="1" s="1"/>
  <c r="Y2337" i="1"/>
  <c r="AC2337" i="1" s="1"/>
  <c r="Y2338" i="1"/>
  <c r="AC2338" i="1" s="1"/>
  <c r="Y2339" i="1"/>
  <c r="AC2339" i="1" s="1"/>
  <c r="Y2340" i="1"/>
  <c r="AC2340" i="1" s="1"/>
  <c r="Y2341" i="1"/>
  <c r="AC2341" i="1" s="1"/>
  <c r="Y2342" i="1"/>
  <c r="AC2342" i="1" s="1"/>
  <c r="Y2343" i="1"/>
  <c r="AC2343" i="1" s="1"/>
  <c r="Y2344" i="1"/>
  <c r="AC2344" i="1" s="1"/>
  <c r="Y2345" i="1"/>
  <c r="AC2345" i="1" s="1"/>
  <c r="Y2346" i="1"/>
  <c r="AC2346" i="1" s="1"/>
  <c r="Y2347" i="1"/>
  <c r="AC2347" i="1" s="1"/>
  <c r="Y2348" i="1"/>
  <c r="AC2348" i="1" s="1"/>
  <c r="Y2349" i="1"/>
  <c r="AC2349" i="1" s="1"/>
  <c r="Y2350" i="1"/>
  <c r="AC2350" i="1" s="1"/>
  <c r="Y2351" i="1"/>
  <c r="AC2351" i="1" s="1"/>
  <c r="Y2352" i="1"/>
  <c r="AC2352" i="1" s="1"/>
  <c r="Y2353" i="1"/>
  <c r="AC2353" i="1" s="1"/>
  <c r="Y2354" i="1"/>
  <c r="AC2354" i="1" s="1"/>
  <c r="Y2355" i="1"/>
  <c r="AC2355" i="1" s="1"/>
  <c r="Y2356" i="1"/>
  <c r="AC2356" i="1" s="1"/>
  <c r="Y2357" i="1"/>
  <c r="AC2357" i="1" s="1"/>
  <c r="Y2358" i="1"/>
  <c r="AC2358" i="1" s="1"/>
  <c r="Y2359" i="1"/>
  <c r="AC2359" i="1" s="1"/>
  <c r="Y2360" i="1"/>
  <c r="AC2360" i="1" s="1"/>
  <c r="Y2361" i="1"/>
  <c r="AC2361" i="1" s="1"/>
  <c r="Y2362" i="1"/>
  <c r="AC2362" i="1" s="1"/>
  <c r="Y2363" i="1"/>
  <c r="AC2363" i="1" s="1"/>
  <c r="Y2364" i="1"/>
  <c r="AC2364" i="1" s="1"/>
  <c r="Y2365" i="1"/>
  <c r="AC2365" i="1" s="1"/>
  <c r="Y2366" i="1"/>
  <c r="AC2366" i="1" s="1"/>
  <c r="Y2367" i="1"/>
  <c r="AC2367" i="1" s="1"/>
  <c r="Y2368" i="1"/>
  <c r="AC2368" i="1" s="1"/>
  <c r="Y2369" i="1"/>
  <c r="AC2369" i="1" s="1"/>
  <c r="Y2370" i="1"/>
  <c r="AC2370" i="1" s="1"/>
  <c r="Y2371" i="1"/>
  <c r="AC2371" i="1" s="1"/>
  <c r="Y2372" i="1"/>
  <c r="AC2372" i="1" s="1"/>
  <c r="Y2373" i="1"/>
  <c r="AC2373" i="1" s="1"/>
  <c r="Y2374" i="1"/>
  <c r="AC2374" i="1" s="1"/>
  <c r="Y2375" i="1"/>
  <c r="AC2375" i="1" s="1"/>
  <c r="Y2376" i="1"/>
  <c r="AC2376" i="1" s="1"/>
  <c r="Y2377" i="1"/>
  <c r="AC2377" i="1" s="1"/>
  <c r="Y2378" i="1"/>
  <c r="AC2378" i="1" s="1"/>
  <c r="Y2379" i="1"/>
  <c r="AC2379" i="1" s="1"/>
  <c r="Y2380" i="1"/>
  <c r="AC2380" i="1" s="1"/>
  <c r="Y2381" i="1"/>
  <c r="AC2381" i="1" s="1"/>
  <c r="Y2382" i="1"/>
  <c r="AC2382" i="1" s="1"/>
  <c r="Y2383" i="1"/>
  <c r="AC2383" i="1" s="1"/>
  <c r="Y2384" i="1"/>
  <c r="AC2384" i="1" s="1"/>
  <c r="Y2385" i="1"/>
  <c r="AC2385" i="1" s="1"/>
  <c r="Y2386" i="1"/>
  <c r="AC2386" i="1" s="1"/>
  <c r="Y2387" i="1"/>
  <c r="AC2387" i="1" s="1"/>
  <c r="Y2388" i="1"/>
  <c r="AC2388" i="1" s="1"/>
  <c r="Y2389" i="1"/>
  <c r="AC2389" i="1" s="1"/>
  <c r="Y2390" i="1"/>
  <c r="AC2390" i="1" s="1"/>
  <c r="Y2391" i="1"/>
  <c r="AC2391" i="1" s="1"/>
  <c r="Y2392" i="1"/>
  <c r="AC2392" i="1" s="1"/>
  <c r="Y2393" i="1"/>
  <c r="AC2393" i="1" s="1"/>
  <c r="Y2394" i="1"/>
  <c r="AC2394" i="1" s="1"/>
  <c r="Y2395" i="1"/>
  <c r="AC2395" i="1" s="1"/>
  <c r="Y2396" i="1"/>
  <c r="AC2396" i="1" s="1"/>
  <c r="Y2397" i="1"/>
  <c r="AC2397" i="1" s="1"/>
  <c r="Y2398" i="1"/>
  <c r="AC2398" i="1" s="1"/>
  <c r="Y2399" i="1"/>
  <c r="AC2399" i="1" s="1"/>
  <c r="Y2400" i="1"/>
  <c r="AC2400" i="1" s="1"/>
  <c r="Y2401" i="1"/>
  <c r="AC2401" i="1" s="1"/>
  <c r="Y2402" i="1"/>
  <c r="AC2402" i="1" s="1"/>
  <c r="Y2403" i="1"/>
  <c r="AC2403" i="1" s="1"/>
  <c r="Y2404" i="1"/>
  <c r="AC2404" i="1" s="1"/>
  <c r="Y2405" i="1"/>
  <c r="AC2405" i="1" s="1"/>
  <c r="Y2406" i="1"/>
  <c r="AC2406" i="1" s="1"/>
  <c r="Y2407" i="1"/>
  <c r="AC2407" i="1" s="1"/>
  <c r="Y2408" i="1"/>
  <c r="AC2408" i="1" s="1"/>
  <c r="Y2409" i="1"/>
  <c r="AC2409" i="1" s="1"/>
  <c r="Y2410" i="1"/>
  <c r="AC2410" i="1" s="1"/>
  <c r="Y2411" i="1"/>
  <c r="AC2411" i="1" s="1"/>
  <c r="Y2412" i="1"/>
  <c r="AC2412" i="1" s="1"/>
  <c r="Y2413" i="1"/>
  <c r="AC2413" i="1" s="1"/>
  <c r="Y2414" i="1"/>
  <c r="AC2414" i="1" s="1"/>
  <c r="Y2415" i="1"/>
  <c r="AC2415" i="1" s="1"/>
  <c r="Y2416" i="1"/>
  <c r="AC2416" i="1" s="1"/>
  <c r="Y2417" i="1"/>
  <c r="AC2417" i="1" s="1"/>
  <c r="Y2418" i="1"/>
  <c r="AC2418" i="1" s="1"/>
  <c r="Y2419" i="1"/>
  <c r="AC2419" i="1" s="1"/>
  <c r="Y2420" i="1"/>
  <c r="AC2420" i="1" s="1"/>
  <c r="Y2421" i="1"/>
  <c r="AC2421" i="1" s="1"/>
  <c r="Y2422" i="1"/>
  <c r="AC2422" i="1" s="1"/>
  <c r="Y2423" i="1"/>
  <c r="AC2423" i="1" s="1"/>
  <c r="Y2424" i="1"/>
  <c r="AC2424" i="1" s="1"/>
  <c r="Y2425" i="1"/>
  <c r="AC2425" i="1" s="1"/>
  <c r="Y2426" i="1"/>
  <c r="AC2426" i="1" s="1"/>
  <c r="Y2427" i="1"/>
  <c r="AC2427" i="1" s="1"/>
  <c r="Y2428" i="1"/>
  <c r="AC2428" i="1" s="1"/>
  <c r="Y2429" i="1"/>
  <c r="AC2429" i="1" s="1"/>
  <c r="Y2430" i="1"/>
  <c r="AC2430" i="1" s="1"/>
  <c r="Y2431" i="1"/>
  <c r="AC2431" i="1" s="1"/>
  <c r="Y2432" i="1"/>
  <c r="AC2432" i="1" s="1"/>
  <c r="Y2433" i="1"/>
  <c r="AC2433" i="1" s="1"/>
  <c r="Y2434" i="1"/>
  <c r="AC2434" i="1" s="1"/>
  <c r="Y2435" i="1"/>
  <c r="AC2435" i="1" s="1"/>
  <c r="Y2436" i="1"/>
  <c r="AC2436" i="1" s="1"/>
  <c r="Y2437" i="1"/>
  <c r="AC2437" i="1" s="1"/>
  <c r="Y2438" i="1"/>
  <c r="AC2438" i="1" s="1"/>
  <c r="Y2439" i="1"/>
  <c r="AC2439" i="1" s="1"/>
  <c r="Y2440" i="1"/>
  <c r="AC2440" i="1" s="1"/>
  <c r="Y2441" i="1"/>
  <c r="AC2441" i="1" s="1"/>
  <c r="Y2442" i="1"/>
  <c r="AC2442" i="1" s="1"/>
  <c r="Y2443" i="1"/>
  <c r="AC2443" i="1" s="1"/>
  <c r="Y2444" i="1"/>
  <c r="AC2444" i="1" s="1"/>
  <c r="Y2445" i="1"/>
  <c r="AC2445" i="1" s="1"/>
  <c r="Y2446" i="1"/>
  <c r="AC2446" i="1" s="1"/>
  <c r="Y2447" i="1"/>
  <c r="AC2447" i="1" s="1"/>
  <c r="Y2448" i="1"/>
  <c r="AC2448" i="1" s="1"/>
  <c r="Y2449" i="1"/>
  <c r="AC2449" i="1" s="1"/>
  <c r="Y2450" i="1"/>
  <c r="AC2450" i="1" s="1"/>
  <c r="Y2451" i="1"/>
  <c r="AC2451" i="1" s="1"/>
  <c r="Y2452" i="1"/>
  <c r="AC2452" i="1" s="1"/>
  <c r="Y2453" i="1"/>
  <c r="AC2453" i="1" s="1"/>
  <c r="Y2454" i="1"/>
  <c r="AC2454" i="1" s="1"/>
  <c r="Y2455" i="1"/>
  <c r="AC2455" i="1" s="1"/>
  <c r="Y2456" i="1"/>
  <c r="AC2456" i="1" s="1"/>
  <c r="Y2457" i="1"/>
  <c r="AC2457" i="1" s="1"/>
  <c r="Y2458" i="1"/>
  <c r="AC2458" i="1" s="1"/>
  <c r="Y2459" i="1"/>
  <c r="AC2459" i="1" s="1"/>
  <c r="Y2460" i="1"/>
  <c r="AC2460" i="1" s="1"/>
  <c r="Y2461" i="1"/>
  <c r="AC2461" i="1" s="1"/>
  <c r="Y2462" i="1"/>
  <c r="AC2462" i="1" s="1"/>
  <c r="Y2463" i="1"/>
  <c r="AC2463" i="1" s="1"/>
  <c r="Y2464" i="1"/>
  <c r="AC2464" i="1" s="1"/>
  <c r="Y2465" i="1"/>
  <c r="AC2465" i="1" s="1"/>
  <c r="Y2466" i="1"/>
  <c r="AC2466" i="1" s="1"/>
  <c r="Y2467" i="1"/>
  <c r="AC2467" i="1" s="1"/>
  <c r="Y2468" i="1"/>
  <c r="AC2468" i="1" s="1"/>
  <c r="Y2469" i="1"/>
  <c r="AC2469" i="1" s="1"/>
  <c r="Y2470" i="1"/>
  <c r="AC2470" i="1" s="1"/>
  <c r="Y2471" i="1"/>
  <c r="AC2471" i="1" s="1"/>
  <c r="Y2472" i="1"/>
  <c r="AC2472" i="1" s="1"/>
  <c r="Y2473" i="1"/>
  <c r="AC2473" i="1" s="1"/>
  <c r="Y2474" i="1"/>
  <c r="AC2474" i="1" s="1"/>
  <c r="Y2475" i="1"/>
  <c r="AC2475" i="1" s="1"/>
  <c r="Y2476" i="1"/>
  <c r="AC2476" i="1" s="1"/>
  <c r="Y2477" i="1"/>
  <c r="AC2477" i="1" s="1"/>
  <c r="Y2478" i="1"/>
  <c r="AC2478" i="1" s="1"/>
  <c r="Y2479" i="1"/>
  <c r="AC2479" i="1" s="1"/>
  <c r="Y2480" i="1"/>
  <c r="AC2480" i="1" s="1"/>
  <c r="Y2481" i="1"/>
  <c r="AC2481" i="1" s="1"/>
  <c r="Y2482" i="1"/>
  <c r="AC2482" i="1" s="1"/>
  <c r="Y2483" i="1"/>
  <c r="AC2483" i="1" s="1"/>
  <c r="Y2484" i="1"/>
  <c r="AC2484" i="1" s="1"/>
  <c r="Y2485" i="1"/>
  <c r="AC2485" i="1" s="1"/>
  <c r="Y2486" i="1"/>
  <c r="AC2486" i="1" s="1"/>
  <c r="Y2487" i="1"/>
  <c r="AC2487" i="1" s="1"/>
  <c r="Y2488" i="1"/>
  <c r="AC2488" i="1" s="1"/>
  <c r="Y2489" i="1"/>
  <c r="AC2489" i="1" s="1"/>
  <c r="Y2490" i="1"/>
  <c r="AC2490" i="1" s="1"/>
  <c r="Y2491" i="1"/>
  <c r="AC2491" i="1" s="1"/>
  <c r="Y2492" i="1"/>
  <c r="AC2492" i="1" s="1"/>
  <c r="Y2493" i="1"/>
  <c r="AC2493" i="1" s="1"/>
  <c r="Y2494" i="1"/>
  <c r="AC2494" i="1" s="1"/>
  <c r="Y2495" i="1"/>
  <c r="AC2495" i="1" s="1"/>
  <c r="Y2496" i="1"/>
  <c r="AC2496" i="1" s="1"/>
  <c r="Y2497" i="1"/>
  <c r="AC2497" i="1" s="1"/>
  <c r="Y2498" i="1"/>
  <c r="AC2498" i="1" s="1"/>
  <c r="Y2499" i="1"/>
  <c r="AC2499" i="1" s="1"/>
  <c r="Y2500" i="1"/>
  <c r="AC2500" i="1" s="1"/>
  <c r="Y2501" i="1"/>
  <c r="AC2501" i="1" s="1"/>
  <c r="Y2502" i="1"/>
  <c r="AC2502" i="1" s="1"/>
  <c r="Y2503" i="1"/>
  <c r="AC2503" i="1" s="1"/>
  <c r="Y2504" i="1"/>
  <c r="AC2504" i="1" s="1"/>
  <c r="Y2505" i="1"/>
  <c r="AC2505" i="1" s="1"/>
  <c r="Y2506" i="1"/>
  <c r="AC2506" i="1" s="1"/>
  <c r="Y2507" i="1"/>
  <c r="AC2507" i="1" s="1"/>
  <c r="Y2508" i="1"/>
  <c r="AC2508" i="1" s="1"/>
  <c r="Y2509" i="1"/>
  <c r="AC2509" i="1" s="1"/>
  <c r="Y2510" i="1"/>
  <c r="AC2510" i="1" s="1"/>
  <c r="Y2511" i="1"/>
  <c r="AC2511" i="1" s="1"/>
  <c r="Y2512" i="1"/>
  <c r="AC2512" i="1" s="1"/>
  <c r="Y2513" i="1"/>
  <c r="AC2513" i="1" s="1"/>
  <c r="Y2514" i="1"/>
  <c r="AC2514" i="1" s="1"/>
  <c r="Y2515" i="1"/>
  <c r="AC2515" i="1" s="1"/>
  <c r="Y2516" i="1"/>
  <c r="AC2516" i="1" s="1"/>
  <c r="Y2517" i="1"/>
  <c r="AC2517" i="1" s="1"/>
  <c r="Y2518" i="1"/>
  <c r="AC2518" i="1" s="1"/>
  <c r="Y2519" i="1"/>
  <c r="AC2519" i="1" s="1"/>
  <c r="Y2520" i="1"/>
  <c r="AC2520" i="1" s="1"/>
  <c r="Y2521" i="1"/>
  <c r="AC2521" i="1" s="1"/>
  <c r="Y2522" i="1"/>
  <c r="AC2522" i="1" s="1"/>
  <c r="Y2523" i="1"/>
  <c r="AC2523" i="1" s="1"/>
  <c r="Y2524" i="1"/>
  <c r="AC2524" i="1" s="1"/>
  <c r="Y2525" i="1"/>
  <c r="AC2525" i="1" s="1"/>
  <c r="Y2526" i="1"/>
  <c r="AC2526" i="1" s="1"/>
  <c r="Y2527" i="1"/>
  <c r="AC2527" i="1" s="1"/>
  <c r="Y2528" i="1"/>
  <c r="AC2528" i="1" s="1"/>
  <c r="Y2529" i="1"/>
  <c r="AC2529" i="1" s="1"/>
  <c r="Y2530" i="1"/>
  <c r="AC2530" i="1" s="1"/>
  <c r="Y2531" i="1"/>
  <c r="AC2531" i="1" s="1"/>
  <c r="Y2532" i="1"/>
  <c r="AC2532" i="1" s="1"/>
  <c r="Y2533" i="1"/>
  <c r="AC2533" i="1" s="1"/>
  <c r="Y2534" i="1"/>
  <c r="AC2534" i="1" s="1"/>
  <c r="Y2535" i="1"/>
  <c r="AC2535" i="1" s="1"/>
  <c r="Y2536" i="1"/>
  <c r="AC2536" i="1" s="1"/>
  <c r="Y2537" i="1"/>
  <c r="AC2537" i="1" s="1"/>
  <c r="Y2538" i="1"/>
  <c r="AC2538" i="1" s="1"/>
  <c r="Y2539" i="1"/>
  <c r="AC2539" i="1" s="1"/>
  <c r="Y2540" i="1"/>
  <c r="AC2540" i="1" s="1"/>
  <c r="Y2541" i="1"/>
  <c r="AC2541" i="1" s="1"/>
  <c r="Y2542" i="1"/>
  <c r="AC2542" i="1" s="1"/>
  <c r="Y2543" i="1"/>
  <c r="AC2543" i="1" s="1"/>
  <c r="Y2544" i="1"/>
  <c r="AC2544" i="1" s="1"/>
  <c r="Y2545" i="1"/>
  <c r="AC2545" i="1" s="1"/>
  <c r="Y2546" i="1"/>
  <c r="AC2546" i="1" s="1"/>
  <c r="Y2547" i="1"/>
  <c r="AC2547" i="1" s="1"/>
  <c r="Y2548" i="1"/>
  <c r="AC2548" i="1" s="1"/>
  <c r="Y2549" i="1"/>
  <c r="AC2549" i="1" s="1"/>
  <c r="Y2550" i="1"/>
  <c r="AC2550" i="1" s="1"/>
  <c r="Y2551" i="1"/>
  <c r="AC2551" i="1" s="1"/>
  <c r="Y2552" i="1"/>
  <c r="AC2552" i="1" s="1"/>
  <c r="Y2553" i="1"/>
  <c r="AC2553" i="1" s="1"/>
  <c r="Y2554" i="1"/>
  <c r="AC2554" i="1" s="1"/>
  <c r="Y2555" i="1"/>
  <c r="AC2555" i="1" s="1"/>
  <c r="Y2556" i="1"/>
  <c r="AC2556" i="1" s="1"/>
  <c r="Y2557" i="1"/>
  <c r="AC2557" i="1" s="1"/>
  <c r="Y2558" i="1"/>
  <c r="AC2558" i="1" s="1"/>
  <c r="Y2559" i="1"/>
  <c r="AC2559" i="1" s="1"/>
  <c r="Y2560" i="1"/>
  <c r="AC2560" i="1" s="1"/>
  <c r="Y2561" i="1"/>
  <c r="AC2561" i="1" s="1"/>
  <c r="Y2562" i="1"/>
  <c r="AC2562" i="1" s="1"/>
  <c r="Y2563" i="1"/>
  <c r="AC2563" i="1" s="1"/>
  <c r="Y2564" i="1"/>
  <c r="AC2564" i="1" s="1"/>
  <c r="Y2565" i="1"/>
  <c r="AC2565" i="1" s="1"/>
  <c r="Y2566" i="1"/>
  <c r="AC2566" i="1" s="1"/>
  <c r="Y2567" i="1"/>
  <c r="AC2567" i="1" s="1"/>
  <c r="Y2568" i="1"/>
  <c r="AC2568" i="1" s="1"/>
  <c r="Y2569" i="1"/>
  <c r="AC2569" i="1" s="1"/>
  <c r="Y2570" i="1"/>
  <c r="AC2570" i="1" s="1"/>
  <c r="Y2571" i="1"/>
  <c r="AC2571" i="1" s="1"/>
  <c r="Y2572" i="1"/>
  <c r="AC2572" i="1" s="1"/>
  <c r="Y2573" i="1"/>
  <c r="AC2573" i="1" s="1"/>
  <c r="Y2574" i="1"/>
  <c r="AC2574" i="1" s="1"/>
  <c r="Y2575" i="1"/>
  <c r="AC2575" i="1" s="1"/>
  <c r="Y2576" i="1"/>
  <c r="AC2576" i="1" s="1"/>
  <c r="Y2577" i="1"/>
  <c r="AC2577" i="1" s="1"/>
  <c r="Y2578" i="1"/>
  <c r="AC2578" i="1" s="1"/>
  <c r="Y2579" i="1"/>
  <c r="AC2579" i="1" s="1"/>
  <c r="Y2580" i="1"/>
  <c r="AC2580" i="1" s="1"/>
  <c r="Y2581" i="1"/>
  <c r="AC2581" i="1" s="1"/>
  <c r="Y2582" i="1"/>
  <c r="AC2582" i="1" s="1"/>
  <c r="Y2583" i="1"/>
  <c r="AC2583" i="1" s="1"/>
  <c r="Y2584" i="1"/>
  <c r="AC2584" i="1" s="1"/>
  <c r="Y2585" i="1"/>
  <c r="AC2585" i="1" s="1"/>
  <c r="Y2586" i="1"/>
  <c r="AC2586" i="1" s="1"/>
  <c r="Y2587" i="1"/>
  <c r="AC2587" i="1" s="1"/>
  <c r="Y2588" i="1"/>
  <c r="AC2588" i="1" s="1"/>
  <c r="Y2589" i="1"/>
  <c r="AC2589" i="1" s="1"/>
  <c r="Y2590" i="1"/>
  <c r="AC2590" i="1" s="1"/>
  <c r="Y2591" i="1"/>
  <c r="AC2591" i="1" s="1"/>
  <c r="Y2592" i="1"/>
  <c r="AC2592" i="1" s="1"/>
  <c r="Y2593" i="1"/>
  <c r="AC2593" i="1" s="1"/>
  <c r="Y2594" i="1"/>
  <c r="AC2594" i="1" s="1"/>
  <c r="Y2595" i="1"/>
  <c r="AC2595" i="1" s="1"/>
  <c r="Y2596" i="1"/>
  <c r="AC2596" i="1" s="1"/>
  <c r="Y2597" i="1"/>
  <c r="AC2597" i="1" s="1"/>
  <c r="Y2598" i="1"/>
  <c r="AC2598" i="1" s="1"/>
  <c r="Y2599" i="1"/>
  <c r="AC2599" i="1" s="1"/>
  <c r="Y2600" i="1"/>
  <c r="AC2600" i="1" s="1"/>
  <c r="Y2601" i="1"/>
  <c r="AC2601" i="1" s="1"/>
  <c r="Y2602" i="1"/>
  <c r="AC2602" i="1" s="1"/>
  <c r="Y2603" i="1"/>
  <c r="AC2603" i="1" s="1"/>
  <c r="Y2604" i="1"/>
  <c r="AC2604" i="1" s="1"/>
  <c r="Y2605" i="1"/>
  <c r="AC2605" i="1" s="1"/>
  <c r="Y2606" i="1"/>
  <c r="AC2606" i="1" s="1"/>
  <c r="Y2607" i="1"/>
  <c r="AC2607" i="1" s="1"/>
  <c r="Y2608" i="1"/>
  <c r="AC2608" i="1" s="1"/>
  <c r="Y2609" i="1"/>
  <c r="AC2609" i="1" s="1"/>
  <c r="Y2610" i="1"/>
  <c r="AC2610" i="1" s="1"/>
  <c r="Y2611" i="1"/>
  <c r="AC2611" i="1" s="1"/>
  <c r="Y2612" i="1"/>
  <c r="AC2612" i="1" s="1"/>
  <c r="Y2613" i="1"/>
  <c r="AC2613" i="1" s="1"/>
  <c r="Y2614" i="1"/>
  <c r="AC2614" i="1" s="1"/>
  <c r="Y2615" i="1"/>
  <c r="AC2615" i="1" s="1"/>
  <c r="Y2616" i="1"/>
  <c r="AC2616" i="1" s="1"/>
  <c r="Y2617" i="1"/>
  <c r="AC2617" i="1" s="1"/>
  <c r="Y2618" i="1"/>
  <c r="AC2618" i="1" s="1"/>
  <c r="Y2619" i="1"/>
  <c r="AC2619" i="1" s="1"/>
  <c r="Y2620" i="1"/>
  <c r="AC2620" i="1" s="1"/>
  <c r="Y2621" i="1"/>
  <c r="AC2621" i="1" s="1"/>
  <c r="Y2622" i="1"/>
  <c r="AC2622" i="1" s="1"/>
  <c r="Y2623" i="1"/>
  <c r="AC2623" i="1" s="1"/>
  <c r="Y2624" i="1"/>
  <c r="AC2624" i="1" s="1"/>
  <c r="Y2625" i="1"/>
  <c r="AC2625" i="1" s="1"/>
  <c r="Y2626" i="1"/>
  <c r="AC2626" i="1" s="1"/>
  <c r="Y2627" i="1"/>
  <c r="AC2627" i="1" s="1"/>
  <c r="Y2628" i="1"/>
  <c r="AC2628" i="1" s="1"/>
  <c r="Y2629" i="1"/>
  <c r="AC2629" i="1" s="1"/>
  <c r="Y2630" i="1"/>
  <c r="AC2630" i="1" s="1"/>
  <c r="Y2631" i="1"/>
  <c r="AC2631" i="1" s="1"/>
  <c r="Y2632" i="1"/>
  <c r="AC2632" i="1" s="1"/>
  <c r="Y2633" i="1"/>
  <c r="AC2633" i="1" s="1"/>
  <c r="Y2634" i="1"/>
  <c r="AC2634" i="1" s="1"/>
  <c r="Y2635" i="1"/>
  <c r="AC2635" i="1" s="1"/>
  <c r="Y2636" i="1"/>
  <c r="AC2636" i="1" s="1"/>
  <c r="Y2637" i="1"/>
  <c r="AC2637" i="1" s="1"/>
  <c r="Y2638" i="1"/>
  <c r="AC2638" i="1" s="1"/>
  <c r="Y2639" i="1"/>
  <c r="AC2639" i="1" s="1"/>
  <c r="Y2640" i="1"/>
  <c r="AC2640" i="1" s="1"/>
  <c r="Y2641" i="1"/>
  <c r="AC2641" i="1" s="1"/>
  <c r="Y2642" i="1"/>
  <c r="AC2642" i="1" s="1"/>
  <c r="Y2643" i="1"/>
  <c r="AC2643" i="1" s="1"/>
  <c r="Y2644" i="1"/>
  <c r="AC2644" i="1" s="1"/>
  <c r="Y2645" i="1"/>
  <c r="AC2645" i="1" s="1"/>
  <c r="Y2646" i="1"/>
  <c r="AC2646" i="1" s="1"/>
  <c r="Y2647" i="1"/>
  <c r="AC2647" i="1" s="1"/>
  <c r="Y2648" i="1"/>
  <c r="AC2648" i="1" s="1"/>
  <c r="Y2649" i="1"/>
  <c r="AC2649" i="1" s="1"/>
  <c r="Y2650" i="1"/>
  <c r="AC2650" i="1" s="1"/>
  <c r="Y2651" i="1"/>
  <c r="AC2651" i="1" s="1"/>
  <c r="Y2652" i="1"/>
  <c r="AC2652" i="1" s="1"/>
  <c r="Y2653" i="1"/>
  <c r="AC2653" i="1" s="1"/>
  <c r="Y2654" i="1"/>
  <c r="AC2654" i="1" s="1"/>
  <c r="Y2655" i="1"/>
  <c r="AC2655" i="1" s="1"/>
  <c r="Y2656" i="1"/>
  <c r="AC2656" i="1" s="1"/>
  <c r="Y2657" i="1"/>
  <c r="AC2657" i="1" s="1"/>
  <c r="Y2658" i="1"/>
  <c r="AC2658" i="1" s="1"/>
  <c r="Y2659" i="1"/>
  <c r="AC2659" i="1" s="1"/>
  <c r="Y2660" i="1"/>
  <c r="AC2660" i="1" s="1"/>
  <c r="Y2661" i="1"/>
  <c r="AC2661" i="1" s="1"/>
  <c r="Y2662" i="1"/>
  <c r="AC2662" i="1" s="1"/>
  <c r="Y2663" i="1"/>
  <c r="AC2663" i="1" s="1"/>
  <c r="Y2664" i="1"/>
  <c r="AC2664" i="1" s="1"/>
  <c r="Y2665" i="1"/>
  <c r="AC2665" i="1" s="1"/>
  <c r="Y2666" i="1"/>
  <c r="AC2666" i="1" s="1"/>
  <c r="Y2667" i="1"/>
  <c r="AC2667" i="1" s="1"/>
  <c r="Y2668" i="1"/>
  <c r="AC2668" i="1" s="1"/>
  <c r="Y2669" i="1"/>
  <c r="AC2669" i="1" s="1"/>
  <c r="Y2670" i="1"/>
  <c r="AC2670" i="1" s="1"/>
  <c r="Y2671" i="1"/>
  <c r="AC2671" i="1" s="1"/>
  <c r="Y2672" i="1"/>
  <c r="AC2672" i="1" s="1"/>
  <c r="Y2673" i="1"/>
  <c r="AC2673" i="1" s="1"/>
  <c r="Y2674" i="1"/>
  <c r="AC2674" i="1" s="1"/>
  <c r="Y2675" i="1"/>
  <c r="AC2675" i="1" s="1"/>
  <c r="Y2676" i="1"/>
  <c r="AC2676" i="1" s="1"/>
  <c r="Y2677" i="1"/>
  <c r="AC2677" i="1" s="1"/>
  <c r="Y2678" i="1"/>
  <c r="AC2678" i="1" s="1"/>
  <c r="Y2679" i="1"/>
  <c r="AC2679" i="1" s="1"/>
  <c r="Y2680" i="1"/>
  <c r="AC2680" i="1" s="1"/>
  <c r="Y2681" i="1"/>
  <c r="AC2681" i="1" s="1"/>
  <c r="Y2682" i="1"/>
  <c r="AC2682" i="1" s="1"/>
  <c r="Y2683" i="1"/>
  <c r="AC2683" i="1" s="1"/>
  <c r="Y2684" i="1"/>
  <c r="AC2684" i="1" s="1"/>
  <c r="Y2685" i="1"/>
  <c r="AC2685" i="1" s="1"/>
  <c r="Y2686" i="1"/>
  <c r="AC2686" i="1" s="1"/>
  <c r="Y2687" i="1"/>
  <c r="AC2687" i="1" s="1"/>
  <c r="Y2688" i="1"/>
  <c r="AC2688" i="1" s="1"/>
  <c r="Y2689" i="1"/>
  <c r="AC2689" i="1" s="1"/>
  <c r="Y2690" i="1"/>
  <c r="AC2690" i="1" s="1"/>
  <c r="Y2691" i="1"/>
  <c r="AC2691" i="1" s="1"/>
  <c r="Y2692" i="1"/>
  <c r="AC2692" i="1" s="1"/>
  <c r="Y2693" i="1"/>
  <c r="AC2693" i="1" s="1"/>
  <c r="Y2694" i="1"/>
  <c r="AC2694" i="1" s="1"/>
  <c r="Y2695" i="1"/>
  <c r="AC2695" i="1" s="1"/>
  <c r="Y2696" i="1"/>
  <c r="AC2696" i="1" s="1"/>
  <c r="Y2697" i="1"/>
  <c r="AC2697" i="1" s="1"/>
  <c r="Y2698" i="1"/>
  <c r="AC2698" i="1" s="1"/>
  <c r="Y2699" i="1"/>
  <c r="AC2699" i="1" s="1"/>
  <c r="Y2700" i="1"/>
  <c r="AC2700" i="1" s="1"/>
  <c r="Y2701" i="1"/>
  <c r="AC2701" i="1" s="1"/>
  <c r="Y2702" i="1"/>
  <c r="AC2702" i="1" s="1"/>
  <c r="Y2703" i="1"/>
  <c r="AC2703" i="1" s="1"/>
  <c r="Y2704" i="1"/>
  <c r="AC2704" i="1" s="1"/>
  <c r="Y2705" i="1"/>
  <c r="AC2705" i="1" s="1"/>
  <c r="Y2706" i="1"/>
  <c r="AC2706" i="1" s="1"/>
  <c r="Y2707" i="1"/>
  <c r="AC2707" i="1" s="1"/>
  <c r="Y2708" i="1"/>
  <c r="AC2708" i="1" s="1"/>
  <c r="Y2709" i="1"/>
  <c r="AC2709" i="1" s="1"/>
  <c r="Y2710" i="1"/>
  <c r="AC2710" i="1" s="1"/>
  <c r="Y2711" i="1"/>
  <c r="AC2711" i="1" s="1"/>
  <c r="Y2712" i="1"/>
  <c r="AC2712" i="1" s="1"/>
  <c r="Y2713" i="1"/>
  <c r="AC2713" i="1" s="1"/>
  <c r="Y2714" i="1"/>
  <c r="AC2714" i="1" s="1"/>
  <c r="Y2715" i="1"/>
  <c r="AC2715" i="1" s="1"/>
  <c r="Y2716" i="1"/>
  <c r="AC2716" i="1" s="1"/>
  <c r="Y2717" i="1"/>
  <c r="AC2717" i="1" s="1"/>
  <c r="Y2718" i="1"/>
  <c r="AC2718" i="1" s="1"/>
  <c r="Y2719" i="1"/>
  <c r="AC2719" i="1" s="1"/>
  <c r="Y2720" i="1"/>
  <c r="AC2720" i="1" s="1"/>
  <c r="Y2721" i="1"/>
  <c r="AC2721" i="1" s="1"/>
  <c r="Y2722" i="1"/>
  <c r="AC2722" i="1" s="1"/>
  <c r="Y2723" i="1"/>
  <c r="AC2723" i="1" s="1"/>
  <c r="Y2724" i="1"/>
  <c r="AC2724" i="1" s="1"/>
  <c r="Y2725" i="1"/>
  <c r="AC2725" i="1" s="1"/>
  <c r="Y2726" i="1"/>
  <c r="AC2726" i="1" s="1"/>
  <c r="Y2727" i="1"/>
  <c r="AC2727" i="1" s="1"/>
  <c r="Y2728" i="1"/>
  <c r="AC2728" i="1" s="1"/>
  <c r="Y2729" i="1"/>
  <c r="AC2729" i="1" s="1"/>
  <c r="Y2730" i="1"/>
  <c r="AC2730" i="1" s="1"/>
  <c r="Y2731" i="1"/>
  <c r="AC2731" i="1" s="1"/>
  <c r="Y2732" i="1"/>
  <c r="AC2732" i="1" s="1"/>
  <c r="Y2733" i="1"/>
  <c r="AC2733" i="1" s="1"/>
  <c r="Y2734" i="1"/>
  <c r="AC2734" i="1" s="1"/>
  <c r="Y2735" i="1"/>
  <c r="AC2735" i="1" s="1"/>
  <c r="Y2736" i="1"/>
  <c r="AC2736" i="1" s="1"/>
  <c r="Y2737" i="1"/>
  <c r="AC2737" i="1" s="1"/>
  <c r="Y2738" i="1"/>
  <c r="AC2738" i="1" s="1"/>
  <c r="Y2739" i="1"/>
  <c r="AC2739" i="1" s="1"/>
  <c r="Y2740" i="1"/>
  <c r="AC2740" i="1" s="1"/>
  <c r="Y2741" i="1"/>
  <c r="AC2741" i="1" s="1"/>
  <c r="Y2742" i="1"/>
  <c r="AC2742" i="1" s="1"/>
  <c r="Y2743" i="1"/>
  <c r="AC2743" i="1" s="1"/>
  <c r="Y2744" i="1"/>
  <c r="AC2744" i="1" s="1"/>
  <c r="Y2745" i="1"/>
  <c r="AC2745" i="1" s="1"/>
  <c r="Y2746" i="1"/>
  <c r="AC2746" i="1" s="1"/>
  <c r="Y2747" i="1"/>
  <c r="AC2747" i="1" s="1"/>
  <c r="Y2748" i="1"/>
  <c r="AC2748" i="1" s="1"/>
  <c r="Y2749" i="1"/>
  <c r="AC2749" i="1" s="1"/>
  <c r="Y2750" i="1"/>
  <c r="AC2750" i="1" s="1"/>
  <c r="Y2751" i="1"/>
  <c r="AC2751" i="1" s="1"/>
  <c r="Y2752" i="1"/>
  <c r="AC2752" i="1" s="1"/>
  <c r="Y2753" i="1"/>
  <c r="AC2753" i="1" s="1"/>
  <c r="Y2754" i="1"/>
  <c r="AC2754" i="1" s="1"/>
  <c r="Y2755" i="1"/>
  <c r="AC2755" i="1" s="1"/>
  <c r="Y2756" i="1"/>
  <c r="AC2756" i="1" s="1"/>
  <c r="Y2757" i="1"/>
  <c r="AC2757" i="1" s="1"/>
  <c r="Y2758" i="1"/>
  <c r="AC2758" i="1" s="1"/>
  <c r="Y2759" i="1"/>
  <c r="AC2759" i="1" s="1"/>
  <c r="Y2760" i="1"/>
  <c r="AC2760" i="1" s="1"/>
  <c r="Y2761" i="1"/>
  <c r="AC2761" i="1" s="1"/>
  <c r="Y2762" i="1"/>
  <c r="AC2762" i="1" s="1"/>
  <c r="Y2763" i="1"/>
  <c r="AC2763" i="1" s="1"/>
  <c r="Y2764" i="1"/>
  <c r="AC2764" i="1" s="1"/>
  <c r="Y2765" i="1"/>
  <c r="AC2765" i="1" s="1"/>
  <c r="Y2766" i="1"/>
  <c r="AC2766" i="1" s="1"/>
  <c r="Y2767" i="1"/>
  <c r="AC2767" i="1" s="1"/>
  <c r="Y2768" i="1"/>
  <c r="AC2768" i="1" s="1"/>
  <c r="Y2769" i="1"/>
  <c r="AC2769" i="1" s="1"/>
  <c r="Y2770" i="1"/>
  <c r="AC2770" i="1" s="1"/>
  <c r="Y2771" i="1"/>
  <c r="AC2771" i="1" s="1"/>
  <c r="Y2772" i="1"/>
  <c r="AC2772" i="1" s="1"/>
  <c r="Y2773" i="1"/>
  <c r="AC2773" i="1" s="1"/>
  <c r="Y2774" i="1"/>
  <c r="AC2774" i="1" s="1"/>
  <c r="Y2775" i="1"/>
  <c r="AC2775" i="1" s="1"/>
  <c r="Y2776" i="1"/>
  <c r="AC2776" i="1" s="1"/>
  <c r="Y2777" i="1"/>
  <c r="AC2777" i="1" s="1"/>
  <c r="Y2778" i="1"/>
  <c r="AC2778" i="1" s="1"/>
  <c r="Y2779" i="1"/>
  <c r="AC2779" i="1" s="1"/>
  <c r="Y2780" i="1"/>
  <c r="AC2780" i="1" s="1"/>
  <c r="Y2781" i="1"/>
  <c r="AC2781" i="1" s="1"/>
  <c r="Y2782" i="1"/>
  <c r="AC2782" i="1" s="1"/>
  <c r="Y2783" i="1"/>
  <c r="AC2783" i="1" s="1"/>
  <c r="Y2784" i="1"/>
  <c r="AC2784" i="1" s="1"/>
  <c r="Y2785" i="1"/>
  <c r="AC2785" i="1" s="1"/>
  <c r="Y2786" i="1"/>
  <c r="AC2786" i="1" s="1"/>
  <c r="Y2787" i="1"/>
  <c r="AC2787" i="1" s="1"/>
  <c r="Y2788" i="1"/>
  <c r="AC2788" i="1" s="1"/>
  <c r="Y2789" i="1"/>
  <c r="AC2789" i="1" s="1"/>
  <c r="Y2790" i="1"/>
  <c r="AC2790" i="1" s="1"/>
  <c r="Y2791" i="1"/>
  <c r="AC2791" i="1" s="1"/>
  <c r="Y2792" i="1"/>
  <c r="AC2792" i="1" s="1"/>
  <c r="Y2793" i="1"/>
  <c r="AC2793" i="1" s="1"/>
  <c r="Y2794" i="1"/>
  <c r="AC2794" i="1" s="1"/>
  <c r="Y2795" i="1"/>
  <c r="AC2795" i="1" s="1"/>
  <c r="Y2796" i="1"/>
  <c r="AC2796" i="1" s="1"/>
  <c r="Y2797" i="1"/>
  <c r="AC2797" i="1" s="1"/>
  <c r="Y2798" i="1"/>
  <c r="AC2798" i="1" s="1"/>
  <c r="Y2799" i="1"/>
  <c r="AC2799" i="1" s="1"/>
  <c r="Y2800" i="1"/>
  <c r="AC2800" i="1" s="1"/>
  <c r="Y2801" i="1"/>
  <c r="AC2801" i="1" s="1"/>
  <c r="Y2802" i="1"/>
  <c r="AC2802" i="1" s="1"/>
  <c r="Y2803" i="1"/>
  <c r="AC2803" i="1" s="1"/>
  <c r="Y2804" i="1"/>
  <c r="AC2804" i="1" s="1"/>
  <c r="Y2805" i="1"/>
  <c r="AC2805" i="1" s="1"/>
  <c r="Y2806" i="1"/>
  <c r="AC2806" i="1" s="1"/>
  <c r="Y2807" i="1"/>
  <c r="AC2807" i="1" s="1"/>
  <c r="Y2808" i="1"/>
  <c r="AC2808" i="1" s="1"/>
  <c r="Y2809" i="1"/>
  <c r="AC2809" i="1" s="1"/>
  <c r="Y2810" i="1"/>
  <c r="AC2810" i="1" s="1"/>
  <c r="Y2811" i="1"/>
  <c r="AC2811" i="1" s="1"/>
  <c r="Y2812" i="1"/>
  <c r="AC2812" i="1" s="1"/>
  <c r="Y2813" i="1"/>
  <c r="AC2813" i="1" s="1"/>
  <c r="Y2814" i="1"/>
  <c r="AC2814" i="1" s="1"/>
  <c r="Y2815" i="1"/>
  <c r="AC2815" i="1" s="1"/>
  <c r="Y2816" i="1"/>
  <c r="AC2816" i="1" s="1"/>
  <c r="Y2817" i="1"/>
  <c r="AC2817" i="1" s="1"/>
  <c r="Y2818" i="1"/>
  <c r="AC2818" i="1" s="1"/>
  <c r="Y2819" i="1"/>
  <c r="AC2819" i="1" s="1"/>
  <c r="Y2820" i="1"/>
  <c r="AC2820" i="1" s="1"/>
  <c r="Y2821" i="1"/>
  <c r="AC2821" i="1" s="1"/>
  <c r="Y2822" i="1"/>
  <c r="AC2822" i="1" s="1"/>
  <c r="Y2823" i="1"/>
  <c r="AC2823" i="1" s="1"/>
  <c r="Y2824" i="1"/>
  <c r="AC2824" i="1" s="1"/>
  <c r="Y2825" i="1"/>
  <c r="AC2825" i="1" s="1"/>
  <c r="Y2826" i="1"/>
  <c r="AC2826" i="1" s="1"/>
  <c r="Y2827" i="1"/>
  <c r="AC2827" i="1" s="1"/>
  <c r="Y2828" i="1"/>
  <c r="AC2828" i="1" s="1"/>
  <c r="Y2829" i="1"/>
  <c r="AC2829" i="1" s="1"/>
  <c r="Y2830" i="1"/>
  <c r="AC2830" i="1" s="1"/>
  <c r="Y2831" i="1"/>
  <c r="AC2831" i="1" s="1"/>
  <c r="Y2832" i="1"/>
  <c r="AC2832" i="1" s="1"/>
  <c r="Y2833" i="1"/>
  <c r="AC2833" i="1" s="1"/>
  <c r="Y2834" i="1"/>
  <c r="AC2834" i="1" s="1"/>
  <c r="Y2835" i="1"/>
  <c r="AC2835" i="1" s="1"/>
  <c r="Y2836" i="1"/>
  <c r="AC2836" i="1" s="1"/>
  <c r="Y2837" i="1"/>
  <c r="AC2837" i="1" s="1"/>
  <c r="Y2838" i="1"/>
  <c r="AC2838" i="1" s="1"/>
  <c r="Y2839" i="1"/>
  <c r="AC2839" i="1" s="1"/>
  <c r="Y2840" i="1"/>
  <c r="AC2840" i="1" s="1"/>
  <c r="Y2841" i="1"/>
  <c r="AC2841" i="1" s="1"/>
  <c r="Y2842" i="1"/>
  <c r="AC2842" i="1" s="1"/>
  <c r="Y2843" i="1"/>
  <c r="AC2843" i="1" s="1"/>
  <c r="Y2844" i="1"/>
  <c r="AC2844" i="1" s="1"/>
  <c r="Y2845" i="1"/>
  <c r="AC2845" i="1" s="1"/>
  <c r="Y2846" i="1"/>
  <c r="AC2846" i="1" s="1"/>
  <c r="Y2847" i="1"/>
  <c r="AC2847" i="1" s="1"/>
  <c r="Y2848" i="1"/>
  <c r="AC2848" i="1" s="1"/>
  <c r="Y2849" i="1"/>
  <c r="AC2849" i="1" s="1"/>
  <c r="Y2850" i="1"/>
  <c r="AC2850" i="1" s="1"/>
  <c r="Y2851" i="1"/>
  <c r="AC2851" i="1" s="1"/>
  <c r="Y2852" i="1"/>
  <c r="AC2852" i="1" s="1"/>
  <c r="Y2853" i="1"/>
  <c r="AC2853" i="1" s="1"/>
  <c r="Y2854" i="1"/>
  <c r="AC2854" i="1" s="1"/>
  <c r="Y2855" i="1"/>
  <c r="AC2855" i="1" s="1"/>
  <c r="Y2856" i="1"/>
  <c r="AC2856" i="1" s="1"/>
  <c r="Y2857" i="1"/>
  <c r="AC2857" i="1" s="1"/>
  <c r="Y2858" i="1"/>
  <c r="AC2858" i="1" s="1"/>
  <c r="Y2859" i="1"/>
  <c r="AC2859" i="1" s="1"/>
  <c r="Y2860" i="1"/>
  <c r="AC2860" i="1" s="1"/>
  <c r="Y2861" i="1"/>
  <c r="AC2861" i="1" s="1"/>
  <c r="Y2862" i="1"/>
  <c r="AC2862" i="1" s="1"/>
  <c r="Y2863" i="1"/>
  <c r="AC2863" i="1" s="1"/>
  <c r="Y2864" i="1"/>
  <c r="AC2864" i="1" s="1"/>
  <c r="Y2865" i="1"/>
  <c r="AC2865" i="1" s="1"/>
  <c r="Y2866" i="1"/>
  <c r="AC2866" i="1" s="1"/>
  <c r="Y2867" i="1"/>
  <c r="AC2867" i="1" s="1"/>
  <c r="Y2868" i="1"/>
  <c r="AC2868" i="1" s="1"/>
  <c r="Y2869" i="1"/>
  <c r="AC2869" i="1" s="1"/>
  <c r="Y2870" i="1"/>
  <c r="AC2870" i="1" s="1"/>
  <c r="Y2871" i="1"/>
  <c r="AC2871" i="1" s="1"/>
  <c r="Y2872" i="1"/>
  <c r="AC2872" i="1" s="1"/>
  <c r="Y2873" i="1"/>
  <c r="AC2873" i="1" s="1"/>
  <c r="Y2874" i="1"/>
  <c r="AC2874" i="1" s="1"/>
  <c r="Y2875" i="1"/>
  <c r="AC2875" i="1" s="1"/>
  <c r="Y2876" i="1"/>
  <c r="AC2876" i="1" s="1"/>
  <c r="Y2877" i="1"/>
  <c r="AC2877" i="1" s="1"/>
  <c r="Y2878" i="1"/>
  <c r="AC2878" i="1" s="1"/>
  <c r="Y2879" i="1"/>
  <c r="AC2879" i="1" s="1"/>
  <c r="Y2880" i="1"/>
  <c r="AC2880" i="1" s="1"/>
  <c r="Y2881" i="1"/>
  <c r="AC2881" i="1" s="1"/>
  <c r="Y2882" i="1"/>
  <c r="AC2882" i="1" s="1"/>
  <c r="Y2883" i="1"/>
  <c r="AC2883" i="1" s="1"/>
  <c r="Y2884" i="1"/>
  <c r="AC2884" i="1" s="1"/>
  <c r="Y2885" i="1"/>
  <c r="AC2885" i="1" s="1"/>
  <c r="Y2886" i="1"/>
  <c r="AC2886" i="1" s="1"/>
  <c r="Y2887" i="1"/>
  <c r="AC2887" i="1" s="1"/>
  <c r="Y2888" i="1"/>
  <c r="AC2888" i="1" s="1"/>
  <c r="Y2889" i="1"/>
  <c r="AC2889" i="1" s="1"/>
  <c r="Y2890" i="1"/>
  <c r="AC2890" i="1" s="1"/>
  <c r="Y2891" i="1"/>
  <c r="AC2891" i="1" s="1"/>
  <c r="Y2892" i="1"/>
  <c r="AC2892" i="1" s="1"/>
  <c r="Y2893" i="1"/>
  <c r="AC2893" i="1" s="1"/>
  <c r="Y2894" i="1"/>
  <c r="AC2894" i="1" s="1"/>
  <c r="Y2895" i="1"/>
  <c r="AC2895" i="1" s="1"/>
  <c r="Y2896" i="1"/>
  <c r="AC2896" i="1" s="1"/>
  <c r="Y2897" i="1"/>
  <c r="AC2897" i="1" s="1"/>
  <c r="Y2898" i="1"/>
  <c r="AC2898" i="1" s="1"/>
  <c r="Y2899" i="1"/>
  <c r="AC2899" i="1" s="1"/>
  <c r="Y2900" i="1"/>
  <c r="AC2900" i="1" s="1"/>
  <c r="Y2901" i="1"/>
  <c r="AC2901" i="1" s="1"/>
  <c r="Y2902" i="1"/>
  <c r="AC2902" i="1" s="1"/>
  <c r="Y2903" i="1"/>
  <c r="AC2903" i="1" s="1"/>
  <c r="Y2904" i="1"/>
  <c r="AC2904" i="1" s="1"/>
  <c r="Y2905" i="1"/>
  <c r="AC2905" i="1" s="1"/>
  <c r="X2" i="1"/>
  <c r="AB2" i="1" s="1"/>
  <c r="X3" i="1"/>
  <c r="AB3" i="1" s="1"/>
  <c r="X4" i="1"/>
  <c r="AB4" i="1" s="1"/>
  <c r="X5" i="1"/>
  <c r="AB5" i="1" s="1"/>
  <c r="X6" i="1"/>
  <c r="AB6" i="1" s="1"/>
  <c r="X7" i="1"/>
  <c r="AB7" i="1" s="1"/>
  <c r="X8" i="1"/>
  <c r="AB8" i="1" s="1"/>
  <c r="X9" i="1"/>
  <c r="AB9" i="1" s="1"/>
  <c r="X10" i="1"/>
  <c r="AB10" i="1" s="1"/>
  <c r="X11" i="1"/>
  <c r="AB11" i="1" s="1"/>
  <c r="X12" i="1"/>
  <c r="AB12" i="1" s="1"/>
  <c r="X13" i="1"/>
  <c r="AB13" i="1" s="1"/>
  <c r="X14" i="1"/>
  <c r="AB14" i="1" s="1"/>
  <c r="X15" i="1"/>
  <c r="AB15" i="1" s="1"/>
  <c r="X16" i="1"/>
  <c r="AB16" i="1" s="1"/>
  <c r="X17" i="1"/>
  <c r="AB17" i="1" s="1"/>
  <c r="X18" i="1"/>
  <c r="AB18" i="1" s="1"/>
  <c r="X19" i="1"/>
  <c r="AB19" i="1" s="1"/>
  <c r="X20" i="1"/>
  <c r="AB20" i="1" s="1"/>
  <c r="X21" i="1"/>
  <c r="AB21" i="1" s="1"/>
  <c r="X22" i="1"/>
  <c r="AB22" i="1" s="1"/>
  <c r="X23" i="1"/>
  <c r="AB23" i="1" s="1"/>
  <c r="X24" i="1"/>
  <c r="AB24" i="1" s="1"/>
  <c r="X25" i="1"/>
  <c r="AB25" i="1" s="1"/>
  <c r="X26" i="1"/>
  <c r="AB26" i="1" s="1"/>
  <c r="X27" i="1"/>
  <c r="AB27" i="1" s="1"/>
  <c r="X28" i="1"/>
  <c r="AB28" i="1" s="1"/>
  <c r="X29" i="1"/>
  <c r="AB29" i="1" s="1"/>
  <c r="X30" i="1"/>
  <c r="AB30" i="1" s="1"/>
  <c r="X31" i="1"/>
  <c r="AB31" i="1" s="1"/>
  <c r="X32" i="1"/>
  <c r="AB32" i="1" s="1"/>
  <c r="X33" i="1"/>
  <c r="AB33" i="1" s="1"/>
  <c r="X34" i="1"/>
  <c r="AB34" i="1" s="1"/>
  <c r="X35" i="1"/>
  <c r="AB35" i="1" s="1"/>
  <c r="X36" i="1"/>
  <c r="AB36" i="1" s="1"/>
  <c r="X37" i="1"/>
  <c r="AB37" i="1" s="1"/>
  <c r="X38" i="1"/>
  <c r="AB38" i="1" s="1"/>
  <c r="X39" i="1"/>
  <c r="AB39" i="1" s="1"/>
  <c r="X40" i="1"/>
  <c r="AB40" i="1" s="1"/>
  <c r="X41" i="1"/>
  <c r="AB41" i="1" s="1"/>
  <c r="X42" i="1"/>
  <c r="AB42" i="1" s="1"/>
  <c r="X43" i="1"/>
  <c r="AB43" i="1" s="1"/>
  <c r="X44" i="1"/>
  <c r="AB44" i="1" s="1"/>
  <c r="X45" i="1"/>
  <c r="AB45" i="1" s="1"/>
  <c r="X46" i="1"/>
  <c r="AB46" i="1" s="1"/>
  <c r="X47" i="1"/>
  <c r="AB47" i="1" s="1"/>
  <c r="X48" i="1"/>
  <c r="AB48" i="1" s="1"/>
  <c r="X49" i="1"/>
  <c r="AB49" i="1" s="1"/>
  <c r="X50" i="1"/>
  <c r="AB50" i="1" s="1"/>
  <c r="X51" i="1"/>
  <c r="AB51" i="1" s="1"/>
  <c r="X52" i="1"/>
  <c r="AB52" i="1" s="1"/>
  <c r="X53" i="1"/>
  <c r="AB53" i="1" s="1"/>
  <c r="X54" i="1"/>
  <c r="AB54" i="1" s="1"/>
  <c r="X55" i="1"/>
  <c r="AB55" i="1" s="1"/>
  <c r="X56" i="1"/>
  <c r="AB56" i="1" s="1"/>
  <c r="X57" i="1"/>
  <c r="AB57" i="1" s="1"/>
  <c r="X58" i="1"/>
  <c r="AB58" i="1" s="1"/>
  <c r="X59" i="1"/>
  <c r="AB59" i="1" s="1"/>
  <c r="X60" i="1"/>
  <c r="AB60" i="1" s="1"/>
  <c r="X61" i="1"/>
  <c r="AB61" i="1" s="1"/>
  <c r="X62" i="1"/>
  <c r="AB62" i="1" s="1"/>
  <c r="X63" i="1"/>
  <c r="AB63" i="1" s="1"/>
  <c r="X64" i="1"/>
  <c r="AB64" i="1" s="1"/>
  <c r="X65" i="1"/>
  <c r="AB65" i="1" s="1"/>
  <c r="X66" i="1"/>
  <c r="AB66" i="1" s="1"/>
  <c r="X67" i="1"/>
  <c r="AB67" i="1" s="1"/>
  <c r="X68" i="1"/>
  <c r="AB68" i="1" s="1"/>
  <c r="X69" i="1"/>
  <c r="AB69" i="1" s="1"/>
  <c r="X70" i="1"/>
  <c r="AB70" i="1" s="1"/>
  <c r="X71" i="1"/>
  <c r="AB71" i="1" s="1"/>
  <c r="X72" i="1"/>
  <c r="AB72" i="1" s="1"/>
  <c r="X73" i="1"/>
  <c r="AB73" i="1" s="1"/>
  <c r="X74" i="1"/>
  <c r="AB74" i="1" s="1"/>
  <c r="X75" i="1"/>
  <c r="AB75" i="1" s="1"/>
  <c r="X76" i="1"/>
  <c r="AB76" i="1" s="1"/>
  <c r="X77" i="1"/>
  <c r="AB77" i="1" s="1"/>
  <c r="X78" i="1"/>
  <c r="AB78" i="1" s="1"/>
  <c r="X79" i="1"/>
  <c r="AB79" i="1" s="1"/>
  <c r="X80" i="1"/>
  <c r="AB80" i="1" s="1"/>
  <c r="X81" i="1"/>
  <c r="AB81" i="1" s="1"/>
  <c r="X82" i="1"/>
  <c r="AB82" i="1" s="1"/>
  <c r="X83" i="1"/>
  <c r="AB83" i="1" s="1"/>
  <c r="X84" i="1"/>
  <c r="AB84" i="1" s="1"/>
  <c r="X85" i="1"/>
  <c r="AB85" i="1" s="1"/>
  <c r="X86" i="1"/>
  <c r="AB86" i="1" s="1"/>
  <c r="X87" i="1"/>
  <c r="AB87" i="1" s="1"/>
  <c r="X88" i="1"/>
  <c r="AB88" i="1" s="1"/>
  <c r="X89" i="1"/>
  <c r="AB89" i="1" s="1"/>
  <c r="X90" i="1"/>
  <c r="AB90" i="1" s="1"/>
  <c r="X91" i="1"/>
  <c r="AB91" i="1" s="1"/>
  <c r="X92" i="1"/>
  <c r="AB92" i="1" s="1"/>
  <c r="X93" i="1"/>
  <c r="AB93" i="1" s="1"/>
  <c r="X94" i="1"/>
  <c r="AB94" i="1" s="1"/>
  <c r="X95" i="1"/>
  <c r="AB95" i="1" s="1"/>
  <c r="X96" i="1"/>
  <c r="AB96" i="1" s="1"/>
  <c r="X97" i="1"/>
  <c r="AB97" i="1" s="1"/>
  <c r="X98" i="1"/>
  <c r="AB98" i="1" s="1"/>
  <c r="X99" i="1"/>
  <c r="AB99" i="1" s="1"/>
  <c r="X100" i="1"/>
  <c r="AB100" i="1" s="1"/>
  <c r="X101" i="1"/>
  <c r="AB101" i="1" s="1"/>
  <c r="X102" i="1"/>
  <c r="AB102" i="1" s="1"/>
  <c r="X103" i="1"/>
  <c r="AB103" i="1" s="1"/>
  <c r="X104" i="1"/>
  <c r="AB104" i="1" s="1"/>
  <c r="X105" i="1"/>
  <c r="AB105" i="1" s="1"/>
  <c r="X106" i="1"/>
  <c r="AB106" i="1" s="1"/>
  <c r="X107" i="1"/>
  <c r="AB107" i="1" s="1"/>
  <c r="X108" i="1"/>
  <c r="AB108" i="1" s="1"/>
  <c r="X109" i="1"/>
  <c r="AB109" i="1" s="1"/>
  <c r="X110" i="1"/>
  <c r="AB110" i="1" s="1"/>
  <c r="X111" i="1"/>
  <c r="AB111" i="1" s="1"/>
  <c r="X112" i="1"/>
  <c r="AB112" i="1" s="1"/>
  <c r="X113" i="1"/>
  <c r="AB113" i="1" s="1"/>
  <c r="X114" i="1"/>
  <c r="AB114" i="1" s="1"/>
  <c r="X115" i="1"/>
  <c r="AB115" i="1" s="1"/>
  <c r="X116" i="1"/>
  <c r="AB116" i="1" s="1"/>
  <c r="X117" i="1"/>
  <c r="AB117" i="1" s="1"/>
  <c r="X118" i="1"/>
  <c r="AB118" i="1" s="1"/>
  <c r="X119" i="1"/>
  <c r="AB119" i="1" s="1"/>
  <c r="X120" i="1"/>
  <c r="AB120" i="1" s="1"/>
  <c r="X121" i="1"/>
  <c r="AB121" i="1" s="1"/>
  <c r="X122" i="1"/>
  <c r="AB122" i="1" s="1"/>
  <c r="X123" i="1"/>
  <c r="AB123" i="1" s="1"/>
  <c r="X124" i="1"/>
  <c r="AB124" i="1" s="1"/>
  <c r="X125" i="1"/>
  <c r="AB125" i="1" s="1"/>
  <c r="X126" i="1"/>
  <c r="AB126" i="1" s="1"/>
  <c r="X127" i="1"/>
  <c r="AB127" i="1" s="1"/>
  <c r="X128" i="1"/>
  <c r="AB128" i="1" s="1"/>
  <c r="X129" i="1"/>
  <c r="AB129" i="1" s="1"/>
  <c r="X130" i="1"/>
  <c r="AB130" i="1" s="1"/>
  <c r="X131" i="1"/>
  <c r="AB131" i="1" s="1"/>
  <c r="X132" i="1"/>
  <c r="AB132" i="1" s="1"/>
  <c r="X133" i="1"/>
  <c r="AB133" i="1" s="1"/>
  <c r="X134" i="1"/>
  <c r="AB134" i="1" s="1"/>
  <c r="X135" i="1"/>
  <c r="AB135" i="1" s="1"/>
  <c r="X136" i="1"/>
  <c r="AB136" i="1" s="1"/>
  <c r="X137" i="1"/>
  <c r="AB137" i="1" s="1"/>
  <c r="X138" i="1"/>
  <c r="AB138" i="1" s="1"/>
  <c r="X139" i="1"/>
  <c r="AB139" i="1" s="1"/>
  <c r="X140" i="1"/>
  <c r="AB140" i="1" s="1"/>
  <c r="X141" i="1"/>
  <c r="AB141" i="1" s="1"/>
  <c r="X142" i="1"/>
  <c r="AB142" i="1" s="1"/>
  <c r="X143" i="1"/>
  <c r="AB143" i="1" s="1"/>
  <c r="X144" i="1"/>
  <c r="AB144" i="1" s="1"/>
  <c r="X145" i="1"/>
  <c r="AB145" i="1" s="1"/>
  <c r="X146" i="1"/>
  <c r="AB146" i="1" s="1"/>
  <c r="X147" i="1"/>
  <c r="AB147" i="1" s="1"/>
  <c r="X148" i="1"/>
  <c r="AB148" i="1" s="1"/>
  <c r="X149" i="1"/>
  <c r="AB149" i="1" s="1"/>
  <c r="X150" i="1"/>
  <c r="AB150" i="1" s="1"/>
  <c r="X151" i="1"/>
  <c r="AB151" i="1" s="1"/>
  <c r="X152" i="1"/>
  <c r="AB152" i="1" s="1"/>
  <c r="X153" i="1"/>
  <c r="AB153" i="1" s="1"/>
  <c r="X154" i="1"/>
  <c r="AB154" i="1" s="1"/>
  <c r="X155" i="1"/>
  <c r="AB155" i="1" s="1"/>
  <c r="X156" i="1"/>
  <c r="AB156" i="1" s="1"/>
  <c r="X157" i="1"/>
  <c r="AB157" i="1" s="1"/>
  <c r="X158" i="1"/>
  <c r="AB158" i="1" s="1"/>
  <c r="X159" i="1"/>
  <c r="AB159" i="1" s="1"/>
  <c r="X160" i="1"/>
  <c r="AB160" i="1" s="1"/>
  <c r="X161" i="1"/>
  <c r="AB161" i="1" s="1"/>
  <c r="X162" i="1"/>
  <c r="AB162" i="1" s="1"/>
  <c r="X163" i="1"/>
  <c r="AB163" i="1" s="1"/>
  <c r="X164" i="1"/>
  <c r="AB164" i="1" s="1"/>
  <c r="X165" i="1"/>
  <c r="AB165" i="1" s="1"/>
  <c r="X166" i="1"/>
  <c r="AB166" i="1" s="1"/>
  <c r="X167" i="1"/>
  <c r="AB167" i="1" s="1"/>
  <c r="X168" i="1"/>
  <c r="AB168" i="1" s="1"/>
  <c r="X169" i="1"/>
  <c r="AB169" i="1" s="1"/>
  <c r="X170" i="1"/>
  <c r="AB170" i="1" s="1"/>
  <c r="X171" i="1"/>
  <c r="AB171" i="1" s="1"/>
  <c r="X172" i="1"/>
  <c r="AB172" i="1" s="1"/>
  <c r="X173" i="1"/>
  <c r="AB173" i="1" s="1"/>
  <c r="X174" i="1"/>
  <c r="AB174" i="1" s="1"/>
  <c r="X175" i="1"/>
  <c r="AB175" i="1" s="1"/>
  <c r="X176" i="1"/>
  <c r="AB176" i="1" s="1"/>
  <c r="X177" i="1"/>
  <c r="AB177" i="1" s="1"/>
  <c r="X178" i="1"/>
  <c r="AB178" i="1" s="1"/>
  <c r="X179" i="1"/>
  <c r="AB179" i="1" s="1"/>
  <c r="X180" i="1"/>
  <c r="AB180" i="1" s="1"/>
  <c r="X181" i="1"/>
  <c r="AB181" i="1" s="1"/>
  <c r="X182" i="1"/>
  <c r="AB182" i="1" s="1"/>
  <c r="X183" i="1"/>
  <c r="AB183" i="1" s="1"/>
  <c r="X184" i="1"/>
  <c r="AB184" i="1" s="1"/>
  <c r="X185" i="1"/>
  <c r="AB185" i="1" s="1"/>
  <c r="X186" i="1"/>
  <c r="AB186" i="1" s="1"/>
  <c r="X187" i="1"/>
  <c r="AB187" i="1" s="1"/>
  <c r="X188" i="1"/>
  <c r="AB188" i="1" s="1"/>
  <c r="X189" i="1"/>
  <c r="AB189" i="1" s="1"/>
  <c r="X190" i="1"/>
  <c r="AB190" i="1" s="1"/>
  <c r="X191" i="1"/>
  <c r="AB191" i="1" s="1"/>
  <c r="X192" i="1"/>
  <c r="AB192" i="1" s="1"/>
  <c r="X193" i="1"/>
  <c r="AB193" i="1" s="1"/>
  <c r="X194" i="1"/>
  <c r="AB194" i="1" s="1"/>
  <c r="X195" i="1"/>
  <c r="AB195" i="1" s="1"/>
  <c r="X196" i="1"/>
  <c r="AB196" i="1" s="1"/>
  <c r="X197" i="1"/>
  <c r="AB197" i="1" s="1"/>
  <c r="X198" i="1"/>
  <c r="AB198" i="1" s="1"/>
  <c r="X199" i="1"/>
  <c r="AB199" i="1" s="1"/>
  <c r="X200" i="1"/>
  <c r="AB200" i="1" s="1"/>
  <c r="X201" i="1"/>
  <c r="AB201" i="1" s="1"/>
  <c r="X202" i="1"/>
  <c r="AB202" i="1" s="1"/>
  <c r="X203" i="1"/>
  <c r="AB203" i="1" s="1"/>
  <c r="X204" i="1"/>
  <c r="AB204" i="1" s="1"/>
  <c r="X205" i="1"/>
  <c r="AB205" i="1" s="1"/>
  <c r="X206" i="1"/>
  <c r="AB206" i="1" s="1"/>
  <c r="X207" i="1"/>
  <c r="AB207" i="1" s="1"/>
  <c r="X208" i="1"/>
  <c r="AB208" i="1" s="1"/>
  <c r="X209" i="1"/>
  <c r="AB209" i="1" s="1"/>
  <c r="X210" i="1"/>
  <c r="AB210" i="1" s="1"/>
  <c r="X211" i="1"/>
  <c r="AB211" i="1" s="1"/>
  <c r="X212" i="1"/>
  <c r="AB212" i="1" s="1"/>
  <c r="X213" i="1"/>
  <c r="AB213" i="1" s="1"/>
  <c r="X214" i="1"/>
  <c r="AB214" i="1" s="1"/>
  <c r="X215" i="1"/>
  <c r="AB215" i="1" s="1"/>
  <c r="X216" i="1"/>
  <c r="AB216" i="1" s="1"/>
  <c r="X217" i="1"/>
  <c r="AB217" i="1" s="1"/>
  <c r="X218" i="1"/>
  <c r="AB218" i="1" s="1"/>
  <c r="X219" i="1"/>
  <c r="AB219" i="1" s="1"/>
  <c r="X220" i="1"/>
  <c r="AB220" i="1" s="1"/>
  <c r="X221" i="1"/>
  <c r="AB221" i="1" s="1"/>
  <c r="X222" i="1"/>
  <c r="AB222" i="1" s="1"/>
  <c r="X223" i="1"/>
  <c r="AB223" i="1" s="1"/>
  <c r="X224" i="1"/>
  <c r="AB224" i="1" s="1"/>
  <c r="X225" i="1"/>
  <c r="AB225" i="1" s="1"/>
  <c r="X226" i="1"/>
  <c r="AB226" i="1" s="1"/>
  <c r="X227" i="1"/>
  <c r="AB227" i="1" s="1"/>
  <c r="X228" i="1"/>
  <c r="AB228" i="1" s="1"/>
  <c r="X229" i="1"/>
  <c r="AB229" i="1" s="1"/>
  <c r="X230" i="1"/>
  <c r="AB230" i="1" s="1"/>
  <c r="X231" i="1"/>
  <c r="AB231" i="1" s="1"/>
  <c r="X232" i="1"/>
  <c r="AB232" i="1" s="1"/>
  <c r="X233" i="1"/>
  <c r="AB233" i="1" s="1"/>
  <c r="X234" i="1"/>
  <c r="AB234" i="1" s="1"/>
  <c r="X235" i="1"/>
  <c r="AB235" i="1" s="1"/>
  <c r="X236" i="1"/>
  <c r="AB236" i="1" s="1"/>
  <c r="X237" i="1"/>
  <c r="AB237" i="1" s="1"/>
  <c r="X238" i="1"/>
  <c r="AB238" i="1" s="1"/>
  <c r="X239" i="1"/>
  <c r="AB239" i="1" s="1"/>
  <c r="X240" i="1"/>
  <c r="AB240" i="1" s="1"/>
  <c r="X241" i="1"/>
  <c r="AB241" i="1" s="1"/>
  <c r="X242" i="1"/>
  <c r="AB242" i="1" s="1"/>
  <c r="X243" i="1"/>
  <c r="AB243" i="1" s="1"/>
  <c r="X244" i="1"/>
  <c r="AB244" i="1" s="1"/>
  <c r="X245" i="1"/>
  <c r="AB245" i="1" s="1"/>
  <c r="X246" i="1"/>
  <c r="AB246" i="1" s="1"/>
  <c r="X247" i="1"/>
  <c r="AB247" i="1" s="1"/>
  <c r="X248" i="1"/>
  <c r="AB248" i="1" s="1"/>
  <c r="X249" i="1"/>
  <c r="AB249" i="1" s="1"/>
  <c r="X250" i="1"/>
  <c r="AB250" i="1" s="1"/>
  <c r="X251" i="1"/>
  <c r="AB251" i="1" s="1"/>
  <c r="X252" i="1"/>
  <c r="AB252" i="1" s="1"/>
  <c r="X253" i="1"/>
  <c r="AB253" i="1" s="1"/>
  <c r="X254" i="1"/>
  <c r="AB254" i="1" s="1"/>
  <c r="X255" i="1"/>
  <c r="AB255" i="1" s="1"/>
  <c r="X256" i="1"/>
  <c r="AB256" i="1" s="1"/>
  <c r="X257" i="1"/>
  <c r="AB257" i="1" s="1"/>
  <c r="X258" i="1"/>
  <c r="AB258" i="1" s="1"/>
  <c r="X259" i="1"/>
  <c r="AB259" i="1" s="1"/>
  <c r="X260" i="1"/>
  <c r="AB260" i="1" s="1"/>
  <c r="X261" i="1"/>
  <c r="AB261" i="1" s="1"/>
  <c r="X262" i="1"/>
  <c r="AB262" i="1" s="1"/>
  <c r="X263" i="1"/>
  <c r="AB263" i="1" s="1"/>
  <c r="X264" i="1"/>
  <c r="AB264" i="1" s="1"/>
  <c r="X265" i="1"/>
  <c r="AB265" i="1" s="1"/>
  <c r="X266" i="1"/>
  <c r="AB266" i="1" s="1"/>
  <c r="X267" i="1"/>
  <c r="AB267" i="1" s="1"/>
  <c r="X268" i="1"/>
  <c r="AB268" i="1" s="1"/>
  <c r="X269" i="1"/>
  <c r="AB269" i="1" s="1"/>
  <c r="X270" i="1"/>
  <c r="AB270" i="1" s="1"/>
  <c r="X271" i="1"/>
  <c r="AB271" i="1" s="1"/>
  <c r="X272" i="1"/>
  <c r="AB272" i="1" s="1"/>
  <c r="X273" i="1"/>
  <c r="AB273" i="1" s="1"/>
  <c r="X274" i="1"/>
  <c r="AB274" i="1" s="1"/>
  <c r="X275" i="1"/>
  <c r="AB275" i="1" s="1"/>
  <c r="X276" i="1"/>
  <c r="AB276" i="1" s="1"/>
  <c r="X277" i="1"/>
  <c r="AB277" i="1" s="1"/>
  <c r="X278" i="1"/>
  <c r="AB278" i="1" s="1"/>
  <c r="X279" i="1"/>
  <c r="AB279" i="1" s="1"/>
  <c r="X280" i="1"/>
  <c r="AB280" i="1" s="1"/>
  <c r="X281" i="1"/>
  <c r="AB281" i="1" s="1"/>
  <c r="X282" i="1"/>
  <c r="AB282" i="1" s="1"/>
  <c r="X283" i="1"/>
  <c r="AB283" i="1" s="1"/>
  <c r="X284" i="1"/>
  <c r="AB284" i="1" s="1"/>
  <c r="X285" i="1"/>
  <c r="AB285" i="1" s="1"/>
  <c r="X286" i="1"/>
  <c r="AB286" i="1" s="1"/>
  <c r="X287" i="1"/>
  <c r="AB287" i="1" s="1"/>
  <c r="X288" i="1"/>
  <c r="AB288" i="1" s="1"/>
  <c r="X289" i="1"/>
  <c r="AB289" i="1" s="1"/>
  <c r="X290" i="1"/>
  <c r="AB290" i="1" s="1"/>
  <c r="X291" i="1"/>
  <c r="AB291" i="1" s="1"/>
  <c r="X292" i="1"/>
  <c r="AB292" i="1" s="1"/>
  <c r="X293" i="1"/>
  <c r="AB293" i="1" s="1"/>
  <c r="X294" i="1"/>
  <c r="AB294" i="1" s="1"/>
  <c r="X295" i="1"/>
  <c r="AB295" i="1" s="1"/>
  <c r="X296" i="1"/>
  <c r="AB296" i="1" s="1"/>
  <c r="X297" i="1"/>
  <c r="AB297" i="1" s="1"/>
  <c r="X298" i="1"/>
  <c r="AB298" i="1" s="1"/>
  <c r="X299" i="1"/>
  <c r="AB299" i="1" s="1"/>
  <c r="X300" i="1"/>
  <c r="AB300" i="1" s="1"/>
  <c r="X301" i="1"/>
  <c r="AB301" i="1" s="1"/>
  <c r="X302" i="1"/>
  <c r="AB302" i="1" s="1"/>
  <c r="X303" i="1"/>
  <c r="AB303" i="1" s="1"/>
  <c r="X304" i="1"/>
  <c r="AB304" i="1" s="1"/>
  <c r="X305" i="1"/>
  <c r="AB305" i="1" s="1"/>
  <c r="X306" i="1"/>
  <c r="AB306" i="1" s="1"/>
  <c r="X307" i="1"/>
  <c r="AB307" i="1" s="1"/>
  <c r="X308" i="1"/>
  <c r="AB308" i="1" s="1"/>
  <c r="X309" i="1"/>
  <c r="AB309" i="1" s="1"/>
  <c r="X310" i="1"/>
  <c r="AB310" i="1" s="1"/>
  <c r="X311" i="1"/>
  <c r="AB311" i="1" s="1"/>
  <c r="X312" i="1"/>
  <c r="AB312" i="1" s="1"/>
  <c r="X313" i="1"/>
  <c r="AB313" i="1" s="1"/>
  <c r="X314" i="1"/>
  <c r="AB314" i="1" s="1"/>
  <c r="X315" i="1"/>
  <c r="AB315" i="1" s="1"/>
  <c r="X316" i="1"/>
  <c r="AB316" i="1" s="1"/>
  <c r="X317" i="1"/>
  <c r="AB317" i="1" s="1"/>
  <c r="X318" i="1"/>
  <c r="AB318" i="1" s="1"/>
  <c r="X319" i="1"/>
  <c r="AB319" i="1" s="1"/>
  <c r="X320" i="1"/>
  <c r="AB320" i="1" s="1"/>
  <c r="X321" i="1"/>
  <c r="AB321" i="1" s="1"/>
  <c r="X322" i="1"/>
  <c r="AB322" i="1" s="1"/>
  <c r="X323" i="1"/>
  <c r="AB323" i="1" s="1"/>
  <c r="X324" i="1"/>
  <c r="AB324" i="1" s="1"/>
  <c r="X325" i="1"/>
  <c r="AB325" i="1" s="1"/>
  <c r="X326" i="1"/>
  <c r="AB326" i="1" s="1"/>
  <c r="X327" i="1"/>
  <c r="AB327" i="1" s="1"/>
  <c r="X328" i="1"/>
  <c r="AB328" i="1" s="1"/>
  <c r="X329" i="1"/>
  <c r="AB329" i="1" s="1"/>
  <c r="X330" i="1"/>
  <c r="AB330" i="1" s="1"/>
  <c r="X331" i="1"/>
  <c r="AB331" i="1" s="1"/>
  <c r="X332" i="1"/>
  <c r="AB332" i="1" s="1"/>
  <c r="X333" i="1"/>
  <c r="AB333" i="1" s="1"/>
  <c r="X334" i="1"/>
  <c r="AB334" i="1" s="1"/>
  <c r="X335" i="1"/>
  <c r="AB335" i="1" s="1"/>
  <c r="X336" i="1"/>
  <c r="AB336" i="1" s="1"/>
  <c r="X337" i="1"/>
  <c r="AB337" i="1" s="1"/>
  <c r="X338" i="1"/>
  <c r="AB338" i="1" s="1"/>
  <c r="X339" i="1"/>
  <c r="AB339" i="1" s="1"/>
  <c r="X340" i="1"/>
  <c r="AB340" i="1" s="1"/>
  <c r="X341" i="1"/>
  <c r="AB341" i="1" s="1"/>
  <c r="X342" i="1"/>
  <c r="AB342" i="1" s="1"/>
  <c r="X343" i="1"/>
  <c r="AB343" i="1" s="1"/>
  <c r="X344" i="1"/>
  <c r="AB344" i="1" s="1"/>
  <c r="X345" i="1"/>
  <c r="AB345" i="1" s="1"/>
  <c r="X346" i="1"/>
  <c r="AB346" i="1" s="1"/>
  <c r="X347" i="1"/>
  <c r="AB347" i="1" s="1"/>
  <c r="X348" i="1"/>
  <c r="AB348" i="1" s="1"/>
  <c r="X349" i="1"/>
  <c r="AB349" i="1" s="1"/>
  <c r="X350" i="1"/>
  <c r="AB350" i="1" s="1"/>
  <c r="X351" i="1"/>
  <c r="AB351" i="1" s="1"/>
  <c r="X352" i="1"/>
  <c r="AB352" i="1" s="1"/>
  <c r="X353" i="1"/>
  <c r="AB353" i="1" s="1"/>
  <c r="X354" i="1"/>
  <c r="AB354" i="1" s="1"/>
  <c r="X355" i="1"/>
  <c r="AB355" i="1" s="1"/>
  <c r="X356" i="1"/>
  <c r="AB356" i="1" s="1"/>
  <c r="X357" i="1"/>
  <c r="AB357" i="1" s="1"/>
  <c r="X358" i="1"/>
  <c r="AB358" i="1" s="1"/>
  <c r="X359" i="1"/>
  <c r="AB359" i="1" s="1"/>
  <c r="X360" i="1"/>
  <c r="AB360" i="1" s="1"/>
  <c r="X361" i="1"/>
  <c r="AB361" i="1" s="1"/>
  <c r="X362" i="1"/>
  <c r="AB362" i="1" s="1"/>
  <c r="X363" i="1"/>
  <c r="AB363" i="1" s="1"/>
  <c r="X364" i="1"/>
  <c r="AB364" i="1" s="1"/>
  <c r="X365" i="1"/>
  <c r="AB365" i="1" s="1"/>
  <c r="X366" i="1"/>
  <c r="AB366" i="1" s="1"/>
  <c r="X367" i="1"/>
  <c r="AB367" i="1" s="1"/>
  <c r="X368" i="1"/>
  <c r="AB368" i="1" s="1"/>
  <c r="X369" i="1"/>
  <c r="AB369" i="1" s="1"/>
  <c r="X370" i="1"/>
  <c r="AB370" i="1" s="1"/>
  <c r="X371" i="1"/>
  <c r="AB371" i="1" s="1"/>
  <c r="X372" i="1"/>
  <c r="AB372" i="1" s="1"/>
  <c r="X373" i="1"/>
  <c r="AB373" i="1" s="1"/>
  <c r="X374" i="1"/>
  <c r="AB374" i="1" s="1"/>
  <c r="X375" i="1"/>
  <c r="AB375" i="1" s="1"/>
  <c r="X376" i="1"/>
  <c r="AB376" i="1" s="1"/>
  <c r="X377" i="1"/>
  <c r="AB377" i="1" s="1"/>
  <c r="X378" i="1"/>
  <c r="AB378" i="1" s="1"/>
  <c r="X379" i="1"/>
  <c r="AB379" i="1" s="1"/>
  <c r="X380" i="1"/>
  <c r="AB380" i="1" s="1"/>
  <c r="X381" i="1"/>
  <c r="AB381" i="1" s="1"/>
  <c r="X382" i="1"/>
  <c r="AB382" i="1" s="1"/>
  <c r="X383" i="1"/>
  <c r="AB383" i="1" s="1"/>
  <c r="X384" i="1"/>
  <c r="AB384" i="1" s="1"/>
  <c r="X385" i="1"/>
  <c r="AB385" i="1" s="1"/>
  <c r="X386" i="1"/>
  <c r="AB386" i="1" s="1"/>
  <c r="X387" i="1"/>
  <c r="AB387" i="1" s="1"/>
  <c r="X388" i="1"/>
  <c r="AB388" i="1" s="1"/>
  <c r="X389" i="1"/>
  <c r="AB389" i="1" s="1"/>
  <c r="X390" i="1"/>
  <c r="AB390" i="1" s="1"/>
  <c r="X391" i="1"/>
  <c r="AB391" i="1" s="1"/>
  <c r="X392" i="1"/>
  <c r="AB392" i="1" s="1"/>
  <c r="X393" i="1"/>
  <c r="AB393" i="1" s="1"/>
  <c r="X394" i="1"/>
  <c r="AB394" i="1" s="1"/>
  <c r="X395" i="1"/>
  <c r="AB395" i="1" s="1"/>
  <c r="X396" i="1"/>
  <c r="AB396" i="1" s="1"/>
  <c r="X397" i="1"/>
  <c r="AB397" i="1" s="1"/>
  <c r="X398" i="1"/>
  <c r="AB398" i="1" s="1"/>
  <c r="X399" i="1"/>
  <c r="AB399" i="1" s="1"/>
  <c r="X400" i="1"/>
  <c r="AB400" i="1" s="1"/>
  <c r="X401" i="1"/>
  <c r="AB401" i="1" s="1"/>
  <c r="X402" i="1"/>
  <c r="AB402" i="1" s="1"/>
  <c r="X403" i="1"/>
  <c r="AB403" i="1" s="1"/>
  <c r="X404" i="1"/>
  <c r="AB404" i="1" s="1"/>
  <c r="X405" i="1"/>
  <c r="AB405" i="1" s="1"/>
  <c r="X406" i="1"/>
  <c r="AB406" i="1" s="1"/>
  <c r="X407" i="1"/>
  <c r="AB407" i="1" s="1"/>
  <c r="X408" i="1"/>
  <c r="AB408" i="1" s="1"/>
  <c r="X409" i="1"/>
  <c r="AB409" i="1" s="1"/>
  <c r="X410" i="1"/>
  <c r="AB410" i="1" s="1"/>
  <c r="X411" i="1"/>
  <c r="AB411" i="1" s="1"/>
  <c r="X412" i="1"/>
  <c r="AB412" i="1" s="1"/>
  <c r="X413" i="1"/>
  <c r="AB413" i="1" s="1"/>
  <c r="X414" i="1"/>
  <c r="AB414" i="1" s="1"/>
  <c r="X415" i="1"/>
  <c r="AB415" i="1" s="1"/>
  <c r="X416" i="1"/>
  <c r="AB416" i="1" s="1"/>
  <c r="X417" i="1"/>
  <c r="AB417" i="1" s="1"/>
  <c r="X418" i="1"/>
  <c r="AB418" i="1" s="1"/>
  <c r="X419" i="1"/>
  <c r="AB419" i="1" s="1"/>
  <c r="X420" i="1"/>
  <c r="AB420" i="1" s="1"/>
  <c r="X421" i="1"/>
  <c r="AB421" i="1" s="1"/>
  <c r="X422" i="1"/>
  <c r="AB422" i="1" s="1"/>
  <c r="X423" i="1"/>
  <c r="AB423" i="1" s="1"/>
  <c r="X424" i="1"/>
  <c r="AB424" i="1" s="1"/>
  <c r="X425" i="1"/>
  <c r="AB425" i="1" s="1"/>
  <c r="X426" i="1"/>
  <c r="AB426" i="1" s="1"/>
  <c r="X427" i="1"/>
  <c r="AB427" i="1" s="1"/>
  <c r="X428" i="1"/>
  <c r="AB428" i="1" s="1"/>
  <c r="X429" i="1"/>
  <c r="AB429" i="1" s="1"/>
  <c r="X430" i="1"/>
  <c r="AB430" i="1" s="1"/>
  <c r="X431" i="1"/>
  <c r="AB431" i="1" s="1"/>
  <c r="X432" i="1"/>
  <c r="AB432" i="1" s="1"/>
  <c r="X433" i="1"/>
  <c r="AB433" i="1" s="1"/>
  <c r="X434" i="1"/>
  <c r="AB434" i="1" s="1"/>
  <c r="X435" i="1"/>
  <c r="AB435" i="1" s="1"/>
  <c r="X436" i="1"/>
  <c r="AB436" i="1" s="1"/>
  <c r="X437" i="1"/>
  <c r="AB437" i="1" s="1"/>
  <c r="X438" i="1"/>
  <c r="AB438" i="1" s="1"/>
  <c r="X439" i="1"/>
  <c r="AB439" i="1" s="1"/>
  <c r="X440" i="1"/>
  <c r="AB440" i="1" s="1"/>
  <c r="X441" i="1"/>
  <c r="AB441" i="1" s="1"/>
  <c r="X442" i="1"/>
  <c r="AB442" i="1" s="1"/>
  <c r="X443" i="1"/>
  <c r="AB443" i="1" s="1"/>
  <c r="X444" i="1"/>
  <c r="AB444" i="1" s="1"/>
  <c r="X445" i="1"/>
  <c r="AB445" i="1" s="1"/>
  <c r="X446" i="1"/>
  <c r="AB446" i="1" s="1"/>
  <c r="X447" i="1"/>
  <c r="AB447" i="1" s="1"/>
  <c r="X448" i="1"/>
  <c r="AB448" i="1" s="1"/>
  <c r="X449" i="1"/>
  <c r="AB449" i="1" s="1"/>
  <c r="X450" i="1"/>
  <c r="AB450" i="1" s="1"/>
  <c r="X451" i="1"/>
  <c r="AB451" i="1" s="1"/>
  <c r="X452" i="1"/>
  <c r="AB452" i="1" s="1"/>
  <c r="X453" i="1"/>
  <c r="AB453" i="1" s="1"/>
  <c r="X454" i="1"/>
  <c r="AB454" i="1" s="1"/>
  <c r="X455" i="1"/>
  <c r="AB455" i="1" s="1"/>
  <c r="X456" i="1"/>
  <c r="AB456" i="1" s="1"/>
  <c r="X457" i="1"/>
  <c r="AB457" i="1" s="1"/>
  <c r="X458" i="1"/>
  <c r="AB458" i="1" s="1"/>
  <c r="X459" i="1"/>
  <c r="AB459" i="1" s="1"/>
  <c r="X460" i="1"/>
  <c r="AB460" i="1" s="1"/>
  <c r="X461" i="1"/>
  <c r="AB461" i="1" s="1"/>
  <c r="X462" i="1"/>
  <c r="AB462" i="1" s="1"/>
  <c r="X463" i="1"/>
  <c r="AB463" i="1" s="1"/>
  <c r="X464" i="1"/>
  <c r="AB464" i="1" s="1"/>
  <c r="X465" i="1"/>
  <c r="AB465" i="1" s="1"/>
  <c r="X466" i="1"/>
  <c r="AB466" i="1" s="1"/>
  <c r="X467" i="1"/>
  <c r="AB467" i="1" s="1"/>
  <c r="X468" i="1"/>
  <c r="AB468" i="1" s="1"/>
  <c r="X469" i="1"/>
  <c r="AB469" i="1" s="1"/>
  <c r="X470" i="1"/>
  <c r="AB470" i="1" s="1"/>
  <c r="X471" i="1"/>
  <c r="AB471" i="1" s="1"/>
  <c r="X472" i="1"/>
  <c r="AB472" i="1" s="1"/>
  <c r="X473" i="1"/>
  <c r="AB473" i="1" s="1"/>
  <c r="X474" i="1"/>
  <c r="AB474" i="1" s="1"/>
  <c r="X475" i="1"/>
  <c r="AB475" i="1" s="1"/>
  <c r="X476" i="1"/>
  <c r="AB476" i="1" s="1"/>
  <c r="X477" i="1"/>
  <c r="AB477" i="1" s="1"/>
  <c r="X478" i="1"/>
  <c r="AB478" i="1" s="1"/>
  <c r="X479" i="1"/>
  <c r="AB479" i="1" s="1"/>
  <c r="X480" i="1"/>
  <c r="AB480" i="1" s="1"/>
  <c r="X481" i="1"/>
  <c r="AB481" i="1" s="1"/>
  <c r="X482" i="1"/>
  <c r="AB482" i="1" s="1"/>
  <c r="X483" i="1"/>
  <c r="AB483" i="1" s="1"/>
  <c r="X484" i="1"/>
  <c r="AB484" i="1" s="1"/>
  <c r="X485" i="1"/>
  <c r="AB485" i="1" s="1"/>
  <c r="X486" i="1"/>
  <c r="AB486" i="1" s="1"/>
  <c r="X487" i="1"/>
  <c r="AB487" i="1" s="1"/>
  <c r="X488" i="1"/>
  <c r="AB488" i="1" s="1"/>
  <c r="X489" i="1"/>
  <c r="AB489" i="1" s="1"/>
  <c r="X490" i="1"/>
  <c r="AB490" i="1" s="1"/>
  <c r="X491" i="1"/>
  <c r="AB491" i="1" s="1"/>
  <c r="X492" i="1"/>
  <c r="AB492" i="1" s="1"/>
  <c r="X493" i="1"/>
  <c r="AB493" i="1" s="1"/>
  <c r="X494" i="1"/>
  <c r="AB494" i="1" s="1"/>
  <c r="X495" i="1"/>
  <c r="AB495" i="1" s="1"/>
  <c r="X496" i="1"/>
  <c r="AB496" i="1" s="1"/>
  <c r="X497" i="1"/>
  <c r="AB497" i="1" s="1"/>
  <c r="X498" i="1"/>
  <c r="AB498" i="1" s="1"/>
  <c r="X499" i="1"/>
  <c r="AB499" i="1" s="1"/>
  <c r="X500" i="1"/>
  <c r="AB500" i="1" s="1"/>
  <c r="X501" i="1"/>
  <c r="AB501" i="1" s="1"/>
  <c r="X502" i="1"/>
  <c r="AB502" i="1" s="1"/>
  <c r="X503" i="1"/>
  <c r="AB503" i="1" s="1"/>
  <c r="X504" i="1"/>
  <c r="AB504" i="1" s="1"/>
  <c r="X505" i="1"/>
  <c r="AB505" i="1" s="1"/>
  <c r="X506" i="1"/>
  <c r="AB506" i="1" s="1"/>
  <c r="X507" i="1"/>
  <c r="AB507" i="1" s="1"/>
  <c r="X508" i="1"/>
  <c r="AB508" i="1" s="1"/>
  <c r="X509" i="1"/>
  <c r="AB509" i="1" s="1"/>
  <c r="X510" i="1"/>
  <c r="AB510" i="1" s="1"/>
  <c r="X511" i="1"/>
  <c r="AB511" i="1" s="1"/>
  <c r="X512" i="1"/>
  <c r="AB512" i="1" s="1"/>
  <c r="X513" i="1"/>
  <c r="AB513" i="1" s="1"/>
  <c r="X514" i="1"/>
  <c r="AB514" i="1" s="1"/>
  <c r="X515" i="1"/>
  <c r="AB515" i="1" s="1"/>
  <c r="X516" i="1"/>
  <c r="AB516" i="1" s="1"/>
  <c r="X517" i="1"/>
  <c r="AB517" i="1" s="1"/>
  <c r="X518" i="1"/>
  <c r="AB518" i="1" s="1"/>
  <c r="X519" i="1"/>
  <c r="AB519" i="1" s="1"/>
  <c r="X520" i="1"/>
  <c r="AB520" i="1" s="1"/>
  <c r="X521" i="1"/>
  <c r="AB521" i="1" s="1"/>
  <c r="X522" i="1"/>
  <c r="AB522" i="1" s="1"/>
  <c r="X523" i="1"/>
  <c r="AB523" i="1" s="1"/>
  <c r="X524" i="1"/>
  <c r="AB524" i="1" s="1"/>
  <c r="X525" i="1"/>
  <c r="AB525" i="1" s="1"/>
  <c r="X526" i="1"/>
  <c r="AB526" i="1" s="1"/>
  <c r="X527" i="1"/>
  <c r="AB527" i="1" s="1"/>
  <c r="X528" i="1"/>
  <c r="AB528" i="1" s="1"/>
  <c r="X529" i="1"/>
  <c r="AB529" i="1" s="1"/>
  <c r="X530" i="1"/>
  <c r="AB530" i="1" s="1"/>
  <c r="X531" i="1"/>
  <c r="AB531" i="1" s="1"/>
  <c r="X532" i="1"/>
  <c r="AB532" i="1" s="1"/>
  <c r="X533" i="1"/>
  <c r="AB533" i="1" s="1"/>
  <c r="X534" i="1"/>
  <c r="AB534" i="1" s="1"/>
  <c r="X535" i="1"/>
  <c r="AB535" i="1" s="1"/>
  <c r="X536" i="1"/>
  <c r="AB536" i="1" s="1"/>
  <c r="X537" i="1"/>
  <c r="AB537" i="1" s="1"/>
  <c r="X538" i="1"/>
  <c r="AB538" i="1" s="1"/>
  <c r="X539" i="1"/>
  <c r="AB539" i="1" s="1"/>
  <c r="X540" i="1"/>
  <c r="AB540" i="1" s="1"/>
  <c r="X541" i="1"/>
  <c r="AB541" i="1" s="1"/>
  <c r="X542" i="1"/>
  <c r="AB542" i="1" s="1"/>
  <c r="X543" i="1"/>
  <c r="AB543" i="1" s="1"/>
  <c r="X544" i="1"/>
  <c r="AB544" i="1" s="1"/>
  <c r="X545" i="1"/>
  <c r="AB545" i="1" s="1"/>
  <c r="X546" i="1"/>
  <c r="AB546" i="1" s="1"/>
  <c r="X547" i="1"/>
  <c r="AB547" i="1" s="1"/>
  <c r="X548" i="1"/>
  <c r="AB548" i="1" s="1"/>
  <c r="X549" i="1"/>
  <c r="AB549" i="1" s="1"/>
  <c r="X550" i="1"/>
  <c r="AB550" i="1" s="1"/>
  <c r="X551" i="1"/>
  <c r="AB551" i="1" s="1"/>
  <c r="X552" i="1"/>
  <c r="AB552" i="1" s="1"/>
  <c r="X553" i="1"/>
  <c r="AB553" i="1" s="1"/>
  <c r="X554" i="1"/>
  <c r="AB554" i="1" s="1"/>
  <c r="X555" i="1"/>
  <c r="AB555" i="1" s="1"/>
  <c r="X556" i="1"/>
  <c r="AB556" i="1" s="1"/>
  <c r="X557" i="1"/>
  <c r="AB557" i="1" s="1"/>
  <c r="X558" i="1"/>
  <c r="AB558" i="1" s="1"/>
  <c r="X559" i="1"/>
  <c r="AB559" i="1" s="1"/>
  <c r="X560" i="1"/>
  <c r="AB560" i="1" s="1"/>
  <c r="X561" i="1"/>
  <c r="AB561" i="1" s="1"/>
  <c r="X562" i="1"/>
  <c r="AB562" i="1" s="1"/>
  <c r="X563" i="1"/>
  <c r="AB563" i="1" s="1"/>
  <c r="X564" i="1"/>
  <c r="AB564" i="1" s="1"/>
  <c r="X565" i="1"/>
  <c r="AB565" i="1" s="1"/>
  <c r="X566" i="1"/>
  <c r="AB566" i="1" s="1"/>
  <c r="X567" i="1"/>
  <c r="AB567" i="1" s="1"/>
  <c r="X568" i="1"/>
  <c r="AB568" i="1" s="1"/>
  <c r="X569" i="1"/>
  <c r="AB569" i="1" s="1"/>
  <c r="X570" i="1"/>
  <c r="AB570" i="1" s="1"/>
  <c r="X571" i="1"/>
  <c r="AB571" i="1" s="1"/>
  <c r="X572" i="1"/>
  <c r="AB572" i="1" s="1"/>
  <c r="X573" i="1"/>
  <c r="AB573" i="1" s="1"/>
  <c r="X574" i="1"/>
  <c r="AB574" i="1" s="1"/>
  <c r="X575" i="1"/>
  <c r="AB575" i="1" s="1"/>
  <c r="X576" i="1"/>
  <c r="AB576" i="1" s="1"/>
  <c r="X577" i="1"/>
  <c r="AB577" i="1" s="1"/>
  <c r="X578" i="1"/>
  <c r="AB578" i="1" s="1"/>
  <c r="X579" i="1"/>
  <c r="AB579" i="1" s="1"/>
  <c r="X580" i="1"/>
  <c r="AB580" i="1" s="1"/>
  <c r="X581" i="1"/>
  <c r="AB581" i="1" s="1"/>
  <c r="X582" i="1"/>
  <c r="AB582" i="1" s="1"/>
  <c r="X583" i="1"/>
  <c r="AB583" i="1" s="1"/>
  <c r="X584" i="1"/>
  <c r="AB584" i="1" s="1"/>
  <c r="X585" i="1"/>
  <c r="AB585" i="1" s="1"/>
  <c r="X586" i="1"/>
  <c r="AB586" i="1" s="1"/>
  <c r="X587" i="1"/>
  <c r="AB587" i="1" s="1"/>
  <c r="X588" i="1"/>
  <c r="AB588" i="1" s="1"/>
  <c r="X589" i="1"/>
  <c r="AB589" i="1" s="1"/>
  <c r="X590" i="1"/>
  <c r="AB590" i="1" s="1"/>
  <c r="X591" i="1"/>
  <c r="AB591" i="1" s="1"/>
  <c r="X592" i="1"/>
  <c r="AB592" i="1" s="1"/>
  <c r="X593" i="1"/>
  <c r="AB593" i="1" s="1"/>
  <c r="X594" i="1"/>
  <c r="AB594" i="1" s="1"/>
  <c r="X595" i="1"/>
  <c r="AB595" i="1" s="1"/>
  <c r="X596" i="1"/>
  <c r="AB596" i="1" s="1"/>
  <c r="X597" i="1"/>
  <c r="AB597" i="1" s="1"/>
  <c r="X598" i="1"/>
  <c r="AB598" i="1" s="1"/>
  <c r="X599" i="1"/>
  <c r="AB599" i="1" s="1"/>
  <c r="X600" i="1"/>
  <c r="AB600" i="1" s="1"/>
  <c r="X601" i="1"/>
  <c r="AB601" i="1" s="1"/>
  <c r="X602" i="1"/>
  <c r="AB602" i="1" s="1"/>
  <c r="X603" i="1"/>
  <c r="AB603" i="1" s="1"/>
  <c r="X604" i="1"/>
  <c r="AB604" i="1" s="1"/>
  <c r="X605" i="1"/>
  <c r="AB605" i="1" s="1"/>
  <c r="X606" i="1"/>
  <c r="AB606" i="1" s="1"/>
  <c r="X607" i="1"/>
  <c r="AB607" i="1" s="1"/>
  <c r="X608" i="1"/>
  <c r="AB608" i="1" s="1"/>
  <c r="X609" i="1"/>
  <c r="AB609" i="1" s="1"/>
  <c r="X610" i="1"/>
  <c r="AB610" i="1" s="1"/>
  <c r="X611" i="1"/>
  <c r="AB611" i="1" s="1"/>
  <c r="X612" i="1"/>
  <c r="AB612" i="1" s="1"/>
  <c r="X613" i="1"/>
  <c r="AB613" i="1" s="1"/>
  <c r="X614" i="1"/>
  <c r="AB614" i="1" s="1"/>
  <c r="X615" i="1"/>
  <c r="AB615" i="1" s="1"/>
  <c r="X616" i="1"/>
  <c r="AB616" i="1" s="1"/>
  <c r="X617" i="1"/>
  <c r="AB617" i="1" s="1"/>
  <c r="X618" i="1"/>
  <c r="AB618" i="1" s="1"/>
  <c r="X619" i="1"/>
  <c r="AB619" i="1" s="1"/>
  <c r="X620" i="1"/>
  <c r="AB620" i="1" s="1"/>
  <c r="X621" i="1"/>
  <c r="AB621" i="1" s="1"/>
  <c r="X622" i="1"/>
  <c r="AB622" i="1" s="1"/>
  <c r="X623" i="1"/>
  <c r="AB623" i="1" s="1"/>
  <c r="X624" i="1"/>
  <c r="AB624" i="1" s="1"/>
  <c r="X625" i="1"/>
  <c r="AB625" i="1" s="1"/>
  <c r="X626" i="1"/>
  <c r="AB626" i="1" s="1"/>
  <c r="X627" i="1"/>
  <c r="AB627" i="1" s="1"/>
  <c r="X628" i="1"/>
  <c r="AB628" i="1" s="1"/>
  <c r="X629" i="1"/>
  <c r="AB629" i="1" s="1"/>
  <c r="X630" i="1"/>
  <c r="AB630" i="1" s="1"/>
  <c r="X631" i="1"/>
  <c r="AB631" i="1" s="1"/>
  <c r="X632" i="1"/>
  <c r="AB632" i="1" s="1"/>
  <c r="X633" i="1"/>
  <c r="AB633" i="1" s="1"/>
  <c r="X634" i="1"/>
  <c r="AB634" i="1" s="1"/>
  <c r="X635" i="1"/>
  <c r="AB635" i="1" s="1"/>
  <c r="X636" i="1"/>
  <c r="AB636" i="1" s="1"/>
  <c r="X637" i="1"/>
  <c r="AB637" i="1" s="1"/>
  <c r="X638" i="1"/>
  <c r="AB638" i="1" s="1"/>
  <c r="X639" i="1"/>
  <c r="AB639" i="1" s="1"/>
  <c r="X640" i="1"/>
  <c r="AB640" i="1" s="1"/>
  <c r="X641" i="1"/>
  <c r="AB641" i="1" s="1"/>
  <c r="X642" i="1"/>
  <c r="AB642" i="1" s="1"/>
  <c r="X643" i="1"/>
  <c r="AB643" i="1" s="1"/>
  <c r="X644" i="1"/>
  <c r="AB644" i="1" s="1"/>
  <c r="X645" i="1"/>
  <c r="AB645" i="1" s="1"/>
  <c r="X646" i="1"/>
  <c r="AB646" i="1" s="1"/>
  <c r="X647" i="1"/>
  <c r="AB647" i="1" s="1"/>
  <c r="X648" i="1"/>
  <c r="AB648" i="1" s="1"/>
  <c r="X649" i="1"/>
  <c r="AB649" i="1" s="1"/>
  <c r="X650" i="1"/>
  <c r="AB650" i="1" s="1"/>
  <c r="X651" i="1"/>
  <c r="AB651" i="1" s="1"/>
  <c r="X652" i="1"/>
  <c r="AB652" i="1" s="1"/>
  <c r="X653" i="1"/>
  <c r="AB653" i="1" s="1"/>
  <c r="X654" i="1"/>
  <c r="AB654" i="1" s="1"/>
  <c r="X655" i="1"/>
  <c r="AB655" i="1" s="1"/>
  <c r="X656" i="1"/>
  <c r="AB656" i="1" s="1"/>
  <c r="X657" i="1"/>
  <c r="AB657" i="1" s="1"/>
  <c r="X658" i="1"/>
  <c r="AB658" i="1" s="1"/>
  <c r="X659" i="1"/>
  <c r="AB659" i="1" s="1"/>
  <c r="X660" i="1"/>
  <c r="AB660" i="1" s="1"/>
  <c r="X661" i="1"/>
  <c r="AB661" i="1" s="1"/>
  <c r="X662" i="1"/>
  <c r="AB662" i="1" s="1"/>
  <c r="X663" i="1"/>
  <c r="AB663" i="1" s="1"/>
  <c r="X664" i="1"/>
  <c r="AB664" i="1" s="1"/>
  <c r="X665" i="1"/>
  <c r="AB665" i="1" s="1"/>
  <c r="X666" i="1"/>
  <c r="AB666" i="1" s="1"/>
  <c r="X667" i="1"/>
  <c r="AB667" i="1" s="1"/>
  <c r="X668" i="1"/>
  <c r="AB668" i="1" s="1"/>
  <c r="X669" i="1"/>
  <c r="AB669" i="1" s="1"/>
  <c r="X670" i="1"/>
  <c r="AB670" i="1" s="1"/>
  <c r="X671" i="1"/>
  <c r="AB671" i="1" s="1"/>
  <c r="X672" i="1"/>
  <c r="AB672" i="1" s="1"/>
  <c r="X673" i="1"/>
  <c r="AB673" i="1" s="1"/>
  <c r="X674" i="1"/>
  <c r="AB674" i="1" s="1"/>
  <c r="X675" i="1"/>
  <c r="AB675" i="1" s="1"/>
  <c r="X676" i="1"/>
  <c r="AB676" i="1" s="1"/>
  <c r="X677" i="1"/>
  <c r="AB677" i="1" s="1"/>
  <c r="X678" i="1"/>
  <c r="AB678" i="1" s="1"/>
  <c r="X679" i="1"/>
  <c r="AB679" i="1" s="1"/>
  <c r="X680" i="1"/>
  <c r="AB680" i="1" s="1"/>
  <c r="X681" i="1"/>
  <c r="AB681" i="1" s="1"/>
  <c r="X682" i="1"/>
  <c r="AB682" i="1" s="1"/>
  <c r="X683" i="1"/>
  <c r="AB683" i="1" s="1"/>
  <c r="X684" i="1"/>
  <c r="AB684" i="1" s="1"/>
  <c r="X685" i="1"/>
  <c r="AB685" i="1" s="1"/>
  <c r="X686" i="1"/>
  <c r="AB686" i="1" s="1"/>
  <c r="X687" i="1"/>
  <c r="AB687" i="1" s="1"/>
  <c r="X688" i="1"/>
  <c r="AB688" i="1" s="1"/>
  <c r="X689" i="1"/>
  <c r="AB689" i="1" s="1"/>
  <c r="X690" i="1"/>
  <c r="AB690" i="1" s="1"/>
  <c r="X691" i="1"/>
  <c r="AB691" i="1" s="1"/>
  <c r="X692" i="1"/>
  <c r="AB692" i="1" s="1"/>
  <c r="X693" i="1"/>
  <c r="AB693" i="1" s="1"/>
  <c r="X694" i="1"/>
  <c r="AB694" i="1" s="1"/>
  <c r="X695" i="1"/>
  <c r="AB695" i="1" s="1"/>
  <c r="X696" i="1"/>
  <c r="AB696" i="1" s="1"/>
  <c r="X697" i="1"/>
  <c r="AB697" i="1" s="1"/>
  <c r="X698" i="1"/>
  <c r="AB698" i="1" s="1"/>
  <c r="X699" i="1"/>
  <c r="AB699" i="1" s="1"/>
  <c r="X700" i="1"/>
  <c r="AB700" i="1" s="1"/>
  <c r="X701" i="1"/>
  <c r="AB701" i="1" s="1"/>
  <c r="X702" i="1"/>
  <c r="AB702" i="1" s="1"/>
  <c r="X703" i="1"/>
  <c r="AB703" i="1" s="1"/>
  <c r="X704" i="1"/>
  <c r="AB704" i="1" s="1"/>
  <c r="X705" i="1"/>
  <c r="AB705" i="1" s="1"/>
  <c r="X706" i="1"/>
  <c r="AB706" i="1" s="1"/>
  <c r="X707" i="1"/>
  <c r="AB707" i="1" s="1"/>
  <c r="X708" i="1"/>
  <c r="AB708" i="1" s="1"/>
  <c r="X709" i="1"/>
  <c r="AB709" i="1" s="1"/>
  <c r="X710" i="1"/>
  <c r="AB710" i="1" s="1"/>
  <c r="X711" i="1"/>
  <c r="AB711" i="1" s="1"/>
  <c r="X712" i="1"/>
  <c r="AB712" i="1" s="1"/>
  <c r="X713" i="1"/>
  <c r="AB713" i="1" s="1"/>
  <c r="X714" i="1"/>
  <c r="AB714" i="1" s="1"/>
  <c r="X715" i="1"/>
  <c r="AB715" i="1" s="1"/>
  <c r="X716" i="1"/>
  <c r="AB716" i="1" s="1"/>
  <c r="X717" i="1"/>
  <c r="AB717" i="1" s="1"/>
  <c r="X718" i="1"/>
  <c r="AB718" i="1" s="1"/>
  <c r="X719" i="1"/>
  <c r="AB719" i="1" s="1"/>
  <c r="X720" i="1"/>
  <c r="AB720" i="1" s="1"/>
  <c r="X721" i="1"/>
  <c r="AB721" i="1" s="1"/>
  <c r="X722" i="1"/>
  <c r="AB722" i="1" s="1"/>
  <c r="X723" i="1"/>
  <c r="AB723" i="1" s="1"/>
  <c r="X724" i="1"/>
  <c r="AB724" i="1" s="1"/>
  <c r="X725" i="1"/>
  <c r="AB725" i="1" s="1"/>
  <c r="X726" i="1"/>
  <c r="AB726" i="1" s="1"/>
  <c r="X727" i="1"/>
  <c r="AB727" i="1" s="1"/>
  <c r="X728" i="1"/>
  <c r="AB728" i="1" s="1"/>
  <c r="X729" i="1"/>
  <c r="AB729" i="1" s="1"/>
  <c r="X730" i="1"/>
  <c r="AB730" i="1" s="1"/>
  <c r="X731" i="1"/>
  <c r="AB731" i="1" s="1"/>
  <c r="X732" i="1"/>
  <c r="AB732" i="1" s="1"/>
  <c r="X733" i="1"/>
  <c r="AB733" i="1" s="1"/>
  <c r="X734" i="1"/>
  <c r="AB734" i="1" s="1"/>
  <c r="X735" i="1"/>
  <c r="AB735" i="1" s="1"/>
  <c r="X736" i="1"/>
  <c r="AB736" i="1" s="1"/>
  <c r="X737" i="1"/>
  <c r="AB737" i="1" s="1"/>
  <c r="X738" i="1"/>
  <c r="AB738" i="1" s="1"/>
  <c r="X739" i="1"/>
  <c r="AB739" i="1" s="1"/>
  <c r="X740" i="1"/>
  <c r="AB740" i="1" s="1"/>
  <c r="X741" i="1"/>
  <c r="AB741" i="1" s="1"/>
  <c r="X742" i="1"/>
  <c r="AB742" i="1" s="1"/>
  <c r="X743" i="1"/>
  <c r="AB743" i="1" s="1"/>
  <c r="X744" i="1"/>
  <c r="AB744" i="1" s="1"/>
  <c r="X745" i="1"/>
  <c r="AB745" i="1" s="1"/>
  <c r="X746" i="1"/>
  <c r="AB746" i="1" s="1"/>
  <c r="X747" i="1"/>
  <c r="AB747" i="1" s="1"/>
  <c r="X748" i="1"/>
  <c r="AB748" i="1" s="1"/>
  <c r="X749" i="1"/>
  <c r="AB749" i="1" s="1"/>
  <c r="X750" i="1"/>
  <c r="AB750" i="1" s="1"/>
  <c r="X751" i="1"/>
  <c r="AB751" i="1" s="1"/>
  <c r="X752" i="1"/>
  <c r="AB752" i="1" s="1"/>
  <c r="X753" i="1"/>
  <c r="AB753" i="1" s="1"/>
  <c r="X754" i="1"/>
  <c r="AB754" i="1" s="1"/>
  <c r="X755" i="1"/>
  <c r="AB755" i="1" s="1"/>
  <c r="X756" i="1"/>
  <c r="AB756" i="1" s="1"/>
  <c r="X757" i="1"/>
  <c r="AB757" i="1" s="1"/>
  <c r="X758" i="1"/>
  <c r="AB758" i="1" s="1"/>
  <c r="X759" i="1"/>
  <c r="AB759" i="1" s="1"/>
  <c r="X760" i="1"/>
  <c r="AB760" i="1" s="1"/>
  <c r="X761" i="1"/>
  <c r="AB761" i="1" s="1"/>
  <c r="X762" i="1"/>
  <c r="AB762" i="1" s="1"/>
  <c r="X763" i="1"/>
  <c r="AB763" i="1" s="1"/>
  <c r="X764" i="1"/>
  <c r="AB764" i="1" s="1"/>
  <c r="X765" i="1"/>
  <c r="AB765" i="1" s="1"/>
  <c r="X766" i="1"/>
  <c r="AB766" i="1" s="1"/>
  <c r="X767" i="1"/>
  <c r="AB767" i="1" s="1"/>
  <c r="X768" i="1"/>
  <c r="AB768" i="1" s="1"/>
  <c r="X769" i="1"/>
  <c r="AB769" i="1" s="1"/>
  <c r="X770" i="1"/>
  <c r="AB770" i="1" s="1"/>
  <c r="X771" i="1"/>
  <c r="AB771" i="1" s="1"/>
  <c r="X772" i="1"/>
  <c r="AB772" i="1" s="1"/>
  <c r="X773" i="1"/>
  <c r="AB773" i="1" s="1"/>
  <c r="X774" i="1"/>
  <c r="AB774" i="1" s="1"/>
  <c r="X775" i="1"/>
  <c r="AB775" i="1" s="1"/>
  <c r="X776" i="1"/>
  <c r="AB776" i="1" s="1"/>
  <c r="X777" i="1"/>
  <c r="AB777" i="1" s="1"/>
  <c r="X778" i="1"/>
  <c r="AB778" i="1" s="1"/>
  <c r="X779" i="1"/>
  <c r="AB779" i="1" s="1"/>
  <c r="X780" i="1"/>
  <c r="AB780" i="1" s="1"/>
  <c r="X781" i="1"/>
  <c r="AB781" i="1" s="1"/>
  <c r="X782" i="1"/>
  <c r="AB782" i="1" s="1"/>
  <c r="X783" i="1"/>
  <c r="AB783" i="1" s="1"/>
  <c r="X784" i="1"/>
  <c r="AB784" i="1" s="1"/>
  <c r="X785" i="1"/>
  <c r="AB785" i="1" s="1"/>
  <c r="X786" i="1"/>
  <c r="AB786" i="1" s="1"/>
  <c r="X787" i="1"/>
  <c r="AB787" i="1" s="1"/>
  <c r="X788" i="1"/>
  <c r="AB788" i="1" s="1"/>
  <c r="X789" i="1"/>
  <c r="AB789" i="1" s="1"/>
  <c r="X790" i="1"/>
  <c r="AB790" i="1" s="1"/>
  <c r="X791" i="1"/>
  <c r="AB791" i="1" s="1"/>
  <c r="X792" i="1"/>
  <c r="AB792" i="1" s="1"/>
  <c r="X793" i="1"/>
  <c r="AB793" i="1" s="1"/>
  <c r="X794" i="1"/>
  <c r="AB794" i="1" s="1"/>
  <c r="X795" i="1"/>
  <c r="AB795" i="1" s="1"/>
  <c r="X796" i="1"/>
  <c r="AB796" i="1" s="1"/>
  <c r="X797" i="1"/>
  <c r="AB797" i="1" s="1"/>
  <c r="X798" i="1"/>
  <c r="AB798" i="1" s="1"/>
  <c r="X799" i="1"/>
  <c r="AB799" i="1" s="1"/>
  <c r="X800" i="1"/>
  <c r="AB800" i="1" s="1"/>
  <c r="X801" i="1"/>
  <c r="AB801" i="1" s="1"/>
  <c r="X802" i="1"/>
  <c r="AB802" i="1" s="1"/>
  <c r="X803" i="1"/>
  <c r="AB803" i="1" s="1"/>
  <c r="X804" i="1"/>
  <c r="AB804" i="1" s="1"/>
  <c r="X805" i="1"/>
  <c r="AB805" i="1" s="1"/>
  <c r="X806" i="1"/>
  <c r="AB806" i="1" s="1"/>
  <c r="X807" i="1"/>
  <c r="AB807" i="1" s="1"/>
  <c r="X808" i="1"/>
  <c r="AB808" i="1" s="1"/>
  <c r="X809" i="1"/>
  <c r="AB809" i="1" s="1"/>
  <c r="X810" i="1"/>
  <c r="AB810" i="1" s="1"/>
  <c r="X811" i="1"/>
  <c r="AB811" i="1" s="1"/>
  <c r="X812" i="1"/>
  <c r="AB812" i="1" s="1"/>
  <c r="X813" i="1"/>
  <c r="AB813" i="1" s="1"/>
  <c r="X814" i="1"/>
  <c r="AB814" i="1" s="1"/>
  <c r="X815" i="1"/>
  <c r="AB815" i="1" s="1"/>
  <c r="X816" i="1"/>
  <c r="AB816" i="1" s="1"/>
  <c r="X817" i="1"/>
  <c r="AB817" i="1" s="1"/>
  <c r="X818" i="1"/>
  <c r="AB818" i="1" s="1"/>
  <c r="X819" i="1"/>
  <c r="AB819" i="1" s="1"/>
  <c r="X820" i="1"/>
  <c r="AB820" i="1" s="1"/>
  <c r="X821" i="1"/>
  <c r="AB821" i="1" s="1"/>
  <c r="X822" i="1"/>
  <c r="AB822" i="1" s="1"/>
  <c r="X823" i="1"/>
  <c r="AB823" i="1" s="1"/>
  <c r="X824" i="1"/>
  <c r="AB824" i="1" s="1"/>
  <c r="X825" i="1"/>
  <c r="AB825" i="1" s="1"/>
  <c r="X826" i="1"/>
  <c r="AB826" i="1" s="1"/>
  <c r="X827" i="1"/>
  <c r="AB827" i="1" s="1"/>
  <c r="X828" i="1"/>
  <c r="AB828" i="1" s="1"/>
  <c r="X829" i="1"/>
  <c r="AB829" i="1" s="1"/>
  <c r="X830" i="1"/>
  <c r="AB830" i="1" s="1"/>
  <c r="X831" i="1"/>
  <c r="AB831" i="1" s="1"/>
  <c r="X832" i="1"/>
  <c r="AB832" i="1" s="1"/>
  <c r="X833" i="1"/>
  <c r="AB833" i="1" s="1"/>
  <c r="X834" i="1"/>
  <c r="AB834" i="1" s="1"/>
  <c r="X835" i="1"/>
  <c r="AB835" i="1" s="1"/>
  <c r="X836" i="1"/>
  <c r="AB836" i="1" s="1"/>
  <c r="X837" i="1"/>
  <c r="AB837" i="1" s="1"/>
  <c r="X838" i="1"/>
  <c r="AB838" i="1" s="1"/>
  <c r="X839" i="1"/>
  <c r="AB839" i="1" s="1"/>
  <c r="X840" i="1"/>
  <c r="AB840" i="1" s="1"/>
  <c r="X841" i="1"/>
  <c r="AB841" i="1" s="1"/>
  <c r="X842" i="1"/>
  <c r="AB842" i="1" s="1"/>
  <c r="X843" i="1"/>
  <c r="AB843" i="1" s="1"/>
  <c r="X844" i="1"/>
  <c r="AB844" i="1" s="1"/>
  <c r="X845" i="1"/>
  <c r="AB845" i="1" s="1"/>
  <c r="X846" i="1"/>
  <c r="AB846" i="1" s="1"/>
  <c r="X847" i="1"/>
  <c r="AB847" i="1" s="1"/>
  <c r="X848" i="1"/>
  <c r="AB848" i="1" s="1"/>
  <c r="X849" i="1"/>
  <c r="AB849" i="1" s="1"/>
  <c r="X850" i="1"/>
  <c r="AB850" i="1" s="1"/>
  <c r="X851" i="1"/>
  <c r="AB851" i="1" s="1"/>
  <c r="X852" i="1"/>
  <c r="AB852" i="1" s="1"/>
  <c r="X853" i="1"/>
  <c r="AB853" i="1" s="1"/>
  <c r="X854" i="1"/>
  <c r="AB854" i="1" s="1"/>
  <c r="X855" i="1"/>
  <c r="AB855" i="1" s="1"/>
  <c r="X856" i="1"/>
  <c r="AB856" i="1" s="1"/>
  <c r="X857" i="1"/>
  <c r="AB857" i="1" s="1"/>
  <c r="X858" i="1"/>
  <c r="AB858" i="1" s="1"/>
  <c r="X859" i="1"/>
  <c r="AB859" i="1" s="1"/>
  <c r="X860" i="1"/>
  <c r="AB860" i="1" s="1"/>
  <c r="X861" i="1"/>
  <c r="AB861" i="1" s="1"/>
  <c r="X862" i="1"/>
  <c r="AB862" i="1" s="1"/>
  <c r="X863" i="1"/>
  <c r="AB863" i="1" s="1"/>
  <c r="X864" i="1"/>
  <c r="AB864" i="1" s="1"/>
  <c r="X865" i="1"/>
  <c r="AB865" i="1" s="1"/>
  <c r="X866" i="1"/>
  <c r="AB866" i="1" s="1"/>
  <c r="X867" i="1"/>
  <c r="AB867" i="1" s="1"/>
  <c r="X868" i="1"/>
  <c r="AB868" i="1" s="1"/>
  <c r="X869" i="1"/>
  <c r="AB869" i="1" s="1"/>
  <c r="X870" i="1"/>
  <c r="AB870" i="1" s="1"/>
  <c r="X871" i="1"/>
  <c r="AB871" i="1" s="1"/>
  <c r="X872" i="1"/>
  <c r="AB872" i="1" s="1"/>
  <c r="X873" i="1"/>
  <c r="AB873" i="1" s="1"/>
  <c r="X874" i="1"/>
  <c r="AB874" i="1" s="1"/>
  <c r="X875" i="1"/>
  <c r="AB875" i="1" s="1"/>
  <c r="X876" i="1"/>
  <c r="AB876" i="1" s="1"/>
  <c r="X877" i="1"/>
  <c r="AB877" i="1" s="1"/>
  <c r="X878" i="1"/>
  <c r="AB878" i="1" s="1"/>
  <c r="X879" i="1"/>
  <c r="AB879" i="1" s="1"/>
  <c r="X880" i="1"/>
  <c r="AB880" i="1" s="1"/>
  <c r="X881" i="1"/>
  <c r="AB881" i="1" s="1"/>
  <c r="X882" i="1"/>
  <c r="AB882" i="1" s="1"/>
  <c r="X883" i="1"/>
  <c r="AB883" i="1" s="1"/>
  <c r="X884" i="1"/>
  <c r="AB884" i="1" s="1"/>
  <c r="X885" i="1"/>
  <c r="AB885" i="1" s="1"/>
  <c r="X886" i="1"/>
  <c r="AB886" i="1" s="1"/>
  <c r="X887" i="1"/>
  <c r="AB887" i="1" s="1"/>
  <c r="X888" i="1"/>
  <c r="AB888" i="1" s="1"/>
  <c r="X889" i="1"/>
  <c r="AB889" i="1" s="1"/>
  <c r="X890" i="1"/>
  <c r="AB890" i="1" s="1"/>
  <c r="X891" i="1"/>
  <c r="AB891" i="1" s="1"/>
  <c r="X892" i="1"/>
  <c r="AB892" i="1" s="1"/>
  <c r="X893" i="1"/>
  <c r="AB893" i="1" s="1"/>
  <c r="X894" i="1"/>
  <c r="AB894" i="1" s="1"/>
  <c r="X895" i="1"/>
  <c r="AB895" i="1" s="1"/>
  <c r="X896" i="1"/>
  <c r="AB896" i="1" s="1"/>
  <c r="X897" i="1"/>
  <c r="AB897" i="1" s="1"/>
  <c r="X898" i="1"/>
  <c r="AB898" i="1" s="1"/>
  <c r="X899" i="1"/>
  <c r="AB899" i="1" s="1"/>
  <c r="X900" i="1"/>
  <c r="AB900" i="1" s="1"/>
  <c r="X901" i="1"/>
  <c r="AB901" i="1" s="1"/>
  <c r="X902" i="1"/>
  <c r="AB902" i="1" s="1"/>
  <c r="X903" i="1"/>
  <c r="AB903" i="1" s="1"/>
  <c r="X904" i="1"/>
  <c r="AB904" i="1" s="1"/>
  <c r="X905" i="1"/>
  <c r="AB905" i="1" s="1"/>
  <c r="X906" i="1"/>
  <c r="AB906" i="1" s="1"/>
  <c r="X907" i="1"/>
  <c r="AB907" i="1" s="1"/>
  <c r="X908" i="1"/>
  <c r="AB908" i="1" s="1"/>
  <c r="X909" i="1"/>
  <c r="AB909" i="1" s="1"/>
  <c r="X910" i="1"/>
  <c r="AB910" i="1" s="1"/>
  <c r="X911" i="1"/>
  <c r="AB911" i="1" s="1"/>
  <c r="X912" i="1"/>
  <c r="AB912" i="1" s="1"/>
  <c r="X913" i="1"/>
  <c r="AB913" i="1" s="1"/>
  <c r="X914" i="1"/>
  <c r="AB914" i="1" s="1"/>
  <c r="X915" i="1"/>
  <c r="AB915" i="1" s="1"/>
  <c r="X916" i="1"/>
  <c r="AB916" i="1" s="1"/>
  <c r="X917" i="1"/>
  <c r="AB917" i="1" s="1"/>
  <c r="X918" i="1"/>
  <c r="AB918" i="1" s="1"/>
  <c r="X919" i="1"/>
  <c r="AB919" i="1" s="1"/>
  <c r="X920" i="1"/>
  <c r="AB920" i="1" s="1"/>
  <c r="X921" i="1"/>
  <c r="AB921" i="1" s="1"/>
  <c r="X922" i="1"/>
  <c r="AB922" i="1" s="1"/>
  <c r="X923" i="1"/>
  <c r="AB923" i="1" s="1"/>
  <c r="X924" i="1"/>
  <c r="AB924" i="1" s="1"/>
  <c r="X925" i="1"/>
  <c r="AB925" i="1" s="1"/>
  <c r="X926" i="1"/>
  <c r="AB926" i="1" s="1"/>
  <c r="X927" i="1"/>
  <c r="AB927" i="1" s="1"/>
  <c r="X928" i="1"/>
  <c r="AB928" i="1" s="1"/>
  <c r="X929" i="1"/>
  <c r="AB929" i="1" s="1"/>
  <c r="X930" i="1"/>
  <c r="AB930" i="1" s="1"/>
  <c r="X931" i="1"/>
  <c r="AB931" i="1" s="1"/>
  <c r="X932" i="1"/>
  <c r="AB932" i="1" s="1"/>
  <c r="X933" i="1"/>
  <c r="AB933" i="1" s="1"/>
  <c r="X934" i="1"/>
  <c r="AB934" i="1" s="1"/>
  <c r="X935" i="1"/>
  <c r="AB935" i="1" s="1"/>
  <c r="X936" i="1"/>
  <c r="AB936" i="1" s="1"/>
  <c r="X937" i="1"/>
  <c r="AB937" i="1" s="1"/>
  <c r="X938" i="1"/>
  <c r="AB938" i="1" s="1"/>
  <c r="X939" i="1"/>
  <c r="AB939" i="1" s="1"/>
  <c r="X940" i="1"/>
  <c r="AB940" i="1" s="1"/>
  <c r="X941" i="1"/>
  <c r="AB941" i="1" s="1"/>
  <c r="X942" i="1"/>
  <c r="AB942" i="1" s="1"/>
  <c r="X943" i="1"/>
  <c r="AB943" i="1" s="1"/>
  <c r="X944" i="1"/>
  <c r="AB944" i="1" s="1"/>
  <c r="X945" i="1"/>
  <c r="AB945" i="1" s="1"/>
  <c r="X946" i="1"/>
  <c r="AB946" i="1" s="1"/>
  <c r="X947" i="1"/>
  <c r="AB947" i="1" s="1"/>
  <c r="X948" i="1"/>
  <c r="AB948" i="1" s="1"/>
  <c r="X949" i="1"/>
  <c r="AB949" i="1" s="1"/>
  <c r="X950" i="1"/>
  <c r="AB950" i="1" s="1"/>
  <c r="X951" i="1"/>
  <c r="AB951" i="1" s="1"/>
  <c r="X952" i="1"/>
  <c r="AB952" i="1" s="1"/>
  <c r="X953" i="1"/>
  <c r="AB953" i="1" s="1"/>
  <c r="X954" i="1"/>
  <c r="AB954" i="1" s="1"/>
  <c r="X955" i="1"/>
  <c r="AB955" i="1" s="1"/>
  <c r="X956" i="1"/>
  <c r="AB956" i="1" s="1"/>
  <c r="X957" i="1"/>
  <c r="AB957" i="1" s="1"/>
  <c r="X958" i="1"/>
  <c r="AB958" i="1" s="1"/>
  <c r="X959" i="1"/>
  <c r="AB959" i="1" s="1"/>
  <c r="X960" i="1"/>
  <c r="AB960" i="1" s="1"/>
  <c r="X961" i="1"/>
  <c r="AB961" i="1" s="1"/>
  <c r="X962" i="1"/>
  <c r="AB962" i="1" s="1"/>
  <c r="X963" i="1"/>
  <c r="AB963" i="1" s="1"/>
  <c r="X964" i="1"/>
  <c r="AB964" i="1" s="1"/>
  <c r="X965" i="1"/>
  <c r="AB965" i="1" s="1"/>
  <c r="X966" i="1"/>
  <c r="AB966" i="1" s="1"/>
  <c r="X967" i="1"/>
  <c r="AB967" i="1" s="1"/>
  <c r="X968" i="1"/>
  <c r="AB968" i="1" s="1"/>
  <c r="X969" i="1"/>
  <c r="AB969" i="1" s="1"/>
  <c r="X970" i="1"/>
  <c r="AB970" i="1" s="1"/>
  <c r="X971" i="1"/>
  <c r="AB971" i="1" s="1"/>
  <c r="X972" i="1"/>
  <c r="AB972" i="1" s="1"/>
  <c r="X973" i="1"/>
  <c r="AB973" i="1" s="1"/>
  <c r="X974" i="1"/>
  <c r="AB974" i="1" s="1"/>
  <c r="X975" i="1"/>
  <c r="AB975" i="1" s="1"/>
  <c r="X976" i="1"/>
  <c r="AB976" i="1" s="1"/>
  <c r="X977" i="1"/>
  <c r="AB977" i="1" s="1"/>
  <c r="X978" i="1"/>
  <c r="AB978" i="1" s="1"/>
  <c r="X979" i="1"/>
  <c r="AB979" i="1" s="1"/>
  <c r="X980" i="1"/>
  <c r="AB980" i="1" s="1"/>
  <c r="X981" i="1"/>
  <c r="AB981" i="1" s="1"/>
  <c r="X982" i="1"/>
  <c r="AB982" i="1" s="1"/>
  <c r="X983" i="1"/>
  <c r="AB983" i="1" s="1"/>
  <c r="X984" i="1"/>
  <c r="AB984" i="1" s="1"/>
  <c r="X985" i="1"/>
  <c r="AB985" i="1" s="1"/>
  <c r="X986" i="1"/>
  <c r="AB986" i="1" s="1"/>
  <c r="X987" i="1"/>
  <c r="AB987" i="1" s="1"/>
  <c r="X988" i="1"/>
  <c r="AB988" i="1" s="1"/>
  <c r="X989" i="1"/>
  <c r="AB989" i="1" s="1"/>
  <c r="X990" i="1"/>
  <c r="AB990" i="1" s="1"/>
  <c r="X991" i="1"/>
  <c r="AB991" i="1" s="1"/>
  <c r="X992" i="1"/>
  <c r="AB992" i="1" s="1"/>
  <c r="X993" i="1"/>
  <c r="AB993" i="1" s="1"/>
  <c r="X994" i="1"/>
  <c r="AB994" i="1" s="1"/>
  <c r="X995" i="1"/>
  <c r="AB995" i="1" s="1"/>
  <c r="X996" i="1"/>
  <c r="AB996" i="1" s="1"/>
  <c r="X997" i="1"/>
  <c r="AB997" i="1" s="1"/>
  <c r="X998" i="1"/>
  <c r="AB998" i="1" s="1"/>
  <c r="X999" i="1"/>
  <c r="AB999" i="1" s="1"/>
  <c r="X1000" i="1"/>
  <c r="AB1000" i="1" s="1"/>
  <c r="X1001" i="1"/>
  <c r="AB1001" i="1" s="1"/>
  <c r="X1002" i="1"/>
  <c r="AB1002" i="1" s="1"/>
  <c r="X1003" i="1"/>
  <c r="AB1003" i="1" s="1"/>
  <c r="X1004" i="1"/>
  <c r="AB1004" i="1" s="1"/>
  <c r="X1005" i="1"/>
  <c r="AB1005" i="1" s="1"/>
  <c r="X1006" i="1"/>
  <c r="AB1006" i="1" s="1"/>
  <c r="X1007" i="1"/>
  <c r="AB1007" i="1" s="1"/>
  <c r="X1008" i="1"/>
  <c r="AB1008" i="1" s="1"/>
  <c r="X1009" i="1"/>
  <c r="AB1009" i="1" s="1"/>
  <c r="X1010" i="1"/>
  <c r="AB1010" i="1" s="1"/>
  <c r="X1011" i="1"/>
  <c r="AB1011" i="1" s="1"/>
  <c r="X1012" i="1"/>
  <c r="AB1012" i="1" s="1"/>
  <c r="X1013" i="1"/>
  <c r="AB1013" i="1" s="1"/>
  <c r="X1014" i="1"/>
  <c r="AB1014" i="1" s="1"/>
  <c r="X1015" i="1"/>
  <c r="AB1015" i="1" s="1"/>
  <c r="X1016" i="1"/>
  <c r="AB1016" i="1" s="1"/>
  <c r="X1017" i="1"/>
  <c r="AB1017" i="1" s="1"/>
  <c r="X1018" i="1"/>
  <c r="AB1018" i="1" s="1"/>
  <c r="X1019" i="1"/>
  <c r="AB1019" i="1" s="1"/>
  <c r="X1020" i="1"/>
  <c r="AB1020" i="1" s="1"/>
  <c r="X1021" i="1"/>
  <c r="AB1021" i="1" s="1"/>
  <c r="X1022" i="1"/>
  <c r="AB1022" i="1" s="1"/>
  <c r="X1023" i="1"/>
  <c r="AB1023" i="1" s="1"/>
  <c r="X1024" i="1"/>
  <c r="AB1024" i="1" s="1"/>
  <c r="X1025" i="1"/>
  <c r="AB1025" i="1" s="1"/>
  <c r="X1026" i="1"/>
  <c r="AB1026" i="1" s="1"/>
  <c r="X1027" i="1"/>
  <c r="AB1027" i="1" s="1"/>
  <c r="X1028" i="1"/>
  <c r="AB1028" i="1" s="1"/>
  <c r="X1029" i="1"/>
  <c r="AB1029" i="1" s="1"/>
  <c r="X1030" i="1"/>
  <c r="AB1030" i="1" s="1"/>
  <c r="X1031" i="1"/>
  <c r="AB1031" i="1" s="1"/>
  <c r="X1032" i="1"/>
  <c r="AB1032" i="1" s="1"/>
  <c r="X1033" i="1"/>
  <c r="AB1033" i="1" s="1"/>
  <c r="X1034" i="1"/>
  <c r="AB1034" i="1" s="1"/>
  <c r="X1035" i="1"/>
  <c r="AB1035" i="1" s="1"/>
  <c r="X1036" i="1"/>
  <c r="AB1036" i="1" s="1"/>
  <c r="X1037" i="1"/>
  <c r="AB1037" i="1" s="1"/>
  <c r="X1038" i="1"/>
  <c r="AB1038" i="1" s="1"/>
  <c r="X1039" i="1"/>
  <c r="AB1039" i="1" s="1"/>
  <c r="X1040" i="1"/>
  <c r="AB1040" i="1" s="1"/>
  <c r="X1041" i="1"/>
  <c r="AB1041" i="1" s="1"/>
  <c r="X1042" i="1"/>
  <c r="AB1042" i="1" s="1"/>
  <c r="X1043" i="1"/>
  <c r="AB1043" i="1" s="1"/>
  <c r="X1044" i="1"/>
  <c r="AB1044" i="1" s="1"/>
  <c r="X1045" i="1"/>
  <c r="AB1045" i="1" s="1"/>
  <c r="X1046" i="1"/>
  <c r="AB1046" i="1" s="1"/>
  <c r="X1047" i="1"/>
  <c r="AB1047" i="1" s="1"/>
  <c r="X1048" i="1"/>
  <c r="AB1048" i="1" s="1"/>
  <c r="X1049" i="1"/>
  <c r="AB1049" i="1" s="1"/>
  <c r="X1050" i="1"/>
  <c r="AB1050" i="1" s="1"/>
  <c r="X1051" i="1"/>
  <c r="AB1051" i="1" s="1"/>
  <c r="X1052" i="1"/>
  <c r="AB1052" i="1" s="1"/>
  <c r="X1053" i="1"/>
  <c r="AB1053" i="1" s="1"/>
  <c r="X1054" i="1"/>
  <c r="AB1054" i="1" s="1"/>
  <c r="X1055" i="1"/>
  <c r="AB1055" i="1" s="1"/>
  <c r="X1056" i="1"/>
  <c r="AB1056" i="1" s="1"/>
  <c r="X1057" i="1"/>
  <c r="AB1057" i="1" s="1"/>
  <c r="X1058" i="1"/>
  <c r="AB1058" i="1" s="1"/>
  <c r="X1059" i="1"/>
  <c r="AB1059" i="1" s="1"/>
  <c r="X1060" i="1"/>
  <c r="AB1060" i="1" s="1"/>
  <c r="X1061" i="1"/>
  <c r="AB1061" i="1" s="1"/>
  <c r="X1062" i="1"/>
  <c r="AB1062" i="1" s="1"/>
  <c r="X1063" i="1"/>
  <c r="AB1063" i="1" s="1"/>
  <c r="X1064" i="1"/>
  <c r="AB1064" i="1" s="1"/>
  <c r="X1065" i="1"/>
  <c r="AB1065" i="1" s="1"/>
  <c r="X1066" i="1"/>
  <c r="AB1066" i="1" s="1"/>
  <c r="X1067" i="1"/>
  <c r="AB1067" i="1" s="1"/>
  <c r="X1068" i="1"/>
  <c r="AB1068" i="1" s="1"/>
  <c r="X1069" i="1"/>
  <c r="AB1069" i="1" s="1"/>
  <c r="X1070" i="1"/>
  <c r="AB1070" i="1" s="1"/>
  <c r="X1071" i="1"/>
  <c r="AB1071" i="1" s="1"/>
  <c r="X1072" i="1"/>
  <c r="AB1072" i="1" s="1"/>
  <c r="X1073" i="1"/>
  <c r="AB1073" i="1" s="1"/>
  <c r="X1074" i="1"/>
  <c r="AB1074" i="1" s="1"/>
  <c r="X1075" i="1"/>
  <c r="AB1075" i="1" s="1"/>
  <c r="X1076" i="1"/>
  <c r="AB1076" i="1" s="1"/>
  <c r="X1077" i="1"/>
  <c r="AB1077" i="1" s="1"/>
  <c r="X1078" i="1"/>
  <c r="AB1078" i="1" s="1"/>
  <c r="X1079" i="1"/>
  <c r="AB1079" i="1" s="1"/>
  <c r="X1080" i="1"/>
  <c r="AB1080" i="1" s="1"/>
  <c r="X1081" i="1"/>
  <c r="AB1081" i="1" s="1"/>
  <c r="X1082" i="1"/>
  <c r="AB1082" i="1" s="1"/>
  <c r="X1083" i="1"/>
  <c r="AB1083" i="1" s="1"/>
  <c r="X1084" i="1"/>
  <c r="AB1084" i="1" s="1"/>
  <c r="X1085" i="1"/>
  <c r="AB1085" i="1" s="1"/>
  <c r="X1086" i="1"/>
  <c r="AB1086" i="1" s="1"/>
  <c r="X1087" i="1"/>
  <c r="AB1087" i="1" s="1"/>
  <c r="X1088" i="1"/>
  <c r="AB1088" i="1" s="1"/>
  <c r="X1089" i="1"/>
  <c r="AB1089" i="1" s="1"/>
  <c r="X1090" i="1"/>
  <c r="AB1090" i="1" s="1"/>
  <c r="X1091" i="1"/>
  <c r="AB1091" i="1" s="1"/>
  <c r="X1092" i="1"/>
  <c r="AB1092" i="1" s="1"/>
  <c r="X1093" i="1"/>
  <c r="AB1093" i="1" s="1"/>
  <c r="X1094" i="1"/>
  <c r="AB1094" i="1" s="1"/>
  <c r="X1095" i="1"/>
  <c r="AB1095" i="1" s="1"/>
  <c r="X1096" i="1"/>
  <c r="AB1096" i="1" s="1"/>
  <c r="X1097" i="1"/>
  <c r="AB1097" i="1" s="1"/>
  <c r="X1098" i="1"/>
  <c r="AB1098" i="1" s="1"/>
  <c r="X1099" i="1"/>
  <c r="AB1099" i="1" s="1"/>
  <c r="X1100" i="1"/>
  <c r="AB1100" i="1" s="1"/>
  <c r="X1101" i="1"/>
  <c r="AB1101" i="1" s="1"/>
  <c r="X1102" i="1"/>
  <c r="AB1102" i="1" s="1"/>
  <c r="X1103" i="1"/>
  <c r="AB1103" i="1" s="1"/>
  <c r="X1104" i="1"/>
  <c r="AB1104" i="1" s="1"/>
  <c r="X1105" i="1"/>
  <c r="AB1105" i="1" s="1"/>
  <c r="X1106" i="1"/>
  <c r="AB1106" i="1" s="1"/>
  <c r="X1107" i="1"/>
  <c r="AB1107" i="1" s="1"/>
  <c r="X1108" i="1"/>
  <c r="AB1108" i="1" s="1"/>
  <c r="X1109" i="1"/>
  <c r="AB1109" i="1" s="1"/>
  <c r="X1110" i="1"/>
  <c r="AB1110" i="1" s="1"/>
  <c r="X1111" i="1"/>
  <c r="AB1111" i="1" s="1"/>
  <c r="X1112" i="1"/>
  <c r="AB1112" i="1" s="1"/>
  <c r="X1113" i="1"/>
  <c r="AB1113" i="1" s="1"/>
  <c r="X1114" i="1"/>
  <c r="AB1114" i="1" s="1"/>
  <c r="X1115" i="1"/>
  <c r="AB1115" i="1" s="1"/>
  <c r="X1116" i="1"/>
  <c r="AB1116" i="1" s="1"/>
  <c r="X1117" i="1"/>
  <c r="AB1117" i="1" s="1"/>
  <c r="X1118" i="1"/>
  <c r="AB1118" i="1" s="1"/>
  <c r="X1119" i="1"/>
  <c r="AB1119" i="1" s="1"/>
  <c r="X1120" i="1"/>
  <c r="AB1120" i="1" s="1"/>
  <c r="X1121" i="1"/>
  <c r="AB1121" i="1" s="1"/>
  <c r="X1122" i="1"/>
  <c r="AB1122" i="1" s="1"/>
  <c r="X1123" i="1"/>
  <c r="AB1123" i="1" s="1"/>
  <c r="X1124" i="1"/>
  <c r="AB1124" i="1" s="1"/>
  <c r="X1125" i="1"/>
  <c r="AB1125" i="1" s="1"/>
  <c r="X1126" i="1"/>
  <c r="AB1126" i="1" s="1"/>
  <c r="X1127" i="1"/>
  <c r="AB1127" i="1" s="1"/>
  <c r="X1128" i="1"/>
  <c r="AB1128" i="1" s="1"/>
  <c r="X1129" i="1"/>
  <c r="AB1129" i="1" s="1"/>
  <c r="X1130" i="1"/>
  <c r="AB1130" i="1" s="1"/>
  <c r="X1131" i="1"/>
  <c r="AB1131" i="1" s="1"/>
  <c r="X1132" i="1"/>
  <c r="AB1132" i="1" s="1"/>
  <c r="X1133" i="1"/>
  <c r="AB1133" i="1" s="1"/>
  <c r="X1134" i="1"/>
  <c r="AB1134" i="1" s="1"/>
  <c r="X1135" i="1"/>
  <c r="AB1135" i="1" s="1"/>
  <c r="X1136" i="1"/>
  <c r="AB1136" i="1" s="1"/>
  <c r="X1137" i="1"/>
  <c r="AB1137" i="1" s="1"/>
  <c r="X1138" i="1"/>
  <c r="AB1138" i="1" s="1"/>
  <c r="X1139" i="1"/>
  <c r="AB1139" i="1" s="1"/>
  <c r="X1140" i="1"/>
  <c r="AB1140" i="1" s="1"/>
  <c r="X1141" i="1"/>
  <c r="AB1141" i="1" s="1"/>
  <c r="X1142" i="1"/>
  <c r="AB1142" i="1" s="1"/>
  <c r="X1143" i="1"/>
  <c r="AB1143" i="1" s="1"/>
  <c r="X1144" i="1"/>
  <c r="AB1144" i="1" s="1"/>
  <c r="X1145" i="1"/>
  <c r="AB1145" i="1" s="1"/>
  <c r="X1146" i="1"/>
  <c r="AB1146" i="1" s="1"/>
  <c r="X1147" i="1"/>
  <c r="AB1147" i="1" s="1"/>
  <c r="X1148" i="1"/>
  <c r="AB1148" i="1" s="1"/>
  <c r="X1149" i="1"/>
  <c r="AB1149" i="1" s="1"/>
  <c r="X1150" i="1"/>
  <c r="AB1150" i="1" s="1"/>
  <c r="X1151" i="1"/>
  <c r="AB1151" i="1" s="1"/>
  <c r="X1152" i="1"/>
  <c r="AB1152" i="1" s="1"/>
  <c r="X1153" i="1"/>
  <c r="AB1153" i="1" s="1"/>
  <c r="X1154" i="1"/>
  <c r="AB1154" i="1" s="1"/>
  <c r="X1155" i="1"/>
  <c r="AB1155" i="1" s="1"/>
  <c r="X1156" i="1"/>
  <c r="AB1156" i="1" s="1"/>
  <c r="X1157" i="1"/>
  <c r="AB1157" i="1" s="1"/>
  <c r="X1158" i="1"/>
  <c r="AB1158" i="1" s="1"/>
  <c r="X1159" i="1"/>
  <c r="AB1159" i="1" s="1"/>
  <c r="X1160" i="1"/>
  <c r="AB1160" i="1" s="1"/>
  <c r="X1161" i="1"/>
  <c r="AB1161" i="1" s="1"/>
  <c r="X1162" i="1"/>
  <c r="AB1162" i="1" s="1"/>
  <c r="X1163" i="1"/>
  <c r="AB1163" i="1" s="1"/>
  <c r="X1164" i="1"/>
  <c r="AB1164" i="1" s="1"/>
  <c r="X1165" i="1"/>
  <c r="AB1165" i="1" s="1"/>
  <c r="X1166" i="1"/>
  <c r="AB1166" i="1" s="1"/>
  <c r="X1167" i="1"/>
  <c r="AB1167" i="1" s="1"/>
  <c r="X1168" i="1"/>
  <c r="AB1168" i="1" s="1"/>
  <c r="X1169" i="1"/>
  <c r="AB1169" i="1" s="1"/>
  <c r="X1170" i="1"/>
  <c r="AB1170" i="1" s="1"/>
  <c r="X1171" i="1"/>
  <c r="AB1171" i="1" s="1"/>
  <c r="X1172" i="1"/>
  <c r="AB1172" i="1" s="1"/>
  <c r="X1173" i="1"/>
  <c r="AB1173" i="1" s="1"/>
  <c r="X1174" i="1"/>
  <c r="AB1174" i="1" s="1"/>
  <c r="X1175" i="1"/>
  <c r="AB1175" i="1" s="1"/>
  <c r="X1176" i="1"/>
  <c r="AB1176" i="1" s="1"/>
  <c r="X1177" i="1"/>
  <c r="AB1177" i="1" s="1"/>
  <c r="X1178" i="1"/>
  <c r="AB1178" i="1" s="1"/>
  <c r="X1179" i="1"/>
  <c r="AB1179" i="1" s="1"/>
  <c r="X1180" i="1"/>
  <c r="AB1180" i="1" s="1"/>
  <c r="X1181" i="1"/>
  <c r="AB1181" i="1" s="1"/>
  <c r="X1182" i="1"/>
  <c r="AB1182" i="1" s="1"/>
  <c r="X1183" i="1"/>
  <c r="AB1183" i="1" s="1"/>
  <c r="X1184" i="1"/>
  <c r="AB1184" i="1" s="1"/>
  <c r="X1185" i="1"/>
  <c r="AB1185" i="1" s="1"/>
  <c r="X1186" i="1"/>
  <c r="AB1186" i="1" s="1"/>
  <c r="X1187" i="1"/>
  <c r="AB1187" i="1" s="1"/>
  <c r="X1188" i="1"/>
  <c r="AB1188" i="1" s="1"/>
  <c r="X1189" i="1"/>
  <c r="AB1189" i="1" s="1"/>
  <c r="X1190" i="1"/>
  <c r="AB1190" i="1" s="1"/>
  <c r="X1191" i="1"/>
  <c r="AB1191" i="1" s="1"/>
  <c r="X1192" i="1"/>
  <c r="AB1192" i="1" s="1"/>
  <c r="X1193" i="1"/>
  <c r="AB1193" i="1" s="1"/>
  <c r="X1194" i="1"/>
  <c r="AB1194" i="1" s="1"/>
  <c r="X1195" i="1"/>
  <c r="AB1195" i="1" s="1"/>
  <c r="X1196" i="1"/>
  <c r="AB1196" i="1" s="1"/>
  <c r="X1197" i="1"/>
  <c r="AB1197" i="1" s="1"/>
  <c r="X1198" i="1"/>
  <c r="AB1198" i="1" s="1"/>
  <c r="X1199" i="1"/>
  <c r="AB1199" i="1" s="1"/>
  <c r="X1200" i="1"/>
  <c r="AB1200" i="1" s="1"/>
  <c r="X1201" i="1"/>
  <c r="AB1201" i="1" s="1"/>
  <c r="X1202" i="1"/>
  <c r="AB1202" i="1" s="1"/>
  <c r="X1203" i="1"/>
  <c r="AB1203" i="1" s="1"/>
  <c r="X1204" i="1"/>
  <c r="AB1204" i="1" s="1"/>
  <c r="X1205" i="1"/>
  <c r="AB1205" i="1" s="1"/>
  <c r="X1206" i="1"/>
  <c r="AB1206" i="1" s="1"/>
  <c r="X1207" i="1"/>
  <c r="AB1207" i="1" s="1"/>
  <c r="X1208" i="1"/>
  <c r="AB1208" i="1" s="1"/>
  <c r="X1209" i="1"/>
  <c r="AB1209" i="1" s="1"/>
  <c r="X1210" i="1"/>
  <c r="AB1210" i="1" s="1"/>
  <c r="X1211" i="1"/>
  <c r="AB1211" i="1" s="1"/>
  <c r="X1212" i="1"/>
  <c r="AB1212" i="1" s="1"/>
  <c r="X1213" i="1"/>
  <c r="AB1213" i="1" s="1"/>
  <c r="X1214" i="1"/>
  <c r="AB1214" i="1" s="1"/>
  <c r="X1215" i="1"/>
  <c r="AB1215" i="1" s="1"/>
  <c r="X1216" i="1"/>
  <c r="AB1216" i="1" s="1"/>
  <c r="X1217" i="1"/>
  <c r="AB1217" i="1" s="1"/>
  <c r="X1218" i="1"/>
  <c r="AB1218" i="1" s="1"/>
  <c r="X1219" i="1"/>
  <c r="AB1219" i="1" s="1"/>
  <c r="X1220" i="1"/>
  <c r="AB1220" i="1" s="1"/>
  <c r="X1221" i="1"/>
  <c r="AB1221" i="1" s="1"/>
  <c r="X1222" i="1"/>
  <c r="AB1222" i="1" s="1"/>
  <c r="X1223" i="1"/>
  <c r="AB1223" i="1" s="1"/>
  <c r="X1224" i="1"/>
  <c r="AB1224" i="1" s="1"/>
  <c r="X1225" i="1"/>
  <c r="AB1225" i="1" s="1"/>
  <c r="X1226" i="1"/>
  <c r="AB1226" i="1" s="1"/>
  <c r="X1227" i="1"/>
  <c r="AB1227" i="1" s="1"/>
  <c r="X1228" i="1"/>
  <c r="AB1228" i="1" s="1"/>
  <c r="X1229" i="1"/>
  <c r="AB1229" i="1" s="1"/>
  <c r="X1230" i="1"/>
  <c r="AB1230" i="1" s="1"/>
  <c r="X1231" i="1"/>
  <c r="AB1231" i="1" s="1"/>
  <c r="X1232" i="1"/>
  <c r="AB1232" i="1" s="1"/>
  <c r="X1233" i="1"/>
  <c r="AB1233" i="1" s="1"/>
  <c r="X1234" i="1"/>
  <c r="AB1234" i="1" s="1"/>
  <c r="X1235" i="1"/>
  <c r="AB1235" i="1" s="1"/>
  <c r="X1236" i="1"/>
  <c r="AB1236" i="1" s="1"/>
  <c r="X1237" i="1"/>
  <c r="AB1237" i="1" s="1"/>
  <c r="X1238" i="1"/>
  <c r="AB1238" i="1" s="1"/>
  <c r="X1239" i="1"/>
  <c r="AB1239" i="1" s="1"/>
  <c r="X1240" i="1"/>
  <c r="AB1240" i="1" s="1"/>
  <c r="X1241" i="1"/>
  <c r="AB1241" i="1" s="1"/>
  <c r="X1242" i="1"/>
  <c r="AB1242" i="1" s="1"/>
  <c r="X1243" i="1"/>
  <c r="AB1243" i="1" s="1"/>
  <c r="X1244" i="1"/>
  <c r="AB1244" i="1" s="1"/>
  <c r="X1245" i="1"/>
  <c r="AB1245" i="1" s="1"/>
  <c r="X1246" i="1"/>
  <c r="AB1246" i="1" s="1"/>
  <c r="X1247" i="1"/>
  <c r="AB1247" i="1" s="1"/>
  <c r="X1248" i="1"/>
  <c r="AB1248" i="1" s="1"/>
  <c r="X1249" i="1"/>
  <c r="AB1249" i="1" s="1"/>
  <c r="X1250" i="1"/>
  <c r="AB1250" i="1" s="1"/>
  <c r="X1251" i="1"/>
  <c r="AB1251" i="1" s="1"/>
  <c r="X1252" i="1"/>
  <c r="AB1252" i="1" s="1"/>
  <c r="X1253" i="1"/>
  <c r="AB1253" i="1" s="1"/>
  <c r="X1254" i="1"/>
  <c r="AB1254" i="1" s="1"/>
  <c r="X1255" i="1"/>
  <c r="AB1255" i="1" s="1"/>
  <c r="X1256" i="1"/>
  <c r="AB1256" i="1" s="1"/>
  <c r="X1257" i="1"/>
  <c r="AB1257" i="1" s="1"/>
  <c r="X1258" i="1"/>
  <c r="AB1258" i="1" s="1"/>
  <c r="X1259" i="1"/>
  <c r="AB1259" i="1" s="1"/>
  <c r="X1260" i="1"/>
  <c r="AB1260" i="1" s="1"/>
  <c r="X1261" i="1"/>
  <c r="AB1261" i="1" s="1"/>
  <c r="X1262" i="1"/>
  <c r="AB1262" i="1" s="1"/>
  <c r="X1263" i="1"/>
  <c r="AB1263" i="1" s="1"/>
  <c r="X1264" i="1"/>
  <c r="AB1264" i="1" s="1"/>
  <c r="X1265" i="1"/>
  <c r="AB1265" i="1" s="1"/>
  <c r="X1266" i="1"/>
  <c r="AB1266" i="1" s="1"/>
  <c r="X1267" i="1"/>
  <c r="AB1267" i="1" s="1"/>
  <c r="X1268" i="1"/>
  <c r="AB1268" i="1" s="1"/>
  <c r="X1269" i="1"/>
  <c r="AB1269" i="1" s="1"/>
  <c r="X1270" i="1"/>
  <c r="AB1270" i="1" s="1"/>
  <c r="X1271" i="1"/>
  <c r="AB1271" i="1" s="1"/>
  <c r="X1272" i="1"/>
  <c r="AB1272" i="1" s="1"/>
  <c r="X1273" i="1"/>
  <c r="AB1273" i="1" s="1"/>
  <c r="X1274" i="1"/>
  <c r="AB1274" i="1" s="1"/>
  <c r="X1275" i="1"/>
  <c r="AB1275" i="1" s="1"/>
  <c r="X1276" i="1"/>
  <c r="AB1276" i="1" s="1"/>
  <c r="X1277" i="1"/>
  <c r="AB1277" i="1" s="1"/>
  <c r="X1278" i="1"/>
  <c r="AB1278" i="1" s="1"/>
  <c r="X1279" i="1"/>
  <c r="AB1279" i="1" s="1"/>
  <c r="X1280" i="1"/>
  <c r="AB1280" i="1" s="1"/>
  <c r="X1281" i="1"/>
  <c r="AB1281" i="1" s="1"/>
  <c r="X1282" i="1"/>
  <c r="AB1282" i="1" s="1"/>
  <c r="X1283" i="1"/>
  <c r="AB1283" i="1" s="1"/>
  <c r="X1284" i="1"/>
  <c r="AB1284" i="1" s="1"/>
  <c r="X1285" i="1"/>
  <c r="AB1285" i="1" s="1"/>
  <c r="X1286" i="1"/>
  <c r="AB1286" i="1" s="1"/>
  <c r="X1287" i="1"/>
  <c r="AB1287" i="1" s="1"/>
  <c r="X1288" i="1"/>
  <c r="AB1288" i="1" s="1"/>
  <c r="X1289" i="1"/>
  <c r="AB1289" i="1" s="1"/>
  <c r="X1290" i="1"/>
  <c r="AB1290" i="1" s="1"/>
  <c r="X1291" i="1"/>
  <c r="AB1291" i="1" s="1"/>
  <c r="X1292" i="1"/>
  <c r="AB1292" i="1" s="1"/>
  <c r="X1293" i="1"/>
  <c r="AB1293" i="1" s="1"/>
  <c r="X1294" i="1"/>
  <c r="AB1294" i="1" s="1"/>
  <c r="X1295" i="1"/>
  <c r="AB1295" i="1" s="1"/>
  <c r="X1296" i="1"/>
  <c r="AB1296" i="1" s="1"/>
  <c r="X1297" i="1"/>
  <c r="AB1297" i="1" s="1"/>
  <c r="X1298" i="1"/>
  <c r="AB1298" i="1" s="1"/>
  <c r="X1299" i="1"/>
  <c r="AB1299" i="1" s="1"/>
  <c r="X1300" i="1"/>
  <c r="AB1300" i="1" s="1"/>
  <c r="X1301" i="1"/>
  <c r="AB1301" i="1" s="1"/>
  <c r="X1302" i="1"/>
  <c r="AB1302" i="1" s="1"/>
  <c r="X1303" i="1"/>
  <c r="AB1303" i="1" s="1"/>
  <c r="X1304" i="1"/>
  <c r="AB1304" i="1" s="1"/>
  <c r="X1305" i="1"/>
  <c r="AB1305" i="1" s="1"/>
  <c r="X1306" i="1"/>
  <c r="AB1306" i="1" s="1"/>
  <c r="X1307" i="1"/>
  <c r="AB1307" i="1" s="1"/>
  <c r="X1308" i="1"/>
  <c r="AB1308" i="1" s="1"/>
  <c r="X1309" i="1"/>
  <c r="AB1309" i="1" s="1"/>
  <c r="X1310" i="1"/>
  <c r="AB1310" i="1" s="1"/>
  <c r="X1311" i="1"/>
  <c r="AB1311" i="1" s="1"/>
  <c r="X1312" i="1"/>
  <c r="AB1312" i="1" s="1"/>
  <c r="X1313" i="1"/>
  <c r="AB1313" i="1" s="1"/>
  <c r="X1314" i="1"/>
  <c r="AB1314" i="1" s="1"/>
  <c r="X1315" i="1"/>
  <c r="AB1315" i="1" s="1"/>
  <c r="X1316" i="1"/>
  <c r="AB1316" i="1" s="1"/>
  <c r="X1317" i="1"/>
  <c r="AB1317" i="1" s="1"/>
  <c r="X1318" i="1"/>
  <c r="AB1318" i="1" s="1"/>
  <c r="X1319" i="1"/>
  <c r="AB1319" i="1" s="1"/>
  <c r="X1320" i="1"/>
  <c r="AB1320" i="1" s="1"/>
  <c r="X1321" i="1"/>
  <c r="AB1321" i="1" s="1"/>
  <c r="X1322" i="1"/>
  <c r="AB1322" i="1" s="1"/>
  <c r="X1323" i="1"/>
  <c r="AB1323" i="1" s="1"/>
  <c r="X1324" i="1"/>
  <c r="AB1324" i="1" s="1"/>
  <c r="X1325" i="1"/>
  <c r="AB1325" i="1" s="1"/>
  <c r="X1326" i="1"/>
  <c r="AB1326" i="1" s="1"/>
  <c r="X1327" i="1"/>
  <c r="AB1327" i="1" s="1"/>
  <c r="X1328" i="1"/>
  <c r="AB1328" i="1" s="1"/>
  <c r="X1329" i="1"/>
  <c r="AB1329" i="1" s="1"/>
  <c r="X1330" i="1"/>
  <c r="AB1330" i="1" s="1"/>
  <c r="X1331" i="1"/>
  <c r="AB1331" i="1" s="1"/>
  <c r="X1332" i="1"/>
  <c r="AB1332" i="1" s="1"/>
  <c r="X1333" i="1"/>
  <c r="AB1333" i="1" s="1"/>
  <c r="X1334" i="1"/>
  <c r="AB1334" i="1" s="1"/>
  <c r="X1335" i="1"/>
  <c r="AB1335" i="1" s="1"/>
  <c r="X1336" i="1"/>
  <c r="AB1336" i="1" s="1"/>
  <c r="X1337" i="1"/>
  <c r="AB1337" i="1" s="1"/>
  <c r="X1338" i="1"/>
  <c r="AB1338" i="1" s="1"/>
  <c r="X1339" i="1"/>
  <c r="AB1339" i="1" s="1"/>
  <c r="X1340" i="1"/>
  <c r="AB1340" i="1" s="1"/>
  <c r="X1341" i="1"/>
  <c r="AB1341" i="1" s="1"/>
  <c r="X1342" i="1"/>
  <c r="AB1342" i="1" s="1"/>
  <c r="X1343" i="1"/>
  <c r="AB1343" i="1" s="1"/>
  <c r="X1344" i="1"/>
  <c r="AB1344" i="1" s="1"/>
  <c r="X1345" i="1"/>
  <c r="AB1345" i="1" s="1"/>
  <c r="X1346" i="1"/>
  <c r="AB1346" i="1" s="1"/>
  <c r="X1347" i="1"/>
  <c r="AB1347" i="1" s="1"/>
  <c r="X1348" i="1"/>
  <c r="AB1348" i="1" s="1"/>
  <c r="X1349" i="1"/>
  <c r="AB1349" i="1" s="1"/>
  <c r="X1350" i="1"/>
  <c r="AB1350" i="1" s="1"/>
  <c r="X1351" i="1"/>
  <c r="AB1351" i="1" s="1"/>
  <c r="X1352" i="1"/>
  <c r="AB1352" i="1" s="1"/>
  <c r="X1353" i="1"/>
  <c r="AB1353" i="1" s="1"/>
  <c r="X1354" i="1"/>
  <c r="AB1354" i="1" s="1"/>
  <c r="X1355" i="1"/>
  <c r="AB1355" i="1" s="1"/>
  <c r="X1356" i="1"/>
  <c r="AB1356" i="1" s="1"/>
  <c r="X1357" i="1"/>
  <c r="AB1357" i="1" s="1"/>
  <c r="X1358" i="1"/>
  <c r="AB1358" i="1" s="1"/>
  <c r="X1359" i="1"/>
  <c r="AB1359" i="1" s="1"/>
  <c r="X1360" i="1"/>
  <c r="AB1360" i="1" s="1"/>
  <c r="X1361" i="1"/>
  <c r="AB1361" i="1" s="1"/>
  <c r="X1362" i="1"/>
  <c r="AB1362" i="1" s="1"/>
  <c r="X1363" i="1"/>
  <c r="AB1363" i="1" s="1"/>
  <c r="X1364" i="1"/>
  <c r="AB1364" i="1" s="1"/>
  <c r="X1365" i="1"/>
  <c r="AB1365" i="1" s="1"/>
  <c r="X1366" i="1"/>
  <c r="AB1366" i="1" s="1"/>
  <c r="X1367" i="1"/>
  <c r="AB1367" i="1" s="1"/>
  <c r="X1368" i="1"/>
  <c r="AB1368" i="1" s="1"/>
  <c r="X1369" i="1"/>
  <c r="AB1369" i="1" s="1"/>
  <c r="X1370" i="1"/>
  <c r="AB1370" i="1" s="1"/>
  <c r="X1371" i="1"/>
  <c r="AB1371" i="1" s="1"/>
  <c r="X1372" i="1"/>
  <c r="AB1372" i="1" s="1"/>
  <c r="X1373" i="1"/>
  <c r="AB1373" i="1" s="1"/>
  <c r="X1374" i="1"/>
  <c r="AB1374" i="1" s="1"/>
  <c r="X1375" i="1"/>
  <c r="AB1375" i="1" s="1"/>
  <c r="X1376" i="1"/>
  <c r="AB1376" i="1" s="1"/>
  <c r="X1377" i="1"/>
  <c r="AB1377" i="1" s="1"/>
  <c r="X1378" i="1"/>
  <c r="AB1378" i="1" s="1"/>
  <c r="X1379" i="1"/>
  <c r="AB1379" i="1" s="1"/>
  <c r="X1380" i="1"/>
  <c r="AB1380" i="1" s="1"/>
  <c r="X1381" i="1"/>
  <c r="AB1381" i="1" s="1"/>
  <c r="X1382" i="1"/>
  <c r="AB1382" i="1" s="1"/>
  <c r="X1383" i="1"/>
  <c r="AB1383" i="1" s="1"/>
  <c r="X1384" i="1"/>
  <c r="AB1384" i="1" s="1"/>
  <c r="X1385" i="1"/>
  <c r="AB1385" i="1" s="1"/>
  <c r="X1386" i="1"/>
  <c r="AB1386" i="1" s="1"/>
  <c r="X1387" i="1"/>
  <c r="AB1387" i="1" s="1"/>
  <c r="X1388" i="1"/>
  <c r="AB1388" i="1" s="1"/>
  <c r="X1389" i="1"/>
  <c r="AB1389" i="1" s="1"/>
  <c r="X1390" i="1"/>
  <c r="AB1390" i="1" s="1"/>
  <c r="X1391" i="1"/>
  <c r="AB1391" i="1" s="1"/>
  <c r="X1392" i="1"/>
  <c r="AB1392" i="1" s="1"/>
  <c r="X1393" i="1"/>
  <c r="AB1393" i="1" s="1"/>
  <c r="X1394" i="1"/>
  <c r="AB1394" i="1" s="1"/>
  <c r="X1395" i="1"/>
  <c r="AB1395" i="1" s="1"/>
  <c r="X1396" i="1"/>
  <c r="AB1396" i="1" s="1"/>
  <c r="X1397" i="1"/>
  <c r="AB1397" i="1" s="1"/>
  <c r="X1398" i="1"/>
  <c r="AB1398" i="1" s="1"/>
  <c r="X1399" i="1"/>
  <c r="AB1399" i="1" s="1"/>
  <c r="X1400" i="1"/>
  <c r="AB1400" i="1" s="1"/>
  <c r="X1401" i="1"/>
  <c r="AB1401" i="1" s="1"/>
  <c r="X1402" i="1"/>
  <c r="AB1402" i="1" s="1"/>
  <c r="X1403" i="1"/>
  <c r="AB1403" i="1" s="1"/>
  <c r="X1404" i="1"/>
  <c r="AB1404" i="1" s="1"/>
  <c r="X1405" i="1"/>
  <c r="AB1405" i="1" s="1"/>
  <c r="X1406" i="1"/>
  <c r="AB1406" i="1" s="1"/>
  <c r="X1407" i="1"/>
  <c r="AB1407" i="1" s="1"/>
  <c r="X1408" i="1"/>
  <c r="AB1408" i="1" s="1"/>
  <c r="X1409" i="1"/>
  <c r="AB1409" i="1" s="1"/>
  <c r="X1410" i="1"/>
  <c r="AB1410" i="1" s="1"/>
  <c r="X1411" i="1"/>
  <c r="AB1411" i="1" s="1"/>
  <c r="X1412" i="1"/>
  <c r="AB1412" i="1" s="1"/>
  <c r="X1413" i="1"/>
  <c r="AB1413" i="1" s="1"/>
  <c r="X1414" i="1"/>
  <c r="AB1414" i="1" s="1"/>
  <c r="X1415" i="1"/>
  <c r="AB1415" i="1" s="1"/>
  <c r="X1416" i="1"/>
  <c r="AB1416" i="1" s="1"/>
  <c r="X1417" i="1"/>
  <c r="AB1417" i="1" s="1"/>
  <c r="X1418" i="1"/>
  <c r="AB1418" i="1" s="1"/>
  <c r="X1419" i="1"/>
  <c r="AB1419" i="1" s="1"/>
  <c r="X1420" i="1"/>
  <c r="AB1420" i="1" s="1"/>
  <c r="X1421" i="1"/>
  <c r="AB1421" i="1" s="1"/>
  <c r="X1422" i="1"/>
  <c r="AB1422" i="1" s="1"/>
  <c r="X1423" i="1"/>
  <c r="AB1423" i="1" s="1"/>
  <c r="X1424" i="1"/>
  <c r="AB1424" i="1" s="1"/>
  <c r="X1425" i="1"/>
  <c r="AB1425" i="1" s="1"/>
  <c r="X1426" i="1"/>
  <c r="AB1426" i="1" s="1"/>
  <c r="X1427" i="1"/>
  <c r="AB1427" i="1" s="1"/>
  <c r="X1428" i="1"/>
  <c r="AB1428" i="1" s="1"/>
  <c r="X1429" i="1"/>
  <c r="AB1429" i="1" s="1"/>
  <c r="X1430" i="1"/>
  <c r="AB1430" i="1" s="1"/>
  <c r="X1431" i="1"/>
  <c r="AB1431" i="1" s="1"/>
  <c r="X1432" i="1"/>
  <c r="AB1432" i="1" s="1"/>
  <c r="X1433" i="1"/>
  <c r="AB1433" i="1" s="1"/>
  <c r="X1434" i="1"/>
  <c r="AB1434" i="1" s="1"/>
  <c r="X1435" i="1"/>
  <c r="AB1435" i="1" s="1"/>
  <c r="X1436" i="1"/>
  <c r="AB1436" i="1" s="1"/>
  <c r="X1437" i="1"/>
  <c r="AB1437" i="1" s="1"/>
  <c r="X1438" i="1"/>
  <c r="AB1438" i="1" s="1"/>
  <c r="X1439" i="1"/>
  <c r="AB1439" i="1" s="1"/>
  <c r="X1440" i="1"/>
  <c r="AB1440" i="1" s="1"/>
  <c r="X1441" i="1"/>
  <c r="AB1441" i="1" s="1"/>
  <c r="X1442" i="1"/>
  <c r="AB1442" i="1" s="1"/>
  <c r="X1443" i="1"/>
  <c r="AB1443" i="1" s="1"/>
  <c r="X1444" i="1"/>
  <c r="AB1444" i="1" s="1"/>
  <c r="X1445" i="1"/>
  <c r="AB1445" i="1" s="1"/>
  <c r="X1446" i="1"/>
  <c r="AB1446" i="1" s="1"/>
  <c r="X1447" i="1"/>
  <c r="AB1447" i="1" s="1"/>
  <c r="X1448" i="1"/>
  <c r="AB1448" i="1" s="1"/>
  <c r="X1449" i="1"/>
  <c r="AB1449" i="1" s="1"/>
  <c r="X1450" i="1"/>
  <c r="AB1450" i="1" s="1"/>
  <c r="X1451" i="1"/>
  <c r="AB1451" i="1" s="1"/>
  <c r="X1452" i="1"/>
  <c r="AB1452" i="1" s="1"/>
  <c r="X1453" i="1"/>
  <c r="AB1453" i="1" s="1"/>
  <c r="X1454" i="1"/>
  <c r="AB1454" i="1" s="1"/>
  <c r="X1455" i="1"/>
  <c r="AB1455" i="1" s="1"/>
  <c r="X1456" i="1"/>
  <c r="AB1456" i="1" s="1"/>
  <c r="X1457" i="1"/>
  <c r="AB1457" i="1" s="1"/>
  <c r="X1458" i="1"/>
  <c r="AB1458" i="1" s="1"/>
  <c r="X1459" i="1"/>
  <c r="AB1459" i="1" s="1"/>
  <c r="X1460" i="1"/>
  <c r="AB1460" i="1" s="1"/>
  <c r="X1461" i="1"/>
  <c r="AB1461" i="1" s="1"/>
  <c r="X1462" i="1"/>
  <c r="AB1462" i="1" s="1"/>
  <c r="X1463" i="1"/>
  <c r="AB1463" i="1" s="1"/>
  <c r="X1464" i="1"/>
  <c r="AB1464" i="1" s="1"/>
  <c r="X1465" i="1"/>
  <c r="AB1465" i="1" s="1"/>
  <c r="X1466" i="1"/>
  <c r="AB1466" i="1" s="1"/>
  <c r="X1467" i="1"/>
  <c r="AB1467" i="1" s="1"/>
  <c r="X1468" i="1"/>
  <c r="AB1468" i="1" s="1"/>
  <c r="X1469" i="1"/>
  <c r="AB1469" i="1" s="1"/>
  <c r="X1470" i="1"/>
  <c r="AB1470" i="1" s="1"/>
  <c r="X1471" i="1"/>
  <c r="AB1471" i="1" s="1"/>
  <c r="X1472" i="1"/>
  <c r="AB1472" i="1" s="1"/>
  <c r="X1473" i="1"/>
  <c r="AB1473" i="1" s="1"/>
  <c r="X1474" i="1"/>
  <c r="AB1474" i="1" s="1"/>
  <c r="X1475" i="1"/>
  <c r="AB1475" i="1" s="1"/>
  <c r="X1476" i="1"/>
  <c r="AB1476" i="1" s="1"/>
  <c r="X1477" i="1"/>
  <c r="AB1477" i="1" s="1"/>
  <c r="X1478" i="1"/>
  <c r="AB1478" i="1" s="1"/>
  <c r="X1479" i="1"/>
  <c r="AB1479" i="1" s="1"/>
  <c r="X1480" i="1"/>
  <c r="AB1480" i="1" s="1"/>
  <c r="X1481" i="1"/>
  <c r="AB1481" i="1" s="1"/>
  <c r="X1482" i="1"/>
  <c r="AB1482" i="1" s="1"/>
  <c r="X1483" i="1"/>
  <c r="AB1483" i="1" s="1"/>
  <c r="X1484" i="1"/>
  <c r="AB1484" i="1" s="1"/>
  <c r="X1485" i="1"/>
  <c r="AB1485" i="1" s="1"/>
  <c r="X1486" i="1"/>
  <c r="AB1486" i="1" s="1"/>
  <c r="X1487" i="1"/>
  <c r="AB1487" i="1" s="1"/>
  <c r="X1488" i="1"/>
  <c r="AB1488" i="1" s="1"/>
  <c r="X1489" i="1"/>
  <c r="AB1489" i="1" s="1"/>
  <c r="X1490" i="1"/>
  <c r="AB1490" i="1" s="1"/>
  <c r="X1491" i="1"/>
  <c r="AB1491" i="1" s="1"/>
  <c r="X1492" i="1"/>
  <c r="AB1492" i="1" s="1"/>
  <c r="X1493" i="1"/>
  <c r="AB1493" i="1" s="1"/>
  <c r="X1494" i="1"/>
  <c r="AB1494" i="1" s="1"/>
  <c r="X1495" i="1"/>
  <c r="AB1495" i="1" s="1"/>
  <c r="X1496" i="1"/>
  <c r="AB1496" i="1" s="1"/>
  <c r="X1497" i="1"/>
  <c r="AB1497" i="1" s="1"/>
  <c r="X1498" i="1"/>
  <c r="AB1498" i="1" s="1"/>
  <c r="X1499" i="1"/>
  <c r="AB1499" i="1" s="1"/>
  <c r="X1500" i="1"/>
  <c r="AB1500" i="1" s="1"/>
  <c r="X1501" i="1"/>
  <c r="AB1501" i="1" s="1"/>
  <c r="X1502" i="1"/>
  <c r="AB1502" i="1" s="1"/>
  <c r="X1503" i="1"/>
  <c r="AB1503" i="1" s="1"/>
  <c r="X1504" i="1"/>
  <c r="AB1504" i="1" s="1"/>
  <c r="X1505" i="1"/>
  <c r="AB1505" i="1" s="1"/>
  <c r="X1506" i="1"/>
  <c r="AB1506" i="1" s="1"/>
  <c r="X1507" i="1"/>
  <c r="AB1507" i="1" s="1"/>
  <c r="X1508" i="1"/>
  <c r="AB1508" i="1" s="1"/>
  <c r="X1509" i="1"/>
  <c r="AB1509" i="1" s="1"/>
  <c r="X1510" i="1"/>
  <c r="AB1510" i="1" s="1"/>
  <c r="X1511" i="1"/>
  <c r="AB1511" i="1" s="1"/>
  <c r="X1512" i="1"/>
  <c r="AB1512" i="1" s="1"/>
  <c r="X1513" i="1"/>
  <c r="AB1513" i="1" s="1"/>
  <c r="X1514" i="1"/>
  <c r="AB1514" i="1" s="1"/>
  <c r="X1515" i="1"/>
  <c r="AB1515" i="1" s="1"/>
  <c r="X1516" i="1"/>
  <c r="AB1516" i="1" s="1"/>
  <c r="X1517" i="1"/>
  <c r="AB1517" i="1" s="1"/>
  <c r="X1518" i="1"/>
  <c r="AB1518" i="1" s="1"/>
  <c r="X1519" i="1"/>
  <c r="AB1519" i="1" s="1"/>
  <c r="X1520" i="1"/>
  <c r="AB1520" i="1" s="1"/>
  <c r="X1521" i="1"/>
  <c r="AB1521" i="1" s="1"/>
  <c r="X1522" i="1"/>
  <c r="AB1522" i="1" s="1"/>
  <c r="X1523" i="1"/>
  <c r="AB1523" i="1" s="1"/>
  <c r="X1524" i="1"/>
  <c r="AB1524" i="1" s="1"/>
  <c r="X1525" i="1"/>
  <c r="AB1525" i="1" s="1"/>
  <c r="X1526" i="1"/>
  <c r="AB1526" i="1" s="1"/>
  <c r="X1527" i="1"/>
  <c r="AB1527" i="1" s="1"/>
  <c r="X1528" i="1"/>
  <c r="AB1528" i="1" s="1"/>
  <c r="X1529" i="1"/>
  <c r="AB1529" i="1" s="1"/>
  <c r="X1530" i="1"/>
  <c r="AB1530" i="1" s="1"/>
  <c r="X1531" i="1"/>
  <c r="AB1531" i="1" s="1"/>
  <c r="X1532" i="1"/>
  <c r="AB1532" i="1" s="1"/>
  <c r="X1533" i="1"/>
  <c r="AB1533" i="1" s="1"/>
  <c r="X1534" i="1"/>
  <c r="AB1534" i="1" s="1"/>
  <c r="X1535" i="1"/>
  <c r="AB1535" i="1" s="1"/>
  <c r="X1536" i="1"/>
  <c r="AB1536" i="1" s="1"/>
  <c r="X1537" i="1"/>
  <c r="AB1537" i="1" s="1"/>
  <c r="X1538" i="1"/>
  <c r="AB1538" i="1" s="1"/>
  <c r="X1539" i="1"/>
  <c r="AB1539" i="1" s="1"/>
  <c r="X1540" i="1"/>
  <c r="AB1540" i="1" s="1"/>
  <c r="X1541" i="1"/>
  <c r="AB1541" i="1" s="1"/>
  <c r="X1542" i="1"/>
  <c r="AB1542" i="1" s="1"/>
  <c r="X1543" i="1"/>
  <c r="AB1543" i="1" s="1"/>
  <c r="X1544" i="1"/>
  <c r="AB1544" i="1" s="1"/>
  <c r="X1545" i="1"/>
  <c r="AB1545" i="1" s="1"/>
  <c r="X1546" i="1"/>
  <c r="AB1546" i="1" s="1"/>
  <c r="X1547" i="1"/>
  <c r="AB1547" i="1" s="1"/>
  <c r="X1548" i="1"/>
  <c r="AB1548" i="1" s="1"/>
  <c r="X1549" i="1"/>
  <c r="AB1549" i="1" s="1"/>
  <c r="X1550" i="1"/>
  <c r="AB1550" i="1" s="1"/>
  <c r="X1551" i="1"/>
  <c r="AB1551" i="1" s="1"/>
  <c r="X1552" i="1"/>
  <c r="AB1552" i="1" s="1"/>
  <c r="X1553" i="1"/>
  <c r="AB1553" i="1" s="1"/>
  <c r="X1554" i="1"/>
  <c r="AB1554" i="1" s="1"/>
  <c r="X1555" i="1"/>
  <c r="AB1555" i="1" s="1"/>
  <c r="X1556" i="1"/>
  <c r="AB1556" i="1" s="1"/>
  <c r="X1557" i="1"/>
  <c r="AB1557" i="1" s="1"/>
  <c r="X1558" i="1"/>
  <c r="AB1558" i="1" s="1"/>
  <c r="X1559" i="1"/>
  <c r="AB1559" i="1" s="1"/>
  <c r="X1560" i="1"/>
  <c r="AB1560" i="1" s="1"/>
  <c r="X1561" i="1"/>
  <c r="AB1561" i="1" s="1"/>
  <c r="X1562" i="1"/>
  <c r="AB1562" i="1" s="1"/>
  <c r="X1563" i="1"/>
  <c r="AB1563" i="1" s="1"/>
  <c r="X1564" i="1"/>
  <c r="AB1564" i="1" s="1"/>
  <c r="X1565" i="1"/>
  <c r="AB1565" i="1" s="1"/>
  <c r="X1566" i="1"/>
  <c r="AB1566" i="1" s="1"/>
  <c r="X1567" i="1"/>
  <c r="AB1567" i="1" s="1"/>
  <c r="X1568" i="1"/>
  <c r="AB1568" i="1" s="1"/>
  <c r="X1569" i="1"/>
  <c r="AB1569" i="1" s="1"/>
  <c r="X1570" i="1"/>
  <c r="AB1570" i="1" s="1"/>
  <c r="X1571" i="1"/>
  <c r="AB1571" i="1" s="1"/>
  <c r="X1572" i="1"/>
  <c r="AB1572" i="1" s="1"/>
  <c r="X1573" i="1"/>
  <c r="AB1573" i="1" s="1"/>
  <c r="X1574" i="1"/>
  <c r="AB1574" i="1" s="1"/>
  <c r="X1575" i="1"/>
  <c r="AB1575" i="1" s="1"/>
  <c r="X1576" i="1"/>
  <c r="AB1576" i="1" s="1"/>
  <c r="X1577" i="1"/>
  <c r="AB1577" i="1" s="1"/>
  <c r="X1578" i="1"/>
  <c r="AB1578" i="1" s="1"/>
  <c r="X1579" i="1"/>
  <c r="AB1579" i="1" s="1"/>
  <c r="X1580" i="1"/>
  <c r="AB1580" i="1" s="1"/>
  <c r="X1581" i="1"/>
  <c r="AB1581" i="1" s="1"/>
  <c r="X1582" i="1"/>
  <c r="AB1582" i="1" s="1"/>
  <c r="X1583" i="1"/>
  <c r="AB1583" i="1" s="1"/>
  <c r="X1584" i="1"/>
  <c r="AB1584" i="1" s="1"/>
  <c r="X1585" i="1"/>
  <c r="AB1585" i="1" s="1"/>
  <c r="X1586" i="1"/>
  <c r="AB1586" i="1" s="1"/>
  <c r="X1587" i="1"/>
  <c r="AB1587" i="1" s="1"/>
  <c r="X1588" i="1"/>
  <c r="AB1588" i="1" s="1"/>
  <c r="X1589" i="1"/>
  <c r="AB1589" i="1" s="1"/>
  <c r="X1590" i="1"/>
  <c r="AB1590" i="1" s="1"/>
  <c r="X1591" i="1"/>
  <c r="AB1591" i="1" s="1"/>
  <c r="X1592" i="1"/>
  <c r="AB1592" i="1" s="1"/>
  <c r="X1593" i="1"/>
  <c r="AB1593" i="1" s="1"/>
  <c r="X1594" i="1"/>
  <c r="AB1594" i="1" s="1"/>
  <c r="X1595" i="1"/>
  <c r="AB1595" i="1" s="1"/>
  <c r="X1596" i="1"/>
  <c r="AB1596" i="1" s="1"/>
  <c r="X1597" i="1"/>
  <c r="AB1597" i="1" s="1"/>
  <c r="X1598" i="1"/>
  <c r="AB1598" i="1" s="1"/>
  <c r="X1599" i="1"/>
  <c r="AB1599" i="1" s="1"/>
  <c r="X1600" i="1"/>
  <c r="AB1600" i="1" s="1"/>
  <c r="X1601" i="1"/>
  <c r="AB1601" i="1" s="1"/>
  <c r="X1602" i="1"/>
  <c r="AB1602" i="1" s="1"/>
  <c r="X1603" i="1"/>
  <c r="AB1603" i="1" s="1"/>
  <c r="X1604" i="1"/>
  <c r="AB1604" i="1" s="1"/>
  <c r="X1605" i="1"/>
  <c r="AB1605" i="1" s="1"/>
  <c r="X1606" i="1"/>
  <c r="AB1606" i="1" s="1"/>
  <c r="X1607" i="1"/>
  <c r="AB1607" i="1" s="1"/>
  <c r="X1608" i="1"/>
  <c r="AB1608" i="1" s="1"/>
  <c r="X1609" i="1"/>
  <c r="AB1609" i="1" s="1"/>
  <c r="X1610" i="1"/>
  <c r="AB1610" i="1" s="1"/>
  <c r="X1611" i="1"/>
  <c r="AB1611" i="1" s="1"/>
  <c r="X1612" i="1"/>
  <c r="AB1612" i="1" s="1"/>
  <c r="X1613" i="1"/>
  <c r="AB1613" i="1" s="1"/>
  <c r="X1614" i="1"/>
  <c r="AB1614" i="1" s="1"/>
  <c r="X1615" i="1"/>
  <c r="AB1615" i="1" s="1"/>
  <c r="X1616" i="1"/>
  <c r="AB1616" i="1" s="1"/>
  <c r="X1617" i="1"/>
  <c r="AB1617" i="1" s="1"/>
  <c r="X1618" i="1"/>
  <c r="AB1618" i="1" s="1"/>
  <c r="X1619" i="1"/>
  <c r="AB1619" i="1" s="1"/>
  <c r="X1620" i="1"/>
  <c r="AB1620" i="1" s="1"/>
  <c r="X1621" i="1"/>
  <c r="AB1621" i="1" s="1"/>
  <c r="X1622" i="1"/>
  <c r="AB1622" i="1" s="1"/>
  <c r="X1623" i="1"/>
  <c r="AB1623" i="1" s="1"/>
  <c r="X1624" i="1"/>
  <c r="AB1624" i="1" s="1"/>
  <c r="X1625" i="1"/>
  <c r="AB1625" i="1" s="1"/>
  <c r="X1626" i="1"/>
  <c r="AB1626" i="1" s="1"/>
  <c r="X1627" i="1"/>
  <c r="AB1627" i="1" s="1"/>
  <c r="X1628" i="1"/>
  <c r="AB1628" i="1" s="1"/>
  <c r="X1629" i="1"/>
  <c r="AB1629" i="1" s="1"/>
  <c r="X1630" i="1"/>
  <c r="AB1630" i="1" s="1"/>
  <c r="X1631" i="1"/>
  <c r="AB1631" i="1" s="1"/>
  <c r="X1632" i="1"/>
  <c r="AB1632" i="1" s="1"/>
  <c r="X1633" i="1"/>
  <c r="AB1633" i="1" s="1"/>
  <c r="X1634" i="1"/>
  <c r="AB1634" i="1" s="1"/>
  <c r="X1635" i="1"/>
  <c r="AB1635" i="1" s="1"/>
  <c r="X1636" i="1"/>
  <c r="AB1636" i="1" s="1"/>
  <c r="X1637" i="1"/>
  <c r="AB1637" i="1" s="1"/>
  <c r="X1638" i="1"/>
  <c r="AB1638" i="1" s="1"/>
  <c r="X1639" i="1"/>
  <c r="AB1639" i="1" s="1"/>
  <c r="X1640" i="1"/>
  <c r="AB1640" i="1" s="1"/>
  <c r="X1641" i="1"/>
  <c r="AB1641" i="1" s="1"/>
  <c r="X1642" i="1"/>
  <c r="AB1642" i="1" s="1"/>
  <c r="X1643" i="1"/>
  <c r="AB1643" i="1" s="1"/>
  <c r="X1644" i="1"/>
  <c r="AB1644" i="1" s="1"/>
  <c r="X1645" i="1"/>
  <c r="AB1645" i="1" s="1"/>
  <c r="X1646" i="1"/>
  <c r="AB1646" i="1" s="1"/>
  <c r="X1647" i="1"/>
  <c r="AB1647" i="1" s="1"/>
  <c r="X1648" i="1"/>
  <c r="AB1648" i="1" s="1"/>
  <c r="X1649" i="1"/>
  <c r="AB1649" i="1" s="1"/>
  <c r="X1650" i="1"/>
  <c r="AB1650" i="1" s="1"/>
  <c r="X1651" i="1"/>
  <c r="AB1651" i="1" s="1"/>
  <c r="X1652" i="1"/>
  <c r="AB1652" i="1" s="1"/>
  <c r="X1653" i="1"/>
  <c r="AB1653" i="1" s="1"/>
  <c r="X1654" i="1"/>
  <c r="AB1654" i="1" s="1"/>
  <c r="X1655" i="1"/>
  <c r="AB1655" i="1" s="1"/>
  <c r="X1656" i="1"/>
  <c r="AB1656" i="1" s="1"/>
  <c r="X1657" i="1"/>
  <c r="AB1657" i="1" s="1"/>
  <c r="X1658" i="1"/>
  <c r="AB1658" i="1" s="1"/>
  <c r="X1659" i="1"/>
  <c r="AB1659" i="1" s="1"/>
  <c r="X1660" i="1"/>
  <c r="AB1660" i="1" s="1"/>
  <c r="X1661" i="1"/>
  <c r="AB1661" i="1" s="1"/>
  <c r="X1662" i="1"/>
  <c r="AB1662" i="1" s="1"/>
  <c r="X1663" i="1"/>
  <c r="AB1663" i="1" s="1"/>
  <c r="X1664" i="1"/>
  <c r="AB1664" i="1" s="1"/>
  <c r="X1665" i="1"/>
  <c r="AB1665" i="1" s="1"/>
  <c r="X1666" i="1"/>
  <c r="AB1666" i="1" s="1"/>
  <c r="X1667" i="1"/>
  <c r="AB1667" i="1" s="1"/>
  <c r="X1668" i="1"/>
  <c r="AB1668" i="1" s="1"/>
  <c r="X1669" i="1"/>
  <c r="AB1669" i="1" s="1"/>
  <c r="X1670" i="1"/>
  <c r="AB1670" i="1" s="1"/>
  <c r="X1671" i="1"/>
  <c r="AB1671" i="1" s="1"/>
  <c r="X1672" i="1"/>
  <c r="AB1672" i="1" s="1"/>
  <c r="X1673" i="1"/>
  <c r="AB1673" i="1" s="1"/>
  <c r="X1674" i="1"/>
  <c r="AB1674" i="1" s="1"/>
  <c r="X1675" i="1"/>
  <c r="AB1675" i="1" s="1"/>
  <c r="X1676" i="1"/>
  <c r="AB1676" i="1" s="1"/>
  <c r="X1677" i="1"/>
  <c r="AB1677" i="1" s="1"/>
  <c r="X1678" i="1"/>
  <c r="AB1678" i="1" s="1"/>
  <c r="X1679" i="1"/>
  <c r="AB1679" i="1" s="1"/>
  <c r="X1680" i="1"/>
  <c r="AB1680" i="1" s="1"/>
  <c r="X1681" i="1"/>
  <c r="AB1681" i="1" s="1"/>
  <c r="X1682" i="1"/>
  <c r="AB1682" i="1" s="1"/>
  <c r="X1683" i="1"/>
  <c r="AB1683" i="1" s="1"/>
  <c r="X1684" i="1"/>
  <c r="AB1684" i="1" s="1"/>
  <c r="X1685" i="1"/>
  <c r="AB1685" i="1" s="1"/>
  <c r="X1686" i="1"/>
  <c r="AB1686" i="1" s="1"/>
  <c r="X1687" i="1"/>
  <c r="AB1687" i="1" s="1"/>
  <c r="X1688" i="1"/>
  <c r="AB1688" i="1" s="1"/>
  <c r="X1689" i="1"/>
  <c r="AB1689" i="1" s="1"/>
  <c r="X1690" i="1"/>
  <c r="AB1690" i="1" s="1"/>
  <c r="X1691" i="1"/>
  <c r="AB1691" i="1" s="1"/>
  <c r="X1692" i="1"/>
  <c r="AB1692" i="1" s="1"/>
  <c r="X1693" i="1"/>
  <c r="AB1693" i="1" s="1"/>
  <c r="X1694" i="1"/>
  <c r="AB1694" i="1" s="1"/>
  <c r="X1695" i="1"/>
  <c r="AB1695" i="1" s="1"/>
  <c r="X1696" i="1"/>
  <c r="AB1696" i="1" s="1"/>
  <c r="X1697" i="1"/>
  <c r="AB1697" i="1" s="1"/>
  <c r="X1698" i="1"/>
  <c r="AB1698" i="1" s="1"/>
  <c r="X1699" i="1"/>
  <c r="AB1699" i="1" s="1"/>
  <c r="X1700" i="1"/>
  <c r="AB1700" i="1" s="1"/>
  <c r="X1701" i="1"/>
  <c r="AB1701" i="1" s="1"/>
  <c r="X1702" i="1"/>
  <c r="AB1702" i="1" s="1"/>
  <c r="X1703" i="1"/>
  <c r="AB1703" i="1" s="1"/>
  <c r="X1704" i="1"/>
  <c r="AB1704" i="1" s="1"/>
  <c r="X1705" i="1"/>
  <c r="AB1705" i="1" s="1"/>
  <c r="X1706" i="1"/>
  <c r="AB1706" i="1" s="1"/>
  <c r="X1707" i="1"/>
  <c r="AB1707" i="1" s="1"/>
  <c r="X1708" i="1"/>
  <c r="AB1708" i="1" s="1"/>
  <c r="X1709" i="1"/>
  <c r="AB1709" i="1" s="1"/>
  <c r="X1710" i="1"/>
  <c r="AB1710" i="1" s="1"/>
  <c r="X1711" i="1"/>
  <c r="AB1711" i="1" s="1"/>
  <c r="X1712" i="1"/>
  <c r="AB1712" i="1" s="1"/>
  <c r="X1713" i="1"/>
  <c r="AB1713" i="1" s="1"/>
  <c r="X1714" i="1"/>
  <c r="AB1714" i="1" s="1"/>
  <c r="X1715" i="1"/>
  <c r="AB1715" i="1" s="1"/>
  <c r="X1716" i="1"/>
  <c r="AB1716" i="1" s="1"/>
  <c r="X1717" i="1"/>
  <c r="AB1717" i="1" s="1"/>
  <c r="X1718" i="1"/>
  <c r="AB1718" i="1" s="1"/>
  <c r="X1719" i="1"/>
  <c r="AB1719" i="1" s="1"/>
  <c r="X1720" i="1"/>
  <c r="AB1720" i="1" s="1"/>
  <c r="X1721" i="1"/>
  <c r="AB1721" i="1" s="1"/>
  <c r="X1722" i="1"/>
  <c r="AB1722" i="1" s="1"/>
  <c r="X1723" i="1"/>
  <c r="AB1723" i="1" s="1"/>
  <c r="X1724" i="1"/>
  <c r="AB1724" i="1" s="1"/>
  <c r="X1725" i="1"/>
  <c r="AB1725" i="1" s="1"/>
  <c r="X1726" i="1"/>
  <c r="AB1726" i="1" s="1"/>
  <c r="X1727" i="1"/>
  <c r="AB1727" i="1" s="1"/>
  <c r="X1728" i="1"/>
  <c r="AB1728" i="1" s="1"/>
  <c r="X1729" i="1"/>
  <c r="AB1729" i="1" s="1"/>
  <c r="X1730" i="1"/>
  <c r="AB1730" i="1" s="1"/>
  <c r="X1731" i="1"/>
  <c r="AB1731" i="1" s="1"/>
  <c r="X1732" i="1"/>
  <c r="AB1732" i="1" s="1"/>
  <c r="X1733" i="1"/>
  <c r="AB1733" i="1" s="1"/>
  <c r="X1734" i="1"/>
  <c r="AB1734" i="1" s="1"/>
  <c r="X1735" i="1"/>
  <c r="AB1735" i="1" s="1"/>
  <c r="X1736" i="1"/>
  <c r="AB1736" i="1" s="1"/>
  <c r="X1737" i="1"/>
  <c r="AB1737" i="1" s="1"/>
  <c r="X1738" i="1"/>
  <c r="AB1738" i="1" s="1"/>
  <c r="X1739" i="1"/>
  <c r="AB1739" i="1" s="1"/>
  <c r="X1740" i="1"/>
  <c r="AB1740" i="1" s="1"/>
  <c r="X1741" i="1"/>
  <c r="AB1741" i="1" s="1"/>
  <c r="X1742" i="1"/>
  <c r="AB1742" i="1" s="1"/>
  <c r="X1743" i="1"/>
  <c r="AB1743" i="1" s="1"/>
  <c r="X1744" i="1"/>
  <c r="AB1744" i="1" s="1"/>
  <c r="X1745" i="1"/>
  <c r="AB1745" i="1" s="1"/>
  <c r="X1746" i="1"/>
  <c r="AB1746" i="1" s="1"/>
  <c r="X1747" i="1"/>
  <c r="AB1747" i="1" s="1"/>
  <c r="X1748" i="1"/>
  <c r="AB1748" i="1" s="1"/>
  <c r="X1749" i="1"/>
  <c r="AB1749" i="1" s="1"/>
  <c r="X1750" i="1"/>
  <c r="AB1750" i="1" s="1"/>
  <c r="X1751" i="1"/>
  <c r="AB1751" i="1" s="1"/>
  <c r="X1752" i="1"/>
  <c r="AB1752" i="1" s="1"/>
  <c r="X1753" i="1"/>
  <c r="AB1753" i="1" s="1"/>
  <c r="X1754" i="1"/>
  <c r="AB1754" i="1" s="1"/>
  <c r="X1755" i="1"/>
  <c r="AB1755" i="1" s="1"/>
  <c r="X1756" i="1"/>
  <c r="AB1756" i="1" s="1"/>
  <c r="X1757" i="1"/>
  <c r="AB1757" i="1" s="1"/>
  <c r="X1758" i="1"/>
  <c r="AB1758" i="1" s="1"/>
  <c r="X1759" i="1"/>
  <c r="AB1759" i="1" s="1"/>
  <c r="X1760" i="1"/>
  <c r="AB1760" i="1" s="1"/>
  <c r="X1761" i="1"/>
  <c r="AB1761" i="1" s="1"/>
  <c r="X1762" i="1"/>
  <c r="AB1762" i="1" s="1"/>
  <c r="X1763" i="1"/>
  <c r="AB1763" i="1" s="1"/>
  <c r="X1764" i="1"/>
  <c r="AB1764" i="1" s="1"/>
  <c r="X1765" i="1"/>
  <c r="AB1765" i="1" s="1"/>
  <c r="X1766" i="1"/>
  <c r="AB1766" i="1" s="1"/>
  <c r="X1767" i="1"/>
  <c r="AB1767" i="1" s="1"/>
  <c r="X1768" i="1"/>
  <c r="AB1768" i="1" s="1"/>
  <c r="X1769" i="1"/>
  <c r="AB1769" i="1" s="1"/>
  <c r="X1770" i="1"/>
  <c r="AB1770" i="1" s="1"/>
  <c r="X1771" i="1"/>
  <c r="AB1771" i="1" s="1"/>
  <c r="X1772" i="1"/>
  <c r="AB1772" i="1" s="1"/>
  <c r="X1773" i="1"/>
  <c r="AB1773" i="1" s="1"/>
  <c r="X1774" i="1"/>
  <c r="AB1774" i="1" s="1"/>
  <c r="X1775" i="1"/>
  <c r="AB1775" i="1" s="1"/>
  <c r="X1776" i="1"/>
  <c r="AB1776" i="1" s="1"/>
  <c r="X1777" i="1"/>
  <c r="AB1777" i="1" s="1"/>
  <c r="X1778" i="1"/>
  <c r="AB1778" i="1" s="1"/>
  <c r="X1779" i="1"/>
  <c r="AB1779" i="1" s="1"/>
  <c r="X1780" i="1"/>
  <c r="AB1780" i="1" s="1"/>
  <c r="X1781" i="1"/>
  <c r="AB1781" i="1" s="1"/>
  <c r="X1782" i="1"/>
  <c r="AB1782" i="1" s="1"/>
  <c r="X1783" i="1"/>
  <c r="AB1783" i="1" s="1"/>
  <c r="X1784" i="1"/>
  <c r="AB1784" i="1" s="1"/>
  <c r="X1785" i="1"/>
  <c r="AB1785" i="1" s="1"/>
  <c r="X1786" i="1"/>
  <c r="AB1786" i="1" s="1"/>
  <c r="X1787" i="1"/>
  <c r="AB1787" i="1" s="1"/>
  <c r="X1788" i="1"/>
  <c r="AB1788" i="1" s="1"/>
  <c r="X1789" i="1"/>
  <c r="AB1789" i="1" s="1"/>
  <c r="X1790" i="1"/>
  <c r="AB1790" i="1" s="1"/>
  <c r="X1791" i="1"/>
  <c r="AB1791" i="1" s="1"/>
  <c r="X1792" i="1"/>
  <c r="AB1792" i="1" s="1"/>
  <c r="X1793" i="1"/>
  <c r="AB1793" i="1" s="1"/>
  <c r="X1794" i="1"/>
  <c r="AB1794" i="1" s="1"/>
  <c r="X1795" i="1"/>
  <c r="AB1795" i="1" s="1"/>
  <c r="X1796" i="1"/>
  <c r="AB1796" i="1" s="1"/>
  <c r="X1797" i="1"/>
  <c r="AB1797" i="1" s="1"/>
  <c r="X1798" i="1"/>
  <c r="AB1798" i="1" s="1"/>
  <c r="X1799" i="1"/>
  <c r="AB1799" i="1" s="1"/>
  <c r="X1800" i="1"/>
  <c r="AB1800" i="1" s="1"/>
  <c r="X1801" i="1"/>
  <c r="AB1801" i="1" s="1"/>
  <c r="X1802" i="1"/>
  <c r="AB1802" i="1" s="1"/>
  <c r="X1803" i="1"/>
  <c r="AB1803" i="1" s="1"/>
  <c r="X1804" i="1"/>
  <c r="AB1804" i="1" s="1"/>
  <c r="X1805" i="1"/>
  <c r="AB1805" i="1" s="1"/>
  <c r="X1806" i="1"/>
  <c r="AB1806" i="1" s="1"/>
  <c r="X1807" i="1"/>
  <c r="AB1807" i="1" s="1"/>
  <c r="X1808" i="1"/>
  <c r="AB1808" i="1" s="1"/>
  <c r="X1809" i="1"/>
  <c r="AB1809" i="1" s="1"/>
  <c r="X1810" i="1"/>
  <c r="AB1810" i="1" s="1"/>
  <c r="X1811" i="1"/>
  <c r="AB1811" i="1" s="1"/>
  <c r="X1812" i="1"/>
  <c r="AB1812" i="1" s="1"/>
  <c r="X1813" i="1"/>
  <c r="AB1813" i="1" s="1"/>
  <c r="X1814" i="1"/>
  <c r="AB1814" i="1" s="1"/>
  <c r="X1815" i="1"/>
  <c r="AB1815" i="1" s="1"/>
  <c r="X1816" i="1"/>
  <c r="AB1816" i="1" s="1"/>
  <c r="X1817" i="1"/>
  <c r="AB1817" i="1" s="1"/>
  <c r="X1818" i="1"/>
  <c r="AB1818" i="1" s="1"/>
  <c r="X1819" i="1"/>
  <c r="AB1819" i="1" s="1"/>
  <c r="X1820" i="1"/>
  <c r="AB1820" i="1" s="1"/>
  <c r="X1821" i="1"/>
  <c r="AB1821" i="1" s="1"/>
  <c r="X1822" i="1"/>
  <c r="AB1822" i="1" s="1"/>
  <c r="X1823" i="1"/>
  <c r="AB1823" i="1" s="1"/>
  <c r="X1824" i="1"/>
  <c r="AB1824" i="1" s="1"/>
  <c r="X1825" i="1"/>
  <c r="AB1825" i="1" s="1"/>
  <c r="X1826" i="1"/>
  <c r="AB1826" i="1" s="1"/>
  <c r="X1827" i="1"/>
  <c r="AB1827" i="1" s="1"/>
  <c r="X1828" i="1"/>
  <c r="AB1828" i="1" s="1"/>
  <c r="X1829" i="1"/>
  <c r="AB1829" i="1" s="1"/>
  <c r="X1830" i="1"/>
  <c r="AB1830" i="1" s="1"/>
  <c r="X1831" i="1"/>
  <c r="AB1831" i="1" s="1"/>
  <c r="X1832" i="1"/>
  <c r="AB1832" i="1" s="1"/>
  <c r="X1833" i="1"/>
  <c r="AB1833" i="1" s="1"/>
  <c r="X1834" i="1"/>
  <c r="AB1834" i="1" s="1"/>
  <c r="X1835" i="1"/>
  <c r="AB1835" i="1" s="1"/>
  <c r="X1836" i="1"/>
  <c r="AB1836" i="1" s="1"/>
  <c r="X1837" i="1"/>
  <c r="AB1837" i="1" s="1"/>
  <c r="X1838" i="1"/>
  <c r="AB1838" i="1" s="1"/>
  <c r="X1839" i="1"/>
  <c r="AB1839" i="1" s="1"/>
  <c r="X1840" i="1"/>
  <c r="AB1840" i="1" s="1"/>
  <c r="X1841" i="1"/>
  <c r="AB1841" i="1" s="1"/>
  <c r="X1842" i="1"/>
  <c r="AB1842" i="1" s="1"/>
  <c r="X1843" i="1"/>
  <c r="AB1843" i="1" s="1"/>
  <c r="X1844" i="1"/>
  <c r="AB1844" i="1" s="1"/>
  <c r="X1845" i="1"/>
  <c r="AB1845" i="1" s="1"/>
  <c r="X1846" i="1"/>
  <c r="AB1846" i="1" s="1"/>
  <c r="X1847" i="1"/>
  <c r="AB1847" i="1" s="1"/>
  <c r="X1848" i="1"/>
  <c r="AB1848" i="1" s="1"/>
  <c r="X1849" i="1"/>
  <c r="AB1849" i="1" s="1"/>
  <c r="X1850" i="1"/>
  <c r="AB1850" i="1" s="1"/>
  <c r="X1851" i="1"/>
  <c r="AB1851" i="1" s="1"/>
  <c r="X1852" i="1"/>
  <c r="AB1852" i="1" s="1"/>
  <c r="X1853" i="1"/>
  <c r="AB1853" i="1" s="1"/>
  <c r="X1854" i="1"/>
  <c r="AB1854" i="1" s="1"/>
  <c r="X1855" i="1"/>
  <c r="AB1855" i="1" s="1"/>
  <c r="X1856" i="1"/>
  <c r="AB1856" i="1" s="1"/>
  <c r="X1857" i="1"/>
  <c r="AB1857" i="1" s="1"/>
  <c r="X1858" i="1"/>
  <c r="AB1858" i="1" s="1"/>
  <c r="X1859" i="1"/>
  <c r="AB1859" i="1" s="1"/>
  <c r="X1860" i="1"/>
  <c r="AB1860" i="1" s="1"/>
  <c r="X1861" i="1"/>
  <c r="AB1861" i="1" s="1"/>
  <c r="X1862" i="1"/>
  <c r="AB1862" i="1" s="1"/>
  <c r="X1863" i="1"/>
  <c r="AB1863" i="1" s="1"/>
  <c r="X1864" i="1"/>
  <c r="AB1864" i="1" s="1"/>
  <c r="X1865" i="1"/>
  <c r="AB1865" i="1" s="1"/>
  <c r="X1866" i="1"/>
  <c r="AB1866" i="1" s="1"/>
  <c r="X1867" i="1"/>
  <c r="AB1867" i="1" s="1"/>
  <c r="X1868" i="1"/>
  <c r="AB1868" i="1" s="1"/>
  <c r="X1869" i="1"/>
  <c r="AB1869" i="1" s="1"/>
  <c r="X1870" i="1"/>
  <c r="AB1870" i="1" s="1"/>
  <c r="X1871" i="1"/>
  <c r="AB1871" i="1" s="1"/>
  <c r="X1872" i="1"/>
  <c r="AB1872" i="1" s="1"/>
  <c r="X1873" i="1"/>
  <c r="AB1873" i="1" s="1"/>
  <c r="X1874" i="1"/>
  <c r="AB1874" i="1" s="1"/>
  <c r="X1875" i="1"/>
  <c r="AB1875" i="1" s="1"/>
  <c r="X1876" i="1"/>
  <c r="AB1876" i="1" s="1"/>
  <c r="X1877" i="1"/>
  <c r="AB1877" i="1" s="1"/>
  <c r="X1878" i="1"/>
  <c r="AB1878" i="1" s="1"/>
  <c r="X1879" i="1"/>
  <c r="AB1879" i="1" s="1"/>
  <c r="X1880" i="1"/>
  <c r="AB1880" i="1" s="1"/>
  <c r="X1881" i="1"/>
  <c r="AB1881" i="1" s="1"/>
  <c r="X1882" i="1"/>
  <c r="AB1882" i="1" s="1"/>
  <c r="X1883" i="1"/>
  <c r="AB1883" i="1" s="1"/>
  <c r="X1884" i="1"/>
  <c r="AB1884" i="1" s="1"/>
  <c r="X1885" i="1"/>
  <c r="AB1885" i="1" s="1"/>
  <c r="X1886" i="1"/>
  <c r="AB1886" i="1" s="1"/>
  <c r="X1887" i="1"/>
  <c r="AB1887" i="1" s="1"/>
  <c r="X1888" i="1"/>
  <c r="AB1888" i="1" s="1"/>
  <c r="X1889" i="1"/>
  <c r="AB1889" i="1" s="1"/>
  <c r="X1890" i="1"/>
  <c r="AB1890" i="1" s="1"/>
  <c r="X1891" i="1"/>
  <c r="AB1891" i="1" s="1"/>
  <c r="X1892" i="1"/>
  <c r="AB1892" i="1" s="1"/>
  <c r="X1893" i="1"/>
  <c r="AB1893" i="1" s="1"/>
  <c r="X1894" i="1"/>
  <c r="AB1894" i="1" s="1"/>
  <c r="X1895" i="1"/>
  <c r="AB1895" i="1" s="1"/>
  <c r="X1896" i="1"/>
  <c r="AB1896" i="1" s="1"/>
  <c r="X1897" i="1"/>
  <c r="AB1897" i="1" s="1"/>
  <c r="X1898" i="1"/>
  <c r="AB1898" i="1" s="1"/>
  <c r="X1899" i="1"/>
  <c r="AB1899" i="1" s="1"/>
  <c r="X1900" i="1"/>
  <c r="AB1900" i="1" s="1"/>
  <c r="X1901" i="1"/>
  <c r="AB1901" i="1" s="1"/>
  <c r="X1902" i="1"/>
  <c r="AB1902" i="1" s="1"/>
  <c r="X1903" i="1"/>
  <c r="AB1903" i="1" s="1"/>
  <c r="X1904" i="1"/>
  <c r="AB1904" i="1" s="1"/>
  <c r="X1905" i="1"/>
  <c r="AB1905" i="1" s="1"/>
  <c r="X1906" i="1"/>
  <c r="AB1906" i="1" s="1"/>
  <c r="X1907" i="1"/>
  <c r="AB1907" i="1" s="1"/>
  <c r="X1908" i="1"/>
  <c r="AB1908" i="1" s="1"/>
  <c r="X1909" i="1"/>
  <c r="AB1909" i="1" s="1"/>
  <c r="X1910" i="1"/>
  <c r="AB1910" i="1" s="1"/>
  <c r="X1911" i="1"/>
  <c r="AB1911" i="1" s="1"/>
  <c r="X1912" i="1"/>
  <c r="AB1912" i="1" s="1"/>
  <c r="X1913" i="1"/>
  <c r="AB1913" i="1" s="1"/>
  <c r="X1914" i="1"/>
  <c r="AB1914" i="1" s="1"/>
  <c r="X1915" i="1"/>
  <c r="AB1915" i="1" s="1"/>
  <c r="X1916" i="1"/>
  <c r="AB1916" i="1" s="1"/>
  <c r="X1917" i="1"/>
  <c r="AB1917" i="1" s="1"/>
  <c r="X1918" i="1"/>
  <c r="AB1918" i="1" s="1"/>
  <c r="X1919" i="1"/>
  <c r="AB1919" i="1" s="1"/>
  <c r="X1920" i="1"/>
  <c r="AB1920" i="1" s="1"/>
  <c r="X1921" i="1"/>
  <c r="AB1921" i="1" s="1"/>
  <c r="X1922" i="1"/>
  <c r="AB1922" i="1" s="1"/>
  <c r="X1923" i="1"/>
  <c r="AB1923" i="1" s="1"/>
  <c r="X1924" i="1"/>
  <c r="AB1924" i="1" s="1"/>
  <c r="X1925" i="1"/>
  <c r="AB1925" i="1" s="1"/>
  <c r="X1926" i="1"/>
  <c r="AB1926" i="1" s="1"/>
  <c r="X1927" i="1"/>
  <c r="AB1927" i="1" s="1"/>
  <c r="X1928" i="1"/>
  <c r="AB1928" i="1" s="1"/>
  <c r="X1929" i="1"/>
  <c r="AB1929" i="1" s="1"/>
  <c r="X1930" i="1"/>
  <c r="AB1930" i="1" s="1"/>
  <c r="X1931" i="1"/>
  <c r="AB1931" i="1" s="1"/>
  <c r="X1932" i="1"/>
  <c r="AB1932" i="1" s="1"/>
  <c r="X1933" i="1"/>
  <c r="AB1933" i="1" s="1"/>
  <c r="X1934" i="1"/>
  <c r="AB1934" i="1" s="1"/>
  <c r="X1935" i="1"/>
  <c r="AB1935" i="1" s="1"/>
  <c r="X1936" i="1"/>
  <c r="AB1936" i="1" s="1"/>
  <c r="X1937" i="1"/>
  <c r="AB1937" i="1" s="1"/>
  <c r="X1938" i="1"/>
  <c r="AB1938" i="1" s="1"/>
  <c r="X1939" i="1"/>
  <c r="AB1939" i="1" s="1"/>
  <c r="X1940" i="1"/>
  <c r="AB1940" i="1" s="1"/>
  <c r="X1941" i="1"/>
  <c r="AB1941" i="1" s="1"/>
  <c r="X1942" i="1"/>
  <c r="AB1942" i="1" s="1"/>
  <c r="X1943" i="1"/>
  <c r="AB1943" i="1" s="1"/>
  <c r="X1944" i="1"/>
  <c r="AB1944" i="1" s="1"/>
  <c r="X1945" i="1"/>
  <c r="AB1945" i="1" s="1"/>
  <c r="X1946" i="1"/>
  <c r="AB1946" i="1" s="1"/>
  <c r="X1947" i="1"/>
  <c r="AB1947" i="1" s="1"/>
  <c r="X1948" i="1"/>
  <c r="AB1948" i="1" s="1"/>
  <c r="X1949" i="1"/>
  <c r="AB1949" i="1" s="1"/>
  <c r="X1950" i="1"/>
  <c r="AB1950" i="1" s="1"/>
  <c r="X1951" i="1"/>
  <c r="AB1951" i="1" s="1"/>
  <c r="X1952" i="1"/>
  <c r="AB1952" i="1" s="1"/>
  <c r="X1953" i="1"/>
  <c r="AB1953" i="1" s="1"/>
  <c r="X1954" i="1"/>
  <c r="AB1954" i="1" s="1"/>
  <c r="X1955" i="1"/>
  <c r="AB1955" i="1" s="1"/>
  <c r="X1956" i="1"/>
  <c r="AB1956" i="1" s="1"/>
  <c r="X1957" i="1"/>
  <c r="AB1957" i="1" s="1"/>
  <c r="X1958" i="1"/>
  <c r="AB1958" i="1" s="1"/>
  <c r="X1959" i="1"/>
  <c r="AB1959" i="1" s="1"/>
  <c r="X1960" i="1"/>
  <c r="AB1960" i="1" s="1"/>
  <c r="X1961" i="1"/>
  <c r="AB1961" i="1" s="1"/>
  <c r="X1962" i="1"/>
  <c r="AB1962" i="1" s="1"/>
  <c r="X1963" i="1"/>
  <c r="AB1963" i="1" s="1"/>
  <c r="X1964" i="1"/>
  <c r="AB1964" i="1" s="1"/>
  <c r="X1965" i="1"/>
  <c r="AB1965" i="1" s="1"/>
  <c r="X1966" i="1"/>
  <c r="AB1966" i="1" s="1"/>
  <c r="X1967" i="1"/>
  <c r="AB1967" i="1" s="1"/>
  <c r="X1968" i="1"/>
  <c r="AB1968" i="1" s="1"/>
  <c r="X1969" i="1"/>
  <c r="AB1969" i="1" s="1"/>
  <c r="X1970" i="1"/>
  <c r="AB1970" i="1" s="1"/>
  <c r="X1971" i="1"/>
  <c r="AB1971" i="1" s="1"/>
  <c r="X1972" i="1"/>
  <c r="AB1972" i="1" s="1"/>
  <c r="X1973" i="1"/>
  <c r="AB1973" i="1" s="1"/>
  <c r="X1974" i="1"/>
  <c r="AB1974" i="1" s="1"/>
  <c r="X1975" i="1"/>
  <c r="AB1975" i="1" s="1"/>
  <c r="X1976" i="1"/>
  <c r="AB1976" i="1" s="1"/>
  <c r="X1977" i="1"/>
  <c r="AB1977" i="1" s="1"/>
  <c r="X1978" i="1"/>
  <c r="AB1978" i="1" s="1"/>
  <c r="X1979" i="1"/>
  <c r="AB1979" i="1" s="1"/>
  <c r="X1980" i="1"/>
  <c r="AB1980" i="1" s="1"/>
  <c r="X1981" i="1"/>
  <c r="AB1981" i="1" s="1"/>
  <c r="X1982" i="1"/>
  <c r="AB1982" i="1" s="1"/>
  <c r="X1983" i="1"/>
  <c r="AB1983" i="1" s="1"/>
  <c r="X1984" i="1"/>
  <c r="AB1984" i="1" s="1"/>
  <c r="X1985" i="1"/>
  <c r="AB1985" i="1" s="1"/>
  <c r="X1986" i="1"/>
  <c r="AB1986" i="1" s="1"/>
  <c r="X1987" i="1"/>
  <c r="AB1987" i="1" s="1"/>
  <c r="X1988" i="1"/>
  <c r="AB1988" i="1" s="1"/>
  <c r="X1989" i="1"/>
  <c r="AB1989" i="1" s="1"/>
  <c r="X1990" i="1"/>
  <c r="AB1990" i="1" s="1"/>
  <c r="X1991" i="1"/>
  <c r="AB1991" i="1" s="1"/>
  <c r="X1992" i="1"/>
  <c r="AB1992" i="1" s="1"/>
  <c r="X1993" i="1"/>
  <c r="AB1993" i="1" s="1"/>
  <c r="X1994" i="1"/>
  <c r="AB1994" i="1" s="1"/>
  <c r="X1995" i="1"/>
  <c r="AB1995" i="1" s="1"/>
  <c r="X1996" i="1"/>
  <c r="AB1996" i="1" s="1"/>
  <c r="X1997" i="1"/>
  <c r="AB1997" i="1" s="1"/>
  <c r="X1998" i="1"/>
  <c r="AB1998" i="1" s="1"/>
  <c r="X1999" i="1"/>
  <c r="AB1999" i="1" s="1"/>
  <c r="X2000" i="1"/>
  <c r="AB2000" i="1" s="1"/>
  <c r="X2001" i="1"/>
  <c r="AB2001" i="1" s="1"/>
  <c r="X2002" i="1"/>
  <c r="AB2002" i="1" s="1"/>
  <c r="X2003" i="1"/>
  <c r="AB2003" i="1" s="1"/>
  <c r="X2004" i="1"/>
  <c r="AB2004" i="1" s="1"/>
  <c r="X2005" i="1"/>
  <c r="AB2005" i="1" s="1"/>
  <c r="X2006" i="1"/>
  <c r="AB2006" i="1" s="1"/>
  <c r="X2007" i="1"/>
  <c r="AB2007" i="1" s="1"/>
  <c r="X2008" i="1"/>
  <c r="AB2008" i="1" s="1"/>
  <c r="X2009" i="1"/>
  <c r="AB2009" i="1" s="1"/>
  <c r="X2010" i="1"/>
  <c r="AB2010" i="1" s="1"/>
  <c r="X2011" i="1"/>
  <c r="AB2011" i="1" s="1"/>
  <c r="X2012" i="1"/>
  <c r="AB2012" i="1" s="1"/>
  <c r="X2013" i="1"/>
  <c r="AB2013" i="1" s="1"/>
  <c r="X2014" i="1"/>
  <c r="AB2014" i="1" s="1"/>
  <c r="X2015" i="1"/>
  <c r="AB2015" i="1" s="1"/>
  <c r="X2016" i="1"/>
  <c r="AB2016" i="1" s="1"/>
  <c r="X2017" i="1"/>
  <c r="AB2017" i="1" s="1"/>
  <c r="X2018" i="1"/>
  <c r="AB2018" i="1" s="1"/>
  <c r="X2019" i="1"/>
  <c r="AB2019" i="1" s="1"/>
  <c r="X2020" i="1"/>
  <c r="AB2020" i="1" s="1"/>
  <c r="X2021" i="1"/>
  <c r="AB2021" i="1" s="1"/>
  <c r="X2022" i="1"/>
  <c r="AB2022" i="1" s="1"/>
  <c r="X2023" i="1"/>
  <c r="AB2023" i="1" s="1"/>
  <c r="X2024" i="1"/>
  <c r="AB2024" i="1" s="1"/>
  <c r="X2025" i="1"/>
  <c r="AB2025" i="1" s="1"/>
  <c r="X2026" i="1"/>
  <c r="AB2026" i="1" s="1"/>
  <c r="X2027" i="1"/>
  <c r="AB2027" i="1" s="1"/>
  <c r="X2028" i="1"/>
  <c r="AB2028" i="1" s="1"/>
  <c r="X2029" i="1"/>
  <c r="AB2029" i="1" s="1"/>
  <c r="X2030" i="1"/>
  <c r="AB2030" i="1" s="1"/>
  <c r="X2031" i="1"/>
  <c r="AB2031" i="1" s="1"/>
  <c r="X2032" i="1"/>
  <c r="AB2032" i="1" s="1"/>
  <c r="X2033" i="1"/>
  <c r="AB2033" i="1" s="1"/>
  <c r="X2034" i="1"/>
  <c r="AB2034" i="1" s="1"/>
  <c r="X2035" i="1"/>
  <c r="AB2035" i="1" s="1"/>
  <c r="X2036" i="1"/>
  <c r="AB2036" i="1" s="1"/>
  <c r="X2037" i="1"/>
  <c r="AB2037" i="1" s="1"/>
  <c r="X2038" i="1"/>
  <c r="AB2038" i="1" s="1"/>
  <c r="X2039" i="1"/>
  <c r="AB2039" i="1" s="1"/>
  <c r="X2040" i="1"/>
  <c r="AB2040" i="1" s="1"/>
  <c r="X2041" i="1"/>
  <c r="AB2041" i="1" s="1"/>
  <c r="X2042" i="1"/>
  <c r="AB2042" i="1" s="1"/>
  <c r="X2043" i="1"/>
  <c r="AB2043" i="1" s="1"/>
  <c r="X2044" i="1"/>
  <c r="AB2044" i="1" s="1"/>
  <c r="X2045" i="1"/>
  <c r="AB2045" i="1" s="1"/>
  <c r="X2046" i="1"/>
  <c r="AB2046" i="1" s="1"/>
  <c r="X2047" i="1"/>
  <c r="AB2047" i="1" s="1"/>
  <c r="X2048" i="1"/>
  <c r="AB2048" i="1" s="1"/>
  <c r="X2049" i="1"/>
  <c r="AB2049" i="1" s="1"/>
  <c r="X2050" i="1"/>
  <c r="AB2050" i="1" s="1"/>
  <c r="X2051" i="1"/>
  <c r="AB2051" i="1" s="1"/>
  <c r="X2052" i="1"/>
  <c r="AB2052" i="1" s="1"/>
  <c r="X2053" i="1"/>
  <c r="AB2053" i="1" s="1"/>
  <c r="X2054" i="1"/>
  <c r="AB2054" i="1" s="1"/>
  <c r="X2055" i="1"/>
  <c r="AB2055" i="1" s="1"/>
  <c r="X2056" i="1"/>
  <c r="AB2056" i="1" s="1"/>
  <c r="X2057" i="1"/>
  <c r="AB2057" i="1" s="1"/>
  <c r="X2058" i="1"/>
  <c r="AB2058" i="1" s="1"/>
  <c r="X2059" i="1"/>
  <c r="AB2059" i="1" s="1"/>
  <c r="X2060" i="1"/>
  <c r="AB2060" i="1" s="1"/>
  <c r="X2061" i="1"/>
  <c r="AB2061" i="1" s="1"/>
  <c r="X2062" i="1"/>
  <c r="AB2062" i="1" s="1"/>
  <c r="X2063" i="1"/>
  <c r="AB2063" i="1" s="1"/>
  <c r="X2064" i="1"/>
  <c r="AB2064" i="1" s="1"/>
  <c r="X2065" i="1"/>
  <c r="AB2065" i="1" s="1"/>
  <c r="X2066" i="1"/>
  <c r="AB2066" i="1" s="1"/>
  <c r="X2067" i="1"/>
  <c r="AB2067" i="1" s="1"/>
  <c r="X2068" i="1"/>
  <c r="AB2068" i="1" s="1"/>
  <c r="X2069" i="1"/>
  <c r="AB2069" i="1" s="1"/>
  <c r="X2070" i="1"/>
  <c r="AB2070" i="1" s="1"/>
  <c r="X2071" i="1"/>
  <c r="AB2071" i="1" s="1"/>
  <c r="X2072" i="1"/>
  <c r="AB2072" i="1" s="1"/>
  <c r="X2073" i="1"/>
  <c r="AB2073" i="1" s="1"/>
  <c r="X2074" i="1"/>
  <c r="AB2074" i="1" s="1"/>
  <c r="X2075" i="1"/>
  <c r="AB2075" i="1" s="1"/>
  <c r="X2076" i="1"/>
  <c r="AB2076" i="1" s="1"/>
  <c r="X2077" i="1"/>
  <c r="AB2077" i="1" s="1"/>
  <c r="X2078" i="1"/>
  <c r="AB2078" i="1" s="1"/>
  <c r="X2079" i="1"/>
  <c r="AB2079" i="1" s="1"/>
  <c r="X2080" i="1"/>
  <c r="AB2080" i="1" s="1"/>
  <c r="X2081" i="1"/>
  <c r="AB2081" i="1" s="1"/>
  <c r="X2082" i="1"/>
  <c r="AB2082" i="1" s="1"/>
  <c r="X2083" i="1"/>
  <c r="AB2083" i="1" s="1"/>
  <c r="X2084" i="1"/>
  <c r="AB2084" i="1" s="1"/>
  <c r="X2085" i="1"/>
  <c r="AB2085" i="1" s="1"/>
  <c r="X2086" i="1"/>
  <c r="AB2086" i="1" s="1"/>
  <c r="X2087" i="1"/>
  <c r="AB2087" i="1" s="1"/>
  <c r="X2088" i="1"/>
  <c r="AB2088" i="1" s="1"/>
  <c r="X2089" i="1"/>
  <c r="AB2089" i="1" s="1"/>
  <c r="X2090" i="1"/>
  <c r="AB2090" i="1" s="1"/>
  <c r="X2091" i="1"/>
  <c r="AB2091" i="1" s="1"/>
  <c r="X2092" i="1"/>
  <c r="AB2092" i="1" s="1"/>
  <c r="X2093" i="1"/>
  <c r="AB2093" i="1" s="1"/>
  <c r="X2094" i="1"/>
  <c r="AB2094" i="1" s="1"/>
  <c r="X2095" i="1"/>
  <c r="AB2095" i="1" s="1"/>
  <c r="X2096" i="1"/>
  <c r="AB2096" i="1" s="1"/>
  <c r="X2097" i="1"/>
  <c r="AB2097" i="1" s="1"/>
  <c r="X2098" i="1"/>
  <c r="AB2098" i="1" s="1"/>
  <c r="X2099" i="1"/>
  <c r="AB2099" i="1" s="1"/>
  <c r="X2100" i="1"/>
  <c r="AB2100" i="1" s="1"/>
  <c r="X2101" i="1"/>
  <c r="AB2101" i="1" s="1"/>
  <c r="X2102" i="1"/>
  <c r="AB2102" i="1" s="1"/>
  <c r="X2103" i="1"/>
  <c r="AB2103" i="1" s="1"/>
  <c r="X2104" i="1"/>
  <c r="AB2104" i="1" s="1"/>
  <c r="X2105" i="1"/>
  <c r="AB2105" i="1" s="1"/>
  <c r="X2106" i="1"/>
  <c r="AB2106" i="1" s="1"/>
  <c r="X2107" i="1"/>
  <c r="AB2107" i="1" s="1"/>
  <c r="X2108" i="1"/>
  <c r="AB2108" i="1" s="1"/>
  <c r="X2109" i="1"/>
  <c r="AB2109" i="1" s="1"/>
  <c r="X2110" i="1"/>
  <c r="AB2110" i="1" s="1"/>
  <c r="X2111" i="1"/>
  <c r="AB2111" i="1" s="1"/>
  <c r="X2112" i="1"/>
  <c r="AB2112" i="1" s="1"/>
  <c r="X2113" i="1"/>
  <c r="AB2113" i="1" s="1"/>
  <c r="X2114" i="1"/>
  <c r="AB2114" i="1" s="1"/>
  <c r="X2115" i="1"/>
  <c r="AB2115" i="1" s="1"/>
  <c r="X2116" i="1"/>
  <c r="AB2116" i="1" s="1"/>
  <c r="X2117" i="1"/>
  <c r="AB2117" i="1" s="1"/>
  <c r="X2118" i="1"/>
  <c r="AB2118" i="1" s="1"/>
  <c r="X2119" i="1"/>
  <c r="AB2119" i="1" s="1"/>
  <c r="X2120" i="1"/>
  <c r="AB2120" i="1" s="1"/>
  <c r="X2121" i="1"/>
  <c r="AB2121" i="1" s="1"/>
  <c r="X2122" i="1"/>
  <c r="AB2122" i="1" s="1"/>
  <c r="X2123" i="1"/>
  <c r="AB2123" i="1" s="1"/>
  <c r="X2124" i="1"/>
  <c r="AB2124" i="1" s="1"/>
  <c r="X2125" i="1"/>
  <c r="AB2125" i="1" s="1"/>
  <c r="X2126" i="1"/>
  <c r="AB2126" i="1" s="1"/>
  <c r="X2127" i="1"/>
  <c r="AB2127" i="1" s="1"/>
  <c r="X2128" i="1"/>
  <c r="AB2128" i="1" s="1"/>
  <c r="X2129" i="1"/>
  <c r="AB2129" i="1" s="1"/>
  <c r="X2130" i="1"/>
  <c r="AB2130" i="1" s="1"/>
  <c r="X2131" i="1"/>
  <c r="AB2131" i="1" s="1"/>
  <c r="X2132" i="1"/>
  <c r="AB2132" i="1" s="1"/>
  <c r="X2133" i="1"/>
  <c r="AB2133" i="1" s="1"/>
  <c r="X2134" i="1"/>
  <c r="AB2134" i="1" s="1"/>
  <c r="X2135" i="1"/>
  <c r="AB2135" i="1" s="1"/>
  <c r="X2136" i="1"/>
  <c r="AB2136" i="1" s="1"/>
  <c r="X2137" i="1"/>
  <c r="AB2137" i="1" s="1"/>
  <c r="X2138" i="1"/>
  <c r="AB2138" i="1" s="1"/>
  <c r="X2139" i="1"/>
  <c r="AB2139" i="1" s="1"/>
  <c r="X2140" i="1"/>
  <c r="AB2140" i="1" s="1"/>
  <c r="X2141" i="1"/>
  <c r="AB2141" i="1" s="1"/>
  <c r="X2142" i="1"/>
  <c r="AB2142" i="1" s="1"/>
  <c r="X2143" i="1"/>
  <c r="AB2143" i="1" s="1"/>
  <c r="X2144" i="1"/>
  <c r="AB2144" i="1" s="1"/>
  <c r="X2145" i="1"/>
  <c r="AB2145" i="1" s="1"/>
  <c r="X2146" i="1"/>
  <c r="AB2146" i="1" s="1"/>
  <c r="X2147" i="1"/>
  <c r="AB2147" i="1" s="1"/>
  <c r="X2148" i="1"/>
  <c r="AB2148" i="1" s="1"/>
  <c r="X2149" i="1"/>
  <c r="AB2149" i="1" s="1"/>
  <c r="X2150" i="1"/>
  <c r="AB2150" i="1" s="1"/>
  <c r="X2151" i="1"/>
  <c r="AB2151" i="1" s="1"/>
  <c r="X2152" i="1"/>
  <c r="AB2152" i="1" s="1"/>
  <c r="X2153" i="1"/>
  <c r="AB2153" i="1" s="1"/>
  <c r="X2154" i="1"/>
  <c r="AB2154" i="1" s="1"/>
  <c r="X2155" i="1"/>
  <c r="AB2155" i="1" s="1"/>
  <c r="X2156" i="1"/>
  <c r="AB2156" i="1" s="1"/>
  <c r="X2157" i="1"/>
  <c r="AB2157" i="1" s="1"/>
  <c r="X2158" i="1"/>
  <c r="AB2158" i="1" s="1"/>
  <c r="X2159" i="1"/>
  <c r="AB2159" i="1" s="1"/>
  <c r="X2160" i="1"/>
  <c r="AB2160" i="1" s="1"/>
  <c r="X2161" i="1"/>
  <c r="AB2161" i="1" s="1"/>
  <c r="X2162" i="1"/>
  <c r="AB2162" i="1" s="1"/>
  <c r="X2163" i="1"/>
  <c r="AB2163" i="1" s="1"/>
  <c r="X2164" i="1"/>
  <c r="AB2164" i="1" s="1"/>
  <c r="X2165" i="1"/>
  <c r="AB2165" i="1" s="1"/>
  <c r="X2166" i="1"/>
  <c r="AB2166" i="1" s="1"/>
  <c r="X2167" i="1"/>
  <c r="AB2167" i="1" s="1"/>
  <c r="X2168" i="1"/>
  <c r="AB2168" i="1" s="1"/>
  <c r="X2169" i="1"/>
  <c r="AB2169" i="1" s="1"/>
  <c r="X2170" i="1"/>
  <c r="AB2170" i="1" s="1"/>
  <c r="X2171" i="1"/>
  <c r="AB2171" i="1" s="1"/>
  <c r="X2172" i="1"/>
  <c r="AB2172" i="1" s="1"/>
  <c r="X2173" i="1"/>
  <c r="AB2173" i="1" s="1"/>
  <c r="X2174" i="1"/>
  <c r="AB2174" i="1" s="1"/>
  <c r="X2175" i="1"/>
  <c r="AB2175" i="1" s="1"/>
  <c r="X2176" i="1"/>
  <c r="AB2176" i="1" s="1"/>
  <c r="X2177" i="1"/>
  <c r="AB2177" i="1" s="1"/>
  <c r="X2178" i="1"/>
  <c r="AB2178" i="1" s="1"/>
  <c r="X2179" i="1"/>
  <c r="AB2179" i="1" s="1"/>
  <c r="X2180" i="1"/>
  <c r="AB2180" i="1" s="1"/>
  <c r="X2181" i="1"/>
  <c r="AB2181" i="1" s="1"/>
  <c r="X2182" i="1"/>
  <c r="AB2182" i="1" s="1"/>
  <c r="X2183" i="1"/>
  <c r="AB2183" i="1" s="1"/>
  <c r="X2184" i="1"/>
  <c r="AB2184" i="1" s="1"/>
  <c r="X2185" i="1"/>
  <c r="AB2185" i="1" s="1"/>
  <c r="X2186" i="1"/>
  <c r="AB2186" i="1" s="1"/>
  <c r="X2187" i="1"/>
  <c r="AB2187" i="1" s="1"/>
  <c r="X2188" i="1"/>
  <c r="AB2188" i="1" s="1"/>
  <c r="X2189" i="1"/>
  <c r="AB2189" i="1" s="1"/>
  <c r="X2190" i="1"/>
  <c r="AB2190" i="1" s="1"/>
  <c r="X2191" i="1"/>
  <c r="AB2191" i="1" s="1"/>
  <c r="X2192" i="1"/>
  <c r="AB2192" i="1" s="1"/>
  <c r="X2193" i="1"/>
  <c r="AB2193" i="1" s="1"/>
  <c r="X2194" i="1"/>
  <c r="AB2194" i="1" s="1"/>
  <c r="X2195" i="1"/>
  <c r="AB2195" i="1" s="1"/>
  <c r="X2196" i="1"/>
  <c r="AB2196" i="1" s="1"/>
  <c r="X2197" i="1"/>
  <c r="AB2197" i="1" s="1"/>
  <c r="X2198" i="1"/>
  <c r="AB2198" i="1" s="1"/>
  <c r="X2199" i="1"/>
  <c r="AB2199" i="1" s="1"/>
  <c r="X2200" i="1"/>
  <c r="AB2200" i="1" s="1"/>
  <c r="X2201" i="1"/>
  <c r="AB2201" i="1" s="1"/>
  <c r="X2202" i="1"/>
  <c r="AB2202" i="1" s="1"/>
  <c r="X2203" i="1"/>
  <c r="AB2203" i="1" s="1"/>
  <c r="X2204" i="1"/>
  <c r="AB2204" i="1" s="1"/>
  <c r="X2205" i="1"/>
  <c r="AB2205" i="1" s="1"/>
  <c r="X2206" i="1"/>
  <c r="AB2206" i="1" s="1"/>
  <c r="X2207" i="1"/>
  <c r="AB2207" i="1" s="1"/>
  <c r="X2208" i="1"/>
  <c r="AB2208" i="1" s="1"/>
  <c r="X2209" i="1"/>
  <c r="AB2209" i="1" s="1"/>
  <c r="X2210" i="1"/>
  <c r="AB2210" i="1" s="1"/>
  <c r="X2211" i="1"/>
  <c r="AB2211" i="1" s="1"/>
  <c r="X2212" i="1"/>
  <c r="AB2212" i="1" s="1"/>
  <c r="X2213" i="1"/>
  <c r="AB2213" i="1" s="1"/>
  <c r="X2214" i="1"/>
  <c r="AB2214" i="1" s="1"/>
  <c r="X2215" i="1"/>
  <c r="AB2215" i="1" s="1"/>
  <c r="X2216" i="1"/>
  <c r="AB2216" i="1" s="1"/>
  <c r="X2217" i="1"/>
  <c r="AB2217" i="1" s="1"/>
  <c r="X2218" i="1"/>
  <c r="AB2218" i="1" s="1"/>
  <c r="X2219" i="1"/>
  <c r="AB2219" i="1" s="1"/>
  <c r="X2220" i="1"/>
  <c r="AB2220" i="1" s="1"/>
  <c r="X2221" i="1"/>
  <c r="AB2221" i="1" s="1"/>
  <c r="X2222" i="1"/>
  <c r="AB2222" i="1" s="1"/>
  <c r="X2223" i="1"/>
  <c r="AB2223" i="1" s="1"/>
  <c r="X2224" i="1"/>
  <c r="AB2224" i="1" s="1"/>
  <c r="X2225" i="1"/>
  <c r="AB2225" i="1" s="1"/>
  <c r="X2226" i="1"/>
  <c r="AB2226" i="1" s="1"/>
  <c r="X2227" i="1"/>
  <c r="AB2227" i="1" s="1"/>
  <c r="X2228" i="1"/>
  <c r="AB2228" i="1" s="1"/>
  <c r="X2229" i="1"/>
  <c r="AB2229" i="1" s="1"/>
  <c r="X2230" i="1"/>
  <c r="AB2230" i="1" s="1"/>
  <c r="X2231" i="1"/>
  <c r="AB2231" i="1" s="1"/>
  <c r="X2232" i="1"/>
  <c r="AB2232" i="1" s="1"/>
  <c r="X2233" i="1"/>
  <c r="AB2233" i="1" s="1"/>
  <c r="X2234" i="1"/>
  <c r="AB2234" i="1" s="1"/>
  <c r="X2235" i="1"/>
  <c r="AB2235" i="1" s="1"/>
  <c r="X2236" i="1"/>
  <c r="AB2236" i="1" s="1"/>
  <c r="X2237" i="1"/>
  <c r="AB2237" i="1" s="1"/>
  <c r="X2238" i="1"/>
  <c r="AB2238" i="1" s="1"/>
  <c r="X2239" i="1"/>
  <c r="AB2239" i="1" s="1"/>
  <c r="X2240" i="1"/>
  <c r="AB2240" i="1" s="1"/>
  <c r="X2241" i="1"/>
  <c r="AB2241" i="1" s="1"/>
  <c r="X2242" i="1"/>
  <c r="AB2242" i="1" s="1"/>
  <c r="X2243" i="1"/>
  <c r="AB2243" i="1" s="1"/>
  <c r="X2244" i="1"/>
  <c r="AB2244" i="1" s="1"/>
  <c r="X2245" i="1"/>
  <c r="AB2245" i="1" s="1"/>
  <c r="X2246" i="1"/>
  <c r="AB2246" i="1" s="1"/>
  <c r="X2247" i="1"/>
  <c r="AB2247" i="1" s="1"/>
  <c r="X2248" i="1"/>
  <c r="AB2248" i="1" s="1"/>
  <c r="X2249" i="1"/>
  <c r="AB2249" i="1" s="1"/>
  <c r="X2250" i="1"/>
  <c r="AB2250" i="1" s="1"/>
  <c r="X2251" i="1"/>
  <c r="AB2251" i="1" s="1"/>
  <c r="X2252" i="1"/>
  <c r="AB2252" i="1" s="1"/>
  <c r="X2253" i="1"/>
  <c r="AB2253" i="1" s="1"/>
  <c r="X2254" i="1"/>
  <c r="AB2254" i="1" s="1"/>
  <c r="X2255" i="1"/>
  <c r="AB2255" i="1" s="1"/>
  <c r="X2256" i="1"/>
  <c r="AB2256" i="1" s="1"/>
  <c r="X2257" i="1"/>
  <c r="AB2257" i="1" s="1"/>
  <c r="X2258" i="1"/>
  <c r="AB2258" i="1" s="1"/>
  <c r="X2259" i="1"/>
  <c r="AB2259" i="1" s="1"/>
  <c r="X2260" i="1"/>
  <c r="AB2260" i="1" s="1"/>
  <c r="X2261" i="1"/>
  <c r="AB2261" i="1" s="1"/>
  <c r="X2262" i="1"/>
  <c r="AB2262" i="1" s="1"/>
  <c r="X2263" i="1"/>
  <c r="AB2263" i="1" s="1"/>
  <c r="X2264" i="1"/>
  <c r="AB2264" i="1" s="1"/>
  <c r="X2265" i="1"/>
  <c r="AB2265" i="1" s="1"/>
  <c r="X2266" i="1"/>
  <c r="AB2266" i="1" s="1"/>
  <c r="X2267" i="1"/>
  <c r="AB2267" i="1" s="1"/>
  <c r="X2268" i="1"/>
  <c r="AB2268" i="1" s="1"/>
  <c r="X2269" i="1"/>
  <c r="AB2269" i="1" s="1"/>
  <c r="X2270" i="1"/>
  <c r="AB2270" i="1" s="1"/>
  <c r="X2271" i="1"/>
  <c r="AB2271" i="1" s="1"/>
  <c r="X2272" i="1"/>
  <c r="AB2272" i="1" s="1"/>
  <c r="X2273" i="1"/>
  <c r="AB2273" i="1" s="1"/>
  <c r="X2274" i="1"/>
  <c r="AB2274" i="1" s="1"/>
  <c r="X2275" i="1"/>
  <c r="AB2275" i="1" s="1"/>
  <c r="X2276" i="1"/>
  <c r="AB2276" i="1" s="1"/>
  <c r="X2277" i="1"/>
  <c r="AB2277" i="1" s="1"/>
  <c r="X2278" i="1"/>
  <c r="AB2278" i="1" s="1"/>
  <c r="X2279" i="1"/>
  <c r="AB2279" i="1" s="1"/>
  <c r="X2280" i="1"/>
  <c r="AB2280" i="1" s="1"/>
  <c r="X2281" i="1"/>
  <c r="AB2281" i="1" s="1"/>
  <c r="X2282" i="1"/>
  <c r="AB2282" i="1" s="1"/>
  <c r="X2283" i="1"/>
  <c r="AB2283" i="1" s="1"/>
  <c r="X2284" i="1"/>
  <c r="AB2284" i="1" s="1"/>
  <c r="X2285" i="1"/>
  <c r="AB2285" i="1" s="1"/>
  <c r="X2286" i="1"/>
  <c r="AB2286" i="1" s="1"/>
  <c r="X2287" i="1"/>
  <c r="AB2287" i="1" s="1"/>
  <c r="X2288" i="1"/>
  <c r="AB2288" i="1" s="1"/>
  <c r="X2289" i="1"/>
  <c r="AB2289" i="1" s="1"/>
  <c r="X2290" i="1"/>
  <c r="AB2290" i="1" s="1"/>
  <c r="X2291" i="1"/>
  <c r="AB2291" i="1" s="1"/>
  <c r="X2292" i="1"/>
  <c r="AB2292" i="1" s="1"/>
  <c r="X2293" i="1"/>
  <c r="AB2293" i="1" s="1"/>
  <c r="X2294" i="1"/>
  <c r="AB2294" i="1" s="1"/>
  <c r="X2295" i="1"/>
  <c r="AB2295" i="1" s="1"/>
  <c r="X2296" i="1"/>
  <c r="AB2296" i="1" s="1"/>
  <c r="X2297" i="1"/>
  <c r="AB2297" i="1" s="1"/>
  <c r="X2298" i="1"/>
  <c r="AB2298" i="1" s="1"/>
  <c r="X2299" i="1"/>
  <c r="AB2299" i="1" s="1"/>
  <c r="X2300" i="1"/>
  <c r="AB2300" i="1" s="1"/>
  <c r="X2301" i="1"/>
  <c r="AB2301" i="1" s="1"/>
  <c r="X2302" i="1"/>
  <c r="AB2302" i="1" s="1"/>
  <c r="X2303" i="1"/>
  <c r="AB2303" i="1" s="1"/>
  <c r="X2304" i="1"/>
  <c r="AB2304" i="1" s="1"/>
  <c r="X2305" i="1"/>
  <c r="AB2305" i="1" s="1"/>
  <c r="X2306" i="1"/>
  <c r="AB2306" i="1" s="1"/>
  <c r="X2307" i="1"/>
  <c r="AB2307" i="1" s="1"/>
  <c r="X2308" i="1"/>
  <c r="AB2308" i="1" s="1"/>
  <c r="X2309" i="1"/>
  <c r="AB2309" i="1" s="1"/>
  <c r="X2310" i="1"/>
  <c r="AB2310" i="1" s="1"/>
  <c r="X2311" i="1"/>
  <c r="AB2311" i="1" s="1"/>
  <c r="X2312" i="1"/>
  <c r="AB2312" i="1" s="1"/>
  <c r="X2313" i="1"/>
  <c r="AB2313" i="1" s="1"/>
  <c r="X2314" i="1"/>
  <c r="AB2314" i="1" s="1"/>
  <c r="X2315" i="1"/>
  <c r="AB2315" i="1" s="1"/>
  <c r="X2316" i="1"/>
  <c r="AB2316" i="1" s="1"/>
  <c r="X2317" i="1"/>
  <c r="AB2317" i="1" s="1"/>
  <c r="X2318" i="1"/>
  <c r="AB2318" i="1" s="1"/>
  <c r="X2319" i="1"/>
  <c r="AB2319" i="1" s="1"/>
  <c r="X2320" i="1"/>
  <c r="AB2320" i="1" s="1"/>
  <c r="X2321" i="1"/>
  <c r="AB2321" i="1" s="1"/>
  <c r="X2322" i="1"/>
  <c r="AB2322" i="1" s="1"/>
  <c r="X2323" i="1"/>
  <c r="AB2323" i="1" s="1"/>
  <c r="X2324" i="1"/>
  <c r="AB2324" i="1" s="1"/>
  <c r="X2325" i="1"/>
  <c r="AB2325" i="1" s="1"/>
  <c r="X2326" i="1"/>
  <c r="AB2326" i="1" s="1"/>
  <c r="X2327" i="1"/>
  <c r="AB2327" i="1" s="1"/>
  <c r="X2328" i="1"/>
  <c r="AB2328" i="1" s="1"/>
  <c r="X2329" i="1"/>
  <c r="AB2329" i="1" s="1"/>
  <c r="X2330" i="1"/>
  <c r="AB2330" i="1" s="1"/>
  <c r="X2331" i="1"/>
  <c r="AB2331" i="1" s="1"/>
  <c r="X2332" i="1"/>
  <c r="AB2332" i="1" s="1"/>
  <c r="X2333" i="1"/>
  <c r="AB2333" i="1" s="1"/>
  <c r="X2334" i="1"/>
  <c r="AB2334" i="1" s="1"/>
  <c r="X2335" i="1"/>
  <c r="AB2335" i="1" s="1"/>
  <c r="X2336" i="1"/>
  <c r="AB2336" i="1" s="1"/>
  <c r="X2337" i="1"/>
  <c r="AB2337" i="1" s="1"/>
  <c r="X2338" i="1"/>
  <c r="AB2338" i="1" s="1"/>
  <c r="X2339" i="1"/>
  <c r="AB2339" i="1" s="1"/>
  <c r="X2340" i="1"/>
  <c r="AB2340" i="1" s="1"/>
  <c r="X2341" i="1"/>
  <c r="AB2341" i="1" s="1"/>
  <c r="X2342" i="1"/>
  <c r="AB2342" i="1" s="1"/>
  <c r="X2343" i="1"/>
  <c r="AB2343" i="1" s="1"/>
  <c r="X2344" i="1"/>
  <c r="AB2344" i="1" s="1"/>
  <c r="X2345" i="1"/>
  <c r="AB2345" i="1" s="1"/>
  <c r="X2346" i="1"/>
  <c r="AB2346" i="1" s="1"/>
  <c r="X2347" i="1"/>
  <c r="AB2347" i="1" s="1"/>
  <c r="X2348" i="1"/>
  <c r="AB2348" i="1" s="1"/>
  <c r="X2349" i="1"/>
  <c r="AB2349" i="1" s="1"/>
  <c r="X2350" i="1"/>
  <c r="AB2350" i="1" s="1"/>
  <c r="X2351" i="1"/>
  <c r="AB2351" i="1" s="1"/>
  <c r="X2352" i="1"/>
  <c r="AB2352" i="1" s="1"/>
  <c r="X2353" i="1"/>
  <c r="AB2353" i="1" s="1"/>
  <c r="X2354" i="1"/>
  <c r="AB2354" i="1" s="1"/>
  <c r="X2355" i="1"/>
  <c r="AB2355" i="1" s="1"/>
  <c r="X2356" i="1"/>
  <c r="AB2356" i="1" s="1"/>
  <c r="X2357" i="1"/>
  <c r="AB2357" i="1" s="1"/>
  <c r="X2358" i="1"/>
  <c r="AB2358" i="1" s="1"/>
  <c r="X2359" i="1"/>
  <c r="AB2359" i="1" s="1"/>
  <c r="X2360" i="1"/>
  <c r="AB2360" i="1" s="1"/>
  <c r="X2361" i="1"/>
  <c r="AB2361" i="1" s="1"/>
  <c r="X2362" i="1"/>
  <c r="AB2362" i="1" s="1"/>
  <c r="X2363" i="1"/>
  <c r="AB2363" i="1" s="1"/>
  <c r="X2364" i="1"/>
  <c r="AB2364" i="1" s="1"/>
  <c r="X2365" i="1"/>
  <c r="AB2365" i="1" s="1"/>
  <c r="X2366" i="1"/>
  <c r="AB2366" i="1" s="1"/>
  <c r="X2367" i="1"/>
  <c r="AB2367" i="1" s="1"/>
  <c r="X2368" i="1"/>
  <c r="AB2368" i="1" s="1"/>
  <c r="X2369" i="1"/>
  <c r="AB2369" i="1" s="1"/>
  <c r="X2370" i="1"/>
  <c r="AB2370" i="1" s="1"/>
  <c r="X2371" i="1"/>
  <c r="AB2371" i="1" s="1"/>
  <c r="X2372" i="1"/>
  <c r="AB2372" i="1" s="1"/>
  <c r="X2373" i="1"/>
  <c r="AB2373" i="1" s="1"/>
  <c r="X2374" i="1"/>
  <c r="AB2374" i="1" s="1"/>
  <c r="X2375" i="1"/>
  <c r="AB2375" i="1" s="1"/>
  <c r="X2376" i="1"/>
  <c r="AB2376" i="1" s="1"/>
  <c r="X2377" i="1"/>
  <c r="AB2377" i="1" s="1"/>
  <c r="X2378" i="1"/>
  <c r="AB2378" i="1" s="1"/>
  <c r="X2379" i="1"/>
  <c r="AB2379" i="1" s="1"/>
  <c r="X2380" i="1"/>
  <c r="AB2380" i="1" s="1"/>
  <c r="X2381" i="1"/>
  <c r="AB2381" i="1" s="1"/>
  <c r="X2382" i="1"/>
  <c r="AB2382" i="1" s="1"/>
  <c r="X2383" i="1"/>
  <c r="AB2383" i="1" s="1"/>
  <c r="X2384" i="1"/>
  <c r="AB2384" i="1" s="1"/>
  <c r="X2385" i="1"/>
  <c r="AB2385" i="1" s="1"/>
  <c r="X2386" i="1"/>
  <c r="AB2386" i="1" s="1"/>
  <c r="X2387" i="1"/>
  <c r="AB2387" i="1" s="1"/>
  <c r="X2388" i="1"/>
  <c r="AB2388" i="1" s="1"/>
  <c r="X2389" i="1"/>
  <c r="AB2389" i="1" s="1"/>
  <c r="X2390" i="1"/>
  <c r="AB2390" i="1" s="1"/>
  <c r="X2391" i="1"/>
  <c r="AB2391" i="1" s="1"/>
  <c r="X2392" i="1"/>
  <c r="AB2392" i="1" s="1"/>
  <c r="X2393" i="1"/>
  <c r="AB2393" i="1" s="1"/>
  <c r="X2394" i="1"/>
  <c r="AB2394" i="1" s="1"/>
  <c r="X2395" i="1"/>
  <c r="AB2395" i="1" s="1"/>
  <c r="X2396" i="1"/>
  <c r="AB2396" i="1" s="1"/>
  <c r="X2397" i="1"/>
  <c r="AB2397" i="1" s="1"/>
  <c r="X2398" i="1"/>
  <c r="AB2398" i="1" s="1"/>
  <c r="X2399" i="1"/>
  <c r="AB2399" i="1" s="1"/>
  <c r="X2400" i="1"/>
  <c r="AB2400" i="1" s="1"/>
  <c r="X2401" i="1"/>
  <c r="AB2401" i="1" s="1"/>
  <c r="X2402" i="1"/>
  <c r="AB2402" i="1" s="1"/>
  <c r="X2403" i="1"/>
  <c r="AB2403" i="1" s="1"/>
  <c r="X2404" i="1"/>
  <c r="AB2404" i="1" s="1"/>
  <c r="X2405" i="1"/>
  <c r="AB2405" i="1" s="1"/>
  <c r="X2406" i="1"/>
  <c r="AB2406" i="1" s="1"/>
  <c r="X2407" i="1"/>
  <c r="AB2407" i="1" s="1"/>
  <c r="X2408" i="1"/>
  <c r="AB2408" i="1" s="1"/>
  <c r="X2409" i="1"/>
  <c r="AB2409" i="1" s="1"/>
  <c r="X2410" i="1"/>
  <c r="AB2410" i="1" s="1"/>
  <c r="X2411" i="1"/>
  <c r="AB2411" i="1" s="1"/>
  <c r="X2412" i="1"/>
  <c r="AB2412" i="1" s="1"/>
  <c r="X2413" i="1"/>
  <c r="AB2413" i="1" s="1"/>
  <c r="X2414" i="1"/>
  <c r="AB2414" i="1" s="1"/>
  <c r="X2415" i="1"/>
  <c r="AB2415" i="1" s="1"/>
  <c r="X2416" i="1"/>
  <c r="AB2416" i="1" s="1"/>
  <c r="X2417" i="1"/>
  <c r="AB2417" i="1" s="1"/>
  <c r="X2418" i="1"/>
  <c r="AB2418" i="1" s="1"/>
  <c r="X2419" i="1"/>
  <c r="AB2419" i="1" s="1"/>
  <c r="X2420" i="1"/>
  <c r="AB2420" i="1" s="1"/>
  <c r="X2421" i="1"/>
  <c r="AB2421" i="1" s="1"/>
  <c r="X2422" i="1"/>
  <c r="AB2422" i="1" s="1"/>
  <c r="X2423" i="1"/>
  <c r="AB2423" i="1" s="1"/>
  <c r="X2424" i="1"/>
  <c r="AB2424" i="1" s="1"/>
  <c r="X2425" i="1"/>
  <c r="AB2425" i="1" s="1"/>
  <c r="X2426" i="1"/>
  <c r="AB2426" i="1" s="1"/>
  <c r="X2427" i="1"/>
  <c r="AB2427" i="1" s="1"/>
  <c r="X2428" i="1"/>
  <c r="AB2428" i="1" s="1"/>
  <c r="X2429" i="1"/>
  <c r="AB2429" i="1" s="1"/>
  <c r="X2430" i="1"/>
  <c r="AB2430" i="1" s="1"/>
  <c r="X2431" i="1"/>
  <c r="AB2431" i="1" s="1"/>
  <c r="X2432" i="1"/>
  <c r="AB2432" i="1" s="1"/>
  <c r="X2433" i="1"/>
  <c r="AB2433" i="1" s="1"/>
  <c r="X2434" i="1"/>
  <c r="AB2434" i="1" s="1"/>
  <c r="X2435" i="1"/>
  <c r="AB2435" i="1" s="1"/>
  <c r="X2436" i="1"/>
  <c r="AB2436" i="1" s="1"/>
  <c r="X2437" i="1"/>
  <c r="AB2437" i="1" s="1"/>
  <c r="X2438" i="1"/>
  <c r="AB2438" i="1" s="1"/>
  <c r="X2439" i="1"/>
  <c r="AB2439" i="1" s="1"/>
  <c r="X2440" i="1"/>
  <c r="AB2440" i="1" s="1"/>
  <c r="X2441" i="1"/>
  <c r="AB2441" i="1" s="1"/>
  <c r="X2442" i="1"/>
  <c r="AB2442" i="1" s="1"/>
  <c r="X2443" i="1"/>
  <c r="AB2443" i="1" s="1"/>
  <c r="X2444" i="1"/>
  <c r="AB2444" i="1" s="1"/>
  <c r="X2445" i="1"/>
  <c r="AB2445" i="1" s="1"/>
  <c r="X2446" i="1"/>
  <c r="AB2446" i="1" s="1"/>
  <c r="X2447" i="1"/>
  <c r="AB2447" i="1" s="1"/>
  <c r="X2448" i="1"/>
  <c r="AB2448" i="1" s="1"/>
  <c r="X2449" i="1"/>
  <c r="AB2449" i="1" s="1"/>
  <c r="X2450" i="1"/>
  <c r="AB2450" i="1" s="1"/>
  <c r="X2451" i="1"/>
  <c r="AB2451" i="1" s="1"/>
  <c r="X2452" i="1"/>
  <c r="AB2452" i="1" s="1"/>
  <c r="X2453" i="1"/>
  <c r="AB2453" i="1" s="1"/>
  <c r="X2454" i="1"/>
  <c r="AB2454" i="1" s="1"/>
  <c r="X2455" i="1"/>
  <c r="AB2455" i="1" s="1"/>
  <c r="X2456" i="1"/>
  <c r="AB2456" i="1" s="1"/>
  <c r="X2457" i="1"/>
  <c r="AB2457" i="1" s="1"/>
  <c r="X2458" i="1"/>
  <c r="AB2458" i="1" s="1"/>
  <c r="X2459" i="1"/>
  <c r="AB2459" i="1" s="1"/>
  <c r="X2460" i="1"/>
  <c r="AB2460" i="1" s="1"/>
  <c r="X2461" i="1"/>
  <c r="AB2461" i="1" s="1"/>
  <c r="X2462" i="1"/>
  <c r="AB2462" i="1" s="1"/>
  <c r="X2463" i="1"/>
  <c r="AB2463" i="1" s="1"/>
  <c r="X2464" i="1"/>
  <c r="AB2464" i="1" s="1"/>
  <c r="X2465" i="1"/>
  <c r="AB2465" i="1" s="1"/>
  <c r="X2466" i="1"/>
  <c r="AB2466" i="1" s="1"/>
  <c r="X2467" i="1"/>
  <c r="AB2467" i="1" s="1"/>
  <c r="X2468" i="1"/>
  <c r="AB2468" i="1" s="1"/>
  <c r="X2469" i="1"/>
  <c r="AB2469" i="1" s="1"/>
  <c r="X2470" i="1"/>
  <c r="AB2470" i="1" s="1"/>
  <c r="X2471" i="1"/>
  <c r="AB2471" i="1" s="1"/>
  <c r="X2472" i="1"/>
  <c r="AB2472" i="1" s="1"/>
  <c r="X2473" i="1"/>
  <c r="AB2473" i="1" s="1"/>
  <c r="X2474" i="1"/>
  <c r="AB2474" i="1" s="1"/>
  <c r="X2475" i="1"/>
  <c r="AB2475" i="1" s="1"/>
  <c r="X2476" i="1"/>
  <c r="AB2476" i="1" s="1"/>
  <c r="X2477" i="1"/>
  <c r="AB2477" i="1" s="1"/>
  <c r="X2478" i="1"/>
  <c r="AB2478" i="1" s="1"/>
  <c r="X2479" i="1"/>
  <c r="AB2479" i="1" s="1"/>
  <c r="X2480" i="1"/>
  <c r="AB2480" i="1" s="1"/>
  <c r="X2481" i="1"/>
  <c r="AB2481" i="1" s="1"/>
  <c r="X2482" i="1"/>
  <c r="AB2482" i="1" s="1"/>
  <c r="X2483" i="1"/>
  <c r="AB2483" i="1" s="1"/>
  <c r="X2484" i="1"/>
  <c r="AB2484" i="1" s="1"/>
  <c r="X2485" i="1"/>
  <c r="AB2485" i="1" s="1"/>
  <c r="X2486" i="1"/>
  <c r="AB2486" i="1" s="1"/>
  <c r="X2487" i="1"/>
  <c r="AB2487" i="1" s="1"/>
  <c r="X2488" i="1"/>
  <c r="AB2488" i="1" s="1"/>
  <c r="X2489" i="1"/>
  <c r="AB2489" i="1" s="1"/>
  <c r="X2490" i="1"/>
  <c r="AB2490" i="1" s="1"/>
  <c r="X2491" i="1"/>
  <c r="AB2491" i="1" s="1"/>
  <c r="X2492" i="1"/>
  <c r="AB2492" i="1" s="1"/>
  <c r="X2493" i="1"/>
  <c r="AB2493" i="1" s="1"/>
  <c r="X2494" i="1"/>
  <c r="AB2494" i="1" s="1"/>
  <c r="X2495" i="1"/>
  <c r="AB2495" i="1" s="1"/>
  <c r="X2496" i="1"/>
  <c r="AB2496" i="1" s="1"/>
  <c r="X2497" i="1"/>
  <c r="AB2497" i="1" s="1"/>
  <c r="X2498" i="1"/>
  <c r="AB2498" i="1" s="1"/>
  <c r="X2499" i="1"/>
  <c r="AB2499" i="1" s="1"/>
  <c r="X2500" i="1"/>
  <c r="AB2500" i="1" s="1"/>
  <c r="X2501" i="1"/>
  <c r="AB2501" i="1" s="1"/>
  <c r="X2502" i="1"/>
  <c r="AB2502" i="1" s="1"/>
  <c r="X2503" i="1"/>
  <c r="AB2503" i="1" s="1"/>
  <c r="X2504" i="1"/>
  <c r="AB2504" i="1" s="1"/>
  <c r="X2505" i="1"/>
  <c r="AB2505" i="1" s="1"/>
  <c r="X2506" i="1"/>
  <c r="AB2506" i="1" s="1"/>
  <c r="X2507" i="1"/>
  <c r="AB2507" i="1" s="1"/>
  <c r="X2508" i="1"/>
  <c r="AB2508" i="1" s="1"/>
  <c r="X2509" i="1"/>
  <c r="AB2509" i="1" s="1"/>
  <c r="X2510" i="1"/>
  <c r="AB2510" i="1" s="1"/>
  <c r="X2511" i="1"/>
  <c r="AB2511" i="1" s="1"/>
  <c r="X2512" i="1"/>
  <c r="AB2512" i="1" s="1"/>
  <c r="X2513" i="1"/>
  <c r="AB2513" i="1" s="1"/>
  <c r="X2514" i="1"/>
  <c r="AB2514" i="1" s="1"/>
  <c r="X2515" i="1"/>
  <c r="AB2515" i="1" s="1"/>
  <c r="X2516" i="1"/>
  <c r="AB2516" i="1" s="1"/>
  <c r="X2517" i="1"/>
  <c r="AB2517" i="1" s="1"/>
  <c r="X2518" i="1"/>
  <c r="AB2518" i="1" s="1"/>
  <c r="X2519" i="1"/>
  <c r="AB2519" i="1" s="1"/>
  <c r="X2520" i="1"/>
  <c r="AB2520" i="1" s="1"/>
  <c r="X2521" i="1"/>
  <c r="AB2521" i="1" s="1"/>
  <c r="X2522" i="1"/>
  <c r="AB2522" i="1" s="1"/>
  <c r="X2523" i="1"/>
  <c r="AB2523" i="1" s="1"/>
  <c r="X2524" i="1"/>
  <c r="AB2524" i="1" s="1"/>
  <c r="X2525" i="1"/>
  <c r="AB2525" i="1" s="1"/>
  <c r="X2526" i="1"/>
  <c r="AB2526" i="1" s="1"/>
  <c r="X2527" i="1"/>
  <c r="AB2527" i="1" s="1"/>
  <c r="X2528" i="1"/>
  <c r="AB2528" i="1" s="1"/>
  <c r="X2529" i="1"/>
  <c r="AB2529" i="1" s="1"/>
  <c r="X2530" i="1"/>
  <c r="AB2530" i="1" s="1"/>
  <c r="X2531" i="1"/>
  <c r="AB2531" i="1" s="1"/>
  <c r="X2532" i="1"/>
  <c r="AB2532" i="1" s="1"/>
  <c r="X2533" i="1"/>
  <c r="AB2533" i="1" s="1"/>
  <c r="X2534" i="1"/>
  <c r="AB2534" i="1" s="1"/>
  <c r="X2535" i="1"/>
  <c r="AB2535" i="1" s="1"/>
  <c r="X2536" i="1"/>
  <c r="AB2536" i="1" s="1"/>
  <c r="X2537" i="1"/>
  <c r="AB2537" i="1" s="1"/>
  <c r="X2538" i="1"/>
  <c r="AB2538" i="1" s="1"/>
  <c r="X2539" i="1"/>
  <c r="AB2539" i="1" s="1"/>
  <c r="X2540" i="1"/>
  <c r="AB2540" i="1" s="1"/>
  <c r="X2541" i="1"/>
  <c r="AB2541" i="1" s="1"/>
  <c r="X2542" i="1"/>
  <c r="AB2542" i="1" s="1"/>
  <c r="X2543" i="1"/>
  <c r="AB2543" i="1" s="1"/>
  <c r="X2544" i="1"/>
  <c r="AB2544" i="1" s="1"/>
  <c r="X2545" i="1"/>
  <c r="AB2545" i="1" s="1"/>
  <c r="X2546" i="1"/>
  <c r="AB2546" i="1" s="1"/>
  <c r="X2547" i="1"/>
  <c r="AB2547" i="1" s="1"/>
  <c r="X2548" i="1"/>
  <c r="AB2548" i="1" s="1"/>
  <c r="X2549" i="1"/>
  <c r="AB2549" i="1" s="1"/>
  <c r="X2550" i="1"/>
  <c r="AB2550" i="1" s="1"/>
  <c r="X2551" i="1"/>
  <c r="AB2551" i="1" s="1"/>
  <c r="X2552" i="1"/>
  <c r="AB2552" i="1" s="1"/>
  <c r="X2553" i="1"/>
  <c r="AB2553" i="1" s="1"/>
  <c r="X2554" i="1"/>
  <c r="AB2554" i="1" s="1"/>
  <c r="X2555" i="1"/>
  <c r="AB2555" i="1" s="1"/>
  <c r="X2556" i="1"/>
  <c r="AB2556" i="1" s="1"/>
  <c r="X2557" i="1"/>
  <c r="AB2557" i="1" s="1"/>
  <c r="X2558" i="1"/>
  <c r="AB2558" i="1" s="1"/>
  <c r="X2559" i="1"/>
  <c r="AB2559" i="1" s="1"/>
  <c r="X2560" i="1"/>
  <c r="AB2560" i="1" s="1"/>
  <c r="X2561" i="1"/>
  <c r="AB2561" i="1" s="1"/>
  <c r="X2562" i="1"/>
  <c r="AB2562" i="1" s="1"/>
  <c r="X2563" i="1"/>
  <c r="AB2563" i="1" s="1"/>
  <c r="X2564" i="1"/>
  <c r="AB2564" i="1" s="1"/>
  <c r="X2565" i="1"/>
  <c r="AB2565" i="1" s="1"/>
  <c r="X2566" i="1"/>
  <c r="AB2566" i="1" s="1"/>
  <c r="X2567" i="1"/>
  <c r="AB2567" i="1" s="1"/>
  <c r="X2568" i="1"/>
  <c r="AB2568" i="1" s="1"/>
  <c r="X2569" i="1"/>
  <c r="AB2569" i="1" s="1"/>
  <c r="X2570" i="1"/>
  <c r="AB2570" i="1" s="1"/>
  <c r="X2571" i="1"/>
  <c r="AB2571" i="1" s="1"/>
  <c r="X2572" i="1"/>
  <c r="AB2572" i="1" s="1"/>
  <c r="X2573" i="1"/>
  <c r="AB2573" i="1" s="1"/>
  <c r="X2574" i="1"/>
  <c r="AB2574" i="1" s="1"/>
  <c r="X2575" i="1"/>
  <c r="AB2575" i="1" s="1"/>
  <c r="X2576" i="1"/>
  <c r="AB2576" i="1" s="1"/>
  <c r="X2577" i="1"/>
  <c r="AB2577" i="1" s="1"/>
  <c r="X2578" i="1"/>
  <c r="AB2578" i="1" s="1"/>
  <c r="X2579" i="1"/>
  <c r="AB2579" i="1" s="1"/>
  <c r="X2580" i="1"/>
  <c r="AB2580" i="1" s="1"/>
  <c r="X2581" i="1"/>
  <c r="AB2581" i="1" s="1"/>
  <c r="X2582" i="1"/>
  <c r="AB2582" i="1" s="1"/>
  <c r="X2583" i="1"/>
  <c r="AB2583" i="1" s="1"/>
  <c r="X2584" i="1"/>
  <c r="AB2584" i="1" s="1"/>
  <c r="X2585" i="1"/>
  <c r="AB2585" i="1" s="1"/>
  <c r="X2586" i="1"/>
  <c r="AB2586" i="1" s="1"/>
  <c r="X2587" i="1"/>
  <c r="AB2587" i="1" s="1"/>
  <c r="X2588" i="1"/>
  <c r="AB2588" i="1" s="1"/>
  <c r="X2589" i="1"/>
  <c r="AB2589" i="1" s="1"/>
  <c r="X2590" i="1"/>
  <c r="AB2590" i="1" s="1"/>
  <c r="X2591" i="1"/>
  <c r="AB2591" i="1" s="1"/>
  <c r="X2592" i="1"/>
  <c r="AB2592" i="1" s="1"/>
  <c r="X2593" i="1"/>
  <c r="AB2593" i="1" s="1"/>
  <c r="X2594" i="1"/>
  <c r="AB2594" i="1" s="1"/>
  <c r="X2595" i="1"/>
  <c r="AB2595" i="1" s="1"/>
  <c r="X2596" i="1"/>
  <c r="AB2596" i="1" s="1"/>
  <c r="X2597" i="1"/>
  <c r="AB2597" i="1" s="1"/>
  <c r="X2598" i="1"/>
  <c r="AB2598" i="1" s="1"/>
  <c r="X2599" i="1"/>
  <c r="AB2599" i="1" s="1"/>
  <c r="X2600" i="1"/>
  <c r="AB2600" i="1" s="1"/>
  <c r="X2601" i="1"/>
  <c r="AB2601" i="1" s="1"/>
  <c r="X2602" i="1"/>
  <c r="AB2602" i="1" s="1"/>
  <c r="X2603" i="1"/>
  <c r="AB2603" i="1" s="1"/>
  <c r="X2604" i="1"/>
  <c r="AB2604" i="1" s="1"/>
  <c r="X2605" i="1"/>
  <c r="AB2605" i="1" s="1"/>
  <c r="X2606" i="1"/>
  <c r="AB2606" i="1" s="1"/>
  <c r="X2607" i="1"/>
  <c r="AB2607" i="1" s="1"/>
  <c r="X2608" i="1"/>
  <c r="AB2608" i="1" s="1"/>
  <c r="X2609" i="1"/>
  <c r="AB2609" i="1" s="1"/>
  <c r="X2610" i="1"/>
  <c r="AB2610" i="1" s="1"/>
  <c r="X2611" i="1"/>
  <c r="AB2611" i="1" s="1"/>
  <c r="X2612" i="1"/>
  <c r="AB2612" i="1" s="1"/>
  <c r="X2613" i="1"/>
  <c r="AB2613" i="1" s="1"/>
  <c r="X2614" i="1"/>
  <c r="AB2614" i="1" s="1"/>
  <c r="X2615" i="1"/>
  <c r="AB2615" i="1" s="1"/>
  <c r="X2616" i="1"/>
  <c r="AB2616" i="1" s="1"/>
  <c r="X2617" i="1"/>
  <c r="AB2617" i="1" s="1"/>
  <c r="X2618" i="1"/>
  <c r="AB2618" i="1" s="1"/>
  <c r="X2619" i="1"/>
  <c r="AB2619" i="1" s="1"/>
  <c r="X2620" i="1"/>
  <c r="AB2620" i="1" s="1"/>
  <c r="X2621" i="1"/>
  <c r="AB2621" i="1" s="1"/>
  <c r="X2622" i="1"/>
  <c r="AB2622" i="1" s="1"/>
  <c r="X2623" i="1"/>
  <c r="AB2623" i="1" s="1"/>
  <c r="X2624" i="1"/>
  <c r="AB2624" i="1" s="1"/>
  <c r="X2625" i="1"/>
  <c r="AB2625" i="1" s="1"/>
  <c r="X2626" i="1"/>
  <c r="AB2626" i="1" s="1"/>
  <c r="X2627" i="1"/>
  <c r="AB2627" i="1" s="1"/>
  <c r="X2628" i="1"/>
  <c r="AB2628" i="1" s="1"/>
  <c r="X2629" i="1"/>
  <c r="AB2629" i="1" s="1"/>
  <c r="X2630" i="1"/>
  <c r="AB2630" i="1" s="1"/>
  <c r="X2631" i="1"/>
  <c r="AB2631" i="1" s="1"/>
  <c r="X2632" i="1"/>
  <c r="AB2632" i="1" s="1"/>
  <c r="X2633" i="1"/>
  <c r="AB2633" i="1" s="1"/>
  <c r="X2634" i="1"/>
  <c r="AB2634" i="1" s="1"/>
  <c r="X2635" i="1"/>
  <c r="AB2635" i="1" s="1"/>
  <c r="X2636" i="1"/>
  <c r="AB2636" i="1" s="1"/>
  <c r="X2637" i="1"/>
  <c r="AB2637" i="1" s="1"/>
  <c r="X2638" i="1"/>
  <c r="AB2638" i="1" s="1"/>
  <c r="X2639" i="1"/>
  <c r="AB2639" i="1" s="1"/>
  <c r="X2640" i="1"/>
  <c r="AB2640" i="1" s="1"/>
  <c r="X2641" i="1"/>
  <c r="AB2641" i="1" s="1"/>
  <c r="X2642" i="1"/>
  <c r="AB2642" i="1" s="1"/>
  <c r="X2643" i="1"/>
  <c r="AB2643" i="1" s="1"/>
  <c r="X2644" i="1"/>
  <c r="AB2644" i="1" s="1"/>
  <c r="X2645" i="1"/>
  <c r="AB2645" i="1" s="1"/>
  <c r="X2646" i="1"/>
  <c r="AB2646" i="1" s="1"/>
  <c r="X2647" i="1"/>
  <c r="AB2647" i="1" s="1"/>
  <c r="X2648" i="1"/>
  <c r="AB2648" i="1" s="1"/>
  <c r="X2649" i="1"/>
  <c r="AB2649" i="1" s="1"/>
  <c r="X2650" i="1"/>
  <c r="AB2650" i="1" s="1"/>
  <c r="X2651" i="1"/>
  <c r="AB2651" i="1" s="1"/>
  <c r="X2652" i="1"/>
  <c r="AB2652" i="1" s="1"/>
  <c r="X2653" i="1"/>
  <c r="AB2653" i="1" s="1"/>
  <c r="X2654" i="1"/>
  <c r="AB2654" i="1" s="1"/>
  <c r="X2655" i="1"/>
  <c r="AB2655" i="1" s="1"/>
  <c r="X2656" i="1"/>
  <c r="AB2656" i="1" s="1"/>
  <c r="X2657" i="1"/>
  <c r="AB2657" i="1" s="1"/>
  <c r="X2658" i="1"/>
  <c r="AB2658" i="1" s="1"/>
  <c r="X2659" i="1"/>
  <c r="AB2659" i="1" s="1"/>
  <c r="X2660" i="1"/>
  <c r="AB2660" i="1" s="1"/>
  <c r="X2661" i="1"/>
  <c r="AB2661" i="1" s="1"/>
  <c r="X2662" i="1"/>
  <c r="AB2662" i="1" s="1"/>
  <c r="X2663" i="1"/>
  <c r="AB2663" i="1" s="1"/>
  <c r="X2664" i="1"/>
  <c r="AB2664" i="1" s="1"/>
  <c r="X2665" i="1"/>
  <c r="AB2665" i="1" s="1"/>
  <c r="X2666" i="1"/>
  <c r="AB2666" i="1" s="1"/>
  <c r="X2667" i="1"/>
  <c r="AB2667" i="1" s="1"/>
  <c r="X2668" i="1"/>
  <c r="AB2668" i="1" s="1"/>
  <c r="X2669" i="1"/>
  <c r="AB2669" i="1" s="1"/>
  <c r="X2670" i="1"/>
  <c r="AB2670" i="1" s="1"/>
  <c r="X2671" i="1"/>
  <c r="AB2671" i="1" s="1"/>
  <c r="X2672" i="1"/>
  <c r="AB2672" i="1" s="1"/>
  <c r="X2673" i="1"/>
  <c r="AB2673" i="1" s="1"/>
  <c r="X2674" i="1"/>
  <c r="AB2674" i="1" s="1"/>
  <c r="X2675" i="1"/>
  <c r="AB2675" i="1" s="1"/>
  <c r="X2676" i="1"/>
  <c r="AB2676" i="1" s="1"/>
  <c r="X2677" i="1"/>
  <c r="AB2677" i="1" s="1"/>
  <c r="X2678" i="1"/>
  <c r="AB2678" i="1" s="1"/>
  <c r="X2679" i="1"/>
  <c r="AB2679" i="1" s="1"/>
  <c r="X2680" i="1"/>
  <c r="AB2680" i="1" s="1"/>
  <c r="X2681" i="1"/>
  <c r="AB2681" i="1" s="1"/>
  <c r="X2682" i="1"/>
  <c r="AB2682" i="1" s="1"/>
  <c r="X2683" i="1"/>
  <c r="AB2683" i="1" s="1"/>
  <c r="X2684" i="1"/>
  <c r="AB2684" i="1" s="1"/>
  <c r="X2685" i="1"/>
  <c r="AB2685" i="1" s="1"/>
  <c r="X2686" i="1"/>
  <c r="AB2686" i="1" s="1"/>
  <c r="X2687" i="1"/>
  <c r="AB2687" i="1" s="1"/>
  <c r="X2688" i="1"/>
  <c r="AB2688" i="1" s="1"/>
  <c r="X2689" i="1"/>
  <c r="AB2689" i="1" s="1"/>
  <c r="X2690" i="1"/>
  <c r="AB2690" i="1" s="1"/>
  <c r="X2691" i="1"/>
  <c r="AB2691" i="1" s="1"/>
  <c r="X2692" i="1"/>
  <c r="AB2692" i="1" s="1"/>
  <c r="X2693" i="1"/>
  <c r="AB2693" i="1" s="1"/>
  <c r="X2694" i="1"/>
  <c r="AB2694" i="1" s="1"/>
  <c r="X2695" i="1"/>
  <c r="AB2695" i="1" s="1"/>
  <c r="X2696" i="1"/>
  <c r="AB2696" i="1" s="1"/>
  <c r="X2697" i="1"/>
  <c r="AB2697" i="1" s="1"/>
  <c r="X2698" i="1"/>
  <c r="AB2698" i="1" s="1"/>
  <c r="X2699" i="1"/>
  <c r="AB2699" i="1" s="1"/>
  <c r="X2700" i="1"/>
  <c r="AB2700" i="1" s="1"/>
  <c r="X2701" i="1"/>
  <c r="AB2701" i="1" s="1"/>
  <c r="X2702" i="1"/>
  <c r="AB2702" i="1" s="1"/>
  <c r="X2703" i="1"/>
  <c r="AB2703" i="1" s="1"/>
  <c r="X2704" i="1"/>
  <c r="AB2704" i="1" s="1"/>
  <c r="X2705" i="1"/>
  <c r="AB2705" i="1" s="1"/>
  <c r="X2706" i="1"/>
  <c r="AB2706" i="1" s="1"/>
  <c r="X2707" i="1"/>
  <c r="AB2707" i="1" s="1"/>
  <c r="X2708" i="1"/>
  <c r="AB2708" i="1" s="1"/>
  <c r="X2709" i="1"/>
  <c r="AB2709" i="1" s="1"/>
  <c r="X2710" i="1"/>
  <c r="AB2710" i="1" s="1"/>
  <c r="X2711" i="1"/>
  <c r="AB2711" i="1" s="1"/>
  <c r="X2712" i="1"/>
  <c r="AB2712" i="1" s="1"/>
  <c r="X2713" i="1"/>
  <c r="AB2713" i="1" s="1"/>
  <c r="X2714" i="1"/>
  <c r="AB2714" i="1" s="1"/>
  <c r="X2715" i="1"/>
  <c r="AB2715" i="1" s="1"/>
  <c r="X2716" i="1"/>
  <c r="AB2716" i="1" s="1"/>
  <c r="X2717" i="1"/>
  <c r="AB2717" i="1" s="1"/>
  <c r="X2718" i="1"/>
  <c r="AB2718" i="1" s="1"/>
  <c r="X2719" i="1"/>
  <c r="AB2719" i="1" s="1"/>
  <c r="X2720" i="1"/>
  <c r="AB2720" i="1" s="1"/>
  <c r="X2721" i="1"/>
  <c r="AB2721" i="1" s="1"/>
  <c r="X2722" i="1"/>
  <c r="AB2722" i="1" s="1"/>
  <c r="X2723" i="1"/>
  <c r="AB2723" i="1" s="1"/>
  <c r="X2724" i="1"/>
  <c r="AB2724" i="1" s="1"/>
  <c r="X2725" i="1"/>
  <c r="AB2725" i="1" s="1"/>
  <c r="X2726" i="1"/>
  <c r="AB2726" i="1" s="1"/>
  <c r="X2727" i="1"/>
  <c r="AB2727" i="1" s="1"/>
  <c r="X2728" i="1"/>
  <c r="AB2728" i="1" s="1"/>
  <c r="X2729" i="1"/>
  <c r="AB2729" i="1" s="1"/>
  <c r="X2730" i="1"/>
  <c r="AB2730" i="1" s="1"/>
  <c r="X2731" i="1"/>
  <c r="AB2731" i="1" s="1"/>
  <c r="X2732" i="1"/>
  <c r="AB2732" i="1" s="1"/>
  <c r="X2733" i="1"/>
  <c r="AB2733" i="1" s="1"/>
  <c r="X2734" i="1"/>
  <c r="AB2734" i="1" s="1"/>
  <c r="X2735" i="1"/>
  <c r="AB2735" i="1" s="1"/>
  <c r="X2736" i="1"/>
  <c r="AB2736" i="1" s="1"/>
  <c r="X2737" i="1"/>
  <c r="AB2737" i="1" s="1"/>
  <c r="X2738" i="1"/>
  <c r="AB2738" i="1" s="1"/>
  <c r="X2739" i="1"/>
  <c r="AB2739" i="1" s="1"/>
  <c r="X2740" i="1"/>
  <c r="AB2740" i="1" s="1"/>
  <c r="X2741" i="1"/>
  <c r="AB2741" i="1" s="1"/>
  <c r="X2742" i="1"/>
  <c r="AB2742" i="1" s="1"/>
  <c r="X2743" i="1"/>
  <c r="AB2743" i="1" s="1"/>
  <c r="X2744" i="1"/>
  <c r="AB2744" i="1" s="1"/>
  <c r="X2745" i="1"/>
  <c r="AB2745" i="1" s="1"/>
  <c r="X2746" i="1"/>
  <c r="AB2746" i="1" s="1"/>
  <c r="X2747" i="1"/>
  <c r="AB2747" i="1" s="1"/>
  <c r="X2748" i="1"/>
  <c r="AB2748" i="1" s="1"/>
  <c r="X2749" i="1"/>
  <c r="AB2749" i="1" s="1"/>
  <c r="X2750" i="1"/>
  <c r="AB2750" i="1" s="1"/>
  <c r="X2751" i="1"/>
  <c r="AB2751" i="1" s="1"/>
  <c r="X2752" i="1"/>
  <c r="AB2752" i="1" s="1"/>
  <c r="X2753" i="1"/>
  <c r="AB2753" i="1" s="1"/>
  <c r="X2754" i="1"/>
  <c r="AB2754" i="1" s="1"/>
  <c r="X2755" i="1"/>
  <c r="AB2755" i="1" s="1"/>
  <c r="X2756" i="1"/>
  <c r="AB2756" i="1" s="1"/>
  <c r="X2757" i="1"/>
  <c r="AB2757" i="1" s="1"/>
  <c r="X2758" i="1"/>
  <c r="AB2758" i="1" s="1"/>
  <c r="X2759" i="1"/>
  <c r="AB2759" i="1" s="1"/>
  <c r="X2760" i="1"/>
  <c r="AB2760" i="1" s="1"/>
  <c r="X2761" i="1"/>
  <c r="AB2761" i="1" s="1"/>
  <c r="X2762" i="1"/>
  <c r="AB2762" i="1" s="1"/>
  <c r="X2763" i="1"/>
  <c r="AB2763" i="1" s="1"/>
  <c r="X2764" i="1"/>
  <c r="AB2764" i="1" s="1"/>
  <c r="X2765" i="1"/>
  <c r="AB2765" i="1" s="1"/>
  <c r="X2766" i="1"/>
  <c r="AB2766" i="1" s="1"/>
  <c r="X2767" i="1"/>
  <c r="AB2767" i="1" s="1"/>
  <c r="X2768" i="1"/>
  <c r="AB2768" i="1" s="1"/>
  <c r="X2769" i="1"/>
  <c r="AB2769" i="1" s="1"/>
  <c r="X2770" i="1"/>
  <c r="AB2770" i="1" s="1"/>
  <c r="X2771" i="1"/>
  <c r="AB2771" i="1" s="1"/>
  <c r="X2772" i="1"/>
  <c r="AB2772" i="1" s="1"/>
  <c r="X2773" i="1"/>
  <c r="AB2773" i="1" s="1"/>
  <c r="X2774" i="1"/>
  <c r="AB2774" i="1" s="1"/>
  <c r="X2775" i="1"/>
  <c r="AB2775" i="1" s="1"/>
  <c r="X2776" i="1"/>
  <c r="AB2776" i="1" s="1"/>
  <c r="X2777" i="1"/>
  <c r="AB2777" i="1" s="1"/>
  <c r="X2778" i="1"/>
  <c r="AB2778" i="1" s="1"/>
  <c r="X2779" i="1"/>
  <c r="AB2779" i="1" s="1"/>
  <c r="X2780" i="1"/>
  <c r="AB2780" i="1" s="1"/>
  <c r="X2781" i="1"/>
  <c r="AB2781" i="1" s="1"/>
  <c r="X2782" i="1"/>
  <c r="AB2782" i="1" s="1"/>
  <c r="X2783" i="1"/>
  <c r="AB2783" i="1" s="1"/>
  <c r="X2784" i="1"/>
  <c r="AB2784" i="1" s="1"/>
  <c r="X2785" i="1"/>
  <c r="AB2785" i="1" s="1"/>
  <c r="X2786" i="1"/>
  <c r="AB2786" i="1" s="1"/>
  <c r="X2787" i="1"/>
  <c r="AB2787" i="1" s="1"/>
  <c r="X2788" i="1"/>
  <c r="AB2788" i="1" s="1"/>
  <c r="X2789" i="1"/>
  <c r="AB2789" i="1" s="1"/>
  <c r="X2790" i="1"/>
  <c r="AB2790" i="1" s="1"/>
  <c r="X2791" i="1"/>
  <c r="AB2791" i="1" s="1"/>
  <c r="X2792" i="1"/>
  <c r="AB2792" i="1" s="1"/>
  <c r="X2793" i="1"/>
  <c r="AB2793" i="1" s="1"/>
  <c r="X2794" i="1"/>
  <c r="AB2794" i="1" s="1"/>
  <c r="X2795" i="1"/>
  <c r="AB2795" i="1" s="1"/>
  <c r="X2796" i="1"/>
  <c r="AB2796" i="1" s="1"/>
  <c r="X2797" i="1"/>
  <c r="AB2797" i="1" s="1"/>
  <c r="X2798" i="1"/>
  <c r="AB2798" i="1" s="1"/>
  <c r="X2799" i="1"/>
  <c r="AB2799" i="1" s="1"/>
  <c r="X2800" i="1"/>
  <c r="AB2800" i="1" s="1"/>
  <c r="X2801" i="1"/>
  <c r="AB2801" i="1" s="1"/>
  <c r="X2802" i="1"/>
  <c r="AB2802" i="1" s="1"/>
  <c r="X2803" i="1"/>
  <c r="AB2803" i="1" s="1"/>
  <c r="X2804" i="1"/>
  <c r="AB2804" i="1" s="1"/>
  <c r="X2805" i="1"/>
  <c r="AB2805" i="1" s="1"/>
  <c r="X2806" i="1"/>
  <c r="AB2806" i="1" s="1"/>
  <c r="X2807" i="1"/>
  <c r="AB2807" i="1" s="1"/>
  <c r="X2808" i="1"/>
  <c r="AB2808" i="1" s="1"/>
  <c r="X2809" i="1"/>
  <c r="AB2809" i="1" s="1"/>
  <c r="X2810" i="1"/>
  <c r="AB2810" i="1" s="1"/>
  <c r="X2811" i="1"/>
  <c r="AB2811" i="1" s="1"/>
  <c r="X2812" i="1"/>
  <c r="AB2812" i="1" s="1"/>
  <c r="X2813" i="1"/>
  <c r="AB2813" i="1" s="1"/>
  <c r="X2814" i="1"/>
  <c r="AB2814" i="1" s="1"/>
  <c r="X2815" i="1"/>
  <c r="AB2815" i="1" s="1"/>
  <c r="X2816" i="1"/>
  <c r="AB2816" i="1" s="1"/>
  <c r="X2817" i="1"/>
  <c r="AB2817" i="1" s="1"/>
  <c r="X2818" i="1"/>
  <c r="AB2818" i="1" s="1"/>
  <c r="X2819" i="1"/>
  <c r="AB2819" i="1" s="1"/>
  <c r="X2820" i="1"/>
  <c r="AB2820" i="1" s="1"/>
  <c r="X2821" i="1"/>
  <c r="AB2821" i="1" s="1"/>
  <c r="X2822" i="1"/>
  <c r="AB2822" i="1" s="1"/>
  <c r="X2823" i="1"/>
  <c r="AB2823" i="1" s="1"/>
  <c r="X2824" i="1"/>
  <c r="AB2824" i="1" s="1"/>
  <c r="X2825" i="1"/>
  <c r="AB2825" i="1" s="1"/>
  <c r="X2826" i="1"/>
  <c r="AB2826" i="1" s="1"/>
  <c r="X2827" i="1"/>
  <c r="AB2827" i="1" s="1"/>
  <c r="X2828" i="1"/>
  <c r="AB2828" i="1" s="1"/>
  <c r="X2829" i="1"/>
  <c r="AB2829" i="1" s="1"/>
  <c r="X2830" i="1"/>
  <c r="AB2830" i="1" s="1"/>
  <c r="X2831" i="1"/>
  <c r="AB2831" i="1" s="1"/>
  <c r="X2832" i="1"/>
  <c r="AB2832" i="1" s="1"/>
  <c r="X2833" i="1"/>
  <c r="AB2833" i="1" s="1"/>
  <c r="X2834" i="1"/>
  <c r="AB2834" i="1" s="1"/>
  <c r="X2835" i="1"/>
  <c r="AB2835" i="1" s="1"/>
  <c r="X2836" i="1"/>
  <c r="AB2836" i="1" s="1"/>
  <c r="X2837" i="1"/>
  <c r="AB2837" i="1" s="1"/>
  <c r="X2838" i="1"/>
  <c r="AB2838" i="1" s="1"/>
  <c r="X2839" i="1"/>
  <c r="AB2839" i="1" s="1"/>
  <c r="X2840" i="1"/>
  <c r="AB2840" i="1" s="1"/>
  <c r="X2841" i="1"/>
  <c r="AB2841" i="1" s="1"/>
  <c r="X2842" i="1"/>
  <c r="AB2842" i="1" s="1"/>
  <c r="X2843" i="1"/>
  <c r="AB2843" i="1" s="1"/>
  <c r="X2844" i="1"/>
  <c r="AB2844" i="1" s="1"/>
  <c r="X2845" i="1"/>
  <c r="AB2845" i="1" s="1"/>
  <c r="X2846" i="1"/>
  <c r="AB2846" i="1" s="1"/>
  <c r="X2847" i="1"/>
  <c r="AB2847" i="1" s="1"/>
  <c r="X2848" i="1"/>
  <c r="AB2848" i="1" s="1"/>
  <c r="X2849" i="1"/>
  <c r="AB2849" i="1" s="1"/>
  <c r="X2850" i="1"/>
  <c r="AB2850" i="1" s="1"/>
  <c r="X2851" i="1"/>
  <c r="AB2851" i="1" s="1"/>
  <c r="X2852" i="1"/>
  <c r="AB2852" i="1" s="1"/>
  <c r="X2853" i="1"/>
  <c r="AB2853" i="1" s="1"/>
  <c r="X2854" i="1"/>
  <c r="AB2854" i="1" s="1"/>
  <c r="X2855" i="1"/>
  <c r="AB2855" i="1" s="1"/>
  <c r="X2856" i="1"/>
  <c r="AB2856" i="1" s="1"/>
  <c r="X2857" i="1"/>
  <c r="AB2857" i="1" s="1"/>
  <c r="X2858" i="1"/>
  <c r="AB2858" i="1" s="1"/>
  <c r="X2859" i="1"/>
  <c r="AB2859" i="1" s="1"/>
  <c r="X2860" i="1"/>
  <c r="AB2860" i="1" s="1"/>
  <c r="X2861" i="1"/>
  <c r="AB2861" i="1" s="1"/>
  <c r="X2862" i="1"/>
  <c r="AB2862" i="1" s="1"/>
  <c r="X2863" i="1"/>
  <c r="AB2863" i="1" s="1"/>
  <c r="X2864" i="1"/>
  <c r="AB2864" i="1" s="1"/>
  <c r="X2865" i="1"/>
  <c r="AB2865" i="1" s="1"/>
  <c r="X2866" i="1"/>
  <c r="AB2866" i="1" s="1"/>
  <c r="X2867" i="1"/>
  <c r="AB2867" i="1" s="1"/>
  <c r="X2868" i="1"/>
  <c r="AB2868" i="1" s="1"/>
  <c r="X2869" i="1"/>
  <c r="AB2869" i="1" s="1"/>
  <c r="X2870" i="1"/>
  <c r="AB2870" i="1" s="1"/>
  <c r="X2871" i="1"/>
  <c r="AB2871" i="1" s="1"/>
  <c r="X2872" i="1"/>
  <c r="AB2872" i="1" s="1"/>
  <c r="X2873" i="1"/>
  <c r="AB2873" i="1" s="1"/>
  <c r="X2874" i="1"/>
  <c r="AB2874" i="1" s="1"/>
  <c r="X2875" i="1"/>
  <c r="AB2875" i="1" s="1"/>
  <c r="X2876" i="1"/>
  <c r="AB2876" i="1" s="1"/>
  <c r="X2877" i="1"/>
  <c r="AB2877" i="1" s="1"/>
  <c r="X2878" i="1"/>
  <c r="AB2878" i="1" s="1"/>
  <c r="X2879" i="1"/>
  <c r="AB2879" i="1" s="1"/>
  <c r="X2880" i="1"/>
  <c r="AB2880" i="1" s="1"/>
  <c r="X2881" i="1"/>
  <c r="AB2881" i="1" s="1"/>
  <c r="X2882" i="1"/>
  <c r="AB2882" i="1" s="1"/>
  <c r="X2883" i="1"/>
  <c r="AB2883" i="1" s="1"/>
  <c r="X2884" i="1"/>
  <c r="AB2884" i="1" s="1"/>
  <c r="X2885" i="1"/>
  <c r="AB2885" i="1" s="1"/>
  <c r="X2886" i="1"/>
  <c r="AB2886" i="1" s="1"/>
  <c r="X2887" i="1"/>
  <c r="AB2887" i="1" s="1"/>
  <c r="X2888" i="1"/>
  <c r="AB2888" i="1" s="1"/>
  <c r="X2889" i="1"/>
  <c r="AB2889" i="1" s="1"/>
  <c r="X2890" i="1"/>
  <c r="AB2890" i="1" s="1"/>
  <c r="X2891" i="1"/>
  <c r="AB2891" i="1" s="1"/>
  <c r="X2892" i="1"/>
  <c r="AB2892" i="1" s="1"/>
  <c r="X2893" i="1"/>
  <c r="AB2893" i="1" s="1"/>
  <c r="X2894" i="1"/>
  <c r="AB2894" i="1" s="1"/>
  <c r="X2895" i="1"/>
  <c r="AB2895" i="1" s="1"/>
  <c r="X2896" i="1"/>
  <c r="AB2896" i="1" s="1"/>
  <c r="X2897" i="1"/>
  <c r="AB2897" i="1" s="1"/>
  <c r="X2898" i="1"/>
  <c r="AB2898" i="1" s="1"/>
  <c r="X2899" i="1"/>
  <c r="AB2899" i="1" s="1"/>
  <c r="X2900" i="1"/>
  <c r="AB2900" i="1" s="1"/>
  <c r="X2901" i="1"/>
  <c r="AB2901" i="1" s="1"/>
  <c r="X2902" i="1"/>
  <c r="AB2902" i="1" s="1"/>
  <c r="X2903" i="1"/>
  <c r="AB2903" i="1" s="1"/>
  <c r="X2904" i="1"/>
  <c r="AB2904" i="1" s="1"/>
  <c r="X2905" i="1"/>
  <c r="AB2905" i="1" s="1"/>
  <c r="Z3" i="2"/>
  <c r="AA3" i="2"/>
  <c r="Z5" i="2"/>
  <c r="AA5" i="2"/>
  <c r="Z6" i="2"/>
  <c r="AA6" i="2"/>
  <c r="Z7" i="2"/>
  <c r="AA7" i="2"/>
  <c r="Z8" i="2"/>
  <c r="AA8" i="2"/>
  <c r="Z9" i="2"/>
  <c r="AA9" i="2"/>
  <c r="Z10" i="2"/>
  <c r="AA10" i="2"/>
  <c r="Z11" i="2"/>
  <c r="AA11" i="2"/>
  <c r="Z12" i="2"/>
  <c r="AA12" i="2"/>
  <c r="Z13" i="2"/>
  <c r="AA13" i="2"/>
  <c r="Z14" i="2"/>
  <c r="AA14" i="2"/>
  <c r="Z15" i="2"/>
  <c r="AA15" i="2"/>
  <c r="Z16" i="2"/>
  <c r="AA16" i="2"/>
  <c r="Z17" i="2"/>
  <c r="AA17" i="2"/>
  <c r="Z18" i="2"/>
  <c r="AA18" i="2"/>
  <c r="Z19" i="2"/>
  <c r="AA19" i="2"/>
  <c r="Z20" i="2"/>
  <c r="AA20" i="2"/>
  <c r="Z21" i="2"/>
  <c r="AA21" i="2"/>
  <c r="Z22" i="2"/>
  <c r="AA22" i="2"/>
  <c r="Z23" i="2"/>
  <c r="AA23" i="2"/>
  <c r="Z24" i="2"/>
  <c r="AA24" i="2"/>
  <c r="Z25" i="2"/>
  <c r="AA25" i="2"/>
  <c r="Z26" i="2"/>
  <c r="AA26" i="2"/>
  <c r="Z27" i="2"/>
  <c r="AA27" i="2"/>
  <c r="Z28" i="2"/>
  <c r="AA28" i="2"/>
  <c r="Z29" i="2"/>
  <c r="AA29" i="2"/>
  <c r="Z30" i="2"/>
  <c r="AA30" i="2"/>
  <c r="Z31" i="2"/>
  <c r="AA31" i="2"/>
  <c r="Z32" i="2"/>
  <c r="AA32" i="2"/>
  <c r="Z33" i="2"/>
  <c r="AA33" i="2"/>
  <c r="Z34" i="2"/>
  <c r="AA34" i="2"/>
  <c r="Z35" i="2"/>
  <c r="AA35" i="2"/>
  <c r="Z36" i="2"/>
  <c r="AA36" i="2"/>
  <c r="Z37" i="2"/>
  <c r="AA37" i="2"/>
  <c r="Z38" i="2"/>
  <c r="AA38" i="2"/>
  <c r="Z39" i="2"/>
  <c r="AA39" i="2"/>
  <c r="Z40" i="2"/>
  <c r="AA40" i="2"/>
  <c r="Z41" i="2"/>
  <c r="AA41" i="2"/>
  <c r="Z42" i="2"/>
  <c r="AA42" i="2"/>
  <c r="Z43" i="2"/>
  <c r="AA43" i="2"/>
  <c r="Z44" i="2"/>
  <c r="AA44" i="2"/>
  <c r="Z45" i="2"/>
  <c r="AA45" i="2"/>
  <c r="Z46" i="2"/>
  <c r="AA46" i="2"/>
  <c r="Z47" i="2"/>
  <c r="AA47" i="2"/>
  <c r="Z48" i="2"/>
  <c r="AA48" i="2"/>
  <c r="Z49" i="2"/>
  <c r="AA49" i="2"/>
  <c r="Z50" i="2"/>
  <c r="AA50" i="2"/>
  <c r="Z51" i="2"/>
  <c r="AA51" i="2"/>
  <c r="Z52" i="2"/>
  <c r="AA52" i="2"/>
  <c r="Z53" i="2"/>
  <c r="AA53" i="2"/>
  <c r="Z54" i="2"/>
  <c r="AA54" i="2"/>
  <c r="Z55" i="2"/>
  <c r="AA55" i="2"/>
  <c r="Z56" i="2"/>
  <c r="AA56" i="2"/>
  <c r="Z57" i="2"/>
  <c r="AA57" i="2"/>
  <c r="Z58" i="2"/>
  <c r="AA58" i="2"/>
  <c r="Z59" i="2"/>
  <c r="AA59" i="2"/>
  <c r="Z60" i="2"/>
  <c r="AA60" i="2"/>
  <c r="Z61" i="2"/>
  <c r="AA61" i="2"/>
  <c r="Z62" i="2"/>
  <c r="AA62" i="2"/>
  <c r="Z63" i="2"/>
  <c r="AA63" i="2"/>
  <c r="Z64" i="2"/>
  <c r="AA64" i="2"/>
  <c r="Z65" i="2"/>
  <c r="AA65" i="2"/>
  <c r="Z66" i="2"/>
  <c r="AA66" i="2"/>
  <c r="Z67" i="2"/>
  <c r="AA67" i="2"/>
  <c r="Z68" i="2"/>
  <c r="AA68" i="2"/>
  <c r="Z69" i="2"/>
  <c r="AA69" i="2"/>
  <c r="Z70" i="2"/>
  <c r="AA70" i="2"/>
  <c r="Z71" i="2"/>
  <c r="AA71" i="2"/>
  <c r="Z72" i="2"/>
  <c r="AA72" i="2"/>
  <c r="Z73" i="2"/>
  <c r="AA73" i="2"/>
  <c r="Z74" i="2"/>
  <c r="AA74" i="2"/>
  <c r="Z75" i="2"/>
  <c r="AA75" i="2"/>
  <c r="Z76" i="2"/>
  <c r="AA76" i="2"/>
  <c r="Z77" i="2"/>
  <c r="AA77" i="2"/>
  <c r="Z78" i="2"/>
  <c r="AA78" i="2"/>
  <c r="Z79" i="2"/>
  <c r="AA79" i="2"/>
  <c r="Z80" i="2"/>
  <c r="AA80" i="2"/>
  <c r="Z81" i="2"/>
  <c r="AA81" i="2"/>
  <c r="Z82" i="2"/>
  <c r="AA82" i="2"/>
  <c r="Z83" i="2"/>
  <c r="AA83" i="2"/>
  <c r="Z84" i="2"/>
  <c r="AA84" i="2"/>
  <c r="Z85" i="2"/>
  <c r="AA85" i="2"/>
  <c r="Z86" i="2"/>
  <c r="AA86" i="2"/>
  <c r="Z87" i="2"/>
  <c r="AA87" i="2"/>
  <c r="Z88" i="2"/>
  <c r="AA88" i="2"/>
  <c r="Z89" i="2"/>
  <c r="AA89" i="2"/>
  <c r="Z90" i="2"/>
  <c r="AA90" i="2"/>
  <c r="Z91" i="2"/>
  <c r="AA91" i="2"/>
  <c r="Z92" i="2"/>
  <c r="AA92" i="2"/>
  <c r="Z93" i="2"/>
  <c r="AA93" i="2"/>
  <c r="Z94" i="2"/>
  <c r="AA94" i="2"/>
  <c r="Z95" i="2"/>
  <c r="AA95" i="2"/>
  <c r="Z96" i="2"/>
  <c r="AA96" i="2"/>
  <c r="Z97" i="2"/>
  <c r="AA97" i="2"/>
  <c r="Z98" i="2"/>
  <c r="AA98" i="2"/>
  <c r="Z99" i="2"/>
  <c r="AA99" i="2"/>
  <c r="Z100" i="2"/>
  <c r="AA100" i="2"/>
  <c r="Z101" i="2"/>
  <c r="AA101" i="2"/>
  <c r="Z102" i="2"/>
  <c r="AA102" i="2"/>
  <c r="Z103" i="2"/>
  <c r="AA103" i="2"/>
  <c r="Z104" i="2"/>
  <c r="AA104" i="2"/>
  <c r="Z105" i="2"/>
  <c r="AA105" i="2"/>
  <c r="Z106" i="2"/>
  <c r="AA106" i="2"/>
  <c r="Z107" i="2"/>
  <c r="AA107" i="2"/>
  <c r="Z108" i="2"/>
  <c r="AA108" i="2"/>
  <c r="Z109" i="2"/>
  <c r="AA109" i="2"/>
  <c r="Z110" i="2"/>
  <c r="AA110" i="2"/>
  <c r="Z111" i="2"/>
  <c r="AA111" i="2"/>
  <c r="Z112" i="2"/>
  <c r="AA112" i="2"/>
  <c r="Z113" i="2"/>
  <c r="AA113" i="2"/>
  <c r="Z114" i="2"/>
  <c r="AA114" i="2"/>
  <c r="Z115" i="2"/>
  <c r="AA115" i="2"/>
  <c r="Z116" i="2"/>
  <c r="AA116" i="2"/>
  <c r="Z117" i="2"/>
  <c r="AA117" i="2"/>
  <c r="Z118" i="2"/>
  <c r="AA118" i="2"/>
  <c r="Z119" i="2"/>
  <c r="AA119" i="2"/>
  <c r="Z120" i="2"/>
  <c r="AA120" i="2"/>
  <c r="Z121" i="2"/>
  <c r="AA121" i="2"/>
  <c r="Z122" i="2"/>
  <c r="AA122" i="2"/>
  <c r="Z123" i="2"/>
  <c r="AA123" i="2"/>
  <c r="Z124" i="2"/>
  <c r="AA124" i="2"/>
  <c r="Z125" i="2"/>
  <c r="AA125" i="2"/>
  <c r="Z126" i="2"/>
  <c r="AA126" i="2"/>
  <c r="Z127" i="2"/>
  <c r="AA127" i="2"/>
  <c r="Z128" i="2"/>
  <c r="AA128" i="2"/>
  <c r="Z129" i="2"/>
  <c r="AA129" i="2"/>
  <c r="Z130" i="2"/>
  <c r="AA130" i="2"/>
  <c r="Z131" i="2"/>
  <c r="AA131" i="2"/>
  <c r="Z132" i="2"/>
  <c r="AA132" i="2"/>
  <c r="Z133" i="2"/>
  <c r="AA133" i="2"/>
  <c r="Z134" i="2"/>
  <c r="AA134" i="2"/>
  <c r="Z135" i="2"/>
  <c r="AA135" i="2"/>
  <c r="Z136" i="2"/>
  <c r="AA136" i="2"/>
  <c r="Z137" i="2"/>
  <c r="AA137" i="2"/>
  <c r="Z138" i="2"/>
  <c r="AA138" i="2"/>
  <c r="Z139" i="2"/>
  <c r="AA139" i="2"/>
  <c r="Z140" i="2"/>
  <c r="AA140" i="2"/>
  <c r="Z141" i="2"/>
  <c r="AA141" i="2"/>
  <c r="Z142" i="2"/>
  <c r="AA142" i="2"/>
  <c r="Z143" i="2"/>
  <c r="AA143" i="2"/>
  <c r="Z144" i="2"/>
  <c r="AA144" i="2"/>
  <c r="Z145" i="2"/>
  <c r="AA145" i="2"/>
  <c r="Z146" i="2"/>
  <c r="AA146" i="2"/>
  <c r="Z147" i="2"/>
  <c r="AA147" i="2"/>
  <c r="Z148" i="2"/>
  <c r="AA148" i="2"/>
  <c r="Z149" i="2"/>
  <c r="AA149" i="2"/>
  <c r="Z150" i="2"/>
  <c r="AA150" i="2"/>
  <c r="Z151" i="2"/>
  <c r="AA151" i="2"/>
  <c r="Z152" i="2"/>
  <c r="AA152" i="2"/>
  <c r="Z153" i="2"/>
  <c r="AA153" i="2"/>
  <c r="Z154" i="2"/>
  <c r="AA154" i="2"/>
  <c r="Z155" i="2"/>
  <c r="AA155" i="2"/>
  <c r="Z156" i="2"/>
  <c r="AA156" i="2"/>
  <c r="Z157" i="2"/>
  <c r="AA157" i="2"/>
  <c r="Z158" i="2"/>
  <c r="AA158" i="2"/>
  <c r="Z159" i="2"/>
  <c r="AA159" i="2"/>
  <c r="Z160" i="2"/>
  <c r="AA160" i="2"/>
  <c r="Z161" i="2"/>
  <c r="AA161" i="2"/>
  <c r="Z162" i="2"/>
  <c r="AA162" i="2"/>
  <c r="Z163" i="2"/>
  <c r="AA163" i="2"/>
  <c r="Z164" i="2"/>
  <c r="AA164" i="2"/>
  <c r="Z165" i="2"/>
  <c r="AA165" i="2"/>
  <c r="Z166" i="2"/>
  <c r="AA166" i="2"/>
  <c r="Z167" i="2"/>
  <c r="AA167" i="2"/>
  <c r="Z168" i="2"/>
  <c r="AA168" i="2"/>
  <c r="Z169" i="2"/>
  <c r="AA169" i="2"/>
  <c r="Z170" i="2"/>
  <c r="AA170" i="2"/>
  <c r="Z171" i="2"/>
  <c r="AA171" i="2"/>
  <c r="Z172" i="2"/>
  <c r="AA172" i="2"/>
  <c r="Z173" i="2"/>
  <c r="AA173" i="2"/>
  <c r="Z174" i="2"/>
  <c r="AA174" i="2"/>
  <c r="Z175" i="2"/>
  <c r="AA175" i="2"/>
  <c r="Z176" i="2"/>
  <c r="AA176" i="2"/>
  <c r="Z177" i="2"/>
  <c r="AA177" i="2"/>
  <c r="Z178" i="2"/>
  <c r="AA178" i="2"/>
  <c r="Z179" i="2"/>
  <c r="AA179" i="2"/>
  <c r="Z180" i="2"/>
  <c r="AA180" i="2"/>
  <c r="Z181" i="2"/>
  <c r="AA181" i="2"/>
  <c r="Z182" i="2"/>
  <c r="AA182" i="2"/>
  <c r="Z183" i="2"/>
  <c r="AA183" i="2"/>
  <c r="Z184" i="2"/>
  <c r="AA184" i="2"/>
  <c r="Z185" i="2"/>
  <c r="AA185" i="2"/>
  <c r="Z186" i="2"/>
  <c r="AA186" i="2"/>
  <c r="Z187" i="2"/>
  <c r="AA187" i="2"/>
  <c r="Z188" i="2"/>
  <c r="AA188" i="2"/>
  <c r="Z189" i="2"/>
  <c r="AA189" i="2"/>
  <c r="Z190" i="2"/>
  <c r="AA190" i="2"/>
  <c r="Z191" i="2"/>
  <c r="AA191" i="2"/>
  <c r="Z192" i="2"/>
  <c r="AA192" i="2"/>
  <c r="Z193" i="2"/>
  <c r="AA193" i="2"/>
  <c r="Z194" i="2"/>
  <c r="AA194" i="2"/>
  <c r="Z195" i="2"/>
  <c r="AA195" i="2"/>
  <c r="Z196" i="2"/>
  <c r="AA196" i="2"/>
  <c r="Z197" i="2"/>
  <c r="AA197" i="2"/>
  <c r="Z198" i="2"/>
  <c r="AA198" i="2"/>
  <c r="Z199" i="2"/>
  <c r="AA199" i="2"/>
  <c r="Z200" i="2"/>
  <c r="AA200" i="2"/>
  <c r="Z201" i="2"/>
  <c r="AA201" i="2"/>
  <c r="Z202" i="2"/>
  <c r="AA202" i="2"/>
  <c r="Z203" i="2"/>
  <c r="AA203" i="2"/>
  <c r="Z204" i="2"/>
  <c r="AA204" i="2"/>
  <c r="Z205" i="2"/>
  <c r="AA205" i="2"/>
  <c r="Z206" i="2"/>
  <c r="AA206" i="2"/>
  <c r="Z207" i="2"/>
  <c r="AA207" i="2"/>
  <c r="Z208" i="2"/>
  <c r="AA208" i="2"/>
  <c r="Z209" i="2"/>
  <c r="AA209" i="2"/>
  <c r="Z210" i="2"/>
  <c r="AA210" i="2"/>
  <c r="Z211" i="2"/>
  <c r="AA211" i="2"/>
  <c r="Z212" i="2"/>
  <c r="AA212" i="2"/>
  <c r="Z213" i="2"/>
  <c r="AA213" i="2"/>
  <c r="Z214" i="2"/>
  <c r="AA214" i="2"/>
  <c r="Z215" i="2"/>
  <c r="AA215" i="2"/>
  <c r="Z216" i="2"/>
  <c r="AA216" i="2"/>
  <c r="Z217" i="2"/>
  <c r="AA217" i="2"/>
  <c r="Z218" i="2"/>
  <c r="AA218" i="2"/>
  <c r="Z219" i="2"/>
  <c r="AA219" i="2"/>
  <c r="Z220" i="2"/>
  <c r="AA220" i="2"/>
  <c r="Z221" i="2"/>
  <c r="AA221" i="2"/>
  <c r="Z222" i="2"/>
  <c r="AA222" i="2"/>
  <c r="Z223" i="2"/>
  <c r="AA223" i="2"/>
  <c r="Z224" i="2"/>
  <c r="AA224" i="2"/>
  <c r="Z225" i="2"/>
  <c r="AA225" i="2"/>
  <c r="Z226" i="2"/>
  <c r="AA226" i="2"/>
  <c r="Z227" i="2"/>
  <c r="AA227" i="2"/>
  <c r="Z228" i="2"/>
  <c r="AA228" i="2"/>
  <c r="Z229" i="2"/>
  <c r="AA229" i="2"/>
  <c r="Z230" i="2"/>
  <c r="AA230" i="2"/>
  <c r="Z231" i="2"/>
  <c r="AA231" i="2"/>
  <c r="Z232" i="2"/>
  <c r="AA232" i="2"/>
  <c r="Z233" i="2"/>
  <c r="AA233" i="2"/>
  <c r="Z234" i="2"/>
  <c r="AA234" i="2"/>
  <c r="Z235" i="2"/>
  <c r="AA235" i="2"/>
  <c r="Z236" i="2"/>
  <c r="AA236" i="2"/>
  <c r="Z237" i="2"/>
  <c r="AA237" i="2"/>
  <c r="Z238" i="2"/>
  <c r="AA238" i="2"/>
  <c r="Z239" i="2"/>
  <c r="AA239" i="2"/>
  <c r="Z240" i="2"/>
  <c r="AA240" i="2"/>
  <c r="Z241" i="2"/>
  <c r="AA241" i="2"/>
  <c r="Z242" i="2"/>
  <c r="AA242" i="2"/>
  <c r="Z243" i="2"/>
  <c r="AA243" i="2"/>
  <c r="Z244" i="2"/>
  <c r="AA244" i="2"/>
  <c r="Z245" i="2"/>
  <c r="AA245" i="2"/>
  <c r="Z246" i="2"/>
  <c r="AA246" i="2"/>
  <c r="Z247" i="2"/>
  <c r="AA247" i="2"/>
  <c r="Z248" i="2"/>
  <c r="AA248" i="2"/>
  <c r="Z249" i="2"/>
  <c r="AA249" i="2"/>
  <c r="Z250" i="2"/>
  <c r="AA250" i="2"/>
  <c r="Z251" i="2"/>
  <c r="AA251" i="2"/>
  <c r="Z252" i="2"/>
  <c r="AA252" i="2"/>
  <c r="Z253" i="2"/>
  <c r="AA253" i="2"/>
  <c r="Z254" i="2"/>
  <c r="AA254" i="2"/>
  <c r="Z255" i="2"/>
  <c r="AA255" i="2"/>
  <c r="Z256" i="2"/>
  <c r="AA256" i="2"/>
  <c r="Z257" i="2"/>
  <c r="AA257" i="2"/>
  <c r="Z258" i="2"/>
  <c r="AA258" i="2"/>
  <c r="Z259" i="2"/>
  <c r="AA259" i="2"/>
  <c r="Z260" i="2"/>
  <c r="AA260" i="2"/>
  <c r="Z261" i="2"/>
  <c r="AA261" i="2"/>
  <c r="Z262" i="2"/>
  <c r="AA262" i="2"/>
  <c r="Z263" i="2"/>
  <c r="AA263" i="2"/>
  <c r="Z264" i="2"/>
  <c r="AA264" i="2"/>
  <c r="Z265" i="2"/>
  <c r="AA265" i="2"/>
  <c r="Z266" i="2"/>
  <c r="AA266" i="2"/>
  <c r="Z267" i="2"/>
  <c r="AA267" i="2"/>
  <c r="Z268" i="2"/>
  <c r="AA268" i="2"/>
  <c r="Z269" i="2"/>
  <c r="AA269" i="2"/>
  <c r="Z270" i="2"/>
  <c r="AA270" i="2"/>
  <c r="Z271" i="2"/>
  <c r="AA271" i="2"/>
  <c r="Z272" i="2"/>
  <c r="AA272" i="2"/>
  <c r="Z273" i="2"/>
  <c r="AA273" i="2"/>
  <c r="Z274" i="2"/>
  <c r="AA274" i="2"/>
  <c r="Z275" i="2"/>
  <c r="AA275" i="2"/>
  <c r="Z276" i="2"/>
  <c r="AA276" i="2"/>
  <c r="Z277" i="2"/>
  <c r="AA277" i="2"/>
  <c r="Z278" i="2"/>
  <c r="AA278" i="2"/>
  <c r="Z279" i="2"/>
  <c r="AA279" i="2"/>
  <c r="Z280" i="2"/>
  <c r="AA280" i="2"/>
  <c r="Z281" i="2"/>
  <c r="AA281" i="2"/>
  <c r="Z282" i="2"/>
  <c r="AA282" i="2"/>
  <c r="Z283" i="2"/>
  <c r="AA283" i="2"/>
  <c r="Z284" i="2"/>
  <c r="AA284" i="2"/>
  <c r="Z285" i="2"/>
  <c r="AA285" i="2"/>
  <c r="Z286" i="2"/>
  <c r="AA286" i="2"/>
  <c r="Z287" i="2"/>
  <c r="AA287" i="2"/>
  <c r="Z288" i="2"/>
  <c r="AA288" i="2"/>
  <c r="Z289" i="2"/>
  <c r="AA289" i="2"/>
  <c r="Z290" i="2"/>
  <c r="AA290" i="2"/>
  <c r="Z291" i="2"/>
  <c r="AA291" i="2"/>
  <c r="Z292" i="2"/>
  <c r="AA292" i="2"/>
  <c r="Z293" i="2"/>
  <c r="AA293" i="2"/>
  <c r="Z294" i="2"/>
  <c r="AA294" i="2"/>
  <c r="Z295" i="2"/>
  <c r="AA295" i="2"/>
  <c r="Z296" i="2"/>
  <c r="AA296" i="2"/>
  <c r="Z297" i="2"/>
  <c r="AA297" i="2"/>
  <c r="Z298" i="2"/>
  <c r="AA298" i="2"/>
  <c r="Z299" i="2"/>
  <c r="AA299" i="2"/>
  <c r="Z300" i="2"/>
  <c r="AA300" i="2"/>
  <c r="Z301" i="2"/>
  <c r="AA301" i="2"/>
  <c r="Z302" i="2"/>
  <c r="AA302" i="2"/>
  <c r="Z303" i="2"/>
  <c r="AA303" i="2"/>
  <c r="Z304" i="2"/>
  <c r="AA304" i="2"/>
  <c r="Z305" i="2"/>
  <c r="AA305" i="2"/>
  <c r="Z306" i="2"/>
  <c r="AA306" i="2"/>
  <c r="Z307" i="2"/>
  <c r="AA307" i="2"/>
  <c r="Z308" i="2"/>
  <c r="AA308" i="2"/>
  <c r="Z309" i="2"/>
  <c r="AA309" i="2"/>
  <c r="Z310" i="2"/>
  <c r="AA310" i="2"/>
  <c r="Z311" i="2"/>
  <c r="AA311" i="2"/>
  <c r="Z312" i="2"/>
  <c r="AA312" i="2"/>
  <c r="Z313" i="2"/>
  <c r="AA313" i="2"/>
  <c r="Z314" i="2"/>
  <c r="AA314" i="2"/>
  <c r="Z315" i="2"/>
  <c r="AA315" i="2"/>
  <c r="Z316" i="2"/>
  <c r="AA316" i="2"/>
  <c r="Z317" i="2"/>
  <c r="AA317" i="2"/>
  <c r="Z318" i="2"/>
  <c r="AA318" i="2"/>
  <c r="Z319" i="2"/>
  <c r="AA319" i="2"/>
  <c r="Z320" i="2"/>
  <c r="AA320" i="2"/>
  <c r="Z321" i="2"/>
  <c r="AA321" i="2"/>
  <c r="Z322" i="2"/>
  <c r="AA322" i="2"/>
  <c r="Z323" i="2"/>
  <c r="AA323" i="2"/>
  <c r="Z324" i="2"/>
  <c r="AA324" i="2"/>
  <c r="Z325" i="2"/>
  <c r="AA325" i="2"/>
  <c r="Z326" i="2"/>
  <c r="AA326" i="2"/>
  <c r="Z327" i="2"/>
  <c r="AA327" i="2"/>
  <c r="Z328" i="2"/>
  <c r="AA328" i="2"/>
  <c r="Z329" i="2"/>
  <c r="AA329" i="2"/>
  <c r="Z330" i="2"/>
  <c r="AA330" i="2"/>
  <c r="Z331" i="2"/>
  <c r="AA331" i="2"/>
  <c r="Z332" i="2"/>
  <c r="AA332" i="2"/>
  <c r="Z333" i="2"/>
  <c r="AA333" i="2"/>
  <c r="Z334" i="2"/>
  <c r="AA334" i="2"/>
  <c r="Z335" i="2"/>
  <c r="AA335" i="2"/>
  <c r="Z336" i="2"/>
  <c r="AA336" i="2"/>
  <c r="Z337" i="2"/>
  <c r="AA337" i="2"/>
  <c r="Z338" i="2"/>
  <c r="AA338" i="2"/>
  <c r="Z339" i="2"/>
  <c r="AA339" i="2"/>
  <c r="Z340" i="2"/>
  <c r="AA340" i="2"/>
  <c r="Z341" i="2"/>
  <c r="AA341" i="2"/>
  <c r="Z342" i="2"/>
  <c r="AA342" i="2"/>
  <c r="Z343" i="2"/>
  <c r="AA343" i="2"/>
  <c r="Z344" i="2"/>
  <c r="AA344" i="2"/>
  <c r="Z345" i="2"/>
  <c r="AA345" i="2"/>
  <c r="Z346" i="2"/>
  <c r="AA346" i="2"/>
  <c r="Z347" i="2"/>
  <c r="AA347" i="2"/>
  <c r="Z348" i="2"/>
  <c r="AA348" i="2"/>
  <c r="Z349" i="2"/>
  <c r="AA349" i="2"/>
  <c r="Z350" i="2"/>
  <c r="AA350" i="2"/>
  <c r="Z351" i="2"/>
  <c r="AA351" i="2"/>
  <c r="Z352" i="2"/>
  <c r="AA352" i="2"/>
  <c r="Z353" i="2"/>
  <c r="AA353" i="2"/>
  <c r="Z354" i="2"/>
  <c r="AA354" i="2"/>
  <c r="Z355" i="2"/>
  <c r="AA355" i="2"/>
  <c r="Z356" i="2"/>
  <c r="AA356" i="2"/>
  <c r="Z357" i="2"/>
  <c r="AA357" i="2"/>
  <c r="Z358" i="2"/>
  <c r="AA358" i="2"/>
  <c r="Z359" i="2"/>
  <c r="AA359" i="2"/>
  <c r="Z360" i="2"/>
  <c r="AA360" i="2"/>
  <c r="Z361" i="2"/>
  <c r="AA361" i="2"/>
  <c r="Z362" i="2"/>
  <c r="AA362" i="2"/>
  <c r="Z363" i="2"/>
  <c r="AA363" i="2"/>
  <c r="Z364" i="2"/>
  <c r="AA364" i="2"/>
  <c r="Z365" i="2"/>
  <c r="AA365" i="2"/>
  <c r="Z366" i="2"/>
  <c r="AA366" i="2"/>
  <c r="Z367" i="2"/>
  <c r="AA367" i="2"/>
  <c r="Z368" i="2"/>
  <c r="AA368" i="2"/>
  <c r="Z369" i="2"/>
  <c r="AA369" i="2"/>
  <c r="Z370" i="2"/>
  <c r="AA370" i="2"/>
  <c r="Z371" i="2"/>
  <c r="AA371" i="2"/>
  <c r="Z372" i="2"/>
  <c r="AA372" i="2"/>
  <c r="Z373" i="2"/>
  <c r="AA373" i="2"/>
  <c r="Z374" i="2"/>
  <c r="AA374" i="2"/>
  <c r="Z375" i="2"/>
  <c r="AA375" i="2"/>
  <c r="Z376" i="2"/>
  <c r="AA376" i="2"/>
  <c r="Z377" i="2"/>
  <c r="AA377" i="2"/>
  <c r="Z378" i="2"/>
  <c r="AA378" i="2"/>
  <c r="Z379" i="2"/>
  <c r="AA379" i="2"/>
  <c r="Z380" i="2"/>
  <c r="AA380" i="2"/>
  <c r="Z381" i="2"/>
  <c r="AA381" i="2"/>
  <c r="Z382" i="2"/>
  <c r="AA382" i="2"/>
  <c r="Z383" i="2"/>
  <c r="AA383" i="2"/>
  <c r="Z384" i="2"/>
  <c r="AA384" i="2"/>
  <c r="Z385" i="2"/>
  <c r="AA385" i="2"/>
  <c r="Z386" i="2"/>
  <c r="AA386" i="2"/>
  <c r="Z387" i="2"/>
  <c r="AA387" i="2"/>
  <c r="Z388" i="2"/>
  <c r="AA388" i="2"/>
  <c r="Z389" i="2"/>
  <c r="AA389" i="2"/>
  <c r="Z390" i="2"/>
  <c r="AA390" i="2"/>
  <c r="Z391" i="2"/>
  <c r="AA391" i="2"/>
  <c r="Z392" i="2"/>
  <c r="AA392" i="2"/>
  <c r="Z393" i="2"/>
  <c r="AA393" i="2"/>
  <c r="Z394" i="2"/>
  <c r="AA394" i="2"/>
  <c r="Z395" i="2"/>
  <c r="AA395" i="2"/>
  <c r="Z396" i="2"/>
  <c r="AA396" i="2"/>
  <c r="Z397" i="2"/>
  <c r="AA397" i="2"/>
  <c r="Z398" i="2"/>
  <c r="AA398" i="2"/>
  <c r="Z399" i="2"/>
  <c r="AA399" i="2"/>
  <c r="Z400" i="2"/>
  <c r="AA400" i="2"/>
  <c r="Z401" i="2"/>
  <c r="AA401" i="2"/>
  <c r="Z402" i="2"/>
  <c r="AA402" i="2"/>
  <c r="Z403" i="2"/>
  <c r="AA403" i="2"/>
  <c r="Z404" i="2"/>
  <c r="AA404" i="2"/>
  <c r="Z405" i="2"/>
  <c r="AA405" i="2"/>
  <c r="Z406" i="2"/>
  <c r="AA406" i="2"/>
  <c r="Z407" i="2"/>
  <c r="AA407" i="2"/>
  <c r="Z408" i="2"/>
  <c r="AA408" i="2"/>
  <c r="Z409" i="2"/>
  <c r="AA409" i="2"/>
  <c r="Z410" i="2"/>
  <c r="AA410" i="2"/>
  <c r="Z411" i="2"/>
  <c r="AA411" i="2"/>
  <c r="Z412" i="2"/>
  <c r="AA412" i="2"/>
  <c r="Z413" i="2"/>
  <c r="AA413" i="2"/>
  <c r="Z414" i="2"/>
  <c r="AA414" i="2"/>
  <c r="Z415" i="2"/>
  <c r="AA415" i="2"/>
  <c r="Z416" i="2"/>
  <c r="AA416" i="2"/>
  <c r="Z417" i="2"/>
  <c r="AA417" i="2"/>
  <c r="Z418" i="2"/>
  <c r="AA418" i="2"/>
  <c r="Z419" i="2"/>
  <c r="AA419" i="2"/>
  <c r="Z420" i="2"/>
  <c r="AA420" i="2"/>
  <c r="Z421" i="2"/>
  <c r="AA421" i="2"/>
  <c r="Z422" i="2"/>
  <c r="AA422" i="2"/>
  <c r="Z423" i="2"/>
  <c r="AA423" i="2"/>
  <c r="Z424" i="2"/>
  <c r="AA424" i="2"/>
  <c r="Z425" i="2"/>
  <c r="AA425" i="2"/>
  <c r="Z426" i="2"/>
  <c r="AA426" i="2"/>
  <c r="Z427" i="2"/>
  <c r="AA427" i="2"/>
  <c r="Z428" i="2"/>
  <c r="AA428" i="2"/>
  <c r="Z429" i="2"/>
  <c r="AA429" i="2"/>
  <c r="Z430" i="2"/>
  <c r="AA430" i="2"/>
  <c r="Z431" i="2"/>
  <c r="AA431" i="2"/>
  <c r="Z432" i="2"/>
  <c r="AA432" i="2"/>
  <c r="Z433" i="2"/>
  <c r="AA433" i="2"/>
  <c r="Z434" i="2"/>
  <c r="AA434" i="2"/>
  <c r="Z435" i="2"/>
  <c r="AA435" i="2"/>
  <c r="Z436" i="2"/>
  <c r="AA436" i="2"/>
  <c r="Z437" i="2"/>
  <c r="AA437" i="2"/>
  <c r="Z438" i="2"/>
  <c r="AA438" i="2"/>
  <c r="Z439" i="2"/>
  <c r="AA439" i="2"/>
  <c r="Z440" i="2"/>
  <c r="AA440" i="2"/>
  <c r="Z441" i="2"/>
  <c r="AA441" i="2"/>
  <c r="Z442" i="2"/>
  <c r="AA442" i="2"/>
  <c r="Z443" i="2"/>
  <c r="AA443" i="2"/>
  <c r="Z444" i="2"/>
  <c r="AA444" i="2"/>
  <c r="Z445" i="2"/>
  <c r="AA445" i="2"/>
  <c r="Z446" i="2"/>
  <c r="AA446" i="2"/>
  <c r="Z447" i="2"/>
  <c r="AA447" i="2"/>
  <c r="Z448" i="2"/>
  <c r="AA448" i="2"/>
  <c r="Z449" i="2"/>
  <c r="AA449" i="2"/>
  <c r="Z450" i="2"/>
  <c r="AA450" i="2"/>
  <c r="Z451" i="2"/>
  <c r="AA451" i="2"/>
  <c r="Z452" i="2"/>
  <c r="AA452" i="2"/>
  <c r="Z453" i="2"/>
  <c r="AA453" i="2"/>
  <c r="Z454" i="2"/>
  <c r="AA454" i="2"/>
  <c r="Z455" i="2"/>
  <c r="AA455" i="2"/>
  <c r="Z456" i="2"/>
  <c r="AA456" i="2"/>
  <c r="Z457" i="2"/>
  <c r="AA457" i="2"/>
  <c r="Z458" i="2"/>
  <c r="AA458" i="2"/>
  <c r="Z459" i="2"/>
  <c r="AA459" i="2"/>
  <c r="Z460" i="2"/>
  <c r="AA460" i="2"/>
  <c r="Z461" i="2"/>
  <c r="AA461" i="2"/>
  <c r="Z462" i="2"/>
  <c r="AA462" i="2"/>
  <c r="Z463" i="2"/>
  <c r="AA463" i="2"/>
  <c r="Z464" i="2"/>
  <c r="AA464" i="2"/>
  <c r="Z465" i="2"/>
  <c r="AA465" i="2"/>
  <c r="Z466" i="2"/>
  <c r="AA466" i="2"/>
  <c r="Z467" i="2"/>
  <c r="AA467" i="2"/>
  <c r="Z468" i="2"/>
  <c r="AA468" i="2"/>
  <c r="Z469" i="2"/>
  <c r="AA469" i="2"/>
  <c r="Z470" i="2"/>
  <c r="AA470" i="2"/>
  <c r="Z471" i="2"/>
  <c r="AA471" i="2"/>
  <c r="Z472" i="2"/>
  <c r="AA472" i="2"/>
  <c r="Z473" i="2"/>
  <c r="AA473" i="2"/>
  <c r="Z474" i="2"/>
  <c r="AA474" i="2"/>
  <c r="Z475" i="2"/>
  <c r="AA475" i="2"/>
  <c r="Z476" i="2"/>
  <c r="AA476" i="2"/>
  <c r="Z477" i="2"/>
  <c r="AA477" i="2"/>
  <c r="Z478" i="2"/>
  <c r="AA478" i="2"/>
  <c r="Z479" i="2"/>
  <c r="AA479" i="2"/>
  <c r="Z480" i="2"/>
  <c r="AA480" i="2"/>
  <c r="Z481" i="2"/>
  <c r="AA481" i="2"/>
  <c r="Z482" i="2"/>
  <c r="AA482" i="2"/>
  <c r="Z483" i="2"/>
  <c r="AA483" i="2"/>
  <c r="Z484" i="2"/>
  <c r="AA484" i="2"/>
  <c r="Z485" i="2"/>
  <c r="AA485" i="2"/>
  <c r="Z486" i="2"/>
  <c r="AA486" i="2"/>
  <c r="Z487" i="2"/>
  <c r="AA487" i="2"/>
  <c r="Z488" i="2"/>
  <c r="AA488" i="2"/>
  <c r="Z489" i="2"/>
  <c r="AA489" i="2"/>
  <c r="Z490" i="2"/>
  <c r="AA490" i="2"/>
  <c r="Z491" i="2"/>
  <c r="AA491" i="2"/>
  <c r="Z492" i="2"/>
  <c r="AA492" i="2"/>
  <c r="Z493" i="2"/>
  <c r="AA493" i="2"/>
  <c r="Z494" i="2"/>
  <c r="AA494" i="2"/>
  <c r="Z495" i="2"/>
  <c r="AA495" i="2"/>
  <c r="Z496" i="2"/>
  <c r="AA496" i="2"/>
  <c r="Z497" i="2"/>
  <c r="AA497" i="2"/>
  <c r="Z498" i="2"/>
  <c r="AA498" i="2"/>
  <c r="Z499" i="2"/>
  <c r="AA499" i="2"/>
  <c r="Z500" i="2"/>
  <c r="AA500" i="2"/>
  <c r="Z501" i="2"/>
  <c r="AA501" i="2"/>
  <c r="Z502" i="2"/>
  <c r="AA502" i="2"/>
  <c r="Z503" i="2"/>
  <c r="AA503" i="2"/>
  <c r="Z504" i="2"/>
  <c r="AA504" i="2"/>
  <c r="Z505" i="2"/>
  <c r="AA505" i="2"/>
  <c r="Z506" i="2"/>
  <c r="AA506" i="2"/>
  <c r="Z507" i="2"/>
  <c r="AA507" i="2"/>
  <c r="Z508" i="2"/>
  <c r="AA508" i="2"/>
  <c r="Z509" i="2"/>
  <c r="AA509" i="2"/>
  <c r="Z510" i="2"/>
  <c r="AA510" i="2"/>
  <c r="Z511" i="2"/>
  <c r="AA511" i="2"/>
  <c r="Z512" i="2"/>
  <c r="AA512" i="2"/>
  <c r="Z513" i="2"/>
  <c r="AA513" i="2"/>
  <c r="Z514" i="2"/>
  <c r="AA514" i="2"/>
  <c r="Z515" i="2"/>
  <c r="AA515" i="2"/>
  <c r="Z516" i="2"/>
  <c r="AA516" i="2"/>
  <c r="Z517" i="2"/>
  <c r="AA517" i="2"/>
  <c r="Z518" i="2"/>
  <c r="AA518" i="2"/>
  <c r="Z519" i="2"/>
  <c r="AA519" i="2"/>
  <c r="Z520" i="2"/>
  <c r="AA520" i="2"/>
  <c r="Z521" i="2"/>
  <c r="AA521" i="2"/>
  <c r="Z522" i="2"/>
  <c r="AA522" i="2"/>
  <c r="Z523" i="2"/>
  <c r="AA523" i="2"/>
  <c r="Z524" i="2"/>
  <c r="AA524" i="2"/>
  <c r="Z525" i="2"/>
  <c r="AA525" i="2"/>
  <c r="Z526" i="2"/>
  <c r="AA526" i="2"/>
  <c r="Z527" i="2"/>
  <c r="AA527" i="2"/>
  <c r="Z528" i="2"/>
  <c r="AA528" i="2"/>
  <c r="Z529" i="2"/>
  <c r="AA529" i="2"/>
  <c r="Z530" i="2"/>
  <c r="AA530" i="2"/>
  <c r="Z531" i="2"/>
  <c r="AA531" i="2"/>
  <c r="Z532" i="2"/>
  <c r="AA532" i="2"/>
  <c r="Z533" i="2"/>
  <c r="AA533" i="2"/>
  <c r="Z534" i="2"/>
  <c r="AA534" i="2"/>
  <c r="Z535" i="2"/>
  <c r="AA535" i="2"/>
  <c r="Z536" i="2"/>
  <c r="AA536" i="2"/>
  <c r="Z537" i="2"/>
  <c r="AA537" i="2"/>
  <c r="Z538" i="2"/>
  <c r="AA538" i="2"/>
  <c r="Z539" i="2"/>
  <c r="AA539" i="2"/>
  <c r="Z540" i="2"/>
  <c r="AA540" i="2"/>
  <c r="Z541" i="2"/>
  <c r="AA541" i="2"/>
  <c r="Z542" i="2"/>
  <c r="AA542" i="2"/>
  <c r="Z543" i="2"/>
  <c r="AA543" i="2"/>
  <c r="Z544" i="2"/>
  <c r="AA544" i="2"/>
  <c r="Z545" i="2"/>
  <c r="AA545" i="2"/>
  <c r="Z546" i="2"/>
  <c r="AA546" i="2"/>
  <c r="Z547" i="2"/>
  <c r="AA547" i="2"/>
  <c r="Z548" i="2"/>
  <c r="AA548" i="2"/>
  <c r="Z549" i="2"/>
  <c r="AA549" i="2"/>
  <c r="Z550" i="2"/>
  <c r="AA550" i="2"/>
  <c r="Z551" i="2"/>
  <c r="AA551" i="2"/>
  <c r="Z552" i="2"/>
  <c r="AA552" i="2"/>
  <c r="Z553" i="2"/>
  <c r="AA553" i="2"/>
  <c r="Z554" i="2"/>
  <c r="AA554" i="2"/>
  <c r="Z555" i="2"/>
  <c r="AA555" i="2"/>
  <c r="Z556" i="2"/>
  <c r="AA556" i="2"/>
  <c r="Z557" i="2"/>
  <c r="AA557" i="2"/>
  <c r="Z558" i="2"/>
  <c r="AA558" i="2"/>
  <c r="Z559" i="2"/>
  <c r="AA559" i="2"/>
  <c r="Z560" i="2"/>
  <c r="AA560" i="2"/>
  <c r="Z561" i="2"/>
  <c r="AA561" i="2"/>
  <c r="Z562" i="2"/>
  <c r="AA562" i="2"/>
  <c r="Z563" i="2"/>
  <c r="AA563" i="2"/>
  <c r="Z564" i="2"/>
  <c r="AA564" i="2"/>
  <c r="Z565" i="2"/>
  <c r="AA565" i="2"/>
  <c r="Z566" i="2"/>
  <c r="AA566" i="2"/>
  <c r="Z567" i="2"/>
  <c r="AA567" i="2"/>
  <c r="Z568" i="2"/>
  <c r="AA568" i="2"/>
  <c r="Z569" i="2"/>
  <c r="AA569" i="2"/>
  <c r="Z570" i="2"/>
  <c r="AA570" i="2"/>
  <c r="Z571" i="2"/>
  <c r="AA571" i="2"/>
  <c r="Z572" i="2"/>
  <c r="AA572" i="2"/>
  <c r="Z573" i="2"/>
  <c r="AA573" i="2"/>
  <c r="Z574" i="2"/>
  <c r="AA574" i="2"/>
  <c r="Z575" i="2"/>
  <c r="AA575" i="2"/>
  <c r="Z576" i="2"/>
  <c r="AA576" i="2"/>
  <c r="Z577" i="2"/>
  <c r="AA577" i="2"/>
  <c r="Z578" i="2"/>
  <c r="AA578" i="2"/>
  <c r="Z579" i="2"/>
  <c r="AA579" i="2"/>
  <c r="Z580" i="2"/>
  <c r="AA580" i="2"/>
  <c r="Z581" i="2"/>
  <c r="AA581" i="2"/>
  <c r="Z582" i="2"/>
  <c r="AA582" i="2"/>
  <c r="Z583" i="2"/>
  <c r="AA583" i="2"/>
  <c r="Z584" i="2"/>
  <c r="AA584" i="2"/>
  <c r="Z585" i="2"/>
  <c r="AA585" i="2"/>
  <c r="Z586" i="2"/>
  <c r="AA586" i="2"/>
  <c r="Z587" i="2"/>
  <c r="AA587" i="2"/>
  <c r="Z588" i="2"/>
  <c r="AA588" i="2"/>
  <c r="Z589" i="2"/>
  <c r="AA589" i="2"/>
  <c r="Z590" i="2"/>
  <c r="AA590" i="2"/>
  <c r="Z591" i="2"/>
  <c r="AA591" i="2"/>
  <c r="Z592" i="2"/>
  <c r="AA592" i="2"/>
  <c r="Z593" i="2"/>
  <c r="AA593" i="2"/>
  <c r="Z594" i="2"/>
  <c r="AA594" i="2"/>
  <c r="Z595" i="2"/>
  <c r="AA595" i="2"/>
  <c r="Z596" i="2"/>
  <c r="AA596" i="2"/>
  <c r="Z597" i="2"/>
  <c r="AA597" i="2"/>
  <c r="Z598" i="2"/>
  <c r="AA598" i="2"/>
  <c r="Z599" i="2"/>
  <c r="AA599" i="2"/>
  <c r="Z600" i="2"/>
  <c r="AA600" i="2"/>
  <c r="Z601" i="2"/>
  <c r="AA601" i="2"/>
  <c r="Z602" i="2"/>
  <c r="AA602" i="2"/>
  <c r="Z603" i="2"/>
  <c r="AA603" i="2"/>
  <c r="Z604" i="2"/>
  <c r="AA604" i="2"/>
  <c r="Z605" i="2"/>
  <c r="AA605" i="2"/>
  <c r="Z606" i="2"/>
  <c r="AA606" i="2"/>
  <c r="Z607" i="2"/>
  <c r="AA607" i="2"/>
  <c r="Z608" i="2"/>
  <c r="AA608" i="2"/>
  <c r="Z609" i="2"/>
  <c r="AA609" i="2"/>
  <c r="Z610" i="2"/>
  <c r="AA610" i="2"/>
  <c r="Z611" i="2"/>
  <c r="AA611" i="2"/>
  <c r="Z612" i="2"/>
  <c r="AA612" i="2"/>
  <c r="Z613" i="2"/>
  <c r="AA613" i="2"/>
  <c r="Z614" i="2"/>
  <c r="AA614" i="2"/>
  <c r="Z615" i="2"/>
  <c r="AA615" i="2"/>
  <c r="Z616" i="2"/>
  <c r="AA616" i="2"/>
  <c r="Z617" i="2"/>
  <c r="AA617" i="2"/>
  <c r="Z618" i="2"/>
  <c r="AA618" i="2"/>
  <c r="Z619" i="2"/>
  <c r="AA619" i="2"/>
  <c r="Z620" i="2"/>
  <c r="AA620" i="2"/>
  <c r="Z621" i="2"/>
  <c r="AA621" i="2"/>
  <c r="Z622" i="2"/>
  <c r="AA622" i="2"/>
  <c r="Z623" i="2"/>
  <c r="AA623" i="2"/>
  <c r="Z624" i="2"/>
  <c r="AA624" i="2"/>
  <c r="Z625" i="2"/>
  <c r="AA625" i="2"/>
  <c r="Z626" i="2"/>
  <c r="AA626" i="2"/>
  <c r="Z627" i="2"/>
  <c r="AA627" i="2"/>
  <c r="Z628" i="2"/>
  <c r="AA628" i="2"/>
  <c r="Z629" i="2"/>
  <c r="AA629" i="2"/>
  <c r="Z630" i="2"/>
  <c r="AA630" i="2"/>
  <c r="Z631" i="2"/>
  <c r="AA631" i="2"/>
  <c r="Z632" i="2"/>
  <c r="AA632" i="2"/>
  <c r="Z633" i="2"/>
  <c r="AA633" i="2"/>
  <c r="Z634" i="2"/>
  <c r="AA634" i="2"/>
  <c r="Z635" i="2"/>
  <c r="AA635" i="2"/>
  <c r="Z636" i="2"/>
  <c r="AA636" i="2"/>
  <c r="Z637" i="2"/>
  <c r="AA637" i="2"/>
  <c r="Z638" i="2"/>
  <c r="AA638" i="2"/>
  <c r="Z639" i="2"/>
  <c r="AA639" i="2"/>
  <c r="Z640" i="2"/>
  <c r="AA640" i="2"/>
  <c r="Z641" i="2"/>
  <c r="AA641" i="2"/>
  <c r="Z642" i="2"/>
  <c r="AA642" i="2"/>
  <c r="Z643" i="2"/>
  <c r="AA643" i="2"/>
  <c r="Z644" i="2"/>
  <c r="AA644" i="2"/>
  <c r="Z645" i="2"/>
  <c r="AA645" i="2"/>
  <c r="Z646" i="2"/>
  <c r="AA646" i="2"/>
  <c r="Z647" i="2"/>
  <c r="AA647" i="2"/>
  <c r="Z648" i="2"/>
  <c r="AA648" i="2"/>
  <c r="Z649" i="2"/>
  <c r="AA649" i="2"/>
  <c r="Z650" i="2"/>
  <c r="AA650" i="2"/>
  <c r="Z651" i="2"/>
  <c r="AA651" i="2"/>
  <c r="Z652" i="2"/>
  <c r="AA652" i="2"/>
  <c r="Z653" i="2"/>
  <c r="AA653" i="2"/>
  <c r="Z654" i="2"/>
  <c r="AA654" i="2"/>
  <c r="Z655" i="2"/>
  <c r="AA655" i="2"/>
  <c r="Z656" i="2"/>
  <c r="AA656" i="2"/>
  <c r="Z657" i="2"/>
  <c r="AA657" i="2"/>
  <c r="Z658" i="2"/>
  <c r="AA658" i="2"/>
  <c r="Z659" i="2"/>
  <c r="AA659" i="2"/>
  <c r="Z660" i="2"/>
  <c r="AA660" i="2"/>
  <c r="Z661" i="2"/>
  <c r="AA661" i="2"/>
  <c r="Z662" i="2"/>
  <c r="AA662" i="2"/>
  <c r="Z663" i="2"/>
  <c r="AA663" i="2"/>
  <c r="Z664" i="2"/>
  <c r="AA664" i="2"/>
  <c r="Z665" i="2"/>
  <c r="AA665" i="2"/>
  <c r="Z666" i="2"/>
  <c r="AA666" i="2"/>
  <c r="Z667" i="2"/>
  <c r="AA667" i="2"/>
  <c r="Z668" i="2"/>
  <c r="AA668" i="2"/>
  <c r="Z669" i="2"/>
  <c r="AA669" i="2"/>
  <c r="Z670" i="2"/>
  <c r="AA670" i="2"/>
  <c r="Z671" i="2"/>
  <c r="AA671" i="2"/>
  <c r="Z672" i="2"/>
  <c r="AA672" i="2"/>
  <c r="Z673" i="2"/>
  <c r="AA673" i="2"/>
  <c r="Z674" i="2"/>
  <c r="AA674" i="2"/>
  <c r="Z675" i="2"/>
  <c r="AA675" i="2"/>
  <c r="Z676" i="2"/>
  <c r="AA676" i="2"/>
  <c r="Z677" i="2"/>
  <c r="AA677" i="2"/>
  <c r="Z678" i="2"/>
  <c r="AA678" i="2"/>
  <c r="Z679" i="2"/>
  <c r="AA679" i="2"/>
  <c r="Z680" i="2"/>
  <c r="AA680" i="2"/>
  <c r="Z681" i="2"/>
  <c r="AA681" i="2"/>
  <c r="Z682" i="2"/>
  <c r="AA682" i="2"/>
  <c r="Z683" i="2"/>
  <c r="AA683" i="2"/>
  <c r="Z684" i="2"/>
  <c r="AA684" i="2"/>
  <c r="Z685" i="2"/>
  <c r="AA685" i="2"/>
  <c r="Z686" i="2"/>
  <c r="AA686" i="2"/>
  <c r="Z687" i="2"/>
  <c r="AA687" i="2"/>
  <c r="Z688" i="2"/>
  <c r="AA688" i="2"/>
  <c r="Z689" i="2"/>
  <c r="AA689" i="2"/>
  <c r="Z690" i="2"/>
  <c r="AA690" i="2"/>
  <c r="Z691" i="2"/>
  <c r="AA691" i="2"/>
  <c r="Z692" i="2"/>
  <c r="AA692" i="2"/>
  <c r="Z693" i="2"/>
  <c r="AA693" i="2"/>
  <c r="Z694" i="2"/>
  <c r="AA694" i="2"/>
  <c r="Z695" i="2"/>
  <c r="AA695" i="2"/>
  <c r="Z696" i="2"/>
  <c r="AA696" i="2"/>
  <c r="Z697" i="2"/>
  <c r="AA697" i="2"/>
  <c r="Z698" i="2"/>
  <c r="AA698" i="2"/>
  <c r="Z699" i="2"/>
  <c r="AA699" i="2"/>
  <c r="Z700" i="2"/>
  <c r="AA700" i="2"/>
  <c r="Z701" i="2"/>
  <c r="AA701" i="2"/>
  <c r="Z702" i="2"/>
  <c r="AA702" i="2"/>
  <c r="Z703" i="2"/>
  <c r="AA703" i="2"/>
  <c r="Z704" i="2"/>
  <c r="AA704" i="2"/>
  <c r="Z705" i="2"/>
  <c r="AA705" i="2"/>
  <c r="Z706" i="2"/>
  <c r="AA706" i="2"/>
  <c r="Z707" i="2"/>
  <c r="AA707" i="2"/>
  <c r="Z708" i="2"/>
  <c r="AA708" i="2"/>
  <c r="Z709" i="2"/>
  <c r="AA709" i="2"/>
  <c r="Z710" i="2"/>
  <c r="AA710" i="2"/>
  <c r="Z711" i="2"/>
  <c r="AA711" i="2"/>
  <c r="Z712" i="2"/>
  <c r="AA712" i="2"/>
  <c r="Z713" i="2"/>
  <c r="AA713" i="2"/>
  <c r="Z714" i="2"/>
  <c r="AA714" i="2"/>
  <c r="Z715" i="2"/>
  <c r="AA715" i="2"/>
  <c r="Z716" i="2"/>
  <c r="AA716" i="2"/>
  <c r="Z717" i="2"/>
  <c r="AA717" i="2"/>
  <c r="Z718" i="2"/>
  <c r="AA718" i="2"/>
  <c r="Z719" i="2"/>
  <c r="AA719" i="2"/>
  <c r="Z720" i="2"/>
  <c r="AA720" i="2"/>
  <c r="Z721" i="2"/>
  <c r="AA721" i="2"/>
  <c r="Z722" i="2"/>
  <c r="AA722" i="2"/>
  <c r="Z723" i="2"/>
  <c r="AA723" i="2"/>
  <c r="Z724" i="2"/>
  <c r="AA724" i="2"/>
  <c r="Z725" i="2"/>
  <c r="AA725" i="2"/>
  <c r="Z726" i="2"/>
  <c r="AA726" i="2"/>
  <c r="Z727" i="2"/>
  <c r="AA727" i="2"/>
  <c r="Z728" i="2"/>
  <c r="AA728" i="2"/>
  <c r="Z729" i="2"/>
  <c r="AA729" i="2"/>
  <c r="Z730" i="2"/>
  <c r="AA730" i="2"/>
  <c r="Z731" i="2"/>
  <c r="AA731" i="2"/>
  <c r="Z732" i="2"/>
  <c r="AA732" i="2"/>
  <c r="Z733" i="2"/>
  <c r="AA733" i="2"/>
  <c r="Z734" i="2"/>
  <c r="AA734" i="2"/>
  <c r="Z735" i="2"/>
  <c r="AA735" i="2"/>
  <c r="Z736" i="2"/>
  <c r="AA736" i="2"/>
  <c r="Z737" i="2"/>
  <c r="AA737" i="2"/>
  <c r="Z738" i="2"/>
  <c r="AA738" i="2"/>
  <c r="Z739" i="2"/>
  <c r="AA739" i="2"/>
  <c r="Z740" i="2"/>
  <c r="AA740" i="2"/>
  <c r="Z741" i="2"/>
  <c r="AA741" i="2"/>
  <c r="Z742" i="2"/>
  <c r="AA742" i="2"/>
  <c r="Z743" i="2"/>
  <c r="AA743" i="2"/>
  <c r="Z744" i="2"/>
  <c r="AA744" i="2"/>
  <c r="Z745" i="2"/>
  <c r="AA745" i="2"/>
  <c r="Z746" i="2"/>
  <c r="AA746" i="2"/>
  <c r="Z747" i="2"/>
  <c r="AA747" i="2"/>
  <c r="Z748" i="2"/>
  <c r="AA748" i="2"/>
  <c r="Z749" i="2"/>
  <c r="AA749" i="2"/>
  <c r="Z750" i="2"/>
  <c r="AA750" i="2"/>
  <c r="Z751" i="2"/>
  <c r="AA751" i="2"/>
  <c r="Z752" i="2"/>
  <c r="AA752" i="2"/>
  <c r="Z753" i="2"/>
  <c r="AA753" i="2"/>
  <c r="Z754" i="2"/>
  <c r="AA754" i="2"/>
  <c r="Z755" i="2"/>
  <c r="AA755" i="2"/>
  <c r="Z756" i="2"/>
  <c r="AA756" i="2"/>
  <c r="Z757" i="2"/>
  <c r="AA757" i="2"/>
  <c r="Z758" i="2"/>
  <c r="AA758" i="2"/>
  <c r="Z759" i="2"/>
  <c r="AA759" i="2"/>
  <c r="Z760" i="2"/>
  <c r="AA760" i="2"/>
  <c r="Z761" i="2"/>
  <c r="AA761" i="2"/>
  <c r="Z762" i="2"/>
  <c r="AA762" i="2"/>
  <c r="Z763" i="2"/>
  <c r="AA763" i="2"/>
  <c r="Z764" i="2"/>
  <c r="AA764" i="2"/>
  <c r="Z765" i="2"/>
  <c r="AA765" i="2"/>
  <c r="Z766" i="2"/>
  <c r="AA766" i="2"/>
  <c r="Z767" i="2"/>
  <c r="AA767" i="2"/>
  <c r="Z768" i="2"/>
  <c r="AA768" i="2"/>
  <c r="Z769" i="2"/>
  <c r="AA769" i="2"/>
  <c r="Z770" i="2"/>
  <c r="AA770" i="2"/>
  <c r="Z771" i="2"/>
  <c r="AA771" i="2"/>
  <c r="Z772" i="2"/>
  <c r="AA772" i="2"/>
  <c r="Z773" i="2"/>
  <c r="AA773" i="2"/>
  <c r="Z774" i="2"/>
  <c r="AA774" i="2"/>
  <c r="Z775" i="2"/>
  <c r="AA775" i="2"/>
  <c r="Z776" i="2"/>
  <c r="AA776" i="2"/>
  <c r="Z777" i="2"/>
  <c r="AA777" i="2"/>
  <c r="Z778" i="2"/>
  <c r="AA778" i="2"/>
  <c r="Z779" i="2"/>
  <c r="AA779" i="2"/>
  <c r="Z780" i="2"/>
  <c r="AA780" i="2"/>
  <c r="Z781" i="2"/>
  <c r="AA781" i="2"/>
  <c r="Z782" i="2"/>
  <c r="AA782" i="2"/>
  <c r="Z783" i="2"/>
  <c r="AA783" i="2"/>
  <c r="Z784" i="2"/>
  <c r="AA784" i="2"/>
  <c r="Z785" i="2"/>
  <c r="AA785" i="2"/>
  <c r="Z786" i="2"/>
  <c r="AA786" i="2"/>
  <c r="Z787" i="2"/>
  <c r="AA787" i="2"/>
  <c r="Z788" i="2"/>
  <c r="AA788" i="2"/>
  <c r="Z789" i="2"/>
  <c r="AA789" i="2"/>
  <c r="Z790" i="2"/>
  <c r="AA790" i="2"/>
  <c r="Z791" i="2"/>
  <c r="AA791" i="2"/>
  <c r="Z792" i="2"/>
  <c r="AA792" i="2"/>
  <c r="Z793" i="2"/>
  <c r="AA793" i="2"/>
  <c r="Z794" i="2"/>
  <c r="AA794" i="2"/>
  <c r="Z795" i="2"/>
  <c r="AA795" i="2"/>
  <c r="Z796" i="2"/>
  <c r="AA796" i="2"/>
  <c r="Z797" i="2"/>
  <c r="AA797" i="2"/>
  <c r="Z798" i="2"/>
  <c r="AA798" i="2"/>
  <c r="Z799" i="2"/>
  <c r="AA799" i="2"/>
  <c r="Z800" i="2"/>
  <c r="AA800" i="2"/>
  <c r="Z801" i="2"/>
  <c r="AA801" i="2"/>
  <c r="Z802" i="2"/>
  <c r="AA802" i="2"/>
  <c r="Z803" i="2"/>
  <c r="AA803" i="2"/>
  <c r="Z804" i="2"/>
  <c r="AA804" i="2"/>
  <c r="Z805" i="2"/>
  <c r="AA805" i="2"/>
  <c r="Z806" i="2"/>
  <c r="AA806" i="2"/>
  <c r="Z807" i="2"/>
  <c r="AA807" i="2"/>
  <c r="Z808" i="2"/>
  <c r="AA808" i="2"/>
  <c r="Z809" i="2"/>
  <c r="AA809" i="2"/>
  <c r="Z810" i="2"/>
  <c r="AA810" i="2"/>
  <c r="Z811" i="2"/>
  <c r="AA811" i="2"/>
  <c r="Z812" i="2"/>
  <c r="AA812" i="2"/>
  <c r="Z813" i="2"/>
  <c r="AA813" i="2"/>
  <c r="Z814" i="2"/>
  <c r="AA814" i="2"/>
  <c r="Z815" i="2"/>
  <c r="AA815" i="2"/>
  <c r="Z816" i="2"/>
  <c r="AA816" i="2"/>
  <c r="Z817" i="2"/>
  <c r="AA817" i="2"/>
  <c r="Z818" i="2"/>
  <c r="AA818" i="2"/>
  <c r="Z819" i="2"/>
  <c r="AA819" i="2"/>
  <c r="Z820" i="2"/>
  <c r="AA820" i="2"/>
  <c r="Z821" i="2"/>
  <c r="AA821" i="2"/>
  <c r="Z822" i="2"/>
  <c r="AA822" i="2"/>
  <c r="Z823" i="2"/>
  <c r="AA823" i="2"/>
  <c r="Z824" i="2"/>
  <c r="AA824" i="2"/>
  <c r="Z825" i="2"/>
  <c r="AA825" i="2"/>
  <c r="Z826" i="2"/>
  <c r="AA826" i="2"/>
  <c r="Z827" i="2"/>
  <c r="AA827" i="2"/>
  <c r="Z828" i="2"/>
  <c r="AA828" i="2"/>
  <c r="Z829" i="2"/>
  <c r="AA829" i="2"/>
  <c r="Z830" i="2"/>
  <c r="AA830" i="2"/>
  <c r="Z831" i="2"/>
  <c r="AA831" i="2"/>
  <c r="Z832" i="2"/>
  <c r="AA832" i="2"/>
  <c r="Z833" i="2"/>
  <c r="AA833" i="2"/>
  <c r="Z834" i="2"/>
  <c r="AA834" i="2"/>
  <c r="Z835" i="2"/>
  <c r="AA835" i="2"/>
  <c r="Z836" i="2"/>
  <c r="AA836" i="2"/>
  <c r="Z837" i="2"/>
  <c r="AA837" i="2"/>
  <c r="Z838" i="2"/>
  <c r="AA838" i="2"/>
  <c r="Z839" i="2"/>
  <c r="AA839" i="2"/>
  <c r="Z840" i="2"/>
  <c r="AA840" i="2"/>
  <c r="Z841" i="2"/>
  <c r="AA841" i="2"/>
  <c r="Z842" i="2"/>
  <c r="AA842" i="2"/>
  <c r="Z843" i="2"/>
  <c r="AA843" i="2"/>
  <c r="Z844" i="2"/>
  <c r="AA844" i="2"/>
  <c r="Z845" i="2"/>
  <c r="AA845" i="2"/>
  <c r="Z846" i="2"/>
  <c r="AA846" i="2"/>
  <c r="Z847" i="2"/>
  <c r="AA847" i="2"/>
  <c r="Z848" i="2"/>
  <c r="AA848" i="2"/>
  <c r="Z849" i="2"/>
  <c r="AA849" i="2"/>
  <c r="Z850" i="2"/>
  <c r="AA850" i="2"/>
  <c r="Z851" i="2"/>
  <c r="AA851" i="2"/>
  <c r="Z852" i="2"/>
  <c r="AA852" i="2"/>
  <c r="Z853" i="2"/>
  <c r="AA853" i="2"/>
  <c r="Z854" i="2"/>
  <c r="AA854" i="2"/>
  <c r="Z855" i="2"/>
  <c r="AA855" i="2"/>
  <c r="Z856" i="2"/>
  <c r="AA856" i="2"/>
  <c r="Z857" i="2"/>
  <c r="AA857" i="2"/>
  <c r="Z858" i="2"/>
  <c r="AA858" i="2"/>
  <c r="Z859" i="2"/>
  <c r="AA859" i="2"/>
  <c r="Z860" i="2"/>
  <c r="AA860" i="2"/>
  <c r="Z861" i="2"/>
  <c r="AA861" i="2"/>
  <c r="Z862" i="2"/>
  <c r="AA862" i="2"/>
  <c r="Z863" i="2"/>
  <c r="AA863" i="2"/>
  <c r="Z864" i="2"/>
  <c r="AA864" i="2"/>
  <c r="Z865" i="2"/>
  <c r="AA865" i="2"/>
  <c r="Z866" i="2"/>
  <c r="AA866" i="2"/>
  <c r="Z867" i="2"/>
  <c r="AA867" i="2"/>
  <c r="Z868" i="2"/>
  <c r="AA868" i="2"/>
  <c r="Z869" i="2"/>
  <c r="AA869" i="2"/>
  <c r="Z870" i="2"/>
  <c r="AA870" i="2"/>
  <c r="Z871" i="2"/>
  <c r="AA871" i="2"/>
  <c r="Z872" i="2"/>
  <c r="AA872" i="2"/>
  <c r="Z873" i="2"/>
  <c r="AA873" i="2"/>
  <c r="Z874" i="2"/>
  <c r="AA874" i="2"/>
  <c r="Z875" i="2"/>
  <c r="AA875" i="2"/>
  <c r="Z876" i="2"/>
  <c r="AA876" i="2"/>
  <c r="Z877" i="2"/>
  <c r="AA877" i="2"/>
  <c r="Z878" i="2"/>
  <c r="AA878" i="2"/>
  <c r="Z879" i="2"/>
  <c r="AA879" i="2"/>
  <c r="Z880" i="2"/>
  <c r="AA880" i="2"/>
  <c r="Z881" i="2"/>
  <c r="AA881" i="2"/>
  <c r="Z882" i="2"/>
  <c r="AA882" i="2"/>
  <c r="Z883" i="2"/>
  <c r="AA883" i="2"/>
  <c r="Z884" i="2"/>
  <c r="AA884" i="2"/>
  <c r="Z885" i="2"/>
  <c r="AA885" i="2"/>
  <c r="Z886" i="2"/>
  <c r="AA886" i="2"/>
  <c r="Z887" i="2"/>
  <c r="AA887" i="2"/>
  <c r="Z888" i="2"/>
  <c r="AA888" i="2"/>
  <c r="Z889" i="2"/>
  <c r="AA889" i="2"/>
  <c r="Z890" i="2"/>
  <c r="AA890" i="2"/>
  <c r="Z891" i="2"/>
  <c r="AA891" i="2"/>
  <c r="Z892" i="2"/>
  <c r="AA892" i="2"/>
  <c r="Z893" i="2"/>
  <c r="AA893" i="2"/>
  <c r="Z894" i="2"/>
  <c r="AA894" i="2"/>
  <c r="Z895" i="2"/>
  <c r="AA895" i="2"/>
  <c r="Z896" i="2"/>
  <c r="AA896" i="2"/>
  <c r="Z897" i="2"/>
  <c r="AA897" i="2"/>
  <c r="Z898" i="2"/>
  <c r="AA898" i="2"/>
  <c r="Z899" i="2"/>
  <c r="AA899" i="2"/>
  <c r="Z900" i="2"/>
  <c r="AA900" i="2"/>
  <c r="Z901" i="2"/>
  <c r="AA901" i="2"/>
  <c r="Z902" i="2"/>
  <c r="AA902" i="2"/>
  <c r="Z903" i="2"/>
  <c r="AA903" i="2"/>
  <c r="Z904" i="2"/>
  <c r="AA904" i="2"/>
  <c r="Z905" i="2"/>
  <c r="AA905" i="2"/>
  <c r="Z906" i="2"/>
  <c r="AA906" i="2"/>
  <c r="Z907" i="2"/>
  <c r="AA907" i="2"/>
  <c r="Z908" i="2"/>
  <c r="AA908" i="2"/>
  <c r="Z909" i="2"/>
  <c r="AA909" i="2"/>
  <c r="Z910" i="2"/>
  <c r="AA910" i="2"/>
  <c r="Z911" i="2"/>
  <c r="AA911" i="2"/>
  <c r="Z912" i="2"/>
  <c r="AA912" i="2"/>
  <c r="Z913" i="2"/>
  <c r="AA913" i="2"/>
  <c r="Z914" i="2"/>
  <c r="AA914" i="2"/>
  <c r="Z915" i="2"/>
  <c r="AA915" i="2"/>
  <c r="Z916" i="2"/>
  <c r="AA916" i="2"/>
  <c r="Z917" i="2"/>
  <c r="AA917" i="2"/>
  <c r="Z918" i="2"/>
  <c r="AA918" i="2"/>
  <c r="Z919" i="2"/>
  <c r="AA919" i="2"/>
  <c r="Z920" i="2"/>
  <c r="AA920" i="2"/>
  <c r="Z921" i="2"/>
  <c r="AA921" i="2"/>
  <c r="Z922" i="2"/>
  <c r="AA922" i="2"/>
  <c r="Z923" i="2"/>
  <c r="AA923" i="2"/>
  <c r="Z924" i="2"/>
  <c r="AA924" i="2"/>
  <c r="Z925" i="2"/>
  <c r="AA925" i="2"/>
  <c r="Z926" i="2"/>
  <c r="AA926" i="2"/>
  <c r="Z927" i="2"/>
  <c r="AA927" i="2"/>
  <c r="Z928" i="2"/>
  <c r="AA928" i="2"/>
  <c r="Z929" i="2"/>
  <c r="AA929" i="2"/>
  <c r="Z930" i="2"/>
  <c r="AA930" i="2"/>
  <c r="Z931" i="2"/>
  <c r="AA931" i="2"/>
  <c r="Z932" i="2"/>
  <c r="AA932" i="2"/>
  <c r="Z933" i="2"/>
  <c r="AA933" i="2"/>
  <c r="Z934" i="2"/>
  <c r="AA934" i="2"/>
  <c r="Z935" i="2"/>
  <c r="AA935" i="2"/>
  <c r="Z936" i="2"/>
  <c r="AA936" i="2"/>
  <c r="Z937" i="2"/>
  <c r="AA937" i="2"/>
  <c r="Z938" i="2"/>
  <c r="AA938" i="2"/>
  <c r="Z939" i="2"/>
  <c r="AA939" i="2"/>
  <c r="Z940" i="2"/>
  <c r="AA940" i="2"/>
  <c r="Z941" i="2"/>
  <c r="AA941" i="2"/>
  <c r="Z942" i="2"/>
  <c r="AA942" i="2"/>
  <c r="Z943" i="2"/>
  <c r="AA943" i="2"/>
  <c r="Z944" i="2"/>
  <c r="AA944" i="2"/>
  <c r="Z945" i="2"/>
  <c r="AA945" i="2"/>
  <c r="Z946" i="2"/>
  <c r="AA946" i="2"/>
  <c r="Z947" i="2"/>
  <c r="AA947" i="2"/>
  <c r="Z948" i="2"/>
  <c r="AA948" i="2"/>
  <c r="Z949" i="2"/>
  <c r="AA949" i="2"/>
  <c r="Z950" i="2"/>
  <c r="AA950" i="2"/>
  <c r="Z951" i="2"/>
  <c r="AA951" i="2"/>
  <c r="Z952" i="2"/>
  <c r="AA952" i="2"/>
  <c r="Z953" i="2"/>
  <c r="AA953" i="2"/>
  <c r="Z954" i="2"/>
  <c r="AA954" i="2"/>
  <c r="Z955" i="2"/>
  <c r="AA955" i="2"/>
  <c r="Z956" i="2"/>
  <c r="AA956" i="2"/>
  <c r="Z957" i="2"/>
  <c r="AA957" i="2"/>
  <c r="Z958" i="2"/>
  <c r="AA958" i="2"/>
  <c r="Z959" i="2"/>
  <c r="AA959" i="2"/>
  <c r="Z960" i="2"/>
  <c r="AA960" i="2"/>
  <c r="Z961" i="2"/>
  <c r="AA961" i="2"/>
  <c r="Z962" i="2"/>
  <c r="AA962" i="2"/>
  <c r="Z963" i="2"/>
  <c r="AA963" i="2"/>
  <c r="Z964" i="2"/>
  <c r="AA964" i="2"/>
  <c r="Z965" i="2"/>
  <c r="AA965" i="2"/>
  <c r="Z966" i="2"/>
  <c r="AA966" i="2"/>
  <c r="Z967" i="2"/>
  <c r="AA967" i="2"/>
  <c r="Z968" i="2"/>
  <c r="AA968" i="2"/>
  <c r="Z969" i="2"/>
  <c r="AA969" i="2"/>
  <c r="Z970" i="2"/>
  <c r="AA970" i="2"/>
  <c r="Z971" i="2"/>
  <c r="AA971" i="2"/>
  <c r="Z972" i="2"/>
  <c r="AA972" i="2"/>
  <c r="Z973" i="2"/>
  <c r="AA973" i="2"/>
  <c r="Z974" i="2"/>
  <c r="AA974" i="2"/>
  <c r="Z975" i="2"/>
  <c r="AA975" i="2"/>
  <c r="Z976" i="2"/>
  <c r="AA976" i="2"/>
  <c r="Z977" i="2"/>
  <c r="AA977" i="2"/>
  <c r="Z978" i="2"/>
  <c r="AA978" i="2"/>
  <c r="Z979" i="2"/>
  <c r="AA979" i="2"/>
  <c r="Z980" i="2"/>
  <c r="AA980" i="2"/>
  <c r="Z981" i="2"/>
  <c r="AA981" i="2"/>
  <c r="Z982" i="2"/>
  <c r="AA982" i="2"/>
  <c r="Z983" i="2"/>
  <c r="AA983" i="2"/>
  <c r="Z984" i="2"/>
  <c r="AA984" i="2"/>
  <c r="Z985" i="2"/>
  <c r="AA985" i="2"/>
  <c r="Z986" i="2"/>
  <c r="AA986" i="2"/>
  <c r="Z987" i="2"/>
  <c r="AA987" i="2"/>
  <c r="Z988" i="2"/>
  <c r="AA988" i="2"/>
  <c r="Z989" i="2"/>
  <c r="AA989" i="2"/>
  <c r="Z990" i="2"/>
  <c r="AA990" i="2"/>
  <c r="Z991" i="2"/>
  <c r="AA991" i="2"/>
  <c r="Z992" i="2"/>
  <c r="AA992" i="2"/>
  <c r="Z993" i="2"/>
  <c r="AA993" i="2"/>
  <c r="Z994" i="2"/>
  <c r="AA994" i="2"/>
  <c r="Z995" i="2"/>
  <c r="AA995" i="2"/>
  <c r="Z996" i="2"/>
  <c r="AA996" i="2"/>
  <c r="Z997" i="2"/>
  <c r="AA997" i="2"/>
  <c r="Z998" i="2"/>
  <c r="AA998" i="2"/>
  <c r="Z999" i="2"/>
  <c r="AA999" i="2"/>
  <c r="Z1000" i="2"/>
  <c r="AA1000" i="2"/>
  <c r="Z1001" i="2"/>
  <c r="AA1001" i="2"/>
  <c r="Z1002" i="2"/>
  <c r="AA1002" i="2"/>
  <c r="Z1003" i="2"/>
  <c r="AA1003" i="2"/>
  <c r="Z1004" i="2"/>
  <c r="AA1004" i="2"/>
  <c r="Z1005" i="2"/>
  <c r="AA1005" i="2"/>
  <c r="Z1006" i="2"/>
  <c r="AA1006" i="2"/>
  <c r="Z1007" i="2"/>
  <c r="AA1007" i="2"/>
  <c r="Z1008" i="2"/>
  <c r="AA1008" i="2"/>
  <c r="Z1009" i="2"/>
  <c r="AA1009" i="2"/>
  <c r="Z1010" i="2"/>
  <c r="AA1010" i="2"/>
  <c r="Z1011" i="2"/>
  <c r="AA1011" i="2"/>
  <c r="Z1012" i="2"/>
  <c r="AA1012" i="2"/>
  <c r="Z1013" i="2"/>
  <c r="AA1013" i="2"/>
  <c r="Z1014" i="2"/>
  <c r="AA1014" i="2"/>
  <c r="Z1015" i="2"/>
  <c r="AA1015" i="2"/>
  <c r="Z1016" i="2"/>
  <c r="AA1016" i="2"/>
  <c r="Z1017" i="2"/>
  <c r="AA1017" i="2"/>
  <c r="Z1018" i="2"/>
  <c r="AA1018" i="2"/>
  <c r="Z1019" i="2"/>
  <c r="AA1019" i="2"/>
  <c r="Z1020" i="2"/>
  <c r="AA1020" i="2"/>
  <c r="Z1021" i="2"/>
  <c r="AA1021" i="2"/>
  <c r="Z1022" i="2"/>
  <c r="AA1022" i="2"/>
  <c r="Z1023" i="2"/>
  <c r="AA1023" i="2"/>
  <c r="Z1024" i="2"/>
  <c r="AA1024" i="2"/>
  <c r="Z1025" i="2"/>
  <c r="AA1025" i="2"/>
  <c r="Z1026" i="2"/>
  <c r="AA1026" i="2"/>
  <c r="Z1027" i="2"/>
  <c r="AA1027" i="2"/>
  <c r="Z1028" i="2"/>
  <c r="AA1028" i="2"/>
  <c r="Z1029" i="2"/>
  <c r="AA1029" i="2"/>
  <c r="Z1030" i="2"/>
  <c r="AA1030" i="2"/>
  <c r="Z1031" i="2"/>
  <c r="AA1031" i="2"/>
  <c r="Z1032" i="2"/>
  <c r="AA1032" i="2"/>
  <c r="Z1033" i="2"/>
  <c r="AA1033" i="2"/>
  <c r="Z1034" i="2"/>
  <c r="AA1034" i="2"/>
  <c r="Z1035" i="2"/>
  <c r="AA1035" i="2"/>
  <c r="Z1036" i="2"/>
  <c r="AA1036" i="2"/>
  <c r="Z1037" i="2"/>
  <c r="AA1037" i="2"/>
  <c r="Z1038" i="2"/>
  <c r="AA1038" i="2"/>
  <c r="Z1039" i="2"/>
  <c r="AA1039" i="2"/>
  <c r="Z1040" i="2"/>
  <c r="AA1040" i="2"/>
  <c r="Z1041" i="2"/>
  <c r="AA1041" i="2"/>
  <c r="Z1042" i="2"/>
  <c r="AA1042" i="2"/>
  <c r="Z1043" i="2"/>
  <c r="AA1043" i="2"/>
  <c r="Z1044" i="2"/>
  <c r="AA1044" i="2"/>
  <c r="Z1045" i="2"/>
  <c r="AA1045" i="2"/>
  <c r="Z1046" i="2"/>
  <c r="AA1046" i="2"/>
  <c r="Z1047" i="2"/>
  <c r="AA1047" i="2"/>
  <c r="Z1048" i="2"/>
  <c r="AA1048" i="2"/>
  <c r="Z1049" i="2"/>
  <c r="AA1049" i="2"/>
  <c r="Z1050" i="2"/>
  <c r="AA1050" i="2"/>
  <c r="Z1051" i="2"/>
  <c r="AA1051" i="2"/>
  <c r="Z1052" i="2"/>
  <c r="AA1052" i="2"/>
  <c r="Z1053" i="2"/>
  <c r="AA1053" i="2"/>
  <c r="Z1054" i="2"/>
  <c r="AA1054" i="2"/>
  <c r="Z1055" i="2"/>
  <c r="AA1055" i="2"/>
  <c r="Z1056" i="2"/>
  <c r="AA1056" i="2"/>
  <c r="Z1057" i="2"/>
  <c r="AA1057" i="2"/>
  <c r="Z1058" i="2"/>
  <c r="AA1058" i="2"/>
  <c r="Z1059" i="2"/>
  <c r="AA1059" i="2"/>
  <c r="Z1060" i="2"/>
  <c r="AA1060" i="2"/>
  <c r="Z1061" i="2"/>
  <c r="AA1061" i="2"/>
  <c r="Z1062" i="2"/>
  <c r="AA1062" i="2"/>
  <c r="Z1063" i="2"/>
  <c r="AA1063" i="2"/>
  <c r="Z1064" i="2"/>
  <c r="AA1064" i="2"/>
  <c r="Z1065" i="2"/>
  <c r="AA1065" i="2"/>
  <c r="Z1066" i="2"/>
  <c r="AA1066" i="2"/>
  <c r="Z1067" i="2"/>
  <c r="AA1067" i="2"/>
  <c r="Z1068" i="2"/>
  <c r="AA1068" i="2"/>
  <c r="Z1069" i="2"/>
  <c r="AA1069" i="2"/>
  <c r="Z1070" i="2"/>
  <c r="AA1070" i="2"/>
  <c r="Z1071" i="2"/>
  <c r="AA1071" i="2"/>
  <c r="Z1072" i="2"/>
  <c r="AA1072" i="2"/>
  <c r="Z1073" i="2"/>
  <c r="AA1073" i="2"/>
  <c r="Z1074" i="2"/>
  <c r="AA1074" i="2"/>
  <c r="Z1075" i="2"/>
  <c r="AA1075" i="2"/>
  <c r="Z1076" i="2"/>
  <c r="AA1076" i="2"/>
  <c r="Z1077" i="2"/>
  <c r="AA1077" i="2"/>
  <c r="Z1078" i="2"/>
  <c r="AA1078" i="2"/>
  <c r="Z1079" i="2"/>
  <c r="AA1079" i="2"/>
  <c r="Z1080" i="2"/>
  <c r="AA1080" i="2"/>
  <c r="Z1081" i="2"/>
  <c r="AA1081" i="2"/>
  <c r="Z1082" i="2"/>
  <c r="AA1082" i="2"/>
  <c r="Z1083" i="2"/>
  <c r="AA1083" i="2"/>
  <c r="Z1084" i="2"/>
  <c r="AA1084" i="2"/>
  <c r="Z1085" i="2"/>
  <c r="AA1085" i="2"/>
  <c r="Z1086" i="2"/>
  <c r="AA1086" i="2"/>
  <c r="Z1087" i="2"/>
  <c r="AA1087" i="2"/>
  <c r="Z1088" i="2"/>
  <c r="AA1088" i="2"/>
  <c r="Z1089" i="2"/>
  <c r="AA1089" i="2"/>
  <c r="Z1090" i="2"/>
  <c r="AA1090" i="2"/>
  <c r="Z1091" i="2"/>
  <c r="AA1091" i="2"/>
  <c r="Z1092" i="2"/>
  <c r="AA1092" i="2"/>
  <c r="Z1093" i="2"/>
  <c r="AA1093" i="2"/>
  <c r="Z1094" i="2"/>
  <c r="AA1094" i="2"/>
  <c r="Z1095" i="2"/>
  <c r="AA1095" i="2"/>
  <c r="Z1096" i="2"/>
  <c r="AA1096" i="2"/>
  <c r="Z1097" i="2"/>
  <c r="AA1097" i="2"/>
  <c r="Z1098" i="2"/>
  <c r="AA1098" i="2"/>
  <c r="Z1099" i="2"/>
  <c r="AA1099" i="2"/>
  <c r="Z1100" i="2"/>
  <c r="AA1100" i="2"/>
  <c r="Z1101" i="2"/>
  <c r="AA1101" i="2"/>
  <c r="Z1102" i="2"/>
  <c r="AA1102" i="2"/>
  <c r="Z1103" i="2"/>
  <c r="AA1103" i="2"/>
  <c r="Z1104" i="2"/>
  <c r="AA1104" i="2"/>
  <c r="Z1105" i="2"/>
  <c r="AA1105" i="2"/>
  <c r="Z1106" i="2"/>
  <c r="AA1106" i="2"/>
  <c r="Z1107" i="2"/>
  <c r="AA1107" i="2"/>
  <c r="Z1108" i="2"/>
  <c r="AA1108" i="2"/>
  <c r="Z1109" i="2"/>
  <c r="AA1109" i="2"/>
  <c r="Z1110" i="2"/>
  <c r="AA1110" i="2"/>
  <c r="Z1111" i="2"/>
  <c r="AA1111" i="2"/>
  <c r="Z1112" i="2"/>
  <c r="AA1112" i="2"/>
  <c r="Z1113" i="2"/>
  <c r="AA1113" i="2"/>
  <c r="Z1114" i="2"/>
  <c r="AA1114" i="2"/>
  <c r="Z1115" i="2"/>
  <c r="AA1115" i="2"/>
  <c r="Z1116" i="2"/>
  <c r="AA1116" i="2"/>
  <c r="Z1117" i="2"/>
  <c r="AA1117" i="2"/>
  <c r="Z1118" i="2"/>
  <c r="AA1118" i="2"/>
  <c r="Z1119" i="2"/>
  <c r="AA1119" i="2"/>
  <c r="Z1120" i="2"/>
  <c r="AA1120" i="2"/>
  <c r="Z1121" i="2"/>
  <c r="AA1121" i="2"/>
  <c r="Z1122" i="2"/>
  <c r="AA1122" i="2"/>
  <c r="Z1123" i="2"/>
  <c r="AA1123" i="2"/>
  <c r="Z1124" i="2"/>
  <c r="AA1124" i="2"/>
  <c r="Z1125" i="2"/>
  <c r="AA1125" i="2"/>
  <c r="Z1126" i="2"/>
  <c r="AA1126" i="2"/>
  <c r="Z1127" i="2"/>
  <c r="AA1127" i="2"/>
  <c r="Z1128" i="2"/>
  <c r="AA1128" i="2"/>
  <c r="Z1129" i="2"/>
  <c r="AA1129" i="2"/>
  <c r="Z1130" i="2"/>
  <c r="AA1130" i="2"/>
  <c r="Z1131" i="2"/>
  <c r="AA1131" i="2"/>
  <c r="Z1132" i="2"/>
  <c r="AA1132" i="2"/>
  <c r="Z1133" i="2"/>
  <c r="AA1133" i="2"/>
  <c r="Z1134" i="2"/>
  <c r="AA1134" i="2"/>
  <c r="Z1135" i="2"/>
  <c r="AA1135" i="2"/>
  <c r="Z1136" i="2"/>
  <c r="AA1136" i="2"/>
  <c r="Z1137" i="2"/>
  <c r="AA1137" i="2"/>
  <c r="Z1138" i="2"/>
  <c r="AA1138" i="2"/>
  <c r="Z1139" i="2"/>
  <c r="AA1139" i="2"/>
  <c r="Z1140" i="2"/>
  <c r="AA1140" i="2"/>
  <c r="Z1141" i="2"/>
  <c r="AA1141" i="2"/>
  <c r="Z1142" i="2"/>
  <c r="AA1142" i="2"/>
  <c r="Z1143" i="2"/>
  <c r="AA1143" i="2"/>
  <c r="Z1144" i="2"/>
  <c r="AA1144" i="2"/>
  <c r="Z1145" i="2"/>
  <c r="AA1145" i="2"/>
  <c r="Z1146" i="2"/>
  <c r="AA1146" i="2"/>
  <c r="Z1147" i="2"/>
  <c r="AA1147" i="2"/>
  <c r="Z1148" i="2"/>
  <c r="AA1148" i="2"/>
  <c r="Z1149" i="2"/>
  <c r="AA1149" i="2"/>
  <c r="Z1150" i="2"/>
  <c r="AA1150" i="2"/>
  <c r="Z1151" i="2"/>
  <c r="AA1151" i="2"/>
  <c r="Z1152" i="2"/>
  <c r="AA1152" i="2"/>
  <c r="Z1153" i="2"/>
  <c r="AA1153" i="2"/>
  <c r="Z1154" i="2"/>
  <c r="AA1154" i="2"/>
  <c r="Z1155" i="2"/>
  <c r="AA1155" i="2"/>
  <c r="Z1156" i="2"/>
  <c r="AA1156" i="2"/>
  <c r="Z1157" i="2"/>
  <c r="AA1157" i="2"/>
  <c r="Z1158" i="2"/>
  <c r="AA1158" i="2"/>
  <c r="Z1159" i="2"/>
  <c r="AA1159" i="2"/>
  <c r="Z1160" i="2"/>
  <c r="AA1160" i="2"/>
  <c r="Z1161" i="2"/>
  <c r="AA1161" i="2"/>
  <c r="Z1162" i="2"/>
  <c r="AA1162" i="2"/>
  <c r="Z1163" i="2"/>
  <c r="AA1163" i="2"/>
  <c r="Z1164" i="2"/>
  <c r="AA1164" i="2"/>
  <c r="Z1165" i="2"/>
  <c r="AA1165" i="2"/>
  <c r="Z1166" i="2"/>
  <c r="AA1166" i="2"/>
  <c r="Z1167" i="2"/>
  <c r="AA1167" i="2"/>
  <c r="Z1168" i="2"/>
  <c r="AA1168" i="2"/>
  <c r="Z1169" i="2"/>
  <c r="AA1169" i="2"/>
  <c r="Z1170" i="2"/>
  <c r="AA1170" i="2"/>
  <c r="Z1171" i="2"/>
  <c r="AA1171" i="2"/>
  <c r="Z1172" i="2"/>
  <c r="AA1172" i="2"/>
  <c r="Z1173" i="2"/>
  <c r="AA1173" i="2"/>
  <c r="Z1174" i="2"/>
  <c r="AA1174" i="2"/>
  <c r="Z1175" i="2"/>
  <c r="AA1175" i="2"/>
  <c r="Z1176" i="2"/>
  <c r="AA1176" i="2"/>
  <c r="Z1177" i="2"/>
  <c r="AA1177" i="2"/>
  <c r="Z1178" i="2"/>
  <c r="AA1178" i="2"/>
  <c r="Z1179" i="2"/>
  <c r="AA1179" i="2"/>
  <c r="Z1180" i="2"/>
  <c r="AA1180" i="2"/>
  <c r="Z1181" i="2"/>
  <c r="AA1181" i="2"/>
  <c r="Z1182" i="2"/>
  <c r="AA1182" i="2"/>
  <c r="Z1183" i="2"/>
  <c r="AA1183" i="2"/>
  <c r="Z1184" i="2"/>
  <c r="AA1184" i="2"/>
  <c r="Z1185" i="2"/>
  <c r="AA1185" i="2"/>
  <c r="Z1186" i="2"/>
  <c r="AA1186" i="2"/>
  <c r="Z1187" i="2"/>
  <c r="AA1187" i="2"/>
  <c r="Z1188" i="2"/>
  <c r="AA1188" i="2"/>
  <c r="Z1189" i="2"/>
  <c r="AA1189" i="2"/>
  <c r="Z1190" i="2"/>
  <c r="AA1190" i="2"/>
  <c r="Z1191" i="2"/>
  <c r="AA1191" i="2"/>
  <c r="Z1192" i="2"/>
  <c r="AA1192" i="2"/>
  <c r="Z1193" i="2"/>
  <c r="AA1193" i="2"/>
  <c r="Z1194" i="2"/>
  <c r="AA1194" i="2"/>
  <c r="Z1195" i="2"/>
  <c r="AA1195" i="2"/>
  <c r="Z1196" i="2"/>
  <c r="AA1196" i="2"/>
  <c r="Z1197" i="2"/>
  <c r="AA1197" i="2"/>
  <c r="Z1198" i="2"/>
  <c r="AA1198" i="2"/>
  <c r="Z1199" i="2"/>
  <c r="AA1199" i="2"/>
  <c r="Z1200" i="2"/>
  <c r="AA1200" i="2"/>
  <c r="Z1201" i="2"/>
  <c r="AA1201" i="2"/>
  <c r="Z1202" i="2"/>
  <c r="AA1202" i="2"/>
  <c r="Z1203" i="2"/>
  <c r="AA1203" i="2"/>
  <c r="Z1204" i="2"/>
  <c r="AA1204" i="2"/>
  <c r="Z1205" i="2"/>
  <c r="AA1205" i="2"/>
  <c r="Z1206" i="2"/>
  <c r="AA1206" i="2"/>
  <c r="Z1207" i="2"/>
  <c r="AA1207" i="2"/>
  <c r="Z1208" i="2"/>
  <c r="AA1208" i="2"/>
  <c r="Z1209" i="2"/>
  <c r="AA1209" i="2"/>
  <c r="Z1210" i="2"/>
  <c r="AA1210" i="2"/>
  <c r="Z1211" i="2"/>
  <c r="AA1211" i="2"/>
  <c r="Z1212" i="2"/>
  <c r="AA1212" i="2"/>
  <c r="Z1213" i="2"/>
  <c r="AA1213" i="2"/>
  <c r="Z1214" i="2"/>
  <c r="AA1214" i="2"/>
  <c r="Z1215" i="2"/>
  <c r="AA1215" i="2"/>
  <c r="Z1216" i="2"/>
  <c r="AA1216" i="2"/>
  <c r="Z1217" i="2"/>
  <c r="AA1217" i="2"/>
  <c r="Z1218" i="2"/>
  <c r="AA1218" i="2"/>
  <c r="Z1219" i="2"/>
  <c r="AA1219" i="2"/>
  <c r="Z1220" i="2"/>
  <c r="AA1220" i="2"/>
  <c r="Z1221" i="2"/>
  <c r="AA1221" i="2"/>
  <c r="Z1222" i="2"/>
  <c r="AA1222" i="2"/>
  <c r="Z1223" i="2"/>
  <c r="AA1223" i="2"/>
  <c r="Z1224" i="2"/>
  <c r="AA1224" i="2"/>
  <c r="Z1225" i="2"/>
  <c r="AA1225" i="2"/>
  <c r="Z1226" i="2"/>
  <c r="AA1226" i="2"/>
  <c r="Z1227" i="2"/>
  <c r="AA1227" i="2"/>
  <c r="Z1228" i="2"/>
  <c r="AA1228" i="2"/>
  <c r="Z1229" i="2"/>
  <c r="AA1229" i="2"/>
  <c r="Z1230" i="2"/>
  <c r="AA1230" i="2"/>
  <c r="Z1231" i="2"/>
  <c r="AA1231" i="2"/>
  <c r="Z1232" i="2"/>
  <c r="AA1232" i="2"/>
  <c r="Z1233" i="2"/>
  <c r="AA1233" i="2"/>
  <c r="Z1234" i="2"/>
  <c r="AA1234" i="2"/>
  <c r="Z1235" i="2"/>
  <c r="AA1235" i="2"/>
  <c r="Z1236" i="2"/>
  <c r="AA1236" i="2"/>
  <c r="Z1237" i="2"/>
  <c r="AA1237" i="2"/>
  <c r="Z1238" i="2"/>
  <c r="AA1238" i="2"/>
  <c r="Z1239" i="2"/>
  <c r="AA1239" i="2"/>
  <c r="Z1240" i="2"/>
  <c r="AA1240" i="2"/>
  <c r="Z1241" i="2"/>
  <c r="AA1241" i="2"/>
  <c r="Z1242" i="2"/>
  <c r="AA1242" i="2"/>
  <c r="Z1243" i="2"/>
  <c r="AA1243" i="2"/>
  <c r="Z1244" i="2"/>
  <c r="AA1244" i="2"/>
  <c r="Z1245" i="2"/>
  <c r="AA1245" i="2"/>
  <c r="Z1246" i="2"/>
  <c r="AA1246" i="2"/>
  <c r="Z1247" i="2"/>
  <c r="AA1247" i="2"/>
  <c r="Z1248" i="2"/>
  <c r="AA1248" i="2"/>
  <c r="Z1249" i="2"/>
  <c r="AA1249" i="2"/>
  <c r="Z1250" i="2"/>
  <c r="AA1250" i="2"/>
  <c r="Z1251" i="2"/>
  <c r="AA1251" i="2"/>
  <c r="Z1252" i="2"/>
  <c r="AA1252" i="2"/>
  <c r="Z1253" i="2"/>
  <c r="AA1253" i="2"/>
  <c r="Z1254" i="2"/>
  <c r="AA1254" i="2"/>
  <c r="Z1255" i="2"/>
  <c r="AA1255" i="2"/>
  <c r="Z1256" i="2"/>
  <c r="AA1256" i="2"/>
  <c r="Z1257" i="2"/>
  <c r="AA1257" i="2"/>
  <c r="Z1258" i="2"/>
  <c r="AA1258" i="2"/>
  <c r="Z1259" i="2"/>
  <c r="AA1259" i="2"/>
  <c r="Z1260" i="2"/>
  <c r="AA1260" i="2"/>
  <c r="Z1261" i="2"/>
  <c r="AA1261" i="2"/>
  <c r="Z1262" i="2"/>
  <c r="AA1262" i="2"/>
  <c r="Z1263" i="2"/>
  <c r="AA1263" i="2"/>
  <c r="Z1264" i="2"/>
  <c r="AA1264" i="2"/>
  <c r="Z1265" i="2"/>
  <c r="AA1265" i="2"/>
  <c r="Z1266" i="2"/>
  <c r="AA1266" i="2"/>
  <c r="Z1267" i="2"/>
  <c r="AA1267" i="2"/>
  <c r="Z1268" i="2"/>
  <c r="AA1268" i="2"/>
  <c r="Z1269" i="2"/>
  <c r="AA1269" i="2"/>
  <c r="Z1270" i="2"/>
  <c r="AA1270" i="2"/>
  <c r="Z1271" i="2"/>
  <c r="AA1271" i="2"/>
  <c r="Z1272" i="2"/>
  <c r="AA1272" i="2"/>
  <c r="Z1273" i="2"/>
  <c r="AA1273" i="2"/>
  <c r="Z1274" i="2"/>
  <c r="AA1274" i="2"/>
  <c r="Z1275" i="2"/>
  <c r="AA1275" i="2"/>
  <c r="Z1276" i="2"/>
  <c r="AA1276" i="2"/>
  <c r="Z1277" i="2"/>
  <c r="AA1277" i="2"/>
  <c r="Z1278" i="2"/>
  <c r="AA1278" i="2"/>
  <c r="Z1279" i="2"/>
  <c r="AA1279" i="2"/>
  <c r="Z1280" i="2"/>
  <c r="AA1280" i="2"/>
  <c r="Z1281" i="2"/>
  <c r="AA1281" i="2"/>
  <c r="Z1282" i="2"/>
  <c r="AA1282" i="2"/>
  <c r="Z1283" i="2"/>
  <c r="AA1283" i="2"/>
  <c r="Z1284" i="2"/>
  <c r="AA1284" i="2"/>
  <c r="Z1285" i="2"/>
  <c r="AA1285" i="2"/>
  <c r="Z1286" i="2"/>
  <c r="AA1286" i="2"/>
  <c r="Z1287" i="2"/>
  <c r="AA1287" i="2"/>
  <c r="Z1288" i="2"/>
  <c r="AA1288" i="2"/>
  <c r="Z1289" i="2"/>
  <c r="AA1289" i="2"/>
  <c r="Z1290" i="2"/>
  <c r="AA1290" i="2"/>
  <c r="Z1291" i="2"/>
  <c r="AA1291" i="2"/>
  <c r="Z1292" i="2"/>
  <c r="AA1292" i="2"/>
  <c r="Z1293" i="2"/>
  <c r="AA1293" i="2"/>
  <c r="Z1294" i="2"/>
  <c r="AA1294" i="2"/>
  <c r="Z1295" i="2"/>
  <c r="AA1295" i="2"/>
  <c r="Z1296" i="2"/>
  <c r="AA1296" i="2"/>
  <c r="Z1297" i="2"/>
  <c r="AA1297" i="2"/>
  <c r="Z1298" i="2"/>
  <c r="AA1298" i="2"/>
  <c r="Z1299" i="2"/>
  <c r="AA1299" i="2"/>
  <c r="Z1300" i="2"/>
  <c r="AA1300" i="2"/>
  <c r="Z1301" i="2"/>
  <c r="AA1301" i="2"/>
  <c r="Z1302" i="2"/>
  <c r="AA1302" i="2"/>
  <c r="Z1303" i="2"/>
  <c r="AA1303" i="2"/>
  <c r="Z1304" i="2"/>
  <c r="AA1304" i="2"/>
  <c r="Z1305" i="2"/>
  <c r="AA1305" i="2"/>
  <c r="Z1306" i="2"/>
  <c r="AA1306" i="2"/>
  <c r="Z1307" i="2"/>
  <c r="AA1307" i="2"/>
  <c r="Z1308" i="2"/>
  <c r="AA1308" i="2"/>
  <c r="Z1309" i="2"/>
  <c r="AA1309" i="2"/>
  <c r="Z1310" i="2"/>
  <c r="AA1310" i="2"/>
  <c r="Z1311" i="2"/>
  <c r="AA1311" i="2"/>
  <c r="Z1312" i="2"/>
  <c r="AA1312" i="2"/>
  <c r="Z1313" i="2"/>
  <c r="AA1313" i="2"/>
  <c r="Z1314" i="2"/>
  <c r="AA1314" i="2"/>
  <c r="Z1315" i="2"/>
  <c r="AA1315" i="2"/>
  <c r="Z1316" i="2"/>
  <c r="AA1316" i="2"/>
  <c r="Z1317" i="2"/>
  <c r="AA1317" i="2"/>
  <c r="Z1318" i="2"/>
  <c r="AA1318" i="2"/>
  <c r="Z1319" i="2"/>
  <c r="AA1319" i="2"/>
  <c r="Z1320" i="2"/>
  <c r="AA1320" i="2"/>
  <c r="Z1321" i="2"/>
  <c r="AA1321" i="2"/>
  <c r="Z1322" i="2"/>
  <c r="AA1322" i="2"/>
  <c r="Z1323" i="2"/>
  <c r="AA1323" i="2"/>
  <c r="Z1324" i="2"/>
  <c r="AA1324" i="2"/>
  <c r="Z1325" i="2"/>
  <c r="AA1325" i="2"/>
  <c r="Z1326" i="2"/>
  <c r="AA1326" i="2"/>
  <c r="Z1327" i="2"/>
  <c r="AA1327" i="2"/>
  <c r="Z1328" i="2"/>
  <c r="AA1328" i="2"/>
  <c r="Z1329" i="2"/>
  <c r="AA1329" i="2"/>
  <c r="Z1330" i="2"/>
  <c r="AA1330" i="2"/>
  <c r="Z1331" i="2"/>
  <c r="AA1331" i="2"/>
  <c r="Z1332" i="2"/>
  <c r="AA1332" i="2"/>
  <c r="Z1333" i="2"/>
  <c r="AA1333" i="2"/>
  <c r="Z1334" i="2"/>
  <c r="AA1334" i="2"/>
  <c r="Z1335" i="2"/>
  <c r="AA1335" i="2"/>
  <c r="Z1336" i="2"/>
  <c r="AA1336" i="2"/>
  <c r="Z1337" i="2"/>
  <c r="AA1337" i="2"/>
  <c r="Z1338" i="2"/>
  <c r="AA1338" i="2"/>
  <c r="Z1339" i="2"/>
  <c r="AA1339" i="2"/>
  <c r="Z1340" i="2"/>
  <c r="AA1340" i="2"/>
  <c r="Z1341" i="2"/>
  <c r="AA1341" i="2"/>
  <c r="Z1342" i="2"/>
  <c r="AA1342" i="2"/>
  <c r="Z1343" i="2"/>
  <c r="AA1343" i="2"/>
  <c r="Z1344" i="2"/>
  <c r="AA1344" i="2"/>
  <c r="Z1345" i="2"/>
  <c r="AA1345" i="2"/>
  <c r="Z1346" i="2"/>
  <c r="AA1346" i="2"/>
  <c r="Z1347" i="2"/>
  <c r="AA1347" i="2"/>
  <c r="Z1348" i="2"/>
  <c r="AA1348" i="2"/>
  <c r="Z1349" i="2"/>
  <c r="AA1349" i="2"/>
  <c r="Z1350" i="2"/>
  <c r="AA1350" i="2"/>
  <c r="Z1351" i="2"/>
  <c r="AA1351" i="2"/>
  <c r="Z1352" i="2"/>
  <c r="AA1352" i="2"/>
  <c r="Z1353" i="2"/>
  <c r="AA1353" i="2"/>
  <c r="Z1354" i="2"/>
  <c r="AA1354" i="2"/>
  <c r="Z1355" i="2"/>
  <c r="AA1355" i="2"/>
  <c r="Z1356" i="2"/>
  <c r="AA1356" i="2"/>
  <c r="Z1357" i="2"/>
  <c r="AA1357" i="2"/>
  <c r="Z1358" i="2"/>
  <c r="AA1358" i="2"/>
  <c r="Z1359" i="2"/>
  <c r="AA1359" i="2"/>
  <c r="Z1360" i="2"/>
  <c r="AA1360" i="2"/>
  <c r="Z1361" i="2"/>
  <c r="AA1361" i="2"/>
  <c r="Z1362" i="2"/>
  <c r="AA1362" i="2"/>
  <c r="Z1363" i="2"/>
  <c r="AA1363" i="2"/>
  <c r="Z1364" i="2"/>
  <c r="AA1364" i="2"/>
  <c r="Z1365" i="2"/>
  <c r="AA1365" i="2"/>
  <c r="Z1366" i="2"/>
  <c r="AA1366" i="2"/>
  <c r="Z1367" i="2"/>
  <c r="AA1367" i="2"/>
  <c r="Z1368" i="2"/>
  <c r="AA1368" i="2"/>
  <c r="Z1369" i="2"/>
  <c r="AA1369" i="2"/>
  <c r="Z1370" i="2"/>
  <c r="AA1370" i="2"/>
  <c r="Z1371" i="2"/>
  <c r="AA1371" i="2"/>
  <c r="Z1372" i="2"/>
  <c r="AA1372" i="2"/>
  <c r="Z1373" i="2"/>
  <c r="AA1373" i="2"/>
  <c r="Z1374" i="2"/>
  <c r="AA1374" i="2"/>
  <c r="Z1375" i="2"/>
  <c r="AA1375" i="2"/>
  <c r="Z1376" i="2"/>
  <c r="AA1376" i="2"/>
  <c r="Z1377" i="2"/>
  <c r="AA1377" i="2"/>
  <c r="Z1378" i="2"/>
  <c r="AA1378" i="2"/>
  <c r="Z1379" i="2"/>
  <c r="AA1379" i="2"/>
  <c r="Z1380" i="2"/>
  <c r="AA1380" i="2"/>
  <c r="Z1381" i="2"/>
  <c r="AA1381" i="2"/>
  <c r="Z1382" i="2"/>
  <c r="AA1382" i="2"/>
  <c r="Z1383" i="2"/>
  <c r="AA1383" i="2"/>
  <c r="Z1384" i="2"/>
  <c r="AA1384" i="2"/>
  <c r="Z1385" i="2"/>
  <c r="AA1385" i="2"/>
  <c r="Z1386" i="2"/>
  <c r="AA1386" i="2"/>
  <c r="Z1387" i="2"/>
  <c r="AA1387" i="2"/>
  <c r="Z1388" i="2"/>
  <c r="AA1388" i="2"/>
  <c r="Z1389" i="2"/>
  <c r="AA1389" i="2"/>
  <c r="Z1390" i="2"/>
  <c r="AA1390" i="2"/>
  <c r="Z1391" i="2"/>
  <c r="AA1391" i="2"/>
  <c r="Z1392" i="2"/>
  <c r="AA1392" i="2"/>
  <c r="Z1393" i="2"/>
  <c r="AA1393" i="2"/>
  <c r="Z1394" i="2"/>
  <c r="AA1394" i="2"/>
  <c r="Z1395" i="2"/>
  <c r="AA1395" i="2"/>
  <c r="Z1396" i="2"/>
  <c r="AA1396" i="2"/>
  <c r="Z1397" i="2"/>
  <c r="AA1397" i="2"/>
  <c r="Z1398" i="2"/>
  <c r="AA1398" i="2"/>
  <c r="Z1399" i="2"/>
  <c r="AA1399" i="2"/>
  <c r="Z1400" i="2"/>
  <c r="AA1400" i="2"/>
  <c r="Z1401" i="2"/>
  <c r="AA1401" i="2"/>
  <c r="Z1402" i="2"/>
  <c r="AA1402" i="2"/>
  <c r="Z1403" i="2"/>
  <c r="AA1403" i="2"/>
  <c r="Z1404" i="2"/>
  <c r="AA1404" i="2"/>
  <c r="Z1405" i="2"/>
  <c r="AA1405" i="2"/>
  <c r="Z1406" i="2"/>
  <c r="AA1406" i="2"/>
  <c r="Z1407" i="2"/>
  <c r="AA1407" i="2"/>
  <c r="Z1408" i="2"/>
  <c r="AA1408" i="2"/>
  <c r="Z1409" i="2"/>
  <c r="AA1409" i="2"/>
  <c r="Z1410" i="2"/>
  <c r="AA1410" i="2"/>
  <c r="Z1411" i="2"/>
  <c r="AA1411" i="2"/>
  <c r="Z1412" i="2"/>
  <c r="AA1412" i="2"/>
  <c r="Z1413" i="2"/>
  <c r="AA1413" i="2"/>
  <c r="Z1414" i="2"/>
  <c r="AA1414" i="2"/>
  <c r="Z1415" i="2"/>
  <c r="AA1415" i="2"/>
  <c r="Z1416" i="2"/>
  <c r="AA1416" i="2"/>
  <c r="Z1417" i="2"/>
  <c r="AA1417" i="2"/>
  <c r="Z1418" i="2"/>
  <c r="AA1418" i="2"/>
  <c r="Z1419" i="2"/>
  <c r="AA1419" i="2"/>
  <c r="Z1420" i="2"/>
  <c r="AA1420" i="2"/>
  <c r="Z1421" i="2"/>
  <c r="AA1421" i="2"/>
  <c r="Z1422" i="2"/>
  <c r="AA1422" i="2"/>
  <c r="Z1423" i="2"/>
  <c r="AA1423" i="2"/>
  <c r="Z1424" i="2"/>
  <c r="AA1424" i="2"/>
  <c r="Z1425" i="2"/>
  <c r="AA1425" i="2"/>
  <c r="Z1426" i="2"/>
  <c r="AA1426" i="2"/>
  <c r="Z1427" i="2"/>
  <c r="AA1427" i="2"/>
  <c r="Z1428" i="2"/>
  <c r="AA1428" i="2"/>
  <c r="Z1429" i="2"/>
  <c r="AA1429" i="2"/>
  <c r="Z1430" i="2"/>
  <c r="AA1430" i="2"/>
  <c r="Z1431" i="2"/>
  <c r="AA1431" i="2"/>
  <c r="Z1432" i="2"/>
  <c r="AA1432" i="2"/>
  <c r="Z1433" i="2"/>
  <c r="AA1433" i="2"/>
  <c r="Z1434" i="2"/>
  <c r="AA1434" i="2"/>
  <c r="Z1435" i="2"/>
  <c r="AA1435" i="2"/>
  <c r="Z1436" i="2"/>
  <c r="AA1436" i="2"/>
  <c r="Z1437" i="2"/>
  <c r="AA1437" i="2"/>
  <c r="Z1438" i="2"/>
  <c r="AA1438" i="2"/>
  <c r="Z1439" i="2"/>
  <c r="AA1439" i="2"/>
  <c r="Z1440" i="2"/>
  <c r="AA1440" i="2"/>
  <c r="Z1441" i="2"/>
  <c r="AA1441" i="2"/>
  <c r="Z1442" i="2"/>
  <c r="AA1442" i="2"/>
  <c r="Z1443" i="2"/>
  <c r="AA1443" i="2"/>
  <c r="Z1444" i="2"/>
  <c r="AA1444" i="2"/>
  <c r="Z1445" i="2"/>
  <c r="AA1445" i="2"/>
  <c r="Z1446" i="2"/>
  <c r="AA1446" i="2"/>
  <c r="Z1447" i="2"/>
  <c r="AA1447" i="2"/>
  <c r="Z1448" i="2"/>
  <c r="AA1448" i="2"/>
  <c r="Z1449" i="2"/>
  <c r="AA1449" i="2"/>
  <c r="Z1450" i="2"/>
  <c r="AA1450" i="2"/>
  <c r="Z1451" i="2"/>
  <c r="AA1451" i="2"/>
  <c r="Z1452" i="2"/>
  <c r="AA1452" i="2"/>
  <c r="Z1453" i="2"/>
  <c r="AA1453" i="2"/>
  <c r="Z1454" i="2"/>
  <c r="AA1454" i="2"/>
  <c r="Z1455" i="2"/>
  <c r="AA1455" i="2"/>
  <c r="Z1456" i="2"/>
  <c r="AA1456" i="2"/>
  <c r="Z1457" i="2"/>
  <c r="AA1457" i="2"/>
  <c r="Z1458" i="2"/>
  <c r="AA1458" i="2"/>
  <c r="Z1459" i="2"/>
  <c r="AA1459" i="2"/>
  <c r="Z1460" i="2"/>
  <c r="AA1460" i="2"/>
  <c r="Z1461" i="2"/>
  <c r="AA1461" i="2"/>
  <c r="Z1462" i="2"/>
  <c r="AA1462" i="2"/>
  <c r="Z1463" i="2"/>
  <c r="AA1463" i="2"/>
  <c r="Z1464" i="2"/>
  <c r="AA1464" i="2"/>
  <c r="Z1465" i="2"/>
  <c r="AA1465" i="2"/>
  <c r="Z1466" i="2"/>
  <c r="AA1466" i="2"/>
  <c r="Z1467" i="2"/>
  <c r="AA1467" i="2"/>
  <c r="Z1468" i="2"/>
  <c r="AA1468" i="2"/>
  <c r="Z1469" i="2"/>
  <c r="AA1469" i="2"/>
  <c r="Z1470" i="2"/>
  <c r="AA1470" i="2"/>
  <c r="Z1471" i="2"/>
  <c r="AA1471" i="2"/>
  <c r="Z1472" i="2"/>
  <c r="AA1472" i="2"/>
  <c r="Z1473" i="2"/>
  <c r="AA1473" i="2"/>
  <c r="Z1474" i="2"/>
  <c r="AA1474" i="2"/>
  <c r="Z1475" i="2"/>
  <c r="AA1475" i="2"/>
  <c r="Z1476" i="2"/>
  <c r="AA1476" i="2"/>
  <c r="Z1477" i="2"/>
  <c r="AA1477" i="2"/>
  <c r="Z1478" i="2"/>
  <c r="AA1478" i="2"/>
  <c r="Z1479" i="2"/>
  <c r="AA1479" i="2"/>
  <c r="Z1480" i="2"/>
  <c r="AA1480" i="2"/>
  <c r="Z1481" i="2"/>
  <c r="AA1481" i="2"/>
  <c r="Z1482" i="2"/>
  <c r="AA1482" i="2"/>
  <c r="Z1483" i="2"/>
  <c r="AA1483" i="2"/>
  <c r="Z1484" i="2"/>
  <c r="AA1484" i="2"/>
  <c r="Z1485" i="2"/>
  <c r="AA1485" i="2"/>
  <c r="Z1486" i="2"/>
  <c r="AA1486" i="2"/>
  <c r="Z1487" i="2"/>
  <c r="AA1487" i="2"/>
  <c r="Z1488" i="2"/>
  <c r="AA1488" i="2"/>
  <c r="Z1489" i="2"/>
  <c r="AA1489" i="2"/>
  <c r="Z1490" i="2"/>
  <c r="AA1490" i="2"/>
  <c r="Z1491" i="2"/>
  <c r="AA1491" i="2"/>
  <c r="Z1492" i="2"/>
  <c r="AA1492" i="2"/>
  <c r="Z1493" i="2"/>
  <c r="AA1493" i="2"/>
  <c r="Z1494" i="2"/>
  <c r="AA1494" i="2"/>
  <c r="Z1495" i="2"/>
  <c r="AA1495" i="2"/>
  <c r="Z1496" i="2"/>
  <c r="AA1496" i="2"/>
  <c r="Z1497" i="2"/>
  <c r="AA1497" i="2"/>
  <c r="Z1498" i="2"/>
  <c r="AA1498" i="2"/>
  <c r="Z1499" i="2"/>
  <c r="AA1499" i="2"/>
  <c r="Z1500" i="2"/>
  <c r="AA1500" i="2"/>
  <c r="Z1501" i="2"/>
  <c r="AA1501" i="2"/>
  <c r="Z1502" i="2"/>
  <c r="AA1502" i="2"/>
  <c r="Z1503" i="2"/>
  <c r="AA1503" i="2"/>
  <c r="Z1504" i="2"/>
  <c r="AA1504" i="2"/>
  <c r="Z1505" i="2"/>
  <c r="AA1505" i="2"/>
  <c r="Z1506" i="2"/>
  <c r="AA1506" i="2"/>
  <c r="Z1507" i="2"/>
  <c r="AA1507" i="2"/>
  <c r="Z1508" i="2"/>
  <c r="AA1508" i="2"/>
  <c r="Z1509" i="2"/>
  <c r="AA1509" i="2"/>
  <c r="Z1510" i="2"/>
  <c r="AA1510" i="2"/>
  <c r="Z1511" i="2"/>
  <c r="AA1511" i="2"/>
  <c r="Z1512" i="2"/>
  <c r="AA1512" i="2"/>
  <c r="Z1513" i="2"/>
  <c r="AA1513" i="2"/>
  <c r="Z1514" i="2"/>
  <c r="AA1514" i="2"/>
  <c r="Z1515" i="2"/>
  <c r="AA1515" i="2"/>
  <c r="Z1516" i="2"/>
  <c r="AA1516" i="2"/>
  <c r="Z1517" i="2"/>
  <c r="AA1517" i="2"/>
  <c r="Z1518" i="2"/>
  <c r="AA1518" i="2"/>
  <c r="Z1519" i="2"/>
  <c r="AA1519" i="2"/>
  <c r="Z1520" i="2"/>
  <c r="AA1520" i="2"/>
  <c r="Z1521" i="2"/>
  <c r="AA1521" i="2"/>
  <c r="Z1522" i="2"/>
  <c r="AA1522" i="2"/>
  <c r="Z1523" i="2"/>
  <c r="AA1523" i="2"/>
  <c r="Z1524" i="2"/>
  <c r="AA1524" i="2"/>
  <c r="Z1525" i="2"/>
  <c r="AA1525" i="2"/>
  <c r="Z1526" i="2"/>
  <c r="AA1526" i="2"/>
  <c r="Z1527" i="2"/>
  <c r="AA1527" i="2"/>
  <c r="Z1528" i="2"/>
  <c r="AA1528" i="2"/>
  <c r="Z1529" i="2"/>
  <c r="AA1529" i="2"/>
  <c r="Z1530" i="2"/>
  <c r="AA1530" i="2"/>
  <c r="Z1531" i="2"/>
  <c r="AA1531" i="2"/>
  <c r="Z1532" i="2"/>
  <c r="AA1532" i="2"/>
  <c r="Z1533" i="2"/>
  <c r="AA1533" i="2"/>
  <c r="Z1534" i="2"/>
  <c r="AA1534" i="2"/>
  <c r="Z1535" i="2"/>
  <c r="AA1535" i="2"/>
  <c r="Z1536" i="2"/>
  <c r="AA1536" i="2"/>
  <c r="Z1537" i="2"/>
  <c r="AA1537" i="2"/>
  <c r="Z1538" i="2"/>
  <c r="AA1538" i="2"/>
  <c r="Z1539" i="2"/>
  <c r="AA1539" i="2"/>
  <c r="Z1540" i="2"/>
  <c r="AA1540" i="2"/>
  <c r="Z1541" i="2"/>
  <c r="AA1541" i="2"/>
  <c r="Z1542" i="2"/>
  <c r="AA1542" i="2"/>
  <c r="Z1543" i="2"/>
  <c r="AA1543" i="2"/>
  <c r="Z1544" i="2"/>
  <c r="AA1544" i="2"/>
  <c r="Z1545" i="2"/>
  <c r="AA1545" i="2"/>
  <c r="Z1546" i="2"/>
  <c r="AA1546" i="2"/>
  <c r="Z1547" i="2"/>
  <c r="AA1547" i="2"/>
  <c r="Z1548" i="2"/>
  <c r="AA1548" i="2"/>
  <c r="Z1549" i="2"/>
  <c r="AA1549" i="2"/>
  <c r="Z1550" i="2"/>
  <c r="AA1550" i="2"/>
  <c r="Z1551" i="2"/>
  <c r="AA1551" i="2"/>
  <c r="Z1552" i="2"/>
  <c r="AA1552" i="2"/>
  <c r="Z1553" i="2"/>
  <c r="AA1553" i="2"/>
  <c r="Z1554" i="2"/>
  <c r="AA1554" i="2"/>
  <c r="Z1555" i="2"/>
  <c r="AA1555" i="2"/>
  <c r="Z1556" i="2"/>
  <c r="AA1556" i="2"/>
  <c r="Z1557" i="2"/>
  <c r="AA1557" i="2"/>
  <c r="Z1558" i="2"/>
  <c r="AA1558" i="2"/>
  <c r="Z1559" i="2"/>
  <c r="AA1559" i="2"/>
  <c r="Z1560" i="2"/>
  <c r="AA1560" i="2"/>
  <c r="Z1561" i="2"/>
  <c r="AA1561" i="2"/>
  <c r="Z1562" i="2"/>
  <c r="AA1562" i="2"/>
  <c r="Z1563" i="2"/>
  <c r="AA1563" i="2"/>
  <c r="Z1564" i="2"/>
  <c r="AA1564" i="2"/>
  <c r="Z1565" i="2"/>
  <c r="AA1565" i="2"/>
  <c r="Z1566" i="2"/>
  <c r="AA1566" i="2"/>
  <c r="Z1567" i="2"/>
  <c r="AA1567" i="2"/>
  <c r="Z1568" i="2"/>
  <c r="AA1568" i="2"/>
  <c r="Z1569" i="2"/>
  <c r="AA1569" i="2"/>
  <c r="Z1570" i="2"/>
  <c r="AA1570" i="2"/>
  <c r="Z1571" i="2"/>
  <c r="AA1571" i="2"/>
  <c r="Z1572" i="2"/>
  <c r="AA1572" i="2"/>
  <c r="Z1573" i="2"/>
  <c r="AA1573" i="2"/>
  <c r="Z1574" i="2"/>
  <c r="AA1574" i="2"/>
  <c r="Z1575" i="2"/>
  <c r="AA1575" i="2"/>
  <c r="Z1576" i="2"/>
  <c r="AA1576" i="2"/>
  <c r="Z1577" i="2"/>
  <c r="AA1577" i="2"/>
  <c r="Z1578" i="2"/>
  <c r="AA1578" i="2"/>
  <c r="Z1579" i="2"/>
  <c r="AA1579" i="2"/>
  <c r="Z1580" i="2"/>
  <c r="AA1580" i="2"/>
  <c r="Z1581" i="2"/>
  <c r="AA1581" i="2"/>
  <c r="Z1582" i="2"/>
  <c r="AA1582" i="2"/>
  <c r="Z1583" i="2"/>
  <c r="AA1583" i="2"/>
  <c r="Z1584" i="2"/>
  <c r="AA1584" i="2"/>
  <c r="Z1585" i="2"/>
  <c r="AA1585" i="2"/>
  <c r="Z1586" i="2"/>
  <c r="AA1586" i="2"/>
  <c r="Z1587" i="2"/>
  <c r="AA1587" i="2"/>
  <c r="Z1588" i="2"/>
  <c r="AA1588" i="2"/>
  <c r="Z1589" i="2"/>
  <c r="AA1589" i="2"/>
  <c r="Z1590" i="2"/>
  <c r="AA1590" i="2"/>
  <c r="Z1591" i="2"/>
  <c r="AA1591" i="2"/>
  <c r="Z1592" i="2"/>
  <c r="AA1592" i="2"/>
  <c r="Z1593" i="2"/>
  <c r="AA1593" i="2"/>
  <c r="Z1594" i="2"/>
  <c r="AA1594" i="2"/>
  <c r="Z1595" i="2"/>
  <c r="AA1595" i="2"/>
  <c r="Z1596" i="2"/>
  <c r="AA1596" i="2"/>
  <c r="Z1597" i="2"/>
  <c r="AA1597" i="2"/>
  <c r="Z1598" i="2"/>
  <c r="AA1598" i="2"/>
  <c r="Z1599" i="2"/>
  <c r="AA1599" i="2"/>
  <c r="Z1600" i="2"/>
  <c r="AA1600" i="2"/>
  <c r="Z1601" i="2"/>
  <c r="AA1601" i="2"/>
  <c r="Z1602" i="2"/>
  <c r="AA1602" i="2"/>
  <c r="Z1603" i="2"/>
  <c r="AA1603" i="2"/>
  <c r="Z1604" i="2"/>
  <c r="AA1604" i="2"/>
  <c r="Z1605" i="2"/>
  <c r="AA1605" i="2"/>
  <c r="Z1606" i="2"/>
  <c r="AA1606" i="2"/>
  <c r="Z1607" i="2"/>
  <c r="AA1607" i="2"/>
  <c r="Z1608" i="2"/>
  <c r="AA1608" i="2"/>
  <c r="Z1609" i="2"/>
  <c r="AA1609" i="2"/>
  <c r="Z1610" i="2"/>
  <c r="AA1610" i="2"/>
  <c r="Z1611" i="2"/>
  <c r="AA1611" i="2"/>
  <c r="Z1612" i="2"/>
  <c r="AA1612" i="2"/>
  <c r="Z1613" i="2"/>
  <c r="AA1613" i="2"/>
  <c r="Z1614" i="2"/>
  <c r="AA1614" i="2"/>
  <c r="Z1615" i="2"/>
  <c r="AA1615" i="2"/>
  <c r="Z1616" i="2"/>
  <c r="AA1616" i="2"/>
  <c r="Z1617" i="2"/>
  <c r="AA1617" i="2"/>
  <c r="Z1618" i="2"/>
  <c r="AA1618" i="2"/>
  <c r="Z1619" i="2"/>
  <c r="AA1619" i="2"/>
  <c r="Z1620" i="2"/>
  <c r="AA1620" i="2"/>
  <c r="Z1621" i="2"/>
  <c r="AA1621" i="2"/>
  <c r="Z1622" i="2"/>
  <c r="AA1622" i="2"/>
  <c r="Z1623" i="2"/>
  <c r="AA1623" i="2"/>
  <c r="Z1624" i="2"/>
  <c r="AA1624" i="2"/>
  <c r="Z1625" i="2"/>
  <c r="AA1625" i="2"/>
  <c r="Z1626" i="2"/>
  <c r="AA1626" i="2"/>
  <c r="Z1627" i="2"/>
  <c r="AA1627" i="2"/>
  <c r="Z1628" i="2"/>
  <c r="AA1628" i="2"/>
  <c r="Z1629" i="2"/>
  <c r="AA1629" i="2"/>
  <c r="Z1630" i="2"/>
  <c r="AA1630" i="2"/>
  <c r="Z1631" i="2"/>
  <c r="AA1631" i="2"/>
  <c r="Z1632" i="2"/>
  <c r="AA1632" i="2"/>
  <c r="Z1633" i="2"/>
  <c r="AA1633" i="2"/>
  <c r="Z1634" i="2"/>
  <c r="AA1634" i="2"/>
  <c r="Z1635" i="2"/>
  <c r="AA1635" i="2"/>
  <c r="Z1636" i="2"/>
  <c r="AA1636" i="2"/>
  <c r="Z1637" i="2"/>
  <c r="AA1637" i="2"/>
  <c r="Z1638" i="2"/>
  <c r="AA1638" i="2"/>
  <c r="Z1639" i="2"/>
  <c r="AA1639" i="2"/>
  <c r="Z1640" i="2"/>
  <c r="AA1640" i="2"/>
  <c r="Z1641" i="2"/>
  <c r="AA1641" i="2"/>
  <c r="Z1642" i="2"/>
  <c r="AA1642" i="2"/>
  <c r="Z1643" i="2"/>
  <c r="AA1643" i="2"/>
  <c r="Z1644" i="2"/>
  <c r="AA1644" i="2"/>
  <c r="Z1645" i="2"/>
  <c r="AA1645" i="2"/>
  <c r="Z1646" i="2"/>
  <c r="AA1646" i="2"/>
  <c r="Z1647" i="2"/>
  <c r="AA1647" i="2"/>
  <c r="Z1648" i="2"/>
  <c r="AA1648" i="2"/>
  <c r="Z1649" i="2"/>
  <c r="AA1649" i="2"/>
  <c r="Z1650" i="2"/>
  <c r="AA1650" i="2"/>
  <c r="Z1651" i="2"/>
  <c r="AA1651" i="2"/>
  <c r="Z1652" i="2"/>
  <c r="AA1652" i="2"/>
  <c r="Z1653" i="2"/>
  <c r="AA1653" i="2"/>
  <c r="Z1654" i="2"/>
  <c r="AA1654" i="2"/>
  <c r="Z1655" i="2"/>
  <c r="AA1655" i="2"/>
  <c r="Z1656" i="2"/>
  <c r="AA1656" i="2"/>
  <c r="Z1657" i="2"/>
  <c r="AA1657" i="2"/>
  <c r="Z1658" i="2"/>
  <c r="AA1658" i="2"/>
  <c r="Z1659" i="2"/>
  <c r="AA1659" i="2"/>
  <c r="Z1660" i="2"/>
  <c r="AA1660" i="2"/>
  <c r="Z1661" i="2"/>
  <c r="AA1661" i="2"/>
  <c r="Z1662" i="2"/>
  <c r="AA1662" i="2"/>
  <c r="Z1663" i="2"/>
  <c r="AA1663" i="2"/>
  <c r="Z1664" i="2"/>
  <c r="AA1664" i="2"/>
  <c r="Z1665" i="2"/>
  <c r="AA1665" i="2"/>
  <c r="Z1666" i="2"/>
  <c r="AA1666" i="2"/>
  <c r="Z1667" i="2"/>
  <c r="AA1667" i="2"/>
  <c r="Z1668" i="2"/>
  <c r="AA1668" i="2"/>
  <c r="Z1669" i="2"/>
  <c r="AA1669" i="2"/>
  <c r="Z1670" i="2"/>
  <c r="AA1670" i="2"/>
  <c r="Z1671" i="2"/>
  <c r="AA1671" i="2"/>
  <c r="Z1672" i="2"/>
  <c r="AA1672" i="2"/>
  <c r="Z1673" i="2"/>
  <c r="AA1673" i="2"/>
  <c r="Z1674" i="2"/>
  <c r="AA1674" i="2"/>
  <c r="Z1675" i="2"/>
  <c r="AA1675" i="2"/>
  <c r="Z1676" i="2"/>
  <c r="AA1676" i="2"/>
  <c r="Z1677" i="2"/>
  <c r="AA1677" i="2"/>
  <c r="Z1678" i="2"/>
  <c r="AA1678" i="2"/>
  <c r="Z1679" i="2"/>
  <c r="AA1679" i="2"/>
  <c r="Z1680" i="2"/>
  <c r="AA1680" i="2"/>
  <c r="Z1681" i="2"/>
  <c r="AA1681" i="2"/>
  <c r="Z1682" i="2"/>
  <c r="AA1682" i="2"/>
  <c r="Z1683" i="2"/>
  <c r="AA1683" i="2"/>
  <c r="Z1684" i="2"/>
  <c r="AA1684" i="2"/>
  <c r="Z1685" i="2"/>
  <c r="AA1685" i="2"/>
  <c r="Z1686" i="2"/>
  <c r="AA1686" i="2"/>
  <c r="Z1687" i="2"/>
  <c r="AA1687" i="2"/>
  <c r="Z1688" i="2"/>
  <c r="AA1688" i="2"/>
  <c r="Z1689" i="2"/>
  <c r="AA1689" i="2"/>
  <c r="Z1690" i="2"/>
  <c r="AA1690" i="2"/>
  <c r="Z1691" i="2"/>
  <c r="AA1691" i="2"/>
  <c r="Z1692" i="2"/>
  <c r="AA1692" i="2"/>
  <c r="Z1693" i="2"/>
  <c r="AA1693" i="2"/>
  <c r="Z1694" i="2"/>
  <c r="AA1694" i="2"/>
  <c r="Z1695" i="2"/>
  <c r="AA1695" i="2"/>
  <c r="Z1696" i="2"/>
  <c r="AA1696" i="2"/>
  <c r="Z1697" i="2"/>
  <c r="AA1697" i="2"/>
  <c r="Z1698" i="2"/>
  <c r="AA1698" i="2"/>
  <c r="Z1699" i="2"/>
  <c r="AA1699" i="2"/>
  <c r="Z1700" i="2"/>
  <c r="AA1700" i="2"/>
  <c r="Z1701" i="2"/>
  <c r="AA1701" i="2"/>
  <c r="Z1702" i="2"/>
  <c r="AA1702" i="2"/>
  <c r="Z1703" i="2"/>
  <c r="AA1703" i="2"/>
  <c r="Z1704" i="2"/>
  <c r="AA1704" i="2"/>
  <c r="Z1705" i="2"/>
  <c r="AA1705" i="2"/>
  <c r="Z1706" i="2"/>
  <c r="AA1706" i="2"/>
  <c r="Z1707" i="2"/>
  <c r="AA1707" i="2"/>
  <c r="Z1708" i="2"/>
  <c r="AA1708" i="2"/>
  <c r="Z1709" i="2"/>
  <c r="AA1709" i="2"/>
  <c r="Z1710" i="2"/>
  <c r="AA1710" i="2"/>
  <c r="Z1711" i="2"/>
  <c r="AA1711" i="2"/>
  <c r="Z1712" i="2"/>
  <c r="AA1712" i="2"/>
  <c r="Z1713" i="2"/>
  <c r="AA1713" i="2"/>
  <c r="Z1714" i="2"/>
  <c r="AA1714" i="2"/>
  <c r="Z1715" i="2"/>
  <c r="AA1715" i="2"/>
  <c r="Z1716" i="2"/>
  <c r="AA1716" i="2"/>
  <c r="Z1717" i="2"/>
  <c r="AA1717" i="2"/>
  <c r="Z1718" i="2"/>
  <c r="AA1718" i="2"/>
  <c r="Z1719" i="2"/>
  <c r="AA1719" i="2"/>
  <c r="Z1720" i="2"/>
  <c r="AA1720" i="2"/>
  <c r="Z1721" i="2"/>
  <c r="AA1721" i="2"/>
  <c r="Z1722" i="2"/>
  <c r="AA1722" i="2"/>
  <c r="Z1723" i="2"/>
  <c r="AA1723" i="2"/>
  <c r="Z1724" i="2"/>
  <c r="AA1724" i="2"/>
  <c r="Z1725" i="2"/>
  <c r="AA1725" i="2"/>
  <c r="Z1726" i="2"/>
  <c r="AA1726" i="2"/>
  <c r="Z1727" i="2"/>
  <c r="AA1727" i="2"/>
  <c r="Z1728" i="2"/>
  <c r="AA1728" i="2"/>
  <c r="Z1729" i="2"/>
  <c r="AA1729" i="2"/>
  <c r="Z1730" i="2"/>
  <c r="AA1730" i="2"/>
  <c r="Z1731" i="2"/>
  <c r="AA1731" i="2"/>
  <c r="Z1732" i="2"/>
  <c r="AA1732" i="2"/>
  <c r="Z1733" i="2"/>
  <c r="AA1733" i="2"/>
  <c r="Z1734" i="2"/>
  <c r="AA1734" i="2"/>
  <c r="Z1735" i="2"/>
  <c r="AA1735" i="2"/>
  <c r="Z1736" i="2"/>
  <c r="AA1736" i="2"/>
  <c r="Z1737" i="2"/>
  <c r="AA1737" i="2"/>
  <c r="Z1738" i="2"/>
  <c r="AA1738" i="2"/>
  <c r="Z1739" i="2"/>
  <c r="AA1739" i="2"/>
  <c r="Z1740" i="2"/>
  <c r="AA1740" i="2"/>
  <c r="Z1741" i="2"/>
  <c r="AA1741" i="2"/>
  <c r="Z1742" i="2"/>
  <c r="AA1742" i="2"/>
  <c r="Z1743" i="2"/>
  <c r="AA1743" i="2"/>
  <c r="Z1744" i="2"/>
  <c r="AA1744" i="2"/>
  <c r="Z1745" i="2"/>
  <c r="AA1745" i="2"/>
  <c r="Z1746" i="2"/>
  <c r="AA1746" i="2"/>
  <c r="Z1747" i="2"/>
  <c r="AA1747" i="2"/>
  <c r="Z1748" i="2"/>
  <c r="AA1748" i="2"/>
  <c r="Z1749" i="2"/>
  <c r="AA1749" i="2"/>
  <c r="Z1750" i="2"/>
  <c r="AA1750" i="2"/>
  <c r="Z1751" i="2"/>
  <c r="AA1751" i="2"/>
  <c r="Z1752" i="2"/>
  <c r="AA1752" i="2"/>
  <c r="Z1753" i="2"/>
  <c r="AA1753" i="2"/>
  <c r="Z1754" i="2"/>
  <c r="AA1754" i="2"/>
  <c r="Z1755" i="2"/>
  <c r="AA1755" i="2"/>
  <c r="Z1756" i="2"/>
  <c r="AA1756" i="2"/>
  <c r="Z1757" i="2"/>
  <c r="AA1757" i="2"/>
  <c r="Z1758" i="2"/>
  <c r="AA1758" i="2"/>
  <c r="Z1759" i="2"/>
  <c r="AA1759" i="2"/>
  <c r="Z1760" i="2"/>
  <c r="AA1760" i="2"/>
  <c r="Z1761" i="2"/>
  <c r="AA1761" i="2"/>
  <c r="Z1762" i="2"/>
  <c r="AA1762" i="2"/>
  <c r="Z1763" i="2"/>
  <c r="AA1763" i="2"/>
  <c r="Z1764" i="2"/>
  <c r="AA1764" i="2"/>
  <c r="Z1765" i="2"/>
  <c r="AA1765" i="2"/>
  <c r="Z1766" i="2"/>
  <c r="AA1766" i="2"/>
  <c r="Z1767" i="2"/>
  <c r="AA1767" i="2"/>
  <c r="Z1768" i="2"/>
  <c r="AA1768" i="2"/>
  <c r="Z1769" i="2"/>
  <c r="AA1769" i="2"/>
  <c r="Z1770" i="2"/>
  <c r="AA1770" i="2"/>
  <c r="Z1771" i="2"/>
  <c r="AA1771" i="2"/>
  <c r="Z1772" i="2"/>
  <c r="AA1772" i="2"/>
  <c r="Z1773" i="2"/>
  <c r="AA1773" i="2"/>
  <c r="Z1774" i="2"/>
  <c r="AA1774" i="2"/>
  <c r="Z1775" i="2"/>
  <c r="AA1775" i="2"/>
  <c r="Z1776" i="2"/>
  <c r="AA1776" i="2"/>
  <c r="Z1777" i="2"/>
  <c r="AA1777" i="2"/>
  <c r="Z1778" i="2"/>
  <c r="AA1778" i="2"/>
  <c r="Z1779" i="2"/>
  <c r="AA1779" i="2"/>
  <c r="Z1780" i="2"/>
  <c r="AA1780" i="2"/>
  <c r="Z1781" i="2"/>
  <c r="AA1781" i="2"/>
  <c r="Z1782" i="2"/>
  <c r="AA1782" i="2"/>
  <c r="Z1783" i="2"/>
  <c r="AA1783" i="2"/>
  <c r="Z1784" i="2"/>
  <c r="AA1784" i="2"/>
  <c r="Z1785" i="2"/>
  <c r="AA1785" i="2"/>
  <c r="Z1786" i="2"/>
  <c r="AA1786" i="2"/>
  <c r="Z1787" i="2"/>
  <c r="AA1787" i="2"/>
  <c r="Z1788" i="2"/>
  <c r="AA1788" i="2"/>
  <c r="Z1789" i="2"/>
  <c r="AA1789" i="2"/>
  <c r="Z1790" i="2"/>
  <c r="AA1790" i="2"/>
  <c r="Z1791" i="2"/>
  <c r="AA1791" i="2"/>
  <c r="Z1792" i="2"/>
  <c r="AA1792" i="2"/>
  <c r="Z1793" i="2"/>
  <c r="AA1793" i="2"/>
  <c r="Z1794" i="2"/>
  <c r="AA1794" i="2"/>
  <c r="Z1795" i="2"/>
  <c r="AA1795" i="2"/>
  <c r="Z1796" i="2"/>
  <c r="AA1796" i="2"/>
  <c r="Z1797" i="2"/>
  <c r="AA1797" i="2"/>
  <c r="Z1798" i="2"/>
  <c r="AA1798" i="2"/>
  <c r="Z1799" i="2"/>
  <c r="AA1799" i="2"/>
  <c r="Z1800" i="2"/>
  <c r="AA1800" i="2"/>
  <c r="Z1801" i="2"/>
  <c r="AA1801" i="2"/>
  <c r="Z1802" i="2"/>
  <c r="AA1802" i="2"/>
  <c r="Z1803" i="2"/>
  <c r="AA1803" i="2"/>
  <c r="Z1804" i="2"/>
  <c r="AA1804" i="2"/>
  <c r="Z1805" i="2"/>
  <c r="AA1805" i="2"/>
  <c r="Z1806" i="2"/>
  <c r="AA1806" i="2"/>
  <c r="Z1807" i="2"/>
  <c r="AA1807" i="2"/>
  <c r="Z1808" i="2"/>
  <c r="AA1808" i="2"/>
  <c r="Z1809" i="2"/>
  <c r="AA1809" i="2"/>
  <c r="Z1810" i="2"/>
  <c r="AA1810" i="2"/>
  <c r="Z1811" i="2"/>
  <c r="AA1811" i="2"/>
  <c r="Z1812" i="2"/>
  <c r="AA1812" i="2"/>
  <c r="Z1813" i="2"/>
  <c r="AA1813" i="2"/>
  <c r="Z1814" i="2"/>
  <c r="AA1814" i="2"/>
  <c r="Z1815" i="2"/>
  <c r="AA1815" i="2"/>
  <c r="Z1816" i="2"/>
  <c r="AA1816" i="2"/>
  <c r="Z1817" i="2"/>
  <c r="AA1817" i="2"/>
  <c r="Z1818" i="2"/>
  <c r="AA1818" i="2"/>
  <c r="Z1819" i="2"/>
  <c r="AA1819" i="2"/>
  <c r="Z1820" i="2"/>
  <c r="AA1820" i="2"/>
  <c r="Z1821" i="2"/>
  <c r="AA1821" i="2"/>
  <c r="Z1822" i="2"/>
  <c r="AA1822" i="2"/>
  <c r="Z1823" i="2"/>
  <c r="AA1823" i="2"/>
  <c r="Z1824" i="2"/>
  <c r="AA1824" i="2"/>
  <c r="Z1825" i="2"/>
  <c r="AA1825" i="2"/>
  <c r="Z1826" i="2"/>
  <c r="AA1826" i="2"/>
  <c r="Z1827" i="2"/>
  <c r="AA1827" i="2"/>
  <c r="Z1828" i="2"/>
  <c r="AA1828" i="2"/>
  <c r="Z1829" i="2"/>
  <c r="AA1829" i="2"/>
  <c r="Z1830" i="2"/>
  <c r="AA1830" i="2"/>
  <c r="Z1831" i="2"/>
  <c r="AA1831" i="2"/>
  <c r="Z1832" i="2"/>
  <c r="AA1832" i="2"/>
  <c r="Z1833" i="2"/>
  <c r="AA1833" i="2"/>
  <c r="Z1834" i="2"/>
  <c r="AA1834" i="2"/>
  <c r="Z1835" i="2"/>
  <c r="AA1835" i="2"/>
  <c r="Z1836" i="2"/>
  <c r="AA1836" i="2"/>
  <c r="Z1837" i="2"/>
  <c r="AA1837" i="2"/>
  <c r="Z1838" i="2"/>
  <c r="AA1838" i="2"/>
  <c r="Z1839" i="2"/>
  <c r="AA1839" i="2"/>
  <c r="Z1840" i="2"/>
  <c r="AA1840" i="2"/>
  <c r="Z1841" i="2"/>
  <c r="AA1841" i="2"/>
  <c r="Z1842" i="2"/>
  <c r="AA1842" i="2"/>
  <c r="Z1843" i="2"/>
  <c r="AA1843" i="2"/>
  <c r="Z1844" i="2"/>
  <c r="AA1844" i="2"/>
  <c r="Z1845" i="2"/>
  <c r="AA1845" i="2"/>
  <c r="Z1846" i="2"/>
  <c r="AA1846" i="2"/>
  <c r="Z1847" i="2"/>
  <c r="AA1847" i="2"/>
  <c r="Z1848" i="2"/>
  <c r="AA1848" i="2"/>
  <c r="Z1849" i="2"/>
  <c r="AA1849" i="2"/>
  <c r="Z1850" i="2"/>
  <c r="AA1850" i="2"/>
  <c r="Z1851" i="2"/>
  <c r="AA1851" i="2"/>
  <c r="Z1852" i="2"/>
  <c r="AA1852" i="2"/>
  <c r="Z1853" i="2"/>
  <c r="AA1853" i="2"/>
  <c r="Z1854" i="2"/>
  <c r="AA1854" i="2"/>
  <c r="Z1855" i="2"/>
  <c r="AA1855" i="2"/>
  <c r="Z1856" i="2"/>
  <c r="AA1856" i="2"/>
  <c r="Z1857" i="2"/>
  <c r="AA1857" i="2"/>
  <c r="Z1858" i="2"/>
  <c r="AA1858" i="2"/>
  <c r="Z1859" i="2"/>
  <c r="AA1859" i="2"/>
  <c r="Z1860" i="2"/>
  <c r="AA1860" i="2"/>
  <c r="Z1861" i="2"/>
  <c r="AA1861" i="2"/>
  <c r="Z1862" i="2"/>
  <c r="AA1862" i="2"/>
  <c r="Z1863" i="2"/>
  <c r="AA1863" i="2"/>
  <c r="Z1864" i="2"/>
  <c r="AA1864" i="2"/>
  <c r="Z1865" i="2"/>
  <c r="AA1865" i="2"/>
  <c r="Z1866" i="2"/>
  <c r="AA1866" i="2"/>
  <c r="Z1867" i="2"/>
  <c r="AA1867" i="2"/>
  <c r="Z1868" i="2"/>
  <c r="AA1868" i="2"/>
  <c r="Z1869" i="2"/>
  <c r="AA1869" i="2"/>
  <c r="Z1870" i="2"/>
  <c r="AA1870" i="2"/>
  <c r="Z1871" i="2"/>
  <c r="AA1871" i="2"/>
  <c r="Z1872" i="2"/>
  <c r="AA1872" i="2"/>
  <c r="Z1873" i="2"/>
  <c r="AA1873" i="2"/>
  <c r="Z1874" i="2"/>
  <c r="AA1874" i="2"/>
  <c r="Z1875" i="2"/>
  <c r="AA1875" i="2"/>
  <c r="Z1876" i="2"/>
  <c r="AA1876" i="2"/>
  <c r="Z1877" i="2"/>
  <c r="AA1877" i="2"/>
  <c r="Z1878" i="2"/>
  <c r="AA1878" i="2"/>
  <c r="Z1879" i="2"/>
  <c r="AA1879" i="2"/>
  <c r="Z1880" i="2"/>
  <c r="AA1880" i="2"/>
  <c r="Z1881" i="2"/>
  <c r="AA1881" i="2"/>
  <c r="Z1882" i="2"/>
  <c r="AA1882" i="2"/>
  <c r="Z1883" i="2"/>
  <c r="AA1883" i="2"/>
  <c r="Z1884" i="2"/>
  <c r="AA1884" i="2"/>
  <c r="Z1885" i="2"/>
  <c r="AA1885" i="2"/>
  <c r="Z1886" i="2"/>
  <c r="AA1886" i="2"/>
  <c r="Z1887" i="2"/>
  <c r="AA1887" i="2"/>
  <c r="Z1888" i="2"/>
  <c r="AA1888" i="2"/>
  <c r="Z1889" i="2"/>
  <c r="AA1889" i="2"/>
  <c r="Z1890" i="2"/>
  <c r="AA1890" i="2"/>
  <c r="Z1891" i="2"/>
  <c r="AA1891" i="2"/>
  <c r="Z1892" i="2"/>
  <c r="AA1892" i="2"/>
  <c r="Z1893" i="2"/>
  <c r="AA1893" i="2"/>
  <c r="Z1894" i="2"/>
  <c r="AA1894" i="2"/>
  <c r="Z1895" i="2"/>
  <c r="AA1895" i="2"/>
  <c r="Z1896" i="2"/>
  <c r="AA1896" i="2"/>
  <c r="Z1897" i="2"/>
  <c r="AA1897" i="2"/>
  <c r="Z1898" i="2"/>
  <c r="AA1898" i="2"/>
  <c r="Z1899" i="2"/>
  <c r="AA1899" i="2"/>
  <c r="Z1900" i="2"/>
  <c r="AA1900" i="2"/>
  <c r="Z1901" i="2"/>
  <c r="AA1901" i="2"/>
  <c r="Z1902" i="2"/>
  <c r="AA1902" i="2"/>
  <c r="Z1903" i="2"/>
  <c r="AA1903" i="2"/>
  <c r="Z1904" i="2"/>
  <c r="AA1904" i="2"/>
  <c r="Z1905" i="2"/>
  <c r="AA1905" i="2"/>
  <c r="Z1906" i="2"/>
  <c r="AA1906" i="2"/>
  <c r="Z1907" i="2"/>
  <c r="AA1907" i="2"/>
  <c r="Z1908" i="2"/>
  <c r="AA1908" i="2"/>
  <c r="Z1909" i="2"/>
  <c r="AA1909" i="2"/>
  <c r="Z1910" i="2"/>
  <c r="AA1910" i="2"/>
  <c r="Z1911" i="2"/>
  <c r="AA1911" i="2"/>
  <c r="Z1912" i="2"/>
  <c r="AA1912" i="2"/>
  <c r="Z1913" i="2"/>
  <c r="AA1913" i="2"/>
  <c r="Z1914" i="2"/>
  <c r="AA1914" i="2"/>
  <c r="Z1915" i="2"/>
  <c r="AA1915" i="2"/>
  <c r="Z1916" i="2"/>
  <c r="AA1916" i="2"/>
  <c r="Z1917" i="2"/>
  <c r="AA1917" i="2"/>
  <c r="Z1918" i="2"/>
  <c r="AA1918" i="2"/>
  <c r="Z1919" i="2"/>
  <c r="AA1919" i="2"/>
  <c r="Z1920" i="2"/>
  <c r="AA1920" i="2"/>
  <c r="Z1921" i="2"/>
  <c r="AA1921" i="2"/>
  <c r="Z1922" i="2"/>
  <c r="AA1922" i="2"/>
  <c r="Z1923" i="2"/>
  <c r="AA1923" i="2"/>
  <c r="Z1924" i="2"/>
  <c r="AA1924" i="2"/>
  <c r="Z1925" i="2"/>
  <c r="AA1925" i="2"/>
  <c r="Z1926" i="2"/>
  <c r="AA1926" i="2"/>
  <c r="Z1927" i="2"/>
  <c r="AA1927" i="2"/>
  <c r="Z1928" i="2"/>
  <c r="AA1928" i="2"/>
  <c r="Z1929" i="2"/>
  <c r="AA1929" i="2"/>
  <c r="Z1930" i="2"/>
  <c r="AA1930" i="2"/>
  <c r="Z1931" i="2"/>
  <c r="AA1931" i="2"/>
  <c r="Z1932" i="2"/>
  <c r="AA1932" i="2"/>
  <c r="Z1933" i="2"/>
  <c r="AA1933" i="2"/>
  <c r="Z1934" i="2"/>
  <c r="AA1934" i="2"/>
  <c r="Z1935" i="2"/>
  <c r="AA1935" i="2"/>
  <c r="Z1936" i="2"/>
  <c r="AA1936" i="2"/>
  <c r="Z1937" i="2"/>
  <c r="AA1937" i="2"/>
  <c r="Z1938" i="2"/>
  <c r="AA1938" i="2"/>
  <c r="Z1939" i="2"/>
  <c r="AA1939" i="2"/>
  <c r="Z1940" i="2"/>
  <c r="AA1940" i="2"/>
  <c r="Z1941" i="2"/>
  <c r="AA1941" i="2"/>
  <c r="Z1942" i="2"/>
  <c r="AA1942" i="2"/>
  <c r="Z1943" i="2"/>
  <c r="AA1943" i="2"/>
  <c r="Z1944" i="2"/>
  <c r="AA1944" i="2"/>
  <c r="Z1945" i="2"/>
  <c r="AA1945" i="2"/>
  <c r="Z1946" i="2"/>
  <c r="AA1946" i="2"/>
  <c r="Z1947" i="2"/>
  <c r="AA1947" i="2"/>
  <c r="Z1948" i="2"/>
  <c r="AA1948" i="2"/>
  <c r="Z1949" i="2"/>
  <c r="AA1949" i="2"/>
  <c r="Z1950" i="2"/>
  <c r="AA1950" i="2"/>
  <c r="Z1951" i="2"/>
  <c r="AA1951" i="2"/>
  <c r="Z1952" i="2"/>
  <c r="AA1952" i="2"/>
  <c r="Z1953" i="2"/>
  <c r="AA1953" i="2"/>
  <c r="Z1954" i="2"/>
  <c r="AA1954" i="2"/>
  <c r="Z1955" i="2"/>
  <c r="AA1955" i="2"/>
  <c r="Z1956" i="2"/>
  <c r="AA1956" i="2"/>
  <c r="Z1957" i="2"/>
  <c r="AA1957" i="2"/>
  <c r="Z1958" i="2"/>
  <c r="AA1958" i="2"/>
  <c r="Z1959" i="2"/>
  <c r="AA1959" i="2"/>
  <c r="Z1960" i="2"/>
  <c r="AA1960" i="2"/>
  <c r="Z1961" i="2"/>
  <c r="AA1961" i="2"/>
  <c r="Z1962" i="2"/>
  <c r="AA1962" i="2"/>
  <c r="Z1963" i="2"/>
  <c r="AA1963" i="2"/>
  <c r="Z1964" i="2"/>
  <c r="AA1964" i="2"/>
  <c r="Z1965" i="2"/>
  <c r="AA1965" i="2"/>
  <c r="Z1966" i="2"/>
  <c r="AA1966" i="2"/>
  <c r="Z1967" i="2"/>
  <c r="AA1967" i="2"/>
  <c r="Z1968" i="2"/>
  <c r="AA1968" i="2"/>
  <c r="Z1969" i="2"/>
  <c r="AA1969" i="2"/>
  <c r="Z1970" i="2"/>
  <c r="AA1970" i="2"/>
  <c r="Z1971" i="2"/>
  <c r="AA1971" i="2"/>
  <c r="Z1972" i="2"/>
  <c r="AA1972" i="2"/>
  <c r="Z1973" i="2"/>
  <c r="AA1973" i="2"/>
  <c r="Z1974" i="2"/>
  <c r="AA1974" i="2"/>
  <c r="Z1975" i="2"/>
  <c r="AA1975" i="2"/>
  <c r="Z1976" i="2"/>
  <c r="AA1976" i="2"/>
  <c r="Z1977" i="2"/>
  <c r="AA1977" i="2"/>
  <c r="Z1978" i="2"/>
  <c r="AA1978" i="2"/>
  <c r="Z1979" i="2"/>
  <c r="AA1979" i="2"/>
  <c r="Z1980" i="2"/>
  <c r="AA1980" i="2"/>
  <c r="Z1981" i="2"/>
  <c r="AA1981" i="2"/>
  <c r="Z1982" i="2"/>
  <c r="AA1982" i="2"/>
  <c r="Z1983" i="2"/>
  <c r="AA1983" i="2"/>
  <c r="Z1984" i="2"/>
  <c r="AA1984" i="2"/>
  <c r="Z1985" i="2"/>
  <c r="AA1985" i="2"/>
  <c r="Z1986" i="2"/>
  <c r="AA1986" i="2"/>
  <c r="Z1987" i="2"/>
  <c r="AA1987" i="2"/>
  <c r="Z1988" i="2"/>
  <c r="AA1988" i="2"/>
  <c r="Z1989" i="2"/>
  <c r="AA1989" i="2"/>
  <c r="Z1990" i="2"/>
  <c r="AA1990" i="2"/>
  <c r="Z1991" i="2"/>
  <c r="AA1991" i="2"/>
  <c r="Z1992" i="2"/>
  <c r="AA1992" i="2"/>
  <c r="Z1993" i="2"/>
  <c r="AA1993" i="2"/>
  <c r="Z1994" i="2"/>
  <c r="AA1994" i="2"/>
  <c r="Z1995" i="2"/>
  <c r="AA1995" i="2"/>
  <c r="Z1996" i="2"/>
  <c r="AA1996" i="2"/>
  <c r="Z1997" i="2"/>
  <c r="AA1997" i="2"/>
  <c r="Z1998" i="2"/>
  <c r="AA1998" i="2"/>
  <c r="Z1999" i="2"/>
  <c r="AA1999" i="2"/>
  <c r="Z2000" i="2"/>
  <c r="AA2000" i="2"/>
  <c r="Z2001" i="2"/>
  <c r="AA2001" i="2"/>
  <c r="Z2002" i="2"/>
  <c r="AA2002" i="2"/>
  <c r="Z2003" i="2"/>
  <c r="AA2003" i="2"/>
  <c r="Z2004" i="2"/>
  <c r="AA2004" i="2"/>
  <c r="Z2005" i="2"/>
  <c r="AA2005" i="2"/>
  <c r="Z2006" i="2"/>
  <c r="AA2006" i="2"/>
  <c r="Z2007" i="2"/>
  <c r="AA2007" i="2"/>
  <c r="Z2008" i="2"/>
  <c r="AA2008" i="2"/>
  <c r="Z2009" i="2"/>
  <c r="AA2009" i="2"/>
  <c r="Z2010" i="2"/>
  <c r="AA2010" i="2"/>
  <c r="Z2011" i="2"/>
  <c r="AA2011" i="2"/>
  <c r="Z2012" i="2"/>
  <c r="AA2012" i="2"/>
  <c r="Z2013" i="2"/>
  <c r="AA2013" i="2"/>
  <c r="Z2014" i="2"/>
  <c r="AA2014" i="2"/>
  <c r="Z2015" i="2"/>
  <c r="AA2015" i="2"/>
  <c r="Z2016" i="2"/>
  <c r="AA2016" i="2"/>
  <c r="Z2017" i="2"/>
  <c r="AA2017" i="2"/>
  <c r="Z2018" i="2"/>
  <c r="AA2018" i="2"/>
  <c r="Z2019" i="2"/>
  <c r="AA2019" i="2"/>
  <c r="Z2020" i="2"/>
  <c r="AA2020" i="2"/>
  <c r="Z2021" i="2"/>
  <c r="AA2021" i="2"/>
  <c r="Z2022" i="2"/>
  <c r="AA2022" i="2"/>
  <c r="Z2023" i="2"/>
  <c r="AA2023" i="2"/>
  <c r="Z2024" i="2"/>
  <c r="AA2024" i="2"/>
  <c r="Z2025" i="2"/>
  <c r="AA2025" i="2"/>
  <c r="Z2026" i="2"/>
  <c r="AA2026" i="2"/>
  <c r="Z2027" i="2"/>
  <c r="AA2027" i="2"/>
  <c r="Z2028" i="2"/>
  <c r="AA2028" i="2"/>
  <c r="Z2029" i="2"/>
  <c r="AA2029" i="2"/>
  <c r="Z2030" i="2"/>
  <c r="AA2030" i="2"/>
  <c r="Z2031" i="2"/>
  <c r="AA2031" i="2"/>
  <c r="Z2032" i="2"/>
  <c r="AA2032" i="2"/>
  <c r="Z2033" i="2"/>
  <c r="AA2033" i="2"/>
  <c r="Z2034" i="2"/>
  <c r="AA2034" i="2"/>
  <c r="Z2035" i="2"/>
  <c r="AA2035" i="2"/>
  <c r="Z2036" i="2"/>
  <c r="AA2036" i="2"/>
  <c r="Z2037" i="2"/>
  <c r="AA2037" i="2"/>
  <c r="Z2038" i="2"/>
  <c r="AA2038" i="2"/>
  <c r="Z2039" i="2"/>
  <c r="AA2039" i="2"/>
  <c r="Z2040" i="2"/>
  <c r="AA2040" i="2"/>
  <c r="Z2041" i="2"/>
  <c r="AA2041" i="2"/>
  <c r="Z2042" i="2"/>
  <c r="AA2042" i="2"/>
  <c r="Z2043" i="2"/>
  <c r="AA2043" i="2"/>
  <c r="Z2044" i="2"/>
  <c r="AA2044" i="2"/>
  <c r="Z2045" i="2"/>
  <c r="AA2045" i="2"/>
  <c r="Z2046" i="2"/>
  <c r="AA2046" i="2"/>
  <c r="Z2047" i="2"/>
  <c r="AA2047" i="2"/>
  <c r="Z2048" i="2"/>
  <c r="AA2048" i="2"/>
  <c r="Z2049" i="2"/>
  <c r="AA2049" i="2"/>
  <c r="Z2050" i="2"/>
  <c r="AA2050" i="2"/>
  <c r="Z2051" i="2"/>
  <c r="AA2051" i="2"/>
  <c r="Z2052" i="2"/>
  <c r="AA2052" i="2"/>
  <c r="Z2053" i="2"/>
  <c r="AA2053" i="2"/>
  <c r="Z2054" i="2"/>
  <c r="AA2054" i="2"/>
  <c r="Z2055" i="2"/>
  <c r="AA2055" i="2"/>
  <c r="Z2056" i="2"/>
  <c r="AA2056" i="2"/>
  <c r="Z2057" i="2"/>
  <c r="AA2057" i="2"/>
  <c r="Z2058" i="2"/>
  <c r="AA2058" i="2"/>
  <c r="Z2059" i="2"/>
  <c r="AA2059" i="2"/>
  <c r="Z2060" i="2"/>
  <c r="AA2060" i="2"/>
  <c r="Z2061" i="2"/>
  <c r="AA2061" i="2"/>
  <c r="Z2062" i="2"/>
  <c r="AA2062" i="2"/>
  <c r="Z2063" i="2"/>
  <c r="AA2063" i="2"/>
  <c r="Z2064" i="2"/>
  <c r="AA2064" i="2"/>
  <c r="Z2065" i="2"/>
  <c r="AA2065" i="2"/>
  <c r="Z2066" i="2"/>
  <c r="AA2066" i="2"/>
  <c r="Z2067" i="2"/>
  <c r="AA2067" i="2"/>
  <c r="Z2068" i="2"/>
  <c r="AA2068" i="2"/>
  <c r="Z2069" i="2"/>
  <c r="AA2069" i="2"/>
  <c r="Z2070" i="2"/>
  <c r="AA2070" i="2"/>
  <c r="Z2071" i="2"/>
  <c r="AA2071" i="2"/>
  <c r="Z2072" i="2"/>
  <c r="AA2072" i="2"/>
  <c r="Z2073" i="2"/>
  <c r="AA2073" i="2"/>
  <c r="Z2074" i="2"/>
  <c r="AA2074" i="2"/>
  <c r="Z2075" i="2"/>
  <c r="AA2075" i="2"/>
  <c r="Z2076" i="2"/>
  <c r="AA2076" i="2"/>
  <c r="Z2077" i="2"/>
  <c r="AA2077" i="2"/>
  <c r="Z2078" i="2"/>
  <c r="AA2078" i="2"/>
  <c r="Z2079" i="2"/>
  <c r="AA2079" i="2"/>
  <c r="Z2080" i="2"/>
  <c r="AA2080" i="2"/>
  <c r="Z2081" i="2"/>
  <c r="AA2081" i="2"/>
  <c r="Z2082" i="2"/>
  <c r="AA2082" i="2"/>
  <c r="Z2083" i="2"/>
  <c r="AA2083" i="2"/>
  <c r="Z2084" i="2"/>
  <c r="AA2084" i="2"/>
  <c r="Z2085" i="2"/>
  <c r="AA2085" i="2"/>
  <c r="Z2086" i="2"/>
  <c r="AA2086" i="2"/>
  <c r="Z2087" i="2"/>
  <c r="AA2087" i="2"/>
  <c r="Z2088" i="2"/>
  <c r="AA2088" i="2"/>
  <c r="Z2089" i="2"/>
  <c r="AA2089" i="2"/>
  <c r="Z2090" i="2"/>
  <c r="AA2090" i="2"/>
  <c r="Z2091" i="2"/>
  <c r="AA2091" i="2"/>
  <c r="Z2092" i="2"/>
  <c r="AA2092" i="2"/>
  <c r="Z2093" i="2"/>
  <c r="AA2093" i="2"/>
  <c r="Z2094" i="2"/>
  <c r="AA2094" i="2"/>
  <c r="Z2095" i="2"/>
  <c r="AA2095" i="2"/>
  <c r="Z2096" i="2"/>
  <c r="AA2096" i="2"/>
  <c r="Z2097" i="2"/>
  <c r="AA2097" i="2"/>
  <c r="Z2098" i="2"/>
  <c r="AA2098" i="2"/>
  <c r="Z2099" i="2"/>
  <c r="AA2099" i="2"/>
  <c r="Z2100" i="2"/>
  <c r="AA2100" i="2"/>
  <c r="Z2101" i="2"/>
  <c r="AA2101" i="2"/>
  <c r="Z2102" i="2"/>
  <c r="AA2102" i="2"/>
  <c r="Z2103" i="2"/>
  <c r="AA2103" i="2"/>
  <c r="Z2104" i="2"/>
  <c r="AA2104" i="2"/>
  <c r="Z2105" i="2"/>
  <c r="AA2105" i="2"/>
  <c r="Z2106" i="2"/>
  <c r="AA2106" i="2"/>
  <c r="Z2107" i="2"/>
  <c r="AA2107" i="2"/>
  <c r="Z2108" i="2"/>
  <c r="AA2108" i="2"/>
  <c r="Z2109" i="2"/>
  <c r="AA2109" i="2"/>
  <c r="Z2110" i="2"/>
  <c r="AA2110" i="2"/>
  <c r="Z2111" i="2"/>
  <c r="AA2111" i="2"/>
  <c r="Z2112" i="2"/>
  <c r="AA2112" i="2"/>
  <c r="Z2113" i="2"/>
  <c r="AA2113" i="2"/>
  <c r="Z2114" i="2"/>
  <c r="AA2114" i="2"/>
  <c r="Z2115" i="2"/>
  <c r="AA2115" i="2"/>
  <c r="Z2116" i="2"/>
  <c r="AA2116" i="2"/>
  <c r="Z2117" i="2"/>
  <c r="AA2117" i="2"/>
  <c r="Z2118" i="2"/>
  <c r="AA2118" i="2"/>
  <c r="Z2119" i="2"/>
  <c r="AA2119" i="2"/>
  <c r="Z2120" i="2"/>
  <c r="AA2120" i="2"/>
  <c r="Z2121" i="2"/>
  <c r="AA2121" i="2"/>
  <c r="Z2122" i="2"/>
  <c r="AA2122" i="2"/>
  <c r="Z2123" i="2"/>
  <c r="AA2123" i="2"/>
  <c r="Z2124" i="2"/>
  <c r="AA2124" i="2"/>
  <c r="Z2125" i="2"/>
  <c r="AA2125" i="2"/>
  <c r="Z2126" i="2"/>
  <c r="AA2126" i="2"/>
  <c r="Z2127" i="2"/>
  <c r="AA2127" i="2"/>
  <c r="Z2128" i="2"/>
  <c r="AA2128" i="2"/>
  <c r="Z2129" i="2"/>
  <c r="AA2129" i="2"/>
  <c r="Z2130" i="2"/>
  <c r="AA2130" i="2"/>
  <c r="Z2131" i="2"/>
  <c r="AA2131" i="2"/>
  <c r="Z2132" i="2"/>
  <c r="AA2132" i="2"/>
  <c r="Z2133" i="2"/>
  <c r="AA2133" i="2"/>
  <c r="Z2134" i="2"/>
  <c r="AA2134" i="2"/>
  <c r="Z2135" i="2"/>
  <c r="AA2135" i="2"/>
  <c r="Z2136" i="2"/>
  <c r="AA2136" i="2"/>
  <c r="Z2137" i="2"/>
  <c r="AA2137" i="2"/>
  <c r="Z2138" i="2"/>
  <c r="AA2138" i="2"/>
  <c r="Z2139" i="2"/>
  <c r="AA2139" i="2"/>
  <c r="Z2140" i="2"/>
  <c r="AA2140" i="2"/>
  <c r="Z2141" i="2"/>
  <c r="AA2141" i="2"/>
  <c r="Z2142" i="2"/>
  <c r="AA2142" i="2"/>
  <c r="Z2143" i="2"/>
  <c r="AA2143" i="2"/>
  <c r="Z2144" i="2"/>
  <c r="AA2144" i="2"/>
  <c r="Z2145" i="2"/>
  <c r="AA2145" i="2"/>
  <c r="Z2146" i="2"/>
  <c r="AA2146" i="2"/>
  <c r="Z2147" i="2"/>
  <c r="AA2147" i="2"/>
  <c r="Z2148" i="2"/>
  <c r="AA2148" i="2"/>
  <c r="Z2149" i="2"/>
  <c r="AA2149" i="2"/>
  <c r="Z2150" i="2"/>
  <c r="AA2150" i="2"/>
  <c r="Z2151" i="2"/>
  <c r="AA2151" i="2"/>
  <c r="Z2152" i="2"/>
  <c r="AA2152" i="2"/>
  <c r="Z2153" i="2"/>
  <c r="AA2153" i="2"/>
  <c r="Z2154" i="2"/>
  <c r="AA2154" i="2"/>
  <c r="Z2155" i="2"/>
  <c r="AA2155" i="2"/>
  <c r="Z2156" i="2"/>
  <c r="AA2156" i="2"/>
  <c r="Z2157" i="2"/>
  <c r="AA2157" i="2"/>
  <c r="Z2158" i="2"/>
  <c r="AA2158" i="2"/>
  <c r="Z2159" i="2"/>
  <c r="AA2159" i="2"/>
  <c r="Z2160" i="2"/>
  <c r="AA2160" i="2"/>
  <c r="Z2161" i="2"/>
  <c r="AA2161" i="2"/>
  <c r="Z2162" i="2"/>
  <c r="AA2162" i="2"/>
  <c r="Z2163" i="2"/>
  <c r="AA2163" i="2"/>
  <c r="Z2164" i="2"/>
  <c r="AA2164" i="2"/>
  <c r="Z2165" i="2"/>
  <c r="AA2165" i="2"/>
  <c r="Z2166" i="2"/>
  <c r="AA2166" i="2"/>
  <c r="Z2167" i="2"/>
  <c r="AA2167" i="2"/>
  <c r="Z2168" i="2"/>
  <c r="AA2168" i="2"/>
  <c r="Z2169" i="2"/>
  <c r="AA2169" i="2"/>
  <c r="Z2170" i="2"/>
  <c r="AA2170" i="2"/>
  <c r="Z2171" i="2"/>
  <c r="AA2171" i="2"/>
  <c r="Z2172" i="2"/>
  <c r="AA2172" i="2"/>
  <c r="Z2173" i="2"/>
  <c r="AA2173" i="2"/>
  <c r="Z2174" i="2"/>
  <c r="AA2174" i="2"/>
  <c r="Z2175" i="2"/>
  <c r="AA2175" i="2"/>
  <c r="Z2176" i="2"/>
  <c r="AA2176" i="2"/>
  <c r="Z2177" i="2"/>
  <c r="AA2177" i="2"/>
  <c r="Z2178" i="2"/>
  <c r="AA2178" i="2"/>
  <c r="Z2179" i="2"/>
  <c r="AA2179" i="2"/>
  <c r="Z2180" i="2"/>
  <c r="AA2180" i="2"/>
  <c r="Z2181" i="2"/>
  <c r="AA2181" i="2"/>
  <c r="Z2182" i="2"/>
  <c r="AA2182" i="2"/>
  <c r="Z2183" i="2"/>
  <c r="AA2183" i="2"/>
  <c r="Z2184" i="2"/>
  <c r="AA2184" i="2"/>
  <c r="Z2185" i="2"/>
  <c r="AA2185" i="2"/>
  <c r="Z2186" i="2"/>
  <c r="AA2186" i="2"/>
  <c r="Z2187" i="2"/>
  <c r="AA2187" i="2"/>
  <c r="Z2188" i="2"/>
  <c r="AA2188" i="2"/>
  <c r="Z2189" i="2"/>
  <c r="AA2189" i="2"/>
  <c r="Z2190" i="2"/>
  <c r="AA2190" i="2"/>
  <c r="Z2191" i="2"/>
  <c r="AA2191" i="2"/>
  <c r="Z2192" i="2"/>
  <c r="AA2192" i="2"/>
  <c r="Z2193" i="2"/>
  <c r="AA2193" i="2"/>
  <c r="Z2194" i="2"/>
  <c r="AA2194" i="2"/>
  <c r="Z2195" i="2"/>
  <c r="AA2195" i="2"/>
  <c r="Z2196" i="2"/>
  <c r="AA2196" i="2"/>
  <c r="Z2197" i="2"/>
  <c r="AA2197" i="2"/>
  <c r="Z2198" i="2"/>
  <c r="AA2198" i="2"/>
  <c r="Z2199" i="2"/>
  <c r="AA2199" i="2"/>
  <c r="Z2200" i="2"/>
  <c r="AA2200" i="2"/>
  <c r="Z2201" i="2"/>
  <c r="AA2201" i="2"/>
  <c r="Z2202" i="2"/>
  <c r="AA2202" i="2"/>
  <c r="Z2203" i="2"/>
  <c r="AA2203" i="2"/>
  <c r="Z2204" i="2"/>
  <c r="AA2204" i="2"/>
  <c r="Z2205" i="2"/>
  <c r="AA2205" i="2"/>
  <c r="Z2206" i="2"/>
  <c r="AA2206" i="2"/>
  <c r="Z2207" i="2"/>
  <c r="AA2207" i="2"/>
  <c r="Z2208" i="2"/>
  <c r="AA2208" i="2"/>
  <c r="Z2209" i="2"/>
  <c r="AA2209" i="2"/>
  <c r="Z2210" i="2"/>
  <c r="AA2210" i="2"/>
  <c r="Z2211" i="2"/>
  <c r="AA2211" i="2"/>
  <c r="Z2212" i="2"/>
  <c r="AA2212" i="2"/>
  <c r="Z2213" i="2"/>
  <c r="AA2213" i="2"/>
  <c r="Z2214" i="2"/>
  <c r="AA2214" i="2"/>
  <c r="Z2215" i="2"/>
  <c r="AA2215" i="2"/>
  <c r="Z2216" i="2"/>
  <c r="AA2216" i="2"/>
  <c r="Z2217" i="2"/>
  <c r="AA2217" i="2"/>
  <c r="Z2218" i="2"/>
  <c r="AA2218" i="2"/>
  <c r="Z2219" i="2"/>
  <c r="AA2219" i="2"/>
  <c r="Z2220" i="2"/>
  <c r="AA2220" i="2"/>
  <c r="Z2221" i="2"/>
  <c r="AA2221" i="2"/>
  <c r="Z2222" i="2"/>
  <c r="AA2222" i="2"/>
  <c r="Z2223" i="2"/>
  <c r="AA2223" i="2"/>
  <c r="Z2224" i="2"/>
  <c r="AA2224" i="2"/>
  <c r="Z2225" i="2"/>
  <c r="AA2225" i="2"/>
  <c r="Z2226" i="2"/>
  <c r="AA2226" i="2"/>
  <c r="Z2227" i="2"/>
  <c r="AA2227" i="2"/>
  <c r="Z2228" i="2"/>
  <c r="AA2228" i="2"/>
  <c r="Z2229" i="2"/>
  <c r="AA2229" i="2"/>
  <c r="Z2230" i="2"/>
  <c r="AA2230" i="2"/>
  <c r="Z2231" i="2"/>
  <c r="AA2231" i="2"/>
  <c r="Z2232" i="2"/>
  <c r="AA2232" i="2"/>
  <c r="Z2233" i="2"/>
  <c r="AA2233" i="2"/>
  <c r="Z2234" i="2"/>
  <c r="AA2234" i="2"/>
  <c r="Z2235" i="2"/>
  <c r="AA2235" i="2"/>
  <c r="Z2236" i="2"/>
  <c r="AA2236" i="2"/>
  <c r="Z2237" i="2"/>
  <c r="AA2237" i="2"/>
  <c r="Z2238" i="2"/>
  <c r="AA2238" i="2"/>
  <c r="Z2239" i="2"/>
  <c r="AA2239" i="2"/>
  <c r="Z2240" i="2"/>
  <c r="AA2240" i="2"/>
  <c r="Z2241" i="2"/>
  <c r="AA2241" i="2"/>
  <c r="Z2242" i="2"/>
  <c r="AA2242" i="2"/>
  <c r="Z2243" i="2"/>
  <c r="AA2243" i="2"/>
  <c r="Z2244" i="2"/>
  <c r="AA2244" i="2"/>
  <c r="Z2245" i="2"/>
  <c r="AA2245" i="2"/>
  <c r="Z2246" i="2"/>
  <c r="AA2246" i="2"/>
  <c r="Z2247" i="2"/>
  <c r="AA2247" i="2"/>
  <c r="Z2248" i="2"/>
  <c r="AA2248" i="2"/>
  <c r="Z2249" i="2"/>
  <c r="AA2249" i="2"/>
  <c r="Z2250" i="2"/>
  <c r="AA2250" i="2"/>
  <c r="Z2251" i="2"/>
  <c r="AA2251" i="2"/>
  <c r="Z2252" i="2"/>
  <c r="AA2252" i="2"/>
  <c r="Z2253" i="2"/>
  <c r="AA2253" i="2"/>
  <c r="Z2254" i="2"/>
  <c r="AA2254" i="2"/>
  <c r="Z2255" i="2"/>
  <c r="AA2255" i="2"/>
  <c r="Z2256" i="2"/>
  <c r="AA2256" i="2"/>
  <c r="Z2257" i="2"/>
  <c r="AA2257" i="2"/>
  <c r="Z2258" i="2"/>
  <c r="AA2258" i="2"/>
  <c r="Z2259" i="2"/>
  <c r="AA2259" i="2"/>
  <c r="Z2260" i="2"/>
  <c r="AA2260" i="2"/>
  <c r="Z2261" i="2"/>
  <c r="AA2261" i="2"/>
  <c r="Z2262" i="2"/>
  <c r="AA2262" i="2"/>
  <c r="Z2263" i="2"/>
  <c r="AA2263" i="2"/>
  <c r="Z2264" i="2"/>
  <c r="AA2264" i="2"/>
  <c r="Z2265" i="2"/>
  <c r="AA2265" i="2"/>
  <c r="Z2266" i="2"/>
  <c r="AA2266" i="2"/>
  <c r="Z2267" i="2"/>
  <c r="AA2267" i="2"/>
  <c r="Z2268" i="2"/>
  <c r="AA2268" i="2"/>
  <c r="Z2269" i="2"/>
  <c r="AA2269" i="2"/>
  <c r="Z2270" i="2"/>
  <c r="AA2270" i="2"/>
  <c r="Z2271" i="2"/>
  <c r="AA2271" i="2"/>
  <c r="Z2272" i="2"/>
  <c r="AA2272" i="2"/>
  <c r="Z2273" i="2"/>
  <c r="AA2273" i="2"/>
  <c r="Z2274" i="2"/>
  <c r="AA2274" i="2"/>
  <c r="Z2275" i="2"/>
  <c r="AA2275" i="2"/>
  <c r="Z2276" i="2"/>
  <c r="AA2276" i="2"/>
  <c r="Z2277" i="2"/>
  <c r="AA2277" i="2"/>
  <c r="Z2278" i="2"/>
  <c r="AA2278" i="2"/>
  <c r="Z2279" i="2"/>
  <c r="AA2279" i="2"/>
  <c r="Z2280" i="2"/>
  <c r="AA2280" i="2"/>
  <c r="Z2281" i="2"/>
  <c r="AA2281" i="2"/>
  <c r="Z2282" i="2"/>
  <c r="AA2282" i="2"/>
  <c r="Z2283" i="2"/>
  <c r="AA2283" i="2"/>
  <c r="Z2284" i="2"/>
  <c r="AA2284" i="2"/>
  <c r="Z2285" i="2"/>
  <c r="AA2285" i="2"/>
  <c r="Z2286" i="2"/>
  <c r="AA2286" i="2"/>
  <c r="Z2287" i="2"/>
  <c r="AA2287" i="2"/>
  <c r="Z2288" i="2"/>
  <c r="AA2288" i="2"/>
  <c r="Z2289" i="2"/>
  <c r="AA2289" i="2"/>
  <c r="Z2290" i="2"/>
  <c r="AA2290" i="2"/>
  <c r="Z2291" i="2"/>
  <c r="AA2291" i="2"/>
  <c r="Z2292" i="2"/>
  <c r="AA2292" i="2"/>
  <c r="Z2293" i="2"/>
  <c r="AA2293" i="2"/>
  <c r="Z2294" i="2"/>
  <c r="AA2294" i="2"/>
  <c r="Z2295" i="2"/>
  <c r="AA2295" i="2"/>
  <c r="Z2296" i="2"/>
  <c r="AA2296" i="2"/>
  <c r="Z2297" i="2"/>
  <c r="AA2297" i="2"/>
  <c r="Z2298" i="2"/>
  <c r="AA2298" i="2"/>
  <c r="Z2299" i="2"/>
  <c r="AA2299" i="2"/>
  <c r="Z2300" i="2"/>
  <c r="AA2300" i="2"/>
  <c r="Z2301" i="2"/>
  <c r="AA2301" i="2"/>
  <c r="Z2302" i="2"/>
  <c r="AA2302" i="2"/>
  <c r="Z2303" i="2"/>
  <c r="AA2303" i="2"/>
  <c r="Z2304" i="2"/>
  <c r="AA2304" i="2"/>
  <c r="Z2305" i="2"/>
  <c r="AA2305" i="2"/>
  <c r="Z2306" i="2"/>
  <c r="AA2306" i="2"/>
  <c r="Z2307" i="2"/>
  <c r="AA2307" i="2"/>
  <c r="Z2308" i="2"/>
  <c r="AA2308" i="2"/>
  <c r="Z2309" i="2"/>
  <c r="AA2309" i="2"/>
  <c r="Z2310" i="2"/>
  <c r="AA2310" i="2"/>
  <c r="Z2311" i="2"/>
  <c r="AA2311" i="2"/>
  <c r="Z2312" i="2"/>
  <c r="AA2312" i="2"/>
  <c r="Z2313" i="2"/>
  <c r="AA2313" i="2"/>
  <c r="Z2314" i="2"/>
  <c r="AA2314" i="2"/>
  <c r="Z2315" i="2"/>
  <c r="AA2315" i="2"/>
  <c r="Z2316" i="2"/>
  <c r="AA2316" i="2"/>
  <c r="Z2317" i="2"/>
  <c r="AA2317" i="2"/>
  <c r="Z2318" i="2"/>
  <c r="AA2318" i="2"/>
  <c r="Z2319" i="2"/>
  <c r="AA2319" i="2"/>
  <c r="Z2320" i="2"/>
  <c r="AA2320" i="2"/>
  <c r="Z2321" i="2"/>
  <c r="AA2321" i="2"/>
  <c r="Z2322" i="2"/>
  <c r="AA2322" i="2"/>
  <c r="Z2323" i="2"/>
  <c r="AA2323" i="2"/>
  <c r="Z2324" i="2"/>
  <c r="AA2324" i="2"/>
  <c r="Z2325" i="2"/>
  <c r="AA2325" i="2"/>
  <c r="Z2326" i="2"/>
  <c r="AA2326" i="2"/>
  <c r="Z2327" i="2"/>
  <c r="AA2327" i="2"/>
  <c r="Z2328" i="2"/>
  <c r="AA2328" i="2"/>
  <c r="Z2329" i="2"/>
  <c r="AA2329" i="2"/>
  <c r="Z2330" i="2"/>
  <c r="AA2330" i="2"/>
  <c r="Z2331" i="2"/>
  <c r="AA2331" i="2"/>
  <c r="Z2332" i="2"/>
  <c r="AA2332" i="2"/>
  <c r="Z2333" i="2"/>
  <c r="AA2333" i="2"/>
  <c r="Z2334" i="2"/>
  <c r="AA2334" i="2"/>
  <c r="Z2335" i="2"/>
  <c r="AA2335" i="2"/>
  <c r="Z2336" i="2"/>
  <c r="AA2336" i="2"/>
  <c r="Z2337" i="2"/>
  <c r="AA2337" i="2"/>
  <c r="Z2338" i="2"/>
  <c r="AA2338" i="2"/>
  <c r="Z2339" i="2"/>
  <c r="AA2339" i="2"/>
  <c r="Z2340" i="2"/>
  <c r="AA2340" i="2"/>
  <c r="Z2341" i="2"/>
  <c r="AA2341" i="2"/>
  <c r="Z2342" i="2"/>
  <c r="AA2342" i="2"/>
  <c r="Z2343" i="2"/>
  <c r="AA2343" i="2"/>
  <c r="Z2344" i="2"/>
  <c r="AA2344" i="2"/>
  <c r="Z2345" i="2"/>
  <c r="AA2345" i="2"/>
  <c r="Z2346" i="2"/>
  <c r="AA2346" i="2"/>
  <c r="Z2347" i="2"/>
  <c r="AA2347" i="2"/>
  <c r="Z2348" i="2"/>
  <c r="AA2348" i="2"/>
  <c r="Z2349" i="2"/>
  <c r="AA2349" i="2"/>
  <c r="Z2350" i="2"/>
  <c r="AA2350" i="2"/>
  <c r="Z2351" i="2"/>
  <c r="AA2351" i="2"/>
  <c r="Z2352" i="2"/>
  <c r="AA2352" i="2"/>
  <c r="Z2353" i="2"/>
  <c r="AA2353" i="2"/>
  <c r="Z2354" i="2"/>
  <c r="AA2354" i="2"/>
  <c r="Z2355" i="2"/>
  <c r="AA2355" i="2"/>
  <c r="Z2356" i="2"/>
  <c r="AA2356" i="2"/>
  <c r="Z2357" i="2"/>
  <c r="AA2357" i="2"/>
  <c r="Z2358" i="2"/>
  <c r="AA2358" i="2"/>
  <c r="Z2359" i="2"/>
  <c r="AA2359" i="2"/>
  <c r="Z2360" i="2"/>
  <c r="AA2360" i="2"/>
  <c r="Z2361" i="2"/>
  <c r="AA2361" i="2"/>
  <c r="Z2362" i="2"/>
  <c r="AA2362" i="2"/>
  <c r="Z2363" i="2"/>
  <c r="AA2363" i="2"/>
  <c r="Z2364" i="2"/>
  <c r="AA2364" i="2"/>
  <c r="Z2365" i="2"/>
  <c r="AA2365" i="2"/>
  <c r="Z2366" i="2"/>
  <c r="AA2366" i="2"/>
  <c r="Z2367" i="2"/>
  <c r="AA2367" i="2"/>
  <c r="Z2368" i="2"/>
  <c r="AA2368" i="2"/>
  <c r="Z2369" i="2"/>
  <c r="AA2369" i="2"/>
  <c r="Z2370" i="2"/>
  <c r="AA2370" i="2"/>
  <c r="Z2371" i="2"/>
  <c r="AA2371" i="2"/>
  <c r="Z2372" i="2"/>
  <c r="AA2372" i="2"/>
  <c r="Z2373" i="2"/>
  <c r="AA2373" i="2"/>
  <c r="Z2374" i="2"/>
  <c r="AA2374" i="2"/>
  <c r="Z2375" i="2"/>
  <c r="AA2375" i="2"/>
  <c r="Z2376" i="2"/>
  <c r="AA2376" i="2"/>
  <c r="Z2377" i="2"/>
  <c r="AA2377" i="2"/>
  <c r="Z2378" i="2"/>
  <c r="AA2378" i="2"/>
  <c r="Z2379" i="2"/>
  <c r="AA2379" i="2"/>
  <c r="Z2380" i="2"/>
  <c r="AA2380" i="2"/>
  <c r="Z2381" i="2"/>
  <c r="AA2381" i="2"/>
  <c r="Z2382" i="2"/>
  <c r="AA2382" i="2"/>
  <c r="Z2383" i="2"/>
  <c r="AA2383" i="2"/>
  <c r="Z2384" i="2"/>
  <c r="AA2384" i="2"/>
  <c r="Z2385" i="2"/>
  <c r="AA2385" i="2"/>
  <c r="Z2386" i="2"/>
  <c r="AA2386" i="2"/>
  <c r="Z2387" i="2"/>
  <c r="AA2387" i="2"/>
  <c r="Z2388" i="2"/>
  <c r="AA2388" i="2"/>
  <c r="Z2389" i="2"/>
  <c r="AA2389" i="2"/>
  <c r="Z2390" i="2"/>
  <c r="AA2390" i="2"/>
  <c r="Z2391" i="2"/>
  <c r="AA2391" i="2"/>
  <c r="Z2392" i="2"/>
  <c r="AA2392" i="2"/>
  <c r="Z2393" i="2"/>
  <c r="AA2393" i="2"/>
  <c r="Z2394" i="2"/>
  <c r="AA2394" i="2"/>
  <c r="Z2395" i="2"/>
  <c r="AA2395" i="2"/>
  <c r="Z2396" i="2"/>
  <c r="AA2396" i="2"/>
  <c r="Z2397" i="2"/>
  <c r="AA2397" i="2"/>
  <c r="Z2398" i="2"/>
  <c r="AA2398" i="2"/>
  <c r="Z2399" i="2"/>
  <c r="AA2399" i="2"/>
  <c r="Z2400" i="2"/>
  <c r="AA2400" i="2"/>
  <c r="Z2401" i="2"/>
  <c r="AA2401" i="2"/>
  <c r="Z2402" i="2"/>
  <c r="AA2402" i="2"/>
  <c r="Z2403" i="2"/>
  <c r="AA2403" i="2"/>
  <c r="Z2404" i="2"/>
  <c r="AA2404" i="2"/>
  <c r="Z2405" i="2"/>
  <c r="AA2405" i="2"/>
  <c r="Z2406" i="2"/>
  <c r="AA2406" i="2"/>
  <c r="Z2407" i="2"/>
  <c r="AA2407" i="2"/>
  <c r="Z2408" i="2"/>
  <c r="AA2408" i="2"/>
  <c r="Z2409" i="2"/>
  <c r="AA2409" i="2"/>
  <c r="Z2410" i="2"/>
  <c r="AA2410" i="2"/>
  <c r="Z2411" i="2"/>
  <c r="AA2411" i="2"/>
  <c r="Z2412" i="2"/>
  <c r="AA2412" i="2"/>
  <c r="Z2413" i="2"/>
  <c r="AA2413" i="2"/>
  <c r="Z2414" i="2"/>
  <c r="AA2414" i="2"/>
  <c r="Z2415" i="2"/>
  <c r="AA2415" i="2"/>
  <c r="Z2416" i="2"/>
  <c r="AA2416" i="2"/>
  <c r="Z2417" i="2"/>
  <c r="AA2417" i="2"/>
  <c r="Z2418" i="2"/>
  <c r="AA2418" i="2"/>
  <c r="Z2419" i="2"/>
  <c r="AA2419" i="2"/>
  <c r="Z2420" i="2"/>
  <c r="AA2420" i="2"/>
  <c r="Z2421" i="2"/>
  <c r="AA2421" i="2"/>
  <c r="Z2422" i="2"/>
  <c r="AA2422" i="2"/>
  <c r="Z2423" i="2"/>
  <c r="AA2423" i="2"/>
  <c r="Z2424" i="2"/>
  <c r="AA2424" i="2"/>
  <c r="Z2425" i="2"/>
  <c r="AA2425" i="2"/>
  <c r="Z2426" i="2"/>
  <c r="AA2426" i="2"/>
  <c r="Z2427" i="2"/>
  <c r="AA2427" i="2"/>
  <c r="Z2428" i="2"/>
  <c r="AA2428" i="2"/>
  <c r="Z2429" i="2"/>
  <c r="AA2429" i="2"/>
  <c r="Z2430" i="2"/>
  <c r="AA2430" i="2"/>
  <c r="Z2431" i="2"/>
  <c r="AA2431" i="2"/>
  <c r="Z2432" i="2"/>
  <c r="AA2432" i="2"/>
  <c r="Z2433" i="2"/>
  <c r="AA2433" i="2"/>
  <c r="Z2434" i="2"/>
  <c r="AA2434" i="2"/>
  <c r="Z2435" i="2"/>
  <c r="AA2435" i="2"/>
  <c r="Z2436" i="2"/>
  <c r="AA2436" i="2"/>
  <c r="Z2437" i="2"/>
  <c r="AA2437" i="2"/>
  <c r="Z2438" i="2"/>
  <c r="AA2438" i="2"/>
  <c r="Z2439" i="2"/>
  <c r="AA2439" i="2"/>
  <c r="Z2440" i="2"/>
  <c r="AA2440" i="2"/>
  <c r="Z2441" i="2"/>
  <c r="AA2441" i="2"/>
  <c r="Z2442" i="2"/>
  <c r="AA2442" i="2"/>
  <c r="Z2443" i="2"/>
  <c r="AA2443" i="2"/>
  <c r="Z2444" i="2"/>
  <c r="AA2444" i="2"/>
  <c r="Z2445" i="2"/>
  <c r="AA2445" i="2"/>
  <c r="Z2446" i="2"/>
  <c r="AA2446" i="2"/>
  <c r="Z2447" i="2"/>
  <c r="AA2447" i="2"/>
  <c r="Z2448" i="2"/>
  <c r="AA2448" i="2"/>
  <c r="Z2449" i="2"/>
  <c r="AA2449" i="2"/>
  <c r="Z2450" i="2"/>
  <c r="AA2450" i="2"/>
  <c r="Z2451" i="2"/>
  <c r="AA2451" i="2"/>
  <c r="Z2452" i="2"/>
  <c r="AA2452" i="2"/>
  <c r="Z2453" i="2"/>
  <c r="AA2453" i="2"/>
  <c r="Z2454" i="2"/>
  <c r="AA2454" i="2"/>
  <c r="Z2455" i="2"/>
  <c r="AA2455" i="2"/>
  <c r="Z2456" i="2"/>
  <c r="AA2456" i="2"/>
  <c r="Z2457" i="2"/>
  <c r="AA2457" i="2"/>
  <c r="Z2458" i="2"/>
  <c r="AA2458" i="2"/>
  <c r="Z2459" i="2"/>
  <c r="AA2459" i="2"/>
  <c r="Z2460" i="2"/>
  <c r="AA2460" i="2"/>
  <c r="Z2461" i="2"/>
  <c r="AA2461" i="2"/>
  <c r="Z2462" i="2"/>
  <c r="AA2462" i="2"/>
  <c r="Z2463" i="2"/>
  <c r="AA2463" i="2"/>
  <c r="Z2464" i="2"/>
  <c r="AA2464" i="2"/>
  <c r="Z2465" i="2"/>
  <c r="AA2465" i="2"/>
  <c r="Z2466" i="2"/>
  <c r="AA2466" i="2"/>
  <c r="Z2467" i="2"/>
  <c r="AA2467" i="2"/>
  <c r="Z2468" i="2"/>
  <c r="AA2468" i="2"/>
  <c r="Z2469" i="2"/>
  <c r="AA2469" i="2"/>
  <c r="Z2470" i="2"/>
  <c r="AA2470" i="2"/>
  <c r="Z2471" i="2"/>
  <c r="AA2471" i="2"/>
  <c r="Z2472" i="2"/>
  <c r="AA2472" i="2"/>
  <c r="Z2473" i="2"/>
  <c r="AA2473" i="2"/>
  <c r="Z2474" i="2"/>
  <c r="AA2474" i="2"/>
  <c r="Z2475" i="2"/>
  <c r="AA2475" i="2"/>
  <c r="Z2476" i="2"/>
  <c r="AA2476" i="2"/>
  <c r="Z2477" i="2"/>
  <c r="AA2477" i="2"/>
  <c r="Z2478" i="2"/>
  <c r="AA2478" i="2"/>
  <c r="Z2479" i="2"/>
  <c r="AA2479" i="2"/>
  <c r="Z2480" i="2"/>
  <c r="AA2480" i="2"/>
  <c r="Z2481" i="2"/>
  <c r="AA2481" i="2"/>
  <c r="Z2482" i="2"/>
  <c r="AA2482" i="2"/>
  <c r="Z2483" i="2"/>
  <c r="AA2483" i="2"/>
  <c r="Z2484" i="2"/>
  <c r="AA2484" i="2"/>
  <c r="Z2485" i="2"/>
  <c r="AA2485" i="2"/>
  <c r="Z2486" i="2"/>
  <c r="AA2486" i="2"/>
  <c r="Z2487" i="2"/>
  <c r="AA2487" i="2"/>
  <c r="Z2488" i="2"/>
  <c r="AA2488" i="2"/>
  <c r="Z2489" i="2"/>
  <c r="AA2489" i="2"/>
  <c r="Z2490" i="2"/>
  <c r="AA2490" i="2"/>
  <c r="Z2491" i="2"/>
  <c r="AA2491" i="2"/>
  <c r="Z2492" i="2"/>
  <c r="AA2492" i="2"/>
  <c r="Z2493" i="2"/>
  <c r="AA2493" i="2"/>
  <c r="Z2494" i="2"/>
  <c r="AA2494" i="2"/>
  <c r="Z2495" i="2"/>
  <c r="AA2495" i="2"/>
  <c r="Z2496" i="2"/>
  <c r="AA2496" i="2"/>
  <c r="Z2497" i="2"/>
  <c r="AA2497" i="2"/>
  <c r="Z2498" i="2"/>
  <c r="AA2498" i="2"/>
  <c r="Z2499" i="2"/>
  <c r="AA2499" i="2"/>
  <c r="Z2500" i="2"/>
  <c r="AA2500" i="2"/>
  <c r="Z2501" i="2"/>
  <c r="AA2501" i="2"/>
  <c r="Z2502" i="2"/>
  <c r="AA2502" i="2"/>
  <c r="Z2503" i="2"/>
  <c r="AA2503" i="2"/>
  <c r="Z2504" i="2"/>
  <c r="AA2504" i="2"/>
  <c r="Z2505" i="2"/>
  <c r="AA2505" i="2"/>
  <c r="Z2506" i="2"/>
  <c r="AA2506" i="2"/>
  <c r="Z2507" i="2"/>
  <c r="AA2507" i="2"/>
  <c r="Z2508" i="2"/>
  <c r="AA2508" i="2"/>
  <c r="Z2509" i="2"/>
  <c r="AA2509" i="2"/>
  <c r="Z2510" i="2"/>
  <c r="AA2510" i="2"/>
  <c r="Z2511" i="2"/>
  <c r="AA2511" i="2"/>
  <c r="Z2512" i="2"/>
  <c r="AA2512" i="2"/>
  <c r="Z2513" i="2"/>
  <c r="AA2513" i="2"/>
  <c r="Z2514" i="2"/>
  <c r="AA2514" i="2"/>
  <c r="Z2515" i="2"/>
  <c r="AA2515" i="2"/>
  <c r="Z2516" i="2"/>
  <c r="AA2516" i="2"/>
  <c r="Z2517" i="2"/>
  <c r="AA2517" i="2"/>
  <c r="Z2518" i="2"/>
  <c r="AA2518" i="2"/>
  <c r="Z2519" i="2"/>
  <c r="AA2519" i="2"/>
  <c r="Z2520" i="2"/>
  <c r="AA2520" i="2"/>
  <c r="Z2521" i="2"/>
  <c r="AA2521" i="2"/>
  <c r="Z2522" i="2"/>
  <c r="AA2522" i="2"/>
  <c r="Z2523" i="2"/>
  <c r="AA2523" i="2"/>
  <c r="Z2524" i="2"/>
  <c r="AA2524" i="2"/>
  <c r="Z2525" i="2"/>
  <c r="AA2525" i="2"/>
  <c r="Z2526" i="2"/>
  <c r="AA2526" i="2"/>
  <c r="Z2527" i="2"/>
  <c r="AA2527" i="2"/>
  <c r="Z2528" i="2"/>
  <c r="AA2528" i="2"/>
  <c r="Z2529" i="2"/>
  <c r="AA2529" i="2"/>
  <c r="Z2530" i="2"/>
  <c r="AA2530" i="2"/>
  <c r="Z2531" i="2"/>
  <c r="AA2531" i="2"/>
  <c r="Z2532" i="2"/>
  <c r="AA2532" i="2"/>
  <c r="Z2533" i="2"/>
  <c r="AA2533" i="2"/>
  <c r="Z2534" i="2"/>
  <c r="AA2534" i="2"/>
  <c r="Z2535" i="2"/>
  <c r="AA2535" i="2"/>
  <c r="Z2536" i="2"/>
  <c r="AA2536" i="2"/>
  <c r="Z2537" i="2"/>
  <c r="AA2537" i="2"/>
  <c r="Z2538" i="2"/>
  <c r="AA2538" i="2"/>
  <c r="Z2539" i="2"/>
  <c r="AA2539" i="2"/>
  <c r="Z2540" i="2"/>
  <c r="AA2540" i="2"/>
  <c r="Z2541" i="2"/>
  <c r="AA2541" i="2"/>
  <c r="Z2542" i="2"/>
  <c r="AA2542" i="2"/>
  <c r="Z2543" i="2"/>
  <c r="AA2543" i="2"/>
  <c r="Z2544" i="2"/>
  <c r="AA2544" i="2"/>
  <c r="Z2545" i="2"/>
  <c r="AA2545" i="2"/>
  <c r="Z2546" i="2"/>
  <c r="AA2546" i="2"/>
  <c r="Z2547" i="2"/>
  <c r="AA2547" i="2"/>
  <c r="Z2548" i="2"/>
  <c r="AA2548" i="2"/>
  <c r="Z2549" i="2"/>
  <c r="AA2549" i="2"/>
  <c r="Z2550" i="2"/>
  <c r="AA2550" i="2"/>
  <c r="Z2551" i="2"/>
  <c r="AA2551" i="2"/>
  <c r="Z2552" i="2"/>
  <c r="AA2552" i="2"/>
  <c r="Z2553" i="2"/>
  <c r="AA2553" i="2"/>
  <c r="Z2554" i="2"/>
  <c r="AA2554" i="2"/>
  <c r="Z2555" i="2"/>
  <c r="AA2555" i="2"/>
  <c r="Z2556" i="2"/>
  <c r="AA2556" i="2"/>
  <c r="Z2557" i="2"/>
  <c r="AA2557" i="2"/>
  <c r="Z2558" i="2"/>
  <c r="AA2558" i="2"/>
  <c r="Z2559" i="2"/>
  <c r="AA2559" i="2"/>
  <c r="Z2560" i="2"/>
  <c r="AA2560" i="2"/>
  <c r="Z2561" i="2"/>
  <c r="AA2561" i="2"/>
  <c r="Z2562" i="2"/>
  <c r="AA2562" i="2"/>
  <c r="Z2563" i="2"/>
  <c r="AA2563" i="2"/>
  <c r="Z2564" i="2"/>
  <c r="AA2564" i="2"/>
  <c r="Z2565" i="2"/>
  <c r="AA2565" i="2"/>
  <c r="Z2566" i="2"/>
  <c r="AA2566" i="2"/>
  <c r="Z2567" i="2"/>
  <c r="AA2567" i="2"/>
  <c r="Z2568" i="2"/>
  <c r="AA2568" i="2"/>
  <c r="Z2569" i="2"/>
  <c r="AA2569" i="2"/>
  <c r="Z2570" i="2"/>
  <c r="AA2570" i="2"/>
  <c r="Z2571" i="2"/>
  <c r="AA2571" i="2"/>
  <c r="Z2572" i="2"/>
  <c r="AA2572" i="2"/>
  <c r="Z2573" i="2"/>
  <c r="AA2573" i="2"/>
  <c r="Z2574" i="2"/>
  <c r="AA2574" i="2"/>
  <c r="Z2575" i="2"/>
  <c r="AA2575" i="2"/>
  <c r="Z2576" i="2"/>
  <c r="AA2576" i="2"/>
  <c r="Z2577" i="2"/>
  <c r="AA2577" i="2"/>
  <c r="Z2578" i="2"/>
  <c r="AA2578" i="2"/>
  <c r="Z2579" i="2"/>
  <c r="AA2579" i="2"/>
  <c r="Z2580" i="2"/>
  <c r="AA2580" i="2"/>
  <c r="Z2581" i="2"/>
  <c r="AA2581" i="2"/>
  <c r="Z2582" i="2"/>
  <c r="AA2582" i="2"/>
  <c r="Z2583" i="2"/>
  <c r="AA2583" i="2"/>
  <c r="Z2584" i="2"/>
  <c r="AA2584" i="2"/>
  <c r="Z2585" i="2"/>
  <c r="AA2585" i="2"/>
  <c r="Z2586" i="2"/>
  <c r="AA2586" i="2"/>
  <c r="Z2587" i="2"/>
  <c r="AA2587" i="2"/>
  <c r="Z2588" i="2"/>
  <c r="AA2588" i="2"/>
  <c r="Z2589" i="2"/>
  <c r="AA2589" i="2"/>
  <c r="Z2590" i="2"/>
  <c r="AA2590" i="2"/>
  <c r="Z2591" i="2"/>
  <c r="AA2591" i="2"/>
  <c r="Z2592" i="2"/>
  <c r="AA2592" i="2"/>
  <c r="Z2593" i="2"/>
  <c r="AA2593" i="2"/>
  <c r="Z2594" i="2"/>
  <c r="AA2594" i="2"/>
  <c r="Z2595" i="2"/>
  <c r="AA2595" i="2"/>
  <c r="Z2596" i="2"/>
  <c r="AA2596" i="2"/>
  <c r="Z2597" i="2"/>
  <c r="AA2597" i="2"/>
  <c r="Z2598" i="2"/>
  <c r="AA2598" i="2"/>
  <c r="Z2599" i="2"/>
  <c r="AA2599" i="2"/>
  <c r="Z2600" i="2"/>
  <c r="AA2600" i="2"/>
  <c r="Z2601" i="2"/>
  <c r="AA2601" i="2"/>
  <c r="Z2602" i="2"/>
  <c r="AA2602" i="2"/>
  <c r="Z2603" i="2"/>
  <c r="AA2603" i="2"/>
  <c r="Z2604" i="2"/>
  <c r="AA2604" i="2"/>
  <c r="Z2605" i="2"/>
  <c r="AA2605" i="2"/>
  <c r="Z2606" i="2"/>
  <c r="AA2606" i="2"/>
  <c r="Z2607" i="2"/>
  <c r="AA2607" i="2"/>
  <c r="Z2608" i="2"/>
  <c r="AA2608" i="2"/>
  <c r="Z2609" i="2"/>
  <c r="AA2609" i="2"/>
  <c r="Z2610" i="2"/>
  <c r="AA2610" i="2"/>
  <c r="Z2611" i="2"/>
  <c r="AA2611" i="2"/>
  <c r="Z2612" i="2"/>
  <c r="AA2612" i="2"/>
  <c r="Z2613" i="2"/>
  <c r="AA2613" i="2"/>
  <c r="Z2614" i="2"/>
  <c r="AA2614" i="2"/>
  <c r="Z2615" i="2"/>
  <c r="AA2615" i="2"/>
  <c r="Z2616" i="2"/>
  <c r="AA2616" i="2"/>
  <c r="Z2617" i="2"/>
  <c r="AA2617" i="2"/>
  <c r="Z2618" i="2"/>
  <c r="AA2618" i="2"/>
  <c r="Z2619" i="2"/>
  <c r="AA2619" i="2"/>
  <c r="Z2620" i="2"/>
  <c r="AA2620" i="2"/>
  <c r="Z2621" i="2"/>
  <c r="AA2621" i="2"/>
  <c r="Z2622" i="2"/>
  <c r="AA2622" i="2"/>
  <c r="Z2623" i="2"/>
  <c r="AA2623" i="2"/>
  <c r="Z2624" i="2"/>
  <c r="AA2624" i="2"/>
  <c r="Z2625" i="2"/>
  <c r="AA2625" i="2"/>
  <c r="Z2626" i="2"/>
  <c r="AA2626" i="2"/>
  <c r="Z2627" i="2"/>
  <c r="AA2627" i="2"/>
  <c r="Z2628" i="2"/>
  <c r="AA2628" i="2"/>
  <c r="Z2629" i="2"/>
  <c r="AA2629" i="2"/>
  <c r="Z2630" i="2"/>
  <c r="AA2630" i="2"/>
  <c r="Z2631" i="2"/>
  <c r="AA2631" i="2"/>
  <c r="Z2632" i="2"/>
  <c r="AA2632" i="2"/>
  <c r="Z2633" i="2"/>
  <c r="AA2633" i="2"/>
  <c r="Z2634" i="2"/>
  <c r="AA2634" i="2"/>
  <c r="Z2635" i="2"/>
  <c r="AA2635" i="2"/>
  <c r="Z2636" i="2"/>
  <c r="AA2636" i="2"/>
  <c r="Z2637" i="2"/>
  <c r="AA2637" i="2"/>
  <c r="Z2638" i="2"/>
  <c r="AA2638" i="2"/>
  <c r="Z2639" i="2"/>
  <c r="AA2639" i="2"/>
  <c r="Z2640" i="2"/>
  <c r="AA2640" i="2"/>
  <c r="Z2641" i="2"/>
  <c r="AA2641" i="2"/>
  <c r="Z2642" i="2"/>
  <c r="AA2642" i="2"/>
  <c r="Z2643" i="2"/>
  <c r="AA2643" i="2"/>
  <c r="Z2644" i="2"/>
  <c r="AA2644" i="2"/>
  <c r="Z2645" i="2"/>
  <c r="AA2645" i="2"/>
  <c r="Z2646" i="2"/>
  <c r="AA2646" i="2"/>
  <c r="Z2647" i="2"/>
  <c r="AA2647" i="2"/>
  <c r="Z2648" i="2"/>
  <c r="AA2648" i="2"/>
  <c r="Z2649" i="2"/>
  <c r="AA2649" i="2"/>
  <c r="Z2650" i="2"/>
  <c r="AA2650" i="2"/>
  <c r="Z2651" i="2"/>
  <c r="AA2651" i="2"/>
  <c r="Z2652" i="2"/>
  <c r="AA2652" i="2"/>
  <c r="Z2653" i="2"/>
  <c r="AA2653" i="2"/>
  <c r="Z2654" i="2"/>
  <c r="AA2654" i="2"/>
  <c r="Z2655" i="2"/>
  <c r="AA2655" i="2"/>
  <c r="Z2656" i="2"/>
  <c r="AA2656" i="2"/>
  <c r="Z2657" i="2"/>
  <c r="AA2657" i="2"/>
  <c r="Z2658" i="2"/>
  <c r="AA2658" i="2"/>
  <c r="Z2659" i="2"/>
  <c r="AA2659" i="2"/>
  <c r="Z2660" i="2"/>
  <c r="AA2660" i="2"/>
  <c r="Z2661" i="2"/>
  <c r="AA2661" i="2"/>
  <c r="Z2662" i="2"/>
  <c r="AA2662" i="2"/>
  <c r="Z2663" i="2"/>
  <c r="AA2663" i="2"/>
  <c r="Z2664" i="2"/>
  <c r="AA2664" i="2"/>
  <c r="Z2665" i="2"/>
  <c r="AA2665" i="2"/>
  <c r="Z2666" i="2"/>
  <c r="AA2666" i="2"/>
  <c r="Z2667" i="2"/>
  <c r="AA2667" i="2"/>
  <c r="Z2668" i="2"/>
  <c r="AA2668" i="2"/>
  <c r="Z2669" i="2"/>
  <c r="AA2669" i="2"/>
  <c r="Z2670" i="2"/>
  <c r="AA2670" i="2"/>
  <c r="Z2671" i="2"/>
  <c r="AA2671" i="2"/>
  <c r="Z2672" i="2"/>
  <c r="AA2672" i="2"/>
  <c r="Z2673" i="2"/>
  <c r="AA2673" i="2"/>
  <c r="Z2674" i="2"/>
  <c r="AA2674" i="2"/>
  <c r="Z2675" i="2"/>
  <c r="AA2675" i="2"/>
  <c r="Z2676" i="2"/>
  <c r="AA2676" i="2"/>
  <c r="Z2677" i="2"/>
  <c r="AA2677" i="2"/>
  <c r="Z2678" i="2"/>
  <c r="AA2678" i="2"/>
  <c r="Z2679" i="2"/>
  <c r="AA2679" i="2"/>
  <c r="Z2680" i="2"/>
  <c r="AA2680" i="2"/>
  <c r="Z2681" i="2"/>
  <c r="AA2681" i="2"/>
  <c r="Z2682" i="2"/>
  <c r="AA2682" i="2"/>
  <c r="Z2683" i="2"/>
  <c r="AA2683" i="2"/>
  <c r="Z2684" i="2"/>
  <c r="AA2684" i="2"/>
  <c r="Z2685" i="2"/>
  <c r="AA2685" i="2"/>
  <c r="Z2686" i="2"/>
  <c r="AA2686" i="2"/>
  <c r="Z2687" i="2"/>
  <c r="AA2687" i="2"/>
  <c r="Z2688" i="2"/>
  <c r="AA2688" i="2"/>
  <c r="Z2689" i="2"/>
  <c r="AA2689" i="2"/>
  <c r="Z2690" i="2"/>
  <c r="AA2690" i="2"/>
  <c r="Z2691" i="2"/>
  <c r="AA2691" i="2"/>
  <c r="Z2692" i="2"/>
  <c r="AA2692" i="2"/>
  <c r="Z2693" i="2"/>
  <c r="AA2693" i="2"/>
  <c r="Z2694" i="2"/>
  <c r="AA2694" i="2"/>
  <c r="Z2695" i="2"/>
  <c r="AA2695" i="2"/>
  <c r="Z2696" i="2"/>
  <c r="AA2696" i="2"/>
  <c r="Z2697" i="2"/>
  <c r="AA2697" i="2"/>
  <c r="Z2698" i="2"/>
  <c r="AA2698" i="2"/>
  <c r="Z2699" i="2"/>
  <c r="AA2699" i="2"/>
  <c r="Z2700" i="2"/>
  <c r="AA2700" i="2"/>
  <c r="Z2701" i="2"/>
  <c r="AA2701" i="2"/>
  <c r="Z2702" i="2"/>
  <c r="AA2702" i="2"/>
  <c r="Z2703" i="2"/>
  <c r="AA2703" i="2"/>
  <c r="Z2704" i="2"/>
  <c r="AA2704" i="2"/>
  <c r="Z2705" i="2"/>
  <c r="AA2705" i="2"/>
  <c r="Z2706" i="2"/>
  <c r="AA2706" i="2"/>
  <c r="Z2707" i="2"/>
  <c r="AA2707" i="2"/>
  <c r="Z2708" i="2"/>
  <c r="AA2708" i="2"/>
  <c r="Z2709" i="2"/>
  <c r="AA2709" i="2"/>
  <c r="Z2710" i="2"/>
  <c r="AA2710" i="2"/>
  <c r="Z2711" i="2"/>
  <c r="AA2711" i="2"/>
  <c r="Z2712" i="2"/>
  <c r="AA2712" i="2"/>
  <c r="Z2713" i="2"/>
  <c r="AA2713" i="2"/>
  <c r="Z2714" i="2"/>
  <c r="AA2714" i="2"/>
  <c r="Z2715" i="2"/>
  <c r="AA2715" i="2"/>
  <c r="Z2716" i="2"/>
  <c r="AA2716" i="2"/>
  <c r="Z2717" i="2"/>
  <c r="AA2717" i="2"/>
  <c r="Z2718" i="2"/>
  <c r="AA2718" i="2"/>
  <c r="Z2719" i="2"/>
  <c r="AA2719" i="2"/>
  <c r="Z2720" i="2"/>
  <c r="AA2720" i="2"/>
  <c r="Z2721" i="2"/>
  <c r="AA2721" i="2"/>
  <c r="Z2722" i="2"/>
  <c r="AA2722" i="2"/>
  <c r="Z2723" i="2"/>
  <c r="AA2723" i="2"/>
  <c r="Z2724" i="2"/>
  <c r="AA2724" i="2"/>
  <c r="Z2725" i="2"/>
  <c r="AA2725" i="2"/>
  <c r="Z2726" i="2"/>
  <c r="AA2726" i="2"/>
  <c r="Z2727" i="2"/>
  <c r="AA2727" i="2"/>
  <c r="Z2728" i="2"/>
  <c r="AA2728" i="2"/>
  <c r="Z2729" i="2"/>
  <c r="AA2729" i="2"/>
  <c r="Z2730" i="2"/>
  <c r="AA2730" i="2"/>
  <c r="Z2731" i="2"/>
  <c r="AA2731" i="2"/>
  <c r="Z2732" i="2"/>
  <c r="AA2732" i="2"/>
  <c r="Z2733" i="2"/>
  <c r="AA2733" i="2"/>
  <c r="Z2734" i="2"/>
  <c r="AA2734" i="2"/>
  <c r="Z2735" i="2"/>
  <c r="AA2735" i="2"/>
  <c r="Z2736" i="2"/>
  <c r="AA2736" i="2"/>
  <c r="Z2737" i="2"/>
  <c r="AA2737" i="2"/>
  <c r="Z2738" i="2"/>
  <c r="AA2738" i="2"/>
  <c r="Z2739" i="2"/>
  <c r="AA2739" i="2"/>
  <c r="Z2740" i="2"/>
  <c r="AA2740" i="2"/>
  <c r="Z2741" i="2"/>
  <c r="AA2741" i="2"/>
  <c r="Z2742" i="2"/>
  <c r="AA2742" i="2"/>
  <c r="Z2743" i="2"/>
  <c r="AA2743" i="2"/>
  <c r="Z2744" i="2"/>
  <c r="AA2744" i="2"/>
  <c r="Z2745" i="2"/>
  <c r="AA2745" i="2"/>
  <c r="Z2746" i="2"/>
  <c r="AA2746" i="2"/>
  <c r="Z2747" i="2"/>
  <c r="AA2747" i="2"/>
  <c r="Z2748" i="2"/>
  <c r="AA2748" i="2"/>
  <c r="Z2749" i="2"/>
  <c r="AA2749" i="2"/>
  <c r="Z2750" i="2"/>
  <c r="AA2750" i="2"/>
  <c r="Z2751" i="2"/>
  <c r="AA2751" i="2"/>
  <c r="Z2752" i="2"/>
  <c r="AA2752" i="2"/>
  <c r="Z2753" i="2"/>
  <c r="AA2753" i="2"/>
  <c r="Z2754" i="2"/>
  <c r="AA2754" i="2"/>
  <c r="Z2755" i="2"/>
  <c r="AA2755" i="2"/>
  <c r="Z2756" i="2"/>
  <c r="AA2756" i="2"/>
  <c r="Z2757" i="2"/>
  <c r="AA2757" i="2"/>
  <c r="Z2758" i="2"/>
  <c r="AA2758" i="2"/>
  <c r="Z2759" i="2"/>
  <c r="AA2759" i="2"/>
  <c r="Z2760" i="2"/>
  <c r="AA2760" i="2"/>
  <c r="Z2761" i="2"/>
  <c r="AA2761" i="2"/>
  <c r="Z2762" i="2"/>
  <c r="AA2762" i="2"/>
  <c r="Z2763" i="2"/>
  <c r="AA2763" i="2"/>
  <c r="Z2764" i="2"/>
  <c r="AA2764" i="2"/>
  <c r="Z2765" i="2"/>
  <c r="AA2765" i="2"/>
  <c r="Z2766" i="2"/>
  <c r="AA2766" i="2"/>
  <c r="Z2767" i="2"/>
  <c r="AA2767" i="2"/>
  <c r="Z2768" i="2"/>
  <c r="AA2768" i="2"/>
  <c r="Z2769" i="2"/>
  <c r="AA2769" i="2"/>
  <c r="Z2770" i="2"/>
  <c r="AA2770" i="2"/>
  <c r="Z2771" i="2"/>
  <c r="AA2771" i="2"/>
  <c r="Z2772" i="2"/>
  <c r="AA2772" i="2"/>
  <c r="Z2773" i="2"/>
  <c r="AA2773" i="2"/>
  <c r="Z2774" i="2"/>
  <c r="AA2774" i="2"/>
  <c r="Z2775" i="2"/>
  <c r="AA2775" i="2"/>
  <c r="Z2776" i="2"/>
  <c r="AA2776" i="2"/>
  <c r="Z2777" i="2"/>
  <c r="AA2777" i="2"/>
  <c r="Z2778" i="2"/>
  <c r="AA2778" i="2"/>
  <c r="Z2779" i="2"/>
  <c r="AA2779" i="2"/>
  <c r="Z2780" i="2"/>
  <c r="AA2780" i="2"/>
  <c r="Z2781" i="2"/>
  <c r="AA2781" i="2"/>
  <c r="Z2782" i="2"/>
  <c r="AA2782" i="2"/>
  <c r="Z2783" i="2"/>
  <c r="AA2783" i="2"/>
  <c r="Z2784" i="2"/>
  <c r="AA2784" i="2"/>
  <c r="Z2785" i="2"/>
  <c r="AA2785" i="2"/>
  <c r="Z2786" i="2"/>
  <c r="AA2786" i="2"/>
  <c r="Z2787" i="2"/>
  <c r="AA2787" i="2"/>
  <c r="Z2788" i="2"/>
  <c r="AA2788" i="2"/>
  <c r="Z2789" i="2"/>
  <c r="AA2789" i="2"/>
  <c r="Z2790" i="2"/>
  <c r="AA2790" i="2"/>
  <c r="Z2791" i="2"/>
  <c r="AA2791" i="2"/>
  <c r="Z2792" i="2"/>
  <c r="AA2792" i="2"/>
  <c r="Z2793" i="2"/>
  <c r="AA2793" i="2"/>
  <c r="Z2794" i="2"/>
  <c r="AA2794" i="2"/>
  <c r="Z2795" i="2"/>
  <c r="AA2795" i="2"/>
  <c r="Z2796" i="2"/>
  <c r="AA2796" i="2"/>
  <c r="Z2797" i="2"/>
  <c r="AA2797" i="2"/>
  <c r="Z2798" i="2"/>
  <c r="AA2798" i="2"/>
  <c r="Z2799" i="2"/>
  <c r="AA2799" i="2"/>
  <c r="Z2800" i="2"/>
  <c r="AA2800" i="2"/>
  <c r="Z2801" i="2"/>
  <c r="AA2801" i="2"/>
  <c r="Z2802" i="2"/>
  <c r="AA2802" i="2"/>
  <c r="Z2803" i="2"/>
  <c r="AA2803" i="2"/>
  <c r="Z2804" i="2"/>
  <c r="AA2804" i="2"/>
  <c r="Z2805" i="2"/>
  <c r="AA2805" i="2"/>
  <c r="Z2806" i="2"/>
  <c r="AA2806" i="2"/>
  <c r="Z2807" i="2"/>
  <c r="AA2807" i="2"/>
  <c r="Z2808" i="2"/>
  <c r="AA2808" i="2"/>
  <c r="Z2809" i="2"/>
  <c r="AA2809" i="2"/>
  <c r="Z2810" i="2"/>
  <c r="AA2810" i="2"/>
  <c r="Z2811" i="2"/>
  <c r="AA2811" i="2"/>
  <c r="Z2812" i="2"/>
  <c r="AA2812" i="2"/>
  <c r="Z2813" i="2"/>
  <c r="AA2813" i="2"/>
  <c r="Z2814" i="2"/>
  <c r="AA2814" i="2"/>
  <c r="Z2815" i="2"/>
  <c r="AA2815" i="2"/>
  <c r="Z2816" i="2"/>
  <c r="AA2816" i="2"/>
  <c r="Z2817" i="2"/>
  <c r="AA2817" i="2"/>
  <c r="Z2818" i="2"/>
  <c r="AA2818" i="2"/>
  <c r="Z2819" i="2"/>
  <c r="AA2819" i="2"/>
  <c r="Z2820" i="2"/>
  <c r="AA2820" i="2"/>
  <c r="Z2821" i="2"/>
  <c r="AA2821" i="2"/>
  <c r="Z2822" i="2"/>
  <c r="AA2822" i="2"/>
  <c r="Z2823" i="2"/>
  <c r="AA2823" i="2"/>
  <c r="Z2824" i="2"/>
  <c r="AA2824" i="2"/>
  <c r="Z2825" i="2"/>
  <c r="AA2825" i="2"/>
  <c r="Z2826" i="2"/>
  <c r="AA2826" i="2"/>
  <c r="Z2827" i="2"/>
  <c r="AA2827" i="2"/>
  <c r="Z2828" i="2"/>
  <c r="AA2828" i="2"/>
  <c r="Z2829" i="2"/>
  <c r="AA2829" i="2"/>
  <c r="Z2830" i="2"/>
  <c r="AA2830" i="2"/>
  <c r="Z2831" i="2"/>
  <c r="AA2831" i="2"/>
  <c r="Z2832" i="2"/>
  <c r="AA2832" i="2"/>
  <c r="Z2833" i="2"/>
  <c r="AA2833" i="2"/>
  <c r="Z2834" i="2"/>
  <c r="AA2834" i="2"/>
  <c r="Z2835" i="2"/>
  <c r="AA2835" i="2"/>
  <c r="Z2836" i="2"/>
  <c r="AA2836" i="2"/>
  <c r="Z2837" i="2"/>
  <c r="AA2837" i="2"/>
  <c r="Z2838" i="2"/>
  <c r="AA2838" i="2"/>
  <c r="Z2839" i="2"/>
  <c r="AA2839" i="2"/>
  <c r="Z2840" i="2"/>
  <c r="AA2840" i="2"/>
  <c r="Z2841" i="2"/>
  <c r="AA2841" i="2"/>
  <c r="Z2842" i="2"/>
  <c r="AA2842" i="2"/>
  <c r="Z2843" i="2"/>
  <c r="AA2843" i="2"/>
  <c r="Z2844" i="2"/>
  <c r="AA2844" i="2"/>
  <c r="Z2845" i="2"/>
  <c r="AA2845" i="2"/>
  <c r="Z2846" i="2"/>
  <c r="AA2846" i="2"/>
  <c r="Z2847" i="2"/>
  <c r="AA2847" i="2"/>
  <c r="Z2848" i="2"/>
  <c r="AA2848" i="2"/>
  <c r="Z2849" i="2"/>
  <c r="AA2849" i="2"/>
  <c r="Z2850" i="2"/>
  <c r="AA2850" i="2"/>
  <c r="Z2851" i="2"/>
  <c r="AA2851" i="2"/>
  <c r="Z2852" i="2"/>
  <c r="AA2852" i="2"/>
  <c r="Z2853" i="2"/>
  <c r="AA2853" i="2"/>
  <c r="Z2854" i="2"/>
  <c r="AA2854" i="2"/>
  <c r="Z2855" i="2"/>
  <c r="AA2855" i="2"/>
  <c r="Z2856" i="2"/>
  <c r="AA2856" i="2"/>
  <c r="Z2857" i="2"/>
  <c r="AA2857" i="2"/>
  <c r="Z2858" i="2"/>
  <c r="AA2858" i="2"/>
  <c r="Z2859" i="2"/>
  <c r="AA2859" i="2"/>
  <c r="Z2860" i="2"/>
  <c r="AA2860" i="2"/>
  <c r="Z2861" i="2"/>
  <c r="AA2861" i="2"/>
  <c r="Z2862" i="2"/>
  <c r="AA2862" i="2"/>
  <c r="Z2863" i="2"/>
  <c r="AA2863" i="2"/>
  <c r="Z2864" i="2"/>
  <c r="AA2864" i="2"/>
  <c r="Z2865" i="2"/>
  <c r="AA2865" i="2"/>
  <c r="Z2866" i="2"/>
  <c r="AA2866" i="2"/>
  <c r="Z2867" i="2"/>
  <c r="AA2867" i="2"/>
  <c r="Z2868" i="2"/>
  <c r="AA2868" i="2"/>
  <c r="Z2869" i="2"/>
  <c r="AA2869" i="2"/>
  <c r="Z2870" i="2"/>
  <c r="AA2870" i="2"/>
  <c r="Z2871" i="2"/>
  <c r="AA2871" i="2"/>
  <c r="Z2872" i="2"/>
  <c r="AA2872" i="2"/>
  <c r="Z2873" i="2"/>
  <c r="AA2873" i="2"/>
  <c r="Z2874" i="2"/>
  <c r="AA2874" i="2"/>
  <c r="Z2875" i="2"/>
  <c r="AA2875" i="2"/>
  <c r="Z2876" i="2"/>
  <c r="AA2876" i="2"/>
  <c r="Z2877" i="2"/>
  <c r="AA2877" i="2"/>
  <c r="Z2878" i="2"/>
  <c r="AA2878" i="2"/>
  <c r="Z2879" i="2"/>
  <c r="AA2879" i="2"/>
  <c r="Z2880" i="2"/>
  <c r="AA2880" i="2"/>
  <c r="Z2881" i="2"/>
  <c r="AA2881" i="2"/>
  <c r="Z2882" i="2"/>
  <c r="AA2882" i="2"/>
  <c r="Z2883" i="2"/>
  <c r="AA2883" i="2"/>
  <c r="Z2884" i="2"/>
  <c r="AA2884" i="2"/>
  <c r="Z2885" i="2"/>
  <c r="AA2885" i="2"/>
  <c r="Z2886" i="2"/>
  <c r="AA2886" i="2"/>
  <c r="Z2887" i="2"/>
  <c r="AA2887" i="2"/>
  <c r="Z2888" i="2"/>
  <c r="AA2888" i="2"/>
  <c r="Z2889" i="2"/>
  <c r="AA2889" i="2"/>
  <c r="Z2890" i="2"/>
  <c r="AA2890" i="2"/>
  <c r="Z2891" i="2"/>
  <c r="AA2891" i="2"/>
  <c r="Z2892" i="2"/>
  <c r="AA2892" i="2"/>
  <c r="Z2893" i="2"/>
  <c r="AA2893" i="2"/>
  <c r="Z2894" i="2"/>
  <c r="AA2894" i="2"/>
  <c r="Z2895" i="2"/>
  <c r="AA2895" i="2"/>
  <c r="Z2896" i="2"/>
  <c r="AA2896" i="2"/>
  <c r="Z2897" i="2"/>
  <c r="AA2897" i="2"/>
  <c r="Z2898" i="2"/>
  <c r="AA2898" i="2"/>
  <c r="Z2899" i="2"/>
  <c r="AA2899" i="2"/>
  <c r="Z2900" i="2"/>
  <c r="AA2900" i="2"/>
  <c r="Z2901" i="2"/>
  <c r="AA2901" i="2"/>
  <c r="Z2902" i="2"/>
  <c r="AA2902" i="2"/>
  <c r="Z2903" i="2"/>
  <c r="AA2903" i="2"/>
  <c r="Z2904" i="2"/>
  <c r="AA2904" i="2"/>
  <c r="Z2905" i="2"/>
  <c r="AA2905" i="2"/>
  <c r="Z2906" i="2"/>
  <c r="AA2906" i="2"/>
  <c r="Z2907" i="2"/>
  <c r="AA2907" i="2"/>
  <c r="Z2908" i="2"/>
  <c r="AA2908" i="2"/>
  <c r="Z2909" i="2"/>
  <c r="AA2909" i="2"/>
  <c r="Z2910" i="2"/>
  <c r="AA2910" i="2"/>
  <c r="Z2911" i="2"/>
  <c r="AA2911" i="2"/>
  <c r="Z2912" i="2"/>
  <c r="AA2912" i="2"/>
  <c r="Z2913" i="2"/>
  <c r="AA2913" i="2"/>
  <c r="Z2914" i="2"/>
  <c r="AA2914" i="2"/>
  <c r="Z2915" i="2"/>
  <c r="AA2915" i="2"/>
  <c r="Z2916" i="2"/>
  <c r="AA2916" i="2"/>
  <c r="Z2917" i="2"/>
  <c r="AA2917" i="2"/>
  <c r="Z2918" i="2"/>
  <c r="AA2918" i="2"/>
  <c r="Z2919" i="2"/>
  <c r="AA2919" i="2"/>
  <c r="Z2920" i="2"/>
  <c r="AA2920" i="2"/>
  <c r="Z2921" i="2"/>
  <c r="AA2921" i="2"/>
  <c r="Z2922" i="2"/>
  <c r="AA2922" i="2"/>
  <c r="Z2923" i="2"/>
  <c r="AA2923" i="2"/>
  <c r="Z2924" i="2"/>
  <c r="AA2924" i="2"/>
  <c r="Z2925" i="2"/>
  <c r="AA2925" i="2"/>
  <c r="Z2926" i="2"/>
  <c r="AA2926" i="2"/>
  <c r="Z2927" i="2"/>
  <c r="AA2927" i="2"/>
  <c r="Z2928" i="2"/>
  <c r="AA2928" i="2"/>
  <c r="Z2929" i="2"/>
  <c r="AA2929" i="2"/>
  <c r="Z2930" i="2"/>
  <c r="AA2930" i="2"/>
  <c r="Z2931" i="2"/>
  <c r="AA2931" i="2"/>
  <c r="Z2932" i="2"/>
  <c r="AA2932" i="2"/>
  <c r="Z2933" i="2"/>
  <c r="AA2933" i="2"/>
  <c r="Z2934" i="2"/>
  <c r="AA2934" i="2"/>
  <c r="Z2935" i="2"/>
  <c r="AA2935" i="2"/>
  <c r="Z2936" i="2"/>
  <c r="AA2936" i="2"/>
  <c r="Z2937" i="2"/>
  <c r="AA2937" i="2"/>
  <c r="Z2938" i="2"/>
  <c r="AA2938" i="2"/>
  <c r="Z2939" i="2"/>
  <c r="AA2939" i="2"/>
  <c r="Z2940" i="2"/>
  <c r="AA2940" i="2"/>
  <c r="Z2941" i="2"/>
  <c r="AA2941" i="2"/>
  <c r="Z2942" i="2"/>
  <c r="AA2942" i="2"/>
  <c r="Z2943" i="2"/>
  <c r="AA2943" i="2"/>
  <c r="Z2944" i="2"/>
  <c r="AA2944" i="2"/>
  <c r="Z2945" i="2"/>
  <c r="AA2945" i="2"/>
  <c r="Z2946" i="2"/>
  <c r="AA2946" i="2"/>
  <c r="Z2947" i="2"/>
  <c r="AA2947" i="2"/>
  <c r="Z2948" i="2"/>
  <c r="AA2948" i="2"/>
  <c r="Z2949" i="2"/>
  <c r="AA2949" i="2"/>
  <c r="Z2950" i="2"/>
  <c r="AA2950" i="2"/>
  <c r="Z2951" i="2"/>
  <c r="AA2951" i="2"/>
  <c r="Z2952" i="2"/>
  <c r="AA2952" i="2"/>
  <c r="Z2953" i="2"/>
  <c r="AA2953" i="2"/>
  <c r="Z2954" i="2"/>
  <c r="AA2954" i="2"/>
  <c r="Z2955" i="2"/>
  <c r="AA2955" i="2"/>
  <c r="Z2956" i="2"/>
  <c r="AA2956" i="2"/>
  <c r="Z2957" i="2"/>
  <c r="AA2957" i="2"/>
  <c r="Z2958" i="2"/>
  <c r="AA2958" i="2"/>
  <c r="Z2959" i="2"/>
  <c r="AA2959" i="2"/>
  <c r="Z2960" i="2"/>
  <c r="AA2960" i="2"/>
  <c r="Z2961" i="2"/>
  <c r="AA2961" i="2"/>
  <c r="Z2962" i="2"/>
  <c r="AA2962" i="2"/>
  <c r="Z2963" i="2"/>
  <c r="AA2963" i="2"/>
  <c r="Z2964" i="2"/>
  <c r="AA2964" i="2"/>
  <c r="Z2965" i="2"/>
  <c r="AA2965" i="2"/>
  <c r="Z2966" i="2"/>
  <c r="AA2966" i="2"/>
  <c r="Z2967" i="2"/>
  <c r="AA2967" i="2"/>
  <c r="Z2968" i="2"/>
  <c r="AA2968" i="2"/>
  <c r="Z2969" i="2"/>
  <c r="AA2969" i="2"/>
  <c r="Z2970" i="2"/>
  <c r="AA2970" i="2"/>
  <c r="Z2971" i="2"/>
  <c r="AA2971" i="2"/>
  <c r="Z2972" i="2"/>
  <c r="AA2972" i="2"/>
  <c r="Z2973" i="2"/>
  <c r="AA2973" i="2"/>
  <c r="Z2974" i="2"/>
  <c r="AA2974" i="2"/>
  <c r="Z2975" i="2"/>
  <c r="AA2975" i="2"/>
  <c r="Z2976" i="2"/>
  <c r="AA2976" i="2"/>
  <c r="Z2977" i="2"/>
  <c r="AA2977" i="2"/>
  <c r="Z2978" i="2"/>
  <c r="AA2978" i="2"/>
  <c r="Z2979" i="2"/>
  <c r="AA2979" i="2"/>
  <c r="Z2980" i="2"/>
  <c r="AA2980" i="2"/>
  <c r="Z2981" i="2"/>
  <c r="AA2981" i="2"/>
  <c r="Z2982" i="2"/>
  <c r="AA2982" i="2"/>
  <c r="Z2983" i="2"/>
  <c r="AA2983" i="2"/>
  <c r="Z2984" i="2"/>
  <c r="AA2984" i="2"/>
  <c r="Z2985" i="2"/>
  <c r="AA2985" i="2"/>
  <c r="Z2986" i="2"/>
  <c r="AA2986" i="2"/>
  <c r="Z2987" i="2"/>
  <c r="AA2987" i="2"/>
  <c r="Z2988" i="2"/>
  <c r="AA2988" i="2"/>
  <c r="Z2989" i="2"/>
  <c r="AA2989" i="2"/>
  <c r="Z2990" i="2"/>
  <c r="AA2990" i="2"/>
  <c r="Z2991" i="2"/>
  <c r="AA2991" i="2"/>
  <c r="Z2992" i="2"/>
  <c r="AA2992" i="2"/>
  <c r="Z2993" i="2"/>
  <c r="AA2993" i="2"/>
  <c r="Z2994" i="2"/>
  <c r="AA2994" i="2"/>
  <c r="Z2995" i="2"/>
  <c r="AA2995" i="2"/>
  <c r="Z2996" i="2"/>
  <c r="AA2996" i="2"/>
  <c r="Z2997" i="2"/>
  <c r="AA2997" i="2"/>
  <c r="Z2998" i="2"/>
  <c r="AA2998" i="2"/>
  <c r="Z2999" i="2"/>
  <c r="AA2999" i="2"/>
  <c r="Z3000" i="2"/>
  <c r="AA3000" i="2"/>
  <c r="Z3001" i="2"/>
  <c r="AA3001" i="2"/>
  <c r="Z3002" i="2"/>
  <c r="AA3002" i="2"/>
  <c r="Z3003" i="2"/>
  <c r="AA3003" i="2"/>
  <c r="Z3004" i="2"/>
  <c r="AA3004" i="2"/>
  <c r="Z3005" i="2"/>
  <c r="AA3005" i="2"/>
  <c r="Z3006" i="2"/>
  <c r="AA3006" i="2"/>
  <c r="Z3007" i="2"/>
  <c r="AA3007" i="2"/>
  <c r="Z3008" i="2"/>
  <c r="AA3008" i="2"/>
  <c r="Z3009" i="2"/>
  <c r="AA3009" i="2"/>
  <c r="Z3010" i="2"/>
  <c r="AA3010" i="2"/>
  <c r="Z3011" i="2"/>
  <c r="AA3011" i="2"/>
  <c r="Z3012" i="2"/>
  <c r="AA3012" i="2"/>
  <c r="Z3013" i="2"/>
  <c r="AA3013" i="2"/>
  <c r="Z3014" i="2"/>
  <c r="AA3014" i="2"/>
  <c r="Z3015" i="2"/>
  <c r="AA3015" i="2"/>
  <c r="Z3016" i="2"/>
  <c r="AA3016" i="2"/>
  <c r="Z3017" i="2"/>
  <c r="AA3017" i="2"/>
  <c r="Z3018" i="2"/>
  <c r="AA3018" i="2"/>
  <c r="Z3019" i="2"/>
  <c r="AA3019" i="2"/>
  <c r="Z3020" i="2"/>
  <c r="AA3020" i="2"/>
  <c r="Z3021" i="2"/>
  <c r="AA3021" i="2"/>
  <c r="Z3022" i="2"/>
  <c r="AA3022" i="2"/>
  <c r="Z3023" i="2"/>
  <c r="AA3023" i="2"/>
  <c r="Z3024" i="2"/>
  <c r="AA3024" i="2"/>
  <c r="Z3025" i="2"/>
  <c r="AA3025" i="2"/>
  <c r="Z3026" i="2"/>
  <c r="AA3026" i="2"/>
  <c r="Z3027" i="2"/>
  <c r="AA3027" i="2"/>
  <c r="Z3028" i="2"/>
  <c r="AA3028" i="2"/>
  <c r="Z3029" i="2"/>
  <c r="AA3029" i="2"/>
  <c r="Z3030" i="2"/>
  <c r="AA3030" i="2"/>
  <c r="Z3031" i="2"/>
  <c r="AA3031" i="2"/>
  <c r="Z3032" i="2"/>
  <c r="AA3032" i="2"/>
  <c r="Z3033" i="2"/>
  <c r="AA3033" i="2"/>
  <c r="Z3034" i="2"/>
  <c r="AA3034" i="2"/>
  <c r="Z3035" i="2"/>
  <c r="AA3035" i="2"/>
  <c r="Z3036" i="2"/>
  <c r="AA3036" i="2"/>
  <c r="Z3037" i="2"/>
  <c r="AA3037" i="2"/>
  <c r="Z3038" i="2"/>
  <c r="AA3038" i="2"/>
  <c r="Z3039" i="2"/>
  <c r="AA3039" i="2"/>
  <c r="Z3040" i="2"/>
  <c r="AA3040" i="2"/>
  <c r="Z3041" i="2"/>
  <c r="AA3041" i="2"/>
  <c r="Z3042" i="2"/>
  <c r="AA3042" i="2"/>
  <c r="Z3043" i="2"/>
  <c r="AA3043" i="2"/>
  <c r="Z3044" i="2"/>
  <c r="AA3044" i="2"/>
  <c r="Z3045" i="2"/>
  <c r="AA3045" i="2"/>
  <c r="Z3046" i="2"/>
  <c r="AA3046" i="2"/>
  <c r="Z3047" i="2"/>
  <c r="AA3047" i="2"/>
  <c r="Z3048" i="2"/>
  <c r="AA3048" i="2"/>
  <c r="Z3049" i="2"/>
  <c r="AA3049" i="2"/>
  <c r="Z3050" i="2"/>
  <c r="AA3050" i="2"/>
  <c r="Z3051" i="2"/>
  <c r="AA3051" i="2"/>
  <c r="Z3052" i="2"/>
  <c r="AA3052" i="2"/>
  <c r="Z3053" i="2"/>
  <c r="AA3053" i="2"/>
  <c r="Z3054" i="2"/>
  <c r="AA3054" i="2"/>
  <c r="Z3055" i="2"/>
  <c r="AA3055" i="2"/>
  <c r="Z3056" i="2"/>
  <c r="AA3056" i="2"/>
  <c r="Z3057" i="2"/>
  <c r="AA3057" i="2"/>
  <c r="Z3058" i="2"/>
  <c r="AA3058" i="2"/>
  <c r="Z3059" i="2"/>
  <c r="AA3059" i="2"/>
  <c r="Z3060" i="2"/>
  <c r="AA3060" i="2"/>
  <c r="Z3061" i="2"/>
  <c r="AA3061" i="2"/>
  <c r="Z3062" i="2"/>
  <c r="AA3062" i="2"/>
  <c r="Z3063" i="2"/>
  <c r="AA3063" i="2"/>
  <c r="Z3064" i="2"/>
  <c r="AA3064" i="2"/>
  <c r="Z3065" i="2"/>
  <c r="AA3065" i="2"/>
  <c r="Z3066" i="2"/>
  <c r="AA3066" i="2"/>
  <c r="Z3067" i="2"/>
  <c r="AA3067" i="2"/>
  <c r="Z3068" i="2"/>
  <c r="AA3068" i="2"/>
  <c r="Z3069" i="2"/>
  <c r="AA3069" i="2"/>
  <c r="Z3070" i="2"/>
  <c r="AA3070" i="2"/>
  <c r="Z3071" i="2"/>
  <c r="AA3071" i="2"/>
  <c r="Z3072" i="2"/>
  <c r="AA3072" i="2"/>
  <c r="Z3073" i="2"/>
  <c r="AA3073" i="2"/>
  <c r="Z3074" i="2"/>
  <c r="AA3074" i="2"/>
  <c r="Z3075" i="2"/>
  <c r="AA3075" i="2"/>
  <c r="Z3076" i="2"/>
  <c r="AA3076" i="2"/>
  <c r="Z3077" i="2"/>
  <c r="AA3077" i="2"/>
  <c r="Z3078" i="2"/>
  <c r="AA3078" i="2"/>
  <c r="Z3079" i="2"/>
  <c r="AA3079" i="2"/>
  <c r="Z3080" i="2"/>
  <c r="AA3080" i="2"/>
  <c r="Z3081" i="2"/>
  <c r="AA3081" i="2"/>
  <c r="Z3082" i="2"/>
  <c r="AA3082" i="2"/>
  <c r="Z3083" i="2"/>
  <c r="AA3083" i="2"/>
  <c r="Z3084" i="2"/>
  <c r="AA3084" i="2"/>
  <c r="Z3085" i="2"/>
  <c r="AA3085" i="2"/>
  <c r="Z3086" i="2"/>
  <c r="AA3086" i="2"/>
  <c r="Z3087" i="2"/>
  <c r="AA3087" i="2"/>
  <c r="Z3088" i="2"/>
  <c r="AA3088" i="2"/>
  <c r="Z3089" i="2"/>
  <c r="AA3089" i="2"/>
  <c r="Z3090" i="2"/>
  <c r="AA3090" i="2"/>
  <c r="Z3091" i="2"/>
  <c r="AA3091" i="2"/>
  <c r="Z3092" i="2"/>
  <c r="AA3092" i="2"/>
  <c r="Z3093" i="2"/>
  <c r="AA3093" i="2"/>
  <c r="Z3094" i="2"/>
  <c r="AA3094" i="2"/>
  <c r="Z3095" i="2"/>
  <c r="AA3095" i="2"/>
  <c r="Z3096" i="2"/>
  <c r="AA3096" i="2"/>
  <c r="Z3097" i="2"/>
  <c r="AA3097" i="2"/>
  <c r="Z3098" i="2"/>
  <c r="AA3098" i="2"/>
  <c r="Z3099" i="2"/>
  <c r="AA3099" i="2"/>
  <c r="Z3100" i="2"/>
  <c r="AA3100" i="2"/>
  <c r="Z3101" i="2"/>
  <c r="AA3101" i="2"/>
  <c r="Z3102" i="2"/>
  <c r="AA3102" i="2"/>
  <c r="Z3103" i="2"/>
  <c r="AA3103" i="2"/>
  <c r="Z3104" i="2"/>
  <c r="AA3104" i="2"/>
  <c r="Z3105" i="2"/>
  <c r="AA3105" i="2"/>
  <c r="Z3106" i="2"/>
  <c r="AA3106" i="2"/>
  <c r="Z3107" i="2"/>
  <c r="AA3107" i="2"/>
  <c r="Z3108" i="2"/>
  <c r="AA3108" i="2"/>
  <c r="Z3109" i="2"/>
  <c r="AA3109" i="2"/>
  <c r="Z3110" i="2"/>
  <c r="AA3110" i="2"/>
  <c r="Z3111" i="2"/>
  <c r="AA3111" i="2"/>
  <c r="Z3112" i="2"/>
  <c r="AA3112" i="2"/>
  <c r="Z3113" i="2"/>
  <c r="AA3113" i="2"/>
  <c r="Z3114" i="2"/>
  <c r="AA3114" i="2"/>
  <c r="Z3115" i="2"/>
  <c r="AA3115" i="2"/>
  <c r="Z3116" i="2"/>
  <c r="AA3116" i="2"/>
  <c r="Z3117" i="2"/>
  <c r="AA3117" i="2"/>
  <c r="Z3118" i="2"/>
  <c r="AA3118" i="2"/>
  <c r="Z3119" i="2"/>
  <c r="AA3119" i="2"/>
  <c r="Z3120" i="2"/>
  <c r="AA3120" i="2"/>
  <c r="Z3121" i="2"/>
  <c r="AA3121" i="2"/>
  <c r="Z3122" i="2"/>
  <c r="AA3122" i="2"/>
  <c r="Z3123" i="2"/>
  <c r="AA3123" i="2"/>
  <c r="Z3124" i="2"/>
  <c r="AA3124" i="2"/>
  <c r="Z3125" i="2"/>
  <c r="AA3125" i="2"/>
  <c r="Z3126" i="2"/>
  <c r="AA3126" i="2"/>
  <c r="Z3127" i="2"/>
  <c r="AA3127" i="2"/>
  <c r="Z3128" i="2"/>
  <c r="AA3128" i="2"/>
  <c r="Z3129" i="2"/>
  <c r="AA3129" i="2"/>
  <c r="Z3130" i="2"/>
  <c r="AA3130" i="2"/>
  <c r="Z3131" i="2"/>
  <c r="AA3131" i="2"/>
  <c r="Z3132" i="2"/>
  <c r="AA3132" i="2"/>
  <c r="Z3133" i="2"/>
  <c r="AA3133" i="2"/>
  <c r="Z3134" i="2"/>
  <c r="AA3134" i="2"/>
  <c r="Z3135" i="2"/>
  <c r="AA3135" i="2"/>
  <c r="Z3136" i="2"/>
  <c r="AA3136" i="2"/>
  <c r="Z3137" i="2"/>
  <c r="AA3137" i="2"/>
  <c r="Z3138" i="2"/>
  <c r="AA3138" i="2"/>
  <c r="Z3139" i="2"/>
  <c r="AA3139" i="2"/>
  <c r="Z3140" i="2"/>
  <c r="AA3140" i="2"/>
  <c r="Z3141" i="2"/>
  <c r="AA3141" i="2"/>
  <c r="Z3142" i="2"/>
  <c r="AA3142" i="2"/>
  <c r="Z3143" i="2"/>
  <c r="AA3143" i="2"/>
  <c r="Z3144" i="2"/>
  <c r="AA3144" i="2"/>
  <c r="Z3145" i="2"/>
  <c r="AA3145" i="2"/>
  <c r="Z3146" i="2"/>
  <c r="AA3146" i="2"/>
  <c r="Z3147" i="2"/>
  <c r="AA3147" i="2"/>
  <c r="Z3148" i="2"/>
  <c r="AA3148" i="2"/>
  <c r="Z3149" i="2"/>
  <c r="AA3149" i="2"/>
  <c r="Z3150" i="2"/>
  <c r="AA3150" i="2"/>
  <c r="Z3151" i="2"/>
  <c r="AA3151" i="2"/>
  <c r="Z3152" i="2"/>
  <c r="AA3152" i="2"/>
  <c r="Z3153" i="2"/>
  <c r="AA3153" i="2"/>
  <c r="Z3154" i="2"/>
  <c r="AA3154" i="2"/>
  <c r="Z3155" i="2"/>
  <c r="AA3155" i="2"/>
  <c r="Z3156" i="2"/>
  <c r="AA3156" i="2"/>
  <c r="Z3157" i="2"/>
  <c r="AA3157" i="2"/>
  <c r="Z3158" i="2"/>
  <c r="AA3158" i="2"/>
  <c r="Z3159" i="2"/>
  <c r="AA3159" i="2"/>
  <c r="Z3160" i="2"/>
  <c r="AA3160" i="2"/>
  <c r="Z3161" i="2"/>
  <c r="AA3161" i="2"/>
  <c r="Z3162" i="2"/>
  <c r="AA3162" i="2"/>
  <c r="Z3163" i="2"/>
  <c r="AA3163" i="2"/>
  <c r="Z3164" i="2"/>
  <c r="AA3164" i="2"/>
  <c r="Z3165" i="2"/>
  <c r="AA3165" i="2"/>
  <c r="Z3166" i="2"/>
  <c r="AA3166" i="2"/>
  <c r="Z3167" i="2"/>
  <c r="AA3167" i="2"/>
  <c r="Z3168" i="2"/>
  <c r="AA3168" i="2"/>
  <c r="Z3169" i="2"/>
  <c r="AA3169" i="2"/>
  <c r="Z3170" i="2"/>
  <c r="AA3170" i="2"/>
  <c r="Z3171" i="2"/>
  <c r="AA3171" i="2"/>
  <c r="Z3172" i="2"/>
  <c r="AA3172" i="2"/>
  <c r="Z3173" i="2"/>
  <c r="AA3173" i="2"/>
  <c r="Z3174" i="2"/>
  <c r="AA3174" i="2"/>
  <c r="Z3175" i="2"/>
  <c r="AA3175" i="2"/>
  <c r="Z3176" i="2"/>
  <c r="AA3176" i="2"/>
  <c r="Z3177" i="2"/>
  <c r="AA3177" i="2"/>
  <c r="Z3178" i="2"/>
  <c r="AA3178" i="2"/>
  <c r="Z3179" i="2"/>
  <c r="AA3179" i="2"/>
  <c r="Z3180" i="2"/>
  <c r="AA3180" i="2"/>
  <c r="Z3181" i="2"/>
  <c r="AA3181" i="2"/>
  <c r="Z3182" i="2"/>
  <c r="AA3182" i="2"/>
  <c r="Z3183" i="2"/>
  <c r="AA3183" i="2"/>
  <c r="Z3184" i="2"/>
  <c r="AA3184" i="2"/>
  <c r="Z3185" i="2"/>
  <c r="AA3185" i="2"/>
  <c r="Z3186" i="2"/>
  <c r="AA3186" i="2"/>
  <c r="Z3187" i="2"/>
  <c r="AA3187" i="2"/>
  <c r="Z3188" i="2"/>
  <c r="AA3188" i="2"/>
  <c r="Z3189" i="2"/>
  <c r="AA3189" i="2"/>
  <c r="Z3190" i="2"/>
  <c r="AA3190" i="2"/>
  <c r="Z3191" i="2"/>
  <c r="AA3191" i="2"/>
  <c r="Z3192" i="2"/>
  <c r="AA3192" i="2"/>
  <c r="Z3193" i="2"/>
  <c r="AA3193" i="2"/>
  <c r="Z3194" i="2"/>
  <c r="AA3194" i="2"/>
  <c r="Z3195" i="2"/>
  <c r="AA3195" i="2"/>
  <c r="Z3196" i="2"/>
  <c r="AA3196" i="2"/>
  <c r="Z3197" i="2"/>
  <c r="AA3197" i="2"/>
  <c r="Z3198" i="2"/>
  <c r="AA3198" i="2"/>
  <c r="Z3199" i="2"/>
  <c r="AA3199" i="2"/>
  <c r="Z3200" i="2"/>
  <c r="AA3200" i="2"/>
  <c r="Z3201" i="2"/>
  <c r="AA3201" i="2"/>
  <c r="Z3202" i="2"/>
  <c r="AA3202" i="2"/>
  <c r="Z3203" i="2"/>
  <c r="AA3203" i="2"/>
  <c r="Z3204" i="2"/>
  <c r="AA3204" i="2"/>
  <c r="Z3205" i="2"/>
  <c r="AA3205" i="2"/>
  <c r="Z3206" i="2"/>
  <c r="AA3206" i="2"/>
  <c r="Z3207" i="2"/>
  <c r="AA3207" i="2"/>
  <c r="Z3208" i="2"/>
  <c r="AA3208" i="2"/>
  <c r="Z3209" i="2"/>
  <c r="AA3209" i="2"/>
  <c r="Z3210" i="2"/>
  <c r="AA3210" i="2"/>
  <c r="Z3211" i="2"/>
  <c r="AA3211" i="2"/>
  <c r="Z3212" i="2"/>
  <c r="AA3212" i="2"/>
  <c r="Z3213" i="2"/>
  <c r="AA3213" i="2"/>
  <c r="Z3214" i="2"/>
  <c r="AA3214" i="2"/>
  <c r="Z3215" i="2"/>
  <c r="AA3215" i="2"/>
  <c r="Z3216" i="2"/>
  <c r="AA3216" i="2"/>
  <c r="Z3217" i="2"/>
  <c r="AA3217" i="2"/>
  <c r="Z3218" i="2"/>
  <c r="AA3218" i="2"/>
  <c r="Z3219" i="2"/>
  <c r="AA3219" i="2"/>
  <c r="Z3220" i="2"/>
  <c r="AA3220" i="2"/>
  <c r="Z3221" i="2"/>
  <c r="AA3221" i="2"/>
  <c r="Z3222" i="2"/>
  <c r="AA3222" i="2"/>
  <c r="Z3223" i="2"/>
  <c r="AA3223" i="2"/>
  <c r="Z3224" i="2"/>
  <c r="AA3224" i="2"/>
  <c r="Z3225" i="2"/>
  <c r="AA3225" i="2"/>
  <c r="Z3226" i="2"/>
  <c r="AA3226" i="2"/>
  <c r="Z3227" i="2"/>
  <c r="AA3227" i="2"/>
  <c r="Z3228" i="2"/>
  <c r="AA3228" i="2"/>
  <c r="Z3229" i="2"/>
  <c r="AA3229" i="2"/>
  <c r="Z3230" i="2"/>
  <c r="AA3230" i="2"/>
  <c r="Z3231" i="2"/>
  <c r="AA3231" i="2"/>
  <c r="Z3232" i="2"/>
  <c r="AA3232" i="2"/>
  <c r="Z3233" i="2"/>
  <c r="AA3233" i="2"/>
  <c r="Z3234" i="2"/>
  <c r="AA3234" i="2"/>
  <c r="Z3235" i="2"/>
  <c r="AA3235" i="2"/>
  <c r="Z3236" i="2"/>
  <c r="AA3236" i="2"/>
  <c r="Z3237" i="2"/>
  <c r="AA3237" i="2"/>
  <c r="Z3238" i="2"/>
  <c r="AA3238" i="2"/>
  <c r="AA4" i="2"/>
  <c r="Z4" i="2"/>
  <c r="W3" i="3"/>
  <c r="W4" i="3"/>
  <c r="W5" i="3"/>
  <c r="W6" i="3"/>
  <c r="W7" i="3"/>
  <c r="W8" i="3"/>
  <c r="W9" i="3"/>
  <c r="W10" i="3"/>
  <c r="W11" i="3"/>
  <c r="W12" i="3"/>
  <c r="W13" i="3"/>
  <c r="W14" i="3"/>
  <c r="W15" i="3"/>
  <c r="W16" i="3"/>
  <c r="W17" i="3"/>
  <c r="W18" i="3"/>
  <c r="W19" i="3"/>
  <c r="W20" i="3"/>
  <c r="W21" i="3"/>
  <c r="W22" i="3"/>
  <c r="W23" i="3"/>
  <c r="W24" i="3"/>
  <c r="W25" i="3"/>
  <c r="W26" i="3"/>
  <c r="W27" i="3"/>
  <c r="W28" i="3"/>
  <c r="W29" i="3"/>
  <c r="W30" i="3"/>
  <c r="W31" i="3"/>
  <c r="W32" i="3"/>
  <c r="W33" i="3"/>
  <c r="W34" i="3"/>
  <c r="W35" i="3"/>
  <c r="W36" i="3"/>
  <c r="W37" i="3"/>
  <c r="W38" i="3"/>
  <c r="W39" i="3"/>
  <c r="W40" i="3"/>
  <c r="W41" i="3"/>
  <c r="W42" i="3"/>
  <c r="W43" i="3"/>
  <c r="W44" i="3"/>
  <c r="W45" i="3"/>
  <c r="W46" i="3"/>
  <c r="W47" i="3"/>
  <c r="W48" i="3"/>
  <c r="W49" i="3"/>
  <c r="W50" i="3"/>
  <c r="W51" i="3"/>
  <c r="W52" i="3"/>
  <c r="W53" i="3"/>
  <c r="W54" i="3"/>
  <c r="W55" i="3"/>
  <c r="W56" i="3"/>
  <c r="W57" i="3"/>
  <c r="W58" i="3"/>
  <c r="W59" i="3"/>
  <c r="W60" i="3"/>
  <c r="W61" i="3"/>
  <c r="W62" i="3"/>
  <c r="W63" i="3"/>
  <c r="W64" i="3"/>
  <c r="W65" i="3"/>
  <c r="W66" i="3"/>
  <c r="W67" i="3"/>
  <c r="W68" i="3"/>
  <c r="W69" i="3"/>
  <c r="W70" i="3"/>
  <c r="W71" i="3"/>
  <c r="W72" i="3"/>
  <c r="W73" i="3"/>
  <c r="W74" i="3"/>
  <c r="W75" i="3"/>
  <c r="W76" i="3"/>
  <c r="W77" i="3"/>
  <c r="W78" i="3"/>
  <c r="W79" i="3"/>
  <c r="W80" i="3"/>
  <c r="W81" i="3"/>
  <c r="W82" i="3"/>
  <c r="W83" i="3"/>
  <c r="W84" i="3"/>
  <c r="W85" i="3"/>
  <c r="W86" i="3"/>
  <c r="W87" i="3"/>
  <c r="W88" i="3"/>
  <c r="W89" i="3"/>
  <c r="W90" i="3"/>
  <c r="W91" i="3"/>
  <c r="W92" i="3"/>
  <c r="W93" i="3"/>
  <c r="W94" i="3"/>
  <c r="W95" i="3"/>
  <c r="W96" i="3"/>
  <c r="W97" i="3"/>
  <c r="W98" i="3"/>
  <c r="W99" i="3"/>
  <c r="W100" i="3"/>
  <c r="W101" i="3"/>
  <c r="W102" i="3"/>
  <c r="W103" i="3"/>
  <c r="W104" i="3"/>
  <c r="W105" i="3"/>
  <c r="W106" i="3"/>
  <c r="W107" i="3"/>
  <c r="W108" i="3"/>
  <c r="W109" i="3"/>
  <c r="W110" i="3"/>
  <c r="W111" i="3"/>
  <c r="W112" i="3"/>
  <c r="W113" i="3"/>
  <c r="W114" i="3"/>
  <c r="W115" i="3"/>
  <c r="W116" i="3"/>
  <c r="W117" i="3"/>
  <c r="W118" i="3"/>
  <c r="W119" i="3"/>
  <c r="W120" i="3"/>
  <c r="W121" i="3"/>
  <c r="W122" i="3"/>
  <c r="W123" i="3"/>
  <c r="W124" i="3"/>
  <c r="W125" i="3"/>
  <c r="W126" i="3"/>
  <c r="W127" i="3"/>
  <c r="W128" i="3"/>
  <c r="W129" i="3"/>
  <c r="W130" i="3"/>
  <c r="W131" i="3"/>
  <c r="W132" i="3"/>
  <c r="W133" i="3"/>
  <c r="W134" i="3"/>
  <c r="W135" i="3"/>
  <c r="W136" i="3"/>
  <c r="W137" i="3"/>
  <c r="W138" i="3"/>
  <c r="W139" i="3"/>
  <c r="W140" i="3"/>
  <c r="W141" i="3"/>
  <c r="W142" i="3"/>
  <c r="W143" i="3"/>
  <c r="W144" i="3"/>
  <c r="W145" i="3"/>
  <c r="W146" i="3"/>
  <c r="W147" i="3"/>
  <c r="W148" i="3"/>
  <c r="W149" i="3"/>
  <c r="W150" i="3"/>
  <c r="W151" i="3"/>
  <c r="W152" i="3"/>
  <c r="W153" i="3"/>
  <c r="W154" i="3"/>
  <c r="W155" i="3"/>
  <c r="W156" i="3"/>
  <c r="W157" i="3"/>
  <c r="W158" i="3"/>
  <c r="W159" i="3"/>
  <c r="W160" i="3"/>
  <c r="W161" i="3"/>
  <c r="W162" i="3"/>
  <c r="W163" i="3"/>
  <c r="W164" i="3"/>
  <c r="W165" i="3"/>
  <c r="W166" i="3"/>
  <c r="W167" i="3"/>
  <c r="W168" i="3"/>
  <c r="W169" i="3"/>
  <c r="W170" i="3"/>
  <c r="W171" i="3"/>
  <c r="W172" i="3"/>
  <c r="W173" i="3"/>
  <c r="W174" i="3"/>
  <c r="W175" i="3"/>
  <c r="W176" i="3"/>
  <c r="W177" i="3"/>
  <c r="W178" i="3"/>
  <c r="W179" i="3"/>
  <c r="W180" i="3"/>
  <c r="W181" i="3"/>
  <c r="W182" i="3"/>
  <c r="W183" i="3"/>
  <c r="W184" i="3"/>
  <c r="W185" i="3"/>
  <c r="W186" i="3"/>
  <c r="W187" i="3"/>
  <c r="W188" i="3"/>
  <c r="W189" i="3"/>
  <c r="W190" i="3"/>
  <c r="W191" i="3"/>
  <c r="W192" i="3"/>
  <c r="W193" i="3"/>
  <c r="W194" i="3"/>
  <c r="W195" i="3"/>
  <c r="W196" i="3"/>
  <c r="W197" i="3"/>
  <c r="W198" i="3"/>
  <c r="W199" i="3"/>
  <c r="W200" i="3"/>
  <c r="W201" i="3"/>
  <c r="W202" i="3"/>
  <c r="W203" i="3"/>
  <c r="W204" i="3"/>
  <c r="W205" i="3"/>
  <c r="W206" i="3"/>
  <c r="W207" i="3"/>
  <c r="W208" i="3"/>
  <c r="W209" i="3"/>
  <c r="W210" i="3"/>
  <c r="W211" i="3"/>
  <c r="W212" i="3"/>
  <c r="W213" i="3"/>
  <c r="W214" i="3"/>
  <c r="W215" i="3"/>
  <c r="W216" i="3"/>
  <c r="W217" i="3"/>
  <c r="W218" i="3"/>
  <c r="W219" i="3"/>
  <c r="W220" i="3"/>
  <c r="W221" i="3"/>
  <c r="W222" i="3"/>
  <c r="W223" i="3"/>
  <c r="W224" i="3"/>
  <c r="W225" i="3"/>
  <c r="W226" i="3"/>
  <c r="W227" i="3"/>
  <c r="W228" i="3"/>
  <c r="W229" i="3"/>
  <c r="W230" i="3"/>
  <c r="W231" i="3"/>
  <c r="W232" i="3"/>
  <c r="W233" i="3"/>
  <c r="W234" i="3"/>
  <c r="W235" i="3"/>
  <c r="W236" i="3"/>
  <c r="W237" i="3"/>
  <c r="W238" i="3"/>
  <c r="W239" i="3"/>
  <c r="W240" i="3"/>
  <c r="W241" i="3"/>
  <c r="W242" i="3"/>
  <c r="W243" i="3"/>
  <c r="W244" i="3"/>
  <c r="W245" i="3"/>
  <c r="W246" i="3"/>
  <c r="W247" i="3"/>
  <c r="W248" i="3"/>
  <c r="W249" i="3"/>
  <c r="W250" i="3"/>
  <c r="W251" i="3"/>
  <c r="W252" i="3"/>
  <c r="W253" i="3"/>
  <c r="W254" i="3"/>
  <c r="W255" i="3"/>
  <c r="W256" i="3"/>
  <c r="W257" i="3"/>
  <c r="W258" i="3"/>
  <c r="W259" i="3"/>
  <c r="W260" i="3"/>
  <c r="W261" i="3"/>
  <c r="W262" i="3"/>
  <c r="W263" i="3"/>
  <c r="W264" i="3"/>
  <c r="W265" i="3"/>
  <c r="W266" i="3"/>
  <c r="W267" i="3"/>
  <c r="W268" i="3"/>
  <c r="W269" i="3"/>
  <c r="W270" i="3"/>
  <c r="W271" i="3"/>
  <c r="W272" i="3"/>
  <c r="W273" i="3"/>
  <c r="W274" i="3"/>
  <c r="W275" i="3"/>
  <c r="W276" i="3"/>
  <c r="W277" i="3"/>
  <c r="W278" i="3"/>
  <c r="W279" i="3"/>
  <c r="W280" i="3"/>
  <c r="W281" i="3"/>
  <c r="W282" i="3"/>
  <c r="W283" i="3"/>
  <c r="W284" i="3"/>
  <c r="W285" i="3"/>
  <c r="W286" i="3"/>
  <c r="W287" i="3"/>
  <c r="W288" i="3"/>
  <c r="W289" i="3"/>
  <c r="W290" i="3"/>
  <c r="W291" i="3"/>
  <c r="W292" i="3"/>
  <c r="W293" i="3"/>
  <c r="W294" i="3"/>
  <c r="W295" i="3"/>
  <c r="W296" i="3"/>
  <c r="W297" i="3"/>
  <c r="W298" i="3"/>
  <c r="W299" i="3"/>
  <c r="W300" i="3"/>
  <c r="W301" i="3"/>
  <c r="W302" i="3"/>
  <c r="W303" i="3"/>
  <c r="W304" i="3"/>
  <c r="W305" i="3"/>
  <c r="W306" i="3"/>
  <c r="W307" i="3"/>
  <c r="W308" i="3"/>
  <c r="W309" i="3"/>
  <c r="W310" i="3"/>
  <c r="W311" i="3"/>
  <c r="W312" i="3"/>
  <c r="W313" i="3"/>
  <c r="W314" i="3"/>
  <c r="W315" i="3"/>
  <c r="W316" i="3"/>
  <c r="W317" i="3"/>
  <c r="W318" i="3"/>
  <c r="W319" i="3"/>
  <c r="W320" i="3"/>
  <c r="W321" i="3"/>
  <c r="W322" i="3"/>
  <c r="W323" i="3"/>
  <c r="W324" i="3"/>
  <c r="W325" i="3"/>
  <c r="W326" i="3"/>
  <c r="W327" i="3"/>
  <c r="W328" i="3"/>
  <c r="W329" i="3"/>
  <c r="W330" i="3"/>
  <c r="W331" i="3"/>
  <c r="W332" i="3"/>
  <c r="W333" i="3"/>
  <c r="W334" i="3"/>
  <c r="W335" i="3"/>
  <c r="W336" i="3"/>
  <c r="W337" i="3"/>
  <c r="W338" i="3"/>
  <c r="W339" i="3"/>
  <c r="W340" i="3"/>
  <c r="W341" i="3"/>
  <c r="W342" i="3"/>
  <c r="W343" i="3"/>
  <c r="W344" i="3"/>
  <c r="W345" i="3"/>
  <c r="W346" i="3"/>
  <c r="W347" i="3"/>
  <c r="W348" i="3"/>
  <c r="W349" i="3"/>
  <c r="W350" i="3"/>
  <c r="W351" i="3"/>
  <c r="W352" i="3"/>
  <c r="W353" i="3"/>
  <c r="W354" i="3"/>
  <c r="W355" i="3"/>
  <c r="W356" i="3"/>
  <c r="W357" i="3"/>
  <c r="W358" i="3"/>
  <c r="W359" i="3"/>
  <c r="W360" i="3"/>
  <c r="W361" i="3"/>
  <c r="W362" i="3"/>
  <c r="W363" i="3"/>
  <c r="W364" i="3"/>
  <c r="W365" i="3"/>
  <c r="W366" i="3"/>
  <c r="W367" i="3"/>
  <c r="W368" i="3"/>
  <c r="W369" i="3"/>
  <c r="W370" i="3"/>
  <c r="W371" i="3"/>
  <c r="W372" i="3"/>
  <c r="W373" i="3"/>
  <c r="W374" i="3"/>
  <c r="W375" i="3"/>
  <c r="W376" i="3"/>
  <c r="W377" i="3"/>
  <c r="W378" i="3"/>
  <c r="W379" i="3"/>
  <c r="W380" i="3"/>
  <c r="W381" i="3"/>
  <c r="W382" i="3"/>
  <c r="W383" i="3"/>
  <c r="W384" i="3"/>
  <c r="W385" i="3"/>
  <c r="W386" i="3"/>
  <c r="W387" i="3"/>
  <c r="W388" i="3"/>
  <c r="W389" i="3"/>
  <c r="W390" i="3"/>
  <c r="W391" i="3"/>
  <c r="W392" i="3"/>
  <c r="W393" i="3"/>
  <c r="W394" i="3"/>
  <c r="W395" i="3"/>
  <c r="W396" i="3"/>
  <c r="W397" i="3"/>
  <c r="W398" i="3"/>
  <c r="W399" i="3"/>
  <c r="W400" i="3"/>
  <c r="W401" i="3"/>
  <c r="W402" i="3"/>
  <c r="W403" i="3"/>
  <c r="W404" i="3"/>
  <c r="W405" i="3"/>
  <c r="W406" i="3"/>
  <c r="W407" i="3"/>
  <c r="W408" i="3"/>
  <c r="W409" i="3"/>
  <c r="W410" i="3"/>
  <c r="W411" i="3"/>
  <c r="W412" i="3"/>
  <c r="W413" i="3"/>
  <c r="W414" i="3"/>
  <c r="W415" i="3"/>
  <c r="W416" i="3"/>
  <c r="W417" i="3"/>
  <c r="W418" i="3"/>
  <c r="W419" i="3"/>
  <c r="W420" i="3"/>
  <c r="W421" i="3"/>
  <c r="W422" i="3"/>
  <c r="W423" i="3"/>
  <c r="W424" i="3"/>
  <c r="W425" i="3"/>
  <c r="W426" i="3"/>
  <c r="W427" i="3"/>
  <c r="W428" i="3"/>
  <c r="W429" i="3"/>
  <c r="W430" i="3"/>
  <c r="W431" i="3"/>
  <c r="W432" i="3"/>
  <c r="W433" i="3"/>
  <c r="W434" i="3"/>
  <c r="W435" i="3"/>
  <c r="W436" i="3"/>
  <c r="W437" i="3"/>
  <c r="W438" i="3"/>
  <c r="W439" i="3"/>
  <c r="W440" i="3"/>
  <c r="W441" i="3"/>
  <c r="W442" i="3"/>
  <c r="W443" i="3"/>
  <c r="W444" i="3"/>
  <c r="W445" i="3"/>
  <c r="W446" i="3"/>
  <c r="W447" i="3"/>
  <c r="W448" i="3"/>
  <c r="W449" i="3"/>
  <c r="W450" i="3"/>
  <c r="W451" i="3"/>
  <c r="W452" i="3"/>
  <c r="W453" i="3"/>
  <c r="W454" i="3"/>
  <c r="W455" i="3"/>
  <c r="W456" i="3"/>
  <c r="W457" i="3"/>
  <c r="W458" i="3"/>
  <c r="W459" i="3"/>
  <c r="W460" i="3"/>
  <c r="W461" i="3"/>
  <c r="W462" i="3"/>
  <c r="W463" i="3"/>
  <c r="W464" i="3"/>
  <c r="W465" i="3"/>
  <c r="W466" i="3"/>
  <c r="W467" i="3"/>
  <c r="W468" i="3"/>
  <c r="W469" i="3"/>
  <c r="W470" i="3"/>
  <c r="W471" i="3"/>
  <c r="W472" i="3"/>
  <c r="W473" i="3"/>
  <c r="W474" i="3"/>
  <c r="W475" i="3"/>
  <c r="W476" i="3"/>
  <c r="W477" i="3"/>
  <c r="W478" i="3"/>
  <c r="W479" i="3"/>
  <c r="W480" i="3"/>
  <c r="W481" i="3"/>
  <c r="W482" i="3"/>
  <c r="W483" i="3"/>
  <c r="W484" i="3"/>
  <c r="W485" i="3"/>
  <c r="W486" i="3"/>
  <c r="W487" i="3"/>
  <c r="W488" i="3"/>
  <c r="W489" i="3"/>
  <c r="W490" i="3"/>
  <c r="W491" i="3"/>
  <c r="W492" i="3"/>
  <c r="W493" i="3"/>
  <c r="W494" i="3"/>
  <c r="W495" i="3"/>
  <c r="W496" i="3"/>
  <c r="W497" i="3"/>
  <c r="W498" i="3"/>
  <c r="W499" i="3"/>
  <c r="W500" i="3"/>
  <c r="W501" i="3"/>
  <c r="W502" i="3"/>
  <c r="W503" i="3"/>
  <c r="W504" i="3"/>
  <c r="W505" i="3"/>
  <c r="W506" i="3"/>
  <c r="W507" i="3"/>
  <c r="W508" i="3"/>
  <c r="W509" i="3"/>
  <c r="W510" i="3"/>
  <c r="W511" i="3"/>
  <c r="W512" i="3"/>
  <c r="W513" i="3"/>
  <c r="W514" i="3"/>
  <c r="W515" i="3"/>
  <c r="W516" i="3"/>
  <c r="W517" i="3"/>
  <c r="W518" i="3"/>
  <c r="W519" i="3"/>
  <c r="W520" i="3"/>
  <c r="W521" i="3"/>
  <c r="W522" i="3"/>
  <c r="W523" i="3"/>
  <c r="W524" i="3"/>
  <c r="W525" i="3"/>
  <c r="W526" i="3"/>
  <c r="W527" i="3"/>
  <c r="W528" i="3"/>
  <c r="W2" i="3"/>
  <c r="C2" i="4" l="1"/>
  <c r="A2" i="4"/>
  <c r="B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A810AF-CAF6-4460-BF20-5DF301750370}" odcFile="C:\Users\bpu\Downloads\query (64).iqy" keepAlive="1" name="query (64)" type="5" refreshedVersion="8" minRefreshableVersion="3" saveData="1">
    <dbPr connection="Provider=Microsoft.Office.List.OLEDB.2.0;Data Source=&quot;&quot;;ApplicationName=Excel;Version=12.0.0.0" command="&lt;LIST&gt;&lt;VIEWGUID&gt;4ADFD1A9-F2EB-4C50-880F-908FE5A5218E&lt;/VIEWGUID&gt;&lt;LISTNAME&gt;b972e6c0-fceb-4b3f-b5a6-1e4964c917f4&lt;/LISTNAME&gt;&lt;LISTWEB&gt;https://groupips.sharepoint.com/sites/Activity/_vti_bin&lt;/LISTWEB&gt;&lt;LISTSUBWEB&gt;&lt;/LISTSUBWEB&gt;&lt;ROOTFOLDER&gt;&lt;/ROOTFOLDER&gt;&lt;/LIST&gt;" commandType="5"/>
  </connection>
</connections>
</file>

<file path=xl/sharedStrings.xml><?xml version="1.0" encoding="utf-8"?>
<sst xmlns="http://schemas.openxmlformats.org/spreadsheetml/2006/main" count="89596" uniqueCount="20482">
  <si>
    <t>Nr</t>
  </si>
  <si>
    <t>Customer</t>
  </si>
  <si>
    <t>Industry</t>
  </si>
  <si>
    <t>Services</t>
  </si>
  <si>
    <t>Legal entity</t>
  </si>
  <si>
    <t>Project status</t>
  </si>
  <si>
    <t>Teams Site</t>
  </si>
  <si>
    <t>Financing type</t>
  </si>
  <si>
    <t>Started at</t>
  </si>
  <si>
    <t>Closed at</t>
  </si>
  <si>
    <t>PM</t>
  </si>
  <si>
    <t>PP</t>
  </si>
  <si>
    <t>Project document library</t>
  </si>
  <si>
    <t>PA</t>
  </si>
  <si>
    <t>CapEx</t>
  </si>
  <si>
    <t>IPS fees</t>
  </si>
  <si>
    <t>Quotation Number</t>
  </si>
  <si>
    <t>Project start year</t>
  </si>
  <si>
    <t>Project close year</t>
  </si>
  <si>
    <t>Reference Sheet link</t>
  </si>
  <si>
    <t>ID</t>
  </si>
  <si>
    <t>Path</t>
  </si>
  <si>
    <t>Item Type</t>
  </si>
  <si>
    <t>O3581</t>
  </si>
  <si>
    <t>GOPA</t>
  </si>
  <si>
    <t>Chemicals</t>
  </si>
  <si>
    <t>Project Management;#1;#Engineering;#7;#HVAC Engineering;#14;#Utilities Engineering;#19</t>
  </si>
  <si>
    <t>IAPS Tunisia</t>
  </si>
  <si>
    <t>Work in progress</t>
  </si>
  <si>
    <t>Lump sum</t>
  </si>
  <si>
    <t>Wissem Bensaid</t>
  </si>
  <si>
    <t/>
  </si>
  <si>
    <t>sites/Activity/Lists/GroupIPSProjects</t>
  </si>
  <si>
    <t>Item</t>
  </si>
  <si>
    <t>O3580</t>
  </si>
  <si>
    <t>Cargill Chocolate Belgium NV (Mouscron)</t>
  </si>
  <si>
    <t>Food &amp; Beverages</t>
  </si>
  <si>
    <t>Project Management;#1;#Engineering;#7</t>
  </si>
  <si>
    <t>IPS Belgium</t>
  </si>
  <si>
    <t>Audric Jeanne</t>
  </si>
  <si>
    <t>Karel De Swert</t>
  </si>
  <si>
    <t>O3579</t>
  </si>
  <si>
    <t>BLIP</t>
  </si>
  <si>
    <t>Buildings</t>
  </si>
  <si>
    <t>Project Management;#1;#Architecture;#5</t>
  </si>
  <si>
    <t>Arquid</t>
  </si>
  <si>
    <t>Laura Cestau</t>
  </si>
  <si>
    <t>O3578</t>
  </si>
  <si>
    <t>TPS</t>
  </si>
  <si>
    <t>Project Management;#1;#Engineering;#7;#Mechanical Engineering;#15;#Piping Engineering;#16;#Process Engineering;#17</t>
  </si>
  <si>
    <t>O3577</t>
  </si>
  <si>
    <t>Ab InBev EU HQ (BEL Leuven)</t>
  </si>
  <si>
    <t>Architecture;#5</t>
  </si>
  <si>
    <t>Group-IPS</t>
  </si>
  <si>
    <t>Natalia Martínez Nieto</t>
  </si>
  <si>
    <t>O3576</t>
  </si>
  <si>
    <t>Affinity Factory Italy</t>
  </si>
  <si>
    <t>Project Management;#1</t>
  </si>
  <si>
    <t>IPS Spain</t>
  </si>
  <si>
    <t>Reimbursable</t>
  </si>
  <si>
    <t>Maria Bonaccio</t>
  </si>
  <si>
    <t>O3575</t>
  </si>
  <si>
    <t>Albioma</t>
  </si>
  <si>
    <t>Consulting;#2;#Masterplan;#66</t>
  </si>
  <si>
    <t>IPS France</t>
  </si>
  <si>
    <t>Maria Romero</t>
  </si>
  <si>
    <t>Josué Silverio</t>
  </si>
  <si>
    <t>Salma Gueblaoui</t>
  </si>
  <si>
    <t>O3574</t>
  </si>
  <si>
    <t>InBev Belgium BV</t>
  </si>
  <si>
    <t>Architecture;#5;#Engineering;#7;#Utilities Engineering;#19</t>
  </si>
  <si>
    <t>Valérie Codesido</t>
  </si>
  <si>
    <t>Lucas Soto Alonso</t>
  </si>
  <si>
    <t>O3573</t>
  </si>
  <si>
    <t>GlaxoSmithKline Biologicals Rixensart</t>
  </si>
  <si>
    <t>Life Sciences</t>
  </si>
  <si>
    <t>Project Management;#1;#Engineering;#7;#Process Engineering;#17;#Utilities Engineering;#19;#Construction Management;#42;#Engineering Coordination;#54;#Project Assistance;#73;#Safety &amp; Site Supervision;#78</t>
  </si>
  <si>
    <t>Mathias Martin</t>
  </si>
  <si>
    <t>Yves Debaisieux</t>
  </si>
  <si>
    <t>Céline Lechado</t>
  </si>
  <si>
    <t>O3572</t>
  </si>
  <si>
    <t>Tennant Solutions</t>
  </si>
  <si>
    <t>Primary &amp; Metals</t>
  </si>
  <si>
    <t>Engineering;#7</t>
  </si>
  <si>
    <t>IPS USA</t>
  </si>
  <si>
    <t>Pranay Pawar</t>
  </si>
  <si>
    <t>O3571</t>
  </si>
  <si>
    <t>Eberspaecher Bulgaria</t>
  </si>
  <si>
    <t>Project Management;#1;#Engineering;#7;#Construction Management;#42</t>
  </si>
  <si>
    <t>IPS Bulgaria</t>
  </si>
  <si>
    <t>Nevena Banova</t>
  </si>
  <si>
    <t>O3570</t>
  </si>
  <si>
    <t>Project Management;#1;#Consulting;#2;#Architecture;#5;#Engineering;#7;#Masterplan;#66</t>
  </si>
  <si>
    <t>O3569</t>
  </si>
  <si>
    <t>Fertinagro</t>
  </si>
  <si>
    <t>O3568</t>
  </si>
  <si>
    <t>Servicoop Management SL</t>
  </si>
  <si>
    <t>Project Management;#1;#Architecture;#5;#Engineering;#7;#Utilities Engineering;#19</t>
  </si>
  <si>
    <t>Jaime ÁLVAREZ PÉREZ</t>
  </si>
  <si>
    <t>Felipe Langa Hernáez</t>
  </si>
  <si>
    <t>O3567</t>
  </si>
  <si>
    <t>Project Management;#1;#Engineering;#7;#Piping Engineering;#16;#Process Engineering;#17</t>
  </si>
  <si>
    <t>O3566</t>
  </si>
  <si>
    <t>WiTTE Automotive</t>
  </si>
  <si>
    <t>Other industry</t>
  </si>
  <si>
    <t>O3565</t>
  </si>
  <si>
    <t>Project Management;#1;#Project Assistance;#73</t>
  </si>
  <si>
    <t>O3564</t>
  </si>
  <si>
    <t>Mondelez GmbH Lörrach</t>
  </si>
  <si>
    <t>Jan Beske</t>
  </si>
  <si>
    <t>Yannick Vega</t>
  </si>
  <si>
    <t>O3563</t>
  </si>
  <si>
    <t>Evonik Antwerpen N.V.</t>
  </si>
  <si>
    <t>Charlélie Michel</t>
  </si>
  <si>
    <t>Peter Holvoet</t>
  </si>
  <si>
    <t>Sophie Saussu</t>
  </si>
  <si>
    <t>O3562</t>
  </si>
  <si>
    <t>Connecting visions</t>
  </si>
  <si>
    <t>Consulting;#2</t>
  </si>
  <si>
    <t>Miguel Menéndez</t>
  </si>
  <si>
    <t>O3561</t>
  </si>
  <si>
    <t>Affinity Factory _ Spain</t>
  </si>
  <si>
    <t>Finished</t>
  </si>
  <si>
    <t>O3560</t>
  </si>
  <si>
    <t>ARCADE</t>
  </si>
  <si>
    <t>Rubén Gutiérrez Llamas</t>
  </si>
  <si>
    <t>O3559</t>
  </si>
  <si>
    <t>MARETAP</t>
  </si>
  <si>
    <t>O3558</t>
  </si>
  <si>
    <t>Ineos Feluy SA</t>
  </si>
  <si>
    <t>Niels Van Osselaer</t>
  </si>
  <si>
    <t>Julie Pollet</t>
  </si>
  <si>
    <t>O3557</t>
  </si>
  <si>
    <t>2Valorise Amel S.A.</t>
  </si>
  <si>
    <t>Project Management;#1;#Safety &amp; Site Supervision;#78</t>
  </si>
  <si>
    <t>Guy Melis</t>
  </si>
  <si>
    <t>Jurgen Van Den Driessche</t>
  </si>
  <si>
    <t>O3556</t>
  </si>
  <si>
    <t>ArcelorMittal Esch-Belval</t>
  </si>
  <si>
    <t>Project Management;#1;#Engineering;#7;#Process Engineering;#17</t>
  </si>
  <si>
    <t>Denis Remacle</t>
  </si>
  <si>
    <t>Amandyne Rosart</t>
  </si>
  <si>
    <t>O3555</t>
  </si>
  <si>
    <t>SANITECHNIEK</t>
  </si>
  <si>
    <t>Project Management;#1;#Engineering;#7;#Engineering Coordination;#54</t>
  </si>
  <si>
    <t>O3554</t>
  </si>
  <si>
    <t>GlaxoSmithKline Biologicals Wavre</t>
  </si>
  <si>
    <t>Loïc Bouvier</t>
  </si>
  <si>
    <t>O3553</t>
  </si>
  <si>
    <t>O3552</t>
  </si>
  <si>
    <t>Fiete Heinrich</t>
  </si>
  <si>
    <t>Yasmine Ben Rhaiem</t>
  </si>
  <si>
    <t>O3551</t>
  </si>
  <si>
    <t>VEMAK</t>
  </si>
  <si>
    <t>O3550</t>
  </si>
  <si>
    <t>The British School</t>
  </si>
  <si>
    <t>Project Management;#1;#Consulting;#2;#Architecture;#5;#Engineering;#7;#Construction Management;#42;#Project Assistance;#73;#Safety &amp; Site Supervision;#78;#Safety Coordination;#80</t>
  </si>
  <si>
    <t>Corto Tristan Travada</t>
  </si>
  <si>
    <t>Juan Juarez</t>
  </si>
  <si>
    <t>Delphine Myllecan</t>
  </si>
  <si>
    <t>O3549</t>
  </si>
  <si>
    <t>Groupe OCP</t>
  </si>
  <si>
    <t>O3548</t>
  </si>
  <si>
    <t>SCG Gabes</t>
  </si>
  <si>
    <t>Project Management;#1;#Engineering;#7;#Mechanical Engineering;#15</t>
  </si>
  <si>
    <t>O3547</t>
  </si>
  <si>
    <t>Project Management;#1;#Engineering;#7;#Piping Engineering;#16</t>
  </si>
  <si>
    <t>O3546</t>
  </si>
  <si>
    <t>O3545</t>
  </si>
  <si>
    <t>FIVES</t>
  </si>
  <si>
    <t>O3544</t>
  </si>
  <si>
    <t>O3543</t>
  </si>
  <si>
    <t>O3542</t>
  </si>
  <si>
    <t>O3541</t>
  </si>
  <si>
    <t>Almayan</t>
  </si>
  <si>
    <t>Project Management;#1;#Engineering;#7;#Utilities Engineering;#19</t>
  </si>
  <si>
    <t>O3540</t>
  </si>
  <si>
    <t>Cargill GmbH (Berlin-Reinickendorf)</t>
  </si>
  <si>
    <t>IPS Germany</t>
  </si>
  <si>
    <t>O3539</t>
  </si>
  <si>
    <t>O3538</t>
  </si>
  <si>
    <t>O3537</t>
  </si>
  <si>
    <t>Reforma viviendas</t>
  </si>
  <si>
    <t>Architecture;#5;#Engineering;#7</t>
  </si>
  <si>
    <t>Begona Soto</t>
  </si>
  <si>
    <t>O3536</t>
  </si>
  <si>
    <t>Indicator Srl</t>
  </si>
  <si>
    <t>Maximiliano Martin Parra</t>
  </si>
  <si>
    <t>O3535</t>
  </si>
  <si>
    <t>EPHEMERALL</t>
  </si>
  <si>
    <t>O3534</t>
  </si>
  <si>
    <t>Cargill Riesa</t>
  </si>
  <si>
    <t>Sang Tan Dang</t>
  </si>
  <si>
    <t>O3533</t>
  </si>
  <si>
    <t>O3532</t>
  </si>
  <si>
    <t>ENDECO</t>
  </si>
  <si>
    <t>O3531</t>
  </si>
  <si>
    <t>Engineering;#7;#Process Engineering;#17</t>
  </si>
  <si>
    <t>O3530</t>
  </si>
  <si>
    <t>Cordia Homes</t>
  </si>
  <si>
    <t>O3529</t>
  </si>
  <si>
    <t>Engineering;#7;#Mechanical Engineering;#15</t>
  </si>
  <si>
    <t>O3528</t>
  </si>
  <si>
    <t>PC Switzerland</t>
  </si>
  <si>
    <t>O3527</t>
  </si>
  <si>
    <t>Belén Lopez Barrera</t>
  </si>
  <si>
    <t>O3526</t>
  </si>
  <si>
    <t>S.W.I.F.T. SC</t>
  </si>
  <si>
    <t>Project Management;#1;#Engineering;#7;#HVAC Engineering;#14;#Construction Management;#42;#Project Assistance;#73</t>
  </si>
  <si>
    <t>Sunny Yip</t>
  </si>
  <si>
    <t>O3525</t>
  </si>
  <si>
    <t>Project Management;#1;#Safety Engineering;#81</t>
  </si>
  <si>
    <t>O3524</t>
  </si>
  <si>
    <t>Gianni Housing</t>
  </si>
  <si>
    <t>O3523</t>
  </si>
  <si>
    <t>ECOMIN</t>
  </si>
  <si>
    <t>O3522</t>
  </si>
  <si>
    <t>LDC Wittenberg</t>
  </si>
  <si>
    <t>Lucas Olheiser</t>
  </si>
  <si>
    <t>O3521</t>
  </si>
  <si>
    <t>O3520</t>
  </si>
  <si>
    <t>O3519</t>
  </si>
  <si>
    <t>133 School</t>
  </si>
  <si>
    <t>Project Management;#1;#Architecture;#5;#Engineering;#7;#HVAC Engineering;#14;#Process Engineering;#17;#Construction Management;#42;#Safety Engineering;#81</t>
  </si>
  <si>
    <t>O3518</t>
  </si>
  <si>
    <t>Air Liquide</t>
  </si>
  <si>
    <t>O3517</t>
  </si>
  <si>
    <t>Puratos_Sils (Spain)</t>
  </si>
  <si>
    <t>Gonzalo Martin</t>
  </si>
  <si>
    <t>Paqui Romero</t>
  </si>
  <si>
    <t>O3516</t>
  </si>
  <si>
    <t>P3 Logistic Parks</t>
  </si>
  <si>
    <t>O3515</t>
  </si>
  <si>
    <t>Blommer Chocolate</t>
  </si>
  <si>
    <t>Mark Sensenig</t>
  </si>
  <si>
    <t>O3514</t>
  </si>
  <si>
    <t>SNIM</t>
  </si>
  <si>
    <t>O3513</t>
  </si>
  <si>
    <t>Digital Realty</t>
  </si>
  <si>
    <t>Bram Puttemans</t>
  </si>
  <si>
    <t>O3512</t>
  </si>
  <si>
    <t>UNIVERSAL MUSIC</t>
  </si>
  <si>
    <t>Project Management;#1;#Construction Management;#42</t>
  </si>
  <si>
    <t>Cristina Rubio Rodríguez</t>
  </si>
  <si>
    <t>O3511</t>
  </si>
  <si>
    <t>Project Management;#1;#Consulting;#2;#Construction Management;#42</t>
  </si>
  <si>
    <t>O3510</t>
  </si>
  <si>
    <t>AMA Group</t>
  </si>
  <si>
    <t>O3509</t>
  </si>
  <si>
    <t>O3508</t>
  </si>
  <si>
    <t>Alsawaed Libya</t>
  </si>
  <si>
    <t>O3507</t>
  </si>
  <si>
    <t>BARRY CALLEBAUT (IVORY COAST)</t>
  </si>
  <si>
    <t>O3506</t>
  </si>
  <si>
    <t>PETROLEAD</t>
  </si>
  <si>
    <t>O3505</t>
  </si>
  <si>
    <t>YAZAKI TUNISIA S.A.</t>
  </si>
  <si>
    <t>O3504</t>
  </si>
  <si>
    <t>CBRE - Global Workplace Solutions</t>
  </si>
  <si>
    <t>Project Management;#1;#Engineering;#7;#HVAC Engineering;#14</t>
  </si>
  <si>
    <t>O3503</t>
  </si>
  <si>
    <t>GB Foods, Spain</t>
  </si>
  <si>
    <t>Project Management;#1;#Consulting;#2;#Architecture;#5;#Engineering;#7;#Utilities Engineering;#19;#Masterplan;#66</t>
  </si>
  <si>
    <t>Carlos Bravo Fernandez</t>
  </si>
  <si>
    <t>O3502</t>
  </si>
  <si>
    <t>SynPet</t>
  </si>
  <si>
    <t>Alfredo Bartolome</t>
  </si>
  <si>
    <t>O3501</t>
  </si>
  <si>
    <t>NLMK La Louviere</t>
  </si>
  <si>
    <t>Irene Martínez Margallo</t>
  </si>
  <si>
    <t>Damien Hemmeryckx</t>
  </si>
  <si>
    <t>O3500</t>
  </si>
  <si>
    <t>DSM-firmenich Seclin</t>
  </si>
  <si>
    <t>Francois Casteleyn</t>
  </si>
  <si>
    <t>Adrien Ongenae</t>
  </si>
  <si>
    <t>O3499</t>
  </si>
  <si>
    <t>EDHINOR SA</t>
  </si>
  <si>
    <t>Ricardo Roda</t>
  </si>
  <si>
    <t>O3498</t>
  </si>
  <si>
    <t>Sergio Diez</t>
  </si>
  <si>
    <t>O3497</t>
  </si>
  <si>
    <t>John Cockerill SA</t>
  </si>
  <si>
    <t>O3496</t>
  </si>
  <si>
    <t>AEFA Agronutrientes</t>
  </si>
  <si>
    <t>O3495</t>
  </si>
  <si>
    <t>Project Management;#1;#Engineering;#7;#Project Assistance;#73</t>
  </si>
  <si>
    <t>O3494</t>
  </si>
  <si>
    <t>O3493</t>
  </si>
  <si>
    <t>Carmeuse Lime &amp; Stone (Headquarters)</t>
  </si>
  <si>
    <t>Mac Olean</t>
  </si>
  <si>
    <t>O3492</t>
  </si>
  <si>
    <t>The Residential Club</t>
  </si>
  <si>
    <t>O3491</t>
  </si>
  <si>
    <t>Cargill GmbH Barby (Elbe)</t>
  </si>
  <si>
    <t>Project Management;#1;#Architecture;#5;#Engineering;#7;#Piping Engineering;#16;#Engineering Coordination;#54</t>
  </si>
  <si>
    <t>Mohamed Chedly Ben Ghorbel</t>
  </si>
  <si>
    <t>O3490</t>
  </si>
  <si>
    <t>SCIF</t>
  </si>
  <si>
    <t>Project Management;#1;#Engineering;#7;#Mechanical Engineering;#15;#Piping Engineering;#16</t>
  </si>
  <si>
    <t>O3489</t>
  </si>
  <si>
    <t>Lindt &amp; Sprungli USA</t>
  </si>
  <si>
    <t>Engineering;#7;#Piping Engineering;#16;#Engineering Coordination;#54</t>
  </si>
  <si>
    <t>Evan Bardinas</t>
  </si>
  <si>
    <t>O3488</t>
  </si>
  <si>
    <t>JESA</t>
  </si>
  <si>
    <t>O3487</t>
  </si>
  <si>
    <t>TAKEDA (BELGIUM)</t>
  </si>
  <si>
    <t>Nadège Herment</t>
  </si>
  <si>
    <t>Nicolas Dubois</t>
  </si>
  <si>
    <t>O3486</t>
  </si>
  <si>
    <t>Project Management;#1;#Engineering;#7;#Construction Management;#42;#Engineering Coordination;#54</t>
  </si>
  <si>
    <t>Iker Ruiz-Apilánez</t>
  </si>
  <si>
    <t>O3485</t>
  </si>
  <si>
    <t>Carlsberg Supply Company AG</t>
  </si>
  <si>
    <t>Project Management;#1;#Consulting;#2;#Architecture;#5;#Masterplan;#66</t>
  </si>
  <si>
    <t>Andrew Delhaisse</t>
  </si>
  <si>
    <t>Pascal CORNUEZ</t>
  </si>
  <si>
    <t>O3484</t>
  </si>
  <si>
    <t>Metinvest Adria SPA</t>
  </si>
  <si>
    <t>Boris Krastev</t>
  </si>
  <si>
    <t>Marcos Delgado</t>
  </si>
  <si>
    <t>O3483</t>
  </si>
  <si>
    <t>Carmeuse S.A.</t>
  </si>
  <si>
    <t>Project Management;#1;#Engineering;#7;#Utilities Engineering;#19;#Safety Engineering;#81</t>
  </si>
  <si>
    <t>O3482</t>
  </si>
  <si>
    <t>NamPower</t>
  </si>
  <si>
    <t>O3481</t>
  </si>
  <si>
    <t>Fuencarral 101</t>
  </si>
  <si>
    <t>Alvaro Gil</t>
  </si>
  <si>
    <t>O3480</t>
  </si>
  <si>
    <t>O3479</t>
  </si>
  <si>
    <t>Hotel Nuevo Boston</t>
  </si>
  <si>
    <t>Carlos Rubio Zugadi</t>
  </si>
  <si>
    <t>O3478</t>
  </si>
  <si>
    <t>Aluminium Duffel BV</t>
  </si>
  <si>
    <t>William Beyst</t>
  </si>
  <si>
    <t>O3477</t>
  </si>
  <si>
    <t>SMHPM</t>
  </si>
  <si>
    <t>O3476</t>
  </si>
  <si>
    <t>O3475</t>
  </si>
  <si>
    <t>Sabin George Buzatoiu</t>
  </si>
  <si>
    <t>O3474</t>
  </si>
  <si>
    <t>FALLON AND BELLE</t>
  </si>
  <si>
    <t>O3473</t>
  </si>
  <si>
    <t>O3472</t>
  </si>
  <si>
    <t>Banque Degroof Petercam</t>
  </si>
  <si>
    <t>O3471</t>
  </si>
  <si>
    <t>Youssef Fredj</t>
  </si>
  <si>
    <t>O3470</t>
  </si>
  <si>
    <t>O3469</t>
  </si>
  <si>
    <t>O3468</t>
  </si>
  <si>
    <t>Chemviron - Calgon Carbon</t>
  </si>
  <si>
    <t>O3467</t>
  </si>
  <si>
    <t>O3466</t>
  </si>
  <si>
    <t>Direction des Barrages</t>
  </si>
  <si>
    <t>Hana Msaed</t>
  </si>
  <si>
    <t>O3465</t>
  </si>
  <si>
    <t>VIA DC</t>
  </si>
  <si>
    <t>Project Management;#1;#Consulting;#2;#Engineering;#7;#HVAC Engineering;#14</t>
  </si>
  <si>
    <t>Emmanuel Van De Casteele</t>
  </si>
  <si>
    <t>Raphaël Van De Walle</t>
  </si>
  <si>
    <t>O3464</t>
  </si>
  <si>
    <t>O3463</t>
  </si>
  <si>
    <t>Groupe Chimique Tunisien GCT</t>
  </si>
  <si>
    <t>O3462</t>
  </si>
  <si>
    <t>O3461</t>
  </si>
  <si>
    <t>SEAM</t>
  </si>
  <si>
    <t>O3460</t>
  </si>
  <si>
    <t>SIEG</t>
  </si>
  <si>
    <t>O3459</t>
  </si>
  <si>
    <t>O3458</t>
  </si>
  <si>
    <t>INTECH Libya</t>
  </si>
  <si>
    <t>O3457</t>
  </si>
  <si>
    <t>Affinity Petcare SA</t>
  </si>
  <si>
    <t>Project Management;#1;#Consulting;#2;#Project Assistance;#73</t>
  </si>
  <si>
    <t>O3456</t>
  </si>
  <si>
    <t>Hydrometal France</t>
  </si>
  <si>
    <t>Project Management;#1;#Engineering;#7;#Mechanical Engineering;#15;#Process Engineering;#17;#Engineering Coordination;#54;#Project Assistance;#73</t>
  </si>
  <si>
    <t>Sassi Seddik</t>
  </si>
  <si>
    <t>O3455</t>
  </si>
  <si>
    <t>Mondelez Bulgaria AD</t>
  </si>
  <si>
    <t>Project Management;#1;#Architecture;#5;#Engineering;#7;#HVAC Engineering;#14</t>
  </si>
  <si>
    <t>Dobri Gatev</t>
  </si>
  <si>
    <t>O3454</t>
  </si>
  <si>
    <t>LONZA (BELGIUM)</t>
  </si>
  <si>
    <t>Patrick De Graeve</t>
  </si>
  <si>
    <t>O3453</t>
  </si>
  <si>
    <t>Devin EAD</t>
  </si>
  <si>
    <t>Project Assistance;#73</t>
  </si>
  <si>
    <t>O3452</t>
  </si>
  <si>
    <t>Louis Dreyfus Company (BE)</t>
  </si>
  <si>
    <t>Project Management;#1;#Consulting;#2;#Architecture;#5;#Engineering;#7;#Process Engineering;#17;#Utilities Engineering;#19;#Safety Engineering;#81</t>
  </si>
  <si>
    <t>O3451</t>
  </si>
  <si>
    <t>Project Management;#1;#Engineering;#7;#Process Engineering;#17;#Utilities Engineering;#19;#Engineering Coordination;#54;#Project Assistance;#73</t>
  </si>
  <si>
    <t>O3450</t>
  </si>
  <si>
    <t>O3449</t>
  </si>
  <si>
    <t>Project Management;#1;#Engineering;#7;#HVAC Engineering;#14;#Piping Engineering;#16;#Utilities Engineering;#19;#Engineering Coordination;#54;#Project Assistance;#73</t>
  </si>
  <si>
    <t>O3448</t>
  </si>
  <si>
    <t>Project Management;#1;#Architecture;#5;#Engineering;#7;#Construction Management;#42</t>
  </si>
  <si>
    <t>O3447</t>
  </si>
  <si>
    <t>O3446</t>
  </si>
  <si>
    <t>Nicolas Rousselet</t>
  </si>
  <si>
    <t>O3445</t>
  </si>
  <si>
    <t>Affinity Factory France</t>
  </si>
  <si>
    <t>Project Management;#1;#Consulting;#2</t>
  </si>
  <si>
    <t>Aymen Kharrat</t>
  </si>
  <si>
    <t>O3444</t>
  </si>
  <si>
    <t>Melexis Bulgaria</t>
  </si>
  <si>
    <t>Project Management;#1;#Consulting;#2;#Construction Management;#42;#Project Assistance;#73</t>
  </si>
  <si>
    <t>O3443</t>
  </si>
  <si>
    <t>David Contreras Medina</t>
  </si>
  <si>
    <t>O3442</t>
  </si>
  <si>
    <t>P3 Parks Spain</t>
  </si>
  <si>
    <t>Itziar Echebarrieta</t>
  </si>
  <si>
    <t>O3441</t>
  </si>
  <si>
    <t>Steevens Delices</t>
  </si>
  <si>
    <t>O3440</t>
  </si>
  <si>
    <t>Siguero 53</t>
  </si>
  <si>
    <t>Jose Luis Noarbe</t>
  </si>
  <si>
    <t>O3439</t>
  </si>
  <si>
    <t>LOGICOR (SPAIN)</t>
  </si>
  <si>
    <t>O3438</t>
  </si>
  <si>
    <t>Javier Torrego Perez</t>
  </si>
  <si>
    <t>O3437</t>
  </si>
  <si>
    <t>O3436</t>
  </si>
  <si>
    <t>Haifa Ben Amor</t>
  </si>
  <si>
    <t>O3435</t>
  </si>
  <si>
    <t>SENSE</t>
  </si>
  <si>
    <t>Mariem Hadj Sassi</t>
  </si>
  <si>
    <t>O3433</t>
  </si>
  <si>
    <t>O3432</t>
  </si>
  <si>
    <t>O3431</t>
  </si>
  <si>
    <t>O3430</t>
  </si>
  <si>
    <t>Gemma Badesa Mas</t>
  </si>
  <si>
    <t>O3429</t>
  </si>
  <si>
    <t>Novelis Deutschland Koblenz</t>
  </si>
  <si>
    <t>Project Management;#1;#Consulting;#2;#Architecture;#5;#Engineering;#7;#Process Engineering;#17</t>
  </si>
  <si>
    <t>O3428</t>
  </si>
  <si>
    <t>APO</t>
  </si>
  <si>
    <t>O3427</t>
  </si>
  <si>
    <t>Engineering;#7;#Engineering Coordination;#54</t>
  </si>
  <si>
    <t>O3426</t>
  </si>
  <si>
    <t>O3425</t>
  </si>
  <si>
    <t>SONASID</t>
  </si>
  <si>
    <t>Achraf Walha</t>
  </si>
  <si>
    <t>O3424</t>
  </si>
  <si>
    <t>O3423</t>
  </si>
  <si>
    <t>Yazaki Morocco S.A.</t>
  </si>
  <si>
    <t>O3422</t>
  </si>
  <si>
    <t>O3421</t>
  </si>
  <si>
    <t>O3420</t>
  </si>
  <si>
    <t>CARGILL (YVORY COAST)</t>
  </si>
  <si>
    <t>O3419</t>
  </si>
  <si>
    <t>Cargill, Inc. Milwaukee</t>
  </si>
  <si>
    <t>O3418</t>
  </si>
  <si>
    <t>La Lorraine Erpe-Mere (BE)</t>
  </si>
  <si>
    <t>Project Management;#1;#Project Assistance;#73;#Safety &amp; Site Supervision;#78;#Safety Coordination;#80</t>
  </si>
  <si>
    <t>Rossy Kisoka</t>
  </si>
  <si>
    <t>Emilie Cambier</t>
  </si>
  <si>
    <t>O3417</t>
  </si>
  <si>
    <t>Befesa Aluminium Germany GmbH</t>
  </si>
  <si>
    <t>Engineering;#7;#Safety Engineering;#81</t>
  </si>
  <si>
    <t>Laura Schneider-Wienerl</t>
  </si>
  <si>
    <t>Anja Lüttringhaus</t>
  </si>
  <si>
    <t>O3416</t>
  </si>
  <si>
    <t>Fuster Arquitectos</t>
  </si>
  <si>
    <t>O3415</t>
  </si>
  <si>
    <t>O3414</t>
  </si>
  <si>
    <t>Soulayman Mahrsi</t>
  </si>
  <si>
    <t>O3413</t>
  </si>
  <si>
    <t>O3412</t>
  </si>
  <si>
    <t>Salai Fungi Japan</t>
  </si>
  <si>
    <t>Brent Tilley</t>
  </si>
  <si>
    <t>O3411</t>
  </si>
  <si>
    <t>O3410</t>
  </si>
  <si>
    <t>BTSA</t>
  </si>
  <si>
    <t>Project Management;#1;#Consulting;#2;#Engineering;#7;#Process Engineering;#17;#Engineering Coordination;#54;#Masterplan;#66</t>
  </si>
  <si>
    <t>Juan Sanchez Chatar</t>
  </si>
  <si>
    <t>O3409</t>
  </si>
  <si>
    <t>MICHEL FONS</t>
  </si>
  <si>
    <t>Project Management;#1;#Architecture;#5;#Construction Management;#42</t>
  </si>
  <si>
    <t>O3408</t>
  </si>
  <si>
    <t>Framatome Ugine</t>
  </si>
  <si>
    <t>O3407</t>
  </si>
  <si>
    <t>Frederik Theunis</t>
  </si>
  <si>
    <t>O3406</t>
  </si>
  <si>
    <t>Eurodesserts NV</t>
  </si>
  <si>
    <t>Renaud Dekeyser</t>
  </si>
  <si>
    <t>O3405</t>
  </si>
  <si>
    <t>Seaboard</t>
  </si>
  <si>
    <t>Project Management;#1;#Engineering;#7;#HVAC Engineering;#14;#Mechanical Engineering;#15;#Process Engineering;#17;#Utilities Engineering;#19</t>
  </si>
  <si>
    <t>Habib Kharrat</t>
  </si>
  <si>
    <t>O3404</t>
  </si>
  <si>
    <t>O3403</t>
  </si>
  <si>
    <t>Saudi Dolomite</t>
  </si>
  <si>
    <t>O3402</t>
  </si>
  <si>
    <t>O3401</t>
  </si>
  <si>
    <t>Petro Techna</t>
  </si>
  <si>
    <t>Zied Maghrebi</t>
  </si>
  <si>
    <t>O3400</t>
  </si>
  <si>
    <t>Safety Coordination;#80</t>
  </si>
  <si>
    <t>O3399</t>
  </si>
  <si>
    <t>Sindan Pharma</t>
  </si>
  <si>
    <t>IPS Romania</t>
  </si>
  <si>
    <t>Andrei Stoicescu</t>
  </si>
  <si>
    <t>O3398</t>
  </si>
  <si>
    <t>O3397</t>
  </si>
  <si>
    <t>O3396</t>
  </si>
  <si>
    <t>Mabruk Oil Operations</t>
  </si>
  <si>
    <t>O3395</t>
  </si>
  <si>
    <t>ARENA</t>
  </si>
  <si>
    <t>O3394</t>
  </si>
  <si>
    <t>Phosphea</t>
  </si>
  <si>
    <t>O3393</t>
  </si>
  <si>
    <t>Ozan Baris Türk</t>
  </si>
  <si>
    <t>O3392</t>
  </si>
  <si>
    <t>O3391</t>
  </si>
  <si>
    <t>O3390</t>
  </si>
  <si>
    <t>HABAS</t>
  </si>
  <si>
    <t>O3389</t>
  </si>
  <si>
    <t>EKIUM</t>
  </si>
  <si>
    <t>Safety Engineering;#81</t>
  </si>
  <si>
    <t>O3388</t>
  </si>
  <si>
    <t>O3387</t>
  </si>
  <si>
    <t>Project Management;#1;#Engineering;#7;#Mechanical Engineering;#15;#Piping Engineering;#16;#Process Engineering;#17;#Utilities Engineering;#19</t>
  </si>
  <si>
    <t>O3386</t>
  </si>
  <si>
    <t>Project Management;#1;#Consulting;#2;#Masterplan;#66</t>
  </si>
  <si>
    <t>O3385</t>
  </si>
  <si>
    <t>Novelis Deutschland GmbH - NL Nachterstedt</t>
  </si>
  <si>
    <t>Project Management;#1;#Architecture;#5;#Engineering;#7;#Piping Engineering;#16;#Process Engineering;#17;#Utilities Engineering;#19</t>
  </si>
  <si>
    <t>Philippe Fürst</t>
  </si>
  <si>
    <t>O3384</t>
  </si>
  <si>
    <t>Lindt &amp; Sprungli Strattham, NH</t>
  </si>
  <si>
    <t>Julian Stephens</t>
  </si>
  <si>
    <t>O3383</t>
  </si>
  <si>
    <t>O3382</t>
  </si>
  <si>
    <t>Cervecera de Canarias</t>
  </si>
  <si>
    <t>Project Management;#1;#Architecture;#5;#Engineering;#7</t>
  </si>
  <si>
    <t>O3381</t>
  </si>
  <si>
    <t>BEIERSDORF (MEXICO)</t>
  </si>
  <si>
    <t>Xavier Noriega</t>
  </si>
  <si>
    <t>O3379</t>
  </si>
  <si>
    <t>Engineering;#7;#HVAC Engineering;#14</t>
  </si>
  <si>
    <t>O3378</t>
  </si>
  <si>
    <t>Melexis_BG</t>
  </si>
  <si>
    <t>Project Management;#1;#Consulting;#2;#Architecture;#5;#Engineering;#7;#Process Engineering;#17;#Masterplan;#66;#Safety Engineering;#81</t>
  </si>
  <si>
    <t>Julia Velitchkova</t>
  </si>
  <si>
    <t>O3377</t>
  </si>
  <si>
    <t>O3376</t>
  </si>
  <si>
    <t>IDILIA FOODS, S.L.</t>
  </si>
  <si>
    <t>O3375</t>
  </si>
  <si>
    <t>Sofía Trincado Alonso</t>
  </si>
  <si>
    <t>O3374</t>
  </si>
  <si>
    <t>Project Management;#1;#Consulting;#2;#Architecture;#5;#Engineering;#7;#Piping Engineering;#16;#Utilities Engineering;#19;#Construction Management;#42;#Engineering Coordination;#54;#Masterplan;#66;#Project Assistance;#73</t>
  </si>
  <si>
    <t>O3373</t>
  </si>
  <si>
    <t>O3372</t>
  </si>
  <si>
    <t>LACO Industries</t>
  </si>
  <si>
    <t>O3371</t>
  </si>
  <si>
    <t>PETROCI</t>
  </si>
  <si>
    <t>Nejah Koubaa</t>
  </si>
  <si>
    <t>O3370</t>
  </si>
  <si>
    <t>O3369</t>
  </si>
  <si>
    <t>Aziz Hentati</t>
  </si>
  <si>
    <t>O3368</t>
  </si>
  <si>
    <t>O3367</t>
  </si>
  <si>
    <t>O3366</t>
  </si>
  <si>
    <t>O3365</t>
  </si>
  <si>
    <t>O3364</t>
  </si>
  <si>
    <t>SCHNEIDER ELECTRIC (GERMANY)</t>
  </si>
  <si>
    <t>Sébastien Lerson</t>
  </si>
  <si>
    <t>O3363</t>
  </si>
  <si>
    <t>AMAZON (LUXEMBOURG)</t>
  </si>
  <si>
    <t>O3362</t>
  </si>
  <si>
    <t>Project Management;#1;#Engineering;#7;#Process Engineering;#17;#Engineering Coordination;#54</t>
  </si>
  <si>
    <t>On hold</t>
  </si>
  <si>
    <t>O3361</t>
  </si>
  <si>
    <t>Test Lucas</t>
  </si>
  <si>
    <t>Project Management;#1;#Architecture;#5;#Engineering;#7;#Process Engineering;#17</t>
  </si>
  <si>
    <t>Lucas Joassin</t>
  </si>
  <si>
    <t>O3360</t>
  </si>
  <si>
    <t>Project Management;#1;#Consulting;#2;#Architecture;#5;#Masterplan;#66;#Project Assistance;#73</t>
  </si>
  <si>
    <t>O3359</t>
  </si>
  <si>
    <t>Eurenco (PB Clermont)</t>
  </si>
  <si>
    <t>O3358</t>
  </si>
  <si>
    <t>Project Management;#1;#Engineering;#7;#HVAC Engineering;#14;#Mechanical Engineering;#15;#Piping Engineering;#16;#Process Engineering;#17</t>
  </si>
  <si>
    <t>Souhir Hammami</t>
  </si>
  <si>
    <t>O3357</t>
  </si>
  <si>
    <t>Beneo-Palatinit Offstein</t>
  </si>
  <si>
    <t>O3356</t>
  </si>
  <si>
    <t>John Cockerill Hydrogen</t>
  </si>
  <si>
    <t>Project Management;#1;#Engineering;#7;#Piping Engineering;#16;#Process Engineering;#17;#Engineering Coordination;#54;#Project Assistance;#73</t>
  </si>
  <si>
    <t>Adel Choubassi</t>
  </si>
  <si>
    <t>O3355</t>
  </si>
  <si>
    <t>Emma Elliott</t>
  </si>
  <si>
    <t>O3354</t>
  </si>
  <si>
    <t>Project Management;#1;#Engineering;#7;#HVAC Engineering;#14;#Mechanical Engineering;#15;#Process Engineering;#17;#Construction Management;#42</t>
  </si>
  <si>
    <t>Ahmed KAMMOUN</t>
  </si>
  <si>
    <t>O3353</t>
  </si>
  <si>
    <t>O3352</t>
  </si>
  <si>
    <t>O3351</t>
  </si>
  <si>
    <t>O3350</t>
  </si>
  <si>
    <t>Ingenia</t>
  </si>
  <si>
    <t>O3349</t>
  </si>
  <si>
    <t>LGEET</t>
  </si>
  <si>
    <t>Marwa SOUSSI</t>
  </si>
  <si>
    <t>O3348</t>
  </si>
  <si>
    <t>Holcim Belgium</t>
  </si>
  <si>
    <t>Diego Ramirez</t>
  </si>
  <si>
    <t>O3347</t>
  </si>
  <si>
    <t>Ab InBev Las Palmas</t>
  </si>
  <si>
    <t>Project Management;#1;#Consulting;#2;#Architecture;#5</t>
  </si>
  <si>
    <t>O3346</t>
  </si>
  <si>
    <t>ORASCOM</t>
  </si>
  <si>
    <t>Project Management;#1;#Engineering;#7;#HVAC Engineering;#14;#Mechanical Engineering;#15;#Piping Engineering;#16;#Utilities Engineering;#19</t>
  </si>
  <si>
    <t>O3345</t>
  </si>
  <si>
    <t>O3344</t>
  </si>
  <si>
    <t>DSM Food Specialties</t>
  </si>
  <si>
    <t>Charbel Chaddad</t>
  </si>
  <si>
    <t>O3343</t>
  </si>
  <si>
    <t>O3342</t>
  </si>
  <si>
    <t>MPM Lithouania</t>
  </si>
  <si>
    <t>Safety &amp; Site Supervision;#78</t>
  </si>
  <si>
    <t>O3341</t>
  </si>
  <si>
    <t>MPM International Sp. z o.o</t>
  </si>
  <si>
    <t>Mohamed Tahiri</t>
  </si>
  <si>
    <t>O3340</t>
  </si>
  <si>
    <t>Theint Myat Ei</t>
  </si>
  <si>
    <t>O3339</t>
  </si>
  <si>
    <t>Alexa Hintz</t>
  </si>
  <si>
    <t>O3338</t>
  </si>
  <si>
    <t>Bariq First</t>
  </si>
  <si>
    <t>O3337</t>
  </si>
  <si>
    <t>Project Management;#1;#Architecture;#5;#Engineering;#7;#Utilities Engineering;#19;#Construction Management;#42</t>
  </si>
  <si>
    <t>O3336</t>
  </si>
  <si>
    <t>Robert Rossel</t>
  </si>
  <si>
    <t>O3335</t>
  </si>
  <si>
    <t>O3334</t>
  </si>
  <si>
    <t>Grupo Bimbo SPAIN</t>
  </si>
  <si>
    <t>Adrian Jimenez</t>
  </si>
  <si>
    <t>O3333</t>
  </si>
  <si>
    <t>AstraZeneca Dunkerque</t>
  </si>
  <si>
    <t>Project Management;#1;#Architecture;#5;#Engineering;#7;#HVAC Engineering;#14;#Utilities Engineering;#19;#Engineering Coordination;#54;#Project Assistance;#73</t>
  </si>
  <si>
    <t>O3332</t>
  </si>
  <si>
    <t>Natra Malle</t>
  </si>
  <si>
    <t>O3331</t>
  </si>
  <si>
    <t>Novacel Protective Coating</t>
  </si>
  <si>
    <t>O3330</t>
  </si>
  <si>
    <t>Project Management;#1;#Engineering;#7;#Piping Engineering;#16;#Construction Management;#42;#Engineering Coordination;#54;#Project Assistance;#73;#Safety &amp; Site Supervision;#78</t>
  </si>
  <si>
    <t>Alexandre TRATSAERT</t>
  </si>
  <si>
    <t>O3329</t>
  </si>
  <si>
    <t>O3328</t>
  </si>
  <si>
    <t>Dow Benelux Terneuzen</t>
  </si>
  <si>
    <t>Minerva Alendy e/v Demidof</t>
  </si>
  <si>
    <t>O3327</t>
  </si>
  <si>
    <t>Project Management;#1;#Project Assistance;#73;#Safety &amp; Site Supervision;#78</t>
  </si>
  <si>
    <t>O3326</t>
  </si>
  <si>
    <t>O3325</t>
  </si>
  <si>
    <t>Biotrend Enerji</t>
  </si>
  <si>
    <t>O3324</t>
  </si>
  <si>
    <t>O3323</t>
  </si>
  <si>
    <t>O3322</t>
  </si>
  <si>
    <t>O3321</t>
  </si>
  <si>
    <t>SEREPT</t>
  </si>
  <si>
    <t>O3320</t>
  </si>
  <si>
    <t>Jan Grabek</t>
  </si>
  <si>
    <t>O3319</t>
  </si>
  <si>
    <t>Matthew Leach</t>
  </si>
  <si>
    <t>O3318</t>
  </si>
  <si>
    <t>Portakabin</t>
  </si>
  <si>
    <t>Anyela Pico</t>
  </si>
  <si>
    <t>O3317</t>
  </si>
  <si>
    <t>CB Construction UAB</t>
  </si>
  <si>
    <t>O3316</t>
  </si>
  <si>
    <t>Lutosa S.A. Waregem</t>
  </si>
  <si>
    <t>O3315</t>
  </si>
  <si>
    <t>O3314</t>
  </si>
  <si>
    <t>MDIPMI</t>
  </si>
  <si>
    <t>Houssem Bac Ali</t>
  </si>
  <si>
    <t>O3313</t>
  </si>
  <si>
    <t>RS BioPharma GmbH</t>
  </si>
  <si>
    <t>Vasil Nedialkov</t>
  </si>
  <si>
    <t>O3312</t>
  </si>
  <si>
    <t>AB INBEV (GLOBAL)</t>
  </si>
  <si>
    <t>O3311</t>
  </si>
  <si>
    <t>Meurice R&amp;D</t>
  </si>
  <si>
    <t>Damien Claude</t>
  </si>
  <si>
    <t>O3310</t>
  </si>
  <si>
    <t>Project Management;#1;#Engineering;#7;#Mechanical Engineering;#15;#Piping Engineering;#16;#Utilities Engineering;#19;#Construction Management;#42</t>
  </si>
  <si>
    <t>O3309</t>
  </si>
  <si>
    <t>Almar Consulting</t>
  </si>
  <si>
    <t>O3308</t>
  </si>
  <si>
    <t>O3307</t>
  </si>
  <si>
    <t>Consulting;#2;#Architecture;#5</t>
  </si>
  <si>
    <t>O3306</t>
  </si>
  <si>
    <t>Daniel Vélez</t>
  </si>
  <si>
    <t>O3305</t>
  </si>
  <si>
    <t>O3304</t>
  </si>
  <si>
    <t>O3303</t>
  </si>
  <si>
    <t>Potter Industries</t>
  </si>
  <si>
    <t>Project Management;#1;#Engineering;#7;#Mechanical Engineering;#15;#Process Engineering;#17;#Utilities Engineering;#19</t>
  </si>
  <si>
    <t>IPS UK</t>
  </si>
  <si>
    <t>O3302</t>
  </si>
  <si>
    <t>O3301</t>
  </si>
  <si>
    <t>O3300</t>
  </si>
  <si>
    <t>Project Management;#1;#Architecture;#5;#Engineering;#7;#Construction Management;#42;#Project Assistance;#73;#Safety &amp; Site Supervision;#78;#Safety Coordination;#80</t>
  </si>
  <si>
    <t>O3299</t>
  </si>
  <si>
    <t>Novelis Deutschland GmbH Plettenberg-Ohle</t>
  </si>
  <si>
    <t>Jana Schilling</t>
  </si>
  <si>
    <t>O3298</t>
  </si>
  <si>
    <t>Milling Projects</t>
  </si>
  <si>
    <t>O3297</t>
  </si>
  <si>
    <t>O3296</t>
  </si>
  <si>
    <t>O3295</t>
  </si>
  <si>
    <t>O3294</t>
  </si>
  <si>
    <t>Min. Interior</t>
  </si>
  <si>
    <t>O3293</t>
  </si>
  <si>
    <t>Bimbo I._Zaragoza (Spain)</t>
  </si>
  <si>
    <t>Alirio Rivera</t>
  </si>
  <si>
    <t>O3292</t>
  </si>
  <si>
    <t>SDD</t>
  </si>
  <si>
    <t>O3291</t>
  </si>
  <si>
    <t>O3290</t>
  </si>
  <si>
    <t>O3289</t>
  </si>
  <si>
    <t>O3288</t>
  </si>
  <si>
    <t>Ponticelli</t>
  </si>
  <si>
    <t>Project Management;#1;#Engineering;#7;#Mechanical Engineering;#15;#Piping Engineering;#16;#Construction Management;#42</t>
  </si>
  <si>
    <t>Souhail Wali</t>
  </si>
  <si>
    <t>O3287</t>
  </si>
  <si>
    <t>Gudrun</t>
  </si>
  <si>
    <t>O3286</t>
  </si>
  <si>
    <t>O3285</t>
  </si>
  <si>
    <t>Project Management;#1;#Architecture;#5;#Engineering;#7;#Mechanical Engineering;#15;#Utilities Engineering;#19;#Construction Management;#42</t>
  </si>
  <si>
    <t>O3284</t>
  </si>
  <si>
    <t>PRAYON (BELGIUM)</t>
  </si>
  <si>
    <t>Laura Dubus</t>
  </si>
  <si>
    <t>O3283</t>
  </si>
  <si>
    <t>ArcelorMittal Differdange</t>
  </si>
  <si>
    <t>O3282</t>
  </si>
  <si>
    <t>O3281</t>
  </si>
  <si>
    <t>NexWafe</t>
  </si>
  <si>
    <t>O3280</t>
  </si>
  <si>
    <t>BAIPS</t>
  </si>
  <si>
    <t>Pierre-Phillipe Barzin</t>
  </si>
  <si>
    <t>O3279</t>
  </si>
  <si>
    <t>Calik Holding</t>
  </si>
  <si>
    <t>Engineering;#7;#Piping Engineering;#16</t>
  </si>
  <si>
    <t>O3278</t>
  </si>
  <si>
    <t>Laura Ruiz</t>
  </si>
  <si>
    <t>O3277</t>
  </si>
  <si>
    <t>Project Management;#1;#Engineering;#7;#HVAC Engineering;#14;#Construction Management;#42;#Project Assistance;#73;#Safety &amp; Site Supervision;#78</t>
  </si>
  <si>
    <t>O3276</t>
  </si>
  <si>
    <t>Cooperio</t>
  </si>
  <si>
    <t>O3275</t>
  </si>
  <si>
    <t>ENKHAZ</t>
  </si>
  <si>
    <t>O3274</t>
  </si>
  <si>
    <t>Amina ZOUARI</t>
  </si>
  <si>
    <t>O3273</t>
  </si>
  <si>
    <t>O3272</t>
  </si>
  <si>
    <t>O3271</t>
  </si>
  <si>
    <t>Marta Calzada</t>
  </si>
  <si>
    <t>O3270</t>
  </si>
  <si>
    <t>GSK</t>
  </si>
  <si>
    <t>O3269</t>
  </si>
  <si>
    <t>Project Management;#1;#Consulting;#2;#Architecture;#5;#Engineering;#7</t>
  </si>
  <si>
    <t>O3268</t>
  </si>
  <si>
    <t>ArcelorMittal Hamburg</t>
  </si>
  <si>
    <t>Stefan Rosenkranz</t>
  </si>
  <si>
    <t>O3267</t>
  </si>
  <si>
    <t>Xavier Gelabert Faura</t>
  </si>
  <si>
    <t>O3266</t>
  </si>
  <si>
    <t>O3265</t>
  </si>
  <si>
    <t>Cargill Salzgitter</t>
  </si>
  <si>
    <t>O3264</t>
  </si>
  <si>
    <t>Project Management;#1;#Engineering;#7;#Process Engineering;#17;#Construction Management;#42</t>
  </si>
  <si>
    <t>O3263</t>
  </si>
  <si>
    <t>O3262</t>
  </si>
  <si>
    <t>Robin Kuscheck</t>
  </si>
  <si>
    <t>Marcelo Mariano Peralta Brizuela</t>
  </si>
  <si>
    <t>O3261</t>
  </si>
  <si>
    <t>Industeel Belgium SA</t>
  </si>
  <si>
    <t>O3260</t>
  </si>
  <si>
    <t>Project Management;#1;#Engineering;#7;#HVAC Engineering;#14;#Piping Engineering;#16;#Construction Management;#42;#Engineering Coordination;#54;#Project Assistance;#73;#Safety &amp; Site Supervision;#78;#Safety Coordination;#80</t>
  </si>
  <si>
    <t>O3259</t>
  </si>
  <si>
    <t>GCS Agility</t>
  </si>
  <si>
    <t>Project Management;#1;#Engineering;#7;#HVAC Engineering;#14;#Mechanical Engineering;#15</t>
  </si>
  <si>
    <t>O3258</t>
  </si>
  <si>
    <t>O3257</t>
  </si>
  <si>
    <t>PIC</t>
  </si>
  <si>
    <t>O3256</t>
  </si>
  <si>
    <t>Engineering;#7;#Process Engineering;#17;#Engineering Coordination;#54</t>
  </si>
  <si>
    <t>O3255</t>
  </si>
  <si>
    <t>WEIR</t>
  </si>
  <si>
    <t>O3254</t>
  </si>
  <si>
    <t>O3253</t>
  </si>
  <si>
    <t>Azora</t>
  </si>
  <si>
    <t>Project Management;#1;#Architecture;#5;#Engineering;#7;#Utilities Engineering;#19;#Safety &amp; Site Supervision;#78;#Safety Coordination;#80</t>
  </si>
  <si>
    <t>O3252</t>
  </si>
  <si>
    <t>Gabriela Rolande</t>
  </si>
  <si>
    <t>O3251</t>
  </si>
  <si>
    <t>TANKMED</t>
  </si>
  <si>
    <t>O3250</t>
  </si>
  <si>
    <t>Natra Cacao (Valencia)</t>
  </si>
  <si>
    <t>Antonio Salcedo</t>
  </si>
  <si>
    <t>O3249</t>
  </si>
  <si>
    <t>O3248</t>
  </si>
  <si>
    <t>Cliniques Univ Saint Luc</t>
  </si>
  <si>
    <t>Elie Fauriel</t>
  </si>
  <si>
    <t>O3247</t>
  </si>
  <si>
    <t>Project Management;#1;#Engineering;#7;#Utilities Engineering;#19;#Safety &amp; Site Supervision;#78</t>
  </si>
  <si>
    <t>O3246</t>
  </si>
  <si>
    <t>AVOLTA</t>
  </si>
  <si>
    <t>O3245</t>
  </si>
  <si>
    <t>Project Management;#1;#Construction Management;#42;#Project Assistance;#73</t>
  </si>
  <si>
    <t>O3244</t>
  </si>
  <si>
    <t>ESG</t>
  </si>
  <si>
    <t>Noureddine Abedelmoula</t>
  </si>
  <si>
    <t>O3243</t>
  </si>
  <si>
    <t>O3242</t>
  </si>
  <si>
    <t>O3241</t>
  </si>
  <si>
    <t>IAPS Algeria</t>
  </si>
  <si>
    <t>Imen Ayadi</t>
  </si>
  <si>
    <t>O3240</t>
  </si>
  <si>
    <t>Engineering;#7;#Mechanical Engineering;#15;#Engineering Coordination;#54</t>
  </si>
  <si>
    <t>Quentin Van Roos</t>
  </si>
  <si>
    <t>O3239</t>
  </si>
  <si>
    <t>RMS</t>
  </si>
  <si>
    <t>O3238</t>
  </si>
  <si>
    <t>marketing</t>
  </si>
  <si>
    <t>O3237</t>
  </si>
  <si>
    <t>O3236</t>
  </si>
  <si>
    <t>O3235</t>
  </si>
  <si>
    <t>O3234</t>
  </si>
  <si>
    <t>Gabriela colombia</t>
  </si>
  <si>
    <t>O3233</t>
  </si>
  <si>
    <t>Gestamp Umformtechnik GmbH</t>
  </si>
  <si>
    <t>Miguel Laporta</t>
  </si>
  <si>
    <t>O3232</t>
  </si>
  <si>
    <t>SOFRESID</t>
  </si>
  <si>
    <t>O3231</t>
  </si>
  <si>
    <t>O3230</t>
  </si>
  <si>
    <t>BaderOya</t>
  </si>
  <si>
    <t>Mohamed Hedi Hammemi</t>
  </si>
  <si>
    <t>O3229</t>
  </si>
  <si>
    <t>O3228</t>
  </si>
  <si>
    <t>OLA Energy</t>
  </si>
  <si>
    <t>Samir Gharbi</t>
  </si>
  <si>
    <t>O3227</t>
  </si>
  <si>
    <t>O3226</t>
  </si>
  <si>
    <t>Cargill Cocoa &amp; Chocolate</t>
  </si>
  <si>
    <t>Project Management;#1;#Engineering;#7;#Mechanical Engineering;#15;#Piping Engineering;#16;#Process Engineering;#17;#Engineering Coordination;#54</t>
  </si>
  <si>
    <t>O3225</t>
  </si>
  <si>
    <t>Project Management;#1;#Consulting;#2;#Architecture;#5;#Engineering;#7;#Utilities Engineering;#19;#Engineering Coordination;#54;#Project Assistance;#73</t>
  </si>
  <si>
    <t>O3224</t>
  </si>
  <si>
    <t>O3223</t>
  </si>
  <si>
    <t>Oussema JAOUA</t>
  </si>
  <si>
    <t>O3222</t>
  </si>
  <si>
    <t>O3221</t>
  </si>
  <si>
    <t>O3220</t>
  </si>
  <si>
    <t>Project Management;#1;#Engineering;#7;#Construction Management;#42;#Project Assistance;#73</t>
  </si>
  <si>
    <t>O3219</t>
  </si>
  <si>
    <t>Yudha Kristanto</t>
  </si>
  <si>
    <t>O3218</t>
  </si>
  <si>
    <t>Project Management;#1;#Engineering;#7;#Process Engineering;#17;#Utilities Engineering;#19;#Engineering Coordination;#54</t>
  </si>
  <si>
    <t>O3217</t>
  </si>
  <si>
    <t>Framatome (FRANCE)</t>
  </si>
  <si>
    <t>Project Management;#1;#Consulting;#2;#Engineering;#7;#Process Engineering;#17;#Engineering Coordination;#54;#Masterplan;#66;#Project Assistance;#73</t>
  </si>
  <si>
    <t>O3216</t>
  </si>
  <si>
    <t>O3215</t>
  </si>
  <si>
    <t>Amir Ben Ayed</t>
  </si>
  <si>
    <t>O3214</t>
  </si>
  <si>
    <t>Al-Kuthban Engineering</t>
  </si>
  <si>
    <t>Admin Gregg</t>
  </si>
  <si>
    <t>O3213</t>
  </si>
  <si>
    <t>Alraeda</t>
  </si>
  <si>
    <t>Amine Ben Rbeh</t>
  </si>
  <si>
    <t>O3212</t>
  </si>
  <si>
    <t>IAPS Morocco</t>
  </si>
  <si>
    <t>O3211</t>
  </si>
  <si>
    <t>Power Tunisia</t>
  </si>
  <si>
    <t>O3210</t>
  </si>
  <si>
    <t>O3209</t>
  </si>
  <si>
    <t>O3208</t>
  </si>
  <si>
    <t>O3207</t>
  </si>
  <si>
    <t>ArcelorMittal Mardyck</t>
  </si>
  <si>
    <t>Lazzez Atef</t>
  </si>
  <si>
    <t>Najib Benzouine</t>
  </si>
  <si>
    <t>O3206</t>
  </si>
  <si>
    <t>ACIC</t>
  </si>
  <si>
    <t>O3205</t>
  </si>
  <si>
    <t>LOUIS DREYFUS (Germany)</t>
  </si>
  <si>
    <t>Project Management;#1;#Architecture;#5;#Engineering;#7;#HVAC Engineering;#14;#Piping Engineering;#16;#Engineering Coordination;#54;#Project Assistance;#73</t>
  </si>
  <si>
    <t>O3204</t>
  </si>
  <si>
    <t>O3203</t>
  </si>
  <si>
    <t>Eclo Farm</t>
  </si>
  <si>
    <t>O3202</t>
  </si>
  <si>
    <t>Prayon - Engis</t>
  </si>
  <si>
    <t>Project Management;#1;#Engineering;#7;#Process Engineering;#17;#Project Assistance;#73;#Safety &amp; Site Supervision;#78</t>
  </si>
  <si>
    <t>Zied Saihi</t>
  </si>
  <si>
    <t>O3201</t>
  </si>
  <si>
    <t>Rudi STRAETMANS</t>
  </si>
  <si>
    <t>O3200</t>
  </si>
  <si>
    <t>John Cockerill (Morocco)</t>
  </si>
  <si>
    <t>Engineering;#7;#Mechanical Engineering;#15;#Piping Engineering;#16;#Engineering Coordination;#54</t>
  </si>
  <si>
    <t>O3199</t>
  </si>
  <si>
    <t>O3198</t>
  </si>
  <si>
    <t>Lutosa Foods</t>
  </si>
  <si>
    <t>Project Management;#1;#Project Assistance;#73;#Safety &amp; Site Supervision;#78;#Safety Engineering;#81</t>
  </si>
  <si>
    <t>Fayssal Ougoughi</t>
  </si>
  <si>
    <t>O3197</t>
  </si>
  <si>
    <t>Project Management;#1;#Engineering;#7;#Process Engineering;#17;#Utilities Engineering;#19</t>
  </si>
  <si>
    <t>O3196</t>
  </si>
  <si>
    <t>Elis Barcelona</t>
  </si>
  <si>
    <t>Architecture;#5;#Engineering;#7;#Process Engineering;#17;#Utilities Engineering;#19;#Engineering Coordination;#54</t>
  </si>
  <si>
    <t>O3195</t>
  </si>
  <si>
    <t>Anouar Trigui</t>
  </si>
  <si>
    <t>O3194</t>
  </si>
  <si>
    <t>Boulbeba Lajmi</t>
  </si>
  <si>
    <t>O3193</t>
  </si>
  <si>
    <t>O3192</t>
  </si>
  <si>
    <t>OPAZ Oman</t>
  </si>
  <si>
    <t>Raghda Chakchouk</t>
  </si>
  <si>
    <t>O3191</t>
  </si>
  <si>
    <t>O3190</t>
  </si>
  <si>
    <t>METSO</t>
  </si>
  <si>
    <t>O3189</t>
  </si>
  <si>
    <t>Rawya Tlig</t>
  </si>
  <si>
    <t>O3188</t>
  </si>
  <si>
    <t>O3187</t>
  </si>
  <si>
    <t>O3186</t>
  </si>
  <si>
    <t>O3185</t>
  </si>
  <si>
    <t>GENARS S.L</t>
  </si>
  <si>
    <t>O3184</t>
  </si>
  <si>
    <t>O3183</t>
  </si>
  <si>
    <t>CERTIFICA</t>
  </si>
  <si>
    <t>O3182</t>
  </si>
  <si>
    <t>Société Industrielle des Oléagineux (S.I.O)</t>
  </si>
  <si>
    <t>Project Management;#1;#Architecture;#5;#Engineering;#7;#Construction Management;#42;#Project Assistance;#73</t>
  </si>
  <si>
    <t>David Bayle</t>
  </si>
  <si>
    <t>O3181</t>
  </si>
  <si>
    <t>O3180</t>
  </si>
  <si>
    <t>O3179</t>
  </si>
  <si>
    <t>Project Management;#1;#Project Assistance;#73;#Safety &amp; Site Supervision;#78;#Safety Coordination;#80;#Safety Engineering;#81</t>
  </si>
  <si>
    <t>Jurgen Van Kerrebroeck</t>
  </si>
  <si>
    <t>O3178</t>
  </si>
  <si>
    <t>Mahdi Ould Ali</t>
  </si>
  <si>
    <t>O3177</t>
  </si>
  <si>
    <t>GSK Wavre</t>
  </si>
  <si>
    <t>Adeline De Meyer</t>
  </si>
  <si>
    <t>O3176</t>
  </si>
  <si>
    <t>O3175</t>
  </si>
  <si>
    <t>Equans Services Brussels</t>
  </si>
  <si>
    <t>Mustapha Benali</t>
  </si>
  <si>
    <t>O3174</t>
  </si>
  <si>
    <t>Ministerio de DEFENSA</t>
  </si>
  <si>
    <t>Manuel Álvarez-Requejo Herede</t>
  </si>
  <si>
    <t>O3173</t>
  </si>
  <si>
    <t>O3172</t>
  </si>
  <si>
    <t>Novelis UK, Ltd.</t>
  </si>
  <si>
    <t>Project Management;#1;#Architecture;#5;#Engineering;#7;#Project Assistance;#73</t>
  </si>
  <si>
    <t>Pascale Olivy</t>
  </si>
  <si>
    <t>O3171</t>
  </si>
  <si>
    <t>O3170</t>
  </si>
  <si>
    <t>Montassar Gharsallah</t>
  </si>
  <si>
    <t>O3169</t>
  </si>
  <si>
    <t>Yazaki Morocco Meknes S.A.</t>
  </si>
  <si>
    <t>Fedi Saadaoui</t>
  </si>
  <si>
    <t>O3168</t>
  </si>
  <si>
    <t>O3167</t>
  </si>
  <si>
    <t>Skako</t>
  </si>
  <si>
    <t>Amine Lahiani</t>
  </si>
  <si>
    <t>O3166</t>
  </si>
  <si>
    <t>Amine Boudhraa</t>
  </si>
  <si>
    <t>O3165</t>
  </si>
  <si>
    <t>O3164</t>
  </si>
  <si>
    <t>O3163</t>
  </si>
  <si>
    <t>Project Management;#1;#Engineering;#7;#Process Engineering;#17;#Construction Management;#42;#Engineering Coordination;#54;#Project Assistance;#73;#Safety Coordination;#80</t>
  </si>
  <si>
    <t>O3162</t>
  </si>
  <si>
    <t>Thunder (Spain) Propco V, SLU</t>
  </si>
  <si>
    <t>O3161</t>
  </si>
  <si>
    <t>O3160</t>
  </si>
  <si>
    <t>O3159</t>
  </si>
  <si>
    <t>O3158</t>
  </si>
  <si>
    <t>P&amp;G Spain Distribution center Mataro</t>
  </si>
  <si>
    <t>Project Management;#1;#Architecture;#5;#Engineering;#7;#HVAC Engineering;#14;#Construction Management;#42</t>
  </si>
  <si>
    <t>O3157</t>
  </si>
  <si>
    <t>USTAY Turkey</t>
  </si>
  <si>
    <t>Mansour Hamza</t>
  </si>
  <si>
    <t>O3156</t>
  </si>
  <si>
    <t>O3155</t>
  </si>
  <si>
    <t>Project Management;#1;#Engineering;#7;#Utilities Engineering;#19;#Construction Management;#42;#Engineering Coordination;#54;#Project Assistance;#73;#Safety Coordination;#80</t>
  </si>
  <si>
    <t>Dries Vandekerchove</t>
  </si>
  <si>
    <t>O3154</t>
  </si>
  <si>
    <t>O3153</t>
  </si>
  <si>
    <t>O3152</t>
  </si>
  <si>
    <t>Project Management;#1;#Engineering;#7;#HVAC Engineering;#14;#Mechanical Engineering;#15;#Piping Engineering;#16;#Process Engineering;#17;#Engineering Coordination;#54;#Safety Engineering;#81</t>
  </si>
  <si>
    <t>O3151</t>
  </si>
  <si>
    <t>BV KSA</t>
  </si>
  <si>
    <t>O3150</t>
  </si>
  <si>
    <t>O3149</t>
  </si>
  <si>
    <t>Brussels Airport Company NV</t>
  </si>
  <si>
    <t>Project Management;#1;#Architecture;#5;#Engineering;#7;#HVAC Engineering;#14;#Engineering Coordination;#54;#Project Assistance;#73</t>
  </si>
  <si>
    <t>O3148</t>
  </si>
  <si>
    <t>Laboratorios Normon</t>
  </si>
  <si>
    <t>O3147</t>
  </si>
  <si>
    <t>O3146</t>
  </si>
  <si>
    <t>Framatome Jarrie</t>
  </si>
  <si>
    <t>Zakaria Djoudi</t>
  </si>
  <si>
    <t>O3145</t>
  </si>
  <si>
    <t>Project Management;#1;#Safety Coordination;#80</t>
  </si>
  <si>
    <t>Maarten Boulanger</t>
  </si>
  <si>
    <t>O3144</t>
  </si>
  <si>
    <t>O3143</t>
  </si>
  <si>
    <t>O3142</t>
  </si>
  <si>
    <t>Project Management;#1;#Engineering;#7;#Mechanical Engineering;#15;#Process Engineering;#17;#Engineering Coordination;#54</t>
  </si>
  <si>
    <t>Bilel Khemakhem</t>
  </si>
  <si>
    <t>O3141</t>
  </si>
  <si>
    <t>Project Management;#1;#Architecture;#5;#Engineering;#7;#Engineering Coordination;#54</t>
  </si>
  <si>
    <t>O3140</t>
  </si>
  <si>
    <t>Viviendas Madrid - Mexico</t>
  </si>
  <si>
    <t>Manuel Gonzalez Montes</t>
  </si>
  <si>
    <t>O3139</t>
  </si>
  <si>
    <t>Nelli Grabek</t>
  </si>
  <si>
    <t>O3138</t>
  </si>
  <si>
    <t>O3137</t>
  </si>
  <si>
    <t>Marc Cuesta</t>
  </si>
  <si>
    <t>O3136</t>
  </si>
  <si>
    <t>Ab InBev Canarias</t>
  </si>
  <si>
    <t>O3135</t>
  </si>
  <si>
    <t>Ahlstrom Malmedy sa</t>
  </si>
  <si>
    <t>Philippe DUFOUR</t>
  </si>
  <si>
    <t>O3134</t>
  </si>
  <si>
    <t>Project Management;#1;#Engineering;#7;#Piping Engineering;#16;#Project Assistance;#73</t>
  </si>
  <si>
    <t>O3133</t>
  </si>
  <si>
    <t>Duynie Group</t>
  </si>
  <si>
    <t>IPS Netherlands</t>
  </si>
  <si>
    <t>O3132</t>
  </si>
  <si>
    <t>Austrotherm Bulgaria</t>
  </si>
  <si>
    <t>Tsanko Mihov</t>
  </si>
  <si>
    <t>O3131</t>
  </si>
  <si>
    <t>Moll Marzipan GmbH</t>
  </si>
  <si>
    <t>Project Management;#1;#Architecture;#5;#Engineering;#7;#HVAC Engineering;#14;#Process Engineering;#17;#Engineering Coordination;#54</t>
  </si>
  <si>
    <t>O3130</t>
  </si>
  <si>
    <t>O3129</t>
  </si>
  <si>
    <t>Gobierno de Cantabria</t>
  </si>
  <si>
    <t>O3128</t>
  </si>
  <si>
    <t>CAINIAO Spain S.L.</t>
  </si>
  <si>
    <t>O3127</t>
  </si>
  <si>
    <t>O3126</t>
  </si>
  <si>
    <t>BGN Turkey</t>
  </si>
  <si>
    <t>Project Management;#1;#Engineering;#7;#HVAC Engineering;#14;#Mechanical Engineering;#15;#Piping Engineering;#16;#Process Engineering;#17;#Engineering Coordination;#54</t>
  </si>
  <si>
    <t>O3125</t>
  </si>
  <si>
    <t>Inovyn (Ineos)</t>
  </si>
  <si>
    <t>Yassine Belaabed</t>
  </si>
  <si>
    <t>O3124</t>
  </si>
  <si>
    <t>Chemetics</t>
  </si>
  <si>
    <t>O3123</t>
  </si>
  <si>
    <t>O3122</t>
  </si>
  <si>
    <t>O3121</t>
  </si>
  <si>
    <t>O3120</t>
  </si>
  <si>
    <t>O3119</t>
  </si>
  <si>
    <t>O3118</t>
  </si>
  <si>
    <t>Dhekra Yaakoubi</t>
  </si>
  <si>
    <t>O3117</t>
  </si>
  <si>
    <t>O3116</t>
  </si>
  <si>
    <t>Activum</t>
  </si>
  <si>
    <t>O3115</t>
  </si>
  <si>
    <t>Storm</t>
  </si>
  <si>
    <t>IPS Engineering</t>
  </si>
  <si>
    <t>Sami Meslaoui</t>
  </si>
  <si>
    <t>O3114</t>
  </si>
  <si>
    <t>O3113</t>
  </si>
  <si>
    <t>Dow Benelux BV</t>
  </si>
  <si>
    <t>O3112</t>
  </si>
  <si>
    <t>Tata Steel Limited</t>
  </si>
  <si>
    <t>Project Management;#1;#Consulting;#2;#Engineering;#7</t>
  </si>
  <si>
    <t>O3111</t>
  </si>
  <si>
    <t>UCB Bioproducts sa (Braine L'Alleud)</t>
  </si>
  <si>
    <t>Project Management;#1;#Engineering;#7;#Engineering Coordination;#54;#Project Assistance;#73</t>
  </si>
  <si>
    <t>O3110</t>
  </si>
  <si>
    <t>Juan José Gutiérrez</t>
  </si>
  <si>
    <t>O3109</t>
  </si>
  <si>
    <t>O3108</t>
  </si>
  <si>
    <t>O3107</t>
  </si>
  <si>
    <t>Bakbel Europe</t>
  </si>
  <si>
    <t>O3106</t>
  </si>
  <si>
    <t>Ghirardelli</t>
  </si>
  <si>
    <t>Project Management;#1;#Consulting;#2;#Engineering;#7;#Mechanical Engineering;#15;#Process Engineering;#17;#Utilities Engineering;#19;#Engineering Coordination;#54;#Safety Engineering;#81</t>
  </si>
  <si>
    <t>O3105</t>
  </si>
  <si>
    <t>Assaad Koubaa</t>
  </si>
  <si>
    <t>O3104</t>
  </si>
  <si>
    <t>TETCO</t>
  </si>
  <si>
    <t>O3103</t>
  </si>
  <si>
    <t>Nejah Walha</t>
  </si>
  <si>
    <t>O3102</t>
  </si>
  <si>
    <t>Ahmed Kallel</t>
  </si>
  <si>
    <t>O3101</t>
  </si>
  <si>
    <t>O3100</t>
  </si>
  <si>
    <t>O3099</t>
  </si>
  <si>
    <t>Logicor (Atlas 3) S.L.</t>
  </si>
  <si>
    <t>O3098</t>
  </si>
  <si>
    <t>O3097</t>
  </si>
  <si>
    <t>O3096</t>
  </si>
  <si>
    <t>WAZEN OIL</t>
  </si>
  <si>
    <t>Engineering;#7;#Piping Engineering;#16;#Process Engineering;#17;#Engineering Coordination;#54</t>
  </si>
  <si>
    <t>O3095</t>
  </si>
  <si>
    <t>O3094</t>
  </si>
  <si>
    <t>O3093</t>
  </si>
  <si>
    <t>KEMWorks</t>
  </si>
  <si>
    <t>Engineering;#7;#Mechanical Engineering;#15;#Piping Engineering;#16;#Process Engineering;#17;#Engineering Coordination;#54</t>
  </si>
  <si>
    <t>Ramzi Mtibaa</t>
  </si>
  <si>
    <t>O3092</t>
  </si>
  <si>
    <t>Amel Toujani</t>
  </si>
  <si>
    <t>O3091</t>
  </si>
  <si>
    <t>RBL REI</t>
  </si>
  <si>
    <t>Project Management;#1;#Engineering;#7;#Mechanical Engineering;#15;#Engineering Coordination;#54</t>
  </si>
  <si>
    <t>Imed Trigui</t>
  </si>
  <si>
    <t>O3090</t>
  </si>
  <si>
    <t>Novelis Switzerland, S.A.</t>
  </si>
  <si>
    <t>O3089</t>
  </si>
  <si>
    <t>O3088</t>
  </si>
  <si>
    <t>Project Management;#1;#Consulting;#2;#Engineering;#7;#Engineering Coordination;#54;#Project Assistance;#73</t>
  </si>
  <si>
    <t>O3087</t>
  </si>
  <si>
    <t>Project Management;#1;#Engineering;#7;#Engineering Coordination;#54;#Safety Engineering;#81</t>
  </si>
  <si>
    <t>Maxim Mokdad</t>
  </si>
  <si>
    <t>O3086</t>
  </si>
  <si>
    <t>Befesa, medio ambiente S.A.</t>
  </si>
  <si>
    <t>Project Management;#1;#Engineering;#7;#Construction Management;#42;#Engineering Coordination;#54;#Safety Coordination;#80</t>
  </si>
  <si>
    <t>Ayberk Özyürek</t>
  </si>
  <si>
    <t>O3085</t>
  </si>
  <si>
    <t>O3084</t>
  </si>
  <si>
    <t>Project Management;#1;#Engineering;#7;#Process Engineering;#17;#Engineering Coordination;#54;#Project Assistance;#73</t>
  </si>
  <si>
    <t>O3083</t>
  </si>
  <si>
    <t>Khalil Fourati</t>
  </si>
  <si>
    <t>O3082</t>
  </si>
  <si>
    <t>Architecture;#5;#Engineering;#7;#Engineering Coordination;#54</t>
  </si>
  <si>
    <t>O3081</t>
  </si>
  <si>
    <t>O3080</t>
  </si>
  <si>
    <t>O3079</t>
  </si>
  <si>
    <t>Marti Marti</t>
  </si>
  <si>
    <t>O3078</t>
  </si>
  <si>
    <t>O3077</t>
  </si>
  <si>
    <t>Project Management;#1;#Engineering;#7;#Piping Engineering;#16;#Engineering Coordination;#54</t>
  </si>
  <si>
    <t>Ahmed Chalbi</t>
  </si>
  <si>
    <t>O3076</t>
  </si>
  <si>
    <t>Reni Kavaleto</t>
  </si>
  <si>
    <t>O3075</t>
  </si>
  <si>
    <t>Project Management;#1;#Engineering;#7;#Process Engineering;#17;#Construction Management;#42;#Project Assistance;#73</t>
  </si>
  <si>
    <t>O3074</t>
  </si>
  <si>
    <t>Project Management;#1;#Consulting;#2;#Architecture;#5;#Engineering;#7;#Process Engineering;#17;#Construction Management;#42;#Engineering Coordination;#54;#Project Assistance;#73</t>
  </si>
  <si>
    <t>O3073</t>
  </si>
  <si>
    <t>O3072</t>
  </si>
  <si>
    <t>Schneider Electric Bulgaria</t>
  </si>
  <si>
    <t>Project Management;#1;#Engineering;#7;#Construction Management;#42;#Engineering Coordination;#54;#Project Assistance;#73</t>
  </si>
  <si>
    <t>Ivaylo Ivanov</t>
  </si>
  <si>
    <t>O3071</t>
  </si>
  <si>
    <t>Kensington Spain Logistics</t>
  </si>
  <si>
    <t>O3070</t>
  </si>
  <si>
    <t>Logicor (Curve)Cabanillas1 SL</t>
  </si>
  <si>
    <t>O3069</t>
  </si>
  <si>
    <t>O3068</t>
  </si>
  <si>
    <t>Project Management;#1;#Engineering;#7;#Utilities Engineering;#19;#Engineering Coordination;#54</t>
  </si>
  <si>
    <t>Awa Sow Carrasco</t>
  </si>
  <si>
    <t>O3067</t>
  </si>
  <si>
    <t>NLMK Clabecq SA</t>
  </si>
  <si>
    <t>Project Management;#1;#Consulting;#2;#Engineering;#7;#Project Assistance;#73</t>
  </si>
  <si>
    <t>Michel Létique</t>
  </si>
  <si>
    <t>O3066</t>
  </si>
  <si>
    <t>O3065</t>
  </si>
  <si>
    <t>Engineering;#7;#Mechanical Engineering;#15;#Piping Engineering;#16</t>
  </si>
  <si>
    <t>Ahmed Elaidi</t>
  </si>
  <si>
    <t>O3064</t>
  </si>
  <si>
    <t>Haithem Elleuch</t>
  </si>
  <si>
    <t>O3063</t>
  </si>
  <si>
    <t>O3062</t>
  </si>
  <si>
    <t>O3061</t>
  </si>
  <si>
    <t>O3060</t>
  </si>
  <si>
    <t>O3059</t>
  </si>
  <si>
    <t>Coca Cola Benin</t>
  </si>
  <si>
    <t>Aslam Benhmida</t>
  </si>
  <si>
    <t>O3058</t>
  </si>
  <si>
    <t>O3057</t>
  </si>
  <si>
    <t>O3056</t>
  </si>
  <si>
    <t>O3055</t>
  </si>
  <si>
    <t>IPS CARAIBE</t>
  </si>
  <si>
    <t>Younes Chaabane</t>
  </si>
  <si>
    <t>O3054</t>
  </si>
  <si>
    <t>O3053</t>
  </si>
  <si>
    <t>O3052</t>
  </si>
  <si>
    <t>O3051</t>
  </si>
  <si>
    <t>O3050</t>
  </si>
  <si>
    <t>Walid TAKTAK</t>
  </si>
  <si>
    <t>O3049</t>
  </si>
  <si>
    <t>O3048</t>
  </si>
  <si>
    <t>Novelis Casthouse Germany</t>
  </si>
  <si>
    <t>Ignacio Zarrabeitia</t>
  </si>
  <si>
    <t>O3047</t>
  </si>
  <si>
    <t>O3046</t>
  </si>
  <si>
    <t>P&amp;G London</t>
  </si>
  <si>
    <t>Project Management;#1;#Architecture;#5;#Engineering;#7;#HVAC Engineering;#14;#Piping Engineering;#16;#Engineering Coordination;#54</t>
  </si>
  <si>
    <t>O3045</t>
  </si>
  <si>
    <t>Bacem CHARMI</t>
  </si>
  <si>
    <t>O3044</t>
  </si>
  <si>
    <t>Antonio Malvido Juncal</t>
  </si>
  <si>
    <t>Julián Sáenz Escuder</t>
  </si>
  <si>
    <t>O3043</t>
  </si>
  <si>
    <t>O3042</t>
  </si>
  <si>
    <t>O3041</t>
  </si>
  <si>
    <t>O3040</t>
  </si>
  <si>
    <t>O3039</t>
  </si>
  <si>
    <t>Lumbier de Inversiones</t>
  </si>
  <si>
    <t>O3038</t>
  </si>
  <si>
    <t>LOGICOR (ALOVERA 2), S.L.</t>
  </si>
  <si>
    <t>O3037</t>
  </si>
  <si>
    <t>Project Management;#1;#Architecture;#5;#Engineering;#7;#Utilities Engineering;#19;#Engineering Coordination;#54</t>
  </si>
  <si>
    <t>O3036</t>
  </si>
  <si>
    <t>Project Management;#1;#Engineering;#7;#Utilities Engineering;#19;#Project Assistance;#73</t>
  </si>
  <si>
    <t>Elizabeth Walker</t>
  </si>
  <si>
    <t>O3035</t>
  </si>
  <si>
    <t>SEASHELL BIDCO, SL</t>
  </si>
  <si>
    <t>O3034</t>
  </si>
  <si>
    <t>Wildspitz</t>
  </si>
  <si>
    <t>O3033</t>
  </si>
  <si>
    <t>O3032</t>
  </si>
  <si>
    <t>Aluminium Dunkerque</t>
  </si>
  <si>
    <t>O3031</t>
  </si>
  <si>
    <t>O3030</t>
  </si>
  <si>
    <t>Mondelez Montornés (Spain)</t>
  </si>
  <si>
    <t>O3029</t>
  </si>
  <si>
    <t>O3028</t>
  </si>
  <si>
    <t>Ab InBev Belgium (Jupille)</t>
  </si>
  <si>
    <t>O3027</t>
  </si>
  <si>
    <t>O3026</t>
  </si>
  <si>
    <t>O3025</t>
  </si>
  <si>
    <t>O3024</t>
  </si>
  <si>
    <t>O3023</t>
  </si>
  <si>
    <t>Project Management;#1;#Engineering;#7;#Utilities Engineering;#19;#Engineering Coordination;#54;#Project Assistance;#73</t>
  </si>
  <si>
    <t>O3022</t>
  </si>
  <si>
    <t>SNDP Tunisia</t>
  </si>
  <si>
    <t>O3021</t>
  </si>
  <si>
    <t>A2 Structures</t>
  </si>
  <si>
    <t>O3020</t>
  </si>
  <si>
    <t>Ali MKAOUAR</t>
  </si>
  <si>
    <t>O3019</t>
  </si>
  <si>
    <t>Constellium Rolled Products Ravenswood, LLC</t>
  </si>
  <si>
    <t>O3018</t>
  </si>
  <si>
    <t>OMV Tunisia</t>
  </si>
  <si>
    <t>O3017</t>
  </si>
  <si>
    <t>O3016</t>
  </si>
  <si>
    <t>O3015</t>
  </si>
  <si>
    <t>Oussema Baccour</t>
  </si>
  <si>
    <t>O3014</t>
  </si>
  <si>
    <t>O3013</t>
  </si>
  <si>
    <t>Ab InBev Belgium (Leuven)</t>
  </si>
  <si>
    <t>O3012</t>
  </si>
  <si>
    <t>JLL Belgium P&amp;G</t>
  </si>
  <si>
    <t>O3011</t>
  </si>
  <si>
    <t>Syensqo</t>
  </si>
  <si>
    <t>Brahim El Aslani</t>
  </si>
  <si>
    <t>O3010</t>
  </si>
  <si>
    <t>Logicor Curve AC SL</t>
  </si>
  <si>
    <t>Javier González De Heras</t>
  </si>
  <si>
    <t>O3009</t>
  </si>
  <si>
    <t>Orbix Genk</t>
  </si>
  <si>
    <t>Patrick Rosias</t>
  </si>
  <si>
    <t>O3008</t>
  </si>
  <si>
    <t>O3007</t>
  </si>
  <si>
    <t>O3006</t>
  </si>
  <si>
    <t>O3005</t>
  </si>
  <si>
    <t>O3004</t>
  </si>
  <si>
    <t>Project Management;#1;#Engineering;#7;#HVAC Engineering;#14;#Construction Management;#42;#Engineering Coordination;#54</t>
  </si>
  <si>
    <t>O3003</t>
  </si>
  <si>
    <t>Gmar BEN JABER</t>
  </si>
  <si>
    <t>O3002</t>
  </si>
  <si>
    <t>UCB Pharma (HQ)</t>
  </si>
  <si>
    <t>Bernard Herens</t>
  </si>
  <si>
    <t>O3001</t>
  </si>
  <si>
    <t>Project Management;#1;#Engineering;#7;#Construction Management;#42;#Engineering Coordination;#54;#Safety Engineering;#81</t>
  </si>
  <si>
    <t>Veronique Dufrasne</t>
  </si>
  <si>
    <t>O3000</t>
  </si>
  <si>
    <t>Baderaldeen Oil Services</t>
  </si>
  <si>
    <t>O2999</t>
  </si>
  <si>
    <t>Novelis Deutschland GmbH - NL Göttingen</t>
  </si>
  <si>
    <t>O2998</t>
  </si>
  <si>
    <t>O2997</t>
  </si>
  <si>
    <t>Jomipsa_SPAIN</t>
  </si>
  <si>
    <t>O2996</t>
  </si>
  <si>
    <t>Tarik Zerrougui</t>
  </si>
  <si>
    <t>O2995</t>
  </si>
  <si>
    <t>O2994</t>
  </si>
  <si>
    <t>Ayad Sons</t>
  </si>
  <si>
    <t>O2993</t>
  </si>
  <si>
    <t>Logicor Atlas 2</t>
  </si>
  <si>
    <t>Nuria Tejerina</t>
  </si>
  <si>
    <t>O2992</t>
  </si>
  <si>
    <t>O2991</t>
  </si>
  <si>
    <t>WESTLAKE COMPOUNDS S.L.U.</t>
  </si>
  <si>
    <t>O2990</t>
  </si>
  <si>
    <t>O2989</t>
  </si>
  <si>
    <t>O2988</t>
  </si>
  <si>
    <t>Solhyd</t>
  </si>
  <si>
    <t>O2987</t>
  </si>
  <si>
    <t>O2986</t>
  </si>
  <si>
    <t>Novelis AG</t>
  </si>
  <si>
    <t>Clement Fuzier</t>
  </si>
  <si>
    <t>O2985</t>
  </si>
  <si>
    <t>CapVest</t>
  </si>
  <si>
    <t>O2984</t>
  </si>
  <si>
    <t>Ignacio de Lorenzo</t>
  </si>
  <si>
    <t>O2983</t>
  </si>
  <si>
    <t>Gillian Baker</t>
  </si>
  <si>
    <t>O2982</t>
  </si>
  <si>
    <t>O2981</t>
  </si>
  <si>
    <t>Taha Elghith</t>
  </si>
  <si>
    <t>O2980</t>
  </si>
  <si>
    <t>O2979</t>
  </si>
  <si>
    <t>Project Management;#1;#Safety &amp; Site Supervision;#78;#Safety Coordination;#80</t>
  </si>
  <si>
    <t>O2978</t>
  </si>
  <si>
    <t>O2977</t>
  </si>
  <si>
    <t>Ignacio Lizarraga</t>
  </si>
  <si>
    <t>O2976</t>
  </si>
  <si>
    <t>O2975</t>
  </si>
  <si>
    <t>AB InBev UK Ltd (Magor)</t>
  </si>
  <si>
    <t>Project Management;#1;#Consulting;#2;#Engineering;#7;#Process Engineering;#17;#Construction Management;#42;#Engineering Coordination;#54</t>
  </si>
  <si>
    <t>Dominic Ridgway</t>
  </si>
  <si>
    <t>O2974</t>
  </si>
  <si>
    <t>Carmeuse Aisemont</t>
  </si>
  <si>
    <t>O2973</t>
  </si>
  <si>
    <t>Ahmed Maaloul</t>
  </si>
  <si>
    <t>O2972</t>
  </si>
  <si>
    <t>Alpha College</t>
  </si>
  <si>
    <t>O2971</t>
  </si>
  <si>
    <t>Amazon Dortmund</t>
  </si>
  <si>
    <t>O2970</t>
  </si>
  <si>
    <t>O2969</t>
  </si>
  <si>
    <t>Mondelez Schweiz Production GmbH</t>
  </si>
  <si>
    <t>Project Management;#1;#Engineering;#7;#Process Engineering;#17;#Safety Engineering;#81</t>
  </si>
  <si>
    <t>O2968</t>
  </si>
  <si>
    <t>Project Management;#1;#Engineering;#7;#HVAC Engineering;#14;#Mechanical Engineering;#15;#Process Engineering;#17;#Utilities Engineering;#19;#Engineering Coordination;#54;#Safety Engineering;#81</t>
  </si>
  <si>
    <t>O2967</t>
  </si>
  <si>
    <t>O2966</t>
  </si>
  <si>
    <t>O2965</t>
  </si>
  <si>
    <t>O2964</t>
  </si>
  <si>
    <t>O2963</t>
  </si>
  <si>
    <t>Leman Decorations Belgium</t>
  </si>
  <si>
    <t>O2962</t>
  </si>
  <si>
    <t>O2961</t>
  </si>
  <si>
    <t>BIOGALENIC</t>
  </si>
  <si>
    <t>Engineering;#7;#HVAC Engineering;#14;#Utilities Engineering;#19;#Engineering Coordination;#54</t>
  </si>
  <si>
    <t>O2960</t>
  </si>
  <si>
    <t>O2959</t>
  </si>
  <si>
    <t>Barry Callebaut (Gurb)</t>
  </si>
  <si>
    <t>O2958</t>
  </si>
  <si>
    <t>SONAP</t>
  </si>
  <si>
    <t>O2957</t>
  </si>
  <si>
    <t>Project Management;#1;#Consulting;#2;#Architecture;#5;#Engineering;#7;#HVAC Engineering;#14;#Mechanical Engineering;#15;#Utilities Engineering;#19;#Construction Management;#42;#Engineering Coordination;#54;#Masterplan;#66;#Project Assistance;#73;#Safety &amp; Site Supervision;#78;#Safety Coordination;#80</t>
  </si>
  <si>
    <t>O2956</t>
  </si>
  <si>
    <t>PGP Farmer</t>
  </si>
  <si>
    <t>Olivier Richarte</t>
  </si>
  <si>
    <t>O2955</t>
  </si>
  <si>
    <t>Project Management;#1;#Engineering;#7;#HVAC Engineering;#14;#Engineering Coordination;#54</t>
  </si>
  <si>
    <t>O2954</t>
  </si>
  <si>
    <t>Project Management;#1;#Engineering;#7;#HVAC Engineering;#14;#Engineering Coordination;#54;#Project Assistance;#73</t>
  </si>
  <si>
    <t>O2953</t>
  </si>
  <si>
    <t>AB INBEV (GERMANY)</t>
  </si>
  <si>
    <t>O2952</t>
  </si>
  <si>
    <t>Christian Mafuta</t>
  </si>
  <si>
    <t>O2951</t>
  </si>
  <si>
    <t>ENNADHAFA Judy</t>
  </si>
  <si>
    <t>Project Management;#1;#Engineering;#7;#Piping Engineering;#16;#Process Engineering;#17;#Engineering Coordination;#54</t>
  </si>
  <si>
    <t>O2950</t>
  </si>
  <si>
    <t>O2949</t>
  </si>
  <si>
    <t>O2948</t>
  </si>
  <si>
    <t>ALIBABA</t>
  </si>
  <si>
    <t>Project Management;#1;#Consulting;#2;#Architecture;#5;#Engineering;#7;#Engineering Coordination;#54;#Safety Engineering;#81</t>
  </si>
  <si>
    <t>Javier Agudo</t>
  </si>
  <si>
    <t>O2947</t>
  </si>
  <si>
    <t>NLMK VERONA</t>
  </si>
  <si>
    <t>O2946</t>
  </si>
  <si>
    <t>Corte Diletto</t>
  </si>
  <si>
    <t>Avgustina Veleva</t>
  </si>
  <si>
    <t>Emil Karagyozov</t>
  </si>
  <si>
    <t>O2945</t>
  </si>
  <si>
    <t>Artek-92</t>
  </si>
  <si>
    <t>Project Management;#1;#Architecture;#5;#Engineering;#7;#HVAC Engineering;#14;#Safety Engineering;#81</t>
  </si>
  <si>
    <t>O2944</t>
  </si>
  <si>
    <t>O2943</t>
  </si>
  <si>
    <t>O2942</t>
  </si>
  <si>
    <t>O2941</t>
  </si>
  <si>
    <t>Mondelez_Kazichene</t>
  </si>
  <si>
    <t>Consulting;#2;#Architecture;#5;#Safety Engineering;#81</t>
  </si>
  <si>
    <t>Iglika Zabunova</t>
  </si>
  <si>
    <t>O2940</t>
  </si>
  <si>
    <t>Project Management;#1;#Consulting;#2;#Architecture;#5;#Engineering;#7;#HVAC Engineering;#14;#Process Engineering;#17;#Engineering Coordination;#54</t>
  </si>
  <si>
    <t>O2939</t>
  </si>
  <si>
    <t>BA Glass Bulgaria Ltd.</t>
  </si>
  <si>
    <t>Project Management;#1;#Consulting;#2;#Architecture;#5;#Engineering;#7;#HVAC Engineering;#14;#Utilities Engineering;#19;#Safety Engineering;#81</t>
  </si>
  <si>
    <t>O2938</t>
  </si>
  <si>
    <t>Project Management;#1;#Architecture;#5;#Engineering;#7;#Construction Management;#42;#Engineering Coordination;#54;#Safety Engineering;#81</t>
  </si>
  <si>
    <t>O2937</t>
  </si>
  <si>
    <t>Engineering;#7;#Mechanical Engineering;#15;#Piping Engineering;#16;#Process Engineering;#17;#Engineering Coordination;#54;#Safety Engineering;#81</t>
  </si>
  <si>
    <t>O2936</t>
  </si>
  <si>
    <t>Carmeuse</t>
  </si>
  <si>
    <t>O2935</t>
  </si>
  <si>
    <t>Nubalo Studios</t>
  </si>
  <si>
    <t>O2934</t>
  </si>
  <si>
    <t>O2933</t>
  </si>
  <si>
    <t>Engineering;#7;#Mechanical Engineering;#15;#Process Engineering;#17;#Engineering Coordination;#54</t>
  </si>
  <si>
    <t>O2932</t>
  </si>
  <si>
    <t>O2931</t>
  </si>
  <si>
    <t>O2930</t>
  </si>
  <si>
    <t>Marcan Group</t>
  </si>
  <si>
    <t>Engineering;#7;#HVAC Engineering;#14;#Process Engineering;#17;#Engineering Coordination;#54</t>
  </si>
  <si>
    <t>O2929</t>
  </si>
  <si>
    <t>O2928</t>
  </si>
  <si>
    <t>O2927</t>
  </si>
  <si>
    <t>Deha Tech</t>
  </si>
  <si>
    <t>O2926</t>
  </si>
  <si>
    <t>O2925</t>
  </si>
  <si>
    <t>Befesa Aluminio, S.L.</t>
  </si>
  <si>
    <t>Dimitri Dhuyvetter</t>
  </si>
  <si>
    <t>O2924</t>
  </si>
  <si>
    <t>O2923</t>
  </si>
  <si>
    <t>O2922</t>
  </si>
  <si>
    <t>O2921</t>
  </si>
  <si>
    <t>O2920</t>
  </si>
  <si>
    <t>O2919</t>
  </si>
  <si>
    <t>O2918</t>
  </si>
  <si>
    <t>O2917</t>
  </si>
  <si>
    <t>O2916</t>
  </si>
  <si>
    <t>PERENCO TUNISIA</t>
  </si>
  <si>
    <t>Mohsen Hamdi</t>
  </si>
  <si>
    <t>O2915</t>
  </si>
  <si>
    <t>O2914</t>
  </si>
  <si>
    <t>GCER</t>
  </si>
  <si>
    <t>O2913</t>
  </si>
  <si>
    <t>Yelo Enterprise LTD</t>
  </si>
  <si>
    <t>O2912</t>
  </si>
  <si>
    <t>Leticia Serrys</t>
  </si>
  <si>
    <t>O2911</t>
  </si>
  <si>
    <t>Project Management;#1;#Architecture;#5;#Engineering;#7;#HVAC Engineering;#14;#Project Assistance;#73</t>
  </si>
  <si>
    <t>O2910</t>
  </si>
  <si>
    <t>ManpowerGroup Solution sa/nv</t>
  </si>
  <si>
    <t>Jeff Cassin</t>
  </si>
  <si>
    <t>O2909</t>
  </si>
  <si>
    <t>Samia Arbaoui</t>
  </si>
  <si>
    <t>O2908</t>
  </si>
  <si>
    <t>Project Management;#1;#Engineering;#7;#Mechanical Engineering;#15;#Piping Engineering;#16;#Process Engineering;#17;#Construction Management;#42;#Engineering Coordination;#54;#Project Assistance;#73;#Safety &amp; Site Supervision;#78;#Safety Coordination;#80</t>
  </si>
  <si>
    <t>O2907</t>
  </si>
  <si>
    <t>Project Management;#1;#Architecture;#5;#Engineering;#7;#Mechanical Engineering;#15;#Engineering Coordination;#54</t>
  </si>
  <si>
    <t>Andres Furlan</t>
  </si>
  <si>
    <t>O2906</t>
  </si>
  <si>
    <t>Project Management;#1;#Engineering;#7;#Mechanical Engineering;#15;#Construction Management;#42;#Project Assistance;#73</t>
  </si>
  <si>
    <t>O2905</t>
  </si>
  <si>
    <t>Mtobacco Romania</t>
  </si>
  <si>
    <t>O2904</t>
  </si>
  <si>
    <t>O2903</t>
  </si>
  <si>
    <t>Asociatel</t>
  </si>
  <si>
    <t>O2902</t>
  </si>
  <si>
    <t>Pablo Ruz Sampalo</t>
  </si>
  <si>
    <t>O2901</t>
  </si>
  <si>
    <t>O2900</t>
  </si>
  <si>
    <t>SkyNRG</t>
  </si>
  <si>
    <t>Project Management;#1;#Consulting;#2;#Engineering;#7;#Engineering Coordination;#54;#Safety Engineering;#81</t>
  </si>
  <si>
    <t>Antonio Rodríguez Cámara</t>
  </si>
  <si>
    <t>O2899</t>
  </si>
  <si>
    <t>Procter and Gamble Spain (Madrid)</t>
  </si>
  <si>
    <t>O2898</t>
  </si>
  <si>
    <t>Futerro</t>
  </si>
  <si>
    <t>O2897</t>
  </si>
  <si>
    <t>Project Management;#1;#Architecture;#5;#Engineering;#7;#Utilities Engineering;#19;#Construction Management;#42;#Engineering Coordination;#54</t>
  </si>
  <si>
    <t>O2896</t>
  </si>
  <si>
    <t>Project Management;#1;#Engineering;#7;#Mechanical Engineering;#15;#Piping Engineering;#16;#Process Engineering;#17;#Utilities Engineering;#19;#Engineering Coordination;#54;#Safety Coordination;#80;#Safety Engineering;#81</t>
  </si>
  <si>
    <t>O2895</t>
  </si>
  <si>
    <t>O2894</t>
  </si>
  <si>
    <t>Project Management;#1;#Engineering;#7;#HVAC Engineering;#14;#Utilities Engineering;#19;#Engineering Coordination;#54</t>
  </si>
  <si>
    <t>O2893</t>
  </si>
  <si>
    <t>O2892</t>
  </si>
  <si>
    <t>O2891</t>
  </si>
  <si>
    <t>O2890</t>
  </si>
  <si>
    <t>ACTIVITOOL</t>
  </si>
  <si>
    <t>O2889</t>
  </si>
  <si>
    <t>O2888</t>
  </si>
  <si>
    <t>O2887</t>
  </si>
  <si>
    <t>O2886</t>
  </si>
  <si>
    <t>O2885</t>
  </si>
  <si>
    <t>O2884</t>
  </si>
  <si>
    <t>O2883</t>
  </si>
  <si>
    <t>O2882</t>
  </si>
  <si>
    <t>O2881</t>
  </si>
  <si>
    <t>TotalEnergies</t>
  </si>
  <si>
    <t>Jean Serge Ngabissio</t>
  </si>
  <si>
    <t>O2880</t>
  </si>
  <si>
    <t>O2879</t>
  </si>
  <si>
    <t>Maarten Cornelis</t>
  </si>
  <si>
    <t>O2878</t>
  </si>
  <si>
    <t>REISSWOLF Bulgaria JSC</t>
  </si>
  <si>
    <t>Project Management;#1;#Consulting;#2;#Architecture;#5;#Engineering;#7;#Construction Management;#42;#Engineering Coordination;#54</t>
  </si>
  <si>
    <t>O2877</t>
  </si>
  <si>
    <t>Schneider Electric NV</t>
  </si>
  <si>
    <t>Patricia Xiomara Gil Otaiza</t>
  </si>
  <si>
    <t>O2876</t>
  </si>
  <si>
    <t>O2875</t>
  </si>
  <si>
    <t>SwimPool_Horizont_Pleven</t>
  </si>
  <si>
    <t>O2874</t>
  </si>
  <si>
    <t>O2873</t>
  </si>
  <si>
    <t>Arthur Losseau</t>
  </si>
  <si>
    <t>Dorig Goardou</t>
  </si>
  <si>
    <t>O2872</t>
  </si>
  <si>
    <t>Euro Pagoda Housing, S.L.</t>
  </si>
  <si>
    <t>O2871</t>
  </si>
  <si>
    <t>O2870</t>
  </si>
  <si>
    <t>Pidy, Inc.</t>
  </si>
  <si>
    <t>O2869</t>
  </si>
  <si>
    <t>KBC Banque</t>
  </si>
  <si>
    <t>O2868</t>
  </si>
  <si>
    <t>Almagro Capital S.L.</t>
  </si>
  <si>
    <t>O2867</t>
  </si>
  <si>
    <t>Mine Storage</t>
  </si>
  <si>
    <t>Alejandro Sueiro</t>
  </si>
  <si>
    <t>O2866</t>
  </si>
  <si>
    <t>O2865</t>
  </si>
  <si>
    <t>Project Management;#1;#Engineering;#7;#Draftman;#8;#Automation Engineering;#9;#Design Engineering;#12;#Electrical &amp; Instrumentation Engineering;#13;#HVAC Engineering;#14;#Piping Engineering;#16;#Process Engineering;#17;#Construction Management;#42;#Engineering Coordination;#54;#Piloting;#68;#Safety Engineering;#81</t>
  </si>
  <si>
    <t>O2864</t>
  </si>
  <si>
    <t>Fertial</t>
  </si>
  <si>
    <t>Engineering;#7;#HVAC Engineering;#14;#Engineering Coordination;#54</t>
  </si>
  <si>
    <t>O2863</t>
  </si>
  <si>
    <t>O2862</t>
  </si>
  <si>
    <t>Cargill Netherlands</t>
  </si>
  <si>
    <t>O2861</t>
  </si>
  <si>
    <t>AC-Electricite</t>
  </si>
  <si>
    <t>O2860</t>
  </si>
  <si>
    <t>Project Management;#1;#Engineering;#7;#Piping Engineering;#16;#Process Engineering;#17;#Engineering Coordination;#54;#Safety Engineering;#81</t>
  </si>
  <si>
    <t>O2859</t>
  </si>
  <si>
    <t>O2858</t>
  </si>
  <si>
    <t>Denis Luquiau</t>
  </si>
  <si>
    <t>O2857</t>
  </si>
  <si>
    <t>ArcelorMittal</t>
  </si>
  <si>
    <t>O2856</t>
  </si>
  <si>
    <t>Project Management;#1;#Architecture;#5;#Engineering;#7;#Piping Engineering;#16</t>
  </si>
  <si>
    <t>O2855</t>
  </si>
  <si>
    <t>Mondelez_BG</t>
  </si>
  <si>
    <t>O2854</t>
  </si>
  <si>
    <t>Malteries Soufflet</t>
  </si>
  <si>
    <t>O2853</t>
  </si>
  <si>
    <t>O2852</t>
  </si>
  <si>
    <t>O2851</t>
  </si>
  <si>
    <t>O2850</t>
  </si>
  <si>
    <t>Vivienda Moraleja</t>
  </si>
  <si>
    <t>O2849</t>
  </si>
  <si>
    <t>O2848</t>
  </si>
  <si>
    <t>Ekonoke</t>
  </si>
  <si>
    <t>O2847</t>
  </si>
  <si>
    <t>Anima Varna</t>
  </si>
  <si>
    <t>O2846</t>
  </si>
  <si>
    <t>O2845</t>
  </si>
  <si>
    <t>DOW (GLOBAL)</t>
  </si>
  <si>
    <t>O2844</t>
  </si>
  <si>
    <t>O2843</t>
  </si>
  <si>
    <t>Sylvie Lanthin</t>
  </si>
  <si>
    <t>O2842</t>
  </si>
  <si>
    <t>Antonyo Marest</t>
  </si>
  <si>
    <t>O2841</t>
  </si>
  <si>
    <t>O2840</t>
  </si>
  <si>
    <t>Project Management;#1;#Engineering;#7;#HVAC Engineering;#14;#Construction Management;#42;#Engineering Coordination;#54;#Project Assistance;#73;#Safety Coordination;#80</t>
  </si>
  <si>
    <t>O2839</t>
  </si>
  <si>
    <t>Kampus International Ltd</t>
  </si>
  <si>
    <t>O2838</t>
  </si>
  <si>
    <t>O2837</t>
  </si>
  <si>
    <t>Hamburg Dresdner Maschinenfabriken GmbH</t>
  </si>
  <si>
    <t>O2836</t>
  </si>
  <si>
    <t>IMEC</t>
  </si>
  <si>
    <t>O2835</t>
  </si>
  <si>
    <t>O2834</t>
  </si>
  <si>
    <t>O2833</t>
  </si>
  <si>
    <t>BMW Niederlassung Dresden</t>
  </si>
  <si>
    <t>Yevhenii Shumilov</t>
  </si>
  <si>
    <t>O2832</t>
  </si>
  <si>
    <t>O2831</t>
  </si>
  <si>
    <t>O2830</t>
  </si>
  <si>
    <t>O2829</t>
  </si>
  <si>
    <t>O2828</t>
  </si>
  <si>
    <t>O2827</t>
  </si>
  <si>
    <t>PSI Tunisia</t>
  </si>
  <si>
    <t>O2826</t>
  </si>
  <si>
    <t>O2825</t>
  </si>
  <si>
    <t>Malinova Dolina</t>
  </si>
  <si>
    <t>O2824</t>
  </si>
  <si>
    <t>Mondelez Bulgaria AD-Svoge</t>
  </si>
  <si>
    <t>O2823</t>
  </si>
  <si>
    <t>O2822</t>
  </si>
  <si>
    <t>O2821</t>
  </si>
  <si>
    <t>Project Management;#1;#Engineering;#7;#Process Engineering;#17;#Construction Management;#42;#Engineering Coordination;#54;#Safety &amp; Site Supervision;#78;#Safety Coordination;#80</t>
  </si>
  <si>
    <t>O2820</t>
  </si>
  <si>
    <t>Andrew Murrello</t>
  </si>
  <si>
    <t>O2819</t>
  </si>
  <si>
    <t>Nevena Test</t>
  </si>
  <si>
    <t>O2818</t>
  </si>
  <si>
    <t>Mondelez Viana</t>
  </si>
  <si>
    <t>O2817</t>
  </si>
  <si>
    <t>O2816</t>
  </si>
  <si>
    <t>O2815</t>
  </si>
  <si>
    <t>O2814</t>
  </si>
  <si>
    <t>O2813</t>
  </si>
  <si>
    <t>ArcelorMittal Dabrowa Gornicza </t>
  </si>
  <si>
    <t>Project Management;#1;#Engineering;#7;#Mechanical Engineering;#15;#Process Engineering;#17;#Utilities Engineering;#19;#Engineering Coordination;#54;#Safety Coordination;#80</t>
  </si>
  <si>
    <t>Sires Baklouti</t>
  </si>
  <si>
    <t>O2812</t>
  </si>
  <si>
    <t>O2811</t>
  </si>
  <si>
    <t>O2810</t>
  </si>
  <si>
    <t>Mondelez LU</t>
  </si>
  <si>
    <t>O2809</t>
  </si>
  <si>
    <t>O2808</t>
  </si>
  <si>
    <t>GIRONA FC, SAD</t>
  </si>
  <si>
    <t>Pablo Neila</t>
  </si>
  <si>
    <t>O2807</t>
  </si>
  <si>
    <t>Nordzucker AG</t>
  </si>
  <si>
    <t>O2806</t>
  </si>
  <si>
    <t>O2805</t>
  </si>
  <si>
    <t>O2804</t>
  </si>
  <si>
    <t>SOLVAY (FRANCE)</t>
  </si>
  <si>
    <t>O2803</t>
  </si>
  <si>
    <t>Ciner Glass Property LTD</t>
  </si>
  <si>
    <t>O2802</t>
  </si>
  <si>
    <t>O2801</t>
  </si>
  <si>
    <t>ARK Architecture</t>
  </si>
  <si>
    <t>O2800</t>
  </si>
  <si>
    <t>O2799</t>
  </si>
  <si>
    <t>Engineering;#7;#Process Engineering;#17;#Safety Engineering;#81</t>
  </si>
  <si>
    <t>O2798</t>
  </si>
  <si>
    <t>ENCO</t>
  </si>
  <si>
    <t>Sofiene Bouattour</t>
  </si>
  <si>
    <t>O2797</t>
  </si>
  <si>
    <t>O2796</t>
  </si>
  <si>
    <t>Project Management;#1;#Engineering;#7;#Mechanical Engineering;#15;#Construction Management;#42;#Engineering Coordination;#54;#Project Assistance;#73;#Safety &amp; Site Supervision;#78;#Safety Coordination;#80</t>
  </si>
  <si>
    <t>O2795</t>
  </si>
  <si>
    <t>Granarolo (Soliera)</t>
  </si>
  <si>
    <t>O2794</t>
  </si>
  <si>
    <t>O2793</t>
  </si>
  <si>
    <t>Kouloud Bouhaleb</t>
  </si>
  <si>
    <t>O2792</t>
  </si>
  <si>
    <t>Hugh Collins</t>
  </si>
  <si>
    <t>O2791</t>
  </si>
  <si>
    <t>O2790</t>
  </si>
  <si>
    <t>O2789</t>
  </si>
  <si>
    <t>Project Management;#1;#Architecture;#5;#Engineering;#7;#HVAC Engineering;#14;#Piping Engineering;#16;#Utilities Engineering;#19;#Construction Management;#42;#Engineering Coordination;#54;#Project Assistance;#73</t>
  </si>
  <si>
    <t>O2788</t>
  </si>
  <si>
    <t>Cons. Jimenez Basterra S.L.</t>
  </si>
  <si>
    <t>O2787</t>
  </si>
  <si>
    <t>O2786</t>
  </si>
  <si>
    <t>O2785</t>
  </si>
  <si>
    <t>Nike EMEA</t>
  </si>
  <si>
    <t>O2784</t>
  </si>
  <si>
    <t>O2783</t>
  </si>
  <si>
    <t>Fluxys Belgium nv</t>
  </si>
  <si>
    <t>Project Management;#1;#Architecture;#5;#Engineering;#7;#Process Engineering;#17;#Utilities Engineering;#19;#Engineering Coordination;#54;#Safety Engineering;#81</t>
  </si>
  <si>
    <t>O2782</t>
  </si>
  <si>
    <t>Guillaume Bruyr</t>
  </si>
  <si>
    <t>O2781</t>
  </si>
  <si>
    <t>Yann Lafforgue</t>
  </si>
  <si>
    <t>O2780</t>
  </si>
  <si>
    <t>ULB Service Achats</t>
  </si>
  <si>
    <t>O2779</t>
  </si>
  <si>
    <t>Arquid S.L.P.</t>
  </si>
  <si>
    <t>O2778</t>
  </si>
  <si>
    <t>O2777</t>
  </si>
  <si>
    <t>Project Management;#1;#Safety Coordination;#80;#Safety Engineering;#81</t>
  </si>
  <si>
    <t>O2776</t>
  </si>
  <si>
    <t>O2775</t>
  </si>
  <si>
    <t>Project Management;#1;#Architecture;#5;#Engineering;#7;#HVAC Engineering;#14;#Construction Management;#42;#Engineering Coordination;#54;#Project Assistance;#73;#Safety Coordination;#80</t>
  </si>
  <si>
    <t>O2774</t>
  </si>
  <si>
    <t>Paul Ceppetelli</t>
  </si>
  <si>
    <t>O2773</t>
  </si>
  <si>
    <t>O2772</t>
  </si>
  <si>
    <t>Project Management;#1;#Consulting;#2;#Engineering;#7;#Process Engineering;#17;#Engineering Coordination;#54</t>
  </si>
  <si>
    <t>O2771</t>
  </si>
  <si>
    <t>Project Management;#1;#Architecture;#5;#Engineering;#7;#HVAC Engineering;#14;#Utilities Engineering;#19;#Construction Management;#42;#Engineering Coordination;#54;#Safety Engineering;#81</t>
  </si>
  <si>
    <t>O2770</t>
  </si>
  <si>
    <t>Granarolo (Pasturago)</t>
  </si>
  <si>
    <t>O2769</t>
  </si>
  <si>
    <t>Feres GHARIANI</t>
  </si>
  <si>
    <t>O2768</t>
  </si>
  <si>
    <t>Amazon</t>
  </si>
  <si>
    <t>Mohamed Fathy</t>
  </si>
  <si>
    <t>O2767</t>
  </si>
  <si>
    <t>Yazaki Kenitra S.A.</t>
  </si>
  <si>
    <t>Samia Elhamdaoui</t>
  </si>
  <si>
    <t>O2766</t>
  </si>
  <si>
    <t>STEG</t>
  </si>
  <si>
    <t>O2765</t>
  </si>
  <si>
    <t>O2764</t>
  </si>
  <si>
    <t>O2763</t>
  </si>
  <si>
    <t>Adrien Calo</t>
  </si>
  <si>
    <t>O2762</t>
  </si>
  <si>
    <t>O2761</t>
  </si>
  <si>
    <t>O2760</t>
  </si>
  <si>
    <t>YYPLUSPLUS</t>
  </si>
  <si>
    <t>O2759</t>
  </si>
  <si>
    <t>Meninx Holding</t>
  </si>
  <si>
    <t>Naim Chtourou</t>
  </si>
  <si>
    <t>O2758</t>
  </si>
  <si>
    <t>Givaudan Baierbrunn</t>
  </si>
  <si>
    <t>O2757</t>
  </si>
  <si>
    <t>O2756</t>
  </si>
  <si>
    <t>O2755</t>
  </si>
  <si>
    <t>O2754</t>
  </si>
  <si>
    <t>TCSS</t>
  </si>
  <si>
    <t>O2753</t>
  </si>
  <si>
    <t>Project Management;#1;#Engineering;#7;#HVAC Engineering;#14;#Piping Engineering;#16;#Construction Management;#42;#Engineering Coordination;#54;#Project Assistance;#73;#Safety Coordination;#80</t>
  </si>
  <si>
    <t>O2752</t>
  </si>
  <si>
    <t>Natra Bredene</t>
  </si>
  <si>
    <t>Jose Brisa</t>
  </si>
  <si>
    <t>O2751</t>
  </si>
  <si>
    <t>O2750</t>
  </si>
  <si>
    <t>France Evaporation</t>
  </si>
  <si>
    <t>O2749</t>
  </si>
  <si>
    <t>O2748</t>
  </si>
  <si>
    <t>EMCM</t>
  </si>
  <si>
    <t>Yassine Zekri</t>
  </si>
  <si>
    <t>O2747</t>
  </si>
  <si>
    <t>O2746</t>
  </si>
  <si>
    <t>O2745</t>
  </si>
  <si>
    <t>O2744</t>
  </si>
  <si>
    <t>Tiense Suikerraffinaderij Tienen</t>
  </si>
  <si>
    <t>O2743</t>
  </si>
  <si>
    <t>O2742</t>
  </si>
  <si>
    <t>Project Management;#1;#Architecture;#5;#Engineering;#7;#HVAC Engineering;#14;#Utilities Engineering;#19;#Construction Management;#42;#Engineering Coordination;#54</t>
  </si>
  <si>
    <t>O2741</t>
  </si>
  <si>
    <t>O2740</t>
  </si>
  <si>
    <t>Project Management;#1;#Engineering;#7;#Draftman;#8;#Piloting;#68</t>
  </si>
  <si>
    <t>O2739</t>
  </si>
  <si>
    <t>O2738</t>
  </si>
  <si>
    <t>O2737</t>
  </si>
  <si>
    <t>O2736</t>
  </si>
  <si>
    <t>O2735</t>
  </si>
  <si>
    <t>Engineering;#7;#Engineering Coordination;#54;#Safety Engineering;#81</t>
  </si>
  <si>
    <t>O2734</t>
  </si>
  <si>
    <t>Project Management;#1;#Engineering;#7;#Electrical &amp; Instrumentation Engineering;#13</t>
  </si>
  <si>
    <t>O2733</t>
  </si>
  <si>
    <t>Deborah Rochas</t>
  </si>
  <si>
    <t>O2732</t>
  </si>
  <si>
    <t>Dequachim - Dequenne Chim</t>
  </si>
  <si>
    <t>Project Management;#1;#Consulting;#2;#Architecture;#5;#Engineering;#7;#HVAC Engineering;#14;#Piping Engineering;#16;#Process Engineering;#17;#Utilities Engineering;#19;#Engineering Coordination;#54;#Project Assistance;#73;#Safety Coordination;#80;#Safety Engineering;#81</t>
  </si>
  <si>
    <t>O2731</t>
  </si>
  <si>
    <t>O2730</t>
  </si>
  <si>
    <t>O2729</t>
  </si>
  <si>
    <t>O2728</t>
  </si>
  <si>
    <t>Project Management;#1;#Architecture;#5;#Engineering;#7;#Utilities Engineering;#19;#Architectural Design;#31;#Architecture coordination;#32;#Construction Permit;#43;#Piloting;#68</t>
  </si>
  <si>
    <t>O2727</t>
  </si>
  <si>
    <t>O2726</t>
  </si>
  <si>
    <t>O2725</t>
  </si>
  <si>
    <t>Quesos Manzer</t>
  </si>
  <si>
    <t>Project Management;#1;#Consulting;#2;#Architecture;#5;#Engineering;#7;#Masterplan;#66;#Piloting;#68</t>
  </si>
  <si>
    <t>O2724</t>
  </si>
  <si>
    <t>O2723</t>
  </si>
  <si>
    <t>O2722</t>
  </si>
  <si>
    <t>O2721</t>
  </si>
  <si>
    <t>O2720</t>
  </si>
  <si>
    <t>Consulting;#2;#Engineering;#7</t>
  </si>
  <si>
    <t>O2719</t>
  </si>
  <si>
    <t>O2718</t>
  </si>
  <si>
    <t>Project Management;#1;#Consulting;#2;#Engineering;#7;#Draftman;#8;#Electrical &amp; Instrumentation Engineering;#13;#Mechanical Engineering;#15;#Piping Engineering;#16;#Utilities Engineering;#19;#Consulting Services;#44;#Piloting;#68;#Safety Engineering;#81</t>
  </si>
  <si>
    <t>O2717</t>
  </si>
  <si>
    <t>ARCELORMITTAL FLAT EUROPE</t>
  </si>
  <si>
    <t>O2716</t>
  </si>
  <si>
    <t>Project Management;#1;#Engineering;#7;#Draftman;#8;#Automation Engineering;#9;#Electrical &amp; Instrumentation Engineering;#13;#HVAC Engineering;#14;#Utilities Engineering;#19;#Construction Management;#42;#Engineering Coordination;#54;#Piloting;#68;#Safety &amp; Site Supervision;#78;#Safety Engineering;#81</t>
  </si>
  <si>
    <t>O2715</t>
  </si>
  <si>
    <t>Dwelling Renovation Getafe</t>
  </si>
  <si>
    <t>O2714</t>
  </si>
  <si>
    <t>Gat Point Charlie</t>
  </si>
  <si>
    <t>O2713</t>
  </si>
  <si>
    <t>Project Management;#1;#Architecture;#5;#Engineering;#7;#Utilities Engineering;#19;#Architectural Design;#31;#Feasibility Study;#55</t>
  </si>
  <si>
    <t>Luisina Peretti</t>
  </si>
  <si>
    <t>O2712</t>
  </si>
  <si>
    <t>O2711</t>
  </si>
  <si>
    <t>Mohamed Chaari</t>
  </si>
  <si>
    <t>O2710</t>
  </si>
  <si>
    <t>O2709</t>
  </si>
  <si>
    <t>O2708</t>
  </si>
  <si>
    <t>O2707</t>
  </si>
  <si>
    <t>O2706</t>
  </si>
  <si>
    <t>O2705</t>
  </si>
  <si>
    <t>Fonderie de Bretagne</t>
  </si>
  <si>
    <t>Gregory Albert</t>
  </si>
  <si>
    <t>O2704</t>
  </si>
  <si>
    <t>SACEM</t>
  </si>
  <si>
    <t>O2703</t>
  </si>
  <si>
    <t>Mining Sense</t>
  </si>
  <si>
    <t>O2702</t>
  </si>
  <si>
    <t>O2701</t>
  </si>
  <si>
    <t>O2700</t>
  </si>
  <si>
    <t>O2699</t>
  </si>
  <si>
    <t>Anheuser Busch St. Louis</t>
  </si>
  <si>
    <t>O2698</t>
  </si>
  <si>
    <t>ArcelorMittal Duisburg</t>
  </si>
  <si>
    <t>O2697</t>
  </si>
  <si>
    <t>O2696</t>
  </si>
  <si>
    <t>Lucia JOrda</t>
  </si>
  <si>
    <t>O2695</t>
  </si>
  <si>
    <t>Cyclops</t>
  </si>
  <si>
    <t>Project Management;#1;#Engineering;#7;#Draftman;#8</t>
  </si>
  <si>
    <t>Adrien Franck</t>
  </si>
  <si>
    <t>O2694</t>
  </si>
  <si>
    <t>Silox</t>
  </si>
  <si>
    <t>O2693</t>
  </si>
  <si>
    <t>O2692</t>
  </si>
  <si>
    <t>O2691</t>
  </si>
  <si>
    <t>Project Management;#1;#Engineering;#7;#Draftman;#8;#Automation Engineering;#9;#Electrical &amp; Instrumentation Engineering;#13;#Piping Engineering;#16;#Construction Management;#42;#Engineering Coordination;#54;#Piloting;#68;#Safety &amp; Site Supervision;#78;#Safety Engineering;#81</t>
  </si>
  <si>
    <t>O2690</t>
  </si>
  <si>
    <t>Project Management;#1;#Safety Assistance;#79</t>
  </si>
  <si>
    <t>O2689</t>
  </si>
  <si>
    <t>O2688</t>
  </si>
  <si>
    <t>O2687</t>
  </si>
  <si>
    <t>O2686</t>
  </si>
  <si>
    <t>Ahmed Abid</t>
  </si>
  <si>
    <t>O2685</t>
  </si>
  <si>
    <t>O2684</t>
  </si>
  <si>
    <t>O2683</t>
  </si>
  <si>
    <t>O2682</t>
  </si>
  <si>
    <t>O2681</t>
  </si>
  <si>
    <t>5N Plus GmbH</t>
  </si>
  <si>
    <t>Project Management;#1;#Architecture;#5;#Engineering;#7;#Draftman;#8;#Feasibility Study;#55</t>
  </si>
  <si>
    <t>Hendrik Pfeiffer</t>
  </si>
  <si>
    <t>O2680</t>
  </si>
  <si>
    <t>Andrés Gil - Casares Gasset</t>
  </si>
  <si>
    <t>O2679</t>
  </si>
  <si>
    <t>Wilco De Roos</t>
  </si>
  <si>
    <t>O2678</t>
  </si>
  <si>
    <t>Project Management;#1;#Architecture;#5;#Engineering;#7;#Process Engineering;#17;#Architectural Design;#31;#Architecture coordination;#32;#Feasibility Study;#55;#Piloting;#68</t>
  </si>
  <si>
    <t>O2677</t>
  </si>
  <si>
    <t>Project Management;#1;#BIM for Project Management;#38;#Commissioning;#41;#Construction Management;#42;#Feasibility Study;#55;#Piloting;#68;#Shutdown Management;#83;#Training;#88</t>
  </si>
  <si>
    <t>Romain Vermeyen</t>
  </si>
  <si>
    <t>O2676</t>
  </si>
  <si>
    <t>Project Management;#1;#Engineering;#7;#Design Engineering;#12;#Validation Engineering;#20;#Engineering Coordination;#54;#Piloting;#68</t>
  </si>
  <si>
    <t>O2675</t>
  </si>
  <si>
    <t>O2674</t>
  </si>
  <si>
    <t>Project Management;#1;#Construction Management;#42;#Piloting;#68;#Safety &amp; Site Supervision;#78</t>
  </si>
  <si>
    <t>Benjamin Cogels</t>
  </si>
  <si>
    <t>O2673</t>
  </si>
  <si>
    <t>O2672</t>
  </si>
  <si>
    <t>EDMAN</t>
  </si>
  <si>
    <t>O2671</t>
  </si>
  <si>
    <t>Yves Gabla</t>
  </si>
  <si>
    <t>O2670</t>
  </si>
  <si>
    <t>Eurenco</t>
  </si>
  <si>
    <t>O2669</t>
  </si>
  <si>
    <t>O2668</t>
  </si>
  <si>
    <t>O2667</t>
  </si>
  <si>
    <t>O2666</t>
  </si>
  <si>
    <t>O2665</t>
  </si>
  <si>
    <t>O2664</t>
  </si>
  <si>
    <t>WDC S.A.</t>
  </si>
  <si>
    <t>Project Management;#1;#Engineering;#7;#Draftman;#8;#Design Engineering;#12;#Electrical &amp; Instrumentation Engineering;#13;#HVAC Engineering;#14;#Mechanical Engineering;#15;#Engineering Coordination;#54;#Piloting;#68</t>
  </si>
  <si>
    <t>O2663</t>
  </si>
  <si>
    <t>Project Management;#1;#Architecture;#5;#Architecture coordination;#32</t>
  </si>
  <si>
    <t>O2660</t>
  </si>
  <si>
    <t>O2659</t>
  </si>
  <si>
    <t>O2658</t>
  </si>
  <si>
    <t>O2657</t>
  </si>
  <si>
    <t>O2656</t>
  </si>
  <si>
    <t>O2655</t>
  </si>
  <si>
    <t>O2654</t>
  </si>
  <si>
    <t>O2653</t>
  </si>
  <si>
    <t>O2652</t>
  </si>
  <si>
    <t>Ionics</t>
  </si>
  <si>
    <t>Project Management;#1;#Consulting;#2;#Consulting Services;#44</t>
  </si>
  <si>
    <t>O2651</t>
  </si>
  <si>
    <t>O2650</t>
  </si>
  <si>
    <t>Pfizer Morocco</t>
  </si>
  <si>
    <t>O2649</t>
  </si>
  <si>
    <t>O2648</t>
  </si>
  <si>
    <t>O2647</t>
  </si>
  <si>
    <t>O2646</t>
  </si>
  <si>
    <t>O2645</t>
  </si>
  <si>
    <t>O2644</t>
  </si>
  <si>
    <t>Project Management;#1;#Construction Management;#42;#Safety &amp; Site Supervision;#78</t>
  </si>
  <si>
    <t>O2643</t>
  </si>
  <si>
    <t>Cargill - Lititz</t>
  </si>
  <si>
    <t>O2642</t>
  </si>
  <si>
    <t>Estée Lauder Companies</t>
  </si>
  <si>
    <t>O2641</t>
  </si>
  <si>
    <t>Architecture;#5;#3D visualization (VR);#30</t>
  </si>
  <si>
    <t>O2640</t>
  </si>
  <si>
    <t>Biobrew</t>
  </si>
  <si>
    <t>Project Management;#1;#Consulting;#2;#Architecture;#5;#Engineering;#7;#Utilities Engineering;#19;#3D visualization (VR);#30;#Feasibility Study;#55;#Piloting;#68;#Subsidies Management ;#86</t>
  </si>
  <si>
    <t>O2639</t>
  </si>
  <si>
    <t>Luis Díaz Pérez</t>
  </si>
  <si>
    <t>O2638</t>
  </si>
  <si>
    <t>O2637</t>
  </si>
  <si>
    <t>O2636</t>
  </si>
  <si>
    <t>Gerrit DE BOUSSER</t>
  </si>
  <si>
    <t>O2635</t>
  </si>
  <si>
    <t>O2634</t>
  </si>
  <si>
    <t>O2633</t>
  </si>
  <si>
    <t>INNDE CETAER</t>
  </si>
  <si>
    <t>Project Management;#1;#Consulting;#2;#Flow Study &amp; 3D Simulation;#56;#Strategic Logistics &amp; Supply Chain Concept Design;#85</t>
  </si>
  <si>
    <t>O2631</t>
  </si>
  <si>
    <t>AXOR</t>
  </si>
  <si>
    <t>Makki Chtioui</t>
  </si>
  <si>
    <t>O2630</t>
  </si>
  <si>
    <t>Cargill Cacao et Chocolat Fr</t>
  </si>
  <si>
    <t>O2629</t>
  </si>
  <si>
    <t>O2628</t>
  </si>
  <si>
    <t>O2627</t>
  </si>
  <si>
    <t>O2626</t>
  </si>
  <si>
    <t>Project Management;#1;#Piloting;#68</t>
  </si>
  <si>
    <t>O2624</t>
  </si>
  <si>
    <t>O2623</t>
  </si>
  <si>
    <t>ETELEC</t>
  </si>
  <si>
    <t>O2622</t>
  </si>
  <si>
    <t>O2621</t>
  </si>
  <si>
    <t>O2620</t>
  </si>
  <si>
    <t>Observatorio Urbano Málaga</t>
  </si>
  <si>
    <t>O2619</t>
  </si>
  <si>
    <t>ASTRAL</t>
  </si>
  <si>
    <t>O2618</t>
  </si>
  <si>
    <t>O2617</t>
  </si>
  <si>
    <t>Alibaba Smart Hub Belgium SRL</t>
  </si>
  <si>
    <t>O2616</t>
  </si>
  <si>
    <t>Project Management;#1;#Engineering;#7;#HVAC Engineering;#14;#Piping Engineering;#16;#Process Engineering;#17;#Construction Management;#42;#Piloting;#68</t>
  </si>
  <si>
    <t>O2615</t>
  </si>
  <si>
    <t>O2614</t>
  </si>
  <si>
    <t>O2613</t>
  </si>
  <si>
    <t>Project Management;#1;#Engineering;#7;#Design Engineering;#12;#Electrical &amp; Instrumentation Engineering;#13;#Mechanical Engineering;#15;#Piping Engineering;#16;#Process Engineering;#17;#Piloting;#68</t>
  </si>
  <si>
    <t>O2612</t>
  </si>
  <si>
    <t>Project Management;#1;#Architecture;#5;#Engineering;#7;#Draftman;#8;#3D visualization (VR);#30;#Feasibility Study;#55</t>
  </si>
  <si>
    <t>O2611</t>
  </si>
  <si>
    <t>jaime bobillo</t>
  </si>
  <si>
    <t>O2610</t>
  </si>
  <si>
    <t>Project Management;#1;#Engineering;#7;#HVAC Engineering;#14;#Commissioning;#41;#Construction Management;#42;#Piloting;#68;#Safety &amp; Site Supervision;#78</t>
  </si>
  <si>
    <t>O2609</t>
  </si>
  <si>
    <t>O2608</t>
  </si>
  <si>
    <t>Project Management;#1;#Engineering;#7;#Draftman;#8;#Automation Engineering;#9;#Design Engineering;#12;#Electrical &amp; Instrumentation Engineering;#13;#HVAC Engineering;#14;#Mechanical Engineering;#15;#Piping Engineering;#16;#Utilities Engineering;#19;#Construction Management;#42;#Engineering Coordination;#54;#Piloting;#68;#Safety &amp; Site Supervision;#78</t>
  </si>
  <si>
    <t>O2607</t>
  </si>
  <si>
    <t>Project Management;#1;#Engineering;#7;#Draftman;#8;#Design Engineering;#12;#Electrical &amp; Instrumentation Engineering;#13;#Utilities Engineering;#19;#Construction Management;#42;#Engineering Coordination;#54;#Piloting;#68;#Safety &amp; Site Supervision;#78</t>
  </si>
  <si>
    <t>O2606</t>
  </si>
  <si>
    <t>O2605</t>
  </si>
  <si>
    <t>O2604</t>
  </si>
  <si>
    <t>O2603</t>
  </si>
  <si>
    <t>O2602</t>
  </si>
  <si>
    <t>Estee Lauder</t>
  </si>
  <si>
    <t>Project Management;#1;#Engineering;#7;#Draftman;#8;#Automation Engineering;#9;#BIM Engineering;#10;#Design Engineering;#12;#Electrical &amp; Instrumentation Engineering;#13;#HVAC Engineering;#14;#Process Engineering;#17;#Utilities Engineering;#19;#Engineering Coordination;#54;#Piloting;#68;#Safety Engineering;#81</t>
  </si>
  <si>
    <t>O2601</t>
  </si>
  <si>
    <t>O2600</t>
  </si>
  <si>
    <t>Inovyn France</t>
  </si>
  <si>
    <t>O2599</t>
  </si>
  <si>
    <t>Project Management;#1;#Consulting;#2;#Architecture;#5;#Engineering;#7;#Utilities Engineering;#19;#Architectural Design;#31;#Architecture coordination;#32;#Engineering Coordination;#54;#Piloting;#68</t>
  </si>
  <si>
    <t>O2598</t>
  </si>
  <si>
    <t>ArcelorMittal Gent</t>
  </si>
  <si>
    <t>Project Management;#1;#Commissioning;#41;#Construction Management;#42</t>
  </si>
  <si>
    <t>Dirk Van Der Bracht</t>
  </si>
  <si>
    <t>O2597</t>
  </si>
  <si>
    <t>Project Management;#1;#Engineering;#7;#Piloting;#68</t>
  </si>
  <si>
    <t>O2596</t>
  </si>
  <si>
    <t>Project Management;#1;#Engineering;#7;#Design Engineering;#12;#Mechanical Engineering;#15;#Piping Engineering;#16;#Process Engineering;#17</t>
  </si>
  <si>
    <t>Emma Olean</t>
  </si>
  <si>
    <t>O2595</t>
  </si>
  <si>
    <t>O2594</t>
  </si>
  <si>
    <t>SOLVAY</t>
  </si>
  <si>
    <t>O2593</t>
  </si>
  <si>
    <t>Everzinc- Angleur</t>
  </si>
  <si>
    <t>O2592</t>
  </si>
  <si>
    <t>O2591</t>
  </si>
  <si>
    <t>DPS Group Belgium</t>
  </si>
  <si>
    <t>Miguel Dias Verde Veiga De Macedo</t>
  </si>
  <si>
    <t>O2590</t>
  </si>
  <si>
    <t>O2589</t>
  </si>
  <si>
    <t>Luca Bruccheri</t>
  </si>
  <si>
    <t>O2588</t>
  </si>
  <si>
    <t>O2587</t>
  </si>
  <si>
    <t>BAYEGAN</t>
  </si>
  <si>
    <t>Omar Tounsi</t>
  </si>
  <si>
    <t>O2586</t>
  </si>
  <si>
    <t>O2585</t>
  </si>
  <si>
    <t>WSP</t>
  </si>
  <si>
    <t>O2584</t>
  </si>
  <si>
    <t>O2583</t>
  </si>
  <si>
    <t>O2582</t>
  </si>
  <si>
    <t>O2581</t>
  </si>
  <si>
    <t>O2580</t>
  </si>
  <si>
    <t>BV DUBAI</t>
  </si>
  <si>
    <t>O2579</t>
  </si>
  <si>
    <t>Ahmed Ghorbel</t>
  </si>
  <si>
    <t>O2578</t>
  </si>
  <si>
    <t>O2577</t>
  </si>
  <si>
    <t>O2576</t>
  </si>
  <si>
    <t>O2575</t>
  </si>
  <si>
    <t>O2574</t>
  </si>
  <si>
    <t>O2573</t>
  </si>
  <si>
    <t>O2572</t>
  </si>
  <si>
    <t>O2571</t>
  </si>
  <si>
    <t>O2570</t>
  </si>
  <si>
    <t>Monex Europe</t>
  </si>
  <si>
    <t>O2569</t>
  </si>
  <si>
    <t>Procter &amp; Gamble Manufacturing Belgium (Strombeek-Bever)</t>
  </si>
  <si>
    <t>Kristof VAN ROY</t>
  </si>
  <si>
    <t>O2568</t>
  </si>
  <si>
    <t>O2567</t>
  </si>
  <si>
    <t>O2566</t>
  </si>
  <si>
    <t>Project Management;#1;#Consulting;#2;#Architecture;#5;#Engineering;#7;#Utilities Engineering;#19;#Architectural Design;#31;#Architecture coordination;#32;#Consulting Services;#44;#Piloting;#68</t>
  </si>
  <si>
    <t>O2565</t>
  </si>
  <si>
    <t>Tata Steel IJmuiden B.V.</t>
  </si>
  <si>
    <t>Haico van der Heijden</t>
  </si>
  <si>
    <t>O2564</t>
  </si>
  <si>
    <t>AB InBev UK Ltd (Magor Brewery)</t>
  </si>
  <si>
    <t>O2563</t>
  </si>
  <si>
    <t>BEIERSDORF (GERMANY)</t>
  </si>
  <si>
    <t>Project Management;#1;#Engineering;#7;#Draftman;#8;#Automation Engineering;#9;#BIM Engineering;#10;#Electrical &amp; Instrumentation Engineering;#13;#HVAC Engineering;#14;#Mechanical Engineering;#15;#Piping Engineering;#16;#Process Engineering;#17;#Qualification Engineering;#18;#Utilities Engineering;#19;#BIM for Project Management;#38;#Engineering Coordination;#54;#Piloting;#68;#Safety Engineering;#81</t>
  </si>
  <si>
    <t>O2562</t>
  </si>
  <si>
    <t>Cryocan</t>
  </si>
  <si>
    <t>Wassim Ktari</t>
  </si>
  <si>
    <t>O2561</t>
  </si>
  <si>
    <t>O2560</t>
  </si>
  <si>
    <t>BARRY CALLEBAUT (GLOBAL)</t>
  </si>
  <si>
    <t>O2559</t>
  </si>
  <si>
    <t>O2558</t>
  </si>
  <si>
    <t>O2557</t>
  </si>
  <si>
    <t>ETAP</t>
  </si>
  <si>
    <t>O2556</t>
  </si>
  <si>
    <t>SWARI</t>
  </si>
  <si>
    <t>O2555</t>
  </si>
  <si>
    <t>Ahmed DAOUD</t>
  </si>
  <si>
    <t>O2554</t>
  </si>
  <si>
    <t>O2553</t>
  </si>
  <si>
    <t>Project Management;#1;#Engineering;#7;#Design Engineering;#12;#Mechanical Engineering;#15;#Piping Engineering;#16;#Process Engineering;#17;#Engineering Coordination;#54;#Feasibility Study;#55;#Piloting;#68</t>
  </si>
  <si>
    <t>O2552</t>
  </si>
  <si>
    <t>O2551</t>
  </si>
  <si>
    <t>Project Management;#1;#Architecture;#5;#3D visualization (VR);#30;#Architectural Design;#31;#Branding and Corporate Image;#39;#Interior Design &amp; Fit Out;#59</t>
  </si>
  <si>
    <t>O2550</t>
  </si>
  <si>
    <t>O2549</t>
  </si>
  <si>
    <t>Cummins</t>
  </si>
  <si>
    <t>Project Management;#1;#Engineering;#7;#Draftman;#8;#Automation Engineering;#9;#Mechanical Engineering;#15</t>
  </si>
  <si>
    <t>O2548</t>
  </si>
  <si>
    <t>O2546</t>
  </si>
  <si>
    <t>O2545</t>
  </si>
  <si>
    <t>Kubus Kapital</t>
  </si>
  <si>
    <t>Nicolás Cobo López</t>
  </si>
  <si>
    <t>O2544</t>
  </si>
  <si>
    <t>WSP Engineering Paris</t>
  </si>
  <si>
    <t>O2543</t>
  </si>
  <si>
    <t>Amazon Fulfillment Centre</t>
  </si>
  <si>
    <t>O2542</t>
  </si>
  <si>
    <t>Dupont (Belgium)</t>
  </si>
  <si>
    <t>Project Management;#1;#Feasibility Study;#55</t>
  </si>
  <si>
    <t>O2541</t>
  </si>
  <si>
    <t>FN21</t>
  </si>
  <si>
    <t>O2540</t>
  </si>
  <si>
    <t>Project Management;#1;#Architecture;#5;#Engineering;#7;#Utilities Engineering;#19;#Feasibility Study;#55;#Piloting;#68</t>
  </si>
  <si>
    <t>O2539</t>
  </si>
  <si>
    <t>Barry Callebaut - Meulan - France</t>
  </si>
  <si>
    <t>Project Management;#1;#Consulting;#2;#Engineering;#7;#Utilities Engineering;#19;#Consulting Services;#44</t>
  </si>
  <si>
    <t>O2538</t>
  </si>
  <si>
    <t>TRAPSA</t>
  </si>
  <si>
    <t>O2537</t>
  </si>
  <si>
    <t>Project Management;#1;#Consulting;#2;#Architecture;#5;#Engineering;#7;#Design Engineering;#12</t>
  </si>
  <si>
    <t>O2536</t>
  </si>
  <si>
    <t>O2535</t>
  </si>
  <si>
    <t>O2534</t>
  </si>
  <si>
    <t>O2533</t>
  </si>
  <si>
    <t>GlaxoSmithKline Biologicals NL der SmithKline Beecham Pharma GmbH &amp; Co. KG</t>
  </si>
  <si>
    <t>Ronald Antonie de Swart</t>
  </si>
  <si>
    <t>O2532</t>
  </si>
  <si>
    <t>Mehran Rose</t>
  </si>
  <si>
    <t>O2531</t>
  </si>
  <si>
    <t>O2530</t>
  </si>
  <si>
    <t>Project Management;#1;#Consulting;#2;#Asset Technical Due Diligence;#33</t>
  </si>
  <si>
    <t>O2529</t>
  </si>
  <si>
    <t>O2528</t>
  </si>
  <si>
    <t>O2527</t>
  </si>
  <si>
    <t>O2526</t>
  </si>
  <si>
    <t>O2525</t>
  </si>
  <si>
    <t>O2524</t>
  </si>
  <si>
    <t>Project Management;#1;#Engineering;#7;#Design Engineering;#12;#Piping Engineering;#16;#Process Engineering;#17</t>
  </si>
  <si>
    <t>Michelle Sinning</t>
  </si>
  <si>
    <t>O2523</t>
  </si>
  <si>
    <t>Project Management;#1;#Consulting;#2;#Engineering;#7;#Draftman;#8;#Design Engineering;#12;#Engineering Coordination;#54</t>
  </si>
  <si>
    <t>O2522</t>
  </si>
  <si>
    <t>OPTERRA Zement</t>
  </si>
  <si>
    <t>O2521</t>
  </si>
  <si>
    <t>The Brick Invest</t>
  </si>
  <si>
    <t>Carlota Galan</t>
  </si>
  <si>
    <t>O2520</t>
  </si>
  <si>
    <t>Marta Ramirez</t>
  </si>
  <si>
    <t>Architecture;#5;#Architectural Design;#31;#Interior Design &amp; Fit Out;#59</t>
  </si>
  <si>
    <t>O2519</t>
  </si>
  <si>
    <t>Bioro NV</t>
  </si>
  <si>
    <t>Project Management;#1;#Piloting;#68;#Safety &amp; Site Supervision;#78;#Safety Coordination;#80</t>
  </si>
  <si>
    <t>O2518</t>
  </si>
  <si>
    <t>Cargill Foods France SAS</t>
  </si>
  <si>
    <t>Philippe Maes</t>
  </si>
  <si>
    <t>Jean-Marc Meynard</t>
  </si>
  <si>
    <t>O2517</t>
  </si>
  <si>
    <t>O2516</t>
  </si>
  <si>
    <t>OCP</t>
  </si>
  <si>
    <t>Ali TRIGUI</t>
  </si>
  <si>
    <t>O2515</t>
  </si>
  <si>
    <t>O2514</t>
  </si>
  <si>
    <t>Bolbeba Ayadi</t>
  </si>
  <si>
    <t>O2513</t>
  </si>
  <si>
    <t>O2512</t>
  </si>
  <si>
    <t>O2511</t>
  </si>
  <si>
    <t>O2510</t>
  </si>
  <si>
    <t>O2509</t>
  </si>
  <si>
    <t>Project Management;#1;#Consulting;#2;#Engineering;#7;#Design Engineering;#12;#Flow Study &amp; 3D Simulation;#56;#Masterplan;#66</t>
  </si>
  <si>
    <t>O2508</t>
  </si>
  <si>
    <t>Project Management;#1;#Engineering;#7;#Electrical &amp; Instrumentation Engineering;#13;#Safety Engineering;#81</t>
  </si>
  <si>
    <t>O2507</t>
  </si>
  <si>
    <t>BARRY CALLEBAUT (BELGIUM)</t>
  </si>
  <si>
    <t>Maximilian Previnaire</t>
  </si>
  <si>
    <t>O2506</t>
  </si>
  <si>
    <t>O2505</t>
  </si>
  <si>
    <t>ABID GROUP</t>
  </si>
  <si>
    <t>O2504</t>
  </si>
  <si>
    <t>O2503</t>
  </si>
  <si>
    <t>Van Hessen</t>
  </si>
  <si>
    <t>Project Management;#1;#Engineering;#7;#Engineering Coordination;#54;#Feasibility Study;#55</t>
  </si>
  <si>
    <t>O2502</t>
  </si>
  <si>
    <t>O2501</t>
  </si>
  <si>
    <t>ArcelorMittal Atlantique et Lorraine - Florange</t>
  </si>
  <si>
    <t>O2500</t>
  </si>
  <si>
    <t>O2499</t>
  </si>
  <si>
    <t>SNCZ</t>
  </si>
  <si>
    <t>O2498</t>
  </si>
  <si>
    <t>O2497</t>
  </si>
  <si>
    <t>O2496</t>
  </si>
  <si>
    <t>O2495</t>
  </si>
  <si>
    <t>O2494</t>
  </si>
  <si>
    <t>O2493</t>
  </si>
  <si>
    <t>Aliseda</t>
  </si>
  <si>
    <t>Project Management;#1;#Architecture;#5;#Architectural Design;#31</t>
  </si>
  <si>
    <t>O2492</t>
  </si>
  <si>
    <t>Project Management;#1;#Engineering;#7;#Draftman;#8;#Automation Engineering;#9;#Design Engineering;#12;#Electrical &amp; Instrumentation Engineering;#13;#HVAC Engineering;#14;#Utilities Engineering;#19;#Construction Management;#42;#Engineering Coordination;#54;#Piloting;#68</t>
  </si>
  <si>
    <t>O2491</t>
  </si>
  <si>
    <t>O2490</t>
  </si>
  <si>
    <t>O2489</t>
  </si>
  <si>
    <t>O2488</t>
  </si>
  <si>
    <t>AGC Glass Europe Headquarters</t>
  </si>
  <si>
    <t>Project Management;#1;#Engineering;#7;#Electrical &amp; Instrumentation Engineering;#13;#Utilities Engineering;#19</t>
  </si>
  <si>
    <t>O2487</t>
  </si>
  <si>
    <t>Orbix Farciennes</t>
  </si>
  <si>
    <t>O2486</t>
  </si>
  <si>
    <t>Project Management;#1;#Engineering;#7;#Automation Engineering;#9;#HVAC Engineering;#14;#Mechanical Engineering;#15;#Piping Engineering;#16;#Engineering Coordination;#54</t>
  </si>
  <si>
    <t>Roxanne De Nil</t>
  </si>
  <si>
    <t>O2485</t>
  </si>
  <si>
    <t>Project Management;#1;#Engineering;#7;#Draftman;#8;#BIM Engineering;#10;#Design Engineering;#12;#Process Engineering;#17;#Utilities Engineering;#19;#Commissioning;#41;#Construction Management;#42;#Engineering Coordination;#54;#Piloting;#68;#Safety &amp; Site Supervision;#78;#Safety Engineering;#81</t>
  </si>
  <si>
    <t>O2484</t>
  </si>
  <si>
    <t>O2483</t>
  </si>
  <si>
    <t>Project Management;#1;#Consulting;#2;#Architecture;#5;#Engineering;#7;#Piping Engineering;#16;#Process Engineering;#17;#Architecture coordination;#32;#Consulting Services;#44;#Funding/Appropriation request;#57;#Investment / Divestment strategy;#61;#Masterplan;#66;#Project Business plan ;#74</t>
  </si>
  <si>
    <t>Dario Perez Campuzano</t>
  </si>
  <si>
    <t>O2482</t>
  </si>
  <si>
    <t>Project Management;#1;#Architecture;#5;#Engineering;#7;#Draftman;#8;#Automation Engineering;#9;#BIM Engineering;#10;#Design Engineering;#12;#Electrical &amp; Instrumentation Engineering;#13;#HVAC Engineering;#14;#Mechanical Engineering;#15;#Piping Engineering;#16;#Process Engineering;#17;#Qualification Engineering;#18;#Utilities Engineering;#19;#Validation Engineering;#20;#3D visualization (VR);#30;#BIM for Project Management;#38;#Commissioning;#41;#Construction Management;#42;#Engineering Coordination;#54;#Feasibility Study;#55;#Piloting;#68;#Shutdown Management;#83;#Training;#88</t>
  </si>
  <si>
    <t>Mohamed Ali Bouaziz</t>
  </si>
  <si>
    <t>O2481</t>
  </si>
  <si>
    <t>O2480</t>
  </si>
  <si>
    <t>willy wonka</t>
  </si>
  <si>
    <t>Hermenegildo Barrera</t>
  </si>
  <si>
    <t>O2478</t>
  </si>
  <si>
    <t>O2477</t>
  </si>
  <si>
    <t>O2476</t>
  </si>
  <si>
    <t>O2475</t>
  </si>
  <si>
    <t>Project Management;#1;#Engineering;#7;#Draftman;#8;#Process Engineering;#17;#Engineering Coordination;#54;#Feasibility Study;#55</t>
  </si>
  <si>
    <t>O2474</t>
  </si>
  <si>
    <t>Mahdi Elleuch</t>
  </si>
  <si>
    <t>O2473</t>
  </si>
  <si>
    <t>GlaxoSmithKline Biologicals SA</t>
  </si>
  <si>
    <t>O2472</t>
  </si>
  <si>
    <t>BARRY CALLEBAUT (GERMANY)</t>
  </si>
  <si>
    <t>Anant Kulkarni</t>
  </si>
  <si>
    <t>O2471</t>
  </si>
  <si>
    <t>PGH</t>
  </si>
  <si>
    <t>O2470</t>
  </si>
  <si>
    <t>O2469</t>
  </si>
  <si>
    <t>Project Management;#1;#Consulting;#2;#Consulting Services;#44;#Funding/Appropriation request;#57;#Investment / Divestment strategy;#61</t>
  </si>
  <si>
    <t>O2468</t>
  </si>
  <si>
    <t>Beneo Orafti Oreye</t>
  </si>
  <si>
    <t>Jacques Alexis Bonvilain</t>
  </si>
  <si>
    <t>O2467</t>
  </si>
  <si>
    <t>PC Loos - France</t>
  </si>
  <si>
    <t>Project Management;#1;#Engineering;#7;#Automation Engineering;#9;#Process Engineering;#17;#Feasibility Study;#55;#Piloting;#68</t>
  </si>
  <si>
    <t>Mouhamad Jida</t>
  </si>
  <si>
    <t>O2466</t>
  </si>
  <si>
    <t>O2465</t>
  </si>
  <si>
    <t>Constellium Rolled Products</t>
  </si>
  <si>
    <t>Arash Jafari</t>
  </si>
  <si>
    <t>Can Koctürk</t>
  </si>
  <si>
    <t>O2464</t>
  </si>
  <si>
    <t>Project Management;#1;#Architecture;#5;#Engineering;#7;#Construction or Open EPC;#96</t>
  </si>
  <si>
    <t>O2463</t>
  </si>
  <si>
    <t>ARC Belgium</t>
  </si>
  <si>
    <t>O2462</t>
  </si>
  <si>
    <t>Quentin Rosier</t>
  </si>
  <si>
    <t>O2461</t>
  </si>
  <si>
    <t>Simon Degombert</t>
  </si>
  <si>
    <t>O2460</t>
  </si>
  <si>
    <t>Project Management;#1;#Engineering;#7;#Draftman;#8;#Design Engineering;#12;#Electrical &amp; Instrumentation Engineering;#13;#Mechanical Engineering;#15;#Piping Engineering;#16;#Process Engineering;#17;#Utilities Engineering;#19;#Engineering Coordination;#54;#Feasibility Study;#55;#Piloting;#68</t>
  </si>
  <si>
    <t>O2459</t>
  </si>
  <si>
    <t>Project Management;#1;#Engineering;#7;#Draftman;#8;#BIM Engineering;#10;#Design Engineering;#12;#Electrical &amp; Instrumentation Engineering;#13;#HVAC Engineering;#14;#Process Engineering;#17;#Utilities Engineering;#19;#Feasibility Study;#55;#Flow Study &amp; 3D Simulation;#56;#Construction or Open EPC;#96</t>
  </si>
  <si>
    <t>IPS Switzerland</t>
  </si>
  <si>
    <t>O2458</t>
  </si>
  <si>
    <t>TFL</t>
  </si>
  <si>
    <t>O2457</t>
  </si>
  <si>
    <t>O2456</t>
  </si>
  <si>
    <t>Haithem JBILI</t>
  </si>
  <si>
    <t>O2455</t>
  </si>
  <si>
    <t>Yazaki Portugal</t>
  </si>
  <si>
    <t>O2454</t>
  </si>
  <si>
    <t>Project Management;#1;#Consulting;#2;#Engineering;#7;#Draftman;#8;#Automation Engineering;#9;#Electrical &amp; Instrumentation Engineering;#13;#Mechanical Engineering;#15;#Piping Engineering;#16;#Process Engineering;#17;#Qualification Engineering;#18;#Validation Engineering;#20;#BIM for Project Management;#38;#Commissioning;#41;#Construction Management;#42;#Feasibility Study;#55;#Piloting;#68;#Safety &amp; Site Supervision;#78;#Safety Coordination;#80;#Safety Engineering;#81;#Shutdown Management;#83;#CE Certification;#95</t>
  </si>
  <si>
    <t>O2453</t>
  </si>
  <si>
    <t>O2452</t>
  </si>
  <si>
    <t>O2451</t>
  </si>
  <si>
    <t>O2450</t>
  </si>
  <si>
    <t>O2449</t>
  </si>
  <si>
    <t>O2448</t>
  </si>
  <si>
    <t>Project Management;#1;#Consulting;#2;#Architecture;#5;#Engineering;#7;#Project Business plan ;#74</t>
  </si>
  <si>
    <t>O2447</t>
  </si>
  <si>
    <t>Anne Deurbroeck</t>
  </si>
  <si>
    <t>O2446</t>
  </si>
  <si>
    <t>O2445</t>
  </si>
  <si>
    <t>O2444</t>
  </si>
  <si>
    <t>O2443</t>
  </si>
  <si>
    <t>LCL Belgium n.v.</t>
  </si>
  <si>
    <t>Project Management;#1;#Engineering;#7;#Electrical &amp; Instrumentation Engineering;#13;#HVAC Engineering;#14;#Feasibility Study;#55</t>
  </si>
  <si>
    <t>O2442</t>
  </si>
  <si>
    <t>O2441</t>
  </si>
  <si>
    <t>ZX Ventures</t>
  </si>
  <si>
    <t>Project Management;#1;#Consulting;#2;#Engineering;#7;#Draftman;#8;#Electrical &amp; Instrumentation Engineering;#13;#Process Engineering;#17;#Engineering Coordination;#54;#Piloting;#68</t>
  </si>
  <si>
    <t>Isabelle Schmit</t>
  </si>
  <si>
    <t>O2440</t>
  </si>
  <si>
    <t>John Cockerill Belgium</t>
  </si>
  <si>
    <t>O2439</t>
  </si>
  <si>
    <t>O2438</t>
  </si>
  <si>
    <t>O2437</t>
  </si>
  <si>
    <t>Plastic Omnium</t>
  </si>
  <si>
    <t>O2436</t>
  </si>
  <si>
    <t>Project Management;#1;#Consulting;#2;#Engineering;#7;#Draftman;#8;#Design Engineering;#12;#Electrical &amp; Instrumentation Engineering;#13;#Process Engineering;#17;#Utilities Engineering;#19;#Engineering Coordination;#54</t>
  </si>
  <si>
    <t>O2435</t>
  </si>
  <si>
    <t>ENEO</t>
  </si>
  <si>
    <t>O2434</t>
  </si>
  <si>
    <t>O2433</t>
  </si>
  <si>
    <t>O2432</t>
  </si>
  <si>
    <t>Constellium RP Singen</t>
  </si>
  <si>
    <t>Project Management;#1;#Flow Study &amp; 3D Simulation;#56;#Warehouse Design &amp; Storage Technology;#92</t>
  </si>
  <si>
    <t>O2431</t>
  </si>
  <si>
    <t>Interwaffles NV (Lotus Bakeries)</t>
  </si>
  <si>
    <t>Project Management;#1;#Engineering;#7;#Design Engineering;#12;#Electrical &amp; Instrumentation Engineering;#13;#HVAC Engineering;#14</t>
  </si>
  <si>
    <t>Thomas Vandenbrande</t>
  </si>
  <si>
    <t>O2430</t>
  </si>
  <si>
    <t>ICS- International College Spain</t>
  </si>
  <si>
    <t>O2429</t>
  </si>
  <si>
    <t>O2428</t>
  </si>
  <si>
    <t>Project Management;#1;#Consulting;#2;#Architecture;#5;#Urban Planning &amp; Design;#89</t>
  </si>
  <si>
    <t>O2427</t>
  </si>
  <si>
    <t>Ineos Manufacturing France SAS</t>
  </si>
  <si>
    <t>Project Management;#1;#Commissioning;#41;#Construction Management;#42;#Construction or Open EPC;#96</t>
  </si>
  <si>
    <t>O2426</t>
  </si>
  <si>
    <t>O2425</t>
  </si>
  <si>
    <t>O2424</t>
  </si>
  <si>
    <t>O2423</t>
  </si>
  <si>
    <t>O2422</t>
  </si>
  <si>
    <t>Chemium sprl</t>
  </si>
  <si>
    <t>O2421</t>
  </si>
  <si>
    <t>CTH CAPITAL LTD.</t>
  </si>
  <si>
    <t>O2420</t>
  </si>
  <si>
    <t>O2419</t>
  </si>
  <si>
    <t>O2418</t>
  </si>
  <si>
    <t>Mehdi Pana Cell</t>
  </si>
  <si>
    <t>O2417</t>
  </si>
  <si>
    <t>Project Management;#1;#Consulting;#2;#Feasibility Study;#55;#Masterplan;#66;#Strategic Logistics &amp; Supply Chain Concept Design;#85;#Warehouse Design &amp; Storage Technology;#92</t>
  </si>
  <si>
    <t>Iñigo Franco Arbiza</t>
  </si>
  <si>
    <t>O2416</t>
  </si>
  <si>
    <t>O2415</t>
  </si>
  <si>
    <t>O2414</t>
  </si>
  <si>
    <t>O2413</t>
  </si>
  <si>
    <t>O2412</t>
  </si>
  <si>
    <t>ECCBC Casablanca</t>
  </si>
  <si>
    <t>Fernando Martin Cabañas</t>
  </si>
  <si>
    <t>O2411</t>
  </si>
  <si>
    <t>OQ_Olga Quintana</t>
  </si>
  <si>
    <t>O2410</t>
  </si>
  <si>
    <t>Project Management;#1;#Architecture;#5;#Engineering;#7;#Draftman;#8;#Automation Engineering;#9;#BIM Engineering;#10;#Design Engineering;#12;#Electrical &amp; Instrumentation Engineering;#13;#HVAC Engineering;#14;#Mechanical Engineering;#15;#Piping Engineering;#16;#Process Engineering;#17;#Qualification Engineering;#18;#Utilities Engineering;#19;#Validation Engineering;#20;#Architectural Design;#31;#Architecture coordination;#32;#Commissioning;#41;#Construction Management;#42;#Engineering Coordination;#54;#Safety Engineering;#81</t>
  </si>
  <si>
    <t>O2409</t>
  </si>
  <si>
    <t>O2408</t>
  </si>
  <si>
    <t>Project Management;#1;#Engineering;#7;#Draftman;#8;#Process Engineering;#17</t>
  </si>
  <si>
    <t>O2407</t>
  </si>
  <si>
    <t>O2406</t>
  </si>
  <si>
    <t>Barry Callebaut Global HQ</t>
  </si>
  <si>
    <t>O2405</t>
  </si>
  <si>
    <t>O2404</t>
  </si>
  <si>
    <t>Roche Diags GmbH Penzberg</t>
  </si>
  <si>
    <t>O2403</t>
  </si>
  <si>
    <t>O2402</t>
  </si>
  <si>
    <t>O2401</t>
  </si>
  <si>
    <t>O2400</t>
  </si>
  <si>
    <t>Project Management;#1;#Consulting;#2;#Architecture;#5;#Engineering;#7;#Consulting Services;#44;#Project funding Management;#75;#Site Asset Selection;#84</t>
  </si>
  <si>
    <t>O2399</t>
  </si>
  <si>
    <t>Project Management;#1;#Consulting;#2;#Architecture;#5;#Engineering;#7;#Draftman;#8;#BIM Engineering;#10;#Design Engineering;#12;#Electrical &amp; Instrumentation Engineering;#13;#HVAC Engineering;#14;#Mechanical Engineering;#15;#Piping Engineering;#16;#Process Engineering;#17;#Qualification Engineering;#18;#Utilities Engineering;#19;#Architectural Design;#31;#Architecture coordination;#32;#Construction Management;#42;#Construction Permit;#43;#Consulting Services;#44;#Engineering Coordination;#54;#Feasibility Study;#55;#Flow Study &amp; 3D Simulation;#56;#Masterplan;#66;#Piloting;#68;#Prevention;#70;#Safety Coordination;#80;#Safety Engineering;#81;#Strategic Logistics &amp; Supply Chain Concept Design;#85;#PEB;#93;#ATEX;#94;#CE Certification;#95</t>
  </si>
  <si>
    <t>O2398</t>
  </si>
  <si>
    <t>Project Management;#1;#Shutdown Management;#83</t>
  </si>
  <si>
    <t>Vincent Crucifix</t>
  </si>
  <si>
    <t>O2397</t>
  </si>
  <si>
    <t>CARGILL (GLOBAL)</t>
  </si>
  <si>
    <t>Project Management;#1;#Engineering;#7;#Draftman;#8;#Design Engineering;#12;#Electrical &amp; Instrumentation Engineering;#13;#HVAC Engineering;#14;#Mechanical Engineering;#15;#Piping Engineering;#16;#Process Engineering;#17;#Engineering Coordination;#54;#Feasibility Study;#55;#Piloting;#68</t>
  </si>
  <si>
    <t>O2396</t>
  </si>
  <si>
    <t>O2395</t>
  </si>
  <si>
    <t>O2394</t>
  </si>
  <si>
    <t>O2393</t>
  </si>
  <si>
    <t>O2392</t>
  </si>
  <si>
    <t>YAZAKI EGYPT</t>
  </si>
  <si>
    <t>Mohamed Amine Ben Romdhane</t>
  </si>
  <si>
    <t>O2391</t>
  </si>
  <si>
    <t>O2390</t>
  </si>
  <si>
    <t>O2389</t>
  </si>
  <si>
    <t>O2388</t>
  </si>
  <si>
    <t>Project Management;#1;#Consulting;#2;#Asset Technical Due Diligence;#33;#Investment / Divestment strategy;#61;#Masterplan;#66</t>
  </si>
  <si>
    <t>Javier Soto Trujillo</t>
  </si>
  <si>
    <t>O2387</t>
  </si>
  <si>
    <t>O2386</t>
  </si>
  <si>
    <t>O2385</t>
  </si>
  <si>
    <t>O2384</t>
  </si>
  <si>
    <t>OCP Morocco</t>
  </si>
  <si>
    <t>O2383</t>
  </si>
  <si>
    <t>O2382</t>
  </si>
  <si>
    <t>O2381</t>
  </si>
  <si>
    <t>Project Management;#1;#Engineering;#7;#BIM for Project Management;#38;#Commissioning;#41;#Construction Management;#42;#Feasibility Study;#55;#Piloting;#68</t>
  </si>
  <si>
    <t>Xavier Grandjean</t>
  </si>
  <si>
    <t>O2380</t>
  </si>
  <si>
    <t>Tessenderlo PC Loos</t>
  </si>
  <si>
    <t>Project Management;#1;#Engineering;#7;#Draftman;#8;#Piping Engineering;#16;#Feasibility Study;#55;#Piloting;#68;#Strategic Logistics &amp; Supply Chain Concept Design;#85</t>
  </si>
  <si>
    <t>O2379</t>
  </si>
  <si>
    <t>Project Management;#1;#Engineering;#7;#Design Engineering;#12;#Electrical &amp; Instrumentation Engineering;#13;#Mechanical Engineering;#15;#Engineering Coordination;#54;#Piloting;#68</t>
  </si>
  <si>
    <t>O2378</t>
  </si>
  <si>
    <t>Tata Steel Netherlands</t>
  </si>
  <si>
    <t>O2377</t>
  </si>
  <si>
    <t>O2376</t>
  </si>
  <si>
    <t>O2375</t>
  </si>
  <si>
    <t>O2374</t>
  </si>
  <si>
    <t>Packbenefit</t>
  </si>
  <si>
    <t>Project Management;#1;#Engineering;#7;#Draftman;#8;#Construction Management;#42;#Engineering Coordination;#54;#Feasibility Study;#55;#Piloting;#68;#Scientist;#82</t>
  </si>
  <si>
    <t>Sandra Gomez De La Fuente</t>
  </si>
  <si>
    <t>O2373</t>
  </si>
  <si>
    <t>Project Management;#1;#Engineering;#7;#Draftman;#8;#Design Engineering;#12;#Electrical &amp; Instrumentation Engineering;#13;#HVAC Engineering;#14;#Qualification Engineering;#18;#Utilities Engineering;#19;#Engineering Coordination;#54;#Safety Engineering;#81</t>
  </si>
  <si>
    <t>O2372</t>
  </si>
  <si>
    <t>Manel Zouch</t>
  </si>
  <si>
    <t>O2371</t>
  </si>
  <si>
    <t>O2370</t>
  </si>
  <si>
    <t>O2369</t>
  </si>
  <si>
    <t>Aster Travaux</t>
  </si>
  <si>
    <t>Ameni Abdelkafi</t>
  </si>
  <si>
    <t>O2368</t>
  </si>
  <si>
    <t>Leonidas</t>
  </si>
  <si>
    <t>O2367</t>
  </si>
  <si>
    <t>Project Management;#1;#Consulting;#2;#Architecture;#5;#Engineering;#7;#Draftman;#8;#Automation Engineering;#9;#Electrical &amp; Instrumentation Engineering;#13;#Process Engineering;#17;#Utilities Engineering;#19;#3D visualization (VR);#30;#Consulting Services;#44;#Engineering Coordination;#54;#Feasibility Study;#55;#Flow Study &amp; 3D Simulation;#56;#Piloting;#68;#Warehouse Design &amp; Storage Technology;#92</t>
  </si>
  <si>
    <t>O2366</t>
  </si>
  <si>
    <t>Project Management;#1;#Engineering;#7;#Draftman;#8;#Automation Engineering;#9;#BIM Engineering;#10;#Design Engineering;#12;#Electrical &amp; Instrumentation Engineering;#13;#HVAC Engineering;#14;#Process Engineering;#17;#Qualification Engineering;#18;#Utilities Engineering;#19;#Construction Management;#42;#Engineering Coordination;#54;#Piloting;#68;#Safety Engineering;#81</t>
  </si>
  <si>
    <t>O2365</t>
  </si>
  <si>
    <t>Anais Emelie</t>
  </si>
  <si>
    <t>O2364</t>
  </si>
  <si>
    <t>Project Management;#1;#Engineering;#7;#HVAC Engineering;#14;#Process Engineering;#17;#Engineering Coordination;#54;#Feasibility Study;#55</t>
  </si>
  <si>
    <t>O2363</t>
  </si>
  <si>
    <t>O2362</t>
  </si>
  <si>
    <t>O2361</t>
  </si>
  <si>
    <t>Chocolates Valor_SPAIN</t>
  </si>
  <si>
    <t>Project Management;#1;#Architecture;#5;#Engineering;#7;#Process Engineering;#17;#Commissioning;#41;#Construction Management;#42;#Engineering Coordination;#54;#Feasibility Study;#55;#Piloting;#68</t>
  </si>
  <si>
    <t>O2360</t>
  </si>
  <si>
    <t>Saverglass Belgium</t>
  </si>
  <si>
    <t>O2359</t>
  </si>
  <si>
    <t>O2358</t>
  </si>
  <si>
    <t>Tiense suikerraffinaderij</t>
  </si>
  <si>
    <t>Gert Claes</t>
  </si>
  <si>
    <t>O2357</t>
  </si>
  <si>
    <t>O2356</t>
  </si>
  <si>
    <t>Alvance Aluminium Duffel BV</t>
  </si>
  <si>
    <t>O2355</t>
  </si>
  <si>
    <t>O2354</t>
  </si>
  <si>
    <t>Camber Belgium</t>
  </si>
  <si>
    <t>O2353</t>
  </si>
  <si>
    <t>Project Management;#1;#Engineering;#7;#Automation Engineering;#9;#Feasibility Study;#55</t>
  </si>
  <si>
    <t>O2352</t>
  </si>
  <si>
    <t>O2351</t>
  </si>
  <si>
    <t>COMPTOIR HAMMAMI</t>
  </si>
  <si>
    <t>O2350</t>
  </si>
  <si>
    <t>Agroserv</t>
  </si>
  <si>
    <t>Mokhles TURKI</t>
  </si>
  <si>
    <t>O2349</t>
  </si>
  <si>
    <t>Tractebel Engineering Turkey</t>
  </si>
  <si>
    <t>Walim Jribi</t>
  </si>
  <si>
    <t>O2348</t>
  </si>
  <si>
    <t>O2347</t>
  </si>
  <si>
    <t>Project Management;#1;#Consulting;#2;#Engineering;#7;#Piping Engineering;#16;#Process Engineering;#17;#Commissioning;#41;#Construction Management;#42;#Construction or Open EPC;#96</t>
  </si>
  <si>
    <t>O2346</t>
  </si>
  <si>
    <t>Project Management;#1;#Consulting;#2;#Architecture;#5;#Engineering;#7;#Draftman;#8;#Design Engineering;#12;#HVAC Engineering;#14;#Mechanical Engineering;#15;#Piping Engineering;#16;#Process Engineering;#17;#Utilities Engineering;#19;#Validation Engineering;#20;#Engineering Coordination;#54</t>
  </si>
  <si>
    <t>O2345</t>
  </si>
  <si>
    <t>Yazaki_Gafsa</t>
  </si>
  <si>
    <t>O2344</t>
  </si>
  <si>
    <t>O2343</t>
  </si>
  <si>
    <t>O2342</t>
  </si>
  <si>
    <t>O2341</t>
  </si>
  <si>
    <t>Proliver</t>
  </si>
  <si>
    <t>Project Management;#1;#Consulting;#2;#Architecture;#5;#Engineering;#7;#Draftman;#8;#Automation Engineering;#9;#BIM Engineering;#10;#Design Engineering;#12;#Electrical &amp; Instrumentation Engineering;#13;#HVAC Engineering;#14;#3D visualization (VR);#30;#Architectural Design;#31;#Asset Technical Due Diligence;#33;#Branding and Corporate Image;#39;#Commissioning;#41;#Construction Management;#42;#Consulting Services;#44;#Engineering Coordination;#54;#Feasibility Study;#55;#Flow Study &amp; 3D Simulation;#56;#Interior Design &amp; Fit Out;#59;#Landscaping Design;#62;#Lean Six Sigma;#63;#Logistic Outsourcing;#65;#Masterplan;#66;#Prevention;#70;#Safety &amp; Site Supervision;#78;#Safety Assistance;#79;#Safety Coordination;#80;#Safety Engineering;#81;#Scientist;#82;#Shutdown Management;#83;#Strategic Logistics &amp; Supply Chain Concept Design;#85;#Technology Implementation in Supply Chain;#87;#Urban Planning &amp; Design;#89;#Warehouse Design &amp; Storage Technology;#92</t>
  </si>
  <si>
    <t>O2340</t>
  </si>
  <si>
    <t>Université Saint-Louis</t>
  </si>
  <si>
    <t>O2339</t>
  </si>
  <si>
    <t>Project Management;#1;#Engineering;#7;#Draftman;#8;#HVAC Engineering;#14;#Feasibility Study;#55;#Piloting;#68</t>
  </si>
  <si>
    <t>O2338</t>
  </si>
  <si>
    <t>O2337</t>
  </si>
  <si>
    <t>O2336</t>
  </si>
  <si>
    <t>Schneider Electric Industries SAS Grenoble</t>
  </si>
  <si>
    <t>Lea Blancan</t>
  </si>
  <si>
    <t>O2335</t>
  </si>
  <si>
    <t>Aperam Stainless Belgium NV</t>
  </si>
  <si>
    <t>Luc Halbach</t>
  </si>
  <si>
    <t>O2334</t>
  </si>
  <si>
    <t>O2333</t>
  </si>
  <si>
    <t>Cargill (Hazleton)</t>
  </si>
  <si>
    <t>Project Management;#1;#Engineering;#7;#Piping Engineering;#16;#Process Engineering;#17;#Utilities Engineering;#19</t>
  </si>
  <si>
    <t>Gerald Henry</t>
  </si>
  <si>
    <t>O2332</t>
  </si>
  <si>
    <t>O2331</t>
  </si>
  <si>
    <t>Project Management;#1;#Construction Management;#42;#Safety &amp; Site Supervision;#78;#Shutdown Management;#83</t>
  </si>
  <si>
    <t>Henry Hopchet</t>
  </si>
  <si>
    <t>O2330</t>
  </si>
  <si>
    <t>CPMS</t>
  </si>
  <si>
    <t>O2329</t>
  </si>
  <si>
    <t>O2328</t>
  </si>
  <si>
    <t>O2327</t>
  </si>
  <si>
    <t>O2326</t>
  </si>
  <si>
    <t>Botalys</t>
  </si>
  <si>
    <t>O2325</t>
  </si>
  <si>
    <t>Project Management;#1;#Consulting;#2;#Technological Innovation;#3;#Architecture;#5;#Engineering;#7;#Automation Engineering;#9;#Electrical &amp; Instrumentation Engineering;#13;#HVAC Engineering;#14;#Mechanical Engineering;#15;#Piping Engineering;#16;#Process Engineering;#17;#Utilities Engineering;#19;#Engineering Coordination;#54;#Feasibility Study;#55;#Flow Study &amp; 3D Simulation;#56;#Piloting;#68;#Scientist;#82;#Warehouse Design &amp; Storage Technology;#92</t>
  </si>
  <si>
    <t>O2324</t>
  </si>
  <si>
    <t>Project Management;#1;#Consulting;#2;#Architecture;#5;#Engineering;#7;#Draftman;#8;#Automation Engineering;#9;#BIM Engineering;#10;#Electrical &amp; Instrumentation Engineering;#13;#HVAC Engineering;#14;#Mechanical Engineering;#15;#Piping Engineering;#16;#Process Engineering;#17;#Qualification Engineering;#18;#Utilities Engineering;#19;#Architectural Design;#31;#Commissioning;#41;#Construction Management;#42;#Consulting Services;#44;#Engineering Coordination;#54;#Feasibility Study;#55;#Piloting;#68;#Safety &amp; Site Supervision;#78;#Safety Coordination;#80;#Safety Engineering;#81;#ATEX;#94;#CE Certification;#95</t>
  </si>
  <si>
    <t>O2323</t>
  </si>
  <si>
    <t>BMA AG</t>
  </si>
  <si>
    <t>O2322</t>
  </si>
  <si>
    <t>Denwel</t>
  </si>
  <si>
    <t>O2321</t>
  </si>
  <si>
    <t>Univercells sa</t>
  </si>
  <si>
    <t>Project Management;#1;#Engineering;#7;#Validation Engineering;#20</t>
  </si>
  <si>
    <t>Abdelkader Saadi</t>
  </si>
  <si>
    <t>O2320</t>
  </si>
  <si>
    <t>O2319</t>
  </si>
  <si>
    <t>O2318</t>
  </si>
  <si>
    <t>SHELL Tunisia</t>
  </si>
  <si>
    <t>O2317</t>
  </si>
  <si>
    <t>O2316</t>
  </si>
  <si>
    <t>Project Management;#1;#Engineering;#7;#Draftman;#8;#Feasibility Study;#55</t>
  </si>
  <si>
    <t>O2315</t>
  </si>
  <si>
    <t>Win S.A.</t>
  </si>
  <si>
    <t>Data Centers</t>
  </si>
  <si>
    <t>Project Management;#1;#Consulting;#2;#Engineering;#7;#Draftman;#8</t>
  </si>
  <si>
    <t>O2314</t>
  </si>
  <si>
    <t>Givaudan International SA</t>
  </si>
  <si>
    <t>Project Management;#1;#Engineering;#7;#Automation Engineering;#9;#Process Engineering;#17</t>
  </si>
  <si>
    <t>O2313</t>
  </si>
  <si>
    <t>Amazon Carros</t>
  </si>
  <si>
    <t>María José López Onsurbe</t>
  </si>
  <si>
    <t>O2312</t>
  </si>
  <si>
    <t>Sebastian Vulcan</t>
  </si>
  <si>
    <t>O2311</t>
  </si>
  <si>
    <t>Project Management;#1;#Consulting;#2;#Piloting;#68;#Shutdown Management;#83</t>
  </si>
  <si>
    <t>O2310</t>
  </si>
  <si>
    <t>Collignon</t>
  </si>
  <si>
    <t>O2309</t>
  </si>
  <si>
    <t>O2308</t>
  </si>
  <si>
    <t>O2307</t>
  </si>
  <si>
    <t>O2306</t>
  </si>
  <si>
    <t>Project Management;#1;#Feasibility Study;#55;#Piloting;#68</t>
  </si>
  <si>
    <t>O2305</t>
  </si>
  <si>
    <t>O2304</t>
  </si>
  <si>
    <t>Gemeente Tervuren</t>
  </si>
  <si>
    <t>Johan Geens</t>
  </si>
  <si>
    <t>O2303</t>
  </si>
  <si>
    <t>Project Management;#1;#Engineering;#7;#Draftman;#8;#Piping Engineering;#16;#Process Engineering;#17;#Utilities Engineering;#19;#Construction Management;#42</t>
  </si>
  <si>
    <t>O2302</t>
  </si>
  <si>
    <t>O2301</t>
  </si>
  <si>
    <t>O2300</t>
  </si>
  <si>
    <t>O2299</t>
  </si>
  <si>
    <t>O2298</t>
  </si>
  <si>
    <t>O2297</t>
  </si>
  <si>
    <t>Project Management;#1;#Engineering;#7;#Draftman;#8;#Process Engineering;#17;#Construction Management;#42</t>
  </si>
  <si>
    <t>O2296</t>
  </si>
  <si>
    <t>Troy Laminating Company</t>
  </si>
  <si>
    <t>Project Management;#1;#Engineering;#7;#Mechanical Engineering;#15;#Piping Engineering;#16;#Utilities Engineering;#19</t>
  </si>
  <si>
    <t>O2295</t>
  </si>
  <si>
    <t>O2294</t>
  </si>
  <si>
    <t>CrowdFarming</t>
  </si>
  <si>
    <t>Project Management;#1;#Consulting;#2;#Architecture;#5;#Engineering;#7;#Draftman;#8;#BIM Engineering;#10;#Design Engineering;#12;#Electrical &amp; Instrumentation Engineering;#13;#HVAC Engineering;#14;#Mechanical Engineering;#15;#Piping Engineering;#16;#Process Engineering;#17;#Utilities Engineering;#19;#Architectural Design;#31;#Architecture coordination;#32;#Asset Technical Due Diligence;#33;#BIM for Project Management;#38;#Commissioning;#41;#Construction Management;#42;#Construction Permit;#43;#Engineering Coordination;#54;#Feasibility Study;#55;#Logistic Outsourcing;#65;#Masterplan;#66;#Piloting;#68;#Site Asset Selection;#84;#Strategic Logistics &amp; Supply Chain Concept Design;#85;#Subsidies Management ;#86;#Technology Implementation in Supply Chain;#87;#Warehouse Design &amp; Storage Technology;#92</t>
  </si>
  <si>
    <t>O2293</t>
  </si>
  <si>
    <t>O2292</t>
  </si>
  <si>
    <t>O2291</t>
  </si>
  <si>
    <t>O2290</t>
  </si>
  <si>
    <t>Nano y Marta</t>
  </si>
  <si>
    <t>O2289</t>
  </si>
  <si>
    <t>O2288</t>
  </si>
  <si>
    <t>O2287</t>
  </si>
  <si>
    <t>O2286</t>
  </si>
  <si>
    <t>Project Management;#1;#Consulting;#2;#Architecture;#5;#Engineering;#7;#Draftman;#8;#Automation Engineering;#9;#Electrical &amp; Instrumentation Engineering;#13;#HVAC Engineering;#14;#Piping Engineering;#16;#Process Engineering;#17;#Utilities Engineering;#19;#Consulting Services;#44;#Flow Study &amp; 3D Simulation;#56;#Piloting;#68;#Safety Engineering;#81</t>
  </si>
  <si>
    <t>O2285</t>
  </si>
  <si>
    <t>O2284</t>
  </si>
  <si>
    <t>Hayward Iberica S.L.</t>
  </si>
  <si>
    <t>Antonio Molero Senosiain</t>
  </si>
  <si>
    <t>Raquel Viveros</t>
  </si>
  <si>
    <t>O2283</t>
  </si>
  <si>
    <t>O2282</t>
  </si>
  <si>
    <t>O2281</t>
  </si>
  <si>
    <t>O2280</t>
  </si>
  <si>
    <t>Cainiao</t>
  </si>
  <si>
    <t>Project Management;#1;#Architecture;#5;#Engineering;#7;#Architectural Design;#31</t>
  </si>
  <si>
    <t>O2279</t>
  </si>
  <si>
    <t>O2278</t>
  </si>
  <si>
    <t>O2277</t>
  </si>
  <si>
    <t>ENEO Cameroon</t>
  </si>
  <si>
    <t>O2276</t>
  </si>
  <si>
    <t>O2275</t>
  </si>
  <si>
    <t>O2274</t>
  </si>
  <si>
    <t>Jan Lagae</t>
  </si>
  <si>
    <t>O2273</t>
  </si>
  <si>
    <t>O2272</t>
  </si>
  <si>
    <t>O2271</t>
  </si>
  <si>
    <t>CARGILL (GERMANY)</t>
  </si>
  <si>
    <t>O2270</t>
  </si>
  <si>
    <t>O2269</t>
  </si>
  <si>
    <t>TEA SRL</t>
  </si>
  <si>
    <t>Ramzi Lahiani</t>
  </si>
  <si>
    <t>O2268</t>
  </si>
  <si>
    <t>O2267</t>
  </si>
  <si>
    <t>O2266</t>
  </si>
  <si>
    <t>O2265</t>
  </si>
  <si>
    <t>O2264</t>
  </si>
  <si>
    <t>Grégory Misonne</t>
  </si>
  <si>
    <t>O2263</t>
  </si>
  <si>
    <t>O2262</t>
  </si>
  <si>
    <t>O2261</t>
  </si>
  <si>
    <t>Project Management;#1;#Consulting;#2;#Engineering;#7;#Draftman;#8;#Process Engineering;#17;#Consulting Services;#44;#Flow Study &amp; 3D Simulation;#56;#Investment / Divestment strategy;#61;#Masterplan;#66;#Piloting;#68;#Project Business plan ;#74;#Strategic Logistics &amp; Supply Chain Concept Design;#85;#Technology Implementation in Supply Chain;#87</t>
  </si>
  <si>
    <t>O2260</t>
  </si>
  <si>
    <t>O2259</t>
  </si>
  <si>
    <t>Univercells Technologies</t>
  </si>
  <si>
    <t>O2258</t>
  </si>
  <si>
    <t>Project Management;#1;#Engineering;#7;#Automation Engineering;#9</t>
  </si>
  <si>
    <t>O2257</t>
  </si>
  <si>
    <t>O2256</t>
  </si>
  <si>
    <t>STIR</t>
  </si>
  <si>
    <t>O2255</t>
  </si>
  <si>
    <t>O2254</t>
  </si>
  <si>
    <t>O2253</t>
  </si>
  <si>
    <t>VALEO DAV Tunisie</t>
  </si>
  <si>
    <t>Sadok Kzadri I</t>
  </si>
  <si>
    <t>O2252</t>
  </si>
  <si>
    <t>O2251</t>
  </si>
  <si>
    <t>O2250</t>
  </si>
  <si>
    <t>RK-Tec</t>
  </si>
  <si>
    <t>O2249</t>
  </si>
  <si>
    <t>Stopped</t>
  </si>
  <si>
    <t>O2248</t>
  </si>
  <si>
    <t>Project Management;#1;#Consulting;#2;#Architecture;#5;#Engineering;#7;#BIM for Project Management;#38;#Commissioning;#41;#Construction Management;#42;#Feasibility Study;#55;#Piloting;#68;#Shutdown Management;#83;#Training;#88</t>
  </si>
  <si>
    <t>O2247</t>
  </si>
  <si>
    <t>O2246</t>
  </si>
  <si>
    <t>Nicolas Van Naemen</t>
  </si>
  <si>
    <t>O2245</t>
  </si>
  <si>
    <t>READING ALLOYS, INC.</t>
  </si>
  <si>
    <t>O2244</t>
  </si>
  <si>
    <t>Main Tape</t>
  </si>
  <si>
    <t>GiaMarie Mandilian</t>
  </si>
  <si>
    <t>O2243</t>
  </si>
  <si>
    <t>O2242</t>
  </si>
  <si>
    <t>O2241</t>
  </si>
  <si>
    <t>Project Management;#1;#Consulting;#2;#Architecture;#5;#Engineering;#7;#3D visualization (VR);#30;#Commissioning;#41;#Construction Management;#42;#Feasibility Study;#55;#Masterplan;#66;#Piloting;#68;#CE Certification;#95</t>
  </si>
  <si>
    <t>O2240</t>
  </si>
  <si>
    <t>O2239</t>
  </si>
  <si>
    <t>Project Management;#1;#Engineering;#7;#Draftman;#8;#Design Engineering;#12;#Construction Management;#42;#Engineering Coordination;#54</t>
  </si>
  <si>
    <t>O2238</t>
  </si>
  <si>
    <t>O2237</t>
  </si>
  <si>
    <t>O2236</t>
  </si>
  <si>
    <t>Slim Weli</t>
  </si>
  <si>
    <t>O2235</t>
  </si>
  <si>
    <t>Melanie Vadacca</t>
  </si>
  <si>
    <t>O2234</t>
  </si>
  <si>
    <t>Project Management;#1;#Engineering;#7;#HVAC Engineering;#14;#Commissioning;#41;#Construction Management;#42</t>
  </si>
  <si>
    <t>O2233</t>
  </si>
  <si>
    <t>O2232</t>
  </si>
  <si>
    <t>O2231</t>
  </si>
  <si>
    <t>Project Management;#1;#Engineering;#7;#Draftman;#8;#Design Engineering;#12;#Feasibility Study;#55;#Piloting;#68</t>
  </si>
  <si>
    <t>Joseph Geerligs</t>
  </si>
  <si>
    <t>O2230</t>
  </si>
  <si>
    <t>O2229</t>
  </si>
  <si>
    <t>Blommer Chocolate Chicago</t>
  </si>
  <si>
    <t>Project Management;#1;#Engineering;#7;#Draftman;#8;#Automation Engineering;#9;#Mechanical Engineering;#15;#Engineering Coordination;#54</t>
  </si>
  <si>
    <t>O2228</t>
  </si>
  <si>
    <t>O2227</t>
  </si>
  <si>
    <t>O2226</t>
  </si>
  <si>
    <t>O2225</t>
  </si>
  <si>
    <t>Dalkia (Agence d Epinal)</t>
  </si>
  <si>
    <t>O2224</t>
  </si>
  <si>
    <t>O2223</t>
  </si>
  <si>
    <t>O2222</t>
  </si>
  <si>
    <t>O2221</t>
  </si>
  <si>
    <t>Merck Sante- France</t>
  </si>
  <si>
    <t>O2220</t>
  </si>
  <si>
    <t>cubicup</t>
  </si>
  <si>
    <t>O2219</t>
  </si>
  <si>
    <t>Ikea Belgium sa/nv</t>
  </si>
  <si>
    <t>Project Management;#1;#Engineering;#7;#Draftman;#8;#Electrical &amp; Instrumentation Engineering;#13;#HVAC Engineering;#14;#Mechanical Engineering;#15;#Piping Engineering;#16;#Utilities Engineering;#19;#Engineering Coordination;#54</t>
  </si>
  <si>
    <t>O2218</t>
  </si>
  <si>
    <t>HELHA</t>
  </si>
  <si>
    <t>O2217</t>
  </si>
  <si>
    <t>Technische dienst KU leuven</t>
  </si>
  <si>
    <t>Project Management;#1;#Engineering;#7;#Design Engineering;#12;#HVAC Engineering;#14;#Utilities Engineering;#19;#Validation Engineering;#20</t>
  </si>
  <si>
    <t>O2216</t>
  </si>
  <si>
    <t>O2215</t>
  </si>
  <si>
    <t>O2214</t>
  </si>
  <si>
    <t>O2213</t>
  </si>
  <si>
    <t>O2212</t>
  </si>
  <si>
    <t>O2211</t>
  </si>
  <si>
    <t>Almagro Capital</t>
  </si>
  <si>
    <t>O2210</t>
  </si>
  <si>
    <t>Lola Faubert</t>
  </si>
  <si>
    <t>O2209</t>
  </si>
  <si>
    <t>FL GROUP VENTURE CAPITAL</t>
  </si>
  <si>
    <t>Project Management;#1;#Consulting;#2;#Architecture;#5;#Engineering;#7;#3D visualization (VR);#30;#Architectural Design;#31;#Asset Technical Due Diligence;#33;#Branding and Corporate Image;#39;#Masterplan;#66;#Project Business plan ;#74</t>
  </si>
  <si>
    <t>O2208</t>
  </si>
  <si>
    <t>O2207</t>
  </si>
  <si>
    <t>O2206</t>
  </si>
  <si>
    <t>O2205</t>
  </si>
  <si>
    <t>O2204</t>
  </si>
  <si>
    <t>O2203</t>
  </si>
  <si>
    <t>O2202</t>
  </si>
  <si>
    <t>ADM Hamburg</t>
  </si>
  <si>
    <t>O2201</t>
  </si>
  <si>
    <t>Barry Callebaut Cocoa Germany GmbH</t>
  </si>
  <si>
    <t>O2200</t>
  </si>
  <si>
    <t>O2199</t>
  </si>
  <si>
    <t>Cedric Van Malder</t>
  </si>
  <si>
    <t>O2198</t>
  </si>
  <si>
    <t>Meurens Natural sa</t>
  </si>
  <si>
    <t>Project Management;#1;#Architecture;#5;#Engineering;#7;#Draftman;#8;#BIM Engineering;#10;#Design Engineering;#12;#HVAC Engineering;#14;#Piping Engineering;#16;#Utilities Engineering;#19;#Architecture coordination;#32;#Construction Permit;#43;#Feasibility Study;#55;#Piloting;#68</t>
  </si>
  <si>
    <t>Daniel Ausloos</t>
  </si>
  <si>
    <t>O2197</t>
  </si>
  <si>
    <t>O2196</t>
  </si>
  <si>
    <t>O2195</t>
  </si>
  <si>
    <t>GECO</t>
  </si>
  <si>
    <t>O2194</t>
  </si>
  <si>
    <t>Investisseurs &amp; Partenaires</t>
  </si>
  <si>
    <t>O2193</t>
  </si>
  <si>
    <t>O2192</t>
  </si>
  <si>
    <t>O2191</t>
  </si>
  <si>
    <t>O2190</t>
  </si>
  <si>
    <t>O2189</t>
  </si>
  <si>
    <t>METITO</t>
  </si>
  <si>
    <t>O2188</t>
  </si>
  <si>
    <t>O2187</t>
  </si>
  <si>
    <t>O2186</t>
  </si>
  <si>
    <t>O2185</t>
  </si>
  <si>
    <t>O2184</t>
  </si>
  <si>
    <t>O2183</t>
  </si>
  <si>
    <t>O2182</t>
  </si>
  <si>
    <t>Geert Hurckmans</t>
  </si>
  <si>
    <t>O2181</t>
  </si>
  <si>
    <t>Rectorado de la UCM</t>
  </si>
  <si>
    <t>O2180</t>
  </si>
  <si>
    <t>O2179</t>
  </si>
  <si>
    <t>Chaudro Plus</t>
  </si>
  <si>
    <t>O2178</t>
  </si>
  <si>
    <t>O2177</t>
  </si>
  <si>
    <t>O2176</t>
  </si>
  <si>
    <t>O2175</t>
  </si>
  <si>
    <t>O2174</t>
  </si>
  <si>
    <t>O2173</t>
  </si>
  <si>
    <t>O2172</t>
  </si>
  <si>
    <t>O2171</t>
  </si>
  <si>
    <t>Yazaki_Bizerte</t>
  </si>
  <si>
    <t>O2170</t>
  </si>
  <si>
    <t>CARMEUSE TUNISIE</t>
  </si>
  <si>
    <t>O2169</t>
  </si>
  <si>
    <t>O2168</t>
  </si>
  <si>
    <t>O2167</t>
  </si>
  <si>
    <t>O2166</t>
  </si>
  <si>
    <t>PETROLIE</t>
  </si>
  <si>
    <t>O2165</t>
  </si>
  <si>
    <t>SACNA</t>
  </si>
  <si>
    <t>Skander Aloulou</t>
  </si>
  <si>
    <t>O2164</t>
  </si>
  <si>
    <t>O2163</t>
  </si>
  <si>
    <t>O2162</t>
  </si>
  <si>
    <t>O2161</t>
  </si>
  <si>
    <t>O2160</t>
  </si>
  <si>
    <t>O2159</t>
  </si>
  <si>
    <t>O2158</t>
  </si>
  <si>
    <t>O2157</t>
  </si>
  <si>
    <t>O2156</t>
  </si>
  <si>
    <t>O2155</t>
  </si>
  <si>
    <t>Solvay Tavaux</t>
  </si>
  <si>
    <t>O2154</t>
  </si>
  <si>
    <t>O2153</t>
  </si>
  <si>
    <t>O2152</t>
  </si>
  <si>
    <t>O2151</t>
  </si>
  <si>
    <t>GESTAMP (GERMANY)</t>
  </si>
  <si>
    <t>Project Management;#1;#Architecture;#5;#Feasibility Study;#55</t>
  </si>
  <si>
    <t>O2150</t>
  </si>
  <si>
    <t>O2149</t>
  </si>
  <si>
    <t>GLAXOSMITHKLINE (BELGIUM)</t>
  </si>
  <si>
    <t>O2148</t>
  </si>
  <si>
    <t>O2147</t>
  </si>
  <si>
    <t>O2146</t>
  </si>
  <si>
    <t>O2145</t>
  </si>
  <si>
    <t>O2144</t>
  </si>
  <si>
    <t>Commune de Flemalle</t>
  </si>
  <si>
    <t>O2143</t>
  </si>
  <si>
    <t>Project Management;#1;#Engineering;#7;#Electrical &amp; Instrumentation Engineering;#13;#Mechanical Engineering;#15;#Piping Engineering;#16;#Process Engineering;#17;#Utilities Engineering;#19</t>
  </si>
  <si>
    <t>O2141</t>
  </si>
  <si>
    <t>O2140</t>
  </si>
  <si>
    <t>O2139</t>
  </si>
  <si>
    <t>O2138</t>
  </si>
  <si>
    <t>CAM INDUSTRIES</t>
  </si>
  <si>
    <t>O2137</t>
  </si>
  <si>
    <t>O2136</t>
  </si>
  <si>
    <t>O2135</t>
  </si>
  <si>
    <t>Cédric Letier</t>
  </si>
  <si>
    <t>O2134</t>
  </si>
  <si>
    <t>O2133</t>
  </si>
  <si>
    <t>O2132</t>
  </si>
  <si>
    <t>O2131</t>
  </si>
  <si>
    <t>O2130</t>
  </si>
  <si>
    <t>O2129</t>
  </si>
  <si>
    <t>O2128</t>
  </si>
  <si>
    <t>O2127</t>
  </si>
  <si>
    <t>O2126</t>
  </si>
  <si>
    <t>Project Management;#1;#Consulting;#2;#Architecture;#5;#Engineering;#7;#Utilities Engineering;#19;#Architectural Design;#31;#Asset Technical Due Diligence;#33;#Feasibility Study;#55</t>
  </si>
  <si>
    <t>O2125</t>
  </si>
  <si>
    <t>Project Management;#1;#Engineering;#7;#Qualification Engineering;#18</t>
  </si>
  <si>
    <t>O2124</t>
  </si>
  <si>
    <t>MAHLE Componente de Motor SRL</t>
  </si>
  <si>
    <t>O2123</t>
  </si>
  <si>
    <t>ISG France</t>
  </si>
  <si>
    <t>O2122</t>
  </si>
  <si>
    <t>O2121</t>
  </si>
  <si>
    <t>Schneider Electric Industries SAS Meylan</t>
  </si>
  <si>
    <t>David Cozon</t>
  </si>
  <si>
    <t>O2120</t>
  </si>
  <si>
    <t>Clara MDI - Private Client</t>
  </si>
  <si>
    <t>O2119</t>
  </si>
  <si>
    <t>ManpowerGroup Solutiuon sa/nv</t>
  </si>
  <si>
    <t>Frederic Beun</t>
  </si>
  <si>
    <t>O2118</t>
  </si>
  <si>
    <t>Befesa Salzschlacke GmbH</t>
  </si>
  <si>
    <t>Project Management;#1;#Construction Management;#42;#Safety &amp; Site Supervision;#78;#Safety Coordination;#80</t>
  </si>
  <si>
    <t>O2117</t>
  </si>
  <si>
    <t>O2116</t>
  </si>
  <si>
    <t>O2115</t>
  </si>
  <si>
    <t>O2114</t>
  </si>
  <si>
    <t>Datacenter United</t>
  </si>
  <si>
    <t>Project Management;#1;#Consulting;#2;#Architecture;#5;#Engineering;#7;#Draftman;#8;#Electrical &amp; Instrumentation Engineering;#13;#HVAC Engineering;#14;#Architectural Design;#31;#Engineering Coordination;#54;#Feasibility Study;#55</t>
  </si>
  <si>
    <t>O2113</t>
  </si>
  <si>
    <t>Southwall Europe GmbH</t>
  </si>
  <si>
    <t>Project Management;#1;#Safety Engineering;#81;#ATEX;#94</t>
  </si>
  <si>
    <t>O2112</t>
  </si>
  <si>
    <t>Infra-Zeitz Servicegesellschaft mbH</t>
  </si>
  <si>
    <t>O2111</t>
  </si>
  <si>
    <t>O2110</t>
  </si>
  <si>
    <t>Project Management;#1;#Engineering;#7;#Draftman;#8;#Automation Engineering;#9;#Electrical &amp; Instrumentation Engineering;#13;#Piping Engineering;#16;#Process Engineering;#17;#Commissioning;#41;#Construction Management;#42;#Piloting;#68</t>
  </si>
  <si>
    <t>O2109</t>
  </si>
  <si>
    <t>Brauerei Becks GmbH &amp; Co. KG</t>
  </si>
  <si>
    <t>Project Management;#1;#Engineering;#7;#Draftman;#8;#Feasibility Study;#55;#Piloting;#68</t>
  </si>
  <si>
    <t>O2108</t>
  </si>
  <si>
    <t>O2107</t>
  </si>
  <si>
    <t>SteeHy</t>
  </si>
  <si>
    <t>Project Management;#1;#Engineering;#7;#Draftman;#8;#Automation Engineering;#9;#Flow Study &amp; 3D Simulation;#56;#Piloting;#68;#Strategic Logistics &amp; Supply Chain Concept Design;#85</t>
  </si>
  <si>
    <t>O2106</t>
  </si>
  <si>
    <t>O2105</t>
  </si>
  <si>
    <t>Astel Medica</t>
  </si>
  <si>
    <t>O2104</t>
  </si>
  <si>
    <t>Project Management;#1;#Engineering;#7;#Draftman;#8;#Electrical &amp; Instrumentation Engineering;#13;#HVAC Engineering;#14;#Process Engineering;#17;#Qualification Engineering;#18;#Utilities Engineering;#19;#Engineering Coordination;#54;#Piloting;#68;#Safety Coordination;#80;#Safety Engineering;#81</t>
  </si>
  <si>
    <t>O2103</t>
  </si>
  <si>
    <t>O2102</t>
  </si>
  <si>
    <t>Houcine Soudane</t>
  </si>
  <si>
    <t>O2101</t>
  </si>
  <si>
    <t>O2100</t>
  </si>
  <si>
    <t>Project Management;#1;#Construction Management;#42;#Piloting;#68</t>
  </si>
  <si>
    <t>Jo-Ann Schmit</t>
  </si>
  <si>
    <t>O2099</t>
  </si>
  <si>
    <t>Cargill NV (Gent)</t>
  </si>
  <si>
    <t>O2098</t>
  </si>
  <si>
    <t>O2097</t>
  </si>
  <si>
    <t>Sweco Belgium srl</t>
  </si>
  <si>
    <t>Project Management;#1;#Engineering;#7;#Draftman;#8;#Automation Engineering;#9;#BIM Engineering;#10;#Design Engineering;#12;#Electrical &amp; Instrumentation Engineering;#13;#HVAC Engineering;#14;#Piping Engineering;#16;#Process Engineering;#17;#Qualification Engineering;#18;#Utilities Engineering;#19;#Validation Engineering;#20;#Commissioning;#41;#Construction Management;#42;#Engineering Coordination;#54;#Piloting;#68;#Safety &amp; Site Supervision;#78;#Safety Coordination;#80</t>
  </si>
  <si>
    <t>O2096</t>
  </si>
  <si>
    <t>AB INBEV (MEXICO)</t>
  </si>
  <si>
    <t>Project Management;#1;#Architecture;#5;#Engineering;#7;#Draftman;#8;#Design Engineering;#12;#Electrical &amp; Instrumentation Engineering;#13;#Process Engineering;#17;#Qualification Engineering;#18;#Architecture coordination;#32;#Engineering Coordination;#54;#Feasibility Study;#55;#Piloting;#68</t>
  </si>
  <si>
    <t>O2095</t>
  </si>
  <si>
    <t>O2094</t>
  </si>
  <si>
    <t>O2093</t>
  </si>
  <si>
    <t>O2092</t>
  </si>
  <si>
    <t>O2091</t>
  </si>
  <si>
    <t>NAREC</t>
  </si>
  <si>
    <t>O2090</t>
  </si>
  <si>
    <t>O2089</t>
  </si>
  <si>
    <t>O2088</t>
  </si>
  <si>
    <t>O2087</t>
  </si>
  <si>
    <t>O2086</t>
  </si>
  <si>
    <t>O2085</t>
  </si>
  <si>
    <t>O2084</t>
  </si>
  <si>
    <t>O2083</t>
  </si>
  <si>
    <t>O2082</t>
  </si>
  <si>
    <t>Project Management;#1;#Consulting;#2;#Architecture;#5;#Engineering;#7;#Automation Engineering;#9;#BIM Engineering;#10;#Design Engineering;#12;#HVAC Engineering;#14;#Process Engineering;#17;#Utilities Engineering;#19;#Architectural Design;#31;#Architecture coordination;#32;#BIM for Project Management;#38;#Construction Management;#42;#Engineering Coordination;#54;#Piloting;#68;#Warehouse Design &amp; Storage Technology;#92</t>
  </si>
  <si>
    <t>O2081</t>
  </si>
  <si>
    <t>O2080</t>
  </si>
  <si>
    <t>O2079</t>
  </si>
  <si>
    <t>Claudio Butnar</t>
  </si>
  <si>
    <t>O2078</t>
  </si>
  <si>
    <t>O2077</t>
  </si>
  <si>
    <t>Jenniffer Pérez</t>
  </si>
  <si>
    <t>Project Management;#1;#Architecture;#5;#Construction or Open EPC;#96</t>
  </si>
  <si>
    <t>O2076</t>
  </si>
  <si>
    <t>O2075</t>
  </si>
  <si>
    <t>O2074</t>
  </si>
  <si>
    <t>O2073</t>
  </si>
  <si>
    <t>O2072</t>
  </si>
  <si>
    <t>O2071</t>
  </si>
  <si>
    <t>O2070</t>
  </si>
  <si>
    <t>O2069</t>
  </si>
  <si>
    <t>O2068</t>
  </si>
  <si>
    <t>O2067</t>
  </si>
  <si>
    <t>O2066</t>
  </si>
  <si>
    <t>O2065</t>
  </si>
  <si>
    <t>O2064</t>
  </si>
  <si>
    <t>O2063</t>
  </si>
  <si>
    <t>O2062</t>
  </si>
  <si>
    <t>O2061</t>
  </si>
  <si>
    <t>O2060</t>
  </si>
  <si>
    <t>O2059</t>
  </si>
  <si>
    <t>O2058</t>
  </si>
  <si>
    <t>Shirley Orivane</t>
  </si>
  <si>
    <t>O2057</t>
  </si>
  <si>
    <t>Project Management;#1;#Consulting;#2;#Technological Innovation;#3;#Architecture;#5;#Engineering;#7;#BIM Engineering;#10;#Mechanical Engineering;#15;#Piping Engineering;#16;#Engineering Coordination;#54;#Piloting;#68</t>
  </si>
  <si>
    <t>O2056</t>
  </si>
  <si>
    <t>O2055</t>
  </si>
  <si>
    <t>O2054</t>
  </si>
  <si>
    <t>O2053</t>
  </si>
  <si>
    <t>Project Management;#1;#Consulting;#2;#Architecture;#5;#Engineering;#7;#Utilities Engineering;#19;#Architectural Design;#31;#Architecture coordination;#32;#Construction Management;#42;#Consulting Services;#44;#Piloting;#68;#Training;#88;#Warehouse Design &amp; Storage Technology;#92</t>
  </si>
  <si>
    <t>O2052</t>
  </si>
  <si>
    <t>O2051</t>
  </si>
  <si>
    <t>AB INBEV (BELGIUM)</t>
  </si>
  <si>
    <t>O2050</t>
  </si>
  <si>
    <t>O2049</t>
  </si>
  <si>
    <t>Project Management;#1;#Engineering;#7;#Draftman;#8;#Project Support;#21;#Engineering Coordination;#54;#Piloting;#68</t>
  </si>
  <si>
    <t>O2048</t>
  </si>
  <si>
    <t>InduSteam SA</t>
  </si>
  <si>
    <t>O2047</t>
  </si>
  <si>
    <t>Belcolade NV</t>
  </si>
  <si>
    <t>O2046</t>
  </si>
  <si>
    <t>O2045</t>
  </si>
  <si>
    <t>O2044</t>
  </si>
  <si>
    <t>O2043</t>
  </si>
  <si>
    <t>YAZAKI Romania S.R.L.</t>
  </si>
  <si>
    <t>Project Management;#1;#Engineering;#7;#Electrical &amp; Instrumentation Engineering;#13;#HVAC Engineering;#14;#Mechanical Engineering;#15;#Construction Management;#42;#Piloting;#68</t>
  </si>
  <si>
    <t>O2042</t>
  </si>
  <si>
    <t>O2041</t>
  </si>
  <si>
    <t>Schneider Electric Ltd</t>
  </si>
  <si>
    <t>O2040</t>
  </si>
  <si>
    <t>ADM Illichivsk (Uraine)</t>
  </si>
  <si>
    <t>Project Management;#1;#Technological Innovation;#3;#Engineering;#7</t>
  </si>
  <si>
    <t>O2039</t>
  </si>
  <si>
    <t>O2038</t>
  </si>
  <si>
    <t>Mithra</t>
  </si>
  <si>
    <t>Project Management;#1;#Engineering;#7;#Draftman;#8;#Process Engineering;#17;#Safety Engineering;#81</t>
  </si>
  <si>
    <t>O2037</t>
  </si>
  <si>
    <t>S.W.I.F.T.</t>
  </si>
  <si>
    <t>Project Management;#1;#Engineering;#7;#Draftman;#8;#Electrical &amp; Instrumentation Engineering;#13;#HVAC Engineering;#14;#Engineering Coordination;#54;#Feasibility Study;#55;#Piloting;#68</t>
  </si>
  <si>
    <t>O2036</t>
  </si>
  <si>
    <t>O2035</t>
  </si>
  <si>
    <t>Danone Romania</t>
  </si>
  <si>
    <t>Jan Lysens</t>
  </si>
  <si>
    <t>O2034</t>
  </si>
  <si>
    <t>Benjamin Lombard</t>
  </si>
  <si>
    <t>O2028</t>
  </si>
  <si>
    <t>Frost-Trol</t>
  </si>
  <si>
    <t>Project Management;#1;#Consulting;#2;#Technological Innovation;#3;#Architecture;#5;#Engineering;#7</t>
  </si>
  <si>
    <t>Bernardo Villazán Gil</t>
  </si>
  <si>
    <t>O2027</t>
  </si>
  <si>
    <t>O2026</t>
  </si>
  <si>
    <t>The Dow Chemical Company</t>
  </si>
  <si>
    <t>Project Management;#1;#Engineering;#7;#HVAC Engineering;#14;#Piping Engineering;#16;#Utilities Engineering;#19</t>
  </si>
  <si>
    <t>O2025</t>
  </si>
  <si>
    <t>Lotus Bakeries Belgium NV</t>
  </si>
  <si>
    <t>Project Management;#1;#Architecture;#5;#Engineering;#7;#Draftman;#8;#Automation Engineering;#9;#BIM Engineering;#10;#Design Engineering;#12;#Electrical &amp; Instrumentation Engineering;#13;#HVAC Engineering;#14;#Mechanical Engineering;#15;#Piping Engineering;#16;#Process Engineering;#17;#Qualification Engineering;#18;#Utilities Engineering;#19;#Validation Engineering;#20;#BIM for Project Management;#38;#Commissioning;#41;#Construction Management;#42;#Engineering Coordination;#54;#Piloting;#68;#Safety &amp; Site Supervision;#78;#Safety Coordination;#80;#ATEX;#94;#CE Certification;#95</t>
  </si>
  <si>
    <t>O2024</t>
  </si>
  <si>
    <t>Project Management;#1;#Architecture;#5;#Health &amp; Safety;#6;#Engineering;#7;#Draftman;#8;#Automation Engineering;#9;#BIM Engineering;#10;#Civil and Structural Engineering;#11;#Design Engineering;#12;#Electrical &amp; Instrumentation Engineering;#13;#HVAC Engineering;#14;#Mechanical Engineering;#15;#Piping Engineering;#16;#Process Engineering;#17;#Qualification Engineering;#18;#Utilities Engineering;#19;#Validation Engineering;#20;#Project Support;#21;#Author supervision during realisation;#35;#BIM for Project Management;#38;#Commissioning;#41;#Construction Management;#42;#Engineering Coordination;#54;#Piloting;#68;#Project Management Services;#76;#Safety &amp; Site Supervision;#78;#Safety Coordination;#80;#ATEX;#94;#CE Certification;#95</t>
  </si>
  <si>
    <t>Rudy Flameng</t>
  </si>
  <si>
    <t>O2023</t>
  </si>
  <si>
    <t>O2022</t>
  </si>
  <si>
    <t>Project Management;#1;#Architecture;#5;#Engineering;#7;#Draftman;#8;#Electrical &amp; Instrumentation Engineering;#13;#HVAC Engineering;#14;#Utilities Engineering;#19;#Architectural Design;#31;#Architecture coordination;#32;#Construction Management;#42;#Construction Permit;#43;#Engineering Coordination;#54;#Safety Engineering;#81;#Shutdown Management;#83</t>
  </si>
  <si>
    <t>O2021</t>
  </si>
  <si>
    <t>Project Management;#1;#Architecture;#5;#Engineering;#7;#Draftman;#8;#Electrical &amp; Instrumentation Engineering;#13;#HVAC Engineering;#14;#Utilities Engineering;#19;#Architectural Design;#31;#Construction Management;#42;#Construction Permit;#43;#Engineering Coordination;#54</t>
  </si>
  <si>
    <t>O2020</t>
  </si>
  <si>
    <t>Stoneweg</t>
  </si>
  <si>
    <t>O2019</t>
  </si>
  <si>
    <t>O2018</t>
  </si>
  <si>
    <t>MONDELEZ (GLOBAL)</t>
  </si>
  <si>
    <t>Ivaila Petrova</t>
  </si>
  <si>
    <t>O2017</t>
  </si>
  <si>
    <t>SCHNEIDER ELECTRIC (GLOBAL)</t>
  </si>
  <si>
    <t>O2016</t>
  </si>
  <si>
    <t>O2015</t>
  </si>
  <si>
    <t>O2014</t>
  </si>
  <si>
    <t>ELC Welness centre Belcarra</t>
  </si>
  <si>
    <t>Project Management;#1;#Engineering;#7;#Design Engineering;#12;#Qualification Engineering;#18</t>
  </si>
  <si>
    <t>IPS Canada</t>
  </si>
  <si>
    <t>O2013</t>
  </si>
  <si>
    <t>Kerry Iberia (Vigo)</t>
  </si>
  <si>
    <t>Project Management;#1;#Architecture;#5;#Engineering;#7;#Draftman;#8;#Automation Engineering;#9;#Electrical &amp; Instrumentation Engineering;#13;#HVAC Engineering;#14;#Mechanical Engineering;#15;#Piping Engineering;#16;#Process Engineering;#17;#Utilities Engineering;#19;#Architectural Design;#31;#Architecture coordination;#32;#Commissioning;#41;#Construction Management;#42;#Feasibility Study;#55;#Piloting;#68</t>
  </si>
  <si>
    <t>Matilde Navas López</t>
  </si>
  <si>
    <t>O2012</t>
  </si>
  <si>
    <t>LUIS ALBEN PRIVATE CUSTOMER</t>
  </si>
  <si>
    <t>O2011</t>
  </si>
  <si>
    <t>O2010</t>
  </si>
  <si>
    <t>Project Management;#1;#Health &amp; Safety;#6</t>
  </si>
  <si>
    <t>O2009</t>
  </si>
  <si>
    <t>Project Management;#1;#Engineering;#7;#Design Engineering;#12;#HVAC Engineering;#14;#Mechanical Engineering;#15;#Piping Engineering;#16;#Process Engineering;#17;#Utilities Engineering;#19;#Construction Management;#42;#Engineering Coordination;#54;#Piloting;#68;#Safety Engineering;#81</t>
  </si>
  <si>
    <t>O2008</t>
  </si>
  <si>
    <t>O2007</t>
  </si>
  <si>
    <t>Djidjoua Abdoulrahmane</t>
  </si>
  <si>
    <t>O2006</t>
  </si>
  <si>
    <t>Project Management;#1;#Engineering;#7;#Draftman;#8;#Design Engineering;#12;#Electrical &amp; Instrumentation Engineering;#13;#HVAC Engineering;#14;#Utilities Engineering;#19;#Prevention;#70</t>
  </si>
  <si>
    <t>O2005</t>
  </si>
  <si>
    <t>O2004</t>
  </si>
  <si>
    <t>CARGILL (UNITED STATES)</t>
  </si>
  <si>
    <t>O2003</t>
  </si>
  <si>
    <t>Project Management;#1;#Engineering;#7;#Civil and Structural Engineering;#11;#Electrical &amp; Instrumentation Engineering;#13;#HVAC Engineering;#14;#Mechanical Engineering;#15;#Piping Engineering;#16;#Process Engineering;#17;#Utilities Engineering;#19;#Project Support;#21;#Engineering Coordination;#54;#Project Management Services;#76</t>
  </si>
  <si>
    <t>O2002</t>
  </si>
  <si>
    <t>Ciner (GLOBAL)</t>
  </si>
  <si>
    <t>O2001</t>
  </si>
  <si>
    <t>O2000</t>
  </si>
  <si>
    <t>O1999</t>
  </si>
  <si>
    <t>Project Management;#1;#Consulting;#2;#Engineering;#7;#Project Support;#21</t>
  </si>
  <si>
    <t>O1998</t>
  </si>
  <si>
    <t>O1997</t>
  </si>
  <si>
    <t>O1995</t>
  </si>
  <si>
    <t>Alvance</t>
  </si>
  <si>
    <t>O1994</t>
  </si>
  <si>
    <t>O1993</t>
  </si>
  <si>
    <t>O1992</t>
  </si>
  <si>
    <t>O1991</t>
  </si>
  <si>
    <t>O1990</t>
  </si>
  <si>
    <t>Robert Borgenstierna</t>
  </si>
  <si>
    <t>O1989</t>
  </si>
  <si>
    <t>O1988</t>
  </si>
  <si>
    <t>Goros Investments</t>
  </si>
  <si>
    <t>O1987</t>
  </si>
  <si>
    <t>O1986</t>
  </si>
  <si>
    <t>O1985</t>
  </si>
  <si>
    <t>Belgian Shell NV</t>
  </si>
  <si>
    <t>Project Management;#1;#Architecture;#5;#Health &amp; Safety;#6</t>
  </si>
  <si>
    <t>Peter Laureys</t>
  </si>
  <si>
    <t>O1984</t>
  </si>
  <si>
    <t>O1983</t>
  </si>
  <si>
    <t>LabCorp BVBA (Covance)</t>
  </si>
  <si>
    <t>O1982</t>
  </si>
  <si>
    <t>Afton chemicals</t>
  </si>
  <si>
    <t>Rony Nuoka</t>
  </si>
  <si>
    <t>O1981</t>
  </si>
  <si>
    <t>CARGILL (BELGIUM)</t>
  </si>
  <si>
    <t>O1980</t>
  </si>
  <si>
    <t>Mathilde Brosset</t>
  </si>
  <si>
    <t>O1979</t>
  </si>
  <si>
    <t>ADM WILD Europe GmbH &amp; Co. KG</t>
  </si>
  <si>
    <t>O1978</t>
  </si>
  <si>
    <t>O1977</t>
  </si>
  <si>
    <t>O1976</t>
  </si>
  <si>
    <t>Teva Pharmaceuticals Industries</t>
  </si>
  <si>
    <t>Project Management;#1;#Architecture;#5;#Engineering;#7;#Design Engineering;#12;#Architectural Design;#31;#Architecture coordination;#32;#Commissioning;#41;#Construction Management;#42;#Construction Permit;#43</t>
  </si>
  <si>
    <t>O1975</t>
  </si>
  <si>
    <t>O1974</t>
  </si>
  <si>
    <t>O1973</t>
  </si>
  <si>
    <t>O1972</t>
  </si>
  <si>
    <t>O1971</t>
  </si>
  <si>
    <t>O1970</t>
  </si>
  <si>
    <t>Sergio Méntrida Zamarra</t>
  </si>
  <si>
    <t>O1969</t>
  </si>
  <si>
    <t>O1968</t>
  </si>
  <si>
    <t>O1967</t>
  </si>
  <si>
    <t>O1965</t>
  </si>
  <si>
    <t>Project Management;#1;#Consulting;#2;#Engineering;#7;#BIM Engineering;#10</t>
  </si>
  <si>
    <t>O1964</t>
  </si>
  <si>
    <t>O1963</t>
  </si>
  <si>
    <t>XPEQTIS</t>
  </si>
  <si>
    <t>O1962</t>
  </si>
  <si>
    <t>Grupo NAVEC</t>
  </si>
  <si>
    <t>O1961</t>
  </si>
  <si>
    <t>O1960</t>
  </si>
  <si>
    <t>Project Management;#1;#Project Support;#21</t>
  </si>
  <si>
    <t>O1959</t>
  </si>
  <si>
    <t>O1958</t>
  </si>
  <si>
    <t>O1957</t>
  </si>
  <si>
    <t>KU Leuven</t>
  </si>
  <si>
    <t>Project Management;#1;#Architecture;#5;#Engineering;#7;#Electrical &amp; Instrumentation Engineering;#13;#Piping Engineering;#16;#Process Engineering;#17;#Utilities Engineering;#19;#Commissioning;#41;#Construction Management;#42;#Engineering Coordination;#54;#Feasibility Study;#55;#Safety Assistance;#79;#Safety Coordination;#80;#Safety Engineering;#81</t>
  </si>
  <si>
    <t>Mohamed BOUZROUTI</t>
  </si>
  <si>
    <t>O1956</t>
  </si>
  <si>
    <t>O1955</t>
  </si>
  <si>
    <t>O1954</t>
  </si>
  <si>
    <t>O1953</t>
  </si>
  <si>
    <t>Consulting;#2;#Site Asset Selection;#84</t>
  </si>
  <si>
    <t>O1952</t>
  </si>
  <si>
    <t>Julien Symons</t>
  </si>
  <si>
    <t>O1951</t>
  </si>
  <si>
    <t>CBRE Spain</t>
  </si>
  <si>
    <t>O1950</t>
  </si>
  <si>
    <t>Project Management;#1;#Architecture;#5;#Engineering;#7;#Utilities Engineering;#19;#Architectural Design;#31;#Architecture coordination;#32;#Construction Management;#42;#Feasibility Study;#55;#Piloting;#68</t>
  </si>
  <si>
    <t>O1949</t>
  </si>
  <si>
    <t>Aleris Aluminium Duffel bvba</t>
  </si>
  <si>
    <t>Frederik Drieskens</t>
  </si>
  <si>
    <t>O1948</t>
  </si>
  <si>
    <t>O1947</t>
  </si>
  <si>
    <t>Project Management;#1;#Architecture;#5;#Engineering;#7;#Safety &amp; Site Supervision;#78;#Safety Coordination;#80</t>
  </si>
  <si>
    <t>Diego Kesteloot</t>
  </si>
  <si>
    <t>O1946</t>
  </si>
  <si>
    <t>O1945</t>
  </si>
  <si>
    <t>Sweco Belgium nv/sa (Talboom)</t>
  </si>
  <si>
    <t>Project Management;#1;#Engineering;#7;#Automation Engineering;#9;#HVAC Engineering;#14;#Utilities Engineering;#19</t>
  </si>
  <si>
    <t>O1944</t>
  </si>
  <si>
    <t>O1943</t>
  </si>
  <si>
    <t>Studybel</t>
  </si>
  <si>
    <t>O1942</t>
  </si>
  <si>
    <t>Heineken Spain SA Madrid; Factory</t>
  </si>
  <si>
    <t>O1941</t>
  </si>
  <si>
    <t>Restaurante Villacañada</t>
  </si>
  <si>
    <t>O1940</t>
  </si>
  <si>
    <t>O1939</t>
  </si>
  <si>
    <t>Project Management;#1;#Consulting;#2;#Engineering;#7;#Draftman;#8;#Automation Engineering;#9;#Electrical &amp; Instrumentation Engineering;#13;#Feasibility Study;#55;#Piloting;#68;#Safety Engineering;#81;#CE Certification;#95</t>
  </si>
  <si>
    <t>O1938</t>
  </si>
  <si>
    <t>O1937</t>
  </si>
  <si>
    <t>O1936</t>
  </si>
  <si>
    <t>Project Management;#1;#Engineering;#7;#HVAC Engineering;#14;#Process Engineering;#17;#Construction Management;#42;#Piloting;#68</t>
  </si>
  <si>
    <t>O1935</t>
  </si>
  <si>
    <t>O1934</t>
  </si>
  <si>
    <t>O1933</t>
  </si>
  <si>
    <t>ArcelorMittal Liège</t>
  </si>
  <si>
    <t>Jacques Lataire</t>
  </si>
  <si>
    <t>O1931</t>
  </si>
  <si>
    <t>O1930</t>
  </si>
  <si>
    <t>Gema Temprano</t>
  </si>
  <si>
    <t>O1929</t>
  </si>
  <si>
    <t>Produits Chimiques de Loos SAS</t>
  </si>
  <si>
    <t>Project Management;#1;#Engineering;#7;#Automation Engineering;#9;#Electrical &amp; Instrumentation Engineering;#13;#Mechanical Engineering;#15;#Piping Engineering;#16;#Utilities Engineering;#19</t>
  </si>
  <si>
    <t>O1928</t>
  </si>
  <si>
    <t>Project Management;#1;#Architecture;#5;#Engineering;#7;#Design Engineering;#12;#Electrical &amp; Instrumentation Engineering;#13;#HVAC Engineering;#14;#Piping Engineering;#16;#Process Engineering;#17;#Utilities Engineering;#19;#Architectural Design;#31;#Commissioning;#41;#Construction Management;#42;#Engineering Coordination;#54;#Safety &amp; Site Supervision;#78</t>
  </si>
  <si>
    <t>O1927</t>
  </si>
  <si>
    <t>Puratos NV</t>
  </si>
  <si>
    <t>Project Management;#1;#Health &amp; Safety;#6;#Safety &amp; Site Supervision;#78</t>
  </si>
  <si>
    <t>Jan Lieckens</t>
  </si>
  <si>
    <t>O1926</t>
  </si>
  <si>
    <t>O1925</t>
  </si>
  <si>
    <t>Novartis Cell for Cure</t>
  </si>
  <si>
    <t>Project Management;#1;#Consulting;#2;#Architecture;#5;#Engineering;#7;#Draftman;#8;#Automation Engineering;#9;#Design Engineering;#12;#Electrical &amp; Instrumentation Engineering;#13;#HVAC Engineering;#14;#Mechanical Engineering;#15;#Piping Engineering;#16;#Process Engineering;#17;#Utilities Engineering;#19</t>
  </si>
  <si>
    <t>O1924</t>
  </si>
  <si>
    <t>Project Management;#1;#Consulting;#2;#Engineering;#7;#Draftman;#8;#Design Engineering;#12;#Piping Engineering;#16;#Process Engineering;#17;#Utilities Engineering;#19</t>
  </si>
  <si>
    <t>O1923</t>
  </si>
  <si>
    <t>O1922</t>
  </si>
  <si>
    <t>O1921</t>
  </si>
  <si>
    <t>Cargill Camrose Crush Plant</t>
  </si>
  <si>
    <t>O1920</t>
  </si>
  <si>
    <t>Project Management;#1;#Project Management Services;#76</t>
  </si>
  <si>
    <t>O1919</t>
  </si>
  <si>
    <t>O1918</t>
  </si>
  <si>
    <t>Project Management;#1;#Consulting;#2;#Engineering;#7;#Validation Engineering;#20;#Asset Technical Due Diligence;#33;#Consulting Services;#44</t>
  </si>
  <si>
    <t>O1917</t>
  </si>
  <si>
    <t>Project Management;#1;#Engineering;#7;#Design Engineering;#12;#Electrical &amp; Instrumentation Engineering;#13;#HVAC Engineering;#14;#Mechanical Engineering;#15;#Piping Engineering;#16;#Process Engineering;#17;#Construction Management;#42;#Engineering Coordination;#54;#Safety &amp; Site Supervision;#78;#Safety Coordination;#80;#Safety Engineering;#81</t>
  </si>
  <si>
    <t>O1916</t>
  </si>
  <si>
    <t>New customer to be created by the Project Support Team</t>
  </si>
  <si>
    <t>Project Management;#1;#Architecture;#5;#Engineering;#7;#Architectural Design;#31;#Architecture coordination;#32</t>
  </si>
  <si>
    <t>O1914</t>
  </si>
  <si>
    <t>O1913</t>
  </si>
  <si>
    <t>Brauerei Diebels GmbH&amp;Co</t>
  </si>
  <si>
    <t>Project Management;#1;#Engineering;#7;#Mechanical Engineering;#15;#Process Engineering;#17;#Validation Engineering;#20;#Engineering Coordination;#54;#Project Assistance;#73</t>
  </si>
  <si>
    <t>O1912</t>
  </si>
  <si>
    <t>O1911</t>
  </si>
  <si>
    <t>Project Management;#1;#Architecture;#5;#Feasibility Study;#55;#Project Assistance;#73;#Strategic Logistics &amp; Supply Chain Concept Design;#85</t>
  </si>
  <si>
    <t>O1910</t>
  </si>
  <si>
    <t>NGKF GLOBAL CORPORATE SERVICES</t>
  </si>
  <si>
    <t>O1909</t>
  </si>
  <si>
    <t>Comunidad de Propietarios Alberto Alcocer 49</t>
  </si>
  <si>
    <t>Consulting;#2;#Architecture;#5;#Engineering;#7;#Consulting Services;#44</t>
  </si>
  <si>
    <t>O1908</t>
  </si>
  <si>
    <t>Troy Corporation</t>
  </si>
  <si>
    <t>O1906</t>
  </si>
  <si>
    <t>Project Management;#1;#Engineering;#7;#Construction Management;#42;#Project Management Services;#76</t>
  </si>
  <si>
    <t>O1905</t>
  </si>
  <si>
    <t>O1904</t>
  </si>
  <si>
    <t>O1903</t>
  </si>
  <si>
    <t>Project Management;#1;#Consulting;#2;#Architecture;#5;#Consulting Services;#44;#Feasibility Study;#55</t>
  </si>
  <si>
    <t>O1902</t>
  </si>
  <si>
    <t>Architecture;#5;#Architectural Design;#31</t>
  </si>
  <si>
    <t>O1901</t>
  </si>
  <si>
    <t>O1900</t>
  </si>
  <si>
    <t>Health &amp; Safety;#6;#Safety Coordination;#80</t>
  </si>
  <si>
    <t>O1899</t>
  </si>
  <si>
    <t>KRYS Group</t>
  </si>
  <si>
    <t>Project Management;#1;#Consulting;#2;#Consulting Services;#44;#Masterplan;#66</t>
  </si>
  <si>
    <t>O1898</t>
  </si>
  <si>
    <t>Cargill B.V. (Bergen op Zoom)</t>
  </si>
  <si>
    <t>Project Management;#1;#Operations &amp; Supply chain;#4;#Architecture;#5;#Engineering;#7</t>
  </si>
  <si>
    <t>O1897</t>
  </si>
  <si>
    <t>O1895</t>
  </si>
  <si>
    <t>O1894</t>
  </si>
  <si>
    <t>Cargill B.V. Deventer</t>
  </si>
  <si>
    <t>Project Management;#1;#Consulting;#2;#Operations &amp; Supply chain;#4;#Architecture;#5;#Health &amp; Safety;#6;#Engineering;#7;#Design Engineering;#12;#Electrical &amp; Instrumentation Engineering;#13;#HVAC Engineering;#14;#Mechanical Engineering;#15;#Piping Engineering;#16;#Process Engineering;#17;#Utilities Engineering;#19;#Project Support;#21</t>
  </si>
  <si>
    <t>Servane Le Néel</t>
  </si>
  <si>
    <t>O1893</t>
  </si>
  <si>
    <t>Rovi CM</t>
  </si>
  <si>
    <t>O1892</t>
  </si>
  <si>
    <t>O1891</t>
  </si>
  <si>
    <t>Project Management;#1;#Consulting;#2;#Engineering;#7;#Project Support;#21;#Project Assistance;#73</t>
  </si>
  <si>
    <t>O1890</t>
  </si>
  <si>
    <t>Health &amp; Safety;#6;#Prevention;#70;#Safety Engineering;#81</t>
  </si>
  <si>
    <t>O1889</t>
  </si>
  <si>
    <t>O1887</t>
  </si>
  <si>
    <t>Engineering;#7;#Electrical &amp; Instrumentation Engineering;#13</t>
  </si>
  <si>
    <t>O1886</t>
  </si>
  <si>
    <t>Project Management;#1;#Engineering;#7;#Design Engineering;#12;#Engineering Coordination;#54</t>
  </si>
  <si>
    <t>O1885</t>
  </si>
  <si>
    <t>Project Management;#1;#Health &amp; Safety;#6;#Construction Management;#42</t>
  </si>
  <si>
    <t>O1884</t>
  </si>
  <si>
    <t>O1882</t>
  </si>
  <si>
    <t>O1881</t>
  </si>
  <si>
    <t>O1880</t>
  </si>
  <si>
    <t>O1879</t>
  </si>
  <si>
    <t>Danone Barcelona</t>
  </si>
  <si>
    <t>Project Management;#1;#Flow Study &amp; 3D Simulation;#56</t>
  </si>
  <si>
    <t>O1878</t>
  </si>
  <si>
    <t>Health &amp; Safety;#6</t>
  </si>
  <si>
    <t>O1877</t>
  </si>
  <si>
    <t>SEMB BVBA SPECIALITY ELECTRONIC MATERIALS BELGIUM</t>
  </si>
  <si>
    <t>Project Management;#1;#Consulting;#2;#Engineering;#7;#Consulting Services;#44;#Construction or Open EPC;#96</t>
  </si>
  <si>
    <t>O1876</t>
  </si>
  <si>
    <t>Pascal Moulene</t>
  </si>
  <si>
    <t>O1875</t>
  </si>
  <si>
    <t>Project Management;#1;#Engineering;#7;#Automation Engineering;#9;#Electrical &amp; Instrumentation Engineering;#13;#Piping Engineering;#16;#Utilities Engineering;#19</t>
  </si>
  <si>
    <t>O1874</t>
  </si>
  <si>
    <t>Barry Callebaut USA LLC Eddystone</t>
  </si>
  <si>
    <t>O1873</t>
  </si>
  <si>
    <t>Danone</t>
  </si>
  <si>
    <t>O1872</t>
  </si>
  <si>
    <t>Civil and Structural Engineering;#11;#Project Support;#21</t>
  </si>
  <si>
    <t>O1871</t>
  </si>
  <si>
    <t>O1870</t>
  </si>
  <si>
    <t>O1869</t>
  </si>
  <si>
    <t>O1866</t>
  </si>
  <si>
    <t>Cosima De Schepper</t>
  </si>
  <si>
    <t>O1865</t>
  </si>
  <si>
    <t>O1864</t>
  </si>
  <si>
    <t>Tradebe GmbH (Schwarzheide)</t>
  </si>
  <si>
    <t>Project Management;#1;#Engineering;#7;#Civil and Structural Engineering;#11;#Civil &amp; Structural;#40</t>
  </si>
  <si>
    <t>O1863</t>
  </si>
  <si>
    <t>O1862</t>
  </si>
  <si>
    <t>Operations &amp; Supply chain;#4;#Architecture;#5;#Civil and Structural Engineering;#11</t>
  </si>
  <si>
    <t>Arthur Vanhove</t>
  </si>
  <si>
    <t>O1861</t>
  </si>
  <si>
    <t>FIACT MUTUA DE SEGUROS Y REASEGUROS</t>
  </si>
  <si>
    <t>O1860</t>
  </si>
  <si>
    <t>Project Management;#1;#Engineering;#7;#Automation Engineering;#9;#Design Engineering;#12;#Electrical &amp; Instrumentation Engineering;#13;#Mechanical Engineering;#15;#Piping Engineering;#16;#Utilities Engineering;#19;#Commissioning;#41;#Construction Management;#42;#Feasibility Study;#55;#Safety Engineering;#81</t>
  </si>
  <si>
    <t>O1859</t>
  </si>
  <si>
    <t>Project Management;#1;#Technological Innovation;#3;#Engineering;#7;#Design Engineering;#12;#Electrical &amp; Instrumentation Engineering;#13;#HVAC Engineering;#14;#Engineering Coordination;#54;#Technology Implementation in Supply Chain;#87</t>
  </si>
  <si>
    <t>O1858</t>
  </si>
  <si>
    <t>PLASTIVERD</t>
  </si>
  <si>
    <t>O1857</t>
  </si>
  <si>
    <t>Project Management;#1;#Architecture;#5;#Engineering;#7;#Draftman;#8</t>
  </si>
  <si>
    <t>O1856</t>
  </si>
  <si>
    <t>Project Management;#1;#Engineering;#7;#Commissioning;#41</t>
  </si>
  <si>
    <t>O1855</t>
  </si>
  <si>
    <t>Project Management;#1;#Engineering;#7;#Design Engineering;#12</t>
  </si>
  <si>
    <t>O1854</t>
  </si>
  <si>
    <t>Project Management;#1;#Consulting;#2;#Architecture;#5;#Project Support;#21;#Masterplan;#66</t>
  </si>
  <si>
    <t>O1853</t>
  </si>
  <si>
    <t>Takeda Pharmaceutical Lessines</t>
  </si>
  <si>
    <t>O1852</t>
  </si>
  <si>
    <t>Hydrometal</t>
  </si>
  <si>
    <t>Marc Dome</t>
  </si>
  <si>
    <t>O1851</t>
  </si>
  <si>
    <t>O1850</t>
  </si>
  <si>
    <t>Engineering;#7;#Civil and Structural Engineering;#11;#Civil &amp; Structural;#40</t>
  </si>
  <si>
    <t>O1849</t>
  </si>
  <si>
    <t>Altamira</t>
  </si>
  <si>
    <t>O1848</t>
  </si>
  <si>
    <t>SE Project Engineering Center</t>
  </si>
  <si>
    <t>O1847</t>
  </si>
  <si>
    <t>Project Management;#1;#Architecture;#5;#Health &amp; Safety;#6;#Engineering;#7;#Civil and Structural Engineering;#11;#Electrical &amp; Instrumentation Engineering;#13;#HVAC Engineering;#14;#Civil &amp; Structural;#40;#Commissioning;#41;#Construction Management;#42;#Electrical &amp; Instrumentation;#53;#Engineering Coordination;#54;#HVAC;#58;#Interior Design &amp; Fit Out;#59;#Project Management Services;#76;#Safety &amp; Site Supervision;#78</t>
  </si>
  <si>
    <t>Nicolas D'Hollander</t>
  </si>
  <si>
    <t>O1846</t>
  </si>
  <si>
    <t>O1845</t>
  </si>
  <si>
    <t>O1844</t>
  </si>
  <si>
    <t>Loewe</t>
  </si>
  <si>
    <t>Architecture;#5;#Project Management;#1;#Project Support;#21</t>
  </si>
  <si>
    <t>Arquid S.L.P</t>
  </si>
  <si>
    <t>O1843</t>
  </si>
  <si>
    <t>Laboratorios Indas</t>
  </si>
  <si>
    <t>Architecture;#5;#Consulting;#2;#Engineering;#7</t>
  </si>
  <si>
    <t>O1842</t>
  </si>
  <si>
    <t>LONZA (NETHERLANDS)</t>
  </si>
  <si>
    <t>Project Management;#1;#Consulting;#2;#Project Support;#21</t>
  </si>
  <si>
    <t>O1841</t>
  </si>
  <si>
    <t>Architecture;#5;#Consulting;#2</t>
  </si>
  <si>
    <t>O1840</t>
  </si>
  <si>
    <t>Cargill Oil Packers BVBA</t>
  </si>
  <si>
    <t>Health &amp; Safety;#6;#Safety &amp; Site Supervision;#78</t>
  </si>
  <si>
    <t>O1839</t>
  </si>
  <si>
    <t>Project Management;#1;#Consulting;#2;#Architecture;#5;#Engineering;#7;#Automation Engineering;#9;#Design Engineering;#12;#Electrical &amp; Instrumentation Engineering;#13;#HVAC Engineering;#14;#Mechanical Engineering;#15;#Piping Engineering;#16;#Process Engineering;#17;#Utilities Engineering;#19;#Architectural Design;#31;#Branding and Corporate Image;#39;#Commissioning;#41;#Construction Management;#42;#Engineering Coordination;#54;#Feasibility Study;#55;#Flow Study &amp; 3D Simulation;#56;#Interior Design &amp; Fit Out;#59;#Landscaping Design;#62;#Masterplan;#66;#Project Assistance;#73;#Safety &amp; Site Supervision;#78;#Technology Implementation in Supply Chain;#87;#Warehouse Design &amp; Storage Technology;#92</t>
  </si>
  <si>
    <t>O1838</t>
  </si>
  <si>
    <t>Project Management;#1;#Consulting;#2;#Engineering;#7;#Design Engineering;#12;#Project Support;#21</t>
  </si>
  <si>
    <t>O1837</t>
  </si>
  <si>
    <t>Project Management;#1;#Engineering;#7;#Piping Engineering;#16;#Feasibility Study;#55</t>
  </si>
  <si>
    <t>O1836</t>
  </si>
  <si>
    <t>Engineering;#7;#Design Engineering;#12</t>
  </si>
  <si>
    <t>O1835</t>
  </si>
  <si>
    <t>O1834</t>
  </si>
  <si>
    <t>O1833</t>
  </si>
  <si>
    <t>Sabrina Hillebrand</t>
  </si>
  <si>
    <t>O1832</t>
  </si>
  <si>
    <t>Project Management;#1;#Commissioning;#41</t>
  </si>
  <si>
    <t>O1831</t>
  </si>
  <si>
    <t>O1830</t>
  </si>
  <si>
    <t>Baxter sa</t>
  </si>
  <si>
    <t>Benjamin Arsule</t>
  </si>
  <si>
    <t>O1829</t>
  </si>
  <si>
    <t>Nasekomo JSC</t>
  </si>
  <si>
    <t>Project Management;#1;#Consulting;#2;#Architecture;#5;#Engineering;#7;#Civil and Structural Engineering;#11;#Design Engineering;#12;#Electrical &amp; Instrumentation Engineering;#13</t>
  </si>
  <si>
    <t>O1828</t>
  </si>
  <si>
    <t>Project Management;#1;#Architecture;#5;#Engineering;#7;#Automation Engineering;#9;#Design Engineering;#12;#Electrical &amp; Instrumentation Engineering;#13;#HVAC Engineering;#14;#Mechanical Engineering;#15;#Piping Engineering;#16;#Process Engineering;#17;#Utilities Engineering;#19;#Architectural Design;#31;#Construction Management;#42;#Engineering Coordination;#54;#Safety Engineering;#81</t>
  </si>
  <si>
    <t>Louis Denil</t>
  </si>
  <si>
    <t>O1827</t>
  </si>
  <si>
    <t>Project Management;#1;#Architecture;#5;#Engineering;#7;#Design Engineering;#12;#Utilities Engineering;#19;#Architectural Design;#31;#Safety Coordination;#80</t>
  </si>
  <si>
    <t>Olivier Duez</t>
  </si>
  <si>
    <t>O1826</t>
  </si>
  <si>
    <t>Project Management;#1;#Health &amp; Safety;#6;#Project Support;#21</t>
  </si>
  <si>
    <t>O1824</t>
  </si>
  <si>
    <t>Project Management;#1;#Engineering;#7;#Electrical &amp; Instrumentation Engineering;#13;#Electrical &amp; Instrumentation;#53</t>
  </si>
  <si>
    <t>O1823</t>
  </si>
  <si>
    <t>Consulting;#2;#Project Management;#1</t>
  </si>
  <si>
    <t>Marta Rodriguez Zerolo</t>
  </si>
  <si>
    <t>O1822</t>
  </si>
  <si>
    <t>O1821</t>
  </si>
  <si>
    <t>Project Management;#1;#Architecture;#5;#Engineering;#7;#Design Engineering;#12;#Utilities Engineering;#19;#Architectural Design;#31;#Construction Management;#42;#Feasibility Study;#55</t>
  </si>
  <si>
    <t>Edwin Lesthaeghe</t>
  </si>
  <si>
    <t>O1820</t>
  </si>
  <si>
    <t>O1819</t>
  </si>
  <si>
    <t>Project Management;#1;#Consulting;#2;#Engineering;#7;#Civil and Structural Engineering;#11</t>
  </si>
  <si>
    <t>O1818</t>
  </si>
  <si>
    <t>O1817</t>
  </si>
  <si>
    <t>O1815</t>
  </si>
  <si>
    <t>Project Management;#1;#Engineering;#7;#Feasibility Study;#55</t>
  </si>
  <si>
    <t>O1814</t>
  </si>
  <si>
    <t>Project Management;#1;#Consulting;#2;#Architecture;#5;#Engineering;#7;#Design Engineering;#12;#HVAC Engineering;#14;#Piping Engineering;#16;#Process Engineering;#17;#Architectural Design;#31;#Construction Management;#42;#Engineering Coordination;#54;#Feasibility Study;#55;#Landscaping Design;#62;#Logistic Outsourcing;#65;#Masterplan;#66;#Safety Coordination;#80</t>
  </si>
  <si>
    <t>O1812</t>
  </si>
  <si>
    <t>O1811</t>
  </si>
  <si>
    <t>O1810</t>
  </si>
  <si>
    <t>Design Engineering;#12;#Operations &amp; Supply chain;#4</t>
  </si>
  <si>
    <t>O1809</t>
  </si>
  <si>
    <t>Project Management;#1;#Engineering;#7;#Civil and Structural Engineering;#11;#Electrical &amp; Instrumentation Engineering;#13;#Project Support;#21;#Civil &amp; Structural;#40;#Commissioning;#41;#Construction Management;#42;#Electrical &amp; Instrumentation;#53;#Engineering Coordination;#54;#Project Management Services;#76</t>
  </si>
  <si>
    <t>O1808</t>
  </si>
  <si>
    <t>Hartmann - Spain</t>
  </si>
  <si>
    <t>O1807</t>
  </si>
  <si>
    <t>O1805</t>
  </si>
  <si>
    <t>Comet Traitements SA</t>
  </si>
  <si>
    <t>O1804</t>
  </si>
  <si>
    <t>O1803</t>
  </si>
  <si>
    <t>O1802</t>
  </si>
  <si>
    <t>O1801</t>
  </si>
  <si>
    <t>O1800</t>
  </si>
  <si>
    <t>O1799</t>
  </si>
  <si>
    <t>O1798</t>
  </si>
  <si>
    <t>O1797</t>
  </si>
  <si>
    <t>Project Management;#1;#Consulting;#2;#Engineering;#7;#Engineering Coordination;#54;#Masterplan;#66</t>
  </si>
  <si>
    <t>O1796</t>
  </si>
  <si>
    <t>Architecture;#5;#Engineering;#7;#HVAC Engineering;#14;#Architectural Design;#31</t>
  </si>
  <si>
    <t>O1795</t>
  </si>
  <si>
    <t>O1794</t>
  </si>
  <si>
    <t>Euroquimica SA (Jabones Lagarto)_SPAIN</t>
  </si>
  <si>
    <t>O1792</t>
  </si>
  <si>
    <t>O1791</t>
  </si>
  <si>
    <t>Architecture;#5;#Project Management;#1</t>
  </si>
  <si>
    <t>O1789</t>
  </si>
  <si>
    <t>Project Management;#1;#Consulting;#2;#Engineering;#7;#Process Engineering;#17;#Construction Management;#42;#Consulting Services;#44;#Process;#71</t>
  </si>
  <si>
    <t>Nicolas Nottebaere</t>
  </si>
  <si>
    <t>Renaud Matot</t>
  </si>
  <si>
    <t>O1788</t>
  </si>
  <si>
    <t>Ineos Feluy sprl</t>
  </si>
  <si>
    <t>Project Management;#1;#Project Support;#21;#Shutdown Management;#83</t>
  </si>
  <si>
    <t>O1787</t>
  </si>
  <si>
    <t>O1786</t>
  </si>
  <si>
    <t>Engineering;#7;#Design Engineering;#12;#Design;#51</t>
  </si>
  <si>
    <t>O1785</t>
  </si>
  <si>
    <t>O1782</t>
  </si>
  <si>
    <t>PB Clermont</t>
  </si>
  <si>
    <t>Project Management;#1;#Architecture;#5;#Engineering;#7;#Civil and Structural Engineering;#11;#Project Support;#21;#Civil &amp; Structural;#40;#Drafting;#52;#Project Assistance;#73;#Project Management Services;#76</t>
  </si>
  <si>
    <t>O1781</t>
  </si>
  <si>
    <t>Teresa y Francisco - cliente privado</t>
  </si>
  <si>
    <t>Project Management;#1;#Architecture;#5;#Engineering;#7;#Design Engineering;#12;#3D visualization (VR);#30;#Architectural Design;#31;#Feasibility Study;#55;#Interior Design &amp; Fit Out;#59</t>
  </si>
  <si>
    <t>O1779</t>
  </si>
  <si>
    <t>Project Management;#1;#Construction or Open EPC;#96</t>
  </si>
  <si>
    <t>O1778</t>
  </si>
  <si>
    <t>O1775</t>
  </si>
  <si>
    <t>Consulting;#2;#Operations &amp; Supply chain;#4;#Project Management;#1</t>
  </si>
  <si>
    <t>O1774</t>
  </si>
  <si>
    <t>O1773</t>
  </si>
  <si>
    <t>Project Management;#1;#Engineering;#7;#Project Management Services;#76</t>
  </si>
  <si>
    <t>O1770</t>
  </si>
  <si>
    <t>O1769</t>
  </si>
  <si>
    <t>O1768</t>
  </si>
  <si>
    <t>Ryan Cronin</t>
  </si>
  <si>
    <t>O1767</t>
  </si>
  <si>
    <t>O1766</t>
  </si>
  <si>
    <t>O1765</t>
  </si>
  <si>
    <t>O1763</t>
  </si>
  <si>
    <t>NEMERA</t>
  </si>
  <si>
    <t>O1762</t>
  </si>
  <si>
    <t>Project Management;#1;#Architecture;#5;#Engineering;#7;#Design Engineering;#12;#Electrical &amp; Instrumentation Engineering;#13;#HVAC Engineering;#14;#Piping Engineering;#16;#Process Engineering;#17;#Construction Management;#42;#Engineering Coordination;#54;#Safety Assistance;#79</t>
  </si>
  <si>
    <t>O1760</t>
  </si>
  <si>
    <t>Hyline NV</t>
  </si>
  <si>
    <t>O1759</t>
  </si>
  <si>
    <t>O1758</t>
  </si>
  <si>
    <t>Blanca Izquierdo Guerrero</t>
  </si>
  <si>
    <t>O1756</t>
  </si>
  <si>
    <t>O1755</t>
  </si>
  <si>
    <t>O1754</t>
  </si>
  <si>
    <t>Nitto Europe NV</t>
  </si>
  <si>
    <t>O1753</t>
  </si>
  <si>
    <t>O1752</t>
  </si>
  <si>
    <t>Inverlo SL</t>
  </si>
  <si>
    <t>O1751</t>
  </si>
  <si>
    <t>O1748</t>
  </si>
  <si>
    <t>O1747</t>
  </si>
  <si>
    <t>O1746</t>
  </si>
  <si>
    <t>O1745</t>
  </si>
  <si>
    <t>O1744</t>
  </si>
  <si>
    <t>Cargill Cacao et Chocolat France</t>
  </si>
  <si>
    <t>O1743</t>
  </si>
  <si>
    <t>ArcelorMittal Bremen</t>
  </si>
  <si>
    <t>O1742</t>
  </si>
  <si>
    <t>Buckman Laboratories nv</t>
  </si>
  <si>
    <t>Project Management;#1;#Engineering;#7;#Construction Management;#42;#Engineering Coordination;#54;#Project Management Services;#76</t>
  </si>
  <si>
    <t>O1741</t>
  </si>
  <si>
    <t>Novartis  Institutes for biomedical research</t>
  </si>
  <si>
    <t>O1739</t>
  </si>
  <si>
    <t>CropEnergies Bioethanol GmbH</t>
  </si>
  <si>
    <t>O1738</t>
  </si>
  <si>
    <t>O1737</t>
  </si>
  <si>
    <t>O1735</t>
  </si>
  <si>
    <t>O1734</t>
  </si>
  <si>
    <t>Project Management;#1;#Consulting;#2;#Architecture;#5;#Engineering;#7;#Automation Engineering;#9;#Design Engineering;#12;#Electrical &amp; Instrumentation Engineering;#13;#HVAC Engineering;#14;#Mechanical Engineering;#15;#Piping Engineering;#16;#Process Engineering;#17;#Utilities Engineering;#19;#Validation Engineering;#20;#Commissioning;#41;#Construction Management;#42;#Engineering Coordination;#54;#Feasibility Study;#55;#Masterplan;#66;#Project Assistance;#73;#Safety &amp; Site Supervision;#78</t>
  </si>
  <si>
    <t>O1732</t>
  </si>
  <si>
    <t>O1731</t>
  </si>
  <si>
    <t>O1730</t>
  </si>
  <si>
    <t>O1729</t>
  </si>
  <si>
    <t>O1728</t>
  </si>
  <si>
    <t>O1727</t>
  </si>
  <si>
    <t>O1726</t>
  </si>
  <si>
    <t>O1725</t>
  </si>
  <si>
    <t>O1723</t>
  </si>
  <si>
    <t>O1722</t>
  </si>
  <si>
    <t>O1721</t>
  </si>
  <si>
    <t>O1719</t>
  </si>
  <si>
    <t>O1718</t>
  </si>
  <si>
    <t>O1717</t>
  </si>
  <si>
    <t>O1716</t>
  </si>
  <si>
    <t>Taminco Germany GmbH (Eastman)</t>
  </si>
  <si>
    <t>O1715</t>
  </si>
  <si>
    <t>METALogic N.V</t>
  </si>
  <si>
    <t>O1714</t>
  </si>
  <si>
    <t>RSK Benelux bvba</t>
  </si>
  <si>
    <t>O1713</t>
  </si>
  <si>
    <t>SA EIFFAGE BENELUX NV</t>
  </si>
  <si>
    <t>O1712</t>
  </si>
  <si>
    <t>O1711</t>
  </si>
  <si>
    <t>O1707</t>
  </si>
  <si>
    <t>Amer Sports Bulgaria Ltd.</t>
  </si>
  <si>
    <t>Bilyana Komsiyska</t>
  </si>
  <si>
    <t>O1706</t>
  </si>
  <si>
    <t>Health &amp; Safety;#6;#Prevention;#70</t>
  </si>
  <si>
    <t>O1702</t>
  </si>
  <si>
    <t>O1701</t>
  </si>
  <si>
    <t>O1700</t>
  </si>
  <si>
    <t>Eastman Chemical Finance BV</t>
  </si>
  <si>
    <t>O1699</t>
  </si>
  <si>
    <t>O1698</t>
  </si>
  <si>
    <t>O1697</t>
  </si>
  <si>
    <t>O1696</t>
  </si>
  <si>
    <t>O1695</t>
  </si>
  <si>
    <t>O1694</t>
  </si>
  <si>
    <t>Matías Goma Tomás SA</t>
  </si>
  <si>
    <t>O1689</t>
  </si>
  <si>
    <t>O1688</t>
  </si>
  <si>
    <t>O1687</t>
  </si>
  <si>
    <t>O1686</t>
  </si>
  <si>
    <t>O1685</t>
  </si>
  <si>
    <t>Abaco Construcciones</t>
  </si>
  <si>
    <t>O1683</t>
  </si>
  <si>
    <t>O1682</t>
  </si>
  <si>
    <t>O1681</t>
  </si>
  <si>
    <t>Francois Vandewattyne</t>
  </si>
  <si>
    <t>O1680</t>
  </si>
  <si>
    <t>Laboratorios Rovi</t>
  </si>
  <si>
    <t>O1679</t>
  </si>
  <si>
    <t>Aperam Chatelet Stainless Europe</t>
  </si>
  <si>
    <t>O1678</t>
  </si>
  <si>
    <t>O1677</t>
  </si>
  <si>
    <t>O1676</t>
  </si>
  <si>
    <t>Jose Manuel Beca (PRIVATE CLIENT)</t>
  </si>
  <si>
    <t>O1675</t>
  </si>
  <si>
    <t>O1674</t>
  </si>
  <si>
    <t>O1673</t>
  </si>
  <si>
    <t>Apollo Management International</t>
  </si>
  <si>
    <t>O1672</t>
  </si>
  <si>
    <t>O1671</t>
  </si>
  <si>
    <t>SIDER EL HADJAR</t>
  </si>
  <si>
    <t>O1670</t>
  </si>
  <si>
    <t>Shell Catalysts &amp; Technologies Belgium NV</t>
  </si>
  <si>
    <t>O1669</t>
  </si>
  <si>
    <t>O1668</t>
  </si>
  <si>
    <t>Jonas Vanhove</t>
  </si>
  <si>
    <t>O1667</t>
  </si>
  <si>
    <t>O1666</t>
  </si>
  <si>
    <t>Architecture;#5;#Engineering;#7;#Health &amp; Safety;#6;#Project Management;#1</t>
  </si>
  <si>
    <t>O1664</t>
  </si>
  <si>
    <t>O1663</t>
  </si>
  <si>
    <t>Sucrerie de Wanze</t>
  </si>
  <si>
    <t>O1662</t>
  </si>
  <si>
    <t>O1661</t>
  </si>
  <si>
    <t>O1660</t>
  </si>
  <si>
    <t>Schneider Electric Madrid</t>
  </si>
  <si>
    <t>O1659</t>
  </si>
  <si>
    <t>O1658</t>
  </si>
  <si>
    <t>O1656</t>
  </si>
  <si>
    <t>Catalent Malvern</t>
  </si>
  <si>
    <t>O1653</t>
  </si>
  <si>
    <t>O1649</t>
  </si>
  <si>
    <t>O1648</t>
  </si>
  <si>
    <t>O1646</t>
  </si>
  <si>
    <t>O1645</t>
  </si>
  <si>
    <t>Project Management;#1;#Project Support;#21;#Project Assistance;#73;#Project Management Services;#76</t>
  </si>
  <si>
    <t>O1644</t>
  </si>
  <si>
    <t>O1642</t>
  </si>
  <si>
    <t>O1640</t>
  </si>
  <si>
    <t>O1637</t>
  </si>
  <si>
    <t>O1636</t>
  </si>
  <si>
    <t>C-SHIFT NV/SA</t>
  </si>
  <si>
    <t>O1635</t>
  </si>
  <si>
    <t>O1634</t>
  </si>
  <si>
    <t>Project Management;#1;#Project Support;#21;#Project Management Services;#76</t>
  </si>
  <si>
    <t>O1629</t>
  </si>
  <si>
    <t>Grupo Jamsa</t>
  </si>
  <si>
    <t>O1622</t>
  </si>
  <si>
    <t>Shell Nanterre</t>
  </si>
  <si>
    <t>O1621</t>
  </si>
  <si>
    <t>O1620</t>
  </si>
  <si>
    <t>Rendocan bvba</t>
  </si>
  <si>
    <t>Luc Tasiaux</t>
  </si>
  <si>
    <t>O1619</t>
  </si>
  <si>
    <t>O1618</t>
  </si>
  <si>
    <t>O1616</t>
  </si>
  <si>
    <t>O1615</t>
  </si>
  <si>
    <t>H&amp;M Hennes &amp; Mauritz</t>
  </si>
  <si>
    <t>O1614</t>
  </si>
  <si>
    <t>O1610</t>
  </si>
  <si>
    <t>Aleris Clayton</t>
  </si>
  <si>
    <t>O1609</t>
  </si>
  <si>
    <t>Danone NV</t>
  </si>
  <si>
    <t>O1608</t>
  </si>
  <si>
    <t>Architecture;#5;#Engineering;#7;#Interior Design &amp; Fit Out;#59</t>
  </si>
  <si>
    <t>O1607</t>
  </si>
  <si>
    <t>Sankyo Tateyama Europe BVBA (STEP-G)</t>
  </si>
  <si>
    <t>O1606</t>
  </si>
  <si>
    <t>O1604</t>
  </si>
  <si>
    <t>ArcelorMittal ARCEO</t>
  </si>
  <si>
    <t>O1602</t>
  </si>
  <si>
    <t>Barry Callebaut – La Morella Nuts SA</t>
  </si>
  <si>
    <t>Project Management;#1;#Architecture;#5;#Engineering;#7;#Process Engineering;#17;#Utilities Engineering;#19;#Validation Engineering;#20</t>
  </si>
  <si>
    <t>O1599</t>
  </si>
  <si>
    <t>O1597</t>
  </si>
  <si>
    <t>O1595</t>
  </si>
  <si>
    <t>Barry Callebaut Manufacturing Halle BVBA</t>
  </si>
  <si>
    <t>O1594</t>
  </si>
  <si>
    <t>O1593</t>
  </si>
  <si>
    <t>2Valorise Ham N.V.</t>
  </si>
  <si>
    <t>O1591</t>
  </si>
  <si>
    <t>O1589</t>
  </si>
  <si>
    <t>NordenHamer Zinkhütte GMBH</t>
  </si>
  <si>
    <t>O1588</t>
  </si>
  <si>
    <t>O1587</t>
  </si>
  <si>
    <t>O1586</t>
  </si>
  <si>
    <t>Continental Bakeries Bel.</t>
  </si>
  <si>
    <t>Nicolas Ziolkowski</t>
  </si>
  <si>
    <t>O1582</t>
  </si>
  <si>
    <t>O1581</t>
  </si>
  <si>
    <t>O1573</t>
  </si>
  <si>
    <t>O1572</t>
  </si>
  <si>
    <t>O1571</t>
  </si>
  <si>
    <t>Schwartz-Hautmont</t>
  </si>
  <si>
    <t>O1570</t>
  </si>
  <si>
    <t>O1569</t>
  </si>
  <si>
    <t>O1568</t>
  </si>
  <si>
    <t>O1566</t>
  </si>
  <si>
    <t>Socomec</t>
  </si>
  <si>
    <t>Sébastien Pouppez</t>
  </si>
  <si>
    <t>O1565</t>
  </si>
  <si>
    <t>Triobel SPRL</t>
  </si>
  <si>
    <t>O1564</t>
  </si>
  <si>
    <t>O1562</t>
  </si>
  <si>
    <t>O1560</t>
  </si>
  <si>
    <t>Anheuser Busch Columbus</t>
  </si>
  <si>
    <t>O1557</t>
  </si>
  <si>
    <t>O1556</t>
  </si>
  <si>
    <t>O1555</t>
  </si>
  <si>
    <t>O1554</t>
  </si>
  <si>
    <t>O1553</t>
  </si>
  <si>
    <t>Lonza Verviers Sprl</t>
  </si>
  <si>
    <t>O1552</t>
  </si>
  <si>
    <t>Lisi Automotive Mohr + Friedrich GmbH Muttern und Pressteile</t>
  </si>
  <si>
    <t>O1548</t>
  </si>
  <si>
    <t>O1547</t>
  </si>
  <si>
    <t>O1545</t>
  </si>
  <si>
    <t>O1544</t>
  </si>
  <si>
    <t>Project Management;#1;#Engineering;#7;#Electrical &amp; Instrumentation Engineering;#13;#HVAC Engineering;#14;#Piping Engineering;#16;#Process Engineering;#17;#Validation Engineering;#20;#Commissioning;#41;#Engineering Coordination;#54</t>
  </si>
  <si>
    <t>O1542</t>
  </si>
  <si>
    <t>O1541</t>
  </si>
  <si>
    <t>O1539</t>
  </si>
  <si>
    <t>O1536</t>
  </si>
  <si>
    <t>O1535</t>
  </si>
  <si>
    <t>O1534</t>
  </si>
  <si>
    <t>O1533</t>
  </si>
  <si>
    <t>O1532</t>
  </si>
  <si>
    <t>O1530</t>
  </si>
  <si>
    <t>O1527</t>
  </si>
  <si>
    <t>Project Management;#1;#Engineering;#7;#Piping Engineering;#16;#Piping;#69</t>
  </si>
  <si>
    <t>O1525</t>
  </si>
  <si>
    <t>O1524</t>
  </si>
  <si>
    <t>O1523</t>
  </si>
  <si>
    <t>Shell Colombes</t>
  </si>
  <si>
    <t>O1520</t>
  </si>
  <si>
    <t>Michel Pigeolet</t>
  </si>
  <si>
    <t>O1518</t>
  </si>
  <si>
    <t>O1516</t>
  </si>
  <si>
    <t>Barry Callebaut Japan Ltd</t>
  </si>
  <si>
    <t>O1515</t>
  </si>
  <si>
    <t>ArcelorMittal Segal SA</t>
  </si>
  <si>
    <t>O1512</t>
  </si>
  <si>
    <t>XPOLE PRESQUILE</t>
  </si>
  <si>
    <t>O1511</t>
  </si>
  <si>
    <t>O1509</t>
  </si>
  <si>
    <t>O1506</t>
  </si>
  <si>
    <t>O1504</t>
  </si>
  <si>
    <t>O1502</t>
  </si>
  <si>
    <t>O1499</t>
  </si>
  <si>
    <t>O1496</t>
  </si>
  <si>
    <t>Tecnofil S.A.</t>
  </si>
  <si>
    <t>O1495</t>
  </si>
  <si>
    <t>O1494</t>
  </si>
  <si>
    <t>O1490</t>
  </si>
  <si>
    <t>Joseph Quintili</t>
  </si>
  <si>
    <t>O1485</t>
  </si>
  <si>
    <t>O1482</t>
  </si>
  <si>
    <t>O1478</t>
  </si>
  <si>
    <t>O1477</t>
  </si>
  <si>
    <t>O1475</t>
  </si>
  <si>
    <t>O1474</t>
  </si>
  <si>
    <t>Project Management;#1;#Architecture;#5;#Engineering;#7;#Design Engineering;#12;#Construction Management;#42</t>
  </si>
  <si>
    <t>O1471</t>
  </si>
  <si>
    <t>O1467</t>
  </si>
  <si>
    <t>Aurubis AG. (GLOBAL)</t>
  </si>
  <si>
    <t>O1466</t>
  </si>
  <si>
    <t>O1465</t>
  </si>
  <si>
    <t>O1462</t>
  </si>
  <si>
    <t>O1461</t>
  </si>
  <si>
    <t>O1460</t>
  </si>
  <si>
    <t>O1459</t>
  </si>
  <si>
    <t>Vanparys-Candihold SA</t>
  </si>
  <si>
    <t>O1455</t>
  </si>
  <si>
    <t>Dinel</t>
  </si>
  <si>
    <t>O1454</t>
  </si>
  <si>
    <t>O1452</t>
  </si>
  <si>
    <t>O1451</t>
  </si>
  <si>
    <t>O1450</t>
  </si>
  <si>
    <t>O1449</t>
  </si>
  <si>
    <t>O1448</t>
  </si>
  <si>
    <t>O1446</t>
  </si>
  <si>
    <t>O1445</t>
  </si>
  <si>
    <t>O1438</t>
  </si>
  <si>
    <t>O1437</t>
  </si>
  <si>
    <t>O1436</t>
  </si>
  <si>
    <t>Bernard Vigneron</t>
  </si>
  <si>
    <t>O1435</t>
  </si>
  <si>
    <t>Freiburger Hochbau</t>
  </si>
  <si>
    <t>O1433</t>
  </si>
  <si>
    <t>O1432</t>
  </si>
  <si>
    <t>ArcelorMittal Sidmar</t>
  </si>
  <si>
    <t>O1429</t>
  </si>
  <si>
    <t>O1428</t>
  </si>
  <si>
    <t>O1427</t>
  </si>
  <si>
    <t>O1425</t>
  </si>
  <si>
    <t>O1424</t>
  </si>
  <si>
    <t>O1422</t>
  </si>
  <si>
    <t>ARDI Rhone-Alpes</t>
  </si>
  <si>
    <t>O1421</t>
  </si>
  <si>
    <t>O1420</t>
  </si>
  <si>
    <t>O1418</t>
  </si>
  <si>
    <t>O1416</t>
  </si>
  <si>
    <t>O1415</t>
  </si>
  <si>
    <t>O1414</t>
  </si>
  <si>
    <t>O1413</t>
  </si>
  <si>
    <t>O1412</t>
  </si>
  <si>
    <t>O1411</t>
  </si>
  <si>
    <t>O1410</t>
  </si>
  <si>
    <t>O1409</t>
  </si>
  <si>
    <t>Annekathrin Tasiaux</t>
  </si>
  <si>
    <t>O1407</t>
  </si>
  <si>
    <t>Cargill Chocolate Belgium SA (Antwerpen)</t>
  </si>
  <si>
    <t>O1405</t>
  </si>
  <si>
    <t>O1404</t>
  </si>
  <si>
    <t>O1402</t>
  </si>
  <si>
    <t>O1400</t>
  </si>
  <si>
    <t>O1399</t>
  </si>
  <si>
    <t>STIB</t>
  </si>
  <si>
    <t>O1396</t>
  </si>
  <si>
    <t>Procter &amp; Gamble Manufacturing Belgium (Mechelen)</t>
  </si>
  <si>
    <t>O1395</t>
  </si>
  <si>
    <t>O1394</t>
  </si>
  <si>
    <t>O1393</t>
  </si>
  <si>
    <t>O1392</t>
  </si>
  <si>
    <t>O1391</t>
  </si>
  <si>
    <t>O1390</t>
  </si>
  <si>
    <t>O1389</t>
  </si>
  <si>
    <t>O1388</t>
  </si>
  <si>
    <t>O1387</t>
  </si>
  <si>
    <t>ITS</t>
  </si>
  <si>
    <t>O1386</t>
  </si>
  <si>
    <t>O1385</t>
  </si>
  <si>
    <t>O1384</t>
  </si>
  <si>
    <t>O1383</t>
  </si>
  <si>
    <t>Alcala Farma SL</t>
  </si>
  <si>
    <t>O1382</t>
  </si>
  <si>
    <t>O1381</t>
  </si>
  <si>
    <t>Euroquimica S.A</t>
  </si>
  <si>
    <t>O1378</t>
  </si>
  <si>
    <t>O1377</t>
  </si>
  <si>
    <t>Engineering;#7;#Piping Engineering;#16;#Piping;#69</t>
  </si>
  <si>
    <t>O1375</t>
  </si>
  <si>
    <t>Adam Foods</t>
  </si>
  <si>
    <t>O1374</t>
  </si>
  <si>
    <t>O1372</t>
  </si>
  <si>
    <t>Pauwels NV</t>
  </si>
  <si>
    <t>O1371</t>
  </si>
  <si>
    <t>O1368</t>
  </si>
  <si>
    <t>O1367</t>
  </si>
  <si>
    <t>O1366</t>
  </si>
  <si>
    <t>Toseanergy NV</t>
  </si>
  <si>
    <t>O1364</t>
  </si>
  <si>
    <t>Sea-Tank-700 B</t>
  </si>
  <si>
    <t>O1359</t>
  </si>
  <si>
    <t>O1358</t>
  </si>
  <si>
    <t>APAVE</t>
  </si>
  <si>
    <t>O1357</t>
  </si>
  <si>
    <t>B.E.A. SA</t>
  </si>
  <si>
    <t>O1356</t>
  </si>
  <si>
    <t>O1354</t>
  </si>
  <si>
    <t>O1353</t>
  </si>
  <si>
    <t>O1352</t>
  </si>
  <si>
    <t>O1351</t>
  </si>
  <si>
    <t>O1347</t>
  </si>
  <si>
    <t>Transcure Bioservices</t>
  </si>
  <si>
    <t>O1346</t>
  </si>
  <si>
    <t>O1345</t>
  </si>
  <si>
    <t>O1341</t>
  </si>
  <si>
    <t>O1340</t>
  </si>
  <si>
    <t>BANQUE CENTRALE DE MAURITANIE</t>
  </si>
  <si>
    <t>O1336</t>
  </si>
  <si>
    <t>Project Management;#1;#Health &amp; Safety;#6;#Engineering;#7;#Design Engineering;#12;#Electrical &amp; Instrumentation Engineering;#13;#HVAC Engineering;#14;#Piping Engineering;#16;#Qualification Engineering;#18;#Project Support;#21;#Commissioning;#41;#Construction Management;#42;#Design;#51;#Electrical &amp; Instrumentation;#53;#Engineering Coordination;#54;#HVAC;#58;#Piping;#69;#Project Assistance;#73;#Qualification;#77;#Safety &amp; Site Supervision;#78</t>
  </si>
  <si>
    <t>O1332</t>
  </si>
  <si>
    <t>O1331</t>
  </si>
  <si>
    <t>O1330</t>
  </si>
  <si>
    <t>O1329</t>
  </si>
  <si>
    <t>Boerinneke</t>
  </si>
  <si>
    <t>O1328</t>
  </si>
  <si>
    <t>Multipharma SCRL</t>
  </si>
  <si>
    <t>O1326</t>
  </si>
  <si>
    <t>Marques de Murrieta</t>
  </si>
  <si>
    <t>O1324</t>
  </si>
  <si>
    <t>O1322</t>
  </si>
  <si>
    <t>O1321</t>
  </si>
  <si>
    <t>O1320</t>
  </si>
  <si>
    <t>O1318</t>
  </si>
  <si>
    <t>O1317</t>
  </si>
  <si>
    <t>O1316</t>
  </si>
  <si>
    <t>O1314</t>
  </si>
  <si>
    <t>O1313</t>
  </si>
  <si>
    <t>O1312</t>
  </si>
  <si>
    <t>O1310</t>
  </si>
  <si>
    <t>O1309</t>
  </si>
  <si>
    <t>O1308</t>
  </si>
  <si>
    <t>O1307</t>
  </si>
  <si>
    <t>O1306</t>
  </si>
  <si>
    <t>O1305</t>
  </si>
  <si>
    <t>O1303</t>
  </si>
  <si>
    <t>O1302</t>
  </si>
  <si>
    <t>O1301</t>
  </si>
  <si>
    <t>Ecoquimica</t>
  </si>
  <si>
    <t>O1300</t>
  </si>
  <si>
    <t>O1292</t>
  </si>
  <si>
    <t>O1284</t>
  </si>
  <si>
    <t>O1282</t>
  </si>
  <si>
    <t>O1281</t>
  </si>
  <si>
    <t>O1280</t>
  </si>
  <si>
    <t>Lisi Automotive Mecano GmbH</t>
  </si>
  <si>
    <t>Project Management;#1;#Civil and Structural Engineering;#11;#Project Support;#21;#Civil &amp; Structural;#40</t>
  </si>
  <si>
    <t>O1279</t>
  </si>
  <si>
    <t>O1261</t>
  </si>
  <si>
    <t>O1258</t>
  </si>
  <si>
    <t>Pauwels Herent</t>
  </si>
  <si>
    <t>O1257</t>
  </si>
  <si>
    <t>Groupe Soufflet</t>
  </si>
  <si>
    <t>O1246</t>
  </si>
  <si>
    <t>O1244</t>
  </si>
  <si>
    <t>Novacel</t>
  </si>
  <si>
    <t>O1243</t>
  </si>
  <si>
    <t>O1242</t>
  </si>
  <si>
    <t>O1240</t>
  </si>
  <si>
    <t>YAZAKI Europe Limited Germany</t>
  </si>
  <si>
    <t>O1239</t>
  </si>
  <si>
    <t>O1238</t>
  </si>
  <si>
    <t>O1236</t>
  </si>
  <si>
    <t>O1235</t>
  </si>
  <si>
    <t>O1234</t>
  </si>
  <si>
    <t>O1233</t>
  </si>
  <si>
    <t>O1232</t>
  </si>
  <si>
    <t>O1230</t>
  </si>
  <si>
    <t>O1227</t>
  </si>
  <si>
    <t>O1226</t>
  </si>
  <si>
    <t>ArcelorMittal Genk - Flat Carbon Steel (Sikel)</t>
  </si>
  <si>
    <t>O1221</t>
  </si>
  <si>
    <t>O1220</t>
  </si>
  <si>
    <t>Sadaci NV</t>
  </si>
  <si>
    <t>O1219</t>
  </si>
  <si>
    <t>O1218</t>
  </si>
  <si>
    <t>O1217</t>
  </si>
  <si>
    <t>O1216</t>
  </si>
  <si>
    <t>O1215</t>
  </si>
  <si>
    <t>O1212</t>
  </si>
  <si>
    <t>O1211</t>
  </si>
  <si>
    <t>O1210</t>
  </si>
  <si>
    <t>Beneo Orafti Tienen</t>
  </si>
  <si>
    <t>O1209</t>
  </si>
  <si>
    <t>O1208</t>
  </si>
  <si>
    <t>O1207</t>
  </si>
  <si>
    <t>O1205</t>
  </si>
  <si>
    <t>O1204</t>
  </si>
  <si>
    <t>O1202</t>
  </si>
  <si>
    <t>O1198</t>
  </si>
  <si>
    <t>Lincoln Electric</t>
  </si>
  <si>
    <t>O1197</t>
  </si>
  <si>
    <t>O1196</t>
  </si>
  <si>
    <t>O1195</t>
  </si>
  <si>
    <t>O1194</t>
  </si>
  <si>
    <t>O1192</t>
  </si>
  <si>
    <t>P&amp;G Spain production site Mataro</t>
  </si>
  <si>
    <t>O1183</t>
  </si>
  <si>
    <t>O1181</t>
  </si>
  <si>
    <t>O1180</t>
  </si>
  <si>
    <t>O1179</t>
  </si>
  <si>
    <t>O1178</t>
  </si>
  <si>
    <t>O1177</t>
  </si>
  <si>
    <t>O1176</t>
  </si>
  <si>
    <t>O1171</t>
  </si>
  <si>
    <t>MULTIVAC</t>
  </si>
  <si>
    <t>O1169</t>
  </si>
  <si>
    <t>O1167</t>
  </si>
  <si>
    <t>O1163</t>
  </si>
  <si>
    <t>O1160</t>
  </si>
  <si>
    <t>Ineos Phenol Belgium N.V.</t>
  </si>
  <si>
    <t>O1158</t>
  </si>
  <si>
    <t>O1157</t>
  </si>
  <si>
    <t>Spread inversiones 2014 sl</t>
  </si>
  <si>
    <t>O1156</t>
  </si>
  <si>
    <t>O1153</t>
  </si>
  <si>
    <t>O1151</t>
  </si>
  <si>
    <t>O1149</t>
  </si>
  <si>
    <t>O1147</t>
  </si>
  <si>
    <t>O1145</t>
  </si>
  <si>
    <t>O1142</t>
  </si>
  <si>
    <t>Biowanze</t>
  </si>
  <si>
    <t>O1140</t>
  </si>
  <si>
    <t>O1139</t>
  </si>
  <si>
    <t>O1138</t>
  </si>
  <si>
    <t>O1137</t>
  </si>
  <si>
    <t>Global Gateway</t>
  </si>
  <si>
    <t>O1136</t>
  </si>
  <si>
    <t>O1131</t>
  </si>
  <si>
    <t>Benjamin Farin</t>
  </si>
  <si>
    <t>O1130</t>
  </si>
  <si>
    <t>O1129</t>
  </si>
  <si>
    <t>O1127</t>
  </si>
  <si>
    <t>O1125</t>
  </si>
  <si>
    <t>Alsa</t>
  </si>
  <si>
    <t>O1123</t>
  </si>
  <si>
    <t>ALCO Bio Fuel NV / GREENCO2</t>
  </si>
  <si>
    <t>O1122</t>
  </si>
  <si>
    <t>O1121</t>
  </si>
  <si>
    <t>Borit NV</t>
  </si>
  <si>
    <t>O1119</t>
  </si>
  <si>
    <t>O1116</t>
  </si>
  <si>
    <t>Sanz Autos</t>
  </si>
  <si>
    <t>O1114</t>
  </si>
  <si>
    <t>O1113</t>
  </si>
  <si>
    <t>O1112</t>
  </si>
  <si>
    <t>Recipharm Madrid(former Roche Farma)</t>
  </si>
  <si>
    <t>O1111</t>
  </si>
  <si>
    <t>O1110</t>
  </si>
  <si>
    <t>O1101</t>
  </si>
  <si>
    <t>O1098</t>
  </si>
  <si>
    <t>O1092</t>
  </si>
  <si>
    <t>Bauhaus - Spain</t>
  </si>
  <si>
    <t>Gemma Badesa</t>
  </si>
  <si>
    <t>O1089</t>
  </si>
  <si>
    <t>O1079</t>
  </si>
  <si>
    <t>O1078</t>
  </si>
  <si>
    <t>Boyko Belchev</t>
  </si>
  <si>
    <t>O1076</t>
  </si>
  <si>
    <t>O1075</t>
  </si>
  <si>
    <t>WMB Kellogg's Belgium</t>
  </si>
  <si>
    <t>O1073</t>
  </si>
  <si>
    <t>O1072</t>
  </si>
  <si>
    <t>O1069</t>
  </si>
  <si>
    <t>O1067</t>
  </si>
  <si>
    <t>Ministerio de Asuntos Exteriores y Cooperacion</t>
  </si>
  <si>
    <t>O1066</t>
  </si>
  <si>
    <t>Ineos Manufacturing Belgium NV</t>
  </si>
  <si>
    <t>O1063</t>
  </si>
  <si>
    <t>O1057</t>
  </si>
  <si>
    <t>O1050</t>
  </si>
  <si>
    <t>O1045</t>
  </si>
  <si>
    <t>O1043</t>
  </si>
  <si>
    <t>O1042</t>
  </si>
  <si>
    <t>O1039</t>
  </si>
  <si>
    <t>Ets. J. Soufflet - Headquarters</t>
  </si>
  <si>
    <t>O1037</t>
  </si>
  <si>
    <t>O1036</t>
  </si>
  <si>
    <t>O1035</t>
  </si>
  <si>
    <t>O1034</t>
  </si>
  <si>
    <t>O1032</t>
  </si>
  <si>
    <t>O1030</t>
  </si>
  <si>
    <t>O1029</t>
  </si>
  <si>
    <t>O1028</t>
  </si>
  <si>
    <t>Ana Montejo Del Castillo</t>
  </si>
  <si>
    <t>O1026</t>
  </si>
  <si>
    <t>Arnaud Raevens</t>
  </si>
  <si>
    <t>O1022</t>
  </si>
  <si>
    <t>O1020</t>
  </si>
  <si>
    <t>GAT Accommodation - Spain</t>
  </si>
  <si>
    <t>O1018</t>
  </si>
  <si>
    <t>O1016</t>
  </si>
  <si>
    <t>O1009</t>
  </si>
  <si>
    <t>O1008</t>
  </si>
  <si>
    <t>O1007</t>
  </si>
  <si>
    <t>O1002</t>
  </si>
  <si>
    <t>ArcelorMittal Finishing- Ferblatil (Liege)</t>
  </si>
  <si>
    <t>O1001</t>
  </si>
  <si>
    <t>Ludovic Vecchio</t>
  </si>
  <si>
    <t>O1000</t>
  </si>
  <si>
    <t>O0786</t>
  </si>
  <si>
    <t>Merten</t>
  </si>
  <si>
    <t>O365 SharePoint Create Tool</t>
  </si>
  <si>
    <t>O0325</t>
  </si>
  <si>
    <t>GatAccomodation</t>
  </si>
  <si>
    <t>D2235</t>
  </si>
  <si>
    <t>O999</t>
  </si>
  <si>
    <t>O998</t>
  </si>
  <si>
    <t>O997</t>
  </si>
  <si>
    <t>O996</t>
  </si>
  <si>
    <t>O995</t>
  </si>
  <si>
    <t>O994</t>
  </si>
  <si>
    <t>Sander Wiets</t>
  </si>
  <si>
    <t>O992</t>
  </si>
  <si>
    <t>O991</t>
  </si>
  <si>
    <t>Biolie - France</t>
  </si>
  <si>
    <t>O990</t>
  </si>
  <si>
    <t>O988</t>
  </si>
  <si>
    <t>O987</t>
  </si>
  <si>
    <t>Novasep (Henogen)</t>
  </si>
  <si>
    <t>O986</t>
  </si>
  <si>
    <t>O985</t>
  </si>
  <si>
    <t>O984</t>
  </si>
  <si>
    <t>Cosucra</t>
  </si>
  <si>
    <t>O983</t>
  </si>
  <si>
    <t>O982</t>
  </si>
  <si>
    <t>Constellium Singen</t>
  </si>
  <si>
    <t>O981</t>
  </si>
  <si>
    <t>O975</t>
  </si>
  <si>
    <t>Diabeticom - Nutradia</t>
  </si>
  <si>
    <t>O974</t>
  </si>
  <si>
    <t>O972</t>
  </si>
  <si>
    <t>Barry Callebaut SACO</t>
  </si>
  <si>
    <t>IPS Tunisia</t>
  </si>
  <si>
    <t>O971</t>
  </si>
  <si>
    <t>O970</t>
  </si>
  <si>
    <t>ALERIS (GLOBAL)</t>
  </si>
  <si>
    <t>O969</t>
  </si>
  <si>
    <t>O966</t>
  </si>
  <si>
    <t>O965</t>
  </si>
  <si>
    <t>O962</t>
  </si>
  <si>
    <t>Sopura</t>
  </si>
  <si>
    <t>O959</t>
  </si>
  <si>
    <t>O957</t>
  </si>
  <si>
    <t>Inductotherm sa</t>
  </si>
  <si>
    <t>O956</t>
  </si>
  <si>
    <t>O950</t>
  </si>
  <si>
    <t>O946</t>
  </si>
  <si>
    <t>O945</t>
  </si>
  <si>
    <t>O944</t>
  </si>
  <si>
    <t>O943</t>
  </si>
  <si>
    <t>KL Trading Company KLTC</t>
  </si>
  <si>
    <t>O942</t>
  </si>
  <si>
    <t>GlaxoSmithKline Biologicals Saint-Amand-Les-Eaux</t>
  </si>
  <si>
    <t>O941</t>
  </si>
  <si>
    <t>O939</t>
  </si>
  <si>
    <t>O936</t>
  </si>
  <si>
    <t>GlaxoSmithKline Pharmaceutical Sdn Bhd</t>
  </si>
  <si>
    <t>O932</t>
  </si>
  <si>
    <t>O931</t>
  </si>
  <si>
    <t>O930</t>
  </si>
  <si>
    <t>O929</t>
  </si>
  <si>
    <t>O928</t>
  </si>
  <si>
    <t>Callivoire</t>
  </si>
  <si>
    <t>O927</t>
  </si>
  <si>
    <t>Grupo Alimentario Citrus (GAC- Verdifresh y Alnut)</t>
  </si>
  <si>
    <t>O926</t>
  </si>
  <si>
    <t>Acome</t>
  </si>
  <si>
    <t>O924</t>
  </si>
  <si>
    <t>GESTOCI</t>
  </si>
  <si>
    <t>O922</t>
  </si>
  <si>
    <t>Physiol</t>
  </si>
  <si>
    <t>O921</t>
  </si>
  <si>
    <t>EMPI</t>
  </si>
  <si>
    <t>O919</t>
  </si>
  <si>
    <t>O918</t>
  </si>
  <si>
    <t>O916</t>
  </si>
  <si>
    <t>Beneo Remy Wijgmaal</t>
  </si>
  <si>
    <t>O915</t>
  </si>
  <si>
    <t>O913</t>
  </si>
  <si>
    <t>SAPH</t>
  </si>
  <si>
    <t>Boris Loucou</t>
  </si>
  <si>
    <t>O909</t>
  </si>
  <si>
    <t>O908</t>
  </si>
  <si>
    <t>O907</t>
  </si>
  <si>
    <t>O906</t>
  </si>
  <si>
    <t>O903</t>
  </si>
  <si>
    <t>O902</t>
  </si>
  <si>
    <t>Campofrio Food Group, S.A.</t>
  </si>
  <si>
    <t>O894</t>
  </si>
  <si>
    <t>O892</t>
  </si>
  <si>
    <t>Sofia South Ring Mall</t>
  </si>
  <si>
    <t>O885</t>
  </si>
  <si>
    <t>Ark architecten</t>
  </si>
  <si>
    <t>O884</t>
  </si>
  <si>
    <t>Project Management;#1;#Consulting;#2;#Consulting Services;#44;#Project Management Services;#76</t>
  </si>
  <si>
    <t>O882</t>
  </si>
  <si>
    <t>ARCELORMITTAL (GLOBAL)</t>
  </si>
  <si>
    <t>O877</t>
  </si>
  <si>
    <t>O876</t>
  </si>
  <si>
    <t>PALMCI</t>
  </si>
  <si>
    <t>O875</t>
  </si>
  <si>
    <t>Puratos Andenne</t>
  </si>
  <si>
    <t>O874</t>
  </si>
  <si>
    <t>Cetra Sofia Ltd</t>
  </si>
  <si>
    <t>O872</t>
  </si>
  <si>
    <t>O871</t>
  </si>
  <si>
    <t>O870</t>
  </si>
  <si>
    <t>Coil n.v./s.a.</t>
  </si>
  <si>
    <t>O869</t>
  </si>
  <si>
    <t>O868</t>
  </si>
  <si>
    <t>O863</t>
  </si>
  <si>
    <t>O857</t>
  </si>
  <si>
    <t>O855</t>
  </si>
  <si>
    <t>O850</t>
  </si>
  <si>
    <t>O848</t>
  </si>
  <si>
    <t>O847</t>
  </si>
  <si>
    <t>O844</t>
  </si>
  <si>
    <t>O843</t>
  </si>
  <si>
    <t>O834</t>
  </si>
  <si>
    <t>O833</t>
  </si>
  <si>
    <t>O831</t>
  </si>
  <si>
    <t>Constellium - France</t>
  </si>
  <si>
    <t>O830</t>
  </si>
  <si>
    <t>O828</t>
  </si>
  <si>
    <t>O826</t>
  </si>
  <si>
    <t>O824</t>
  </si>
  <si>
    <t>O823</t>
  </si>
  <si>
    <t>TOTALOUTRE MER</t>
  </si>
  <si>
    <t>O822</t>
  </si>
  <si>
    <t>O821</t>
  </si>
  <si>
    <t>Les Centaures Routiers</t>
  </si>
  <si>
    <t>O818</t>
  </si>
  <si>
    <t>O817</t>
  </si>
  <si>
    <t>ViskoTeepak NV</t>
  </si>
  <si>
    <t>O813</t>
  </si>
  <si>
    <t>O812</t>
  </si>
  <si>
    <t>SIPH - France</t>
  </si>
  <si>
    <t>O806</t>
  </si>
  <si>
    <t>O803</t>
  </si>
  <si>
    <t>O799</t>
  </si>
  <si>
    <t>O798</t>
  </si>
  <si>
    <t>O797</t>
  </si>
  <si>
    <t>O794</t>
  </si>
  <si>
    <t>O790</t>
  </si>
  <si>
    <t>SteviaOne</t>
  </si>
  <si>
    <t>O789</t>
  </si>
  <si>
    <t>O788</t>
  </si>
  <si>
    <t>O787</t>
  </si>
  <si>
    <t>O786</t>
  </si>
  <si>
    <t>O785</t>
  </si>
  <si>
    <t>O782</t>
  </si>
  <si>
    <t>O760</t>
  </si>
  <si>
    <t>O759</t>
  </si>
  <si>
    <t>O754</t>
  </si>
  <si>
    <t>O737</t>
  </si>
  <si>
    <t>O736</t>
  </si>
  <si>
    <t>Carrieres du Hainaut</t>
  </si>
  <si>
    <t>O735</t>
  </si>
  <si>
    <t>O732</t>
  </si>
  <si>
    <t>O731</t>
  </si>
  <si>
    <t>O730</t>
  </si>
  <si>
    <t>O723</t>
  </si>
  <si>
    <t>O722</t>
  </si>
  <si>
    <t>SIMAM-CI</t>
  </si>
  <si>
    <t>O721</t>
  </si>
  <si>
    <t>O720</t>
  </si>
  <si>
    <t>O719</t>
  </si>
  <si>
    <t>O716</t>
  </si>
  <si>
    <t>Carmeuse Majan LLC</t>
  </si>
  <si>
    <t>O715</t>
  </si>
  <si>
    <t>O714</t>
  </si>
  <si>
    <t>O713</t>
  </si>
  <si>
    <t>O711</t>
  </si>
  <si>
    <t>O710</t>
  </si>
  <si>
    <t>O709</t>
  </si>
  <si>
    <t>O705</t>
  </si>
  <si>
    <t>O704</t>
  </si>
  <si>
    <t>O701</t>
  </si>
  <si>
    <t>Happy Paper</t>
  </si>
  <si>
    <t>O692</t>
  </si>
  <si>
    <t>O691</t>
  </si>
  <si>
    <t>Cargill Malta</t>
  </si>
  <si>
    <t>O686</t>
  </si>
  <si>
    <t>O685</t>
  </si>
  <si>
    <t>O681</t>
  </si>
  <si>
    <t>O677</t>
  </si>
  <si>
    <t>TOTAL-CI</t>
  </si>
  <si>
    <t>O671</t>
  </si>
  <si>
    <t>Triton (Befesa) Aluminium Germany GmbH</t>
  </si>
  <si>
    <t>O670</t>
  </si>
  <si>
    <t>O669</t>
  </si>
  <si>
    <t>PROSUMA</t>
  </si>
  <si>
    <t>O664</t>
  </si>
  <si>
    <t>Evonik Degussa</t>
  </si>
  <si>
    <t>O662</t>
  </si>
  <si>
    <t>O661</t>
  </si>
  <si>
    <t>O651</t>
  </si>
  <si>
    <t>O648</t>
  </si>
  <si>
    <t>O645</t>
  </si>
  <si>
    <t>O643</t>
  </si>
  <si>
    <t>BHTC</t>
  </si>
  <si>
    <t>O637</t>
  </si>
  <si>
    <t>O634</t>
  </si>
  <si>
    <t>O630</t>
  </si>
  <si>
    <t>Schneider Electric</t>
  </si>
  <si>
    <t>O627</t>
  </si>
  <si>
    <t>Carmeuse Coordination Center</t>
  </si>
  <si>
    <t>O626</t>
  </si>
  <si>
    <t>O625</t>
  </si>
  <si>
    <t>O624</t>
  </si>
  <si>
    <t>Arlanxeo Belgium nv (Lanxess)</t>
  </si>
  <si>
    <t>O623</t>
  </si>
  <si>
    <t>Citrique Belge NV</t>
  </si>
  <si>
    <t>O622</t>
  </si>
  <si>
    <t>O621</t>
  </si>
  <si>
    <t>Christelle N’goran</t>
  </si>
  <si>
    <t>O620</t>
  </si>
  <si>
    <t>O619</t>
  </si>
  <si>
    <t>O618</t>
  </si>
  <si>
    <t>O617</t>
  </si>
  <si>
    <t>O616</t>
  </si>
  <si>
    <t>Friedlander</t>
  </si>
  <si>
    <t>O614</t>
  </si>
  <si>
    <t>O613</t>
  </si>
  <si>
    <t>Penka</t>
  </si>
  <si>
    <t>O612</t>
  </si>
  <si>
    <t>Borit</t>
  </si>
  <si>
    <t>O611</t>
  </si>
  <si>
    <t>Zobele</t>
  </si>
  <si>
    <t>O610</t>
  </si>
  <si>
    <t>Sabic Polyolefine GmbH</t>
  </si>
  <si>
    <t>O609</t>
  </si>
  <si>
    <t>O608</t>
  </si>
  <si>
    <t>O607</t>
  </si>
  <si>
    <t>5N Plus nv (Sidech)</t>
  </si>
  <si>
    <t>O606</t>
  </si>
  <si>
    <t>O605</t>
  </si>
  <si>
    <t>O604</t>
  </si>
  <si>
    <t>SAI Ivory SA</t>
  </si>
  <si>
    <t>O602</t>
  </si>
  <si>
    <t>O601</t>
  </si>
  <si>
    <t>O600</t>
  </si>
  <si>
    <t>SPG Dry Cooling Belgium</t>
  </si>
  <si>
    <t>O599</t>
  </si>
  <si>
    <t>Puratos</t>
  </si>
  <si>
    <t>O598</t>
  </si>
  <si>
    <t>O597</t>
  </si>
  <si>
    <t>O596</t>
  </si>
  <si>
    <t>Barry Callebaut Malaysia Sdn. Bhd.</t>
  </si>
  <si>
    <t>O595</t>
  </si>
  <si>
    <t>O594</t>
  </si>
  <si>
    <t>Barry Callebaut Comextra Indonesia</t>
  </si>
  <si>
    <t>O593</t>
  </si>
  <si>
    <t>O592</t>
  </si>
  <si>
    <t>GMA</t>
  </si>
  <si>
    <t>O590</t>
  </si>
  <si>
    <t>O589</t>
  </si>
  <si>
    <t>O588</t>
  </si>
  <si>
    <t>Barry Callebaut</t>
  </si>
  <si>
    <t>O587</t>
  </si>
  <si>
    <t>P&amp;G</t>
  </si>
  <si>
    <t>O586</t>
  </si>
  <si>
    <t>O585</t>
  </si>
  <si>
    <t>IBGE</t>
  </si>
  <si>
    <t>O584</t>
  </si>
  <si>
    <t>IBGE/BIM</t>
  </si>
  <si>
    <t>O583</t>
  </si>
  <si>
    <t>O582</t>
  </si>
  <si>
    <t>Kiryaevska var</t>
  </si>
  <si>
    <t>O580</t>
  </si>
  <si>
    <t>O579</t>
  </si>
  <si>
    <t>O578</t>
  </si>
  <si>
    <t>Coil</t>
  </si>
  <si>
    <t>O577</t>
  </si>
  <si>
    <t>PuratosGB</t>
  </si>
  <si>
    <t>O576</t>
  </si>
  <si>
    <t>O575</t>
  </si>
  <si>
    <t>O574</t>
  </si>
  <si>
    <t>O573</t>
  </si>
  <si>
    <t>O572</t>
  </si>
  <si>
    <t>Sabic Geleen</t>
  </si>
  <si>
    <t>O571</t>
  </si>
  <si>
    <t>Takeda Nycomed BEL</t>
  </si>
  <si>
    <t>O570</t>
  </si>
  <si>
    <t>O569</t>
  </si>
  <si>
    <t>Site Projects</t>
  </si>
  <si>
    <t>O568</t>
  </si>
  <si>
    <t>Sidech</t>
  </si>
  <si>
    <t>O567</t>
  </si>
  <si>
    <t>DrQuendt</t>
  </si>
  <si>
    <t>O566</t>
  </si>
  <si>
    <t>O563</t>
  </si>
  <si>
    <t>Sun Chemical nv-sa</t>
  </si>
  <si>
    <t>O562</t>
  </si>
  <si>
    <t>O561</t>
  </si>
  <si>
    <t>O560</t>
  </si>
  <si>
    <t>O559</t>
  </si>
  <si>
    <t>O557</t>
  </si>
  <si>
    <t>O555</t>
  </si>
  <si>
    <t>O554</t>
  </si>
  <si>
    <t>O553</t>
  </si>
  <si>
    <t>Dow Corning</t>
  </si>
  <si>
    <t>O552</t>
  </si>
  <si>
    <t>O551</t>
  </si>
  <si>
    <t>O550</t>
  </si>
  <si>
    <t>Dansteel</t>
  </si>
  <si>
    <t>O547</t>
  </si>
  <si>
    <t>O546</t>
  </si>
  <si>
    <t>O545</t>
  </si>
  <si>
    <t>O544</t>
  </si>
  <si>
    <t>Citrique</t>
  </si>
  <si>
    <t>O543</t>
  </si>
  <si>
    <t>Aleris</t>
  </si>
  <si>
    <t>O542</t>
  </si>
  <si>
    <t>O541</t>
  </si>
  <si>
    <t>Project Management;#1;#CE Certification;#95</t>
  </si>
  <si>
    <t>O540</t>
  </si>
  <si>
    <t>O539</t>
  </si>
  <si>
    <t>Tilman</t>
  </si>
  <si>
    <t>O538</t>
  </si>
  <si>
    <t>O536</t>
  </si>
  <si>
    <t>Montupet - France</t>
  </si>
  <si>
    <t>O535</t>
  </si>
  <si>
    <t>O534</t>
  </si>
  <si>
    <t xml:space="preserve">3B </t>
  </si>
  <si>
    <t>O533</t>
  </si>
  <si>
    <t>O531</t>
  </si>
  <si>
    <t>Puratos Corporation USA</t>
  </si>
  <si>
    <t>O528</t>
  </si>
  <si>
    <t>Catalent</t>
  </si>
  <si>
    <t>O527</t>
  </si>
  <si>
    <t>Xibios-U-Gent</t>
  </si>
  <si>
    <t>O526</t>
  </si>
  <si>
    <t>Flaurea Chemicals (Floridienne Chimie)</t>
  </si>
  <si>
    <t>O525</t>
  </si>
  <si>
    <t>O524</t>
  </si>
  <si>
    <t>O523</t>
  </si>
  <si>
    <t>O521</t>
  </si>
  <si>
    <t>Project Management;#1;#Consulting;#2;#Architecture;#5;#Health &amp; Safety;#6;#Engineering;#7;#Project Support;#21;#Architectural Design;#31;#Architecture coordination;#32;#Commissioning;#41;#Construction Management;#42;#Construction Permit;#43;#Contract;#45;#Feasibility Study;#55;#Logistic Outsourcing;#65;#Masterplan;#66;#Piloting;#68;#Safety &amp; Site Supervision;#78;#Safety Assistance;#79;#Safety Coordination;#80;#Safety Engineering;#81;#Strategic Logistics &amp; Supply Chain Concept Design;#85;#Warehouse Design &amp; Storage Technology;#92</t>
  </si>
  <si>
    <t>O520</t>
  </si>
  <si>
    <t>Elisabeth Sbrazzato</t>
  </si>
  <si>
    <t>O519</t>
  </si>
  <si>
    <t>ArcelorMittal Liege</t>
  </si>
  <si>
    <t>O516</t>
  </si>
  <si>
    <t>O515</t>
  </si>
  <si>
    <t>O514</t>
  </si>
  <si>
    <t>O513</t>
  </si>
  <si>
    <t>O510</t>
  </si>
  <si>
    <t>O509</t>
  </si>
  <si>
    <t>O508</t>
  </si>
  <si>
    <t>O507</t>
  </si>
  <si>
    <t>O506</t>
  </si>
  <si>
    <t>O505</t>
  </si>
  <si>
    <t>Xibios</t>
  </si>
  <si>
    <t>O504</t>
  </si>
  <si>
    <t xml:space="preserve">Lanxess </t>
  </si>
  <si>
    <t>O502</t>
  </si>
  <si>
    <t>SVAI</t>
  </si>
  <si>
    <t>O501</t>
  </si>
  <si>
    <t>Brouwerij Belle-Vue (Sint-Pieters-Leeuw)</t>
  </si>
  <si>
    <t>O500</t>
  </si>
  <si>
    <t>O498</t>
  </si>
  <si>
    <t>Solarec</t>
  </si>
  <si>
    <t>O497</t>
  </si>
  <si>
    <t>TralinPak</t>
  </si>
  <si>
    <t>O495</t>
  </si>
  <si>
    <t>3B Fiberglass Herve</t>
  </si>
  <si>
    <t>O490</t>
  </si>
  <si>
    <t xml:space="preserve">AM </t>
  </si>
  <si>
    <t>O489</t>
  </si>
  <si>
    <t>O487</t>
  </si>
  <si>
    <t>O486</t>
  </si>
  <si>
    <t>O485</t>
  </si>
  <si>
    <t>O484</t>
  </si>
  <si>
    <t>O483</t>
  </si>
  <si>
    <t>SPX-ODU</t>
  </si>
  <si>
    <t>O482</t>
  </si>
  <si>
    <t>GEMA CONSTRUCT SA</t>
  </si>
  <si>
    <t>O481</t>
  </si>
  <si>
    <t>O480</t>
  </si>
  <si>
    <t>O479</t>
  </si>
  <si>
    <t>Floridienne Chimie</t>
  </si>
  <si>
    <t>O478</t>
  </si>
  <si>
    <t>O476</t>
  </si>
  <si>
    <t>O475</t>
  </si>
  <si>
    <t xml:space="preserve">Affilips </t>
  </si>
  <si>
    <t>O474</t>
  </si>
  <si>
    <t>O473</t>
  </si>
  <si>
    <t>O472</t>
  </si>
  <si>
    <t>O471</t>
  </si>
  <si>
    <t xml:space="preserve">Energy </t>
  </si>
  <si>
    <t>O470</t>
  </si>
  <si>
    <t xml:space="preserve">Syngenta </t>
  </si>
  <si>
    <t>O469</t>
  </si>
  <si>
    <t>O466</t>
  </si>
  <si>
    <t>O465</t>
  </si>
  <si>
    <t>O464</t>
  </si>
  <si>
    <t>Siemens</t>
  </si>
  <si>
    <t>O463</t>
  </si>
  <si>
    <t>O459</t>
  </si>
  <si>
    <t>O458</t>
  </si>
  <si>
    <t>O457</t>
  </si>
  <si>
    <t>O454</t>
  </si>
  <si>
    <t>O453</t>
  </si>
  <si>
    <t>Barry Callebaut Manufacturing Sp.zo.o.</t>
  </si>
  <si>
    <t>O452</t>
  </si>
  <si>
    <t>Group MERCKX NV  -  NISSAN</t>
  </si>
  <si>
    <t>O451</t>
  </si>
  <si>
    <t>O450</t>
  </si>
  <si>
    <t>AB Inbev</t>
  </si>
  <si>
    <t>O449</t>
  </si>
  <si>
    <t>O448</t>
  </si>
  <si>
    <t>O447</t>
  </si>
  <si>
    <t>O446</t>
  </si>
  <si>
    <t>O445</t>
  </si>
  <si>
    <t>O444</t>
  </si>
  <si>
    <t>O443</t>
  </si>
  <si>
    <t>Stradus</t>
  </si>
  <si>
    <t>O442</t>
  </si>
  <si>
    <t>Industeel</t>
  </si>
  <si>
    <t>O440</t>
  </si>
  <si>
    <t>IJsfabriek Strombeek</t>
  </si>
  <si>
    <t>O439</t>
  </si>
  <si>
    <t>O437</t>
  </si>
  <si>
    <t>BWZ</t>
  </si>
  <si>
    <t>O435</t>
  </si>
  <si>
    <t>O434</t>
  </si>
  <si>
    <t>Stora_Enso</t>
  </si>
  <si>
    <t>O433</t>
  </si>
  <si>
    <t>O432</t>
  </si>
  <si>
    <t>Ab InBev Belgium (Hoegaarden)</t>
  </si>
  <si>
    <t>O431</t>
  </si>
  <si>
    <t>WFG</t>
  </si>
  <si>
    <t>O430</t>
  </si>
  <si>
    <t>SanofiAventis</t>
  </si>
  <si>
    <t>O429</t>
  </si>
  <si>
    <t>Hercesa Bulgaria</t>
  </si>
  <si>
    <t>O428</t>
  </si>
  <si>
    <t>Syngenta Chemicals B.V. VBR</t>
  </si>
  <si>
    <t>O424</t>
  </si>
  <si>
    <t>O423</t>
  </si>
  <si>
    <t>ADIC</t>
  </si>
  <si>
    <t>O422</t>
  </si>
  <si>
    <t>O421</t>
  </si>
  <si>
    <t>MEDINSA</t>
  </si>
  <si>
    <t>O420</t>
  </si>
  <si>
    <t>O419</t>
  </si>
  <si>
    <t>O418</t>
  </si>
  <si>
    <t>DeKerselaar</t>
  </si>
  <si>
    <t>O417</t>
  </si>
  <si>
    <t>O414</t>
  </si>
  <si>
    <t>CPP</t>
  </si>
  <si>
    <t>O413</t>
  </si>
  <si>
    <t>O412</t>
  </si>
  <si>
    <t>O410</t>
  </si>
  <si>
    <t>O409</t>
  </si>
  <si>
    <t>O408</t>
  </si>
  <si>
    <t>SPX</t>
  </si>
  <si>
    <t>O406</t>
  </si>
  <si>
    <t>O405</t>
  </si>
  <si>
    <t>Catalent Belgium NV</t>
  </si>
  <si>
    <t>O403</t>
  </si>
  <si>
    <t>Blaton</t>
  </si>
  <si>
    <t>O402</t>
  </si>
  <si>
    <t>Ocas_Proto</t>
  </si>
  <si>
    <t>O401</t>
  </si>
  <si>
    <t>O399</t>
  </si>
  <si>
    <t>Delpharm Drogenbos</t>
  </si>
  <si>
    <t>O398</t>
  </si>
  <si>
    <t>O397</t>
  </si>
  <si>
    <t>O396</t>
  </si>
  <si>
    <t>O395</t>
  </si>
  <si>
    <t>SPX Cooling System</t>
  </si>
  <si>
    <t>O394</t>
  </si>
  <si>
    <t>O393</t>
  </si>
  <si>
    <t>O391</t>
  </si>
  <si>
    <t>O390</t>
  </si>
  <si>
    <t>Interglas</t>
  </si>
  <si>
    <t>O387</t>
  </si>
  <si>
    <t>O384</t>
  </si>
  <si>
    <t>O383</t>
  </si>
  <si>
    <t>CS</t>
  </si>
  <si>
    <t>O382</t>
  </si>
  <si>
    <t>Recoval</t>
  </si>
  <si>
    <t>O381</t>
  </si>
  <si>
    <t>OCAS</t>
  </si>
  <si>
    <t>O380</t>
  </si>
  <si>
    <t xml:space="preserve">Sikel </t>
  </si>
  <si>
    <t>O379</t>
  </si>
  <si>
    <t>Odyssea Pharma</t>
  </si>
  <si>
    <t>O377</t>
  </si>
  <si>
    <t>Affilips n.v.</t>
  </si>
  <si>
    <t>O375</t>
  </si>
  <si>
    <t>O374</t>
  </si>
  <si>
    <t>O372</t>
  </si>
  <si>
    <t>Mountain Capital (Galliard Homes)</t>
  </si>
  <si>
    <t>O370</t>
  </si>
  <si>
    <t>O369</t>
  </si>
  <si>
    <t>O368</t>
  </si>
  <si>
    <t>O367</t>
  </si>
  <si>
    <t>O366</t>
  </si>
  <si>
    <t>Radisson</t>
  </si>
  <si>
    <t>O364</t>
  </si>
  <si>
    <t>O363</t>
  </si>
  <si>
    <t>O362</t>
  </si>
  <si>
    <t>O361</t>
  </si>
  <si>
    <t>O360</t>
  </si>
  <si>
    <t>O359</t>
  </si>
  <si>
    <t>O358</t>
  </si>
  <si>
    <t>O356</t>
  </si>
  <si>
    <t>ALZ</t>
  </si>
  <si>
    <t>O353</t>
  </si>
  <si>
    <t>ArceloMittal</t>
  </si>
  <si>
    <t>O352</t>
  </si>
  <si>
    <t>VZA3</t>
  </si>
  <si>
    <t>O349</t>
  </si>
  <si>
    <t>Ugitech</t>
  </si>
  <si>
    <t>O348</t>
  </si>
  <si>
    <t>Segal</t>
  </si>
  <si>
    <t>O343</t>
  </si>
  <si>
    <t>Lorien Engineering Solutions Ltd</t>
  </si>
  <si>
    <t>O339</t>
  </si>
  <si>
    <t>O336</t>
  </si>
  <si>
    <t>O334</t>
  </si>
  <si>
    <t>O333</t>
  </si>
  <si>
    <t>Pentair</t>
  </si>
  <si>
    <t>O330</t>
  </si>
  <si>
    <t>O326</t>
  </si>
  <si>
    <t>SOL S.P.A. S.C.R.L</t>
  </si>
  <si>
    <t>O325</t>
  </si>
  <si>
    <t>O323</t>
  </si>
  <si>
    <t>O322</t>
  </si>
  <si>
    <t>O321</t>
  </si>
  <si>
    <t>O320</t>
  </si>
  <si>
    <t>Giebel</t>
  </si>
  <si>
    <t>O318</t>
  </si>
  <si>
    <t>O317</t>
  </si>
  <si>
    <t>O313</t>
  </si>
  <si>
    <t>Carrefour (subcontractor AOS see O373)</t>
  </si>
  <si>
    <t>O310</t>
  </si>
  <si>
    <t>Music Academy Nivelles</t>
  </si>
  <si>
    <t>O305</t>
  </si>
  <si>
    <t>O298</t>
  </si>
  <si>
    <t xml:space="preserve">Carinox </t>
  </si>
  <si>
    <t>O295</t>
  </si>
  <si>
    <t>O292</t>
  </si>
  <si>
    <t>Carmeuse Balkan d.o.o.</t>
  </si>
  <si>
    <t>O290</t>
  </si>
  <si>
    <t>Sprint Metal Edelstahlziehereien GmbH</t>
  </si>
  <si>
    <t>O287</t>
  </si>
  <si>
    <t>IPS China</t>
  </si>
  <si>
    <t>O284</t>
  </si>
  <si>
    <t>O283</t>
  </si>
  <si>
    <t>O282</t>
  </si>
  <si>
    <t>O279</t>
  </si>
  <si>
    <t>O278</t>
  </si>
  <si>
    <t>O277</t>
  </si>
  <si>
    <t>O276</t>
  </si>
  <si>
    <t>O274</t>
  </si>
  <si>
    <t>ST02_GHU</t>
  </si>
  <si>
    <t>O271</t>
  </si>
  <si>
    <t>O266</t>
  </si>
  <si>
    <t>O265</t>
  </si>
  <si>
    <t>O264</t>
  </si>
  <si>
    <t>O263</t>
  </si>
  <si>
    <t>ARES</t>
  </si>
  <si>
    <t>O262</t>
  </si>
  <si>
    <t>O259</t>
  </si>
  <si>
    <t>Aurubis Belgium</t>
  </si>
  <si>
    <t>O256</t>
  </si>
  <si>
    <t>Carsid</t>
  </si>
  <si>
    <t>O255</t>
  </si>
  <si>
    <t>O254</t>
  </si>
  <si>
    <t>O253</t>
  </si>
  <si>
    <t>O252</t>
  </si>
  <si>
    <t>O251</t>
  </si>
  <si>
    <t>O249</t>
  </si>
  <si>
    <t>O248</t>
  </si>
  <si>
    <t>Thyssenkrupp steel</t>
  </si>
  <si>
    <t>O247</t>
  </si>
  <si>
    <t>Chamberi</t>
  </si>
  <si>
    <t>O246</t>
  </si>
  <si>
    <t>O245</t>
  </si>
  <si>
    <t>O244</t>
  </si>
  <si>
    <t>Mecadigit</t>
  </si>
  <si>
    <t>O241</t>
  </si>
  <si>
    <t>Celanese Acetate</t>
  </si>
  <si>
    <t>O233</t>
  </si>
  <si>
    <t>O230</t>
  </si>
  <si>
    <t>O229</t>
  </si>
  <si>
    <t>Thyssen CSA</t>
  </si>
  <si>
    <t>O227</t>
  </si>
  <si>
    <t>O226</t>
  </si>
  <si>
    <t>SIDMAR</t>
  </si>
  <si>
    <t>O219</t>
  </si>
  <si>
    <t xml:space="preserve">INDUSTEEL FAFER </t>
  </si>
  <si>
    <t>O217</t>
  </si>
  <si>
    <t>UGINE&amp;ALZ</t>
  </si>
  <si>
    <t>O216</t>
  </si>
  <si>
    <t>Almeco GmbH</t>
  </si>
  <si>
    <t>O215</t>
  </si>
  <si>
    <t>O214</t>
  </si>
  <si>
    <t>IOK Geel</t>
  </si>
  <si>
    <t>O212</t>
  </si>
  <si>
    <t>TowKannen</t>
  </si>
  <si>
    <t>O211</t>
  </si>
  <si>
    <t>O205</t>
  </si>
  <si>
    <t>Radisson-SAS - Interhotel Grand Hotel Sofia AD</t>
  </si>
  <si>
    <t>O204</t>
  </si>
  <si>
    <t>O203</t>
  </si>
  <si>
    <t>TRB</t>
  </si>
  <si>
    <t>O202</t>
  </si>
  <si>
    <t>O199</t>
  </si>
  <si>
    <t>O198</t>
  </si>
  <si>
    <t>O196</t>
  </si>
  <si>
    <t>O194</t>
  </si>
  <si>
    <t>Celanese</t>
  </si>
  <si>
    <t>O192</t>
  </si>
  <si>
    <t>Tata Steel Nederland</t>
  </si>
  <si>
    <t>O189</t>
  </si>
  <si>
    <t>O184</t>
  </si>
  <si>
    <t>Duferco - Belgium Corporate Centre</t>
  </si>
  <si>
    <t>O180</t>
  </si>
  <si>
    <t>Event Hall</t>
  </si>
  <si>
    <t>O176</t>
  </si>
  <si>
    <t>Ceres s.a. (Soufflet)</t>
  </si>
  <si>
    <t>O174</t>
  </si>
  <si>
    <t>CER Coil GmbH</t>
  </si>
  <si>
    <t>O173</t>
  </si>
  <si>
    <t>Ceres-Chaudiere</t>
  </si>
  <si>
    <t>O171</t>
  </si>
  <si>
    <t>O170</t>
  </si>
  <si>
    <t>O167</t>
  </si>
  <si>
    <t>TC 3</t>
  </si>
  <si>
    <t>O166</t>
  </si>
  <si>
    <t>O165</t>
  </si>
  <si>
    <t>O164</t>
  </si>
  <si>
    <t>O160</t>
  </si>
  <si>
    <t>O159</t>
  </si>
  <si>
    <t>O154</t>
  </si>
  <si>
    <t>CorusAl_CE</t>
  </si>
  <si>
    <t>O137</t>
  </si>
  <si>
    <t>O136</t>
  </si>
  <si>
    <t>ISO9001_QMS</t>
  </si>
  <si>
    <t>O135</t>
  </si>
  <si>
    <t>O134</t>
  </si>
  <si>
    <t>O133</t>
  </si>
  <si>
    <t>CORUS</t>
  </si>
  <si>
    <t>O132</t>
  </si>
  <si>
    <t>O131</t>
  </si>
  <si>
    <t>O130</t>
  </si>
  <si>
    <t>O128</t>
  </si>
  <si>
    <t>FQZ</t>
  </si>
  <si>
    <t>O124</t>
  </si>
  <si>
    <t>O123</t>
  </si>
  <si>
    <t>O121</t>
  </si>
  <si>
    <t>Hamon</t>
  </si>
  <si>
    <t>O119</t>
  </si>
  <si>
    <t>BWG</t>
  </si>
  <si>
    <t>O118</t>
  </si>
  <si>
    <t>Carlam</t>
  </si>
  <si>
    <t>O113</t>
  </si>
  <si>
    <t>SheringPlough</t>
  </si>
  <si>
    <t>O110</t>
  </si>
  <si>
    <t>O108</t>
  </si>
  <si>
    <t>O106</t>
  </si>
  <si>
    <t>Frankfurt</t>
  </si>
  <si>
    <t>O104</t>
  </si>
  <si>
    <t>O103</t>
  </si>
  <si>
    <t>Mecano Rapid_2001</t>
  </si>
  <si>
    <t>O101</t>
  </si>
  <si>
    <t>O100</t>
  </si>
  <si>
    <t>IMR2000</t>
  </si>
  <si>
    <t>O099</t>
  </si>
  <si>
    <t>O098</t>
  </si>
  <si>
    <t>Hamon_Hsin Tao_DC_09.00</t>
  </si>
  <si>
    <t>O097</t>
  </si>
  <si>
    <t>IPS</t>
  </si>
  <si>
    <t>O096</t>
  </si>
  <si>
    <t>Kabine</t>
  </si>
  <si>
    <t>O095</t>
  </si>
  <si>
    <t>HA</t>
  </si>
  <si>
    <t>O094</t>
  </si>
  <si>
    <t>Toyota</t>
  </si>
  <si>
    <t>O093</t>
  </si>
  <si>
    <t>O092</t>
  </si>
  <si>
    <t>O090</t>
  </si>
  <si>
    <t>Krefeld</t>
  </si>
  <si>
    <t>O089</t>
  </si>
  <si>
    <t>CAD</t>
  </si>
  <si>
    <t>O088</t>
  </si>
  <si>
    <t>Bonazinc</t>
  </si>
  <si>
    <t>O087</t>
  </si>
  <si>
    <t>GIS</t>
  </si>
  <si>
    <t>O085</t>
  </si>
  <si>
    <t>Schubbeize</t>
  </si>
  <si>
    <t>O083</t>
  </si>
  <si>
    <t>T.K.S</t>
  </si>
  <si>
    <t>O082</t>
  </si>
  <si>
    <t>Laubag</t>
  </si>
  <si>
    <t>O081</t>
  </si>
  <si>
    <t>SWB</t>
  </si>
  <si>
    <t>O077</t>
  </si>
  <si>
    <t>EKO</t>
  </si>
  <si>
    <t>O068</t>
  </si>
  <si>
    <t>O067</t>
  </si>
  <si>
    <t>O066</t>
  </si>
  <si>
    <t>O065</t>
  </si>
  <si>
    <t>O064</t>
  </si>
  <si>
    <t>O063</t>
  </si>
  <si>
    <t>O062</t>
  </si>
  <si>
    <t>O061</t>
  </si>
  <si>
    <t>TMME</t>
  </si>
  <si>
    <t>O060</t>
  </si>
  <si>
    <t>IMR 2000</t>
  </si>
  <si>
    <t>O059</t>
  </si>
  <si>
    <t>O058</t>
  </si>
  <si>
    <t>O057</t>
  </si>
  <si>
    <t>O056</t>
  </si>
  <si>
    <t>O055</t>
  </si>
  <si>
    <t>D_Calp</t>
  </si>
  <si>
    <t>O054</t>
  </si>
  <si>
    <t>O053</t>
  </si>
  <si>
    <t>O052</t>
  </si>
  <si>
    <t>O051</t>
  </si>
  <si>
    <t>O050</t>
  </si>
  <si>
    <t>O049</t>
  </si>
  <si>
    <t>O048</t>
  </si>
  <si>
    <t>O047</t>
  </si>
  <si>
    <t>O046</t>
  </si>
  <si>
    <t>O045</t>
  </si>
  <si>
    <t>O044</t>
  </si>
  <si>
    <t>O043</t>
  </si>
  <si>
    <t>O042</t>
  </si>
  <si>
    <t>Copenor</t>
  </si>
  <si>
    <t>O041</t>
  </si>
  <si>
    <t>Fabricom</t>
  </si>
  <si>
    <t>O040</t>
  </si>
  <si>
    <t>Pirson</t>
  </si>
  <si>
    <t>O039</t>
  </si>
  <si>
    <t>I. M. &amp; R. GmbH_LT</t>
  </si>
  <si>
    <t>O038</t>
  </si>
  <si>
    <t>I. M. &amp; R. GmbH_JL</t>
  </si>
  <si>
    <t>O037</t>
  </si>
  <si>
    <t>Schering Plough</t>
  </si>
  <si>
    <t>O036</t>
  </si>
  <si>
    <t>Tessenderlo</t>
  </si>
  <si>
    <t>O035</t>
  </si>
  <si>
    <t>Seges</t>
  </si>
  <si>
    <t>O034</t>
  </si>
  <si>
    <t>O033</t>
  </si>
  <si>
    <t>Eurodiol</t>
  </si>
  <si>
    <t>O032</t>
  </si>
  <si>
    <t>Heurbel_JL-LT_10.96</t>
  </si>
  <si>
    <t>O031</t>
  </si>
  <si>
    <t>O030</t>
  </si>
  <si>
    <t>O029</t>
  </si>
  <si>
    <t>AMC</t>
  </si>
  <si>
    <t>O028</t>
  </si>
  <si>
    <t>Stora</t>
  </si>
  <si>
    <t>O027</t>
  </si>
  <si>
    <t>E+I</t>
  </si>
  <si>
    <t>O026</t>
  </si>
  <si>
    <t>O025</t>
  </si>
  <si>
    <t>HL</t>
  </si>
  <si>
    <t>O024</t>
  </si>
  <si>
    <t>Jemco</t>
  </si>
  <si>
    <t>O023</t>
  </si>
  <si>
    <t>VW</t>
  </si>
  <si>
    <t>O022</t>
  </si>
  <si>
    <t>O021</t>
  </si>
  <si>
    <t>O020</t>
  </si>
  <si>
    <t>O019</t>
  </si>
  <si>
    <t>O018</t>
  </si>
  <si>
    <t>Cockerill Sambre</t>
  </si>
  <si>
    <t>O017</t>
  </si>
  <si>
    <t>O016</t>
  </si>
  <si>
    <t>O015</t>
  </si>
  <si>
    <t>Dufalco</t>
  </si>
  <si>
    <t>O014</t>
  </si>
  <si>
    <t>O013</t>
  </si>
  <si>
    <t>O012</t>
  </si>
  <si>
    <t>O011</t>
  </si>
  <si>
    <t>O010</t>
  </si>
  <si>
    <t>O009</t>
  </si>
  <si>
    <t>O008</t>
  </si>
  <si>
    <t>O007</t>
  </si>
  <si>
    <t>O006</t>
  </si>
  <si>
    <t>O005</t>
  </si>
  <si>
    <t>O004</t>
  </si>
  <si>
    <t>SIE</t>
  </si>
  <si>
    <t>O003</t>
  </si>
  <si>
    <t>O002</t>
  </si>
  <si>
    <t>O001</t>
  </si>
  <si>
    <t>I930</t>
  </si>
  <si>
    <t>I929</t>
  </si>
  <si>
    <t>I928</t>
  </si>
  <si>
    <t>Rachel Saidi</t>
  </si>
  <si>
    <t>I927</t>
  </si>
  <si>
    <t>IAPS</t>
  </si>
  <si>
    <t>Racem Koubaa</t>
  </si>
  <si>
    <t>I926</t>
  </si>
  <si>
    <t>I925</t>
  </si>
  <si>
    <t>I924</t>
  </si>
  <si>
    <t>I923</t>
  </si>
  <si>
    <t>I922</t>
  </si>
  <si>
    <t>I921</t>
  </si>
  <si>
    <t>I920</t>
  </si>
  <si>
    <t>I910</t>
  </si>
  <si>
    <t>I900</t>
  </si>
  <si>
    <t>I860</t>
  </si>
  <si>
    <t>I850</t>
  </si>
  <si>
    <t>I840</t>
  </si>
  <si>
    <t>I820</t>
  </si>
  <si>
    <t>I750</t>
  </si>
  <si>
    <t>I710</t>
  </si>
  <si>
    <t>I600</t>
  </si>
  <si>
    <t>I531</t>
  </si>
  <si>
    <t>I530</t>
  </si>
  <si>
    <t>I529</t>
  </si>
  <si>
    <t>I528</t>
  </si>
  <si>
    <t>I527</t>
  </si>
  <si>
    <t>I526</t>
  </si>
  <si>
    <t>I525</t>
  </si>
  <si>
    <t>I524</t>
  </si>
  <si>
    <t>I523</t>
  </si>
  <si>
    <t>I522</t>
  </si>
  <si>
    <t>I521</t>
  </si>
  <si>
    <t>I520</t>
  </si>
  <si>
    <t>I519</t>
  </si>
  <si>
    <t>I518</t>
  </si>
  <si>
    <t>I517</t>
  </si>
  <si>
    <t>I516</t>
  </si>
  <si>
    <t>I515</t>
  </si>
  <si>
    <t>I514</t>
  </si>
  <si>
    <t>I513</t>
  </si>
  <si>
    <t>I511</t>
  </si>
  <si>
    <t>I510</t>
  </si>
  <si>
    <t>I509</t>
  </si>
  <si>
    <t>I508</t>
  </si>
  <si>
    <t>Project Management;#1;#Training;#88</t>
  </si>
  <si>
    <t>I507</t>
  </si>
  <si>
    <t>IPS GMBH</t>
  </si>
  <si>
    <t>I506</t>
  </si>
  <si>
    <t>Project Management;#1;#Engineering;#7;#Electrical &amp; Instrumentation Engineering;#13;#Construction Management;#42;#Piloting;#68</t>
  </si>
  <si>
    <t>Gary D'Ursel</t>
  </si>
  <si>
    <t>I505</t>
  </si>
  <si>
    <t>I504</t>
  </si>
  <si>
    <t>I503</t>
  </si>
  <si>
    <t>Group IPS</t>
  </si>
  <si>
    <t>I502</t>
  </si>
  <si>
    <t>I501</t>
  </si>
  <si>
    <t>I500</t>
  </si>
  <si>
    <t>IPS France SARL</t>
  </si>
  <si>
    <t>I499</t>
  </si>
  <si>
    <t>I498</t>
  </si>
  <si>
    <t>I497</t>
  </si>
  <si>
    <t>I496</t>
  </si>
  <si>
    <t>I495</t>
  </si>
  <si>
    <t>I494</t>
  </si>
  <si>
    <t>I493</t>
  </si>
  <si>
    <t>I492</t>
  </si>
  <si>
    <t>I491</t>
  </si>
  <si>
    <t>I490</t>
  </si>
  <si>
    <t>INOV</t>
  </si>
  <si>
    <t>Chaker Nouira</t>
  </si>
  <si>
    <t>I489</t>
  </si>
  <si>
    <t>I488</t>
  </si>
  <si>
    <t>I487</t>
  </si>
  <si>
    <t>I486</t>
  </si>
  <si>
    <t>VITAMOL Association</t>
  </si>
  <si>
    <t>I485</t>
  </si>
  <si>
    <t>I484</t>
  </si>
  <si>
    <t>I483</t>
  </si>
  <si>
    <t>BAIPS sa</t>
  </si>
  <si>
    <t>I482</t>
  </si>
  <si>
    <t>Project Management;#1;#Architecture;#5;#BIM for Project Management;#38</t>
  </si>
  <si>
    <t>I481</t>
  </si>
  <si>
    <t>I480</t>
  </si>
  <si>
    <t>TEST MVD 2</t>
  </si>
  <si>
    <t>Admin Jimenez</t>
  </si>
  <si>
    <t>I479</t>
  </si>
  <si>
    <t>I476</t>
  </si>
  <si>
    <t>I475</t>
  </si>
  <si>
    <t>I469</t>
  </si>
  <si>
    <t>I467</t>
  </si>
  <si>
    <t>I461</t>
  </si>
  <si>
    <t>I460</t>
  </si>
  <si>
    <t>I458</t>
  </si>
  <si>
    <t>I457</t>
  </si>
  <si>
    <t>I456</t>
  </si>
  <si>
    <t>I455</t>
  </si>
  <si>
    <t>I453</t>
  </si>
  <si>
    <t>I452</t>
  </si>
  <si>
    <t>I451</t>
  </si>
  <si>
    <t>I450</t>
  </si>
  <si>
    <t>IPS Team Sailer</t>
  </si>
  <si>
    <t>Véronique Soudant</t>
  </si>
  <si>
    <t>I446</t>
  </si>
  <si>
    <t>I441</t>
  </si>
  <si>
    <t>I440</t>
  </si>
  <si>
    <t>I433</t>
  </si>
  <si>
    <t>I425</t>
  </si>
  <si>
    <t>I423</t>
  </si>
  <si>
    <t>I420</t>
  </si>
  <si>
    <t>I417</t>
  </si>
  <si>
    <t>IPS USA Corp.</t>
  </si>
  <si>
    <t>I415</t>
  </si>
  <si>
    <t>I409</t>
  </si>
  <si>
    <t>I406</t>
  </si>
  <si>
    <t>I184</t>
  </si>
  <si>
    <t>I183</t>
  </si>
  <si>
    <t>I152</t>
  </si>
  <si>
    <t>I148</t>
  </si>
  <si>
    <t>Guillaume Dumas</t>
  </si>
  <si>
    <t>I134</t>
  </si>
  <si>
    <t>I126</t>
  </si>
  <si>
    <t>I100</t>
  </si>
  <si>
    <t>I24</t>
  </si>
  <si>
    <t>EM4897_BESS Project</t>
  </si>
  <si>
    <t>P&amp;ID Update Nuts connection</t>
  </si>
  <si>
    <t>BLIP OFFICES</t>
  </si>
  <si>
    <t>EM4549_Guebiba water</t>
  </si>
  <si>
    <t>Magor Land Conversion</t>
  </si>
  <si>
    <t>Affinity Petcare CGM_STB</t>
  </si>
  <si>
    <t>Logistics / Customs</t>
  </si>
  <si>
    <t>Leuven WH roof renovation</t>
  </si>
  <si>
    <t>GSK RX86 - BoD</t>
  </si>
  <si>
    <t>Facility Single Line Diagram</t>
  </si>
  <si>
    <t>EBS_Plot EPCM services</t>
  </si>
  <si>
    <t>Highbay Extension Leuven</t>
  </si>
  <si>
    <t>EM4817_Safi TSP Plant</t>
  </si>
  <si>
    <t>Cooperativa de Vivienda</t>
  </si>
  <si>
    <t>EM4723_Storage &amp; Pipeline</t>
  </si>
  <si>
    <t>Witte Bg _PlantExtension</t>
  </si>
  <si>
    <t>HSE Standards</t>
  </si>
  <si>
    <t>FK_D763 Str eng concr. floor</t>
  </si>
  <si>
    <t>Industrial Laundry BILBAO</t>
  </si>
  <si>
    <t>VSU Sistema 7</t>
  </si>
  <si>
    <t>ARCADE 2026</t>
  </si>
  <si>
    <t>EM4930_Etd remplac séparateur</t>
  </si>
  <si>
    <t>MS project planning TAR</t>
  </si>
  <si>
    <t>Safety &amp; CS Support_shutdown</t>
  </si>
  <si>
    <t>Dedusting AM Belval TMB</t>
  </si>
  <si>
    <t>EM4946_Prépration Plan Fluide</t>
  </si>
  <si>
    <t>C&amp;Q Cuves Mobiles WN10</t>
  </si>
  <si>
    <t>EM4922_Projeteur HVAC</t>
  </si>
  <si>
    <t>Project Engineer external</t>
  </si>
  <si>
    <t>EM4866_LNG Terminal Project</t>
  </si>
  <si>
    <t>Realization Phase 1 BSB</t>
  </si>
  <si>
    <t>EM4872_Elec&amp;Mechanical PM</t>
  </si>
  <si>
    <t>EM4899_Etude servomoteur</t>
  </si>
  <si>
    <t>EM4749_Plan As-Built</t>
  </si>
  <si>
    <t>EM4867_Root causes analysis</t>
  </si>
  <si>
    <t>EM4910_3D &amp; 2D de gaines</t>
  </si>
  <si>
    <t>EM4472_ Descriptif Tech</t>
  </si>
  <si>
    <t>EM4743_2 x CGL &amp; CAGL in USA</t>
  </si>
  <si>
    <t>EM4849_Catalogue Plant 3D</t>
  </si>
  <si>
    <t>EM4802_Al Jouf Greenfield</t>
  </si>
  <si>
    <t>Project Hazelnut PE Support</t>
  </si>
  <si>
    <t>EM4806_Shougang CGL9</t>
  </si>
  <si>
    <t>Roof Renovation Leuven WH</t>
  </si>
  <si>
    <t>AS152</t>
  </si>
  <si>
    <t>Arch-PM refurb. support</t>
  </si>
  <si>
    <t>FC Nürnberg Fan Experience</t>
  </si>
  <si>
    <t>Public Tendering support</t>
  </si>
  <si>
    <t>EM4884_ Tag Electrique</t>
  </si>
  <si>
    <t>EM4811_Flow Line Design</t>
  </si>
  <si>
    <t>EM4715_Dispersion study</t>
  </si>
  <si>
    <t>Cerrado del Aguila plot M1-B</t>
  </si>
  <si>
    <t>EM4705_Design Report heater</t>
  </si>
  <si>
    <t>EM4803_Architectural plan</t>
  </si>
  <si>
    <t>Cerrado del Aguila plot M1-A</t>
  </si>
  <si>
    <t>2026 Project Support</t>
  </si>
  <si>
    <t>ATEX file update</t>
  </si>
  <si>
    <t>Informe Villanueva 41</t>
  </si>
  <si>
    <t>EM4762_Algeria Beneficiation</t>
  </si>
  <si>
    <t>Micella Preheater</t>
  </si>
  <si>
    <t>Oil Tank Replacement</t>
  </si>
  <si>
    <t>EM4873_Etude GC Shutdown</t>
  </si>
  <si>
    <t>133_Extension_IPS Proposal</t>
  </si>
  <si>
    <t>Air Liquide_PM services</t>
  </si>
  <si>
    <t>CONSULTA URBANÍSTICA_PARKING</t>
  </si>
  <si>
    <t>TDD Azuqueca Henares</t>
  </si>
  <si>
    <t>R&amp;M Project Admin Work</t>
  </si>
  <si>
    <t>EM4511_Excellence Projets</t>
  </si>
  <si>
    <t>BRU1 - Project Support 2026</t>
  </si>
  <si>
    <t>PM - Paseo Delicias 61</t>
  </si>
  <si>
    <t>ART HOUSE</t>
  </si>
  <si>
    <t>EM4819_Etude Bâtiment</t>
  </si>
  <si>
    <t>EM4714_Site Visit</t>
  </si>
  <si>
    <t>EM4693_modification Tank</t>
  </si>
  <si>
    <t>EM4721_PM Service</t>
  </si>
  <si>
    <t>EM4790_Tender Support</t>
  </si>
  <si>
    <t>EM4730_Etude cuisine</t>
  </si>
  <si>
    <t>DMZR</t>
  </si>
  <si>
    <t>MasterPlan</t>
  </si>
  <si>
    <t>GF Investm. Risk evaluation</t>
  </si>
  <si>
    <t>Airtable Implementation</t>
  </si>
  <si>
    <t>Construction Management</t>
  </si>
  <si>
    <t>Renders EDHINOR BOCM</t>
  </si>
  <si>
    <t>LPO Valdetorres 11</t>
  </si>
  <si>
    <t>JC_AFS_Site supp_Munich DE</t>
  </si>
  <si>
    <t>CBAM training</t>
  </si>
  <si>
    <t>HK D779 Feasability</t>
  </si>
  <si>
    <t>ATC Layout</t>
  </si>
  <si>
    <t>Davenport, IA CM Support</t>
  </si>
  <si>
    <t>Libro de Estilo</t>
  </si>
  <si>
    <t>Pocketfilters Glucose Loading</t>
  </si>
  <si>
    <t>EM4716_EtudesEquipement</t>
  </si>
  <si>
    <t>Lindt Kitchen 3D Modeling</t>
  </si>
  <si>
    <t>EM4768_Etude Réservoir Daoui</t>
  </si>
  <si>
    <t>OPUS-PED</t>
  </si>
  <si>
    <t>MADNUN OFFICE UNIVERSAL</t>
  </si>
  <si>
    <t>Remplacement réseau enterré</t>
  </si>
  <si>
    <t>Hot-rolled coils</t>
  </si>
  <si>
    <t>EM4595_Mission EPCM</t>
  </si>
  <si>
    <t>EM4416_Project Management</t>
  </si>
  <si>
    <t>Reforma oficina</t>
  </si>
  <si>
    <t>CM Support RX86</t>
  </si>
  <si>
    <t>FIT OUT NUEVO BOSTON</t>
  </si>
  <si>
    <t>Omgevingsvergunning</t>
  </si>
  <si>
    <t>EM4746_Etude Dalle Cuvette</t>
  </si>
  <si>
    <t>EM4369_Inspection Programme</t>
  </si>
  <si>
    <t>Milk Powder Silos</t>
  </si>
  <si>
    <t>Plaza Cortes 4</t>
  </si>
  <si>
    <t>Relatores 4</t>
  </si>
  <si>
    <t>Arch.Const. Supervision</t>
  </si>
  <si>
    <t>Chiller Refrigerant</t>
  </si>
  <si>
    <t>MCC Press</t>
  </si>
  <si>
    <t>CV Industrial Laundries</t>
  </si>
  <si>
    <t>E&amp;I Basic Design - Lyon</t>
  </si>
  <si>
    <t>EM4681_Étude TAG électrique</t>
  </si>
  <si>
    <t>EM4696_travaux du barrage</t>
  </si>
  <si>
    <t>Datacenter campus Lanaken</t>
  </si>
  <si>
    <t>EM4694_Mechanical Flowline</t>
  </si>
  <si>
    <t>EM4423_Expertise structure</t>
  </si>
  <si>
    <t>Cryogeen installatie</t>
  </si>
  <si>
    <t>EM4662_Procurement assis</t>
  </si>
  <si>
    <t>EM4672_Détails Système E&amp;I</t>
  </si>
  <si>
    <t>EM4544_ ESP surface equipment</t>
  </si>
  <si>
    <t>EM4652_Design Casing</t>
  </si>
  <si>
    <t>STB Q4 2025</t>
  </si>
  <si>
    <t>Projet CoLiMoRe</t>
  </si>
  <si>
    <t>Mdlz_Mini Croissant</t>
  </si>
  <si>
    <t>LONZA PRODUCTION EXTENSION</t>
  </si>
  <si>
    <t>Devin</t>
  </si>
  <si>
    <t>Full Automated Drum Store</t>
  </si>
  <si>
    <t>GSK RX86 - BoD 1</t>
  </si>
  <si>
    <t>Alpha Monitoring of tenants</t>
  </si>
  <si>
    <t>GSK - RX59 - HBV 2030</t>
  </si>
  <si>
    <t>Toledo Park - Solar panels</t>
  </si>
  <si>
    <t>Vivienda Nervion 9</t>
  </si>
  <si>
    <t>Dirty Bean Safety &amp; Symax</t>
  </si>
  <si>
    <t>Stop the bleeding FR</t>
  </si>
  <si>
    <t>Melexis_RB_AHU</t>
  </si>
  <si>
    <t>Alpha Data Collection</t>
  </si>
  <si>
    <t>CEE IPS</t>
  </si>
  <si>
    <t>Feasibility CBE Quote</t>
  </si>
  <si>
    <t>SG53</t>
  </si>
  <si>
    <t>Monitoring Fotovol Mas Blau</t>
  </si>
  <si>
    <t>PNZ 93</t>
  </si>
  <si>
    <t>EM4635_Plans localisation</t>
  </si>
  <si>
    <t>EM4636_PM Kiln Revamp Prject</t>
  </si>
  <si>
    <t>PE0991_3D Model</t>
  </si>
  <si>
    <t>AGU 27</t>
  </si>
  <si>
    <t>EM4406_Equipment Design</t>
  </si>
  <si>
    <t>RX43 - Mission remboursable</t>
  </si>
  <si>
    <t>Boiler House Koblenz</t>
  </si>
  <si>
    <t>EM4362_ Instrum Upgrade</t>
  </si>
  <si>
    <t>EM4011_Noise Survey</t>
  </si>
  <si>
    <t>EM4620_Gas Vent Line</t>
  </si>
  <si>
    <t>EM4505_local laboratoire</t>
  </si>
  <si>
    <t>EM4578_Pipe Rack</t>
  </si>
  <si>
    <t>EM4388_PM service</t>
  </si>
  <si>
    <t>EM4504_Civil Engineering</t>
  </si>
  <si>
    <t>Update P&amp;IDs - Cacao Powder</t>
  </si>
  <si>
    <t>EM4496_Compressor Structure</t>
  </si>
  <si>
    <t>Graef Change Order</t>
  </si>
  <si>
    <t>Site Safety Support</t>
  </si>
  <si>
    <t>Befesa - E&amp;R and FD Plan</t>
  </si>
  <si>
    <t>Renders Fuster Arquitectos</t>
  </si>
  <si>
    <t>Extraction 3D Scan</t>
  </si>
  <si>
    <t>Biomass Mayotte Project</t>
  </si>
  <si>
    <t>Renders EDHINOR SA</t>
  </si>
  <si>
    <t>CE Bag Separator</t>
  </si>
  <si>
    <t>CE inoculation machine</t>
  </si>
  <si>
    <t>New factory feasibility</t>
  </si>
  <si>
    <t>VIVIENDA SOTO DE LA MORALEJA</t>
  </si>
  <si>
    <t>Q8828 BOQ Preparation</t>
  </si>
  <si>
    <t>Bru1.2/1.3 - Calculations</t>
  </si>
  <si>
    <t>Koelinstallaties renovatie</t>
  </si>
  <si>
    <t>EM4492_Feasib Project Grenier</t>
  </si>
  <si>
    <t>GSK - WN21 Coldroom EPCM</t>
  </si>
  <si>
    <t>EM4229_FEED Study LIME PLANT</t>
  </si>
  <si>
    <t>EM4582_Evaluation Ferraille</t>
  </si>
  <si>
    <t>EM4486_Site Survey</t>
  </si>
  <si>
    <t>EM4573_citerne stockage gaz</t>
  </si>
  <si>
    <t>RABS/HVAC/Clean Rooms</t>
  </si>
  <si>
    <t>EM4497_PM Service</t>
  </si>
  <si>
    <t>EM4494_marked-up P&amp;ID</t>
  </si>
  <si>
    <t>EM4352_Design FlareStack</t>
  </si>
  <si>
    <t>EM4536_FS Unité d'Ensachage</t>
  </si>
  <si>
    <t>Statics for Cable Bridge</t>
  </si>
  <si>
    <t>EM4540_review nozzle</t>
  </si>
  <si>
    <t>EM4342_Workflow E-MOC</t>
  </si>
  <si>
    <t>EM4424_Rolling Mill Design</t>
  </si>
  <si>
    <t>EM4436_Session HAZOP &amp; HAZID</t>
  </si>
  <si>
    <t>EM4460_Session HAZOP</t>
  </si>
  <si>
    <t>EM4528_Kiln 5 Design</t>
  </si>
  <si>
    <t>ENKA CAPEX&amp;Procurement review</t>
  </si>
  <si>
    <t>Erneuerung Neutralisation</t>
  </si>
  <si>
    <t>Lindt Local Project Support</t>
  </si>
  <si>
    <t>Informe estructura anual</t>
  </si>
  <si>
    <t>BMM - Regulatory check</t>
  </si>
  <si>
    <t>Mlx_RB_PipesStructure</t>
  </si>
  <si>
    <t>MLX_Rev6_Initialization</t>
  </si>
  <si>
    <t>Mlx_ RB_ Preparation_12.24</t>
  </si>
  <si>
    <t>Certificado energético</t>
  </si>
  <si>
    <t>IEE Report</t>
  </si>
  <si>
    <t>Els Monjos IDR</t>
  </si>
  <si>
    <t>Portfolio Schedule Management</t>
  </si>
  <si>
    <t>Consulting @ Blyes Factory</t>
  </si>
  <si>
    <t>EM4307_Etude besoins en gaz</t>
  </si>
  <si>
    <t>EM4495_Finit Elemnt Analysis</t>
  </si>
  <si>
    <t>EM4503_Assistance Technique</t>
  </si>
  <si>
    <t>EM4498_ Dossier local TAG</t>
  </si>
  <si>
    <t>EM4415_Session HAZOP torche</t>
  </si>
  <si>
    <t>EM4311_Flex Analysis Ducts</t>
  </si>
  <si>
    <t>Parking Fuencarral 101</t>
  </si>
  <si>
    <t>Decarbonization Studies</t>
  </si>
  <si>
    <t>Design Manager Yellow Badge</t>
  </si>
  <si>
    <t>S&amp;S Dubai</t>
  </si>
  <si>
    <t>DELTA 2026</t>
  </si>
  <si>
    <t>Structure Tamiserie</t>
  </si>
  <si>
    <t>Luxury 2</t>
  </si>
  <si>
    <t>Dryer Building_Fire Safety</t>
  </si>
  <si>
    <t>Design Separation 4000-15</t>
  </si>
  <si>
    <t>Raw Bean Dust Mitigation</t>
  </si>
  <si>
    <t>EM4153_Engineering Services</t>
  </si>
  <si>
    <t>Torrejon y Sant Feliu ABC</t>
  </si>
  <si>
    <t>EM4266_Prov Project Manager</t>
  </si>
  <si>
    <t>EM4435_SteelStructure Design</t>
  </si>
  <si>
    <t>EM4392_Building Update</t>
  </si>
  <si>
    <t>EM4250_Design Pilot Plant</t>
  </si>
  <si>
    <t>support GO4Zero</t>
  </si>
  <si>
    <t>Viabilidad Canarías</t>
  </si>
  <si>
    <t>EM4438_MEW DohaDesal Plant</t>
  </si>
  <si>
    <t>TDD 8 warehouses Getafe</t>
  </si>
  <si>
    <t>Olatein courtcase SPIE</t>
  </si>
  <si>
    <t>FEL3 Infrastr. &amp; buidling</t>
  </si>
  <si>
    <t>Safety Prevention Support</t>
  </si>
  <si>
    <t>Transformer Project</t>
  </si>
  <si>
    <t>IOT Project Manager</t>
  </si>
  <si>
    <t>EM4131_Eng Storage spheres</t>
  </si>
  <si>
    <t>Padel Onet le Chateau</t>
  </si>
  <si>
    <t>External support</t>
  </si>
  <si>
    <t>EM4178_Etude GC et CM</t>
  </si>
  <si>
    <t>BIMBO Logistic Transformation</t>
  </si>
  <si>
    <t>S5 warehouse revamping</t>
  </si>
  <si>
    <t>AGV Procurement</t>
  </si>
  <si>
    <t>Novacel PM Support</t>
  </si>
  <si>
    <t>GSK-RX08-Deviation effluents</t>
  </si>
  <si>
    <t>Roof renovation &amp; PV plant</t>
  </si>
  <si>
    <t>TNZ - ADD - ICP MS Instrument</t>
  </si>
  <si>
    <t>EM4410_gas detection system</t>
  </si>
  <si>
    <t>EM4041_Owner’s Engineer Serv</t>
  </si>
  <si>
    <t>EM4350_Eval Existing Tank</t>
  </si>
  <si>
    <t>EM4216_Maintenance building</t>
  </si>
  <si>
    <t>EM4368_Canopy Extension</t>
  </si>
  <si>
    <t>EM4265_Mise à Disposition</t>
  </si>
  <si>
    <t>Screening Tank Foundation</t>
  </si>
  <si>
    <t>Chutes and Ladder</t>
  </si>
  <si>
    <t>Surrounding support</t>
  </si>
  <si>
    <t>Safety Support Prod. Area</t>
  </si>
  <si>
    <t>Waterproofing- floor 7</t>
  </si>
  <si>
    <t>Etudes APS/APD</t>
  </si>
  <si>
    <t>Corden Pharma HVAC</t>
  </si>
  <si>
    <t>SME Civil Europe</t>
  </si>
  <si>
    <t>Meurice Training 2025</t>
  </si>
  <si>
    <t>Bar Line Buffer &amp; Belts</t>
  </si>
  <si>
    <t>Almar - PM Services</t>
  </si>
  <si>
    <t>ALFONSO XII</t>
  </si>
  <si>
    <t>Jetzone Roasting</t>
  </si>
  <si>
    <t>Project UK</t>
  </si>
  <si>
    <t>EM4326_Integrity Assessment</t>
  </si>
  <si>
    <t>EM4267_HVAC System</t>
  </si>
  <si>
    <t>CAD Support Ohle 2025</t>
  </si>
  <si>
    <t>Safety support</t>
  </si>
  <si>
    <t>EM4309_Scipav Truck Loading</t>
  </si>
  <si>
    <t>Conche B Gearbox</t>
  </si>
  <si>
    <t>Mill 2</t>
  </si>
  <si>
    <t>Ref. Auditorio</t>
  </si>
  <si>
    <t>IOT Industrial Network PM</t>
  </si>
  <si>
    <t>SUBCERO</t>
  </si>
  <si>
    <t>EAF Building Permit</t>
  </si>
  <si>
    <t>EM4264_Etud Parking Extérieur</t>
  </si>
  <si>
    <t>EM4251_Mobiliztion RAM Expert</t>
  </si>
  <si>
    <t>EM4224_Eng Serv line project</t>
  </si>
  <si>
    <t>Praline picking robot</t>
  </si>
  <si>
    <t>Reverse Osmosis</t>
  </si>
  <si>
    <t>EFC Fan Plaza</t>
  </si>
  <si>
    <t>Water realocation - Bât P2</t>
  </si>
  <si>
    <t>Beam Finish Center</t>
  </si>
  <si>
    <t>EM4184_Upgrade Fire Fighting</t>
  </si>
  <si>
    <t>PER_PROCON Upgrade</t>
  </si>
  <si>
    <t>R10 automation revamping</t>
  </si>
  <si>
    <t>EM4260_Proposal Assistance</t>
  </si>
  <si>
    <t>CEE P3 5 naves logisticas</t>
  </si>
  <si>
    <t>GSK - RX461</t>
  </si>
  <si>
    <t>EM4254_ Structure Monorail</t>
  </si>
  <si>
    <t>EM4240_Piping Flexibility</t>
  </si>
  <si>
    <t>EM4239_Etd Structure&amp;Civil</t>
  </si>
  <si>
    <t>rainwater decoupling</t>
  </si>
  <si>
    <t>Dryer Building-Ext Basic Eng</t>
  </si>
  <si>
    <t>Tena Tres</t>
  </si>
  <si>
    <t>GSK Hep-B Singapore</t>
  </si>
  <si>
    <t>Palletizer</t>
  </si>
  <si>
    <t>3D Model Support</t>
  </si>
  <si>
    <t>PM BIMBO Zaragoza</t>
  </si>
  <si>
    <t>Emission CF</t>
  </si>
  <si>
    <t>PER_Waste Water discharge</t>
  </si>
  <si>
    <t>PH2</t>
  </si>
  <si>
    <t>Delta - Electrical Design</t>
  </si>
  <si>
    <t>2D Model and Measurement</t>
  </si>
  <si>
    <t>Reheat. Furn. Site Measurm.</t>
  </si>
  <si>
    <t>RX551 GSK CAI EPCM</t>
  </si>
  <si>
    <t>EM4180_Privatization Canine</t>
  </si>
  <si>
    <t>Layout update</t>
  </si>
  <si>
    <t>EM4221_Mise à Dispo elec</t>
  </si>
  <si>
    <t>EM3675_FPSO P&amp;IDs HAZOP</t>
  </si>
  <si>
    <t>EM4217_Flotation package</t>
  </si>
  <si>
    <t>EM4210_Etd Aménagement Bac</t>
  </si>
  <si>
    <t>Azora - Hotel Le Berger</t>
  </si>
  <si>
    <t>BTS - Samlesbury</t>
  </si>
  <si>
    <t>EM4138_Pilotage travaux</t>
  </si>
  <si>
    <t>Natra Valencia CAPEX Plan</t>
  </si>
  <si>
    <t>CE Conformity Support</t>
  </si>
  <si>
    <t>Commissioning Data Center</t>
  </si>
  <si>
    <t>BRU1 Upgrade</t>
  </si>
  <si>
    <t>EM4139_Tunisia FreeShop Area</t>
  </si>
  <si>
    <t>CM support - DOW Terneuzen</t>
  </si>
  <si>
    <t>EM3858_Feasb study site</t>
  </si>
  <si>
    <t>BOP FEL HVAC projects 2025</t>
  </si>
  <si>
    <t>TNZ_Local Project manager</t>
  </si>
  <si>
    <t>Testing nerw fields</t>
  </si>
  <si>
    <t>Plan ligne de décapage 1</t>
  </si>
  <si>
    <t>EM3891_Projct Enginering Serv</t>
  </si>
  <si>
    <t>Warehouse Automation</t>
  </si>
  <si>
    <t>CM Station d'épuration</t>
  </si>
  <si>
    <t>NexWafe 3D Modell Freiburg</t>
  </si>
  <si>
    <t>Reforma Serrano85</t>
  </si>
  <si>
    <t>Ludwigsfelde Project Closure</t>
  </si>
  <si>
    <t>EM4146_Session HAZOP</t>
  </si>
  <si>
    <t>EM4150_Dsg Conditioning Syst</t>
  </si>
  <si>
    <t>EM4162_Engineering Services</t>
  </si>
  <si>
    <t>EM4129_Instrum Engineer manag</t>
  </si>
  <si>
    <t>EM4145_Prép Doc Consultation</t>
  </si>
  <si>
    <t>EM4125_Turnaround Team Serv</t>
  </si>
  <si>
    <t>Cargill Sugar Transport</t>
  </si>
  <si>
    <t>EPCM for Permitting</t>
  </si>
  <si>
    <t>Test Ayming 2.0</t>
  </si>
  <si>
    <t>EM4072_Etd flex lignvapeur</t>
  </si>
  <si>
    <t>EM4120_Prov Civil Engineer</t>
  </si>
  <si>
    <t>Test Notification Ayming</t>
  </si>
  <si>
    <t>2025 Projects support</t>
  </si>
  <si>
    <t>Befesa Realization - ATEX</t>
  </si>
  <si>
    <t>S-Tank Feasibility</t>
  </si>
  <si>
    <t>Zigler</t>
  </si>
  <si>
    <t>Dessinateur 2D décapage</t>
  </si>
  <si>
    <t>PIPING DESIGN</t>
  </si>
  <si>
    <t>EM3834_Eng Ground Grade Slab</t>
  </si>
  <si>
    <t>EM4098_Civil Design</t>
  </si>
  <si>
    <t>EM3573_Etd faisab DOWNSTREAM</t>
  </si>
  <si>
    <t>EM4027_Energy report</t>
  </si>
  <si>
    <t>EM4095_Provision Elect serv</t>
  </si>
  <si>
    <t>EM3290_Civil Eng Service</t>
  </si>
  <si>
    <t>Certificado energetico</t>
  </si>
  <si>
    <t>Electryck ACL</t>
  </si>
  <si>
    <t>EM4113_Assistance offre</t>
  </si>
  <si>
    <t>New Flakers &amp; Press</t>
  </si>
  <si>
    <t>Clean Bean Silo Guarding</t>
  </si>
  <si>
    <t>Projet calcique FEL3 - BD</t>
  </si>
  <si>
    <t>schouw droogoven T6 Junker</t>
  </si>
  <si>
    <t>EM3897_Tanks Design</t>
  </si>
  <si>
    <t>EM4055_Réalistion schémaboucl</t>
  </si>
  <si>
    <t>Lutosa HSE Ligne9</t>
  </si>
  <si>
    <t>Chocotech Feasibility</t>
  </si>
  <si>
    <t>Levantamiento 3D</t>
  </si>
  <si>
    <t>EM4034_Etudes Piping</t>
  </si>
  <si>
    <t>EM4087_FreeshopArea Revamping</t>
  </si>
  <si>
    <t>EM4067_Tubing inspection Serv</t>
  </si>
  <si>
    <t>EM3236_IT Road map OPAZ</t>
  </si>
  <si>
    <t>EM4073_Etude groupemotopompe</t>
  </si>
  <si>
    <t>EM3996_Process water treat</t>
  </si>
  <si>
    <t>EM3937_Cables Tray Routing</t>
  </si>
  <si>
    <t>EM3952_HydraulicTransient</t>
  </si>
  <si>
    <t>EM4029_Electrical Superv</t>
  </si>
  <si>
    <t>EM3073_Tailing Co-disposal</t>
  </si>
  <si>
    <t>QS_Viladecans Ginesta</t>
  </si>
  <si>
    <t>TNZ - Styreen3 CIVIL Bldg 232</t>
  </si>
  <si>
    <t>Planimetria Alta Cursos</t>
  </si>
  <si>
    <t>Laboratory upgrade - Execut</t>
  </si>
  <si>
    <t>Novacel HVAC Study</t>
  </si>
  <si>
    <t>BOP HVAC projects 2025</t>
  </si>
  <si>
    <t>Lutosa Sirius Project</t>
  </si>
  <si>
    <t>Automation Engineering R10</t>
  </si>
  <si>
    <t>Fire Remediation Strategy</t>
  </si>
  <si>
    <t>AMF Replacer Transfer</t>
  </si>
  <si>
    <t>Swift Electrical Plans Update</t>
  </si>
  <si>
    <t>Plan D Eficiencia Energetica</t>
  </si>
  <si>
    <t>BREEAM works 5 warehouses</t>
  </si>
  <si>
    <t>UBC+ Realization</t>
  </si>
  <si>
    <t>EM4032_Support GA layout</t>
  </si>
  <si>
    <t>EM4038_Cuvess SVR</t>
  </si>
  <si>
    <t>EM3576_Basic Eng social area</t>
  </si>
  <si>
    <t>EM4031_Provision elec</t>
  </si>
  <si>
    <t>EM3979_Etd Scrubing&amp;Screen</t>
  </si>
  <si>
    <t>EM3914_Screw Integration</t>
  </si>
  <si>
    <t>EM3984_eng 2 flowline</t>
  </si>
  <si>
    <t>EM3983_Eng 6 Flowlines</t>
  </si>
  <si>
    <t>Autoclaves complex RX60 - FS</t>
  </si>
  <si>
    <t>Thunder PM Logicor Palau</t>
  </si>
  <si>
    <t>Shutdown Project Coordination</t>
  </si>
  <si>
    <t>3D Modelling Koblenz</t>
  </si>
  <si>
    <t>Reforma Oficinas P&amp;G Mataró</t>
  </si>
  <si>
    <t>EM3680_PDH plant Design Rview</t>
  </si>
  <si>
    <t>CTL line - Kohler</t>
  </si>
  <si>
    <t>COD - BOD PAC W21</t>
  </si>
  <si>
    <t>EM3563_CIPS/DCVG Survey</t>
  </si>
  <si>
    <t>Eberspaecher _Geology Survey</t>
  </si>
  <si>
    <t>Lux 2 - Phase III</t>
  </si>
  <si>
    <t>EM3958_Quality RV Assistance</t>
  </si>
  <si>
    <t>GSK-WN21 QC PEMS</t>
  </si>
  <si>
    <t>Substation Replacement</t>
  </si>
  <si>
    <t>Supplier Tool Selection</t>
  </si>
  <si>
    <t>Supplier Mgmt Tool Selection</t>
  </si>
  <si>
    <t>Étude Logistique</t>
  </si>
  <si>
    <t>Greenmelt revamp 2025</t>
  </si>
  <si>
    <t>EM3051_Flexib réservoir</t>
  </si>
  <si>
    <t>Everton Fan Zone</t>
  </si>
  <si>
    <t>EM3754_Sewage water tunneldsg</t>
  </si>
  <si>
    <t>Lutosa SPC9 Realization Phase</t>
  </si>
  <si>
    <t>Vivienda PJM16</t>
  </si>
  <si>
    <t>Corden - multi projects</t>
  </si>
  <si>
    <t>GBD Sr Design Program Mgr</t>
  </si>
  <si>
    <t>Reforma ARV</t>
  </si>
  <si>
    <t>Informe transportadores P8</t>
  </si>
  <si>
    <t>Amélioration continue ABB</t>
  </si>
  <si>
    <t>Test Demo CRM</t>
  </si>
  <si>
    <t>Heineken Project Circle</t>
  </si>
  <si>
    <t>Marzipan Factory Relocation</t>
  </si>
  <si>
    <t>EM3936_Préparation PIDs</t>
  </si>
  <si>
    <t>Centro Formativo Potes</t>
  </si>
  <si>
    <t>Sorting Machine assessment</t>
  </si>
  <si>
    <t>Ortega Munilla vol study</t>
  </si>
  <si>
    <t>EM3895_FEED Services</t>
  </si>
  <si>
    <t>Project Buyer - Ineos Tavaux</t>
  </si>
  <si>
    <t>EM3339_Sulphuric Acid Plant</t>
  </si>
  <si>
    <t>Project David</t>
  </si>
  <si>
    <t>EM3818_Energy diag report</t>
  </si>
  <si>
    <t>Water realocation - Bât Bi</t>
  </si>
  <si>
    <t>TNZ - Bldg. Assessment</t>
  </si>
  <si>
    <t>EM3903_Prov Civil Engineer</t>
  </si>
  <si>
    <t>EM3905_HAZOP/HAZID Services</t>
  </si>
  <si>
    <t>EM3880_Design Static Equipmnt</t>
  </si>
  <si>
    <t>Visualization San Marcial</t>
  </si>
  <si>
    <t>Snellaadstations</t>
  </si>
  <si>
    <t>GSK - RX43 - Support CM</t>
  </si>
  <si>
    <t>Heracles: Third party review</t>
  </si>
  <si>
    <t>UCB extra PEG dryer tech file</t>
  </si>
  <si>
    <t>P3 PM PV system Massalaves</t>
  </si>
  <si>
    <t>Kitchen Process</t>
  </si>
  <si>
    <t>Scalper</t>
  </si>
  <si>
    <t>Dosage L3 analyse</t>
  </si>
  <si>
    <t>Milk Dumping Station</t>
  </si>
  <si>
    <t>EM3476_PM support</t>
  </si>
  <si>
    <t>EM3864_Diffuser Simulation</t>
  </si>
  <si>
    <t>EM3863_Project Manag Port</t>
  </si>
  <si>
    <t>EM3847_Crane Man Riding Verif</t>
  </si>
  <si>
    <t>EM3896_Cooling study update</t>
  </si>
  <si>
    <t>BMM - FE Softener removal</t>
  </si>
  <si>
    <t>Logicor Mas Blau Survey</t>
  </si>
  <si>
    <t>caseta Cordia</t>
  </si>
  <si>
    <t>AD VC dakwerken Nok1 WW</t>
  </si>
  <si>
    <t>EM3569_Dsgn Metering Skid</t>
  </si>
  <si>
    <t>EM3779_Fire Detection Design</t>
  </si>
  <si>
    <t>EM3817_Ligne Concentration</t>
  </si>
  <si>
    <t>EM3776_FSA Neutr Package Eng</t>
  </si>
  <si>
    <t>EM3881_Electrical engineering</t>
  </si>
  <si>
    <t>EM3815_parallel Conveyor</t>
  </si>
  <si>
    <t>Site restart after flood</t>
  </si>
  <si>
    <t>TNZ - BBB HVAC-Airbalance EW</t>
  </si>
  <si>
    <t>Eberspaecher_ Extension_Ruse</t>
  </si>
  <si>
    <t>Realization Plant Extension</t>
  </si>
  <si>
    <t>PTC 1 - Lab 10 11 - F1 demol</t>
  </si>
  <si>
    <t>H2-O2 Separator design Metz</t>
  </si>
  <si>
    <t>Project Circle health check</t>
  </si>
  <si>
    <t>Delta - 3D Layout</t>
  </si>
  <si>
    <t>Water realocation - Bât D1</t>
  </si>
  <si>
    <t>Water realocation Fertiliser</t>
  </si>
  <si>
    <t>Fire Prevention Audits</t>
  </si>
  <si>
    <t>Corden Pharma</t>
  </si>
  <si>
    <t>PE0803_Eng serv Oil Terminal</t>
  </si>
  <si>
    <t>Eberspaecher_Support</t>
  </si>
  <si>
    <t>Devin Storage Facility</t>
  </si>
  <si>
    <t>Shutdown EHS support</t>
  </si>
  <si>
    <t>Schneider Electric Bg_Greenfld</t>
  </si>
  <si>
    <t>Logicor Castellbisball Survey</t>
  </si>
  <si>
    <t>Logicor Cabanillas Survey</t>
  </si>
  <si>
    <t>Process Eng Sepa 6000-15 US</t>
  </si>
  <si>
    <t>Cerrado del Águila</t>
  </si>
  <si>
    <t>Plan De-Bottleneck Clabecq</t>
  </si>
  <si>
    <t>AC 2628</t>
  </si>
  <si>
    <t>Dedusting AM Differdange</t>
  </si>
  <si>
    <t>Process Eng HYO2</t>
  </si>
  <si>
    <t>Firma Proyecto Urbanizacion</t>
  </si>
  <si>
    <t>Freezer project Safety Supp.</t>
  </si>
  <si>
    <t>EM3596_BD1&amp;FPSO 3DModel Rview</t>
  </si>
  <si>
    <t>EM3695_Project Mn assistance</t>
  </si>
  <si>
    <t>EM2977_Suivi fabricat canette</t>
  </si>
  <si>
    <t>EM3686_Instrument Eng Servce</t>
  </si>
  <si>
    <t>EM3810_Prép cahier charge</t>
  </si>
  <si>
    <t>EM3395_Engineering Services</t>
  </si>
  <si>
    <t>EM3224_ PMC Télécom</t>
  </si>
  <si>
    <t>EM3749_Fitness purpose study</t>
  </si>
  <si>
    <t>EM3471_Noise Reduction Study</t>
  </si>
  <si>
    <t>EM3418_Waha System Study</t>
  </si>
  <si>
    <t>EM3799_Mech Calculation Note</t>
  </si>
  <si>
    <t>EM3801_ replacement 2 tanks</t>
  </si>
  <si>
    <t>BREEAM works 4 assets P3</t>
  </si>
  <si>
    <t>Novelis_Voerde_Storage</t>
  </si>
  <si>
    <t>TNZ-Feasibility Bldg. 510 SIP</t>
  </si>
  <si>
    <t>Re-Platform to 3CP</t>
  </si>
  <si>
    <t>EM3722_Update sites Layouts</t>
  </si>
  <si>
    <t>LL Multisupplier mode model-2</t>
  </si>
  <si>
    <t>Refining Floor Replacement</t>
  </si>
  <si>
    <t>P3 Accessibility works</t>
  </si>
  <si>
    <t>Lutosa_Demolition Works</t>
  </si>
  <si>
    <t>Engineering Study "Line 4"</t>
  </si>
  <si>
    <t>Atocha 16</t>
  </si>
  <si>
    <t>Project Monitoring Alovera</t>
  </si>
  <si>
    <t>Feasibility PTC Lab 10-11</t>
  </si>
  <si>
    <t>GSK EKOPACK</t>
  </si>
  <si>
    <t>Wonka DD</t>
  </si>
  <si>
    <t>Dossier R138</t>
  </si>
  <si>
    <t>Fire Pump Feeder Replacement</t>
  </si>
  <si>
    <t>HP TC</t>
  </si>
  <si>
    <t>PTC Compressor - Update DWG</t>
  </si>
  <si>
    <t>Air Flow Study</t>
  </si>
  <si>
    <t>Feasibility Bldg. 369 &amp; 370</t>
  </si>
  <si>
    <t>AB InBev Leuven Entrance</t>
  </si>
  <si>
    <t>PM Logicor Palau</t>
  </si>
  <si>
    <t>EM3709_Design of New Rack</t>
  </si>
  <si>
    <t>EM3727_Permitting follow up</t>
  </si>
  <si>
    <t>EM3705_Syst sécurit incendi</t>
  </si>
  <si>
    <t>UBC</t>
  </si>
  <si>
    <t>EM3621_Systdétection fuitegaz</t>
  </si>
  <si>
    <t>EM3685_Conception Nv Hangar</t>
  </si>
  <si>
    <t>EM3674_Site survey water line</t>
  </si>
  <si>
    <t>Bale Shredder As-Builts</t>
  </si>
  <si>
    <t>EM3725_MechanicalCheck vessel</t>
  </si>
  <si>
    <t>EM3718_Layout Daloa Plant</t>
  </si>
  <si>
    <t>Delta - Molding &amp; Process</t>
  </si>
  <si>
    <t>EM3738_Elec Dsg Gas Lift Comp</t>
  </si>
  <si>
    <t>EM3644_CAPEX Estim NewPlant</t>
  </si>
  <si>
    <t>Abinbev Leuven Entrance</t>
  </si>
  <si>
    <t>P&amp;G - Br.- Compliance report</t>
  </si>
  <si>
    <t>Engineering Coordinator STAR</t>
  </si>
  <si>
    <t>PM Logicor Cabanillas</t>
  </si>
  <si>
    <t>EM3696_Etude ingenierie</t>
  </si>
  <si>
    <t>Conche A Overhaul</t>
  </si>
  <si>
    <t>Projet calcique FEL3</t>
  </si>
  <si>
    <t>CDC Cabine Haute Tension</t>
  </si>
  <si>
    <t>Mobile UPS EPCM</t>
  </si>
  <si>
    <t>GSK Energy Saving W21</t>
  </si>
  <si>
    <t>UCB - Drawings PEG Dryer</t>
  </si>
  <si>
    <t>WN-SM570 Charging Stations</t>
  </si>
  <si>
    <t>EM3586_Eng WasteOil Recovery</t>
  </si>
  <si>
    <t>TA Luft Sanierung</t>
  </si>
  <si>
    <t>LL Multisupplier mode model</t>
  </si>
  <si>
    <t>New Factory Project</t>
  </si>
  <si>
    <t>Bassin Coulée Poche MEP</t>
  </si>
  <si>
    <t>Grue Inox - Support</t>
  </si>
  <si>
    <t>Consultancy Barcelona Villa</t>
  </si>
  <si>
    <t>Miralcampo refurbishment</t>
  </si>
  <si>
    <t>GSK - Solar Panels</t>
  </si>
  <si>
    <t>Maraton Project_Feasibility</t>
  </si>
  <si>
    <t>EM3724_ID Projet</t>
  </si>
  <si>
    <t>EM3640_Engineer support</t>
  </si>
  <si>
    <t>H2 Panel test zone</t>
  </si>
  <si>
    <t>Meurice - Training</t>
  </si>
  <si>
    <t>Sweetheart DD</t>
  </si>
  <si>
    <t>Reforma LRZ</t>
  </si>
  <si>
    <t>GSK External Waste Storage</t>
  </si>
  <si>
    <t>EU Steel Making Market stud</t>
  </si>
  <si>
    <t>EM3713_Fire Water Upgrde</t>
  </si>
  <si>
    <t>Lutosa CE - Ligne 8</t>
  </si>
  <si>
    <t>New Maintenance Building</t>
  </si>
  <si>
    <t>New line CM</t>
  </si>
  <si>
    <t>La Cabaña</t>
  </si>
  <si>
    <t>Paisajismo Fuente del Fresno</t>
  </si>
  <si>
    <t>BTS Magor Upgrade</t>
  </si>
  <si>
    <t>Machine Integration</t>
  </si>
  <si>
    <t>EM3495_Extension du dépôt</t>
  </si>
  <si>
    <t>CEDCE</t>
  </si>
  <si>
    <t>PMCM_x3</t>
  </si>
  <si>
    <t>PE Support George</t>
  </si>
  <si>
    <t>Lux 2 Phase II</t>
  </si>
  <si>
    <t>EM3666_TA Cordinator&amp;Planner</t>
  </si>
  <si>
    <t>EM3406_LP Topographic survey</t>
  </si>
  <si>
    <t>US Production Site V2</t>
  </si>
  <si>
    <t>EM3655_Piping Vibration</t>
  </si>
  <si>
    <t>Process PID site survey</t>
  </si>
  <si>
    <t>EM3635_Eng new instrument</t>
  </si>
  <si>
    <t>EM3532_Etd HVAC Usine Pharma</t>
  </si>
  <si>
    <t>Permitting Scrap Handling CF</t>
  </si>
  <si>
    <t>Vic Engineering Support 2024</t>
  </si>
  <si>
    <t>PE0771_Due Diligence</t>
  </si>
  <si>
    <t>Renovation and New building</t>
  </si>
  <si>
    <t>PGP Farmer - Cannabis</t>
  </si>
  <si>
    <t>EM3331_VSD room upgrade</t>
  </si>
  <si>
    <t>Layout civil for HVAC BBB</t>
  </si>
  <si>
    <t>GTS Engineering support civil</t>
  </si>
  <si>
    <t>Assistance fonderie</t>
  </si>
  <si>
    <t>EM3625_Dilution Javel</t>
  </si>
  <si>
    <t>EM3629_Lifting lug verif</t>
  </si>
  <si>
    <t>EM3619_ Piping design</t>
  </si>
  <si>
    <t>Madrid New Distribution Line</t>
  </si>
  <si>
    <t>GREEN STEEL IF FUNDING</t>
  </si>
  <si>
    <t>Mondelez Zoning</t>
  </si>
  <si>
    <t>BA Glass</t>
  </si>
  <si>
    <t>EM3537_Eng Serv Ghani Field</t>
  </si>
  <si>
    <t>EM3519_Lime bulk container</t>
  </si>
  <si>
    <t>Centro Cultural</t>
  </si>
  <si>
    <t>RIX-SM570-Charging stations</t>
  </si>
  <si>
    <t>https://groupips.sharepoint.com/sites/IAPS/Activity/PE0768/Forms/AllItems.aspx</t>
  </si>
  <si>
    <t>Water relocation - PTA</t>
  </si>
  <si>
    <t>EM3605_Eng HVAC Warehouse</t>
  </si>
  <si>
    <t>EM3474_Value Eng rénov Hôtel</t>
  </si>
  <si>
    <t>Dossier R. Cataluña 34</t>
  </si>
  <si>
    <t>Leigh Test for scope changes</t>
  </si>
  <si>
    <t>EM3601_Process Design Review</t>
  </si>
  <si>
    <t>Befesa USA Feasibility</t>
  </si>
  <si>
    <t>SME Europe</t>
  </si>
  <si>
    <t>GSK-WN27-PAC</t>
  </si>
  <si>
    <t>Piloting and quality support</t>
  </si>
  <si>
    <t>EM3568_Basic Eng Satellite</t>
  </si>
  <si>
    <t>PE and CM - DOW Terneuzen</t>
  </si>
  <si>
    <t>EM3567_Update layout drawing</t>
  </si>
  <si>
    <t>EM3015_Eng&amp; Project Manag</t>
  </si>
  <si>
    <t>EM3565_Etd Construction foyer</t>
  </si>
  <si>
    <t>EM3560_incinération déchet</t>
  </si>
  <si>
    <t>Mini David PM_UK</t>
  </si>
  <si>
    <t>URC - Cultural Center</t>
  </si>
  <si>
    <t>GSK Air Flow reduction mode</t>
  </si>
  <si>
    <t>GSK – WN436 New Lyos</t>
  </si>
  <si>
    <t>GSK - RX579 - C&amp;Q</t>
  </si>
  <si>
    <t>GSK - RD593 Biowaste</t>
  </si>
  <si>
    <t>Elevator 701 Checks</t>
  </si>
  <si>
    <t>Design for Carmeuse Aisemont</t>
  </si>
  <si>
    <t>Concept Design</t>
  </si>
  <si>
    <t>London</t>
  </si>
  <si>
    <t>Offer Design for RFP</t>
  </si>
  <si>
    <t>Adecuacion viv Villanueva</t>
  </si>
  <si>
    <t>EM3540_Process Simulation</t>
  </si>
  <si>
    <t>PMC SkyNRG Feed - FID support</t>
  </si>
  <si>
    <t>RECÁLCULO ESTRUCTURAL</t>
  </si>
  <si>
    <t>P&amp;ID modifications</t>
  </si>
  <si>
    <t>SPC9 building Renovation</t>
  </si>
  <si>
    <t>ZnO</t>
  </si>
  <si>
    <t>Etd Stockage Gypsum</t>
  </si>
  <si>
    <t>https://groupips.sharepoint.com/sites/IAPS/Activity/PE0749/Forms/AllItems.aspx</t>
  </si>
  <si>
    <t>https://groupips.sharepoint.com/sites/IAPS/Activity/PE0742/Forms/AllItems.aspx</t>
  </si>
  <si>
    <t>https://groupips.sharepoint.com/sites/IAPS/Activity/PE0736/Forms/AllItems.aspx</t>
  </si>
  <si>
    <t>https://groupips.sharepoint.com/sites/IAPS/Activity/PE0743/Forms/AllItems.aspx</t>
  </si>
  <si>
    <t>EM3511_Prestation testSkydôme</t>
  </si>
  <si>
    <t>https://groupips.sharepoint.com/sites/IAPS/Activity/PE0747/Forms/AllItems.aspx</t>
  </si>
  <si>
    <t>https://groupips.sharepoint.com/sites/IAPS/Activity/PE0732/Forms/AllItems.aspx</t>
  </si>
  <si>
    <t>https://groupips.sharepoint.com/sites/IAPS/Activity/PE0741/Forms/AllItems.aspx</t>
  </si>
  <si>
    <t>https://groupips.sharepoint.com/sites/IAPS/Activity/PE0737/Forms/AllItems.aspx</t>
  </si>
  <si>
    <t>https://groupips.sharepoint.com/sites/IAPS/Activity/PE0738/Forms/AllItems.aspx</t>
  </si>
  <si>
    <t>https://groupips.sharepoint.com/sites/IAPS/Activity/PE0739/Forms/AllItems.aspx</t>
  </si>
  <si>
    <t>https://groupips.sharepoint.com/sites/IAPS/Activity/PE0735/Forms/AllItems.aspx</t>
  </si>
  <si>
    <t>https://groupips.sharepoint.com/sites/IAPS/Activity/PE0734/Forms/AllItems.aspx</t>
  </si>
  <si>
    <t>https://groupips.sharepoint.com/sites/IAPS/Activity/PE0733/Forms/AllItems.aspx</t>
  </si>
  <si>
    <t>Water relocation - Solutions</t>
  </si>
  <si>
    <t>Mini David PM</t>
  </si>
  <si>
    <t>Reisswolf</t>
  </si>
  <si>
    <t>SE- Aartselaar building</t>
  </si>
  <si>
    <t>Video Hydrometal</t>
  </si>
  <si>
    <t>DSK&amp;RFUD_SwimPool</t>
  </si>
  <si>
    <t>2024 Projects Support</t>
  </si>
  <si>
    <t>Detailed design separator</t>
  </si>
  <si>
    <t>Cister 11</t>
  </si>
  <si>
    <t>JLL Belgium P&amp;G - RF x 24801</t>
  </si>
  <si>
    <t>Plant Reorganization</t>
  </si>
  <si>
    <t>2 new DC commissioning</t>
  </si>
  <si>
    <t>Gaztambide 16</t>
  </si>
  <si>
    <t>GHG calculation - PHS Plant</t>
  </si>
  <si>
    <t>Plant Fire Water Supply</t>
  </si>
  <si>
    <t>GSK-WN21 - QC Cold Room</t>
  </si>
  <si>
    <t>https://groupips.sharepoint.com/sites/IAPS/Activity/PE0730/Forms/AllItems.aspx</t>
  </si>
  <si>
    <t>https://groupips.sharepoint.com/sites/IAPS/Activity/PE0728/Forms/AllItems.aspx</t>
  </si>
  <si>
    <t>Cargill FlowerPower NL</t>
  </si>
  <si>
    <t>R13 automation revamping</t>
  </si>
  <si>
    <t>EM3498_Pompe Export huile</t>
  </si>
  <si>
    <t>EM3513_Piping Design Valve</t>
  </si>
  <si>
    <t>GSK - RX07 Demolition</t>
  </si>
  <si>
    <t>EM3175_Engineering Services</t>
  </si>
  <si>
    <t>New Building - Spain25</t>
  </si>
  <si>
    <t>Mondelez</t>
  </si>
  <si>
    <t>Bâtiment électrolyse</t>
  </si>
  <si>
    <t>Squares 2 Engineering Project</t>
  </si>
  <si>
    <t>New Building - Horizon24</t>
  </si>
  <si>
    <t>Reforma integral Vivienda</t>
  </si>
  <si>
    <t>https://groupips.sharepoint.com/sites/IAPS/Activity/PE0724/Forms/AllItems.aspx</t>
  </si>
  <si>
    <t>Ekonoke - Feasibility Study</t>
  </si>
  <si>
    <t>https://groupips.sharepoint.com/sites/IAPS/Activity/PE0722/Forms/AllItems.aspx</t>
  </si>
  <si>
    <t>Car Charge Points _ Europe</t>
  </si>
  <si>
    <t>Safety supervision MPM</t>
  </si>
  <si>
    <t>Casa M1</t>
  </si>
  <si>
    <t>Planning for Car chargers</t>
  </si>
  <si>
    <t>GSK - WN26 - Fire</t>
  </si>
  <si>
    <t>British School of Brussels</t>
  </si>
  <si>
    <t>TEST QUOATION EMAIL</t>
  </si>
  <si>
    <t>10 Cocoa Lines</t>
  </si>
  <si>
    <t>IMEC Project support</t>
  </si>
  <si>
    <t>Reimbursable Support DDU</t>
  </si>
  <si>
    <t>SDD UK</t>
  </si>
  <si>
    <t>BMW Structural calculation</t>
  </si>
  <si>
    <t>em3437_Etude faisabilité</t>
  </si>
  <si>
    <t>EM3461_Detailed Design Kiln</t>
  </si>
  <si>
    <t>EM3463_Basic&amp;Detailsolarplant</t>
  </si>
  <si>
    <t>EM3307_Piping&amp;Structural Eng</t>
  </si>
  <si>
    <t>EM3444_Lifting lug capacity</t>
  </si>
  <si>
    <t>https://groupips.sharepoint.com/sites/IAPS/Activity/PE0715/Forms/AllItems.aspx</t>
  </si>
  <si>
    <t>Amélioration continue Autom</t>
  </si>
  <si>
    <t>Houses Malinova_Dolina</t>
  </si>
  <si>
    <t>Loss Prevention Program</t>
  </si>
  <si>
    <t>YB Program Manager</t>
  </si>
  <si>
    <t>2D Master Layout Drawing</t>
  </si>
  <si>
    <t>GSK - RX31 - Malaria</t>
  </si>
  <si>
    <t>Pipe Racking Design</t>
  </si>
  <si>
    <t>Architectural Plan TEST</t>
  </si>
  <si>
    <t>Automatic Flavors Project</t>
  </si>
  <si>
    <t>EM3372_WaterOverboard LineMod</t>
  </si>
  <si>
    <t>Simulation Highbay</t>
  </si>
  <si>
    <t>GSK - WN31- Chromato</t>
  </si>
  <si>
    <t>https://groupips.sharepoint.com/sites/IAPS/Activity/PE0712/Forms/AllItems.aspx</t>
  </si>
  <si>
    <t>Decarb Project AM Poland</t>
  </si>
  <si>
    <t>Sanitary Water Diagrams</t>
  </si>
  <si>
    <t>OnePager Lope de Vega 24</t>
  </si>
  <si>
    <t>Feas. Automation Projects</t>
  </si>
  <si>
    <t>Lecithin Dosing Tank</t>
  </si>
  <si>
    <t>Quantity Surveyor</t>
  </si>
  <si>
    <t>Carbonatation KleinWanzleben</t>
  </si>
  <si>
    <t>https://groupips.sharepoint.com/sites/IAPS/Activity/PE0705/Forms/AllItems.aspx</t>
  </si>
  <si>
    <t>https://groupips.sharepoint.com/sites/IAPS/Activity/PE0703/Forms/AllItems.aspx</t>
  </si>
  <si>
    <t>https://groupips.sharepoint.com/sites/IAPS/Activity/PE0707/Forms/AllItems.aspx</t>
  </si>
  <si>
    <t>Ciner Market analysis</t>
  </si>
  <si>
    <t>https://groupips.sharepoint.com/sites/IAPS/Activity/PE0698/Forms/AllItems.aspx</t>
  </si>
  <si>
    <t>EM3343_Etd Structure Projet</t>
  </si>
  <si>
    <t>EM3303_Etd flexiblté ligneEDM</t>
  </si>
  <si>
    <t>EM3273_Prod aditional Water</t>
  </si>
  <si>
    <t>EM3010_Etd Lgn Prod Convoyeur</t>
  </si>
  <si>
    <t>GSK - RX43 Planner</t>
  </si>
  <si>
    <t>GSK-WN21-Asphyxiating Gaz</t>
  </si>
  <si>
    <t>Granarolo Soliera move</t>
  </si>
  <si>
    <t>https://groupips.sharepoint.com/sites/IAPS/Activity/PE0706/Forms/AllItems.aspx</t>
  </si>
  <si>
    <t>https://groupips.sharepoint.com/sites/IAPS/Activity/PE0702/Forms/AllItems.aspx</t>
  </si>
  <si>
    <t>Shell Trailer Roof</t>
  </si>
  <si>
    <t>Bean Roof Replacement</t>
  </si>
  <si>
    <t>Project Management in Bern</t>
  </si>
  <si>
    <t>Fire systems renovation</t>
  </si>
  <si>
    <t>EM3276_Fire Hydrant Ring</t>
  </si>
  <si>
    <t>Rise SF Madrid Castellana</t>
  </si>
  <si>
    <t>Informe Anual Estructuras</t>
  </si>
  <si>
    <t>CO2ncrEAT</t>
  </si>
  <si>
    <t>ULB A6K data center</t>
  </si>
  <si>
    <t>Arquidemics 2023_1</t>
  </si>
  <si>
    <t>Chocolate fact. CAPEX benchm.</t>
  </si>
  <si>
    <t>New Saw</t>
  </si>
  <si>
    <t>H2 Hydrolyzer Manufacturing</t>
  </si>
  <si>
    <t>GSK - RX43 Program</t>
  </si>
  <si>
    <t>NEOM</t>
  </si>
  <si>
    <t>Mezz Extension Obstructions</t>
  </si>
  <si>
    <t>EU Steelmaking facility</t>
  </si>
  <si>
    <t>Laboratory upgrade</t>
  </si>
  <si>
    <t>Logistic Hub Granarolo</t>
  </si>
  <si>
    <t>PE0695_GroundCleaning Slution</t>
  </si>
  <si>
    <t>EM3186_Technic Due Diligence</t>
  </si>
  <si>
    <t>EM3033_Prject Manag NwCantine</t>
  </si>
  <si>
    <t>EM3306_Assistance réseau FF</t>
  </si>
  <si>
    <t>Safety Supervision W25414</t>
  </si>
  <si>
    <t>MDLZ Mont Ext Logistics Imp</t>
  </si>
  <si>
    <t>RD2136 B29 lyo</t>
  </si>
  <si>
    <t>EM3370_Paint Method Statment</t>
  </si>
  <si>
    <t>PE0696_Design Temp Crane</t>
  </si>
  <si>
    <t>HC13</t>
  </si>
  <si>
    <t>EM3334_Pilotage chantier</t>
  </si>
  <si>
    <t>Design wiring diagrams</t>
  </si>
  <si>
    <t>EM3238_Insp&amp;Verif 3-ton Crane</t>
  </si>
  <si>
    <t>Greenfield Granarolo</t>
  </si>
  <si>
    <t>Squares 2 Engineering</t>
  </si>
  <si>
    <t>EM3352_Dsg Central Building</t>
  </si>
  <si>
    <t>GSK WN16 Fire Remediation</t>
  </si>
  <si>
    <t>Horizon18</t>
  </si>
  <si>
    <t>GSK Fire Matrix Control</t>
  </si>
  <si>
    <t>EM3193_Etd Unité Na2SO4</t>
  </si>
  <si>
    <t>GSK - W31 Support HVAC</t>
  </si>
  <si>
    <t>EM3124_Procéd Maintenanc Bac</t>
  </si>
  <si>
    <t>EM3247_Const fond réservoir</t>
  </si>
  <si>
    <t>Feasibility Study</t>
  </si>
  <si>
    <t>Vivienda San Lucas</t>
  </si>
  <si>
    <t>Safety Supervision</t>
  </si>
  <si>
    <t>Air Compressor Upgrade</t>
  </si>
  <si>
    <t>O2082 UK Magor EPCM Bottling</t>
  </si>
  <si>
    <t>Lindt Inclusion</t>
  </si>
  <si>
    <t>Scope fixing divers projects</t>
  </si>
  <si>
    <t>Budget Estimation</t>
  </si>
  <si>
    <t>Valencia RFP</t>
  </si>
  <si>
    <t>GSK Fire and biosecurity</t>
  </si>
  <si>
    <t>Gasmeters</t>
  </si>
  <si>
    <t>Revamping Steelshop</t>
  </si>
  <si>
    <t>Replacement Substations</t>
  </si>
  <si>
    <t>Fit Out - Housing DE12</t>
  </si>
  <si>
    <t>Dequachim Plant renewal_2023</t>
  </si>
  <si>
    <t>EM3009_Control&amp;suivi conduit</t>
  </si>
  <si>
    <t>Forklift Charging Area</t>
  </si>
  <si>
    <t>SDD PNS16</t>
  </si>
  <si>
    <t>Masterplan Scenario 01</t>
  </si>
  <si>
    <t>QA support SAP Summer 23</t>
  </si>
  <si>
    <t>Chocoholic - Iteration IIa</t>
  </si>
  <si>
    <t>TEST 2703</t>
  </si>
  <si>
    <t>Test Amer 6</t>
  </si>
  <si>
    <t>Leigh Go Live 2023</t>
  </si>
  <si>
    <t>test LJO thursday2</t>
  </si>
  <si>
    <t>Growing with the online team</t>
  </si>
  <si>
    <t>GSK - SMP Utilities</t>
  </si>
  <si>
    <t>Decarb cost estimate reimb.</t>
  </si>
  <si>
    <t>GSK-RX532-Asphyxiating gaz</t>
  </si>
  <si>
    <t>GAT Point Charlie</t>
  </si>
  <si>
    <t>MDLZ Montornés FE Logistics</t>
  </si>
  <si>
    <t>GSK Wavre Fire remediation</t>
  </si>
  <si>
    <t>EM1248_MobilSenior Desgner</t>
  </si>
  <si>
    <t>EM3266_Note Calcul cheminée</t>
  </si>
  <si>
    <t>EM3157_Structural Dwg updat</t>
  </si>
  <si>
    <t>EM3064_Etd Faisb ChauxHydraté</t>
  </si>
  <si>
    <t>EM3106_Mobiliz IT technician</t>
  </si>
  <si>
    <t>EM3152_Assessment vibration</t>
  </si>
  <si>
    <t>Structural study</t>
  </si>
  <si>
    <t>EM3018_Renforcement Charpnte</t>
  </si>
  <si>
    <t>EM3218_Zinc&amp;Lead Treatm Dsgn</t>
  </si>
  <si>
    <t>EM3039_LPG Bullet Geo Survey</t>
  </si>
  <si>
    <t>EM3267_Etd 3D</t>
  </si>
  <si>
    <t>Shredder Infrastructure Eng</t>
  </si>
  <si>
    <t>ABI Bronx - Execution</t>
  </si>
  <si>
    <t>Green Leaf Hybrid EAF</t>
  </si>
  <si>
    <t>EM3204_HAZOP Session</t>
  </si>
  <si>
    <t>Reforma PDZ</t>
  </si>
  <si>
    <t>Neuhaus Cyclops draft support</t>
  </si>
  <si>
    <t>Réorganisation Logist. Ph 2</t>
  </si>
  <si>
    <t>NexWafe US Production Site</t>
  </si>
  <si>
    <t>SDD AYL27</t>
  </si>
  <si>
    <t>Annual Projects 2023 for CM</t>
  </si>
  <si>
    <t>Aanpassing ATEX dossier</t>
  </si>
  <si>
    <t>Decarb Pre-Feed estimate</t>
  </si>
  <si>
    <t>EM3178_Etd Débourbeur Laveri</t>
  </si>
  <si>
    <t>EM3223_Etd Event Bac Kérosène</t>
  </si>
  <si>
    <t>EM3135_Dimnsionmnt Résrvoir</t>
  </si>
  <si>
    <t>EM3087_Hydraulic Simulat Pump</t>
  </si>
  <si>
    <t>EM3098_Detailed eng conveyor</t>
  </si>
  <si>
    <t>eurenco dec</t>
  </si>
  <si>
    <t>Integrated production plant</t>
  </si>
  <si>
    <t>Vivienda Entrepeñas</t>
  </si>
  <si>
    <t>Zigoitia</t>
  </si>
  <si>
    <t>Harmony Flour Project</t>
  </si>
  <si>
    <t>Hyoffwind</t>
  </si>
  <si>
    <t>PE0648_Etd base HVAC</t>
  </si>
  <si>
    <t>Specialities</t>
  </si>
  <si>
    <t>Site extension</t>
  </si>
  <si>
    <t>EM3151_Dsg Tank Farm Project</t>
  </si>
  <si>
    <t>EM2940_PDP IIb beans storage</t>
  </si>
  <si>
    <t>Eurenco DEC</t>
  </si>
  <si>
    <t>markeerrobot</t>
  </si>
  <si>
    <t>Schouw 148" geurprobleem</t>
  </si>
  <si>
    <t>Hommen in junker T6 oven</t>
  </si>
  <si>
    <t>Aut. inlageren rollen low bay</t>
  </si>
  <si>
    <t>Cyclops - Drafting Support</t>
  </si>
  <si>
    <t>WDC TCDD T3.</t>
  </si>
  <si>
    <t>Outsourced local consultant</t>
  </si>
  <si>
    <t>Calciques - Feasibility</t>
  </si>
  <si>
    <t>EM3032_Eng Serv Wellhead</t>
  </si>
  <si>
    <t>EM2257_Ammonia facilities</t>
  </si>
  <si>
    <t>BENCHMARK PARKING MENA AREA</t>
  </si>
  <si>
    <t>EM2944_thermal expansion</t>
  </si>
  <si>
    <t>Etd inst groupe</t>
  </si>
  <si>
    <t>EM3055_Prj MN HVAC System</t>
  </si>
  <si>
    <t>EM3085_Piping Desgn LP flare</t>
  </si>
  <si>
    <t>Photos mezzanine bât. MATRIO</t>
  </si>
  <si>
    <t>EM3113_Mise Dispostion Planer</t>
  </si>
  <si>
    <t>EM3012_Prjt Mng chambre Froid</t>
  </si>
  <si>
    <t>P3 BREEAM works 5 assets</t>
  </si>
  <si>
    <t>AM Electryck</t>
  </si>
  <si>
    <t>2Valorise Amel- HSE support</t>
  </si>
  <si>
    <t>KSI5 - Plateforme Logistique</t>
  </si>
  <si>
    <t>Pidpa-water + Leiding</t>
  </si>
  <si>
    <t>Spoorbanen walserij</t>
  </si>
  <si>
    <t>Glycol Chiller Design</t>
  </si>
  <si>
    <t>ELC CSAR Engineering support</t>
  </si>
  <si>
    <t>Renders Real Estate</t>
  </si>
  <si>
    <t>R&amp;D Facility</t>
  </si>
  <si>
    <t>Préparation des poches</t>
  </si>
  <si>
    <t>Freiburg Support on site</t>
  </si>
  <si>
    <t>EM3004_Note calcul FEM Filtre</t>
  </si>
  <si>
    <t>AD VC dakwerken Walserij</t>
  </si>
  <si>
    <t>AD VC dakwerken G7</t>
  </si>
  <si>
    <t>CEE P3</t>
  </si>
  <si>
    <t>Nascar E-Methanol</t>
  </si>
  <si>
    <t>PE0540_Etd Strc photovoltaiq</t>
  </si>
  <si>
    <t>Flaubert Brownfield</t>
  </si>
  <si>
    <t>PM Logicor Palol</t>
  </si>
  <si>
    <t>Management Torre del Puxet</t>
  </si>
  <si>
    <t>ITE MAESTRO CHAPI 44</t>
  </si>
  <si>
    <t>PM Support</t>
  </si>
  <si>
    <t>EM3020_Etude Flexibilité</t>
  </si>
  <si>
    <t>EM2974_Dsg New Mall Tunisia</t>
  </si>
  <si>
    <t>VVO7 - uitvoering</t>
  </si>
  <si>
    <t>Anual Projects 2023</t>
  </si>
  <si>
    <t>Cruz de Humilladero</t>
  </si>
  <si>
    <t>EM2862_Hazard Study Peinture</t>
  </si>
  <si>
    <t>EM2952_3D Mod Sugarstone Prjt</t>
  </si>
  <si>
    <t>PMCM Cainiao E-hub Phase II</t>
  </si>
  <si>
    <t>Chiller replacement Freiburg</t>
  </si>
  <si>
    <t>Remise en état Quarto 1</t>
  </si>
  <si>
    <t>Refiner Replacement</t>
  </si>
  <si>
    <t>Hydrometal - Oxide washing</t>
  </si>
  <si>
    <t>Viabilidad vivienda Bobillo</t>
  </si>
  <si>
    <t>GSK-Modifs HVAC W21 Polio</t>
  </si>
  <si>
    <t>TEST 0702</t>
  </si>
  <si>
    <t>GSK-RX551-SIRP CAI</t>
  </si>
  <si>
    <t>GSK-RX444–B59 Fire Remed Prog</t>
  </si>
  <si>
    <t>GSK-WN2215-QC</t>
  </si>
  <si>
    <t>O2605 TPS EM2979_Struct Check platform</t>
  </si>
  <si>
    <t>EM2866_Etd HVAC trait efluent</t>
  </si>
  <si>
    <t>EM2926_Design Gas Line</t>
  </si>
  <si>
    <t>ELC - Omega Reloaded</t>
  </si>
  <si>
    <t>GSK - RX497- C&amp;Q Mgr</t>
  </si>
  <si>
    <t>INOVYN STAR Project</t>
  </si>
  <si>
    <t>Nocilla Warehouse Mezzanine</t>
  </si>
  <si>
    <t>Steelanol</t>
  </si>
  <si>
    <t>Informe Estructural Anual</t>
  </si>
  <si>
    <t>Ball Line Chocolate Delivery</t>
  </si>
  <si>
    <t>Viana Engineering Support</t>
  </si>
  <si>
    <t>Mise dispo designer prép P&amp;ID</t>
  </si>
  <si>
    <t>Energy Eff. Pr. - Realization</t>
  </si>
  <si>
    <t>Renewal sun blinds A1 A2_CM</t>
  </si>
  <si>
    <t>GSK - RX395 - DPS</t>
  </si>
  <si>
    <t>Water project</t>
  </si>
  <si>
    <t>Escorial 17</t>
  </si>
  <si>
    <t>EM1287_Eng instal crane</t>
  </si>
  <si>
    <t>EM2886_Associ Gas/Power Prjt</t>
  </si>
  <si>
    <t>EM2959_Electrical Eng Serv</t>
  </si>
  <si>
    <t>EM2907_Conception Nv Hangar</t>
  </si>
  <si>
    <t>EM2791_Etd Distillation Brut</t>
  </si>
  <si>
    <t>Engineering Study for 2 additional muster points in Guebiba Station</t>
  </si>
  <si>
    <t>EM2939_SDV Location Study</t>
  </si>
  <si>
    <t>EM2938_Waha FF System Upgrade</t>
  </si>
  <si>
    <t>EM2890_RCA Pipeline Failure</t>
  </si>
  <si>
    <t>EM2917_Exist Plant Extension</t>
  </si>
  <si>
    <t>EM2827_Provision coordinator</t>
  </si>
  <si>
    <t>EM2870_Préparation Lot P&amp;Ids</t>
  </si>
  <si>
    <t>EM2743_Provsion C&amp;I Engineer</t>
  </si>
  <si>
    <t>EM2859_NC Ballon Lubrifiction</t>
  </si>
  <si>
    <t>EM2768_Electrical Engineer</t>
  </si>
  <si>
    <t>EM2794_Miskar security upgrad</t>
  </si>
  <si>
    <t>EM2706_Piping thick calcul</t>
  </si>
  <si>
    <t>SWIFT 2023 Project support</t>
  </si>
  <si>
    <t>Monex Fit out</t>
  </si>
  <si>
    <t>Upgrade Steam Compressor</t>
  </si>
  <si>
    <t>Vivienda Fuente del Fresno</t>
  </si>
  <si>
    <t>Full H2 Reheat</t>
  </si>
  <si>
    <t>Engineering Support</t>
  </si>
  <si>
    <t>BF6 Slag Granulation - B.E.</t>
  </si>
  <si>
    <t>Mission IAPS UK</t>
  </si>
  <si>
    <t>Water Efficiency Project</t>
  </si>
  <si>
    <t>EM2820_Bottling unit Eng Serv</t>
  </si>
  <si>
    <t>GSK-WN21-Reduct debit AHUA003</t>
  </si>
  <si>
    <t>PE0607_Revamping Project</t>
  </si>
  <si>
    <t>EM2699_PDP II Roaster Replac</t>
  </si>
  <si>
    <t>EM2860_3D Equipmnt&amp;Structure</t>
  </si>
  <si>
    <t>EM2801_Vérif NC réservoir GPL</t>
  </si>
  <si>
    <t>EM2817_Replac oilstrage tnk</t>
  </si>
  <si>
    <t>EM2825_NC PigLaunchr/Receiver</t>
  </si>
  <si>
    <t>EM2769_Eng Boat Landing Syst</t>
  </si>
  <si>
    <t>Lecithin Conche Delivery</t>
  </si>
  <si>
    <t>Go-live 29nov</t>
  </si>
  <si>
    <t>Paisajismo y señalética</t>
  </si>
  <si>
    <t>GSK-WN36-Depannage Etude</t>
  </si>
  <si>
    <t>Automate Manufacturing</t>
  </si>
  <si>
    <t>TEST 2411</t>
  </si>
  <si>
    <t>Benahavis</t>
  </si>
  <si>
    <t>SE Framework Agreement</t>
  </si>
  <si>
    <t>YVF_test21nov</t>
  </si>
  <si>
    <t>Pre-study lab extension</t>
  </si>
  <si>
    <t>EM2708_Design Atmsphric Tank</t>
  </si>
  <si>
    <t>Proyecto Unión Nave Colacao</t>
  </si>
  <si>
    <t>CO2 Neutral Energy</t>
  </si>
  <si>
    <t>EM2736_Etd réfection strcture</t>
  </si>
  <si>
    <t>EM2718_Turnarnd Planer&amp;Cordin</t>
  </si>
  <si>
    <t>EM2633_Réal plan pasage à nv</t>
  </si>
  <si>
    <t>EM2625_As-Built Dwg ExistTank</t>
  </si>
  <si>
    <t>SEED Lab Feasibility</t>
  </si>
  <si>
    <t>SOLAR Project CD Phase</t>
  </si>
  <si>
    <t>EM2869_Déplac réseau incendi</t>
  </si>
  <si>
    <t>TDD Miralcampo</t>
  </si>
  <si>
    <t>EM2670_Eng std platform Ext</t>
  </si>
  <si>
    <t>GSK - RX31-HVAC Remediation</t>
  </si>
  <si>
    <t>ABI Bronx</t>
  </si>
  <si>
    <t>GSK-PM-interlocking</t>
  </si>
  <si>
    <t>GSK-WN21- 3 Run VHP BIOQUELL</t>
  </si>
  <si>
    <t>JPE Reimbursable Support</t>
  </si>
  <si>
    <t>Tintin PLA &amp; LA factory</t>
  </si>
  <si>
    <t>Shutdown Coordination 2023</t>
  </si>
  <si>
    <t>2 reformas y consultoria</t>
  </si>
  <si>
    <t>Reforma CL37</t>
  </si>
  <si>
    <t>Victorinox</t>
  </si>
  <si>
    <t>Project Min'dor</t>
  </si>
  <si>
    <t>EM2673_weight control registr</t>
  </si>
  <si>
    <t>EM1236_Amonia strage Tank</t>
  </si>
  <si>
    <t>EM2435_Surge Tank Replce Proj</t>
  </si>
  <si>
    <t>EM2643_Enginering logistic</t>
  </si>
  <si>
    <t>EM2642_LeadSyst Numq&amp;Instrum</t>
  </si>
  <si>
    <t>EM2766_Commercial Areas</t>
  </si>
  <si>
    <t>EM2765_Retail&amp;Fitness Centre</t>
  </si>
  <si>
    <t>EM2622_Etude HAZOP</t>
  </si>
  <si>
    <t>Masterplan_v1_ProcessModelling</t>
  </si>
  <si>
    <t>Security_installations</t>
  </si>
  <si>
    <t>Project Support Wie-Hal</t>
  </si>
  <si>
    <t>EM2787_Corning Marshal Design</t>
  </si>
  <si>
    <t>EM2694_Etd Difuseur Turb Gaz</t>
  </si>
  <si>
    <t>EM2587_Provision Prjt Manager</t>
  </si>
  <si>
    <t>Van Hessen Canal Water treat</t>
  </si>
  <si>
    <t>EM2597_Etd zone production</t>
  </si>
  <si>
    <t>renfort suivi chantier</t>
  </si>
  <si>
    <t>EM2742_P&amp;ID&amp;Piping 3D Model</t>
  </si>
  <si>
    <t>SNCZ project advisory</t>
  </si>
  <si>
    <t>Cost Control_La Nao</t>
  </si>
  <si>
    <t>W21 make-up et HVAC aile A+3</t>
  </si>
  <si>
    <t>Fire CH4</t>
  </si>
  <si>
    <t>GSK-WN21-Support Maintenance</t>
  </si>
  <si>
    <t>Melquiades Biencinto</t>
  </si>
  <si>
    <t>ELC - CSAR</t>
  </si>
  <si>
    <t>EM1227_Etd Inst Tank gazoline</t>
  </si>
  <si>
    <t>EM2687_Eng of New Gas Line</t>
  </si>
  <si>
    <t>EM2686_Eng New Manifold 50M7</t>
  </si>
  <si>
    <t>Laminated line Osterweddingen</t>
  </si>
  <si>
    <t>Bassin Orage</t>
  </si>
  <si>
    <t>Roadmap obsolescence WN27-WN10</t>
  </si>
  <si>
    <t>GSK-RX497 - Revamp RX59</t>
  </si>
  <si>
    <t>W21 AMS Polio zone PPC02</t>
  </si>
  <si>
    <t>Hub Plant review and estimate</t>
  </si>
  <si>
    <t>Cheetah PDPII Gourmet</t>
  </si>
  <si>
    <t>PE0492_3-PhaseSeparator const</t>
  </si>
  <si>
    <t>gonzalo_test</t>
  </si>
  <si>
    <t>Water tank and Boiler Rooms</t>
  </si>
  <si>
    <t>EM2395_Etd Ste Telecom prjt</t>
  </si>
  <si>
    <t>CSAR</t>
  </si>
  <si>
    <t>Sugar Transport Feasibility</t>
  </si>
  <si>
    <t>EM2641_3D Model</t>
  </si>
  <si>
    <t>Nouveau coffret</t>
  </si>
  <si>
    <t>Process Erection Manager HH</t>
  </si>
  <si>
    <t>EM2432_Mission EPCM usine</t>
  </si>
  <si>
    <t>GSK Gmbh - QC Transfer</t>
  </si>
  <si>
    <t>Revyve CAPEX estimate</t>
  </si>
  <si>
    <t>Construction Manager</t>
  </si>
  <si>
    <t>Ingénieurie Générale &amp; Process</t>
  </si>
  <si>
    <t>Stockage HCl 24%</t>
  </si>
  <si>
    <t>Engineering Coordinator</t>
  </si>
  <si>
    <t>E&amp;I Coordinator &amp; Supervsion</t>
  </si>
  <si>
    <t>GSK - Support RX projects</t>
  </si>
  <si>
    <t>HVAC audit Leuven</t>
  </si>
  <si>
    <t>Réorganisation logistique</t>
  </si>
  <si>
    <t>Process Feasibility Lititz</t>
  </si>
  <si>
    <t>ARC Recycling Center</t>
  </si>
  <si>
    <t>EM2434_Réali plandétail four</t>
  </si>
  <si>
    <t>EM2488_Prest Etd HVAC Elect</t>
  </si>
  <si>
    <t>EM2495_Etd Elect Briqueterie</t>
  </si>
  <si>
    <t>EM2585_New Center Network</t>
  </si>
  <si>
    <t>Gestion CEC W21</t>
  </si>
  <si>
    <t>GSK_WN21_WN258 RemédPEMS</t>
  </si>
  <si>
    <t>GSK_WN21_WN258 _Dessinateur</t>
  </si>
  <si>
    <t>GSK_WN258_ Valid interlock</t>
  </si>
  <si>
    <t>GSK-WN258-Gainage BIBO</t>
  </si>
  <si>
    <t>Anual projects</t>
  </si>
  <si>
    <t>Strategic Consulting BoD May</t>
  </si>
  <si>
    <t>Training Eisenhüttenstadt</t>
  </si>
  <si>
    <t>EM2404_Etd Faisab chambrFroid</t>
  </si>
  <si>
    <t>EM2421_S2 project FM Kuwait</t>
  </si>
  <si>
    <t>EM2431_ Etude FEED Cversion</t>
  </si>
  <si>
    <t>POD_CR10_DC_Antwerp</t>
  </si>
  <si>
    <t>Heat Exchanger Loop Study</t>
  </si>
  <si>
    <t>Biobrew - Engineering GERMANY</t>
  </si>
  <si>
    <t>EM2497_Etd Charpnte Métalique</t>
  </si>
  <si>
    <t>EM1583_Planer&amp;cost controller</t>
  </si>
  <si>
    <t>EM2521_PDPIII C-Blend upgrade</t>
  </si>
  <si>
    <t>EM2064_Ed risque inondat Usin</t>
  </si>
  <si>
    <t>Consolidation Study</t>
  </si>
  <si>
    <t>EM2023_détc&amp;prot incend LAGDO</t>
  </si>
  <si>
    <t>EM2107_Ed manutention pompes</t>
  </si>
  <si>
    <t>EM1871_Cont&amp;suv dép prod pétr</t>
  </si>
  <si>
    <t>Logistics Study East Extension</t>
  </si>
  <si>
    <t>Milk chocolate dosing waffles</t>
  </si>
  <si>
    <t xml:space="preserve">Feasibility ICS </t>
  </si>
  <si>
    <t>STEAM ROOM</t>
  </si>
  <si>
    <t>Consultoría Ayto. Málaga</t>
  </si>
  <si>
    <t>PM Assistance</t>
  </si>
  <si>
    <t>EM2415_Elab platf struct dwg</t>
  </si>
  <si>
    <t>GSK-WN21 -IGIENAIR</t>
  </si>
  <si>
    <t>Energy reduction</t>
  </si>
  <si>
    <t>Design Support</t>
  </si>
  <si>
    <t>Upscale diagnostic</t>
  </si>
  <si>
    <t>Jardinana - Iris y Magnolia</t>
  </si>
  <si>
    <t>Distillation Unit Engineering</t>
  </si>
  <si>
    <t>Conche B Overhaul</t>
  </si>
  <si>
    <t>Vivienda Recoletos</t>
  </si>
  <si>
    <t>Yellow Badge WWD</t>
  </si>
  <si>
    <t>EM2492_Vérif StrcTête de Puit</t>
  </si>
  <si>
    <t>Roof Renewal Project</t>
  </si>
  <si>
    <t>EM2482_Basic&amp;detail eng stud</t>
  </si>
  <si>
    <t>Implementation of MES</t>
  </si>
  <si>
    <t>Levantamiento Discoteca</t>
  </si>
  <si>
    <t>HORIZON EPCM</t>
  </si>
  <si>
    <t>Automation Plate Mill Real.</t>
  </si>
  <si>
    <t>Tank Farm Engr &amp; Procurement</t>
  </si>
  <si>
    <t>GSK-WN21-Formation</t>
  </si>
  <si>
    <t>Drafting Support Sweden</t>
  </si>
  <si>
    <t>Inovyn_SRS-HCIHTO PM Support</t>
  </si>
  <si>
    <t>SDR Bio 4</t>
  </si>
  <si>
    <t>BCMP TPK Process</t>
  </si>
  <si>
    <t>Project coordination SDR Bio4</t>
  </si>
  <si>
    <t>Vivienda Barrio Salamanca</t>
  </si>
  <si>
    <t>Brezel project Strategic Cons.</t>
  </si>
  <si>
    <t>EPCM Epiwafer Photovoltaic</t>
  </si>
  <si>
    <t>Assistance Préparation CP</t>
  </si>
  <si>
    <t>Chocoholic</t>
  </si>
  <si>
    <t>Debottlenecking</t>
  </si>
  <si>
    <t>Fire compartmentation phase 5</t>
  </si>
  <si>
    <t>Lift project phase3</t>
  </si>
  <si>
    <t>Electrical Renewal Program1</t>
  </si>
  <si>
    <t>EM1008_EngMngCnstr NwFactory</t>
  </si>
  <si>
    <t>EM2472_Technical align canten</t>
  </si>
  <si>
    <t>EM2437_EngServ Conver wareho</t>
  </si>
  <si>
    <t>EM1056_Fire Water Network</t>
  </si>
  <si>
    <t>MP Biobrew Flanders</t>
  </si>
  <si>
    <t>PE0495_PDPIII upgrade project</t>
  </si>
  <si>
    <t>IEE Almansa 22</t>
  </si>
  <si>
    <t>Review Fire Safety Conformity</t>
  </si>
  <si>
    <t>EM1413_Etd faisa Réduc Chminé</t>
  </si>
  <si>
    <t>Constellium Drawing Support</t>
  </si>
  <si>
    <t>DRI H2First EPCM</t>
  </si>
  <si>
    <t>Triple Karmelite scope XGR</t>
  </si>
  <si>
    <t>Faisabilité chargement camion</t>
  </si>
  <si>
    <t>Engineering Standards</t>
  </si>
  <si>
    <t>Packaging steel line upgrade</t>
  </si>
  <si>
    <t>GSK - WN21 - PM Remediation</t>
  </si>
  <si>
    <t>RL1 Management</t>
  </si>
  <si>
    <t>GSK - AMS - Placement balise</t>
  </si>
  <si>
    <t>PMO Valladolid</t>
  </si>
  <si>
    <t>RD2136 freeze dryer replacemen</t>
  </si>
  <si>
    <t>EM2408_Etd VRDTerrassement</t>
  </si>
  <si>
    <t>EM2449_Mise Dispos Projeteur</t>
  </si>
  <si>
    <t>GSK-RX31-HVAC Remédiation</t>
  </si>
  <si>
    <t>EM2392_Etd Protection Incendi</t>
  </si>
  <si>
    <t>Neos - Elec HVAC Batiment</t>
  </si>
  <si>
    <t>Extension Feas Phase IIb</t>
  </si>
  <si>
    <t>Estee Lauder - Omega Project</t>
  </si>
  <si>
    <t>Extend Life - CC Buildings</t>
  </si>
  <si>
    <t>Refining Line 2 Upgrade</t>
  </si>
  <si>
    <t>Segregacion y reforma Castello</t>
  </si>
  <si>
    <t>Hermosilla 100</t>
  </si>
  <si>
    <t>Imperial Project</t>
  </si>
  <si>
    <t>Site Works Preparation</t>
  </si>
  <si>
    <t>WWD Yellow Badges</t>
  </si>
  <si>
    <t>Diffusieproject</t>
  </si>
  <si>
    <t>FBPP_TPK_Process</t>
  </si>
  <si>
    <t>Dakwerken hal I-J Gieterij 6</t>
  </si>
  <si>
    <t>RTO Feasibility</t>
  </si>
  <si>
    <t>New Production Facility</t>
  </si>
  <si>
    <t>SWIFT 2022 Project support</t>
  </si>
  <si>
    <t>S1 - automation</t>
  </si>
  <si>
    <t>EM1946_EPCM Base Pétroliè</t>
  </si>
  <si>
    <t>EM2410_Etd APD Réalis Usine</t>
  </si>
  <si>
    <t>EM2267_PMC role Bypol polypro</t>
  </si>
  <si>
    <t>GSK Lean Support PreBasic</t>
  </si>
  <si>
    <t>INOVYN France RMV CM Reimburs.</t>
  </si>
  <si>
    <t>INOVYN France RMV EP Lump Sum</t>
  </si>
  <si>
    <t>EM2173_Infirmary Maintenance</t>
  </si>
  <si>
    <t>EM2172_Warehouse floor repair</t>
  </si>
  <si>
    <t>EM2028_Gas export DCVG&amp;CIPS</t>
  </si>
  <si>
    <t>Analysis water pipe on the GH</t>
  </si>
  <si>
    <t>Production capacity</t>
  </si>
  <si>
    <t>USL Marais107-09</t>
  </si>
  <si>
    <t>Reconstruction Full EPCM</t>
  </si>
  <si>
    <t>El Dorado End 2021</t>
  </si>
  <si>
    <t>GSK-WN21 AMS zone POLIO</t>
  </si>
  <si>
    <t>Training Center</t>
  </si>
  <si>
    <t>AOD-2 Safety coordination</t>
  </si>
  <si>
    <t>BUL1 Ontmanteling</t>
  </si>
  <si>
    <t>Process Water</t>
  </si>
  <si>
    <t>Risk Analysis Geb.552</t>
  </si>
  <si>
    <t>Construction management G7</t>
  </si>
  <si>
    <t>EM2377_Design Vertical Vessel</t>
  </si>
  <si>
    <t>EM1865_LPG facility VASILIKOS</t>
  </si>
  <si>
    <t>EM2363_Increase noz Separator</t>
  </si>
  <si>
    <t>Feasibility Triple Karmelite</t>
  </si>
  <si>
    <t>Fin de projet en régie</t>
  </si>
  <si>
    <t>BioBrew</t>
  </si>
  <si>
    <t>Greenfield Nivelles</t>
  </si>
  <si>
    <t>Electrical calculations</t>
  </si>
  <si>
    <t>Assistance</t>
  </si>
  <si>
    <t>CQV Facility</t>
  </si>
  <si>
    <t>PE0470_Smart Port kwait Ports</t>
  </si>
  <si>
    <t>PE0467_Guebiba P&amp;Ids updates</t>
  </si>
  <si>
    <t>PE0466_Prov of Constrc Superv</t>
  </si>
  <si>
    <t>PE0465_Prov Senior Mech Engin</t>
  </si>
  <si>
    <t>Continuous Annealing Line 2</t>
  </si>
  <si>
    <t>TIERIII certification</t>
  </si>
  <si>
    <t>Vernier Cleaning Clusters</t>
  </si>
  <si>
    <t>DIF2_P2</t>
  </si>
  <si>
    <t>Pipe planning</t>
  </si>
  <si>
    <t>Shutdown Coordination</t>
  </si>
  <si>
    <t>Support HVAC Designer</t>
  </si>
  <si>
    <t>GSK WN21-Retrait btes phoenix</t>
  </si>
  <si>
    <t>Reforma Vitruvio 12</t>
  </si>
  <si>
    <t>Energy Efficiency Program</t>
  </si>
  <si>
    <t>GSK-WN21-cycle + 29 min</t>
  </si>
  <si>
    <t>Vaccinatiecentrum</t>
  </si>
  <si>
    <t>DL2 Pigged Supply</t>
  </si>
  <si>
    <t>EM2275_Rotating Eq Specialist</t>
  </si>
  <si>
    <t>EM2253_Doha SWRO 60 MIGPD</t>
  </si>
  <si>
    <t>EM2179_Provis integr engineer</t>
  </si>
  <si>
    <t>EM2196_Préfaisab dépôt pétrol</t>
  </si>
  <si>
    <t>EM2212_RCA of Tank Settlement</t>
  </si>
  <si>
    <t>M9-M10 Pipe Capacity Upgrade</t>
  </si>
  <si>
    <t>RTO Replacement</t>
  </si>
  <si>
    <t>GSK-Wn21- Airflow reduction</t>
  </si>
  <si>
    <t>ILLESCAS 2 WAREHOUSES</t>
  </si>
  <si>
    <t>P&amp;G Upgrade of Desiccant</t>
  </si>
  <si>
    <t>GSK-WN21-MAL VHP scope HVAC</t>
  </si>
  <si>
    <t>P3 Illescas Continental</t>
  </si>
  <si>
    <t>C-Centrifuges CE</t>
  </si>
  <si>
    <t>Extension Feas Phase IIa</t>
  </si>
  <si>
    <t>GSK-WN21-Deconta local B155</t>
  </si>
  <si>
    <t>Oferta Naves Ugena</t>
  </si>
  <si>
    <t>Vivienda Gianni</t>
  </si>
  <si>
    <t>GSK-WN21-prérequis PSE19</t>
  </si>
  <si>
    <t>GSK - WN21 - Cable/Interlock</t>
  </si>
  <si>
    <t>LOGISTIC CENTER ALIBABA LIEGE</t>
  </si>
  <si>
    <t>EM2237_Prov consult Engineer</t>
  </si>
  <si>
    <t>EM1941_Prov Process&amp;Mech Eng</t>
  </si>
  <si>
    <t>EM2093_Consult Srv Fuel Integ</t>
  </si>
  <si>
    <t>Univercells - PEB</t>
  </si>
  <si>
    <t>GSK-WN21-HPT Zone Polio</t>
  </si>
  <si>
    <t>Renewal of chiller asset KO22</t>
  </si>
  <si>
    <t>Risk Analysis Coordinator</t>
  </si>
  <si>
    <t>Electrical Expertise Support</t>
  </si>
  <si>
    <t>PE support for line extension</t>
  </si>
  <si>
    <t>EM2199_Pipelin surge analysis</t>
  </si>
  <si>
    <t>EM2192_WHP2 NENE in Congo</t>
  </si>
  <si>
    <t>EM2113_Watr Overboa Lin exten</t>
  </si>
  <si>
    <t>EM2085_Liqud Pump skid Instal</t>
  </si>
  <si>
    <t>EM2143_Tank D-907 Zawia Tank</t>
  </si>
  <si>
    <t>BR-FR environmental followup</t>
  </si>
  <si>
    <t>AMO Usine 38 LL KORUS</t>
  </si>
  <si>
    <t>Renewal of chiller asset KO09</t>
  </si>
  <si>
    <t>GSK-WN21-Airflow reduction</t>
  </si>
  <si>
    <t>Extension capacity MP Phase I</t>
  </si>
  <si>
    <t>GSK-Test pression WN21-B1-069</t>
  </si>
  <si>
    <t>EPCM Moonshine</t>
  </si>
  <si>
    <t>Univercells - Mission CSV</t>
  </si>
  <si>
    <t>EM2202_Expert diesel generatr</t>
  </si>
  <si>
    <t>EM2185_Note calc Ech Tubulair</t>
  </si>
  <si>
    <t>EM2168_Superv&amp;Material Contr</t>
  </si>
  <si>
    <t>EM1052_Unit Dessalmnt Eau Mer</t>
  </si>
  <si>
    <t>EM2181_EPCM extens BA02 Bis</t>
  </si>
  <si>
    <t>EM2116_Fire Supr Sprinklr Sys</t>
  </si>
  <si>
    <t>EM2122_delta platf strct draw</t>
  </si>
  <si>
    <t>RK-Tec - Support PM</t>
  </si>
  <si>
    <t>Magor New CCT Perfect Draft</t>
  </si>
  <si>
    <t>King Kong reimboursable</t>
  </si>
  <si>
    <t>Univercells - Eng+CQV</t>
  </si>
  <si>
    <t>Titanium Grinding Mill</t>
  </si>
  <si>
    <t>Spare Parts Support</t>
  </si>
  <si>
    <t>GSK WN21 - MAL VHP exec PSE19</t>
  </si>
  <si>
    <t>GSK - MAL VHP COF suivi contr</t>
  </si>
  <si>
    <t xml:space="preserve"> Capacity Increase 400kT </t>
  </si>
  <si>
    <t>Conche D Overhaul Coordination</t>
  </si>
  <si>
    <t>Tank Replacement Preliminary</t>
  </si>
  <si>
    <t>EM2123_Iraq Zubair Port</t>
  </si>
  <si>
    <t>EM2120_Ed Stati lavag criblag</t>
  </si>
  <si>
    <t>EM2052_HAZOP Storage Tanks</t>
  </si>
  <si>
    <t>Magor 2 EPCM Feas Prep Real</t>
  </si>
  <si>
    <t>GSK - Wn21-Polio III-phase2</t>
  </si>
  <si>
    <t>Gieterij 5 - indienstname</t>
  </si>
  <si>
    <t>masterplan cooling water</t>
  </si>
  <si>
    <t>VHP mal remediation W21</t>
  </si>
  <si>
    <t>Plow Replacement</t>
  </si>
  <si>
    <t>EM2100_Design Air Cylinders</t>
  </si>
  <si>
    <t>EM2117_Treat Plant Inspct Srv</t>
  </si>
  <si>
    <t>EM2069_3D Modelng Refrig Sys</t>
  </si>
  <si>
    <t>EM2075_updat Hannibal Ex Regi</t>
  </si>
  <si>
    <t>EM2045_PVOH Piping&amp;Elect Desg</t>
  </si>
  <si>
    <t>EM2058_Analy 3 Transfer Pumps</t>
  </si>
  <si>
    <t>Merck - APS MESALINE</t>
  </si>
  <si>
    <t>Reforma Almendro 22</t>
  </si>
  <si>
    <t>Moving warehouse Wilrijk</t>
  </si>
  <si>
    <t>Helha DC Integrated project</t>
  </si>
  <si>
    <t>Utilities Hydrogen hall</t>
  </si>
  <si>
    <t>EM1953_Réserv Stk Emulseu</t>
  </si>
  <si>
    <t>EM2060_Gas Boot Tank Integ</t>
  </si>
  <si>
    <t>EM2059_CPF&amp;Terminal Piping</t>
  </si>
  <si>
    <t>EM1784_2D-Drawings Generation</t>
  </si>
  <si>
    <t>Licitación Residencia La Nao</t>
  </si>
  <si>
    <t>Housing</t>
  </si>
  <si>
    <t>AB-12</t>
  </si>
  <si>
    <t>CAPEX Plan Office Portfolio</t>
  </si>
  <si>
    <t>AMO Usine 38 LL</t>
  </si>
  <si>
    <t>PE0414_YMO-Expd Area upgd prd</t>
  </si>
  <si>
    <t>EM1961_Red Sea Gateway RSGT</t>
  </si>
  <si>
    <t>EM2005_TFL35–Solid Fuel Packg</t>
  </si>
  <si>
    <t>EM1996_CIPPS/DCVG Surv 8 Inch</t>
  </si>
  <si>
    <t>PE0408_ED HVAC&amp;Augm Cap Trans</t>
  </si>
  <si>
    <t>ADM Hamburg RTC Swap</t>
  </si>
  <si>
    <t>Workshop Redesign</t>
  </si>
  <si>
    <t>GSK WN21 - Local C145 SAS</t>
  </si>
  <si>
    <t>Etude de la table Z</t>
  </si>
  <si>
    <t xml:space="preserve">Spray dryer feasibility </t>
  </si>
  <si>
    <t>Consultancy Water Efficiency</t>
  </si>
  <si>
    <t>Super Bergerie</t>
  </si>
  <si>
    <t>EM1331_Ed Charpente Cathédral</t>
  </si>
  <si>
    <t>EM1603_Techncal Audit Corn PU</t>
  </si>
  <si>
    <t>EM1298_GRC at Al Nassem 1</t>
  </si>
  <si>
    <t>EM1496_Analys Wellhead El Ain</t>
  </si>
  <si>
    <t>EM1544_Pipeline Assessment</t>
  </si>
  <si>
    <t>EM1358_Upgrad Specif Pow Plan</t>
  </si>
  <si>
    <t>PE0326_Sulfuric Acid Tank</t>
  </si>
  <si>
    <t>EM1408_Guebiba 4 Fishing Job</t>
  </si>
  <si>
    <t>PE0307_Sand filtre Mechanical</t>
  </si>
  <si>
    <t>PE0302_Tank settl eval API653</t>
  </si>
  <si>
    <t>Utilities Transfarm Unit 1</t>
  </si>
  <si>
    <t>AppleBis</t>
  </si>
  <si>
    <t>Tank Farm Phase I</t>
  </si>
  <si>
    <t>Carmeuse - Owner Repr</t>
  </si>
  <si>
    <t>ADAPTACIÓN DE ESPACIOS PÚBLICO</t>
  </si>
  <si>
    <t>EM1649_Roofs YMK Program MN</t>
  </si>
  <si>
    <t>EM1663_Nissan MP2, Flex Analy</t>
  </si>
  <si>
    <t>EM1635_NewSatelt Tech Dilgenc</t>
  </si>
  <si>
    <t>EM1629_Stress LPG facility</t>
  </si>
  <si>
    <t>EM1639_Pip Stres P-0304D Min</t>
  </si>
  <si>
    <t>EM1618_Cracks on Vent Stack</t>
  </si>
  <si>
    <t>EM1593_Volt Gradiet CIPS/DCVG</t>
  </si>
  <si>
    <t>EM1638_Inspct unt pipe deform</t>
  </si>
  <si>
    <t>EM1585_Air Bottle Calculation</t>
  </si>
  <si>
    <t>EM1441_PJt MN Tunisia Program</t>
  </si>
  <si>
    <t>EM1579_US-WI - Kiln Improv</t>
  </si>
  <si>
    <t>EM1555_Flexi gaines PPH MP1</t>
  </si>
  <si>
    <t>EM1492_Design Five Concrete</t>
  </si>
  <si>
    <t>EM1438_ED gaine filtre MP2</t>
  </si>
  <si>
    <t>EM1470_Various HAZOP Sessions</t>
  </si>
  <si>
    <t>EM1469_Constr 3New HydroTanks</t>
  </si>
  <si>
    <t>EM0990_Ed Eclaige usine Chaux</t>
  </si>
  <si>
    <t>EM1379_RFS_CAD Designer</t>
  </si>
  <si>
    <t>EM1393_Loading pump refurbish</t>
  </si>
  <si>
    <t>EM1324_Farwah Absorpton Walls</t>
  </si>
  <si>
    <t>EM1383_Preparation of EZZ#10</t>
  </si>
  <si>
    <t>EM1237_Etude ing réal IMACID</t>
  </si>
  <si>
    <t>EM1328_Zone passage bâtiment</t>
  </si>
  <si>
    <t>EM1283_Réactf flottation VRAC</t>
  </si>
  <si>
    <t>EM1024_Exist Plant Bizert Ext</t>
  </si>
  <si>
    <t>HVAC design and estimate</t>
  </si>
  <si>
    <t>Site Aisemont - mission arc...</t>
  </si>
  <si>
    <t>GSK - WN21 -MAL VHP Remed</t>
  </si>
  <si>
    <t>GSK-WN21 Mal VHP Study</t>
  </si>
  <si>
    <t>Plant Extension</t>
  </si>
  <si>
    <t>Rehabilitación despachos Derec</t>
  </si>
  <si>
    <t>GSK WN31 - Remed Coldroom</t>
  </si>
  <si>
    <t>EM1822_Dosg&amp;Inject Solid Fuel</t>
  </si>
  <si>
    <t>PE0404_Buildng legal complian</t>
  </si>
  <si>
    <t>EM1942_Prov Process&amp;Mecha</t>
  </si>
  <si>
    <t>Flemalle Housing development</t>
  </si>
  <si>
    <t>Water Treatment Project</t>
  </si>
  <si>
    <t>EM1742_Mise à Dispo ing Struc</t>
  </si>
  <si>
    <t>EM1943_pack strct shelter</t>
  </si>
  <si>
    <t>EM1552_Reduce Nois Miskar</t>
  </si>
  <si>
    <t>EM1676_Etude Chaudronerie</t>
  </si>
  <si>
    <t>EM1926_Verf Gu-8 watr inj</t>
  </si>
  <si>
    <t>EM1945_MN Cantine Kenitra</t>
  </si>
  <si>
    <t>Feasibility MoonShine</t>
  </si>
  <si>
    <t>EM1558_50V5 Water Level Inter</t>
  </si>
  <si>
    <t>PE0327_Loge Sociau Martinique</t>
  </si>
  <si>
    <t>EM1517_Experti existing build</t>
  </si>
  <si>
    <t>EM1065_Cahier sup&amp;éd hyd</t>
  </si>
  <si>
    <t>EM0945_Extensio Central Water</t>
  </si>
  <si>
    <t>EM1374_Elect, Mechan&amp; Process</t>
  </si>
  <si>
    <t>EM1320_Elect Engng Const</t>
  </si>
  <si>
    <t>GSK - WN49 - local Detox</t>
  </si>
  <si>
    <t>New factory project</t>
  </si>
  <si>
    <t>Univercells - CQV</t>
  </si>
  <si>
    <t>Master Plan + PM</t>
  </si>
  <si>
    <t>CM Ritazza</t>
  </si>
  <si>
    <t>Edge scalper</t>
  </si>
  <si>
    <t>AMO O&amp;S T3-T8</t>
  </si>
  <si>
    <t>Reforma Luchana 15</t>
  </si>
  <si>
    <t>GSK- new Lab RX46 - CSA</t>
  </si>
  <si>
    <t>Construction Site Supervision</t>
  </si>
  <si>
    <t>EM1904_Neom Design Supp Team</t>
  </si>
  <si>
    <t>EM1864_Planning Services</t>
  </si>
  <si>
    <t>Sensory Lab</t>
  </si>
  <si>
    <t>Showroom Masterplan</t>
  </si>
  <si>
    <t>ATEX Zoning Study Mixing Roo</t>
  </si>
  <si>
    <t>Feasibility Piping</t>
  </si>
  <si>
    <t>HCl 24% Fast-Track</t>
  </si>
  <si>
    <t>Supply Lift</t>
  </si>
  <si>
    <t>Cost Control _Clínica Diagonal</t>
  </si>
  <si>
    <t>ACS Steel Group - Concept</t>
  </si>
  <si>
    <t>GSK - BeEM-R/TO UP - Etude</t>
  </si>
  <si>
    <t>Extended BD for new site</t>
  </si>
  <si>
    <t>New pharma factory</t>
  </si>
  <si>
    <t>EM1675_Defetd Beam Repair BD1</t>
  </si>
  <si>
    <t>EM1884_CPF Low&amp;Medm Volt Revm</t>
  </si>
  <si>
    <t>Fire Assessment phase4</t>
  </si>
  <si>
    <t>Lift project phase2</t>
  </si>
  <si>
    <t>Ganda II</t>
  </si>
  <si>
    <t>VC ERM - reimbursable</t>
  </si>
  <si>
    <t>GSK RD423 - DD+Exec</t>
  </si>
  <si>
    <t>Corn grits Mexico</t>
  </si>
  <si>
    <t>EM1777_Tailing MN Facility</t>
  </si>
  <si>
    <t>Aliseda iguala Planeamiento</t>
  </si>
  <si>
    <t>EM1810_Water tank Repair work</t>
  </si>
  <si>
    <t>EM1751_Ed APS, APD&amp;Réal Usine</t>
  </si>
  <si>
    <t>EM1468_Ed Cent 1 MW Auto Prod</t>
  </si>
  <si>
    <t>EM1825_8” condensate pipeline</t>
  </si>
  <si>
    <t>EM1832_Fact Cogener&amp;Trigener</t>
  </si>
  <si>
    <t>Veilighd Dakwrk Hal H&amp;I 2021</t>
  </si>
  <si>
    <t>VC ERM frees - lump sum</t>
  </si>
  <si>
    <t>Extractor SWAP</t>
  </si>
  <si>
    <t>On-Location Tank Survey</t>
  </si>
  <si>
    <t>BIC 1837 Cafe</t>
  </si>
  <si>
    <t>P&amp;G Lighting: Upgrade to LED</t>
  </si>
  <si>
    <t>Magor EPCM Bottling Line</t>
  </si>
  <si>
    <t>Logistic study</t>
  </si>
  <si>
    <t>projectleiding gieterij 6-2021</t>
  </si>
  <si>
    <t>Vivienda Campo Real</t>
  </si>
  <si>
    <t>C-centrifuges</t>
  </si>
  <si>
    <t>Reforma Cuatro Caminos</t>
  </si>
  <si>
    <t>EM1738_Pos Integ&amp;corosion Eng</t>
  </si>
  <si>
    <t>EM1694_HOO T5 Project Enging</t>
  </si>
  <si>
    <t>EM1427_APS Projet CH4 Liquide</t>
  </si>
  <si>
    <t>EM1427_Fresh water dosng pump</t>
  </si>
  <si>
    <t>EM1646_Integ earthng inspect</t>
  </si>
  <si>
    <t>EM1772_Engng 5MW gas tubine</t>
  </si>
  <si>
    <t>EM1783_Decommission Belli-CPF</t>
  </si>
  <si>
    <t>PE0370_Overhead Crane beam</t>
  </si>
  <si>
    <t>EM1771_Upgrading gas detecton</t>
  </si>
  <si>
    <t>EM1733_EPCM Satele Plnt Mknes</t>
  </si>
  <si>
    <t>EM1760_Fail invest DN600-RAK</t>
  </si>
  <si>
    <t>EM1715_Tech Due Dilgnce Satlt</t>
  </si>
  <si>
    <t>PE0365_Prép DCE contrat cadre</t>
  </si>
  <si>
    <t>PE0364_Ma’aden Phosphate3 ph1</t>
  </si>
  <si>
    <t>PE0361_Tuz Gölü/Design Review</t>
  </si>
  <si>
    <t>EM1631_EPCM New Satelt Bizert</t>
  </si>
  <si>
    <t>EM1494_ED Détails NISSAN MP2</t>
  </si>
  <si>
    <t>EM1706_Engng Plant Revamping</t>
  </si>
  <si>
    <t>AMO avenue Electropole</t>
  </si>
  <si>
    <t>MVR Project</t>
  </si>
  <si>
    <t>PE0377_Rénov immeuble usage</t>
  </si>
  <si>
    <t>Cost Control</t>
  </si>
  <si>
    <t>EM1776_Crude Oil Hoses specif</t>
  </si>
  <si>
    <t>Ingeniería Tropical Plan di...</t>
  </si>
  <si>
    <t xml:space="preserve">SME BTS Support </t>
  </si>
  <si>
    <t>Process Engineering NSA System</t>
  </si>
  <si>
    <t>SEROX Project Preparation</t>
  </si>
  <si>
    <t>Safety Supervision site Aperam</t>
  </si>
  <si>
    <t>BelArt</t>
  </si>
  <si>
    <t>Projectleiding revamp S1</t>
  </si>
  <si>
    <t>GSK - WN21 - HVAC Zone Polio</t>
  </si>
  <si>
    <t>YRL Buzau Satellite</t>
  </si>
  <si>
    <t>CANAL+ - 2021</t>
  </si>
  <si>
    <t>SE Latvia _Extension Phase III</t>
  </si>
  <si>
    <t>Sunflower Proteins</t>
  </si>
  <si>
    <t>Air Conditioning Realization</t>
  </si>
  <si>
    <t>Préanalyse Seveso Estetrol</t>
  </si>
  <si>
    <t>SWIFT 2021 Project support</t>
  </si>
  <si>
    <t>Jade Tower Project Management</t>
  </si>
  <si>
    <t>Atex Study</t>
  </si>
  <si>
    <t>Planner</t>
  </si>
  <si>
    <t>ERP Concept Design</t>
  </si>
  <si>
    <t>SEROX Warehouse Procurement</t>
  </si>
  <si>
    <t>Project Organe</t>
  </si>
  <si>
    <t>Lotus - Deegkamer 2</t>
  </si>
  <si>
    <t>Extension IKEA Arlon</t>
  </si>
  <si>
    <t>Extension IKEA Anderlecht</t>
  </si>
  <si>
    <t>TORRE MATARÓ</t>
  </si>
  <si>
    <t>Terminal Extension Testing</t>
  </si>
  <si>
    <t>Procurement Mondelez Juissy</t>
  </si>
  <si>
    <t>Suivi réserves Bouygues</t>
  </si>
  <si>
    <t>Conche Optimization Project</t>
  </si>
  <si>
    <t>Labo VE/Amelie</t>
  </si>
  <si>
    <t xml:space="preserve">ELC Wellness Centre </t>
  </si>
  <si>
    <t>Blending capacity growth</t>
  </si>
  <si>
    <t>ITE</t>
  </si>
  <si>
    <t>Adaptación espacios publicos</t>
  </si>
  <si>
    <t>VT - brand G6</t>
  </si>
  <si>
    <t>New Potato Flake Line</t>
  </si>
  <si>
    <t>Midas</t>
  </si>
  <si>
    <t>Hal Q-Fase 2</t>
  </si>
  <si>
    <t>Fire Remediation W32-35</t>
  </si>
  <si>
    <t>Project Luxury - Phase III</t>
  </si>
  <si>
    <t>Site Search &amp; TDD</t>
  </si>
  <si>
    <t>Mariachi CE Bloc froid</t>
  </si>
  <si>
    <t>Mariachi CE yeast Propagation</t>
  </si>
  <si>
    <t>Ciner Glass Houston</t>
  </si>
  <si>
    <t>King-kong Project management</t>
  </si>
  <si>
    <t>Confidential</t>
  </si>
  <si>
    <t>Waldrich mill</t>
  </si>
  <si>
    <t>Engineering Methodology</t>
  </si>
  <si>
    <t>Labo Global Technology E-Pole</t>
  </si>
  <si>
    <t>Relocalisation Labo_TEC_ELEC</t>
  </si>
  <si>
    <t xml:space="preserve">Processus levée des réserves </t>
  </si>
  <si>
    <t>REFORMA SMM5</t>
  </si>
  <si>
    <t>CDMO - aménagement bureaux</t>
  </si>
  <si>
    <t>GOROS_TDD</t>
  </si>
  <si>
    <t>Aisemont - Site optimization</t>
  </si>
  <si>
    <t>Cainaio - Quality Control S...</t>
  </si>
  <si>
    <t xml:space="preserve">Office (12x12) </t>
  </si>
  <si>
    <t>ELC Wellness Centre</t>
  </si>
  <si>
    <t>PM/CM new automated Warehouse</t>
  </si>
  <si>
    <t>Suivi chantier</t>
  </si>
  <si>
    <t>Kalmthout</t>
  </si>
  <si>
    <t>Avenue Electropole</t>
  </si>
  <si>
    <t>ADM Footprint Nigeria</t>
  </si>
  <si>
    <t>Tenis de Marbella</t>
  </si>
  <si>
    <t xml:space="preserve">Bio-Kerosine Plant </t>
  </si>
  <si>
    <t>Greenfield pharmaceutical p...</t>
  </si>
  <si>
    <t>Ganda</t>
  </si>
  <si>
    <t>Licitación Geriátrico Mollet</t>
  </si>
  <si>
    <t xml:space="preserve">BSL2 Lab </t>
  </si>
  <si>
    <t>Burlington Site Visit</t>
  </si>
  <si>
    <t>Projectleiding Gieterij 6 - 20</t>
  </si>
  <si>
    <t>RDC Espace Digitale et HUB</t>
  </si>
  <si>
    <t>Déménagement IntenCity</t>
  </si>
  <si>
    <t>L-Building Façade cleaning</t>
  </si>
  <si>
    <t>Cardinal</t>
  </si>
  <si>
    <t>Marbella Permitting</t>
  </si>
  <si>
    <t>Master Plan 2020</t>
  </si>
  <si>
    <t>XPEQTIS Feasibility Study</t>
  </si>
  <si>
    <t>Informe pericial NAVEC</t>
  </si>
  <si>
    <t>WTKM intern</t>
  </si>
  <si>
    <t>New drive/gearbox K1 G2</t>
  </si>
  <si>
    <t>Bauüberwachung Rohmehlsilos</t>
  </si>
  <si>
    <t>eDI - GSK</t>
  </si>
  <si>
    <t>H2 Solar panels</t>
  </si>
  <si>
    <t>TLC General Layout</t>
  </si>
  <si>
    <t>Documents Control &amp; Update</t>
  </si>
  <si>
    <t>Master Plan for Production Ext</t>
  </si>
  <si>
    <t>NATRA Feasibility</t>
  </si>
  <si>
    <t>Proyecto Nueva Entrada</t>
  </si>
  <si>
    <t>HF</t>
  </si>
  <si>
    <t>Chloorinsallatie</t>
  </si>
  <si>
    <t>Roofing Boosteels</t>
  </si>
  <si>
    <t>Chocolate tower - Mondelez</t>
  </si>
  <si>
    <t>New production Building GSK</t>
  </si>
  <si>
    <t>Analysis of rack B2 - UCB</t>
  </si>
  <si>
    <t>Picking optimization</t>
  </si>
  <si>
    <t>DR Restaurante Villacaada</t>
  </si>
  <si>
    <t>Test Platform LoD</t>
  </si>
  <si>
    <t>Automation Plate Mill</t>
  </si>
  <si>
    <t>Leading practices</t>
  </si>
  <si>
    <t>Veiligheidstoezicht Belcola...</t>
  </si>
  <si>
    <t>New labs &amp; office space</t>
  </si>
  <si>
    <t>Anual Proj FY1920-BIC CM</t>
  </si>
  <si>
    <t>Visual inspection S2 - top</t>
  </si>
  <si>
    <t>Amélioration traction four</t>
  </si>
  <si>
    <t>PM Naves Matorelles</t>
  </si>
  <si>
    <t>Vivienda TC</t>
  </si>
  <si>
    <t>COVID-19 - Support</t>
  </si>
  <si>
    <t>DNA Proteins</t>
  </si>
  <si>
    <t>Opvolging werken sprinkler</t>
  </si>
  <si>
    <t>Vernieuwing ALSB G038</t>
  </si>
  <si>
    <t>Novartis Basic Design 600++</t>
  </si>
  <si>
    <t>Komodo 2 BC - Industrial</t>
  </si>
  <si>
    <t>Project management VVO6</t>
  </si>
  <si>
    <t>Constellium Ravenswood 2020</t>
  </si>
  <si>
    <t xml:space="preserve">H2S Scrubber maintenance </t>
  </si>
  <si>
    <t>Projectleiding Gieterij 6 -...</t>
  </si>
  <si>
    <t>Project Modif Biowaste</t>
  </si>
  <si>
    <t>JADE TOWER</t>
  </si>
  <si>
    <t>BE02_GHI10</t>
  </si>
  <si>
    <t>Vivienda Unifamiliar GC7</t>
  </si>
  <si>
    <t>Modernisierung CO2-Anlage</t>
  </si>
  <si>
    <t>Gieterij 6 - Construction m...</t>
  </si>
  <si>
    <t>Equipment road Map Aleris</t>
  </si>
  <si>
    <t>Project Finishing Terneuzen</t>
  </si>
  <si>
    <t>Informe reparación Alberto Alcocer</t>
  </si>
  <si>
    <t>Coater Oven Renovation</t>
  </si>
  <si>
    <t>Electrische support - G6</t>
  </si>
  <si>
    <t>GTS- Europe SME</t>
  </si>
  <si>
    <t>Moederkookpan + B-centrifuge</t>
  </si>
  <si>
    <t>Elvira Alisenda</t>
  </si>
  <si>
    <t>Reforma Ballesta</t>
  </si>
  <si>
    <t>Capella Concept</t>
  </si>
  <si>
    <t>VC dakrenovaties gieterij 2...</t>
  </si>
  <si>
    <t>Production Extension Masterplan</t>
  </si>
  <si>
    <t>P&amp;ID's Cargill Oil &amp; Seeds</t>
  </si>
  <si>
    <t>Veiligheidstoezicht BUL4 CRM5</t>
  </si>
  <si>
    <t>Werken L4 en L2</t>
  </si>
  <si>
    <t>Roger IIB</t>
  </si>
  <si>
    <t>Plot acquisition coordination</t>
  </si>
  <si>
    <t xml:space="preserve">Coordinatie spoorbanen hal U </t>
  </si>
  <si>
    <t>Befesa BImSchG Coordination</t>
  </si>
  <si>
    <t>Aleris ATEX general</t>
  </si>
  <si>
    <t>DNBBA Standards</t>
  </si>
  <si>
    <t xml:space="preserve">Cannapark Sooke </t>
  </si>
  <si>
    <t>Veiligheidscoordinatie G6</t>
  </si>
  <si>
    <t>Kitchen Refurbishment</t>
  </si>
  <si>
    <t>Overdrukventilator boarding...</t>
  </si>
  <si>
    <t>Milwaukee Upgrade</t>
  </si>
  <si>
    <t>Office Renovation Engineering</t>
  </si>
  <si>
    <t>New line logistic project</t>
  </si>
  <si>
    <t>Veiligheidstoezicht eindejaar</t>
  </si>
  <si>
    <t>Help to evaluate new sites</t>
  </si>
  <si>
    <t>Fire safety lay-outs</t>
  </si>
  <si>
    <t>Tracking Automation et Automation caves</t>
  </si>
  <si>
    <t>Pre-winnower Project</t>
  </si>
  <si>
    <t>DAF project Danone</t>
  </si>
  <si>
    <t>Surface inspection IMS S2 (2)</t>
  </si>
  <si>
    <t>CALP spoorbanen</t>
  </si>
  <si>
    <t>Project management VVO5 and...</t>
  </si>
  <si>
    <t>Surface inspection IMS S2</t>
  </si>
  <si>
    <t>Gebouw poeders</t>
  </si>
  <si>
    <t>Cayenne</t>
  </si>
  <si>
    <t>Démantèlements Chlorure de ...</t>
  </si>
  <si>
    <t>Audit Poort 91</t>
  </si>
  <si>
    <t>Licitacin CDiagonal</t>
  </si>
  <si>
    <t>Mixing Room</t>
  </si>
  <si>
    <t>King Kong</t>
  </si>
  <si>
    <t>Anteproyecto oficina Plastiverd</t>
  </si>
  <si>
    <t>Update plans Cargill Mouscron</t>
  </si>
  <si>
    <t>Support Gestion Projets en ...</t>
  </si>
  <si>
    <t>Warehouse Expansion - WOD T...</t>
  </si>
  <si>
    <t>Master plan finalisation</t>
  </si>
  <si>
    <t>Support Manufacturing</t>
  </si>
  <si>
    <t>LAB transfert</t>
  </si>
  <si>
    <t>ABInBev Canal+ SC 2</t>
  </si>
  <si>
    <t>Civil engineering CH6</t>
  </si>
  <si>
    <t>Monitoring La Boticaria</t>
  </si>
  <si>
    <t>IntenCity Moving</t>
  </si>
  <si>
    <t>Offices refurbishment L-Bui...</t>
  </si>
  <si>
    <t>ABI Actuaciones Estructurales</t>
  </si>
  <si>
    <t>GTS precast concrete</t>
  </si>
  <si>
    <t>Loewe Informe</t>
  </si>
  <si>
    <t>Indas Apliación de Naves</t>
  </si>
  <si>
    <t>Lonza - Maastricht</t>
  </si>
  <si>
    <t>El Ancon</t>
  </si>
  <si>
    <t>El Dorado project</t>
  </si>
  <si>
    <t>Project Roger Phase 2A</t>
  </si>
  <si>
    <t>NH3 Kälteanlage</t>
  </si>
  <si>
    <t>Air Comprimé - APD</t>
  </si>
  <si>
    <t>Warehouse Expension - WOD T...</t>
  </si>
  <si>
    <t>Plans lay out</t>
  </si>
  <si>
    <t>Veiligheidstoezicht reparat...</t>
  </si>
  <si>
    <t>renfort mise en service</t>
  </si>
  <si>
    <t>Extension Preliminary Survey</t>
  </si>
  <si>
    <t>Support lot piping</t>
  </si>
  <si>
    <t>Nasekomo Elin Pelin</t>
  </si>
  <si>
    <t>CanolaPRO - Dieppe - 1 line...</t>
  </si>
  <si>
    <t>Lab Sample Storage Building</t>
  </si>
  <si>
    <t>CALP - Quench modification</t>
  </si>
  <si>
    <t>Elektrische installatie hal Q</t>
  </si>
  <si>
    <t>Wanda EPCM</t>
  </si>
  <si>
    <t>R&amp;D Roaster Upgrade</t>
  </si>
  <si>
    <t>Refurbishment projects</t>
  </si>
  <si>
    <t>Sidmar HF Refurbishment</t>
  </si>
  <si>
    <t>Belgian Shell - Reimbursabl...</t>
  </si>
  <si>
    <t>Feasibility - cooling capacity</t>
  </si>
  <si>
    <t>VC dakrenovaties gieterij 2019</t>
  </si>
  <si>
    <t>Extension CPI2</t>
  </si>
  <si>
    <t>Capacity Increase</t>
  </si>
  <si>
    <t>Shutdowm october/november</t>
  </si>
  <si>
    <t>Nib Silo Project</t>
  </si>
  <si>
    <t>Loewe Warehouse relocation</t>
  </si>
  <si>
    <t>Neue Waschanlage Spaten</t>
  </si>
  <si>
    <t>Hartmann Adecuacin sala reuniones</t>
  </si>
  <si>
    <t>Scenic</t>
  </si>
  <si>
    <t>CS Obourg</t>
  </si>
  <si>
    <t>Fire pomps</t>
  </si>
  <si>
    <t>WKK</t>
  </si>
  <si>
    <t>Construction Management Ser...</t>
  </si>
  <si>
    <t>BMS Upgrade</t>
  </si>
  <si>
    <t>Client representative mission</t>
  </si>
  <si>
    <t>Fire doors upgrade</t>
  </si>
  <si>
    <t>Capacity increase HHO 5/6</t>
  </si>
  <si>
    <t>Bio-Kerosine Plant</t>
  </si>
  <si>
    <t>Sensorial lab refurbishment</t>
  </si>
  <si>
    <t>DST 22</t>
  </si>
  <si>
    <t>Kitchen remodeling</t>
  </si>
  <si>
    <t>Capella Masterplan</t>
  </si>
  <si>
    <t>Support Production</t>
  </si>
  <si>
    <t>TAR Shutdown May 2020</t>
  </si>
  <si>
    <t>PURATOS Reactor 8T</t>
  </si>
  <si>
    <t>Support P&amp;ID</t>
  </si>
  <si>
    <t>R&amp;D labs fume hoods feasibi...</t>
  </si>
  <si>
    <t>Projet Tamiserie B505 - Etu...</t>
  </si>
  <si>
    <t>Carranza</t>
  </si>
  <si>
    <t>Mariachi (Jupille)</t>
  </si>
  <si>
    <t>Projectleider</t>
  </si>
  <si>
    <t>AM Warehouse Project</t>
  </si>
  <si>
    <t>Cargill_Orleans_Refrigeration</t>
  </si>
  <si>
    <t>Finishing Line Upgrade</t>
  </si>
  <si>
    <t>Pre-winnower replacement</t>
  </si>
  <si>
    <t>Nibs Silos</t>
  </si>
  <si>
    <t>Manta</t>
  </si>
  <si>
    <t>GC-Skin pass</t>
  </si>
  <si>
    <t>Ab in Bev - Canal + ARCH</t>
  </si>
  <si>
    <t>Master Plan conceptual design</t>
  </si>
  <si>
    <t>Nemera</t>
  </si>
  <si>
    <t>Canal+</t>
  </si>
  <si>
    <t>Eurogentec WIFI loop</t>
  </si>
  <si>
    <t>El Dorado Project</t>
  </si>
  <si>
    <t>Intervencion actual Columnas</t>
  </si>
  <si>
    <t>Biolix</t>
  </si>
  <si>
    <t>Sloop foss</t>
  </si>
  <si>
    <t>Demolition production lines</t>
  </si>
  <si>
    <t>Warehouse Expansion The Bronx</t>
  </si>
  <si>
    <t>Segregación Castelló 117</t>
  </si>
  <si>
    <t>ABI The Real Change MP</t>
  </si>
  <si>
    <t>Feasibility for reception o...</t>
  </si>
  <si>
    <t>shutdown L40 and L70</t>
  </si>
  <si>
    <t>Vervangen Isolatie VV05</t>
  </si>
  <si>
    <t>Dieppe - 1 line</t>
  </si>
  <si>
    <t>Cargill Rouen Cacao and Cho...</t>
  </si>
  <si>
    <t>AMB QTW (Quertransportwagen)</t>
  </si>
  <si>
    <t>Engineering support for pip...</t>
  </si>
  <si>
    <t>Project Capella</t>
  </si>
  <si>
    <t>CE BE55</t>
  </si>
  <si>
    <t>PO CALP veiligheidscoordinatie</t>
  </si>
  <si>
    <t>PO CALP veiligheidstoezicht...</t>
  </si>
  <si>
    <t>Feasibility oficinas Plastiverd</t>
  </si>
  <si>
    <t>Stora Loos2</t>
  </si>
  <si>
    <t>WN16 - Facility Master Plan...</t>
  </si>
  <si>
    <t>Laciana House</t>
  </si>
  <si>
    <t>Projectleiding</t>
  </si>
  <si>
    <t>Atex study - CALP</t>
  </si>
  <si>
    <t>Atex study - Hot mill</t>
  </si>
  <si>
    <t>Sanitary unit and HV-cabine</t>
  </si>
  <si>
    <t>Pidy - Maintenance Suppport</t>
  </si>
  <si>
    <t>Project Support</t>
  </si>
  <si>
    <t>On Boarding X-Pole Schneider</t>
  </si>
  <si>
    <t>GDM Saturation</t>
  </si>
  <si>
    <t>Air Comprimé</t>
  </si>
  <si>
    <t>Démantèlements</t>
  </si>
  <si>
    <t>Mill Scales</t>
  </si>
  <si>
    <t>On Boarding O&amp;S Schneider</t>
  </si>
  <si>
    <t>Shutdown coordination 2019</t>
  </si>
  <si>
    <t>Aide assistance de projet</t>
  </si>
  <si>
    <t>Demolition Site West TBE 53...</t>
  </si>
  <si>
    <t>GSK Hyline RX348</t>
  </si>
  <si>
    <t>Nemera Le Trepot</t>
  </si>
  <si>
    <t>Sloop oude atelier</t>
  </si>
  <si>
    <t>Consultancy services in reg...</t>
  </si>
  <si>
    <t>Preventieadviseur Aleris  (...</t>
  </si>
  <si>
    <t>Komodo 2B-2C</t>
  </si>
  <si>
    <t>Komodo 2A - Powders</t>
  </si>
  <si>
    <t>Shutdown coordination 2020</t>
  </si>
  <si>
    <t>SWIFT 2019</t>
  </si>
  <si>
    <t xml:space="preserve">PO WW veiligheidstoezicht </t>
  </si>
  <si>
    <t>WN27 - Revamping offices</t>
  </si>
  <si>
    <t>MGT IPS</t>
  </si>
  <si>
    <t>Machbarkeitsstudie ATV</t>
  </si>
  <si>
    <t>PO CALP veiligheidstoezicht</t>
  </si>
  <si>
    <t>New Warehouse</t>
  </si>
  <si>
    <t>Inversiones 2019 PlastiVerd</t>
  </si>
  <si>
    <t>Santa Irene</t>
  </si>
  <si>
    <t>Master Plan</t>
  </si>
  <si>
    <t>WPP X-Pole</t>
  </si>
  <si>
    <t>WN358 - WN27 Revamping Blac...</t>
  </si>
  <si>
    <t>Wanda</t>
  </si>
  <si>
    <t>Amélioration circulation lo...</t>
  </si>
  <si>
    <t>SIDMAR Blast furnace</t>
  </si>
  <si>
    <t>Alberto Alcocer ITE</t>
  </si>
  <si>
    <t>Reconversion Clinica</t>
  </si>
  <si>
    <t>Leuven High Bay</t>
  </si>
  <si>
    <t>Altenaken - Brewery - Phase 2</t>
  </si>
  <si>
    <t>TDD Las Aguilas</t>
  </si>
  <si>
    <t>Altenaken - Can Line - Phase 1</t>
  </si>
  <si>
    <t>Phase 2</t>
  </si>
  <si>
    <t>Master plan - Site entrance</t>
  </si>
  <si>
    <t>Constellium Rolled Products...</t>
  </si>
  <si>
    <t>Schneider SAP_Cumberland</t>
  </si>
  <si>
    <t>Conformity electricity</t>
  </si>
  <si>
    <t>Antwerp office Fit-out</t>
  </si>
  <si>
    <t>Sequence Specification</t>
  </si>
  <si>
    <t>Wanze - Rénovation silos + ...</t>
  </si>
  <si>
    <t>Revamping freezers room C907</t>
  </si>
  <si>
    <t>PM gieterij en warm wals</t>
  </si>
  <si>
    <t>Schneider monitoring Grion</t>
  </si>
  <si>
    <t xml:space="preserve">Conceptual engineering update </t>
  </si>
  <si>
    <t>Prozessberechreibungen BREG...</t>
  </si>
  <si>
    <t>Engineering Project Manager</t>
  </si>
  <si>
    <t>BUL4 &amp; CRM5</t>
  </si>
  <si>
    <t>Fit out burelen onderhoud</t>
  </si>
  <si>
    <t>Bouwvergunningen</t>
  </si>
  <si>
    <t>Austausch 6 Wärmetauscher</t>
  </si>
  <si>
    <t>New furnace chambers BDO8</t>
  </si>
  <si>
    <t>Stora Loos</t>
  </si>
  <si>
    <t>WN27-WN10 - Permis d'urbani...</t>
  </si>
  <si>
    <t>PED and CE conformity Engin...</t>
  </si>
  <si>
    <t>Humidity study electrical r...</t>
  </si>
  <si>
    <t>Restaurante la Mas Rica de Chamberi</t>
  </si>
  <si>
    <t>Interim Project Management</t>
  </si>
  <si>
    <t>Velerin</t>
  </si>
  <si>
    <t>New polymer lines</t>
  </si>
  <si>
    <t>Work Place Policy E-Pole</t>
  </si>
  <si>
    <t>Medicinal cannabis plant - ...</t>
  </si>
  <si>
    <t>Komodo - Line 5 - Execution...</t>
  </si>
  <si>
    <t>Extension Storage Capacity ...</t>
  </si>
  <si>
    <t>DRIX-4 suite</t>
  </si>
  <si>
    <t>La Cloche d'OR</t>
  </si>
  <si>
    <t>Wanda New Site</t>
  </si>
  <si>
    <t>Project Support Clayton</t>
  </si>
  <si>
    <t>Reuse of waste water</t>
  </si>
  <si>
    <t>Carve-out</t>
  </si>
  <si>
    <t>Atex Study - Pickling unit ...</t>
  </si>
  <si>
    <t>Technology study support</t>
  </si>
  <si>
    <t>Scan 3D</t>
  </si>
  <si>
    <t>LaMorella Nuts MP20</t>
  </si>
  <si>
    <t>Vetafscheider Topas &amp; Nieuw...</t>
  </si>
  <si>
    <t>Line 5 Safety Supervision a...</t>
  </si>
  <si>
    <t>Plastiverd a desinstalar</t>
  </si>
  <si>
    <t>2Valorise Ham 2018</t>
  </si>
  <si>
    <t>Danone Shaker</t>
  </si>
  <si>
    <t>Glencore NZH Extension 210kta</t>
  </si>
  <si>
    <t>Hazop Station déconta WN21 ...</t>
  </si>
  <si>
    <t>Workshop budget review</t>
  </si>
  <si>
    <t>production line improvements</t>
  </si>
  <si>
    <t>NLMK HSM Piloting</t>
  </si>
  <si>
    <t>Aalst Data Center Extension</t>
  </si>
  <si>
    <t>GAT Authorities</t>
  </si>
  <si>
    <t>Investment program 2018-2020</t>
  </si>
  <si>
    <t>SH Informe SIEMSA</t>
  </si>
  <si>
    <t>Komodo - Line 5</t>
  </si>
  <si>
    <t>Uitbreiding wachtlokaal</t>
  </si>
  <si>
    <t>Optimisations tractions</t>
  </si>
  <si>
    <t xml:space="preserve">Customer et Learning Center </t>
  </si>
  <si>
    <t>TRIOBEL - PDT</t>
  </si>
  <si>
    <t>Feasibility Communiction area</t>
  </si>
  <si>
    <t>Meurens Projet Pulpes</t>
  </si>
  <si>
    <t>Ohio Distribution Center</t>
  </si>
  <si>
    <t>Plannification</t>
  </si>
  <si>
    <t>Haluitbreiding schroottrans...</t>
  </si>
  <si>
    <t>Atex study - cold mill</t>
  </si>
  <si>
    <t>Atex study casthouse</t>
  </si>
  <si>
    <t>Lonza GMP Compliance</t>
  </si>
  <si>
    <t>Feasibility Vohrenbah</t>
  </si>
  <si>
    <t>2018 Project Support</t>
  </si>
  <si>
    <t xml:space="preserve">Preventieadviseur Aleris </t>
  </si>
  <si>
    <t>Shutdown coordination</t>
  </si>
  <si>
    <t>Glassia Internalization</t>
  </si>
  <si>
    <t>Rocci</t>
  </si>
  <si>
    <t>EPCM Altenaken</t>
  </si>
  <si>
    <t>DRIX-4 offre BOD 30%</t>
  </si>
  <si>
    <t>RX06 - Revamping</t>
  </si>
  <si>
    <t>PO CALP december</t>
  </si>
  <si>
    <t>Idilia Soporte</t>
  </si>
  <si>
    <t>P&amp;G Feasibiliy Prod. Office</t>
  </si>
  <si>
    <t>Changement autoclave B59-0</t>
  </si>
  <si>
    <t>Reseau CEC et tank deconta</t>
  </si>
  <si>
    <t>Rénovation Toiture - Le Vau...</t>
  </si>
  <si>
    <t>Scwartz Hautmount</t>
  </si>
  <si>
    <t>X12 Base oil tankfarm exten...</t>
  </si>
  <si>
    <t>Hazop mal dryfog B39</t>
  </si>
  <si>
    <t>Prozessbeschreibung</t>
  </si>
  <si>
    <t>BCJ L3 Ice Coating - Takasaki</t>
  </si>
  <si>
    <t>Autorité de Commissioning X...</t>
  </si>
  <si>
    <t>Technical Support BC Eddystone</t>
  </si>
  <si>
    <t xml:space="preserve">Coordinatie werken spoorbanen </t>
  </si>
  <si>
    <t>BioLix</t>
  </si>
  <si>
    <t>WN27_Placement humidifcateur</t>
  </si>
  <si>
    <t>Mequinenza Zona Relax</t>
  </si>
  <si>
    <t>Project support Cameleon 3</t>
  </si>
  <si>
    <t>Tecnofil</t>
  </si>
  <si>
    <t>Main Tape Project Coordination</t>
  </si>
  <si>
    <t>CONSTRUCTION MANAGEMENT</t>
  </si>
  <si>
    <t>HVAC sturing gebouw 26</t>
  </si>
  <si>
    <t>Intégration robot palletisage</t>
  </si>
  <si>
    <t>CAD support</t>
  </si>
  <si>
    <t>P&amp;G Intelligence</t>
  </si>
  <si>
    <t>Process validation JJA</t>
  </si>
  <si>
    <t>Lab/Admin building</t>
  </si>
  <si>
    <t>Geluidswand slakkenbox VC TMB</t>
  </si>
  <si>
    <t>Instandsetzungsarbeiten Par...</t>
  </si>
  <si>
    <t>Feasibility As-Built Hognoul</t>
  </si>
  <si>
    <t>Branddetectie gebouw 26</t>
  </si>
  <si>
    <t>Independent Claim</t>
  </si>
  <si>
    <t>Renovation SO</t>
  </si>
  <si>
    <t>Masterplan gebouwen en wegen</t>
  </si>
  <si>
    <t>Production relocation and o...</t>
  </si>
  <si>
    <t>Extension - Faisabi</t>
  </si>
  <si>
    <t>Utilités chambres froides s...</t>
  </si>
  <si>
    <t>P&amp;ID Production Cameleon 3&amp;4</t>
  </si>
  <si>
    <t>ATEX</t>
  </si>
  <si>
    <t>Project support</t>
  </si>
  <si>
    <t>Hazop mode déconta chimique...</t>
  </si>
  <si>
    <t>Amonia safety measure wagons</t>
  </si>
  <si>
    <t>Logistics Master Plan</t>
  </si>
  <si>
    <t>ABI EUROPE MASTER PLAN</t>
  </si>
  <si>
    <t>WN27_black piping assessment</t>
  </si>
  <si>
    <t>Halle - Line 4 Nuts</t>
  </si>
  <si>
    <t>Studie afblaasleidingen</t>
  </si>
  <si>
    <t>Freiburg Hotel</t>
  </si>
  <si>
    <t>Dakrenovatie</t>
  </si>
  <si>
    <t>AMG Galvanisation Furnace</t>
  </si>
  <si>
    <t>Cargill support Supervision...</t>
  </si>
  <si>
    <t>WN1614 - GSK - Cold rooms B16</t>
  </si>
  <si>
    <t>Diagnostics AR 04/12/12</t>
  </si>
  <si>
    <t>Feasability - renovation SO</t>
  </si>
  <si>
    <t>Soupapes phase 2</t>
  </si>
  <si>
    <t>ARDI - CIC ORIO</t>
  </si>
  <si>
    <t>Caillebotis protections bou...</t>
  </si>
  <si>
    <t xml:space="preserve"> DunaPark Hotel Renovation</t>
  </si>
  <si>
    <t>Schneider Coordination</t>
  </si>
  <si>
    <t>Feasability - Vervanging sa...</t>
  </si>
  <si>
    <t>Changement vannes shut-down</t>
  </si>
  <si>
    <t>Safety Izegem</t>
  </si>
  <si>
    <t>W10 - COGEN PP1</t>
  </si>
  <si>
    <t>Budget Site storage + Admin</t>
  </si>
  <si>
    <t>HAZOP réseau soude WN21</t>
  </si>
  <si>
    <t>HVAC controllers</t>
  </si>
  <si>
    <t>Koordination und BauÜ_Proje...</t>
  </si>
  <si>
    <t>Revamp works Rausch</t>
  </si>
  <si>
    <t>Operation and flow Feasibility</t>
  </si>
  <si>
    <t>Sidgal 4 - confidential</t>
  </si>
  <si>
    <t>AHU015 - glycol connexion</t>
  </si>
  <si>
    <t>Etude revamping armoires el...</t>
  </si>
  <si>
    <t>Chantier Centre Maintenance...</t>
  </si>
  <si>
    <t>SP - small projects</t>
  </si>
  <si>
    <t xml:space="preserve">D Rix 02 - assessment </t>
  </si>
  <si>
    <t>Fiches projet 2017</t>
  </si>
  <si>
    <t>Gestion effluents MPU Couplage</t>
  </si>
  <si>
    <t>Cargill - Dismounting packa...</t>
  </si>
  <si>
    <t>Pilot-ISA Smelter und Ver...</t>
  </si>
  <si>
    <t>RX39 - shutdown July 2017</t>
  </si>
  <si>
    <t>W27 - Expertise formolation</t>
  </si>
  <si>
    <t>Construction management + s...</t>
  </si>
  <si>
    <t>Charlie White</t>
  </si>
  <si>
    <t>CTH CAPITAL</t>
  </si>
  <si>
    <t>Cargill PID Production&amp;Eau ...</t>
  </si>
  <si>
    <t>Support Hyline for Belle-Vue</t>
  </si>
  <si>
    <t>Alcala Farma Liofilizadores</t>
  </si>
  <si>
    <t>Presse hydraulique grosses ...</t>
  </si>
  <si>
    <t>Euroquimica</t>
  </si>
  <si>
    <t>PUR_FAT</t>
  </si>
  <si>
    <t>Tank javel extension</t>
  </si>
  <si>
    <t>Estudio Viabilidad</t>
  </si>
  <si>
    <t>ARDI - DGIN</t>
  </si>
  <si>
    <t>Project support engineering</t>
  </si>
  <si>
    <t>Sames - CALP</t>
  </si>
  <si>
    <t>Soupapes B46 phase 1</t>
  </si>
  <si>
    <t>RD324-EPCMV</t>
  </si>
  <si>
    <t>Toseanergy</t>
  </si>
  <si>
    <t>STB700B</t>
  </si>
  <si>
    <t>Abluftfilter</t>
  </si>
  <si>
    <t>LEM Laboratoires</t>
  </si>
  <si>
    <t>BEA - strategic masterplan</t>
  </si>
  <si>
    <t>Stahlwerk</t>
  </si>
  <si>
    <t>Revamping armoires électriq...</t>
  </si>
  <si>
    <t>Project Management Assistance</t>
  </si>
  <si>
    <t>HVAC study packaging lines</t>
  </si>
  <si>
    <t>Fiches projets</t>
  </si>
  <si>
    <t>Transfert animalerie</t>
  </si>
  <si>
    <t>Swift 2017 Project Support</t>
  </si>
  <si>
    <t>Permitting &amp; Project Manage...</t>
  </si>
  <si>
    <t>Masterplan sociale ruimtes</t>
  </si>
  <si>
    <t>Evaluation des Offres March...</t>
  </si>
  <si>
    <t xml:space="preserve">WN293 </t>
  </si>
  <si>
    <t>Phase 1 Pluma project - Upg...</t>
  </si>
  <si>
    <t>Belco II</t>
  </si>
  <si>
    <t>PM engineering transversal FDU</t>
  </si>
  <si>
    <t>Feasibility Study Masterplan</t>
  </si>
  <si>
    <t>Erasmus project</t>
  </si>
  <si>
    <t>Ampliacion Murrieta</t>
  </si>
  <si>
    <t>Faraday</t>
  </si>
  <si>
    <t>Villecomtal - Master Plan</t>
  </si>
  <si>
    <t>Danone Master Plan Parets</t>
  </si>
  <si>
    <t>Aurubis Bauüberwachung</t>
  </si>
  <si>
    <t>Tagging réseaux utilités pr...</t>
  </si>
  <si>
    <t>Modification pont 52</t>
  </si>
  <si>
    <t>Revamping local archives B46</t>
  </si>
  <si>
    <t>WN282bis-Feasability study</t>
  </si>
  <si>
    <t>NLMK PERF AVAL TFT</t>
  </si>
  <si>
    <t>Technical support BC-USA</t>
  </si>
  <si>
    <t>3 months external project m...</t>
  </si>
  <si>
    <t>Rotselaar masterplan presen...</t>
  </si>
  <si>
    <t>Feasibility study - Speculo...</t>
  </si>
  <si>
    <t>EPCM - December Shutdown WN10</t>
  </si>
  <si>
    <t>Suivi activités SD 46.0 - g...</t>
  </si>
  <si>
    <t>Revamping ligne de Galvanis...</t>
  </si>
  <si>
    <t xml:space="preserve">Nouveau Traitement de fumées </t>
  </si>
  <si>
    <t>Proyecto ejecucion ITE Plaz...</t>
  </si>
  <si>
    <t>Estudio Alquiler Logistica</t>
  </si>
  <si>
    <t>Electrostatic spray passiva...</t>
  </si>
  <si>
    <t>RD324_Pilot Plant_W31-BoD</t>
  </si>
  <si>
    <t>Remise en conformité armoir...</t>
  </si>
  <si>
    <t>Observations 10-12 FDA reva...</t>
  </si>
  <si>
    <t>B46_Toiture</t>
  </si>
  <si>
    <t>Extension of Heidelberg Plant</t>
  </si>
  <si>
    <t>Redacción proyecto de ITE y...</t>
  </si>
  <si>
    <t>Spécification revamping lig...</t>
  </si>
  <si>
    <t>Pauwels Sauzen - Support En...</t>
  </si>
  <si>
    <t>Document revision</t>
  </si>
  <si>
    <t>Body-in-White SI-NH</t>
  </si>
  <si>
    <t>Etude énergétique</t>
  </si>
  <si>
    <t>Plant 3</t>
  </si>
  <si>
    <t>W16 - ROTA - Extension entr...</t>
  </si>
  <si>
    <t>Yazaki Sabac - Factory</t>
  </si>
  <si>
    <t>Local javel</t>
  </si>
  <si>
    <t>PALs zones aseptiques</t>
  </si>
  <si>
    <t>Déplacement balances ZA</t>
  </si>
  <si>
    <t>Phenix-Finishing</t>
  </si>
  <si>
    <t>Actualización Oficina de Em...</t>
  </si>
  <si>
    <t>WN282 - stop&amp;Fix W10</t>
  </si>
  <si>
    <t>MSO - Metallurgische Schlac...</t>
  </si>
  <si>
    <t>Barry Callebaut Vic New lines compound</t>
  </si>
  <si>
    <t>Schéma Directeur</t>
  </si>
  <si>
    <t>Stamping machine</t>
  </si>
  <si>
    <t>Cameras Zone aseptique</t>
  </si>
  <si>
    <t>PurOx</t>
  </si>
  <si>
    <t>Project management Courcelles</t>
  </si>
  <si>
    <t>Malterie Angleterre</t>
  </si>
  <si>
    <t>Revision SWIFT security pol...</t>
  </si>
  <si>
    <t>Cameleon II</t>
  </si>
  <si>
    <t>Modification Ligne de recui...</t>
  </si>
  <si>
    <t>CAPEX</t>
  </si>
  <si>
    <t>Remise en état finitions te...</t>
  </si>
  <si>
    <t>Renewex</t>
  </si>
  <si>
    <t>Etude remise en etat armoir...</t>
  </si>
  <si>
    <t>Recolte condensats vapeur</t>
  </si>
  <si>
    <t>Revamping local Generateur ...</t>
  </si>
  <si>
    <t>CALP 2 - DUPLEX project</t>
  </si>
  <si>
    <t>Pilote Galénique</t>
  </si>
  <si>
    <t>Supervisor housekeeping tec...</t>
  </si>
  <si>
    <t>APS - Ligne de flux</t>
  </si>
  <si>
    <t>Speculoos pasta extension</t>
  </si>
  <si>
    <t>2016 Engineering support</t>
  </si>
  <si>
    <t>South Africa Malting Plant</t>
  </si>
  <si>
    <t>Studie NB</t>
  </si>
  <si>
    <t>PG Estudio</t>
  </si>
  <si>
    <t>Rerouting vapeur</t>
  </si>
  <si>
    <t>Revamping armoires electriques</t>
  </si>
  <si>
    <t>Lessines Utilities Upgrade ...</t>
  </si>
  <si>
    <t>Q&amp;T and Mill</t>
  </si>
  <si>
    <t>Barry Callebaut LMN Nil projects</t>
  </si>
  <si>
    <t>Demolition Usine Manage</t>
  </si>
  <si>
    <t>Support CP Global Audit</t>
  </si>
  <si>
    <t>New Green  Field  Plant</t>
  </si>
  <si>
    <t>PM - assistant</t>
  </si>
  <si>
    <t>Neutralisatie - Realisatie</t>
  </si>
  <si>
    <t>Alcalá Farma</t>
  </si>
  <si>
    <t>Engineering &amp; Project Support</t>
  </si>
  <si>
    <t>Alberto Alcocer 49</t>
  </si>
  <si>
    <t>Cala Mijas</t>
  </si>
  <si>
    <t>Feasibilty Move Quality Con...</t>
  </si>
  <si>
    <t>VC dakrenovaties gieterij e...</t>
  </si>
  <si>
    <t>Greenfield EPCM phase1</t>
  </si>
  <si>
    <t>Gat Aire acondicionado</t>
  </si>
  <si>
    <t>Schlacke</t>
  </si>
  <si>
    <t>CALP2 - feasibility</t>
  </si>
  <si>
    <t>Shutdown coordination 2016</t>
  </si>
  <si>
    <t>Déplacement TOC-mètre</t>
  </si>
  <si>
    <t>Revamping Station neutra</t>
  </si>
  <si>
    <t>Euroquimica Zaragoza</t>
  </si>
  <si>
    <t>Global Gateways, Combined C...</t>
  </si>
  <si>
    <t>PEG Dryer Redesign Study</t>
  </si>
  <si>
    <t>HAZOP - ROTA W36</t>
  </si>
  <si>
    <t>Douches sécurités</t>
  </si>
  <si>
    <t>Revamping Tank Effluent Javel</t>
  </si>
  <si>
    <t>Magasin Maintenance</t>
  </si>
  <si>
    <t>ALSA Agadir</t>
  </si>
  <si>
    <t>Studie gascompressie instal...</t>
  </si>
  <si>
    <t>Masterplan Illescas</t>
  </si>
  <si>
    <t>BORRIT - New factory - Elec...</t>
  </si>
  <si>
    <t>Mill &amp; Shearing Efficiency</t>
  </si>
  <si>
    <t>Sanz Autos Fabrica Poznan</t>
  </si>
  <si>
    <t>Revamping Neutralization st...</t>
  </si>
  <si>
    <t>Wartungshandbuch</t>
  </si>
  <si>
    <t>Instalación Metanol Roche</t>
  </si>
  <si>
    <t>Hazop study - W26</t>
  </si>
  <si>
    <t>Modification de ligne</t>
  </si>
  <si>
    <t>P&amp;G Masterplan</t>
  </si>
  <si>
    <t>Master Plan Phase 1</t>
  </si>
  <si>
    <t>Bauhaus Madrid</t>
  </si>
  <si>
    <t>Einlauf Beize</t>
  </si>
  <si>
    <t>Lisi Automotive Heidelberg ...</t>
  </si>
  <si>
    <t>Production Plant extension ...</t>
  </si>
  <si>
    <t>WN1408 - COGEN</t>
  </si>
  <si>
    <t>Napoleon</t>
  </si>
  <si>
    <t>Meurens Greenfield Feasibility</t>
  </si>
  <si>
    <t>Projets site de Seneffe</t>
  </si>
  <si>
    <t>Master Plan of the capacity...</t>
  </si>
  <si>
    <t>Proyecto cubierta Hamburgo</t>
  </si>
  <si>
    <t>Shutdown coördination 2015-...</t>
  </si>
  <si>
    <t>Studie Bregal 2</t>
  </si>
  <si>
    <t>Process and engineering</t>
  </si>
  <si>
    <t>As-Flugstaubreinigung</t>
  </si>
  <si>
    <t>Project Management</t>
  </si>
  <si>
    <t>projectleiding 2015</t>
  </si>
  <si>
    <t>Alba Idilia Foods</t>
  </si>
  <si>
    <t>Malting Plant</t>
  </si>
  <si>
    <t>CE-Doorvoer</t>
  </si>
  <si>
    <t>Masterplan laboratories</t>
  </si>
  <si>
    <t>Stop and fix RX46.0 and RX46.2</t>
  </si>
  <si>
    <t>HVAC coils and piping - B39...</t>
  </si>
  <si>
    <t>MAEC Building Diagnostic</t>
  </si>
  <si>
    <t>Shutdown 2016</t>
  </si>
  <si>
    <t>Draftsman Dispensing</t>
  </si>
  <si>
    <t>Flowsheets Mouscron</t>
  </si>
  <si>
    <t>Adaptation four recuit continu</t>
  </si>
  <si>
    <t>GAT Due Diligence Documentation</t>
  </si>
  <si>
    <t>HRC-0</t>
  </si>
  <si>
    <t>Bregal 2 : Einlauf</t>
  </si>
  <si>
    <t>E&amp;I Upgrades</t>
  </si>
  <si>
    <t>feasability study extension...</t>
  </si>
  <si>
    <t>Project Management Support</t>
  </si>
  <si>
    <t>Enrouleuse Décaperie 2</t>
  </si>
  <si>
    <t>Revamping W28</t>
  </si>
  <si>
    <t>CE dossier stacker crane</t>
  </si>
  <si>
    <t>project</t>
  </si>
  <si>
    <t>Hotel CheckPointCharlie</t>
  </si>
  <si>
    <t>Site safety supervision - o...</t>
  </si>
  <si>
    <t>Masterplan Site Gent</t>
  </si>
  <si>
    <t>Veiligheidstoezicht</t>
  </si>
  <si>
    <t>JVD</t>
  </si>
  <si>
    <t>CALP2</t>
  </si>
  <si>
    <t>Layout voor DHO</t>
  </si>
  <si>
    <t>RIX46 vestiaires - extension</t>
  </si>
  <si>
    <t>APS - ligne séparation/puri...</t>
  </si>
  <si>
    <t>RX32 - TGBT</t>
  </si>
  <si>
    <t>Venting system improvements...</t>
  </si>
  <si>
    <t>ITECH 3</t>
  </si>
  <si>
    <t>WONKA2</t>
  </si>
  <si>
    <t>Cosucra Warcoing - Obélix</t>
  </si>
  <si>
    <t>RX46 - CAPEX Couplage</t>
  </si>
  <si>
    <t>Multiproject</t>
  </si>
  <si>
    <t>PM support</t>
  </si>
  <si>
    <t>Market Analysis</t>
  </si>
  <si>
    <t>VPO support</t>
  </si>
  <si>
    <t>Elaboration un plan d’archi...</t>
  </si>
  <si>
    <t>AMDEC installations la Louv...</t>
  </si>
  <si>
    <t>WABS Lewisport</t>
  </si>
  <si>
    <t>CALP line change of drives</t>
  </si>
  <si>
    <t>Hazop</t>
  </si>
  <si>
    <t>Facilities Upgrade Plan</t>
  </si>
  <si>
    <t>Sopura Tarrega</t>
  </si>
  <si>
    <t>Hefbalkoven Warmwals</t>
  </si>
  <si>
    <t>Move of Inductotherm</t>
  </si>
  <si>
    <t>Replacement Coils RX46</t>
  </si>
  <si>
    <t>B39-Remediation</t>
  </si>
  <si>
    <t>Neutralisatie</t>
  </si>
  <si>
    <t>W17 Revamping Solvent station</t>
  </si>
  <si>
    <t>Flood Remediation RX39</t>
  </si>
  <si>
    <t xml:space="preserve">CEP </t>
  </si>
  <si>
    <t>Feasability Study Revamp St...</t>
  </si>
  <si>
    <t>Gieterij 5</t>
  </si>
  <si>
    <t>Aménagement logistique Glacia</t>
  </si>
  <si>
    <t>CAPEX Projects Manager GSK ...</t>
  </si>
  <si>
    <t>GOWNING RIX 46.0 revamping</t>
  </si>
  <si>
    <t>Exposition Design</t>
  </si>
  <si>
    <t>Indonesia compound and choc...</t>
  </si>
  <si>
    <t>Barry Callebaut Projects - Vic</t>
  </si>
  <si>
    <t>Suivie de construction d'un...</t>
  </si>
  <si>
    <t>Project Monitoring</t>
  </si>
  <si>
    <t>Suivi Carrefour</t>
  </si>
  <si>
    <t>Réhabilitation Dépôt de Sto...</t>
  </si>
  <si>
    <t>PhysIOL - Faisabilité</t>
  </si>
  <si>
    <t>Fiches projets couplage B46</t>
  </si>
  <si>
    <t>Réfection coulée continue</t>
  </si>
  <si>
    <t>New water recovery station</t>
  </si>
  <si>
    <t>revamping station d'alcool ...</t>
  </si>
  <si>
    <t>Bongo Extension</t>
  </si>
  <si>
    <t>Veiligeidstoezicht trilgoot G6</t>
  </si>
  <si>
    <t>Plan d'action Sécurité</t>
  </si>
  <si>
    <t>CTH Estepona Hills Golf</t>
  </si>
  <si>
    <t>Clean utilities WN203</t>
  </si>
  <si>
    <t>Fiorucci USA Masterplan_ Fe...</t>
  </si>
  <si>
    <t>Project Planner</t>
  </si>
  <si>
    <t>Tenant fit-out management</t>
  </si>
  <si>
    <t>Wonka Belcolade</t>
  </si>
  <si>
    <t>Conversion project Tienen</t>
  </si>
  <si>
    <t>Modernisation Train 2</t>
  </si>
  <si>
    <t>Offices refurbishment</t>
  </si>
  <si>
    <t>Gestion des effluents usine...</t>
  </si>
  <si>
    <t>Andenne - New Admin Building</t>
  </si>
  <si>
    <t>Rila Hotel Refurbishment Pr...</t>
  </si>
  <si>
    <t>Support Draftsman</t>
  </si>
  <si>
    <t>Projectleider 2014 - IPS</t>
  </si>
  <si>
    <t>Projects 2014</t>
  </si>
  <si>
    <t>Safety Advisor support</t>
  </si>
  <si>
    <t>Portakabine</t>
  </si>
  <si>
    <t>Project Transfer - filling ...</t>
  </si>
  <si>
    <t>Master plan offices</t>
  </si>
  <si>
    <t>Revamping HVAC RIX 39.3</t>
  </si>
  <si>
    <t>Pictus</t>
  </si>
  <si>
    <t>rénovation ligne Deca 1</t>
  </si>
  <si>
    <t>8 Maisons communales Flémalle</t>
  </si>
  <si>
    <t>Simulation Dynamique</t>
  </si>
  <si>
    <t>ABS - CALP</t>
  </si>
  <si>
    <t>Upgrade chocolate productio...</t>
  </si>
  <si>
    <t>Alu Singen : Mill upgrade</t>
  </si>
  <si>
    <t>Panoramix Warcoing</t>
  </si>
  <si>
    <t xml:space="preserve">WABS </t>
  </si>
  <si>
    <t>Deca1</t>
  </si>
  <si>
    <t>Wonka project preparation r...</t>
  </si>
  <si>
    <t>Extension du dépôt GPL de l...</t>
  </si>
  <si>
    <t>Feasibility Study new produ...</t>
  </si>
  <si>
    <t>Ateliers + Stockage</t>
  </si>
  <si>
    <t>Projet UCFC - DIU</t>
  </si>
  <si>
    <t>WP capacity expansion 2015</t>
  </si>
  <si>
    <t>feasability team</t>
  </si>
  <si>
    <t>STEP GREL + RENL</t>
  </si>
  <si>
    <t>Bixin Food Colourant Proces...</t>
  </si>
  <si>
    <t>WN234 : Validation support</t>
  </si>
  <si>
    <t>Roche Farma</t>
  </si>
  <si>
    <t>Help commissionings Glassia</t>
  </si>
  <si>
    <t>Base logistique</t>
  </si>
  <si>
    <t>Ultra-CB</t>
  </si>
  <si>
    <t>SteviaOne Peru</t>
  </si>
  <si>
    <t>safety coordination BE241</t>
  </si>
  <si>
    <t>Q5 Trial</t>
  </si>
  <si>
    <t>Stilstand Gieterij 6</t>
  </si>
  <si>
    <t>All in One</t>
  </si>
  <si>
    <t>OPCNL - HVAC</t>
  </si>
  <si>
    <t xml:space="preserve">Global maintenance contract </t>
  </si>
  <si>
    <t>Panoramix</t>
  </si>
  <si>
    <t>Stilstand CV3</t>
  </si>
  <si>
    <t>Shutdown 2013</t>
  </si>
  <si>
    <t>Safety Assistent Prev Advisor</t>
  </si>
  <si>
    <t>Revamping portiques roulants</t>
  </si>
  <si>
    <t>New Hydro-Press</t>
  </si>
  <si>
    <t>DRIA 2013  CARMAT</t>
  </si>
  <si>
    <t>CAMELEON</t>
  </si>
  <si>
    <t>RDP</t>
  </si>
  <si>
    <t>E096_CdH gestion projet</t>
  </si>
  <si>
    <t>Centre Emplisseur GPL</t>
  </si>
  <si>
    <t>Rapides-Grah</t>
  </si>
  <si>
    <t>Project Management - Primar...</t>
  </si>
  <si>
    <t>Replacement Contact roll</t>
  </si>
  <si>
    <t>Oman</t>
  </si>
  <si>
    <t>CH FMS Upgrade</t>
  </si>
  <si>
    <t>Schéma directeur Grenoblois</t>
  </si>
  <si>
    <t>EMS Grade A adaptation</t>
  </si>
  <si>
    <t>Feasibility study Belcolade</t>
  </si>
  <si>
    <t>New rice starch washing line</t>
  </si>
  <si>
    <t>VZV project management</t>
  </si>
  <si>
    <t>Barry Callebaut Design Offices</t>
  </si>
  <si>
    <t>Russian Masterplan</t>
  </si>
  <si>
    <t>Nouvelle ligne de pliage de...</t>
  </si>
  <si>
    <t>Shut down preparation SD13</t>
  </si>
  <si>
    <t>Fructose Syrup Stream Upgrade</t>
  </si>
  <si>
    <t>CCTV &amp; Biometrical Readers</t>
  </si>
  <si>
    <t>New Cracker Furness</t>
  </si>
  <si>
    <t>Automation Detailed Enginee...</t>
  </si>
  <si>
    <t>Centre Emplisseur GPL, APS</t>
  </si>
  <si>
    <t>Secondary Smelter Project</t>
  </si>
  <si>
    <t>WWT Facility Revamping</t>
  </si>
  <si>
    <t>Supermarché CASH IVOIRE</t>
  </si>
  <si>
    <t>Teleconference room</t>
  </si>
  <si>
    <t>Barry Callebaut FY2013 Project</t>
  </si>
  <si>
    <t>Thin1 - Cut To Lenght line</t>
  </si>
  <si>
    <t>H&amp;M Etudes techniques 2013</t>
  </si>
  <si>
    <t>Masterplan</t>
  </si>
  <si>
    <t>New Academy</t>
  </si>
  <si>
    <t>New Production Plant</t>
  </si>
  <si>
    <t>Remove line C</t>
  </si>
  <si>
    <t>Supermarché CASH CENTER</t>
  </si>
  <si>
    <t>Riga Phase1</t>
  </si>
  <si>
    <t>New Lime plant Oman reduced</t>
  </si>
  <si>
    <t>Déménagement urgent (bureaux)</t>
  </si>
  <si>
    <t>Main Building</t>
  </si>
  <si>
    <t>Vervangen Biozuuropslag</t>
  </si>
  <si>
    <t>Ambipur Relocation</t>
  </si>
  <si>
    <t>Lagunage</t>
  </si>
  <si>
    <t>Magasin SONY WORLD</t>
  </si>
  <si>
    <t>Brico Line 41-43</t>
  </si>
  <si>
    <t>Eskisehir Factory Turkey</t>
  </si>
  <si>
    <t>Permis Bassin</t>
  </si>
  <si>
    <t>Line extension</t>
  </si>
  <si>
    <t>bulgarioa_Levski</t>
  </si>
  <si>
    <t>Heat recovery</t>
  </si>
  <si>
    <t>Pringels Malaysia</t>
  </si>
  <si>
    <t>Sélenite de soude</t>
  </si>
  <si>
    <t>CALP USA</t>
  </si>
  <si>
    <t>Site Capacity Increase</t>
  </si>
  <si>
    <t>Bixin Extraction Plant</t>
  </si>
  <si>
    <t>Lump Handling</t>
  </si>
  <si>
    <t>Brico Line E</t>
  </si>
  <si>
    <t>Support italian projects</t>
  </si>
  <si>
    <t>Line 15</t>
  </si>
  <si>
    <t>Entrepôt de Stockage</t>
  </si>
  <si>
    <t>RD Center Owners Representa...</t>
  </si>
  <si>
    <t>Ammonia Treatment Malaysia</t>
  </si>
  <si>
    <t>Various improvement project...</t>
  </si>
  <si>
    <t>Cobra</t>
  </si>
  <si>
    <t>WCRM + CAL</t>
  </si>
  <si>
    <t>Silo GMA</t>
  </si>
  <si>
    <t>Hazop process equipment WN201</t>
  </si>
  <si>
    <t>Detailed Design Main Buildi...</t>
  </si>
  <si>
    <t>ammoniac</t>
  </si>
  <si>
    <t>Pringles Carnaval Brasil</t>
  </si>
  <si>
    <t>New Lime plant_Oman</t>
  </si>
  <si>
    <t>Infofiches-2011</t>
  </si>
  <si>
    <t>Suivi Batex 2011</t>
  </si>
  <si>
    <t>Propene Recovery Unit</t>
  </si>
  <si>
    <t>Preparing Business plan</t>
  </si>
  <si>
    <t>TOTAL Petrol Stations</t>
  </si>
  <si>
    <t>Upgrade Line 1</t>
  </si>
  <si>
    <t>Line_6_Automation</t>
  </si>
  <si>
    <t>GB_Lijn15_safety</t>
  </si>
  <si>
    <t>Batiment administratif</t>
  </si>
  <si>
    <t>Reactor24tB and safety</t>
  </si>
  <si>
    <t>SuikeinstallationprojectZ01569_safety</t>
  </si>
  <si>
    <t>V-treatment</t>
  </si>
  <si>
    <t>Olefins 4 Geleen</t>
  </si>
  <si>
    <t>Upgrade Fluidized Bed Dryer</t>
  </si>
  <si>
    <t>VBET</t>
  </si>
  <si>
    <t>Cristaux_de_Pb(NO3)2</t>
  </si>
  <si>
    <t>Glassia</t>
  </si>
  <si>
    <t>5th Avenue</t>
  </si>
  <si>
    <t>Extension and Refurbishment...</t>
  </si>
  <si>
    <t xml:space="preserve">2011 Analyse </t>
  </si>
  <si>
    <t>Carve out</t>
  </si>
  <si>
    <t>Move kindergarten</t>
  </si>
  <si>
    <t>WN35 Demande de permis</t>
  </si>
  <si>
    <t>Assist.projets Infrastr. &amp; ...</t>
  </si>
  <si>
    <t>Water evacuation</t>
  </si>
  <si>
    <t>Safety</t>
  </si>
  <si>
    <t>douches SB02</t>
  </si>
  <si>
    <t>New Plate Mill</t>
  </si>
  <si>
    <t>New R&amp;D Center</t>
  </si>
  <si>
    <t>PMO</t>
  </si>
  <si>
    <t>WN170 Validation coordinator</t>
  </si>
  <si>
    <t>Geurhinder</t>
  </si>
  <si>
    <t>gieterij_3</t>
  </si>
  <si>
    <t>SEB</t>
  </si>
  <si>
    <t>Line 6</t>
  </si>
  <si>
    <t>Cobalt Hydroxide</t>
  </si>
  <si>
    <t>HVAC</t>
  </si>
  <si>
    <t>modification_safety</t>
  </si>
  <si>
    <t>Extension phase 2</t>
  </si>
  <si>
    <t>InBev Quality and Energetic...</t>
  </si>
  <si>
    <t>Boost Furnace</t>
  </si>
  <si>
    <t>Cosucra Zoning phase 1</t>
  </si>
  <si>
    <t>PHI - implimentation master...</t>
  </si>
  <si>
    <t>vaccum_pump</t>
  </si>
  <si>
    <t>CaZn - Automation Powder &amp; ...</t>
  </si>
  <si>
    <t>Puratos R&amp;D</t>
  </si>
  <si>
    <t>Epoxy</t>
  </si>
  <si>
    <t>WCRM</t>
  </si>
  <si>
    <t>Shutdown 2011</t>
  </si>
  <si>
    <t>Elec</t>
  </si>
  <si>
    <t>Silicone Elastomer</t>
  </si>
  <si>
    <t>Revamp Coca Liquor/Powder Line</t>
  </si>
  <si>
    <t>Birkeland recovery</t>
  </si>
  <si>
    <t>Birkeland</t>
  </si>
  <si>
    <t>Safety coordination piétonnier</t>
  </si>
  <si>
    <t>Security Master Plan BE 196</t>
  </si>
  <si>
    <t>Site projects</t>
  </si>
  <si>
    <t>Project management</t>
  </si>
  <si>
    <t>AGEG-KFW-TB Control in NWFP</t>
  </si>
  <si>
    <t>safety</t>
  </si>
  <si>
    <t>Safety engineering FDA</t>
  </si>
  <si>
    <t>Belle vue</t>
  </si>
  <si>
    <t>AUT</t>
  </si>
  <si>
    <t>3B Fibreglass - Tunfib</t>
  </si>
  <si>
    <t>Decosteel I</t>
  </si>
  <si>
    <t>Long Rail_temporary (waitin...</t>
  </si>
  <si>
    <t>Renovation projects</t>
  </si>
  <si>
    <t>project assistant_IGI</t>
  </si>
  <si>
    <t>Suivi Batex 2009</t>
  </si>
  <si>
    <t>GeCo Bat-admin</t>
  </si>
  <si>
    <t>Apollo Project</t>
  </si>
  <si>
    <t>DCC Project</t>
  </si>
  <si>
    <t>Ingredients</t>
  </si>
  <si>
    <t>Project_Ligne_Pilote</t>
  </si>
  <si>
    <t>WN 218 - Revamping Bureaux ...</t>
  </si>
  <si>
    <t>Nabewerking</t>
  </si>
  <si>
    <t>Move &amp; extension of existin...</t>
  </si>
  <si>
    <t>Bismuth Oxide</t>
  </si>
  <si>
    <t>Seed - Construction of buil...</t>
  </si>
  <si>
    <t>déménagement</t>
  </si>
  <si>
    <t>Puratos Master Plan</t>
  </si>
  <si>
    <t>RD</t>
  </si>
  <si>
    <t>TKS</t>
  </si>
  <si>
    <t>Business Continuity Plan</t>
  </si>
  <si>
    <t>Disposables WN201</t>
  </si>
  <si>
    <t>Terminal GPL SAEPP</t>
  </si>
  <si>
    <t>CaZn PVC stabilizer project</t>
  </si>
  <si>
    <t>New chocolate line Poland</t>
  </si>
  <si>
    <t>Showroom Anderlecht</t>
  </si>
  <si>
    <t>Compresseurs</t>
  </si>
  <si>
    <t>PID</t>
  </si>
  <si>
    <t>Validation of QC Lab - Sain...</t>
  </si>
  <si>
    <t>Plot survey</t>
  </si>
  <si>
    <t>Process Data Warehouse</t>
  </si>
  <si>
    <t>BCP Process Control</t>
  </si>
  <si>
    <t>Building Management W23</t>
  </si>
  <si>
    <t>GSK Globale Validation Medi...</t>
  </si>
  <si>
    <t>machine security</t>
  </si>
  <si>
    <t>Statility Study</t>
  </si>
  <si>
    <t>Relocation of N2O Installation</t>
  </si>
  <si>
    <t>analyse2009</t>
  </si>
  <si>
    <t>SD</t>
  </si>
  <si>
    <t>waterputten</t>
  </si>
  <si>
    <t>Extrema</t>
  </si>
  <si>
    <t>AB-Inbev Hoegaarden</t>
  </si>
  <si>
    <t>permis</t>
  </si>
  <si>
    <t>PM and Design of Infrastruc...</t>
  </si>
  <si>
    <t>Dicamba</t>
  </si>
  <si>
    <t>Utilities</t>
  </si>
  <si>
    <t>parking</t>
  </si>
  <si>
    <t>Logistics</t>
  </si>
  <si>
    <t>Modification of Existing Pa...</t>
  </si>
  <si>
    <t>SAC II et III</t>
  </si>
  <si>
    <t>gx187-wade gembloux</t>
  </si>
  <si>
    <t>Odour Reduction</t>
  </si>
  <si>
    <t>Packaging Machine</t>
  </si>
  <si>
    <t>Chaudière</t>
  </si>
  <si>
    <t>Ammonia Compliance</t>
  </si>
  <si>
    <t>Prosulfocarb</t>
  </si>
  <si>
    <t>Rijnmond</t>
  </si>
  <si>
    <t>WN203</t>
  </si>
  <si>
    <t>New lockers</t>
  </si>
  <si>
    <t>Improvement of quality</t>
  </si>
  <si>
    <t>Single Use Isolator</t>
  </si>
  <si>
    <t>Lockers plan A</t>
  </si>
  <si>
    <t>Aero-condenseurs_BBO</t>
  </si>
  <si>
    <t>Solar Application Center</t>
  </si>
  <si>
    <t>Procurement</t>
  </si>
  <si>
    <t>Suivi Batex 2007</t>
  </si>
  <si>
    <t>Scotch strip joigner</t>
  </si>
  <si>
    <t>Solid Fuels</t>
  </si>
  <si>
    <t>XCel Coat</t>
  </si>
  <si>
    <t>Validation HVAC building</t>
  </si>
  <si>
    <t>Treatment of alloys</t>
  </si>
  <si>
    <t>Shredder</t>
  </si>
  <si>
    <t>2008 ShutDown</t>
  </si>
  <si>
    <t>Ski-Spa Serviced Apartments</t>
  </si>
  <si>
    <t>Hot Strip Mill Extension</t>
  </si>
  <si>
    <t>Camera Inspectie</t>
  </si>
  <si>
    <t>Hot Dip Galvanizingline 2</t>
  </si>
  <si>
    <t>WN158 Project Management</t>
  </si>
  <si>
    <t>Balmoral</t>
  </si>
  <si>
    <t>Convertor gas recovery</t>
  </si>
  <si>
    <t>CuP Granulation</t>
  </si>
  <si>
    <t>Demonstrateur II_PMU</t>
  </si>
  <si>
    <t>Cabines</t>
  </si>
  <si>
    <t>Glass Reinforcements</t>
  </si>
  <si>
    <t>Migration XP Val</t>
  </si>
  <si>
    <t>Migration XP</t>
  </si>
  <si>
    <t>Slakkenstabilisatie</t>
  </si>
  <si>
    <t>Medium Gauge Line</t>
  </si>
  <si>
    <t>DC9</t>
  </si>
  <si>
    <t>Lorien Inbev</t>
  </si>
  <si>
    <t>JBU WN145-WN164-RX181</t>
  </si>
  <si>
    <t>ST03</t>
  </si>
  <si>
    <t>Zinc dissolving station</t>
  </si>
  <si>
    <t>Energy Savings</t>
  </si>
  <si>
    <t>Liquid Gases</t>
  </si>
  <si>
    <t>hotel gat point charlie</t>
  </si>
  <si>
    <t>Standardisation of basic de...</t>
  </si>
  <si>
    <t>Greenmelt</t>
  </si>
  <si>
    <t>Revamp Line 2</t>
  </si>
  <si>
    <t>Giebel / Corus</t>
  </si>
  <si>
    <t>MEL - Demonstrateur</t>
  </si>
  <si>
    <t>Awards_GMA</t>
  </si>
  <si>
    <t>Hermes park - Sofia</t>
  </si>
  <si>
    <t>Danone Actimel</t>
  </si>
  <si>
    <t>Axe Horizontal</t>
  </si>
  <si>
    <t>Limestone 1.000 T/h</t>
  </si>
  <si>
    <t>LPB</t>
  </si>
  <si>
    <t>Drawn Wire</t>
  </si>
  <si>
    <t>New Plant of Montupet</t>
  </si>
  <si>
    <t>XP-Mig_Roll-Out</t>
  </si>
  <si>
    <t>Plasma AMC</t>
  </si>
  <si>
    <t>PDG-Divers</t>
  </si>
  <si>
    <t>RX181-WN167-WN164</t>
  </si>
  <si>
    <t>Global Sourcing_BS (HME)</t>
  </si>
  <si>
    <t>SA-GBA-Cost control</t>
  </si>
  <si>
    <t>Filters extrusie</t>
  </si>
  <si>
    <t>Aisemont-Limestone</t>
  </si>
  <si>
    <t>Automation upgrade</t>
  </si>
  <si>
    <t>Welding Machine Automation</t>
  </si>
  <si>
    <t>XP Migration</t>
  </si>
  <si>
    <t>New green field Refinery fo...</t>
  </si>
  <si>
    <t>CH4 P&amp;ID</t>
  </si>
  <si>
    <t>Montupet Factory in Rousse</t>
  </si>
  <si>
    <t>Schneider Factory in Plovdiv</t>
  </si>
  <si>
    <t>Aval Metal Center groupe arcelor</t>
  </si>
  <si>
    <t>WN32-35 Modulare offices</t>
  </si>
  <si>
    <t>Lasmachine</t>
  </si>
  <si>
    <t>GlaxoSmithKline</t>
  </si>
  <si>
    <t>TKS-CSA</t>
  </si>
  <si>
    <t>Virtudes</t>
  </si>
  <si>
    <t>Zinc Dissolving Station</t>
  </si>
  <si>
    <t>Renovation of a Control Room</t>
  </si>
  <si>
    <t>Snelheidsverhoging</t>
  </si>
  <si>
    <t>CMT line</t>
  </si>
  <si>
    <t>THO_YDE</t>
  </si>
  <si>
    <t>CLIMA</t>
  </si>
  <si>
    <t>RENOVATION TOILETTES_GMA</t>
  </si>
  <si>
    <t>Anodising Line</t>
  </si>
  <si>
    <t>YDE</t>
  </si>
  <si>
    <t>Control Room</t>
  </si>
  <si>
    <t>Renewal of the Grand Hotel ...</t>
  </si>
  <si>
    <t>Lime Plant Syktyvkar</t>
  </si>
  <si>
    <t>WN155-CI</t>
  </si>
  <si>
    <t>CH4</t>
  </si>
  <si>
    <t>Hot Dip Galvanising Line</t>
  </si>
  <si>
    <t>Blast Furnace 4 revamp</t>
  </si>
  <si>
    <t>https://activityarchive.group-ips.com/?p=%2FO176Archive</t>
  </si>
  <si>
    <t>Automation</t>
  </si>
  <si>
    <t>Structure</t>
  </si>
  <si>
    <t>New QC facilities</t>
  </si>
  <si>
    <t>New Flour Silos</t>
  </si>
  <si>
    <t>genie civil DVB</t>
  </si>
  <si>
    <t>P51</t>
  </si>
  <si>
    <t>Perf4040_23.12.2002</t>
  </si>
  <si>
    <t>CuP_2002</t>
  </si>
  <si>
    <t>https://activityarchive.group-ips.com/?p=%2FO134Archive</t>
  </si>
  <si>
    <t>Folder_2002</t>
  </si>
  <si>
    <t>bureaux_2002</t>
  </si>
  <si>
    <t>HELLAS</t>
  </si>
  <si>
    <t>New Continuous Anodising Line</t>
  </si>
  <si>
    <t>Magnesium</t>
  </si>
  <si>
    <t>EDMS_2002</t>
  </si>
  <si>
    <t>petits projects_2002</t>
  </si>
  <si>
    <t>ASS-JVK_2002</t>
  </si>
  <si>
    <t>CALP_UBERS_08.02</t>
  </si>
  <si>
    <t>Q5 F2A</t>
  </si>
  <si>
    <t>Tandem</t>
  </si>
  <si>
    <t>Oder_2001</t>
  </si>
  <si>
    <t>New Tandem Mill</t>
  </si>
  <si>
    <t>B</t>
  </si>
  <si>
    <t>B010</t>
  </si>
  <si>
    <t>B009</t>
  </si>
  <si>
    <t>B008</t>
  </si>
  <si>
    <t>Heiberg</t>
  </si>
  <si>
    <t>RL1700_07.99</t>
  </si>
  <si>
    <t>Kabine_Q5_04.99</t>
  </si>
  <si>
    <t>PCSF_02.99</t>
  </si>
  <si>
    <t>HUB1_02.99</t>
  </si>
  <si>
    <t>VZA1</t>
  </si>
  <si>
    <t>B014</t>
  </si>
  <si>
    <t>GALWA</t>
  </si>
  <si>
    <t>VZA2</t>
  </si>
  <si>
    <t>B060</t>
  </si>
  <si>
    <t>Ingang</t>
  </si>
  <si>
    <t>B066</t>
  </si>
  <si>
    <t>B065</t>
  </si>
  <si>
    <t>B064</t>
  </si>
  <si>
    <t>B063</t>
  </si>
  <si>
    <t>WL_05.00</t>
  </si>
  <si>
    <t>23.05.2000</t>
  </si>
  <si>
    <t>B059_Fafer_BdR</t>
  </si>
  <si>
    <t>RX74_04.00</t>
  </si>
  <si>
    <t>PG</t>
  </si>
  <si>
    <t>B055</t>
  </si>
  <si>
    <t>Lumus_06.09.99</t>
  </si>
  <si>
    <t>B053</t>
  </si>
  <si>
    <t>Fabricom-B052</t>
  </si>
  <si>
    <t>Langerlo_11.98</t>
  </si>
  <si>
    <t>Sikel</t>
  </si>
  <si>
    <t>Stora_DV</t>
  </si>
  <si>
    <t>Fafer</t>
  </si>
  <si>
    <t>HA_Rl1700</t>
  </si>
  <si>
    <t>Hoogovens alum._JL_03.98</t>
  </si>
  <si>
    <t>GD_08.97</t>
  </si>
  <si>
    <t>RT_07.97</t>
  </si>
  <si>
    <t>LT_07.97</t>
  </si>
  <si>
    <t>PR_05.97</t>
  </si>
  <si>
    <t>IB_04.97</t>
  </si>
  <si>
    <t>IMR GMBH_IB_96</t>
  </si>
  <si>
    <t>DC_12.96</t>
  </si>
  <si>
    <t>JL-LT_10.96</t>
  </si>
  <si>
    <t>BM_10.96</t>
  </si>
  <si>
    <t>PR_07.96</t>
  </si>
  <si>
    <t>BM_06.96</t>
  </si>
  <si>
    <t>PM3_PR_CR_05.96</t>
  </si>
  <si>
    <t>CR_03.96</t>
  </si>
  <si>
    <t>LT_02.96</t>
  </si>
  <si>
    <t>RP_02.96</t>
  </si>
  <si>
    <t>BM_02.96</t>
  </si>
  <si>
    <t>PR_02.96</t>
  </si>
  <si>
    <t>JL_96</t>
  </si>
  <si>
    <t>LT_12.95</t>
  </si>
  <si>
    <t>CR_11.95</t>
  </si>
  <si>
    <t>TMP-SC_RP_11.95</t>
  </si>
  <si>
    <t>EKO-IW_08.95</t>
  </si>
  <si>
    <t>CS-IB_07.95</t>
  </si>
  <si>
    <t>Frame_07.95</t>
  </si>
  <si>
    <t>AcE-MM_06.95</t>
  </si>
  <si>
    <t>AcE-GN_06.95</t>
  </si>
  <si>
    <t>EKO_JL_05.95</t>
  </si>
  <si>
    <t>AcE-LT_04.95</t>
  </si>
  <si>
    <t>BM_05.94</t>
  </si>
  <si>
    <t>CC3-PR_06.94</t>
  </si>
  <si>
    <t>SC-KH_04.94</t>
  </si>
  <si>
    <t>ST-IB_09.93</t>
  </si>
  <si>
    <t>HF4-LT_CR_06.93[032]</t>
  </si>
  <si>
    <t>Beautor</t>
  </si>
  <si>
    <t>YW</t>
  </si>
  <si>
    <t>Sidal</t>
  </si>
  <si>
    <t>Panzihua</t>
  </si>
  <si>
    <t>BU Architecture</t>
  </si>
  <si>
    <t>BU Engineering</t>
  </si>
  <si>
    <t>Absence</t>
  </si>
  <si>
    <t>Business Development - IAPS</t>
  </si>
  <si>
    <t>Project &amp; Finance Platform</t>
  </si>
  <si>
    <t>Developpment Application</t>
  </si>
  <si>
    <t>Standard Documents</t>
  </si>
  <si>
    <t>IPS UK - Admin, BD, others</t>
  </si>
  <si>
    <t>Sales &amp; Marketing</t>
  </si>
  <si>
    <t>IT</t>
  </si>
  <si>
    <t>Legal</t>
  </si>
  <si>
    <t>Management &amp; Administration</t>
  </si>
  <si>
    <t>Finance &amp; Controlling</t>
  </si>
  <si>
    <t>Human Resources</t>
  </si>
  <si>
    <t>Corporate Development</t>
  </si>
  <si>
    <t>Large Capital Projects</t>
  </si>
  <si>
    <t>Consulting</t>
  </si>
  <si>
    <t>Corporate Venture</t>
  </si>
  <si>
    <t>QHSE</t>
  </si>
  <si>
    <t>PQST</t>
  </si>
  <si>
    <t>Engineering</t>
  </si>
  <si>
    <t>Architecture</t>
  </si>
  <si>
    <t>Sustainable Process &amp; Env.</t>
  </si>
  <si>
    <t>WORKPLACE STRATEGY BELGIUM</t>
  </si>
  <si>
    <t>PQST Roadmap Strategy</t>
  </si>
  <si>
    <t>BU Primary &amp; Metals</t>
  </si>
  <si>
    <t>EV Charging points</t>
  </si>
  <si>
    <t>Admin, BD &amp; Training IPS CH</t>
  </si>
  <si>
    <t>ImPactuS-HSE</t>
  </si>
  <si>
    <t>Project Management Training</t>
  </si>
  <si>
    <t>ImPactuS-KM Platform</t>
  </si>
  <si>
    <t>ImPactuS-Project Roadmap</t>
  </si>
  <si>
    <t>LOD Harmonization (Impactus)</t>
  </si>
  <si>
    <t>I497-Fleet - IAPS</t>
  </si>
  <si>
    <t>I496-Accounting-IAPS</t>
  </si>
  <si>
    <t>I495-Finance IAPS</t>
  </si>
  <si>
    <t>Human Resources - IAPS</t>
  </si>
  <si>
    <t>Finance &amp; Administration</t>
  </si>
  <si>
    <t>Internal Meeting</t>
  </si>
  <si>
    <t>BCN Office</t>
  </si>
  <si>
    <t>EM1821_Design New MRV Project</t>
  </si>
  <si>
    <t>BU Primary</t>
  </si>
  <si>
    <t>Administration</t>
  </si>
  <si>
    <t>Documentation Review</t>
  </si>
  <si>
    <t>ENABLE</t>
  </si>
  <si>
    <t xml:space="preserve">Arquid Administration </t>
  </si>
  <si>
    <t>BIM Implementation &amp; Trainings</t>
  </si>
  <si>
    <t>Internal Meeting 2020</t>
  </si>
  <si>
    <t>test</t>
  </si>
  <si>
    <t>BU Antwerp</t>
  </si>
  <si>
    <t>Ficus Office</t>
  </si>
  <si>
    <t>Administration &amp; Finance</t>
  </si>
  <si>
    <t>Internal Meeting 2019</t>
  </si>
  <si>
    <t>Business Development</t>
  </si>
  <si>
    <t>Project Support Team</t>
  </si>
  <si>
    <t>IM Primary</t>
  </si>
  <si>
    <t>Management at Group IPS</t>
  </si>
  <si>
    <t>Business Development Spain</t>
  </si>
  <si>
    <t>Knowledge platform Anticipator</t>
  </si>
  <si>
    <t>IPS Liege</t>
  </si>
  <si>
    <t>TS internal services</t>
  </si>
  <si>
    <t>Fleet</t>
  </si>
  <si>
    <t>Supporting unit services</t>
  </si>
  <si>
    <t>Human Ressources</t>
  </si>
  <si>
    <t>IPS Belgium Management</t>
  </si>
  <si>
    <t>IPS France - Trainings</t>
  </si>
  <si>
    <t>SU Safety</t>
  </si>
  <si>
    <t>Quality Plan</t>
  </si>
  <si>
    <t>Human Resources IPS France</t>
  </si>
  <si>
    <t>ITS sprl</t>
  </si>
  <si>
    <t>IPS Flanders</t>
  </si>
  <si>
    <t>COO &amp; Staff Planning</t>
  </si>
  <si>
    <t>Administration - IPS Spain</t>
  </si>
  <si>
    <t>Finance - IPS Belgium</t>
  </si>
  <si>
    <t>SU Informatics</t>
  </si>
  <si>
    <t>CC - Competence Center</t>
  </si>
  <si>
    <t>Business Development - IPS ...</t>
  </si>
  <si>
    <t>https://groupips.sharepoint.com/sites/ActivityArchive/O2923Documents</t>
  </si>
  <si>
    <t>Q9253</t>
  </si>
  <si>
    <t>Q9213</t>
  </si>
  <si>
    <t>Q9076</t>
  </si>
  <si>
    <t>Q9247</t>
  </si>
  <si>
    <t>Q9240</t>
  </si>
  <si>
    <t>Q9151</t>
  </si>
  <si>
    <t>Q9118</t>
  </si>
  <si>
    <t>Q9236</t>
  </si>
  <si>
    <t>Q9070</t>
  </si>
  <si>
    <t>Q9082</t>
  </si>
  <si>
    <t>Q8653</t>
  </si>
  <si>
    <t>Q9176</t>
  </si>
  <si>
    <t>Q9223</t>
  </si>
  <si>
    <t>Q9130</t>
  </si>
  <si>
    <t>Q9220</t>
  </si>
  <si>
    <t>Q8870</t>
  </si>
  <si>
    <t>Q8740</t>
  </si>
  <si>
    <t>Q9147</t>
  </si>
  <si>
    <t>Q9119</t>
  </si>
  <si>
    <t>Q9180</t>
  </si>
  <si>
    <t>Q9059</t>
  </si>
  <si>
    <t>Q9211</t>
  </si>
  <si>
    <t>Q9205</t>
  </si>
  <si>
    <t>Q9165</t>
  </si>
  <si>
    <t>Q9114</t>
  </si>
  <si>
    <t>Q9067</t>
  </si>
  <si>
    <t>Q9202</t>
  </si>
  <si>
    <t>Q9054</t>
  </si>
  <si>
    <t>Q9192</t>
  </si>
  <si>
    <t>Q9191</t>
  </si>
  <si>
    <t>Q9167</t>
  </si>
  <si>
    <t>Q9173</t>
  </si>
  <si>
    <t>Q9189</t>
  </si>
  <si>
    <t>Q9188</t>
  </si>
  <si>
    <t>Q9186</t>
  </si>
  <si>
    <t>Q9187</t>
  </si>
  <si>
    <t>Q9185</t>
  </si>
  <si>
    <t>Q9184</t>
  </si>
  <si>
    <t>Q9183</t>
  </si>
  <si>
    <t>Q9181</t>
  </si>
  <si>
    <t>Q9178</t>
  </si>
  <si>
    <t>Q9145</t>
  </si>
  <si>
    <t>Q9177</t>
  </si>
  <si>
    <t>Q9097</t>
  </si>
  <si>
    <t>Q9093</t>
  </si>
  <si>
    <t>Q9175</t>
  </si>
  <si>
    <t>Q9174</t>
  </si>
  <si>
    <t>Q9168</t>
  </si>
  <si>
    <t>Q9166</t>
  </si>
  <si>
    <t>Q9164</t>
  </si>
  <si>
    <t>Q9163</t>
  </si>
  <si>
    <t>Q9161</t>
  </si>
  <si>
    <t>Q9159</t>
  </si>
  <si>
    <t>Q9160</t>
  </si>
  <si>
    <t>Q8945</t>
  </si>
  <si>
    <t>Q9010</t>
  </si>
  <si>
    <t>Q9110</t>
  </si>
  <si>
    <t>Q9140</t>
  </si>
  <si>
    <t>Q9144</t>
  </si>
  <si>
    <t>Q9038</t>
  </si>
  <si>
    <t>Q9089</t>
  </si>
  <si>
    <t>Q9143</t>
  </si>
  <si>
    <t>Q9131</t>
  </si>
  <si>
    <t>Q8962</t>
  </si>
  <si>
    <t>Q9105</t>
  </si>
  <si>
    <t>Q9074</t>
  </si>
  <si>
    <t>Q9135</t>
  </si>
  <si>
    <t>Q9129</t>
  </si>
  <si>
    <t>Q9092</t>
  </si>
  <si>
    <t>Q8955</t>
  </si>
  <si>
    <t>Q9073</t>
  </si>
  <si>
    <t>Q9127</t>
  </si>
  <si>
    <t>Q9126</t>
  </si>
  <si>
    <t>Q9125</t>
  </si>
  <si>
    <t>Q9124</t>
  </si>
  <si>
    <t>Q9123</t>
  </si>
  <si>
    <t>Q9117</t>
  </si>
  <si>
    <t>Q9102</t>
  </si>
  <si>
    <t>Spain MasterPlan, Q9075</t>
  </si>
  <si>
    <t>Q9109</t>
  </si>
  <si>
    <t>Q9108</t>
  </si>
  <si>
    <t>Q9060</t>
  </si>
  <si>
    <t>Q9101</t>
  </si>
  <si>
    <t>Q9100</t>
  </si>
  <si>
    <t>Q9063</t>
  </si>
  <si>
    <t>Q9095</t>
  </si>
  <si>
    <t>Q9058</t>
  </si>
  <si>
    <t>Q8913</t>
  </si>
  <si>
    <t>IA CM Support, Q9069</t>
  </si>
  <si>
    <t>Q8826</t>
  </si>
  <si>
    <t>Q8964</t>
  </si>
  <si>
    <t>Q9084</t>
  </si>
  <si>
    <t>Q9050</t>
  </si>
  <si>
    <t>Q9062</t>
  </si>
  <si>
    <t>Q9056</t>
  </si>
  <si>
    <t>Q9072</t>
  </si>
  <si>
    <t>Q9044</t>
  </si>
  <si>
    <t>Q9016</t>
  </si>
  <si>
    <t>Q9061</t>
  </si>
  <si>
    <t>Q9057</t>
  </si>
  <si>
    <t>Q9032</t>
  </si>
  <si>
    <t>Q9030</t>
  </si>
  <si>
    <t>Q8973</t>
  </si>
  <si>
    <t>Q9049</t>
  </si>
  <si>
    <t>Q9043</t>
  </si>
  <si>
    <t>Q9036</t>
  </si>
  <si>
    <t>Q9007</t>
  </si>
  <si>
    <t>Q9029</t>
  </si>
  <si>
    <t>Q9027</t>
  </si>
  <si>
    <t>Q9025</t>
  </si>
  <si>
    <t>Q9024</t>
  </si>
  <si>
    <t>Q8969</t>
  </si>
  <si>
    <t>Q8991</t>
  </si>
  <si>
    <t>Q8948</t>
  </si>
  <si>
    <t>Q9017</t>
  </si>
  <si>
    <t>Q9015</t>
  </si>
  <si>
    <t>Q8959</t>
  </si>
  <si>
    <t>Q9013</t>
  </si>
  <si>
    <t>Q9012</t>
  </si>
  <si>
    <t>Q9009</t>
  </si>
  <si>
    <t>Q9006</t>
  </si>
  <si>
    <t>Q9004</t>
  </si>
  <si>
    <t>Q8999</t>
  </si>
  <si>
    <t>Q9000</t>
  </si>
  <si>
    <t>Q8975</t>
  </si>
  <si>
    <t>Q8966</t>
  </si>
  <si>
    <t>Q8920</t>
  </si>
  <si>
    <t>Q8791</t>
  </si>
  <si>
    <t>Q8765</t>
  </si>
  <si>
    <t>Q8977</t>
  </si>
  <si>
    <t>Q8934</t>
  </si>
  <si>
    <t>Q8762</t>
  </si>
  <si>
    <t>Q8917</t>
  </si>
  <si>
    <t>Q8914</t>
  </si>
  <si>
    <t>Q8297</t>
  </si>
  <si>
    <t>Q8954</t>
  </si>
  <si>
    <t>Q8638</t>
  </si>
  <si>
    <t>Q8888</t>
  </si>
  <si>
    <t>Q8860</t>
  </si>
  <si>
    <t>Q8925</t>
  </si>
  <si>
    <t>Q8758</t>
  </si>
  <si>
    <t>Q8941</t>
  </si>
  <si>
    <t>Q8932</t>
  </si>
  <si>
    <t>Q8953</t>
  </si>
  <si>
    <t>Q8952</t>
  </si>
  <si>
    <t>Q8726</t>
  </si>
  <si>
    <t>Q8933</t>
  </si>
  <si>
    <t>Q8939</t>
  </si>
  <si>
    <t>Q8922</t>
  </si>
  <si>
    <t>Q8829</t>
  </si>
  <si>
    <t>Q8938</t>
  </si>
  <si>
    <t>Q8514</t>
  </si>
  <si>
    <t>Q8937</t>
  </si>
  <si>
    <t>Q8936</t>
  </si>
  <si>
    <t>Q8935</t>
  </si>
  <si>
    <t>Q8931</t>
  </si>
  <si>
    <t>Q8930</t>
  </si>
  <si>
    <t>Q8919</t>
  </si>
  <si>
    <t>Q8921</t>
  </si>
  <si>
    <t>Inc. Milwaukee Graef Change Order, Q8923</t>
  </si>
  <si>
    <t>Q8868</t>
  </si>
  <si>
    <t>Q8881</t>
  </si>
  <si>
    <t>Q8907</t>
  </si>
  <si>
    <t>Q8878</t>
  </si>
  <si>
    <t>Q8871</t>
  </si>
  <si>
    <t>Q8908</t>
  </si>
  <si>
    <t>Q8906</t>
  </si>
  <si>
    <t>Q8890</t>
  </si>
  <si>
    <t>Q8809</t>
  </si>
  <si>
    <t>Q8810</t>
  </si>
  <si>
    <t>Q8902</t>
  </si>
  <si>
    <t>Q8817</t>
  </si>
  <si>
    <t>Q8900</t>
  </si>
  <si>
    <t>Q8885</t>
  </si>
  <si>
    <t>Q8763</t>
  </si>
  <si>
    <t>Q8663</t>
  </si>
  <si>
    <t>Q8899</t>
  </si>
  <si>
    <t>Q8898</t>
  </si>
  <si>
    <t>Q8897</t>
  </si>
  <si>
    <t>Q8876</t>
  </si>
  <si>
    <t>Q8877</t>
  </si>
  <si>
    <t>Q8896</t>
  </si>
  <si>
    <t>Q8895</t>
  </si>
  <si>
    <t>Q8894</t>
  </si>
  <si>
    <t>Q8893</t>
  </si>
  <si>
    <t>Q8801</t>
  </si>
  <si>
    <t>Q8884</t>
  </si>
  <si>
    <t>Q8883</t>
  </si>
  <si>
    <t>Q8882</t>
  </si>
  <si>
    <t>Q8875</t>
  </si>
  <si>
    <t>Q8873</t>
  </si>
  <si>
    <t>Q8872</t>
  </si>
  <si>
    <t>Q8784</t>
  </si>
  <si>
    <t>Q8615</t>
  </si>
  <si>
    <t>NH Lindt Local Project Support, Q8846</t>
  </si>
  <si>
    <t>NH Lindt Local Project Support, Q8847</t>
  </si>
  <si>
    <t>Q8617</t>
  </si>
  <si>
    <t>Q8857</t>
  </si>
  <si>
    <t>Q8640</t>
  </si>
  <si>
    <t>Q8796</t>
  </si>
  <si>
    <t>Q8386</t>
  </si>
  <si>
    <t>S.L. Certificado energético, Q8753</t>
  </si>
  <si>
    <t>Q8853</t>
  </si>
  <si>
    <t>Q8862</t>
  </si>
  <si>
    <t>Q8673</t>
  </si>
  <si>
    <t>Q8830</t>
  </si>
  <si>
    <t>Q8845</t>
  </si>
  <si>
    <t>Q8844</t>
  </si>
  <si>
    <t>Q8843</t>
  </si>
  <si>
    <t>Q8841</t>
  </si>
  <si>
    <t>Q8840</t>
  </si>
  <si>
    <t>Q8839</t>
  </si>
  <si>
    <t>Q8755</t>
  </si>
  <si>
    <t>Q8315</t>
  </si>
  <si>
    <t>Q8769</t>
  </si>
  <si>
    <t>NH S&amp;S Dubai, Q8812</t>
  </si>
  <si>
    <t>Q8833</t>
  </si>
  <si>
    <t>Q8789</t>
  </si>
  <si>
    <t>Q8811</t>
  </si>
  <si>
    <t>Inc. Milwaukee Cargill Luxury 2, Q8750</t>
  </si>
  <si>
    <t>Q8814</t>
  </si>
  <si>
    <t>Q8701</t>
  </si>
  <si>
    <t>Q8725</t>
  </si>
  <si>
    <t>Q8426</t>
  </si>
  <si>
    <t>Q8760</t>
  </si>
  <si>
    <t>Q8806</t>
  </si>
  <si>
    <t>Q8805</t>
  </si>
  <si>
    <t>Q8804</t>
  </si>
  <si>
    <t>Q8694</t>
  </si>
  <si>
    <t>Q8749</t>
  </si>
  <si>
    <t>Q8380</t>
  </si>
  <si>
    <t>Q8795</t>
  </si>
  <si>
    <t>Q8752</t>
  </si>
  <si>
    <t>Q8756</t>
  </si>
  <si>
    <t>Q8735</t>
  </si>
  <si>
    <t>Q8777</t>
  </si>
  <si>
    <t>Q8776</t>
  </si>
  <si>
    <t>Q8731</t>
  </si>
  <si>
    <t>Q8574</t>
  </si>
  <si>
    <t>Q8444</t>
  </si>
  <si>
    <t>Q8739</t>
  </si>
  <si>
    <t>Q8742</t>
  </si>
  <si>
    <t>Q8396</t>
  </si>
  <si>
    <t>Q8675</t>
  </si>
  <si>
    <t>Q8627</t>
  </si>
  <si>
    <t>Q8757</t>
  </si>
  <si>
    <t>Q8727</t>
  </si>
  <si>
    <t>Q8571</t>
  </si>
  <si>
    <t>Q8621</t>
  </si>
  <si>
    <t>Q8594</t>
  </si>
  <si>
    <t>Q8737</t>
  </si>
  <si>
    <t>Q8747</t>
  </si>
  <si>
    <t>Q8496</t>
  </si>
  <si>
    <t>Q8748</t>
  </si>
  <si>
    <t>Q8630</t>
  </si>
  <si>
    <t>Q8746</t>
  </si>
  <si>
    <t>Q8704</t>
  </si>
  <si>
    <t>Q8717</t>
  </si>
  <si>
    <t>Q8729</t>
  </si>
  <si>
    <t>Q8728</t>
  </si>
  <si>
    <t>Q8734</t>
  </si>
  <si>
    <t>Q8733</t>
  </si>
  <si>
    <t>Q8713</t>
  </si>
  <si>
    <t>Q8724</t>
  </si>
  <si>
    <t>Q8723</t>
  </si>
  <si>
    <t>Q8535</t>
  </si>
  <si>
    <t>Q8709</t>
  </si>
  <si>
    <t>NH Bar Line Buffer &amp; Belts, Q8674</t>
  </si>
  <si>
    <t>Q8716</t>
  </si>
  <si>
    <t>Q8623</t>
  </si>
  <si>
    <t>Q8715</t>
  </si>
  <si>
    <t>Q8240</t>
  </si>
  <si>
    <t>Q8251</t>
  </si>
  <si>
    <t>Q8646</t>
  </si>
  <si>
    <t>Q8597</t>
  </si>
  <si>
    <t>Q8697</t>
  </si>
  <si>
    <t>Q8698</t>
  </si>
  <si>
    <t>Q8392</t>
  </si>
  <si>
    <t>Q8600</t>
  </si>
  <si>
    <t>Q8678</t>
  </si>
  <si>
    <t>Q8676</t>
  </si>
  <si>
    <t>Q8610</t>
  </si>
  <si>
    <t>Q8534</t>
  </si>
  <si>
    <t>Q8352</t>
  </si>
  <si>
    <t>Q8635</t>
  </si>
  <si>
    <t>Q8568</t>
  </si>
  <si>
    <t>Q8652</t>
  </si>
  <si>
    <t>Q8650</t>
  </si>
  <si>
    <t>Q8649</t>
  </si>
  <si>
    <t>Q8647</t>
  </si>
  <si>
    <t>Q8624</t>
  </si>
  <si>
    <t>Q8567</t>
  </si>
  <si>
    <t>Q8643</t>
  </si>
  <si>
    <t>Q8642</t>
  </si>
  <si>
    <t>Q8639</t>
  </si>
  <si>
    <t>Q8636</t>
  </si>
  <si>
    <t>Q8607</t>
  </si>
  <si>
    <t>Q8596</t>
  </si>
  <si>
    <t>Q8616</t>
  </si>
  <si>
    <t>Q8598</t>
  </si>
  <si>
    <t>Q8360</t>
  </si>
  <si>
    <t>Q8606</t>
  </si>
  <si>
    <t>Q8605</t>
  </si>
  <si>
    <t>Q8604</t>
  </si>
  <si>
    <t>Q8603</t>
  </si>
  <si>
    <t>Q8423</t>
  </si>
  <si>
    <t>Q8585</t>
  </si>
  <si>
    <t>Q8564</t>
  </si>
  <si>
    <t>Q8586</t>
  </si>
  <si>
    <t>Q8379</t>
  </si>
  <si>
    <t>Q8584</t>
  </si>
  <si>
    <t>Q7513</t>
  </si>
  <si>
    <t>Q8569</t>
  </si>
  <si>
    <t>Q8236</t>
  </si>
  <si>
    <t>Q8582</t>
  </si>
  <si>
    <t>Q8280</t>
  </si>
  <si>
    <t>Q8254</t>
  </si>
  <si>
    <t>Q8088</t>
  </si>
  <si>
    <t>Q8580</t>
  </si>
  <si>
    <t>Q8377</t>
  </si>
  <si>
    <t>Q8576</t>
  </si>
  <si>
    <t>Q7976</t>
  </si>
  <si>
    <t>Q8577</t>
  </si>
  <si>
    <t>Q8578</t>
  </si>
  <si>
    <t>Q8367</t>
  </si>
  <si>
    <t>Q8562</t>
  </si>
  <si>
    <t>Q8570</t>
  </si>
  <si>
    <t>Q8477</t>
  </si>
  <si>
    <t>Q8543</t>
  </si>
  <si>
    <t>Q8296</t>
  </si>
  <si>
    <t>Q8354</t>
  </si>
  <si>
    <t>Q8436</t>
  </si>
  <si>
    <t>Q8412</t>
  </si>
  <si>
    <t>Q8117</t>
  </si>
  <si>
    <t>Q8548</t>
  </si>
  <si>
    <t>Q8414</t>
  </si>
  <si>
    <t>Q8437</t>
  </si>
  <si>
    <t>Q8394</t>
  </si>
  <si>
    <t>Q8146</t>
  </si>
  <si>
    <t>Q8525</t>
  </si>
  <si>
    <t>Q8385</t>
  </si>
  <si>
    <t>Q8470</t>
  </si>
  <si>
    <t>Q8381</t>
  </si>
  <si>
    <t>Q8320</t>
  </si>
  <si>
    <t>Q8382</t>
  </si>
  <si>
    <t>Q8432</t>
  </si>
  <si>
    <t>Q8428</t>
  </si>
  <si>
    <t>Q8416</t>
  </si>
  <si>
    <t>Q8410</t>
  </si>
  <si>
    <t>Q8408</t>
  </si>
  <si>
    <t>Q8409</t>
  </si>
  <si>
    <t>Q8316</t>
  </si>
  <si>
    <t>Q7854</t>
  </si>
  <si>
    <t>Q8391</t>
  </si>
  <si>
    <t>Q8390</t>
  </si>
  <si>
    <t>Q8389</t>
  </si>
  <si>
    <t>Q8388</t>
  </si>
  <si>
    <t>Q8317</t>
  </si>
  <si>
    <t>Q8371</t>
  </si>
  <si>
    <t>Q8289</t>
  </si>
  <si>
    <t>Q8226</t>
  </si>
  <si>
    <t>Q8115</t>
  </si>
  <si>
    <t>Q8375</t>
  </si>
  <si>
    <t>Q8039</t>
  </si>
  <si>
    <t>Q8373</t>
  </si>
  <si>
    <t>Q8374</t>
  </si>
  <si>
    <t>Q8372</t>
  </si>
  <si>
    <t>Q8370</t>
  </si>
  <si>
    <t>Q8369</t>
  </si>
  <si>
    <t>S.L. Certificado energetico, Q8364</t>
  </si>
  <si>
    <t>Q8365</t>
  </si>
  <si>
    <t>Q8366</t>
  </si>
  <si>
    <t>Q8301</t>
  </si>
  <si>
    <t>Q7631</t>
  </si>
  <si>
    <t>Q8348</t>
  </si>
  <si>
    <t>Q8358</t>
  </si>
  <si>
    <t>Q8357</t>
  </si>
  <si>
    <t>Q8151</t>
  </si>
  <si>
    <t>Q8356</t>
  </si>
  <si>
    <t>Q8302</t>
  </si>
  <si>
    <t>NH Chocotech Feasibility, Q8186</t>
  </si>
  <si>
    <t>Q8247</t>
  </si>
  <si>
    <t>Q8336</t>
  </si>
  <si>
    <t>Q8347</t>
  </si>
  <si>
    <t>Q8346</t>
  </si>
  <si>
    <t>Q8345</t>
  </si>
  <si>
    <t>Q8344</t>
  </si>
  <si>
    <t>Q8342</t>
  </si>
  <si>
    <t>Q8197</t>
  </si>
  <si>
    <t>Q8217</t>
  </si>
  <si>
    <t>Q8310</t>
  </si>
  <si>
    <t>Q8309</t>
  </si>
  <si>
    <t>Q8332</t>
  </si>
  <si>
    <t>Q8303</t>
  </si>
  <si>
    <t>Q8307</t>
  </si>
  <si>
    <t>Q8224</t>
  </si>
  <si>
    <t>Q8258</t>
  </si>
  <si>
    <t>Q8242</t>
  </si>
  <si>
    <t>Q7981</t>
  </si>
  <si>
    <t>Q8261</t>
  </si>
  <si>
    <t>Q8241</t>
  </si>
  <si>
    <t>Q7679</t>
  </si>
  <si>
    <t>Q8209</t>
  </si>
  <si>
    <t>Q8295</t>
  </si>
  <si>
    <t>Q8171</t>
  </si>
  <si>
    <t>Ltd. UBC+ Realization, Q8293</t>
  </si>
  <si>
    <t>Q8292</t>
  </si>
  <si>
    <t>Q8291</t>
  </si>
  <si>
    <t>Q8288</t>
  </si>
  <si>
    <t>Q8287</t>
  </si>
  <si>
    <t>Q8286</t>
  </si>
  <si>
    <t>Q8161</t>
  </si>
  <si>
    <t>Q8285</t>
  </si>
  <si>
    <t>Q8283</t>
  </si>
  <si>
    <t>Q8253</t>
  </si>
  <si>
    <t>SLU Thunder PM Logicor Palau, Q8260</t>
  </si>
  <si>
    <t>Q8219</t>
  </si>
  <si>
    <t>Q8207</t>
  </si>
  <si>
    <t>Q8275</t>
  </si>
  <si>
    <t>Q8188</t>
  </si>
  <si>
    <t>Q7970</t>
  </si>
  <si>
    <t>Q8270</t>
  </si>
  <si>
    <t>Q8093</t>
  </si>
  <si>
    <t>Q8265</t>
  </si>
  <si>
    <t>Q8206</t>
  </si>
  <si>
    <t>Inc. Milwaukee Lux 2 - Phase III, Q8201</t>
  </si>
  <si>
    <t>Q8249</t>
  </si>
  <si>
    <t>Q8238</t>
  </si>
  <si>
    <t>Q7757</t>
  </si>
  <si>
    <t>Q8259</t>
  </si>
  <si>
    <t>Q8096</t>
  </si>
  <si>
    <t>Q8129</t>
  </si>
  <si>
    <t>Q8246</t>
  </si>
  <si>
    <t>Q8239</t>
  </si>
  <si>
    <t>Q8230</t>
  </si>
  <si>
    <t>Q7923</t>
  </si>
  <si>
    <t>Q8234</t>
  </si>
  <si>
    <t>Q8229</t>
  </si>
  <si>
    <t>Q8193</t>
  </si>
  <si>
    <t>Q8082</t>
  </si>
  <si>
    <t>Q8191</t>
  </si>
  <si>
    <t>Q8106</t>
  </si>
  <si>
    <t>Q8178</t>
  </si>
  <si>
    <t>Q8223</t>
  </si>
  <si>
    <t>Q8179</t>
  </si>
  <si>
    <t>Q7778</t>
  </si>
  <si>
    <t>Q8113</t>
  </si>
  <si>
    <t>Q8195</t>
  </si>
  <si>
    <t>Q7876</t>
  </si>
  <si>
    <t>Q8170</t>
  </si>
  <si>
    <t>Q8183</t>
  </si>
  <si>
    <t>Q8148</t>
  </si>
  <si>
    <t>Q7888</t>
  </si>
  <si>
    <t>Q8182</t>
  </si>
  <si>
    <t>Inc. Milwaukee Project David, Q8128</t>
  </si>
  <si>
    <t>Q7892</t>
  </si>
  <si>
    <t>Q7982</t>
  </si>
  <si>
    <t>Q8163</t>
  </si>
  <si>
    <t>Q8154</t>
  </si>
  <si>
    <t>Q8155</t>
  </si>
  <si>
    <t>Q8141</t>
  </si>
  <si>
    <t>Q8099</t>
  </si>
  <si>
    <t>Q8085</t>
  </si>
  <si>
    <t>Q8131</t>
  </si>
  <si>
    <t>Q8125</t>
  </si>
  <si>
    <t>Q7968</t>
  </si>
  <si>
    <t>Q8124</t>
  </si>
  <si>
    <t>Q8104</t>
  </si>
  <si>
    <t>NH Kitchen Process, Q7516</t>
  </si>
  <si>
    <t>Q8127</t>
  </si>
  <si>
    <t>Q8110</t>
  </si>
  <si>
    <t>Q7705</t>
  </si>
  <si>
    <t>Q8123</t>
  </si>
  <si>
    <t>Q8121</t>
  </si>
  <si>
    <t>Q8120</t>
  </si>
  <si>
    <t>Q8049</t>
  </si>
  <si>
    <t>Q8116</t>
  </si>
  <si>
    <t>Q8079</t>
  </si>
  <si>
    <t>Q8069</t>
  </si>
  <si>
    <t>Q8097</t>
  </si>
  <si>
    <t>Q8107</t>
  </si>
  <si>
    <t>Q8105</t>
  </si>
  <si>
    <t>Q7857</t>
  </si>
  <si>
    <t>Q7893</t>
  </si>
  <si>
    <t>Q7859</t>
  </si>
  <si>
    <t>Q8103</t>
  </si>
  <si>
    <t>Q8102</t>
  </si>
  <si>
    <t>S.A. Repair after floodings, Q8095</t>
  </si>
  <si>
    <t>Q8052</t>
  </si>
  <si>
    <t>Q7565</t>
  </si>
  <si>
    <t>Q7735</t>
  </si>
  <si>
    <t>medio ambiente S.A. Realization Plant Extension, Q8090</t>
  </si>
  <si>
    <t>Q8089</t>
  </si>
  <si>
    <t>Q7843</t>
  </si>
  <si>
    <t>Q7870</t>
  </si>
  <si>
    <t>Q8066</t>
  </si>
  <si>
    <t>Q7983</t>
  </si>
  <si>
    <t>Q7984</t>
  </si>
  <si>
    <t>Q7737</t>
  </si>
  <si>
    <t>Q8070</t>
  </si>
  <si>
    <t>Q7864</t>
  </si>
  <si>
    <t>Q7787</t>
  </si>
  <si>
    <t>Q7836</t>
  </si>
  <si>
    <t>Q7897</t>
  </si>
  <si>
    <t>Q7966</t>
  </si>
  <si>
    <t>Q7783</t>
  </si>
  <si>
    <t>Q8067</t>
  </si>
  <si>
    <t>Q8068</t>
  </si>
  <si>
    <t>Q8053</t>
  </si>
  <si>
    <t>Q7775</t>
  </si>
  <si>
    <t>Q7458</t>
  </si>
  <si>
    <t>Q7799</t>
  </si>
  <si>
    <t>Q7834</t>
  </si>
  <si>
    <t>Q8054</t>
  </si>
  <si>
    <t>S.L. Firma Proyecto Urbanizacion, Q7865</t>
  </si>
  <si>
    <t>Q7764</t>
  </si>
  <si>
    <t>Q8033</t>
  </si>
  <si>
    <t>Q7959</t>
  </si>
  <si>
    <t>Q7963</t>
  </si>
  <si>
    <t>Q7964</t>
  </si>
  <si>
    <t>Q7900</t>
  </si>
  <si>
    <t>Q8057</t>
  </si>
  <si>
    <t>Q8058</t>
  </si>
  <si>
    <t>Q7927</t>
  </si>
  <si>
    <t>Q8059</t>
  </si>
  <si>
    <t>Q8055</t>
  </si>
  <si>
    <t>Q7907</t>
  </si>
  <si>
    <t>Q7881</t>
  </si>
  <si>
    <t>Q7905</t>
  </si>
  <si>
    <t>Q7829</t>
  </si>
  <si>
    <t>Q7882</t>
  </si>
  <si>
    <t>Q7825</t>
  </si>
  <si>
    <t>Q7877</t>
  </si>
  <si>
    <t>Q7878</t>
  </si>
  <si>
    <t>Q7795</t>
  </si>
  <si>
    <t>Q7875</t>
  </si>
  <si>
    <t>Q7874</t>
  </si>
  <si>
    <t>Q7871</t>
  </si>
  <si>
    <t>Q7734</t>
  </si>
  <si>
    <t>S.L. Project Monitoring Alovera, Q7847</t>
  </si>
  <si>
    <t>Q7850</t>
  </si>
  <si>
    <t>Q7779</t>
  </si>
  <si>
    <t>SL Wonka DD, Q7808</t>
  </si>
  <si>
    <t>Q7863</t>
  </si>
  <si>
    <t>Q7842</t>
  </si>
  <si>
    <t>Q7852</t>
  </si>
  <si>
    <t>Q7796</t>
  </si>
  <si>
    <t>Q7738</t>
  </si>
  <si>
    <t>Q7823</t>
  </si>
  <si>
    <t>Q7831</t>
  </si>
  <si>
    <t>SLU PM Logicor Palau, Q7642</t>
  </si>
  <si>
    <t>Q7830</t>
  </si>
  <si>
    <t>Q7827</t>
  </si>
  <si>
    <t>Q7820</t>
  </si>
  <si>
    <t>Q7543</t>
  </si>
  <si>
    <t>Q7821</t>
  </si>
  <si>
    <t>Q7815</t>
  </si>
  <si>
    <t>Q7812</t>
  </si>
  <si>
    <t>LLC Bale Shredder As-Builts, Q7791</t>
  </si>
  <si>
    <t>Q7814</t>
  </si>
  <si>
    <t>Q7811</t>
  </si>
  <si>
    <t>Q7784</t>
  </si>
  <si>
    <t>Q7810</t>
  </si>
  <si>
    <t>Q7809</t>
  </si>
  <si>
    <t>Q7807</t>
  </si>
  <si>
    <t>Q7788</t>
  </si>
  <si>
    <t>Q7725</t>
  </si>
  <si>
    <t>Q7641</t>
  </si>
  <si>
    <t>Q7718</t>
  </si>
  <si>
    <t>Q7798</t>
  </si>
  <si>
    <t>Q7752</t>
  </si>
  <si>
    <t>Q7571</t>
  </si>
  <si>
    <t>Q7765</t>
  </si>
  <si>
    <t>Q7546</t>
  </si>
  <si>
    <t>Q7436</t>
  </si>
  <si>
    <t>Q7789</t>
  </si>
  <si>
    <t>Q7518</t>
  </si>
  <si>
    <t>Q7767</t>
  </si>
  <si>
    <t>Q7681</t>
  </si>
  <si>
    <t>Q7741</t>
  </si>
  <si>
    <t>Q7677</t>
  </si>
  <si>
    <t>Q7781</t>
  </si>
  <si>
    <t>Q7780</t>
  </si>
  <si>
    <t>Q7751</t>
  </si>
  <si>
    <t>Q7762</t>
  </si>
  <si>
    <t>Q7567</t>
  </si>
  <si>
    <t>Q7632</t>
  </si>
  <si>
    <t>Q7774</t>
  </si>
  <si>
    <t>Q7773</t>
  </si>
  <si>
    <t>Q7746</t>
  </si>
  <si>
    <t>Q7769</t>
  </si>
  <si>
    <t>Q7768</t>
  </si>
  <si>
    <t>Q7758</t>
  </si>
  <si>
    <t>Q7742</t>
  </si>
  <si>
    <t>Q7660</t>
  </si>
  <si>
    <t>Q7627</t>
  </si>
  <si>
    <t>Q7766</t>
  </si>
  <si>
    <t>Q7596</t>
  </si>
  <si>
    <t>Q7695</t>
  </si>
  <si>
    <t>Q7754</t>
  </si>
  <si>
    <t>Q7369</t>
  </si>
  <si>
    <t>Q7761</t>
  </si>
  <si>
    <t>Q7701</t>
  </si>
  <si>
    <t>Q7538</t>
  </si>
  <si>
    <t>Q7759</t>
  </si>
  <si>
    <t>Q7699</t>
  </si>
  <si>
    <t>Q7662</t>
  </si>
  <si>
    <t>Q7643</t>
  </si>
  <si>
    <t>Q7684</t>
  </si>
  <si>
    <t>Inc. Milwaukee Lux 2 IIa, Q7655</t>
  </si>
  <si>
    <t>Q7748</t>
  </si>
  <si>
    <t>Q7747</t>
  </si>
  <si>
    <t>Q7709</t>
  </si>
  <si>
    <t>Q7739</t>
  </si>
  <si>
    <t>Q7728</t>
  </si>
  <si>
    <t>Q7732</t>
  </si>
  <si>
    <t>Q7731</t>
  </si>
  <si>
    <t>Q7720</t>
  </si>
  <si>
    <t>Q7675</t>
  </si>
  <si>
    <t>Q7717</t>
  </si>
  <si>
    <t>Q7648</t>
  </si>
  <si>
    <t>Q7566</t>
  </si>
  <si>
    <t>Q7708</t>
  </si>
  <si>
    <t>Q7634</t>
  </si>
  <si>
    <t>Q7704</t>
  </si>
  <si>
    <t>Q7598</t>
  </si>
  <si>
    <t>Q7697</t>
  </si>
  <si>
    <t>Q7696</t>
  </si>
  <si>
    <t>Q7694</t>
  </si>
  <si>
    <t>Q7659</t>
  </si>
  <si>
    <t>Q7670</t>
  </si>
  <si>
    <t>Q7533</t>
  </si>
  <si>
    <t>Q7616</t>
  </si>
  <si>
    <t>Q7614</t>
  </si>
  <si>
    <t>Q7613</t>
  </si>
  <si>
    <t>Q7611</t>
  </si>
  <si>
    <t>Q7657</t>
  </si>
  <si>
    <t>Q7618</t>
  </si>
  <si>
    <t>Q7574</t>
  </si>
  <si>
    <t>Q7466</t>
  </si>
  <si>
    <t>Q7690</t>
  </si>
  <si>
    <t>Q7687</t>
  </si>
  <si>
    <t>Q7561</t>
  </si>
  <si>
    <t>Q7519</t>
  </si>
  <si>
    <t>Q7680</t>
  </si>
  <si>
    <t>Q7676</t>
  </si>
  <si>
    <t>Q7674</t>
  </si>
  <si>
    <t>Q7673</t>
  </si>
  <si>
    <t>Q7629</t>
  </si>
  <si>
    <t>Q7672</t>
  </si>
  <si>
    <t>Q7667</t>
  </si>
  <si>
    <t>Q7665</t>
  </si>
  <si>
    <t>S.L. Befesa USA Feasibility, Q7617</t>
  </si>
  <si>
    <t>Q7524</t>
  </si>
  <si>
    <t>Q7572</t>
  </si>
  <si>
    <t>NH Lindt Local Project Support, Q7623</t>
  </si>
  <si>
    <t>Q7580</t>
  </si>
  <si>
    <t>Q7656</t>
  </si>
  <si>
    <t>Q7579</t>
  </si>
  <si>
    <t>Q7578</t>
  </si>
  <si>
    <t>Q7639</t>
  </si>
  <si>
    <t>Q7637</t>
  </si>
  <si>
    <t>Q7638</t>
  </si>
  <si>
    <t>Q7640</t>
  </si>
  <si>
    <t>Q7635</t>
  </si>
  <si>
    <t>Q7624</t>
  </si>
  <si>
    <t>Q7562</t>
  </si>
  <si>
    <t>Q7622</t>
  </si>
  <si>
    <t>Q7568</t>
  </si>
  <si>
    <t>Q7517</t>
  </si>
  <si>
    <t>Q7497</t>
  </si>
  <si>
    <t>Q7365</t>
  </si>
  <si>
    <t>Q7514</t>
  </si>
  <si>
    <t>Q7608</t>
  </si>
  <si>
    <t>Q7607</t>
  </si>
  <si>
    <t>Q7609</t>
  </si>
  <si>
    <t>Q7610</t>
  </si>
  <si>
    <t>Q7601</t>
  </si>
  <si>
    <t>Q7427</t>
  </si>
  <si>
    <t>Q7602</t>
  </si>
  <si>
    <t>Q7507</t>
  </si>
  <si>
    <t>Q7494</t>
  </si>
  <si>
    <t>Q7597</t>
  </si>
  <si>
    <t>Q7595</t>
  </si>
  <si>
    <t>Q7594</t>
  </si>
  <si>
    <t>Q7593</t>
  </si>
  <si>
    <t>Q7592</t>
  </si>
  <si>
    <t>Q7591</t>
  </si>
  <si>
    <t>Q7590</t>
  </si>
  <si>
    <t>Q7582</t>
  </si>
  <si>
    <t>Q7589</t>
  </si>
  <si>
    <t>Q7588</t>
  </si>
  <si>
    <t>Q7586</t>
  </si>
  <si>
    <t>Q7587</t>
  </si>
  <si>
    <t>Q7585</t>
  </si>
  <si>
    <t>Q7584</t>
  </si>
  <si>
    <t>Q7583</t>
  </si>
  <si>
    <t>Q7577</t>
  </si>
  <si>
    <t>Q7530</t>
  </si>
  <si>
    <t>Q7472</t>
  </si>
  <si>
    <t>Q7575</t>
  </si>
  <si>
    <t>Q7570</t>
  </si>
  <si>
    <t>Q7482</t>
  </si>
  <si>
    <t>Q7450</t>
  </si>
  <si>
    <t>Q7473</t>
  </si>
  <si>
    <t>S.L. Cister 11, Q7552</t>
  </si>
  <si>
    <t>Q7333</t>
  </si>
  <si>
    <t>Inc. Plant Reorganization, Q7557</t>
  </si>
  <si>
    <t>Q7243</t>
  </si>
  <si>
    <t>Q7555</t>
  </si>
  <si>
    <t>Q7532</t>
  </si>
  <si>
    <t>LLC Plant Fire Water Supply, Q7521</t>
  </si>
  <si>
    <t>Q6897</t>
  </si>
  <si>
    <t>Q7554</t>
  </si>
  <si>
    <t>Q7553</t>
  </si>
  <si>
    <t>Q7545</t>
  </si>
  <si>
    <t>Q7498</t>
  </si>
  <si>
    <t>Q7547</t>
  </si>
  <si>
    <t>Q7549</t>
  </si>
  <si>
    <t>Q7397</t>
  </si>
  <si>
    <t>Q7548</t>
  </si>
  <si>
    <t>Q7550</t>
  </si>
  <si>
    <t>Q7504</t>
  </si>
  <si>
    <t>Q7477</t>
  </si>
  <si>
    <t>Q7338</t>
  </si>
  <si>
    <t>NH Squares 2 Engineering Project, Q7541</t>
  </si>
  <si>
    <t>Q7542</t>
  </si>
  <si>
    <t>Q7451</t>
  </si>
  <si>
    <t>Q7539</t>
  </si>
  <si>
    <t>Q7459</t>
  </si>
  <si>
    <t>Q7489</t>
  </si>
  <si>
    <t>Q7536</t>
  </si>
  <si>
    <t>Q7435</t>
  </si>
  <si>
    <t>Q7431</t>
  </si>
  <si>
    <t>Q7531</t>
  </si>
  <si>
    <t>Q7486</t>
  </si>
  <si>
    <t>Q7528</t>
  </si>
  <si>
    <t>Q7399</t>
  </si>
  <si>
    <t>Q7475</t>
  </si>
  <si>
    <t>Q7526</t>
  </si>
  <si>
    <t>Q7500</t>
  </si>
  <si>
    <t>Q7502</t>
  </si>
  <si>
    <t>NH Reimbursable Support DDU, Q7471</t>
  </si>
  <si>
    <t>Q7374</t>
  </si>
  <si>
    <t>Q7487</t>
  </si>
  <si>
    <t>Q7484</t>
  </si>
  <si>
    <t>Q7483</t>
  </si>
  <si>
    <t>Q7481</t>
  </si>
  <si>
    <t>Q7479</t>
  </si>
  <si>
    <t>Q7480</t>
  </si>
  <si>
    <t>Q7478</t>
  </si>
  <si>
    <t>Q7476</t>
  </si>
  <si>
    <t>Q7463</t>
  </si>
  <si>
    <t>Q7469</t>
  </si>
  <si>
    <t>Q7448</t>
  </si>
  <si>
    <t>NH 2D Masterplan Drawing, Q7418</t>
  </si>
  <si>
    <t>Q7406</t>
  </si>
  <si>
    <t>NH Pipe Racking Design, Q7403</t>
  </si>
  <si>
    <t>Q7446</t>
  </si>
  <si>
    <t>Q7449</t>
  </si>
  <si>
    <t>Q7447</t>
  </si>
  <si>
    <t>Q7361</t>
  </si>
  <si>
    <t>Q7398</t>
  </si>
  <si>
    <t>Q7441</t>
  </si>
  <si>
    <t>Q7376</t>
  </si>
  <si>
    <t>Q7400</t>
  </si>
  <si>
    <t>Q7437</t>
  </si>
  <si>
    <t>Q7327</t>
  </si>
  <si>
    <t>NH Lecithin Dosing Tank, Q7434</t>
  </si>
  <si>
    <t>SAD Quantity Surveyor, Q7429</t>
  </si>
  <si>
    <t>Q7328</t>
  </si>
  <si>
    <t>Q7425</t>
  </si>
  <si>
    <t>Q7424</t>
  </si>
  <si>
    <t>Q7423</t>
  </si>
  <si>
    <t>Q7297</t>
  </si>
  <si>
    <t>Q7414</t>
  </si>
  <si>
    <t>Q7348</t>
  </si>
  <si>
    <t>Q7295</t>
  </si>
  <si>
    <t>Q7405</t>
  </si>
  <si>
    <t>Q7409</t>
  </si>
  <si>
    <t>Q7396</t>
  </si>
  <si>
    <t>Q7325</t>
  </si>
  <si>
    <t>Q7341</t>
  </si>
  <si>
    <t>Q7417</t>
  </si>
  <si>
    <t>Q7410</t>
  </si>
  <si>
    <t>Q7402</t>
  </si>
  <si>
    <t>Q7401</t>
  </si>
  <si>
    <t>Q7356</t>
  </si>
  <si>
    <t>Q7232</t>
  </si>
  <si>
    <t>Q7382</t>
  </si>
  <si>
    <t>Q7393</t>
  </si>
  <si>
    <t>Q7389</t>
  </si>
  <si>
    <t>Q7381</t>
  </si>
  <si>
    <t>Q7357</t>
  </si>
  <si>
    <t>Q7386</t>
  </si>
  <si>
    <t>Q7323</t>
  </si>
  <si>
    <t>Q7248</t>
  </si>
  <si>
    <t>Q7220</t>
  </si>
  <si>
    <t>Q7324</t>
  </si>
  <si>
    <t>NH Chocolate fact. CAPEX benchm, Q7363</t>
  </si>
  <si>
    <t>Q7379</t>
  </si>
  <si>
    <t>Q7371</t>
  </si>
  <si>
    <t>Q7364</t>
  </si>
  <si>
    <t>Q7334</t>
  </si>
  <si>
    <t>NH Mezz Extension Obstructions, Q7294</t>
  </si>
  <si>
    <t>Q7286</t>
  </si>
  <si>
    <t>Q7358</t>
  </si>
  <si>
    <t>Q7349</t>
  </si>
  <si>
    <t>Q7351</t>
  </si>
  <si>
    <t>Q7069</t>
  </si>
  <si>
    <t>Q6814</t>
  </si>
  <si>
    <t>Q7344</t>
  </si>
  <si>
    <t>Q7346</t>
  </si>
  <si>
    <t>Q7171</t>
  </si>
  <si>
    <t>Q7253</t>
  </si>
  <si>
    <t>Q7337</t>
  </si>
  <si>
    <t>Q7335</t>
  </si>
  <si>
    <t>Q7218</t>
  </si>
  <si>
    <t>Q7300</t>
  </si>
  <si>
    <t>Q7284</t>
  </si>
  <si>
    <t>Q7108</t>
  </si>
  <si>
    <t>Q7237</t>
  </si>
  <si>
    <t>NH Squares 2 Engineering, Q7282</t>
  </si>
  <si>
    <t>Q7285</t>
  </si>
  <si>
    <t>Q7240</t>
  </si>
  <si>
    <t>Q7281</t>
  </si>
  <si>
    <t>Q7255</t>
  </si>
  <si>
    <t>Q7075</t>
  </si>
  <si>
    <t>Q7276</t>
  </si>
  <si>
    <t>Q7044</t>
  </si>
  <si>
    <t>Q7130</t>
  </si>
  <si>
    <t>Q7277</t>
  </si>
  <si>
    <t>Q7268</t>
  </si>
  <si>
    <t>Q7227</t>
  </si>
  <si>
    <t>Q7270</t>
  </si>
  <si>
    <t>Q7272</t>
  </si>
  <si>
    <t>NH Lindt Inclusion, Q7242</t>
  </si>
  <si>
    <t>Q6971</t>
  </si>
  <si>
    <t>Q7254</t>
  </si>
  <si>
    <t>Q7250</t>
  </si>
  <si>
    <t>Q7236</t>
  </si>
  <si>
    <t>Q7245</t>
  </si>
  <si>
    <t>Q7239</t>
  </si>
  <si>
    <t>Q6996</t>
  </si>
  <si>
    <t>Q7223</t>
  </si>
  <si>
    <t>Q7222</t>
  </si>
  <si>
    <t>Q6793</t>
  </si>
  <si>
    <t>Q7226</t>
  </si>
  <si>
    <t>Q7033</t>
  </si>
  <si>
    <t>Q7020</t>
  </si>
  <si>
    <t>Q7217</t>
  </si>
  <si>
    <t>Q7221</t>
  </si>
  <si>
    <t>Q6990</t>
  </si>
  <si>
    <t>Q7205</t>
  </si>
  <si>
    <t>Q7203</t>
  </si>
  <si>
    <t>Q7202</t>
  </si>
  <si>
    <t>Q7186</t>
  </si>
  <si>
    <t>Q7199</t>
  </si>
  <si>
    <t>Q7190</t>
  </si>
  <si>
    <t>Q6864</t>
  </si>
  <si>
    <t>Q7174</t>
  </si>
  <si>
    <t>Q7026</t>
  </si>
  <si>
    <t>Q6920</t>
  </si>
  <si>
    <t>Q7012</t>
  </si>
  <si>
    <t>Q7159</t>
  </si>
  <si>
    <t>Q7168</t>
  </si>
  <si>
    <t>Q7172</t>
  </si>
  <si>
    <t>Q7163</t>
  </si>
  <si>
    <t>Q7061</t>
  </si>
  <si>
    <t>Q6872</t>
  </si>
  <si>
    <t>Q6955</t>
  </si>
  <si>
    <t>Q7058</t>
  </si>
  <si>
    <t>Q6914</t>
  </si>
  <si>
    <t>Q6798</t>
  </si>
  <si>
    <t>Q7087</t>
  </si>
  <si>
    <t>Q6851</t>
  </si>
  <si>
    <t>Q7164</t>
  </si>
  <si>
    <t>Q7161</t>
  </si>
  <si>
    <t>Q7039</t>
  </si>
  <si>
    <t>Q6092</t>
  </si>
  <si>
    <t>Q7082</t>
  </si>
  <si>
    <t>Q7042</t>
  </si>
  <si>
    <t>Q7152</t>
  </si>
  <si>
    <t>Q7156</t>
  </si>
  <si>
    <t>Q7123</t>
  </si>
  <si>
    <t>Q7002</t>
  </si>
  <si>
    <t>Q7005</t>
  </si>
  <si>
    <t>Q7023</t>
  </si>
  <si>
    <t>Q7093</t>
  </si>
  <si>
    <t>Q7037</t>
  </si>
  <si>
    <t>Q7125</t>
  </si>
  <si>
    <t>Q7097</t>
  </si>
  <si>
    <t>Q7046</t>
  </si>
  <si>
    <t>Q6885</t>
  </si>
  <si>
    <t>Q6891</t>
  </si>
  <si>
    <t>Q7094</t>
  </si>
  <si>
    <t>Q7027</t>
  </si>
  <si>
    <t>Q7056</t>
  </si>
  <si>
    <t>Q6959</t>
  </si>
  <si>
    <t>Q6987</t>
  </si>
  <si>
    <t>Q7016</t>
  </si>
  <si>
    <t>Q6902</t>
  </si>
  <si>
    <t>Q7036</t>
  </si>
  <si>
    <t>Q6922</t>
  </si>
  <si>
    <t>Q6915</t>
  </si>
  <si>
    <t>Q7034</t>
  </si>
  <si>
    <t>Q7032</t>
  </si>
  <si>
    <t>Q6993</t>
  </si>
  <si>
    <t>Q7009</t>
  </si>
  <si>
    <t>Q7007</t>
  </si>
  <si>
    <t>Q7006</t>
  </si>
  <si>
    <t>Q7004</t>
  </si>
  <si>
    <t>Q6941</t>
  </si>
  <si>
    <t>Q6893</t>
  </si>
  <si>
    <t>Q6977</t>
  </si>
  <si>
    <t>Q6813</t>
  </si>
  <si>
    <t>Q6989</t>
  </si>
  <si>
    <t>Q6913</t>
  </si>
  <si>
    <t>Q6981</t>
  </si>
  <si>
    <t>Q6980</t>
  </si>
  <si>
    <t>Q6861</t>
  </si>
  <si>
    <t>Q6882</t>
  </si>
  <si>
    <t>Q6978</t>
  </si>
  <si>
    <t>Q6958</t>
  </si>
  <si>
    <t>Q6796</t>
  </si>
  <si>
    <t>Q6856</t>
  </si>
  <si>
    <t>Q6747</t>
  </si>
  <si>
    <t>Q6825</t>
  </si>
  <si>
    <t>Q6845</t>
  </si>
  <si>
    <t>Q6951</t>
  </si>
  <si>
    <t>Q6950</t>
  </si>
  <si>
    <t>Q6879</t>
  </si>
  <si>
    <t>Q6948</t>
  </si>
  <si>
    <t>Q6931</t>
  </si>
  <si>
    <t>Q6923</t>
  </si>
  <si>
    <t>Q6908</t>
  </si>
  <si>
    <t>Q6940</t>
  </si>
  <si>
    <t>Q6787</t>
  </si>
  <si>
    <t>Q6822</t>
  </si>
  <si>
    <t>Q6821</t>
  </si>
  <si>
    <t>Q6906</t>
  </si>
  <si>
    <t>Q6777</t>
  </si>
  <si>
    <t>Q6846</t>
  </si>
  <si>
    <t>Q6900</t>
  </si>
  <si>
    <t>Q6395</t>
  </si>
  <si>
    <t>Q6843</t>
  </si>
  <si>
    <t>Q6855</t>
  </si>
  <si>
    <t>Q6799</t>
  </si>
  <si>
    <t>Q6765</t>
  </si>
  <si>
    <t>Q6904</t>
  </si>
  <si>
    <t>Q6778</t>
  </si>
  <si>
    <t>Q6883</t>
  </si>
  <si>
    <t>Q6655</t>
  </si>
  <si>
    <t>Q6713</t>
  </si>
  <si>
    <t>Q6878</t>
  </si>
  <si>
    <t>Q6847</t>
  </si>
  <si>
    <t>Q6827</t>
  </si>
  <si>
    <t>NH Lindt Local Project Support, Q6863</t>
  </si>
  <si>
    <t>NH Refiner Replacement, Q6585</t>
  </si>
  <si>
    <t>Q6750</t>
  </si>
  <si>
    <t>Q6852</t>
  </si>
  <si>
    <t>Q6718</t>
  </si>
  <si>
    <t>Q6839</t>
  </si>
  <si>
    <t>Q6665</t>
  </si>
  <si>
    <t>Q6666</t>
  </si>
  <si>
    <t>Q6590</t>
  </si>
  <si>
    <t>Q6818</t>
  </si>
  <si>
    <t>Q6817</t>
  </si>
  <si>
    <t>Q6695</t>
  </si>
  <si>
    <t>Q6824</t>
  </si>
  <si>
    <t>Q6728</t>
  </si>
  <si>
    <t>Q6805</t>
  </si>
  <si>
    <t>S.L. Nocilla Warehouse Mezzanine, Q6780</t>
  </si>
  <si>
    <t>Q6800</t>
  </si>
  <si>
    <t>NH Ball Line Chocolate Delivery, Q6584</t>
  </si>
  <si>
    <t>Q6477</t>
  </si>
  <si>
    <t>Q6783</t>
  </si>
  <si>
    <t>Q6782</t>
  </si>
  <si>
    <t>Q6737</t>
  </si>
  <si>
    <t>Q6741</t>
  </si>
  <si>
    <t>Q6582</t>
  </si>
  <si>
    <t>Q6779</t>
  </si>
  <si>
    <t>Q6768</t>
  </si>
  <si>
    <t>Q6663</t>
  </si>
  <si>
    <t>Q6755</t>
  </si>
  <si>
    <t>Q6676</t>
  </si>
  <si>
    <t>Q6621</t>
  </si>
  <si>
    <t>Q6767</t>
  </si>
  <si>
    <t>Q6702</t>
  </si>
  <si>
    <t>Q6701</t>
  </si>
  <si>
    <t>Q6668</t>
  </si>
  <si>
    <t>Q6686</t>
  </si>
  <si>
    <t>Q6634</t>
  </si>
  <si>
    <t>Q6658</t>
  </si>
  <si>
    <t>Q6596</t>
  </si>
  <si>
    <t>Q6652</t>
  </si>
  <si>
    <t>Q6605</t>
  </si>
  <si>
    <t>Q6623</t>
  </si>
  <si>
    <t>Q6502</t>
  </si>
  <si>
    <t>Q6578</t>
  </si>
  <si>
    <t>Q6722</t>
  </si>
  <si>
    <t>Q6589</t>
  </si>
  <si>
    <t>S.L. Engineering Support, Q6730</t>
  </si>
  <si>
    <t>Q5946</t>
  </si>
  <si>
    <t>Q6723</t>
  </si>
  <si>
    <t>Q6225</t>
  </si>
  <si>
    <t>Q6630</t>
  </si>
  <si>
    <t>Q6667</t>
  </si>
  <si>
    <t>Q6650</t>
  </si>
  <si>
    <t>Q6715</t>
  </si>
  <si>
    <t>Q6653</t>
  </si>
  <si>
    <t>Q6625</t>
  </si>
  <si>
    <t>Q6629</t>
  </si>
  <si>
    <t>Q6632</t>
  </si>
  <si>
    <t>Q6606</t>
  </si>
  <si>
    <t>NH Lecithin Conche Delivery, Q6586</t>
  </si>
  <si>
    <t>Q6659</t>
  </si>
  <si>
    <t>Q6569</t>
  </si>
  <si>
    <t>Q6558</t>
  </si>
  <si>
    <t>Q6543</t>
  </si>
  <si>
    <t>Q0000</t>
  </si>
  <si>
    <t>Q6611</t>
  </si>
  <si>
    <t>Q6580</t>
  </si>
  <si>
    <t>Q6587</t>
  </si>
  <si>
    <t>Q6562</t>
  </si>
  <si>
    <t>S.L. Proyecto Unión Nave Colacao, Q6489</t>
  </si>
  <si>
    <t>Q6459</t>
  </si>
  <si>
    <t>Q6576</t>
  </si>
  <si>
    <t>Q6470</t>
  </si>
  <si>
    <t>Q6539</t>
  </si>
  <si>
    <t>Q6538</t>
  </si>
  <si>
    <t>Q6568</t>
  </si>
  <si>
    <t>Q6528</t>
  </si>
  <si>
    <t>Q6557</t>
  </si>
  <si>
    <t>Q6530</t>
  </si>
  <si>
    <t>Q6563</t>
  </si>
  <si>
    <t>Q6520</t>
  </si>
  <si>
    <t>Q6552</t>
  </si>
  <si>
    <t>Q6357</t>
  </si>
  <si>
    <t>Q6355</t>
  </si>
  <si>
    <t>Q6523</t>
  </si>
  <si>
    <t>Q6540</t>
  </si>
  <si>
    <t>Q6346</t>
  </si>
  <si>
    <t>Q6405</t>
  </si>
  <si>
    <t>Q6525</t>
  </si>
  <si>
    <t>Q6524</t>
  </si>
  <si>
    <t>Q6038</t>
  </si>
  <si>
    <t>Q6378</t>
  </si>
  <si>
    <t>Q6377</t>
  </si>
  <si>
    <t>Q6522</t>
  </si>
  <si>
    <t>Q6521</t>
  </si>
  <si>
    <t>Q6364</t>
  </si>
  <si>
    <t>Q6414</t>
  </si>
  <si>
    <t>Q6308</t>
  </si>
  <si>
    <t>Q6401</t>
  </si>
  <si>
    <t>Q6504</t>
  </si>
  <si>
    <t>Q6425</t>
  </si>
  <si>
    <t>Q6287</t>
  </si>
  <si>
    <t>Q6471</t>
  </si>
  <si>
    <t>Q6295</t>
  </si>
  <si>
    <t>Q6458</t>
  </si>
  <si>
    <t>Q6481</t>
  </si>
  <si>
    <t>Q6475</t>
  </si>
  <si>
    <t>Q5465</t>
  </si>
  <si>
    <t>Q6474</t>
  </si>
  <si>
    <t>Q6367</t>
  </si>
  <si>
    <t>Q6467</t>
  </si>
  <si>
    <t>Q6402</t>
  </si>
  <si>
    <t>Q6182</t>
  </si>
  <si>
    <t>Q6412</t>
  </si>
  <si>
    <t>Q6462</t>
  </si>
  <si>
    <t>Q6423</t>
  </si>
  <si>
    <t>Q6422</t>
  </si>
  <si>
    <t>Q6262</t>
  </si>
  <si>
    <t>Q6339</t>
  </si>
  <si>
    <t>Q6392</t>
  </si>
  <si>
    <t>Q6238</t>
  </si>
  <si>
    <t>Q6385</t>
  </si>
  <si>
    <t>Q6359</t>
  </si>
  <si>
    <t>Q6327</t>
  </si>
  <si>
    <t>Q6358</t>
  </si>
  <si>
    <t>Q6342</t>
  </si>
  <si>
    <t>Q5985</t>
  </si>
  <si>
    <t>Q6375</t>
  </si>
  <si>
    <t>Q6351</t>
  </si>
  <si>
    <t>Q6369</t>
  </si>
  <si>
    <t>Q6258</t>
  </si>
  <si>
    <t>Q6323</t>
  </si>
  <si>
    <t>Q6035</t>
  </si>
  <si>
    <t>Q6338</t>
  </si>
  <si>
    <t>Q6278</t>
  </si>
  <si>
    <t>Q6318</t>
  </si>
  <si>
    <t>Q6269</t>
  </si>
  <si>
    <t>Q6268</t>
  </si>
  <si>
    <t>Q6315</t>
  </si>
  <si>
    <t>Q6135</t>
  </si>
  <si>
    <t>Q6331</t>
  </si>
  <si>
    <t>Q6150</t>
  </si>
  <si>
    <t>Q6265</t>
  </si>
  <si>
    <t>Q6312</t>
  </si>
  <si>
    <t>S.A. Sierre - Aluminium, Q6247</t>
  </si>
  <si>
    <t>Q6037</t>
  </si>
  <si>
    <t>Q6157</t>
  </si>
  <si>
    <t>Q6164</t>
  </si>
  <si>
    <t>Q6285</t>
  </si>
  <si>
    <t>Q6249</t>
  </si>
  <si>
    <t>Q6271</t>
  </si>
  <si>
    <t>Q6270</t>
  </si>
  <si>
    <t>Q6272</t>
  </si>
  <si>
    <t>Q6274</t>
  </si>
  <si>
    <t>Q6195</t>
  </si>
  <si>
    <t>Q6263</t>
  </si>
  <si>
    <t>Q6264</t>
  </si>
  <si>
    <t>Q5988</t>
  </si>
  <si>
    <t>Q6021</t>
  </si>
  <si>
    <t>Q6028</t>
  </si>
  <si>
    <t>Q6220</t>
  </si>
  <si>
    <t>Q6250</t>
  </si>
  <si>
    <t>Q6115</t>
  </si>
  <si>
    <t>Q6251</t>
  </si>
  <si>
    <t>Q6198</t>
  </si>
  <si>
    <t>Q5597</t>
  </si>
  <si>
    <t>Q6194</t>
  </si>
  <si>
    <t>Q5560</t>
  </si>
  <si>
    <t>Q5750</t>
  </si>
  <si>
    <t>Q5639</t>
  </si>
  <si>
    <t>Q6214</t>
  </si>
  <si>
    <t>Q6101</t>
  </si>
  <si>
    <t>Q6186</t>
  </si>
  <si>
    <t>Q6181</t>
  </si>
  <si>
    <t>Q6221</t>
  </si>
  <si>
    <t>Q6223</t>
  </si>
  <si>
    <t>Q6007</t>
  </si>
  <si>
    <t>Q6183</t>
  </si>
  <si>
    <t>Q6211</t>
  </si>
  <si>
    <t>Q6226</t>
  </si>
  <si>
    <t>Q6168</t>
  </si>
  <si>
    <t>Q5773</t>
  </si>
  <si>
    <t>LLC Distillation Unit Engineering, Q6216</t>
  </si>
  <si>
    <t>Q6133</t>
  </si>
  <si>
    <t>Q6128</t>
  </si>
  <si>
    <t>Q6144</t>
  </si>
  <si>
    <t>Q6143</t>
  </si>
  <si>
    <t>Q6161</t>
  </si>
  <si>
    <t>Q6149</t>
  </si>
  <si>
    <t>Q6118</t>
  </si>
  <si>
    <t>Q5623</t>
  </si>
  <si>
    <t>Q6178</t>
  </si>
  <si>
    <t>Q5822</t>
  </si>
  <si>
    <t>Q6154</t>
  </si>
  <si>
    <t>Inc. Milwaukee Tank Farm Engr &amp; Procurement, Q6076</t>
  </si>
  <si>
    <t>Q6102</t>
  </si>
  <si>
    <t>Q6134</t>
  </si>
  <si>
    <t>Q6147</t>
  </si>
  <si>
    <t>Q6140</t>
  </si>
  <si>
    <t>Q6139</t>
  </si>
  <si>
    <t>Q6104</t>
  </si>
  <si>
    <t>Q6127</t>
  </si>
  <si>
    <t>Q6123</t>
  </si>
  <si>
    <t>Q6032</t>
  </si>
  <si>
    <t>Q5856</t>
  </si>
  <si>
    <t>Q6043</t>
  </si>
  <si>
    <t>Q5854</t>
  </si>
  <si>
    <t>Q5918</t>
  </si>
  <si>
    <t>Q5967</t>
  </si>
  <si>
    <t>Q5970</t>
  </si>
  <si>
    <t>Q6001</t>
  </si>
  <si>
    <t>Q6097</t>
  </si>
  <si>
    <t>Q6050</t>
  </si>
  <si>
    <t>Q6117</t>
  </si>
  <si>
    <t>Q6079</t>
  </si>
  <si>
    <t>Q6070</t>
  </si>
  <si>
    <t>Q6080</t>
  </si>
  <si>
    <t>Q6046</t>
  </si>
  <si>
    <t>Q6110</t>
  </si>
  <si>
    <t>LLC Constellium Drawing Support, Q6100</t>
  </si>
  <si>
    <t>Q5901</t>
  </si>
  <si>
    <t>Q6084</t>
  </si>
  <si>
    <t>Q5962</t>
  </si>
  <si>
    <t>Q5828</t>
  </si>
  <si>
    <t>Q5827</t>
  </si>
  <si>
    <t>Q6073</t>
  </si>
  <si>
    <t>Q5953</t>
  </si>
  <si>
    <t>Q6015</t>
  </si>
  <si>
    <t>Q6017</t>
  </si>
  <si>
    <t>Q5972</t>
  </si>
  <si>
    <t>Q5998</t>
  </si>
  <si>
    <t>Q6062</t>
  </si>
  <si>
    <t>Q6014</t>
  </si>
  <si>
    <t>Q5981</t>
  </si>
  <si>
    <t>Q6059</t>
  </si>
  <si>
    <t>Q5782</t>
  </si>
  <si>
    <t>Q5897</t>
  </si>
  <si>
    <t>Q6042</t>
  </si>
  <si>
    <t>Q5891</t>
  </si>
  <si>
    <t>Q5992</t>
  </si>
  <si>
    <t>Q5864</t>
  </si>
  <si>
    <t>Q5977</t>
  </si>
  <si>
    <t>Q6011</t>
  </si>
  <si>
    <t>Q5799</t>
  </si>
  <si>
    <t>Q5975</t>
  </si>
  <si>
    <t>Q6034</t>
  </si>
  <si>
    <t>Q5983</t>
  </si>
  <si>
    <t>Q5861</t>
  </si>
  <si>
    <t>Q5951</t>
  </si>
  <si>
    <t>Q6009</t>
  </si>
  <si>
    <t>Q5469</t>
  </si>
  <si>
    <t>Q6000</t>
  </si>
  <si>
    <t>Q5830</t>
  </si>
  <si>
    <t>Q6005</t>
  </si>
  <si>
    <t>Q6002</t>
  </si>
  <si>
    <t>Q5726</t>
  </si>
  <si>
    <t>Q5702</t>
  </si>
  <si>
    <t>Q5701</t>
  </si>
  <si>
    <t>Q5565</t>
  </si>
  <si>
    <t>Q5984</t>
  </si>
  <si>
    <t>Q5858</t>
  </si>
  <si>
    <t>Q5857</t>
  </si>
  <si>
    <t>Q5887</t>
  </si>
  <si>
    <t>Q5865</t>
  </si>
  <si>
    <t>Q5928</t>
  </si>
  <si>
    <t>Q5934</t>
  </si>
  <si>
    <t>Q5969</t>
  </si>
  <si>
    <t>Q5968</t>
  </si>
  <si>
    <t>Q5888</t>
  </si>
  <si>
    <t>Q5924</t>
  </si>
  <si>
    <t>Q5960</t>
  </si>
  <si>
    <t>Q5954</t>
  </si>
  <si>
    <t>Q5369</t>
  </si>
  <si>
    <t>Q5942</t>
  </si>
  <si>
    <t>Q5929</t>
  </si>
  <si>
    <t>Q5931</t>
  </si>
  <si>
    <t>Q5907</t>
  </si>
  <si>
    <t>Q5868</t>
  </si>
  <si>
    <t>Q5925</t>
  </si>
  <si>
    <t>Q5922</t>
  </si>
  <si>
    <t>Q5896</t>
  </si>
  <si>
    <t>Q5504</t>
  </si>
  <si>
    <t>Q5877</t>
  </si>
  <si>
    <t>Q5845</t>
  </si>
  <si>
    <t>Q5576</t>
  </si>
  <si>
    <t>Q5817</t>
  </si>
  <si>
    <t>Q5793</t>
  </si>
  <si>
    <t>Q5769</t>
  </si>
  <si>
    <t>Q5687</t>
  </si>
  <si>
    <t>Q5859</t>
  </si>
  <si>
    <t>Q5862</t>
  </si>
  <si>
    <t>Q5874</t>
  </si>
  <si>
    <t>Q5778</t>
  </si>
  <si>
    <t>Q5801</t>
  </si>
  <si>
    <t>Q5860</t>
  </si>
  <si>
    <t>Q5802</t>
  </si>
  <si>
    <t>Q5776</t>
  </si>
  <si>
    <t>Q5852</t>
  </si>
  <si>
    <t>Q5662</t>
  </si>
  <si>
    <t>Q5836</t>
  </si>
  <si>
    <t>Q5807</t>
  </si>
  <si>
    <t>Q5706</t>
  </si>
  <si>
    <t>Q5738</t>
  </si>
  <si>
    <t>Q5760</t>
  </si>
  <si>
    <t>Q5659</t>
  </si>
  <si>
    <t>Q5297</t>
  </si>
  <si>
    <t>LLC Design Support, Q5713</t>
  </si>
  <si>
    <t>Q5417</t>
  </si>
  <si>
    <t>Q5796</t>
  </si>
  <si>
    <t>Q5823</t>
  </si>
  <si>
    <t>Q5661</t>
  </si>
  <si>
    <t>Q5800</t>
  </si>
  <si>
    <t>Q5724</t>
  </si>
  <si>
    <t>Q5732</t>
  </si>
  <si>
    <t>Q5593</t>
  </si>
  <si>
    <t>Q5655</t>
  </si>
  <si>
    <t>Q5758</t>
  </si>
  <si>
    <t>Q5794</t>
  </si>
  <si>
    <t>Q5790</t>
  </si>
  <si>
    <t>Q5777</t>
  </si>
  <si>
    <t>Q5775</t>
  </si>
  <si>
    <t>Q5626</t>
  </si>
  <si>
    <t>Q5781</t>
  </si>
  <si>
    <t>Q5789</t>
  </si>
  <si>
    <t>Q5752</t>
  </si>
  <si>
    <t>Q5774</t>
  </si>
  <si>
    <t>Q5757</t>
  </si>
  <si>
    <t>Q5249</t>
  </si>
  <si>
    <t>Q5723</t>
  </si>
  <si>
    <t>Q5660</t>
  </si>
  <si>
    <t>Q5727</t>
  </si>
  <si>
    <t>Q5740</t>
  </si>
  <si>
    <t>Q5735</t>
  </si>
  <si>
    <t>Q5636</t>
  </si>
  <si>
    <t>Q5606</t>
  </si>
  <si>
    <t>Q5671</t>
  </si>
  <si>
    <t>Q5747</t>
  </si>
  <si>
    <t>Q5691</t>
  </si>
  <si>
    <t>Q5250</t>
  </si>
  <si>
    <t>Q5717</t>
  </si>
  <si>
    <t>Q5656</t>
  </si>
  <si>
    <t>Q5688</t>
  </si>
  <si>
    <t>Q5631</t>
  </si>
  <si>
    <t>Q5718</t>
  </si>
  <si>
    <t>Q5722</t>
  </si>
  <si>
    <t>Q5721</t>
  </si>
  <si>
    <t>Q5699</t>
  </si>
  <si>
    <t>Q5720</t>
  </si>
  <si>
    <t>Q5719</t>
  </si>
  <si>
    <t>Q5648</t>
  </si>
  <si>
    <t>Q5644</t>
  </si>
  <si>
    <t>Q5716</t>
  </si>
  <si>
    <t>Q5627</t>
  </si>
  <si>
    <t>Q5610</t>
  </si>
  <si>
    <t>Q5681</t>
  </si>
  <si>
    <t>INC. Titanium Grinding Mill, Q5684</t>
  </si>
  <si>
    <t>Q5642</t>
  </si>
  <si>
    <t>Q5667</t>
  </si>
  <si>
    <t>Q5668</t>
  </si>
  <si>
    <t>Q5575</t>
  </si>
  <si>
    <t>Q5618</t>
  </si>
  <si>
    <t>Q5383</t>
  </si>
  <si>
    <t>Q5645</t>
  </si>
  <si>
    <t>Q5638</t>
  </si>
  <si>
    <t>Q5580</t>
  </si>
  <si>
    <t>Q5382</t>
  </si>
  <si>
    <t>Q5664</t>
  </si>
  <si>
    <t>Q5416</t>
  </si>
  <si>
    <t>Q5640</t>
  </si>
  <si>
    <t>Q5594</t>
  </si>
  <si>
    <t>Q5621</t>
  </si>
  <si>
    <t>Q5637</t>
  </si>
  <si>
    <t>Q5602</t>
  </si>
  <si>
    <t>Q5603</t>
  </si>
  <si>
    <t>Q5574</t>
  </si>
  <si>
    <t>Q5588</t>
  </si>
  <si>
    <t>Q5522</t>
  </si>
  <si>
    <t>Q5607</t>
  </si>
  <si>
    <t>Q5617</t>
  </si>
  <si>
    <t>Q5380</t>
  </si>
  <si>
    <t>Q5616</t>
  </si>
  <si>
    <t>Q5462</t>
  </si>
  <si>
    <t>Q5590</t>
  </si>
  <si>
    <t>Q5589</t>
  </si>
  <si>
    <t>Q5272</t>
  </si>
  <si>
    <t>Q5604</t>
  </si>
  <si>
    <t>Q5385</t>
  </si>
  <si>
    <t>Q5521</t>
  </si>
  <si>
    <t>Q5474</t>
  </si>
  <si>
    <t>Q5581</t>
  </si>
  <si>
    <t>Q5567</t>
  </si>
  <si>
    <t>Q5477</t>
  </si>
  <si>
    <t>Q5537</t>
  </si>
  <si>
    <t>Q5523</t>
  </si>
  <si>
    <t>Q5518</t>
  </si>
  <si>
    <t>Q5066</t>
  </si>
  <si>
    <t>Q5509</t>
  </si>
  <si>
    <t>Q5558</t>
  </si>
  <si>
    <t>Q5359</t>
  </si>
  <si>
    <t>Q5442</t>
  </si>
  <si>
    <t>Q5492</t>
  </si>
  <si>
    <t>Q5189</t>
  </si>
  <si>
    <t>Q5209</t>
  </si>
  <si>
    <t>Q5206</t>
  </si>
  <si>
    <t>Q5202</t>
  </si>
  <si>
    <t>Q5205</t>
  </si>
  <si>
    <t>Q5195</t>
  </si>
  <si>
    <t>Q5192</t>
  </si>
  <si>
    <t>Q5190</t>
  </si>
  <si>
    <t>Stedenbouw en Ruimtelijke Ordening) Utilities Transfarm Unit 1, Q5457</t>
  </si>
  <si>
    <t>Inc. AppleBis, Q5549</t>
  </si>
  <si>
    <t>Q5356</t>
  </si>
  <si>
    <t>Q5409</t>
  </si>
  <si>
    <t>Q5433</t>
  </si>
  <si>
    <t>Q5059</t>
  </si>
  <si>
    <t>Flexibility Analy, Q5137</t>
  </si>
  <si>
    <t>Q5025</t>
  </si>
  <si>
    <t>Q5007</t>
  </si>
  <si>
    <t>Q5026</t>
  </si>
  <si>
    <t>Q4957</t>
  </si>
  <si>
    <t>Q5023</t>
  </si>
  <si>
    <t>Q5214</t>
  </si>
  <si>
    <t>Q5208</t>
  </si>
  <si>
    <t>Q5216</t>
  </si>
  <si>
    <t>Q5222</t>
  </si>
  <si>
    <t>Q5203</t>
  </si>
  <si>
    <t>Q5201</t>
  </si>
  <si>
    <t>Q5197</t>
  </si>
  <si>
    <t>Q5194</t>
  </si>
  <si>
    <t>Q5215</t>
  </si>
  <si>
    <t>Q5193</t>
  </si>
  <si>
    <t>Q5191</t>
  </si>
  <si>
    <t>Q5211</t>
  </si>
  <si>
    <t>Q5210</t>
  </si>
  <si>
    <t>Q5511</t>
  </si>
  <si>
    <t>Q5515</t>
  </si>
  <si>
    <t>Q4609</t>
  </si>
  <si>
    <t>Q5377</t>
  </si>
  <si>
    <t>Q5381</t>
  </si>
  <si>
    <t>Q5407</t>
  </si>
  <si>
    <t>Q5484</t>
  </si>
  <si>
    <t>Q5332</t>
  </si>
  <si>
    <t>Q5311</t>
  </si>
  <si>
    <t>Q5496</t>
  </si>
  <si>
    <t>Q5437</t>
  </si>
  <si>
    <t>INC. Titanium Grinding Mill, Q5435</t>
  </si>
  <si>
    <t>Q5483</t>
  </si>
  <si>
    <t>Q5422</t>
  </si>
  <si>
    <t>Q5258</t>
  </si>
  <si>
    <t>Q5438</t>
  </si>
  <si>
    <t>Q5472</t>
  </si>
  <si>
    <t>Q5083</t>
  </si>
  <si>
    <t>Q5426</t>
  </si>
  <si>
    <t>Q5444</t>
  </si>
  <si>
    <t>Q5408</t>
  </si>
  <si>
    <t>Q5212</t>
  </si>
  <si>
    <t>Q5207</t>
  </si>
  <si>
    <t>Q5471</t>
  </si>
  <si>
    <t>Q5200</t>
  </si>
  <si>
    <t>Mechan&amp; Process, Q5199</t>
  </si>
  <si>
    <t>Q5196</t>
  </si>
  <si>
    <t>Q5431</t>
  </si>
  <si>
    <t>Q5255</t>
  </si>
  <si>
    <t>Q5455</t>
  </si>
  <si>
    <t>Q5447</t>
  </si>
  <si>
    <t>Q5446</t>
  </si>
  <si>
    <t>Q5456</t>
  </si>
  <si>
    <t>Q5388</t>
  </si>
  <si>
    <t>Q5421</t>
  </si>
  <si>
    <t>Q5445</t>
  </si>
  <si>
    <t>Q5213</t>
  </si>
  <si>
    <t>Q5399</t>
  </si>
  <si>
    <t>Q5368</t>
  </si>
  <si>
    <t>Q5338</t>
  </si>
  <si>
    <t>Q5432</t>
  </si>
  <si>
    <t>Q5062</t>
  </si>
  <si>
    <t>Q5357</t>
  </si>
  <si>
    <t>Q5352</t>
  </si>
  <si>
    <t>Q5204</t>
  </si>
  <si>
    <t>Q5186</t>
  </si>
  <si>
    <t>Q5397</t>
  </si>
  <si>
    <t>Q5373</t>
  </si>
  <si>
    <t>Q5391</t>
  </si>
  <si>
    <t>Q4862</t>
  </si>
  <si>
    <t>Q5082</t>
  </si>
  <si>
    <t>Q5390</t>
  </si>
  <si>
    <t>Q5005</t>
  </si>
  <si>
    <t>Q5006</t>
  </si>
  <si>
    <t>Q5049</t>
  </si>
  <si>
    <t>Q5384</t>
  </si>
  <si>
    <t>Q4934</t>
  </si>
  <si>
    <t>Q5270</t>
  </si>
  <si>
    <t>Q5300</t>
  </si>
  <si>
    <t>Q5293</t>
  </si>
  <si>
    <t>APD&amp;Réal Usine, Q5279</t>
  </si>
  <si>
    <t>Q5375</t>
  </si>
  <si>
    <t>Q5322</t>
  </si>
  <si>
    <t>Q5331</t>
  </si>
  <si>
    <t>Q5358</t>
  </si>
  <si>
    <t>Q5127</t>
  </si>
  <si>
    <t>Q5323</t>
  </si>
  <si>
    <t>Q5252</t>
  </si>
  <si>
    <t>Q5298</t>
  </si>
  <si>
    <t>Q5036</t>
  </si>
  <si>
    <t>Q5117</t>
  </si>
  <si>
    <t>Q5339</t>
  </si>
  <si>
    <t>Q5233</t>
  </si>
  <si>
    <t>Q5329</t>
  </si>
  <si>
    <t>Q5314</t>
  </si>
  <si>
    <t>Q5174</t>
  </si>
  <si>
    <t>Q5109</t>
  </si>
  <si>
    <t>Q5312</t>
  </si>
  <si>
    <t>Q5292</t>
  </si>
  <si>
    <t>Q5050</t>
  </si>
  <si>
    <t>Q5264</t>
  </si>
  <si>
    <t>Q5254</t>
  </si>
  <si>
    <t>Q5229</t>
  </si>
  <si>
    <t>Q5228</t>
  </si>
  <si>
    <t>Q5142</t>
  </si>
  <si>
    <t>Q5188</t>
  </si>
  <si>
    <t>Q5154</t>
  </si>
  <si>
    <t>Q4915</t>
  </si>
  <si>
    <t>Q4883</t>
  </si>
  <si>
    <t>Q5034</t>
  </si>
  <si>
    <t>Q5029</t>
  </si>
  <si>
    <t>Q5226</t>
  </si>
  <si>
    <t>Q5012</t>
  </si>
  <si>
    <t>Q5118</t>
  </si>
  <si>
    <t>Q5108</t>
  </si>
  <si>
    <t>Q5259</t>
  </si>
  <si>
    <t>Q5001</t>
  </si>
  <si>
    <t>Q5230</t>
  </si>
  <si>
    <t>Q4467</t>
  </si>
  <si>
    <t>Q5295</t>
  </si>
  <si>
    <t>Q5017</t>
  </si>
  <si>
    <t>Q5296</t>
  </si>
  <si>
    <t>Q5243</t>
  </si>
  <si>
    <t>Q5257</t>
  </si>
  <si>
    <t>Q5178</t>
  </si>
  <si>
    <t>Q5291</t>
  </si>
  <si>
    <t>LLC Design Support, Q5220</t>
  </si>
  <si>
    <t>Q5218</t>
  </si>
  <si>
    <t>Q5042</t>
  </si>
  <si>
    <t>Q5107</t>
  </si>
  <si>
    <t>Q5048</t>
  </si>
  <si>
    <t>Q4923</t>
  </si>
  <si>
    <t>Q5063</t>
  </si>
  <si>
    <t>Q5047</t>
  </si>
  <si>
    <t>Q4832</t>
  </si>
  <si>
    <t>Q5061</t>
  </si>
  <si>
    <t>Q5132</t>
  </si>
  <si>
    <t>Q4825</t>
  </si>
  <si>
    <t>Q5040</t>
  </si>
  <si>
    <t>Q5103</t>
  </si>
  <si>
    <t>Q4842</t>
  </si>
  <si>
    <t>Q5037</t>
  </si>
  <si>
    <t>Q4841</t>
  </si>
  <si>
    <t>Q4846</t>
  </si>
  <si>
    <t>Q4939</t>
  </si>
  <si>
    <t>Q4869</t>
  </si>
  <si>
    <t>Q4925</t>
  </si>
  <si>
    <t>Q4827</t>
  </si>
  <si>
    <t>Q4889</t>
  </si>
  <si>
    <t>Q4732</t>
  </si>
  <si>
    <t>Q5011</t>
  </si>
  <si>
    <t>Q4886</t>
  </si>
  <si>
    <t>Q5020</t>
  </si>
  <si>
    <t>Q4721</t>
  </si>
  <si>
    <t>Q4948</t>
  </si>
  <si>
    <t>Q4949</t>
  </si>
  <si>
    <t>Q4976</t>
  </si>
  <si>
    <t>Q4860</t>
  </si>
  <si>
    <t>Q4899</t>
  </si>
  <si>
    <t>Q4919</t>
  </si>
  <si>
    <t>Q4855</t>
  </si>
  <si>
    <t>Q4892</t>
  </si>
  <si>
    <t>Q4777</t>
  </si>
  <si>
    <t>Q4863</t>
  </si>
  <si>
    <t>Q4788</t>
  </si>
  <si>
    <t>Q4844</t>
  </si>
  <si>
    <t>Q4774</t>
  </si>
  <si>
    <t>Q4859</t>
  </si>
  <si>
    <t>Q4838</t>
  </si>
  <si>
    <t>Q4687</t>
  </si>
  <si>
    <t>Q4511</t>
  </si>
  <si>
    <t>Q4778</t>
  </si>
  <si>
    <t>Q4583</t>
  </si>
  <si>
    <t>Q4839</t>
  </si>
  <si>
    <t>Q4773</t>
  </si>
  <si>
    <t>Q4779</t>
  </si>
  <si>
    <t>Q4792</t>
  </si>
  <si>
    <t>Q4769</t>
  </si>
  <si>
    <t>Q4786</t>
  </si>
  <si>
    <t>Q4645</t>
  </si>
  <si>
    <t>Q4781</t>
  </si>
  <si>
    <t>Q4768</t>
  </si>
  <si>
    <t>Q4520</t>
  </si>
  <si>
    <t>Q4754</t>
  </si>
  <si>
    <t>Q4761</t>
  </si>
  <si>
    <t>Q4742</t>
  </si>
  <si>
    <t>Q4750</t>
  </si>
  <si>
    <t>Q4741</t>
  </si>
  <si>
    <t>Q4724</t>
  </si>
  <si>
    <t>Q4743</t>
  </si>
  <si>
    <t>Q4708</t>
  </si>
  <si>
    <t>Q4675</t>
  </si>
  <si>
    <t>Q4341</t>
  </si>
  <si>
    <t>Q4638</t>
  </si>
  <si>
    <t>Q4661</t>
  </si>
  <si>
    <t>Q4652</t>
  </si>
  <si>
    <t>Q4664</t>
  </si>
  <si>
    <t>Q4666</t>
  </si>
  <si>
    <t>Q4679</t>
  </si>
  <si>
    <t>Q4678</t>
  </si>
  <si>
    <t>Q4588</t>
  </si>
  <si>
    <t>Q4590</t>
  </si>
  <si>
    <t>Q4633</t>
  </si>
  <si>
    <t>Q4420</t>
  </si>
  <si>
    <t>Q4441</t>
  </si>
  <si>
    <t>Q4501</t>
  </si>
  <si>
    <t>Q4617</t>
  </si>
  <si>
    <t>Q4582</t>
  </si>
  <si>
    <t>Q4529</t>
  </si>
  <si>
    <t>Q4607</t>
  </si>
  <si>
    <t>Q4433</t>
  </si>
  <si>
    <t>Q4523</t>
  </si>
  <si>
    <t>Q4544</t>
  </si>
  <si>
    <t>Q4476</t>
  </si>
  <si>
    <t>Q4532</t>
  </si>
  <si>
    <t>Q4453</t>
  </si>
  <si>
    <t>Q4469</t>
  </si>
  <si>
    <t>Q4510</t>
  </si>
  <si>
    <t>Q4503</t>
  </si>
  <si>
    <t>Q4470</t>
  </si>
  <si>
    <t>Q4509</t>
  </si>
  <si>
    <t>Q4446</t>
  </si>
  <si>
    <t>Q4425</t>
  </si>
  <si>
    <t>Q4451</t>
  </si>
  <si>
    <t>Q4496</t>
  </si>
  <si>
    <t>Q4455</t>
  </si>
  <si>
    <t>Q4465</t>
  </si>
  <si>
    <t>Q4437</t>
  </si>
  <si>
    <t>Q4461</t>
  </si>
  <si>
    <t>Q4447</t>
  </si>
  <si>
    <t>Q4443</t>
  </si>
  <si>
    <t>Q4439</t>
  </si>
  <si>
    <t>Q4436</t>
  </si>
  <si>
    <t>Q4435</t>
  </si>
  <si>
    <t>Q4424</t>
  </si>
  <si>
    <t>Q4418</t>
  </si>
  <si>
    <t>Q4400</t>
  </si>
  <si>
    <t>Q4375</t>
  </si>
  <si>
    <t>Q4393</t>
  </si>
  <si>
    <t>Q4390</t>
  </si>
  <si>
    <t>Q4395</t>
  </si>
  <si>
    <t>Q4389</t>
  </si>
  <si>
    <t>Q4365</t>
  </si>
  <si>
    <t>Q4325</t>
  </si>
  <si>
    <t>Q4305</t>
  </si>
  <si>
    <t>Q4351</t>
  </si>
  <si>
    <t>Q4368</t>
  </si>
  <si>
    <t>Q4374</t>
  </si>
  <si>
    <t>Q4373</t>
  </si>
  <si>
    <t>Q4369</t>
  </si>
  <si>
    <t>Q4366</t>
  </si>
  <si>
    <t>Q4349</t>
  </si>
  <si>
    <t>Q4335</t>
  </si>
  <si>
    <t>Q4356</t>
  </si>
  <si>
    <t>Q4294</t>
  </si>
  <si>
    <t>Q4342</t>
  </si>
  <si>
    <t>Q4283</t>
  </si>
  <si>
    <t>Q4322</t>
  </si>
  <si>
    <t>Q4282</t>
  </si>
  <si>
    <t>Q4269</t>
  </si>
  <si>
    <t>Q4252</t>
  </si>
  <si>
    <t>Q4161</t>
  </si>
  <si>
    <t>Q4258</t>
  </si>
  <si>
    <t>Q4220</t>
  </si>
  <si>
    <t>Q4255</t>
  </si>
  <si>
    <t>Q4149</t>
  </si>
  <si>
    <t>Q4215</t>
  </si>
  <si>
    <t>Q4236</t>
  </si>
  <si>
    <t>Q4226</t>
  </si>
  <si>
    <t>Q4212</t>
  </si>
  <si>
    <t>Q4122</t>
  </si>
  <si>
    <t>Q4126</t>
  </si>
  <si>
    <t>Q4005</t>
  </si>
  <si>
    <t>Q3992</t>
  </si>
  <si>
    <t>Q4075</t>
  </si>
  <si>
    <t>Q4055</t>
  </si>
  <si>
    <t>Q3940</t>
  </si>
  <si>
    <t>Q4050</t>
  </si>
  <si>
    <t>Q3990</t>
  </si>
  <si>
    <t>Q4035</t>
  </si>
  <si>
    <t>Q4002</t>
  </si>
  <si>
    <t>Q3783</t>
  </si>
  <si>
    <t>Q3994</t>
  </si>
  <si>
    <t>Q3982</t>
  </si>
  <si>
    <t>Q3981</t>
  </si>
  <si>
    <t>Q3593</t>
  </si>
  <si>
    <t>Q3654</t>
  </si>
  <si>
    <t>Q3929</t>
  </si>
  <si>
    <t>Q3947</t>
  </si>
  <si>
    <t>Q3954</t>
  </si>
  <si>
    <t>Q3945</t>
  </si>
  <si>
    <t>Q3877</t>
  </si>
  <si>
    <t>Q3903</t>
  </si>
  <si>
    <t>Q3913</t>
  </si>
  <si>
    <t>Q3771</t>
  </si>
  <si>
    <t>Q3848</t>
  </si>
  <si>
    <t>Q3828</t>
  </si>
  <si>
    <t>Q3868</t>
  </si>
  <si>
    <t>Q3751</t>
  </si>
  <si>
    <t>Q3809</t>
  </si>
  <si>
    <t>Q3775</t>
  </si>
  <si>
    <t>Q3834</t>
  </si>
  <si>
    <t>Q3797</t>
  </si>
  <si>
    <t>Q3769</t>
  </si>
  <si>
    <t>Q3785</t>
  </si>
  <si>
    <t>Q3798</t>
  </si>
  <si>
    <t>Q3799</t>
  </si>
  <si>
    <t>Q3788</t>
  </si>
  <si>
    <t>Q3819</t>
  </si>
  <si>
    <t>Q3806</t>
  </si>
  <si>
    <t>Q3734</t>
  </si>
  <si>
    <t>Q3766</t>
  </si>
  <si>
    <t>Q3723</t>
  </si>
  <si>
    <t>Q3776</t>
  </si>
  <si>
    <t>Q3682</t>
  </si>
  <si>
    <t>Q3745</t>
  </si>
  <si>
    <t>Q3767</t>
  </si>
  <si>
    <t>Q3756</t>
  </si>
  <si>
    <t>Q3730</t>
  </si>
  <si>
    <t>Q3678</t>
  </si>
  <si>
    <t>Q3584</t>
  </si>
  <si>
    <t>Q3561</t>
  </si>
  <si>
    <t>Q3685</t>
  </si>
  <si>
    <t>Q3673</t>
  </si>
  <si>
    <t>Q3659</t>
  </si>
  <si>
    <t>Q3660</t>
  </si>
  <si>
    <t>Q3641</t>
  </si>
  <si>
    <t>Q3575</t>
  </si>
  <si>
    <t>Q3090</t>
  </si>
  <si>
    <t>Q3626</t>
  </si>
  <si>
    <t>Q3627</t>
  </si>
  <si>
    <t>Q3636</t>
  </si>
  <si>
    <t>Q3621</t>
  </si>
  <si>
    <t>Q3624</t>
  </si>
  <si>
    <t>Q3632</t>
  </si>
  <si>
    <t>Q3406</t>
  </si>
  <si>
    <t>Q3454</t>
  </si>
  <si>
    <t>Q3579</t>
  </si>
  <si>
    <t>Q3571</t>
  </si>
  <si>
    <t>Q3578</t>
  </si>
  <si>
    <t>Q3583</t>
  </si>
  <si>
    <t>Q3586</t>
  </si>
  <si>
    <t>Q3551</t>
  </si>
  <si>
    <t>Q3543</t>
  </si>
  <si>
    <t>Q3520</t>
  </si>
  <si>
    <t>Q3554</t>
  </si>
  <si>
    <t>Q3541</t>
  </si>
  <si>
    <t>Q3513</t>
  </si>
  <si>
    <t>Q3326</t>
  </si>
  <si>
    <t>Q3511</t>
  </si>
  <si>
    <t>Q3519</t>
  </si>
  <si>
    <t>Q3508</t>
  </si>
  <si>
    <t>Q3452</t>
  </si>
  <si>
    <t>Q3462</t>
  </si>
  <si>
    <t>Q3500</t>
  </si>
  <si>
    <t>Q3415</t>
  </si>
  <si>
    <t>Q3404</t>
  </si>
  <si>
    <t>Q3382</t>
  </si>
  <si>
    <t>Q3409</t>
  </si>
  <si>
    <t>Q3365</t>
  </si>
  <si>
    <t>Q3423</t>
  </si>
  <si>
    <t>Q3420</t>
  </si>
  <si>
    <t>Q3470</t>
  </si>
  <si>
    <t>Q3352</t>
  </si>
  <si>
    <t>Q3325</t>
  </si>
  <si>
    <t>Q3435</t>
  </si>
  <si>
    <t>Q3442</t>
  </si>
  <si>
    <t>Q3444</t>
  </si>
  <si>
    <t>Q3416</t>
  </si>
  <si>
    <t>Q3322</t>
  </si>
  <si>
    <t>Q3384</t>
  </si>
  <si>
    <t>Q3271</t>
  </si>
  <si>
    <t>Q3403</t>
  </si>
  <si>
    <t>Q3280</t>
  </si>
  <si>
    <t>Q3278</t>
  </si>
  <si>
    <t>Q3366</t>
  </si>
  <si>
    <t>Q3418</t>
  </si>
  <si>
    <t>Q3344</t>
  </si>
  <si>
    <t>Q3367</t>
  </si>
  <si>
    <t>Q3378</t>
  </si>
  <si>
    <t>Q3377</t>
  </si>
  <si>
    <t>Q3260</t>
  </si>
  <si>
    <t>Q3315</t>
  </si>
  <si>
    <t>Q3387</t>
  </si>
  <si>
    <t>Q3335</t>
  </si>
  <si>
    <t>Q3300</t>
  </si>
  <si>
    <t>Q3318</t>
  </si>
  <si>
    <t>Q3304</t>
  </si>
  <si>
    <t>Q3351</t>
  </si>
  <si>
    <t>Q3346</t>
  </si>
  <si>
    <t>Q3355</t>
  </si>
  <si>
    <t>Q3249</t>
  </si>
  <si>
    <t>Q3327</t>
  </si>
  <si>
    <t>Q3283</t>
  </si>
  <si>
    <t>Q3347</t>
  </si>
  <si>
    <t>Q3316</t>
  </si>
  <si>
    <t>Q3323</t>
  </si>
  <si>
    <t>Q3340</t>
  </si>
  <si>
    <t>Q3333</t>
  </si>
  <si>
    <t>Q3206</t>
  </si>
  <si>
    <t>Q3310</t>
  </si>
  <si>
    <t>Q2848</t>
  </si>
  <si>
    <t>Q3218</t>
  </si>
  <si>
    <t>Q3233</t>
  </si>
  <si>
    <t>Q3282</t>
  </si>
  <si>
    <t>Q3281</t>
  </si>
  <si>
    <t>Q3242</t>
  </si>
  <si>
    <t>Q3252</t>
  </si>
  <si>
    <t>Q3215</t>
  </si>
  <si>
    <t>Q3219</t>
  </si>
  <si>
    <t>Q3200</t>
  </si>
  <si>
    <t>Q3101</t>
  </si>
  <si>
    <t>Q3157</t>
  </si>
  <si>
    <t>Q3207</t>
  </si>
  <si>
    <t>Q3196</t>
  </si>
  <si>
    <t>Q3208</t>
  </si>
  <si>
    <t>Q3224</t>
  </si>
  <si>
    <t>Q3197</t>
  </si>
  <si>
    <t>Q3158</t>
  </si>
  <si>
    <t>Q3185</t>
  </si>
  <si>
    <t>Q3184</t>
  </si>
  <si>
    <t>Q3124</t>
  </si>
  <si>
    <t>Q3161</t>
  </si>
  <si>
    <t>Q3162</t>
  </si>
  <si>
    <t>Q3148</t>
  </si>
  <si>
    <t>Q3179</t>
  </si>
  <si>
    <t>Q3156</t>
  </si>
  <si>
    <t>Q3176</t>
  </si>
  <si>
    <t>Q3139</t>
  </si>
  <si>
    <t>Q3165</t>
  </si>
  <si>
    <t>Q3152</t>
  </si>
  <si>
    <t>Q3143</t>
  </si>
  <si>
    <t>Q3132</t>
  </si>
  <si>
    <t>Q3135</t>
  </si>
  <si>
    <t>Q3146</t>
  </si>
  <si>
    <t>Q3150</t>
  </si>
  <si>
    <t>Q3117</t>
  </si>
  <si>
    <t>Q3140</t>
  </si>
  <si>
    <t>Q3093</t>
  </si>
  <si>
    <t>Q3114</t>
  </si>
  <si>
    <t>Q3096</t>
  </si>
  <si>
    <t>Q3066</t>
  </si>
  <si>
    <t>Q3097</t>
  </si>
  <si>
    <t>Q3113</t>
  </si>
  <si>
    <t>Q3002</t>
  </si>
  <si>
    <t>Q3012</t>
  </si>
  <si>
    <t>Q2662</t>
  </si>
  <si>
    <t>Q2999</t>
  </si>
  <si>
    <t>Q2966</t>
  </si>
  <si>
    <t>Q2972</t>
  </si>
  <si>
    <t>Q2965</t>
  </si>
  <si>
    <t>Q2911</t>
  </si>
  <si>
    <t>Q2930</t>
  </si>
  <si>
    <t>Q2931</t>
  </si>
  <si>
    <t>Q2946</t>
  </si>
  <si>
    <t>Q2897</t>
  </si>
  <si>
    <t>Q2927</t>
  </si>
  <si>
    <t>Q2915</t>
  </si>
  <si>
    <t>Q2883</t>
  </si>
  <si>
    <t>Q2884</t>
  </si>
  <si>
    <t>Q2870</t>
  </si>
  <si>
    <t>Q2877</t>
  </si>
  <si>
    <t>Q2878</t>
  </si>
  <si>
    <t>Q2879</t>
  </si>
  <si>
    <t>Q2875</t>
  </si>
  <si>
    <t>Q2861</t>
  </si>
  <si>
    <t>Q2868</t>
  </si>
  <si>
    <t>Q2859</t>
  </si>
  <si>
    <t>Q2860</t>
  </si>
  <si>
    <t>Q2800</t>
  </si>
  <si>
    <t>Q2856</t>
  </si>
  <si>
    <t>Q2857</t>
  </si>
  <si>
    <t>Q1990</t>
  </si>
  <si>
    <t>Q2845</t>
  </si>
  <si>
    <t>Q2794</t>
  </si>
  <si>
    <t>Q2779</t>
  </si>
  <si>
    <t>Q2802</t>
  </si>
  <si>
    <t>Q2677</t>
  </si>
  <si>
    <t>Q2730</t>
  </si>
  <si>
    <t>Q2739</t>
  </si>
  <si>
    <t>Q2729</t>
  </si>
  <si>
    <t>Q2673</t>
  </si>
  <si>
    <t>Q2713</t>
  </si>
  <si>
    <t>Q2711</t>
  </si>
  <si>
    <t>Q2637</t>
  </si>
  <si>
    <t>Q2549</t>
  </si>
  <si>
    <t>Q2701</t>
  </si>
  <si>
    <t>Q2640</t>
  </si>
  <si>
    <t>Q2639</t>
  </si>
  <si>
    <t>Q2683</t>
  </si>
  <si>
    <t>Q2391</t>
  </si>
  <si>
    <t>Q2603</t>
  </si>
  <si>
    <t>Q2495</t>
  </si>
  <si>
    <t>Q2651</t>
  </si>
  <si>
    <t>Q2517</t>
  </si>
  <si>
    <t>Q2570</t>
  </si>
  <si>
    <t>Q2524</t>
  </si>
  <si>
    <t>Q2525</t>
  </si>
  <si>
    <t>Q2480</t>
  </si>
  <si>
    <t>Q2292</t>
  </si>
  <si>
    <t>Q2472</t>
  </si>
  <si>
    <t>Q2470</t>
  </si>
  <si>
    <t>Q2475</t>
  </si>
  <si>
    <t>Q2437</t>
  </si>
  <si>
    <t>Q2364</t>
  </si>
  <si>
    <t>Q2366</t>
  </si>
  <si>
    <t>Q2361</t>
  </si>
  <si>
    <t>Q2187</t>
  </si>
  <si>
    <t>Q2262</t>
  </si>
  <si>
    <t>Q2263</t>
  </si>
  <si>
    <t>Q2234</t>
  </si>
  <si>
    <t>Q2214</t>
  </si>
  <si>
    <t>Q2247</t>
  </si>
  <si>
    <t>Q2241</t>
  </si>
  <si>
    <t>Q2216</t>
  </si>
  <si>
    <t>Q2237</t>
  </si>
  <si>
    <t>Q2236</t>
  </si>
  <si>
    <t>Q2117</t>
  </si>
  <si>
    <t>Q2157</t>
  </si>
  <si>
    <t>Q1970</t>
  </si>
  <si>
    <t>Q2186</t>
  </si>
  <si>
    <t>Q2121</t>
  </si>
  <si>
    <t>Q2158</t>
  </si>
  <si>
    <t>Q2192</t>
  </si>
  <si>
    <t>Q2029</t>
  </si>
  <si>
    <t>Q2173</t>
  </si>
  <si>
    <t>Q2151</t>
  </si>
  <si>
    <t>Q2116</t>
  </si>
  <si>
    <t>Q1944</t>
  </si>
  <si>
    <t>Q2101</t>
  </si>
  <si>
    <t>Q2092</t>
  </si>
  <si>
    <t>Q2083</t>
  </si>
  <si>
    <t>Q2004</t>
  </si>
  <si>
    <t>Q2067</t>
  </si>
  <si>
    <t>Q2064</t>
  </si>
  <si>
    <t>Q2032</t>
  </si>
  <si>
    <t>Q2041</t>
  </si>
  <si>
    <t>Q2009</t>
  </si>
  <si>
    <t>Q1966</t>
  </si>
  <si>
    <t>Q2014</t>
  </si>
  <si>
    <t>Q2010</t>
  </si>
  <si>
    <t>Q2003</t>
  </si>
  <si>
    <t>Q1987</t>
  </si>
  <si>
    <t>Q1967</t>
  </si>
  <si>
    <t>Q1910</t>
  </si>
  <si>
    <t>Q1972</t>
  </si>
  <si>
    <t>Q1968</t>
  </si>
  <si>
    <t>Q1939</t>
  </si>
  <si>
    <t>Q1927</t>
  </si>
  <si>
    <t>Q1864</t>
  </si>
  <si>
    <t>Q1889</t>
  </si>
  <si>
    <t>Q1386</t>
  </si>
  <si>
    <t>Q1839</t>
  </si>
  <si>
    <t>Q1812</t>
  </si>
  <si>
    <t>Q1798</t>
  </si>
  <si>
    <t>Q1805</t>
  </si>
  <si>
    <t>Q1746</t>
  </si>
  <si>
    <t>Q1801</t>
  </si>
  <si>
    <t>Q1717</t>
  </si>
  <si>
    <t>Q1709</t>
  </si>
  <si>
    <t>Q1621</t>
  </si>
  <si>
    <t>Q1747</t>
  </si>
  <si>
    <t>Q1736</t>
  </si>
  <si>
    <t>Q1698</t>
  </si>
  <si>
    <t>Q1638</t>
  </si>
  <si>
    <t>Q1672</t>
  </si>
  <si>
    <t>Q1573</t>
  </si>
  <si>
    <t>Q1523</t>
  </si>
  <si>
    <t>Q1635</t>
  </si>
  <si>
    <t>Q1600</t>
  </si>
  <si>
    <t>Q1619</t>
  </si>
  <si>
    <t>Q1577</t>
  </si>
  <si>
    <t>Q1604</t>
  </si>
  <si>
    <t>Q1576</t>
  </si>
  <si>
    <t>Q1584</t>
  </si>
  <si>
    <t>Q1591</t>
  </si>
  <si>
    <t>Q1580</t>
  </si>
  <si>
    <t>Q1397</t>
  </si>
  <si>
    <t>Q1514</t>
  </si>
  <si>
    <t>Q1533</t>
  </si>
  <si>
    <t>Q1519</t>
  </si>
  <si>
    <t>Q1337</t>
  </si>
  <si>
    <t>Q1469</t>
  </si>
  <si>
    <t>Q1398</t>
  </si>
  <si>
    <t>Q1522</t>
  </si>
  <si>
    <t>Q1482</t>
  </si>
  <si>
    <t>Q1403</t>
  </si>
  <si>
    <t>Q1379</t>
  </si>
  <si>
    <t>Q1457</t>
  </si>
  <si>
    <t>Q1390</t>
  </si>
  <si>
    <t>Q1359</t>
  </si>
  <si>
    <t>Q1387</t>
  </si>
  <si>
    <t>Q1342</t>
  </si>
  <si>
    <t>Q1323</t>
  </si>
  <si>
    <t>Q1268</t>
  </si>
  <si>
    <t>Q1237</t>
  </si>
  <si>
    <t>Q1318</t>
  </si>
  <si>
    <t>Q1298</t>
  </si>
  <si>
    <t>Q1311</t>
  </si>
  <si>
    <t>Q1300</t>
  </si>
  <si>
    <t>Q1288</t>
  </si>
  <si>
    <t>Q1262</t>
  </si>
  <si>
    <t>Q1289</t>
  </si>
  <si>
    <t>Q1068</t>
  </si>
  <si>
    <t>Q1267</t>
  </si>
  <si>
    <t>Q1254</t>
  </si>
  <si>
    <t>Q1208</t>
  </si>
  <si>
    <t>Q1158</t>
  </si>
  <si>
    <t>Q1202</t>
  </si>
  <si>
    <t>Q1195</t>
  </si>
  <si>
    <t>Q1097</t>
  </si>
  <si>
    <t>Q1143</t>
  </si>
  <si>
    <t>Q1058</t>
  </si>
  <si>
    <t>Q1144</t>
  </si>
  <si>
    <t>Q1092</t>
  </si>
  <si>
    <t>Q1063</t>
  </si>
  <si>
    <t>Q996</t>
  </si>
  <si>
    <t>Q1081</t>
  </si>
  <si>
    <t>Q1072</t>
  </si>
  <si>
    <t>Q1075</t>
  </si>
  <si>
    <t>Q1048</t>
  </si>
  <si>
    <t>Q979</t>
  </si>
  <si>
    <t>Q1073</t>
  </si>
  <si>
    <t>Q1056</t>
  </si>
  <si>
    <t>Q1000</t>
  </si>
  <si>
    <t>Q1203</t>
  </si>
  <si>
    <t>Q1003</t>
  </si>
  <si>
    <t>Q1055</t>
  </si>
  <si>
    <t>Q1008</t>
  </si>
  <si>
    <t>Q1026</t>
  </si>
  <si>
    <t>Q1021</t>
  </si>
  <si>
    <t>Q967</t>
  </si>
  <si>
    <t>Q593</t>
  </si>
  <si>
    <t>Q1455</t>
  </si>
  <si>
    <t>Q1006</t>
  </si>
  <si>
    <t>Q1201</t>
  </si>
  <si>
    <t>Q1034</t>
  </si>
  <si>
    <t>Q1487</t>
  </si>
  <si>
    <t>Q986</t>
  </si>
  <si>
    <t>Q973</t>
  </si>
  <si>
    <t>Q1590</t>
  </si>
  <si>
    <t>Q1151</t>
  </si>
  <si>
    <t>Q1906</t>
  </si>
  <si>
    <t>Q934</t>
  </si>
  <si>
    <t>Q1110</t>
  </si>
  <si>
    <t>Q1454</t>
  </si>
  <si>
    <t>Q860</t>
  </si>
  <si>
    <t>Q889</t>
  </si>
  <si>
    <t>Q898</t>
  </si>
  <si>
    <t>Q858</t>
  </si>
  <si>
    <t>Q1912</t>
  </si>
  <si>
    <t>Q1578</t>
  </si>
  <si>
    <t>Q1921</t>
  </si>
  <si>
    <t>Q883</t>
  </si>
  <si>
    <t>Q1442</t>
  </si>
  <si>
    <t>Q1120</t>
  </si>
  <si>
    <t>Q1146</t>
  </si>
  <si>
    <t>Q1896</t>
  </si>
  <si>
    <t>Q1396</t>
  </si>
  <si>
    <t>Q1453</t>
  </si>
  <si>
    <t>Q1393</t>
  </si>
  <si>
    <t>Q757</t>
  </si>
  <si>
    <t>Q1579</t>
  </si>
  <si>
    <t>Q1907</t>
  </si>
  <si>
    <t>Q1922</t>
  </si>
  <si>
    <t>Q1205</t>
  </si>
  <si>
    <t>Q1897</t>
  </si>
  <si>
    <t>Q1490</t>
  </si>
  <si>
    <t>Q1908</t>
  </si>
  <si>
    <t>Q1121</t>
  </si>
  <si>
    <t>Q692</t>
  </si>
  <si>
    <t>Q1900</t>
  </si>
  <si>
    <t>Q1130</t>
  </si>
  <si>
    <t>Q1405</t>
  </si>
  <si>
    <t>Q1901</t>
  </si>
  <si>
    <t>Q1102</t>
  </si>
  <si>
    <t>Q1915</t>
  </si>
  <si>
    <t>Q1467</t>
  </si>
  <si>
    <t>Q1899</t>
  </si>
  <si>
    <t>Q1470</t>
  </si>
  <si>
    <t>Q1471</t>
  </si>
  <si>
    <t>Q367</t>
  </si>
  <si>
    <t>Q1574</t>
  </si>
  <si>
    <t>Q1117</t>
  </si>
  <si>
    <t>Q1423</t>
  </si>
  <si>
    <t>Q1432</t>
  </si>
  <si>
    <t>Q1878</t>
  </si>
  <si>
    <t>Q1498</t>
  </si>
  <si>
    <t>Q1445</t>
  </si>
  <si>
    <t>Q1422</t>
  </si>
  <si>
    <t>Q1421</t>
  </si>
  <si>
    <t>Q1544</t>
  </si>
  <si>
    <t>Q1571</t>
  </si>
  <si>
    <t>Q1500</t>
  </si>
  <si>
    <t>Q1502</t>
  </si>
  <si>
    <t>Q1444</t>
  </si>
  <si>
    <t>Q1419</t>
  </si>
  <si>
    <t>Q1983</t>
  </si>
  <si>
    <t>Q1418</t>
  </si>
  <si>
    <t>Q1984</t>
  </si>
  <si>
    <t>Q1504</t>
  </si>
  <si>
    <t>Q1394</t>
  </si>
  <si>
    <t>Q1417</t>
  </si>
  <si>
    <t>Q1473</t>
  </si>
  <si>
    <t>Q1448</t>
  </si>
  <si>
    <t>Q1598</t>
  </si>
  <si>
    <t>Q1446</t>
  </si>
  <si>
    <t>Q1439</t>
  </si>
  <si>
    <t>Q1415</t>
  </si>
  <si>
    <t>Q9079</t>
  </si>
  <si>
    <t>Q8235</t>
  </si>
  <si>
    <t>Q8071</t>
  </si>
  <si>
    <t>Q7721</t>
  </si>
  <si>
    <t>Q7646</t>
  </si>
  <si>
    <t>Q7573</t>
  </si>
  <si>
    <t>Q7492</t>
  </si>
  <si>
    <t>Q7491</t>
  </si>
  <si>
    <t>BD,, others, Q7444</t>
  </si>
  <si>
    <t>Q7430</t>
  </si>
  <si>
    <t>Q7315</t>
  </si>
  <si>
    <t>Q7298</t>
  </si>
  <si>
    <t>Q7322</t>
  </si>
  <si>
    <t>Q7321</t>
  </si>
  <si>
    <t>Q7320</t>
  </si>
  <si>
    <t>Q7319</t>
  </si>
  <si>
    <t>Q7318</t>
  </si>
  <si>
    <t>Q7317</t>
  </si>
  <si>
    <t>Q7316</t>
  </si>
  <si>
    <t>Q7314</t>
  </si>
  <si>
    <t>Q7313</t>
  </si>
  <si>
    <t>Q7312</t>
  </si>
  <si>
    <t>Q7311</t>
  </si>
  <si>
    <t>Q7310</t>
  </si>
  <si>
    <t>Q7309</t>
  </si>
  <si>
    <t>Q7308</t>
  </si>
  <si>
    <t>Q7307</t>
  </si>
  <si>
    <t>Q7306</t>
  </si>
  <si>
    <t>Q7305</t>
  </si>
  <si>
    <t>Q7304</t>
  </si>
  <si>
    <t>Q7303</t>
  </si>
  <si>
    <t>Q7301</t>
  </si>
  <si>
    <t>Q6928</t>
  </si>
  <si>
    <t>Q6871</t>
  </si>
  <si>
    <t>Q6057</t>
  </si>
  <si>
    <t>Q6570</t>
  </si>
  <si>
    <t>Q6551</t>
  </si>
  <si>
    <t>Q6531</t>
  </si>
  <si>
    <t>Q6488</t>
  </si>
  <si>
    <t>Q6486</t>
  </si>
  <si>
    <t>Q6485</t>
  </si>
  <si>
    <t>Q6484</t>
  </si>
  <si>
    <t>Q6482</t>
  </si>
  <si>
    <t>Q6314</t>
  </si>
  <si>
    <t>Q6253</t>
  </si>
  <si>
    <t>Q6072</t>
  </si>
  <si>
    <t>Q5973</t>
  </si>
  <si>
    <t>Q5933</t>
  </si>
  <si>
    <t>Q5963</t>
  </si>
  <si>
    <t>Q5926</t>
  </si>
  <si>
    <t>Q5605</t>
  </si>
  <si>
    <t>Q5506</t>
  </si>
  <si>
    <t>Q5460</t>
  </si>
  <si>
    <t>Q5450</t>
  </si>
  <si>
    <t>Q5131</t>
  </si>
  <si>
    <t>Q5024</t>
  </si>
  <si>
    <t>Q4118</t>
  </si>
  <si>
    <t>Q2918</t>
  </si>
  <si>
    <t>Q1820</t>
  </si>
  <si>
    <t>Q1794</t>
  </si>
  <si>
    <t>Q995</t>
  </si>
  <si>
    <t>https://mytracker.group-ips.com/projects/2780/reference_sheets_translations/995.pdf</t>
  </si>
  <si>
    <t>https://mytracker.group-ips.com/projects/2653/reference_sheets_translations/996.pdf</t>
  </si>
  <si>
    <t>https://mytracker.group-ips.com/projects/2566/reference_sheets_translations/992.pdf</t>
  </si>
  <si>
    <t>https://mytracker.group-ips.com/projects/2509/reference_sheets_translations/993.pdf</t>
  </si>
  <si>
    <t>https://mytracker.group-ips.com/projects/2298/reference_sheets_translations/982.pdf</t>
  </si>
  <si>
    <t>https://mytracker.group-ips.com/projects/2276/reference_sheets_translations/978.pdf</t>
  </si>
  <si>
    <t>https://mytracker.group-ips.com/projects/2233/reference_sheets_translations/983.pdf</t>
  </si>
  <si>
    <t>https://mytracker.group-ips.com/projects/2188/reference_sheets_translations/974.pdf</t>
  </si>
  <si>
    <t>https://mytracker.group-ips.com/projects/2143/reference_sheets_translations/972.pdf</t>
  </si>
  <si>
    <t>https://mytracker.group-ips.com/projects/2122/reference_sheets_translations/975.pdf</t>
  </si>
  <si>
    <t>https://mytracker.group-ips.com/projects/2070/reference_sheets_translations/986.pdf</t>
  </si>
  <si>
    <t>https://mytracker.group-ips.com/projects/2055/reference_sheets_translations/968.pdf</t>
  </si>
  <si>
    <t>https://mytracker.group-ips.com/projects/2015/reference_sheets_translations/976.pdf</t>
  </si>
  <si>
    <t>https://mytracker.group-ips.com/projects/1947/reference_sheets_translations/961.pdf</t>
  </si>
  <si>
    <t>https://mytracker.group-ips.com/projects/1898/reference_sheets_translations/960.pdf</t>
  </si>
  <si>
    <t>https://mytracker.group-ips.com/projects/1848/reference_sheets_translations/977.pdf</t>
  </si>
  <si>
    <t>https://mytracker.group-ips.com/projects/1826/reference_sheets_translations/987.pdf</t>
  </si>
  <si>
    <t>Link</t>
  </si>
  <si>
    <t>https://mytracker.group-ips.com/projects/1822/reference_sheets_translations/994.pdf</t>
  </si>
  <si>
    <t>https://mytracker.group-ips.com/projects/1788/reference_sheets_translations/927.pdf</t>
  </si>
  <si>
    <t>https://mytracker.group-ips.com/projects/1786/reference_sheets_translations/937.pdf</t>
  </si>
  <si>
    <t>https://mytracker.group-ips.com/projects/1785/reference_sheets_translations/934.pdf</t>
  </si>
  <si>
    <t>https://mytracker.group-ips.com/projects/1776/reference_sheets_translations/962.pdf</t>
  </si>
  <si>
    <t>https://mytracker.group-ips.com/projects/1741/reference_sheets_translations/959.pdf</t>
  </si>
  <si>
    <t>https://mytracker.group-ips.com/projects/1710/reference_sheets_translations/964.pdf</t>
  </si>
  <si>
    <t>https://mytracker.group-ips.com/projects/1687/reference_sheets_translations/922.pdf</t>
  </si>
  <si>
    <t>https://mytracker.group-ips.com/projects/1674/reference_sheets_translations/989.pdf</t>
  </si>
  <si>
    <t>https://mytracker.group-ips.com/projects/1669/reference_sheets_translations/914.pdf</t>
  </si>
  <si>
    <t>https://mytracker.group-ips.com/projects/1566/reference_sheets_translations/958.pdf</t>
  </si>
  <si>
    <t>https://mytracker.group-ips.com/projects/1556/reference_sheets_translations/895.pdf</t>
  </si>
  <si>
    <t>https://mytracker.group-ips.com/projects/1539/reference_sheets_translations/892.pdf</t>
  </si>
  <si>
    <t>https://mytracker.group-ips.com/projects/1516/reference_sheets_translations/893.pdf</t>
  </si>
  <si>
    <t>https://mytracker.group-ips.com/projects/1497/reference_sheets_translations/904.pdf</t>
  </si>
  <si>
    <t>https://mytracker.group-ips.com/projects/1479/reference_sheets_translations/909.pdf</t>
  </si>
  <si>
    <t>https://mytracker.group-ips.com/projects/1460/reference_sheets_translations/894.pdf</t>
  </si>
  <si>
    <t>https://mytracker.group-ips.com/projects/1442/reference_sheets_translations/924.pdf</t>
  </si>
  <si>
    <t>https://mytracker.group-ips.com/projects/1370/reference_sheets_translations/845.pdf</t>
  </si>
  <si>
    <t>https://mytracker.group-ips.com/projects/1369/reference_sheets_translations/855.pdf</t>
  </si>
  <si>
    <t>https://mytracker.group-ips.com/projects/1220/reference_sheets_translations/915.pdf</t>
  </si>
  <si>
    <t>https://mytracker.group-ips.com/projects/1150/reference_sheets_translations/936.pdf</t>
  </si>
  <si>
    <t>https://mytracker.group-ips.com/projects/904/reference_sheets_translations/920.pdf</t>
  </si>
  <si>
    <t>https://mytracker.group-ips.com/projects/872/reference_sheets_translations/759.pdf</t>
  </si>
  <si>
    <t>https://mytracker.group-ips.com/projects/67/reference_sheets_translations/880.pdf</t>
  </si>
  <si>
    <t>https://mytracker.group-ips.com/projects/151/reference_sheets_translations/957.pdf</t>
  </si>
  <si>
    <t>https://mytracker.group-ips.com/projects/684/reference_sheets_translations/432.pdf</t>
  </si>
  <si>
    <t>https://mytracker.group-ips.com/projects/530/reference_sheets_translations/253.pdf</t>
  </si>
  <si>
    <t>https://mytracker.group-ips.com/projects/1810/reference_sheets_translations/953.pdf</t>
  </si>
  <si>
    <t>O3581 GOPA EM4897_BESS Project</t>
  </si>
  <si>
    <t>O3580 Cargill P&amp;ID Update Nuts connection</t>
  </si>
  <si>
    <t>O3579 BLIP BLIP OFFICES</t>
  </si>
  <si>
    <t>O3578 TPS EM4549_Guebiba water</t>
  </si>
  <si>
    <t>O3577 Ab InBev Magor Land Conversion</t>
  </si>
  <si>
    <t>O3576 Affinity Factory Italy Affinity Petcare CGM_STB</t>
  </si>
  <si>
    <t>O3575 Albioma Logistics Customs</t>
  </si>
  <si>
    <t>O3574 InBev Belgium BV Leuven WH roof renovation</t>
  </si>
  <si>
    <t>O3573 GlaxoSmithKline GSK RX86 - BoD</t>
  </si>
  <si>
    <t>O3572 Tennant Solutions Facility Single Line Diagram</t>
  </si>
  <si>
    <t>O3571 Eberspaecher Bulgaria EBS_Plot EPCM services</t>
  </si>
  <si>
    <t>O3570 Ab InBev Highbay Extension Leuven</t>
  </si>
  <si>
    <t>O3569 Fertinagro EM4817_Safi TSP Plant</t>
  </si>
  <si>
    <t>O3568 Servicoop Management SL Cooperativa de Vivienda</t>
  </si>
  <si>
    <t>O3567 Fertinagro EM4723_Storage &amp; Pipeline</t>
  </si>
  <si>
    <t>O3566 WiTTE Automotive Witte Bg _PlantExtension</t>
  </si>
  <si>
    <t>O3565 WiTTE Automotive Witte Bg _PlantExtension</t>
  </si>
  <si>
    <t>O3564 Mondelez GmbH Lörrach HSE Standards</t>
  </si>
  <si>
    <t>O3563 Evonik Antwerpen N.V. FK_D763 Str eng concr. floor</t>
  </si>
  <si>
    <t>O3562 Connecting visions Industrial Laundry BILBAO</t>
  </si>
  <si>
    <t>O3561 Affinity Factory _ Spain VSU Sistema 7</t>
  </si>
  <si>
    <t>O3560 ARCADE ARCADE 2026</t>
  </si>
  <si>
    <t>O3559 MARETAP EM4930_Etd remplac séparateur</t>
  </si>
  <si>
    <t>O3558 Ineos Feluy SA MS project planning TAR</t>
  </si>
  <si>
    <t>O3557 2Valorise Amel S.A. Safety &amp; CS Support_shutdown</t>
  </si>
  <si>
    <t>O3556 ArcelorMittal Esch-Belval Dedusting AM Belval TMB</t>
  </si>
  <si>
    <t>O3555 SANITECHNIEK EM4946_Prépration Plan Fluide</t>
  </si>
  <si>
    <t>O3554 GlaxoSmithKline C&amp;Q Cuves Mobiles WN10</t>
  </si>
  <si>
    <t>O3553 SANITECHNIEK EM4922_Projeteur HVAC</t>
  </si>
  <si>
    <t>O3552 Mondelez GmbH Lörrach Project Engineer external</t>
  </si>
  <si>
    <t>O3551 VEMAK EM4866_LNG Terminal Project</t>
  </si>
  <si>
    <t>O3550 The British School Realization Phase 1 BSB</t>
  </si>
  <si>
    <t>O3549 Groupe OCP EM4872_Elec&amp;Mechanical PM</t>
  </si>
  <si>
    <t>O3548 SCG Gabes EM4899_Etude servomoteur</t>
  </si>
  <si>
    <t>O3547 SCG Gabes EM4749_Plan As-Built</t>
  </si>
  <si>
    <t>O3546 TPS EM4867_Root causes analysis</t>
  </si>
  <si>
    <t>O3545 FIVES EM4910_3D &amp; 2D de gaines</t>
  </si>
  <si>
    <t>O3544 Groupe OCP EM4472_ Descriptif Tech</t>
  </si>
  <si>
    <t>O3543 FIVES EM4743_2 x CGL &amp; CAGL in USA</t>
  </si>
  <si>
    <t>O3542 FIVES EM4849_Catalogue Plant 3D</t>
  </si>
  <si>
    <t>O3541 Almayan EM4802_Al Jouf Greenfield</t>
  </si>
  <si>
    <t>O3540 Cargill Project Hazelnut PE Support</t>
  </si>
  <si>
    <t>O3539 FIVES EM4806_Shougang CGL9</t>
  </si>
  <si>
    <t>O3538 Ab InBev Roof Renovation Leuven WH</t>
  </si>
  <si>
    <t>O3537 Reforma viviendas AS152</t>
  </si>
  <si>
    <t>O3536 Indicator Srl Arch-PM refurb. support</t>
  </si>
  <si>
    <t>O3535 EPHEMERALL FC Nürnberg Fan Experience</t>
  </si>
  <si>
    <t>O3534 Cargill Riesa Public Tendering support</t>
  </si>
  <si>
    <t>O3533 FIVES EM4884_ Tag Electrique</t>
  </si>
  <si>
    <t>O3532 ENDECO EM4811_Flow Line Design</t>
  </si>
  <si>
    <t>O3531 ENDECO EM4715_Dispersion study</t>
  </si>
  <si>
    <t>O3530 Cordia Homes Cerrado del Aguila plot M1-B</t>
  </si>
  <si>
    <t>O3529 MARETAP EM4705_Design Report heater</t>
  </si>
  <si>
    <t>O3528 PC Switzerland EM4803_Architectural plan</t>
  </si>
  <si>
    <t>O3527 Cordia Homes Cerrado del Aguila plot M1-A</t>
  </si>
  <si>
    <t>O3526 S.W.I.F.T. SC 2026 Project Support</t>
  </si>
  <si>
    <t>O3525 Cargill ATEX file update</t>
  </si>
  <si>
    <t>O3524 Gianni Housing Informe Villanueva 41</t>
  </si>
  <si>
    <t>O3523 ECOMIN EM4762_Algeria Beneficiation</t>
  </si>
  <si>
    <t>O3522 LDC Wittenberg Micella Preheater</t>
  </si>
  <si>
    <t>O3521 LDC Wittenberg Oil Tank Replacement</t>
  </si>
  <si>
    <t>O3520 MARETAP EM4873_Etude GC Shutdown</t>
  </si>
  <si>
    <t>O3519 133 School 133_Extension_IPS Proposal</t>
  </si>
  <si>
    <t>O3518 Air Liquide Air Liquide_PM services</t>
  </si>
  <si>
    <t>O3517 Puratos_Sils (Spain) CONSULTA URBANÍSTICA_PARKING</t>
  </si>
  <si>
    <t>O3516 P3 Logistic Parks TDD Azuqueca Henares</t>
  </si>
  <si>
    <t>O3515 Blommer Chocolate R&amp;M Project Admin Work</t>
  </si>
  <si>
    <t>O3514 SNIM EM4511_Excellence Projets</t>
  </si>
  <si>
    <t>O3513 Digital Realty BRU1 - Project Support 2026</t>
  </si>
  <si>
    <t>O3512 UNIVERSAL MUSIC PM - Paseo Delicias 61</t>
  </si>
  <si>
    <t>O3511 UNIVERSAL MUSIC ART HOUSE</t>
  </si>
  <si>
    <t>O3510 AMA Group EM4819_Etude Bâtiment</t>
  </si>
  <si>
    <t>O3509 TPS EM4714_Site Visit</t>
  </si>
  <si>
    <t>O3508 Alsawaed Libya EM4693_modification Tank</t>
  </si>
  <si>
    <t>O3507 BARRY EM4721_PM Service</t>
  </si>
  <si>
    <t>O3506 PETROLEAD EM4790_Tender Support</t>
  </si>
  <si>
    <t>O3505 YAZAKI TUNISIA S.A. EM4730_Etude cuisine</t>
  </si>
  <si>
    <t>O3504 CBRE DMZR</t>
  </si>
  <si>
    <t>O3503 GB Foods Spain MasterPlan</t>
  </si>
  <si>
    <t>O3502 SynPet GF Investm. Risk evaluation</t>
  </si>
  <si>
    <t>O3501 NLMK La Louviere Airtable Implementation</t>
  </si>
  <si>
    <t>O3500 DSM-firmenich Seclin Construction Management</t>
  </si>
  <si>
    <t>O3499 EDHINOR SA Renders EDHINOR BOCM</t>
  </si>
  <si>
    <t>O3498 Sergio Diez LPO Valdetorres 11</t>
  </si>
  <si>
    <t>O3497 John Cockerill SA JC_AFS_Site supp_Munich DE</t>
  </si>
  <si>
    <t>O3496 AEFA Agronutrientes CBAM training</t>
  </si>
  <si>
    <t>O3495 Evonik Antwerpen N.V. HK D779 Feasability</t>
  </si>
  <si>
    <t>O3494 ArcelorMittal Esch-Belval ATC Layout</t>
  </si>
  <si>
    <t>O3493 Carmeuse Davenport IA CM Support</t>
  </si>
  <si>
    <t>O3492 The Residential Club Libro de Estilo</t>
  </si>
  <si>
    <t>O3491 Cargill GmbH Barby (Elbe) Pocketfilters Glucose Loading</t>
  </si>
  <si>
    <t>O3490 SCIF EM4716_EtudesEquipement</t>
  </si>
  <si>
    <t>O3489 Lindt &amp; Sprungli USA Lindt Kitchen 3D Modeling</t>
  </si>
  <si>
    <t>O3488 JESA EM4768_Etude Réservoir Daoui</t>
  </si>
  <si>
    <t>O3487 TAKEDA (BELGIUM) OPUS-PED</t>
  </si>
  <si>
    <t>O3486 UNIVERSAL MUSIC MADNUN OFFICE UNIVERSAL</t>
  </si>
  <si>
    <t>O3485 Carlsberg Remplacement réseau enterré</t>
  </si>
  <si>
    <t>O3484 Metinvest Adria SPA Hot-rolled coils</t>
  </si>
  <si>
    <t>O3483 Carmeuse S.A. EM4595_Mission EPCM</t>
  </si>
  <si>
    <t>O3482 NamPower EM4416_Project Management</t>
  </si>
  <si>
    <t>O3481 Fuencarral 101 Reforma oficina</t>
  </si>
  <si>
    <t>O3480 GlaxoSmithKline CM Support RX86</t>
  </si>
  <si>
    <t>O3479 Hotel Nuevo Boston FIT OUT NUEVO BOSTON</t>
  </si>
  <si>
    <t>O3478 Aluminium Duffel BV Omgevingsvergunning</t>
  </si>
  <si>
    <t>O3477 SMHPM EM4746_Etude Dalle Cuvette</t>
  </si>
  <si>
    <t>O3476 TPS EM4369_Inspection Programme</t>
  </si>
  <si>
    <t>O3475 Mondelez GmbH Lörrach Milk Powder Silos</t>
  </si>
  <si>
    <t>O3474 FALLON AND BELLE Plaza Cortes 4</t>
  </si>
  <si>
    <t>O3473 FALLON AND BELLE Relatores 4</t>
  </si>
  <si>
    <t>O3472 Banque Degroof Petercam Arch.Const. Supervision</t>
  </si>
  <si>
    <t>O3471 Mondelez GmbH Lörrach Chiller Refrigerant</t>
  </si>
  <si>
    <t>O3470 LDC Wittenberg MCC Press</t>
  </si>
  <si>
    <t>O3469 Connecting visions CV Industrial Laundries</t>
  </si>
  <si>
    <t>O3468 Chemviron - Calgon Carbon E&amp;I Basic Design - Lyon</t>
  </si>
  <si>
    <t>O3467 FIVES EM4681_Étude TAG électrique</t>
  </si>
  <si>
    <t>O3466 Direction des Barrages EM4696_travaux du barrage</t>
  </si>
  <si>
    <t>O3465 VIA DC Datacenter campus Lanaken</t>
  </si>
  <si>
    <t>O3464 ENDECO EM4694_Mechanical Flowline</t>
  </si>
  <si>
    <t>O3463 Groupe EM4423_Expertise structure</t>
  </si>
  <si>
    <t>O3462 Aluminium Duffel BV Cryogeen installatie</t>
  </si>
  <si>
    <t>O3461 SEAM EM4662_Procurement assis</t>
  </si>
  <si>
    <t>O3460 SIEG EM4672_Détails Système E&amp;I</t>
  </si>
  <si>
    <t>O3459 TPS EM4544_ ESP surface equipment</t>
  </si>
  <si>
    <t>O3458 INTECH Libya EM4652_Design Casing</t>
  </si>
  <si>
    <t>O3457 Affinity Petcare SA STB Q4 2025</t>
  </si>
  <si>
    <t>O3456 Hydrometal France Projet CoLiMoRe</t>
  </si>
  <si>
    <t>O3455 Mondelez Bulgaria AD Mdlz_Mini Croissant</t>
  </si>
  <si>
    <t>O3454 LONZA (BELGIUM) LONZA PRODUCTION EXTENSION</t>
  </si>
  <si>
    <t>O3453 Devin EAD Devin</t>
  </si>
  <si>
    <t>O3452 Louis Full Automated Drum Store</t>
  </si>
  <si>
    <t>O3451 GlaxoSmithKline GSK RX86 - BoD 1</t>
  </si>
  <si>
    <t>O3450 P3 Logistic Parks Alpha Monitoring of tenants</t>
  </si>
  <si>
    <t>O3449 GlaxoSmithKline GSK - RX59 - HBV 2030</t>
  </si>
  <si>
    <t>O3448 P3 Logistic Parks Toledo Park - Solar panels</t>
  </si>
  <si>
    <t>O3447 Reforma viviendas Vivienda Nervion 9</t>
  </si>
  <si>
    <t>O3446 Blommer Chocolate Dirty Bean Safety &amp; Symax</t>
  </si>
  <si>
    <t>O3445 Affinity Factory France Stop the bleeding FR</t>
  </si>
  <si>
    <t>O3444 Melexis Bulgaria Melexis_RB_AHU</t>
  </si>
  <si>
    <t>O3443 P3 Logistic Parks Alpha Data Collection</t>
  </si>
  <si>
    <t>O3442 P3 Parks Spain CEE IPS</t>
  </si>
  <si>
    <t>O3441 Blommer Chocolate Feasibility CBE Quote</t>
  </si>
  <si>
    <t>O3440 Siguero 53 SG53</t>
  </si>
  <si>
    <t>O3439 LOGICOR (SPAIN) Monitoring Fotovol Mas Blau</t>
  </si>
  <si>
    <t>O3438 FALLON AND BELLE PNZ 93</t>
  </si>
  <si>
    <t>O3437 FIVES EM4635_Plans localisation</t>
  </si>
  <si>
    <t>O3436 Carmeuse S.A. EM4636_PM Kiln Revamp Prject</t>
  </si>
  <si>
    <t>O3435 SENSE PE0991_3D Model</t>
  </si>
  <si>
    <t>O3433 Louis Full Automated Drum Store</t>
  </si>
  <si>
    <t>O3432 FALLON AND BELLE AGU 27</t>
  </si>
  <si>
    <t>O3431 SCIF EM4406_Equipment Design</t>
  </si>
  <si>
    <t>O3430 GlaxoSmithKline RX43 - Mission remboursable</t>
  </si>
  <si>
    <t>O3429 Novelis Boiler House Koblenz</t>
  </si>
  <si>
    <t>O3428 APO EM4362_ Instrum Upgrade</t>
  </si>
  <si>
    <t>O3427 APO EM4011_Noise Survey</t>
  </si>
  <si>
    <t>O3426 ENDECO EM4620_Gas Vent Line</t>
  </si>
  <si>
    <t>O3425 SONASID EM4505_local laboratoire</t>
  </si>
  <si>
    <t>O3424 Groupe OCP EM4578_Pipe Rack</t>
  </si>
  <si>
    <t>O3423 Yazaki Morocco S.A. EM4388_PM service</t>
  </si>
  <si>
    <t>O3422 APO EM4504_Civil Engineering</t>
  </si>
  <si>
    <t>O3421 Cargill Update P&amp;IDs - Cacao Powder</t>
  </si>
  <si>
    <t>O3420 CARGILL (YVORY COAST) EM4496_Compressor Structure</t>
  </si>
  <si>
    <t>O3419 Cargill Inc. Milwaukee Graef Change Order</t>
  </si>
  <si>
    <t>O3418 La Lorraine Site Safety Support</t>
  </si>
  <si>
    <t>O3417 Befesa Befesa - E&amp;R and FD Plan</t>
  </si>
  <si>
    <t>O3416 Fuster Arquitectos Renders Fuster Arquitectos</t>
  </si>
  <si>
    <t>O3415 LDC Wittenberg Extraction 3D Scan</t>
  </si>
  <si>
    <t>O3414 Albioma Biomass Mayotte Project</t>
  </si>
  <si>
    <t>O3413 EDHINOR SA Renders EDHINOR SA</t>
  </si>
  <si>
    <t>O3412 Salai Fungi Japan CE Bag Separator</t>
  </si>
  <si>
    <t>O3411 Salai Fungi Japan CE inoculation machine</t>
  </si>
  <si>
    <t>O3410 BTSA New factory feasibility</t>
  </si>
  <si>
    <t>O3409 MICHEL FONS VIVIENDA SOTO DE LA MORALEJA</t>
  </si>
  <si>
    <t>O3408 Framatome Ugine Q8828 BOQ Preparation</t>
  </si>
  <si>
    <t>O3407 Digital Realty Bru1.2 1.3 - Calculations</t>
  </si>
  <si>
    <t>O3406 Eurodesserts NV Koelinstallaties renovatie</t>
  </si>
  <si>
    <t>O3405 Seaboard EM4492_Feasib Project Grenier</t>
  </si>
  <si>
    <t>O3404 GlaxoSmithKline GSK - WN21 Coldroom EPCM</t>
  </si>
  <si>
    <t>O3403 Saudi Dolomite EM4229_FEED Study LIME PLANT</t>
  </si>
  <si>
    <t>O3402 MARETAP EM4582_Evaluation Ferraille</t>
  </si>
  <si>
    <t>O3401 Petro Techna EM4486_Site Survey</t>
  </si>
  <si>
    <t>O3400 MARETAP EM4573_citerne stockage gaz</t>
  </si>
  <si>
    <t>O3399 Sindan Pharma RABS HVAC Clean Rooms</t>
  </si>
  <si>
    <t>O3398 Sindan Pharma RABS HVAC Clean Rooms</t>
  </si>
  <si>
    <t>O3397 CARGILL (YVORY COAST) EM4497_PM Service</t>
  </si>
  <si>
    <t>O3396 Mabruk Oil Operations EM4494_marked-up P&amp;ID</t>
  </si>
  <si>
    <t>O3395 ARENA EM4352_Design FlareStack</t>
  </si>
  <si>
    <t>O3394 Phosphea EM4536_FS Unité d'Ensachage</t>
  </si>
  <si>
    <t>O3393 LDC Wittenberg Statics for Cable Bridge</t>
  </si>
  <si>
    <t>O3392 APO EM4540_review nozzle</t>
  </si>
  <si>
    <t>O3391 APO EM4342_Workflow E-MOC</t>
  </si>
  <si>
    <t>O3390 HABAS EM4424_Rolling Mill Design</t>
  </si>
  <si>
    <t>O3389 EKIUM EM4436_Session HAZOP &amp; HAZID</t>
  </si>
  <si>
    <t>O3388 EKIUM EM4460_Session HAZOP</t>
  </si>
  <si>
    <t>O3387 Carmeuse S.A. EM4528_Kiln 5 Design</t>
  </si>
  <si>
    <t>O3386 SynPet ENKA CAPEX&amp;Procurement review</t>
  </si>
  <si>
    <t>O3385 Novelis Erneuerung Neutralisation</t>
  </si>
  <si>
    <t>O3384 Lindt Lindt Local Project Support</t>
  </si>
  <si>
    <t>O3383 Lindt Lindt Local Project Support</t>
  </si>
  <si>
    <t>O3382 Cervecera de Canarias Informe estructura anual</t>
  </si>
  <si>
    <t>O3381 BEIERSDORF (MEXICO) BMM - Regulatory check</t>
  </si>
  <si>
    <t>O3379 Melexis Bulgaria Mlx_RB_PipesStructure</t>
  </si>
  <si>
    <t>O3378 Melexis_BG MLX_Rev6_Initialization</t>
  </si>
  <si>
    <t>O3377 Melexis Bulgaria Mlx_ RB_ Preparation_12.24</t>
  </si>
  <si>
    <t>O3376 IDILIA FOODS S.L. Certificado energético</t>
  </si>
  <si>
    <t>O3375 Hotel Nuevo Boston IEE Report</t>
  </si>
  <si>
    <t>O3374 Affinity Petcare SA Els Monjos IDR</t>
  </si>
  <si>
    <t>O3373 LDC Wittenberg Portfolio Schedule Management</t>
  </si>
  <si>
    <t>O3372 LACO Industries Consulting @ Blyes Factory</t>
  </si>
  <si>
    <t>O3371 PETROCI EM4307_Etude besoins en gaz</t>
  </si>
  <si>
    <t>O3370 TPS EM4495_Finit Elemnt Analysis</t>
  </si>
  <si>
    <t>O3369 YAZAKI TUNISIA S.A. EM4503_Assistance Technique</t>
  </si>
  <si>
    <t>O3368 FIVES EM4498_ Dossier local TAG</t>
  </si>
  <si>
    <t>O3367 EKIUM EM4415_Session HAZOP torche</t>
  </si>
  <si>
    <t>O3366 SCIF EM4311_Flex Analysis Ducts</t>
  </si>
  <si>
    <t>O3365 Hotel Nuevo Boston Parking Fuencarral 101</t>
  </si>
  <si>
    <t>O3364 SCHNEIDER Decarbonization Studies</t>
  </si>
  <si>
    <t>O3363 AMAZON (LUXEMBOURG) Design Manager Yellow Badge</t>
  </si>
  <si>
    <t>O3362 Lindt S&amp;S Dubai</t>
  </si>
  <si>
    <t>O3361 Test Lucas DELTA 2026</t>
  </si>
  <si>
    <t>O3360 Affinity Petcare SA Els Monjos IDR</t>
  </si>
  <si>
    <t>O3359 Eurenco (PB Clermont) Structure Tamiserie</t>
  </si>
  <si>
    <t>O3358 Cargill Inc. Milwaukee Luxury 2</t>
  </si>
  <si>
    <t>O3357 Beneo-Palatinit Offstein Dryer Building_Fire Safety</t>
  </si>
  <si>
    <t>O3356 John Cockerill Hydrogen Design Separation 4000-15</t>
  </si>
  <si>
    <t>O3355 Blommer Chocolate Raw Bean Dust Mitigation</t>
  </si>
  <si>
    <t>O3354 ENDECO EM4153_Engineering Services</t>
  </si>
  <si>
    <t>O3353 LOGICOR (SPAIN) Torrejon y Sant Feliu ABC</t>
  </si>
  <si>
    <t>O3352 BARRY EM4266_Prov Project Manager</t>
  </si>
  <si>
    <t>O3351 ENDECO EM4435_SteelStructure Design</t>
  </si>
  <si>
    <t>O3350 Ingenia EM4392_Building Update</t>
  </si>
  <si>
    <t>O3349 LGEET EM4250_Design Pilot Plant</t>
  </si>
  <si>
    <t>O3348 Holcim Belgium support GO4Zero</t>
  </si>
  <si>
    <t>O3347 Ab InBev Las Palmas Viabilidad Canarías</t>
  </si>
  <si>
    <t>O3346 ORASCOM EM4438_MEW DohaDesal Plant</t>
  </si>
  <si>
    <t>O3345 P3 Logistic Parks TDD 8 warehouses Getafe</t>
  </si>
  <si>
    <t>O3344 DSM Food Specialties Olatein courtcase SPIE</t>
  </si>
  <si>
    <t>O3343 Evonik Antwerpen N.V. FEL3 Infrastr. &amp; buidling</t>
  </si>
  <si>
    <t>O3341 MPM International Safety Prevention Support</t>
  </si>
  <si>
    <t>O3340 Blommer Chocolate Transformer Project</t>
  </si>
  <si>
    <t>O3339 Mondelez GmbH Lörrach IOT Project Manager</t>
  </si>
  <si>
    <t>O3338 Bariq First EM4131_Eng Storage spheres</t>
  </si>
  <si>
    <t>O3337 EPHEMERALL Padel Onet le Chateau</t>
  </si>
  <si>
    <t>O3336 Mondelez GmbH Lörrach External support</t>
  </si>
  <si>
    <t>O3335 SONASID EM4178_Etude GC et CM</t>
  </si>
  <si>
    <t>O3334 Grupo Bimbo SPAIN BIMBO Logistic Transformation</t>
  </si>
  <si>
    <t>O3333 AstraZeneca Dunkerque S5 warehouse revamping</t>
  </si>
  <si>
    <t>O3332 Natra Malle AGV Procurement</t>
  </si>
  <si>
    <t>O3331 Novacel Novacel PM Support</t>
  </si>
  <si>
    <t>O3330 GlaxoSmithKline GSK-RX08-Deviation effluents</t>
  </si>
  <si>
    <t>O3329 Cargill Riesa Roof renovation &amp; PV plant</t>
  </si>
  <si>
    <t>O3328 Dow Benelux Terneuzen TNZ - ADD - ICP MS Instrument</t>
  </si>
  <si>
    <t>O3327 MPM Lithouania Safety Prevention Support</t>
  </si>
  <si>
    <t>O3326 MARETAP EM4410_gas detection system</t>
  </si>
  <si>
    <t>O3325 Biotrend Enerji EM4041_Owner’s Engineer Serv</t>
  </si>
  <si>
    <t>O3324 TPS EM4350_Eval Existing Tank</t>
  </si>
  <si>
    <t>O3323 Carmeuse S.A. EM4216_Maintenance building</t>
  </si>
  <si>
    <t>O3322 CARGILL (YVORY COAST) EM4368_Canopy Extension</t>
  </si>
  <si>
    <t>O3321 SEREPT EM4265_Mise à Disposition</t>
  </si>
  <si>
    <t>O3320 Cargill Riesa Screening Tank Foundation</t>
  </si>
  <si>
    <t>O3319 Blommer Chocolate Chutes and Ladder</t>
  </si>
  <si>
    <t>O3318 Portakabin Surrounding support</t>
  </si>
  <si>
    <t>O3317 CB Construction UAB Safety Prevention Support</t>
  </si>
  <si>
    <t>O3316 Lutosa S.A. Waregem Safety Support Prod. Area</t>
  </si>
  <si>
    <t>O3315 Cervecera de Canarias Waterproofing- floor 7</t>
  </si>
  <si>
    <t>O3314 MDIPMI Etudes APS APD</t>
  </si>
  <si>
    <t>O3313 RS BioPharma GmbH Corden Pharma HVAC</t>
  </si>
  <si>
    <t>O3312 AB INBEV (GLOBAL) SME Civil Europe</t>
  </si>
  <si>
    <t>O3311 Meurice R&amp;D Meurice Training 2025</t>
  </si>
  <si>
    <t>O3310 Lindt Bar Line Buffer &amp; Belts</t>
  </si>
  <si>
    <t>O3309 Almar Consulting Almar - PM Services</t>
  </si>
  <si>
    <t>O3308 Cargill Riesa Screening Tank Foundation</t>
  </si>
  <si>
    <t>O3307 FALLON AND BELLE ALFONSO XII</t>
  </si>
  <si>
    <t>O3306 Almar Consulting Almar - PM Services</t>
  </si>
  <si>
    <t>O3305 Blommer Chocolate Feasibility CBE Quote</t>
  </si>
  <si>
    <t>O3304 Blommer Chocolate Jetzone Roasting</t>
  </si>
  <si>
    <t>O3303 Potter Industries Project UK</t>
  </si>
  <si>
    <t>O3302 TPS EM4326_Integrity Assessment</t>
  </si>
  <si>
    <t>O3301 BARRY EM4267_HVAC System</t>
  </si>
  <si>
    <t>O3300 Metinvest Adria SPA Hot-rolled coils</t>
  </si>
  <si>
    <t>O3299 Novelis CAD Support Ohle 2025</t>
  </si>
  <si>
    <t>O3298 Milling Projects Safety support</t>
  </si>
  <si>
    <t>O3297 CARGILL (YVORY COAST) EM4309_Scipav Truck Loading</t>
  </si>
  <si>
    <t>O3296 Blommer Chocolate Conche B Gearbox</t>
  </si>
  <si>
    <t>O3295 ArcelorMittal Esch-Belval Mill 2</t>
  </si>
  <si>
    <t>O3294 Min. Interior Ref. Auditorio</t>
  </si>
  <si>
    <t>O3293 Bimbo I._Zaragoza (Spain) IOT Industrial Network PM</t>
  </si>
  <si>
    <t>O3292 SDD SUBCERO</t>
  </si>
  <si>
    <t>O3291 NLMK La Louviere EAF Building Permit</t>
  </si>
  <si>
    <t>O3290 CARGILL (YVORY COAST) EM4264_Etud Parking Extérieur</t>
  </si>
  <si>
    <t>O3289 TPS EM4251_Mobiliztion RAM Expert</t>
  </si>
  <si>
    <t>O3288 Ponticelli EM4224_Eng Serv line project</t>
  </si>
  <si>
    <t>O3287 Gudrun Praline picking robot</t>
  </si>
  <si>
    <t>O3286 LDC Wittenberg Reverse Osmosis</t>
  </si>
  <si>
    <t>O3285 EPHEMERALL EFC Fan Plaza</t>
  </si>
  <si>
    <t>O3284 PRAYON (BELGIUM) Water realocation - Bât P2</t>
  </si>
  <si>
    <t>O3283 ArcelorMittal Differdange Beam Finish Center</t>
  </si>
  <si>
    <t>O3282 ARENA EM4184_Upgrade Fire Fighting</t>
  </si>
  <si>
    <t>O3281 NexWafe PER_PROCON Upgrade</t>
  </si>
  <si>
    <t>O3280 Chemviron - Calgon Carbon R10 automation revamping</t>
  </si>
  <si>
    <t>O3279 Calik Holding EM4260_Proposal Assistance</t>
  </si>
  <si>
    <t>O3278 P3 Logistic Parks CEE P3 5 naves logisticas</t>
  </si>
  <si>
    <t>O3277 GlaxoSmithKline GSK - RX461</t>
  </si>
  <si>
    <t>O3276 Cooperio EM4254_ Structure Monorail</t>
  </si>
  <si>
    <t>O3275 ENKHAZ EM4240_Piping Flexibility</t>
  </si>
  <si>
    <t>O3274 CARGILL (YVORY COAST) EM4239_Etd Structure&amp;Civil</t>
  </si>
  <si>
    <t>O3273 Aluminium Duffel BV rainwater decoupling</t>
  </si>
  <si>
    <t>O3272 Beneo-Palatinit Offstein Dryer Building-Ext Basic Eng</t>
  </si>
  <si>
    <t>O3271 Marta Calzada Tena Tres</t>
  </si>
  <si>
    <t>O3270 GSK GSK Hep-B Singapore</t>
  </si>
  <si>
    <t>O3269 Natra Malle Palletizer</t>
  </si>
  <si>
    <t>O3268 ArcelorMittal Hamburg 3D Model Support</t>
  </si>
  <si>
    <t>O3267 Grupo Bimbo SPAIN PM BIMBO Zaragoza</t>
  </si>
  <si>
    <t>O3266 Novelis Emission CF</t>
  </si>
  <si>
    <t>O3265 Cargill Salzgitter PER_Waste Water discharge</t>
  </si>
  <si>
    <t>O3264 Blommer Chocolate PH2</t>
  </si>
  <si>
    <t>O3263 Mondelez GmbH Lörrach Delta - Electrical Design</t>
  </si>
  <si>
    <t>O3262 Robin Kuscheck 2D Model and Measurement</t>
  </si>
  <si>
    <t>O3261 Industeel Belgium SA Reheat. Furn. Site Measurm.</t>
  </si>
  <si>
    <t>O3260 GlaxoSmithKline RX551 GSK CAI EPCM</t>
  </si>
  <si>
    <t>O3259 GCS Agility EM4180_Privatization Canine</t>
  </si>
  <si>
    <t>O3258 Cargill Layout update</t>
  </si>
  <si>
    <t>O3257 PIC EM4221_Mise à Dispo elec</t>
  </si>
  <si>
    <t>O3256 Mabruk Oil Operations EM3675_FPSO P&amp;IDs HAZOP</t>
  </si>
  <si>
    <t>O3255 WEIR EM4217_Flotation package</t>
  </si>
  <si>
    <t>O3254 MARETAP EM4210_Etd Aménagement Bac</t>
  </si>
  <si>
    <t>O3253 Azora Azora - Hotel Le Berger</t>
  </si>
  <si>
    <t>O3252 Ab InBev BTS - Samlesbury</t>
  </si>
  <si>
    <t>O3251 TANKMED EM4138_Pilotage travaux</t>
  </si>
  <si>
    <t>O3250 Natra Cacao (Valencia) Natra Valencia CAPEX Plan</t>
  </si>
  <si>
    <t>O3249 Salai Fungi Japan CE Conformity Support</t>
  </si>
  <si>
    <t>O3248 Cliniques Univ Saint Luc Commissioning Data Center</t>
  </si>
  <si>
    <t>O3247 Digital Realty BRU1 Upgrade</t>
  </si>
  <si>
    <t>O3246 AVOLTA EM4139_Tunisia FreeShop Area</t>
  </si>
  <si>
    <t>O3245 Dow Benelux Terneuzen CM support - DOW Terneuzen</t>
  </si>
  <si>
    <t>O3244 ESG EM3858_Feasb study site</t>
  </si>
  <si>
    <t>O3243 Dow Benelux Terneuzen BOP FEL HVAC projects 2025</t>
  </si>
  <si>
    <t>O3242 Dow Benelux Terneuzen TNZ_Local Project manager</t>
  </si>
  <si>
    <t>O3241 Test Lucas Testing nerw fields</t>
  </si>
  <si>
    <t>O3240 NLMK La Louviere Plan ligne de décapage 1</t>
  </si>
  <si>
    <t>O3239 RMS EM3891_Projct Enginering Serv</t>
  </si>
  <si>
    <t>O3238 Test Lucas Testing nerw fields</t>
  </si>
  <si>
    <t>O3237 Natra Malle Warehouse Automation</t>
  </si>
  <si>
    <t>O3236 Hydrometal France CM Station d'épuration</t>
  </si>
  <si>
    <t>O3235 NexWafe NexWafe 3D Modell Freiburg</t>
  </si>
  <si>
    <t>O3234 Gabriela colombia Reforma Serrano85</t>
  </si>
  <si>
    <t>O3233 Gestamp Ludwigsfelde Project Closure</t>
  </si>
  <si>
    <t>O3232 SOFRESID EM4146_Session HAZOP</t>
  </si>
  <si>
    <t>O3231 CARGILL (YVORY COAST) EM4150_Dsg Conditioning Syst</t>
  </si>
  <si>
    <t>O3230 BaderOya EM4162_Engineering Services</t>
  </si>
  <si>
    <t>O3229 APO EM4129_Instrum Engineer manag</t>
  </si>
  <si>
    <t>O3228 OLA Energy EM4145_Prép Doc Consultation</t>
  </si>
  <si>
    <t>O3227 APO EM4125_Turnaround Team Serv</t>
  </si>
  <si>
    <t>O3226 Cargill Cocoa &amp; Chocolate Cargill Sugar Transport</t>
  </si>
  <si>
    <t>O3225 NLMK La Louviere EPCM for Permitting</t>
  </si>
  <si>
    <t>O3224 Test Lucas Test Ayming 2.0</t>
  </si>
  <si>
    <t>O3223 SCIF EM4072_Etd flex lignvapeur</t>
  </si>
  <si>
    <t>O3222 APO EM4120_Prov Civil Engineer</t>
  </si>
  <si>
    <t>O3221 Test Lucas Test Notification Ayming</t>
  </si>
  <si>
    <t>O3220 S.W.I.F.T. SC 2025 Projects support</t>
  </si>
  <si>
    <t>O3219 Befesa Befesa Realization - ATEX</t>
  </si>
  <si>
    <t>O3218 Blommer Chocolate S-Tank Feasibility</t>
  </si>
  <si>
    <t>O3217 Framatome (FRANCE) Zigler</t>
  </si>
  <si>
    <t>O3216 NLMK La Louviere Dessinateur 2D décapage</t>
  </si>
  <si>
    <t>O3215 WEIR PIPING DESIGN</t>
  </si>
  <si>
    <t>O3214 Al-Kuthban Engineering EM3834_Eng Ground Grade Slab</t>
  </si>
  <si>
    <t>O3213 Alraeda EM4098_Civil Design</t>
  </si>
  <si>
    <t>O3212 Groupe OCP EM3573_Etd faisab DOWNSTREAM</t>
  </si>
  <si>
    <t>O3211 Power Tunisia EM4027_Energy report</t>
  </si>
  <si>
    <t>O3210 APO EM4095_Provision Elect serv</t>
  </si>
  <si>
    <t>O3209 APO EM3290_Civil Eng Service</t>
  </si>
  <si>
    <t>O3208 IDILIA FOODS S.L. Certificado energetico</t>
  </si>
  <si>
    <t>O3207 ArcelorMittal Mardyck Electryck ACL</t>
  </si>
  <si>
    <t>O3206 ACIC EM4113_Assistance offre</t>
  </si>
  <si>
    <t>O3205 LOUIS DREYFUS (Germany) New Flakers &amp; Press</t>
  </si>
  <si>
    <t>O3204 Blommer Chocolate Clean Bean Silo Guarding</t>
  </si>
  <si>
    <t>O3203 Eclo Farm CE Conformity Support</t>
  </si>
  <si>
    <t>O3202 Prayon - Engis Projet calcique FEL3 - BD</t>
  </si>
  <si>
    <t>O3201 Aluminium Duffel BV schouw droogoven T6 Junker</t>
  </si>
  <si>
    <t>O3200 John Cockerill (Morocco) EM3897_Tanks Design</t>
  </si>
  <si>
    <t>O3199 SOFRESID EM4055_Réalistion schémaboucl</t>
  </si>
  <si>
    <t>O3198 Lutosa Foods Lutosa HSE Ligne9</t>
  </si>
  <si>
    <t>O3197 Lindt Chocotech Feasibility</t>
  </si>
  <si>
    <t>O3196 Elis Barcelona Levantamiento 3D</t>
  </si>
  <si>
    <t>O3195 FIVES EM4034_Etudes Piping</t>
  </si>
  <si>
    <t>O3194 AVOLTA EM4087_FreeshopArea Revamping</t>
  </si>
  <si>
    <t>O3193 MARETAP EM4067_Tubing inspection Serv</t>
  </si>
  <si>
    <t>O3192 OPAZ Oman EM3236_IT Road map OPAZ</t>
  </si>
  <si>
    <t>O3191 OLA Energy EM4073_Etude groupemotopompe</t>
  </si>
  <si>
    <t>O3190 METSO EM3996_Process water treat</t>
  </si>
  <si>
    <t>O3189 FIVES EM3937_Cables Tray Routing</t>
  </si>
  <si>
    <t>O3188 Al-Kuthban Engineering EM3952_HydraulicTransient</t>
  </si>
  <si>
    <t>O3187 APO EM4029_Electrical Superv</t>
  </si>
  <si>
    <t>O3186 JESA EM3073_Tailing Co-disposal</t>
  </si>
  <si>
    <t>O3185 GENARS S.L QS_Viladecans Ginesta</t>
  </si>
  <si>
    <t>O3184 Dow Benelux Terneuzen TNZ - Styreen3 CIVIL Bldg 232</t>
  </si>
  <si>
    <t>O3183 CERTIFICA Planimetria Alta Cursos</t>
  </si>
  <si>
    <t>O3182 Société Laboratory upgrade - Execut</t>
  </si>
  <si>
    <t>O3181 Novacel Novacel HVAC Study</t>
  </si>
  <si>
    <t>O3180 Dow Benelux Terneuzen BOP HVAC projects 2025</t>
  </si>
  <si>
    <t>O3179 Lutosa Foods Lutosa Sirius Project</t>
  </si>
  <si>
    <t>O3178 Chemviron - Calgon Carbon Automation Engineering R10</t>
  </si>
  <si>
    <t>O3177 GSK Wavre Fire Remediation Strategy</t>
  </si>
  <si>
    <t>O3176 Blommer Chocolate AMF Replacer Transfer</t>
  </si>
  <si>
    <t>O3175 Equans Services Brussels Swift Electrical Plans Update</t>
  </si>
  <si>
    <t>O3174 Ministerio de DEFENSA Plan D Eficiencia Energetica</t>
  </si>
  <si>
    <t>O3173 P3 Logistic Parks BREEAM works 5 warehouses</t>
  </si>
  <si>
    <t>O3172 Novelis UK Ltd. UBC Realization</t>
  </si>
  <si>
    <t>O3171 TPS EM4032_Support GA layout</t>
  </si>
  <si>
    <t>O3170 ENKHAZ EM4038_Cuvess SVR</t>
  </si>
  <si>
    <t>O3169 Yazaki EM3576_Basic Eng social area</t>
  </si>
  <si>
    <t>O3168 APO EM4031_Provision elec</t>
  </si>
  <si>
    <t>O3167 Skako EM3979_Etd Scrubing&amp;Screen</t>
  </si>
  <si>
    <t>O3166 CARGILL (YVORY COAST) EM3914_Screw Integration</t>
  </si>
  <si>
    <t>O3165 ENDECO EM3984_eng 2 flowline</t>
  </si>
  <si>
    <t>O3164 ENDECO EM3983_Eng 6 Flowlines</t>
  </si>
  <si>
    <t>O3163 GlaxoSmithKline Autoclaves complex RX60 - FS</t>
  </si>
  <si>
    <t>O3162 Thunder Thunder PM Logicor Palau</t>
  </si>
  <si>
    <t>O3161 LOUIS DREYFUS (Germany) Shutdown Project Coordination</t>
  </si>
  <si>
    <t>O3160 Novelis 3D Modelling Koblenz</t>
  </si>
  <si>
    <t>O3159 Ministerio de DEFENSA Plan D Eficiencia Energetica</t>
  </si>
  <si>
    <t>O3158 P&amp;G Spain Reforma Oficinas P&amp;G Mataró</t>
  </si>
  <si>
    <t>O3157 USTAY Turkey EM3680_PDH plant Design Rview</t>
  </si>
  <si>
    <t>O3156 Aluminium Duffel BV CTL line - Kohler</t>
  </si>
  <si>
    <t>O3155 GlaxoSmithKline COD - BOD PAC W21</t>
  </si>
  <si>
    <t>O3154 APO EM3563_CIPS DCVG Survey</t>
  </si>
  <si>
    <t>O3153 Eberspaecher Bulgaria Eberspaecher _Geology Survey</t>
  </si>
  <si>
    <t>O3152 Cargill Inc. Milwaukee Lux 2 - Phase III</t>
  </si>
  <si>
    <t>O3151 BV KSA EM3958_Quality RV Assistance</t>
  </si>
  <si>
    <t>O3150 GlaxoSmithKline GSK-WN21 QC PEMS</t>
  </si>
  <si>
    <t>O3149 Brussels Substation Replacement</t>
  </si>
  <si>
    <t>O3148 Laboratorios Normon Supplier Tool Selection</t>
  </si>
  <si>
    <t>O3147 Laboratorios Normon Supplier Mgmt Tool Selection</t>
  </si>
  <si>
    <t>O3146 Framatome Jarrie Étude Logistique</t>
  </si>
  <si>
    <t>O3145 Aluminium Duffel BV Greenmelt revamp 2025</t>
  </si>
  <si>
    <t>O3144 JESA EM3051_Flexib réservoir</t>
  </si>
  <si>
    <t>O3143 EPHEMERALL Everton Fan Zone</t>
  </si>
  <si>
    <t>O3142 Al-Kuthban Engineering EM3754_Sewage water tunneldsg</t>
  </si>
  <si>
    <t>O3141 Lutosa Foods Lutosa SPC9 Realization Phase</t>
  </si>
  <si>
    <t>O3140 Viviendas Madrid - Mexico Vivienda PJM16</t>
  </si>
  <si>
    <t>O3139 RS BioPharma GmbH Corden - multi projects</t>
  </si>
  <si>
    <t>O3138 AMAZON (LUXEMBOURG) GBD Sr Design Program Mgr</t>
  </si>
  <si>
    <t>O3137 Marc Cuesta Reforma ARV</t>
  </si>
  <si>
    <t>O3136 Ab InBev Canarias Informe transportadores P8</t>
  </si>
  <si>
    <t>O3135 Ahlstrom Malmedy sa Amélioration continue ABB</t>
  </si>
  <si>
    <t>O3134 Test Lucas Test Demo CRM</t>
  </si>
  <si>
    <t>O3133 Duynie Group Heineken Project Circle</t>
  </si>
  <si>
    <t>O3132 Austrotherm Bulgaria Austrotherm Bulgaria</t>
  </si>
  <si>
    <t>O3131 Moll Marzipan GmbH Marzipan Factory Relocation</t>
  </si>
  <si>
    <t>O3130 FIVES EM3936_Préparation PIDs</t>
  </si>
  <si>
    <t>O3129 Gobierno de Cantabria Centro Formativo Potes</t>
  </si>
  <si>
    <t>O3128 CAINIAO Spain S.L. Sorting Machine assessment</t>
  </si>
  <si>
    <t>O3127 Cordia Homes Ortega Munilla vol study</t>
  </si>
  <si>
    <t>O3126 BGN Turkey EM3895_FEED Services</t>
  </si>
  <si>
    <t>O3125 Inovyn (Ineos) Project Buyer - Ineos Tavaux</t>
  </si>
  <si>
    <t>O3124 Chemetics EM3339_Sulphuric Acid Plant</t>
  </si>
  <si>
    <t>O3123 Cargill Inc. Milwaukee Project David</t>
  </si>
  <si>
    <t>O3122 Power Tunisia EM3818_Energy diag report</t>
  </si>
  <si>
    <t>O3121 Prayon - Engis Water realocation - Bât Bi</t>
  </si>
  <si>
    <t>O3120 Dow Benelux Terneuzen TNZ - Bldg. Assessment</t>
  </si>
  <si>
    <t>O3119 TPS EM3903_Prov Civil Engineer</t>
  </si>
  <si>
    <t>O3118 Mabruk Oil Operations EM3905_HAZOP HAZID Services</t>
  </si>
  <si>
    <t>O3117 SCIF EM3880_Design Static Equipmnt</t>
  </si>
  <si>
    <t>O3116 Activum Visualization San Marcial</t>
  </si>
  <si>
    <t>O3115 Storm Snellaadstations</t>
  </si>
  <si>
    <t>O3114 GlaxoSmithKline GSK - RX43 - Support CM</t>
  </si>
  <si>
    <t>O3113 Dow Benelux BV TNZ_Local Project manager</t>
  </si>
  <si>
    <t>O3112 Tata Steel Limited Heracles: Third party review</t>
  </si>
  <si>
    <t>O3111 UCB Bioproducts UCB extra PEG dryer tech file</t>
  </si>
  <si>
    <t>O3110 P3 Logistic Parks P3 PM PV system Massalaves</t>
  </si>
  <si>
    <t>O3109 Lindt Kitchen Process</t>
  </si>
  <si>
    <t>O3108 Aluminium Duffel BV Scalper</t>
  </si>
  <si>
    <t>O3107 Bakbel Europe Dosage L3 analyse</t>
  </si>
  <si>
    <t>O3106 Ghirardelli Milk Dumping Station</t>
  </si>
  <si>
    <t>O3105 SONASID EM3476_PM support</t>
  </si>
  <si>
    <t>O3104 TETCO EM3864_Diffuser Simulation</t>
  </si>
  <si>
    <t>O3103 AVOLTA EM3863_Project Manag Port</t>
  </si>
  <si>
    <t>O3102 Mabruk Oil Operations EM3847_Crane Man Riding Verif</t>
  </si>
  <si>
    <t>O3101 Mabruk Oil Operations EM3896_Cooling study update</t>
  </si>
  <si>
    <t>O3100 BEIERSDORF (MEXICO) BMM - FE Softener removal</t>
  </si>
  <si>
    <t>O3099 Logicor (Atlas 3) S.L. Logicor Mas Blau Survey</t>
  </si>
  <si>
    <t>O3098 Cordia Homes caseta Cordia</t>
  </si>
  <si>
    <t>O3097 Aluminium Duffel BV AD VC dakwerken Nok1 WW</t>
  </si>
  <si>
    <t>O3096 WAZEN OIL EM3569_Dsgn Metering Skid</t>
  </si>
  <si>
    <t>O3095 TETCO EM3779_Fire Detection Design</t>
  </si>
  <si>
    <t>O3094 SCIF EM3817_Ligne Concentration</t>
  </si>
  <si>
    <t>O3093 KEMWorks EM3776_FSA Neutr Package Eng</t>
  </si>
  <si>
    <t>O3092 ENDECO EM3881_Electrical engineering</t>
  </si>
  <si>
    <t>O3091 RBL REI EM3815_parallel Conveyor</t>
  </si>
  <si>
    <t>O3090 Novelis Switzerland S.A. Site restart after flood</t>
  </si>
  <si>
    <t>O3089 Dow Benelux Terneuzen TNZ - BBB HVAC-Airbalance EW</t>
  </si>
  <si>
    <t>O3088 Metinvest Adria SPA Hot-rolled coils</t>
  </si>
  <si>
    <t>O3087 Eberspaecher Bulgaria Eberspaecher_ Extension_Ruse</t>
  </si>
  <si>
    <t>O3086 Befesa Realization Plant Extension</t>
  </si>
  <si>
    <t>O3085 Dow Benelux Terneuzen PTC 1 - Lab 10 11 - F1 demol</t>
  </si>
  <si>
    <t>O3084 John Cockerill Hydrogen H2-O2 Separator design Metz</t>
  </si>
  <si>
    <t>O3083 Duynie Group Project Circle health check</t>
  </si>
  <si>
    <t>O3082 Mondelez GmbH Lörrach Delta - 3D Layout</t>
  </si>
  <si>
    <t>O3081 Prayon - Engis Water realocation - Bât D1</t>
  </si>
  <si>
    <t>O3080 Prayon - Engis Water realocation Fertiliser</t>
  </si>
  <si>
    <t>O3079 Grupo Bimbo SPAIN Fire Prevention Audits</t>
  </si>
  <si>
    <t>O3078 RS BioPharma GmbH Corden Pharma</t>
  </si>
  <si>
    <t>O3077 TETCO PE0803_Eng serv Oil Terminal</t>
  </si>
  <si>
    <t>O3076 Eberspaecher Bulgaria Eberspaecher_Support</t>
  </si>
  <si>
    <t>O3075 WiTTE Automotive Witte Bg _PlantExtension</t>
  </si>
  <si>
    <t>O3074 Devin EAD Devin Storage Facility</t>
  </si>
  <si>
    <t>O3073 Lutosa Foods Shutdown EHS support</t>
  </si>
  <si>
    <t>O3072 Schneider Schneider Electric Bg_Greenfld</t>
  </si>
  <si>
    <t>O3071 Kensington Logicor Castellbisball Survey</t>
  </si>
  <si>
    <t>O3070 Logicor Logicor Cabanillas Survey</t>
  </si>
  <si>
    <t>O3069 John Cockerill Hydrogen Process Eng Sepa 6000-15 US</t>
  </si>
  <si>
    <t>O3068 Cordia Homes Cerrado del Águila</t>
  </si>
  <si>
    <t>O3067 NLMK Clabecq SA Plan De-Bottleneck Clabecq</t>
  </si>
  <si>
    <t>O3066 SDD AC 2628</t>
  </si>
  <si>
    <t>O3065 ArcelorMittal Esch-Belval Dedusting AM Differdange</t>
  </si>
  <si>
    <t>O3064 John Cockerill Hydrogen Process Eng HYO2</t>
  </si>
  <si>
    <t>O3063 IDILIA FOODS S.L. Firma Proyecto Urbanizacion</t>
  </si>
  <si>
    <t>O3062 Lutosa Foods Freezer project Safety Supp.</t>
  </si>
  <si>
    <t>O3061 Mabruk Oil Operations EM3596_BD1&amp;FPSO 3DModel Rview</t>
  </si>
  <si>
    <t>O3060 BARRY EM3695_Project Mn assistance</t>
  </si>
  <si>
    <t>O3059 Coca Cola Benin EM2977_Suivi fabricat canette</t>
  </si>
  <si>
    <t>O3058 APO EM3686_Instrument Eng Servce</t>
  </si>
  <si>
    <t>O3057 TPS EM3810_Prép cahier charge</t>
  </si>
  <si>
    <t>O3056 ENDECO EM3395_Engineering Services</t>
  </si>
  <si>
    <t>O3055 IPS CARAIBE EM3224_ PMC Télécom</t>
  </si>
  <si>
    <t>O3054 TPS EM3749_Fitness purpose study</t>
  </si>
  <si>
    <t>O3053 Mabruk Oil Operations EM3471_Noise Reduction Study</t>
  </si>
  <si>
    <t>O3052 Petro Techna EM3418_Waha System Study</t>
  </si>
  <si>
    <t>O3051 TPS EM3799_Mech Calculation Note</t>
  </si>
  <si>
    <t>O3050 MARETAP EM3801_ replacement 2 tanks</t>
  </si>
  <si>
    <t>O3049 P3 Logistic Parks BREEAM works 4 assets P3</t>
  </si>
  <si>
    <t>O3048 Novelis Casthouse Germany Novelis_Voerde_Storage</t>
  </si>
  <si>
    <t>O3047 Dow Benelux Terneuzen TNZ-Feasibility Bldg. 510 SIP</t>
  </si>
  <si>
    <t>O3046 P&amp;G London Re-Platform to 3CP</t>
  </si>
  <si>
    <t>O3045 TPS EM3722_Update sites Layouts</t>
  </si>
  <si>
    <t>O3044 NLMK La Louviere LL Multisupplier mode model-2</t>
  </si>
  <si>
    <t>O3043 Blommer Chocolate Refining Floor Replacement</t>
  </si>
  <si>
    <t>O3042 P3 Logistic Parks P3 Accessibility works</t>
  </si>
  <si>
    <t>O3041 Lutosa Foods Lutosa_Demolition Works</t>
  </si>
  <si>
    <t>O3040 Cargill Engineering Study "Line 4"</t>
  </si>
  <si>
    <t>O3039 Lumbier de Inversiones Atocha 16</t>
  </si>
  <si>
    <t>O3038 LOGICOR (ALOVERA 2) S.L. Project Monitoring Alovera</t>
  </si>
  <si>
    <t>O3037 Dow Benelux Terneuzen Feasibility PTC Lab 10-11</t>
  </si>
  <si>
    <t>O3036 GlaxoSmithKline GSK EKOPACK</t>
  </si>
  <si>
    <t>O3035 SEASHELL BIDCO SL Wonka DD</t>
  </si>
  <si>
    <t>O3034 Wildspitz Dossier R138</t>
  </si>
  <si>
    <t>O3033 Blommer Chocolate Fire Pump Feeder Replacement</t>
  </si>
  <si>
    <t>O3032 AD HP TC</t>
  </si>
  <si>
    <t>O3031 Dow Benelux Terneuzen PTC Compressor - Update DWG</t>
  </si>
  <si>
    <t>O3030 Mondelez Air Flow Study</t>
  </si>
  <si>
    <t>O3029 Dow Benelux Terneuzen Feasibility Bldg. 369 &amp; 370</t>
  </si>
  <si>
    <t>O3028 Ab InBev AB InBev Leuven Entrance</t>
  </si>
  <si>
    <t>O3027 Thunder PM Logicor Palau</t>
  </si>
  <si>
    <t>O3026 TPS EM3709_Design of New Rack</t>
  </si>
  <si>
    <t>O3025 Yazaki Morocco S.A. EM3727_Permitting follow up</t>
  </si>
  <si>
    <t>O3024 PIC EM3705_Syst sécurit incendi</t>
  </si>
  <si>
    <t>O3023 Novelis UK Ltd. UBC</t>
  </si>
  <si>
    <t>O3022 SNDP Tunisia EM3621_Systdétection fuitegaz</t>
  </si>
  <si>
    <t>O3021 A2 Structures EM3685_Conception Nv Hangar</t>
  </si>
  <si>
    <t>O3020 Mabruk Oil Operations EM3674_Site survey water line</t>
  </si>
  <si>
    <t>O3019 Constellium Bale Shredder As-Builts</t>
  </si>
  <si>
    <t>O3018 OMV Tunisia EM3725_MechanicalCheck vessel</t>
  </si>
  <si>
    <t>O3017 CARGILL (YVORY COAST) EM3718_Layout Daloa Plant</t>
  </si>
  <si>
    <t>O3016 Mondelez GmbH Lörrach Delta - Molding &amp; Process</t>
  </si>
  <si>
    <t>O3015 ENDECO EM3738_Elec Dsg Gas Lift Comp</t>
  </si>
  <si>
    <t>O3014 YAZAKI TUNISIA S.A. EM3644_CAPEX Estim NewPlant</t>
  </si>
  <si>
    <t>O3013 Ab InBev Belgium (Leuven) Abinbev Leuven Entrance</t>
  </si>
  <si>
    <t>O3012 JLL Belgium P&amp;G P&amp;G - Br.- Compliance report</t>
  </si>
  <si>
    <t>O3011 Syensqo Engineering Coordinator STAR</t>
  </si>
  <si>
    <t>O3010 Logicor Curve AC SL PM Logicor Cabanillas</t>
  </si>
  <si>
    <t>O3009 Orbix Genk Safety Prevention Support</t>
  </si>
  <si>
    <t>O3008 SOFRESID EM3696_Etude ingenierie</t>
  </si>
  <si>
    <t>O3007 Blommer Chocolate Conche A Overhaul</t>
  </si>
  <si>
    <t>O3006 Prayon - Engis Projet calcique FEL3</t>
  </si>
  <si>
    <t>O3005 Brussels CDC Cabine Haute Tension</t>
  </si>
  <si>
    <t>O3004 Brussels Mobile UPS EPCM</t>
  </si>
  <si>
    <t>O3003 GSK Wavre GSK Energy Saving W21</t>
  </si>
  <si>
    <t>O3002 UCB Pharma (HQ) UCB - Drawings PEG Dryer</t>
  </si>
  <si>
    <t>O3001 GlaxoSmithKline WN-SM570 Charging Stations</t>
  </si>
  <si>
    <t>O3000 Baderaldeen Oil Services EM3586_Eng WasteOil Recovery</t>
  </si>
  <si>
    <t>O2999 Novelis TA Luft Sanierung</t>
  </si>
  <si>
    <t>O2998 NLMK La Louviere LL Multisupplier mode model</t>
  </si>
  <si>
    <t>O2997 Jomipsa_SPAIN New Factory Project</t>
  </si>
  <si>
    <t>O2996 Industeel Belgium SA Bassin Coulée Poche MEP</t>
  </si>
  <si>
    <t>O2995 Industeel Belgium SA Grue Inox - Support</t>
  </si>
  <si>
    <t>O2994 Ayad Sons Consultancy Barcelona Villa</t>
  </si>
  <si>
    <t>O2993 Logicor Atlas 2 Miralcampo refurbishment</t>
  </si>
  <si>
    <t>O2992 GlaxoSmithKline GSK - Solar Panels</t>
  </si>
  <si>
    <t>O2991 WESTLAKE COMPOUNDS S.L.U. Maraton Project_Feasibility</t>
  </si>
  <si>
    <t>O2990 FIVES EM3724_ID Projet</t>
  </si>
  <si>
    <t>O2989 APO EM3640_Engineer support</t>
  </si>
  <si>
    <t>O2988 Solhyd H2 Panel test zone</t>
  </si>
  <si>
    <t>O2987 Meurice R&amp;D Meurice - Training</t>
  </si>
  <si>
    <t>O2986 Novelis AG UBC</t>
  </si>
  <si>
    <t>O2985 CapVest Sweetheart DD</t>
  </si>
  <si>
    <t>O2984 Ignacio de Lorenzo Reforma LRZ</t>
  </si>
  <si>
    <t>O2983 GlaxoSmithKline GSK External Waste Storage</t>
  </si>
  <si>
    <t>O2982 NLMK La Louviere EU Steel Making Market stud</t>
  </si>
  <si>
    <t>O2981 MARETAP EM3713_Fire Water Upgrde</t>
  </si>
  <si>
    <t>O2980 Lutosa Foods Lutosa CE - Ligne 8</t>
  </si>
  <si>
    <t>O2979 Lutosa Foods New Maintenance Building</t>
  </si>
  <si>
    <t>O2978 Mondelez GmbH Lörrach New line CM</t>
  </si>
  <si>
    <t>O2977 Ignacio Lizarraga La Cabaña</t>
  </si>
  <si>
    <t>O2976 Sergio Diez Paisajismo Fuente del Fresno</t>
  </si>
  <si>
    <t>O2975 AB InBev UK Ltd (Magor) BTS Magor Upgrade</t>
  </si>
  <si>
    <t>O2974 Carmeuse Aisemont Machine Integration</t>
  </si>
  <si>
    <t>O2973 SMHPM EM3495_Extension du dépôt</t>
  </si>
  <si>
    <t>O2972 Alpha College CEDCE</t>
  </si>
  <si>
    <t>O2971 Amazon Dortmund PMCM_x3</t>
  </si>
  <si>
    <t>O2970 P3 Logistic Parks P3 Accessibility works</t>
  </si>
  <si>
    <t>O2969 Mondelez PE Support George</t>
  </si>
  <si>
    <t>O2968 Cargill Inc. Milwaukee Lux 2 Phase II</t>
  </si>
  <si>
    <t>O2967 APO EM3666_TA Cordinator&amp;Planner</t>
  </si>
  <si>
    <t>O2966 TPS EM3406_LP Topographic survey</t>
  </si>
  <si>
    <t>O2965 NexWafe US Production Site V2</t>
  </si>
  <si>
    <t>O2964 APO EM3655_Piping Vibration</t>
  </si>
  <si>
    <t>O2963 Leman Decorations Belgium Process PID site survey</t>
  </si>
  <si>
    <t>O2962 ENDECO EM3635_Eng new instrument</t>
  </si>
  <si>
    <t>O2961 BIOGALENIC EM3532_Etd HVAC Usine Pharma</t>
  </si>
  <si>
    <t>O2960 Novelis Permitting Scrap Handling CF</t>
  </si>
  <si>
    <t>O2959 Barry Callebaut (Gurb) Vic Engineering Support 2024</t>
  </si>
  <si>
    <t>O2958 SONAP PE0771_Due Diligence</t>
  </si>
  <si>
    <t>O2957 The British School Renovation and New building</t>
  </si>
  <si>
    <t>O2956 PGP Farmer PGP Farmer - Cannabis</t>
  </si>
  <si>
    <t>O2955 TPS EM3331_VSD room upgrade</t>
  </si>
  <si>
    <t>O2954 Dow Benelux BV Layout civil for HVAC BBB</t>
  </si>
  <si>
    <t>O2953 AB INBEV (GERMANY) GTS Engineering support civil</t>
  </si>
  <si>
    <t>O2952 Aluminium Dunkerque Assistance fonderie</t>
  </si>
  <si>
    <t>O2951 ENNADHAFA Judy EM3625_Dilution Javel</t>
  </si>
  <si>
    <t>O2950 TPS EM3629_Lifting lug verif</t>
  </si>
  <si>
    <t>O2949 FIVES EM3619_ Piping design</t>
  </si>
  <si>
    <t>O2948 ALIBABA Madrid New Distribution Line</t>
  </si>
  <si>
    <t>O2947 NLMK VERONA GREEN STEEL IF FUNDING</t>
  </si>
  <si>
    <t>O2946 Corte Diletto Corte Diletto</t>
  </si>
  <si>
    <t>O2945 Artek-92 Artek-92</t>
  </si>
  <si>
    <t>O2944 Artek-92 Artek-92</t>
  </si>
  <si>
    <t>O2943 Artek-92 Artek-92</t>
  </si>
  <si>
    <t>O2942 Artek-92 Artek-92</t>
  </si>
  <si>
    <t>O2941 Mondelez_Kazichene Mondelez Zoning</t>
  </si>
  <si>
    <t>O2940 Schneider Schneider Electric Bulgaria</t>
  </si>
  <si>
    <t>O2939 BA Glass Bulgaria Ltd. BA Glass</t>
  </si>
  <si>
    <t>O2938 Artek-92 Artek-92</t>
  </si>
  <si>
    <t>O2937 ENDECO EM3537_Eng Serv Ghani Field</t>
  </si>
  <si>
    <t>O2936 Carmeuse EM3519_Lime bulk container</t>
  </si>
  <si>
    <t>O2935 Nubalo Studios Centro Cultural</t>
  </si>
  <si>
    <t>O2934 GlaxoSmithKline RIX-SM570-Charging stations</t>
  </si>
  <si>
    <t>O2933 Carmeuse EM3590_Etd Faisab pin mill</t>
  </si>
  <si>
    <t>O2932 Prayon - Engis Water relocation - PTA</t>
  </si>
  <si>
    <t>O2931 YAZAKI TUNISIA S.A. EM3605_Eng HVAC Warehouse</t>
  </si>
  <si>
    <t>O2930 Marcan Group EM3474_Value Eng rénov Hôtel</t>
  </si>
  <si>
    <t>O2929 Wildspitz Dossier R. Cataluña 34</t>
  </si>
  <si>
    <t>O2928 Test Lucas Leigh Test for scope changes</t>
  </si>
  <si>
    <t>O2927 Deha Tech EM3601_Process Design Review</t>
  </si>
  <si>
    <t>O2926 Test Lucas Leigh Test for scope changes</t>
  </si>
  <si>
    <t>O2925 Befesa Aluminio S.L. Befesa USA Feasibility</t>
  </si>
  <si>
    <t>O2924 AB INBEV (GLOBAL) SME Europe</t>
  </si>
  <si>
    <t>O2923 GlaxoSmithKline GSK-WN27-PAC</t>
  </si>
  <si>
    <t>O2922 Lindt Lindt Local Project Support</t>
  </si>
  <si>
    <t>O2921 Dow Benelux BV Piloting and quality support</t>
  </si>
  <si>
    <t>O2920 Yazaki EM3568_Basic Eng Satellite</t>
  </si>
  <si>
    <t>O2919 Dow Benelux BV CM support - DOW Terneuzen</t>
  </si>
  <si>
    <t>O2918 Dow Benelux BV PE and CM - DOW Terneuzen</t>
  </si>
  <si>
    <t>O2917 TPS EM3567_Update layout drawing</t>
  </si>
  <si>
    <t>O2916 PERENCO TUNISIA EM3015_Eng&amp; Project Manag</t>
  </si>
  <si>
    <t>O2915 SOFRESID EM3565_Etd Construction foyer</t>
  </si>
  <si>
    <t>O2914 GCER EM3560_incinération déchet</t>
  </si>
  <si>
    <t>O2913 Yelo Enterprise LTD Mini David PM_UK</t>
  </si>
  <si>
    <t>O2912 Leticia Serrys URC - Cultural Center</t>
  </si>
  <si>
    <t>O2911 GlaxoSmithKline GSK Air Flow reduction mode</t>
  </si>
  <si>
    <t>O2910 ManpowerGroup GSK – WN436 New Lyos</t>
  </si>
  <si>
    <t>O2909 GlaxoSmithKline GSK - RX579 - C&amp;Q</t>
  </si>
  <si>
    <t>O2908 GlaxoSmithKline GSK - RD593 Biowaste</t>
  </si>
  <si>
    <t>O2907 Carmeuse Aisemont Elevator 701 Checks</t>
  </si>
  <si>
    <t>O2906 Carmeuse Aisemont Design for Carmeuse Aisemont</t>
  </si>
  <si>
    <t>O2905 Mtobacco Romania Concept Design</t>
  </si>
  <si>
    <t>O2904 SDD London</t>
  </si>
  <si>
    <t>O2903 Asociatel Offer Design for RFP</t>
  </si>
  <si>
    <t>O2902 Gianni Housing Adecuacion viv Villanueva</t>
  </si>
  <si>
    <t>O2901 Mabruk Oil Operations EM3540_Process Simulation</t>
  </si>
  <si>
    <t>O2900 SkyNRG PMC SkyNRG Feed - FID support</t>
  </si>
  <si>
    <t>O2899 Procter RECÁLCULO ESTRUCTURAL</t>
  </si>
  <si>
    <t>O2898 Futerro P&amp;ID modifications</t>
  </si>
  <si>
    <t>O2897 Lutosa Foods SPC9 building Renovation</t>
  </si>
  <si>
    <t>O2896 Hydrometal France ZnO</t>
  </si>
  <si>
    <t>O2895 Groupe OCP Etd Stockage Gypsum</t>
  </si>
  <si>
    <t>O2894 Yazaki EM3568_Basic Eng Satellite</t>
  </si>
  <si>
    <t>O2893 Yazaki EM3475_Etd instal électrique</t>
  </si>
  <si>
    <t>O2892 Yazaki EM3528_Due Diligence Satelite</t>
  </si>
  <si>
    <t>O2891 USTAY Turkey EM3535_HAOR New Nitrogen</t>
  </si>
  <si>
    <t>O2890 ACTIVITOOL EM3511_Prestation testSkydôme</t>
  </si>
  <si>
    <t>O2889 ENDECO EM3561_Dsg heavy duty shelter</t>
  </si>
  <si>
    <t>O2888 APO EM3469_Provision HVtechnician</t>
  </si>
  <si>
    <t>O2887 TETCO EM3515_Piping FlexibAnalysis</t>
  </si>
  <si>
    <t>O2886 ENDECO EM3494_Replacement Drain Line</t>
  </si>
  <si>
    <t>O2885 MARETAP EM3527_Etd contrôle accès</t>
  </si>
  <si>
    <t>O2884 APO EM3518_Burner As Built Dwg</t>
  </si>
  <si>
    <t>O2883 APO EM3280_Pumping Skid</t>
  </si>
  <si>
    <t>O2882 TPS EM3487_Etd syst video surv</t>
  </si>
  <si>
    <t>O2881 TotalEnergies Conformité instal KPDC Kribi</t>
  </si>
  <si>
    <t>O2880 Prayon - Engis Water relocation - Solutions</t>
  </si>
  <si>
    <t>O2879 Yelo Enterprise LTD Mini David PM</t>
  </si>
  <si>
    <t>O2878 REISSWOLF Bulgaria JSC Reisswolf</t>
  </si>
  <si>
    <t>O2877 Schneider Electric NV SE- Aartselaar building</t>
  </si>
  <si>
    <t>O2876 Hydrometal France Video Hydrometal</t>
  </si>
  <si>
    <t>O2875 SwimPool_Horizont_Pleven DSK&amp;RFUD_SwimPool</t>
  </si>
  <si>
    <t>O2874 S.W.I.F.T. SC 2024 Projects Support</t>
  </si>
  <si>
    <t>O2873 John Cockerill Hydrogen Detailed design separator</t>
  </si>
  <si>
    <t>O2872 Euro Pagoda Housing S.L. Cister 11</t>
  </si>
  <si>
    <t>O2871 JLL Belgium P&amp;G JLL Belgium P&amp;G - RF x 24801</t>
  </si>
  <si>
    <t>O2870 Pidy Inc. Plant Reorganization</t>
  </si>
  <si>
    <t>O2869 KBC Banque 2 new DC commissioning</t>
  </si>
  <si>
    <t>O2868 Almagro Capital S.L. Gaztambide 16</t>
  </si>
  <si>
    <t>O2867 Mine Storage GHG calculation - PHS Plant</t>
  </si>
  <si>
    <t>O2866 Constellium Plant Fire Water Supply</t>
  </si>
  <si>
    <t>O2865 GlaxoSmithKline GSK-WN21 - QC Cold Room</t>
  </si>
  <si>
    <t>O2864 Fertial EM293_Étd renforcemnt bâtimnt</t>
  </si>
  <si>
    <t>O2863 WAZEN OIL EM3414_Tank stress analysis</t>
  </si>
  <si>
    <t>O2862 Cargill Netherlands Cargill FlowerPower NL</t>
  </si>
  <si>
    <t>O2861 AC-Electricite R13 automation revamping</t>
  </si>
  <si>
    <t>O2860 SOFRESID EM3498_Pompe Export huile</t>
  </si>
  <si>
    <t>O2859 FIVES EM3513_Piping Design Valve</t>
  </si>
  <si>
    <t>O2858 GlaxoSmithKline GSK - RX07 Demolition</t>
  </si>
  <si>
    <t>O2857 ArcelorMittal EM3175_Engineering Services</t>
  </si>
  <si>
    <t>O2856 Test Lucas New Building - Spain25</t>
  </si>
  <si>
    <t>O2855 Mondelez_BG Mondelez</t>
  </si>
  <si>
    <t>O2854 Malteries Soufflet Malteries Soufflet</t>
  </si>
  <si>
    <t>O2853 Aluminium Dunkerque Bâtiment électrolyse</t>
  </si>
  <si>
    <t>O2852 Lindt Squares 2 Engineering Project</t>
  </si>
  <si>
    <t>O2851 Test Lucas New Building - Horizon24</t>
  </si>
  <si>
    <t>O2850 Vivienda Moraleja Reforma integral Vivienda</t>
  </si>
  <si>
    <t>O2849 ENDECO EM3493_Mechanical flowline</t>
  </si>
  <si>
    <t>O2848 Ekonoke Ekonoke - Feasibility Study</t>
  </si>
  <si>
    <t>O2847 Anima Varna Anima Varna</t>
  </si>
  <si>
    <t>O2846 MARETAP EM3356_Etd panneau sécurité</t>
  </si>
  <si>
    <t>O2845 DOW (GLOBAL) Car Charge Points _ Europe</t>
  </si>
  <si>
    <t>O2844 MPM International Safety supervision MPM</t>
  </si>
  <si>
    <t>O2843 The British School Renovation and New building</t>
  </si>
  <si>
    <t>O2842 Antonyo Marest Casa M1</t>
  </si>
  <si>
    <t>O2841 DOW (GLOBAL) Planning for Car chargers</t>
  </si>
  <si>
    <t>O2840 GlaxoSmithKline GSK - WN26 - Fire</t>
  </si>
  <si>
    <t>O2839 Kampus International Ltd British School of Brussels</t>
  </si>
  <si>
    <t>O2838 Test Lucas TEST QUOATION EMAIL</t>
  </si>
  <si>
    <t>O2837 Hamburg 10 Cocoa Lines</t>
  </si>
  <si>
    <t>O2836 IMEC IMEC Project support</t>
  </si>
  <si>
    <t>O2835 Lindt Reimbursable Support DDU</t>
  </si>
  <si>
    <t>O2834 SDD SDD UK</t>
  </si>
  <si>
    <t>O2833 BMW Niederlassung Dresden BMW Structural calculation</t>
  </si>
  <si>
    <t>O2832 Yazaki em3437_Etude faisabilité</t>
  </si>
  <si>
    <t>O2831 Carmeuse EM3461_Detailed Design Kiln</t>
  </si>
  <si>
    <t>O2830 ENDECO EM3463_Basic&amp;Detailsolarplant</t>
  </si>
  <si>
    <t>O2829 FIVES EM3307_Piping&amp;Structural Eng</t>
  </si>
  <si>
    <t>O2828 INTECH Libya EM3444_Lifting lug capacity</t>
  </si>
  <si>
    <t>O2827 PSI Tunisia EM3410_Étd augment débit</t>
  </si>
  <si>
    <t>O2826 Chemviron - Calgon Carbon Amélioration continue Autom</t>
  </si>
  <si>
    <t>O2825 Malinova Dolina Houses Malinova_Dolina</t>
  </si>
  <si>
    <t>O2824 Mondelez Loss Prevention Program</t>
  </si>
  <si>
    <t>O2823 AMAZON (LUXEMBOURG) YB Program Manager</t>
  </si>
  <si>
    <t>O2822 Lindt 2D Master Layout Drawing</t>
  </si>
  <si>
    <t>O2821 GlaxoSmithKline GSK - RX31 - Malaria</t>
  </si>
  <si>
    <t>O2820 Lindt Pipe Racking Design</t>
  </si>
  <si>
    <t>O2819 Nevena Test Architectural Plan TEST</t>
  </si>
  <si>
    <t>O2818 Mondelez Viana Automatic Flavors Project</t>
  </si>
  <si>
    <t>O2817 Mabruk Oil Operations EM3372_WaterOverboard LineMod</t>
  </si>
  <si>
    <t>O2816 Mondelez Simulation Highbay</t>
  </si>
  <si>
    <t>O2815 GlaxoSmithKline GSK - WN31- Chromato</t>
  </si>
  <si>
    <t>O2814 SOFRESID EM3452_P&amp;ID &amp; Piping 3D Model</t>
  </si>
  <si>
    <t>O2813 ArcelorMittal Decarb Project AM Poland</t>
  </si>
  <si>
    <t>O2812 Mondelez Sanitary Water Diagrams</t>
  </si>
  <si>
    <t>O2811 Almagro Capital S.L. OnePager Lope de Vega 24</t>
  </si>
  <si>
    <t>O2810 Mondelez LU Feas. Automation Projects</t>
  </si>
  <si>
    <t>O2809 Lindt Lecithin Dosing Tank</t>
  </si>
  <si>
    <t>O2808 GIRONA FC SAD Quantity Surveyor</t>
  </si>
  <si>
    <t>O2807 Nordzucker AG Carbonatation KleinWanzleben</t>
  </si>
  <si>
    <t>O2806 Al-Kuthban Engineering EM3401_Protection Coord Study</t>
  </si>
  <si>
    <t>O2805 Mabruk Oil Operations EM3409_Process Optimization</t>
  </si>
  <si>
    <t>O2804 SOLVAY (FRANCE) EM3376_HVAC study</t>
  </si>
  <si>
    <t>O2803 Ciner Glass Property LTD Ciner Market analysis</t>
  </si>
  <si>
    <t>O2802 Groupe OCP EM3190_Etd Instal FusionSoufr</t>
  </si>
  <si>
    <t>O2801 ARK Architecture EM3343_Etd Structure Projet</t>
  </si>
  <si>
    <t>O2800 GCER EM3303_Etd flexiblté ligneEDM</t>
  </si>
  <si>
    <t>O2799 Mabruk Oil Operations EM3273_Prod aditional Water</t>
  </si>
  <si>
    <t>O2798 ENCO EM3010_Etd Lgn Prod Convoyeur</t>
  </si>
  <si>
    <t>O2797 GlaxoSmithKline GSK - RX43 Planner</t>
  </si>
  <si>
    <t>O2796 GlaxoSmithKline GSK-WN21-Asphyxiating Gaz</t>
  </si>
  <si>
    <t>O2795 Granarolo (Soliera) Granarolo Soliera move</t>
  </si>
  <si>
    <t>O2794 INTECH Libya EM3436_StructCheck Office</t>
  </si>
  <si>
    <t>O2793 Al-Kuthban Engineering EM2617_DesignRV</t>
  </si>
  <si>
    <t>O2792 Blommer Chocolate Shell Trailer Roof</t>
  </si>
  <si>
    <t>O2791 Blommer Chocolate Bean Roof Replacement</t>
  </si>
  <si>
    <t>O2790 SDD AC 2628</t>
  </si>
  <si>
    <t>O2789 Mondelez Project Management in Bern</t>
  </si>
  <si>
    <t>O2788 Cons. Fire systems renovation</t>
  </si>
  <si>
    <t>O2787 IMEC IMEC Project support</t>
  </si>
  <si>
    <t>O2786 ENDECO EM3276_Fire Hydrant Ring</t>
  </si>
  <si>
    <t>O2785 Nike EMEA Rise SF Madrid Castellana</t>
  </si>
  <si>
    <t>O2784 Ab InBev Canarias Informe Anual Estructuras</t>
  </si>
  <si>
    <t>O2783 Fluxys Belgium nv CO2ncrEAT</t>
  </si>
  <si>
    <t>O2782 Prayon - Engis Water relocation - Solutions</t>
  </si>
  <si>
    <t>O2781 Schneider Electric NV SE- Aartselaar building</t>
  </si>
  <si>
    <t>O2780 ULB Service Achats ULB A6K data center</t>
  </si>
  <si>
    <t>O2779 Arquid S.L.P. Arquidemics 2023_1</t>
  </si>
  <si>
    <t>O2778 Lindt Chocolate fact. CAPEX benchm.</t>
  </si>
  <si>
    <t>O2777 Aluminium Duffel BV New Saw</t>
  </si>
  <si>
    <t>O2776 John Cockerill Hydrogen H2 Hydrolyzer Manufacturing</t>
  </si>
  <si>
    <t>O2775 GlaxoSmithKline GSK - RX43 Program</t>
  </si>
  <si>
    <t>O2774 ArcelorMittal Differdange NEOM</t>
  </si>
  <si>
    <t>O2773 Lindt Mezz Extension Obstructions</t>
  </si>
  <si>
    <t>O2772 NLMK La Louviere EU Steelmaking facility</t>
  </si>
  <si>
    <t>O2771 Société Laboratory upgrade</t>
  </si>
  <si>
    <t>O2770 Granarolo (Pasturago) Logistic Hub Granarolo</t>
  </si>
  <si>
    <t>O2769 WEIR PE0695_GroundCleaning Slution</t>
  </si>
  <si>
    <t>O2768 Amazon EM3186_Technic Due Diligence</t>
  </si>
  <si>
    <t>O2767 Yazaki Kenitra S.A. EM3033_Prject Manag NwCantine</t>
  </si>
  <si>
    <t>O2766 STEG EM3306_Assistance réseau FF</t>
  </si>
  <si>
    <t>O2765 Aluminium Duffel BV Safety Supervision W25414</t>
  </si>
  <si>
    <t>O2764 Mondelez MDLZ Mont Ext Logistics Imp</t>
  </si>
  <si>
    <t>O2763 GlaxoSmithKline RD2136 B29 lyo</t>
  </si>
  <si>
    <t>O2762 INTECH Libya EM3370_Paint Method Statment</t>
  </si>
  <si>
    <t>O2761 INTECH Libya PE0696_Design Temp Crane</t>
  </si>
  <si>
    <t>O2760 YYPLUSPLUS HC13</t>
  </si>
  <si>
    <t>O2759 Meninx Holding EM3334_Pilotage chantier</t>
  </si>
  <si>
    <t>O2758 Givaudan Baierbrunn Design wiring diagrams</t>
  </si>
  <si>
    <t>O2757 Mabruk Oil Operations EM3238_Insp&amp;Verif 3-ton Crane</t>
  </si>
  <si>
    <t>O2756 Granarolo (Pasturago) Greenfield Granarolo</t>
  </si>
  <si>
    <t>O2755 Lindt Squares 2 Engineering</t>
  </si>
  <si>
    <t>O2754 TCSS EM3352_Dsg Central Building</t>
  </si>
  <si>
    <t>O2753 GlaxoSmithKline GSK WN16 Fire Remediation</t>
  </si>
  <si>
    <t>O2752 Natra Bredene Horizon18</t>
  </si>
  <si>
    <t>O2751 GlaxoSmithKline GSK Fire Matrix Control</t>
  </si>
  <si>
    <t>O2750 France Evaporation EM3193_Etd Unité Na2SO4</t>
  </si>
  <si>
    <t>O2749 GlaxoSmithKline GSK - W31 Support HVAC</t>
  </si>
  <si>
    <t>O2748 EMCM EM3124_Procéd Maintenanc Bac</t>
  </si>
  <si>
    <t>O2747 OLA Energy EM3247_Const fond réservoir</t>
  </si>
  <si>
    <t>O2746 Givaudan Baierbrunn Feasibility Study</t>
  </si>
  <si>
    <t>O2745 Gianni Housing Vivienda San Lucas</t>
  </si>
  <si>
    <t>O2744 Tiense Safety Supervision</t>
  </si>
  <si>
    <t>O2743 Blommer Chocolate Air Compressor Upgrade</t>
  </si>
  <si>
    <t>O2742 Ab InBev Belgium (Leuven) O2082 UK Magor EPCM Bottling</t>
  </si>
  <si>
    <t>O2741 Lindt Lindt Inclusion</t>
  </si>
  <si>
    <t>O2740 Dow Benelux BV Scope fixing divers projects</t>
  </si>
  <si>
    <t>O2739 KBC Banque Budget Estimation</t>
  </si>
  <si>
    <t>O2738 Nike EMEA Valencia RFP</t>
  </si>
  <si>
    <t>O2737 GlaxoSmithKline GSK Fire and biosecurity</t>
  </si>
  <si>
    <t>O2736 Aluminium Duffel BV Gasmeters</t>
  </si>
  <si>
    <t>O2735 ArcelorMittal Esch-Belval Revamping Steelshop</t>
  </si>
  <si>
    <t>O2734 Brussels Replacement Substations</t>
  </si>
  <si>
    <t>O2733 Deborah Rochas Fit Out - Housing DE12</t>
  </si>
  <si>
    <t>O2732 Dequachim - Dequenne Chim Dequachim Plant renewal_2023</t>
  </si>
  <si>
    <t>O2731 SMHPM EM3009_Control&amp;suivi conduit</t>
  </si>
  <si>
    <t>O2730 Blommer Chocolate Forklift Charging Area</t>
  </si>
  <si>
    <t>O2729 SDD SDD PNS16</t>
  </si>
  <si>
    <t>O2728 Ab InBev Canarias Masterplan Scenario 01</t>
  </si>
  <si>
    <t>O2727 Ineos Feluy SA QA support SAP Summer 23</t>
  </si>
  <si>
    <t>O2726 Cargill Chocoholic - Iteration IIa</t>
  </si>
  <si>
    <t>O2725 Quesos Manzer Quesos Manzer</t>
  </si>
  <si>
    <t>O2724 Test Lucas TEST 2703</t>
  </si>
  <si>
    <t>O2722 Test Lucas TEST 2703</t>
  </si>
  <si>
    <t>O2721 Test Lucas Leigh Go Live 2023</t>
  </si>
  <si>
    <t>O2720 Test Lucas test LJO thursday2</t>
  </si>
  <si>
    <t>O2719 Test Lucas Growing with the online team</t>
  </si>
  <si>
    <t>O2718 GlaxoSmithKline GSK - SMP Utilities</t>
  </si>
  <si>
    <t>O2717 ARCELORMITTAL FLAT EUROPE Decarb cost estimate reimb.</t>
  </si>
  <si>
    <t>O2716 GlaxoSmithKline GSK-RX532-Asphyxiating gaz</t>
  </si>
  <si>
    <t>O2715 Dwelling Dwelling Renovation Getafe</t>
  </si>
  <si>
    <t>O2714 Gat Point Charlie GAT Point Charlie</t>
  </si>
  <si>
    <t>O2713 Mondelez MDLZ Montornés FE Logistics</t>
  </si>
  <si>
    <t>O2712 GlaxoSmithKline GSK Wavre Fire remediation</t>
  </si>
  <si>
    <t>O2711 PERENCO TUNISIA EM1248_MobilSenior Desgner</t>
  </si>
  <si>
    <t>O2710 EMCM EM3266_Note Calcul cheminée</t>
  </si>
  <si>
    <t>O2709 TPS EM3157_Structural Dwg updat</t>
  </si>
  <si>
    <t>O2708 Carmeuse EM3064_Etd Faisb ChauxHydraté</t>
  </si>
  <si>
    <t>O2707 TPS EM3106_Mobiliz IT technician</t>
  </si>
  <si>
    <t>O2706 APO EM3152_Assessment vibration</t>
  </si>
  <si>
    <t>O2705 Fonderie de Bretagne Structural study</t>
  </si>
  <si>
    <t>O2704 SACEM EM3018_Renforcement Charpnte</t>
  </si>
  <si>
    <t>O2703 Mining Sense EM3218_Zinc&amp;Lead Treatm Dsgn</t>
  </si>
  <si>
    <t>O2702 APO EM3039_LPG Bullet Geo Survey</t>
  </si>
  <si>
    <t>O2701 SENSE EM3267_Etd 3D</t>
  </si>
  <si>
    <t>O2700 Constellium Shredder Infrastructure Eng</t>
  </si>
  <si>
    <t>O2699 Anheuser Busch St. Louis ABI Bronx - Execution</t>
  </si>
  <si>
    <t>O2698 ArcelorMittal Duisburg Green Leaf Hybrid EAF</t>
  </si>
  <si>
    <t>O2697 Mabruk Oil Operations EM3204_HAZOP Session</t>
  </si>
  <si>
    <t>O2696 Lucia JOrda Reforma PDZ</t>
  </si>
  <si>
    <t>O2695 Cyclops Neuhaus Cyclops draft support</t>
  </si>
  <si>
    <t>O2694 Silox Réorganisation Logist. Ph 2</t>
  </si>
  <si>
    <t>O2693 NexWafe NexWafe US Production Site</t>
  </si>
  <si>
    <t>O2692 SDD SDD AYL27</t>
  </si>
  <si>
    <t>O2691 GlaxoSmithKline GSK-RX08-Deviation effluents</t>
  </si>
  <si>
    <t>O2690 Dow Benelux BV Annual Projects 2023 for CM</t>
  </si>
  <si>
    <t>O2689 Aluminium Duffel BV Aanpassing ATEX dossier</t>
  </si>
  <si>
    <t>O2688 ARCELORMITTAL FLAT EUROPE Decarb Pre-Feed estimate</t>
  </si>
  <si>
    <t>O2687 Skako EM3178_Etd Débourbeur Laveri</t>
  </si>
  <si>
    <t>O2686 SMHPM EM3223_Etd Event Bac Kérosène</t>
  </si>
  <si>
    <t>O2685 GCER EM3135_Dimnsionmnt Résrvoir</t>
  </si>
  <si>
    <t>O2684 CARGILL (YVORY COAST) EM3087_Hydraulic Simulat Pump</t>
  </si>
  <si>
    <t>O2683 Al-Kuthban Engineering EM3098_Detailed eng conveyor</t>
  </si>
  <si>
    <t>O2682 Eurenco (PB Clermont) eurenco dec</t>
  </si>
  <si>
    <t>O2681 5N Plus GmbH Integrated production plant</t>
  </si>
  <si>
    <t>O2680 Andrés Vivienda Entrepeñas</t>
  </si>
  <si>
    <t>O2679 P3 Logistic Parks Zigoitia</t>
  </si>
  <si>
    <t>O2678 Mondelez Viana Harmony Flour Project</t>
  </si>
  <si>
    <t>O2677 John Cockerill Hydrogen Hyoffwind</t>
  </si>
  <si>
    <t>O2676 Yelo Enterprise LTD Project David</t>
  </si>
  <si>
    <t>O2674 Lutosa Foods Specialities</t>
  </si>
  <si>
    <t>O2673 Befesa Site extension</t>
  </si>
  <si>
    <t>O2672 EDMAN EM3151_Dsg Tank Farm Project</t>
  </si>
  <si>
    <t>O2671 CARGILL (YVORY COAST) EM2940_PDP IIb beans storage</t>
  </si>
  <si>
    <t>O2670 Eurenco Eurenco DEC</t>
  </si>
  <si>
    <t>O2669 Aluminium Duffel BV markeerrobot</t>
  </si>
  <si>
    <t>O2667 Aluminium Duffel BV Hommen in junker T6 oven</t>
  </si>
  <si>
    <t>O2666 Aluminium Duffel BV Aut. inlageren rollen low bay</t>
  </si>
  <si>
    <t>O2665 Cyclops Cyclops - Drafting Support</t>
  </si>
  <si>
    <t>O2664 WDC S.A. WDC TCDD T3.</t>
  </si>
  <si>
    <t>O2663 Nike EMEA Outsourced local consultant</t>
  </si>
  <si>
    <t>O2660 Prayon - Engis Calciques - Feasibility</t>
  </si>
  <si>
    <t>O2659 Mabruk Oil Operations EM3032_Eng Serv Wellhead</t>
  </si>
  <si>
    <t>O2658 Groupe OCP EM2257_Ammonia facilities</t>
  </si>
  <si>
    <t>O2657 AMAZON (LUXEMBOURG) BENCHMARK PARKING MENA AREA</t>
  </si>
  <si>
    <t>O2656 TPS EM2944_thermal expansion</t>
  </si>
  <si>
    <t>O2655 Groupe OCP Etd inst groupe</t>
  </si>
  <si>
    <t>O2654 YAZAKI TUNISIA S.A. EM3055_Prj MN HVAC System</t>
  </si>
  <si>
    <t>O2653 TPS EM3085_Piping Desgn LP flare</t>
  </si>
  <si>
    <t>O2652 Ionics Photos mezzanine bât. MATRIO</t>
  </si>
  <si>
    <t>O2651 TPS EM3113_Mise Dispostion Planer</t>
  </si>
  <si>
    <t>O2650 Pfizer Morocco EM3012_Prjt Mng chambre Froid</t>
  </si>
  <si>
    <t>O2649 P3 Logistic Parks P3 BREEAM works 5 assets</t>
  </si>
  <si>
    <t>O2648 ArcelorMittal Mardyck AM Electryck</t>
  </si>
  <si>
    <t>O2647 2Valorise Amel S.A. 2Valorise Amel- HSE support</t>
  </si>
  <si>
    <t>O2646 Industeel Belgium SA KSI5 - Plateforme Logistique</t>
  </si>
  <si>
    <t>O2645 Aluminium Duffel BV Pidpa-water Leiding</t>
  </si>
  <si>
    <t>O2644 Aluminium Duffel BV Spoorbanen walserij</t>
  </si>
  <si>
    <t>O2643 Cargill - Lititz Glycol Chiller Design</t>
  </si>
  <si>
    <t>O2642 Estée Lauder Companies ELC CSAR Engineering support</t>
  </si>
  <si>
    <t>O2641 Wildspitz Renders Real Estate</t>
  </si>
  <si>
    <t>O2640 Biobrew R&amp;D Facility</t>
  </si>
  <si>
    <t>O2639 Industeel Belgium SA Préparation des poches</t>
  </si>
  <si>
    <t>O2638 NexWafe Freiburg Support on site</t>
  </si>
  <si>
    <t>O2637 GCER EM3004_Note calcul FEM Filtre</t>
  </si>
  <si>
    <t>O2636 Aluminium Duffel BV AD VC dakwerken Walserij</t>
  </si>
  <si>
    <t>O2635 Aluminium Duffel BV AD VC dakwerken G7</t>
  </si>
  <si>
    <t>O2634 P3 Logistic Parks CEE P3</t>
  </si>
  <si>
    <t>O2633 INNDE CETAER Nascar E-Methanol</t>
  </si>
  <si>
    <t>O2630 Cargill Flaubert Brownfield</t>
  </si>
  <si>
    <t>O2629 LOGICOR (SPAIN) PM Logicor Palol</t>
  </si>
  <si>
    <t>O2628 GENARS S.L Management Torre del Puxet</t>
  </si>
  <si>
    <t>O2627 Almagro Capital S.L. ITE MAESTRO CHAPI 44</t>
  </si>
  <si>
    <t>O2626 Mondelez LU PM Support</t>
  </si>
  <si>
    <t>O2624 GCER EM3020_Etude Flexibilité</t>
  </si>
  <si>
    <t>O2623 ETELEC EM2974_Dsg New Mall Tunisia</t>
  </si>
  <si>
    <t>O2622 Aluminium Duffel BV VVO7 - uitvoering</t>
  </si>
  <si>
    <t>O2621 Dow Benelux BV Anual Projects 2023</t>
  </si>
  <si>
    <t>O2620 Observatorio Cruz de Humilladero</t>
  </si>
  <si>
    <t>O2619 ASTRAL EM2862_Hazard Study Peinture</t>
  </si>
  <si>
    <t>O2618 SENSE EM2952_3D Mod Sugarstone Prjt</t>
  </si>
  <si>
    <t>O2617 Alibaba PMCM Cainiao E-hub Phase II</t>
  </si>
  <si>
    <t>O2616 NexWafe Chiller replacement Freiburg</t>
  </si>
  <si>
    <t>O2615 NLMK La Louviere Remise en état Quarto 1</t>
  </si>
  <si>
    <t>O2614 Lindt Lindt Local Project Support</t>
  </si>
  <si>
    <t>O2613 Lindt Refiner Replacement</t>
  </si>
  <si>
    <t>O2612 Hydrometal France Hydrometal - Oxide washing</t>
  </si>
  <si>
    <t>O2611 jaime bobillo Viabilidad vivienda Bobillo</t>
  </si>
  <si>
    <t>O2610 GlaxoSmithKline GSK-Modifs HVAC W21 Polio</t>
  </si>
  <si>
    <t>O2609 Test Lucas TEST 0702</t>
  </si>
  <si>
    <t>O2608 GlaxoSmithKline GSK-RX551-SIRP CAI</t>
  </si>
  <si>
    <t>O2607 GlaxoSmithKline GSK-RX444–B59 Fire Remed Prog</t>
  </si>
  <si>
    <t>O2606 GlaxoSmithKline GSK-WN2215-QC</t>
  </si>
  <si>
    <t>O2604 SOLVAY (FRANCE) EM2866_Etd HVAC trait efluent</t>
  </si>
  <si>
    <t>O2603 ENDECO EM2926_Design Gas Line</t>
  </si>
  <si>
    <t>O2602 Estee Lauder ELC - Omega Reloaded</t>
  </si>
  <si>
    <t>O2601 GlaxoSmithKline GSK - RX497- C&amp;Q Mgr</t>
  </si>
  <si>
    <t>O2600 Inovyn France INOVYN STAR Project</t>
  </si>
  <si>
    <t>O2599 IDILIA FOODS S.L. Nocilla Warehouse Mezzanine</t>
  </si>
  <si>
    <t>O2598 ArcelorMittal Gent Steelanol</t>
  </si>
  <si>
    <t>O2597 Ab InBev Canarias Informe Estructural Anual</t>
  </si>
  <si>
    <t>O2596 Lindt Ball Line Chocolate Delivery</t>
  </si>
  <si>
    <t>O2595 Mondelez Viana Viana Engineering Support</t>
  </si>
  <si>
    <t>O2594 SOLVAY Mise dispo designer prép P&amp;ID</t>
  </si>
  <si>
    <t>O2593 Everzinc- Angleur Energy Eff. Pr. - Realization</t>
  </si>
  <si>
    <t>O2592 JLL Belgium P&amp;G Renewal sun blinds A1 A2_CM</t>
  </si>
  <si>
    <t>O2591 DPS Group Belgium GSK - RX395 - DPS</t>
  </si>
  <si>
    <t>O2590 Aluminium Duffel BV Water project</t>
  </si>
  <si>
    <t>O2589 Luca Bruccheri Escorial 17</t>
  </si>
  <si>
    <t>O2588 Mabruk Oil Operations EM1287_Eng instal crane</t>
  </si>
  <si>
    <t>O2587 BAYEGAN EM2886_Associ Gas Power Prjt</t>
  </si>
  <si>
    <t>O2586 APO EM2959_Electrical Eng Serv</t>
  </si>
  <si>
    <t>O2585 WSP EM2907_Conception Nv Hangar</t>
  </si>
  <si>
    <t>O2584 SOFRESID EM2791_Etd Distillation Brut</t>
  </si>
  <si>
    <t>O2583 TPS EM2953_Eng Study muster point</t>
  </si>
  <si>
    <t>O2582 OMV Tunisia EM2939_SDV Location Study</t>
  </si>
  <si>
    <t>O2581 OMV Tunisia EM2938_Waha FF System Upgrade</t>
  </si>
  <si>
    <t>O2580 BV DUBAI EM2890_RCA Pipeline Failure</t>
  </si>
  <si>
    <t>O2579 YAZAKI TUNISIA S.A. EM2917_Exist Plant Extension</t>
  </si>
  <si>
    <t>O2578 APO EM2827_Provision coordinator</t>
  </si>
  <si>
    <t>O2577 SENSE EM2870_Préparation Lot P&amp;Ids</t>
  </si>
  <si>
    <t>O2576 APO EM2743_Provsion C&amp;I Engineer</t>
  </si>
  <si>
    <t>O2575 TPS EM2859_NC Ballon Lubrifiction</t>
  </si>
  <si>
    <t>O2574 APO EM2768_Electrical Engineer</t>
  </si>
  <si>
    <t>O2573 APO EM2794_Miskar security upgrad</t>
  </si>
  <si>
    <t>O2572 OMV Tunisia EM2706_Piping thick calcul</t>
  </si>
  <si>
    <t>O2571 S.W.I.F.T. SC SWIFT 2023 Project support</t>
  </si>
  <si>
    <t>O2570 Monex Europe Monex Fit out</t>
  </si>
  <si>
    <t>O2569 Procter Upgrade Steam Compressor</t>
  </si>
  <si>
    <t>O2568 Sergio Diez Vivienda Fuente del Fresno</t>
  </si>
  <si>
    <t>O2567 ArcelorMittal Esch-Belval Full H2 Reheat</t>
  </si>
  <si>
    <t>O2566 IDILIA FOODS S.L. Engineering Support</t>
  </si>
  <si>
    <t>O2565 Tata Steel IJmuiden B.V. BF6 Slag Granulation - B.E.</t>
  </si>
  <si>
    <t>O2564 AB InBev Mission IAPS UK</t>
  </si>
  <si>
    <t>O2563 BEIERSDORF (GERMANY) Water Efficiency Project</t>
  </si>
  <si>
    <t>O2562 Cryocan EM2820_Bottling unit Eng Serv</t>
  </si>
  <si>
    <t>O2561 GlaxoSmithKline GSK-WN21-Reduct debit AHUA003</t>
  </si>
  <si>
    <t>O2559 CARGILL (YVORY COAST) EM2699_PDP II Roaster Replac</t>
  </si>
  <si>
    <t>O2558 TPS EM2860_3D Equipmnt&amp;Structure</t>
  </si>
  <si>
    <t>O2557 ETAP EM2801_Vérif NC réservoir GPL</t>
  </si>
  <si>
    <t>O2556 SWARI EM2817_Replac oilstrage tnk</t>
  </si>
  <si>
    <t>O2555 TPS EM2825_NC PigLaunchr Receiver</t>
  </si>
  <si>
    <t>O2554 TPS EM2769_Eng Boat Landing Syst</t>
  </si>
  <si>
    <t>O2553 Lindt Lecithin Conche Delivery</t>
  </si>
  <si>
    <t>O2552 Test Lucas Go-live 29nov</t>
  </si>
  <si>
    <t>O2551 IDILIA FOODS S.L. Paisajismo y señalética</t>
  </si>
  <si>
    <t>O2550 GlaxoSmithKline GSK-WN36-Depannage Etude</t>
  </si>
  <si>
    <t>O2549 Cummins Automate Manufacturing</t>
  </si>
  <si>
    <t>O2548 Cummins Automate Manufacturing</t>
  </si>
  <si>
    <t>O2546 Test Lucas TEST 2411</t>
  </si>
  <si>
    <t>O2545 Kubus Kapital Benahavis</t>
  </si>
  <si>
    <t>O2544 WSP Engineering Paris SE Framework Agreement</t>
  </si>
  <si>
    <t>O2543 Amazon Fulfillment Centre YVF_test21nov</t>
  </si>
  <si>
    <t>O2542 Dupont (Belgium) Pre-study lab extension</t>
  </si>
  <si>
    <t>O2541 FN21 EM2708_Design Atmsphric Tank</t>
  </si>
  <si>
    <t>O2540 IDILIA FOODS S.L. Proyecto Unión Nave Colacao</t>
  </si>
  <si>
    <t>O2539 Barry CO2 Neutral Energy</t>
  </si>
  <si>
    <t>O2538 TRAPSA EM2736_Etd réfection strcture</t>
  </si>
  <si>
    <t>O2537 ArcelorMittal Esch-Belval Revamping Steelshop</t>
  </si>
  <si>
    <t>O2536 APO EM2718_Turnarnd Planer&amp;Cordin</t>
  </si>
  <si>
    <t>O2535 TPS EM2633_Réal plan pasage à nv</t>
  </si>
  <si>
    <t>O2534 TPS EM2625_As-Built Dwg ExistTank</t>
  </si>
  <si>
    <t>O2533 GlaxoSmithKline SEED Lab Feasibility</t>
  </si>
  <si>
    <t>O2532 GlaxoSmithKline SOLAR Project CD Phase</t>
  </si>
  <si>
    <t>O2531 MARETAP EM2869_Déplac réseau incendi</t>
  </si>
  <si>
    <t>O2530 LOGICOR (SPAIN) TDD Miralcampo</t>
  </si>
  <si>
    <t>O2529 TPS EM2670_Eng std platform Ext</t>
  </si>
  <si>
    <t>O2528 GlaxoSmithKline GSK - RX31-HVAC Remediation</t>
  </si>
  <si>
    <t>O2527 Anheuser Busch St. Louis ABI Bronx</t>
  </si>
  <si>
    <t>O2526 GlaxoSmithKline GSK-PM-interlocking</t>
  </si>
  <si>
    <t>O2525 GlaxoSmithKline GSK-WN21- 3 Run VHP BIOQUELL</t>
  </si>
  <si>
    <t>O2524 Blommer Chocolate JPE Reimbursable Support</t>
  </si>
  <si>
    <t>O2523 Futerro Tintin PLA &amp; LA factory</t>
  </si>
  <si>
    <t>O2522 OPTERRA Zement Shutdown Coordination 2023</t>
  </si>
  <si>
    <t>O2521 The Brick Invest 2 reformas y consultoria</t>
  </si>
  <si>
    <t>O2520 Marta Ramirez Reforma CL37</t>
  </si>
  <si>
    <t>O2519 Bioro NV Victorinox</t>
  </si>
  <si>
    <t>O2517 TPS EM2673_weight control registr</t>
  </si>
  <si>
    <t>O2516 OCP EM1236_Amonia strage Tank</t>
  </si>
  <si>
    <t>O2515 SWARI EM2435_Surge Tank Replce Proj</t>
  </si>
  <si>
    <t>O2514 Al-Kuthban Engineering EM2643_Enginering logistic</t>
  </si>
  <si>
    <t>O2513 SOFRESID EM2642_LeadSyst Numq&amp;Instrum</t>
  </si>
  <si>
    <t>O2512 ESG EM2766_Commercial Areas</t>
  </si>
  <si>
    <t>O2511 ESG EM2765_Retail&amp;Fitness Centre</t>
  </si>
  <si>
    <t>O2510 OCP EM2622_Etude HAZOP</t>
  </si>
  <si>
    <t>O2509 Beneo-Palatinit Offstein Masterplan_v1_ProcessModelling</t>
  </si>
  <si>
    <t>O2508 Aluminium Duffel BV Security_installations</t>
  </si>
  <si>
    <t>O2507 BARRY CALLEBAUT (BELGIUM) Project Support Wie-Hal</t>
  </si>
  <si>
    <t>O2506 WSP EM2787_Corning Marshal Design</t>
  </si>
  <si>
    <t>O2505 ABID GROUP EM2694_Etd Difuseur Turb Gaz</t>
  </si>
  <si>
    <t>O2504 CARGILL (YVORY COAST) EM2587_Provision Prjt Manager</t>
  </si>
  <si>
    <t>O2503 Van Hessen Van Hessen Canal Water treat</t>
  </si>
  <si>
    <t>O2502 Yazaki EM2597_Etd zone production</t>
  </si>
  <si>
    <t>O2501 ArcelorMittal renfort suivi chantier</t>
  </si>
  <si>
    <t>O2500 SOFRESID EM2742_P&amp;ID&amp;Piping 3D Model</t>
  </si>
  <si>
    <t>O2499 SNCZ SNCZ project advisory</t>
  </si>
  <si>
    <t>O2498 Aluminium Duffel BV Scalper</t>
  </si>
  <si>
    <t>O2497 GENARS S.L Cost Control_La Nao</t>
  </si>
  <si>
    <t>O2496 GlaxoSmithKline W21 make-up et HVAC aile A3</t>
  </si>
  <si>
    <t>O2495 Aluminium Duffel BV Fire CH4</t>
  </si>
  <si>
    <t>O2494 GlaxoSmithKline GSK-WN21-Support Maintenance</t>
  </si>
  <si>
    <t>O2493 Aliseda Melquiades Biencinto</t>
  </si>
  <si>
    <t>O2492 Estee Lauder ELC - CSAR</t>
  </si>
  <si>
    <t>O2491 OCP EM1227_Etd Inst Tank gazoline</t>
  </si>
  <si>
    <t>O2490 MARETAP EM2687_Eng of New Gas Line</t>
  </si>
  <si>
    <t>O2489 MARETAP EM2686_Eng New Manifold 50M7</t>
  </si>
  <si>
    <t>O2488 AGC Glass Laminated line Osterweddingen</t>
  </si>
  <si>
    <t>O2487 Orbix Farciennes Bassin Orage</t>
  </si>
  <si>
    <t>O2486 GlaxoSmithKline Roadmap obsolescence WN27-WN10</t>
  </si>
  <si>
    <t>O2485 GlaxoSmithKline GSK-RX497 - Revamp RX59</t>
  </si>
  <si>
    <t>O2484 GlaxoSmithKline W21 AMS Polio zone PPC02</t>
  </si>
  <si>
    <t>O2483 Ab InBev Belgium (Leuven) Hub Plant review and estimate</t>
  </si>
  <si>
    <t>O2482 Cargill Cheetah PDPII Gourmet</t>
  </si>
  <si>
    <t>O2480 willy wonka gonzalo_test</t>
  </si>
  <si>
    <t>O2478 Ineos Feluy SA Water tank and Boiler Rooms</t>
  </si>
  <si>
    <t>O2477 AXOR EM2395_Etd Ste Telecom prjt</t>
  </si>
  <si>
    <t>O2476 Estee Lauder CSAR</t>
  </si>
  <si>
    <t>O2475 Blommer Chocolate Sugar Transport Feasibility</t>
  </si>
  <si>
    <t>O2474 SENSE EM2641_3D Model</t>
  </si>
  <si>
    <t>O2473 GlaxoSmithKline Nouveau coffret</t>
  </si>
  <si>
    <t>O2472 BARRY CALLEBAUT (GERMANY) Process Erection Manager HH</t>
  </si>
  <si>
    <t>O2471 PGH EM2432_Mission EPCM usine</t>
  </si>
  <si>
    <t>O2470 GlaxoSmithKline GSK Gmbh - QC Transfer</t>
  </si>
  <si>
    <t>O2469 Ab InBev Belgium (Leuven) Revyve CAPEX estimate</t>
  </si>
  <si>
    <t>O2468 Beneo Orafti Oreye Construction Manager</t>
  </si>
  <si>
    <t>O2467 PC Loos - France Ingénieurie Générale &amp; Process</t>
  </si>
  <si>
    <t>O2466 PC Loos - France Stockage HCl 24%</t>
  </si>
  <si>
    <t>O2465 Constellium Engineering Coordinator</t>
  </si>
  <si>
    <t>O2464 Ineos Feluy SA E&amp;I Coordinator &amp; Supervsion</t>
  </si>
  <si>
    <t>O2463 ARC Belgium GSK - Support RX projects</t>
  </si>
  <si>
    <t>O2462 Ab InBev Belgium (Leuven) HVAC audit Leuven</t>
  </si>
  <si>
    <t>O2461 Silox Réorganisation logistique</t>
  </si>
  <si>
    <t>O2460 Cargill - Lititz Process Feasibility Lititz</t>
  </si>
  <si>
    <t>O2459 Novelis Switzerland S.A. ARC Recycling Center</t>
  </si>
  <si>
    <t>O2458 TFL EM2434_Réali plandétail four</t>
  </si>
  <si>
    <t>O2457 WSP EM2488_Prest Etd HVAC Elect</t>
  </si>
  <si>
    <t>O2456 PGH EM2495_Etd Elect Briqueterie</t>
  </si>
  <si>
    <t>O2455 Yazaki Portugal EM2585_New Center Network</t>
  </si>
  <si>
    <t>O2454 GlaxoSmithKline Gestion CEC W21</t>
  </si>
  <si>
    <t>O2453 GlaxoSmithKline GSK_WN21_WN258 RemédPEMS</t>
  </si>
  <si>
    <t>O2452 GlaxoSmithKline GSK_WN21_WN258 _Dessinateur</t>
  </si>
  <si>
    <t>O2451 GlaxoSmithKline GSK_WN258_ Valid interlock</t>
  </si>
  <si>
    <t>O2450 GlaxoSmithKline GSK-WN258-Gainage BIBO</t>
  </si>
  <si>
    <t>O2449 Dow Benelux BV Anual projects</t>
  </si>
  <si>
    <t>O2448 SNCZ Strategic Consulting BoD May</t>
  </si>
  <si>
    <t>O2447 Ineos Feluy SA Training Eisenhüttenstadt</t>
  </si>
  <si>
    <t>O2446 Pfizer Morocco EM2404_Etd Faisab chambrFroid</t>
  </si>
  <si>
    <t>O2445 ESG EM2421_S2 project FM Kuwait</t>
  </si>
  <si>
    <t>O2444 SOFRESID EM2431_ Etude FEED Cversion</t>
  </si>
  <si>
    <t>O2443 LCL Belgium n.v. POD_CR10_DC_Antwerp</t>
  </si>
  <si>
    <t>O2442 Cargill - Lititz Heat Exchanger Loop Study</t>
  </si>
  <si>
    <t>O2441 ZX Ventures Biobrew - Engineering GERMANY</t>
  </si>
  <si>
    <t>O2440 John Cockerill Belgium EM2497_Etd Charpnte Métalique</t>
  </si>
  <si>
    <t>O2439 TPS EM1583_Planer&amp;cost controller</t>
  </si>
  <si>
    <t>O2438 CARGILL (YVORY COAST) EM2521_PDPIII C-Blend upgrade</t>
  </si>
  <si>
    <t>O2437 Plastic Omnium EM2064_Ed risque inondat Usin</t>
  </si>
  <si>
    <t>O2436 Novacel Consolidation Study</t>
  </si>
  <si>
    <t>O2435 ENEO EM2023_détc&amp;prot incend LAGDO</t>
  </si>
  <si>
    <t>O2434 OCP EM2107_Ed manutention pompes</t>
  </si>
  <si>
    <t>O2433 SMHPM EM1871_Cont&amp;suv dép prod pétr</t>
  </si>
  <si>
    <t>O2432 Constellium RP Singen Logistics Study East Extension</t>
  </si>
  <si>
    <t>O2431 Interwaffles Milk chocolate dosing waffles</t>
  </si>
  <si>
    <t>O2430 ICS- Feasibility ICS</t>
  </si>
  <si>
    <t>O2429 ICS- STEAM ROOM</t>
  </si>
  <si>
    <t>O2428 Observatorio Consultoría Ayto. Málaga</t>
  </si>
  <si>
    <t>O2427 Ineos PM Assistance</t>
  </si>
  <si>
    <t>O2426 TPS EM2415_Elab platf struct dwg</t>
  </si>
  <si>
    <t>O2425 GlaxoSmithKline GSK-WN21 -IGIENAIR</t>
  </si>
  <si>
    <t>O2424 GlaxoSmithKline Energy reduction</t>
  </si>
  <si>
    <t>O2423 Constellium Design Support</t>
  </si>
  <si>
    <t>O2422 Chemium sprl Upscale diagnostic</t>
  </si>
  <si>
    <t>O2421 CTH CAPITAL LTD. Jardinana - Iris y Magnolia</t>
  </si>
  <si>
    <t>O2420 Constellium Distillation Unit Engineering</t>
  </si>
  <si>
    <t>O2419 Blommer Chocolate Conche B Overhaul</t>
  </si>
  <si>
    <t>O2418 Mehdi Pana Cell Vivienda Recoletos</t>
  </si>
  <si>
    <t>O2417 Industeel Belgium SA KSI5 - Plateforme Logistique</t>
  </si>
  <si>
    <t>O2416 AMAZON (LUXEMBOURG) Yellow Badge WWD</t>
  </si>
  <si>
    <t>O2415 TPS EM2492_Vérif StrcTête de Puit</t>
  </si>
  <si>
    <t>O2414 Procter Roof Renewal Project</t>
  </si>
  <si>
    <t>O2413 TPS EM2482_Basic&amp;detail eng stud</t>
  </si>
  <si>
    <t>O2412 ECCBC Casablanca Implementation of MES</t>
  </si>
  <si>
    <t>O2411 OQ_Olga Quintana Levantamiento Discoteca</t>
  </si>
  <si>
    <t>O2410 Beneo Orafti Oreye HORIZON EPCM</t>
  </si>
  <si>
    <t>O2409 Industeel Belgium SA Automation Plate Mill Real.</t>
  </si>
  <si>
    <t>O2408 Cargill Inc. Milwaukee Tank Farm Engr &amp; Procurement</t>
  </si>
  <si>
    <t>O2407 GlaxoSmithKline GSK-WN21-Formation</t>
  </si>
  <si>
    <t>O2406 Barry Callebaut Global HQ Drafting Support Sweden</t>
  </si>
  <si>
    <t>O2405 Inovyn France Inovyn_SRS-HCIHTO PM Support</t>
  </si>
  <si>
    <t>O2404 Roche Diags GmbH Penzberg SDR Bio 4</t>
  </si>
  <si>
    <t>O2403 Roche Diags GmbH Penzberg BCMP TPK Process</t>
  </si>
  <si>
    <t>O2402 Roche Diags GmbH Penzberg Project coordination SDR Bio4</t>
  </si>
  <si>
    <t>O2401 Gianni Housing Vivienda Barrio Salamanca</t>
  </si>
  <si>
    <t>O2400 Ab InBev Belgium (Leuven) Brezel project Strategic Cons.</t>
  </si>
  <si>
    <t>O2399 NexWafe EPCM Epiwafer Photovoltaic</t>
  </si>
  <si>
    <t>O2398 Industeel Belgium SA Assistance Préparation CP</t>
  </si>
  <si>
    <t>O2397 CARGILL (GLOBAL) Chocoholic</t>
  </si>
  <si>
    <t>O2396 ArcelorMittal Hamburg Debottlenecking</t>
  </si>
  <si>
    <t>O2395 Procter Fire compartmentation phase 5</t>
  </si>
  <si>
    <t>O2394 Procter Lift project phase3</t>
  </si>
  <si>
    <t>O2393 Procter Electrical Renewal Program1</t>
  </si>
  <si>
    <t>O2392 YAZAKI EGYPT EM1008_EngMngCnstr NwFactory</t>
  </si>
  <si>
    <t>O2391 Yazaki Portugal EM2472_Technical align canten</t>
  </si>
  <si>
    <t>O2390 Yazaki EM2437_EngServ Conver wareho</t>
  </si>
  <si>
    <t>O2389 MARETAP EM1056_Fire Water Network</t>
  </si>
  <si>
    <t>O2388 ZX Ventures MP Biobrew Flanders</t>
  </si>
  <si>
    <t>O2387 CARGILL (YVORY COAST) PE0495_PDPIII upgrade project</t>
  </si>
  <si>
    <t>O2386 Almagro Capital S.L. IEE Almansa 22</t>
  </si>
  <si>
    <t>O2385 Bioro NV Review Fire Safety Conformity</t>
  </si>
  <si>
    <t>O2384 OCP Morocco EM1413_Etd faisa Réduc Chminé</t>
  </si>
  <si>
    <t>O2383 Constellium Constellium Drawing Support</t>
  </si>
  <si>
    <t>O2382 ArcelorMittal Hamburg DRI H2First EPCM</t>
  </si>
  <si>
    <t>O2381 Ab InBev Triple Karmelite scope XGR</t>
  </si>
  <si>
    <t>O2380 Tessenderlo PC Loos Faisabilité chargement camion</t>
  </si>
  <si>
    <t>O2379 Tessenderlo PC Loos Engineering Standards</t>
  </si>
  <si>
    <t>O2378 Tata Steel Netherlands Packaging steel line upgrade</t>
  </si>
  <si>
    <t>O2377 GlaxoSmithKline GSK - WN21 - PM Remediation</t>
  </si>
  <si>
    <t>O2376 Blommer Chocolate RL1 Management</t>
  </si>
  <si>
    <t>O2375 GlaxoSmithKline GSK - AMS - Placement balise</t>
  </si>
  <si>
    <t>O2374 Packbenefit PMO Valladolid</t>
  </si>
  <si>
    <t>O2373 GlaxoSmithKline RD2136 freeze dryer replacemen</t>
  </si>
  <si>
    <t>O2372 PGH EM2408_Etd VRDTerrassement</t>
  </si>
  <si>
    <t>O2371 TPS EM2449_Mise Dispos Projeteur</t>
  </si>
  <si>
    <t>O2370 GlaxoSmithKline GSK-RX31-HVAC Remédiation</t>
  </si>
  <si>
    <t>O2369 Aster Travaux EM2392_Etd Protection Incendi</t>
  </si>
  <si>
    <t>O2368 Leonidas Neos - Elec HVAC Batiment</t>
  </si>
  <si>
    <t>O2367 Cargill Extension Feas Phase IIb</t>
  </si>
  <si>
    <t>O2366 Estee Lauder Estee Lauder - Omega Project</t>
  </si>
  <si>
    <t>O2365 Cervecera de Canarias Extend Life - CC Buildings</t>
  </si>
  <si>
    <t>O2364 Blommer Chocolate Refining Line 2 Upgrade</t>
  </si>
  <si>
    <t>O2363 Almagro Capital S.L. Segregacion y reforma Castello</t>
  </si>
  <si>
    <t>O2362 Almagro Capital S.L. Hermosilla 100</t>
  </si>
  <si>
    <t>O2361 Chocolates Valor_SPAIN Imperial Project</t>
  </si>
  <si>
    <t>O2360 Saverglass Belgium Site Works Preparation</t>
  </si>
  <si>
    <t>O2359 AMAZON (LUXEMBOURG) WWD Yellow Badges</t>
  </si>
  <si>
    <t>O2358 Tiense suikerraffinaderij Diffusieproject</t>
  </si>
  <si>
    <t>O2357 Roche Diags GmbH Penzberg FBPP_TPK_Process</t>
  </si>
  <si>
    <t>O2356 Alvance Dakwerken hal I-J Gieterij 6</t>
  </si>
  <si>
    <t>O2355 Novelis RTO Feasibility</t>
  </si>
  <si>
    <t>O2354 Camber Belgium New Production Facility</t>
  </si>
  <si>
    <t>O2353 S.W.I.F.T. SC SWIFT 2022 Project support</t>
  </si>
  <si>
    <t>O2352 Alvance S1 - automation</t>
  </si>
  <si>
    <t>O2351 COMPTOIR HAMMAMI EM1946_EPCM Base Pétroliè</t>
  </si>
  <si>
    <t>O2350 Agroserv EM2410_Etd APD Réalis Usine</t>
  </si>
  <si>
    <t>O2349 Tractebel EM2267_PMC role Bypol polypro</t>
  </si>
  <si>
    <t>O2348 GlaxoSmithKline GSK Lean Support PreBasic</t>
  </si>
  <si>
    <t>O2347 Inovyn France INOVYN France RMV CM Reimburs.</t>
  </si>
  <si>
    <t>O2346 Inovyn France INOVYN France RMV EP Lump Sum</t>
  </si>
  <si>
    <t>O2345 Yazaki_Gafsa EM2173_Infirmary Maintenance</t>
  </si>
  <si>
    <t>O2344 Yazaki_Gafsa EM2172_Warehouse floor repair</t>
  </si>
  <si>
    <t>O2343 APO EM2028_Gas export DCVG&amp;CIPS</t>
  </si>
  <si>
    <t>O2342 Ab InBev Belgium (Leuven) Analysis water pipe on the GH</t>
  </si>
  <si>
    <t>O2341 Proliver Production capacity</t>
  </si>
  <si>
    <t>O2340 Université Saint-Louis USL Marais107-09</t>
  </si>
  <si>
    <t>O2339 Befesa Aluminio S.L. Reconstruction Full EPCM</t>
  </si>
  <si>
    <t>O2338 Ab InBev Belgium (Leuven) El Dorado End 2021</t>
  </si>
  <si>
    <t>O2337 GlaxoSmithKline GSK-WN21 AMS zone POLIO</t>
  </si>
  <si>
    <t>O2336 Schneider Training Center</t>
  </si>
  <si>
    <t>O2335 Aperam AOD-2 Safety coordination</t>
  </si>
  <si>
    <t>O2334 Aperam BUL1 Ontmanteling</t>
  </si>
  <si>
    <t>O2333 Cargill (Hazleton) Process Water</t>
  </si>
  <si>
    <t>O2332 Roche Diags GmbH Penzberg Risk Analysis Geb.552</t>
  </si>
  <si>
    <t>O2331 Alvance Construction management G7</t>
  </si>
  <si>
    <t>O2330 CPMS EM2377_Design Vertical Vessel</t>
  </si>
  <si>
    <t>O2329 TETCO EM1865_LPG facility VASILIKOS</t>
  </si>
  <si>
    <t>O2328 MARETAP EM2363_Increase noz Separator</t>
  </si>
  <si>
    <t>O2327 Ab InBev Belgium (Leuven) Feasibility Triple Karmelite</t>
  </si>
  <si>
    <t>O2326 Botalys Fin de projet en régie</t>
  </si>
  <si>
    <t>O2325 ZX Ventures BioBrew</t>
  </si>
  <si>
    <t>O2324 Leonidas Greenfield Nivelles</t>
  </si>
  <si>
    <t>O2323 BMA AG Electrical calculations</t>
  </si>
  <si>
    <t>O2322 Denwel Assistance</t>
  </si>
  <si>
    <t>O2321 Univercells sa CQV Facility</t>
  </si>
  <si>
    <t>O2320 ESG PE0470_Smart Port kwait Ports</t>
  </si>
  <si>
    <t>O2319 TPS PE0467_Guebiba P&amp;Ids updates</t>
  </si>
  <si>
    <t>O2318 SHELL Tunisia PE0466_Prov of Constrc Superv</t>
  </si>
  <si>
    <t>O2317 SHELL Tunisia PE0465_Prov Senior Mech Engin</t>
  </si>
  <si>
    <t>O2316 Novelis Continuous Annealing Line 2</t>
  </si>
  <si>
    <t>O2315 Win S.A. TIERIII certification</t>
  </si>
  <si>
    <t>O2314 Givaudan International SA Vernier Cleaning Clusters</t>
  </si>
  <si>
    <t>O2313 Amazon Carros DIF2_P2</t>
  </si>
  <si>
    <t>O2312 OPTERRA Zement Pipe planning</t>
  </si>
  <si>
    <t>O2311 OPTERRA Zement Shutdown Coordination</t>
  </si>
  <si>
    <t>O2310 Collignon Support HVAC Designer</t>
  </si>
  <si>
    <t>O2309 GlaxoSmithKline GSK-WN21-Support Maintenance</t>
  </si>
  <si>
    <t>O2308 GlaxoSmithKline GSK WN21-Retrait btes phoenix</t>
  </si>
  <si>
    <t>O2307 Ignacio Lizarraga Reforma Vitruvio 12</t>
  </si>
  <si>
    <t>O2306 Everzinc- Angleur Energy Efficiency Program</t>
  </si>
  <si>
    <t>O2305 GlaxoSmithKline GSK-WN21-cycle 29 min</t>
  </si>
  <si>
    <t>O2304 Gemeente Tervuren Vaccinatiecentrum</t>
  </si>
  <si>
    <t>O2303 Blommer Chocolate DL2 Pigged Supply</t>
  </si>
  <si>
    <t>O2302 BV DUBAI EM2275_Rotating Eq Specialist</t>
  </si>
  <si>
    <t>O2301 ORASCOM EM2253_Doha SWRO 60 MIGPD</t>
  </si>
  <si>
    <t>O2300 TPS EM2179_Provis integr engineer</t>
  </si>
  <si>
    <t>O2299 ENCO EM2196_Préfaisab dépôt pétrol</t>
  </si>
  <si>
    <t>O2298 BV KSA EM2212_RCA of Tank Settlement</t>
  </si>
  <si>
    <t>O2297 Blommer Chocolate M9-M10 Pipe Capacity Upgrade</t>
  </si>
  <si>
    <t>O2296 Troy Laminating Company RTO Replacement</t>
  </si>
  <si>
    <t>O2295 Constellium Design Support</t>
  </si>
  <si>
    <t>O2294 CrowdFarming CrowdFarming</t>
  </si>
  <si>
    <t>O2293 GlaxoSmithKline GSK-Wn21- Airflow reduction</t>
  </si>
  <si>
    <t>O2292 P3 Parks Spain ILLESCAS 2 WAREHOUSES</t>
  </si>
  <si>
    <t>O2291 JLL Belgium P&amp;G P&amp;G Upgrade of Desiccant</t>
  </si>
  <si>
    <t>O2290 Nano y Marta Vivienda Entrepeñas</t>
  </si>
  <si>
    <t>O2289 GlaxoSmithKline GSK-WN21-MAL VHP scope HVAC</t>
  </si>
  <si>
    <t>O2288 P3 Parks Spain P3 Illescas Continental</t>
  </si>
  <si>
    <t>O2287 Tiense suikerraffinaderij C-Centrifuges CE</t>
  </si>
  <si>
    <t>O2286 Cargill Extension Feas Phase IIa</t>
  </si>
  <si>
    <t>O2285 GlaxoSmithKline GSK-WN21-Deconta local B155</t>
  </si>
  <si>
    <t>O2284 Hayward Iberica S.L. Oferta Naves Ugena</t>
  </si>
  <si>
    <t>O2283 Gianni Housing Vivienda Gianni</t>
  </si>
  <si>
    <t>O2282 GlaxoSmithKline GSK-WN21-prérequis PSE19</t>
  </si>
  <si>
    <t>O2281 GlaxoSmithKline GSK - WN21 - Cable Interlock</t>
  </si>
  <si>
    <t>O2280 Cainiao LOGISTIC CENTER ALIBABA LIEGE</t>
  </si>
  <si>
    <t>O2279 TPS EM2237_Prov consult Engineer</t>
  </si>
  <si>
    <t>O2278 TPS EM1941_Prov Process&amp;Mech Eng</t>
  </si>
  <si>
    <t>O2277 ENEO Cameroon EM2093_Consult Srv Fuel Integ</t>
  </si>
  <si>
    <t>O2276 Univercells sa Univercells - PEB</t>
  </si>
  <si>
    <t>O2275 GlaxoSmithKline GSK-WN21-HPT Zone Polio</t>
  </si>
  <si>
    <t>O2274 JLL Belgium P&amp;G Renewal of chiller asset KO22</t>
  </si>
  <si>
    <t>O2273 Roche Diags GmbH Penzberg Risk Analysis Coordinator</t>
  </si>
  <si>
    <t>O2272 Brussels Electrical Expertise Support</t>
  </si>
  <si>
    <t>O2271 CARGILL (GERMANY) PE support for line extension</t>
  </si>
  <si>
    <t>O2270 TETCO EM2199_Pipelin surge analysis</t>
  </si>
  <si>
    <t>O2269 TEA SRL EM2192_WHP2 NENE in Congo</t>
  </si>
  <si>
    <t>O2268 Mabruk Oil Operations EM2113_Watr Overboa Lin exten</t>
  </si>
  <si>
    <t>O2267 Mabruk Oil Operations EM2085_Liqud Pump skid Instal</t>
  </si>
  <si>
    <t>O2266 WAZEN OIL EM2143_Tank D-907 Zawia Tank</t>
  </si>
  <si>
    <t>O2265 Ab InBev Belgium (Leuven) BR-FR environmental followup</t>
  </si>
  <si>
    <t>O2264 Schneider AMO Usine 38 LL KORUS</t>
  </si>
  <si>
    <t>O2263 JLL Belgium P&amp;G Renewal of chiller asset KO09</t>
  </si>
  <si>
    <t>O2262 GlaxoSmithKline GSK-WN21-Airflow reduction</t>
  </si>
  <si>
    <t>O2261 Cargill Extension capacity MP Phase I</t>
  </si>
  <si>
    <t>O2260 GlaxoSmithKline GSK-Test pression WN21-B1-069</t>
  </si>
  <si>
    <t>O2259 Univercells Technologies EPCM Moonshine</t>
  </si>
  <si>
    <t>O2258 Univercells sa Univercells - Mission CSV</t>
  </si>
  <si>
    <t>O2257 Yazaki_Gafsa EM2202_Expert diesel generatr</t>
  </si>
  <si>
    <t>O2256 STIR EM2185_Note calc Ech Tubulair</t>
  </si>
  <si>
    <t>O2255 SHELL Tunisia EM2168_Superv&amp;Material Contr</t>
  </si>
  <si>
    <t>O2254 ORASCOM EM1052_Unit Dessalmnt Eau Mer</t>
  </si>
  <si>
    <t>O2253 VALEO DAV Tunisie EM2181_EPCM extens BA02 Bis</t>
  </si>
  <si>
    <t>O2252 Pfizer Morocco EM2116_Fire Supr Sprinklr Sys</t>
  </si>
  <si>
    <t>O2251 TPS EM2122_delta platf strct draw</t>
  </si>
  <si>
    <t>O2250 RK-Tec RK-Tec - Support PM</t>
  </si>
  <si>
    <t>O2249 RK-Tec RK-Tec - Support PM</t>
  </si>
  <si>
    <t>O2248 AB InBev UK Ltd (Magor) Magor New CCT Perfect Draft</t>
  </si>
  <si>
    <t>O2247 Ab InBev Belgium (Leuven) King Kong reimboursable</t>
  </si>
  <si>
    <t>O2246 Univercells sa Univercells - EngCQV</t>
  </si>
  <si>
    <t>O2245 READING ALLOYS INC. Titanium Grinding Mill</t>
  </si>
  <si>
    <t>O2244 Main Tape Spare Parts Support</t>
  </si>
  <si>
    <t>O2243 GlaxoSmithKline GSK WN21 - MAL VHP exec PSE19</t>
  </si>
  <si>
    <t>O2242 GlaxoSmithKline GSK - MAL VHP COF suivi contr</t>
  </si>
  <si>
    <t>O2241 Industeel Belgium SA Capacity Increase 400kT</t>
  </si>
  <si>
    <t>O2240 Blommer Chocolate Conche D Overhaul Coordination</t>
  </si>
  <si>
    <t>O2239 Blommer Chocolate Tank Replacement Preliminary</t>
  </si>
  <si>
    <t>O2238 TETCO EM2123_Iraq Zubair Port</t>
  </si>
  <si>
    <t>O2237 Skako EM2120_Ed Stati lavag criblag</t>
  </si>
  <si>
    <t>O2236 ASTRAL EM2052_HAZOP Storage Tanks</t>
  </si>
  <si>
    <t>O2235 AB InBev UK Ltd (Magor) Magor 2 EPCM Feas Prep Real</t>
  </si>
  <si>
    <t>O2234 GlaxoSmithKline GSK - Wn21-Polio III-phase2</t>
  </si>
  <si>
    <t>O2233 Alvance Scalper</t>
  </si>
  <si>
    <t>O2232 Alvance Gieterij 5 - indienstname</t>
  </si>
  <si>
    <t>O2231 Cargill masterplan cooling water</t>
  </si>
  <si>
    <t>O2230 GlaxoSmithKline VHP mal remediation W21</t>
  </si>
  <si>
    <t>O2229 Blommer Chocolate Chicago Plow Replacement</t>
  </si>
  <si>
    <t>O2227 SHELL Tunisia EM2100_Design Air Cylinders</t>
  </si>
  <si>
    <t>O2226 PIC EM2117_Treat Plant Inspct Srv</t>
  </si>
  <si>
    <t>O2225 Dalkia (Agence d Epinal) EM2069_3D Modelng Refrig Sys</t>
  </si>
  <si>
    <t>O2224 SHELL Tunisia EM2075_updat Hannibal Ex Regi</t>
  </si>
  <si>
    <t>O2223 FN21 EM2045_PVOH Piping&amp;Elect Desg</t>
  </si>
  <si>
    <t>O2222 TPS EM2058_Analy 3 Transfer Pumps</t>
  </si>
  <si>
    <t>O2221 Merck Sante- France Merck - APS MESALINE</t>
  </si>
  <si>
    <t>O2220 cubicup Reforma Almendro 22</t>
  </si>
  <si>
    <t>O2219 Ikea Belgium sa nv Moving warehouse Wilrijk</t>
  </si>
  <si>
    <t>O2218 HELHA Helha DC Integrated project</t>
  </si>
  <si>
    <t>O2217 Technische Utilities Hydrogen hall</t>
  </si>
  <si>
    <t>O2216 STIR EM1953_Réserv Stk Emulseu</t>
  </si>
  <si>
    <t>O2215 MARETAP EM2060_Gas Boot Tank Integ</t>
  </si>
  <si>
    <t>O2214 MARETAP EM2059_CPF&amp;Terminal Piping</t>
  </si>
  <si>
    <t>O2213 BV DUBAI EM1784_2D-Drawings Generation</t>
  </si>
  <si>
    <t>O2212 GENARS S.L Licitación Residencia La Nao</t>
  </si>
  <si>
    <t>O2211 Almagro Capital Housing</t>
  </si>
  <si>
    <t>O2210 Lola Faubert AB-12</t>
  </si>
  <si>
    <t>O2209 FL GROUP VENTURE CAPITAL CAPEX Plan Office Portfolio</t>
  </si>
  <si>
    <t>O2208 Schneider AMO Usine 38 LL</t>
  </si>
  <si>
    <t>O2207 Yazaki PE0414_YMO-Expd Area upgd prd</t>
  </si>
  <si>
    <t>O2206 Al-Kuthban Engineering EM1961_Red Sea Gateway RSGT</t>
  </si>
  <si>
    <t>O2205 TFL EM2005_TFL35–Solid Fuel Packg</t>
  </si>
  <si>
    <t>O2204 SHELL Tunisia EM1996_CIPPS DCVG Surv 8 Inch</t>
  </si>
  <si>
    <t>O2203 Yazaki_Gafsa PE0408_ED HVAC&amp;Augm Cap Trans</t>
  </si>
  <si>
    <t>O2202 ADM Hamburg ADM Hamburg RTC Swap</t>
  </si>
  <si>
    <t>O2201 Barry Workshop Redesign</t>
  </si>
  <si>
    <t>O2200 GlaxoSmithKline GSK WN21 - Local C145 SAS</t>
  </si>
  <si>
    <t>O2199 Industeel Belgium SA Etude de la table Z</t>
  </si>
  <si>
    <t>O2198 Meurens Natural sa Spray dryer feasibility</t>
  </si>
  <si>
    <t>O2197 BEIERSDORF (GERMANY) Consultancy Water Efficiency</t>
  </si>
  <si>
    <t>O2196 Group-IPS Super Bergerie</t>
  </si>
  <si>
    <t>O2195 GECO EM1331_Ed Charpente Cathédral</t>
  </si>
  <si>
    <t>O2194 Investisseurs EM1603_Techncal Audit Corn PU</t>
  </si>
  <si>
    <t>O2193 BV KSA EM1298_GRC at Al Nassem 1</t>
  </si>
  <si>
    <t>O2192 TPS EM1496_Analys Wellhead El Ain</t>
  </si>
  <si>
    <t>O2191 TPS EM1544_Pipeline Assessment</t>
  </si>
  <si>
    <t>O2190 BV KSA EM1358_Upgrad Specif Pow Plan</t>
  </si>
  <si>
    <t>O2188 TPS EM1408_Guebiba 4 Fishing Job</t>
  </si>
  <si>
    <t>O2186 BV KSA PE0302_Tank settl eval API653</t>
  </si>
  <si>
    <t>O2185 KU Leuven - Architectuur Utilities Transfarm Unit 1</t>
  </si>
  <si>
    <t>O2184 Pidy Inc. AppleBis</t>
  </si>
  <si>
    <t>O2183 Cargill Inc. Milwaukee Tank Farm Phase I</t>
  </si>
  <si>
    <t>O2182 Carmeuse S.A. Carmeuse - Owner Repr</t>
  </si>
  <si>
    <t>O2181 Rectorado de la UCM ADAPTACIÓN DE ESPACIOS PÚBLICO</t>
  </si>
  <si>
    <t>O2180 Yazaki Kenitra S.A. EM1649_Roofs YMK Program MN</t>
  </si>
  <si>
    <t>O2179 Chaudro Plus EM1663_Nissan MP2 Flex Analy</t>
  </si>
  <si>
    <t>O2178 Yazaki EM1635_NewSatelt Tech Dilgenc</t>
  </si>
  <si>
    <t>O2177 TETCO EM1629_Stress LPG facility</t>
  </si>
  <si>
    <t>O2176 SHELL Tunisia EM1639_Pip Stres P-0304D Min</t>
  </si>
  <si>
    <t>O2175 SHELL Tunisia EM1618_Cracks on Vent Stack</t>
  </si>
  <si>
    <t>O2174 SHELL Tunisia EM1593_Volt Gradiet CIPS DCVG</t>
  </si>
  <si>
    <t>O2173 OMV Tunisia EM1638_Inspct unt pipe deform</t>
  </si>
  <si>
    <t>O2172 SHELL Tunisia EM1585_Air Bottle Calculation</t>
  </si>
  <si>
    <t>O2171 Yazaki_Bizerte EM1441_PJt MN Tunisia Program</t>
  </si>
  <si>
    <t>O2170 CARMEUSE TUNISIE EM1579_US-WI - Kiln Improv</t>
  </si>
  <si>
    <t>O2169 John Cockerill (Morocco) EM1555_Flexi gaines PPH MP1</t>
  </si>
  <si>
    <t>O2168 SHELL Tunisia EM1492_Design Five Concrete</t>
  </si>
  <si>
    <t>O2167 GCER EM1438_ED gaine filtre MP2</t>
  </si>
  <si>
    <t>O2166 PETROLIE EM1470_Various HAZOP Sessions</t>
  </si>
  <si>
    <t>O2165 SACNA EM1469_Constr 3New HydroTanks</t>
  </si>
  <si>
    <t>O2164 CARMEUSE TUNISIE EM0990_Ed Eclaige usine Chaux</t>
  </si>
  <si>
    <t>O2163 SHELL Tunisia EM1379_RFS_CAD Designer</t>
  </si>
  <si>
    <t>O2162 MARETAP EM1393_Loading pump refurbish</t>
  </si>
  <si>
    <t>O2161 Mabruk Oil Operations EM1324_Farwah Absorpton Walls</t>
  </si>
  <si>
    <t>O2160 MARETAP EM1383_Preparation of EZZ#10</t>
  </si>
  <si>
    <t>O2159 Groupe OCP EM1237_Etude ing réal IMACID</t>
  </si>
  <si>
    <t>O2158 VALEO DAV Tunisie EM1328_Zone passage bâtiment</t>
  </si>
  <si>
    <t>O2157 John Cockerill (Morocco) EM1283_Réactf flottation VRAC</t>
  </si>
  <si>
    <t>O2156 Yazaki_Bizerte EM1024_Exist Plant Bizert Ext</t>
  </si>
  <si>
    <t>O2155 Solvay Tavaux HVAC design and estimate</t>
  </si>
  <si>
    <t>O2154 Carmeuse S.A. Site Aisemont - mission arc...</t>
  </si>
  <si>
    <t>O2153 GlaxoSmithKline GSK - WN21 -MAL VHP Remed</t>
  </si>
  <si>
    <t>O2152 GlaxoSmithKline GSK-WN21 Mal VHP Study</t>
  </si>
  <si>
    <t>O2151 GESTAMP (GERMANY) Plant Extension</t>
  </si>
  <si>
    <t>O2150 Rectorado de la UCM Rehabilitación despachos Derec</t>
  </si>
  <si>
    <t>O2149 GLAXOSMITHKLINE (BELGIUM) GSK WN31 - Remed Coldroom</t>
  </si>
  <si>
    <t>O2148 TFL EM1822_Dosg&amp;Inject Solid Fuel</t>
  </si>
  <si>
    <t>O2146 SHELL Tunisia EM1942_Prov Process&amp;Mecha</t>
  </si>
  <si>
    <t>O2145 READING ALLOYS INC. Titanium Grinding Mill</t>
  </si>
  <si>
    <t>O2144 Commune de Flemalle Flemalle Housing development</t>
  </si>
  <si>
    <t>O2143 Cargill - Lititz Water Treatment Project</t>
  </si>
  <si>
    <t>O2141 WSP Engineering Paris EM1742_Mise à Dispo ing Struc</t>
  </si>
  <si>
    <t>O2140 SHELL Tunisia EM1943_pack strct shelter</t>
  </si>
  <si>
    <t>O2139 SHELL Tunisia EM1552_Reduce Nois Miskar</t>
  </si>
  <si>
    <t>O2138 CAM INDUSTRIES EM1676_Etude Chaudronerie</t>
  </si>
  <si>
    <t>O2137 TPS EM1926_Verf Gu-8 watr inj</t>
  </si>
  <si>
    <t>O2136 Yazaki Kenitra S.A. EM1945_MN Cantine Kenitra</t>
  </si>
  <si>
    <t>O2135 Univercells Technologies Feasibility MoonShine</t>
  </si>
  <si>
    <t>O2134 MARETAP EM1558_50V5 Water Level Inter</t>
  </si>
  <si>
    <t>O2133 AXOR PE0327_Loge Sociau Martinique</t>
  </si>
  <si>
    <t>O2132 Yazaki EM1517_Experti existing build</t>
  </si>
  <si>
    <t>O2131 GCER EM1065_Cahier sup&amp;éd hyd</t>
  </si>
  <si>
    <t>O2130 METITO EM0945_Extensio Central Water</t>
  </si>
  <si>
    <t>O2129 SHELL Tunisia EM1374_Elect Mechan&amp; Process</t>
  </si>
  <si>
    <t>O2128 APO EM1320_Elect Engng Const</t>
  </si>
  <si>
    <t>O2127 GlaxoSmithKline GSK - WN49 - local Detox</t>
  </si>
  <si>
    <t>O2126 Packbenefit New factory project</t>
  </si>
  <si>
    <t>O2125 Univercells sa Univercells - CQV</t>
  </si>
  <si>
    <t>O2124 MAHLE Master Plan PM</t>
  </si>
  <si>
    <t>O2123 ISG France CM Ritazza</t>
  </si>
  <si>
    <t>O2122 Constellium RP Singen Edge scalper</t>
  </si>
  <si>
    <t>O2121 Schneider AMO O&amp;S T3-T8</t>
  </si>
  <si>
    <t>O2120 Clara Reforma Luchana 15</t>
  </si>
  <si>
    <t>O2119 ManpowerGroup GSK- new Lab RX46 - CSA</t>
  </si>
  <si>
    <t>O2118 Befesa Salzschlacke GmbH Construction Site Supervision</t>
  </si>
  <si>
    <t>O2117 BV KSA EM1904_Neom Design Supp Team</t>
  </si>
  <si>
    <t>O2116 SHELL Tunisia EM1864_Planning Services</t>
  </si>
  <si>
    <t>O2115 Procter Sensory Lab</t>
  </si>
  <si>
    <t>O2114 Datacenter United Showroom Masterplan</t>
  </si>
  <si>
    <t>O2113 Southwall Europe GmbH ATEX Zoning Study Mixing Roo</t>
  </si>
  <si>
    <t>O2112 Infra-Zeitz Feasibility Piping</t>
  </si>
  <si>
    <t>O2111 GLAXOSMITHKLINE (BELGIUM) GSK- new Lab RX46 - CSA</t>
  </si>
  <si>
    <t>O2110 Tessenderlo PC Loos HCl 24% Fast-Track</t>
  </si>
  <si>
    <t>O2109 Brauerei Supply Lift</t>
  </si>
  <si>
    <t>O2108 GENARS S.L Cost Control _Clínica Diagonal</t>
  </si>
  <si>
    <t>O2107 SteeHy ACS Steel Group - Concept</t>
  </si>
  <si>
    <t>O2106 GlaxoSmithKline GSK - BeEM-R TO UP - Etude</t>
  </si>
  <si>
    <t>O2105 Astel Medica Extended BD for new site</t>
  </si>
  <si>
    <t>O2104 Astel Medica New pharma factory</t>
  </si>
  <si>
    <t>O2103 Mabruk Oil Operations EM1675_Defetd Beam Repair BD1</t>
  </si>
  <si>
    <t>O2102 MARETAP EM1884_CPF Low&amp;Medm Volt Revm</t>
  </si>
  <si>
    <t>O2101 Procter Fire Assessment phase4</t>
  </si>
  <si>
    <t>O2100 Procter Lift project phase2</t>
  </si>
  <si>
    <t>O2099 Cargill NV (Gent) Ganda II</t>
  </si>
  <si>
    <t>O2098 Alvance VC ERM - reimbursable</t>
  </si>
  <si>
    <t>O2097 Sweco Belgium srl GSK RD423 - DDExec</t>
  </si>
  <si>
    <t>O2096 AB INBEV (MEXICO) Corn grits Mexico</t>
  </si>
  <si>
    <t>O2095 JESA EM1777_Tailing MN Facility</t>
  </si>
  <si>
    <t>O2094 Aliseda Aliseda iguala Planeamiento</t>
  </si>
  <si>
    <t>O2093 Yazaki_Gafsa EM1810_Water tank Repair work</t>
  </si>
  <si>
    <t>O2092 Investisseurs EM1751_Ed APS APD&amp;Réal Usine</t>
  </si>
  <si>
    <t>O2091 NAREC EM1468_Ed Cent 1 MW Auto Prod</t>
  </si>
  <si>
    <t>O2090 SHELL Tunisia EM1825_8” condensate pipeline</t>
  </si>
  <si>
    <t>O2089 FN21 EM1832_Fact Cogener&amp;Trigener</t>
  </si>
  <si>
    <t>O2088 Alvance Veilighd Dakwrk Hal H&amp;I 2021</t>
  </si>
  <si>
    <t>O2087 Alvance VC ERM frees - lump sum</t>
  </si>
  <si>
    <t>O2086 ADM Hamburg Extractor SWAP</t>
  </si>
  <si>
    <t>O2085 Brauerei On-Location Tank Survey</t>
  </si>
  <si>
    <t>O2084 JLL Belgium P&amp;G BIC 1837 Cafe</t>
  </si>
  <si>
    <t>O2083 JLL Belgium P&amp;G P&amp;G Lighting: Upgrade to LED</t>
  </si>
  <si>
    <t>O2082 Ab InBev Belgium (Leuven) Magor EPCM Bottling Line</t>
  </si>
  <si>
    <t>O2081 Alvance Logistic study</t>
  </si>
  <si>
    <t>O2080 Alvance projectleiding gieterij 6-2021</t>
  </si>
  <si>
    <t>O2079 Claudio Butnar Vivienda Campo Real</t>
  </si>
  <si>
    <t>O2078 Tiense suikerraffinaderij C-centrifuges</t>
  </si>
  <si>
    <t>O2077 Jenniffer Pérez Reforma Cuatro Caminos</t>
  </si>
  <si>
    <t>O2076 TPS EM1738_Pos Integ&amp;corosion Eng</t>
  </si>
  <si>
    <t>O2075 WAZEN OIL EM1694_HOO T5 Project Enging</t>
  </si>
  <si>
    <t>O2074 AXOR EM1427_APS Projet CH4 Liquide</t>
  </si>
  <si>
    <t>O2073 MARETAP EM1427_Fresh water dosng pump</t>
  </si>
  <si>
    <t>O2072 APO EM1646_Integ earthng inspect</t>
  </si>
  <si>
    <t>O2071 Tractebel EM1772_Engng 5MW gas tubine</t>
  </si>
  <si>
    <t>O2070 MARETAP EM1783_Decommission Belli-CPF</t>
  </si>
  <si>
    <t>O2069 BV KSA PE0370_Overhead Crane beam</t>
  </si>
  <si>
    <t>O2068 MARETAP EM1771_Upgrading gas detecton</t>
  </si>
  <si>
    <t>O2067 Yazaki EM1733_EPCM Satele Plnt Mknes</t>
  </si>
  <si>
    <t>O2066 BV DUBAI EM1760_Fail invest DN600-RAK</t>
  </si>
  <si>
    <t>O2065 Yazaki EM1715_Tech Due Dilgnce Satlt</t>
  </si>
  <si>
    <t>O2064 AXOR EM1602_Prép DCE contrat cadre</t>
  </si>
  <si>
    <t>O2063 JESA EM1590_Ma’aden Phosphate3 ph1</t>
  </si>
  <si>
    <t>O2062 Tractebel EM1645_Tuz Gölü Design Review</t>
  </si>
  <si>
    <t>https://groupips.sharepoint.com/sites/O2061</t>
  </si>
  <si>
    <t>O2060 John Cockerill (Morocco) EM1494_ED Détails NISSAN MP2</t>
  </si>
  <si>
    <t>O2059 CARMEUSE TUNISIE EM1706_Engng Plant Revamping</t>
  </si>
  <si>
    <t>O2058 Schneider AMO avenue Electropole</t>
  </si>
  <si>
    <t>O2057 Inovyn France MVR Project</t>
  </si>
  <si>
    <t>O2056 A2 Structures EM1773_Rénov immeuble usage</t>
  </si>
  <si>
    <t>O2055 GENARS S.L Cost Control</t>
  </si>
  <si>
    <t>O2054 MARETAP EM1776_Crude Oil Hoses specif</t>
  </si>
  <si>
    <t>O2053 Ab InBev Canarias Ingeniería Tropical Plan di...</t>
  </si>
  <si>
    <t>O2052 RK-Tec PM Support</t>
  </si>
  <si>
    <t>O2051 AB INBEV (BELGIUM) SME BTS Support</t>
  </si>
  <si>
    <t>O2050 Blommer Chocolate Process Engineering NSA System</t>
  </si>
  <si>
    <t>O2049 Befesa Salzschlacke GmbH SEROX Project Preparation</t>
  </si>
  <si>
    <t>O2048 InduSteam SA Safety Supervision site Aperam</t>
  </si>
  <si>
    <t>O2047 Belcolade NV BelArt</t>
  </si>
  <si>
    <t>O2046 Alvance Projectleiding revamp S1</t>
  </si>
  <si>
    <t>O2045 Constellium Design Support</t>
  </si>
  <si>
    <t>O2044 GLAXOSMITHKLINE (BELGIUM) GSK - WN21 - HVAC Zone Polio</t>
  </si>
  <si>
    <t>O2043 YAZAKI Romania S.R.L. YRL Buzau Satellite</t>
  </si>
  <si>
    <t>O2042 AB INBEV (BELGIUM) CANAL+ - 2021</t>
  </si>
  <si>
    <t>O2041 Schneider Electric Ltd SE Latvia _Extension Phase III</t>
  </si>
  <si>
    <t>O2040 ADM Illichivsk (Uraine) Sunflower Proteins</t>
  </si>
  <si>
    <t>O2039 Gat Point Charlie Air Conditioning Realization</t>
  </si>
  <si>
    <t>O2038 Mithra Préanalyse Seveso Estetrol</t>
  </si>
  <si>
    <t>O2037 S.W.I.F.T. SWIFT 2021 Project support</t>
  </si>
  <si>
    <t>O2036 Cordia Homes Jade Tower Project Management</t>
  </si>
  <si>
    <t>O2035 Danone Romania Atex Study</t>
  </si>
  <si>
    <t>O2034 Univercells sa Planner</t>
  </si>
  <si>
    <t>O2028 Frost-Trol ERP Concept Design</t>
  </si>
  <si>
    <t>O2027 Befesa Salzschlacke GmbH SEROX Warehouse Procurement</t>
  </si>
  <si>
    <t>O2026 The Dow Chemical Company Project Organe</t>
  </si>
  <si>
    <t>O2025 Lotus Bakeries Belgium NV Lotus - Deegkamer 2</t>
  </si>
  <si>
    <t>O2024 Lotus Bakeries Belgium NV Lotus - Deegkamer 2</t>
  </si>
  <si>
    <t>O2023 Constellium Design Support</t>
  </si>
  <si>
    <t>O2022 Ikea Belgium sa nv Extension IKEA Arlon</t>
  </si>
  <si>
    <t>O2021 Ikea Belgium sa nv Extension IKEA Anderlecht</t>
  </si>
  <si>
    <t>O2020 Stoneweg TORRE MATARÓ</t>
  </si>
  <si>
    <t>O2019 Brussels Terminal Extension Testing</t>
  </si>
  <si>
    <t>O2018 MONDELEZ (GLOBAL) Procurement Mondelez Juissy</t>
  </si>
  <si>
    <t>O2017 SCHNEIDER Suivi réserves Bouygues</t>
  </si>
  <si>
    <t>O2016 Blommer Chocolate Conche Optimization Project</t>
  </si>
  <si>
    <t>O2015 Schneider Labo VE Amelie</t>
  </si>
  <si>
    <t>O2014 ELC Welness ELC Wellness Centre</t>
  </si>
  <si>
    <t>O2013 Kerry Iberia (Vigo) Blending capacity growth</t>
  </si>
  <si>
    <t>O2012 LUIS ITE</t>
  </si>
  <si>
    <t>O2011 Rectorado de la UCM Adaptación espacios publicos</t>
  </si>
  <si>
    <t>O2010 Alvance VT - brand G6</t>
  </si>
  <si>
    <t>O2009 Lutosa Foods New Potato Flake Line</t>
  </si>
  <si>
    <t>O2008 Bioro NV Midas</t>
  </si>
  <si>
    <t>O2007 Alvance Hal Q-Fase 2</t>
  </si>
  <si>
    <t>O2006 GLAXOSMITHKLINE (BELGIUM) Fire Remediation W32-35</t>
  </si>
  <si>
    <t>O2005 Bioro NV Midas</t>
  </si>
  <si>
    <t>O2004 CARGILL (UNITED STATES) Project Luxury - Phase III</t>
  </si>
  <si>
    <t>O2002 Ciner (GLOBAL) Site Search &amp; TDD</t>
  </si>
  <si>
    <t>O2001 Ab InBev Mariachi CE Bloc froid</t>
  </si>
  <si>
    <t>O2000 Ab InBev Mariachi CE yeast Propagation</t>
  </si>
  <si>
    <t>O1999 Ciner (GLOBAL) Ciner Glass Houston</t>
  </si>
  <si>
    <t>O1998 Ab InBev Belgium (Leuven) King-kong Project management</t>
  </si>
  <si>
    <t>O1997 Confidential</t>
  </si>
  <si>
    <t>O1995 Alvance Waldrich mill</t>
  </si>
  <si>
    <t>O1994 Group-IPS Engineering Methodology</t>
  </si>
  <si>
    <t>O1993 Schneider Labo Global Technology E-Pole</t>
  </si>
  <si>
    <t>O1992 Schneider Relocalisation Labo_TEC_ELEC</t>
  </si>
  <si>
    <t>O1991 Schneider Processus levée des réserves</t>
  </si>
  <si>
    <t>O1990 Robert Borgenstierna REFORMA SMM5</t>
  </si>
  <si>
    <t>O1989 Mithra CDMO - aménagement bureaux</t>
  </si>
  <si>
    <t>O1988 Goros Investments GOROS_TDD</t>
  </si>
  <si>
    <t>O1987 Carmeuse S.A. Aisemont - Site optimization</t>
  </si>
  <si>
    <t>O1986 Cainiao Cainaio - Quality Control S...</t>
  </si>
  <si>
    <t>O1985 Belgian Shell NV Office (12x12)</t>
  </si>
  <si>
    <t>O1984 ELC Welness ELC Wellness Centre</t>
  </si>
  <si>
    <t>O1983 LabCorp BVBA (Covance) PM CM new automated Warehouse</t>
  </si>
  <si>
    <t>O1982 Afton chemicals Suivi chantier</t>
  </si>
  <si>
    <t>O1981 CARGILL (BELGIUM) Kalmthout</t>
  </si>
  <si>
    <t>O1980 Schneider Avenue Electropole</t>
  </si>
  <si>
    <t>O1978 Cordia Homes Tenis de Marbella</t>
  </si>
  <si>
    <t>O1977 SkyNRG Bio-Kerosine Plant</t>
  </si>
  <si>
    <t>O1976 Teva Greenfield pharmaceutical p...</t>
  </si>
  <si>
    <t>O1975 Cargill NV (Gent) Ganda</t>
  </si>
  <si>
    <t>O1974 GENARS S.L Licitación Geriátrico Mollet</t>
  </si>
  <si>
    <t>O1973 Procter BSL2 Lab</t>
  </si>
  <si>
    <t>O1972 Pidy Inc. Burlington Site Visit</t>
  </si>
  <si>
    <t>O1971 Alvance Projectleiding Gieterij 6 - 20</t>
  </si>
  <si>
    <t>O1970 SCHNEIDER RDC Espace Digitale et HUB</t>
  </si>
  <si>
    <t>O1965 CTH CAPITAL LTD. Marbella Permitting</t>
  </si>
  <si>
    <t>O1964 Mithra Master Plan 2020</t>
  </si>
  <si>
    <t>O1963 XPEQTIS XPEQTIS Feasibility Study</t>
  </si>
  <si>
    <t>O1962 Grupo NAVEC Informe pericial NAVEC</t>
  </si>
  <si>
    <t>O1961 Constellium RP Singen WTKM intern</t>
  </si>
  <si>
    <t>O1960 Constellium RP Singen New drive gearbox K1 G2</t>
  </si>
  <si>
    <t>O1959 OPTERRA Zement Bauüberwachung Rohmehlsilos</t>
  </si>
  <si>
    <t>O1958 RK-Tec eDI - GSK</t>
  </si>
  <si>
    <t>O1957 KU Leuven H2 Solar panels</t>
  </si>
  <si>
    <t>O1956 Troy Laminating Company Cardinal</t>
  </si>
  <si>
    <t>O1953 Frost-Trol Master Plan for Production Ext</t>
  </si>
  <si>
    <t>O1951 CBRE Spain NATRA Feasibility</t>
  </si>
  <si>
    <t>O1950 IDILIA FOODS S.L. Proyecto Nueva Entrada</t>
  </si>
  <si>
    <t>O1949 Aleris  HF</t>
  </si>
  <si>
    <t>O1946 Mondelez Bulgaria AD Chocolate tower - Mondelez</t>
  </si>
  <si>
    <t>O1938 Cargill Leading practices</t>
  </si>
  <si>
    <t>O1937 Belcolade NV Veiligheidstoezicht Belcola...</t>
  </si>
  <si>
    <t>O1936 Procter New labs &amp; office space</t>
  </si>
  <si>
    <t>O1935 Procter Anual Proj FY1920-BIC CM</t>
  </si>
  <si>
    <t>O1934 Aleris Visual inspection S2 - top</t>
  </si>
  <si>
    <t>O1933 ArcelorMittal Liège Amélioration traction four</t>
  </si>
  <si>
    <t>O1927 Puratos NV Opvolging werken sprinkler</t>
  </si>
  <si>
    <t>O1926 Brussels Vernieuwing ALSB G038</t>
  </si>
  <si>
    <t>O1924 Cargill Komodo 2 BC - Industrial</t>
  </si>
  <si>
    <t>O1923 Aleris Project management VVO6</t>
  </si>
  <si>
    <t>O1922 Constellium Constellium Ravenswood 2020</t>
  </si>
  <si>
    <t>O1920 Aleris Projectleiding Gieterij 6 -...</t>
  </si>
  <si>
    <t>O1913 Brauerei Diebels GmbH&amp;Co Modernisierung CO2-Anlage</t>
  </si>
  <si>
    <t>O1912 Aleris Gieterij 6 - Construction m...</t>
  </si>
  <si>
    <t>O1911 Aleris Equipment road Map Aleris</t>
  </si>
  <si>
    <t>O1908 Troy Corporation Coater Oven Renovation</t>
  </si>
  <si>
    <t>O1906 Aleris Electrische support - G6</t>
  </si>
  <si>
    <t>O1905 Ab InBev Belgium (Leuven) GTS- Europe SME</t>
  </si>
  <si>
    <t>O1904 Tiense Moederkookpan B-centrifuge</t>
  </si>
  <si>
    <t>O1900 Aleris VC dakrenovaties gieterij 2...</t>
  </si>
  <si>
    <t>O1897 Aperam Veiligheidstoezicht BUL4 CRM5</t>
  </si>
  <si>
    <t>O1895 Belcolade NV Werken L4 en L2</t>
  </si>
  <si>
    <t>O1892 Aleris Coordinatie spoorbanen hal U</t>
  </si>
  <si>
    <t>O1891 Befesa Salzschlacke GmbH Befesa BImSchG Coordination</t>
  </si>
  <si>
    <t>O1890 Aleris Aleris ATEX general</t>
  </si>
  <si>
    <t>O1886 New customer Cannapark Sooke</t>
  </si>
  <si>
    <t>O1885 Aleris Veiligheidscoordinatie G6</t>
  </si>
  <si>
    <t>O1880 Anheuser Busch St. Louis Office Renovation Engineering</t>
  </si>
  <si>
    <t>O1874 Barry Pre-winnower Project</t>
  </si>
  <si>
    <t>O1873 Danone DAF project Danone</t>
  </si>
  <si>
    <t>O1871 Aleris CALP spoorbanen</t>
  </si>
  <si>
    <t>O1869 Aleris Surface inspection IMS S2</t>
  </si>
  <si>
    <t>O1860 Southwall Europe GmbH Mixing Room</t>
  </si>
  <si>
    <t>O1857 Cargill Update plans Cargill Mouscron</t>
  </si>
  <si>
    <t>O1856 Mithra Support Gestion Projets en ...</t>
  </si>
  <si>
    <t>O1855 Anheuser Busch St. Louis Warehouse Expansion - WOD T...</t>
  </si>
  <si>
    <t>O1852 Hydrometal LAB transfert</t>
  </si>
  <si>
    <t>O1850 Aleris Civil engineering CH6</t>
  </si>
  <si>
    <t>O1837 Brauerei NH3 Kälteanlage</t>
  </si>
  <si>
    <t>O1824 Aleris Elektrische installatie hal Q</t>
  </si>
  <si>
    <t>O1817 Aleris VC dakrenovaties gieterij 2019</t>
  </si>
  <si>
    <t>O1815 Mithra Extension CPI2</t>
  </si>
  <si>
    <t>O1811 Barry Nib Silo Project</t>
  </si>
  <si>
    <t>O1800 Ab InBev Belgium (Leuven) Client representative mission</t>
  </si>
  <si>
    <t>O1798 Constellium RP Singen Capacity increase HHO 5 6</t>
  </si>
  <si>
    <t>O1796 Procter Sensorial lab refurbishment</t>
  </si>
  <si>
    <t>O1795 Tiense DST 22</t>
  </si>
  <si>
    <t>O1792 Procter Kitchen remodeling</t>
  </si>
  <si>
    <t>O1788 Ineos Feluy sprl TAR Shutdown May 2020</t>
  </si>
  <si>
    <t>O1785 Procter R&amp;D labs fume hoods feasibi...</t>
  </si>
  <si>
    <t>O1774 Cargill Foods France SAS Cargill_Orleans_Refrigeration</t>
  </si>
  <si>
    <t>O1739 CropEnergies CE BE55</t>
  </si>
  <si>
    <t>O1738 Aleris PO CALP veiligheidscoordinatie</t>
  </si>
  <si>
    <t>O1734 Tessenderlo PC Loos Stora Loos2</t>
  </si>
  <si>
    <t>O1726 Pidy Inc. Pidy - Maintenance Suppport</t>
  </si>
  <si>
    <t>O1717 Schneider On Boarding O&amp;S Schneider</t>
  </si>
  <si>
    <t>O1701 Cargill Komodo 2A - Powders</t>
  </si>
  <si>
    <t>O1700 Eastman Shutdown coordination 2020</t>
  </si>
  <si>
    <t>O1682 Schneider WPP X-Pole</t>
  </si>
  <si>
    <t>O1671 SIDER EL HADJAR Phase 2</t>
  </si>
  <si>
    <t>O1670 Shell Master plan - Site entrance</t>
  </si>
  <si>
    <t>O1653 Aperam BUL4 &amp; CRM5</t>
  </si>
  <si>
    <t>O1648 Shell Bouwvergunningen</t>
  </si>
  <si>
    <t>O1636 C-SHIFT NV SA Steelanol</t>
  </si>
  <si>
    <t>O1610 Aleris Clayton Project Support Clayton</t>
  </si>
  <si>
    <t>O1608 The Dow Chemical Company Carve-out</t>
  </si>
  <si>
    <t>O1581 LCL Belgium n.v. Aalst Data Center Extension</t>
  </si>
  <si>
    <t>O1512 XPOLE PRESQUILE Autorité de Commissioning X...</t>
  </si>
  <si>
    <t>O1246 Constellium RP Singen Body-in-White SI-NH</t>
  </si>
  <si>
    <t>O1220 Sadaci NV PurOx</t>
  </si>
  <si>
    <t>O844 Commune de Flemalle 8 Maisons communales Flémalle</t>
  </si>
  <si>
    <t>file://test</t>
  </si>
  <si>
    <t>I930 IPS Belgium BU Architecture</t>
  </si>
  <si>
    <t>I929 IPS Belgium BU Engineering</t>
  </si>
  <si>
    <t>I928 Group-IPS Absence</t>
  </si>
  <si>
    <t>I927 IAPS Business Development - IAPS</t>
  </si>
  <si>
    <t>I926 IPS Bulgaria IPS Bulgaria</t>
  </si>
  <si>
    <t>I925 Group-IPS Project &amp; Finance Platform</t>
  </si>
  <si>
    <t>I924 IAPS Developpment Application</t>
  </si>
  <si>
    <t>I923 IAPS Standard Documents</t>
  </si>
  <si>
    <t>I922 IPS UK IPS UK - Admin BD others</t>
  </si>
  <si>
    <t>I921 Group-IPS Sales &amp; Marketing</t>
  </si>
  <si>
    <t>I920 Group-IPS IT</t>
  </si>
  <si>
    <t>I910 Group-IPS Legal</t>
  </si>
  <si>
    <t>I900 Group-IPS Management &amp; Administration</t>
  </si>
  <si>
    <t>I860 Group-IPS Finance &amp; Controlling</t>
  </si>
  <si>
    <t>I850 Group-IPS Human Resources</t>
  </si>
  <si>
    <t>I840 Group-IPS Sales &amp; Marketing</t>
  </si>
  <si>
    <t>I820 Group-IPS Corporate Development</t>
  </si>
  <si>
    <t>I750 Group-IPS Large Capital Projects</t>
  </si>
  <si>
    <t>I710 Group-IPS Chemicals</t>
  </si>
  <si>
    <t>I600 Group-IPS Consulting</t>
  </si>
  <si>
    <t>I531 Group-IPS Management &amp; Administration</t>
  </si>
  <si>
    <t>I530 Group-IPS Finance &amp; Controlling</t>
  </si>
  <si>
    <t>I529 Group-IPS Legal</t>
  </si>
  <si>
    <t>I528 Group-IPS IT</t>
  </si>
  <si>
    <t>I527 Group-IPS Corporate Development</t>
  </si>
  <si>
    <t>I526 Group-IPS Corporate Venture</t>
  </si>
  <si>
    <t>I525 Group-IPS Human Resources</t>
  </si>
  <si>
    <t>I524 Group-IPS QHSE</t>
  </si>
  <si>
    <t>I523 Group-IPS Buildings</t>
  </si>
  <si>
    <t>I522 Group-IPS Primary &amp; Metals</t>
  </si>
  <si>
    <t>I521 Group-IPS Food &amp; Beverages</t>
  </si>
  <si>
    <t>I520 Group-IPS Chemicals</t>
  </si>
  <si>
    <t>I519 Group-IPS Life Sciences</t>
  </si>
  <si>
    <t>I518 Group-IPS Large Capital Projects</t>
  </si>
  <si>
    <t>I517 Group-IPS PQST</t>
  </si>
  <si>
    <t>I516 Group-IPS Safety</t>
  </si>
  <si>
    <t>I515 Group-IPS Automation</t>
  </si>
  <si>
    <t>I514 Group-IPS Engineering</t>
  </si>
  <si>
    <t>I513 Group-IPS Architecture</t>
  </si>
  <si>
    <t>I511 Group-IPS Sustainable Process &amp; Env.</t>
  </si>
  <si>
    <t>I510 Group-IPS Consulting</t>
  </si>
  <si>
    <t>I509 Group-IPS WORKPLACE STRATEGY BELGIUM</t>
  </si>
  <si>
    <t>I508 Group-IPS PQST Roadmap Strategy</t>
  </si>
  <si>
    <t>I507 IPS GMBH BU Primary &amp; Metals</t>
  </si>
  <si>
    <t>I506 IPS Belgium EV Charging points</t>
  </si>
  <si>
    <t>I505 IPS Switzerland Admin BD &amp; Training IPS CH</t>
  </si>
  <si>
    <t>I504 Group-IPS ImPactuS-HSE</t>
  </si>
  <si>
    <t>I503 Group IPS Project Management Training</t>
  </si>
  <si>
    <t>I502 Group-IPS ImPactuS-KM Platform</t>
  </si>
  <si>
    <t>I501 Group-IPS ImPactuS-Project Roadmap</t>
  </si>
  <si>
    <t>I500 IPS France SARL BU Primary &amp; Metals</t>
  </si>
  <si>
    <t>I499 Group-IPS LOD Harmonization (Impactus)</t>
  </si>
  <si>
    <t>I497 IAPS I497-Fleet - IAPS</t>
  </si>
  <si>
    <t>I496 IAPS I496-Accounting-IAPS</t>
  </si>
  <si>
    <t>I495 IAPS I495-Finance IAPS</t>
  </si>
  <si>
    <t>I494 IAPS Human Resources - IAPS</t>
  </si>
  <si>
    <t>I493 IPS UK Finance &amp; Administration</t>
  </si>
  <si>
    <t>I492 Group-IPS Internal Meeting</t>
  </si>
  <si>
    <t>I491 IPS Spain BCN Office</t>
  </si>
  <si>
    <t>I490 INOV EM1821_Design New MRV Project</t>
  </si>
  <si>
    <t>I489 IPS Netherlands IPS Netherlands</t>
  </si>
  <si>
    <t>I488 IPS Belgium BU Primary</t>
  </si>
  <si>
    <t>I487 IPS Engineering Administration</t>
  </si>
  <si>
    <t>I486 VITAMOL Association Documentation Review</t>
  </si>
  <si>
    <t>I485 Group-IPS ENABLE</t>
  </si>
  <si>
    <t>I484 Arquid S.L.P. Arquid Administration</t>
  </si>
  <si>
    <t>I483 BAIPS sa Administration</t>
  </si>
  <si>
    <t>I482 IPS Spain BIM Implementation &amp; Trainings</t>
  </si>
  <si>
    <t>I481 IPS Belgium Internal Meeting 2020</t>
  </si>
  <si>
    <t>I480 TEST MVD 2 test</t>
  </si>
  <si>
    <t>I476 IPS Spain Ficus Office</t>
  </si>
  <si>
    <t>I475 IPS GMBH Administration &amp; Finance</t>
  </si>
  <si>
    <t>I461 IPS Belgium Business Development</t>
  </si>
  <si>
    <t>I460 IPS Belgium Project Support Team</t>
  </si>
  <si>
    <t>I458 IPS Belgium IM Primary</t>
  </si>
  <si>
    <t>I457 Group-IPS Management at Group IPS</t>
  </si>
  <si>
    <t>I456 IPS Spain Business Development Spain</t>
  </si>
  <si>
    <t>I455 IPS Belgium IT</t>
  </si>
  <si>
    <t>I453 IPS Belgium Safety</t>
  </si>
  <si>
    <t>I452 IPS Belgium Knowledge platform Anticipator</t>
  </si>
  <si>
    <t>I451 IPS Belgium IPS Liege</t>
  </si>
  <si>
    <t>I446 IPS Belgium Fleet</t>
  </si>
  <si>
    <t>I441 Group-IPS Supporting unit services</t>
  </si>
  <si>
    <t>I440 IPS Belgium Human Ressources</t>
  </si>
  <si>
    <t>I433 IPS Belgium IPS Belgium Management</t>
  </si>
  <si>
    <t>I425 IPS France SARL IPS France - Trainings</t>
  </si>
  <si>
    <t>I423 IPS Belgium SU Safety</t>
  </si>
  <si>
    <t>I417 IPS USA Corp. Administration</t>
  </si>
  <si>
    <t>I415 IPS France SARL Administration</t>
  </si>
  <si>
    <t>I409 IPS France SARL Human Resources IPS France</t>
  </si>
  <si>
    <t>I406 IPS Belgium ITS sprl</t>
  </si>
  <si>
    <t>I152 IPS Spain Administration - IPS Spain</t>
  </si>
  <si>
    <t>I148 IPS Belgium Finance - IPS Belgium</t>
  </si>
  <si>
    <t>I126 Group-IPS Absence</t>
  </si>
  <si>
    <t>I24 IPS France SARL Business Development - IPS ...</t>
  </si>
  <si>
    <t>PE1051_BESS Project</t>
  </si>
  <si>
    <t>PE1049_Guebiba water</t>
  </si>
  <si>
    <t>GSK RX86 - Design and Built</t>
  </si>
  <si>
    <t>PE1046_Safi TSP Plant</t>
  </si>
  <si>
    <t>Viviendas Berrocales</t>
  </si>
  <si>
    <t>PE1047_Storage &amp; Pipeline</t>
  </si>
  <si>
    <t>PE1042_Projeteur HVAC</t>
  </si>
  <si>
    <t>PE1026_LNG Terminal Project</t>
  </si>
  <si>
    <t>PE1039_Elec&amp;Mechanical PM</t>
  </si>
  <si>
    <t>PE1037_Etude servomoteur</t>
  </si>
  <si>
    <t>PE1014_Plan As-Built</t>
  </si>
  <si>
    <t>PE1029_Root causes analysis</t>
  </si>
  <si>
    <t>PE1041_3D &amp; 2D de gaines</t>
  </si>
  <si>
    <t>PE1028_ Descriptif Tech</t>
  </si>
  <si>
    <t>PE1036_2 x CGL &amp; CAGL in USA</t>
  </si>
  <si>
    <t>PE1032_Catalogue Plant 3D</t>
  </si>
  <si>
    <t>PE1038_Al Jouf Greenfield</t>
  </si>
  <si>
    <t>PE1031_Shougang CGL9</t>
  </si>
  <si>
    <t>Duo Rail Preparation</t>
  </si>
  <si>
    <t>PE1034_ Tag Electrique</t>
  </si>
  <si>
    <t>PE1033_Flow Line Design</t>
  </si>
  <si>
    <t>PE1030_Dispersion study</t>
  </si>
  <si>
    <t>PE1006_Design Report heater</t>
  </si>
  <si>
    <t>PE1015_Architectural plan</t>
  </si>
  <si>
    <t>PE1023_Algeria Beneficiation</t>
  </si>
  <si>
    <t>PE1027_Etude GC Shutdown</t>
  </si>
  <si>
    <t>PE1025_Excellence Projets</t>
  </si>
  <si>
    <t>PE1022_Site Visit</t>
  </si>
  <si>
    <t>PE1020_modification Tank</t>
  </si>
  <si>
    <t>PE1019_PM Service</t>
  </si>
  <si>
    <t>PE1017_Tender Support</t>
  </si>
  <si>
    <t>PE1021_Etude cuisine</t>
  </si>
  <si>
    <t>CBRE Belgium</t>
  </si>
  <si>
    <t>Q9075</t>
  </si>
  <si>
    <t>Q9069</t>
  </si>
  <si>
    <t>PE1013_EtudesEquipement</t>
  </si>
  <si>
    <t>PE1010_Mission EPCM</t>
  </si>
  <si>
    <t>PE1009_Project Management</t>
  </si>
  <si>
    <t>PE1008_Etude Dalle Cuvette</t>
  </si>
  <si>
    <t>PE1007_Inspection Programme</t>
  </si>
  <si>
    <t>PE1003_travaux du barrage</t>
  </si>
  <si>
    <t>PE1001_Mechanical Flowline</t>
  </si>
  <si>
    <t>PE1000_Expertise structure</t>
  </si>
  <si>
    <t>PE0998_Procurement assis</t>
  </si>
  <si>
    <t>PE0997_ ESP surface equipment</t>
  </si>
  <si>
    <t>Q8978</t>
  </si>
  <si>
    <t>PE0992_PM Kiln Revamp Prject</t>
  </si>
  <si>
    <t>Q8950</t>
  </si>
  <si>
    <t>O3434</t>
  </si>
  <si>
    <t>PE0990_Fujairah Tank</t>
  </si>
  <si>
    <t>Q8949</t>
  </si>
  <si>
    <t>Novelis - Koblenz</t>
  </si>
  <si>
    <t>PE0989_ Instrum Upgrade</t>
  </si>
  <si>
    <t>PE0987_Noise Survey</t>
  </si>
  <si>
    <t>PE0985_Gas Vent Line</t>
  </si>
  <si>
    <t>PE0984_local laboratoire</t>
  </si>
  <si>
    <t>PE0981_Pipe Rack</t>
  </si>
  <si>
    <t>PE0986_PM service</t>
  </si>
  <si>
    <t>PE0982_Civil Engineering</t>
  </si>
  <si>
    <t>PE0969_Feasib Project Grenier</t>
  </si>
  <si>
    <t>PE0979_FEED Study LIME PLANT</t>
  </si>
  <si>
    <t>PE0978_Evaluation Ferraille</t>
  </si>
  <si>
    <t>PE0977_Site Survey</t>
  </si>
  <si>
    <t>PE0973_PM Service</t>
  </si>
  <si>
    <t>PE0971_Design FlareStack</t>
  </si>
  <si>
    <t>PE0967_Workflow E-MOC</t>
  </si>
  <si>
    <t>PE0966_Rolling Mill Design</t>
  </si>
  <si>
    <t>PE0962_Kiln 5 Design</t>
  </si>
  <si>
    <t>O3380</t>
  </si>
  <si>
    <t>Mdlz_Cpt_DE_HVAC</t>
  </si>
  <si>
    <t>Q8641</t>
  </si>
  <si>
    <t>PE0959_Etude besoins en gaz</t>
  </si>
  <si>
    <t>PE0933_Flex Analysis Ducts</t>
  </si>
  <si>
    <t>Q8750</t>
  </si>
  <si>
    <t>PE0953_Engineering Services</t>
  </si>
  <si>
    <t>PE0950_Prov Project Manager</t>
  </si>
  <si>
    <t>PE0946_Design Pilot Plant</t>
  </si>
  <si>
    <t>PE0944_Eng Storage spheres</t>
  </si>
  <si>
    <t>PE0932_Etude GC et CM</t>
  </si>
  <si>
    <t>PE0928_Etudes APS/APD</t>
  </si>
  <si>
    <t>PE0917_Upgrade Fire Fighting</t>
  </si>
  <si>
    <t>Novelis - Plettenberg-Ohle</t>
  </si>
  <si>
    <t>PE0910_Flotation package</t>
  </si>
  <si>
    <t>PE0911_Pilotage travaux</t>
  </si>
  <si>
    <t>PE0908_Tunisia FreeShop Area</t>
  </si>
  <si>
    <t>PE0900_Engineering Services</t>
  </si>
  <si>
    <t>PE0895_Etd flex lignvapeur</t>
  </si>
  <si>
    <t>PE0893_PIPING DESIGN</t>
  </si>
  <si>
    <t>PE0892_Etd faisab DOWNSTREAM</t>
  </si>
  <si>
    <t>Projet calcique - EPCM</t>
  </si>
  <si>
    <t>PE0882_Etudes Piping</t>
  </si>
  <si>
    <t>PE0879_IT Road map OPAZ</t>
  </si>
  <si>
    <t>Q8293</t>
  </si>
  <si>
    <t>PE0865_Etd Scrubing&amp;Screen</t>
  </si>
  <si>
    <t>Autoclaves complex RX60</t>
  </si>
  <si>
    <t>PE0854_Sewage water tunneldsg</t>
  </si>
  <si>
    <t>PE0849_Sulphuric Acid Plant</t>
  </si>
  <si>
    <t>PE0846_Prov Civil Engineer</t>
  </si>
  <si>
    <t>PE0825_PM support</t>
  </si>
  <si>
    <t>PE0823_Dsgn Metering Skid</t>
  </si>
  <si>
    <t>PE0834_Ligne Concentration</t>
  </si>
  <si>
    <t>Q8090</t>
  </si>
  <si>
    <t>PE0819_Suivi fabricat canette</t>
  </si>
  <si>
    <t>PE0813_ replacement 2 tanks</t>
  </si>
  <si>
    <t>Q7847</t>
  </si>
  <si>
    <t>PE0794_Engineer support</t>
  </si>
  <si>
    <t>PE0787_Fire Water Upgrde</t>
  </si>
  <si>
    <t>PE0783_TA Cordinator&amp;Planner</t>
  </si>
  <si>
    <t>PE0766_Eng Serv Ghani Field</t>
  </si>
  <si>
    <t>GSK-RIX614-Charging stations</t>
  </si>
  <si>
    <t>PE0768_Etd Faisab pin mill</t>
  </si>
  <si>
    <t>SDD0 London</t>
  </si>
  <si>
    <t>MpM Intl. Safety Prevention</t>
  </si>
  <si>
    <t>GSK - WN26 - Fire Remediation</t>
  </si>
  <si>
    <t>PE0662_Control&amp;suivi conduit</t>
  </si>
  <si>
    <t>PE0279_MobilSenior Desgner</t>
  </si>
  <si>
    <t>O2662</t>
  </si>
  <si>
    <t>PE0647_Etude transformation</t>
  </si>
  <si>
    <t>Q6999</t>
  </si>
  <si>
    <t>O2661</t>
  </si>
  <si>
    <t>PE0631_Asist E&amp;I maintenance</t>
  </si>
  <si>
    <t>Q6998</t>
  </si>
  <si>
    <t>PE0643_Mise Dispostion Planer</t>
  </si>
  <si>
    <t>O2632</t>
  </si>
  <si>
    <t>PE0263_Repair Prjt 50T1B tk</t>
  </si>
  <si>
    <t>Q6917</t>
  </si>
  <si>
    <t>Q6863</t>
  </si>
  <si>
    <t>Proyecto Manipulados</t>
  </si>
  <si>
    <t>Q6780</t>
  </si>
  <si>
    <t>PE0591_Electrical Engineer</t>
  </si>
  <si>
    <t>PE0578_Amonia strage Tank</t>
  </si>
  <si>
    <t xml:space="preserve">EPCM Epiwafer Photovoltaic </t>
  </si>
  <si>
    <t>PE0480_PMC role Bypol polypro</t>
  </si>
  <si>
    <t>PE0459_Provis integr engineer</t>
  </si>
  <si>
    <t>PE0450_Prov Process&amp;Mech Eng</t>
  </si>
  <si>
    <t>FL Group</t>
  </si>
  <si>
    <t>PE0314_Elect Engng Const</t>
  </si>
  <si>
    <t>PE0393_CPF Low&amp;Medm Volt Revm</t>
  </si>
  <si>
    <t>Q4705</t>
  </si>
  <si>
    <t>Q7444</t>
  </si>
  <si>
    <t>Not Invoicable on project</t>
  </si>
  <si>
    <t>I740</t>
  </si>
  <si>
    <t>Resource &amp; Energy</t>
  </si>
  <si>
    <t>Q6643</t>
  </si>
  <si>
    <t>BU R&amp;E</t>
  </si>
  <si>
    <t>Q6479</t>
  </si>
  <si>
    <t>I494- Human Resources - IAPS</t>
  </si>
  <si>
    <t>Internal Meeting at IPS</t>
  </si>
  <si>
    <t>PE0382_Design New MRV Project</t>
  </si>
  <si>
    <t>Administration BAIPS</t>
  </si>
  <si>
    <t>Q4261</t>
  </si>
  <si>
    <t>Q4240</t>
  </si>
  <si>
    <t>I474</t>
  </si>
  <si>
    <t>Q4242</t>
  </si>
  <si>
    <t>I473</t>
  </si>
  <si>
    <t>Marketing</t>
  </si>
  <si>
    <t>Q4243</t>
  </si>
  <si>
    <t>I472</t>
  </si>
  <si>
    <t>Travel activities</t>
  </si>
  <si>
    <t>Q4245</t>
  </si>
  <si>
    <t>I470</t>
  </si>
  <si>
    <t>Q4244</t>
  </si>
  <si>
    <t>I468</t>
  </si>
  <si>
    <t>IBUM Group Management</t>
  </si>
  <si>
    <t>Q4085</t>
  </si>
  <si>
    <t>Q3676</t>
  </si>
  <si>
    <t>Q3677</t>
  </si>
  <si>
    <t>I459</t>
  </si>
  <si>
    <t>Engineering Office</t>
  </si>
  <si>
    <t>Q3661</t>
  </si>
  <si>
    <t>Q3455</t>
  </si>
  <si>
    <t>Q3421</t>
  </si>
  <si>
    <t>Q3375</t>
  </si>
  <si>
    <t>Q3313</t>
  </si>
  <si>
    <t>Q3245</t>
  </si>
  <si>
    <t>Q3081</t>
  </si>
  <si>
    <t>Q2947</t>
  </si>
  <si>
    <t>Q2817</t>
  </si>
  <si>
    <t>I430</t>
  </si>
  <si>
    <t>IM Data Center</t>
  </si>
  <si>
    <t>Q2816</t>
  </si>
  <si>
    <t>I429</t>
  </si>
  <si>
    <t>BU Chemistry</t>
  </si>
  <si>
    <t>Q2815</t>
  </si>
  <si>
    <t>I427</t>
  </si>
  <si>
    <t>IM Life Sciences</t>
  </si>
  <si>
    <t>Q2813</t>
  </si>
  <si>
    <t>I426</t>
  </si>
  <si>
    <t>IM FOOD</t>
  </si>
  <si>
    <t>Q2812</t>
  </si>
  <si>
    <t>Q2463</t>
  </si>
  <si>
    <t>Q2169</t>
  </si>
  <si>
    <t>Q2160</t>
  </si>
  <si>
    <t>Q2025</t>
  </si>
  <si>
    <t>Q1847</t>
  </si>
  <si>
    <t>Q1833</t>
  </si>
  <si>
    <t>I151</t>
  </si>
  <si>
    <t>Administration - IPS Belgium</t>
  </si>
  <si>
    <t>Q1790</t>
  </si>
  <si>
    <t>I149</t>
  </si>
  <si>
    <t>Logistics - IPS Belgium</t>
  </si>
  <si>
    <t>Q1793</t>
  </si>
  <si>
    <t>I127</t>
  </si>
  <si>
    <t>Quality</t>
  </si>
  <si>
    <t>Q5</t>
  </si>
  <si>
    <t>I62</t>
  </si>
  <si>
    <t>Human Resources  - IPS Spain</t>
  </si>
  <si>
    <t>Q1830</t>
  </si>
  <si>
    <t>Q1821</t>
  </si>
  <si>
    <t>ProjectNumber</t>
  </si>
  <si>
    <t>Title</t>
  </si>
  <si>
    <t>ProjectDescription</t>
  </si>
  <si>
    <t>ProjectManager</t>
  </si>
  <si>
    <t>ProjectPilot</t>
  </si>
  <si>
    <t>ProjectAssistant</t>
  </si>
  <si>
    <t>CustomerLookup</t>
  </si>
  <si>
    <t>ProjectFinType</t>
  </si>
  <si>
    <t>ProjectStartDate</t>
  </si>
  <si>
    <t>ProjectCloseDate</t>
  </si>
  <si>
    <t>LastScopeChange</t>
  </si>
  <si>
    <t>LastScopeChangeValue</t>
  </si>
  <si>
    <t>LastScopeChangeResponsible</t>
  </si>
  <si>
    <t>NrOfScopeChange</t>
  </si>
  <si>
    <t>LastScopeChangeIndex</t>
  </si>
  <si>
    <t>ProjectStatusLookup</t>
  </si>
  <si>
    <t>AreaLookup</t>
  </si>
  <si>
    <t>IndustryLookup</t>
  </si>
  <si>
    <t>ServiceLookup</t>
  </si>
  <si>
    <t>LegalEntityLookup</t>
  </si>
  <si>
    <t>SubLegalEntityLookup</t>
  </si>
  <si>
    <t>QuotationNumber</t>
  </si>
  <si>
    <t>SumBaseWorkScopes</t>
  </si>
  <si>
    <t>ReferenceSheetLink</t>
  </si>
  <si>
    <t>istabrak.frikha@group-ips.com</t>
  </si>
  <si>
    <t>wissem.bensaid@group-ips.com</t>
  </si>
  <si>
    <t>Engineering|Project Management|HVAC Engineering|Utilities Engineering</t>
  </si>
  <si>
    <t>audric.jeanne@group-ips.com</t>
  </si>
  <si>
    <t>karel.de.swert@group-ips.com</t>
  </si>
  <si>
    <t>Engineering|Project Management</t>
  </si>
  <si>
    <t>IPS Belgium|IAPS Tunisia</t>
  </si>
  <si>
    <t>laura.cestau@group-ips.com</t>
  </si>
  <si>
    <t>Architecture|Project Management|Author's Supervision</t>
  </si>
  <si>
    <t>IPS Belgium|IPS Spain|Arquid</t>
  </si>
  <si>
    <t>anouar.trigui@group-ips.com</t>
  </si>
  <si>
    <t>Engineering|Project Management|Mechanical Engineering|Piping Engineering|Process Engineering|Civil engineering|Structural engineering</t>
  </si>
  <si>
    <t>natalia.martinez.nieto@group-ips.com</t>
  </si>
  <si>
    <t>maria.bonaccio@group-ips.com</t>
  </si>
  <si>
    <t>maria.romero@group-ips.com</t>
  </si>
  <si>
    <t>josue.silverio@group-ips.com</t>
  </si>
  <si>
    <t>salma.gueblaoui@group-ips.com</t>
  </si>
  <si>
    <t>Sustainable Process &amp; Environment|Masterplan|Consulting</t>
  </si>
  <si>
    <t>valerie.codesido@group-ips.com</t>
  </si>
  <si>
    <t>lucas.soto@group-ips.com</t>
  </si>
  <si>
    <t>Architecture|Engineering|Utilities Engineering|Structural engineering</t>
  </si>
  <si>
    <t>Realization phase with design &amp; built</t>
  </si>
  <si>
    <t>mathias.martin@group-ips.com</t>
  </si>
  <si>
    <t>yves.debaisieux@group-ips.com</t>
  </si>
  <si>
    <t>celine.lechado@group-ips.com</t>
  </si>
  <si>
    <t>loic.bouvier@group-ips.com</t>
  </si>
  <si>
    <t>Engineering|Safety|Project Management|Project Quality Support Team|Construction Management|Engineering Coordination|Process Engineering|Project Assistance|Safety &amp; Site Supervision|Utilities Engineering|Civil engineering</t>
  </si>
  <si>
    <t>pranay.pawar@group-ips.com</t>
  </si>
  <si>
    <t>nevena.banova@group-ips.com</t>
  </si>
  <si>
    <t>Engineering|Project Management|Construction Management|Procurement|Civil engineering</t>
  </si>
  <si>
    <t>Architecture|Engineering|Project Management|Masterplan|Consulting|Transaction services|Permitting</t>
  </si>
  <si>
    <t>souhail.wali@group-ips.com</t>
  </si>
  <si>
    <t>jaime.alvarez.perez@group-ips.com</t>
  </si>
  <si>
    <t>felipe.langa@group-ips.com</t>
  </si>
  <si>
    <t>Architecture|Engineering|Project Management|Utilities Engineering|Author's Supervision|Structural engineering</t>
  </si>
  <si>
    <t>IPS Spain|Arquid</t>
  </si>
  <si>
    <t>ali.trigui@group-ips.com</t>
  </si>
  <si>
    <t>Engineering|Project Management|Piping Engineering|Process Engineering</t>
  </si>
  <si>
    <t>Digital Supply Chain &amp; Operations|Project Management|Project Assistance</t>
  </si>
  <si>
    <t>IPS will support the Mondelez HSE Department on the site in LÃ¶rrach - Germany in preparation and embedding of the safety standards on site.</t>
  </si>
  <si>
    <t>jan.beske@group-ips.com</t>
  </si>
  <si>
    <t>yannick.vega@group-ips.com</t>
  </si>
  <si>
    <t>Mondelez GmbH LÃ¶rrach</t>
  </si>
  <si>
    <t>IPS Germany|Group-IPS</t>
  </si>
  <si>
    <t>charlelie.michel@group-ips.com</t>
  </si>
  <si>
    <t>peter.holvoet@group-ips.com</t>
  </si>
  <si>
    <t>sophie.saussu@group-ips.com</t>
  </si>
  <si>
    <t>Engineering|Project Management|Structural engineering</t>
  </si>
  <si>
    <t>TDD/EDD industrial laundry Bilbao for potential acquisition</t>
  </si>
  <si>
    <t>miguel.menendez@group-ips.com</t>
  </si>
  <si>
    <t>Sustainable Process &amp; Environment|Consulting|Transaction services</t>
  </si>
  <si>
    <t>IPS Belgium|IPS Spain</t>
  </si>
  <si>
    <t>ruben.gutierrez@group-ips.com</t>
  </si>
  <si>
    <t>PE1045_Etd remplac sÃ©parateur</t>
  </si>
  <si>
    <t>taha.elghith@group-ips.com</t>
  </si>
  <si>
    <t>Engineering|Project Management|Mechanical Engineering|Piping Engineering|Process Engineering|Procurement</t>
  </si>
  <si>
    <t>niels.vanosselaer@group-ips.com</t>
  </si>
  <si>
    <t>julie.pollet@group-ips.com</t>
  </si>
  <si>
    <t>Project Management|Project Quality Support Team|Project Assistance</t>
  </si>
  <si>
    <t>guy.melis@group-ips.com</t>
  </si>
  <si>
    <t>jurgen.van.den.driessche@group-ips.com</t>
  </si>
  <si>
    <t>Safety|Project Management|Safety &amp; Site Supervision</t>
  </si>
  <si>
    <t>denis.remacle@group-ips.com</t>
  </si>
  <si>
    <t>amandyne.rosart@group-ips.com</t>
  </si>
  <si>
    <t>Engineering|Project Management|Process Engineering</t>
  </si>
  <si>
    <t>PE1044_PrÃ©pration Plan Fluide</t>
  </si>
  <si>
    <t>lamiss.derbel@group-ips.com</t>
  </si>
  <si>
    <t>Engineering|Project Management|Engineering Coordination</t>
  </si>
  <si>
    <t>hanen.guebsi@group-ips.com</t>
  </si>
  <si>
    <t>fiete.heinrich@group-ips.com</t>
  </si>
  <si>
    <t>yasmine.benrhaiem@group-ips.com</t>
  </si>
  <si>
    <t>omar.tounsi@group-ips.com</t>
  </si>
  <si>
    <t>Engineering|Project Management|Mechanical Engineering|Piping Engineering|Process Engineering</t>
  </si>
  <si>
    <t>corto.tristan.travada@group-ips.com</t>
  </si>
  <si>
    <t>juan.juarez@group-ips.com</t>
  </si>
  <si>
    <t>delphine.myllecan@group-ips.com</t>
  </si>
  <si>
    <t>Architecture|Engineering|Safety|Project Management|Project Quality Support Team|Construction Management|Project Assistance|Safety &amp; Site Supervision|Safety Coordination|Consulting|Procurement|Author's Supervision</t>
  </si>
  <si>
    <t>IPS Belgium|IPS France</t>
  </si>
  <si>
    <t>zied.maghrebi@group-ips.com</t>
  </si>
  <si>
    <t>Engineering|Project Management|Mechanical Engineering</t>
  </si>
  <si>
    <t>Engineering|Project Management|Piping Engineering|Structural engineering</t>
  </si>
  <si>
    <t>souhir.hammami@group-ips.com</t>
  </si>
  <si>
    <t>mansour.hamza@group-ips.com</t>
  </si>
  <si>
    <t>Engineering|Project Management|Mechanical Engineering|Civil engineering|Structural engineering</t>
  </si>
  <si>
    <t>haithem.elleuch@group-ips.com</t>
  </si>
  <si>
    <t>Engineering|Project Management|Piping Engineering</t>
  </si>
  <si>
    <t>Engineering|Project Management|Utilities Engineering</t>
  </si>
  <si>
    <t>mohamed.hedi.hammemi@group-ips.com</t>
  </si>
  <si>
    <t>begona.soto@group-ips.com</t>
  </si>
  <si>
    <t>Architecture|Engineering|Author's Supervision</t>
  </si>
  <si>
    <t>maximiliano.martin@group-ips.com</t>
  </si>
  <si>
    <t>FC NÃ¼rnberg Fan Experience</t>
  </si>
  <si>
    <t>sang.dang@group-ips.com</t>
  </si>
  <si>
    <t>rawya.tlig@group-ips.com</t>
  </si>
  <si>
    <t>houssem.bac@group-ips.com</t>
  </si>
  <si>
    <t>wassim.ktari@group-ips.com</t>
  </si>
  <si>
    <t>Engineering|Process Engineering</t>
  </si>
  <si>
    <t>Engineering|Project Management|Cost Management|Civil engineering</t>
  </si>
  <si>
    <t>walid.taktak@group-ips.com</t>
  </si>
  <si>
    <t>Engineering|Mechanical Engineering</t>
  </si>
  <si>
    <t>mohamed.ali.bouaziz@group-ips.com</t>
  </si>
  <si>
    <t xml:space="preserve">2nd project for Cordia Homes in Cerrado del Aguila urbanization. </t>
  </si>
  <si>
    <t>belen.lopez@group-ips.com</t>
  </si>
  <si>
    <t>sunny.yip@group-ips.com</t>
  </si>
  <si>
    <t>Engineering|Project Management|Project Quality Support Team|Construction Management|HVAC Engineering|Project Assistance</t>
  </si>
  <si>
    <t>IPS Belgium|IPS USA|IPS Netherlands</t>
  </si>
  <si>
    <t>Safety|Project Management|Safety Engineering</t>
  </si>
  <si>
    <t>amir.ben.ayed@group-ips.com</t>
  </si>
  <si>
    <t>lucas.olheiser@group-ips.com</t>
  </si>
  <si>
    <t>Replacement of the old Oil Tank with a new and bigger Oil Tank</t>
  </si>
  <si>
    <t>IPS Belgium|IPS Germany</t>
  </si>
  <si>
    <t>achraf.walha@group-ips.com</t>
  </si>
  <si>
    <t>Engineering|Project Management|Civil engineering</t>
  </si>
  <si>
    <t>maxim.mokdad@group-ips.com</t>
  </si>
  <si>
    <t>boris.krastev@group-ips.com</t>
  </si>
  <si>
    <t>Architecture|Engineering|Safety|Project Management|Construction Management|HVAC Engineering|Process Engineering|Safety Engineering|Cost Management</t>
  </si>
  <si>
    <t>dobri.gatev@group-ips.com</t>
  </si>
  <si>
    <t>tsanko.mihov@group-ips.com</t>
  </si>
  <si>
    <t>CONSULTA URBANÃSTICA_PARKING</t>
  </si>
  <si>
    <t>paqui.romero@group-ips.com</t>
  </si>
  <si>
    <t>Architecture|Project Management</t>
  </si>
  <si>
    <t xml:space="preserve">Technical Due Diligence and Environmental Due Diligence purchase process for an asset in Azuqueca de Henares. </t>
  </si>
  <si>
    <t>Consulting|Transaction services</t>
  </si>
  <si>
    <t>mark.sensenig@group-ips.com</t>
  </si>
  <si>
    <t>bacem.charmi@group-ips.com</t>
  </si>
  <si>
    <t>bram.puttemans@group-ips.com</t>
  </si>
  <si>
    <t>cristina.rubio.rodriguez@group-ips.com</t>
  </si>
  <si>
    <t>Project Management|Construction Management</t>
  </si>
  <si>
    <t>Project Management|Construction Management|Consulting|Transaction services</t>
  </si>
  <si>
    <t>PE1024_Etude BÃ¢timent</t>
  </si>
  <si>
    <t>habib.kharrat@group-ips.com</t>
  </si>
  <si>
    <t>Engineering|Project Management|HVAC Engineering|Utilities Engineering|Civil engineering</t>
  </si>
  <si>
    <t>montassar.gharsallah@group-ips.com</t>
  </si>
  <si>
    <t>bilel.tajouri@group-ips.com</t>
  </si>
  <si>
    <t>walim.jribi@group-ips.com</t>
  </si>
  <si>
    <t>aziz.hentati@group-ips.com</t>
  </si>
  <si>
    <t>Engineering|Project Management|HVAC Engineering|Utilities Engineering|Procurement|Civil engineering|Structural engineering</t>
  </si>
  <si>
    <t>nicolas.dubois@group-ips.com</t>
  </si>
  <si>
    <t>Engineering|Project Management|HVAC Engineering|Procurement</t>
  </si>
  <si>
    <t>carlos.bravo.fernandez@group-ips.com</t>
  </si>
  <si>
    <t>Architecture|Engineering|Digital Supply Chain &amp; Operations|Project Management|Masterplan|Utilities Engineering|Consulting|Permitting</t>
  </si>
  <si>
    <t>IPS Spain|Group-IPS|Arquid|IPS Belgium</t>
  </si>
  <si>
    <t>alfredo.bartolome@group-ips.com</t>
  </si>
  <si>
    <t>irene.martinez@group-ips.com</t>
  </si>
  <si>
    <t>damien.hemmeryckx@group-ips.com</t>
  </si>
  <si>
    <t>Project Management|Software Developments</t>
  </si>
  <si>
    <t>IPS Belgium|BAIPS</t>
  </si>
  <si>
    <t>francois.casteleyn@group-ips.com</t>
  </si>
  <si>
    <t>adrien.ongenae@group-ips.com</t>
  </si>
  <si>
    <t>ricardo.roda@group-ips.com</t>
  </si>
  <si>
    <t>Sustainable Process &amp; Environment</t>
  </si>
  <si>
    <t>Engineering|Project Management|Project Quality Support Team|Project Assistance|Structural engineering</t>
  </si>
  <si>
    <t>mac.o.lean@group-ips.com</t>
  </si>
  <si>
    <t>IPS Belgium|Arquid</t>
  </si>
  <si>
    <t>mohamedchedly.benghorbel@group-ips.com</t>
  </si>
  <si>
    <t>Architecture|Engineering|Project Management|Engineering Coordination|Piping Engineering|Civil engineering</t>
  </si>
  <si>
    <t>bilel.khemakhem@group-ips.com</t>
  </si>
  <si>
    <t>Engineering|Project Management|Mechanical Engineering|Piping Engineering|Structural engineering</t>
  </si>
  <si>
    <t>evan.bardinas@group-ips.com</t>
  </si>
  <si>
    <t>Engineering|Engineering Coordination|Piping Engineering</t>
  </si>
  <si>
    <t>IAPS Tunisia|IPS USA</t>
  </si>
  <si>
    <t>PE1012_Etude RÃ©servoir Daoui</t>
  </si>
  <si>
    <t>Engineering|Project Management|Mechanical Engineering|Piping Engineering|Process Engineering|Procurement|Civil engineering|Structural engineering</t>
  </si>
  <si>
    <t>nadege.herment@group-ips.com</t>
  </si>
  <si>
    <t>iker.ruiz-apilanez@group-ips.com</t>
  </si>
  <si>
    <t>Engineering|Project Management|Construction Management|Engineering Coordination|Procurement</t>
  </si>
  <si>
    <t>Remplacement rÃ©seau enterrÃ©</t>
  </si>
  <si>
    <t>andrew.delhaisse@group-ips.com</t>
  </si>
  <si>
    <t>pascal.cornuez@group-ips.com</t>
  </si>
  <si>
    <t>Architecture|Project Management|Sustainable Process &amp; Environment|Masterplan|Consulting|Procurement</t>
  </si>
  <si>
    <t>marcos.delgado@group-ips.com</t>
  </si>
  <si>
    <t>Project Management|Project Quality Support Team|Project Assistance|Cost Management</t>
  </si>
  <si>
    <t>IPS Belgium|IPS Spain|Group-IPS</t>
  </si>
  <si>
    <t>ramzi.mtibaa@group-ips.com</t>
  </si>
  <si>
    <t>Engineering|Safety|Project Management|Safety Engineering|Utilities Engineering|Procurement|Civil engineering|Structural engineering</t>
  </si>
  <si>
    <t>Project Management|Procurement</t>
  </si>
  <si>
    <t>alvaro.gil@group-ips.com</t>
  </si>
  <si>
    <t>Architecture|Author's Supervision</t>
  </si>
  <si>
    <t>Arquid|IPS Belgium</t>
  </si>
  <si>
    <t>carlos.rubio@group-ips.com</t>
  </si>
  <si>
    <t>Architecture|Project Management|Masterplan|Consulting|Procurement|Author's Supervision</t>
  </si>
  <si>
    <t>william.beyst@group-ips.com</t>
  </si>
  <si>
    <t>nejah.koubaa@group-ips.com</t>
  </si>
  <si>
    <t>Engineering|Project Management|Procurement|Civil engineering</t>
  </si>
  <si>
    <t>sabingeorge.buzatoiu@group-ips.com</t>
  </si>
  <si>
    <t>Group-IPS|IPS Romania|IPS Belgium|IPS Germany</t>
  </si>
  <si>
    <t>ded</t>
  </si>
  <si>
    <t>youssef.fredj@group-ips.com</t>
  </si>
  <si>
    <t>IPS Germany|Group-IPS|IPS Belgium</t>
  </si>
  <si>
    <t>Plan/Build MCC Room</t>
  </si>
  <si>
    <t>TDD and EDD for industrial laundry</t>
  </si>
  <si>
    <t>Sustainable Process &amp; Environment|Consulting|Process Innovation</t>
  </si>
  <si>
    <t>PE1005_Ã‰tude TAG Ã©lectrique</t>
  </si>
  <si>
    <t>hana.msaed@group-ips.com</t>
  </si>
  <si>
    <t>LANAKEN DC PROJECT_x000D_
Phase 1 : Feasibility and technical DD _x000D_
Scope of IPS : Technical due diligence red flags / Capacity study / Preliminary_x000D_
sketch (test-fit) / utilities assessment.</t>
  </si>
  <si>
    <t>emmanuel.van.de.casteele@group-ips.com</t>
  </si>
  <si>
    <t>raphael.van.de.walle@group-ips.com</t>
  </si>
  <si>
    <t>Engineering|Project Management|Consulting|HVAC Engineering|Transaction services|Civil engineering</t>
  </si>
  <si>
    <t>khouloud.ghorbel@group-ips.com</t>
  </si>
  <si>
    <t>PE0996_DÃ©tails SystÃ¨me E&amp;I</t>
  </si>
  <si>
    <t>zied.tounsi@group-ips.com</t>
  </si>
  <si>
    <t>PE0994_Design Casing</t>
  </si>
  <si>
    <t>Project Management|Project Quality Support Team|Project Assistance|Consulting</t>
  </si>
  <si>
    <t>sassi.seddik@group-ips.com</t>
  </si>
  <si>
    <t>Engineering|Project Management|Project Quality Support Team|Engineering Coordination|Mechanical Engineering|Process Engineering|Project Assistance|Civil engineering</t>
  </si>
  <si>
    <t>IPS Belgium|IAPS Tunisia|IPS France</t>
  </si>
  <si>
    <t>Architecture|Engineering|Project Management|HVAC Engineering|Civil engineering</t>
  </si>
  <si>
    <t>patrick.degraeve@group-ips.com</t>
  </si>
  <si>
    <t>emil.karagyozov@group-ips.com</t>
  </si>
  <si>
    <t>Architecture|Engineering|Safety|Project Management|Safety Engineering|Consulting|Process Engineering|Utilities Engineering|Permitting</t>
  </si>
  <si>
    <t>IPS Belgium|IAPS Tunisia|IPS Spain</t>
  </si>
  <si>
    <t xml:space="preserve">BOD </t>
  </si>
  <si>
    <t>Engineering|Project Management|Project Quality Support Team|Engineering Coordination|Process Engineering|Utilities Engineering|Civil engineering|Project Assistance</t>
  </si>
  <si>
    <t>IPS Belgium|Group-IPS|BAIPS</t>
  </si>
  <si>
    <t>Project Management|Construction Management|Procurement</t>
  </si>
  <si>
    <t>Engineering|Project Management|Project Quality Support Team|Engineering Coordination|HVAC Engineering|Piping Engineering|Project Assistance|Utilities Engineering</t>
  </si>
  <si>
    <t>IPS Belgium|Group-IPS</t>
  </si>
  <si>
    <t>Architecture|Engineering|Project Management|Construction Management</t>
  </si>
  <si>
    <t>nicolas.rousselet@group-ips.com</t>
  </si>
  <si>
    <t>steevens.delices@group-ips.com</t>
  </si>
  <si>
    <t>Engineering|Project Management|Procurement|Project Assistance</t>
  </si>
  <si>
    <t>aymen.kharrat@group-ips.com</t>
  </si>
  <si>
    <t>Project Management|Consulting</t>
  </si>
  <si>
    <t>IPS Belgium|IPS France|IPS Spain|Arquid</t>
  </si>
  <si>
    <t>Project Management|Construction Management|Consulting|Project Assistance</t>
  </si>
  <si>
    <t>david.contreras@group-ips.com</t>
  </si>
  <si>
    <t>Engineering|Project Management|Sustainable Process &amp; Environment|Permitting|Project Assistance</t>
  </si>
  <si>
    <t>itziar.echebarrieta@group-ips.com</t>
  </si>
  <si>
    <t>jose.noarbe@group-ips.com</t>
  </si>
  <si>
    <t>javier.torrego@group-ips.com</t>
  </si>
  <si>
    <t>Architecture|Project Management|Procurement|Author's Supervision</t>
  </si>
  <si>
    <t>PE0993_Plans localisation</t>
  </si>
  <si>
    <t>haifa.ben.amor@group-ips.com</t>
  </si>
  <si>
    <t>mariem.hadj.sassi@group-ips.com</t>
  </si>
  <si>
    <t>Engineering|Project Management|Process Engineering|Procurement</t>
  </si>
  <si>
    <t>Architecture|Engineering|Safety|Project Management|Process Engineering|Safety Engineering|Utilities Engineering|Consulting|Permitting</t>
  </si>
  <si>
    <t>PE0988_Equipment Design</t>
  </si>
  <si>
    <t>Same capex as O2775 because both project are linked. Capex should be considered as one.</t>
  </si>
  <si>
    <t>gemma.badesamas@group-ips.com</t>
  </si>
  <si>
    <t xml:space="preserve">Design and engineering of a steam boiler house </t>
  </si>
  <si>
    <t>Architecture|Engineering|Digital Supply Chain &amp; Operations|Project Management|Sustainable Process &amp; Environment|Consulting|Process Engineering|Permitting|Author's Supervision|Civil engineering</t>
  </si>
  <si>
    <t>Engineering|Engineering Coordination</t>
  </si>
  <si>
    <t>fedi.saadaoui@group-ips.com</t>
  </si>
  <si>
    <t>PE0980_Compressor Structure</t>
  </si>
  <si>
    <t>amina.zouari@group-ips.com</t>
  </si>
  <si>
    <t>Engineering|Project Management|Civil engineering|Structural engineering</t>
  </si>
  <si>
    <t>Q8923</t>
  </si>
  <si>
    <t>rossy.kisoka@group-ips.com</t>
  </si>
  <si>
    <t>emilie.cambier@group-ips.com</t>
  </si>
  <si>
    <t>Safety|Project Management|Project Quality Support Team|Safety &amp; Site Supervision|Safety Coordination|Project Assistance</t>
  </si>
  <si>
    <t>laura.schneider-wienerl@group-ips.com</t>
  </si>
  <si>
    <t>anja.luettringhaus@group-ips.com</t>
  </si>
  <si>
    <t>Engineering|Safety|Safety Engineering</t>
  </si>
  <si>
    <t>Biomass 2x9MWe</t>
  </si>
  <si>
    <t>soulayman.mahrsi@group-ips.com</t>
  </si>
  <si>
    <t>Engineering|Project Management|Construction Management|Engineering Coordination</t>
  </si>
  <si>
    <t>IAPS Tunisia|IPS France</t>
  </si>
  <si>
    <t>brent.tilley@group-ips.com</t>
  </si>
  <si>
    <t>juan.sanchez@group-ips.com</t>
  </si>
  <si>
    <t>julian.saenz@group-ips.com</t>
  </si>
  <si>
    <t>Engineering|Project Management|Engineering Coordination|Masterplan|Process Engineering|Consulting|Transaction services|Permitting</t>
  </si>
  <si>
    <t>Architecture|Project Management|Construction Management</t>
  </si>
  <si>
    <t>frederik.theunis@group-ips.com</t>
  </si>
  <si>
    <t>renaud.dekeyser@group-ips.com</t>
  </si>
  <si>
    <t>Engineering|Project Management|HVAC Engineering</t>
  </si>
  <si>
    <t>Engineering|Project Management|HVAC Engineering|Mechanical Engineering|Process Engineering|Utilities Engineering|Procurement|Civil engineering|Structural engineering</t>
  </si>
  <si>
    <t>Engineering|Project Management|HVAC Engineering|Mechanical Engineering|Process Engineering|Utilities Engineering|Civil engineering|Structural engineering</t>
  </si>
  <si>
    <t>PE0974_citerne stockage gaz</t>
  </si>
  <si>
    <t>Safety|Safety Coordination</t>
  </si>
  <si>
    <t>andrei.stoicescu@group-ips.com</t>
  </si>
  <si>
    <t>Refurbishment of the existing injectable production facility, Including Clean Room/HVAC/RABS</t>
  </si>
  <si>
    <t>Engineering|Structural engineering</t>
  </si>
  <si>
    <t>makki.chtioui@group-ips.com</t>
  </si>
  <si>
    <t>PE0972_marked-up P&amp;ID</t>
  </si>
  <si>
    <t>dhekra.yaakoubi@group-ips.com</t>
  </si>
  <si>
    <t>noureddine.abedelmoula@group-ips.com</t>
  </si>
  <si>
    <t>Engineering|Project Management|Piping Engineering|Process Engineering|Civil engineering|Structural engineering</t>
  </si>
  <si>
    <t>PE0970_FS UnitÃ© d'Ensachage</t>
  </si>
  <si>
    <t>Engineering|Project Management|Mechanical Engineering|Procurement</t>
  </si>
  <si>
    <t>ozan.tuerk@group-ips.com</t>
  </si>
  <si>
    <t>PE0968_review nozzle</t>
  </si>
  <si>
    <t>Engineering|Project Management|HVAC Engineering|Utilities Engineering|Civil engineering|Structural engineering</t>
  </si>
  <si>
    <t>PE0965_Session HAZOP &amp; HAZID</t>
  </si>
  <si>
    <t>mohsen.hamdi@group-ips.com</t>
  </si>
  <si>
    <t>Safety|Safety Engineering</t>
  </si>
  <si>
    <t>PE0963_Session HAZOP</t>
  </si>
  <si>
    <t>Engineering|Project Management|Mechanical Engineering|Piping Engineering|Process Engineering|Utilities Engineering|Procurement|Civil engineering|Structural engineering</t>
  </si>
  <si>
    <t>Project Management|Masterplan|Consulting|Cost Management|Procurement</t>
  </si>
  <si>
    <t>philippe.fuerst@group-ips.com</t>
  </si>
  <si>
    <t>Architecture|Engineering|Project Management|Piping Engineering|Process Engineering|Utilities Engineering|Permitting|Civil engineering</t>
  </si>
  <si>
    <t>julian.stephens@group-ips.com</t>
  </si>
  <si>
    <t>IPS USA|IPS Belgium</t>
  </si>
  <si>
    <t>Q8846</t>
  </si>
  <si>
    <t>Q8847</t>
  </si>
  <si>
    <t>Architecture|Engineering|Project Management|Author's Supervision</t>
  </si>
  <si>
    <t>xavier.noriega@group-ips.com</t>
  </si>
  <si>
    <t>Safety|Project Management|Sustainable Process &amp; Environment</t>
  </si>
  <si>
    <t>Engineering|Project Management|Construction Management</t>
  </si>
  <si>
    <t>Engineering|HVAC Engineering|Structural engineering</t>
  </si>
  <si>
    <t>julia.velitchkova@group-ips.com</t>
  </si>
  <si>
    <t>Architecture|Engineering|Safety|Project Management|Sustainable Process &amp; Environment|Masterplan|Safety Engineering|Consulting|Process Engineering|Permitting|Structural engineering</t>
  </si>
  <si>
    <t>Architecture|Sustainable Process &amp; Environment|Author's Supervision</t>
  </si>
  <si>
    <t>Certificado energÃ©tico</t>
  </si>
  <si>
    <t>Q8753</t>
  </si>
  <si>
    <t>sofia.trincado@group-ips.com</t>
  </si>
  <si>
    <t>Architecture|Engineering|Digital Supply Chain &amp; Operations|Project Management|Project Quality Support Team|Sustainable Process &amp; Environment|Construction Management|Engineering Coordination|Masterplan|Piping Engineering|Project Assistance|Utilities Engineering|Consulting|Transaction services|Procurement|Permitting|Civil engineering|Structural engineering</t>
  </si>
  <si>
    <t>PE0957_Finit Elemnt Analysis</t>
  </si>
  <si>
    <t>PE0958_Assistance Technique</t>
  </si>
  <si>
    <t>PE0956_ Dossier local TAG</t>
  </si>
  <si>
    <t>PE0954_Session HAZOP torche</t>
  </si>
  <si>
    <t>Architecture|Project Management|Procurement|Permitting|Author's Supervision</t>
  </si>
  <si>
    <t>IPS Spain|Arquid|IPS Belgium</t>
  </si>
  <si>
    <t>sebastien.lerson@group-ips.com</t>
  </si>
  <si>
    <t>Engineering|Project Management|Engineering Coordination|Process Engineering|Procurement</t>
  </si>
  <si>
    <t>Q8812</t>
  </si>
  <si>
    <t>lucas.joassin@group-ips.com</t>
  </si>
  <si>
    <t>Architecture|Engineering|Digital Supply Chain &amp; Operations|Project Management|Process Engineering|Civil engineering</t>
  </si>
  <si>
    <t>Architecture|Digital Supply Chain &amp; Operations|Project Management|Project Quality Support Team|Sustainable Process &amp; Environment|Masterplan|Project Assistance|Consulting|Permitting</t>
  </si>
  <si>
    <t>Architecture|Engineering|Project Management|Construction Management|Procurement|Author's Supervision|Structural engineering</t>
  </si>
  <si>
    <t>Engineering|Safety|Project Management|HVAC Engineering|Mechanical Engineering|Piping Engineering|Process Engineering|Civil engineering|Structural engineering</t>
  </si>
  <si>
    <t>Addition to O3272 - Fire Safety Concept</t>
  </si>
  <si>
    <t>adel.choubassi@group-ips.com</t>
  </si>
  <si>
    <t>Engineering|Project Management|Engineering Coordination|Piping Engineering|Process Engineering|Project Assistance</t>
  </si>
  <si>
    <t>emma.elliott@group-ips.com</t>
  </si>
  <si>
    <t>ahmed.kammoun@group-ips.com</t>
  </si>
  <si>
    <t>Engineering|Project Management|Construction Management|HVAC Engineering|Mechanical Engineering|Process Engineering|Civil engineering</t>
  </si>
  <si>
    <t>Masterplan|Consulting</t>
  </si>
  <si>
    <t>nejah.walha@group-ips.com</t>
  </si>
  <si>
    <t>PE0949_SteelStructure Design</t>
  </si>
  <si>
    <t>bolbeba.ayadi@group-ips.com</t>
  </si>
  <si>
    <t>PE0948_Building Update</t>
  </si>
  <si>
    <t>marwa.soussi@group-ips.com</t>
  </si>
  <si>
    <t>diego.ramirez@group-ips.com</t>
  </si>
  <si>
    <t>Holcim Belgium Obourg</t>
  </si>
  <si>
    <t>Engineering|Civil engineering</t>
  </si>
  <si>
    <t>Viabilidad CanarÃ­as</t>
  </si>
  <si>
    <t>Architecture|Project Management|Consulting|Transaction services</t>
  </si>
  <si>
    <t>PE0947_MEW DohaDesal Plant</t>
  </si>
  <si>
    <t>kouloud.bouhaleb@group-ips.com</t>
  </si>
  <si>
    <t>Engineering|Project Management|HVAC Engineering|Mechanical Engineering|Piping Engineering|Utilities Engineering|Civil engineering|Structural engineering</t>
  </si>
  <si>
    <t>Project Management|Consulting|Transaction services</t>
  </si>
  <si>
    <t>charbel.chaddad@group-ips.com</t>
  </si>
  <si>
    <t>Engineering|Project Management|HVAC Engineering|Procurement|Civil engineering</t>
  </si>
  <si>
    <t>Safety|Safety &amp; Site Supervision</t>
  </si>
  <si>
    <t>mohamed.tahiri@group-ips.com</t>
  </si>
  <si>
    <t>theintmyat.ei@group-ips.com</t>
  </si>
  <si>
    <t>Engineering|Project Management|Engineering Coordination|Procurement</t>
  </si>
  <si>
    <t>alexa.hintz@group-ips.com</t>
  </si>
  <si>
    <t>Digital Supply Chain &amp; Operations|Project Management|Project Quality Support Team|Project Assistance|Consulting</t>
  </si>
  <si>
    <t>IPS Spain|IPS Belgium|IPS Germany|Group-IPS</t>
  </si>
  <si>
    <t>Padel complex with 7 indoor courts, 2 double exterior court and a 5vs5 football pitch</t>
  </si>
  <si>
    <t>Architecture|Engineering|Project Management|Construction Management|Utilities Engineering|Author's Supervision|Civil engineering|Structural engineering</t>
  </si>
  <si>
    <t>IPS Belgium|IPS France|Arquid</t>
  </si>
  <si>
    <t>External support by Jakub Novak invoiced on O2978</t>
  </si>
  <si>
    <t>robert.rossel@group-ips.com</t>
  </si>
  <si>
    <t>adrian.jimenez@group-ips.com</t>
  </si>
  <si>
    <t>Project Management|Masterplan|Consulting</t>
  </si>
  <si>
    <t>mohammed.merkachi@group-ips.com</t>
  </si>
  <si>
    <t>Architecture|Engineering|Project Management|Engineering Coordination|HVAC Engineering|Utilities Engineering|Civil engineering|Structural engineering|Project Assistance</t>
  </si>
  <si>
    <t>alexandre.tratsaert@group-ips.com</t>
  </si>
  <si>
    <t>Engineering|Safety|Project Management|Project Quality Support Team|Construction Management|Engineering Coordination|Piping Engineering|Project Assistance|Safety &amp; Site Supervision|Civil engineering</t>
  </si>
  <si>
    <t>jan.grabek@group-ips.com</t>
  </si>
  <si>
    <t>IPS Germany|IPS Belgium</t>
  </si>
  <si>
    <t>minerva.alendy@group-ips.com</t>
  </si>
  <si>
    <t>Safety|Project Management|Project Quality Support Team|Project Assistance|Safety &amp; Site Supervision</t>
  </si>
  <si>
    <t>PE0942_gas detection system</t>
  </si>
  <si>
    <t>IAPS Tunisia|IPS Belgium|IPS France</t>
  </si>
  <si>
    <t>PE0941_Ownerâ€™s Engineer Serv</t>
  </si>
  <si>
    <t>PE0936_Eval Existing Tank</t>
  </si>
  <si>
    <t>PE0934_Maintenance building</t>
  </si>
  <si>
    <t>Engineering|Project Management|Utilities Engineering|Civil engineering|Structural engineering</t>
  </si>
  <si>
    <t>PE0939_Canopy Extension</t>
  </si>
  <si>
    <t>PE0938_Mise Ã  Disposition</t>
  </si>
  <si>
    <t>Chutes and Ladders</t>
  </si>
  <si>
    <t>matthew.leach@group-ips.com</t>
  </si>
  <si>
    <t>anyela.pico@group-ips.com</t>
  </si>
  <si>
    <t>Safety|Project Management|Project Quality Support Team|Safety &amp; Site Supervision|Project Assistance</t>
  </si>
  <si>
    <t>Architecture|Project Management|Construction Management|Author's Supervision</t>
  </si>
  <si>
    <t>vasil.nedialkov@group-ips.com</t>
  </si>
  <si>
    <t>Architecture|Engineering|Project Management|HVAC Engineering</t>
  </si>
  <si>
    <t>damien.claude@group-ips.com</t>
  </si>
  <si>
    <t>Engineering|Project Management|Construction Management|Mechanical Engineering|Piping Engineering|Utilities Engineering|Procurement</t>
  </si>
  <si>
    <t>Q8674</t>
  </si>
  <si>
    <t>daniel.velez@group-ips.com</t>
  </si>
  <si>
    <t>Cargill Riesa is planning to exchange a screening tank for vegetable oil during their annual shutdown. For that, machine foundations need to be modified. Due to internal organizational challenges at the site, project preparation has not progressed and so 2 months before the set exchange date inbetween other projects of the shutdown, no orders have been placed. Whether the current machine foundation can be used has not yet been investigated and necessary dimensional modifications have not yet been designed. Group-IPS is to support in veryfing the feasibility of using the current foundation, verify offers from vendors that were requested in 2024, and finally to support in creating a workplan that fits into the tight schedule of the shutdown. These are crucial tasks, as the entire shutdown and all its projects, like the production of the plant, depends on the screening tank exchange.</t>
  </si>
  <si>
    <t>Architecture|Consulting|Transaction services</t>
  </si>
  <si>
    <t>IPS USA|IAPS Tunisia</t>
  </si>
  <si>
    <t>Potters Industries</t>
  </si>
  <si>
    <t>Engineering|Project Management|Mechanical Engineering|Process Engineering|Utilities Engineering|Cost Management|Procurement</t>
  </si>
  <si>
    <t>PE0931_Integrity Assessment</t>
  </si>
  <si>
    <t>PE0930_HVAC System</t>
  </si>
  <si>
    <t>Architecture|Engineering|Safety|Project Management|Project Quality Support Team|Sustainable Process &amp; Environment|Construction Management|Project Assistance|Safety &amp; Site Supervision|Safety Coordination|Cost Management|Author's Supervision</t>
  </si>
  <si>
    <t>jana.schilling@group-ips.com</t>
  </si>
  <si>
    <t>PE0929_Scipav Truck Loading</t>
  </si>
  <si>
    <t>IPS Belgium|IPS Germany|Group-IPS</t>
  </si>
  <si>
    <t>alirio.rivera@group-ips.com</t>
  </si>
  <si>
    <t>Digital Supply Chain &amp; Operations|Project Management|Project Quality Support Team|Project Assistance|Procurement</t>
  </si>
  <si>
    <t>Architecture|Engineering|Project Management|Utilities Engineering|Civil engineering</t>
  </si>
  <si>
    <t>PE0926_Etud Parking ExtÃ©rieur</t>
  </si>
  <si>
    <t>PE0924_Mobiliztion RAM Expert</t>
  </si>
  <si>
    <t>PE0918_Eng Serv line project</t>
  </si>
  <si>
    <t>Engineering|Project Management|Construction Management|Mechanical Engineering|Piping Engineering|Civil engineering|Structural engineering</t>
  </si>
  <si>
    <t>27/05 project closed as work is finished</t>
  </si>
  <si>
    <t>Architecture|Project Management|Consulting</t>
  </si>
  <si>
    <t>Engineering|Project Management|Piping Engineering|Procurement|Permitting</t>
  </si>
  <si>
    <t>Architecture|Engineering|Project Management|Construction Management|Mechanical Engineering|Utilities Engineering|Cost Management|Author's Supervision</t>
  </si>
  <si>
    <t>Group-IPS|Arquid|IPS UK</t>
  </si>
  <si>
    <t>Water realocation - BÃ¢t P2</t>
  </si>
  <si>
    <t>laura.dubus@group-ips.com</t>
  </si>
  <si>
    <t>Engineering|Project Management|Mechanical Engineering|Piping Engineering|Civil engineering</t>
  </si>
  <si>
    <t>Project Management|Permitting</t>
  </si>
  <si>
    <t>pierre-phillipe.barzin@group-ips.com</t>
  </si>
  <si>
    <t>PE0921_Proposal Assistance</t>
  </si>
  <si>
    <t>naim.chtourou@group-ips.com</t>
  </si>
  <si>
    <t>Engineering|Piping Engineering|Structural engineering</t>
  </si>
  <si>
    <t>laura.ruiz@group-ips.com</t>
  </si>
  <si>
    <t>Engineering|Safety|Project Management|Construction Management|HVAC Engineering|Safety &amp; Site Supervision|Civil engineering|Project Assistance</t>
  </si>
  <si>
    <t>PE0919_ Structure Monorail</t>
  </si>
  <si>
    <t>amine.wali@group-ips.com</t>
  </si>
  <si>
    <t>PE0916_Piping Flexibility</t>
  </si>
  <si>
    <t>ali.mkaouar@group-ips.com</t>
  </si>
  <si>
    <t>PE0915_Etd Structure&amp;Civil</t>
  </si>
  <si>
    <t>Architecture|Engineering|Project Management|Utilities Engineering|Permitting</t>
  </si>
  <si>
    <t>Group-IPS|IPS Belgium</t>
  </si>
  <si>
    <t>Project closed after invoicing 100% of the PO as informed by PM</t>
  </si>
  <si>
    <t>Architecture|Engineering|Project Management|Consulting</t>
  </si>
  <si>
    <t>stefan.rosenkranz@group-ips.com</t>
  </si>
  <si>
    <t>xavier.gelabert@group-ips.com</t>
  </si>
  <si>
    <t>Engineering|Project Management|Construction Management|Process Engineering|Procurement</t>
  </si>
  <si>
    <t>IAPS Tunisia|IPS Germany|Group-IPS</t>
  </si>
  <si>
    <t>mariano.peralta@group-ips.com</t>
  </si>
  <si>
    <t>konstantin.stoilov@group-ips.com</t>
  </si>
  <si>
    <t>Engineering|Project Management|Consulting|Civil engineering</t>
  </si>
  <si>
    <t>Engineering|Safety|Project Management|Construction Management|Engineering Coordination|Safety &amp; Site Supervision|Safety Coordination|HVAC Engineering|Piping Engineering|Civil engineering|Project Assistance</t>
  </si>
  <si>
    <t>PE0913_Privatization Canine</t>
  </si>
  <si>
    <t>oussema.chelly@group-ips.com</t>
  </si>
  <si>
    <t>Engineering|Project Management|HVAC Engineering|Mechanical Engineering|Civil engineering|Structural engineering</t>
  </si>
  <si>
    <t>PE0912_Mise Ã  Dispo elec</t>
  </si>
  <si>
    <t>ilyes.louati@group-ips.com</t>
  </si>
  <si>
    <t>PE0906_FPSO P&amp;IDs HAZOP</t>
  </si>
  <si>
    <t>Engineering|Engineering Coordination|Process Engineering</t>
  </si>
  <si>
    <t>PE0909_Etd AmÃ©nagement Bac</t>
  </si>
  <si>
    <t>Architecture|Engineering|Safety|Project Management|Safety &amp; Site Supervision|Safety Coordination|Utilities Engineering|Procurement|Author's Supervision|Civil engineering</t>
  </si>
  <si>
    <t>gabriela.rolande@group-ips.com</t>
  </si>
  <si>
    <t>Project Management|Sustainable Process &amp; Environment|Construction Management|Procurement</t>
  </si>
  <si>
    <t>boulbeba.lajmi@group-ips.com</t>
  </si>
  <si>
    <t>antonio.salcedo@group-ips.com</t>
  </si>
  <si>
    <t>IPS Spain|Group-IPS</t>
  </si>
  <si>
    <t>Commissioning of a data center</t>
  </si>
  <si>
    <t>elie.fauriel@group-ips.com</t>
  </si>
  <si>
    <t xml:space="preserve">First PO closed on 31/12/2025  - waiting PO to restart. </t>
  </si>
  <si>
    <t>Engineering|Safety|Project Management|Safety &amp; Site Supervision|Utilities Engineering|Structural engineering</t>
  </si>
  <si>
    <t>amine.ben.rbeh@group-ips.com</t>
  </si>
  <si>
    <t>Project Management|Project Quality Support Team|Construction Management|Project Assistance</t>
  </si>
  <si>
    <t>PE0905_Feasb study site</t>
  </si>
  <si>
    <t>Engineering|Project Management|Mechanical Engineering|Process Engineering|Utilities Engineering|Procurement|Civil engineering|Structural engineering</t>
  </si>
  <si>
    <t>Engineering|Project Management|HVAC Engineering|Structural engineering</t>
  </si>
  <si>
    <t>imen.ayadi@group-ips.com</t>
  </si>
  <si>
    <t>marketing@group-ips.com</t>
  </si>
  <si>
    <t>Plan ligne de dÃ©capage 1</t>
  </si>
  <si>
    <t>quentin.vanroos@group-ips.com</t>
  </si>
  <si>
    <t>Engineering|Engineering Coordination|Mechanical Engineering</t>
  </si>
  <si>
    <t>PE0844_Projct Enginering Serv</t>
  </si>
  <si>
    <t>oussema.baccour@group-ips.com</t>
  </si>
  <si>
    <t>Engineering|Project Management|Mechanical Engineering|Procurement|Civil engineering|Structural engineering</t>
  </si>
  <si>
    <t>Closed after invoicing 100%. DMY</t>
  </si>
  <si>
    <t>CM Station d'Ã©puration</t>
  </si>
  <si>
    <t>IPS France|IPS Belgium</t>
  </si>
  <si>
    <t>miguel.laporta@group-ips.com</t>
  </si>
  <si>
    <t>Engineering|Project Management|Project Quality Support Team|Project Assistance|Permitting|Structural engineering</t>
  </si>
  <si>
    <t>PE0903_Session HAZOP</t>
  </si>
  <si>
    <t>PE0901_Dsg Conditioning Syst</t>
  </si>
  <si>
    <t>PE0899_Instrum Engineer manag</t>
  </si>
  <si>
    <t>PE0897_PrÃ©p Doc Consultation</t>
  </si>
  <si>
    <t>samir.gharbi@group-ips.com</t>
  </si>
  <si>
    <t>PE0898_Turnaround Team Serv</t>
  </si>
  <si>
    <t>Sugar Transport</t>
  </si>
  <si>
    <t>Engineering|Project Management|Engineering Coordination|Mechanical Engineering|Piping Engineering|Process Engineering</t>
  </si>
  <si>
    <t>Architecture|Engineering|Digital Supply Chain &amp; Operations|Project Management|Project Quality Support Team|Sustainable Process &amp; Environment|Engineering Coordination|Project Assistance|Utilities Engineering|Consulting|Cost Management|Permitting|Civil engineering</t>
  </si>
  <si>
    <t>IPS Belgium|IPS Spain|Group-IPS|IPS Bulgaria</t>
  </si>
  <si>
    <t>Test project</t>
  </si>
  <si>
    <t>oussema.jaoua@group-ips.com</t>
  </si>
  <si>
    <t>Engineering|Project Management|Piping Engineering|Civil engineering|Structural engineering</t>
  </si>
  <si>
    <t>PE0896_Prov Civil Engineer</t>
  </si>
  <si>
    <t xml:space="preserve">test project </t>
  </si>
  <si>
    <t>Management of about 40 projects as customer's representative</t>
  </si>
  <si>
    <t>Engineering|Digital Supply Chain &amp; Operations|Project Management|Project Quality Support Team|Construction Management|Project Assistance</t>
  </si>
  <si>
    <t>IPS Belgium|BAIPS|IPS USA|IPS Netherlands|IPS UK</t>
  </si>
  <si>
    <t>yudha.kristanto@group-ips.com</t>
  </si>
  <si>
    <t>Engineering|Project Management|Engineering Coordination|Process Engineering|Utilities Engineering|Procurement</t>
  </si>
  <si>
    <t>Engineering|Project Management|Project Quality Support Team|Sustainable Process &amp; Environment|Engineering Coordination|Masterplan|Process Engineering|Project Assistance|Consulting|Permitting|Structural engineering</t>
  </si>
  <si>
    <t>Dessinateur 2D dÃ©capage</t>
  </si>
  <si>
    <t>PE0894_Eng Ground Grade Slab</t>
  </si>
  <si>
    <t>PE0883_Civil Design</t>
  </si>
  <si>
    <t>IAPS Tunisia|IPS Belgium</t>
  </si>
  <si>
    <t>PE0884_Energy report</t>
  </si>
  <si>
    <t>rahma.ketata@group-ips.com</t>
  </si>
  <si>
    <t>PE0889_Provision Elect serv</t>
  </si>
  <si>
    <t>PE0887_Civil Eng Service</t>
  </si>
  <si>
    <t>Q8364</t>
  </si>
  <si>
    <t>atef.lazzez@group-ips.com</t>
  </si>
  <si>
    <t>najib.benzouine@group-ips.com</t>
  </si>
  <si>
    <t>IPS Belgium|Group-IPS|IPS France</t>
  </si>
  <si>
    <t>PE0888_Assistance offre</t>
  </si>
  <si>
    <t>RADES C - Combined cycle completion works. Technical Assistance for CAPEX preparation and preparation of Detailed Time Schedule.</t>
  </si>
  <si>
    <t>Architecture|Engineering|Project Management|Project Quality Support Team|Engineering Coordination|HVAC Engineering|Piping Engineering|Project Assistance|Procurement</t>
  </si>
  <si>
    <t>This project is the follow-up of project O3006. Project O3006 was the the basic design (FEL3) in reimbursable - project O3202 is the lump sum continuation - All the document will be stored on O3006 on sharepoint</t>
  </si>
  <si>
    <t>zied.saihi@group-ips.com</t>
  </si>
  <si>
    <t>Engineering|Safety|Project Management|Project Quality Support Team|Process Engineering|Project Assistance|Safety &amp; Site Supervision|Procurement|Civil engineering</t>
  </si>
  <si>
    <t>rudi.straetmans@group-ips.com</t>
  </si>
  <si>
    <t>PE0886_Tanks Design</t>
  </si>
  <si>
    <t>rached.ayadi@group-ips.com</t>
  </si>
  <si>
    <t>Engineering|Engineering Coordination|Mechanical Engineering|Piping Engineering|Structural engineering</t>
  </si>
  <si>
    <t>PE0885_RÃ©alistion schÃ©maboucl</t>
  </si>
  <si>
    <t>fayssal.ougoughi@group-ips.com</t>
  </si>
  <si>
    <t>Safety|Project Management|Project Quality Support Team|Safety &amp; Site Supervision|Safety Engineering|Project Assistance</t>
  </si>
  <si>
    <t>Feasibility Study to purchase and install process equipment</t>
  </si>
  <si>
    <t>Engineering|Project Management|Process Engineering|Utilities Engineering</t>
  </si>
  <si>
    <t>Q8186</t>
  </si>
  <si>
    <t>Architecture|Engineering|Engineering Coordination|Process Engineering|Utilities Engineering|Civil engineering</t>
  </si>
  <si>
    <t>Arquid|IPS Spain</t>
  </si>
  <si>
    <t>PE0881_FreeshopArea Revamping</t>
  </si>
  <si>
    <t>PE0880_Tubing inspection Serv</t>
  </si>
  <si>
    <t>raghda.chakchouk@group-ips.com</t>
  </si>
  <si>
    <t>PE0876_Etude groupemotopompe</t>
  </si>
  <si>
    <t>PE0875_Process water treat</t>
  </si>
  <si>
    <t>PE0873_Cables Tray Routing</t>
  </si>
  <si>
    <t>PE0871_HydraulicTransient</t>
  </si>
  <si>
    <t>Engineering|Project Management|Process Engineering|Design Management</t>
  </si>
  <si>
    <t>PE0874_Electrical Superv</t>
  </si>
  <si>
    <t>PE0870_Tailing Co-disposal</t>
  </si>
  <si>
    <t>Engineering|Project Management|Piping Engineering|Process Engineering|Procurement</t>
  </si>
  <si>
    <t>admin.gregg@group-ips.com</t>
  </si>
  <si>
    <t>Engineering|Project Management|Project Quality Support Team|Project Assistance|Civil engineering</t>
  </si>
  <si>
    <t>RÃ©novation Laboratoire QualitÃ©</t>
  </si>
  <si>
    <t>david.bayle@group-ips.com</t>
  </si>
  <si>
    <t>SociÃ©tÃ© Industrielle des OlÃ©agineux (S.I.O)</t>
  </si>
  <si>
    <t>Architecture|Engineering|Project Management|Project Quality Support Team|Construction Management|Author's Supervision|Project Assistance</t>
  </si>
  <si>
    <t>Engineering|Project Management|HVAC Engineering|Utilities Engineering|Structural engineering</t>
  </si>
  <si>
    <t>jurgen.vankerrebroeck@group-ips.com</t>
  </si>
  <si>
    <t>Safety|Project Management|Safety &amp; Site Supervision|Safety Coordination|Safety Engineering|Project Assistance</t>
  </si>
  <si>
    <t>mahdi.ould@group-ips.com</t>
  </si>
  <si>
    <t>adeline.de.meyer@group-ips.com</t>
  </si>
  <si>
    <t>Project Management|Project Quality Support Team|Construction Management|Project Assistance|Procurement</t>
  </si>
  <si>
    <t>Draftman - Update of electrical plans</t>
  </si>
  <si>
    <t>mustapha.benali@group-ips.com</t>
  </si>
  <si>
    <t>Project Management|Design Management</t>
  </si>
  <si>
    <t>General Directorate Energy Efficiency Plan for the Ministry of Defence and related installations</t>
  </si>
  <si>
    <t>manuel.alvarez-requejo@group-ips.com</t>
  </si>
  <si>
    <t>Feasability BREEAM 5 activos P3</t>
  </si>
  <si>
    <t>pascale.olivy@group-ips.com</t>
  </si>
  <si>
    <t>Architecture|Engineering|Project Management|Project Quality Support Team|Project Assistance|Civil engineering</t>
  </si>
  <si>
    <t>IPS Belgium|IPS UK</t>
  </si>
  <si>
    <t>PE0872_Support GA layout</t>
  </si>
  <si>
    <t>PE0867_Cuvess SVR</t>
  </si>
  <si>
    <t>PE0869_Basic Eng social area</t>
  </si>
  <si>
    <t>PE0868_Provision elec</t>
  </si>
  <si>
    <t>amine.lahiani@group-ips.com</t>
  </si>
  <si>
    <t>PE0859_Screw Integration</t>
  </si>
  <si>
    <t>amine.boudhraa@group-ips.com</t>
  </si>
  <si>
    <t>PE0863_eng 2 flowline</t>
  </si>
  <si>
    <t>PE0862_Eng 6 Flowlines</t>
  </si>
  <si>
    <t>Engineering|Engineering Coordination|Piping Engineering|Civil engineering|Structural engineering</t>
  </si>
  <si>
    <t>Engineering|Safety|Project Management|Project Quality Support Team|Construction Management|Engineering Coordination|Process Engineering|Project Assistance|Safety Coordination|Civil engineering</t>
  </si>
  <si>
    <t>Q8260</t>
  </si>
  <si>
    <t>Project Closed, it was created under Group-IPS instead of IPS SPain</t>
  </si>
  <si>
    <t>Reforma Oficinas P&amp;G MatarÃ³</t>
  </si>
  <si>
    <t>gonzalo.martin@group-ips.com</t>
  </si>
  <si>
    <t>Architecture|Engineering|Project Management|Construction Management|HVAC Engineering|Cost Management|Procurement|Permitting|Author's Supervision|Structural engineering</t>
  </si>
  <si>
    <t>PE0852_PDH plant Design Rview</t>
  </si>
  <si>
    <t>Engineering|Project Management|Mechanical Engineering|Piping Engineering</t>
  </si>
  <si>
    <t>dries.vandekerchove@group-ips.com</t>
  </si>
  <si>
    <t>Engineering|Safety|Project Management|Project Quality Support Team|Construction Management|Engineering Coordination|Project Assistance|Safety Coordination|Utilities Engineering|Civil engineering</t>
  </si>
  <si>
    <t>PE0847_CIPS/DCVG Survey</t>
  </si>
  <si>
    <t>Engineering|Safety|Project Management|Engineering Coordination|HVAC Engineering|Mechanical Engineering|Piping Engineering|Process Engineering|Safety Engineering|Structural engineering</t>
  </si>
  <si>
    <t>IAPS Tunisia|IPS USA|Group-IPS|BAIPS</t>
  </si>
  <si>
    <t>Q8201</t>
  </si>
  <si>
    <t>PE0855_Quality RV Assistance</t>
  </si>
  <si>
    <t>Engineering|Project Management|Project Assistance</t>
  </si>
  <si>
    <t>Architecture|Engineering|Project Management|Project Quality Support Team|Engineering Coordination|HVAC Engineering|Project Assistance|Author's Supervision</t>
  </si>
  <si>
    <t>Digital Supply Chain &amp; Operations</t>
  </si>
  <si>
    <t xml:space="preserve">Created on the wrong entity, project closed </t>
  </si>
  <si>
    <t>Digital Supply Chain &amp; Operations|Project Management</t>
  </si>
  <si>
    <t>Ã‰tude Logistique</t>
  </si>
  <si>
    <t>Project closed with final audit project closure</t>
  </si>
  <si>
    <t>zakaria.djoudi@group-ips.com</t>
  </si>
  <si>
    <t>maarten.boulanger@group-ips.com</t>
  </si>
  <si>
    <t>Safety|Project Management|Safety Coordination</t>
  </si>
  <si>
    <t>PE0836_Flexib rÃ©servoir</t>
  </si>
  <si>
    <t>Engineering|Project Management|Engineering Coordination|Mechanical Engineering|Piping Engineering|Process Engineering|Procurement|Civil engineering|Structural engineering</t>
  </si>
  <si>
    <t>IAPS Tunisia|IAPS Africa</t>
  </si>
  <si>
    <t>Arquid|IPS UK</t>
  </si>
  <si>
    <t>Engineering|Project Management|Engineering Coordination|Mechanical Engineering|Process Engineering|Design Management</t>
  </si>
  <si>
    <t>EPT update done on 27/03/2025 by DMY as requested by BPU/Lucas</t>
  </si>
  <si>
    <t>Architecture|Engineering|Project Management|Engineering Coordination|Author's Supervision|Civil engineering|Structural engineering</t>
  </si>
  <si>
    <t>IPS Belgium|IPS France|IPS Engineering</t>
  </si>
  <si>
    <t>manuel.gonzalez@group-ips.com</t>
  </si>
  <si>
    <t>Architecture|Project Management|Permitting|Author's Supervision</t>
  </si>
  <si>
    <t>nelli.grabek@group-ips.com</t>
  </si>
  <si>
    <t>Architecture|Project Management|Design Management</t>
  </si>
  <si>
    <t>IPS Spain|IPS Belgium</t>
  </si>
  <si>
    <t>AmÃ©lioration continue ABB</t>
  </si>
  <si>
    <t>philippe.dufour@group-ips.com</t>
  </si>
  <si>
    <t>BAIPS|Group-IPS</t>
  </si>
  <si>
    <t>Test project, not a real order</t>
  </si>
  <si>
    <t>Engineering|Project Management|Project Quality Support Team|Piping Engineering|Project Assistance</t>
  </si>
  <si>
    <t>IAPS Tunisia|IPS Bulgaria|IAPS Africa|IPS Engineering</t>
  </si>
  <si>
    <t>Architecture|Engineering|Safety|Project Management|Engineering Coordination|Cost Management|Design Management|Procurement|Civil engineering|Structural engineering</t>
  </si>
  <si>
    <t>IPS Bulgaria|IPS Belgium</t>
  </si>
  <si>
    <t>Architecture|Engineering|Project Management|Engineering Coordination|HVAC Engineering|Process Engineering|Design Management|Procurement</t>
  </si>
  <si>
    <t>PE0851_PrÃ©paration PIDs</t>
  </si>
  <si>
    <t>IAPS Africa</t>
  </si>
  <si>
    <t>Architecture|Engineering|Project Management|Structural engineering</t>
  </si>
  <si>
    <t xml:space="preserve">Quick volume study to define it the buildability area fits the plot. </t>
  </si>
  <si>
    <t>PE0850_FEED Services</t>
  </si>
  <si>
    <t>Engineering|Project Management|Engineering Coordination|HVAC Engineering|Mechanical Engineering|Piping Engineering|Process Engineering|Procurement|Civil engineering|Structural engineering</t>
  </si>
  <si>
    <t>Technical Assistance for Miscellaneous site procurement activities</t>
  </si>
  <si>
    <t>yassine.belaabed@group-ips.com</t>
  </si>
  <si>
    <t>Engineering|Engineering Coordination|Civil engineering|Structural engineering</t>
  </si>
  <si>
    <t>Engineering|Project Management|Engineering Coordination|HVAC Engineering|Mechanical Engineering|Piping Engineering|Process Engineering</t>
  </si>
  <si>
    <t>Q8128</t>
  </si>
  <si>
    <t>PE0841_Energy diag report</t>
  </si>
  <si>
    <t>Water realocation - BÃ¢t Bi</t>
  </si>
  <si>
    <t>Sustainable Process &amp; Environment|Systems Engineering</t>
  </si>
  <si>
    <t>PE0839_HAZOP/HAZID Services</t>
  </si>
  <si>
    <t>PE0845_Design Static Equipmnt</t>
  </si>
  <si>
    <t>sami.meslaoui@group-ips.com</t>
  </si>
  <si>
    <t>Engineering|Project Management|Project Quality Support Team|Project Assistance</t>
  </si>
  <si>
    <t>IPS Belgium|IPS Engineering</t>
  </si>
  <si>
    <t>All team members need to register their time on O2775</t>
  </si>
  <si>
    <t>Engineering|Digital Supply Chain &amp; Operations|Project Management|Sustainable Process &amp; Environment|Consulting|Logistics &amp; Supply Chain|Process Innovation|Environmental</t>
  </si>
  <si>
    <t>UCB Pharma s.a.</t>
  </si>
  <si>
    <t>Engineering|Project Management|Project Quality Support Team|Engineering Coordination|Project Assistance|Structural engineering</t>
  </si>
  <si>
    <t>Project monitoring of a PV system installation existing warehouse</t>
  </si>
  <si>
    <t>juan.gutierrez@group-ips.com</t>
  </si>
  <si>
    <t>javier.gonzalez@group-ips.com</t>
  </si>
  <si>
    <t>Lindt Kitchen Process</t>
  </si>
  <si>
    <t>Q7516</t>
  </si>
  <si>
    <t>Engineering|Safety|Project Management|Engineering Coordination|Mechanical Engineering|Process Engineering|Safety Engineering|Utilities Engineering|Consulting|Procurement</t>
  </si>
  <si>
    <t>assaad.koubaa@group-ips.com</t>
  </si>
  <si>
    <t>PE0830_Diffuser Simulation</t>
  </si>
  <si>
    <t>PE0835_Project Manag Port</t>
  </si>
  <si>
    <t>PE0837_Crane Man Riding Verif</t>
  </si>
  <si>
    <t>ahmed.kallel@group-ips.com</t>
  </si>
  <si>
    <t>Engineering|Engineering Coordination|Structural engineering</t>
  </si>
  <si>
    <t>PE0838_Cooling study update</t>
  </si>
  <si>
    <t>Engineering|Project Management|Engineering Coordination|Process Engineering</t>
  </si>
  <si>
    <t>Roof and structural analysis</t>
  </si>
  <si>
    <t>Engineering|Engineering Coordination|Piping Engineering|Process Engineering|Civil engineering|Structural engineering</t>
  </si>
  <si>
    <t>PE0832_Fire Detection Design</t>
  </si>
  <si>
    <t>Engineering|Engineering Coordination|Mechanical Engineering|Piping Engineering</t>
  </si>
  <si>
    <t>PE0822_FSA Neutr Package Eng</t>
  </si>
  <si>
    <t>Engineering|Engineering Coordination|Mechanical Engineering|Piping Engineering|Process Engineering|Civil engineering|Structural engineering</t>
  </si>
  <si>
    <t>PE0829_Electrical engineering</t>
  </si>
  <si>
    <t>amel.toujani@group-ips.com</t>
  </si>
  <si>
    <t>PE0826_parallel Conveyor</t>
  </si>
  <si>
    <t>imed.trigui@group-ips.com</t>
  </si>
  <si>
    <t>Engineering|Project Management|Engineering Coordination|Mechanical Engineering</t>
  </si>
  <si>
    <t>Q8095</t>
  </si>
  <si>
    <t>Engineering|Project Management|HVAC Engineering|Design Management</t>
  </si>
  <si>
    <t>Engineering|Project Management|Project Quality Support Team|Engineering Coordination|Consulting|Design Management|Software Developments|Project Assistance</t>
  </si>
  <si>
    <t>IPS Belgium|IAPS Tunisia|IPS Spain|Group-IPS|IPS Engineering|BAIPS</t>
  </si>
  <si>
    <t>Engineering|Safety|Project Management|Engineering Coordination|Safety Engineering|Design Management</t>
  </si>
  <si>
    <t>ayberk.ozyurek@group-ips.com</t>
  </si>
  <si>
    <t>Engineering|Safety|Project Management|Construction Management|Engineering Coordination|Safety Coordination|Permitting</t>
  </si>
  <si>
    <t>IPS Germany|IPS Belgium|IPS France</t>
  </si>
  <si>
    <t>PTC1 - Lab 001 002 - Fase 1</t>
  </si>
  <si>
    <t>Architecture|Project Management|Cost Management</t>
  </si>
  <si>
    <t>Engineering|Project Management|Project Quality Support Team|Engineering Coordination|Process Engineering|Project Assistance</t>
  </si>
  <si>
    <t>IPS Belgium|IAPS Tunisia|IPS Engineering</t>
  </si>
  <si>
    <t>khalil.fourati@group-ips.com</t>
  </si>
  <si>
    <t>Architecture|Engineering|Engineering Coordination</t>
  </si>
  <si>
    <t>IAPS Tunisia|IPS Germany|IPS Belgium</t>
  </si>
  <si>
    <t>Water realocation - BÃ¢t D1</t>
  </si>
  <si>
    <t>FP audits at 12 sites that Bimbo has in Spain and Portugal to measure and evaluate the level of compliance of those sites towards Bimbo safety program standards</t>
  </si>
  <si>
    <t>marti.marti@group-ips.com</t>
  </si>
  <si>
    <t>ahmed.chalbi@group-ips.com</t>
  </si>
  <si>
    <t>Engineering|Project Management|Engineering Coordination|Piping Engineering</t>
  </si>
  <si>
    <t>Eberspaecher_4500525173 / 2022</t>
  </si>
  <si>
    <t>reni.kavaleto@group-ips.com</t>
  </si>
  <si>
    <t>Architecture|Engineering|Project Management|Consulting|Transaction services|Author's Supervision</t>
  </si>
  <si>
    <t>Engineering|Project Management|Project Quality Support Team|Construction Management|Process Engineering|Procurement|Project Assistance</t>
  </si>
  <si>
    <t>Architecture|Engineering|Project Management|Project Quality Support Team|Construction Management|Engineering Coordination|Consulting|Process Engineering|Structural engineering|Project Assistance</t>
  </si>
  <si>
    <t>Extra Safety SUpervision Support during the summer shutdown- preparationworks for next phase.</t>
  </si>
  <si>
    <t>Schneider_New Greenfield Plant</t>
  </si>
  <si>
    <t>ivaylo.ivanov@group-ips.com</t>
  </si>
  <si>
    <t>Engineering|Project Management|Project Quality Support Team|Construction Management|Engineering Coordination|Cost Management|Design Management|Procurement|Project Assistance</t>
  </si>
  <si>
    <t>Structure and roof survey to verify if are adequate to install a PV system</t>
  </si>
  <si>
    <t>Roof and structure survey to verify if are able to install a PV system</t>
  </si>
  <si>
    <t>IAPS Tunisia|Group-IPS</t>
  </si>
  <si>
    <t>Cerrado del Ãguila</t>
  </si>
  <si>
    <t>Preparation and Realization Cordia Mijas proyecto 360 71 viviendas. Start of works 2024. Signed contract dec2025</t>
  </si>
  <si>
    <t>awa.sow@group-ips.com</t>
  </si>
  <si>
    <t>Engineering|Project Management|Sustainable Process &amp; Environment|Engineering Coordination|Utilities Engineering|Environmental|Cost Management|Procurement|Permitting|Civil engineering</t>
  </si>
  <si>
    <t>michel.letique@group-ips.com</t>
  </si>
  <si>
    <t>Engineering|Digital Supply Chain &amp; Operations|Project Management|Project Quality Support Team|Consulting|Logistics &amp; Supply Chain|Project Assistance</t>
  </si>
  <si>
    <t>ahmed.elaidi@group-ips.com</t>
  </si>
  <si>
    <t>Engineering|Mechanical Engineering|Piping Engineering</t>
  </si>
  <si>
    <t>IPS Engineering|IPS Belgium</t>
  </si>
  <si>
    <t>Q7865</t>
  </si>
  <si>
    <t>Sirius Phase 0_Shutdown</t>
  </si>
  <si>
    <t>PE0776_BD1&amp;FPSO 3DModel Rview</t>
  </si>
  <si>
    <t>PE0791_Project Mn assistance</t>
  </si>
  <si>
    <t>aslam.benhmida@group-ips.com</t>
  </si>
  <si>
    <t>Engineering|Project Management|Engineering Coordination|Design Management</t>
  </si>
  <si>
    <t>PE0818_Instrument Eng Servce</t>
  </si>
  <si>
    <t>PE0817_PrÃ©p cahier charge</t>
  </si>
  <si>
    <t>PE0816_Engineering Services</t>
  </si>
  <si>
    <t>Engineering|Engineering Coordination|Piping Engineering|Civil engineering</t>
  </si>
  <si>
    <t>PE0814_ PMC TÃ©lÃ©com</t>
  </si>
  <si>
    <t xml:space="preserve">Orange is a leading global telecommunications operator, providing fixed, mobile, internet, and data services across Europe, Africa, and the Caribbean. In this project, Orange partnered with Eutelsat Group, a key player in satellite communications, to expand satellite connectivity in the Caribbean region. The collaboration aims to strengthen regional digital infrastructure and coverage._x000D_
Orange and Eutelsat launched a strategic project to build a teleport site in Martinique to enhance satellite coverage in the Caribbean. The challenge involved developing a 7-hectare site, designed to host 14 satellite antennas, with deep foundations, utility networks, and a technical building. The project required strict adherence to technical, environmental, and scheduling constraints._x000D_
Group-IPS, through its IAPS unit, managed the project from start to finish, including design review, tender preparation, and on-site construction supervision. The team ensured technical compliance, quality control, and coordination of all phases through structured project management. The facility was delivered on time and in full alignment with client objectives._x000D_
SCOPE IAPS_x000D_
-Project Management_x000D_
-Architecture &amp; Design Review_x000D_
-Procurement support_x000D_
-Construction and Commissioning Supervision_x000D_
</t>
  </si>
  <si>
    <t>younes.chaabane@group-ips.com</t>
  </si>
  <si>
    <t>PE0812_Fitness purpose study</t>
  </si>
  <si>
    <t>PE0804_Noise Reduction Study</t>
  </si>
  <si>
    <t>PE0820_Waha System Study</t>
  </si>
  <si>
    <t>Engineering|Project Management|Project Quality Support Team|Engineering Coordination|Project Assistance</t>
  </si>
  <si>
    <t>PE0821_Mech Calculation Note</t>
  </si>
  <si>
    <t>Engineering|Engineering Coordination|Mechanical Engineering|Piping Engineering|Civil engineering|Structural engineering</t>
  </si>
  <si>
    <t>nuria.tejerina@group-ips.com</t>
  </si>
  <si>
    <t>ignacio.zarrabeitia@group-ips.com</t>
  </si>
  <si>
    <t>Architecture|Engineering|Project Management|Utilities Engineering|Procurement|Author's Supervision</t>
  </si>
  <si>
    <t>Architecture|Engineering|Project Management|Engineering Coordination|HVAC Engineering|Piping Engineering|Cost Management|Civil engineering|Structural engineering</t>
  </si>
  <si>
    <t>PE0805_Update sites Layouts</t>
  </si>
  <si>
    <t>antonio.malvido@group-ips.com</t>
  </si>
  <si>
    <t>Digital Supply Chain &amp; Operations|Project Management|Logistics &amp; Supply Chain|Procurement</t>
  </si>
  <si>
    <t xml:space="preserve">CLA - Se tiene que realizar una licencia de Obra Menor para modificar la escalera </t>
  </si>
  <si>
    <t>LUTOSA Demolition Works</t>
  </si>
  <si>
    <t>Engineering Study Line 4</t>
  </si>
  <si>
    <t>Architecture|Engineering|Project Management|Sustainable Process &amp; Environment|Engineering Coordination|Utilities Engineering|Systems Engineering</t>
  </si>
  <si>
    <t>elizabeth.walker@group-ips.com</t>
  </si>
  <si>
    <t>Engineering|Project Management|Project Quality Support Team|Utilities Engineering|Design Management|Civil engineering|Project Assistance</t>
  </si>
  <si>
    <t>Q7808</t>
  </si>
  <si>
    <t>H PuretÃ© et T Crasse</t>
  </si>
  <si>
    <t>Engineering|Project Management|Mechanical Engineering|Civil engineering</t>
  </si>
  <si>
    <t>IAPS Tunisia|IPS France|IPS Belgium</t>
  </si>
  <si>
    <t>Mondelez MontornÃ©s (Spain)</t>
  </si>
  <si>
    <t>Architecture|Project Management|Sustainable Process &amp; Environment|Systems Engineering</t>
  </si>
  <si>
    <t>Architecture|Engineering|Sustainable Process &amp; Environment|Systems Engineering|Civil engineering</t>
  </si>
  <si>
    <t>Work done on O3013 but PO received on IPS Belgium - work done in April on O3013 and invoiced on 06/08/24. DMY</t>
  </si>
  <si>
    <t xml:space="preserve">Project closed. The legal entity needs to be IPS Spain same as the other projects made with this client. No works performed under this Order. </t>
  </si>
  <si>
    <t>Q7642</t>
  </si>
  <si>
    <t>PE0802_Design of New Rack</t>
  </si>
  <si>
    <t>Engineering|Project Management|Engineering Coordination|Piping Engineering|Cost Management|Civil engineering|Structural engineering</t>
  </si>
  <si>
    <t>PE0800_Permitting follow up</t>
  </si>
  <si>
    <t>PE0789_Syst sÃ©curit incendi</t>
  </si>
  <si>
    <t>Engineering|Digital Supply Chain &amp; Operations|Project Management|Project Quality Support Team|Engineering Coordination|Project Assistance|Utilities Engineering|Logistics &amp; Supply Chain</t>
  </si>
  <si>
    <t>IPS UK|IPS Belgium</t>
  </si>
  <si>
    <t>PE0785_SystdÃ©tection fuitegaz</t>
  </si>
  <si>
    <t>PE0786_Conception Nv Hangar</t>
  </si>
  <si>
    <t>Engineering|Project Management|Engineering Coordination|Structural engineering</t>
  </si>
  <si>
    <t>PE0790_Site survey water line</t>
  </si>
  <si>
    <t>matthew.friend@group-ips.com</t>
  </si>
  <si>
    <t>Engineering|Project Management|Design Management|Civil engineering</t>
  </si>
  <si>
    <t>Q7791</t>
  </si>
  <si>
    <t>PE0797_MechanicalCheck vessel</t>
  </si>
  <si>
    <t>PE0792_Layout Daloa Plant</t>
  </si>
  <si>
    <t>Architecture|Engineering|Project Management|Engineering Coordination|Cost Management|Procurement</t>
  </si>
  <si>
    <t>PE0796_Elec Dsg Gas Lift Comp</t>
  </si>
  <si>
    <t>PE0774_CAPEX Estim NewPlant</t>
  </si>
  <si>
    <t>Project Management|Cost Management</t>
  </si>
  <si>
    <t>Work finished but not yet invoiced - keep it open until invoicing. DMY. 06/08 Invoice must happen on IPS Belgium = O3028</t>
  </si>
  <si>
    <t>brahim.el.aslani@group-ips.com</t>
  </si>
  <si>
    <t>Syensqo Centre Business Lyon</t>
  </si>
  <si>
    <t>patrick.rosias@group-ips.com</t>
  </si>
  <si>
    <t>Orbix Genk HQ</t>
  </si>
  <si>
    <t>PE0795_Etude ingenierie</t>
  </si>
  <si>
    <t>Engineering|Project Management|Engineering Coordination|Mechanical Engineering|Process Engineering|Design Management|Civil engineering|Structural engineering</t>
  </si>
  <si>
    <t>Engineering|Project Management|Construction Management|Engineering Coordination|HVAC Engineering|Procurement|Civil engineering</t>
  </si>
  <si>
    <t>IPS Belgium|Group-IPS|IPS Engineering</t>
  </si>
  <si>
    <t>First pilot W21 for free cooling and air recirculation optimization</t>
  </si>
  <si>
    <t>gmar.benjaber@group-ips.com</t>
  </si>
  <si>
    <t>adrien.franck@group-ips.com</t>
  </si>
  <si>
    <t>Engineering|Project Management|Sustainable Process &amp; Environment|Systems Engineering</t>
  </si>
  <si>
    <t>bernard.herens@group-ips.com</t>
  </si>
  <si>
    <t>veronique.dufrasne@group-ips.com</t>
  </si>
  <si>
    <t>Engineering|Safety|Project Management|Construction Management|Engineering Coordination|Safety Engineering|Civil engineering|Structural engineering</t>
  </si>
  <si>
    <t>PE0781_Eng WasteOil Recovery</t>
  </si>
  <si>
    <t>Novelis - GÃ¶ttingen</t>
  </si>
  <si>
    <t>Architecture|Project Management|Sustainable Process &amp; Environment|Process Innovation</t>
  </si>
  <si>
    <t>Bassin CoulÃ©e Poche MEP</t>
  </si>
  <si>
    <t>tarik.zerrougui@group-ips.com</t>
  </si>
  <si>
    <t>Architecture|Project Management|Consulting|Transaction services|Permitting</t>
  </si>
  <si>
    <t>Engineering|Safety|Project Management|Project Quality Support Team|Construction Management|HVAC Engineering|Project Assistance|Safety &amp; Site Supervision|Civil engineering|Structural engineering</t>
  </si>
  <si>
    <t>Engineering|Digital Supply Chain &amp; Operations|Project Management|Sustainable Process &amp; Environment|Consulting|Logistics &amp; Supply Chain|Systems Engineering|Design Management|Procurement|Permitting|Structural engineering</t>
  </si>
  <si>
    <t>PE0793_PID Projet</t>
  </si>
  <si>
    <t>Engineering|Project Management|Construction Management|Structural engineering</t>
  </si>
  <si>
    <t>clement.fuzier@group-ips.com</t>
  </si>
  <si>
    <t>gillian.baker@group-ips.com</t>
  </si>
  <si>
    <t>Engineering|Project Management|Project Quality Support Team|Structural engineering|Project Assistance</t>
  </si>
  <si>
    <t>Project Management|Consulting|Transaction services|Permitting</t>
  </si>
  <si>
    <t>Safety|Project Management|Safety &amp; Site Supervision|Safety Coordination</t>
  </si>
  <si>
    <t>Group-IPS|IPS Romania|IAPS Tunisia|IPS Germany</t>
  </si>
  <si>
    <t>La CabaÃ±a</t>
  </si>
  <si>
    <t>29/08/2024 Waiting for a new SC to restart the work - see mail Natalia. DMY 10/2/2025 new PO received until 31.12.2025</t>
  </si>
  <si>
    <t>dominic.ridgway@group-ips.com</t>
  </si>
  <si>
    <t>Engineering|Project Management|Sustainable Process &amp; Environment|Construction Management|Engineering Coordination|Consulting|Process Engineering|Strategic Business Advisory|Process Innovation|Environmental|Procurement|Permitting|Civil engineering</t>
  </si>
  <si>
    <t>IAPS Tunisia|IPS UK|IPS Belgium</t>
  </si>
  <si>
    <t>Engineering|Project Management|Design Management|Structural engineering</t>
  </si>
  <si>
    <t>PE0784_Extension du dÃ©pÃ´t</t>
  </si>
  <si>
    <t>ahmed.maaloul@group-ips.com</t>
  </si>
  <si>
    <t>Architecture|Engineering|Project Management|Utilities Engineering|Permitting|Structural engineering</t>
  </si>
  <si>
    <t>IPS Germany|Group-IPS|IPS Engineering</t>
  </si>
  <si>
    <t>Engineering|Safety|Project Management|Process Engineering|Safety Engineering</t>
  </si>
  <si>
    <t>IPS Belgium|Group-IPS|IPS Romania|IPS Engineering|IPS Switzerland</t>
  </si>
  <si>
    <t>Engineering|Safety|Project Management|Engineering Coordination|HVAC Engineering|Mechanical Engineering|Process Engineering|Safety Engineering|Utilities Engineering|Cost Management|Structural engineering</t>
  </si>
  <si>
    <t>IPS Belgium|IAPS Tunisia|IPS USA|BAIPS|IPS Engineering|IAPS Africa</t>
  </si>
  <si>
    <t>Q7655</t>
  </si>
  <si>
    <t>PE0699_LP Topographic survey</t>
  </si>
  <si>
    <t>PE0778_Piping Vibration</t>
  </si>
  <si>
    <t>PE0773_Eng new instrument</t>
  </si>
  <si>
    <t>PE0765_Etd HVAC Usine Pharma</t>
  </si>
  <si>
    <t>Engineering|Engineering Coordination|HVAC Engineering|Utilities Engineering</t>
  </si>
  <si>
    <t xml:space="preserve">Permitting, Basic and detail design phases not realization that belongs to a new project code </t>
  </si>
  <si>
    <t>Architecture|Engineering|Safety|Project Management|Project Quality Support Team|Sustainable Process &amp; Environment|Construction Management|Engineering Coordination|HVAC Engineering|Masterplan|Mechanical Engineering|Project Assistance|Safety &amp; Site Supervision|Safety Coordination|Utilities Engineering|Consulting|Environmental|Systems Engineering|Design Management|Procurement|Permitting|Author's Supervision|Structural engineering</t>
  </si>
  <si>
    <t>IPS Belgium|IAPS Tunisia|IPS Spain|Arquid|IPS Engineering|Group-IPS</t>
  </si>
  <si>
    <t>olivier.richarte@group-ips.com</t>
  </si>
  <si>
    <t>PE0727_VSD room upgrade</t>
  </si>
  <si>
    <t>Engineering|Project Management|Engineering Coordination|HVAC Engineering</t>
  </si>
  <si>
    <t>Engineering|Project Management|Project Quality Support Team|Engineering Coordination|HVAC Engineering|Project Assistance|Civil engineering|Structural engineering</t>
  </si>
  <si>
    <t>IPS Belgium|IAPS Tunisia|IPS Bulgaria|IPS Engineering</t>
  </si>
  <si>
    <t>Working on this Project is only permitted after signing special Firewall NDA!</t>
  </si>
  <si>
    <t>Christian.Mafuta@group-ips.com</t>
  </si>
  <si>
    <t>PE0772_Dilution Javel</t>
  </si>
  <si>
    <t>Engineering|Project Management|Engineering Coordination|Piping Engineering|Process Engineering|Civil engineering</t>
  </si>
  <si>
    <t>PE0767_Lifting lug verif</t>
  </si>
  <si>
    <t>PE0763_ Piping design</t>
  </si>
  <si>
    <t>javier.agudo@group-ips.com</t>
  </si>
  <si>
    <t>Architecture|Engineering|Safety|Project Management|Engineering Coordination|Safety Engineering|Consulting|Transaction services|Design Management|Permitting|Structural engineering</t>
  </si>
  <si>
    <t>Sustainable Process &amp; Environment|Consulting</t>
  </si>
  <si>
    <t>avgustina.veleva@group-ips.com</t>
  </si>
  <si>
    <t>Engineering|Safety|Project Management|Construction Management</t>
  </si>
  <si>
    <t>Artek_Warehouse with offices</t>
  </si>
  <si>
    <t>Architecture|Engineering|Safety|Project Management|HVAC Engineering|Safety Engineering|Design Management|Structural engineering</t>
  </si>
  <si>
    <t xml:space="preserve">Artek_Annex1toProjectMngContr </t>
  </si>
  <si>
    <t>Artek_Annex2toDesignContract</t>
  </si>
  <si>
    <t>Artek_Annex1toDesignContract</t>
  </si>
  <si>
    <t>iglika.zabunova@group-ips.com</t>
  </si>
  <si>
    <t>Architecture|Safety|Safety Engineering|Consulting|Transaction services|Author's Supervision</t>
  </si>
  <si>
    <t>Schneider Bg_Greenfield Plant</t>
  </si>
  <si>
    <t>Architecture|Engineering|Safety|Project Management|Sustainable Process &amp; Environment|Engineering Coordination|HVAC Engineering|Process Engineering|Consulting|Process Innovation|Cost Management|Design Management|Procurement|Permitting|Civil engineering|Structural engineering</t>
  </si>
  <si>
    <t>Hi everyone, _x000D_
I would like to tell you that I have made a mistake with this offer._x000D_
It still an offer not a project. _x000D_
Therefore it is not necessary to make the audit_x000D_
Kind regards, _x000D_
Nevena BanovÐ°</t>
  </si>
  <si>
    <t>Architecture|Engineering|Safety|Project Management|Sustainable Process &amp; Environment|HVAC Engineering|Safety Engineering|Utilities Engineering|Consulting|Strategic Business Advisory|Process Innovation|Design Management|Civil engineering|Structural engineering</t>
  </si>
  <si>
    <t>Artek-92_Warehouse with office</t>
  </si>
  <si>
    <t>Architecture|Engineering|Safety|Project Management|Construction Management|Engineering Coordination|Safety Engineering|Design Management|Author's Supervision</t>
  </si>
  <si>
    <t>Engineering|Safety|Engineering Coordination|Mechanical Engineering|Piping Engineering|Process Engineering|Safety Engineering|Civil engineering|Structural engineering</t>
  </si>
  <si>
    <t>PE0761_Lime bulk container</t>
  </si>
  <si>
    <t>Engineering|Safety|Project Management|Construction Management|Engineering Coordination|Safety Coordination|Procurement|Civil engineering</t>
  </si>
  <si>
    <t>Engineering|Engineering Coordination|Mechanical Engineering|Process Engineering|Civil engineering|Structural engineering</t>
  </si>
  <si>
    <t>PE0762_Eng HVAC Warehouse</t>
  </si>
  <si>
    <t>PE0757_Value Eng rÃ©nov HÃ´tel</t>
  </si>
  <si>
    <t>Engineering|Engineering Coordination|HVAC Engineering|Process Engineering|Structural engineering</t>
  </si>
  <si>
    <t>Dossier R. CataluÃ±a 34</t>
  </si>
  <si>
    <t>IPS Germany|IAPS Tunisia|IPS Bulgaria|IAPS Africa</t>
  </si>
  <si>
    <t>PE0760_Process Design Review</t>
  </si>
  <si>
    <t>Budget and Permitting road map required by BEFESA. IPS will provide a Budget file with the preliminary information provided by BEFESA based on Quotations from USA Contractors. Roadmap using USA Webs will be provided by IPS.</t>
  </si>
  <si>
    <t>dimitri.dhuyvetter@group-ips.com</t>
  </si>
  <si>
    <t>Project Management|Consulting|Procurement|Permitting</t>
  </si>
  <si>
    <t>Q7617</t>
  </si>
  <si>
    <t>Engineering|Safety|Project Management|Engineering Coordination|Utilities Engineering|Civil engineering|Project Assistance</t>
  </si>
  <si>
    <t>Q7623</t>
  </si>
  <si>
    <t>Project Management|Construction Management|Design Management</t>
  </si>
  <si>
    <t>PE0754_Update layout drawing</t>
  </si>
  <si>
    <t>PE0752_Eng&amp; Project Manag</t>
  </si>
  <si>
    <t>PE0753_Etd Construction foyer</t>
  </si>
  <si>
    <t>PE0750_incinÃ©ration dÃ©chet</t>
  </si>
  <si>
    <t>Leticia Serruys</t>
  </si>
  <si>
    <t>Architecture|Project Management|Permitting</t>
  </si>
  <si>
    <t>Architecture|Engineering|Project Management|Project Quality Support Team|HVAC Engineering|Project Assistance</t>
  </si>
  <si>
    <t>IPS Belgium|IPS Engineering|IPS Germany|Arquid</t>
  </si>
  <si>
    <t>GSK â€“ WN436 New Lyos</t>
  </si>
  <si>
    <t>jeff.cassin@group-ips.com</t>
  </si>
  <si>
    <t>samia.arbaoui@group-ips.com</t>
  </si>
  <si>
    <t>Engineering|Safety|Project Management|Project Quality Support Team|Construction Management|Engineering Coordination|Mechanical Engineering|Piping Engineering|Process Engineering|Project Assistance|Safety &amp; Site Supervision|Safety Coordination</t>
  </si>
  <si>
    <t>andres.furlan@group-ips.com</t>
  </si>
  <si>
    <t>Architecture|Engineering|Project Management|Engineering Coordination|Mechanical Engineering|Structural engineering</t>
  </si>
  <si>
    <t>Engineering|Project Management|Project Quality Support Team|Sustainable Process &amp; Environment|Construction Management|Mechanical Engineering|Project Assistance|Systems Engineering|Structural engineering</t>
  </si>
  <si>
    <t>Engineering|Project Management|HVAC Engineering|Procurement|Civil engineering|Structural engineering</t>
  </si>
  <si>
    <t>Go Red Telecomunicaciones</t>
  </si>
  <si>
    <t>pablo.ruz@group-ips.com</t>
  </si>
  <si>
    <t>PE0755_Process Simulation</t>
  </si>
  <si>
    <t>antonio.rodriguez@group-ips.com</t>
  </si>
  <si>
    <t>Engineering|Safety|Project Management|Engineering Coordination|Safety Engineering|Consulting|Cost Management</t>
  </si>
  <si>
    <t>IPS Belgium|Group-IPS|IPS Netherlands|IPS Engineering</t>
  </si>
  <si>
    <t>RECÃLCULO ESTRUCTURAL</t>
  </si>
  <si>
    <t>Architecture|Engineering|Project Management|Sustainable Process &amp; Environment|Construction Management|Engineering Coordination|Utilities Engineering|Systems Engineering|Procurement|Civil engineering</t>
  </si>
  <si>
    <t>Engineering|Safety|Project Management|Engineering Coordination|Mechanical Engineering|Piping Engineering|Process Engineering|Safety Coordination|Safety Engineering|Utilities Engineering|Cost Management|Design Management|Procurement|Civil engineering|Structural engineering</t>
  </si>
  <si>
    <t>IPS Belgium|IAPS Tunisia|IPS France|BAIPS|IPS Engineering</t>
  </si>
  <si>
    <t>PE0746_Etd Stockage Gypsum</t>
  </si>
  <si>
    <t>Engineering|Project Management|Engineering Coordination|Piping Engineering|Process Engineering|Design Management|Procurement|Civil engineering</t>
  </si>
  <si>
    <t>PE0749_Basic Eng Satellite</t>
  </si>
  <si>
    <t>Engineering|Project Management|Engineering Coordination|HVAC Engineering|Utilities Engineering|Procurement|Civil engineering|Structural engineering</t>
  </si>
  <si>
    <t>PE0742_Etd instal Ã©lectrique</t>
  </si>
  <si>
    <t>PE0736_Due Diligence Satelite</t>
  </si>
  <si>
    <t>PE0743_HAOR New Nitrogen</t>
  </si>
  <si>
    <t>Engineering|Project Management|Engineering Coordination|Process Engineering|Structural engineering</t>
  </si>
  <si>
    <t>PE0729_Prestation testSkydÃ´me</t>
  </si>
  <si>
    <t>PE0747_Dsg heavy duty shelter</t>
  </si>
  <si>
    <t>Engineering|Project Management|Engineering Coordination|Civil engineering|Structural engineering</t>
  </si>
  <si>
    <t>PE0732_Provision HVtechnician</t>
  </si>
  <si>
    <t>PE0741_Piping FlexibAnalysis</t>
  </si>
  <si>
    <t>PE0737_Replacement Drain Line</t>
  </si>
  <si>
    <t>PE0738_Etd contrÃ´le accÃ¨s</t>
  </si>
  <si>
    <t>PE0739_Burner As Built Dwg</t>
  </si>
  <si>
    <t>PE0735_Pumping Skid</t>
  </si>
  <si>
    <t>PE0734_Etd syst video surv</t>
  </si>
  <si>
    <t xml:space="preserve">PE0733_ConformitÃ© instal KPDC </t>
  </si>
  <si>
    <t>jean.serge.ngabissio@group-ips.com</t>
  </si>
  <si>
    <t>Please cfr  shareP O2782</t>
  </si>
  <si>
    <t>maarten.cornelis@group-ips.com</t>
  </si>
  <si>
    <t>Reisswolf_Vertical layout</t>
  </si>
  <si>
    <t>Architecture|Engineering|Project Management|Construction Management|Engineering Coordination|Consulting|Cost Management|Procurement|Author's Supervision</t>
  </si>
  <si>
    <t>patricia.gil@group-ips.com</t>
  </si>
  <si>
    <t>Architecture|Sustainable Process &amp; Environment|Systems Engineering</t>
  </si>
  <si>
    <t>Horizont Ivanov_Swimming Pool</t>
  </si>
  <si>
    <t>Engineering|Project Management|Construction Management|Design Management</t>
  </si>
  <si>
    <t>IPS Belgium|IPS USA|BAIPS|IPS Engineering</t>
  </si>
  <si>
    <t>Detailed Design H2 Separation</t>
  </si>
  <si>
    <t>Detailed design of separator unit 6000Nm3/h for the separation of H2 and O2 in a new hydrogen production site in Zeebrugge - Belgium</t>
  </si>
  <si>
    <t>arthur.losseau@group-ips.com</t>
  </si>
  <si>
    <t>dorig.goardou@group-ips.com</t>
  </si>
  <si>
    <t>Q7552</t>
  </si>
  <si>
    <t>JLL Belgium P&amp;G - RF x 29464</t>
  </si>
  <si>
    <t>Q7557</t>
  </si>
  <si>
    <t>Engineering|Project Management|Sustainable Process &amp; Environment|Construction Management|Engineering Coordination|HVAC Engineering|Design Management</t>
  </si>
  <si>
    <t>IPS Belgium|IPS Spain|IPS France|IPS Engineering|Group-IPS</t>
  </si>
  <si>
    <t>alejandro.sueiro@group-ips.com</t>
  </si>
  <si>
    <t>Project Management|Sustainable Process &amp; Environment|Environmental</t>
  </si>
  <si>
    <t>Q7521</t>
  </si>
  <si>
    <t>Engineering|Safety|Digital Supply Chain &amp; Operations|Project Management|Project Quality Support Team|Construction Management|Engineering Coordination|Safety Engineering|Automation Engineering|Design Engineering|Draftman|Electrical &amp; Instrumentation Engineering|HVAC Engineering|Piping Engineering|Process Engineering|Piloting</t>
  </si>
  <si>
    <t>IPS Belgium|BAIPS|IPS Engineering</t>
  </si>
  <si>
    <t>PE0730_Ã‰td renforcemnt bÃ¢timnt</t>
  </si>
  <si>
    <t>Engineering|Engineering Coordination|HVAC Engineering|Structural engineering</t>
  </si>
  <si>
    <t>PE0728_Tank stress analysis</t>
  </si>
  <si>
    <t>IPS Netherlands|IPS Belgium</t>
  </si>
  <si>
    <t>PE0725_Pompe Export huile</t>
  </si>
  <si>
    <t>Engineering|Safety|Project Management|Engineering Coordination|Safety Engineering|Piping Engineering|Process Engineering|Structural engineering</t>
  </si>
  <si>
    <t>PE0731_Piping Design Valve</t>
  </si>
  <si>
    <t>denis.luquiau@group-ips.com</t>
  </si>
  <si>
    <t>PE0726_Engineering Services</t>
  </si>
  <si>
    <t>Architecture|Engineering|Project Management|Piping Engineering</t>
  </si>
  <si>
    <t>BÃ¢timent Ã©lectrolyse</t>
  </si>
  <si>
    <t>Thermal expansion at site survey and structural solution study</t>
  </si>
  <si>
    <t>sires.baklouti@group-ips.com</t>
  </si>
  <si>
    <t>Engineering|Project Management|Engineering Coordination|Piping Engineering|Process Engineering</t>
  </si>
  <si>
    <t>Q7541</t>
  </si>
  <si>
    <t>IPS France|IPS Engineering</t>
  </si>
  <si>
    <t>Architecture|Project Management|Cost Management|Procurement|Permitting|Author's Supervision</t>
  </si>
  <si>
    <t>PE0724_Mechanical flowline</t>
  </si>
  <si>
    <t>Engineering|Project Management|Engineering Coordination|Piping Engineering|Design Management</t>
  </si>
  <si>
    <t>Anima Varna_House Detelina</t>
  </si>
  <si>
    <t>PE0722_Etd panneau sÃ©curitÃ©</t>
  </si>
  <si>
    <t>Engineering|Project Management|Consulting</t>
  </si>
  <si>
    <t>IPS Belgium|IPS Germany|IPS Engineering</t>
  </si>
  <si>
    <t>sylvie.lanthin@group-ips.com</t>
  </si>
  <si>
    <t>Architecture|Engineering|Project Management|Engineering Coordination|Permitting</t>
  </si>
  <si>
    <t>Engineering|Safety|Project Management|Project Quality Support Team|Construction Management|Engineering Coordination|HVAC Engineering|Project Assistance|Safety Coordination|Civil engineering</t>
  </si>
  <si>
    <t>IAPS Tunisia|IPS USA|IPS Belgium|IPS Engineering</t>
  </si>
  <si>
    <t>Q7471</t>
  </si>
  <si>
    <t>Structural calculation for a wheel changing station and GAZ at BMW Dresden.</t>
  </si>
  <si>
    <t>yevhenii.shumilov@group-ips.com</t>
  </si>
  <si>
    <t>PE0714_Etude faisabilitÃ©</t>
  </si>
  <si>
    <t>PE0719_Detailed Design Kiln</t>
  </si>
  <si>
    <t>PE0720_Basic&amp;Detailsolarplant</t>
  </si>
  <si>
    <t>PE0717_Piping&amp;Structural Eng</t>
  </si>
  <si>
    <t>Engineering|Project Management|Engineering Coordination|Piping Engineering|Structural engineering</t>
  </si>
  <si>
    <t>PE0711_Lifting lug capacity</t>
  </si>
  <si>
    <t>PE0715_Ã‰td augment dÃ©bit</t>
  </si>
  <si>
    <t>AmÃ©lioration continue Autom</t>
  </si>
  <si>
    <t>BAIPS|IPS Belgium</t>
  </si>
  <si>
    <t>Q7418</t>
  </si>
  <si>
    <t>Engineering|Safety|Project Management|Construction Management|Engineering Coordination|Process Engineering|Safety &amp; Site Supervision|Safety Coordination|Procurement</t>
  </si>
  <si>
    <t>IPS Belgium|IPS Engineering|IAPS Tunisia</t>
  </si>
  <si>
    <t>andrew.murrello@group-ips.com</t>
  </si>
  <si>
    <t>Engineering|Project Management|Piping Engineering|Design Management|Structural engineering</t>
  </si>
  <si>
    <t>Q7403</t>
  </si>
  <si>
    <t>PE0716_WaterOverboard LineMod</t>
  </si>
  <si>
    <t>Engineering|Project Management|Piping Engineering|Process Engineering|Design Management|Procurement|Structural engineering</t>
  </si>
  <si>
    <t>Digital Supply Chain &amp; Operations|Project Management|Logistics &amp; Supply Chain</t>
  </si>
  <si>
    <t>Engineering|Project Management|Project Quality Support Team|Construction Management|Engineering Coordination|Project Assistance</t>
  </si>
  <si>
    <t>PE0712_P&amp;ID &amp; Piping 3D Model</t>
  </si>
  <si>
    <t>Engineering|Project Management|Piping Engineering|Process Engineering|Design Management</t>
  </si>
  <si>
    <t>ArcelorMittal Dabrowa GorniczaÂ </t>
  </si>
  <si>
    <t>Engineering|Safety|Project Management|Sustainable Process &amp; Environment|Engineering Coordination|Mechanical Engineering|Process Engineering|Safety Coordination|Utilities Engineering|Process Innovation|Cost Management|Design Management|Civil engineering</t>
  </si>
  <si>
    <t>Consulting|Strategic Business Advisory</t>
  </si>
  <si>
    <t>Mondelez LU_Granollers</t>
  </si>
  <si>
    <t>matilde.navas.lopez@group-ips.com</t>
  </si>
  <si>
    <t>Digital Supply Chain &amp; Operations|Project Management|Consulting|Logistics &amp; Supply Chain|Permitting</t>
  </si>
  <si>
    <t>Engineering|Project Management|Construction Management|Procurement</t>
  </si>
  <si>
    <t>Q7434</t>
  </si>
  <si>
    <t>pablo.neila@group-ips.com</t>
  </si>
  <si>
    <t>Q7429</t>
  </si>
  <si>
    <t>PE0705_Protection Coord Study</t>
  </si>
  <si>
    <t>PE0703_Process Optimization</t>
  </si>
  <si>
    <t>PE0707_HVAC study</t>
  </si>
  <si>
    <t>Project Management|Consulting|Strategic Business Advisory</t>
  </si>
  <si>
    <t>PE0698_Etd Instal FusionSoufr</t>
  </si>
  <si>
    <t>Engineering|Project Management|Mechanical Engineering|Piping Engineering|Process Engineering|Design Management|Structural engineering</t>
  </si>
  <si>
    <t>PE0692_Etd Structure Projet</t>
  </si>
  <si>
    <t>PE0682_EtdÂ flexibltÃ© ligneEDM</t>
  </si>
  <si>
    <t>PE0685_Prod aditional Water</t>
  </si>
  <si>
    <t>Engineering|Safety|Process Engineering|Safety Engineering</t>
  </si>
  <si>
    <t>PE0701_Etd Lgn Prod Convoyeur</t>
  </si>
  <si>
    <t>sofiene.bouattour@group-ips.com</t>
  </si>
  <si>
    <t>Engineering|Project Management|Mechanical Engineering|Piping Engineering|Civil engineering|Structural engineering</t>
  </si>
  <si>
    <t>Replaced by O3114 - using same PO (split between the 2 of them)</t>
  </si>
  <si>
    <t>Engineering|Safety|Project Management|Project Quality Support Team|Construction Management|Engineering Coordination|Mechanical Engineering|Project Assistance|Safety &amp; Site Supervision|Safety Coordination|Design Management</t>
  </si>
  <si>
    <t>Engineering|Digital Supply Chain &amp; Operations|Project Management|Engineering Coordination|Process Engineering|Utilities Engineering|Logistics &amp; Supply Chain|Civil engineering</t>
  </si>
  <si>
    <t>IPS Spain|Group-IPS|IPS Engineering</t>
  </si>
  <si>
    <t>PE0706_StructCheck Office</t>
  </si>
  <si>
    <t>PE0702_DesignRV</t>
  </si>
  <si>
    <t>hugh.collins@group-ips.com</t>
  </si>
  <si>
    <t>Outsourcing of PM tasks Broader technical team is Mondelez The team main goal is to specify, select, design, deliver, install, and commission solutions to enable the capacity increase of Toblerone production in Bern plant in Switzerland.</t>
  </si>
  <si>
    <t>Architecture|Engineering|Digital Supply Chain &amp; Operations|Project Management|Project Quality Support Team|Sustainable Process &amp; Environment|Construction Management|Engineering Coordination|Project Assistance|Utilities Engineering|HVAC Engineering|Piping Engineering|Digitalization|Logistics &amp; Supply Chain|Cost Management|Design Management|Procurement|Permitting|Author's Supervision|Civil engineering|Software Developments</t>
  </si>
  <si>
    <t>IAPS Tunisia|IPS Spain|IPS Switzerland|IPS Belgium|IPS Germany|BAIPS|Group-IPS|Arquid</t>
  </si>
  <si>
    <t>PE0690_Fire Hydrant Ring</t>
  </si>
  <si>
    <t>carlota.galan@group-ips.com</t>
  </si>
  <si>
    <t>Architecture|Engineering|Safety|Project Management|Sustainable Process &amp; Environment|Engineering Coordination|Process Engineering|Safety Engineering|Utilities Engineering|Environmental|Procurement|Permitting|Civil engineering</t>
  </si>
  <si>
    <t>Replaced by O2880</t>
  </si>
  <si>
    <t>guillaume.bruyr@group-ips.com</t>
  </si>
  <si>
    <t>Wrong entity towards PO - see project O2877. DMY 26/02/2024</t>
  </si>
  <si>
    <t>yann.lafforgue@group-ips.com</t>
  </si>
  <si>
    <t>Audit of new data center.</t>
  </si>
  <si>
    <t>Q7363</t>
  </si>
  <si>
    <t>Safety|Project Management|Safety Coordination|Safety Engineering</t>
  </si>
  <si>
    <t>Final invoice sent on Oct 4th. DMY</t>
  </si>
  <si>
    <t>Digital Supply Chain &amp; Operations|Project Management|Sustainable Process &amp; Environment|Consulting|Logistics &amp; Supply Chain|Process Innovation|Cost Management|Design Management</t>
  </si>
  <si>
    <t>Architecture|Engineering|Safety|Digital Supply Chain &amp; Operations|Project Management|Project Quality Support Team|Construction Management|Engineering Coordination|HVAC Engineering|Project Assistance|Safety Coordination|Procurement|Author's Supervision|Civil engineering</t>
  </si>
  <si>
    <t>IPS Belgium|IPS Engineering|BAIPS|Arquid</t>
  </si>
  <si>
    <t>BB5 Capacity Increase</t>
  </si>
  <si>
    <t>paul.ceppetelli@group-ips.com</t>
  </si>
  <si>
    <t>Q7294</t>
  </si>
  <si>
    <t>Engineering|Project Management|Engineering Coordination|Process Engineering|Consulting|Strategic Business Advisory|Permitting</t>
  </si>
  <si>
    <t>Architecture|Engineering|Safety|Project Management|Construction Management|Engineering Coordination|Safety Engineering|HVAC Engineering|Utilities Engineering|Design Management|Civil engineering</t>
  </si>
  <si>
    <t>IPS Belgium|Arquid|IPS Engineering</t>
  </si>
  <si>
    <t>jean-marc.meynard@group-ips.com</t>
  </si>
  <si>
    <t>feres.ghariani@group-ips.com</t>
  </si>
  <si>
    <t>Engineering|Project Management|Piping Engineering|Design Management</t>
  </si>
  <si>
    <t>PE0678_Technic Due Diligence</t>
  </si>
  <si>
    <t>mohamed.fathy@group-ips.com</t>
  </si>
  <si>
    <t>PE0688_Prject Manag NwCantine</t>
  </si>
  <si>
    <t>samia.elhamdaoui@group-ips.com</t>
  </si>
  <si>
    <t>PE0689_Assistance rÃ©seau FF</t>
  </si>
  <si>
    <t>Architecture|Digital Supply Chain &amp; Operations|Project Management</t>
  </si>
  <si>
    <t>adrien.calo@group-ips.com</t>
  </si>
  <si>
    <t>Engineering|Safety|Project Management|Engineering Coordination</t>
  </si>
  <si>
    <t>PE0694_Paint Method Statment</t>
  </si>
  <si>
    <t>PE0687_Pilotage chantier</t>
  </si>
  <si>
    <t>IPS Belgium|IPS Engineering|Group-IPS</t>
  </si>
  <si>
    <t>PE0686_Insp&amp;Verif 3-ton Crane</t>
  </si>
  <si>
    <t>Engineering|Digital Supply Chain &amp; Operations|Project Management|Engineering Coordination|Utilities Engineering|Logistics &amp; Supply Chain</t>
  </si>
  <si>
    <t>IPS Belgium|IPS Spain|IPS Engineering</t>
  </si>
  <si>
    <t>Q7282</t>
  </si>
  <si>
    <t>PE0691_Dsg Central Building</t>
  </si>
  <si>
    <t>Engineering|Safety|Project Management|Project Quality Support Team|Construction Management|Engineering Coordination|HVAC Engineering|Piping Engineering|Project Assistance|Safety Coordination|Civil engineering|Structural engineering</t>
  </si>
  <si>
    <t>Horizon18 Pre-Feasibility</t>
  </si>
  <si>
    <t>jose.brisa@group-ips.com</t>
  </si>
  <si>
    <t>Natra Jacali</t>
  </si>
  <si>
    <t>Engineering|Project Management|Engineering Coordination|Cost Management</t>
  </si>
  <si>
    <t>PE0673_Etd UnitÃ© Na2SO4</t>
  </si>
  <si>
    <t>PE0675_ProcÃ©d Maintenanc Bac</t>
  </si>
  <si>
    <t>yassine.zekri@group-ips.com</t>
  </si>
  <si>
    <t>PE0680_Const fond rÃ©servoir</t>
  </si>
  <si>
    <t>IPS Germany|IPS Engineering|IPS Belgium</t>
  </si>
  <si>
    <t>benjamin.cogels@group-ips.com</t>
  </si>
  <si>
    <t>Engineering|Project Management|Procurement|Permitting|Civil engineering</t>
  </si>
  <si>
    <t>IAPS Tunisia|IPS USA|IPS Belgium</t>
  </si>
  <si>
    <t>Andres left IPS - end of his mission @ABI. 08/08/24. JSA asking to check invoices v. work by DMY</t>
  </si>
  <si>
    <t>Architecture|Engineering|Digital Supply Chain &amp; Operations|Project Management|Construction Management|Engineering Coordination|HVAC Engineering|Utilities Engineering|Logistics &amp; Supply Chain|Cost Management|Author's Supervision|Civil engineering</t>
  </si>
  <si>
    <t>IPS Belgium|IPS Spain|BAIPS|IPS UK|IPS Bulgaria</t>
  </si>
  <si>
    <t>IPS Belgium|IAPS Tunisia|IPS USA</t>
  </si>
  <si>
    <t>Q7242</t>
  </si>
  <si>
    <t>Engineering|Project Management|Project Quality Support Team|Draftman|Piloting</t>
  </si>
  <si>
    <t>Engineering|Project Management|Mechanical Engineering|Cost Management</t>
  </si>
  <si>
    <t>Engineering|Project Management|Engineering Coordination|Civil engineering</t>
  </si>
  <si>
    <t>02/01/2025 - closed as no staff planning. DMY Mohamed Bouzrouti has left the company</t>
  </si>
  <si>
    <t>Revamping Steelshop - CE</t>
  </si>
  <si>
    <t>Engineering|Safety|Engineering Coordination|Safety Engineering</t>
  </si>
  <si>
    <t>Engineering|Project Management|Electrical &amp; Instrumentation Engineering</t>
  </si>
  <si>
    <t>Architecture|Engineering|Safety|Digital Supply Chain &amp; Operations|Project Management|Project Quality Support Team|Sustainable Process &amp; Environment|Engineering Coordination|HVAC Engineering|Piping Engineering|Process Engineering|Project Assistance|Safety Coordination|Safety Engineering|Utilities Engineering|Consulting|Logistics &amp; Supply Chain|Systems Engineering|Procurement|Permitting|Author's Supervision|Civil engineering|Structural engineering|Software Developments</t>
  </si>
  <si>
    <t>IPS Belgium|IPS Spain|Arquid|BAIPS|IPS Engineering</t>
  </si>
  <si>
    <t>PNS16</t>
  </si>
  <si>
    <t>Closed on 16/09/25 as no activity since April-25. DMY</t>
  </si>
  <si>
    <t>Architecture|Engineering|Project Management|Architectural Design|Utilities Engineering|Architecture Coordination|Construction Permit|Piloting|Author's Supervision|Basic and/or Detailed Design|Structural engineering</t>
  </si>
  <si>
    <t>CARGILL (TURKEY)</t>
  </si>
  <si>
    <t>antonio.molero@group-ips.com</t>
  </si>
  <si>
    <t>Architecture|Engineering|Digital Supply Chain &amp; Operations|Project Management|Sustainable Process &amp; Environment|Logistics &amp; Distribution Network Analysis|Masterplan|Consulting|Piloting|Risk Analysis|Strategic Business Advisory|Digitalization|Logistics &amp; Supply Chain|Project Monitoring</t>
  </si>
  <si>
    <t>fleur.goeminne@group-ips.com</t>
  </si>
  <si>
    <t>Project Management|Sustainable Process &amp; Environment|Consulting|Cost Management</t>
  </si>
  <si>
    <t>Leigh Go Live 2023 test sept a</t>
  </si>
  <si>
    <t>IPS Bulgaria|IPS Engineering|IPS Belgium|IAPS Ivory Coast|IAPS Algeria|IAPS Infrastructure|Arquid</t>
  </si>
  <si>
    <t>Engineering|Digital Supply Chain &amp; Operations|Consulting|Digitalization</t>
  </si>
  <si>
    <t>IAPS Tunisia|IPS Spain|BAIPS</t>
  </si>
  <si>
    <t>IPS Belgium|BAIPS|IPS Engineering|IPS France</t>
  </si>
  <si>
    <t>Engineering|Safety|Digital Supply Chain &amp; Operations|Project Management|Project Quality Support Team|Consulting Services|Safety Engineering|Civil &amp; Structural Engineering|Consulting|Draftman|Electrical &amp; Instrumentation Engineering|Mechanical Engineering|Piping Engineering|Utilities Engineering|Piloting</t>
  </si>
  <si>
    <t>To complement the Lump sum part of the Cost Estimate Project (O2688), a new project has been created (O2717) to allocate the Reimbursable part of it as follows: 1)Eisen &amp; Bremen cost estimation assistance, 2)Additional Resource for coordination, 3)Comparison Exercise between FLUOR-Gent &amp; IDOM-Dunkerque, and 4)MTS Exercise</t>
  </si>
  <si>
    <t>IPS Belgium|IAPS Tunisia|IPS Spain|Group-IPS</t>
  </si>
  <si>
    <t>Engineering|Safety|Project Management|Project Quality Support Team|Construction Management|Engineering Coordination|Safety &amp; Site Supervision|Safety Engineering|Automation Engineering|Draftman|Electrical &amp; Instrumentation Engineering|HVAC Engineering|Utilities Engineering|Piloting</t>
  </si>
  <si>
    <t>IPS Belgium|Group-IPS|BAIPS|IPS Engineering</t>
  </si>
  <si>
    <t>Refurbishment locker rooms</t>
  </si>
  <si>
    <t>luisina.peretti@group-ips.com</t>
  </si>
  <si>
    <t>Architecture|Engineering|Project Management|Architectural Design|Feasibility Study|Utilities Engineering|Concept Design</t>
  </si>
  <si>
    <t>Engineering|Project Management|Project Quality Support Team</t>
  </si>
  <si>
    <t>mohamed.chaari@group-ips.com</t>
  </si>
  <si>
    <t>PE0676_Note Calcul cheminÃ©e</t>
  </si>
  <si>
    <t>PE0651_Structural Dwg updat</t>
  </si>
  <si>
    <t>PE0677_Etd Faisb ChauxHydratÃ©</t>
  </si>
  <si>
    <t>PE0674_Mobiliz IT technician</t>
  </si>
  <si>
    <t>PE0671_Assessment vibration</t>
  </si>
  <si>
    <t>gregory.albert@group-ips.com</t>
  </si>
  <si>
    <t>PE0670_Renforcement Charpnte</t>
  </si>
  <si>
    <t>PE0665_Zinc&amp;Lead Treatm Dsgn</t>
  </si>
  <si>
    <t>PE0660_LPG Bullet Geo Survey</t>
  </si>
  <si>
    <t>PE0672_Etd 3D</t>
  </si>
  <si>
    <t>Engineering|Project Management|Civil &amp; Structural Engineering|Electrical &amp; Instrumentation Engineering</t>
  </si>
  <si>
    <t>IPS Belgium|IAPS Tunisia|IPS Germany|IPS Spain|Group-IPS</t>
  </si>
  <si>
    <t>PE0666_Test separator connect</t>
  </si>
  <si>
    <t>Engineering|Project Management|Draftman|Design Management</t>
  </si>
  <si>
    <t>RÃ©organisation Logist. Ph 2</t>
  </si>
  <si>
    <t>Silox Belgium</t>
  </si>
  <si>
    <t>Architecture|Engineering|Project Management</t>
  </si>
  <si>
    <t>IPS Belgium|IPS Germany|Arquid</t>
  </si>
  <si>
    <t>AYL27</t>
  </si>
  <si>
    <t>Engineering|Safety|Project Management|Project Quality Support Team|Construction Management|Engineering Coordination|Safety &amp; Site Supervision|Safety Engineering|Automation Engineering|Civil &amp; Structural Engineering|Draftman|Electrical &amp; Instrumentation Engineering|Piping Engineering|Piloting|Civil engineering</t>
  </si>
  <si>
    <t>Annual Projects 2023 for PM</t>
  </si>
  <si>
    <t>Safety|Project Management|Safety Assistance</t>
  </si>
  <si>
    <t>Safety|Consulting</t>
  </si>
  <si>
    <t>Cost Validation for Ghent and Dunkerque sites on LUMPSUM basis contract. Help in Cost Estimation for Eisen and Bremen sites together with AM's team on REIMBURSABLE basis under the "new administrative project" O2717.</t>
  </si>
  <si>
    <t>PE0654_Etd DÃ©bourbeur Laveri</t>
  </si>
  <si>
    <t>PE0664_Etd Event Bac KÃ©rosÃ¨ne</t>
  </si>
  <si>
    <t>Ahmed.ABID@group-ips.com</t>
  </si>
  <si>
    <t>PE0649_Dimnsionmnt RÃ©srvoir</t>
  </si>
  <si>
    <t>PE0640_Hydraulic Simulat Pump</t>
  </si>
  <si>
    <t>PE0650_Detailed eng conveyor</t>
  </si>
  <si>
    <t>Project Management|Project Quality Support Team</t>
  </si>
  <si>
    <t>IPS Belgium|Group-IPS|Arquid</t>
  </si>
  <si>
    <t>Greenfield integrated production plant, Perrysburg, OH</t>
  </si>
  <si>
    <t>hendrik.pfeiffer@group-ips.com</t>
  </si>
  <si>
    <t>Architecture|Engineering|Project Management|Feasibility Study|Draftman|Concept Design</t>
  </si>
  <si>
    <t>Vivienda EntrepeÃ±as</t>
  </si>
  <si>
    <t>AndrÃ©s Gil - Casares Gasset</t>
  </si>
  <si>
    <t>wilco.deroos@group-ips.com</t>
  </si>
  <si>
    <t>Architecture|Engineering|Project Management|Architectural Design|Drafting for Architecture|Feasibility Study|Process Engineering|Architecture Coordination|Piloting|Procurement|Author's Supervision|Concept Design</t>
  </si>
  <si>
    <t>IPS Spain|Group-IPS|Arquid|IPS Engineering</t>
  </si>
  <si>
    <t>romain.vermeyen@group-ips.com</t>
  </si>
  <si>
    <t>Project Management|Project Quality Support Team|Commissioning|Construction Management|Feasibility Study|Shutdown Management|Piloting|BIM for Project Management|Training|Cost Management|Schedule Time Management|Design Management|Procurement|Project Monitoring|Permitting</t>
  </si>
  <si>
    <t>IPS Belgium|IAPS Tunisia|Group-IPS|IPS Engineering</t>
  </si>
  <si>
    <t>Engineering|Project Management|Engineering Coordination|Design Engineering|Validation Engineering|Piloting|Procurement|Permitting</t>
  </si>
  <si>
    <t>IAPS Tunisia|IPS Spain|Group-IPS|IPS UK</t>
  </si>
  <si>
    <t>Safety|Project Management|Project Quality Support Team|Construction Management|Safety &amp; Site Supervision|Piloting</t>
  </si>
  <si>
    <t>Engineering|Digital Supply Chain &amp; Operations|Project Management|Sustainable Process &amp; Environment</t>
  </si>
  <si>
    <t>IPS Germany|IPS Spain</t>
  </si>
  <si>
    <t>PE0655_Dsg Tank Farm Project</t>
  </si>
  <si>
    <t>PE0652_PDP IIb beans storage</t>
  </si>
  <si>
    <t>yves.gabla@group-ips.com</t>
  </si>
  <si>
    <t>Eurenco Massy</t>
  </si>
  <si>
    <t>Architecture|Engineering|Safety|Digital Supply Chain &amp; Operations|Project Management|Sustainable Process &amp; Environment|Consulting</t>
  </si>
  <si>
    <t>Q7008</t>
  </si>
  <si>
    <t>Engineering|Project Management|Draftman</t>
  </si>
  <si>
    <t>Engineering|Project Management|Engineering Coordination|Design Engineering|Draftman|Electrical &amp; Instrumentation Engineering|HVAC Engineering|Mechanical Engineering|Piloting</t>
  </si>
  <si>
    <t>Architecture|Project Management|Architecture Coordination|Architect Supervision During Realization</t>
  </si>
  <si>
    <t>kristof.vanroy@group-ips.com</t>
  </si>
  <si>
    <t>PE0642_Eng Serv Wellhead</t>
  </si>
  <si>
    <t>PE0644_Ammonia facilities</t>
  </si>
  <si>
    <t>IAPS Tunisia|IPS Bulgaria|IPS Spain</t>
  </si>
  <si>
    <t>PE0622_thermal expansion</t>
  </si>
  <si>
    <t>PE0636_Etd inst groupe</t>
  </si>
  <si>
    <t>PE0653_Prj MN HVAC System</t>
  </si>
  <si>
    <t>PE0641_Piping Desgn LP flare</t>
  </si>
  <si>
    <t>Photos mezzanine bÃ¢t. MATRIO</t>
  </si>
  <si>
    <t>Regul work already done - see mail KDS/JSA</t>
  </si>
  <si>
    <t>Project Management|Project Quality Support Team|Consulting Services|Consulting</t>
  </si>
  <si>
    <t>PE0629_Prjt Mng chambre Froid</t>
  </si>
  <si>
    <t>IPS Belgium|Group-IPS|IPS France|BAIPS</t>
  </si>
  <si>
    <t>Digital Supply Chain &amp; Operations|Project Management|Sustainable Process &amp; Environment</t>
  </si>
  <si>
    <t>Safety|Project Management|Construction Management|Safety &amp; Site Supervision</t>
  </si>
  <si>
    <t>Two exterior renders from Gran Via 60 for Wildspitz</t>
  </si>
  <si>
    <t>Architecture|3D visualization (VR)</t>
  </si>
  <si>
    <t>Feasibility study to setup a R&amp;D center for Biobrew and for Evergrain in Leuven</t>
  </si>
  <si>
    <t>Architecture|Engineering|Project Management|Project Quality Support Team|3D visualization (VR)|Feasibility Study|Consulting|Utilities Engineering|Subsidies Management|Piloting|Concept Design</t>
  </si>
  <si>
    <t>IPS Belgium|Group-IPS|Arquid|IPS Engineering</t>
  </si>
  <si>
    <t>PrÃ©paration des poches</t>
  </si>
  <si>
    <t>luis.diaz@group-ips.com</t>
  </si>
  <si>
    <t>IPS Belgium|IAPS Tunisia|Group-IPS|BAIPS</t>
  </si>
  <si>
    <t>PE0627_Note calcul FEM Filtre</t>
  </si>
  <si>
    <t>gerrit.debousser@group-ips.com</t>
  </si>
  <si>
    <t>Safety|Project Management|Project Quality Support Team</t>
  </si>
  <si>
    <t>investment Decision report, Project sustainability Strategy, Carbon footprint calculation, funding opportunities, green bonds</t>
  </si>
  <si>
    <t>Digital Supply Chain &amp; Operations|Project Management|Sustainable Process &amp; Environment|Flow Study &amp; 3D Simulation|Strategic Logistics &amp; Supply Chain Concept Design|Consulting|Digitalization|Logistics &amp; Supply Chain|Process Innovation|Environmental</t>
  </si>
  <si>
    <t>Q6373</t>
  </si>
  <si>
    <t>IAPS Tunisia|IPS Engineering|IPS Belgium|IPS France</t>
  </si>
  <si>
    <t>Project Management|Piloting</t>
  </si>
  <si>
    <t>O2625</t>
  </si>
  <si>
    <t>PE0632_Eng Maintenance Tanks</t>
  </si>
  <si>
    <t>firas.benhmida@group-ips.com</t>
  </si>
  <si>
    <t>Q6760</t>
  </si>
  <si>
    <t>PE0633_Etude FlexibilitÃ©</t>
  </si>
  <si>
    <t>PE0634_Dsg New Mall Tunisia 1</t>
  </si>
  <si>
    <t>Safety|Project Management</t>
  </si>
  <si>
    <t>Observatorio Urbano MÃ¡laga</t>
  </si>
  <si>
    <t>PE0626_Hazard Study Peinture</t>
  </si>
  <si>
    <t>PE0615_3D Mod Sugarstone Prjt</t>
  </si>
  <si>
    <t>Final invoice sent on Jan 20th 2025. DMY</t>
  </si>
  <si>
    <t>Architecture|Engineering|Safety|Project Management|Consulting</t>
  </si>
  <si>
    <t>IPS Belgium|IAPS Tunisia|IPS Spain|Group-IPS|IPS France|Arquid|IPS Engineering|IAPS Africa</t>
  </si>
  <si>
    <t>stefan.beck@group-ips.com</t>
  </si>
  <si>
    <t>Engineering|Project Management|Construction Management|HVAC Engineering|Piping Engineering|Process Engineering|Piloting|Procurement</t>
  </si>
  <si>
    <t>IPS Belgium|IAPS Tunisia|IPS Germany|IPS Engineering|Group-IPS</t>
  </si>
  <si>
    <t>Remise en Ã©tat Quarto 1</t>
  </si>
  <si>
    <t>Engineering|Project Management|Design Engineering|Electrical &amp; Instrumentation Engineering|Mechanical Engineering|Piping Engineering|Process Engineering|Piloting|Procurement|Structural engineering</t>
  </si>
  <si>
    <t>IPS USA|IAPS Africa</t>
  </si>
  <si>
    <t>Q6585</t>
  </si>
  <si>
    <t>Architecture|Engineering|Project Management|3D visualization (VR)|Feasibility Study|Draftman|Design Management</t>
  </si>
  <si>
    <t>IPS Belgium|IAPS Tunisia|IPS France|IPS Engineering|Arquid</t>
  </si>
  <si>
    <t>Engineering|Safety|Project Management|Project Quality Support Team|Commissioning|Construction Management|Safety &amp; Site Supervision|HVAC Engineering|Piloting</t>
  </si>
  <si>
    <t>Engineering|Safety|Project Management|Project Quality Support Team|Construction Management|Engineering Coordination|Safety &amp; Site Supervision|Automation Engineering|Civil &amp; Structural Engineering|Design Engineering|Draftman|Electrical &amp; Instrumentation Engineering|HVAC Engineering|Mechanical Engineering|Piping Engineering|Utilities Engineering|Piloting|Civil engineering</t>
  </si>
  <si>
    <t>GSK-RX444â€“B59 Fire Remed Prog</t>
  </si>
  <si>
    <t>Engineering|Safety|Project Management|Project Quality Support Team|Construction Management|Engineering Coordination|Safety &amp; Site Supervision|Design Engineering|Draftman|Electrical &amp; Instrumentation Engineering|Utilities Engineering|Piloting|Procurement|Civil engineering</t>
  </si>
  <si>
    <t>PE0623_Struct Check platform</t>
  </si>
  <si>
    <t>PE0625_Etd HVAC trait efluent</t>
  </si>
  <si>
    <t>PE0620_Design Gas Line</t>
  </si>
  <si>
    <t>Engineering|Safety|Project Management|Project Quality Support Team|Engineering Coordination|Safety Engineering|Automation Engineering|BIM Engineering|Civil &amp; Structural Engineering|Design Engineering|Draftman|Electrical &amp; Instrumentation Engineering|HVAC Engineering|Process Engineering|Utilities Engineering|Piloting</t>
  </si>
  <si>
    <t>Assistance Technique pour Engineering Manager / Projet STAR</t>
  </si>
  <si>
    <t>Architecture|Engineering|Digital Supply Chain &amp; Operations|Project Management|Architectural Design|Engineering Coordination|Consulting|Utilities Engineering|Architecture Coordination|Piloting|Procurement|Basic and/or Detailed Design|Structural engineering|Permitting</t>
  </si>
  <si>
    <t>IPS Spain|Group-IPS|Arquid</t>
  </si>
  <si>
    <t>dirk.vanderbracht@group-ips.com</t>
  </si>
  <si>
    <t>Safety|Project Management|Commissioning|Construction Management|Cost Management|Schedule Time Management|Procurement|Project Monitoring</t>
  </si>
  <si>
    <t>Engineering|Project Management|Civil &amp; Structural Engineering|Piloting</t>
  </si>
  <si>
    <t>Q6400</t>
  </si>
  <si>
    <t>emma.olean@group-ips.com</t>
  </si>
  <si>
    <t>Engineering|Project Management|Design Engineering|Mechanical Engineering|Piping Engineering|Process Engineering</t>
  </si>
  <si>
    <t>IPS Belgium|IPS USA|IAPS Africa|IAPS Tunisia</t>
  </si>
  <si>
    <t>Q6584</t>
  </si>
  <si>
    <t>Engineering|Project Management|Piloting</t>
  </si>
  <si>
    <t>Mise dispo designer prÃ©p P&amp;ID</t>
  </si>
  <si>
    <t>100% invoiced - project closed. DMY 26/02/2024</t>
  </si>
  <si>
    <t>Solvay s.a. Bruxelles</t>
  </si>
  <si>
    <t>Engineering|Project Management|Project Quality Support Team|Draftman</t>
  </si>
  <si>
    <t>IAPS Tunisia|IPS Engineering|IPS Belgium|Group-IPS</t>
  </si>
  <si>
    <t>Measurement campaign supervision</t>
  </si>
  <si>
    <t>miguel.macedo@group-ips.com</t>
  </si>
  <si>
    <t>PE0297_Eng instal crane</t>
  </si>
  <si>
    <t>PE0610_Associ Gas/Power Prjt</t>
  </si>
  <si>
    <t>PE0621_Electrical Eng Serv</t>
  </si>
  <si>
    <t>PE0612_Conception Nv Hangar</t>
  </si>
  <si>
    <t>PE0618_Etd Distillation Brut</t>
  </si>
  <si>
    <t>PE0616_Eng Study muster point</t>
  </si>
  <si>
    <t>PE0614_SDV Location Study</t>
  </si>
  <si>
    <t>PE0613_Waha FF System Upgrade</t>
  </si>
  <si>
    <t>PE0604_RCA Pipeline Failure</t>
  </si>
  <si>
    <t>PE0609_Exist Plant Extension</t>
  </si>
  <si>
    <t>ahmed.ghorbel@group-ips.com</t>
  </si>
  <si>
    <t>PE0606_Provision coordinator</t>
  </si>
  <si>
    <t>PE0598_PrÃ©paration Lot P&amp;Ids</t>
  </si>
  <si>
    <t>PE0595_Provsion C&amp;I Engineer</t>
  </si>
  <si>
    <t>PE0594_NC Ballon Lubrifiction</t>
  </si>
  <si>
    <t>PE0587_Miskar security upgrad</t>
  </si>
  <si>
    <t>PE0563_Piping thick calcul</t>
  </si>
  <si>
    <t>Q6430</t>
  </si>
  <si>
    <t>Engineering|Project Management|Project Quality Support Team|HVAC Engineering</t>
  </si>
  <si>
    <t>IPS Belgium|IPS USA|IPS Netherlands|IPS Engineering</t>
  </si>
  <si>
    <t>Q6113</t>
  </si>
  <si>
    <t>Engineering|Digital Supply Chain &amp; Operations|Project Management|Consulting</t>
  </si>
  <si>
    <t>Architecture|Engineering|Project Management|Architectural Design|Consulting Services|Consulting|Utilities Engineering|Architecture Coordination|Piloting|Concept Design</t>
  </si>
  <si>
    <t>Q6730</t>
  </si>
  <si>
    <t>haico.vanderheijden@group-ips.com</t>
  </si>
  <si>
    <t>IPS Belgium|IAPS Tunisia|Group-IPS|IPS Netherlands|IAPS Africa|IPS Bulgaria</t>
  </si>
  <si>
    <t>Reopened to regul Interco on 28/03/23. waiting for approval before closing it again, DMY</t>
  </si>
  <si>
    <t>AB InBev UK Ltd (Samlesbury Brewery)</t>
  </si>
  <si>
    <t>Engineering|Safety|Project Management|Project Quality Support Team|Engineering Coordination|Safety Engineering|Automation Engineering|BIM Engineering|Civil &amp; Structural Engineering|Draftman|Electrical &amp; Instrumentation Engineering|HVAC Engineering|Mechanical Engineering|Piping Engineering|Process Engineering|Qualification Engineering|Utilities Engineering|Piloting|BIM for Project Management|Project Monitoring|Civil engineering</t>
  </si>
  <si>
    <t>IPS Belgium|IPS Germany|Group-IPS|BAIPS|IPS Engineering|IPS France</t>
  </si>
  <si>
    <t>PE0611_Bottling unit Eng Serv</t>
  </si>
  <si>
    <t>PE0592_PDP II Roaster Replac</t>
  </si>
  <si>
    <t>PE0603_3D Equipmnt&amp;Structure</t>
  </si>
  <si>
    <t>PE0590_VÃ©rif NC rÃ©servoir GPL</t>
  </si>
  <si>
    <t>PE0589_Replac oilstrage tnk</t>
  </si>
  <si>
    <t>PE0585_NC PigLaunchr/Receiver</t>
  </si>
  <si>
    <t>ahmed.daoud@group-ips.com</t>
  </si>
  <si>
    <t>PE0584_Eng Boat Landing Syst</t>
  </si>
  <si>
    <t>Engineering|Project Management|Engineering Coordination|Feasibility Study|Design Engineering|Mechanical Engineering|Piping Engineering|Process Engineering|Piloting|Procurement</t>
  </si>
  <si>
    <t>Q6586</t>
  </si>
  <si>
    <t>Go-live 29nov-check</t>
  </si>
  <si>
    <t>IPS Belgium|IPS Bulgaria|IPS Canada</t>
  </si>
  <si>
    <t>Paisajismo y seÃ±alÃ©tica</t>
  </si>
  <si>
    <t>Landscaping design works + functional factory signaling after the O1950 project as a next phase for factory improvements works</t>
  </si>
  <si>
    <t>Architecture|Project Management|3D visualization (VR)|Architectural Design|Branding and Corporate Image|Interior Design &amp; Fit Out|Cost Management|Procurement|Concept Design</t>
  </si>
  <si>
    <t>Engineering|Project Management|Automation Engineering|Draftman|Mechanical Engineering</t>
  </si>
  <si>
    <t>error</t>
  </si>
  <si>
    <t>O2547</t>
  </si>
  <si>
    <t>Leigh Version TEST 2</t>
  </si>
  <si>
    <t>Architecture|Safety|Project Management|Sustainable Process &amp; Environment|Consulting</t>
  </si>
  <si>
    <t>Q6631</t>
  </si>
  <si>
    <t>Architecture|Engineering|Safety|Project Management|Sustainable Process &amp; Environment|Consulting</t>
  </si>
  <si>
    <t>IPS Belgium|Group-IPS|IPS Spain|Arquid|IPS Engineering</t>
  </si>
  <si>
    <t>nicolas.cobo@group-ips.com</t>
  </si>
  <si>
    <t>Project Management|Consulting Services|Consulting</t>
  </si>
  <si>
    <t>IPS Belgium|IPS Bulgaria|IPS Engineering</t>
  </si>
  <si>
    <t>Q6512</t>
  </si>
  <si>
    <t>Architecture|Sustainable Process &amp; Environment|Consulting</t>
  </si>
  <si>
    <t>IPS Belgium|Group-IPS|IPS Spain</t>
  </si>
  <si>
    <t>Project Management|Feasibility Study</t>
  </si>
  <si>
    <t>PE0602_Design Atmsphric Tank</t>
  </si>
  <si>
    <t>Q6431</t>
  </si>
  <si>
    <t>Proyecto UniÃ³n Nave Colacao</t>
  </si>
  <si>
    <t>Architecture|Engineering|Project Management|Drafting for Architecture|Feasibility Study|Utilities Engineering|Piloting</t>
  </si>
  <si>
    <t>Q6489</t>
  </si>
  <si>
    <t>Le scope dÃ©finitif a Ã©tÃ© dÃ©fini le 16/09/2022 par Maria Jesus Romero. Project reopened on 18/04/2023 following dispute with the CU. DMY. Closed again on 26/02/24</t>
  </si>
  <si>
    <t>Engineering|Project Management|Consulting Services|Consulting|Utilities Engineering</t>
  </si>
  <si>
    <t>PE0583_Etd rÃ©fection strcture</t>
  </si>
  <si>
    <t>Architecture|Engineering|Safety|Digital Supply Chain &amp; Operations|Project Management|Project Quality Support Team|Sustainable Process &amp; Environment|Consulting|Design Engineering</t>
  </si>
  <si>
    <t>PE0581_Turnarnd Planer&amp;Cordin</t>
  </si>
  <si>
    <t>Q6438</t>
  </si>
  <si>
    <t>PE0534_RÃ©al plan pasage Ã  nv</t>
  </si>
  <si>
    <t>Q6372</t>
  </si>
  <si>
    <t>PE0532_As-Built Dwg ExistTank</t>
  </si>
  <si>
    <t>Q6366</t>
  </si>
  <si>
    <t>DX2220b SEED Lab Feasibility</t>
  </si>
  <si>
    <t>ronald.de.swart@group-ips.com</t>
  </si>
  <si>
    <t>GlaxoSmithKline Biologicals</t>
  </si>
  <si>
    <t>QC Lab DX2220a CD Phase</t>
  </si>
  <si>
    <t>mehran.rose@group-ips.com</t>
  </si>
  <si>
    <t>Engineering|Consulting</t>
  </si>
  <si>
    <t>PE0597_DÃ©plac rÃ©seau incendi</t>
  </si>
  <si>
    <t>Project Management|Asset Technical Due Diligence|Consulting|Cost Management</t>
  </si>
  <si>
    <t>PE0550_Eng std platform Ext</t>
  </si>
  <si>
    <t>Q6514</t>
  </si>
  <si>
    <t>Reimbursable Support</t>
  </si>
  <si>
    <t>michelle.sinning@group-ips.com</t>
  </si>
  <si>
    <t>Engineering|Project Management|Design Engineering|Piping Engineering|Process Engineering|Civil engineering|Structural engineering</t>
  </si>
  <si>
    <t>Engineering|Project Management|Engineering Coordination|Consulting|Design Engineering|Draftman</t>
  </si>
  <si>
    <t>IPS Belgium|IAPS Tunisia|IPS Spain|Group-IPS|IPS France</t>
  </si>
  <si>
    <t>can.kocturk@group-ips.com</t>
  </si>
  <si>
    <t>Architecture|Architectural Design|Interior Design &amp; Fit Out|Architect Supervision During Realization</t>
  </si>
  <si>
    <t>20/04/2023 Customer stopped the project and ask us to send the last invoice (March) sent via Ariba. DMY</t>
  </si>
  <si>
    <t>Safety|Project Management|Safety &amp; Site Supervision|Safety Coordination|Piloting</t>
  </si>
  <si>
    <t>philippe.maes@group-ips.com</t>
  </si>
  <si>
    <t>Group-IPS|IPS France</t>
  </si>
  <si>
    <t>PE0574_Weight control registr</t>
  </si>
  <si>
    <t>PE0568_Surge Tank Replce Proj</t>
  </si>
  <si>
    <t>PE0567_Enginering logistic</t>
  </si>
  <si>
    <t>PE0575_LeadSyst Numq&amp;Instrum</t>
  </si>
  <si>
    <t>PE0580_Commercial Areas</t>
  </si>
  <si>
    <t>PE0579_Retail&amp;Fitness Centre</t>
  </si>
  <si>
    <t>PE0551_Etude HAZOP</t>
  </si>
  <si>
    <t>https://mytracker.group-ips.com/projects/2335/reference_sheets_translations/988.pdf</t>
  </si>
  <si>
    <t>dario.perez@group-ips.com</t>
  </si>
  <si>
    <t>Engineering|Digital Supply Chain &amp; Operations|Project Management|Flow Study &amp; 3D Simulation|Masterplan|Consulting|Design Engineering|Digitalization</t>
  </si>
  <si>
    <t>IPS Germany|IPS Spain|IAPS Africa</t>
  </si>
  <si>
    <t>Inventory of electrical safety circuits</t>
  </si>
  <si>
    <t>Engineering|Safety|Project Management|Safety Engineering|Electrical &amp; Instrumentation Engineering</t>
  </si>
  <si>
    <t>maximilian.previnaire@group-ips.com</t>
  </si>
  <si>
    <t>PE0577_Corning Marshal Design</t>
  </si>
  <si>
    <t>PE0562_Etd Difuseur Turb Gaz</t>
  </si>
  <si>
    <t>PE0555_Provision Prjt Manager</t>
  </si>
  <si>
    <t>Van Hessen Toledo</t>
  </si>
  <si>
    <t>Engineering|Project Management|Engineering Coordination|Feasibility Study</t>
  </si>
  <si>
    <t>Group-IPS|IAPS Africa|IPS Spain</t>
  </si>
  <si>
    <t>PE0553_Etd zone production</t>
  </si>
  <si>
    <t>PE0560_P&amp;ID&amp;Piping 3D Model</t>
  </si>
  <si>
    <t>SNCZ France</t>
  </si>
  <si>
    <t>Safety coordination repair works fire CH4</t>
  </si>
  <si>
    <t>gert.claes@group-ips.com</t>
  </si>
  <si>
    <t>Adapta Socios</t>
  </si>
  <si>
    <t>Architecture|Project Management|Architectural Design</t>
  </si>
  <si>
    <t>Engineering|Safety|Project Management|Project Quality Support Team|Construction Management|Engineering Coordination|Automation Engineering|Civil &amp; Structural Engineering|Design Engineering|Draftman|Electrical &amp; Instrumentation Engineering|HVAC Engineering|Utilities Engineering|Piloting</t>
  </si>
  <si>
    <t>PE0298_Etd Inst Tank gazoline</t>
  </si>
  <si>
    <t>PE0542_Eng of New Gas Line</t>
  </si>
  <si>
    <t>PE0541_Eng New Manifold 50M7</t>
  </si>
  <si>
    <t>AGC f | glass GmbH</t>
  </si>
  <si>
    <t>Engineering|Project Management|Electrical &amp; Instrumentation Engineering|Utilities Engineering</t>
  </si>
  <si>
    <t>roxanne.denil@group-ips.com</t>
  </si>
  <si>
    <t>Engineering|Project Management|Project Quality Support Team|Engineering Coordination|Automation Engineering|HVAC Engineering|Mechanical Engineering|Piping Engineering</t>
  </si>
  <si>
    <t>EPCMC mission</t>
  </si>
  <si>
    <t>Engineering|Safety|Project Management|Project Quality Support Team|Commissioning|Construction Management|Engineering Coordination|Safety &amp; Site Supervision|Safety Engineering|BIM Engineering|Civil &amp; Structural Engineering|Design Engineering|Draftman|Process Engineering|Utilities Engineering|Piloting</t>
  </si>
  <si>
    <t>IPS Belgium|IAPS Tunisia|Group-IPS|IAPS Africa</t>
  </si>
  <si>
    <t>basic update - invoiced 100% before work has been done.</t>
  </si>
  <si>
    <t>Architecture|Engineering|Project Management|Consulting Services|Masterplan|Civil &amp; Structural Engineering|Consulting|Piping Engineering|Process Engineering|Architecture Coordination|Investment / Divestment strategy|Project Business plan|Funding/Appropriation request|Procurement Strategy</t>
  </si>
  <si>
    <t>Architecture|Engineering|Project Management|Project Quality Support Team|3D visualization (VR)|Commissioning|Construction Management|Engineering Coordination|Feasibility Study|Shutdown Management|Automation Engineering|BIM Engineering|Civil &amp; Structural Engineering|Design Engineering|Draftman|Electrical &amp; Instrumentation Engineering|HVAC Engineering|Mechanical Engineering|Piping Engineering|Process Engineering|Qualification Engineering|Utilities Engineering|Validation Engineering|Architect Supervision During Realization|Piloting|BIM for Project Management|Training</t>
  </si>
  <si>
    <t>IAPS Tunisia|Group-IPS|IPS Engineering|IPS Belgium</t>
  </si>
  <si>
    <t>Q6075</t>
  </si>
  <si>
    <t>hermenegildo.barrera@group-ips.com</t>
  </si>
  <si>
    <t>IPS Belgium|IAPS Tunisia|IPS Bulgaria|IPS Germany|IPS Spain|IPS USA|Group-IPS|IPS France|IPS Romania|Arquid|IPS Canada|IPS Netherlands|IAPS Kingdom of Saudi Arabia|IPS Middle East|IAPS Ivory Coast|IAPS Nigeria|IAPS Morocco|IAPS Algeria|IAPS South Africa|IPS Switzerland|BAIPS|IPS Engineering</t>
  </si>
  <si>
    <t>O2479</t>
  </si>
  <si>
    <t>PE0512_ Prjet Managemnt Serv</t>
  </si>
  <si>
    <t>Q6172</t>
  </si>
  <si>
    <t xml:space="preserve">Water fire room tank, piperack and Boiler room </t>
  </si>
  <si>
    <t>IPS Belgium|IAPS Tunisia|IPS Engineering|IAPS Africa</t>
  </si>
  <si>
    <t>PE0536_Etd Ste Telecom prjt</t>
  </si>
  <si>
    <t>Engineering|Project Management|Engineering Coordination|Feasibility Study|Civil &amp; Structural Engineering|Draftman|Process Engineering</t>
  </si>
  <si>
    <t>PE0535_3D Model</t>
  </si>
  <si>
    <t>mahdi.elleuch@group-ips.com</t>
  </si>
  <si>
    <t>anant.kulkarni@group-ips.com</t>
  </si>
  <si>
    <t>Project Management|Commissioning|Construction Management</t>
  </si>
  <si>
    <t>PE0533_Mission EPCM usine</t>
  </si>
  <si>
    <t>Project Management|Consulting Services|Consulting|Investment / Divestment strategy|Funding/Appropriation request|Risk Analysis|Procurement Strategy</t>
  </si>
  <si>
    <t>HORIZON project (2022-2027) related to the upgrade of the existing Beneo production plant in Oreye (Belgium) in order to double its raw material (chicory) annual processing capacity. Multi projects ranging from replacement of diffusor equipment, creation of a new chemical storage area,  refinery extension, new steam turbo alternator, etc.</t>
  </si>
  <si>
    <t>jacques-alexis.bonvilain@group-ips.com</t>
  </si>
  <si>
    <t>IngÃ©nieurie GÃ©nÃ©rale &amp; Process</t>
  </si>
  <si>
    <t>mouhamad.jida@group-ips.com</t>
  </si>
  <si>
    <t>Engineering|Project Management|Feasibility Study|Automation Engineering|Process Engineering|Piloting</t>
  </si>
  <si>
    <t>arash.jafari@group-ips.com</t>
  </si>
  <si>
    <t>Architecture|Engineering|Digital Supply Chain &amp; Operations|Project Management|Construction or Open EPC</t>
  </si>
  <si>
    <t>Invoiced 100%</t>
  </si>
  <si>
    <t>quentin.rosier@group-ips.com</t>
  </si>
  <si>
    <t>RÃ©organisation logistique</t>
  </si>
  <si>
    <t>simon.degombert@group-ips.com</t>
  </si>
  <si>
    <t>Engineering|Project Management|Engineering Coordination|Feasibility Study|Design Engineering|Draftman|Electrical &amp; Instrumentation Engineering|Mechanical Engineering|Piping Engineering|Process Engineering|Utilities Engineering|Piloting</t>
  </si>
  <si>
    <t>IPS Belgium|IAPS Tunisia|IPS USA|IPS Engineering|IAPS Africa</t>
  </si>
  <si>
    <t xml:space="preserve">New aluminum recycling plant for +150kTn/year production in Sierre in Switzerland </t>
  </si>
  <si>
    <t>Engineering|Safety|Digital Supply Chain &amp; Operations|Project Management|Project Quality Support Team|Feasibility Study|Flow Study &amp; 3D Simulation|Logistics &amp; Distribution Network Analysis|BIM Engineering|Design Engineering|Draftman|Electrical &amp; Instrumentation Engineering|HVAC Engineering|Process Engineering|Utilities Engineering|Construction or Open EPC</t>
  </si>
  <si>
    <t>IPS Belgium|IPS Germany|IPS Spain|Group-IPS|IPS Switzerland|IAPS Tunisia|IPS Engineering|IAPS Infrastructure</t>
  </si>
  <si>
    <t>Q6247</t>
  </si>
  <si>
    <t>PE0522_RÃ©ali plandÃ©tail four</t>
  </si>
  <si>
    <t>Carmeuse Technologies</t>
  </si>
  <si>
    <t>PE0526_Prest Etd HVAC Elect</t>
  </si>
  <si>
    <t>PE0521_Etd Elect Briqueterie</t>
  </si>
  <si>
    <t>haithem.jbili@group-ips.com</t>
  </si>
  <si>
    <t>PE0528_New Center Network</t>
  </si>
  <si>
    <t>Engineering|Safety|Project Management|Project Quality Support Team|Commissioning|Construction Management|Feasibility Study|Safety &amp; Site Supervision|Safety Coordination|Safety Engineering|Shutdown Management|Automation Engineering|Consulting|Draftman|Electrical &amp; Instrumentation Engineering|Mechanical Engineering|Piping Engineering|Process Engineering|Qualification Engineering|Validation Engineering|Piloting|BIM for Project Management|Risk Analysis|Procurement Strategy|CE Certification|Cost Management|Schedule Time Management|Design Management|Procurement|Project Monitoring|Permitting</t>
  </si>
  <si>
    <t>GSK_WN21_WN258 RemÃ©dPEMS</t>
  </si>
  <si>
    <t>Annual projects</t>
  </si>
  <si>
    <t>Architecture|Engineering|Safety|Digital Supply Chain &amp; Operations|Project Management|Sustainable Process &amp; Environment|Consulting|Project Business plan</t>
  </si>
  <si>
    <t>IAPS Tunisia|IPS Spain|IPS France|IPS Engineering</t>
  </si>
  <si>
    <t>Training EisenhÃ¼ttenstadt</t>
  </si>
  <si>
    <t>anne.deurbroeck@group-ips.com</t>
  </si>
  <si>
    <t>PE0517_Etd Faisab chambrFroid</t>
  </si>
  <si>
    <t>PE0516_M1 project FM Kuwait</t>
  </si>
  <si>
    <t>PE0513_ Etude FEED Conversion</t>
  </si>
  <si>
    <t>Engineering|Project Management|Feasibility Study|Civil &amp; Structural Engineering|Electrical &amp; Instrumentation Engineering|HVAC Engineering</t>
  </si>
  <si>
    <t>26/02/2024 Project closed. DMY</t>
  </si>
  <si>
    <t>isabelle.schmit@group-ips.com</t>
  </si>
  <si>
    <t>Engineering|Project Management|Project Quality Support Team|Engineering Coordination|Consulting|Draftman|Electrical &amp; Instrumentation Engineering|Process Engineering|Piloting</t>
  </si>
  <si>
    <t>Group-IPS|IAPS Africa|IPS Switzerland|BAIPS|IPS Engineering|IPS Belgium|IPS France</t>
  </si>
  <si>
    <t>PE0507_Etd Charpnte MÃ©talique</t>
  </si>
  <si>
    <t>PE0510_Planer&amp;cost controller</t>
  </si>
  <si>
    <t>Q4874</t>
  </si>
  <si>
    <t>PE0509_PDPIII C-Blend upgrade</t>
  </si>
  <si>
    <t>PE0504_Ed risque inondat Usin</t>
  </si>
  <si>
    <t>Engineering|Project Management|Engineering Coordination|Civil &amp; Structural Engineering|Consulting|Design Engineering|Draftman|Electrical &amp; Instrumentation Engineering|Process Engineering|Utilities Engineering|Procurement</t>
  </si>
  <si>
    <t>IPS USA|IAPS Africa|IPS Engineering|IAPS Tunisia</t>
  </si>
  <si>
    <t>PE0449_dÃ©tc&amp;prot incend LAGDO</t>
  </si>
  <si>
    <t>PE0486_Ed manutention pompes</t>
  </si>
  <si>
    <t>PE0488_Cont&amp;suv dÃ©p prod pÃ©tr</t>
  </si>
  <si>
    <t>Digital Supply Chain &amp; Operations|Project Management|Flow Study &amp; 3D Simulation|Logistics &amp; Distribution Network Analysis|Warehouse Design &amp; Storage Technology</t>
  </si>
  <si>
    <t>Project has been cancelled by the customer</t>
  </si>
  <si>
    <t>thomas.vandenbrande@group-ips.com</t>
  </si>
  <si>
    <t>Engineering|Project Management|Design Engineering|Electrical &amp; Instrumentation Engineering|HVAC Engineering</t>
  </si>
  <si>
    <t>https://mytracker.group-ips.com/projects/2245/reference_sheets_translations/985.pdf</t>
  </si>
  <si>
    <t>ConsultorÃ­a Ayto. MÃ¡laga</t>
  </si>
  <si>
    <t>Architecture|Project Management|Urban Planning &amp; Design|Consulting</t>
  </si>
  <si>
    <t>PM assistance during Project completion handover phase (Mechanical Completion, Punch List)</t>
  </si>
  <si>
    <t>Project Management|Commissioning|Construction Management|Construction or Open EPC</t>
  </si>
  <si>
    <t>PE0502_Elab platf struct dwg</t>
  </si>
  <si>
    <t>Provide design support to update drawings for 511 and 575 mill</t>
  </si>
  <si>
    <t>Upscale diagnostic - Grignard Catalyst</t>
  </si>
  <si>
    <t>Q6216</t>
  </si>
  <si>
    <t>inigo.franco.arbiza@group-ips.com</t>
  </si>
  <si>
    <t>Digital Supply Chain &amp; Operations|Project Management|Feasibility Study|Masterplan|Strategic Logistics &amp; Supply Chain Concept Design|Warehouse Design &amp; Storage Technology|Consulting</t>
  </si>
  <si>
    <t>Arquid|Group-IPS</t>
  </si>
  <si>
    <t>PE0499_VÃ©rif StrcTÃªte de Puit</t>
  </si>
  <si>
    <t>PE0501_Basic&amp;detail eng stud</t>
  </si>
  <si>
    <t>fernando.martin@group-ips.com</t>
  </si>
  <si>
    <t>Architecture|Engineering|Safety|Project Management|Project Quality Support Team|Architectural Design|BIM for Architecture|Commissioning|Construction Management|Engineering Coordination|Safety Engineering|Automation Engineering|BIM Engineering|Civil &amp; Structural Engineering|Design Engineering|Draftman|Electrical &amp; Instrumentation Engineering|HVAC Engineering|Mechanical Engineering|Piping Engineering|Process Engineering|Qualification Engineering|Utilities Engineering|Validation Engineering|Architecture Coordination|Architect Supervision During Realization</t>
  </si>
  <si>
    <t>IPS Belgium|IAPS Tunisia|Group-IPS|BAIPS|IPS Engineering|IPS Spain|Arquid</t>
  </si>
  <si>
    <t>This project is only aimed for invoicing the O1939 in the realization phase. Please refer to O1939 for all documents and quality aspects.</t>
  </si>
  <si>
    <t>Engineering|Safety|Project Management|Piloting</t>
  </si>
  <si>
    <t>Engineering|Project Management|Draftman|Process Engineering</t>
  </si>
  <si>
    <t>Q6076</t>
  </si>
  <si>
    <t>Closed on 01/09/2023 as KDS confirming no ongoing mission. DMY</t>
  </si>
  <si>
    <t>Group-IPS|IAPS Africa|IPS Engineering</t>
  </si>
  <si>
    <t>Extremely confidential project. Firewall NDA needed to work on it</t>
  </si>
  <si>
    <t>Architecture|Engineering|Project Management|Consulting Services|Consulting|Site Asset Selection|Project funding Management</t>
  </si>
  <si>
    <t>Architecture|Engineering|Safety|Digital Supply Chain &amp; Operations|Project Management|Project Quality Support Team|Sustainable Process &amp; Environment|Architectural Design|Construction Management|Consulting Services|Drafting for Architecture|Engineering Coordination|Feasibility Study|Flow Study &amp; 3D Simulation|Masterplan|Prevention|Safety Coordination|Safety Engineering|Strategic Logistics &amp; Supply Chain Concept Design|BIM Engineering|Civil &amp; Structural Engineering|Consulting|Design Engineering|Draftman|Electrical &amp; Instrumentation Engineering|HVAC Engineering|Mechanical Engineering|Piping Engineering|Process Engineering|Qualification Engineering|Utilities Engineering|Architecture Coordination|Construction Permit|Architect Supervision During Realization|Piloting|PEB|ATEX|CE Certification|Procurement|Permitting|Civil engineering|Structural engineering</t>
  </si>
  <si>
    <t>IPS Belgium|IAPS Tunisia|IPS Germany|Arquid|IPS Engineering|IPS Spain</t>
  </si>
  <si>
    <t>Assistance PrÃ©paration CP</t>
  </si>
  <si>
    <t>vincent.crucifix@group-ips.com</t>
  </si>
  <si>
    <t>Project Management|Shutdown Management</t>
  </si>
  <si>
    <t>17/06 correction customer/invoicing instructions. 20/06/2023 Customer sent a PO to IPS Belgium -&gt; new project. This one to be closed. DMY. KDS -&gt; Other project will be closed after completion. Please keep this project open</t>
  </si>
  <si>
    <t>Cargill Europe BVBA</t>
  </si>
  <si>
    <t>Engineering|Project Management|Project Quality Support Team|Engineering Coordination|Feasibility Study|Civil &amp; Structural Engineering|Design Engineering|Draftman|Electrical &amp; Instrumentation Engineering|HVAC Engineering|Mechanical Engineering|Piping Engineering|Process Engineering|Piloting</t>
  </si>
  <si>
    <t>IPS Belgium|IPS Bulgaria|Group-IPS|IPS Engineering|IPS USA|IAPS Africa</t>
  </si>
  <si>
    <t>Debottlenecking DRI</t>
  </si>
  <si>
    <t>PE0494_EngMngCnstr NwFactory</t>
  </si>
  <si>
    <t>mohamed.amine@group-ips.com</t>
  </si>
  <si>
    <t>PE0496_Technical align canten</t>
  </si>
  <si>
    <t>PE0493_EngServ Conver wareho</t>
  </si>
  <si>
    <t>PE0238_Fire Water Network</t>
  </si>
  <si>
    <t>javier.soto@group-ips.com</t>
  </si>
  <si>
    <t>Project Management|Masterplan|Asset Technical Due Diligence|Consulting|Investment / Divestment strategy</t>
  </si>
  <si>
    <t>IPS Belgium|Group-IPS|IPS Switzerland</t>
  </si>
  <si>
    <t>PE0482_Etd faisa RÃ©duc ChminÃ©</t>
  </si>
  <si>
    <t xml:space="preserve">Provide design support to Constellium for modifying CAD drawings and creating as-built drawings </t>
  </si>
  <si>
    <t>Q6100</t>
  </si>
  <si>
    <t>Engineering|Safety|Project Management</t>
  </si>
  <si>
    <t>Project 100% invoiced and closed on 25/04/2023 during meeting with JMY/BCO. DMY</t>
  </si>
  <si>
    <t>xavier.grandjean@group-ips.com</t>
  </si>
  <si>
    <t>Engineering|Project Management|Project Quality Support Team|Commissioning|Construction Management|Feasibility Study|Piloting|BIM for Project Management</t>
  </si>
  <si>
    <t>FaisabilitÃ© chargement camion</t>
  </si>
  <si>
    <t>cedric.van.malder@group-ips.com</t>
  </si>
  <si>
    <t>Engineering|Digital Supply Chain &amp; Operations|Project Management|Feasibility Study|Strategic Logistics &amp; Supply Chain Concept Design|Draftman|Piping Engineering|Piloting</t>
  </si>
  <si>
    <t>Engineering|Project Management|Project Quality Support Team|Engineering Coordination|Civil &amp; Structural Engineering|Design Engineering|Electrical &amp; Instrumentation Engineering|Mechanical Engineering|Piloting</t>
  </si>
  <si>
    <t>IPS Belgium|IPS Netherlands</t>
  </si>
  <si>
    <t>sandra.gomez@group-ips.com</t>
  </si>
  <si>
    <t>Engineering|Digital Supply Chain &amp; Operations|Project Management|Sustainable Process &amp; Environment|Construction Management|Engineering Coordination|Feasibility Study|Logistics &amp; Distribution Network Analysis|Scientist|Draftman|Piloting</t>
  </si>
  <si>
    <t>IPS Spain|Group-IPS|IAPS Tunisia</t>
  </si>
  <si>
    <t>Engineering|Safety|Project Management|Project Quality Support Team|Engineering Coordination|Safety Engineering|Design Engineering|Draftman|Electrical &amp; Instrumentation Engineering|HVAC Engineering|Qualification Engineering|Utilities Engineering</t>
  </si>
  <si>
    <t>PE0491_Etd VRDTerrassement</t>
  </si>
  <si>
    <t>manel.zouch@group-ips.com</t>
  </si>
  <si>
    <t>PE0487_Mise Dispos Projeteur</t>
  </si>
  <si>
    <t>GSK-RX31-HVAC RemÃ©diation</t>
  </si>
  <si>
    <t>PE0485_Etd Protection Incendi</t>
  </si>
  <si>
    <t>ameni.abdelkafi@group-ips.com</t>
  </si>
  <si>
    <t>Doublon avec le O2324. DMY. 05/04/2022</t>
  </si>
  <si>
    <t>Group-IPS|IPS Engineering</t>
  </si>
  <si>
    <t>Architecture|Engineering|Digital Supply Chain &amp; Operations|Project Management|Project Quality Support Team|3D visualization (VR)|Consulting Services|Engineering Coordination|Feasibility Study|Flow Study &amp; 3D Simulation|Warehouse Design &amp; Storage Technology|Automation Engineering|Civil &amp; Structural Engineering|Consulting|Draftman|Electrical &amp; Instrumentation Engineering|Process Engineering|Utilities Engineering|Piloting|Risk Analysis|Procurement Strategy</t>
  </si>
  <si>
    <t>IPS Belgium|IAPS Tunisia|IPS Germany|IPS Spain|Group-IPS|IPS France|Arquid|BAIPS</t>
  </si>
  <si>
    <t>Engineering|Safety|Project Management|Project Quality Support Team|Construction Management|Engineering Coordination|Safety Engineering|Automation Engineering|BIM Engineering|Civil &amp; Structural Engineering|Design Engineering|Draftman|Electrical &amp; Instrumentation Engineering|HVAC Engineering|Process Engineering|Qualification Engineering|Utilities Engineering|Piloting|Schedule Time Management|Civil engineering|Structural engineering</t>
  </si>
  <si>
    <t>IPS Belgium|BAIPS|IPS Engineering|Group-IPS</t>
  </si>
  <si>
    <t>anais.emelie@group-ips.com</t>
  </si>
  <si>
    <t>Architecture|Digital Supply Chain &amp; Operations|Project Management|Consulting</t>
  </si>
  <si>
    <t>Engineering|Project Management|Engineering Coordination|Feasibility Study|Civil &amp; Structural Engineering|HVAC Engineering|Process Engineering</t>
  </si>
  <si>
    <t>IPS USA|IAPS Africa|IAPS Tunisia</t>
  </si>
  <si>
    <t>Architecture|Engineering|Project Management|Commissioning|Construction Management|Drafting for Architecture|Engineering Coordination|Feasibility Study|Process Engineering|Piloting</t>
  </si>
  <si>
    <t>Modernisation de la ligne de production 231 (bout chaud et bout froid). Remplacement de l'outil de production et modification du point de chute verre (dÃ©calage et affaissement).</t>
  </si>
  <si>
    <t>MD Verre - Saverglass</t>
  </si>
  <si>
    <t>Architecture|Project Management|Project Quality Support Team</t>
  </si>
  <si>
    <t>Group-IPS|Arquid</t>
  </si>
  <si>
    <t>Project created by mistake by Ronald - Q6034 stlll under negotiation. See his mail on 24/02/2022 Update 08-03-22 Project ordered by Roche and reopened by Ronald</t>
  </si>
  <si>
    <t>Q6013</t>
  </si>
  <si>
    <t>Feasibility Study and early planning of procurement of an RTO to reduce existing emissions. Core Documents: Planning (OTS), Budget (PDF), Executive Summary.</t>
  </si>
  <si>
    <t>IPS Belgium|IPS France|Group-IPS</t>
  </si>
  <si>
    <t>Replaced by O2571 for 2023</t>
  </si>
  <si>
    <t>Engineering|Project Management|Project Quality Support Team|Feasibility Study|Automation Engineering</t>
  </si>
  <si>
    <t>IPS Belgium|IPS USA|IPS Engineering</t>
  </si>
  <si>
    <t>PE0476_EPCM Base PÃ©troliÃ¨</t>
  </si>
  <si>
    <t>PE0481_Etd APD RÃ©alis Usine</t>
  </si>
  <si>
    <t>mokhles.turki@group-ips.com</t>
  </si>
  <si>
    <t>Engineering|Safety|Project Management|Commissioning|Construction Management|Civil &amp; Structural Engineering|Consulting|Piping Engineering|Process Engineering|Claim Management|Construction or Open EPC</t>
  </si>
  <si>
    <t>IPS Belgium|IAPS Tunisia|Group-IPS|IPS France|IAPS Africa|IPS Engineering</t>
  </si>
  <si>
    <t>Architecture|Engineering|Safety|Digital Supply Chain &amp; Operations|Project Management|Sustainable Process &amp; Environment|Engineering Coordination|Civil &amp; Structural Engineering|Consulting|Design Engineering|Draftman|HVAC Engineering|Mechanical Engineering|Piping Engineering|Process Engineering|Utilities Engineering|Validation Engineering</t>
  </si>
  <si>
    <t>IPS Belgium|IAPS Tunisia|Group-IPS|IPS France</t>
  </si>
  <si>
    <t>PE0479_Infirmary Maintenance</t>
  </si>
  <si>
    <t>PE0478_Warehouse floor repair</t>
  </si>
  <si>
    <t>PE0477_Gas export DCVG&amp;CIPS</t>
  </si>
  <si>
    <t>Dual Production Line</t>
  </si>
  <si>
    <t>diego.kesteloot@group-ips.com</t>
  </si>
  <si>
    <t>Architecture|Engineering|Safety|Digital Supply Chain &amp; Operations|Project Management|Project Quality Support Team|Sustainable Process &amp; Environment|3D visualization (VR)|Architectural Design|BIM for Architecture|Branding and Corporate Image|Commissioning|Construction Management|Consulting Services|Drafting for Architecture|Engineering Coordination|Feasibility Study|Flow Study &amp; 3D Simulation|Interior Design &amp; Fit Out|Landscaping Design|Lean Six Sigma|Logistics &amp; Distribution Network Analysis|Logistic Outsourcing|Masterplan|Prevention|Safety &amp; Site Supervision|Safety Assistance|Safety Coordination|Safety Engineering|Scientist|Shutdown Management|Strategic Logistics &amp; Supply Chain Concept Design|Asset Technical Due Diligence|Technology Implementation in Supply Chain|Urban Planning &amp; Design|Warehouse Design &amp; Storage Technology|Automation Engineering|BIM Engineering|Civil &amp; Structural Engineering|Consulting|Design Engineering|Draftman|Electrical &amp; Instrumentation Engineering|HVAC Engineering|Mechanical Engineeri</t>
  </si>
  <si>
    <t>IPS Belgium|IAPS Tunisia|Group-IPS|BAIPS|IPS Engineering</t>
  </si>
  <si>
    <t>UniversitÃ© Saint-Louis</t>
  </si>
  <si>
    <t>Engineering|Project Management|Feasibility Study|Draftman|HVAC Engineering|Piloting</t>
  </si>
  <si>
    <t>IPS Germany|IAPS Tunisia</t>
  </si>
  <si>
    <t>Closed as no more activity and invoiced 100%</t>
  </si>
  <si>
    <t>lea.blancan@group-ips.com</t>
  </si>
  <si>
    <t>AOD-2 VeiligheidscoÃ¶rdinatie</t>
  </si>
  <si>
    <t>VeiligheidscoÃ¶rdinatie op het AOD-2 project (gieterij).</t>
  </si>
  <si>
    <t>luc.halbach@group-ips.com</t>
  </si>
  <si>
    <t>Safety|Project Management|Project Quality Support Team|Safety &amp; Site Supervision|Safety Coordination</t>
  </si>
  <si>
    <t>BUL1 VeiligheidscoÃ¶rdinatie</t>
  </si>
  <si>
    <t>Ontmanteling van de BUL1lijn na de succesvolle indienstname van de nieuwe BUL4 lijn. Het belangrijkste doel is om in de hal opslagruimte te kunnen winnen voor de bobijnen in productie. Er gaat veel voorbereidend werk vooraf aan de daadwerkelijke ontmanteling.</t>
  </si>
  <si>
    <t>melanie.vadacca@group-ips.com</t>
  </si>
  <si>
    <t>gerald.henry@group-ips.com</t>
  </si>
  <si>
    <t>Engineering|Project Management|Piping Engineering|Process Engineering|Utilities Engineering</t>
  </si>
  <si>
    <t>Shut down coordination CH7</t>
  </si>
  <si>
    <t>henry.hopchet@group-ips.com</t>
  </si>
  <si>
    <t>Safety|Project Management|Construction Management|Safety &amp; Site Supervision|Shutdown Management</t>
  </si>
  <si>
    <t>PE0475_Design Vertical Vessel</t>
  </si>
  <si>
    <t>PE0474_LPG facility VASILIKOS</t>
  </si>
  <si>
    <t>PE0473_Increase noz Separator</t>
  </si>
  <si>
    <t>28/06 JMY confirming this project is invoiced and can be closed</t>
  </si>
  <si>
    <t>Fin de projet en rÃ©gie</t>
  </si>
  <si>
    <t>BioBrew Demo Plant. to be from 3000L/y to 120.000L/y and ready by end of 2022 in Frankfurt main (Corden Biochem facility). a potential EPCM will follow if successful on this.</t>
  </si>
  <si>
    <t>Architecture|Engineering|Safety|Digital Supply Chain &amp; Operations|Project Management|Sustainable Process &amp; Environment|Engineering Coordination|Feasibility Study|Flow Study &amp; 3D Simulation|Scientist|Warehouse Design &amp; Storage Technology|Automation Engineering|Civil &amp; Structural Engineering|Consulting|Electrical &amp; Instrumentation Engineering|HVAC Engineering|Mechanical Engineering|Piping Engineering|Process Engineering|Utilities Engineering|Piloting</t>
  </si>
  <si>
    <t>IPS Belgium|IAPS Tunisia|IPS Spain|Group-IPS|Arquid|BAIPS|IPS Engineering</t>
  </si>
  <si>
    <t>NEOS</t>
  </si>
  <si>
    <t>Customer dispute on Nov 22nd 2024</t>
  </si>
  <si>
    <t>Architecture|Engineering|Safety|Digital Supply Chain &amp; Operations|Project Management|Project Quality Support Team|Architectural Design|Commissioning|Construction Management|Consulting Services|Engineering Coordination|Feasibility Study|Logistics &amp; Distribution Network Analysis|Safety &amp; Site Supervision|Safety Coordination|Safety Engineering|Automation Engineering|BIM Engineering|Civil &amp; Structural Engineering|Consulting|Draftman|Electrical &amp; Instrumentation Engineering|HVAC Engineering|Mechanical Engineering|Piping Engineering|Process Engineering|Qualification Engineering|Utilities Engineering|Architect Supervision During Realization|Piloting|ATEX|CE Certification|Procurement</t>
  </si>
  <si>
    <t>IPS Belgium|Group-IPS|Arquid|BAIPS|IPS Engineering|IAPS Tunisia</t>
  </si>
  <si>
    <t>Assistance of a contractor</t>
  </si>
  <si>
    <t>jan.kubes@pastoreczo.cz</t>
  </si>
  <si>
    <t>Engineering|Project Management|Validation Engineering</t>
  </si>
  <si>
    <t>Engineering|Safety|Project Management|Feasibility Study|Draftman</t>
  </si>
  <si>
    <t>Engineering|Project Management|Project Quality Support Team|Consulting|Draftman</t>
  </si>
  <si>
    <t>https://mytracker.group-ips.com/projects/2126/reference_sheets_translations/984.pdf</t>
  </si>
  <si>
    <t>Design, development, production, installation and commissioning of custom fit cleaning system for the perfume production department of Givaudan Suisse SA facilities of Vernier</t>
  </si>
  <si>
    <t>Engineering|Project Management|Sustainable Process &amp; Environment|Automation Engineering|Process Engineering</t>
  </si>
  <si>
    <t>IPS Belgium|IPS Switzerland|BAIPS</t>
  </si>
  <si>
    <t>DWP2_P2-AMZL-FR</t>
  </si>
  <si>
    <t>Project  closed</t>
  </si>
  <si>
    <t>mariajose.lopez@group-ips.com</t>
  </si>
  <si>
    <t>sebastian.vulcan@group-ips.com</t>
  </si>
  <si>
    <t>IPS Germany|IAPS Africa</t>
  </si>
  <si>
    <t>Shutdown Coordination WTA 2022</t>
  </si>
  <si>
    <t>Project Management|Shutdown Management|Consulting|Piloting</t>
  </si>
  <si>
    <t>Overall energy efficiency audit over main equipment: heater 1, melting furnace, reheating furnace to assess energy losses. Audit includes process description, data gathering, measurement campaign, data analysis, and proposal of an action plan to reduce consumption.</t>
  </si>
  <si>
    <t>Safety|Project Management|Feasibility Study|Piloting</t>
  </si>
  <si>
    <t>johan.geens@group-ips.com</t>
  </si>
  <si>
    <t>Engineering|Project Management|Construction Management|Draftman|Piping Engineering|Process Engineering|Utilities Engineering</t>
  </si>
  <si>
    <t>PE0461_Rotating Eq Specialist</t>
  </si>
  <si>
    <t>PE0460_Doha SWRO 60 MIGPD</t>
  </si>
  <si>
    <t>PE0455_PrÃ©faisab dÃ©pÃ´t pÃ©trol</t>
  </si>
  <si>
    <t>PE0453_RCA of Tank Settlement</t>
  </si>
  <si>
    <t>Engineering|Project Management|Construction Management|Draftman|Process Engineering</t>
  </si>
  <si>
    <t>IPS USA|IAPS South Africa</t>
  </si>
  <si>
    <t>Engineering|Project Management|Civil &amp; Structural Engineering|Mechanical Engineering|Piping Engineering|Utilities Engineering</t>
  </si>
  <si>
    <t>brian.hunt@group-ips.com</t>
  </si>
  <si>
    <t>Q5713</t>
  </si>
  <si>
    <t>Crowd Log</t>
  </si>
  <si>
    <t>Architecture|Engineering|Digital Supply Chain &amp; Operations|Project Management|Project Quality Support Team|Architectural Design|BIM for Architecture|Commissioning|Construction Management|Drafting for Architecture|Engineering Coordination|Feasibility Study|Logistics &amp; Distribution Network Analysis|Logistic Outsourcing|Masterplan|Strategic Logistics &amp; Supply Chain Concept Design|Asset Technical Due Diligence|Technology Implementation in Supply Chain|Warehouse Design &amp; Storage Technology|BIM Engineering|Civil &amp; Structural Engineering|Consulting|Design Engineering|Draftman|Electrical &amp; Instrumentation Engineering|HVAC Engineering|Mechanical Engineering|Piping Engineering|Process Engineering|Utilities Engineering|Architecture Coordination|Construction Permit|Architect Supervision During Realization|Subsidies Management|Piloting|BIM for Project Management|Site Asset Selection|Risk Analysis</t>
  </si>
  <si>
    <t>P3 Illescas AGR-10</t>
  </si>
  <si>
    <t>CAT customer asks for a Build to Suit to P3 in Illescas on 25.000m2. the total surface being 50.000m2 the remaining portion is speculative development.</t>
  </si>
  <si>
    <t>Architecture|Engineering|Safety|Digital Supply Chain &amp; Operations|Project Management|Project Quality Support Team|Consulting Services|Flow Study &amp; 3D Simulation|Safety Engineering|Automation Engineering|Civil &amp; Structural Engineering|Consulting|Draftman|Electrical &amp; Instrumentation Engineering|HVAC Engineering|Piping Engineering|Process Engineering|Utilities Engineering|Piloting|Risk Analysis|Procurement Strategy</t>
  </si>
  <si>
    <t>IPS Belgium|IAPS Tunisia|IPS Germany|IPS Spain|IPS USA|Group-IPS|IPS France</t>
  </si>
  <si>
    <t>raquel.viveros@group-ips.com</t>
  </si>
  <si>
    <t>Architecture|Engineering|Digital Supply Chain &amp; Operations|Project Management|Consulting</t>
  </si>
  <si>
    <t>GSK-WN21-prÃ©requis PSE19</t>
  </si>
  <si>
    <t>Last invoice sent on 04/12/2023. DMY</t>
  </si>
  <si>
    <t>Architecture|Engineering|Project Management|Architectural Design|Civil &amp; Structural Engineering</t>
  </si>
  <si>
    <t>IPS Belgium|IAPS Tunisia|Group-IPS|Arquid|IPS Spain|IAPS Africa|BAIPS|IPS France|IPS Engineering</t>
  </si>
  <si>
    <t>PE0451_Prov consult Engineer</t>
  </si>
  <si>
    <t>PE0448_Consult Srv Fuel Integ</t>
  </si>
  <si>
    <t>Univercells - PED</t>
  </si>
  <si>
    <t>Changing existing Chiller with a new one. Adapting piping and controls , commissioning.</t>
  </si>
  <si>
    <t>jan.lagae@group-ips.com</t>
  </si>
  <si>
    <t>PE0447_Pipelin surge analysis</t>
  </si>
  <si>
    <t>PE0446_WHP2 NENE in Congo</t>
  </si>
  <si>
    <t>ramzi.lahiani@group-ips.com</t>
  </si>
  <si>
    <t>PE0445_Watr Overboa Lin exten</t>
  </si>
  <si>
    <t>PE0444_Liqud Pump skid Instal</t>
  </si>
  <si>
    <t>PE0442_Tank D-907 Zawia Tank</t>
  </si>
  <si>
    <t>Still waiting instructions before closing the project - PO in Basware. DMY 23/09/2022</t>
  </si>
  <si>
    <t>gregory.misonne@group-ips.com</t>
  </si>
  <si>
    <t>Engineering|Digital Supply Chain &amp; Operations|Project Management|Project Quality Support Team|Consulting Services|Flow Study &amp; 3D Simulation|Masterplan|Strategic Logistics &amp; Supply Chain Concept Design|Technology Implementation in Supply Chain|Consulting|Draftman|Process Engineering|Piloting|Investment / Divestment strategy|Project Business plan|Procurement Strategy</t>
  </si>
  <si>
    <t>nicolas.ziolkowski@group-ips.com</t>
  </si>
  <si>
    <t>Engineering|Project Management|Automation Engineering</t>
  </si>
  <si>
    <t>PE0441_Expert diesel generatr</t>
  </si>
  <si>
    <t>PE0440_Note calc Ech Tubulair</t>
  </si>
  <si>
    <t>PE0439_Superv&amp;Material Contr</t>
  </si>
  <si>
    <t>PE0438_Unit Dessalmnt Eau Mer</t>
  </si>
  <si>
    <t>PE0437_EPCM extens BA02 Bis</t>
  </si>
  <si>
    <t>Sadok.Kzadri@group-ips.com</t>
  </si>
  <si>
    <t>PE0436_Fire Supr Sprinklr Sys</t>
  </si>
  <si>
    <t>PE0433_delta platf strct draw</t>
  </si>
  <si>
    <t>JMY confirming project to be closed. 25/04/2023. DMY</t>
  </si>
  <si>
    <t>nicolas.van.naemen@group-ips.com</t>
  </si>
  <si>
    <t>Q5684</t>
  </si>
  <si>
    <t>giamarie.mandilian@group-ips.com</t>
  </si>
  <si>
    <t>Architecture|Engineering|Safety|Digital Supply Chain &amp; Operations|Project Management|Project Quality Support Team|Sustainable Process &amp; Environment|3D visualization (VR)|Commissioning|Construction Management|Feasibility Study|Masterplan|Consulting|Piloting|CE Certification</t>
  </si>
  <si>
    <t>IPS USA|Group-IPS</t>
  </si>
  <si>
    <t>Engineering|Project Management|Construction Management|Engineering Coordination|Civil &amp; Structural Engineering|Design Engineering|Draftman</t>
  </si>
  <si>
    <t>PE0431_Iraq Zubair Port</t>
  </si>
  <si>
    <t>PE0430_Ed Stati lavag criblag</t>
  </si>
  <si>
    <t>PE0429_HAZOP Storage Tanks</t>
  </si>
  <si>
    <t>slim.weli@group-ips.com</t>
  </si>
  <si>
    <t>Wrongly created project</t>
  </si>
  <si>
    <t>ludovic.vecchio@group-ips.com</t>
  </si>
  <si>
    <t>Architecture|Engineering|Project Management|Project Quality Support Team|Commissioning|Construction Management|Feasibility Study|Shutdown Management|Consulting|Piloting|BIM for Project Management|Training</t>
  </si>
  <si>
    <t>Group-IPS|IPS Belgium|IAPS Tunisia|IPS Spain|IAPS Africa|Arquid|IPS Switzerland</t>
  </si>
  <si>
    <t>Engineering|Project Management|Commissioning|Construction Management|HVAC Engineering</t>
  </si>
  <si>
    <t>Q5665</t>
  </si>
  <si>
    <t>joseph.geerligs@group-ips.com</t>
  </si>
  <si>
    <t>Engineering|Project Management|Project Quality Support Team|Feasibility Study|Design Engineering|Draftman|Piloting</t>
  </si>
  <si>
    <t>Engineering|Project Management|Engineering Coordination|Automation Engineering|Draftman|Mechanical Engineering</t>
  </si>
  <si>
    <t>PE0428_Design Air Cylinders</t>
  </si>
  <si>
    <t>PE0426_Treat Plant Inspct Srv</t>
  </si>
  <si>
    <t>PE0425_3D Modelng Refrig Sys</t>
  </si>
  <si>
    <t>Dalkia (Agence d'Epinal)</t>
  </si>
  <si>
    <t>PE0422_updat Hannibal Ex Regi</t>
  </si>
  <si>
    <t>PE0421_PVOH Piping&amp;Elect Desg</t>
  </si>
  <si>
    <t>PE0419_Analy 3 Transfer Pumps</t>
  </si>
  <si>
    <t>IKEA is going to organize the move from one warehouse to another one next to it with similar size. Our scope is special technics : ELEC/FIRE/HVAC and utilities. Project to be invoiced per hours upon agreement with customer.</t>
  </si>
  <si>
    <t>Engineering|Project Management|Project Quality Support Team|Engineering Coordination|Civil &amp; Structural Engineering|Draftman|Electrical &amp; Instrumentation Engineering|HVAC Engineering|Mechanical Engineering|Piping Engineering|Utilities Engineering</t>
  </si>
  <si>
    <t>HELHa</t>
  </si>
  <si>
    <t>Safety|Project Management|Consulting</t>
  </si>
  <si>
    <t>jan.lysens@group-ips.com</t>
  </si>
  <si>
    <t>Engineering|Project Management|Design Engineering|HVAC Engineering|Utilities Engineering|Validation Engineering</t>
  </si>
  <si>
    <t>PE0418_RÃ©serv Stk Emulseu</t>
  </si>
  <si>
    <t>PE0417_Gas Boot Tank Integ</t>
  </si>
  <si>
    <t>PE0416_CPF&amp;Terminal Piping</t>
  </si>
  <si>
    <t>PE0415_2D-Drawings Generation</t>
  </si>
  <si>
    <t>LicitaciÃ³n Residencia La Nao</t>
  </si>
  <si>
    <t>Refurbishment of multiple offices in Berlin and Hamburg belonging to an investment fund, which will be renting it later.</t>
  </si>
  <si>
    <t>Architecture|Engineering|Project Management|3D visualization (VR)|Architectural Design|Branding and Corporate Image|Masterplan|Asset Technical Due Diligence|Consulting|Project Business plan</t>
  </si>
  <si>
    <t>IPS Germany|IPS Spain|Arquid|Group-IPS</t>
  </si>
  <si>
    <t>PE0411_Red Sea Gateway RSGT</t>
  </si>
  <si>
    <t>PE0410_TFL35â€“Solid Fuel Packg</t>
  </si>
  <si>
    <t>PE0409_CIPPS/DCVG Surv 8 Inch</t>
  </si>
  <si>
    <t>RTC Swap</t>
  </si>
  <si>
    <t>Q5585</t>
  </si>
  <si>
    <t>daniel.ausloos@group-ips.com</t>
  </si>
  <si>
    <t>Architecture|Engineering|Project Management|Project Quality Support Team|Feasibility Study|BIM Engineering|Civil &amp; Structural Engineering|Design Engineering|Draftman|HVAC Engineering|Piping Engineering|Utilities Engineering|Architecture Coordination|Construction Permit|Piloting</t>
  </si>
  <si>
    <t>PE0300_Ed Charpente CathÃ©dral</t>
  </si>
  <si>
    <t>PE0348_Techncal Audit Corn PU</t>
  </si>
  <si>
    <t>IAPS Ivory Coast</t>
  </si>
  <si>
    <t>Q4914</t>
  </si>
  <si>
    <t>PE0339_GRC at Al Nassem 1</t>
  </si>
  <si>
    <t>PE0329_Analys Wellhead El Ain</t>
  </si>
  <si>
    <t>PE0335_Pipeline Assessment</t>
  </si>
  <si>
    <t>Q4801</t>
  </si>
  <si>
    <t>PE0321_Upgrad Specif Pow Plan</t>
  </si>
  <si>
    <t>PE0312_Guebiba 4 Fishing Job</t>
  </si>
  <si>
    <t>Holvoet</t>
  </si>
  <si>
    <t>Closed in MyTracker due to no activity. DMY 26/02/2024</t>
  </si>
  <si>
    <t>Q5457</t>
  </si>
  <si>
    <t>Q5549</t>
  </si>
  <si>
    <t>IAPS Tunisia|IPS USA|IAPS Africa</t>
  </si>
  <si>
    <t>geert.hurckmans@group-ips.com</t>
  </si>
  <si>
    <t>ADAPTACIÃ“N DE ESPACIOS PÃšBLICO</t>
  </si>
  <si>
    <t>PE0355_Roofs YMK Program MN</t>
  </si>
  <si>
    <t>PE0354_Nissan MP2, Flex Analy</t>
  </si>
  <si>
    <t>Q5137</t>
  </si>
  <si>
    <t>PE0353_NewSatelt Tech Dilgenc</t>
  </si>
  <si>
    <t>PE0352_Stress LPG facility</t>
  </si>
  <si>
    <t>PE0351_Pip Stres P-0304D Min</t>
  </si>
  <si>
    <t>PE0350_Cracks on Vent Stack</t>
  </si>
  <si>
    <t>PE0349_Volt Gradiet CIPS/DCVG</t>
  </si>
  <si>
    <t>Q4893</t>
  </si>
  <si>
    <t>PE0347_Inspct unt pipe deform</t>
  </si>
  <si>
    <t>PE0342_Air Bottle Calculation</t>
  </si>
  <si>
    <t>Q4876</t>
  </si>
  <si>
    <t>PE0341_PJt MN Tunisia Program</t>
  </si>
  <si>
    <t>PE0340_US-WI - Kiln Improv</t>
  </si>
  <si>
    <t>Q4871</t>
  </si>
  <si>
    <t>PE0336_Flexi gaines PPH MP1</t>
  </si>
  <si>
    <t>Q4810</t>
  </si>
  <si>
    <t>PE0332_Design Five Concrete</t>
  </si>
  <si>
    <t>PE0328_ED gaine filtre MP2</t>
  </si>
  <si>
    <t>PE0325_Various HAZOP Sessions</t>
  </si>
  <si>
    <t>PE0324_Constr 3New HydroTanks</t>
  </si>
  <si>
    <t>skander.aloulou@group-ips.com</t>
  </si>
  <si>
    <t>PE0320_Ed Eclaige usine Chaux</t>
  </si>
  <si>
    <t>PE0315_RFS_CAD Designer</t>
  </si>
  <si>
    <t>PE0310_Loading pump refurbish</t>
  </si>
  <si>
    <t>PE0309_Farwah Absorpton Walls</t>
  </si>
  <si>
    <t>PE0308_Preparation of EZZ#10</t>
  </si>
  <si>
    <t>PE0306_Etude ing rÃ©al IMACID</t>
  </si>
  <si>
    <t>PE0304_Zone passage bÃ¢timent</t>
  </si>
  <si>
    <t>PE0301_RÃ©actf flottation VRAC</t>
  </si>
  <si>
    <t>PE0236_Exist Plant Bizert Ext</t>
  </si>
  <si>
    <t>Project put back as "in progress" as the PR01782 for IAPS needs to be approved/invoiced. DMY 05/04/22.</t>
  </si>
  <si>
    <t>Syensqo (ex-Solvay) Tavaux</t>
  </si>
  <si>
    <t>IAPS Tunisia|Group-IPS|IAPS Africa</t>
  </si>
  <si>
    <t>Audit closure done on 28/07 - DHE taking care of the Reference sheet - Waiting customer approval on last deliverable to be able to invoice the remaining 10%</t>
  </si>
  <si>
    <t>Architecture|Project Management|Feasibility Study</t>
  </si>
  <si>
    <t>IPS Germany|IPS Belgium|IAPS Tunisia|IPS Spain|BAIPS|Group-IPS|Arquid|IPS Engineering</t>
  </si>
  <si>
    <t>RehabilitaciÃ³n despachos Derec</t>
  </si>
  <si>
    <t>PE0405_Dosg&amp;Inject Solid Fuel</t>
  </si>
  <si>
    <t>PE0403_Prov Process&amp;Mecha</t>
  </si>
  <si>
    <t>Q5435</t>
  </si>
  <si>
    <t>Engineering|Project Management|Electrical &amp; Instrumentation Engineering|Mechanical Engineering|Piping Engineering|Process Engineering|Utilities Engineering</t>
  </si>
  <si>
    <t>PE0373_Mise Ã  Dispo ing Struc</t>
  </si>
  <si>
    <t>Mission : Renfort technique et modÃ©lisation de structures sur Graitec Advance Design_x000D_
_x000D_
Dans le cadre de cette mission, jâ€™interviens en appui technique au sein de lâ€™Ã©quipe de conception pour assurer le renforcement, la vÃ©rification et la modÃ©lisation de diverses structures (mÃ©talliques, bÃ©ton armÃ© et mixtes)._x000D_
Les principales tÃ¢ches rÃ©alisÃ©es comprennent :_x000D_
_x000D_
La modÃ©lisation 3D complÃ¨te des structures sous Graitec Advance Design, incluant les hypothÃ¨ses de calcul, les combinaisons dâ€™actions et les conditions dâ€™appui ;_x000D_
_x000D_
La vÃ©rification de la conformitÃ© rÃ©glementaire des Ã©lÃ©ments porteurs selon les Eurocodes (EN 1990 Ã  EN 1998) ;_x000D_
_x000D_
Lâ€™analyse sismique et la vÃ©rification des efforts dans les fondations et les assemblages ;_x000D_
_x000D_
La proposition de solutions de renforcement structurel adaptÃ©es aux contraintes existantes ;_x000D_
_x000D_
La production de notes de calcul et plans dâ€™exÃ©cution en lien avec le bureau dâ€™Ã©tudes et les autres intervenants du projet._x000D_
_x000D_
Cette mission vise Ã  optimiser la conception structurelle et Ã  sÃ©curiser les choix techniques grÃ¢ce Ã  une modÃ©lisation fiable et dÃ©taillÃ©e sur le logiciel Graitec Advance Design.</t>
  </si>
  <si>
    <t>PE0402_pack strct shelter</t>
  </si>
  <si>
    <t>PE0401_Reduce Nois Miskar</t>
  </si>
  <si>
    <t>PE0400_Etude Chaudronerie</t>
  </si>
  <si>
    <t>PE0399_Verf Gu-8 watr inj</t>
  </si>
  <si>
    <t>PE0398_MN Cantine Kenitra</t>
  </si>
  <si>
    <t>cedric.letier@group-ips.com</t>
  </si>
  <si>
    <t>jo-ann.schmit@group-ips.com</t>
  </si>
  <si>
    <t>Engineering|Project Management|Draftman|Piloting</t>
  </si>
  <si>
    <t>PE0338_50V5 Water Level Inter</t>
  </si>
  <si>
    <t>Q4806</t>
  </si>
  <si>
    <t>PE0331_Experti existing build</t>
  </si>
  <si>
    <t>PE0244_Cahier sup&amp;Ã©d hyd</t>
  </si>
  <si>
    <t>PE0317_Extensio Central Water</t>
  </si>
  <si>
    <t>PE0316_Elect, Mechan&amp; Process</t>
  </si>
  <si>
    <t>Q5199</t>
  </si>
  <si>
    <t>New factory project in the Netherlands or north of Spain for industrial expansion of composable and sustainable food trays production</t>
  </si>
  <si>
    <t>Architecture|Engineering|Safety|Digital Supply Chain &amp; Operations|Project Management|Architectural Design|Feasibility Study|Asset Technical Due Diligence|Consulting|Utilities Engineering</t>
  </si>
  <si>
    <t>Engineering|Project Management|Qualification Engineering</t>
  </si>
  <si>
    <t>david.cozon@group-ips.com</t>
  </si>
  <si>
    <t>LBO confirms project to close in MyT. DMY 19/09/2025</t>
  </si>
  <si>
    <t>frederic.beun@group-ips.com</t>
  </si>
  <si>
    <t>Safety|Project Management|Construction Management|Safety &amp; Site Supervision|Safety Coordination</t>
  </si>
  <si>
    <t>PE0397_Neom Design Supp Team</t>
  </si>
  <si>
    <t>PE0396_Planning Services</t>
  </si>
  <si>
    <t>Antwerp Datacenter BVBA</t>
  </si>
  <si>
    <t>Architecture|Engineering|Project Management|Architectural Design|Engineering Coordination|Feasibility Study|Civil &amp; Structural Engineering|Consulting|Draftman|Electrical &amp; Instrumentation Engineering|HVAC Engineering</t>
  </si>
  <si>
    <t>https://mytracker.group-ips.com/projects/1916/reference_sheets_translations/990.pdf</t>
  </si>
  <si>
    <t>ATEX Zoning Study Mixing Room</t>
  </si>
  <si>
    <t>Safety|Project Management|Safety Engineering|ATEX</t>
  </si>
  <si>
    <t>Engineering|Project Management|Project Quality Support Team|Commissioning|Construction Management|Automation Engineering|Draftman|Electrical &amp; Instrumentation Engineering|Piping Engineering|Process Engineering|Piloting</t>
  </si>
  <si>
    <t>Engineering|Project Management|Feasibility Study|Draftman|Piloting</t>
  </si>
  <si>
    <t>Cost Control _ClÃ­nica Diagonal</t>
  </si>
  <si>
    <t>Engineering|Digital Supply Chain &amp; Operations|Project Management|Flow Study &amp; 3D Simulation|Strategic Logistics &amp; Supply Chain Concept Design|Automation Engineering|Draftman|Piloting</t>
  </si>
  <si>
    <t>31/08/2023 Project closed and last audit done. Quotation sent to CU for new mission but no feedback received. DMY</t>
  </si>
  <si>
    <t>Engineering|Safety|Project Management|Project Quality Support Team|Engineering Coordination|Safety Coordination|Safety Engineering|Draftman|Electrical &amp; Instrumentation Engineering|HVAC Engineering|Process Engineering|Qualification Engineering|Utilities Engineering|Piloting</t>
  </si>
  <si>
    <t>Q4852</t>
  </si>
  <si>
    <t>PE0395_Defetd Beam Repair BD1</t>
  </si>
  <si>
    <t>slim.makni@group-ips.com</t>
  </si>
  <si>
    <t>Project Management|Construction Management|Piloting</t>
  </si>
  <si>
    <t>Safety coordination demolition old  building and construction of new hall for new scalper</t>
  </si>
  <si>
    <t>Q4932</t>
  </si>
  <si>
    <t>Engineering|Safety|Project Management|Project Quality Support Team|Commissioning|Construction Management|Engineering Coordination|Safety &amp; Site Supervision|Safety Coordination|Automation Engineering|BIM Engineering|Design Engineering|Draftman|Electrical &amp; Instrumentation Engineering|HVAC Engineering|Piping Engineering|Process Engineering|Qualification Engineering|Utilities Engineering|Validation Engineering|Piloting</t>
  </si>
  <si>
    <t>Architecture|Engineering|Project Management|Drafting for Architecture|Engineering Coordination|Feasibility Study|Civil &amp; Structural Engineering|Design Engineering|Draftman|Electrical &amp; Instrumentation Engineering|Process Engineering|Qualification Engineering|Architecture Coordination|Piloting</t>
  </si>
  <si>
    <t>IAPS Tunisia|IPS Spain|Group-IPS|Arquid</t>
  </si>
  <si>
    <t>PE0392_Tailing MN Facility</t>
  </si>
  <si>
    <t>PE0390_Water tank Repair work</t>
  </si>
  <si>
    <t>PE0389_Ed APS, APD&amp;RÃ©al Usine</t>
  </si>
  <si>
    <t>Q5279</t>
  </si>
  <si>
    <t>PE0387_Ed Cent 1 MW Auto Prod</t>
  </si>
  <si>
    <t>houcine.soudane@group-ips.com</t>
  </si>
  <si>
    <t>PE0386_8â€ condensate pipeline</t>
  </si>
  <si>
    <t>PE0385_Fact Cogener&amp;Trigener</t>
  </si>
  <si>
    <t>Safety Coordination for demolition and asbestos removal</t>
  </si>
  <si>
    <t>Q4931</t>
  </si>
  <si>
    <t>Safety|Project Management|Construction Management</t>
  </si>
  <si>
    <t>Project transferred on O2742 as CU requesting invoice in GBP. DMY</t>
  </si>
  <si>
    <t>Architecture|Engineering|Digital Supply Chain &amp; Operations|Project Management|Project Quality Support Team|Architectural Design|Construction Management|Engineering Coordination|Warehouse Design &amp; Storage Technology|Automation Engineering|BIM Engineering|Consulting|Design Engineering|HVAC Engineering|Process Engineering|Utilities Engineering|Architecture Coordination|Architect Supervision During Realization|Piloting|BIM for Project Management|Logistics &amp; Supply Chain|Cost Management|Schedule Time Management|Civil engineering</t>
  </si>
  <si>
    <t>IPS Belgium|IPS Spain|Group-IPS|Arquid|IAPS South Africa|IAPS Tunisia|IPS UK|IPS Engineering</t>
  </si>
  <si>
    <t>Replacement of C-centrifuges - safety coordination of works</t>
  </si>
  <si>
    <t>Jenniffer PÃ©rez</t>
  </si>
  <si>
    <t>Architecture|Project Management|Construction or Open EPC</t>
  </si>
  <si>
    <t>PE0384_Pos Integ&amp;corosion Eng</t>
  </si>
  <si>
    <t>PE0383_HOO T5 Project Enging</t>
  </si>
  <si>
    <t>PE0381_APS Projet CH4 Liquide</t>
  </si>
  <si>
    <t>PE0380_Fresh water dosng pump</t>
  </si>
  <si>
    <t>PE0379_Integ earthng inspect</t>
  </si>
  <si>
    <t>PE0378_Engng 5MW gas tubine</t>
  </si>
  <si>
    <t>leopold.mathias@group-ips.com</t>
  </si>
  <si>
    <t>PE0372_Decommission Belli-CPF</t>
  </si>
  <si>
    <t>PE0369_Upgrading gas detecton</t>
  </si>
  <si>
    <t>PE0368_EPCM Satele Plnt Mknes</t>
  </si>
  <si>
    <t>IAPS Tunisia|IPS Bulgaria</t>
  </si>
  <si>
    <t>PE0367_Fail invest DN600-RAK</t>
  </si>
  <si>
    <t>PE0366_Tech Due Dilgnce Satlt</t>
  </si>
  <si>
    <t>PE0365_PrÃ©p DCE contrat cadre</t>
  </si>
  <si>
    <t>PE0364_Maâ€™aden Phosphate3 ph1</t>
  </si>
  <si>
    <t>PE0361_Tuz GÃ¶lÃ¼/Design Review</t>
  </si>
  <si>
    <t>PE0360_EPCM New Satelt Bizert</t>
  </si>
  <si>
    <t>PE0359_ED DÃ©tails NISSAN MP2</t>
  </si>
  <si>
    <t>PE0358_Engng Plant Revamping</t>
  </si>
  <si>
    <t>shirley.orivane@group-ips.com</t>
  </si>
  <si>
    <t>Architecture|Engineering|Safety|Digital Supply Chain &amp; Operations|Project Management|Sustainable Process &amp; Environment|Engineering Coordination|BIM Engineering|Civil &amp; Structural Engineering|Consulting|Mechanical Engineering|Piping Engineering|Piloting</t>
  </si>
  <si>
    <t>PE0377_RÃ©nov immeuble usage</t>
  </si>
  <si>
    <t>PE0371_Crude Oil Hoses specif</t>
  </si>
  <si>
    <t>IngenierÃ­a Tropical Plan di...</t>
  </si>
  <si>
    <t>Architecture|Engineering|Digital Supply Chain &amp; Operations|Project Management|Project Quality Support Team|Architectural Design|BIM for Architecture|Construction Management|Consulting Services|Training|Utilities Engineering|Warehouse Design &amp; Storage Technology|Consulting|Architecture Coordination|Piloting|Author's Supervision</t>
  </si>
  <si>
    <t>Engineering|Project Management|Sustainable Process &amp; Environment</t>
  </si>
  <si>
    <t>Engineering|Project Management|Civil &amp; Structural Engineering|Draftman|Process Engineering</t>
  </si>
  <si>
    <t>Engineering|Project Management|Project Quality Support Team|Engineering Coordination|Draftman|Piloting</t>
  </si>
  <si>
    <t>Q5220</t>
  </si>
  <si>
    <t>Engineering|Project Management|HVAC Engineering|Mechanical Engineering</t>
  </si>
  <si>
    <t>Engineering|Project Management|Construction Management|Electrical &amp; Instrumentation Engineering|HVAC Engineering|Mechanical Engineering|Piloting</t>
  </si>
  <si>
    <t>IPS Bulgaria|IPS Romania</t>
  </si>
  <si>
    <t>Logistic Flows, faÃ§ade, social area, green buffer, reception - QRO left the company - project closed. DMY</t>
  </si>
  <si>
    <t>Architecture|Engineering|Safety|Project Management|Project Quality Support Team</t>
  </si>
  <si>
    <t>Engineering|Project Management|Civil &amp; Structural Engineering</t>
  </si>
  <si>
    <t>Q4457</t>
  </si>
  <si>
    <t>ADM Illichivsk</t>
  </si>
  <si>
    <t>renaud.matot@group-ips.com</t>
  </si>
  <si>
    <t>PrÃ©analyse Seveso Estetrol</t>
  </si>
  <si>
    <t>Engineering|Safety|Project Management|Safety Engineering|Draftman|Process Engineering</t>
  </si>
  <si>
    <t>Continuing in 2022 with O2353</t>
  </si>
  <si>
    <t>Engineering|Project Management|Project Quality Support Team|Engineering Coordination|Feasibility Study|Civil &amp; Structural Engineering|Draftman|Electrical &amp; Instrumentation Engineering|HVAC Engineering|Piloting</t>
  </si>
  <si>
    <t>Group-IPS|IPS Romania</t>
  </si>
  <si>
    <t>benjamin.lombard@group-ips.com</t>
  </si>
  <si>
    <t>Consulting exercise to define the optimal data structure for the company and a methodology definition for their comercial to design information flow.</t>
  </si>
  <si>
    <t>bernardo.villazan@group-ips.com</t>
  </si>
  <si>
    <t>Project HORGEN</t>
  </si>
  <si>
    <t>Dow Silicones Belgium SPRL</t>
  </si>
  <si>
    <t>Engineering|Project Management|Project Quality Support Team|HVAC Engineering|Piping Engineering|Utilities Engineering</t>
  </si>
  <si>
    <t>Conceive, equip and build, then commission a dough preparation facility.</t>
  </si>
  <si>
    <t>Architecture|Engineering|Safety|Project Management|Project Quality Support Team|Commissioning|Construction Management|Engineering Coordination|Safety &amp; Site Supervision|Safety Coordination|Automation Engineering|BIM Engineering|Civil &amp; Structural Engineering|Design Engineering|Draftman|Electrical &amp; Instrumentation Engineering|HVAC Engineering|Mechanical Engineering|Piping Engineering|Process Engineering|Qualification Engineering|Utilities Engineering|Validation Engineering|Architect Supervision During Realization|Piloting|BIM for Project Management|ATEX|CE Certification</t>
  </si>
  <si>
    <t>rudy.flameng@group-ips.com</t>
  </si>
  <si>
    <t>Architecture|Engineering|Safety|Project Management|Architectural Design|Construction Management|Engineering Coordination|Safety Engineering|Shutdown Management|Civil &amp; Structural Engineering|Draftman|Electrical &amp; Instrumentation Engineering|HVAC Engineering|Utilities Engineering|Architecture Coordination|Construction Permit|Architect Supervision During Realization</t>
  </si>
  <si>
    <t>IPS Belgium|IAPS Tunisia|Arquid|Group-IPS|IPS Engineering</t>
  </si>
  <si>
    <t>https://mytracker.group-ips.com/projects/1823/reference_sheets_translations/933.pdf</t>
  </si>
  <si>
    <t xml:space="preserve">PM Customer has changed. </t>
  </si>
  <si>
    <t>Architecture|Engineering|Project Management|Architectural Design|Construction Management|Engineering Coordination|Civil &amp; Structural Engineering|Draftman|Electrical &amp; Instrumentation Engineering|HVAC Engineering|Utilities Engineering|Construction Permit</t>
  </si>
  <si>
    <t>IPS Belgium|IAPS Tunisia|Arquid|Group-IPS</t>
  </si>
  <si>
    <t>TORRE MATARÃ“</t>
  </si>
  <si>
    <t>Q4791</t>
  </si>
  <si>
    <t>ivaila.petrova@group-ips.com</t>
  </si>
  <si>
    <t>IAPS Tunisia|IPS Spain|Group-IPS</t>
  </si>
  <si>
    <t>Suivi rÃ©serves Bouygues</t>
  </si>
  <si>
    <t>Customer required a new separating process from existing conching equipment. Group-IPS performed process design which included pipe specifications, jacketing calculations, pump calculations, structure design, complete project preparation and execution.</t>
  </si>
  <si>
    <t>https://mytracker.group-ips.com/projects/1817/reference_sheets_translations/969.pdf</t>
  </si>
  <si>
    <t>mathilde.brosset@group-ips.com</t>
  </si>
  <si>
    <t>Engineering|Project Management|Design Engineering|Qualification Engineering</t>
  </si>
  <si>
    <t>IAPS Tunisia|IPS Bulgaria|IPS Canada</t>
  </si>
  <si>
    <t>Q5031</t>
  </si>
  <si>
    <t>Kerry Iberia</t>
  </si>
  <si>
    <t>Architecture|Engineering|Project Management|Architectural Design|Commissioning|Construction Management|Feasibility Study|Automation Engineering|Civil &amp; Structural Engineering|Draftman|Electrical &amp; Instrumentation Engineering|HVAC Engineering|Mechanical Engineering|Piping Engineering|Process Engineering|Utilities Engineering|Architecture Coordination|Piloting</t>
  </si>
  <si>
    <t>AdaptaciÃ³n espacios publicos</t>
  </si>
  <si>
    <t>Engineering|Safety|Project Management|Construction Management|Engineering Coordination|Safety Engineering|Design Engineering|HVAC Engineering|Mechanical Engineering|Piping Engineering|Process Engineering|Utilities Engineering|Piloting</t>
  </si>
  <si>
    <t>djidjoua.abdoulrahmane@group-ips.com</t>
  </si>
  <si>
    <t>Q4888</t>
  </si>
  <si>
    <t>Engineering|Safety|Project Management|Project Quality Support Team|Prevention|Civil &amp; Structural Engineering|Design Engineering|Draftman|Electrical &amp; Instrumentation Engineering|HVAC Engineering|Utilities Engineering</t>
  </si>
  <si>
    <t>Q4775</t>
  </si>
  <si>
    <t>Engineering|Project Management|Project Quality Support Team|Civil &amp; Structural Engineering</t>
  </si>
  <si>
    <t>IPS USA|IPS Belgium|IAPS Tunisia|IPS Canada</t>
  </si>
  <si>
    <t>https://mytracker.group-ips.com/projects/1813/reference_sheets_translations/939.pdf</t>
  </si>
  <si>
    <t>IPS Belgium|IPS Bulgaria|IPS Spain</t>
  </si>
  <si>
    <t>Engineering|Project Management|Project Quality Support Team|Consulting</t>
  </si>
  <si>
    <t>Confidential Masterplan</t>
  </si>
  <si>
    <t>Group-IPS|IPS Belgium|IAPS Tunisia|IPS Spain</t>
  </si>
  <si>
    <t>IPS Belgium|IAPS Tunisia|Group-IPS</t>
  </si>
  <si>
    <t xml:space="preserve">Processus levÃ©e des rÃ©serves </t>
  </si>
  <si>
    <t>sergio.mentrida@group-ips.com</t>
  </si>
  <si>
    <t>CDMO - amÃ©nagement bureaux</t>
  </si>
  <si>
    <t>Project Management|Asset Technical Due Diligence|Consulting</t>
  </si>
  <si>
    <t>peter.laureys@group-ips.com</t>
  </si>
  <si>
    <t>Architecture|Safety|Project Management</t>
  </si>
  <si>
    <t>Test Kit Production Line</t>
  </si>
  <si>
    <t>MyEngineering SRL</t>
  </si>
  <si>
    <t>Afton - Suivi chantier</t>
  </si>
  <si>
    <t>rony.nuoka@group-ips.com</t>
  </si>
  <si>
    <t>Afton chemical</t>
  </si>
  <si>
    <t>Smet chocolaterie</t>
  </si>
  <si>
    <t>10/10/2025 Salvador De AndrÃ©s Fazio asking to close the project. DMY</t>
  </si>
  <si>
    <t>Digital Supply Chain &amp; Operations|Project Management|Consulting</t>
  </si>
  <si>
    <t>bilyana.komsiyska@group-ips.com</t>
  </si>
  <si>
    <t>Architecture|Engineering|Project Management|Architectural Design|Commissioning|Construction Management|Design Engineering|Architecture Coordination|Construction Permit</t>
  </si>
  <si>
    <t>LicitaciÃ³n GeriÃ¡trico Mollet</t>
  </si>
  <si>
    <t>DÃ©mÃ©nagement IntenCity</t>
  </si>
  <si>
    <t>L-Building FaÃ§ade cleaning</t>
  </si>
  <si>
    <t>Q4662</t>
  </si>
  <si>
    <t>Q4747</t>
  </si>
  <si>
    <t>O1966</t>
  </si>
  <si>
    <t>Q4746</t>
  </si>
  <si>
    <t>Engineering|Project Management|BIM Engineering|Consulting</t>
  </si>
  <si>
    <t>Q4702</t>
  </si>
  <si>
    <t>Q4725</t>
  </si>
  <si>
    <t>Project Management|Project Quality Support Team|Consulting|Law Suits/Arbitration Support</t>
  </si>
  <si>
    <t>Q4710</t>
  </si>
  <si>
    <t>Q4709</t>
  </si>
  <si>
    <t>BauÃ¼berwachung Rohmehlsilos</t>
  </si>
  <si>
    <t>Engineering|Project Management|Project Quality Support Team|Civil &amp; Structural Engineering|Process Engineering</t>
  </si>
  <si>
    <t>Q4700</t>
  </si>
  <si>
    <t>mohamed.bouzrouti@group-ips.com</t>
  </si>
  <si>
    <t>Architecture|Engineering|Safety|Project Management|Project Quality Support Team|Sustainable Process &amp; Environment|Commissioning|Construction Management|Drafting for Architecture|Engineering Coordination|Feasibility Study|Safety Assistance|Safety Coordination|Safety Engineering|Electrical &amp; Instrumentation Engineering|Piping Engineering|Process Engineering|Utilities Engineering</t>
  </si>
  <si>
    <t>Engineering|Project Management|Consulting|Draftman</t>
  </si>
  <si>
    <t>julien.symons@group-ips.com</t>
  </si>
  <si>
    <t>Q4686</t>
  </si>
  <si>
    <t>Consulting|Site Asset Selection</t>
  </si>
  <si>
    <t>https://mytracker.group-ips.com/projects/1750/reference_sheets_translations/926.pdf</t>
  </si>
  <si>
    <t>Q4684</t>
  </si>
  <si>
    <t>Architecture|Engineering|Digital Supply Chain &amp; Operations|Project Management|Project Quality Support Team|Architectural Design|Construction Management|Feasibility Study|Civil &amp; Structural Engineering|Utilities Engineering|Architecture Coordination|Architect Supervision During Realization|Piloting</t>
  </si>
  <si>
    <t>HF adaptations</t>
  </si>
  <si>
    <t>frederik.drieskens@group-ips.com</t>
  </si>
  <si>
    <t>Chloorinstallatie</t>
  </si>
  <si>
    <t>Roofing Boosteels -Project ...</t>
  </si>
  <si>
    <t>Brouwerij Bosteels NV</t>
  </si>
  <si>
    <t>Architecture|Engineering|Safety|Project Management|Safety &amp; Site Supervision|Safety Coordination|Civil &amp; Structural Engineering</t>
  </si>
  <si>
    <t>Q4665</t>
  </si>
  <si>
    <t>Engineering|Project Management|Automation Engineering|HVAC Engineering|Utilities Engineering</t>
  </si>
  <si>
    <t>Q4650</t>
  </si>
  <si>
    <t>Q4651</t>
  </si>
  <si>
    <t>DR Restaurante VillacaÃ±ada</t>
  </si>
  <si>
    <t>Restaurante VillacaÃ±ada</t>
  </si>
  <si>
    <t>Q4639</t>
  </si>
  <si>
    <t>Automation Plate Mill project</t>
  </si>
  <si>
    <t>Engineering|Safety|Project Management|Project Quality Support Team|Feasibility Study|Safety Engineering|Automation Engineering|Civil &amp; Structural Engineering|Consulting|Draftman|Electrical &amp; Instrumentation Engineering|Piloting|CE Certification</t>
  </si>
  <si>
    <t>Group-IPS|IPS Belgium|IPS Bulgaria|BAIPS</t>
  </si>
  <si>
    <t>Q4479</t>
  </si>
  <si>
    <t>Q4612</t>
  </si>
  <si>
    <t>Engineering|Project Management|Project Quality Support Team|Civil &amp; Structural Engineering|Construction Management|HVAC Engineering|Process Engineering|Piloting</t>
  </si>
  <si>
    <t>Installation visual inspectio SIS S2 - top unit.  Bottm unit to follow potentially</t>
  </si>
  <si>
    <t>Engineering|Project Management|Project Quality Support Team|Mechanical Engineering</t>
  </si>
  <si>
    <t>AmÃ©lioration traction four</t>
  </si>
  <si>
    <t>jacques.lataire@group-ips.com</t>
  </si>
  <si>
    <t>ArcelorMittal LiÃ¨ge</t>
  </si>
  <si>
    <t>O1932</t>
  </si>
  <si>
    <t xml:space="preserve">Firmenich lab </t>
  </si>
  <si>
    <t>Q4506</t>
  </si>
  <si>
    <t>PM NAVES MARTORELLES</t>
  </si>
  <si>
    <t>Engineering|Safety|Project Management|Automation Engineering|Electrical &amp; Instrumentation Engineering|Mechanical Engineering|Piping Engineering|Utilities Engineering</t>
  </si>
  <si>
    <t>Q4580</t>
  </si>
  <si>
    <t>OLATEIN - Dieppe</t>
  </si>
  <si>
    <t>protein extraction of wet process (coming from Canola)</t>
  </si>
  <si>
    <t>OLATEIN Dieppe SAS</t>
  </si>
  <si>
    <t>Architecture|Engineering|Safety|Project Management|Project Quality Support Team|Sustainable Process &amp; Environment|Architectural Design|Commissioning|Construction Management|Drafting for Architecture|Engineering Coordination|Safety &amp; Site Supervision|Civil &amp; Structural Engineering|Design Engineering|Electrical &amp; Instrumentation Engineering|HVAC Engineering|Piping Engineering|Process Engineering|Utilities Engineering</t>
  </si>
  <si>
    <t>jan.lieckens@group-ips.com</t>
  </si>
  <si>
    <t>https://mytracker.group-ips.com/projects/1724/reference_sheets_translations/931.pdf</t>
  </si>
  <si>
    <t>Project reopen for scope change</t>
  </si>
  <si>
    <t>Q4514</t>
  </si>
  <si>
    <t>Basic Design Capella</t>
  </si>
  <si>
    <t>production facility extension and segregation of site with previous owner</t>
  </si>
  <si>
    <t>Seqens Novartis Cell for Cure</t>
  </si>
  <si>
    <t>Architecture|Engineering|Project Management|Project Quality Support Team|Automation Engineering|Civil &amp; Structural Engineering|Consulting|Design Engineering|Draftman|Electrical &amp; Instrumentation Engineering|HVAC Engineering|Mechanical Engineering|Piping Engineering|Process Engineering|Utilities Engineering</t>
  </si>
  <si>
    <t>IPS Belgium|Group-IPS|Arquid|IAPS Tunisia|IPS France</t>
  </si>
  <si>
    <t>Engineering|Safety|Project Management|Consulting|Design Engineering|Draftman|Piping Engineering|Process Engineering|Utilities Engineering</t>
  </si>
  <si>
    <t>Engineering|Safety|Project Management|Engineering Coordination|Civil &amp; Structural Engineering</t>
  </si>
  <si>
    <t>https://mytracker.group-ips.com/projects/1711/reference_sheets_translations/963.pdf</t>
  </si>
  <si>
    <t>Q4410</t>
  </si>
  <si>
    <t>Modifs rÃ©seau bio-wastes un...</t>
  </si>
  <si>
    <t>Q4468</t>
  </si>
  <si>
    <t>Jade Tower</t>
  </si>
  <si>
    <t>Engineering|Project Management|Consulting Services|Asset Technical Due Diligence|Validation Engineering|Consulting</t>
  </si>
  <si>
    <t>Engineering|Safety|Project Management|Construction Management|Engineering Coordination|Safety &amp; Site Supervision|Safety Coordination|Safety Engineering|Civil &amp; Structural Engineering|Design Engineering|Electrical &amp; Instrumentation Engineering|HVAC Engineering|Mechanical Engineering|Piping Engineering|Process Engineering</t>
  </si>
  <si>
    <t>Q4414</t>
  </si>
  <si>
    <t>Richard Lecornu</t>
  </si>
  <si>
    <t>Architecture|Engineering|Project Management|Architectural Design|Civil &amp; Structural Engineering|Architecture Coordination|Architect Supervision During Realization</t>
  </si>
  <si>
    <t>O1915</t>
  </si>
  <si>
    <t>Schneider_Mission Pilotage ...</t>
  </si>
  <si>
    <t>Q4495</t>
  </si>
  <si>
    <t>Q4471</t>
  </si>
  <si>
    <t>Brauerei Diebels GmbH &amp; Co. KG</t>
  </si>
  <si>
    <t>Engineering|Project Management|Project Quality Support Team|Civil &amp; Structural Engineering|Engineering Coordination|Mechanical Engineering|Process Engineering|Project Assistance|Validation Engineering</t>
  </si>
  <si>
    <t>Q4380</t>
  </si>
  <si>
    <t>Architecture|Digital Supply Chain &amp; Operations|Project Management|Project Quality Support Team|Drafting for Architecture|Feasibility Study|Logistics &amp; Distribution Network Analysis|Project Assistance|Strategic Logistics &amp; Supply Chain Concept Design</t>
  </si>
  <si>
    <t>Project was cancelled due to Cororna</t>
  </si>
  <si>
    <t>Q4504</t>
  </si>
  <si>
    <t>Informe ReparaciÃ³n de Fachada</t>
  </si>
  <si>
    <t>Architecture|Engineering|Civil &amp; Structural Engineering|Consulting Services|Consulting</t>
  </si>
  <si>
    <t>O1907</t>
  </si>
  <si>
    <t>Compressed Air Purification...</t>
  </si>
  <si>
    <t>Q4500</t>
  </si>
  <si>
    <t>Reimbursable project changed to Lump Sum since 2022. Invoices should follow invoicing plan provided by PM instead of Timesheet report.</t>
  </si>
  <si>
    <t>Group-IPS|IPS Bulgaria|Arquid</t>
  </si>
  <si>
    <t>Q4483</t>
  </si>
  <si>
    <t>Elviria - Estudio de ParÃ¡me...</t>
  </si>
  <si>
    <t>Architecture|Project Management|Consulting Services|Feasibility Study|Consulting</t>
  </si>
  <si>
    <t xml:space="preserve">Reforma Ballesta </t>
  </si>
  <si>
    <t>Juan Lopez- Private Client</t>
  </si>
  <si>
    <t>Architecture|Architectural Design</t>
  </si>
  <si>
    <t>Q4482</t>
  </si>
  <si>
    <t>Capella concept design update</t>
  </si>
  <si>
    <t>extension of production facility and site segregation with previous owner</t>
  </si>
  <si>
    <t>IAPS Tunisia|IPS France|IAPS Africa</t>
  </si>
  <si>
    <t>Q4478</t>
  </si>
  <si>
    <t xml:space="preserve">Production Extension </t>
  </si>
  <si>
    <t>Digital Supply Chain &amp; Operations|Project Management|Consulting Services|Logistics &amp; Distribution Network Analysis|Masterplan|Consulting</t>
  </si>
  <si>
    <t>Architecture|Engineering|Digital Supply Chain &amp; Operations|Project Management|3D visualization (VR)|Drafting for Architecture|Flow Study &amp; 3D Simulation</t>
  </si>
  <si>
    <t>Q4456</t>
  </si>
  <si>
    <t>cosima.deschepper@group-ips.com</t>
  </si>
  <si>
    <t>O1896</t>
  </si>
  <si>
    <t>SUPPORT PROCUREMENT</t>
  </si>
  <si>
    <t>Q4464</t>
  </si>
  <si>
    <t>servane.le.neel@group-ips.com</t>
  </si>
  <si>
    <t>Architecture|Engineering|Safety|Digital Supply Chain &amp; Operations|Project Management|Project Quality Support Team|3D visualization (VR)|Consulting Services|Design Engineering|Drafting for Architecture|Electrical &amp; Instrumentation Engineering|Engineering Coordination|HVAC Engineering|Mechanical Engineering|Piping Engineering|Process Engineering|Safety &amp; Site Supervision|Safety Coordination|Safety Engineering|Utilities Engineering|Consulting</t>
  </si>
  <si>
    <t>Q4385</t>
  </si>
  <si>
    <t>Architecture|Consulting Services|Consulting</t>
  </si>
  <si>
    <t>Q4449</t>
  </si>
  <si>
    <t>Q3916</t>
  </si>
  <si>
    <t>Engineering|Project Management|Project Quality Support Team|Project Assistance|Consulting</t>
  </si>
  <si>
    <t>Safety|Prevention|Safety Engineering</t>
  </si>
  <si>
    <t>https://mytracker.group-ips.com/projects/1678/reference_sheets_translations/932.pdf</t>
  </si>
  <si>
    <t>ITE c/ Olvega</t>
  </si>
  <si>
    <t>JOSE LUIS SEIVANE ( CLIENTE PRIVADO)</t>
  </si>
  <si>
    <t>Q4415</t>
  </si>
  <si>
    <t>O1888</t>
  </si>
  <si>
    <t>New investment</t>
  </si>
  <si>
    <t>Anima Group Investment</t>
  </si>
  <si>
    <t>Q4398</t>
  </si>
  <si>
    <t>DNBBA standards</t>
  </si>
  <si>
    <t>Engineering|Electrical &amp; Instrumentation Engineering</t>
  </si>
  <si>
    <t>Q4409</t>
  </si>
  <si>
    <t>Cannapark</t>
  </si>
  <si>
    <t>Engineering|Project Management|Engineering Coordination|Design Engineering</t>
  </si>
  <si>
    <t>Architecture|Project Management|3D visualization (VR)|Architectural Design</t>
  </si>
  <si>
    <t>Q4412</t>
  </si>
  <si>
    <t>O1883</t>
  </si>
  <si>
    <t>Engineering|Safety|Civil &amp; Structural Engineering</t>
  </si>
  <si>
    <t>Q4406</t>
  </si>
  <si>
    <t>Q4427</t>
  </si>
  <si>
    <t>Project Luxury</t>
  </si>
  <si>
    <t>Test 2.O</t>
  </si>
  <si>
    <t>Digital Supply Chain &amp; Operations|Project Management|Flow Study &amp; 3D Simulation</t>
  </si>
  <si>
    <t>Safety|Prevention</t>
  </si>
  <si>
    <t>Q4417</t>
  </si>
  <si>
    <t>Du Pont De Nemours</t>
  </si>
  <si>
    <t>Engineering|Safety|Project Management|Consulting Services|Consulting|Construction or Open EPC</t>
  </si>
  <si>
    <t>pascal.moulene@group-ips.com</t>
  </si>
  <si>
    <t>Architecture|Engineering|Drafting for Architecture</t>
  </si>
  <si>
    <t>Q4289</t>
  </si>
  <si>
    <t>Tracking Automation et Auto...</t>
  </si>
  <si>
    <t>Engineering|Safety|Project Management|Automation Engineering|Electrical &amp; Instrumentation Engineering|Piping Engineering|Utilities Engineering</t>
  </si>
  <si>
    <t>Q4354</t>
  </si>
  <si>
    <t>Q4405</t>
  </si>
  <si>
    <t>Q4404</t>
  </si>
  <si>
    <t>Q4396</t>
  </si>
  <si>
    <t>O1868</t>
  </si>
  <si>
    <t>PMO HSE Support Terneuzen</t>
  </si>
  <si>
    <t>Q4348</t>
  </si>
  <si>
    <t>O1867</t>
  </si>
  <si>
    <t>Fire Alarm Terneuzen</t>
  </si>
  <si>
    <t>Q4334</t>
  </si>
  <si>
    <t>Q4391</t>
  </si>
  <si>
    <t>new yeast propagation in Leuven - project stopped before end of feasibility</t>
  </si>
  <si>
    <t>DÃ©mantÃ¨lements Chlorure de ...</t>
  </si>
  <si>
    <t>Q4379</t>
  </si>
  <si>
    <t>arthur.vanhove@group-ips.com</t>
  </si>
  <si>
    <t>Architecture|Engineering|Digital Supply Chain &amp; Operations|Civil &amp; Structural Engineering|Warehouse Design &amp; Storage Technology</t>
  </si>
  <si>
    <t>Q4363</t>
  </si>
  <si>
    <t>LicitaciÃ³n C.Diagonal</t>
  </si>
  <si>
    <t>Engineering|Safety|Project Management|Commissioning|Construction Management|Feasibility Study|Safety Engineering|Automation Engineering|Design Engineering|Electrical &amp; Instrumentation Engineering|Mechanical Engineering|Piping Engineering|Utilities Engineering</t>
  </si>
  <si>
    <t>IPS Belgium|IPS Germany|IAPS Tunisia|Group-IPS</t>
  </si>
  <si>
    <t>https://mytracker.group-ips.com/projects/1647/reference_sheets_translations/935.pdf</t>
  </si>
  <si>
    <t>Engineering|Digital Supply Chain &amp; Operations|Project Management|Sustainable Process &amp; Environment|Civil &amp; Structural Engineering|Design Engineering|Electrical &amp; Instrumentation Engineering|Engineering Coordination|HVAC Engineering|Technology Implementation in Supply Chain</t>
  </si>
  <si>
    <t>Anteproyecto Oficina de Ing...</t>
  </si>
  <si>
    <t>14/04/2022 DMY Reopened to cover the work of PMO based on PO received via Ariba. 100% invoiced 28/06/24 DMY reopened as we received a new PO for the same subject. DMY New layout modifications passed on O3258. AJE</t>
  </si>
  <si>
    <t>Architecture|Engineering|Project Management|Drafting for Architecture|Draftman</t>
  </si>
  <si>
    <t>Engineering|Project Management|Commissioning</t>
  </si>
  <si>
    <t>Engineering|Project Management|Design Engineering</t>
  </si>
  <si>
    <t>Q4371</t>
  </si>
  <si>
    <t>Architecture|Project Management|Project Quality Support Team|Masterplan|Consulting</t>
  </si>
  <si>
    <t>marc.dome@group-ips.com</t>
  </si>
  <si>
    <t>Hydrometal Belgium</t>
  </si>
  <si>
    <t>Engineering|HVAC Engineering</t>
  </si>
  <si>
    <t>daniel.guerra@group-ips.com</t>
  </si>
  <si>
    <t>Q4367</t>
  </si>
  <si>
    <t>Engineering|Civil &amp; Structural Engineering</t>
  </si>
  <si>
    <t>Engineering|Project Management|Project Quality Support Team|Engineering Coordination</t>
  </si>
  <si>
    <t>Q4350</t>
  </si>
  <si>
    <t>nicolas.dhollander@group-ips.com</t>
  </si>
  <si>
    <t>Architecture|Engineering|Safety|Project Management|Civil &amp; Structural Engineering|Commissioning|Construction Management|Electrical &amp; Instrumentation Engineering|Engineering Coordination|HVAC Engineering|Interior Design &amp; Fit Out|Safety &amp; Site Supervision</t>
  </si>
  <si>
    <t>DIRECCIÃ“N REPARACIÃ“N ESTRUC...</t>
  </si>
  <si>
    <t>ABI GTS</t>
  </si>
  <si>
    <t>Q4121</t>
  </si>
  <si>
    <t>Informe tÃ©cnico de estructuras</t>
  </si>
  <si>
    <t>Architecture|Project Management|Project Quality Support Team|Architectural Design|Feasibility Study</t>
  </si>
  <si>
    <t>Q4344</t>
  </si>
  <si>
    <t>Ampliacion de Naves Almacen</t>
  </si>
  <si>
    <t>Famar</t>
  </si>
  <si>
    <t>Architecture|Engineering|Consulting Services|Consulting</t>
  </si>
  <si>
    <t>Q4311</t>
  </si>
  <si>
    <t>Project Management|Project Quality Support Team|Masterplan|Consulting</t>
  </si>
  <si>
    <t>Q4328</t>
  </si>
  <si>
    <t>https://mytracker.group-ips.com/projects/1629/reference_sheets_translations/907.pdf</t>
  </si>
  <si>
    <t>INFORME TÃ‰CNICO "EL ANCÃ“N"</t>
  </si>
  <si>
    <t>Q4336</t>
  </si>
  <si>
    <t>Cargill Oil Izegem</t>
  </si>
  <si>
    <t>Q4352</t>
  </si>
  <si>
    <t>ElDorado</t>
  </si>
  <si>
    <t>Architecture|Engineering|Safety|Digital Supply Chain &amp; Operations|Project Management|Project Quality Support Team|Architectural Design|Automation Engineering|BIM for Architecture|Branding and Corporate Image|Civil &amp; Structural Engineering|Commissioning|Construction Management|Design Engineering|Drafting for Architecture|Electrical &amp; Instrumentation Engineering|Engineering Coordination|Feasibility Study|Flow Study &amp; 3D Simulation|HVAC Engineering|Interior Design &amp; Fit Out|Landscaping Design|Masterplan|Mechanical Engineering|Piping Engineering|Process Engineering|Project Assistance|Safety &amp; Site Supervision|Technology Implementation in Supply Chain|Utilities Engineering|Warehouse Design &amp; Storage Technology|Consulting</t>
  </si>
  <si>
    <t>Engineering|Project Management|Project Quality Support Team|Consulting Services|Design Engineering|Feasibility Study|Consulting</t>
  </si>
  <si>
    <t>Q4333</t>
  </si>
  <si>
    <t>https://mytracker.group-ips.com/projects/1625/reference_sheets_translations/967.pdf</t>
  </si>
  <si>
    <t>NH3 KÃ¤lteanlage</t>
  </si>
  <si>
    <t>hannes.kraft@group-ips.com</t>
  </si>
  <si>
    <t>Engineering|Project Management|Feasibility Study|Piping Engineering</t>
  </si>
  <si>
    <t>Air ComprimÃ© - APD</t>
  </si>
  <si>
    <t>Engineering|Design Engineering</t>
  </si>
  <si>
    <t>Q4347</t>
  </si>
  <si>
    <t>Q4272</t>
  </si>
  <si>
    <t>Architecture|Engineering|3D visualization (VR)</t>
  </si>
  <si>
    <t>Q4307</t>
  </si>
  <si>
    <t>sabrina.hillebrand@group-ips.com</t>
  </si>
  <si>
    <t>Q4340</t>
  </si>
  <si>
    <t>Project Management|Commissioning</t>
  </si>
  <si>
    <t>Q4337</t>
  </si>
  <si>
    <t>Q4323</t>
  </si>
  <si>
    <t>benjamin.arsule@group-ips.com</t>
  </si>
  <si>
    <t>Engineering|Piping Engineering</t>
  </si>
  <si>
    <t>Q4301</t>
  </si>
  <si>
    <t>Architecture|Engineering|Project Management|Architectural Design|Civil &amp; Structural Engineering|Commissioning|Construction Management|Consulting Services|Design Engineering|Electrical &amp; Instrumentation Engineering|Consulting</t>
  </si>
  <si>
    <t>Q4254</t>
  </si>
  <si>
    <t>louis.denil@group-ips.com</t>
  </si>
  <si>
    <t>Architecture|Engineering|Safety|Project Management|Architectural Design|Construction Management|Engineering Coordination|Safety Engineering|Automation Engineering|Civil &amp; Structural Engineering|Design Engineering|Electrical &amp; Instrumentation Engineering|HVAC Engineering|Mechanical Engineering|Piping Engineering|Process Engineering|Utilities Engineering</t>
  </si>
  <si>
    <t>Q4235</t>
  </si>
  <si>
    <t>Multi-Purpose Building</t>
  </si>
  <si>
    <t>Re-opened on 27/06/24 upon request ODU. DMY -&gt; closed 17/12-2024, no progress</t>
  </si>
  <si>
    <t>olivier.duez@group-ips.com</t>
  </si>
  <si>
    <t>Architecture|Engineering|Safety|Project Management|Architectural Design|Safety Coordination|Design Engineering|Utilities Engineering</t>
  </si>
  <si>
    <t>Q4293</t>
  </si>
  <si>
    <t>Safety|Project Management|Project Quality Support Team|Construction Management</t>
  </si>
  <si>
    <t>Q4299</t>
  </si>
  <si>
    <t>O1825</t>
  </si>
  <si>
    <t>Scope change 23 RD324</t>
  </si>
  <si>
    <t>Q4296</t>
  </si>
  <si>
    <t>marta.rodriguez@group-ips.com</t>
  </si>
  <si>
    <t>nuria.martinez@group-ips.com</t>
  </si>
  <si>
    <t>Q4138</t>
  </si>
  <si>
    <t>https://mytracker.group-ips.com/projects/1609/reference_sheets_translations/911.pdf</t>
  </si>
  <si>
    <t>Q4287</t>
  </si>
  <si>
    <t>edwin.lesthaeghe@group-ips.com</t>
  </si>
  <si>
    <t>olivier.demeijer@group-ips.com</t>
  </si>
  <si>
    <t>Architecture|Engineering|Project Management|Architectural Design|Construction Management|Feasibility Study|Design Engineering|Utilities Engineering</t>
  </si>
  <si>
    <t>Q4274</t>
  </si>
  <si>
    <t>Q4285</t>
  </si>
  <si>
    <t>Engineering|Project Management|Civil &amp; Structural Engineering|Feasibility Study|Masterplan|Consulting</t>
  </si>
  <si>
    <t>Q4281</t>
  </si>
  <si>
    <t>marie.delcroix@group-ips.com</t>
  </si>
  <si>
    <t>Q4273</t>
  </si>
  <si>
    <t>Q4266</t>
  </si>
  <si>
    <t>O1816</t>
  </si>
  <si>
    <t>Automation Shear DIV2</t>
  </si>
  <si>
    <t>Engineering|Project Management|Feasibility Study</t>
  </si>
  <si>
    <t>Q4216</t>
  </si>
  <si>
    <t>Architecture|Engineering|Safety|Digital Supply Chain &amp; Operations|Project Management|Project Quality Support Team|Architectural Design|Construction Management|Drafting for Architecture|Engineering Coordination|Feasibility Study|Landscaping Design|Logistic Outsourcing|Masterplan|Safety Coordination|Civil &amp; Structural Engineering|Consulting|Design Engineering|HVAC Engineering|Piping Engineering|Process Engineering</t>
  </si>
  <si>
    <t>Q4253</t>
  </si>
  <si>
    <t>https://mytracker.group-ips.com/projects/1599/reference_sheets_translations/925.pdf</t>
  </si>
  <si>
    <t>O1813</t>
  </si>
  <si>
    <t>Aide projet management RK-T...</t>
  </si>
  <si>
    <t>Q4275</t>
  </si>
  <si>
    <t>Q4263</t>
  </si>
  <si>
    <t>Warehouse relocation</t>
  </si>
  <si>
    <t>ana.montejo@group-ips.com</t>
  </si>
  <si>
    <t>Engineering|Digital Supply Chain &amp; Operations|Design Engineering</t>
  </si>
  <si>
    <t>Q4209</t>
  </si>
  <si>
    <t>Engineering|Project Management|Project Quality Support Team|Civil &amp; Structural Engineering|Commissioning|Construction Management|Electrical &amp; Instrumentation Engineering|Engineering Coordination</t>
  </si>
  <si>
    <t>Q4198</t>
  </si>
  <si>
    <t>https://mytracker.group-ips.com/projects/1593/reference_sheets_translations/930.pdf</t>
  </si>
  <si>
    <t xml:space="preserve">AdecuaciÃ³n Sala reuniones </t>
  </si>
  <si>
    <t>Q4225</t>
  </si>
  <si>
    <t>Scenic- Stonewege</t>
  </si>
  <si>
    <t>O1806</t>
  </si>
  <si>
    <t>Existing production plant e...</t>
  </si>
  <si>
    <t>martin.aleksandrov@group-ips.com</t>
  </si>
  <si>
    <t>Devin JSC</t>
  </si>
  <si>
    <t>Q4011</t>
  </si>
  <si>
    <t>Q4260</t>
  </si>
  <si>
    <t>Q4259</t>
  </si>
  <si>
    <t>Q4249</t>
  </si>
  <si>
    <t>Q4026</t>
  </si>
  <si>
    <t>Q4257</t>
  </si>
  <si>
    <t>Engineering|Project Management|Engineering Coordination|Masterplan|Consulting</t>
  </si>
  <si>
    <t>Architecture|Engineering|Architectural Design|HVAC Engineering</t>
  </si>
  <si>
    <t>Q4205</t>
  </si>
  <si>
    <t>Memoria justificaciÃ³n AAI Z...</t>
  </si>
  <si>
    <t>Euroquimica (Jabones Lagarto)</t>
  </si>
  <si>
    <t>Q4234</t>
  </si>
  <si>
    <t>O1793</t>
  </si>
  <si>
    <t>X12 TankFarm_regie</t>
  </si>
  <si>
    <t>Engineering|Project Management|Project Quality Support Team|Civil &amp; Structural Engineering|Commissioning|Electrical &amp; Instrumentation Engineering|Engineering Coordination|Mechanical Engineering|Piping Engineering|Utilities Engineering</t>
  </si>
  <si>
    <t>Q4247</t>
  </si>
  <si>
    <t>Q4239</t>
  </si>
  <si>
    <t>https://mytracker.group-ips.com/projects/1569/reference_sheets_translations/887.pdf</t>
  </si>
  <si>
    <t>O1790</t>
  </si>
  <si>
    <t>Consulting vibraciones bomb...</t>
  </si>
  <si>
    <t>Q4237</t>
  </si>
  <si>
    <t>nicolas.nottebaere@group-ips.com</t>
  </si>
  <si>
    <t>Engineering|Project Management|Construction Management|Consulting Services|Process Engineering|Consulting</t>
  </si>
  <si>
    <t>Q4238</t>
  </si>
  <si>
    <t>Safety|Project Management|Project Quality Support Team|Shutdown Management</t>
  </si>
  <si>
    <t>Q4229</t>
  </si>
  <si>
    <t>Q4223</t>
  </si>
  <si>
    <t>Q4203</t>
  </si>
  <si>
    <t>O1784</t>
  </si>
  <si>
    <t>Biolix - Safety</t>
  </si>
  <si>
    <t>Q4119</t>
  </si>
  <si>
    <t>O1783</t>
  </si>
  <si>
    <t>Brownfield Furniture Produc...</t>
  </si>
  <si>
    <t>Valiyan Ltd.</t>
  </si>
  <si>
    <t>Q4189</t>
  </si>
  <si>
    <t>jonas.vanhove@group-ips.com</t>
  </si>
  <si>
    <t>Architecture|Engineering|Project Management|Project Quality Support Team|Civil &amp; Structural Engineering|Drafting for Architecture|Project Assistance</t>
  </si>
  <si>
    <t>Q3953</t>
  </si>
  <si>
    <t>Reforma Carranza_FEASIBILITY</t>
  </si>
  <si>
    <t>Teresa y Francisco</t>
  </si>
  <si>
    <t>Architecture|Engineering|Project Management|3D visualization (VR)|Architectural Design|Feasibility Study|Interior Design &amp; Fit Out|Design Engineering</t>
  </si>
  <si>
    <t>O1780</t>
  </si>
  <si>
    <t>Project Finalization</t>
  </si>
  <si>
    <t>Q3985</t>
  </si>
  <si>
    <t>EPCM Jupille</t>
  </si>
  <si>
    <t>24/05/2022 DKE confirms this project can be closed30/03/23 reopened to try to archive doc on SP IPS</t>
  </si>
  <si>
    <t>Project Management|Project Quality Support Team|Construction or Open EPC</t>
  </si>
  <si>
    <t>Q4183</t>
  </si>
  <si>
    <t>Q4201</t>
  </si>
  <si>
    <t>O1777</t>
  </si>
  <si>
    <t>P3 video slide show</t>
  </si>
  <si>
    <t>Q4196</t>
  </si>
  <si>
    <t>O1776</t>
  </si>
  <si>
    <t>Korrosions-schutzarbeiten a...</t>
  </si>
  <si>
    <t>Q4188</t>
  </si>
  <si>
    <t>Warehouse project</t>
  </si>
  <si>
    <t>Digital Supply Chain &amp; Operations|Project Management|Consulting Services|Feasibility Study|Flow Study &amp; 3D Simulation|Strategic Logistics &amp; Supply Chain Concept Design|Warehouse Design &amp; Storage Technology|Consulting</t>
  </si>
  <si>
    <t>Q4184</t>
  </si>
  <si>
    <t>Q3907</t>
  </si>
  <si>
    <t>Q4179</t>
  </si>
  <si>
    <t>O1772</t>
  </si>
  <si>
    <t>Eastman_Shutdown_2019</t>
  </si>
  <si>
    <t>dorien.margiela@group-ips.com</t>
  </si>
  <si>
    <t>Q4187</t>
  </si>
  <si>
    <t>O1771</t>
  </si>
  <si>
    <t>Multivac Bulgaria function ...</t>
  </si>
  <si>
    <t>Q3978</t>
  </si>
  <si>
    <t>Q4106</t>
  </si>
  <si>
    <t>Q4105</t>
  </si>
  <si>
    <t>ryan.cronin@group-ips.com</t>
  </si>
  <si>
    <t>Q4178</t>
  </si>
  <si>
    <t>Q4175</t>
  </si>
  <si>
    <t>Q4062</t>
  </si>
  <si>
    <t>Q4153</t>
  </si>
  <si>
    <t>https://mytracker.group-ips.com/projects/1542/reference_sheets_translations/889.pdf</t>
  </si>
  <si>
    <t>O1764</t>
  </si>
  <si>
    <t>Projet extension bÃ¢timent i...</t>
  </si>
  <si>
    <t>Schneider Electric Dijon</t>
  </si>
  <si>
    <t>Q4160</t>
  </si>
  <si>
    <t>Flow &amp; Layout Strategic Study</t>
  </si>
  <si>
    <t>Q4174</t>
  </si>
  <si>
    <t>28/06 green light from JMY to close the project</t>
  </si>
  <si>
    <t>Architecture|Engineering|Safety|Project Management|Project Quality Support Team|Construction Management|Engineering Coordination|Safety Assistance|Design Engineering|Electrical &amp; Instrumentation Engineering|HVAC Engineering|Piping Engineering|Process Engineering</t>
  </si>
  <si>
    <t>Q4137</t>
  </si>
  <si>
    <t>kevin.nokels@group-ips.com</t>
  </si>
  <si>
    <t>Q4168</t>
  </si>
  <si>
    <t>Q4167</t>
  </si>
  <si>
    <t>INTERVENCIÃ“N ESTRUCTURAL CO...</t>
  </si>
  <si>
    <t>blanca.izquierdo.guerrero@group-ips.com</t>
  </si>
  <si>
    <t>Q4092</t>
  </si>
  <si>
    <t>O1757</t>
  </si>
  <si>
    <t>Facilities - Glassia intern...</t>
  </si>
  <si>
    <t>Q4125</t>
  </si>
  <si>
    <t>Q4042</t>
  </si>
  <si>
    <t>Q4108</t>
  </si>
  <si>
    <t>Q4173</t>
  </si>
  <si>
    <t>Segregacion Castello 117</t>
  </si>
  <si>
    <t>Q4169</t>
  </si>
  <si>
    <t>Follow up internal collabor...</t>
  </si>
  <si>
    <t>Q3967</t>
  </si>
  <si>
    <t>https://mytracker.group-ips.com/projects/1514/reference_sheets_translations/876.pdf</t>
  </si>
  <si>
    <t>O1750</t>
  </si>
  <si>
    <t>BC Asia Pacific support</t>
  </si>
  <si>
    <t>Q4022</t>
  </si>
  <si>
    <t>O1749</t>
  </si>
  <si>
    <t>Demontagearbeiten RWO</t>
  </si>
  <si>
    <t>annekathrin.tasiaux@group-ips.com</t>
  </si>
  <si>
    <t>Q4136</t>
  </si>
  <si>
    <t>Q4134</t>
  </si>
  <si>
    <t>https://mytracker.group-ips.com/projects/1511/reference_sheets_translations/896.pdf</t>
  </si>
  <si>
    <t>Q4172</t>
  </si>
  <si>
    <t>Q4171</t>
  </si>
  <si>
    <t>Q4170</t>
  </si>
  <si>
    <t>Q3939</t>
  </si>
  <si>
    <t>Q4032</t>
  </si>
  <si>
    <t>Q4096</t>
  </si>
  <si>
    <t>https://mytracker.group-ips.com/projects/1505/reference_sheets_translations/884.pdf</t>
  </si>
  <si>
    <t>Novartis Institutes for biomedical research</t>
  </si>
  <si>
    <t>Q4094</t>
  </si>
  <si>
    <t>O1740</t>
  </si>
  <si>
    <t>New production facility</t>
  </si>
  <si>
    <t>Q4012</t>
  </si>
  <si>
    <t>tobias.pogrzeba@group-ips.com</t>
  </si>
  <si>
    <t>https://mytracker.group-ips.com/projects/1502/reference_sheets_translations/919.pdf</t>
  </si>
  <si>
    <t>Q4124</t>
  </si>
  <si>
    <t>Q4123</t>
  </si>
  <si>
    <t>O1736</t>
  </si>
  <si>
    <t>Cross Packaging Vladivostok</t>
  </si>
  <si>
    <t>Q4059</t>
  </si>
  <si>
    <t>FEASIBILITY OFICINAS COORPO...</t>
  </si>
  <si>
    <t>Q4064</t>
  </si>
  <si>
    <t>Architecture|Engineering|Safety|Project Management|Project Quality Support Team|Automation Engineering|Civil &amp; Structural Engineering|Commissioning|Construction Management|Design Engineering|Drafting for Architecture|Electrical &amp; Instrumentation Engineering|Engineering Coordination|Feasibility Study|HVAC Engineering|Masterplan|Mechanical Engineering|Piping Engineering|Process Engineering|Project Assistance|Safety &amp; Site Supervision|Utilities Engineering|Validation Engineering|Consulting</t>
  </si>
  <si>
    <t>O1733</t>
  </si>
  <si>
    <t>TDD La Boticaria</t>
  </si>
  <si>
    <t>Q4109</t>
  </si>
  <si>
    <t>Q4069</t>
  </si>
  <si>
    <t>Q4102</t>
  </si>
  <si>
    <t>Q4003</t>
  </si>
  <si>
    <t>Q4004</t>
  </si>
  <si>
    <t>Q4060</t>
  </si>
  <si>
    <t>Q4077</t>
  </si>
  <si>
    <t>O1724</t>
  </si>
  <si>
    <t>Design of supporting struct...</t>
  </si>
  <si>
    <t>Amylum Bulgaria</t>
  </si>
  <si>
    <t>Q4090</t>
  </si>
  <si>
    <t>Q4089</t>
  </si>
  <si>
    <t>Q4088</t>
  </si>
  <si>
    <t>Air ComprimÃ©</t>
  </si>
  <si>
    <t>Q4087</t>
  </si>
  <si>
    <t>O1720</t>
  </si>
  <si>
    <t>Local ITR/ETR</t>
  </si>
  <si>
    <t>Q4086</t>
  </si>
  <si>
    <t>DÃ©mantÃ¨lements</t>
  </si>
  <si>
    <t>Q4084</t>
  </si>
  <si>
    <t>Q4079</t>
  </si>
  <si>
    <t>Q4049</t>
  </si>
  <si>
    <t>https://mytracker.group-ips.com/projects/1478/reference_sheets_translations/890.pdf</t>
  </si>
  <si>
    <t>Q4047</t>
  </si>
  <si>
    <t>Q4066</t>
  </si>
  <si>
    <t>thomas.vernaillen@group-ips.com</t>
  </si>
  <si>
    <t>Q4063</t>
  </si>
  <si>
    <t>Flow and layout strategy Le...</t>
  </si>
  <si>
    <t>Q4046</t>
  </si>
  <si>
    <t>https://mytracker.group-ips.com/projects/1473/reference_sheets_translations/877.pdf</t>
  </si>
  <si>
    <t>Q4038</t>
  </si>
  <si>
    <t>O1710</t>
  </si>
  <si>
    <t xml:space="preserve">Roof Structural Analysis </t>
  </si>
  <si>
    <t>Q4013</t>
  </si>
  <si>
    <t>O1709</t>
  </si>
  <si>
    <t>Yazaki Gafsa,Tunisia</t>
  </si>
  <si>
    <t>Q4058</t>
  </si>
  <si>
    <t>O1708</t>
  </si>
  <si>
    <t>Yazaki Bizerte, Tunisia</t>
  </si>
  <si>
    <t>Q4057</t>
  </si>
  <si>
    <t>Q4056</t>
  </si>
  <si>
    <t>Q3964</t>
  </si>
  <si>
    <t>O1705</t>
  </si>
  <si>
    <t>HVAC System Audit</t>
  </si>
  <si>
    <t>vesselin.dinkov@group-ips.com</t>
  </si>
  <si>
    <t>LEM</t>
  </si>
  <si>
    <t>Engineering|HVAC Engineering|Consulting</t>
  </si>
  <si>
    <t>Q4037</t>
  </si>
  <si>
    <t>O1704</t>
  </si>
  <si>
    <t>Yazaki Kenitra YMKx</t>
  </si>
  <si>
    <t>Q3984</t>
  </si>
  <si>
    <t>O1703</t>
  </si>
  <si>
    <t>S.W.I.F.T. INC - Culpeper</t>
  </si>
  <si>
    <t>S.W.I.F.T. INC</t>
  </si>
  <si>
    <t>Q4048</t>
  </si>
  <si>
    <t>Komodo 2B-2C - Pilot line, ...</t>
  </si>
  <si>
    <t>Architecture|Engineering|Safety|Project Management|Architectural Design|Civil &amp; Structural Engineering</t>
  </si>
  <si>
    <t>https://mytracker.group-ips.com/projects/1463/reference_sheets_translations/906.pdf</t>
  </si>
  <si>
    <t>See mail TVA on 17/02/2022... and my mail on 21/02/22</t>
  </si>
  <si>
    <t>Eastman Chemical Belgium</t>
  </si>
  <si>
    <t>Q4041</t>
  </si>
  <si>
    <t>SWIFT 2019 Project Support</t>
  </si>
  <si>
    <t>https://mytracker.group-ips.com/projects/1459/reference_sheets_translations/971.pdf</t>
  </si>
  <si>
    <t>Q4044</t>
  </si>
  <si>
    <t>Q4030</t>
  </si>
  <si>
    <t>Q4021</t>
  </si>
  <si>
    <t>Interim Project Management-...</t>
  </si>
  <si>
    <t>MatÃ­as Goma TomÃ¡s SA</t>
  </si>
  <si>
    <t>Q4020</t>
  </si>
  <si>
    <t>O1693</t>
  </si>
  <si>
    <t>Liquid Line in Rancaekek</t>
  </si>
  <si>
    <t>Q3961</t>
  </si>
  <si>
    <t>O1692</t>
  </si>
  <si>
    <t>Cross packaging - Russia</t>
  </si>
  <si>
    <t>Q3986</t>
  </si>
  <si>
    <t>https://mytracker.group-ips.com/projects/1452/reference_sheets_translations/899.pdf</t>
  </si>
  <si>
    <t>O1691</t>
  </si>
  <si>
    <t>Cross packaging - Russia (d...</t>
  </si>
  <si>
    <t>Q3997</t>
  </si>
  <si>
    <t>O1690</t>
  </si>
  <si>
    <t>Permitting Javier PÃ©rez</t>
  </si>
  <si>
    <t>Q3882</t>
  </si>
  <si>
    <t>Engineering|Project Management|Project Quality Support Team|Feasibility Study|Process Engineering</t>
  </si>
  <si>
    <t>Q3996</t>
  </si>
  <si>
    <t>https://mytracker.group-ips.com/projects/1449/reference_sheets_translations/905.pdf</t>
  </si>
  <si>
    <t>Q4010</t>
  </si>
  <si>
    <t>https://mytracker.group-ips.com/projects/1447/reference_sheets_translations/901.pdf</t>
  </si>
  <si>
    <t>AnÃ¡lisis inversiÃ³n 2019</t>
  </si>
  <si>
    <t>Q4014</t>
  </si>
  <si>
    <t>Q3973</t>
  </si>
  <si>
    <t>O1684</t>
  </si>
  <si>
    <t>Smurfit Kappa Bugaria</t>
  </si>
  <si>
    <t>Smurfit Kappa Europe B.V</t>
  </si>
  <si>
    <t>Q3976</t>
  </si>
  <si>
    <t>Q3970</t>
  </si>
  <si>
    <t>francois.vandewattyne@group-ips.com</t>
  </si>
  <si>
    <t>Q3925</t>
  </si>
  <si>
    <t>Wanda - New site feasibilit...</t>
  </si>
  <si>
    <t>Q3891</t>
  </si>
  <si>
    <t>AmÃ©lioration circulation lo...</t>
  </si>
  <si>
    <t>Q3983</t>
  </si>
  <si>
    <t>Redaccion de ITE+IEE</t>
  </si>
  <si>
    <t>Q3974</t>
  </si>
  <si>
    <t>ReconversiÃ³n consulta ginec...</t>
  </si>
  <si>
    <t>Q3944</t>
  </si>
  <si>
    <t>evangelia.papadaki@group-ips.com</t>
  </si>
  <si>
    <t>https://mytracker.group-ips.com/projects/1435/reference_sheets_translations/879.pdf</t>
  </si>
  <si>
    <t>https://mytracker.group-ips.com/projects/1434/reference_sheets_translations/898.pdf</t>
  </si>
  <si>
    <t>Due Diligence "Las Ãguilas"</t>
  </si>
  <si>
    <t>Q3972</t>
  </si>
  <si>
    <t>Q3980</t>
  </si>
  <si>
    <t>marijn.van.den.bossche@group-ips.com</t>
  </si>
  <si>
    <t>Q3870</t>
  </si>
  <si>
    <t>Architecture|Engineering|Safety|Project Management|Branding and Corporate Image|Construction Management|Safety &amp; Site Supervision|Safety Coordination</t>
  </si>
  <si>
    <t>Q3914</t>
  </si>
  <si>
    <t>O1665</t>
  </si>
  <si>
    <t>Engineering support divers</t>
  </si>
  <si>
    <t>Q3959</t>
  </si>
  <si>
    <t>Wanze - RÃ©novation silos + ...</t>
  </si>
  <si>
    <t>antoine.d.udekem@group-ips.com</t>
  </si>
  <si>
    <t>laurent.droissart@group-ips.com</t>
  </si>
  <si>
    <t>Q3886</t>
  </si>
  <si>
    <t>Masterplan GriÃ±on</t>
  </si>
  <si>
    <t>Q3688</t>
  </si>
  <si>
    <t>https://mytracker.group-ips.com/projects/1420/reference_sheets_translations/913.pdf</t>
  </si>
  <si>
    <t>olivier.mallet@group-ips.com</t>
  </si>
  <si>
    <t>O1657</t>
  </si>
  <si>
    <t>SUITE project</t>
  </si>
  <si>
    <t>Novartis Oncology</t>
  </si>
  <si>
    <t>Q3905</t>
  </si>
  <si>
    <t>Q3887</t>
  </si>
  <si>
    <t>https://mytracker.group-ips.com/projects/1416/reference_sheets_translations/938.pdf</t>
  </si>
  <si>
    <t>O1655</t>
  </si>
  <si>
    <t>Prallbleche im Kranschacht RWO</t>
  </si>
  <si>
    <t>Q3885</t>
  </si>
  <si>
    <t>O1654</t>
  </si>
  <si>
    <t>Bauleitung Stahlbauarbeiten...</t>
  </si>
  <si>
    <t>Q3874</t>
  </si>
  <si>
    <t>BUL4 &amp; CRM5 + Extentions</t>
  </si>
  <si>
    <t>O1652</t>
  </si>
  <si>
    <t>BauÃ¼berwachung KAWO BÃ¼hnen</t>
  </si>
  <si>
    <t>silvio.redlich@group-ips.com</t>
  </si>
  <si>
    <t>Q3893</t>
  </si>
  <si>
    <t>O1651</t>
  </si>
  <si>
    <t>BaustellenÃ¼berwachung BÃ¼hne...</t>
  </si>
  <si>
    <t>Q3895</t>
  </si>
  <si>
    <t>O1650</t>
  </si>
  <si>
    <t>Notaktion Stahlbau Starenka...</t>
  </si>
  <si>
    <t>Q3896</t>
  </si>
  <si>
    <t>sander.vandendriessche@group-ips.com</t>
  </si>
  <si>
    <t>Q3871</t>
  </si>
  <si>
    <t>O1647</t>
  </si>
  <si>
    <t xml:space="preserve">Seville Gran Lujo -Hotel </t>
  </si>
  <si>
    <t>Q3440</t>
  </si>
  <si>
    <t>Austausch 6 WÃ¤rmetauscher</t>
  </si>
  <si>
    <t>Q3777</t>
  </si>
  <si>
    <t>https://mytracker.group-ips.com/projects/1406/reference_sheets_translations/882.pdf</t>
  </si>
  <si>
    <t>https://mytracker.group-ips.com/projects/1405/reference_sheets_translations/921.pdf</t>
  </si>
  <si>
    <t>Q3820</t>
  </si>
  <si>
    <t>O1643</t>
  </si>
  <si>
    <t>CAMBIO DEPÃ“SITO PCI</t>
  </si>
  <si>
    <t>Q3872</t>
  </si>
  <si>
    <t>Q3817</t>
  </si>
  <si>
    <t>O1641</t>
  </si>
  <si>
    <t>Rain water - Leuven site</t>
  </si>
  <si>
    <t>Q3856</t>
  </si>
  <si>
    <t>Q3843</t>
  </si>
  <si>
    <t>https://mytracker.group-ips.com/projects/1400/reference_sheets_translations/850.pdf</t>
  </si>
  <si>
    <t>O1639</t>
  </si>
  <si>
    <t>O1638</t>
  </si>
  <si>
    <t>Erasmus - new DC</t>
  </si>
  <si>
    <t>Architecture|Project Management|Interior Design &amp; Fit Out</t>
  </si>
  <si>
    <t>Q3845</t>
  </si>
  <si>
    <t>https://mytracker.group-ips.com/projects/1398/reference_sheets_translations/888.pdf</t>
  </si>
  <si>
    <t>Restaurant</t>
  </si>
  <si>
    <t xml:space="preserve">Interim Project Management </t>
  </si>
  <si>
    <t>Q3812</t>
  </si>
  <si>
    <t>https://mytracker.group-ips.com/projects/1394/reference_sheets_translations/861.pdf</t>
  </si>
  <si>
    <t>O1633</t>
  </si>
  <si>
    <t>O1632</t>
  </si>
  <si>
    <t>O1631</t>
  </si>
  <si>
    <t>Rework station</t>
  </si>
  <si>
    <t>arnaud.raevens@group-ips.com</t>
  </si>
  <si>
    <t>Q3839</t>
  </si>
  <si>
    <t>O1630</t>
  </si>
  <si>
    <t>TDD Hotel DoÃ±a BrÃ­gida</t>
  </si>
  <si>
    <t>Q3732</t>
  </si>
  <si>
    <t>VELERIN</t>
  </si>
  <si>
    <t>O1628</t>
  </si>
  <si>
    <t>Labs Bioville</t>
  </si>
  <si>
    <t>O1627</t>
  </si>
  <si>
    <t>Q3864</t>
  </si>
  <si>
    <t>O1626</t>
  </si>
  <si>
    <t>Q3865</t>
  </si>
  <si>
    <t>O1625</t>
  </si>
  <si>
    <t>O1624</t>
  </si>
  <si>
    <t>O1623</t>
  </si>
  <si>
    <t>Refinement study-Lentivirus...</t>
  </si>
  <si>
    <t>NOVARTIS (GLOBAL)</t>
  </si>
  <si>
    <t>Q3823</t>
  </si>
  <si>
    <t>Work Place Policy E-Pole, M...</t>
  </si>
  <si>
    <t>Q3782</t>
  </si>
  <si>
    <t>luc.tasiaux@group-ips.com</t>
  </si>
  <si>
    <t>Q3846</t>
  </si>
  <si>
    <t>https://mytracker.group-ips.com/projects/1379/reference_sheets_translations/852.pdf</t>
  </si>
  <si>
    <t>https://mytracker.group-ips.com/projects/1378/reference_sheets_translations/859.pdf</t>
  </si>
  <si>
    <t>O1617</t>
  </si>
  <si>
    <t>Safety Coordination in Desi...</t>
  </si>
  <si>
    <t>yves.dechamps@group-ips.com</t>
  </si>
  <si>
    <t>Q3804</t>
  </si>
  <si>
    <t>pierre-marie.despatures@group-ips.com</t>
  </si>
  <si>
    <t>New Plot Due Diligence ROVI</t>
  </si>
  <si>
    <t>Q3813</t>
  </si>
  <si>
    <t>O1613</t>
  </si>
  <si>
    <t>Ventilation ligne 2</t>
  </si>
  <si>
    <t>Q3835</t>
  </si>
  <si>
    <t>O1612</t>
  </si>
  <si>
    <t>BC Indonesia New Liquid Line</t>
  </si>
  <si>
    <t>Q3754</t>
  </si>
  <si>
    <t>O1611</t>
  </si>
  <si>
    <t>PC Algeco</t>
  </si>
  <si>
    <t>Q3802</t>
  </si>
  <si>
    <t>Novelis Clayton</t>
  </si>
  <si>
    <t>Q3803</t>
  </si>
  <si>
    <t>Architecture|Engineering|Interior Design &amp; Fit Out</t>
  </si>
  <si>
    <t>https://mytracker.group-ips.com/projects/1368/reference_sheets_translations/900.pdf</t>
  </si>
  <si>
    <t>O1605</t>
  </si>
  <si>
    <t>PrÃ¤parationscontainer EM 2</t>
  </si>
  <si>
    <t>volker.netzer@group-ips.com</t>
  </si>
  <si>
    <t>Q3699</t>
  </si>
  <si>
    <t>O1603</t>
  </si>
  <si>
    <t>Procurement support small o...</t>
  </si>
  <si>
    <t xml:space="preserve">Small order for Takeda </t>
  </si>
  <si>
    <t>Q3801</t>
  </si>
  <si>
    <t>La Morella Nuts - MP 2.0</t>
  </si>
  <si>
    <t>Barry Callebaut â€“ La Morella Nuts SA</t>
  </si>
  <si>
    <t>Architecture|Engineering|Digital Supply Chain &amp; Operations|Project Management|Project Quality Support Team|Process Engineering|Utilities Engineering|Validation Engineering</t>
  </si>
  <si>
    <t>O1601</t>
  </si>
  <si>
    <t>Feasibility study for resid...</t>
  </si>
  <si>
    <t>Q3790</t>
  </si>
  <si>
    <t>O1600</t>
  </si>
  <si>
    <t>Sanitair warm water Topas</t>
  </si>
  <si>
    <t>Q3722</t>
  </si>
  <si>
    <t>O1598</t>
  </si>
  <si>
    <t>24. AWO Halle StÃ¼tzenverdre...</t>
  </si>
  <si>
    <t>Q3748</t>
  </si>
  <si>
    <t>Q3768</t>
  </si>
  <si>
    <t>O1596</t>
  </si>
  <si>
    <t>New Production Facility - S...</t>
  </si>
  <si>
    <t>SPINNER</t>
  </si>
  <si>
    <t>Q3720</t>
  </si>
  <si>
    <t>Barry Callebaut Halle BVBA</t>
  </si>
  <si>
    <t>Q3793</t>
  </si>
  <si>
    <t>Revamping CPU3-SSP2</t>
  </si>
  <si>
    <t>Q3792</t>
  </si>
  <si>
    <t>https://mytracker.group-ips.com/projects/1343/reference_sheets_translations/886.pdf</t>
  </si>
  <si>
    <t>https://mytracker.group-ips.com/projects/1342/reference_sheets_translations/870.pdf</t>
  </si>
  <si>
    <t>O1592</t>
  </si>
  <si>
    <t>Aleris Anodisatie</t>
  </si>
  <si>
    <t>Q3780</t>
  </si>
  <si>
    <t>Proyecto Shaker</t>
  </si>
  <si>
    <t>Q3662</t>
  </si>
  <si>
    <t>https://mytracker.group-ips.com/projects/1271/reference_sheets_translations/862.pdf</t>
  </si>
  <si>
    <t>O1590</t>
  </si>
  <si>
    <t>Modification plans Mithra</t>
  </si>
  <si>
    <t>quentin.nieuwland@group-ips.com</t>
  </si>
  <si>
    <t>Q3702</t>
  </si>
  <si>
    <t>NordenHamer ZinkhÃ¼tte GMBH</t>
  </si>
  <si>
    <t>https://mytracker.group-ips.com/projects/1269/reference_sheets_translations/903.pdf</t>
  </si>
  <si>
    <t>Hazop Station dÃ©conta WN21 ...</t>
  </si>
  <si>
    <t>cedric.barragan@group-ips.com</t>
  </si>
  <si>
    <t>Biscuit International Enghien</t>
  </si>
  <si>
    <t>https://mytracker.group-ips.com/projects/1266/reference_sheets_translations/873.pdf</t>
  </si>
  <si>
    <t>O1585</t>
  </si>
  <si>
    <t>Glassia 1.5 FD-DS-DR</t>
  </si>
  <si>
    <t>Q3764</t>
  </si>
  <si>
    <t>O1584</t>
  </si>
  <si>
    <t>Glassia CE study</t>
  </si>
  <si>
    <t>Q3664</t>
  </si>
  <si>
    <t>O1583</t>
  </si>
  <si>
    <t>PROTECCIÃ“N TRANSPORTADOR EL...</t>
  </si>
  <si>
    <t>Q3753</t>
  </si>
  <si>
    <t>100% invoiced but still some tasks to be finished.</t>
  </si>
  <si>
    <t>Q3715</t>
  </si>
  <si>
    <t>https://mytracker.group-ips.com/projects/1261/reference_sheets_translations/872.pdf</t>
  </si>
  <si>
    <t>O1580</t>
  </si>
  <si>
    <t>25. H212 BÃ¼hne VEGR_RWO</t>
  </si>
  <si>
    <t>Q3710</t>
  </si>
  <si>
    <t>O1579</t>
  </si>
  <si>
    <t>15. Steinrutschen</t>
  </si>
  <si>
    <t>Q3709</t>
  </si>
  <si>
    <t>O1578</t>
  </si>
  <si>
    <t>14. Mobile BÃ¼hne AGM AO 8 u...</t>
  </si>
  <si>
    <t>Q3708</t>
  </si>
  <si>
    <t>O1577</t>
  </si>
  <si>
    <t>12. Innenraum Giessrad</t>
  </si>
  <si>
    <t>Q3707</t>
  </si>
  <si>
    <t>O1576</t>
  </si>
  <si>
    <t>8. Fussbodensanierung unter...</t>
  </si>
  <si>
    <t>Q3706</t>
  </si>
  <si>
    <t>O1575</t>
  </si>
  <si>
    <t>7. KLH 2 GlasflÃ¤che</t>
  </si>
  <si>
    <t>Q3705</t>
  </si>
  <si>
    <t>Autorities Response Report</t>
  </si>
  <si>
    <t>Q3690</t>
  </si>
  <si>
    <t>https://mytracker.group-ips.com/projects/1252/reference_sheets_translations/864.pdf</t>
  </si>
  <si>
    <t>Informe SIEMSA</t>
  </si>
  <si>
    <t>Q3711</t>
  </si>
  <si>
    <t>Q3717</t>
  </si>
  <si>
    <t>Q3721</t>
  </si>
  <si>
    <t>O1567</t>
  </si>
  <si>
    <t>BauÃ¼berwachung SchÃ¼ttgutlag...</t>
  </si>
  <si>
    <t>ulrike.mueller@group-ips.com</t>
  </si>
  <si>
    <t>Q3698</t>
  </si>
  <si>
    <t>sebastien.pouppez@group-ips.com</t>
  </si>
  <si>
    <t>Q3646</t>
  </si>
  <si>
    <t>https://mytracker.group-ips.com/projects/1245/reference_sheets_translations/851.pdf</t>
  </si>
  <si>
    <t>Feasibility communication area</t>
  </si>
  <si>
    <t>Q3679</t>
  </si>
  <si>
    <t>O1563</t>
  </si>
  <si>
    <t>Support Code Minier</t>
  </si>
  <si>
    <t>Q3591</t>
  </si>
  <si>
    <t>https://mytracker.group-ips.com/projects/1242/reference_sheets_translations/840.pdf</t>
  </si>
  <si>
    <t>O1561</t>
  </si>
  <si>
    <t>Update site plans</t>
  </si>
  <si>
    <t>Q3683</t>
  </si>
  <si>
    <t>Q3629</t>
  </si>
  <si>
    <t>https://mytracker.group-ips.com/projects/1240/reference_sheets_translations/838.pdf</t>
  </si>
  <si>
    <t>O1559</t>
  </si>
  <si>
    <t>Coordination SÃ©curitÃ© Phase...</t>
  </si>
  <si>
    <t>Q3670</t>
  </si>
  <si>
    <t>O1558</t>
  </si>
  <si>
    <t>P&amp;ID Powder + Utilities</t>
  </si>
  <si>
    <t>it@group-ips.com</t>
  </si>
  <si>
    <t>Q3613</t>
  </si>
  <si>
    <t>https://mytracker.group-ips.com/projects/1238/reference_sheets_translations/831.pdf</t>
  </si>
  <si>
    <t>Q3663</t>
  </si>
  <si>
    <t>delphine.tytgat@group-ips.com</t>
  </si>
  <si>
    <t>https://mytracker.group-ips.com/projects/1230/reference_sheets_translations/908.pdf</t>
  </si>
  <si>
    <t>Feasibility Study for Produ...</t>
  </si>
  <si>
    <t>Q3545</t>
  </si>
  <si>
    <t>https://mytracker.group-ips.com/projects/1229/reference_sheets_translations/843.pdf</t>
  </si>
  <si>
    <t>O1551</t>
  </si>
  <si>
    <t>CAD support Somenor</t>
  </si>
  <si>
    <t>Q3644</t>
  </si>
  <si>
    <t>O1550</t>
  </si>
  <si>
    <t>CAD support - Ph Maes - rev...</t>
  </si>
  <si>
    <t>Q3643</t>
  </si>
  <si>
    <t>O1549</t>
  </si>
  <si>
    <t>Interiorism</t>
  </si>
  <si>
    <t>Q3618</t>
  </si>
  <si>
    <t>O1546</t>
  </si>
  <si>
    <t xml:space="preserve">PROJET EXTENSION LEM TASSIN </t>
  </si>
  <si>
    <t>Q3581</t>
  </si>
  <si>
    <t>Engineering|Project Management|Sustainable Process &amp; Environment|Commissioning|Engineering Coordination|Electrical &amp; Instrumentation Engineering|HVAC Engineering|Piping Engineering|Process Engineering|Validation Engineering</t>
  </si>
  <si>
    <t>Q3572</t>
  </si>
  <si>
    <t>O1543</t>
  </si>
  <si>
    <t>Demolition Massif Bacs</t>
  </si>
  <si>
    <t>michel.pigeolet@group-ips.com</t>
  </si>
  <si>
    <t>Q3648</t>
  </si>
  <si>
    <t>https://mytracker.group-ips.com/projects/1217/reference_sheets_translations/834.pdf</t>
  </si>
  <si>
    <t>O1540</t>
  </si>
  <si>
    <t>Assistance 2018</t>
  </si>
  <si>
    <t>Q3563</t>
  </si>
  <si>
    <t>O1538</t>
  </si>
  <si>
    <t>Support certification LEED</t>
  </si>
  <si>
    <t>Q3604</t>
  </si>
  <si>
    <t>O1537</t>
  </si>
  <si>
    <t>Sprinklage - Carros</t>
  </si>
  <si>
    <t>Q3385</t>
  </si>
  <si>
    <t>Soporte Proyectos</t>
  </si>
  <si>
    <t>Q3606</t>
  </si>
  <si>
    <t>Feasibility offices + entrance</t>
  </si>
  <si>
    <t>Q3601</t>
  </si>
  <si>
    <t>O1531</t>
  </si>
  <si>
    <t>Surfaces 38-TEC</t>
  </si>
  <si>
    <t>Q3553</t>
  </si>
  <si>
    <t>O1529</t>
  </si>
  <si>
    <t>Piloot Project RA Frohling</t>
  </si>
  <si>
    <t>Q3611</t>
  </si>
  <si>
    <t>O1528</t>
  </si>
  <si>
    <t>FaisabilitÃ©s GATE 0</t>
  </si>
  <si>
    <t>Q3580</t>
  </si>
  <si>
    <t>O1526</t>
  </si>
  <si>
    <t>Koordinierung Anfahrschaden...</t>
  </si>
  <si>
    <t>claudia.schulze@group-ips.com</t>
  </si>
  <si>
    <t>Q3614</t>
  </si>
  <si>
    <t>RÃ©novation Toiture - Le Vau...</t>
  </si>
  <si>
    <t>Q3531</t>
  </si>
  <si>
    <t>Claim between SH and Premonor</t>
  </si>
  <si>
    <t>Q3499</t>
  </si>
  <si>
    <t>tim.swier@group-ips.com</t>
  </si>
  <si>
    <t>Q3576</t>
  </si>
  <si>
    <t>O1522</t>
  </si>
  <si>
    <t>Sanierung AbgasgeblÃ¤sebÃ¼hne...</t>
  </si>
  <si>
    <t>Q3598</t>
  </si>
  <si>
    <t>O1521</t>
  </si>
  <si>
    <t>Structural Analysis</t>
  </si>
  <si>
    <t>Q3597</t>
  </si>
  <si>
    <t>O1519</t>
  </si>
  <si>
    <t>Platzbefestigung SÃ¤urewanne...</t>
  </si>
  <si>
    <t>Q3540</t>
  </si>
  <si>
    <t>O1517</t>
  </si>
  <si>
    <t>LV Erstellung gem Bauwerksb...</t>
  </si>
  <si>
    <t>Q3585</t>
  </si>
  <si>
    <t>Barry Callebaut Japan</t>
  </si>
  <si>
    <t>xavier.berbers@group-ips.com</t>
  </si>
  <si>
    <t>https://mytracker.group-ips.com/projects/1192/reference_sheets_translations/839.pdf</t>
  </si>
  <si>
    <t>joseph.quintili@group-ips.com</t>
  </si>
  <si>
    <t>Tata Steel Segal SA</t>
  </si>
  <si>
    <t>https://mytracker.group-ips.com/projects/1191/reference_sheets_translations/854.pdf</t>
  </si>
  <si>
    <t>O1514</t>
  </si>
  <si>
    <t>BÃ¼hne AHK_+8,50 m</t>
  </si>
  <si>
    <t>Q3582</t>
  </si>
  <si>
    <t>O1513</t>
  </si>
  <si>
    <t>Austausch SystembÃ¶den KAWO</t>
  </si>
  <si>
    <t>Q3547</t>
  </si>
  <si>
    <t>AutoritÃ© de Commissioning X...</t>
  </si>
  <si>
    <t>Q3522</t>
  </si>
  <si>
    <t>Q3527</t>
  </si>
  <si>
    <t>O1510</t>
  </si>
  <si>
    <t>Procurement Novacel Mexico</t>
  </si>
  <si>
    <t>Q3559</t>
  </si>
  <si>
    <t>O1508</t>
  </si>
  <si>
    <t>BC Gebouw 4 safety supervis...</t>
  </si>
  <si>
    <t>Q3565</t>
  </si>
  <si>
    <t>O1507</t>
  </si>
  <si>
    <t>BC Gebouw 1 safety supervis...</t>
  </si>
  <si>
    <t>Q3566</t>
  </si>
  <si>
    <t>Work finished and invoice towards the customer - still need to do some interco regul, waiting for feedback DHE. DMY 26.02.2024 Final invoice sent on 20/12/2024</t>
  </si>
  <si>
    <t>O1503</t>
  </si>
  <si>
    <t>BauÃ¼berwachung Umbau Expedi...</t>
  </si>
  <si>
    <t>Q3512</t>
  </si>
  <si>
    <t>Espacio Relax</t>
  </si>
  <si>
    <t>Q3564</t>
  </si>
  <si>
    <t>O1501</t>
  </si>
  <si>
    <t>Sanierung UK Restemaschine-...</t>
  </si>
  <si>
    <t>Q3550</t>
  </si>
  <si>
    <t>O1500</t>
  </si>
  <si>
    <t xml:space="preserve">RENDER IMAGES FOR FAIR </t>
  </si>
  <si>
    <t>Q3544</t>
  </si>
  <si>
    <t>O1498</t>
  </si>
  <si>
    <t>Koord. Bestandsuntersuchung...</t>
  </si>
  <si>
    <t>max.meiser@group-ips.com</t>
  </si>
  <si>
    <t>Q3532</t>
  </si>
  <si>
    <t>O1497</t>
  </si>
  <si>
    <t>VÃ©rification sÃ©curitÃ© insta...</t>
  </si>
  <si>
    <t>Orbix Solutions SPRL</t>
  </si>
  <si>
    <t>Q3529</t>
  </si>
  <si>
    <t>New Copper wire factory in ...</t>
  </si>
  <si>
    <t>Q3443</t>
  </si>
  <si>
    <t>Nemera - Industrial Flows S...</t>
  </si>
  <si>
    <t>Q3475</t>
  </si>
  <si>
    <t>Q3491</t>
  </si>
  <si>
    <t>O1493</t>
  </si>
  <si>
    <t>Safety supervision PO Giete...</t>
  </si>
  <si>
    <t>Q3546</t>
  </si>
  <si>
    <t>O1492</t>
  </si>
  <si>
    <t>Retour d'expÃ©rience projet GOV</t>
  </si>
  <si>
    <t>Q3506</t>
  </si>
  <si>
    <t>O1491</t>
  </si>
  <si>
    <t>Vervanging schuifdeuren</t>
  </si>
  <si>
    <t>Q3449</t>
  </si>
  <si>
    <t>O1489</t>
  </si>
  <si>
    <t>Ligne galva Florange</t>
  </si>
  <si>
    <t>Q3536</t>
  </si>
  <si>
    <t>O1488</t>
  </si>
  <si>
    <t>Konzeptstudie Stahlbausanie...</t>
  </si>
  <si>
    <t>Q3526</t>
  </si>
  <si>
    <t>O1487</t>
  </si>
  <si>
    <t>Div. MaÃŸnahmen RWO</t>
  </si>
  <si>
    <t>Q3530</t>
  </si>
  <si>
    <t>O1486</t>
  </si>
  <si>
    <t>Bauleitung Schienenbruch ELWO</t>
  </si>
  <si>
    <t>Q3528</t>
  </si>
  <si>
    <t>O1484</t>
  </si>
  <si>
    <t>Kesseleinhausung AHK_LV-Ers...</t>
  </si>
  <si>
    <t>Q3524</t>
  </si>
  <si>
    <t>O1483</t>
  </si>
  <si>
    <t>Austausch IPE-TrÃ¤ger im Kra...</t>
  </si>
  <si>
    <t>Q3525</t>
  </si>
  <si>
    <t>IntÃ©gration robot palletisage</t>
  </si>
  <si>
    <t>O1481</t>
  </si>
  <si>
    <t>Engineering support</t>
  </si>
  <si>
    <t>Q3441</t>
  </si>
  <si>
    <t>O1480</t>
  </si>
  <si>
    <t>Master Plan DC P&amp;G Mataro</t>
  </si>
  <si>
    <t>Q3354</t>
  </si>
  <si>
    <t>https://mytracker.group-ips.com/projects/1156/reference_sheets_translations/910.pdf</t>
  </si>
  <si>
    <t>O1479</t>
  </si>
  <si>
    <t>Q3521</t>
  </si>
  <si>
    <t>Intelligent warehouse entra...</t>
  </si>
  <si>
    <t>ricard.badia.bachs@group-ips.com</t>
  </si>
  <si>
    <t>Q3334</t>
  </si>
  <si>
    <t>O1476</t>
  </si>
  <si>
    <t>Management Acondicionamient...</t>
  </si>
  <si>
    <t>Q3486</t>
  </si>
  <si>
    <t>https://mytracker.group-ips.com/projects/1151/reference_sheets_translations/856.pdf</t>
  </si>
  <si>
    <t>Architecture|Engineering|Project Management|Project Quality Support Team|Civil &amp; Structural Engineering|Construction Management|Design Engineering</t>
  </si>
  <si>
    <t>O1473</t>
  </si>
  <si>
    <t>GelÃ¤nder KÃ¼hlerbÃ¼hne KAWO</t>
  </si>
  <si>
    <t>Q3515</t>
  </si>
  <si>
    <t>O1472</t>
  </si>
  <si>
    <t>Dachsanierung Kantine Werk Ost</t>
  </si>
  <si>
    <t>Q3505</t>
  </si>
  <si>
    <t>O1470</t>
  </si>
  <si>
    <t>ZugangsbÃ¼hne Vorblockfilter...</t>
  </si>
  <si>
    <t>Q3503</t>
  </si>
  <si>
    <t>O1469</t>
  </si>
  <si>
    <t>Stahlbausanierung F4 ELWO</t>
  </si>
  <si>
    <t>Q3502</t>
  </si>
  <si>
    <t>O1468</t>
  </si>
  <si>
    <t>Dachsanierung Waschkaue Wer...</t>
  </si>
  <si>
    <t>Q3482</t>
  </si>
  <si>
    <t>https://mytracker.group-ips.com/projects/1142/reference_sheets_translations/849.pdf</t>
  </si>
  <si>
    <t>O1464</t>
  </si>
  <si>
    <t>Proyecto de seÃ±aletica e in...</t>
  </si>
  <si>
    <t>Q3471</t>
  </si>
  <si>
    <t>O1463</t>
  </si>
  <si>
    <t>Production Extension</t>
  </si>
  <si>
    <t>Pnevmatika-Serta AD</t>
  </si>
  <si>
    <t>Q3466</t>
  </si>
  <si>
    <t>Independent Claim Report</t>
  </si>
  <si>
    <t>Q3488</t>
  </si>
  <si>
    <t>https://mytracker.group-ips.com/projects/1137/reference_sheets_translations/817.pdf</t>
  </si>
  <si>
    <t>https://mytracker.group-ips.com/projects/1135/reference_sheets_translations/815.pdf</t>
  </si>
  <si>
    <t>O1458</t>
  </si>
  <si>
    <t>Umbauarbeiten nÃ¶rdlich des ...</t>
  </si>
  <si>
    <t>Q3463</t>
  </si>
  <si>
    <t>O1457</t>
  </si>
  <si>
    <t>Revamping T7</t>
  </si>
  <si>
    <t>Q3448</t>
  </si>
  <si>
    <t>O1456</t>
  </si>
  <si>
    <t>Stilstand warmwals augustus...</t>
  </si>
  <si>
    <t>Q3481</t>
  </si>
  <si>
    <t>Dinel - extension - faisabi...</t>
  </si>
  <si>
    <t>Q3456</t>
  </si>
  <si>
    <t>UtilitÃ©s chambres froides s...</t>
  </si>
  <si>
    <t>joachim.galaski@group-ips.com</t>
  </si>
  <si>
    <t>O1453</t>
  </si>
  <si>
    <t>Professor Project Management</t>
  </si>
  <si>
    <t>Universidad Pontificia de Comillas ICAI</t>
  </si>
  <si>
    <t>Project Management|Project Quality Support Team|Training</t>
  </si>
  <si>
    <t>Q3479</t>
  </si>
  <si>
    <t>Q3467</t>
  </si>
  <si>
    <t>https://mytracker.group-ips.com/projects/1126/reference_sheets_translations/825.pdf</t>
  </si>
  <si>
    <t>Hazop mode dÃ©conta chimique...</t>
  </si>
  <si>
    <t>https://mytracker.group-ips.com/projects/1124/reference_sheets_translations/829.pdf</t>
  </si>
  <si>
    <t>O1447</t>
  </si>
  <si>
    <t>Subsidies Management</t>
  </si>
  <si>
    <t>Q3468</t>
  </si>
  <si>
    <t>benjamin.legat@group-ips.com</t>
  </si>
  <si>
    <t>https://mytracker.group-ips.com/projects/1121/reference_sheets_translations/833.pdf</t>
  </si>
  <si>
    <t>Q3401</t>
  </si>
  <si>
    <t>https://mytracker.group-ips.com/projects/1120/reference_sheets_translations/819.pdf</t>
  </si>
  <si>
    <t>O1444</t>
  </si>
  <si>
    <t>Guadalajara Permitting</t>
  </si>
  <si>
    <t>Q3451</t>
  </si>
  <si>
    <t>O1443</t>
  </si>
  <si>
    <t>Verbesserung der DÃ¼senstang...</t>
  </si>
  <si>
    <t>Q3453</t>
  </si>
  <si>
    <t>O1442</t>
  </si>
  <si>
    <t>ErgÃ¤nzende Sauberlaufzonen ...</t>
  </si>
  <si>
    <t>Q3450</t>
  </si>
  <si>
    <t>O1441</t>
  </si>
  <si>
    <t>Portes Vestiaires RX46.0</t>
  </si>
  <si>
    <t>Q3465</t>
  </si>
  <si>
    <t>O1440</t>
  </si>
  <si>
    <t>Betonsanierung KÃ¼hlturm Wes...</t>
  </si>
  <si>
    <t>Q3458</t>
  </si>
  <si>
    <t>O1439</t>
  </si>
  <si>
    <t>Instandsetzung BÃ¼hne MS10 KAWO</t>
  </si>
  <si>
    <t>Q3457</t>
  </si>
  <si>
    <t>Q3424</t>
  </si>
  <si>
    <t>bernard.vigneron@group-ips.com</t>
  </si>
  <si>
    <t xml:space="preserve">Hotel Construction </t>
  </si>
  <si>
    <t>Q3228</t>
  </si>
  <si>
    <t>O1434</t>
  </si>
  <si>
    <t>Austausch Bodenbleche H30</t>
  </si>
  <si>
    <t>Q3461</t>
  </si>
  <si>
    <t>O1431</t>
  </si>
  <si>
    <t>DÃ©mÃ©nagement temporaire con...</t>
  </si>
  <si>
    <t>Q3399</t>
  </si>
  <si>
    <t>O1430</t>
  </si>
  <si>
    <t>Hall carriÃ¨re</t>
  </si>
  <si>
    <t>Q3459</t>
  </si>
  <si>
    <t>O1426</t>
  </si>
  <si>
    <t>Koordinierung Sieluntersuchung</t>
  </si>
  <si>
    <t>Q3419</t>
  </si>
  <si>
    <t>O1423</t>
  </si>
  <si>
    <t>bor.stevens@group-ips.com</t>
  </si>
  <si>
    <t>Q3427</t>
  </si>
  <si>
    <t>blandine.deschamps@group-ips.com</t>
  </si>
  <si>
    <t>https://mytracker.group-ips.com/projects/1094/reference_sheets_translations/820.pdf</t>
  </si>
  <si>
    <t>O1419</t>
  </si>
  <si>
    <t>Audit snellooppoorten</t>
  </si>
  <si>
    <t>Q3342</t>
  </si>
  <si>
    <t>Office Building Relocation</t>
  </si>
  <si>
    <t>Q3226</t>
  </si>
  <si>
    <t>https://mytracker.group-ips.com/projects/1091/reference_sheets_translations/912.pdf</t>
  </si>
  <si>
    <t>O1417</t>
  </si>
  <si>
    <t>Shutdown Casthouse 6</t>
  </si>
  <si>
    <t>Q3405</t>
  </si>
  <si>
    <t>Q3360</t>
  </si>
  <si>
    <t>HAZOP rÃ©seau soude WN21</t>
  </si>
  <si>
    <t>Koordination und BauÃœ_Proje...</t>
  </si>
  <si>
    <t>O1408</t>
  </si>
  <si>
    <t>Modernisierung Kaltwalzwerk</t>
  </si>
  <si>
    <t>Q3381</t>
  </si>
  <si>
    <t>O1406</t>
  </si>
  <si>
    <t>Feasibility afectaciÃ³n Plan...</t>
  </si>
  <si>
    <t>Q3357</t>
  </si>
  <si>
    <t>Operations and Flow Feasibi...</t>
  </si>
  <si>
    <t>Q3320</t>
  </si>
  <si>
    <t>https://mytracker.group-ips.com/projects/1077/reference_sheets_translations/804.pdf</t>
  </si>
  <si>
    <t>O1403</t>
  </si>
  <si>
    <t>Atex dossier</t>
  </si>
  <si>
    <t>Q2841</t>
  </si>
  <si>
    <t>O1401</t>
  </si>
  <si>
    <t>New washing machine and aut...</t>
  </si>
  <si>
    <t>Q3244</t>
  </si>
  <si>
    <t>thierry.deleglise@group-ips.com</t>
  </si>
  <si>
    <t>Q3356</t>
  </si>
  <si>
    <t>antonio.gonzalez@group-ips.com</t>
  </si>
  <si>
    <t>O1398</t>
  </si>
  <si>
    <t>Latecoere Greenfield Projec...</t>
  </si>
  <si>
    <t>Groupe LATECOERE (Headquarters)</t>
  </si>
  <si>
    <t>Q3275</t>
  </si>
  <si>
    <t>O1397</t>
  </si>
  <si>
    <t>AN/FMI SD coordinatie</t>
  </si>
  <si>
    <t>Q3253</t>
  </si>
  <si>
    <t>baptiste.wautier@group-ips.com</t>
  </si>
  <si>
    <t>Pilot-ISA Smelterâ€œ und â€žVer...</t>
  </si>
  <si>
    <t>anais.alluin@group-ips.com</t>
  </si>
  <si>
    <t>https://mytracker.group-ips.com/projects/1060/reference_sheets_translations/816.pdf</t>
  </si>
  <si>
    <t>joy.ishimwe@group-ips.com</t>
  </si>
  <si>
    <t>https://mytracker.group-ips.com/projects/1058/reference_sheets_translations/811.pdf</t>
  </si>
  <si>
    <t>Lotus - Jardinana Fase 2, C...</t>
  </si>
  <si>
    <t>antoine.pouppez@group-ips.com</t>
  </si>
  <si>
    <t>Licencia y legalizaciÃ³n Pro...</t>
  </si>
  <si>
    <t>Q3292</t>
  </si>
  <si>
    <t>ronny.murillo@group-ips.com</t>
  </si>
  <si>
    <t>https://mytracker.group-ips.com/projects/1052/reference_sheets_translations/844.pdf</t>
  </si>
  <si>
    <t>Construction Management Zar...</t>
  </si>
  <si>
    <t>Q3309</t>
  </si>
  <si>
    <t>O1380</t>
  </si>
  <si>
    <t xml:space="preserve">chill out </t>
  </si>
  <si>
    <t>Q3307</t>
  </si>
  <si>
    <t>O1379</t>
  </si>
  <si>
    <t>Green Field Warehouse and A...</t>
  </si>
  <si>
    <t>Q3109</t>
  </si>
  <si>
    <t>Q3301</t>
  </si>
  <si>
    <t>O1376</t>
  </si>
  <si>
    <t>Avant projets Filtration</t>
  </si>
  <si>
    <t>Q3255</t>
  </si>
  <si>
    <t>Proyecto R</t>
  </si>
  <si>
    <t>nil.decelis@group-ips.com</t>
  </si>
  <si>
    <t>Q3276</t>
  </si>
  <si>
    <t>O1373</t>
  </si>
  <si>
    <t>Feasibility Warehouses Ille...</t>
  </si>
  <si>
    <t>Q3257</t>
  </si>
  <si>
    <t>O1370</t>
  </si>
  <si>
    <t>Support Shutdown procedures</t>
  </si>
  <si>
    <t>Q3241</t>
  </si>
  <si>
    <t>O1369</t>
  </si>
  <si>
    <t>P3 Italy 3d</t>
  </si>
  <si>
    <t>Q3259</t>
  </si>
  <si>
    <t>https://mytracker.group-ips.com/projects/1039/reference_sheets_translations/692.pdf</t>
  </si>
  <si>
    <t>jessica.tsonos@group-ips.com</t>
  </si>
  <si>
    <t>Q3191</t>
  </si>
  <si>
    <t>https://mytracker.group-ips.com/projects/1037/reference_sheets_translations/875.pdf</t>
  </si>
  <si>
    <t>https://mytracker.group-ips.com/projects/1036/reference_sheets_translations/832.pdf</t>
  </si>
  <si>
    <t>O1365</t>
  </si>
  <si>
    <t>Riders Arena</t>
  </si>
  <si>
    <t>Q3254</t>
  </si>
  <si>
    <t>https://mytracker.group-ips.com/projects/1034/reference_sheets_translations/824.pdf</t>
  </si>
  <si>
    <t>O1363</t>
  </si>
  <si>
    <t>3d visualization</t>
  </si>
  <si>
    <t>Q3236</t>
  </si>
  <si>
    <t>https://mytracker.group-ips.com/projects/1033/reference_sheets_translations/686.pdf</t>
  </si>
  <si>
    <t>O1362</t>
  </si>
  <si>
    <t>Expo Cocinas Marratxi</t>
  </si>
  <si>
    <t>Q3189</t>
  </si>
  <si>
    <t>O1361</t>
  </si>
  <si>
    <t>Expo Cocinas Paterna</t>
  </si>
  <si>
    <t>Q3190</t>
  </si>
  <si>
    <t>O1360</t>
  </si>
  <si>
    <t>Modelo BIM proyecto ALBA</t>
  </si>
  <si>
    <t>albert.riba@group-ips.com</t>
  </si>
  <si>
    <t>Q3087</t>
  </si>
  <si>
    <t>claudia.roecher@group-ips.com</t>
  </si>
  <si>
    <t>O1355</t>
  </si>
  <si>
    <t>BA4-BA5 opvolging</t>
  </si>
  <si>
    <t>Q3183</t>
  </si>
  <si>
    <t>Revamping armoires Ã©lectriq...</t>
  </si>
  <si>
    <t>O1350</t>
  </si>
  <si>
    <t xml:space="preserve">PO Calp </t>
  </si>
  <si>
    <t>Q3222</t>
  </si>
  <si>
    <t>O1349</t>
  </si>
  <si>
    <t>Services communs</t>
  </si>
  <si>
    <t>Q3214</t>
  </si>
  <si>
    <t>O1348</t>
  </si>
  <si>
    <t>Risk Analysis Steam</t>
  </si>
  <si>
    <t>Q3195</t>
  </si>
  <si>
    <t>https://mytracker.group-ips.com/projects/1013/reference_sheets_translations/823.pdf</t>
  </si>
  <si>
    <t>elisabeth.sbrazzato@group-ips.com</t>
  </si>
  <si>
    <t>https://mytracker.group-ips.com/projects/1012/reference_sheets_translations/865.pdf</t>
  </si>
  <si>
    <t>O1344</t>
  </si>
  <si>
    <t>Commissioning projet Greeno...</t>
  </si>
  <si>
    <t>Q2864</t>
  </si>
  <si>
    <t>O1343</t>
  </si>
  <si>
    <t>Expo Armarios Alfafar</t>
  </si>
  <si>
    <t>Q3168</t>
  </si>
  <si>
    <t>O1342</t>
  </si>
  <si>
    <t>Exposicion cocinas y baÃ±os ...</t>
  </si>
  <si>
    <t>Q3163</t>
  </si>
  <si>
    <t>O1339</t>
  </si>
  <si>
    <t>Herinrichting bureel GTP re...</t>
  </si>
  <si>
    <t>stijn.trappeniers@group-ips.com</t>
  </si>
  <si>
    <t>Q3053</t>
  </si>
  <si>
    <t>O1338</t>
  </si>
  <si>
    <t>Sexto 1 ombouw</t>
  </si>
  <si>
    <t>Q3187</t>
  </si>
  <si>
    <t>O1337</t>
  </si>
  <si>
    <t>Support Travaux Neufs</t>
  </si>
  <si>
    <t>benjamin.farin@group-ips.com</t>
  </si>
  <si>
    <t>romain.delaigle@group-ips.com</t>
  </si>
  <si>
    <t>Q3173</t>
  </si>
  <si>
    <t>https://mytracker.group-ips.com/projects/1003/reference_sheets_translations/690.pdf</t>
  </si>
  <si>
    <t>Engineering|Safety|Project Management|Project Quality Support Team|Commissioning|Construction Management|Design Engineering|Electrical &amp; Instrumentation Engineering|Engineering Coordination|HVAC Engineering|Piping Engineering|Project Assistance|Qualification Engineering|Safety &amp; Site Supervision</t>
  </si>
  <si>
    <t>O1335</t>
  </si>
  <si>
    <t>Roof Inspection</t>
  </si>
  <si>
    <t>Q2452</t>
  </si>
  <si>
    <t>O1334</t>
  </si>
  <si>
    <t>Chocolate Storage Tower</t>
  </si>
  <si>
    <t>Q2890</t>
  </si>
  <si>
    <t>O1333</t>
  </si>
  <si>
    <t>Process Optimization</t>
  </si>
  <si>
    <t>alvaro.perez@group-ips.com</t>
  </si>
  <si>
    <t>Q3177</t>
  </si>
  <si>
    <t>https://mytracker.group-ips.com/projects/999/reference_sheets_translations/669.pdf</t>
  </si>
  <si>
    <t>O1327</t>
  </si>
  <si>
    <t>Site Extension Project Feas...</t>
  </si>
  <si>
    <t>Q3142</t>
  </si>
  <si>
    <t xml:space="preserve">Ampliacion de nave </t>
  </si>
  <si>
    <t>Q3174</t>
  </si>
  <si>
    <t>O1325</t>
  </si>
  <si>
    <t>Hazop rÃ©seau javel</t>
  </si>
  <si>
    <t>Q3136</t>
  </si>
  <si>
    <t>O1323</t>
  </si>
  <si>
    <t>38-TEC - Support PA</t>
  </si>
  <si>
    <t>pablo.rozada@group-ips.com</t>
  </si>
  <si>
    <t>Q3151</t>
  </si>
  <si>
    <t>Masterplan definition support</t>
  </si>
  <si>
    <t>Q3159</t>
  </si>
  <si>
    <t>https://mytracker.group-ips.com/projects/985/reference_sheets_translations/662.pdf</t>
  </si>
  <si>
    <t>Aurubis BauÃ¼berwachung</t>
  </si>
  <si>
    <t>O1319</t>
  </si>
  <si>
    <t>werfcoordinatie warmwals</t>
  </si>
  <si>
    <t>Q3149</t>
  </si>
  <si>
    <t>Tagging rÃ©seaux utilitÃ©s pr...</t>
  </si>
  <si>
    <t>laetitia.vandenbalck@group-ips.com</t>
  </si>
  <si>
    <t>https://mytracker.group-ips.com/projects/982/reference_sheets_translations/814.pdf</t>
  </si>
  <si>
    <t>https://mytracker.group-ips.com/projects/979/reference_sheets_translations/812.pdf</t>
  </si>
  <si>
    <t>O1315</t>
  </si>
  <si>
    <t>OQ ligne back-up Pure steam...</t>
  </si>
  <si>
    <t>Q3137</t>
  </si>
  <si>
    <t>https://mytracker.group-ips.com/projects/977/reference_sheets_translations/668.pdf</t>
  </si>
  <si>
    <t>Q3138</t>
  </si>
  <si>
    <t>https://mytracker.group-ips.com/projects/975/reference_sheets_translations/682.pdf</t>
  </si>
  <si>
    <t>O1311</t>
  </si>
  <si>
    <t>Veiligheidstoezicht PO Clap...</t>
  </si>
  <si>
    <t>Q3128</t>
  </si>
  <si>
    <t>https://mytracker.group-ips.com/projects/971/reference_sheets_translations/685.pdf</t>
  </si>
  <si>
    <t>https://mytracker.group-ips.com/projects/970/reference_sheets_translations/718.pdf</t>
  </si>
  <si>
    <t>Suivi activitÃ©s SD 46.0 - g...</t>
  </si>
  <si>
    <t>https://mytracker.group-ips.com/projects/969/reference_sheets_translations/710.pdf</t>
  </si>
  <si>
    <t>O1304</t>
  </si>
  <si>
    <t>Pluma</t>
  </si>
  <si>
    <t xml:space="preserve">Nouveau Traitement de fumÃ©es </t>
  </si>
  <si>
    <t>https://mytracker.group-ips.com/projects/966/reference_sheets_translations/807.pdf</t>
  </si>
  <si>
    <t>Q3110</t>
  </si>
  <si>
    <t>Estudio Alquiler LogÃ­stico</t>
  </si>
  <si>
    <t>gonzalo.bandeira@group-ips.com</t>
  </si>
  <si>
    <t>Q3098</t>
  </si>
  <si>
    <t>https://mytracker.group-ips.com/projects/963/reference_sheets_translations/670.pdf</t>
  </si>
  <si>
    <t>O1299</t>
  </si>
  <si>
    <t>WN282 â€“ EPCM â€“ Stop and Fix...</t>
  </si>
  <si>
    <t>Q3100</t>
  </si>
  <si>
    <t>https://mytracker.group-ips.com/projects/961/reference_sheets_translations/653.pdf</t>
  </si>
  <si>
    <t>O1298</t>
  </si>
  <si>
    <t>Saudi German Real Estate De...</t>
  </si>
  <si>
    <t>EforE</t>
  </si>
  <si>
    <t>Q3069</t>
  </si>
  <si>
    <t>https://mytracker.group-ips.com/projects/960/reference_sheets_translations/699.pdf</t>
  </si>
  <si>
    <t>O1297</t>
  </si>
  <si>
    <t>Q3003</t>
  </si>
  <si>
    <t>O1296</t>
  </si>
  <si>
    <t>veiligheidskleppen</t>
  </si>
  <si>
    <t>Allnex Surface Specialties S.A./N.V</t>
  </si>
  <si>
    <t>Q2964</t>
  </si>
  <si>
    <t>https://mytracker.group-ips.com/projects/958/reference_sheets_translations/767.pdf</t>
  </si>
  <si>
    <t>O1295</t>
  </si>
  <si>
    <t>Veiligheidstoezicht_Werf Qu...</t>
  </si>
  <si>
    <t>Q3085</t>
  </si>
  <si>
    <t>O1294</t>
  </si>
  <si>
    <t>Veiligheidstoezicht PO Calp</t>
  </si>
  <si>
    <t>Q3074</t>
  </si>
  <si>
    <t>O1293</t>
  </si>
  <si>
    <t>Suivi RWT</t>
  </si>
  <si>
    <t>Groupe Soufflet Valenciennes</t>
  </si>
  <si>
    <t>Q3080</t>
  </si>
  <si>
    <t>https://mytracker.group-ips.com/projects/954/reference_sheets_translations/687.pdf</t>
  </si>
  <si>
    <t>Q3057</t>
  </si>
  <si>
    <t>O1291</t>
  </si>
  <si>
    <t>Assistance Technique Etude ...</t>
  </si>
  <si>
    <t>Q3079</t>
  </si>
  <si>
    <t>O1290</t>
  </si>
  <si>
    <t>Due Diligence New Offices T...</t>
  </si>
  <si>
    <t>Q3078</t>
  </si>
  <si>
    <t>O1289</t>
  </si>
  <si>
    <t>Structural Engineering for ...</t>
  </si>
  <si>
    <t>Q3077</t>
  </si>
  <si>
    <t>O1288</t>
  </si>
  <si>
    <t>Revamping unitÃ©s de product...</t>
  </si>
  <si>
    <t>Q3076</t>
  </si>
  <si>
    <t>https://mytracker.group-ips.com/projects/949/reference_sheets_translations/657.pdf</t>
  </si>
  <si>
    <t>O1287</t>
  </si>
  <si>
    <t>Secured Power Project</t>
  </si>
  <si>
    <t>Q3063</t>
  </si>
  <si>
    <t>O1286</t>
  </si>
  <si>
    <t>Q3049</t>
  </si>
  <si>
    <t>https://mytracker.group-ips.com/projects/947/reference_sheets_translations/689.pdf</t>
  </si>
  <si>
    <t>O1285</t>
  </si>
  <si>
    <t>Support Project Management ...</t>
  </si>
  <si>
    <t>gregoire.masquelier@group-ips.com</t>
  </si>
  <si>
    <t>guillaume.chaumont@group-ips.com</t>
  </si>
  <si>
    <t>Q3052</t>
  </si>
  <si>
    <t>Remise en conformitÃ© armoir...</t>
  </si>
  <si>
    <t>jason.nicolas@group-ips.com</t>
  </si>
  <si>
    <t>Q2869</t>
  </si>
  <si>
    <t>O1283</t>
  </si>
  <si>
    <t>Nueva sala trabajo Danone</t>
  </si>
  <si>
    <t>Q3067</t>
  </si>
  <si>
    <t>https://mytracker.group-ips.com/projects/940/reference_sheets_translations/916.pdf</t>
  </si>
  <si>
    <t>ralf.keller@group-ips.com</t>
  </si>
  <si>
    <t>https://mytracker.group-ips.com/projects/939/reference_sheets_translations/821.pdf</t>
  </si>
  <si>
    <t>RedacciÃ³n proyecto de ITE y...</t>
  </si>
  <si>
    <t>Q2971</t>
  </si>
  <si>
    <t>O1278</t>
  </si>
  <si>
    <t>Safety Supervision_Zomersti...</t>
  </si>
  <si>
    <t>Q2988</t>
  </si>
  <si>
    <t>O1277</t>
  </si>
  <si>
    <t>Construction Supervision of...</t>
  </si>
  <si>
    <t>Q3035</t>
  </si>
  <si>
    <t>O1276</t>
  </si>
  <si>
    <t>Pilotage EntrepÃ´t de MatÃ©ri...</t>
  </si>
  <si>
    <t>Q3034</t>
  </si>
  <si>
    <t>https://mytracker.group-ips.com/projects/935/reference_sheets_translations/658.pdf</t>
  </si>
  <si>
    <t>O1275</t>
  </si>
  <si>
    <t>Etude de dÃ©tail d'un skid d...</t>
  </si>
  <si>
    <t>ENGIE AXIMA (FRANCE)</t>
  </si>
  <si>
    <t>Q3033</t>
  </si>
  <si>
    <t>O1274</t>
  </si>
  <si>
    <t>Supervision Travaux GÃ©nie C...</t>
  </si>
  <si>
    <t>Q3032</t>
  </si>
  <si>
    <t>O1273</t>
  </si>
  <si>
    <t>Etude dâ€™un systÃ¨me de rÃ©cup...</t>
  </si>
  <si>
    <t>DLM</t>
  </si>
  <si>
    <t>Q3021</t>
  </si>
  <si>
    <t>O1272</t>
  </si>
  <si>
    <t>Conception Charpente MÃ©tall...</t>
  </si>
  <si>
    <t>Q3020</t>
  </si>
  <si>
    <t>O1271</t>
  </si>
  <si>
    <t>Expertise Hangar Stockage C...</t>
  </si>
  <si>
    <t>Lafarge-Holcim Socimat</t>
  </si>
  <si>
    <t>Q3019</t>
  </si>
  <si>
    <t>https://mytracker.group-ips.com/projects/930/reference_sheets_translations/652.pdf</t>
  </si>
  <si>
    <t>O1270</t>
  </si>
  <si>
    <t>Mise Ã  Disposition Topograp...</t>
  </si>
  <si>
    <t>AUMUND France S.A.R.L</t>
  </si>
  <si>
    <t>Q3018</t>
  </si>
  <si>
    <t>O1269</t>
  </si>
  <si>
    <t>Mise Ã  Disposition IngÃ©nieu...</t>
  </si>
  <si>
    <t>PAULWURTH</t>
  </si>
  <si>
    <t>Q3017</t>
  </si>
  <si>
    <t>O1268</t>
  </si>
  <si>
    <t>Q3016</t>
  </si>
  <si>
    <t>O1267</t>
  </si>
  <si>
    <t>Etude GÃ©nie Civil &amp; Charpen...</t>
  </si>
  <si>
    <t>Nestle Maghreb S.A.</t>
  </si>
  <si>
    <t>Q3015</t>
  </si>
  <si>
    <t>O1266</t>
  </si>
  <si>
    <t>Etablissement des dossiers ...</t>
  </si>
  <si>
    <t>MARS CONTRACTING</t>
  </si>
  <si>
    <t>Q3014</t>
  </si>
  <si>
    <t>O1265</t>
  </si>
  <si>
    <t>Prestations Supervision Pro...</t>
  </si>
  <si>
    <t>Q3013</t>
  </si>
  <si>
    <t>O1264</t>
  </si>
  <si>
    <t>Etude et Suivi de chantiers...</t>
  </si>
  <si>
    <t>OILIBYA / Libya Oil Cote D'Ivoire</t>
  </si>
  <si>
    <t>Q3011</t>
  </si>
  <si>
    <t>O1263</t>
  </si>
  <si>
    <t>Etude et Management Projet ...</t>
  </si>
  <si>
    <t>Nestle Cote d'Ivoire</t>
  </si>
  <si>
    <t>Q3010</t>
  </si>
  <si>
    <t>https://mytracker.group-ips.com/projects/922/reference_sheets_translations/655.pdf</t>
  </si>
  <si>
    <t>O1262</t>
  </si>
  <si>
    <t>Etudes et suivi des passere...</t>
  </si>
  <si>
    <t>Q3001</t>
  </si>
  <si>
    <t>SpÃ©cification revamping lig...</t>
  </si>
  <si>
    <t>Q3008</t>
  </si>
  <si>
    <t>O1260</t>
  </si>
  <si>
    <t>Nueva distribuciÃ³n zona SAC</t>
  </si>
  <si>
    <t>Q3007</t>
  </si>
  <si>
    <t>O1259</t>
  </si>
  <si>
    <t>Supervision sÃ©curitÃ© instal...</t>
  </si>
  <si>
    <t>Q2898</t>
  </si>
  <si>
    <t>https://mytracker.group-ips.com/projects/918/reference_sheets_translations/679.pdf</t>
  </si>
  <si>
    <t>Q2993</t>
  </si>
  <si>
    <t>O1256</t>
  </si>
  <si>
    <t>Residential Tower Addis Abeba</t>
  </si>
  <si>
    <t>Q2976</t>
  </si>
  <si>
    <t>https://mytracker.group-ips.com/projects/915/reference_sheets_translations/698.pdf</t>
  </si>
  <si>
    <t>O1255</t>
  </si>
  <si>
    <t>Fusion de Soufre au Port Jo...</t>
  </si>
  <si>
    <t>Q2994</t>
  </si>
  <si>
    <t>https://mytracker.group-ips.com/projects/913/reference_sheets_translations/644.pdf</t>
  </si>
  <si>
    <t>O1254</t>
  </si>
  <si>
    <t>Detailed engineering of a 5...</t>
  </si>
  <si>
    <t>Sulphurnet</t>
  </si>
  <si>
    <t>Q2985</t>
  </si>
  <si>
    <t>O1253</t>
  </si>
  <si>
    <t>Etude Abri Station de service</t>
  </si>
  <si>
    <t>Q2984</t>
  </si>
  <si>
    <t>O1252</t>
  </si>
  <si>
    <t>Conception de bac eau chaud...</t>
  </si>
  <si>
    <t>Q2983</t>
  </si>
  <si>
    <t>O1251</t>
  </si>
  <si>
    <t>Etude deux passerelles pour...</t>
  </si>
  <si>
    <t>Q2982</t>
  </si>
  <si>
    <t>O1250</t>
  </si>
  <si>
    <t>Extension Laverie MEA au Maroc</t>
  </si>
  <si>
    <t>Q2981</t>
  </si>
  <si>
    <t>https://mytracker.group-ips.com/projects/908/reference_sheets_translations/640.pdf</t>
  </si>
  <si>
    <t>O1249</t>
  </si>
  <si>
    <t>Supervision Travaux projet ...</t>
  </si>
  <si>
    <t>Q2980</t>
  </si>
  <si>
    <t>O1248</t>
  </si>
  <si>
    <t>VÃ©rification Supports BÃ¢tim...</t>
  </si>
  <si>
    <t>Chaudra</t>
  </si>
  <si>
    <t>Q2979</t>
  </si>
  <si>
    <t>O1247</t>
  </si>
  <si>
    <t>PrÃ©paration note de calcul ...</t>
  </si>
  <si>
    <t>MIG (TUNISIA)</t>
  </si>
  <si>
    <t>Q2978</t>
  </si>
  <si>
    <t>O1245</t>
  </si>
  <si>
    <t>Kapsam</t>
  </si>
  <si>
    <t>Kapsam GmbH</t>
  </si>
  <si>
    <t>Q2986</t>
  </si>
  <si>
    <t>Etude Ã©nergÃ©tique</t>
  </si>
  <si>
    <t>https://mytracker.group-ips.com/projects/902/reference_sheets_translations/688.pdf</t>
  </si>
  <si>
    <t>https://mytracker.group-ips.com/projects/901/reference_sheets_translations/695.pdf</t>
  </si>
  <si>
    <t>https://mytracker.group-ips.com/projects/900/reference_sheets_translations/613.pdf</t>
  </si>
  <si>
    <t>O1241</t>
  </si>
  <si>
    <t>Vertaling Vergunning</t>
  </si>
  <si>
    <t>Q2967</t>
  </si>
  <si>
    <t>Q2948</t>
  </si>
  <si>
    <t>https://mytracker.group-ips.com/projects/898/reference_sheets_translations/777.pdf</t>
  </si>
  <si>
    <t>https://mytracker.group-ips.com/projects/897/reference_sheets_translations/728.pdf</t>
  </si>
  <si>
    <t>https://mytracker.group-ips.com/projects/896/reference_sheets_translations/727.pdf</t>
  </si>
  <si>
    <t>O1237</t>
  </si>
  <si>
    <t>Odeurs B46 T2</t>
  </si>
  <si>
    <t>Q2885</t>
  </si>
  <si>
    <t>https://mytracker.group-ips.com/projects/895/reference_sheets_translations/726.pdf</t>
  </si>
  <si>
    <t>DÃ©placement balances ZA</t>
  </si>
  <si>
    <t>https://mytracker.group-ips.com/projects/894/reference_sheets_translations/725.pdf</t>
  </si>
  <si>
    <t>ActualizaciÃ³n Oficina de Em...</t>
  </si>
  <si>
    <t>Q2938</t>
  </si>
  <si>
    <t>Q2924</t>
  </si>
  <si>
    <t>robin.kuscheck@group-ips.com</t>
  </si>
  <si>
    <t>https://mytracker.group-ips.com/projects/888/reference_sheets_translations/744.pdf</t>
  </si>
  <si>
    <t>O1231</t>
  </si>
  <si>
    <t>Logistic Parks construction</t>
  </si>
  <si>
    <t>Interim Western Europe Construction Director for P3 Logistics Park, covering countries such as: Germany, France, Spain, Netherlands,and Italy.Our function covered the preparation of business cases from the technical perspective to reach approval of the investment committee of P3 who acted as developer in many Build to Suit Projects. more representative projects: 1) Amazon pre-contract phase in both Spain (illescas) and Italy (Castelgiuglemo), Purchase of 200mâ‚¬ portfolio in Spain from GreenOak, all the Asset Management CAPEX definition of the existing portfolio by P3, and development of standards for future CAPEX optimizations.</t>
  </si>
  <si>
    <t>Architecture|Engineering|Project Management|Engineering Coordination|Feasibility Study|Masterplan|Consulting|Piloting|Project Business plan|Funding/Appropriation request|Project / Portfolio Monitoring / Lending technical advisory</t>
  </si>
  <si>
    <t>Q2945</t>
  </si>
  <si>
    <t>https://mytracker.group-ips.com/projects/886/reference_sheets_translations/707.pdf</t>
  </si>
  <si>
    <t>New Comp. Lines in P2 - Eng...</t>
  </si>
  <si>
    <t>oleguer.roura@group-ips.com</t>
  </si>
  <si>
    <t>Q2934</t>
  </si>
  <si>
    <t>O1229</t>
  </si>
  <si>
    <t>winnie.vanrespaille@group-ips.com</t>
  </si>
  <si>
    <t>Q2920</t>
  </si>
  <si>
    <t>O1228</t>
  </si>
  <si>
    <t>Permit canteen containers</t>
  </si>
  <si>
    <t>kimberley.vandenborne@group-ips.com</t>
  </si>
  <si>
    <t>Q2908</t>
  </si>
  <si>
    <t>SchÃ©ma Directeur</t>
  </si>
  <si>
    <t>Q2508</t>
  </si>
  <si>
    <t>https://mytracker.group-ips.com/projects/881/reference_sheets_translations/703.pdf</t>
  </si>
  <si>
    <t>O1225</t>
  </si>
  <si>
    <t>3D VISUALIZATION</t>
  </si>
  <si>
    <t>Q2905</t>
  </si>
  <si>
    <t>O1224</t>
  </si>
  <si>
    <t>HAZOP deconta QC</t>
  </si>
  <si>
    <t>Q2751</t>
  </si>
  <si>
    <t>https://mytracker.group-ips.com/projects/878/reference_sheets_translations/615.pdf</t>
  </si>
  <si>
    <t>O1223</t>
  </si>
  <si>
    <t>Dossier TQC ME15</t>
  </si>
  <si>
    <t>Q2917</t>
  </si>
  <si>
    <t>O1222</t>
  </si>
  <si>
    <t>Automatisation CIP</t>
  </si>
  <si>
    <t>Q2895</t>
  </si>
  <si>
    <t>Q2894</t>
  </si>
  <si>
    <t>https://mytracker.group-ips.com/projects/870/reference_sheets_translations/762.pdf</t>
  </si>
  <si>
    <t>https://mytracker.group-ips.com/projects/869/reference_sheets_translations/810.pdf</t>
  </si>
  <si>
    <t>O1214</t>
  </si>
  <si>
    <t>W48 Hazop</t>
  </si>
  <si>
    <t>Q2843</t>
  </si>
  <si>
    <t>O1213</t>
  </si>
  <si>
    <t>Pallet Less - P&amp;G Spain</t>
  </si>
  <si>
    <t>Q2876</t>
  </si>
  <si>
    <t>https://mytracker.group-ips.com/projects/862/reference_sheets_translations/596.pdf</t>
  </si>
  <si>
    <t>Remise en Ã©tat finitions te...</t>
  </si>
  <si>
    <t>https://mytracker.group-ips.com/projects/860/reference_sheets_translations/724.pdf</t>
  </si>
  <si>
    <t>Q2801</t>
  </si>
  <si>
    <t>https://mytracker.group-ips.com/projects/858/reference_sheets_translations/656.pdf</t>
  </si>
  <si>
    <t>O1206</t>
  </si>
  <si>
    <t>Roofs Structural Analysis</t>
  </si>
  <si>
    <t>Q2599</t>
  </si>
  <si>
    <t>Pilote GalÃ©nique</t>
  </si>
  <si>
    <t>O1203</t>
  </si>
  <si>
    <t>PEG Dryer Renovation</t>
  </si>
  <si>
    <t>Q2784</t>
  </si>
  <si>
    <t>https://mytracker.group-ips.com/projects/851/reference_sheets_translations/618.pdf</t>
  </si>
  <si>
    <t>delphine.lepot@group-ips.com</t>
  </si>
  <si>
    <t>O1201</t>
  </si>
  <si>
    <t>PO CALP 2016</t>
  </si>
  <si>
    <t>Q2851</t>
  </si>
  <si>
    <t>O1200</t>
  </si>
  <si>
    <t>Heropbouw Gieterij 5</t>
  </si>
  <si>
    <t>Q2855</t>
  </si>
  <si>
    <t>O1199</t>
  </si>
  <si>
    <t>Q2847</t>
  </si>
  <si>
    <t>https://mytracker.group-ips.com/projects/846/reference_sheets_translations/621.pdf</t>
  </si>
  <si>
    <t>https://mytracker.group-ips.com/projects/845/reference_sheets_translations/709.pdf</t>
  </si>
  <si>
    <t>Q2846</t>
  </si>
  <si>
    <t>https://mytracker.group-ips.com/projects/844/reference_sheets_translations/609.pdf</t>
  </si>
  <si>
    <t>Q2774</t>
  </si>
  <si>
    <t>https://mytracker.group-ips.com/projects/843/reference_sheets_translations/848.pdf</t>
  </si>
  <si>
    <t>Q2791</t>
  </si>
  <si>
    <t>https://mytracker.group-ips.com/projects/842/reference_sheets_translations/809.pdf</t>
  </si>
  <si>
    <t>O1193</t>
  </si>
  <si>
    <t>BORIT New Press Automation</t>
  </si>
  <si>
    <t>Q2811</t>
  </si>
  <si>
    <t>Estudio Viabilidad BaÃ±os y ...</t>
  </si>
  <si>
    <t>Q2782</t>
  </si>
  <si>
    <t>O1191</t>
  </si>
  <si>
    <t>Shoe disinfection cabinet</t>
  </si>
  <si>
    <t>Q2795</t>
  </si>
  <si>
    <t>https://mytracker.group-ips.com/projects/838/reference_sheets_translations/723.pdf</t>
  </si>
  <si>
    <t>O1190</t>
  </si>
  <si>
    <t>HV renovation</t>
  </si>
  <si>
    <t>Q2789</t>
  </si>
  <si>
    <t>O1189</t>
  </si>
  <si>
    <t>Auditorias EnergÃ©ticas</t>
  </si>
  <si>
    <t>Q2722</t>
  </si>
  <si>
    <t>O1188</t>
  </si>
  <si>
    <t>Bauhaus AlcorcÃ³n (Madrid)</t>
  </si>
  <si>
    <t>Q2740</t>
  </si>
  <si>
    <t>O1187</t>
  </si>
  <si>
    <t>Q2738</t>
  </si>
  <si>
    <t>O1186</t>
  </si>
  <si>
    <t>Q2737</t>
  </si>
  <si>
    <t>O1185</t>
  </si>
  <si>
    <t>Fuite toiture aide urgente</t>
  </si>
  <si>
    <t>Q2831</t>
  </si>
  <si>
    <t>O1184</t>
  </si>
  <si>
    <t>Analyse TRCIEL armories ele...</t>
  </si>
  <si>
    <t>Q2806</t>
  </si>
  <si>
    <t>O1182</t>
  </si>
  <si>
    <t>changements balances</t>
  </si>
  <si>
    <t>Q2793</t>
  </si>
  <si>
    <t>https://mytracker.group-ips.com/projects/827/reference_sheets_translations/722.pdf</t>
  </si>
  <si>
    <t>Q2803</t>
  </si>
  <si>
    <t>Q2797</t>
  </si>
  <si>
    <t>https://mytracker.group-ips.com/projects/825/reference_sheets_translations/619.pdf</t>
  </si>
  <si>
    <t>Engineering Department support</t>
  </si>
  <si>
    <t>Q2528</t>
  </si>
  <si>
    <t>https://mytracker.group-ips.com/projects/818/reference_sheets_translations/683.pdf</t>
  </si>
  <si>
    <t>Q2804</t>
  </si>
  <si>
    <t>https://mytracker.group-ips.com/projects/817/reference_sheets_translations/593.pdf</t>
  </si>
  <si>
    <t>O1175</t>
  </si>
  <si>
    <t>CE Certification</t>
  </si>
  <si>
    <t>Q2747</t>
  </si>
  <si>
    <t>O1174</t>
  </si>
  <si>
    <t>Preventieadviseur Gieterij</t>
  </si>
  <si>
    <t>Q2780</t>
  </si>
  <si>
    <t>O1173</t>
  </si>
  <si>
    <t>Refurbishment of hotel</t>
  </si>
  <si>
    <t>Q2768</t>
  </si>
  <si>
    <t>O1172</t>
  </si>
  <si>
    <t>Consulado Salvador de Bahia</t>
  </si>
  <si>
    <t>Q2783</t>
  </si>
  <si>
    <t>ivan.atanasov@group-ips.com</t>
  </si>
  <si>
    <t>https://mytracker.group-ips.com/projects/811/reference_sheets_translations/867.pdf</t>
  </si>
  <si>
    <t>O1170</t>
  </si>
  <si>
    <t>CALP senior project leader</t>
  </si>
  <si>
    <t>Q2796</t>
  </si>
  <si>
    <t>Q2785</t>
  </si>
  <si>
    <t>O1168</t>
  </si>
  <si>
    <t>Coil L6 - Financing</t>
  </si>
  <si>
    <t>Coil GmbH</t>
  </si>
  <si>
    <t>Q2775</t>
  </si>
  <si>
    <t>Q2753</t>
  </si>
  <si>
    <t>https://mytracker.group-ips.com/projects/807/reference_sheets_translations/678.pdf</t>
  </si>
  <si>
    <t>O1166</t>
  </si>
  <si>
    <t>Meurens SC EPCM phase 1</t>
  </si>
  <si>
    <t>Q2772</t>
  </si>
  <si>
    <t>O1165</t>
  </si>
  <si>
    <t>HRC-1</t>
  </si>
  <si>
    <t>Q2724</t>
  </si>
  <si>
    <t>O1164</t>
  </si>
  <si>
    <t>VT eindejaar 2016</t>
  </si>
  <si>
    <t>Q2776</t>
  </si>
  <si>
    <t>Historic White File</t>
  </si>
  <si>
    <t>Q2759</t>
  </si>
  <si>
    <t>O1162</t>
  </si>
  <si>
    <t>Extension comprimÃ©s</t>
  </si>
  <si>
    <t>Q2728</t>
  </si>
  <si>
    <t>O1161</t>
  </si>
  <si>
    <t>AMG WWA stop 2015</t>
  </si>
  <si>
    <t>Q2766</t>
  </si>
  <si>
    <t>kerlien.nackaerts@group-ips.com</t>
  </si>
  <si>
    <t>https://mytracker.group-ips.com/projects/799/reference_sheets_translations/654.pdf</t>
  </si>
  <si>
    <t>O1159</t>
  </si>
  <si>
    <t>Master Plan phase 2+3</t>
  </si>
  <si>
    <t>Q2736</t>
  </si>
  <si>
    <t>https://mytracker.group-ips.com/projects/798/reference_sheets_translations/671.pdf</t>
  </si>
  <si>
    <t>ReparaciÃ³n Cubierta</t>
  </si>
  <si>
    <t>Q2762</t>
  </si>
  <si>
    <t>Proyecto Jardinana Cala de ...</t>
  </si>
  <si>
    <t>Q2622</t>
  </si>
  <si>
    <t>giuliana.matucci@group-ips.com</t>
  </si>
  <si>
    <t>https://mytracker.group-ips.com/projects/795/reference_sheets_translations/627.pdf</t>
  </si>
  <si>
    <t>O1155</t>
  </si>
  <si>
    <t>VT Calp sept okt nov</t>
  </si>
  <si>
    <t>Q2749</t>
  </si>
  <si>
    <t>https://mytracker.group-ips.com/projects/794/reference_sheets_translations/508.pdf</t>
  </si>
  <si>
    <t>O1154</t>
  </si>
  <si>
    <t>Hazop studie passivatie</t>
  </si>
  <si>
    <t>Q2748</t>
  </si>
  <si>
    <t>O1152</t>
  </si>
  <si>
    <t>COLABORACIÃ“N ANÃLISIS PRODU...</t>
  </si>
  <si>
    <t>GRIFOLS</t>
  </si>
  <si>
    <t>Q2727</t>
  </si>
  <si>
    <t>https://mytracker.group-ips.com/projects/791/reference_sheets_translations/822.pdf</t>
  </si>
  <si>
    <t>Q2585</t>
  </si>
  <si>
    <t>https://mytracker.group-ips.com/projects/790/reference_sheets_translations/869.pdf</t>
  </si>
  <si>
    <t>O1150</t>
  </si>
  <si>
    <t>MatÃ©riaux Buhler</t>
  </si>
  <si>
    <t>Q2682</t>
  </si>
  <si>
    <t>AC Hotel Berlin</t>
  </si>
  <si>
    <t>Q1850</t>
  </si>
  <si>
    <t>https://mytracker.group-ips.com/projects/788/reference_sheets_translations/587.pdf</t>
  </si>
  <si>
    <t>O1148</t>
  </si>
  <si>
    <t>FCN456-Engineering Services...</t>
  </si>
  <si>
    <t>PETROFAC</t>
  </si>
  <si>
    <t>Q2723</t>
  </si>
  <si>
    <t>O1146</t>
  </si>
  <si>
    <t>Schwarzfall</t>
  </si>
  <si>
    <t>Q2718</t>
  </si>
  <si>
    <t>O1144</t>
  </si>
  <si>
    <t>VT augustus 2015</t>
  </si>
  <si>
    <t>Q2700</t>
  </si>
  <si>
    <t>O1143</t>
  </si>
  <si>
    <t>support draftman</t>
  </si>
  <si>
    <t>iris.sternlicht@group-ips.com</t>
  </si>
  <si>
    <t>PBI Fruit Juice Company</t>
  </si>
  <si>
    <t>Q2641</t>
  </si>
  <si>
    <t>O1141</t>
  </si>
  <si>
    <t>Etude &amp; Pilotage Usine Alim...</t>
  </si>
  <si>
    <t>NUTRIFORT</t>
  </si>
  <si>
    <t>Q2709</t>
  </si>
  <si>
    <t>https://mytracker.group-ips.com/projects/780/reference_sheets_translations/651.pdf</t>
  </si>
  <si>
    <t>DÃ©placement TOC-mÃ¨tre</t>
  </si>
  <si>
    <t>Feasibility Study and Maste...</t>
  </si>
  <si>
    <t>Q2660</t>
  </si>
  <si>
    <t>https://mytracker.group-ips.com/projects/777/reference_sheets_translations/664.pdf</t>
  </si>
  <si>
    <t>Q2656</t>
  </si>
  <si>
    <t>https://mytracker.group-ips.com/projects/776/reference_sheets_translations/509.pdf</t>
  </si>
  <si>
    <t>O1135</t>
  </si>
  <si>
    <t>site manager voor werf Alpro</t>
  </si>
  <si>
    <t>SPX Flow Technology Belgium nv</t>
  </si>
  <si>
    <t>Q2695</t>
  </si>
  <si>
    <t>O1134</t>
  </si>
  <si>
    <t>Support Projeteur  Mecanique</t>
  </si>
  <si>
    <t>Novacel - France</t>
  </si>
  <si>
    <t>Q2678</t>
  </si>
  <si>
    <t>O1133</t>
  </si>
  <si>
    <t>VC vloerherstelling ontmant...</t>
  </si>
  <si>
    <t>Q2702</t>
  </si>
  <si>
    <t>O1132</t>
  </si>
  <si>
    <t>VT CALP 01/07/2015</t>
  </si>
  <si>
    <t>Q2697</t>
  </si>
  <si>
    <t>Q2681</t>
  </si>
  <si>
    <t>https://mytracker.group-ips.com/projects/770/reference_sheets_translations/672.pdf</t>
  </si>
  <si>
    <t>Douches sÃ©curitÃ©s</t>
  </si>
  <si>
    <t>https://mytracker.group-ips.com/projects/769/reference_sheets_translations/721.pdf</t>
  </si>
  <si>
    <t>O1128</t>
  </si>
  <si>
    <t>Pavari project</t>
  </si>
  <si>
    <t>Schneider Electric Latvia</t>
  </si>
  <si>
    <t>Q2687</t>
  </si>
  <si>
    <t>https://mytracker.group-ips.com/projects/767/reference_sheets_translations/467.pdf</t>
  </si>
  <si>
    <t>https://mytracker.group-ips.com/projects/766/reference_sheets_translations/606.pdf</t>
  </si>
  <si>
    <t>O1126</t>
  </si>
  <si>
    <t>CO2-station: Automatisation</t>
  </si>
  <si>
    <t>nicolas.myter@group-ips.com</t>
  </si>
  <si>
    <t>Q2657</t>
  </si>
  <si>
    <t>Investment Analysis (phase 1)</t>
  </si>
  <si>
    <t>Q2627</t>
  </si>
  <si>
    <t>https://mytracker.group-ips.com/projects/764/reference_sheets_translations/504.pdf</t>
  </si>
  <si>
    <t>O1124</t>
  </si>
  <si>
    <t>Supervision station traitem...</t>
  </si>
  <si>
    <t>Q2638</t>
  </si>
  <si>
    <t>bert.van.trimpont@group-ips.com</t>
  </si>
  <si>
    <t>Q2594</t>
  </si>
  <si>
    <t>https://mytracker.group-ips.com/projects/762/reference_sheets_translations/518.pdf</t>
  </si>
  <si>
    <t>Q2632</t>
  </si>
  <si>
    <t>https://mytracker.group-ips.com/projects/761/reference_sheets_translations/476.pdf</t>
  </si>
  <si>
    <t>O1120</t>
  </si>
  <si>
    <t>Modular Production Facility</t>
  </si>
  <si>
    <t>Henogen now Thermofisher</t>
  </si>
  <si>
    <t>Q2658</t>
  </si>
  <si>
    <t>https://mytracker.group-ips.com/projects/758/reference_sheets_translations/760.pdf</t>
  </si>
  <si>
    <t>O1118</t>
  </si>
  <si>
    <t>PROJET  Dâ€™ELECTRIFICATION  ...</t>
  </si>
  <si>
    <t>ABC Contracting Congo</t>
  </si>
  <si>
    <t>Q2653</t>
  </si>
  <si>
    <t>O1117</t>
  </si>
  <si>
    <t>RX275 - EPCM</t>
  </si>
  <si>
    <t>Q2652</t>
  </si>
  <si>
    <t>https://mytracker.group-ips.com/projects/756/reference_sheets_translations/505.pdf</t>
  </si>
  <si>
    <t>Q2642</t>
  </si>
  <si>
    <t>O1115</t>
  </si>
  <si>
    <t>ATO â€“ MANHATTAN</t>
  </si>
  <si>
    <t>Q2565</t>
  </si>
  <si>
    <t>https://mytracker.group-ips.com/projects/754/reference_sheets_translations/694.pdf</t>
  </si>
  <si>
    <t>Estudio de viabilidad Sumin...</t>
  </si>
  <si>
    <t>Q2604</t>
  </si>
  <si>
    <t>https://mytracker.group-ips.com/projects/751/reference_sheets_translations/506.pdf</t>
  </si>
  <si>
    <t>Q2578</t>
  </si>
  <si>
    <t>https://mytracker.group-ips.com/projects/749/reference_sheets_translations/732.pdf</t>
  </si>
  <si>
    <t>O1109</t>
  </si>
  <si>
    <t>Commissioning &amp; as-built do...</t>
  </si>
  <si>
    <t>Q2619</t>
  </si>
  <si>
    <t>O1108</t>
  </si>
  <si>
    <t>As-Built Drawings of CPF</t>
  </si>
  <si>
    <t>CFTP</t>
  </si>
  <si>
    <t>Q2618</t>
  </si>
  <si>
    <t>O1107</t>
  </si>
  <si>
    <t>Etude SystÃ¨me F&amp;G pour dÃ©pÃ´...</t>
  </si>
  <si>
    <t>VIVOENERGY</t>
  </si>
  <si>
    <t>Q2616</t>
  </si>
  <si>
    <t>O1106</t>
  </si>
  <si>
    <t>Etude SystÃ¨me Overfill pour...</t>
  </si>
  <si>
    <t>Q2615</t>
  </si>
  <si>
    <t>O1105</t>
  </si>
  <si>
    <t>Fabrication Support AÃ©ro-co...</t>
  </si>
  <si>
    <t>Q2614</t>
  </si>
  <si>
    <t>O1104</t>
  </si>
  <si>
    <t>As-Built Dossier Tank TB - ...</t>
  </si>
  <si>
    <t>Q2613</t>
  </si>
  <si>
    <t>O1103</t>
  </si>
  <si>
    <t>TPS Sites ATEX Register</t>
  </si>
  <si>
    <t>Q2612</t>
  </si>
  <si>
    <t>O1102</t>
  </si>
  <si>
    <t>Ã©tude auvent metallque</t>
  </si>
  <si>
    <t>boris.loucou@group-ips.com</t>
  </si>
  <si>
    <t>yosri.kanoun@group-ips.com</t>
  </si>
  <si>
    <t>Q2610</t>
  </si>
  <si>
    <t>P&amp;G Mequinenza</t>
  </si>
  <si>
    <t>Q2602</t>
  </si>
  <si>
    <t>https://mytracker.group-ips.com/projects/740/reference_sheets_translations/665.pdf</t>
  </si>
  <si>
    <t>O1100</t>
  </si>
  <si>
    <t>X-Pole - AMO</t>
  </si>
  <si>
    <t>Q2569</t>
  </si>
  <si>
    <t>https://mytracker.group-ips.com/projects/739/reference_sheets_translations/590.pdf</t>
  </si>
  <si>
    <t>O1099</t>
  </si>
  <si>
    <t>38-TEC - realization</t>
  </si>
  <si>
    <t>Q2568</t>
  </si>
  <si>
    <t>Q2576</t>
  </si>
  <si>
    <t>https://mytracker.group-ips.com/projects/737/reference_sheets_translations/515.pdf</t>
  </si>
  <si>
    <t>O1097</t>
  </si>
  <si>
    <t xml:space="preserve">Idilia Parking area </t>
  </si>
  <si>
    <t>Q2586</t>
  </si>
  <si>
    <t>https://mytracker.group-ips.com/projects/736/reference_sheets_translations/663.pdf</t>
  </si>
  <si>
    <t>O1096</t>
  </si>
  <si>
    <t>VT gieterij augustus 2015</t>
  </si>
  <si>
    <t>Q2595</t>
  </si>
  <si>
    <t>O1095</t>
  </si>
  <si>
    <t>Tablets Extension</t>
  </si>
  <si>
    <t>Q2461</t>
  </si>
  <si>
    <t>O1094</t>
  </si>
  <si>
    <t>Storage Investment Analysis</t>
  </si>
  <si>
    <t>Q2571</t>
  </si>
  <si>
    <t>https://mytracker.group-ips.com/projects/733/reference_sheets_translations/501.pdf</t>
  </si>
  <si>
    <t>O1093</t>
  </si>
  <si>
    <t>Kiln Synthesis 120 in Wisco...</t>
  </si>
  <si>
    <t>QUALICAL</t>
  </si>
  <si>
    <t>Q2558</t>
  </si>
  <si>
    <t>BAUHAUS EXPOSITIONS MADRID</t>
  </si>
  <si>
    <t>gemma.badesa@group-ips.com</t>
  </si>
  <si>
    <t>Q2567</t>
  </si>
  <si>
    <t>https://mytracker.group-ips.com/projects/731/reference_sheets_translations/447.pdf</t>
  </si>
  <si>
    <t>O1091</t>
  </si>
  <si>
    <t>VT WABS stilstand mei 2015</t>
  </si>
  <si>
    <t>Q2573</t>
  </si>
  <si>
    <t>O1090</t>
  </si>
  <si>
    <t>VT Calp 03/06/15</t>
  </si>
  <si>
    <t>Q2572</t>
  </si>
  <si>
    <t>O1088</t>
  </si>
  <si>
    <t>Equipements EPF Production ...</t>
  </si>
  <si>
    <t>Q2556</t>
  </si>
  <si>
    <t>O1087</t>
  </si>
  <si>
    <t>Aurora</t>
  </si>
  <si>
    <t>dimitri.woronoff@group-ips.com</t>
  </si>
  <si>
    <t>Q2553</t>
  </si>
  <si>
    <t>O1086</t>
  </si>
  <si>
    <t>Etude Eperon &amp; Palonnier</t>
  </si>
  <si>
    <t>GMC</t>
  </si>
  <si>
    <t>Q2546</t>
  </si>
  <si>
    <t>O1085</t>
  </si>
  <si>
    <t>Design of Truck Loading Sta...</t>
  </si>
  <si>
    <t>Q2545</t>
  </si>
  <si>
    <t>O1084</t>
  </si>
  <si>
    <t>Etude Mise en AÃ©rien Tuyaut...</t>
  </si>
  <si>
    <t>TOTAL TUNISIE</t>
  </si>
  <si>
    <t>Q2544</t>
  </si>
  <si>
    <t>O1083</t>
  </si>
  <si>
    <t>Projet de rÃ©habilitation de...</t>
  </si>
  <si>
    <t>CMI</t>
  </si>
  <si>
    <t>Q2543</t>
  </si>
  <si>
    <t>O1082</t>
  </si>
  <si>
    <t>Etudes et Supervision d'AmÃ©...</t>
  </si>
  <si>
    <t>Barry Callebaut SICC</t>
  </si>
  <si>
    <t>Q2303</t>
  </si>
  <si>
    <t>O1081</t>
  </si>
  <si>
    <t>Estudio de Viabilidad Edifi...</t>
  </si>
  <si>
    <t>Q2468</t>
  </si>
  <si>
    <t>https://mytracker.group-ips.com/projects/720/reference_sheets_translations/470.pdf</t>
  </si>
  <si>
    <t>O1080</t>
  </si>
  <si>
    <t>Relocation of Local Distrib...</t>
  </si>
  <si>
    <t>Schneider Electric Turkey</t>
  </si>
  <si>
    <t>Q2537</t>
  </si>
  <si>
    <t>Q2462</t>
  </si>
  <si>
    <t>https://mytracker.group-ips.com/projects/717/reference_sheets_translations/483.pdf</t>
  </si>
  <si>
    <t>Boyko.Belchev@group-ips.com</t>
  </si>
  <si>
    <t>O1077</t>
  </si>
  <si>
    <t>Optimisering Pers</t>
  </si>
  <si>
    <t>Q2538</t>
  </si>
  <si>
    <t>Q2362</t>
  </si>
  <si>
    <t>ruth.van.hellemont@group-ips.com</t>
  </si>
  <si>
    <t>Q2530</t>
  </si>
  <si>
    <t>https://mytracker.group-ips.com/projects/715/reference_sheets_translations/511.pdf</t>
  </si>
  <si>
    <t>O1074</t>
  </si>
  <si>
    <t>MP revision</t>
  </si>
  <si>
    <t>Q2529</t>
  </si>
  <si>
    <t>https://mytracker.group-ips.com/projects/709/reference_sheets_translations/868.pdf</t>
  </si>
  <si>
    <t>https://mytracker.group-ips.com/projects/708/reference_sheets_translations/622.pdf</t>
  </si>
  <si>
    <t>O1071</t>
  </si>
  <si>
    <t>BÃ¢timent Greenfield sur le ...</t>
  </si>
  <si>
    <t>Pharmaplan (GLOBAL)</t>
  </si>
  <si>
    <t>Q2516</t>
  </si>
  <si>
    <t>O1070</t>
  </si>
  <si>
    <t>Etude Installation Chargeme...</t>
  </si>
  <si>
    <t>Alkimia</t>
  </si>
  <si>
    <t>Q2499</t>
  </si>
  <si>
    <t>O1068</t>
  </si>
  <si>
    <t>VT gieterij 6 13/04 tot 03/05</t>
  </si>
  <si>
    <t>Q2506</t>
  </si>
  <si>
    <t>Council Roof Refurbishment</t>
  </si>
  <si>
    <t>Q2483</t>
  </si>
  <si>
    <t>https://mytracker.group-ips.com/projects/703/reference_sheets_translations/503.pdf</t>
  </si>
  <si>
    <t>Shutdown coÃ¶rdination 2015-...</t>
  </si>
  <si>
    <t>https://mytracker.group-ips.com/projects/702/reference_sheets_translations/611.pdf</t>
  </si>
  <si>
    <t>O1065</t>
  </si>
  <si>
    <t>CONSTRUCTION D'UN HANGAR DE...</t>
  </si>
  <si>
    <t>Q2485</t>
  </si>
  <si>
    <t>O1064</t>
  </si>
  <si>
    <t>P&amp;IDs pour lâ€™amÃ©lioration d...</t>
  </si>
  <si>
    <t>Q2493</t>
  </si>
  <si>
    <t>O1062</t>
  </si>
  <si>
    <t>Q2385</t>
  </si>
  <si>
    <t>O1061</t>
  </si>
  <si>
    <t>Trial Q5</t>
  </si>
  <si>
    <t>Q2491</t>
  </si>
  <si>
    <t>O1060</t>
  </si>
  <si>
    <t>VT CALP 22/04</t>
  </si>
  <si>
    <t>Q2487</t>
  </si>
  <si>
    <t>O1059</t>
  </si>
  <si>
    <t>Laboratoires Modulaires</t>
  </si>
  <si>
    <t>Q2477</t>
  </si>
  <si>
    <t>O1058</t>
  </si>
  <si>
    <t>VT Techint</t>
  </si>
  <si>
    <t>Q2481</t>
  </si>
  <si>
    <t>sebastian.hesse@group-ips.com</t>
  </si>
  <si>
    <t>https://mytracker.group-ips.com/projects/693/reference_sheets_translations/738.pdf</t>
  </si>
  <si>
    <t>O1056</t>
  </si>
  <si>
    <t>PID modification</t>
  </si>
  <si>
    <t>fabian.dhaeye@group-ips.com</t>
  </si>
  <si>
    <t>Q2457</t>
  </si>
  <si>
    <t>O1055</t>
  </si>
  <si>
    <t>Training MS project - Guy J...</t>
  </si>
  <si>
    <t>Q2443</t>
  </si>
  <si>
    <t>O1054</t>
  </si>
  <si>
    <t>Verification pont 52</t>
  </si>
  <si>
    <t>tomer.danino@group-ips.com</t>
  </si>
  <si>
    <t>Q2467</t>
  </si>
  <si>
    <t>https://mytracker.group-ips.com/projects/689/reference_sheets_translations/520.pdf</t>
  </si>
  <si>
    <t>O1053</t>
  </si>
  <si>
    <t>Office Layout</t>
  </si>
  <si>
    <t>Lola Calvo</t>
  </si>
  <si>
    <t>Q2261</t>
  </si>
  <si>
    <t>O1052</t>
  </si>
  <si>
    <t>Dessin Industriel</t>
  </si>
  <si>
    <t>Q2342</t>
  </si>
  <si>
    <t>O1051</t>
  </si>
  <si>
    <t>LG24 - Poste Placage</t>
  </si>
  <si>
    <t>Q2387</t>
  </si>
  <si>
    <t>matthias.loschek@group-ips.com</t>
  </si>
  <si>
    <t>https://mytracker.group-ips.com/projects/692/reference_sheets_translations/612.pdf</t>
  </si>
  <si>
    <t>O1049</t>
  </si>
  <si>
    <t>Etudes Lignes MT - Congo</t>
  </si>
  <si>
    <t>radhouane.benhmida@group-ips.com</t>
  </si>
  <si>
    <t>Q2455</t>
  </si>
  <si>
    <t>O1048</t>
  </si>
  <si>
    <t>Engineering Services</t>
  </si>
  <si>
    <t>Q2454</t>
  </si>
  <si>
    <t>O1047</t>
  </si>
  <si>
    <t>Diagnostic du Portique de C...</t>
  </si>
  <si>
    <t>Q2453</t>
  </si>
  <si>
    <t>O1046</t>
  </si>
  <si>
    <t>AMB Trans</t>
  </si>
  <si>
    <t>Q2450</t>
  </si>
  <si>
    <t>Q2327</t>
  </si>
  <si>
    <t>https://mytracker.group-ips.com/projects/678/reference_sheets_translations/730.pdf</t>
  </si>
  <si>
    <t>O1044</t>
  </si>
  <si>
    <t>CALP VT</t>
  </si>
  <si>
    <t>Q2439</t>
  </si>
  <si>
    <t>https://mytracker.group-ips.com/projects/677/reference_sheets_translations/584.pdf</t>
  </si>
  <si>
    <t>https://mytracker.group-ips.com/projects/676/reference_sheets_translations/583.pdf</t>
  </si>
  <si>
    <t>Line relocation Nocicao</t>
  </si>
  <si>
    <t>Q1822</t>
  </si>
  <si>
    <t>https://mytracker.group-ips.com/projects/675/reference_sheets_translations/706.pdf</t>
  </si>
  <si>
    <t>O1041</t>
  </si>
  <si>
    <t>Feasibility Study - Offices</t>
  </si>
  <si>
    <t>Q2380</t>
  </si>
  <si>
    <t>https://mytracker.group-ips.com/projects/674/reference_sheets_translations/494.pdf</t>
  </si>
  <si>
    <t>O1040</t>
  </si>
  <si>
    <t>VT Calp</t>
  </si>
  <si>
    <t>Q2428</t>
  </si>
  <si>
    <t>https://mytracker.group-ips.com/projects/673/reference_sheets_translations/582.pdf</t>
  </si>
  <si>
    <t>Soufflet Group (GLOBAL)</t>
  </si>
  <si>
    <t>Q2317</t>
  </si>
  <si>
    <t>https://mytracker.group-ips.com/projects/671/reference_sheets_translations/808.pdf</t>
  </si>
  <si>
    <t>O1038</t>
  </si>
  <si>
    <t>W45115 - nieuwe rookkap laa...</t>
  </si>
  <si>
    <t>Q2412</t>
  </si>
  <si>
    <t>https://mytracker.group-ips.com/projects/670/reference_sheets_translations/581.pdf</t>
  </si>
  <si>
    <t>Q2175</t>
  </si>
  <si>
    <t>https://mytracker.group-ips.com/projects/668/reference_sheets_translations/580.pdf</t>
  </si>
  <si>
    <t>https://mytracker.group-ips.com/projects/667/reference_sheets_translations/579.pdf</t>
  </si>
  <si>
    <t>https://mytracker.group-ips.com/projects/665/reference_sheets_translations/498.pdf</t>
  </si>
  <si>
    <t>O1033</t>
  </si>
  <si>
    <t>Bauhaus Expositions in Zara...</t>
  </si>
  <si>
    <t>Q2372</t>
  </si>
  <si>
    <t>https://mytracker.group-ips.com/projects/664/reference_sheets_translations/449.pdf</t>
  </si>
  <si>
    <t>Refurbishment of the roof o...</t>
  </si>
  <si>
    <t>Q2344</t>
  </si>
  <si>
    <t>O1031</t>
  </si>
  <si>
    <t>Architecture Competition</t>
  </si>
  <si>
    <t>ENCE</t>
  </si>
  <si>
    <t>Q2402</t>
  </si>
  <si>
    <t>https://mytracker.group-ips.com/projects/662/reference_sheets_translations/423.pdf</t>
  </si>
  <si>
    <t>hannelore.andries@group-ips.com</t>
  </si>
  <si>
    <t>https://mytracker.group-ips.com/projects/661/reference_sheets_translations/768.pdf</t>
  </si>
  <si>
    <t>https://mytracker.group-ips.com/projects/660/reference_sheets_translations/769.pdf</t>
  </si>
  <si>
    <t>Draftsman Dispensing Phase II</t>
  </si>
  <si>
    <t>Q2347</t>
  </si>
  <si>
    <t>O1027</t>
  </si>
  <si>
    <t>Japanese split</t>
  </si>
  <si>
    <t>Q2371</t>
  </si>
  <si>
    <t>https://mytracker.group-ips.com/projects/658/reference_sheets_translations/575.pdf</t>
  </si>
  <si>
    <t>Q2340</t>
  </si>
  <si>
    <t>https://mytracker.group-ips.com/projects/655/reference_sheets_translations/574.pdf</t>
  </si>
  <si>
    <t>O1025</t>
  </si>
  <si>
    <t>Shutdown 2015</t>
  </si>
  <si>
    <t>tim.robeyns@group-ips.com</t>
  </si>
  <si>
    <t>Q2417</t>
  </si>
  <si>
    <t>https://mytracker.group-ips.com/projects/672/reference_sheets_translations/479.pdf</t>
  </si>
  <si>
    <t>O1024</t>
  </si>
  <si>
    <t>Sambara 115 Energy Report</t>
  </si>
  <si>
    <t>Claudio del Olmo</t>
  </si>
  <si>
    <t>Q2324</t>
  </si>
  <si>
    <t>O1023</t>
  </si>
  <si>
    <t>Garmur 4 Energy Report</t>
  </si>
  <si>
    <t>Q2325</t>
  </si>
  <si>
    <t>loup.poskin@group-ips.com</t>
  </si>
  <si>
    <t>Q2326</t>
  </si>
  <si>
    <t>https://mytracker.group-ips.com/projects/651/reference_sheets_translations/743.pdf</t>
  </si>
  <si>
    <t>O1021</t>
  </si>
  <si>
    <t>HHM-Projects</t>
  </si>
  <si>
    <t>diego.christiane@group-ips.com</t>
  </si>
  <si>
    <t>Q2265</t>
  </si>
  <si>
    <t>https://mytracker.group-ips.com/projects/650/reference_sheets_translations/436.pdf</t>
  </si>
  <si>
    <t>Due Diligence assistance</t>
  </si>
  <si>
    <t>Q2301</t>
  </si>
  <si>
    <t>O1019</t>
  </si>
  <si>
    <t>Engineering for New Lime Ho...</t>
  </si>
  <si>
    <t>Q2310</t>
  </si>
  <si>
    <t>Q2309</t>
  </si>
  <si>
    <t>https://mytracker.group-ips.com/projects/647/reference_sheets_translations/600.pdf</t>
  </si>
  <si>
    <t>O1017</t>
  </si>
  <si>
    <t>Architecture services - Est...</t>
  </si>
  <si>
    <t>Q2260</t>
  </si>
  <si>
    <t>https://mytracker.group-ips.com/projects/646/reference_sheets_translations/477.pdf</t>
  </si>
  <si>
    <t>O1015</t>
  </si>
  <si>
    <t>Site Supervision of Loading...</t>
  </si>
  <si>
    <t>Q2295</t>
  </si>
  <si>
    <t>O1014</t>
  </si>
  <si>
    <t>Tender preparation</t>
  </si>
  <si>
    <t>Q2252</t>
  </si>
  <si>
    <t>O1013</t>
  </si>
  <si>
    <t>Feasibility Study (old)</t>
  </si>
  <si>
    <t>SENOBLE_SPAIN</t>
  </si>
  <si>
    <t>Q2278</t>
  </si>
  <si>
    <t>https://mytracker.group-ips.com/projects/642/reference_sheets_translations/499.pdf</t>
  </si>
  <si>
    <t>O1012</t>
  </si>
  <si>
    <t>Condensate Metering Skid De...</t>
  </si>
  <si>
    <t>Q2289</t>
  </si>
  <si>
    <t>https://mytracker.group-ips.com/projects/641/reference_sheets_translations/602.pdf</t>
  </si>
  <si>
    <t>O1011</t>
  </si>
  <si>
    <t>ITE Sambara 115</t>
  </si>
  <si>
    <t>Q2273</t>
  </si>
  <si>
    <t>https://mytracker.group-ips.com/projects/640/reference_sheets_translations/411.pdf</t>
  </si>
  <si>
    <t>O1010</t>
  </si>
  <si>
    <t>Campofrio Food Group_SPAIN</t>
  </si>
  <si>
    <t>Q2272</t>
  </si>
  <si>
    <t>https://mytracker.group-ips.com/projects/638/reference_sheets_translations/572.pdf</t>
  </si>
  <si>
    <t>Q2256</t>
  </si>
  <si>
    <t>https://mytracker.group-ips.com/projects/637/reference_sheets_translations/438.pdf</t>
  </si>
  <si>
    <t>https://mytracker.group-ips.com/projects/634/reference_sheets_translations/426.pdf</t>
  </si>
  <si>
    <t>O1006</t>
  </si>
  <si>
    <t>BA4 BA5</t>
  </si>
  <si>
    <t>Q2218</t>
  </si>
  <si>
    <t>https://mytracker.group-ips.com/projects/632/reference_sheets_translations/422.pdf</t>
  </si>
  <si>
    <t>O1005</t>
  </si>
  <si>
    <t>Offices Segregation</t>
  </si>
  <si>
    <t>Q2244</t>
  </si>
  <si>
    <t>O1004</t>
  </si>
  <si>
    <t>ETI Craiova Greenfield Bisc...</t>
  </si>
  <si>
    <t>ETI GIDA SANAYI VE TIC. A.S.</t>
  </si>
  <si>
    <t>Q2053</t>
  </si>
  <si>
    <t>https://mytracker.group-ips.com/projects/630/reference_sheets_translations/624.pdf</t>
  </si>
  <si>
    <t>O1003</t>
  </si>
  <si>
    <t>Projet Ouvrages d'expÃ©ditio...</t>
  </si>
  <si>
    <t>Rheinmetall International Engineering GmbH</t>
  </si>
  <si>
    <t>Q2248</t>
  </si>
  <si>
    <t>Enrouleuse DÃ©caperie 2</t>
  </si>
  <si>
    <t>Liberty - Ferblatil (Liege)</t>
  </si>
  <si>
    <t>https://mytracker.group-ips.com/projects/628/reference_sheets_translations/571.pdf</t>
  </si>
  <si>
    <t>Q2197</t>
  </si>
  <si>
    <t>https://mytracker.group-ips.com/projects/627/reference_sheets_translations/570.pdf</t>
  </si>
  <si>
    <t>https://mytracker.group-ips.com/projects/624/reference_sheets_translations/569.pdf</t>
  </si>
  <si>
    <t>Q2230</t>
  </si>
  <si>
    <t>https://mytracker.group-ips.com/projects/623/reference_sheets_translations/507.pdf</t>
  </si>
  <si>
    <t>rob.deluyck@group-ips.com</t>
  </si>
  <si>
    <t>https://mytracker.group-ips.com/projects/622/reference_sheets_translations/568.pdf</t>
  </si>
  <si>
    <t>Q2239</t>
  </si>
  <si>
    <t>https://mytracker.group-ips.com/projects/621/reference_sheets_translations/567.pdf</t>
  </si>
  <si>
    <t>Q2224</t>
  </si>
  <si>
    <t>https://mytracker.group-ips.com/projects/620/reference_sheets_translations/566.pdf</t>
  </si>
  <si>
    <t>https://mytracker.group-ips.com/projects/619/reference_sheets_translations/565.pdf</t>
  </si>
  <si>
    <t>sander.wiets@group-ips.com</t>
  </si>
  <si>
    <t>https://mytracker.group-ips.com/projects/618/reference_sheets_translations/425.pdf</t>
  </si>
  <si>
    <t>O993</t>
  </si>
  <si>
    <t>WN210-support JPA</t>
  </si>
  <si>
    <t>julien.palate@group-ips.com</t>
  </si>
  <si>
    <t>Q2171</t>
  </si>
  <si>
    <t>https://mytracker.group-ips.com/projects/617/reference_sheets_translations/564.pdf</t>
  </si>
  <si>
    <t>Q2222</t>
  </si>
  <si>
    <t>https://mytracker.group-ips.com/projects/616/reference_sheets_translations/434.pdf</t>
  </si>
  <si>
    <t>APS - ligne sÃ©paration/puri...</t>
  </si>
  <si>
    <t>https://mytracker.group-ips.com/projects/615/reference_sheets_translations/700.pdf</t>
  </si>
  <si>
    <t>https://mytracker.group-ips.com/projects/614/reference_sheets_translations/514.pdf</t>
  </si>
  <si>
    <t>O989</t>
  </si>
  <si>
    <t>Revamp hot mill 2014</t>
  </si>
  <si>
    <t>Q2066</t>
  </si>
  <si>
    <t>https://mytracker.group-ips.com/projects/613/reference_sheets_translations/563.pdf</t>
  </si>
  <si>
    <t>kevin.dumoulin@group-ips.com</t>
  </si>
  <si>
    <t>Q2189</t>
  </si>
  <si>
    <t>https://mytracker.group-ips.com/projects/612/reference_sheets_translations/391.pdf</t>
  </si>
  <si>
    <t>https://mytracker.group-ips.com/projects/611/reference_sheets_translations/562.pdf</t>
  </si>
  <si>
    <t>Q2185</t>
  </si>
  <si>
    <t>https://mytracker.group-ips.com/projects/610/reference_sheets_translations/398.pdf</t>
  </si>
  <si>
    <t>https://mytracker.group-ips.com/projects/609/reference_sheets_translations/442.pdf</t>
  </si>
  <si>
    <t>Cosucra Warcoing - ObÃ©lix</t>
  </si>
  <si>
    <t>https://mytracker.group-ips.com/projects/608/reference_sheets_translations/428.pdf</t>
  </si>
  <si>
    <t>Q2091</t>
  </si>
  <si>
    <t>https://mytracker.group-ips.com/projects/607/reference_sheets_translations/561.pdf</t>
  </si>
  <si>
    <t>Q2208</t>
  </si>
  <si>
    <t>https://mytracker.group-ips.com/projects/606/reference_sheets_translations/595.pdf</t>
  </si>
  <si>
    <t>andreas.beerts@group-ips.com</t>
  </si>
  <si>
    <t>Q2180</t>
  </si>
  <si>
    <t>https://mytracker.group-ips.com/projects/605/reference_sheets_translations/560.pdf</t>
  </si>
  <si>
    <t>O980</t>
  </si>
  <si>
    <t>Q2086</t>
  </si>
  <si>
    <t>https://mytracker.group-ips.com/projects/604/reference_sheets_translations/495.pdf</t>
  </si>
  <si>
    <t>O979</t>
  </si>
  <si>
    <t>LPG Plant Gabes</t>
  </si>
  <si>
    <t>ABB MAGHREB SERVICES S A</t>
  </si>
  <si>
    <t>Q2204</t>
  </si>
  <si>
    <t>O978</t>
  </si>
  <si>
    <t>BÃ¢timent Clarification Toum...</t>
  </si>
  <si>
    <t>CI ENGINEERING</t>
  </si>
  <si>
    <t>Q2206</t>
  </si>
  <si>
    <t>https://mytracker.group-ips.com/projects/602/reference_sheets_translations/601.pdf</t>
  </si>
  <si>
    <t>O977</t>
  </si>
  <si>
    <t>Saw Mill, Timber Operations...</t>
  </si>
  <si>
    <t>SURYADEEP International</t>
  </si>
  <si>
    <t>Q2205</t>
  </si>
  <si>
    <t>https://mytracker.group-ips.com/projects/601/reference_sheets_translations/599.pdf</t>
  </si>
  <si>
    <t>O976</t>
  </si>
  <si>
    <t>Sea Flowline Cathodic Prote...</t>
  </si>
  <si>
    <t>Q2202</t>
  </si>
  <si>
    <t>henry.de.witte@group-ips.com</t>
  </si>
  <si>
    <t>gunther.quatannens@group-ips.com</t>
  </si>
  <si>
    <t>https://mytracker.group-ips.com/projects/599/reference_sheets_translations/559.pdf</t>
  </si>
  <si>
    <t>https://mytracker.group-ips.com/projects/598/reference_sheets_translations/558.pdf</t>
  </si>
  <si>
    <t>O973</t>
  </si>
  <si>
    <t>As Built warm water</t>
  </si>
  <si>
    <t>Q2194</t>
  </si>
  <si>
    <t>https://mytracker.group-ips.com/projects/597/reference_sheets_translations/557.pdf</t>
  </si>
  <si>
    <t>Elaboration un plan dâ€™archi...</t>
  </si>
  <si>
    <t>Q2140</t>
  </si>
  <si>
    <t>https://mytracker.group-ips.com/projects/595/reference_sheets_translations/399.pdf</t>
  </si>
  <si>
    <t>Q2176</t>
  </si>
  <si>
    <t>https://mytracker.group-ips.com/projects/594/reference_sheets_translations/641.pdf</t>
  </si>
  <si>
    <t>https://mytracker.group-ips.com/projects/593/reference_sheets_translations/525.pdf</t>
  </si>
  <si>
    <t>O968</t>
  </si>
  <si>
    <t>Veiligheidstoezicht C10</t>
  </si>
  <si>
    <t>Q2168</t>
  </si>
  <si>
    <t>https://mytracker.group-ips.com/projects/592/reference_sheets_translations/556.pdf</t>
  </si>
  <si>
    <t>O967</t>
  </si>
  <si>
    <t>C45 Transportband</t>
  </si>
  <si>
    <t>Q2163</t>
  </si>
  <si>
    <t>https://mytracker.group-ips.com/projects/591/reference_sheets_translations/555.pdf</t>
  </si>
  <si>
    <t>https://mytracker.group-ips.com/projects/589/reference_sheets_translations/554.pdf</t>
  </si>
  <si>
    <t>Q2070</t>
  </si>
  <si>
    <t>https://mytracker.group-ips.com/projects/587/reference_sheets_translations/492.pdf</t>
  </si>
  <si>
    <t>O964</t>
  </si>
  <si>
    <t>veiligheidstoezicht ontmant...</t>
  </si>
  <si>
    <t>Q2152</t>
  </si>
  <si>
    <t>https://mytracker.group-ips.com/projects/586/reference_sheets_translations/444.pdf</t>
  </si>
  <si>
    <t>O963</t>
  </si>
  <si>
    <t>veiligheidstoezicht septemb...</t>
  </si>
  <si>
    <t>Q2144</t>
  </si>
  <si>
    <t>https://mytracker.group-ips.com/projects/585/reference_sheets_translations/553.pdf</t>
  </si>
  <si>
    <t>https://mytracker.group-ips.com/projects/584/reference_sheets_translations/598.pdf</t>
  </si>
  <si>
    <t>O961</t>
  </si>
  <si>
    <t>Field Notification Changes ...</t>
  </si>
  <si>
    <t>Q2141</t>
  </si>
  <si>
    <t>O960</t>
  </si>
  <si>
    <t>Etude Tanks DÃ©graisseurs 80...</t>
  </si>
  <si>
    <t>Q2138</t>
  </si>
  <si>
    <t>Q2012</t>
  </si>
  <si>
    <t>https://mytracker.group-ips.com/projects/581/reference_sheets_translations/527.pdf</t>
  </si>
  <si>
    <t>O958</t>
  </si>
  <si>
    <t>Installation des Pompes de ...</t>
  </si>
  <si>
    <t>MEDCO</t>
  </si>
  <si>
    <t>Q2133</t>
  </si>
  <si>
    <t>https://mytracker.group-ips.com/projects/580/reference_sheets_translations/597.pdf</t>
  </si>
  <si>
    <t>https://mytracker.group-ips.com/projects/579/reference_sheets_translations/737.pdf</t>
  </si>
  <si>
    <t>Q2052</t>
  </si>
  <si>
    <t>https://mytracker.group-ips.com/projects/578/reference_sheets_translations/392.pdf</t>
  </si>
  <si>
    <t>O955</t>
  </si>
  <si>
    <t>CPF Lighning Protection System</t>
  </si>
  <si>
    <t>Q2120</t>
  </si>
  <si>
    <t>https://mytracker.group-ips.com/projects/577/reference_sheets_translations/319.pdf</t>
  </si>
  <si>
    <t>O954</t>
  </si>
  <si>
    <t>2014 veiligheidstoezicht PO...</t>
  </si>
  <si>
    <t>Q2118</t>
  </si>
  <si>
    <t>https://mytracker.group-ips.com/projects/576/reference_sheets_translations/552.pdf</t>
  </si>
  <si>
    <t>O953</t>
  </si>
  <si>
    <t>X-Pole</t>
  </si>
  <si>
    <t>Q2119</t>
  </si>
  <si>
    <t>https://mytracker.group-ips.com/projects/575/reference_sheets_translations/551.pdf</t>
  </si>
  <si>
    <t>O952</t>
  </si>
  <si>
    <t>New Fixed Workover Platform</t>
  </si>
  <si>
    <t>Q2112</t>
  </si>
  <si>
    <t>https://mytracker.group-ips.com/projects/574/reference_sheets_translations/339.pdf</t>
  </si>
  <si>
    <t>O951</t>
  </si>
  <si>
    <t>Gas Compression Station</t>
  </si>
  <si>
    <t>GORRIKO</t>
  </si>
  <si>
    <t>Q2110</t>
  </si>
  <si>
    <t>https://mytracker.group-ips.com/projects/573/reference_sheets_translations/312.pdf</t>
  </si>
  <si>
    <t>https://mytracker.group-ips.com/projects/571/reference_sheets_translations/340.pdf</t>
  </si>
  <si>
    <t>O949</t>
  </si>
  <si>
    <t>ACC Ecuador</t>
  </si>
  <si>
    <t>Q2069</t>
  </si>
  <si>
    <t>O948</t>
  </si>
  <si>
    <t>Infra Zeitz Servicegesellsc...</t>
  </si>
  <si>
    <t>alexandra.gross@group-ips.com</t>
  </si>
  <si>
    <t>Q2103</t>
  </si>
  <si>
    <t>O947</t>
  </si>
  <si>
    <t>RÃ©amÃ©nagement dâ€™une usine c...</t>
  </si>
  <si>
    <t>Q2085</t>
  </si>
  <si>
    <t>https://mytracker.group-ips.com/projects/567/reference_sheets_translations/404.pdf</t>
  </si>
  <si>
    <t>gunther.vandionant@group-ips.com</t>
  </si>
  <si>
    <t>Q2084</t>
  </si>
  <si>
    <t>https://mytracker.group-ips.com/projects/566/reference_sheets_translations/421.pdf</t>
  </si>
  <si>
    <t>Q2093</t>
  </si>
  <si>
    <t>https://mytracker.group-ips.com/projects/565/reference_sheets_translations/526.pdf</t>
  </si>
  <si>
    <t>https://mytracker.group-ips.com/projects/564/reference_sheets_translations/673.pdf</t>
  </si>
  <si>
    <t>marie.maille@group-ips.com</t>
  </si>
  <si>
    <t>https://mytracker.group-ips.com/projects/563/reference_sheets_translations/586.pdf</t>
  </si>
  <si>
    <t>https://mytracker.group-ips.com/projects/562/reference_sheets_translations/550.pdf</t>
  </si>
  <si>
    <t>O940</t>
  </si>
  <si>
    <t>Renfort formation opÃ©rateur...</t>
  </si>
  <si>
    <t>Q2045</t>
  </si>
  <si>
    <t>https://mytracker.group-ips.com/projects/561/reference_sheets_translations/549.pdf</t>
  </si>
  <si>
    <t>AmÃ©nagement logistique Glacia</t>
  </si>
  <si>
    <t>https://mytracker.group-ips.com/projects/560/reference_sheets_translations/548.pdf</t>
  </si>
  <si>
    <t>O938</t>
  </si>
  <si>
    <t>Structural Design of North ...</t>
  </si>
  <si>
    <t>INCO</t>
  </si>
  <si>
    <t>Q2063</t>
  </si>
  <si>
    <t>https://mytracker.group-ips.com/projects/559/reference_sheets_translations/331.pdf</t>
  </si>
  <si>
    <t>O937</t>
  </si>
  <si>
    <t>Guebiba and Tank Battery Ga...</t>
  </si>
  <si>
    <t>Q2062</t>
  </si>
  <si>
    <t>https://mytracker.group-ips.com/projects/558/reference_sheets_translations/338.pdf</t>
  </si>
  <si>
    <t>benjamin.willekens@group-ips.com</t>
  </si>
  <si>
    <t>https://mytracker.group-ips.com/projects/557/reference_sheets_translations/547.pdf</t>
  </si>
  <si>
    <t>O935</t>
  </si>
  <si>
    <t>Workover Access Platform De...</t>
  </si>
  <si>
    <t>Q2060</t>
  </si>
  <si>
    <t>https://mytracker.group-ips.com/projects/556/reference_sheets_translations/310.pdf</t>
  </si>
  <si>
    <t>O934</t>
  </si>
  <si>
    <t>Design Software Training</t>
  </si>
  <si>
    <t>LISCO</t>
  </si>
  <si>
    <t>Q2056</t>
  </si>
  <si>
    <t>https://mytracker.group-ips.com/projects/555/reference_sheets_translations/307.pdf</t>
  </si>
  <si>
    <t>O933</t>
  </si>
  <si>
    <t>Assistance au montage ligne...</t>
  </si>
  <si>
    <t>Q2055</t>
  </si>
  <si>
    <t>https://mytracker.group-ips.com/projects/554/reference_sheets_translations/336.pdf</t>
  </si>
  <si>
    <t>https://mytracker.group-ips.com/projects/552/reference_sheets_translations/268.pdf</t>
  </si>
  <si>
    <t>Q2017</t>
  </si>
  <si>
    <t>https://mytracker.group-ips.com/projects/551/reference_sheets_translations/643.pdf</t>
  </si>
  <si>
    <t>Q1994</t>
  </si>
  <si>
    <t>https://mytracker.group-ips.com/projects/547/reference_sheets_translations/741.pdf</t>
  </si>
  <si>
    <t>Q2022</t>
  </si>
  <si>
    <t>https://mytracker.group-ips.com/projects/546/reference_sheets_translations/628.pdf</t>
  </si>
  <si>
    <t>https://mytracker.group-ips.com/projects/545/reference_sheets_translations/502.pdf</t>
  </si>
  <si>
    <t>rachel.saidi@group-ips.com</t>
  </si>
  <si>
    <t>https://mytracker.group-ips.com/projects/544/reference_sheets_translations/461.pdf</t>
  </si>
  <si>
    <t>racem.koubaa@group-ips.com</t>
  </si>
  <si>
    <t>O925</t>
  </si>
  <si>
    <t>UnitÃ© de Traitement des Eau...</t>
  </si>
  <si>
    <t>Q2037</t>
  </si>
  <si>
    <t>https://mytracker.group-ips.com/projects/542/reference_sheets_translations/304.pdf</t>
  </si>
  <si>
    <t>Group-IPS|IAPS Tunisia|BAIPS|IAPS Africa</t>
  </si>
  <si>
    <t>RÃ©habilitation DÃ©pÃ´t de Sto...</t>
  </si>
  <si>
    <t>PhysIOL - FaisabilitÃ©</t>
  </si>
  <si>
    <t>Q1959</t>
  </si>
  <si>
    <t>https://mytracker.group-ips.com/projects/537/reference_sheets_translations/273.pdf</t>
  </si>
  <si>
    <t>https://mytracker.group-ips.com/projects/536/reference_sheets_translations/286.pdf</t>
  </si>
  <si>
    <t>O920</t>
  </si>
  <si>
    <t>Preparation tenders of two ...</t>
  </si>
  <si>
    <t>Q1997</t>
  </si>
  <si>
    <t>https://mytracker.group-ips.com/projects/535/reference_sheets_translations/337.pdf</t>
  </si>
  <si>
    <t>RÃ©fection coulÃ©e continue</t>
  </si>
  <si>
    <t>Q1957</t>
  </si>
  <si>
    <t>O917</t>
  </si>
  <si>
    <t>Q1978</t>
  </si>
  <si>
    <t>ward.van.grimbergen@group-ips.com</t>
  </si>
  <si>
    <t>https://mytracker.group-ips.com/projects/531/reference_sheets_translations/830.pdf</t>
  </si>
  <si>
    <t>O914</t>
  </si>
  <si>
    <t>Etude Renfort Citerne Camio...</t>
  </si>
  <si>
    <t>Q1979</t>
  </si>
  <si>
    <t>https://mytracker.group-ips.com/projects/526/reference_sheets_translations/332.pdf</t>
  </si>
  <si>
    <t>Q1724</t>
  </si>
  <si>
    <t>https://mytracker.group-ips.com/projects/525/reference_sheets_translations/496.pdf</t>
  </si>
  <si>
    <t>O912</t>
  </si>
  <si>
    <t>Kiln Shell Stress Analysis</t>
  </si>
  <si>
    <t>Q1976</t>
  </si>
  <si>
    <t>https://mytracker.group-ips.com/projects/523/reference_sheets_translations/333.pdf</t>
  </si>
  <si>
    <t>O911</t>
  </si>
  <si>
    <t>Spiral Stairway Design</t>
  </si>
  <si>
    <t>Q1975</t>
  </si>
  <si>
    <t>https://mytracker.group-ips.com/projects/522/reference_sheets_translations/335.pdf</t>
  </si>
  <si>
    <t>O910</t>
  </si>
  <si>
    <t>Design of Kiln Upper Structure</t>
  </si>
  <si>
    <t>Q1974</t>
  </si>
  <si>
    <t>https://mytracker.group-ips.com/projects/521/reference_sheets_translations/334.pdf</t>
  </si>
  <si>
    <t>Plan d'action SÃ©curitÃ©</t>
  </si>
  <si>
    <t>mikael.jacques@group-ips.com</t>
  </si>
  <si>
    <t>https://mytracker.group-ips.com/projects/517/reference_sheets_translations/626.pdf</t>
  </si>
  <si>
    <t>EHG - ESTEPONA HILLS GOLF</t>
  </si>
  <si>
    <t>Q1951</t>
  </si>
  <si>
    <t>O905</t>
  </si>
  <si>
    <t>Veiligheidstoezicht april 2014</t>
  </si>
  <si>
    <t>Q1947</t>
  </si>
  <si>
    <t>O904</t>
  </si>
  <si>
    <t>Etude Passerelles escamotables</t>
  </si>
  <si>
    <t>Q1938</t>
  </si>
  <si>
    <t>https://mytracker.group-ips.com/projects/514/reference_sheets_translations/327.pdf</t>
  </si>
  <si>
    <t>https://mytracker.group-ips.com/projects/512/reference_sheets_translations/763.pdf</t>
  </si>
  <si>
    <t>O901</t>
  </si>
  <si>
    <t>Etude RÃ©paration du Toit Fl...</t>
  </si>
  <si>
    <t>Q1916</t>
  </si>
  <si>
    <t>https://mytracker.group-ips.com/projects/506/reference_sheets_translations/324.pdf</t>
  </si>
  <si>
    <t>O900</t>
  </si>
  <si>
    <t>Lime Plant Salalah</t>
  </si>
  <si>
    <t>Q1917</t>
  </si>
  <si>
    <t>https://mytracker.group-ips.com/projects/505/reference_sheets_translations/330.pdf</t>
  </si>
  <si>
    <t>O899</t>
  </si>
  <si>
    <t>INFORME TORRE VOLCADORA</t>
  </si>
  <si>
    <t>Abengoa</t>
  </si>
  <si>
    <t>Q1853</t>
  </si>
  <si>
    <t>https://mytracker.group-ips.com/projects/503/reference_sheets_translations/427.pdf</t>
  </si>
  <si>
    <t>O898</t>
  </si>
  <si>
    <t>Etude Charpente MÃ©tallique ...</t>
  </si>
  <si>
    <t>La Societe Afrique Acier SAFAC</t>
  </si>
  <si>
    <t>Q1909</t>
  </si>
  <si>
    <t>https://mytracker.group-ips.com/projects/489/reference_sheets_translations/326.pdf</t>
  </si>
  <si>
    <t>O897</t>
  </si>
  <si>
    <t>Construction dâ€™un Bac Ecole...</t>
  </si>
  <si>
    <t>Q1894</t>
  </si>
  <si>
    <t>https://mytracker.group-ips.com/projects/488/reference_sheets_translations/287.pdf</t>
  </si>
  <si>
    <t>O895</t>
  </si>
  <si>
    <t>Design Divers projets</t>
  </si>
  <si>
    <t>Q1891</t>
  </si>
  <si>
    <t>https://mytracker.group-ips.com/projects/486/reference_sheets_translations/431.pdf</t>
  </si>
  <si>
    <t>anine.bazante@group-ips.com</t>
  </si>
  <si>
    <t>hilde.eylenbosch@group-ips.com</t>
  </si>
  <si>
    <t>https://mytracker.group-ips.com/projects/485/reference_sheets_translations/635.pdf</t>
  </si>
  <si>
    <t>Q1865</t>
  </si>
  <si>
    <t>https://mytracker.group-ips.com/projects/482/reference_sheets_translations/645.pdf</t>
  </si>
  <si>
    <t>O889</t>
  </si>
  <si>
    <t>DETAILED ENGINEERING BIXIN ...</t>
  </si>
  <si>
    <t>Q1875</t>
  </si>
  <si>
    <t>O888</t>
  </si>
  <si>
    <t>Data Center PGH</t>
  </si>
  <si>
    <t>Q1872</t>
  </si>
  <si>
    <t>https://mytracker.group-ips.com/projects/477/reference_sheets_translations/847.pdf</t>
  </si>
  <si>
    <t>O887</t>
  </si>
  <si>
    <t>SPIRAL STAIRWAY</t>
  </si>
  <si>
    <t>Q1873</t>
  </si>
  <si>
    <t>https://mytracker.group-ips.com/projects/476/reference_sheets_translations/325.pdf</t>
  </si>
  <si>
    <t>O886</t>
  </si>
  <si>
    <t>Design of QualiPOOL Kiln Shell</t>
  </si>
  <si>
    <t>Q1874</t>
  </si>
  <si>
    <t>https://mytracker.group-ips.com/projects/475/reference_sheets_translations/315.pdf</t>
  </si>
  <si>
    <t>Q1846</t>
  </si>
  <si>
    <t>https://mytracker.group-ips.com/projects/474/reference_sheets_translations/497.pdf</t>
  </si>
  <si>
    <t>joris.buffels@group-ips.com</t>
  </si>
  <si>
    <t>Q1854</t>
  </si>
  <si>
    <t>https://mytracker.group-ips.com/projects/471/reference_sheets_translations/836.pdf</t>
  </si>
  <si>
    <t>O883</t>
  </si>
  <si>
    <t>O760_Panoramix</t>
  </si>
  <si>
    <t>Q1859</t>
  </si>
  <si>
    <t>https://mytracker.group-ips.com/projects/470/reference_sheets_translations/264.pdf</t>
  </si>
  <si>
    <t>https://mytracker.group-ips.com/projects/469/reference_sheets_translations/257.pdf</t>
  </si>
  <si>
    <t>O880</t>
  </si>
  <si>
    <t>SOFIA AIRPORT CENTER</t>
  </si>
  <si>
    <t>Q1831</t>
  </si>
  <si>
    <t>https://mytracker.group-ips.com/projects/467/reference_sheets_translations/646.pdf</t>
  </si>
  <si>
    <t>O879</t>
  </si>
  <si>
    <t>Q1849</t>
  </si>
  <si>
    <t>O878</t>
  </si>
  <si>
    <t>Terminal GPL</t>
  </si>
  <si>
    <t>amin.kessentini@group-ips.com</t>
  </si>
  <si>
    <t>SAEPP</t>
  </si>
  <si>
    <t>Q1815</t>
  </si>
  <si>
    <t>https://mytracker.group-ips.com/projects/462/reference_sheets_translations/490.pdf</t>
  </si>
  <si>
    <t>Q1699</t>
  </si>
  <si>
    <t>https://mytracker.group-ips.com/projects/461/reference_sheets_translations/771.pdf</t>
  </si>
  <si>
    <t>https://mytracker.group-ips.com/projects/455/reference_sheets_translations/545.pdf</t>
  </si>
  <si>
    <t>O873</t>
  </si>
  <si>
    <t>Centre hippotherapie</t>
  </si>
  <si>
    <t>Q1800</t>
  </si>
  <si>
    <t>https://mytracker.group-ips.com/projects/445/reference_sheets_translations/544.pdf</t>
  </si>
  <si>
    <t>sylvia.kadry@group-ips.com</t>
  </si>
  <si>
    <t>O864</t>
  </si>
  <si>
    <t>New Bottling line</t>
  </si>
  <si>
    <t>Carlsberg Bulgaria</t>
  </si>
  <si>
    <t>Q1660</t>
  </si>
  <si>
    <t>https://mytracker.group-ips.com/projects/431/reference_sheets_translations/543.pdf</t>
  </si>
  <si>
    <t>O860</t>
  </si>
  <si>
    <t>Gas Dhydration Package :Pip...</t>
  </si>
  <si>
    <t>Q1765</t>
  </si>
  <si>
    <t>https://mytracker.group-ips.com/projects/428/reference_sheets_translations/323.pdf</t>
  </si>
  <si>
    <t>O859</t>
  </si>
  <si>
    <t>Design of Cable Tray Suppor...</t>
  </si>
  <si>
    <t>Q1762</t>
  </si>
  <si>
    <t>https://mytracker.group-ips.com/projects/427/reference_sheets_translations/322.pdf</t>
  </si>
  <si>
    <t>O858</t>
  </si>
  <si>
    <t>Layout CAL 2 milieuvergunning</t>
  </si>
  <si>
    <t>Q1749</t>
  </si>
  <si>
    <t>https://mytracker.group-ips.com/projects/425/reference_sheets_translations/353.pdf</t>
  </si>
  <si>
    <t>O856</t>
  </si>
  <si>
    <t>Vervangen proceswaterleidin...</t>
  </si>
  <si>
    <t>Q1633</t>
  </si>
  <si>
    <t>https://mytracker.group-ips.com/projects/424/reference_sheets_translations/403.pdf</t>
  </si>
  <si>
    <t>https://mytracker.group-ips.com/projects/423/reference_sheets_translations/542.pdf</t>
  </si>
  <si>
    <t>O854</t>
  </si>
  <si>
    <t>Batex Analyse 2013 RW</t>
  </si>
  <si>
    <t>Region Wallonne</t>
  </si>
  <si>
    <t>Q1715</t>
  </si>
  <si>
    <t>O853</t>
  </si>
  <si>
    <t>Batex Suivi 2013 RW</t>
  </si>
  <si>
    <t>Q1718</t>
  </si>
  <si>
    <t>O852</t>
  </si>
  <si>
    <t>Veiligheidstoezicht eindeja...</t>
  </si>
  <si>
    <t>Q1713</t>
  </si>
  <si>
    <t>O851</t>
  </si>
  <si>
    <t>xxx</t>
  </si>
  <si>
    <t>Q1716</t>
  </si>
  <si>
    <t>https://mytracker.group-ips.com/projects/418/reference_sheets_translations/881.pdf</t>
  </si>
  <si>
    <t>O849</t>
  </si>
  <si>
    <t>BE196</t>
  </si>
  <si>
    <t>Q1682</t>
  </si>
  <si>
    <t>https://mytracker.group-ips.com/projects/416/reference_sheets_translations/541.pdf</t>
  </si>
  <si>
    <t>rÃ©novation ligne Deca 1</t>
  </si>
  <si>
    <t>emilien.feron@group-ips.com</t>
  </si>
  <si>
    <t>Q1688</t>
  </si>
  <si>
    <t>https://mytracker.group-ips.com/projects/414/reference_sheets_translations/258.pdf</t>
  </si>
  <si>
    <t>O846</t>
  </si>
  <si>
    <t>Q1684</t>
  </si>
  <si>
    <t>https://mytracker.group-ips.com/projects/413/reference_sheets_translations/143.pdf</t>
  </si>
  <si>
    <t>O845</t>
  </si>
  <si>
    <t>Revamp Finish mill F3 en F5</t>
  </si>
  <si>
    <t>Q1647</t>
  </si>
  <si>
    <t>8 Maisons communales FlÃ©malle</t>
  </si>
  <si>
    <t>Sergio.Ramos@group-ips.com</t>
  </si>
  <si>
    <t>Q2666</t>
  </si>
  <si>
    <t>https://mytracker.group-ips.com/projects/411/reference_sheets_translations/457.pdf</t>
  </si>
  <si>
    <t>O842</t>
  </si>
  <si>
    <t>Mission PEB</t>
  </si>
  <si>
    <t>Q1673</t>
  </si>
  <si>
    <t>O841</t>
  </si>
  <si>
    <t>Infofiches 2013</t>
  </si>
  <si>
    <t>Q1671</t>
  </si>
  <si>
    <t>O840</t>
  </si>
  <si>
    <t>Renovation HT cabin</t>
  </si>
  <si>
    <t>Q1620</t>
  </si>
  <si>
    <t>O839</t>
  </si>
  <si>
    <t>Design of Modular Stair Tower</t>
  </si>
  <si>
    <t>Q1666</t>
  </si>
  <si>
    <t>https://mytracker.group-ips.com/projects/406/reference_sheets_translations/321.pdf</t>
  </si>
  <si>
    <t>O838</t>
  </si>
  <si>
    <t>Fire Fighting System for CP...</t>
  </si>
  <si>
    <t>Q1665</t>
  </si>
  <si>
    <t>https://mytracker.group-ips.com/projects/405/reference_sheets_translations/320.pdf</t>
  </si>
  <si>
    <t>O837</t>
  </si>
  <si>
    <t>Cameleon</t>
  </si>
  <si>
    <t>Q1664</t>
  </si>
  <si>
    <t>O836</t>
  </si>
  <si>
    <t>WW148</t>
  </si>
  <si>
    <t>Q1663</t>
  </si>
  <si>
    <t>O835</t>
  </si>
  <si>
    <t>Etude SystÃ¨me de Manutentio...</t>
  </si>
  <si>
    <t>Winstar Tunisia BV</t>
  </si>
  <si>
    <t>amir.masmoudi@group-ips.com</t>
  </si>
  <si>
    <t>Q1643</t>
  </si>
  <si>
    <t>https://mytracker.group-ips.com/projects/401/reference_sheets_translations/317.pdf</t>
  </si>
  <si>
    <t>D834</t>
  </si>
  <si>
    <t>CALP North America</t>
  </si>
  <si>
    <t>Q1649</t>
  </si>
  <si>
    <t>https://mytracker.group-ips.com/projects/400/reference_sheets_translations/142.pdf</t>
  </si>
  <si>
    <t>Q1697</t>
  </si>
  <si>
    <t>https://mytracker.group-ips.com/projects/399/reference_sheets_translations/540.pdf</t>
  </si>
  <si>
    <t>O832</t>
  </si>
  <si>
    <t>Test</t>
  </si>
  <si>
    <t>Q1645</t>
  </si>
  <si>
    <t>https://mytracker.group-ips.com/projects/398/reference_sheets_translations/140.pdf</t>
  </si>
  <si>
    <t>philipp.witzig@group-ips.com</t>
  </si>
  <si>
    <t>https://mytracker.group-ips.com/projects/397/reference_sheets_translations/218.pdf</t>
  </si>
  <si>
    <t>https://mytracker.group-ips.com/projects/396/reference_sheets_translations/201.pdf</t>
  </si>
  <si>
    <t>https://mytracker.group-ips.com/projects/393/reference_sheets_translations/539.pdf</t>
  </si>
  <si>
    <t>O825</t>
  </si>
  <si>
    <t>Q1613</t>
  </si>
  <si>
    <t>Extension du dÃ©pÃ´t GPL de l...</t>
  </si>
  <si>
    <t>https://mytracker.group-ips.com/projects/386/reference_sheets_translations/246.pdf</t>
  </si>
  <si>
    <t>https://mytracker.group-ips.com/projects/385/reference_sheets_translations/385.pdf</t>
  </si>
  <si>
    <t>O820</t>
  </si>
  <si>
    <t>New Guebiba Flow Lines</t>
  </si>
  <si>
    <t>Q1559</t>
  </si>
  <si>
    <t>https://mytracker.group-ips.com/projects/382/reference_sheets_translations/314.pdf</t>
  </si>
  <si>
    <t>O819</t>
  </si>
  <si>
    <t>Audit Ã©lectrique tax free s...</t>
  </si>
  <si>
    <t>S.A. International Duty Free Belgium N.V.</t>
  </si>
  <si>
    <t>Q1528</t>
  </si>
  <si>
    <t>https://mytracker.group-ips.com/projects/381/reference_sheets_translations/138.pdf</t>
  </si>
  <si>
    <t>Q1510</t>
  </si>
  <si>
    <t>https://mytracker.group-ips.com/projects/379/reference_sheets_translations/871.pdf</t>
  </si>
  <si>
    <t>O814</t>
  </si>
  <si>
    <t>Mithra-RDP-Energie</t>
  </si>
  <si>
    <t>Q1581</t>
  </si>
  <si>
    <t>I810</t>
  </si>
  <si>
    <t>O805</t>
  </si>
  <si>
    <t>DHL Logistic plant</t>
  </si>
  <si>
    <t>Q1554</t>
  </si>
  <si>
    <t>https://mytracker.group-ips.com/projects/367/reference_sheets_translations/772.pdf</t>
  </si>
  <si>
    <t>O804</t>
  </si>
  <si>
    <t>Corrala refurbishment</t>
  </si>
  <si>
    <t>Comunidad de Propietarios de Virtudes - Spain</t>
  </si>
  <si>
    <t>Q1553</t>
  </si>
  <si>
    <t>https://mytracker.group-ips.com/projects/366/reference_sheets_translations/127.pdf</t>
  </si>
  <si>
    <t>https://mytracker.group-ips.com/projects/365/reference_sheets_translations/199.pdf</t>
  </si>
  <si>
    <t>O802</t>
  </si>
  <si>
    <t>Security Gate</t>
  </si>
  <si>
    <t>Q1550</t>
  </si>
  <si>
    <t>https://mytracker.group-ips.com/projects/364/reference_sheets_translations/753.pdf</t>
  </si>
  <si>
    <t>O801</t>
  </si>
  <si>
    <t>Gangway</t>
  </si>
  <si>
    <t>Q1551</t>
  </si>
  <si>
    <t>https://mytracker.group-ips.com/projects/363/reference_sheets_translations/752.pdf</t>
  </si>
  <si>
    <t>O800</t>
  </si>
  <si>
    <t>Logistic study and plant ex...</t>
  </si>
  <si>
    <t>Q1552</t>
  </si>
  <si>
    <t>https://mytracker.group-ips.com/projects/362/reference_sheets_translations/761.pdf</t>
  </si>
  <si>
    <t>I800</t>
  </si>
  <si>
    <t>Roche Farma Engineering Sup...</t>
  </si>
  <si>
    <t>Q1474</t>
  </si>
  <si>
    <t>https://mytracker.group-ips.com/projects/360/reference_sheets_translations/119.pdf</t>
  </si>
  <si>
    <t>https://mytracker.group-ips.com/projects/359/reference_sheets_translations/231.pdf</t>
  </si>
  <si>
    <t>Q1534</t>
  </si>
  <si>
    <t>https://mytracker.group-ips.com/projects/358/reference_sheets_translations/341.pdf</t>
  </si>
  <si>
    <t>O795</t>
  </si>
  <si>
    <t>Technical Assistance for Pi...</t>
  </si>
  <si>
    <t>EMS BIS</t>
  </si>
  <si>
    <t>Q1542</t>
  </si>
  <si>
    <t>https://mytracker.group-ips.com/projects/356/reference_sheets_translations/311.pdf</t>
  </si>
  <si>
    <t>pieter.vandeur@group-ips.com</t>
  </si>
  <si>
    <t>https://mytracker.group-ips.com/projects/355/reference_sheets_translations/614.pdf</t>
  </si>
  <si>
    <t>O793</t>
  </si>
  <si>
    <t>Q1539</t>
  </si>
  <si>
    <t>https://mytracker.group-ips.com/projects/353/reference_sheets_translations/313.pdf</t>
  </si>
  <si>
    <t>O792</t>
  </si>
  <si>
    <t>Nouvelle Usine Aliment Jbel...</t>
  </si>
  <si>
    <t>Poulina Group Holding</t>
  </si>
  <si>
    <t>Q1525</t>
  </si>
  <si>
    <t>https://mytracker.group-ips.com/projects/351/reference_sheets_translations/629.pdf</t>
  </si>
  <si>
    <t>O791</t>
  </si>
  <si>
    <t>LG 024/ Poste Placage</t>
  </si>
  <si>
    <t>Q1513</t>
  </si>
  <si>
    <t>https://mytracker.group-ips.com/projects/350/reference_sheets_translations/538.pdf</t>
  </si>
  <si>
    <t>https://mytracker.group-ips.com/projects/349/reference_sheets_translations/633.pdf</t>
  </si>
  <si>
    <t>https://mytracker.group-ips.com/projects/348/reference_sheets_translations/202.pdf</t>
  </si>
  <si>
    <t>https://mytracker.group-ips.com/projects/347/reference_sheets_translations/524.pdf</t>
  </si>
  <si>
    <t>https://mytracker.group-ips.com/projects/346/reference_sheets_translations/537.pdf</t>
  </si>
  <si>
    <t>O784</t>
  </si>
  <si>
    <t>FLARE PACKAGE DESIGN</t>
  </si>
  <si>
    <t>Q1507</t>
  </si>
  <si>
    <t>https://mytracker.group-ips.com/projects/342/reference_sheets_translations/308.pdf</t>
  </si>
  <si>
    <t>O783</t>
  </si>
  <si>
    <t>Analyse 2013</t>
  </si>
  <si>
    <t>Q1508</t>
  </si>
  <si>
    <t>Q1485</t>
  </si>
  <si>
    <t>https://mytracker.group-ips.com/projects/340/reference_sheets_translations/634.pdf</t>
  </si>
  <si>
    <t>O781</t>
  </si>
  <si>
    <t>Compressors legalization</t>
  </si>
  <si>
    <t>Q1483</t>
  </si>
  <si>
    <t>https://mytracker.group-ips.com/projects/339/reference_sheets_translations/764.pdf</t>
  </si>
  <si>
    <t>O780</t>
  </si>
  <si>
    <t>PET Bottling line</t>
  </si>
  <si>
    <t>Q1506</t>
  </si>
  <si>
    <t>https://mytracker.group-ips.com/projects/338/reference_sheets_translations/766.pdf</t>
  </si>
  <si>
    <t>O764</t>
  </si>
  <si>
    <t>Three Phase Separator Desig...</t>
  </si>
  <si>
    <t>Q1481</t>
  </si>
  <si>
    <t>https://mytracker.group-ips.com/projects/315/reference_sheets_translations/306.pdf</t>
  </si>
  <si>
    <t>O763</t>
  </si>
  <si>
    <t>Etude Package Protection In...</t>
  </si>
  <si>
    <t>Cofely Axima</t>
  </si>
  <si>
    <t>Q1320</t>
  </si>
  <si>
    <t>https://mytracker.group-ips.com/projects/233/reference_sheets_translations/770.pdf</t>
  </si>
  <si>
    <t>O762</t>
  </si>
  <si>
    <t>Halk El Menzel Field Develo...</t>
  </si>
  <si>
    <t>SAROST</t>
  </si>
  <si>
    <t>Q1346</t>
  </si>
  <si>
    <t>https://mytracker.group-ips.com/projects/230/reference_sheets_translations/301.pdf</t>
  </si>
  <si>
    <t>O761</t>
  </si>
  <si>
    <t>E102_Support Rota</t>
  </si>
  <si>
    <t>julien.matot@group-ips.com</t>
  </si>
  <si>
    <t>Q1484</t>
  </si>
  <si>
    <t>D760</t>
  </si>
  <si>
    <t>Q1395</t>
  </si>
  <si>
    <t>Q1632</t>
  </si>
  <si>
    <t>https://mytracker.group-ips.com/projects/395/reference_sheets_translations/536.pdf</t>
  </si>
  <si>
    <t>https://mytracker.group-ips.com/projects/313/reference_sheets_translations/535.pdf</t>
  </si>
  <si>
    <t>Q1456</t>
  </si>
  <si>
    <t>https://mytracker.group-ips.com/projects/307/reference_sheets_translations/534.pdf</t>
  </si>
  <si>
    <t>O753</t>
  </si>
  <si>
    <t>Project coordination of inv...</t>
  </si>
  <si>
    <t>Q1468</t>
  </si>
  <si>
    <t>https://mytracker.group-ips.com/projects/306/reference_sheets_translations/109.pdf</t>
  </si>
  <si>
    <t>O747</t>
  </si>
  <si>
    <t>Q1295</t>
  </si>
  <si>
    <t>O746</t>
  </si>
  <si>
    <t>Planning AÃ©ro</t>
  </si>
  <si>
    <t>Q1388</t>
  </si>
  <si>
    <t>https://mytracker.group-ips.com/projects/295/reference_sheets_translations/533.pdf</t>
  </si>
  <si>
    <t>https://mytracker.group-ips.com/projects/241/reference_sheets_translations/521.pdf</t>
  </si>
  <si>
    <t>O734</t>
  </si>
  <si>
    <t>E098 - Belourthe LNG</t>
  </si>
  <si>
    <t>Belourthe</t>
  </si>
  <si>
    <t>Q1384</t>
  </si>
  <si>
    <t>O733</t>
  </si>
  <si>
    <t>E099 - RKW Chiller</t>
  </si>
  <si>
    <t>RKW ACE</t>
  </si>
  <si>
    <t>Q1385</t>
  </si>
  <si>
    <t>Q1340</t>
  </si>
  <si>
    <t>D731</t>
  </si>
  <si>
    <t>Q1375</t>
  </si>
  <si>
    <t>Q1532</t>
  </si>
  <si>
    <t>https://mytracker.group-ips.com/projects/354/reference_sheets_translations/208.pdf</t>
  </si>
  <si>
    <t>Q1344</t>
  </si>
  <si>
    <t>https://mytracker.group-ips.com/projects/248/reference_sheets_translations/740.pdf</t>
  </si>
  <si>
    <t>I730</t>
  </si>
  <si>
    <t>O729</t>
  </si>
  <si>
    <t>Constellium- Montreuil-JuignÃ©</t>
  </si>
  <si>
    <t>&lt;p&gt;In order to increase and optimise the actual production, Constellium has defined several projects in the extrusion department.&lt;/p&gt;</t>
  </si>
  <si>
    <t>Q1351</t>
  </si>
  <si>
    <t>https://mytracker.group-ips.com/projects/235/reference_sheets_translations/47.pdf</t>
  </si>
  <si>
    <t>O728</t>
  </si>
  <si>
    <t>E097_Utilities masterplan</t>
  </si>
  <si>
    <t>gerald.senden@group-ips.com</t>
  </si>
  <si>
    <t>Q1361</t>
  </si>
  <si>
    <t>O727</t>
  </si>
  <si>
    <t>Modification Passerelles Ac...</t>
  </si>
  <si>
    <t>ALMA Services</t>
  </si>
  <si>
    <t>Q1321</t>
  </si>
  <si>
    <t>https://mytracker.group-ips.com/projects/232/reference_sheets_translations/302.pdf</t>
  </si>
  <si>
    <t>O726</t>
  </si>
  <si>
    <t>Boiler Room - Madrid School</t>
  </si>
  <si>
    <t>Q1345</t>
  </si>
  <si>
    <t>https://mytracker.group-ips.com/projects/231/reference_sheets_translations/305.pdf</t>
  </si>
  <si>
    <t>O725</t>
  </si>
  <si>
    <t>Due Diligence</t>
  </si>
  <si>
    <t>PETRO IVOIRE</t>
  </si>
  <si>
    <t>Q1354</t>
  </si>
  <si>
    <t>O724</t>
  </si>
  <si>
    <t>E095_Rechauffe N2</t>
  </si>
  <si>
    <t>Hoganas</t>
  </si>
  <si>
    <t>pierre.nijskens@group-ips.com</t>
  </si>
  <si>
    <t>Q1343</t>
  </si>
  <si>
    <t>&lt;p&gt;La SAPH exploite un nombre d&amp;rsquo;usines de production de caoutchouc &amp;agrave; partir de latex (coagul&amp;eacute; sur site) et de fonds de tasse (coagul&amp;eacute; sur les champs). Outre la coagulation d&amp;rsquo;une portion de la mati&amp;egrave;re premi&amp;egrave;re (&amp;agrave; l&amp;rsquo;aide d&amp;rsquo;acide formique), les activit&amp;eacute;s sur site sont la manipulation, le lavage, le pr&amp;eacute;traitement &amp;agrave; l&amp;rsquo;acide phosphorique et le s&amp;eacute;chage du caoutchouc.&lt;/p&gt;_x000D_
&lt;p&gt;La production a lieu typiquement en continu 11 mois par an, avec un mois d&amp;rsquo;arr&amp;ecirc;t pour la r&amp;eacute;vision des &amp;eacute;quipements. Chaque usine est approvisionn&amp;eacute;e par les plantations villageoises, les plantations des unit&amp;eacute;s agricoles int&amp;eacute;gr&amp;eacute;es, les transferts. Certains transferts entre usine sont &amp;eacute;galement possibles.&lt;/p&gt;_x000D_
&lt;p&gt;La SAPH pr&amp;eacute;voit d&amp;rsquo;augmenter&amp;nbsp; la capacit&amp;eacute; de traitement des fonds de tasse sur son site de Rapide Grah situ&amp;eacute; dans la r&amp;eacute;gion de San-Pedro. La capacit&amp;eacute; actuelle est de 7T/h et la capacit&amp;eacute; future sera de 10T/h.&lt;/p&gt;</t>
  </si>
  <si>
    <t>https://mytracker.group-ips.com/projects/225/reference_sheets_translations/46.pdf</t>
  </si>
  <si>
    <t>https://mytracker.group-ips.com/projects/224/reference_sheets_translations/966.pdf</t>
  </si>
  <si>
    <t>I720</t>
  </si>
  <si>
    <t>https://mytracker.group-ips.com/projects/223/reference_sheets_translations/523.pdf</t>
  </si>
  <si>
    <t>O718</t>
  </si>
  <si>
    <t>E090_audit AdB</t>
  </si>
  <si>
    <t>Q1317</t>
  </si>
  <si>
    <t>O717</t>
  </si>
  <si>
    <t>E089_audit AdB2</t>
  </si>
  <si>
    <t>Q1316</t>
  </si>
  <si>
    <t>Q0</t>
  </si>
  <si>
    <t>https://mytracker.group-ips.com/projects/220/reference_sheets_translations/217.pdf</t>
  </si>
  <si>
    <t>&lt;p&gt;The project consists of upgrading the FMS (facilities management systems) of SWIFT&amp;rsquo;s Swiss premises in Diesenhofen.&lt;/p&gt;_x000D_
&lt;p&gt;&amp;nbsp;Actual Siemens Desigo FMS communicates with equipment in the Computer room modules (diesel group, STS, UPS, chillers) through dry contacts and only in case of issues.&lt;/p&gt;_x000D_
&lt;p&gt;SWIFT would like to monitor the devices trough user layouts and graphics that are to be implemented custom-made for SWIFT.&lt;/p&gt;</t>
  </si>
  <si>
    <t>https://mytracker.group-ips.com/projects/219/reference_sheets_translations/846.pdf</t>
  </si>
  <si>
    <t>SchÃ©ma directeur Grenoblois</t>
  </si>
  <si>
    <t>Q1187</t>
  </si>
  <si>
    <t>https://mytracker.group-ips.com/projects/218/reference_sheets_translations/647.pdf</t>
  </si>
  <si>
    <t>https://mytracker.group-ips.com/projects/217/reference_sheets_translations/203.pdf</t>
  </si>
  <si>
    <t>O712</t>
  </si>
  <si>
    <t>BETTIE</t>
  </si>
  <si>
    <t>Q1292</t>
  </si>
  <si>
    <t>https://mytracker.group-ips.com/projects/216/reference_sheets_translations/443.pdf</t>
  </si>
  <si>
    <t>&lt;p&gt;Belcolade is part of Puratos Group wich is a family owned Belgian company. Puratos Group is a worldwide leader in the food industry.&lt;/p&gt;_x000D_
&lt;p&gt;Puratos has 3 strategic business units: bakery, patisserie and chocolate.&lt;/p&gt;_x000D_
&lt;p&gt;Puratos is the 5th largest priducer of chocolate products worldwide for the professional market providing compounds and real chocolate. Belcolade is the Belgian production site producing Real Belgian Chocolate.&lt;/p&gt;_x000D_
&lt;p&gt;In order the respond the increasing demand of Real Belgian Chocolate Belcolade will implement a capacity increase of 50 % in the comming 5 years.&lt;/p&gt;_x000D_
&lt;p&gt;&amp;nbsp;The first phase (2013-2016) of the Master Plan includes of following elements:&lt;/p&gt;_x000D_
&lt;ul&gt;_x000D_
&lt;li&gt;Construction of a new warehouse for finished goods or move finished goods to external warehouse.&lt;/li&gt;_x000D_
&lt;li&gt;Construction new loading bays for expediting packaged finished goods.&lt;/li&gt;_x000D_
&lt;li&gt;Construction of a new building (2 levels) behind existing warehouse which allow 3 drop lines and 3 packaging lines.&lt;/li&gt;_x000D_
&lt;li&gt;Move of packaged raw materials into existing warehouse for finished goods&lt;/li&gt;_x000D_
&lt;li&gt;Modifications in the existing buildings (mainly in areas without production) in order to free space for the implementation of one 20000 tons production line and improve quality and logistics in the factory.&lt;/li&gt;_x000D_
&lt;li&gt;Modification of logistics and infrastructure on site&lt;/li&gt;_x000D_
&lt;li&gt;Construction of new building for utilities behind new building for drop and packaging lines&lt;/li&gt;_x000D_
&lt;li&gt;Install production line for 12000 Tons/year and bulk raw material tanks and necessary temporary storage tanks.&lt;/li&gt;_x000D_
&lt;li&gt;Install 2 drop lines and 2 packaging lines&lt;/li&gt;_x000D_
&lt;li&gt;Improve flows in and around facility according to GMP&lt;/li&gt;_x000D_
&lt;/ul&gt;_x000D_
&lt;p&gt;&amp;nbsp;&lt;/p&gt;</t>
  </si>
  <si>
    <t>https://mytracker.group-ips.com/projects/215/reference_sheets_translations/44.pdf</t>
  </si>
  <si>
    <t>stijn.de.ron@group-ips.com</t>
  </si>
  <si>
    <t>Q1280</t>
  </si>
  <si>
    <t>https://mytracker.group-ips.com/projects/214/reference_sheets_translations/874.pdf</t>
  </si>
  <si>
    <t>helene.de.reytere@group-ips.com</t>
  </si>
  <si>
    <t>O708</t>
  </si>
  <si>
    <t>E093_Audit AdB</t>
  </si>
  <si>
    <t>Vandemoortele Seneffe</t>
  </si>
  <si>
    <t>Q1309</t>
  </si>
  <si>
    <t>O707</t>
  </si>
  <si>
    <t>E094_Chloride removal</t>
  </si>
  <si>
    <t>Q1305</t>
  </si>
  <si>
    <t>O706</t>
  </si>
  <si>
    <t>E092_audit AdB</t>
  </si>
  <si>
    <t>Q1303</t>
  </si>
  <si>
    <t>&lt;p&gt;Puratos will rent a new land in Russia in order to extend the current factory. The new site, located near the first factory, will allow to build a second factory in order to produce a wider range of products and to increase the production of the current products.&lt;/p&gt;</t>
  </si>
  <si>
    <t>https://mytracker.group-ips.com/projects/208/reference_sheets_translations/43.pdf</t>
  </si>
  <si>
    <t>O703</t>
  </si>
  <si>
    <t>CV3</t>
  </si>
  <si>
    <t>carlo.hall@group-ips.com</t>
  </si>
  <si>
    <t>Q1302</t>
  </si>
  <si>
    <t>https://mytracker.group-ips.com/projects/205/reference_sheets_translations/453.pdf</t>
  </si>
  <si>
    <t>O700</t>
  </si>
  <si>
    <t>Feasibility study for the i...</t>
  </si>
  <si>
    <t>Cargill Haubourdin SAS - France</t>
  </si>
  <si>
    <t>Q1299</t>
  </si>
  <si>
    <t>https://mytracker.group-ips.com/projects/204/reference_sheets_translations/400.pdf</t>
  </si>
  <si>
    <t>I700</t>
  </si>
  <si>
    <t>O699</t>
  </si>
  <si>
    <t>Engineering support PepsiCo</t>
  </si>
  <si>
    <t>&lt;p&gt;&amp;nbsp;&lt;/p&gt;_x000D_
&lt;p&gt;PepsiCo is the second largest food&amp;amp;beverages enterprise in the world with nearly 300.000 employees. Their portfolio comprises brands as Tropicana, Pepsi, 7up, lays and buggles.&lt;/p&gt;_x000D_
&lt;p&gt;The Tropicana Plant in Zeebrugge (Belgium) blends, fills and packs about 370 million litres of fruit juices per year to be shipped to Western Europe.&lt;/p&gt;</t>
  </si>
  <si>
    <t>mathias.de.schrijver@group-ips.com</t>
  </si>
  <si>
    <t>Q1279</t>
  </si>
  <si>
    <t>https://mytracker.group-ips.com/projects/203/reference_sheets_translations/765.pdf</t>
  </si>
  <si>
    <t>O698</t>
  </si>
  <si>
    <t>E091_project follow up</t>
  </si>
  <si>
    <t>Q1286</t>
  </si>
  <si>
    <t>O697</t>
  </si>
  <si>
    <t>E073_RX_Audit accord de bra...</t>
  </si>
  <si>
    <t>cedric.yasse@group-ips.com</t>
  </si>
  <si>
    <t>Q1281</t>
  </si>
  <si>
    <t>O696</t>
  </si>
  <si>
    <t>E078_Provital_AdB</t>
  </si>
  <si>
    <t>Q1277</t>
  </si>
  <si>
    <t>O695</t>
  </si>
  <si>
    <t>Revamp Greenmelt</t>
  </si>
  <si>
    <t>Q1230</t>
  </si>
  <si>
    <t>https://mytracker.group-ips.com/projects/199/reference_sheets_translations/531.pdf</t>
  </si>
  <si>
    <t>O694</t>
  </si>
  <si>
    <t>E082_Audit AdB2</t>
  </si>
  <si>
    <t>Q1270</t>
  </si>
  <si>
    <t>O693</t>
  </si>
  <si>
    <t>E088_Audit AdB2</t>
  </si>
  <si>
    <t>Signode Belgium</t>
  </si>
  <si>
    <t>Q1269</t>
  </si>
  <si>
    <t>&lt;p&gt;Work preparation for the yearly shut down, June 3rd - 24th 2013&lt;/p&gt;</t>
  </si>
  <si>
    <t>https://mytracker.group-ips.com/projects/196/reference_sheets_translations/41.pdf</t>
  </si>
  <si>
    <t>Boortmalt Madrid</t>
  </si>
  <si>
    <t>anne.laure.wuestenbergs@group-ips.com</t>
  </si>
  <si>
    <t>https://mytracker.group-ips.com/projects/195/reference_sheets_translations/49.pdf</t>
  </si>
  <si>
    <t>O690</t>
  </si>
  <si>
    <t>Dampfbetriebsmittel LD6</t>
  </si>
  <si>
    <t>paul.schroeder@group-ips.com</t>
  </si>
  <si>
    <t>Q1249</t>
  </si>
  <si>
    <t>O688</t>
  </si>
  <si>
    <t>E053_Cogen Walhin</t>
  </si>
  <si>
    <t>Walhun</t>
  </si>
  <si>
    <t>Q1247</t>
  </si>
  <si>
    <t>O687</t>
  </si>
  <si>
    <t>E087_Infofiches 2012</t>
  </si>
  <si>
    <t>Q1234</t>
  </si>
  <si>
    <t>&lt;p&gt;The CCTV-systems at SWIFT (Society for Worldwide Interbank Financial Telecommunication) facilities in Zoeterwoude (NL) and Culpepper (US) need to be upgraded and modernized.&lt;/p&gt;_x000D_
&lt;p&gt;&amp;nbsp;&lt;/p&gt;</t>
  </si>
  <si>
    <t>https://mytracker.group-ips.com/projects/189/reference_sheets_translations/40.pdf</t>
  </si>
  <si>
    <t>isabelle.collot@group-ips.com</t>
  </si>
  <si>
    <t>Q1228</t>
  </si>
  <si>
    <t>https://mytracker.group-ips.com/projects/188/reference_sheets_translations/121.pdf</t>
  </si>
  <si>
    <t>O684</t>
  </si>
  <si>
    <t>E083_Audit AdB 2</t>
  </si>
  <si>
    <t>&lt;p&gt;Audit Adb&lt;/p&gt;</t>
  </si>
  <si>
    <t>Brasserie du Bocq</t>
  </si>
  <si>
    <t>Q1240</t>
  </si>
  <si>
    <t>https://mytracker.group-ips.com/projects/187/reference_sheets_translations/39.pdf</t>
  </si>
  <si>
    <t>O682</t>
  </si>
  <si>
    <t>Planning assistance</t>
  </si>
  <si>
    <t>Danielli</t>
  </si>
  <si>
    <t>Q1229</t>
  </si>
  <si>
    <t>https://mytracker.group-ips.com/projects/183/reference_sheets_translations/519.pdf</t>
  </si>
  <si>
    <t>O679</t>
  </si>
  <si>
    <t>Works after Project Closure</t>
  </si>
  <si>
    <t>Q1227</t>
  </si>
  <si>
    <t>O678</t>
  </si>
  <si>
    <t>E067_AdB 2012</t>
  </si>
  <si>
    <t>Q1184</t>
  </si>
  <si>
    <t>O675</t>
  </si>
  <si>
    <t>E072_WN_Audit accord de bra...</t>
  </si>
  <si>
    <t>Q1218</t>
  </si>
  <si>
    <t>O674</t>
  </si>
  <si>
    <t>E084 - FaisabilitÃ©  cogÃ©nÃ©r...</t>
  </si>
  <si>
    <t>&lt;p&gt;Etude de cog&amp;eacute;n&amp;eacute;ration&lt;/p&gt;</t>
  </si>
  <si>
    <t>ASBL L'atelier</t>
  </si>
  <si>
    <t>Q1217</t>
  </si>
  <si>
    <t>https://mytracker.group-ips.com/projects/176/reference_sheets_translations/37.pdf</t>
  </si>
  <si>
    <t>Q1142</t>
  </si>
  <si>
    <t>D671</t>
  </si>
  <si>
    <t>ZSB</t>
  </si>
  <si>
    <t>Q1294</t>
  </si>
  <si>
    <t>https://mytracker.group-ips.com/projects/206/reference_sheets_translations/368.pdf</t>
  </si>
  <si>
    <t>&lt;p&gt;Barry-Callebaut is a leader in the transformation of cocoa beans into cocoa powder, butter, liquor and chocolate. This company is implanted on all continents and operates in all&lt;br /&gt;important global markets. Recently they have been awarded by an important client to produce a new kind of powder necessary for their products. This process requires the use of&lt;br /&gt;ammonium carbonate which increases the load of ammonia in the waste water. The current waste water treatment facility is then now under-sized for such an amount.&lt;/p&gt;_x000D_
&lt;p&gt;Therefore IPS has been hired to find a technical solution to treat these new effluents, together with a local partner specialized in WWT. After investigating, the best solution appeared to be a biological treatment with few addition of chemicals to adjust the pH and ensure a good nitrification/denitrification&lt;/p&gt;_x000D_
&lt;p&gt;The main works consisted in:&lt;br /&gt;- Dismantling the existing WWTF&lt;/p&gt;_x000D_
&lt;p&gt;- Piling and new slab&lt;/p&gt;_x000D_
&lt;p&gt;- R.C. works for the tanks, platforms and stairs&lt;/p&gt;_x000D_
&lt;p&gt;- Installation of the equipment (agitators, pumps, blowers, piping, etc)&lt;/p&gt;_x000D_
&lt;p&gt;- Programmation and electricity&lt;/p&gt;_x000D_
&lt;p&gt;- Commisionning and fine-tuning in order to reach the authorized emissions levels allowed by the Malaysian Division of Environment&lt;/p&gt;</t>
  </si>
  <si>
    <t>https://mytracker.group-ips.com/projects/167/reference_sheets_translations/36.pdf</t>
  </si>
  <si>
    <t>I670</t>
  </si>
  <si>
    <t>SupermarchÃ© CASH IVOIRE</t>
  </si>
  <si>
    <t>&lt;p&gt;Prosuma Group was established in 1966 as the "Soci&amp;eacute;t&amp;eacute; Ivoirienne de Promotion de Supermarch&amp;eacute;s", and opened its first 750 m&amp;sup2; Nour Al Hayat supermarket that year. Since local production was at a very low level, the company soon became an importer and supermarket manager in Ivory Coast.&lt;/p&gt;_x000D_
&lt;p&gt;From its initial capitalisation at formation of XOF 20 million, Prosuma has since increased its share capital to today's level of XOF 10,050,000,000 (&amp;euro; 15,321,126). At 31 December 2011, its equity capital stood at XOF 9,817 billion&amp;nbsp;(&amp;euro; 14,966,500).&lt;/p&gt;_x000D_
&lt;p&gt;Today, PROSUMA has a powerful central purchasing department and a strong network of distribution (hypermarkets, Supermarkets, Minimarkets, and number of franchisee network and specialised outlets).&lt;/p&gt;_x000D_
&lt;p&gt;The project involves the modification of an old cinema into various retail space. This cinema is called"Cin&amp;eacute;ma Libert&amp;eacute;". It has previously been converted into a church, the Universal Church of the Kingdom of God.&lt;/p&gt;_x000D_
&lt;p&gt;PROSUMA wants to install a supermarket intitled "Cash Ivoire Libert&amp;eacute;" &amp;nbsp;650 m&amp;sup2; in the central part of the building, a bank of 234 m&amp;sup2;, 41.74 m&amp;sup2; first shop, a second shop 16.20m&amp;sup2; and a bakery of 16.45m &amp;sup2; . CASH IVOIRE is a company brand of PROSUMA&lt;/p&gt;</t>
  </si>
  <si>
    <t>junior.konan@group-ips.com</t>
  </si>
  <si>
    <t>https://mytracker.group-ips.com/projects/166/reference_sheets_translations/256.pdf</t>
  </si>
  <si>
    <t>https://mytracker.group-ips.com/projects/161/reference_sheets_translations/530.pdf</t>
  </si>
  <si>
    <t>O663</t>
  </si>
  <si>
    <t>Translation</t>
  </si>
  <si>
    <t>Q1188</t>
  </si>
  <si>
    <t>&lt;p&gt;2013 production lines modification&lt;/p&gt;</t>
  </si>
  <si>
    <t>Q1088</t>
  </si>
  <si>
    <t>https://mytracker.group-ips.com/projects/159/reference_sheets_translations/34.pdf</t>
  </si>
  <si>
    <t>Q1189</t>
  </si>
  <si>
    <t>https://mytracker.group-ips.com/projects/158/reference_sheets_translations/115.pdf</t>
  </si>
  <si>
    <t>O660</t>
  </si>
  <si>
    <t>E079_Audit accord de branche</t>
  </si>
  <si>
    <t>Exxonmobil (Esso)</t>
  </si>
  <si>
    <t>Q1180</t>
  </si>
  <si>
    <t>I660</t>
  </si>
  <si>
    <t>O659</t>
  </si>
  <si>
    <t>E080_audit accord de branche</t>
  </si>
  <si>
    <t>Q1179</t>
  </si>
  <si>
    <t>O658</t>
  </si>
  <si>
    <t>E068_Audit gestion eau</t>
  </si>
  <si>
    <t>Q1178</t>
  </si>
  <si>
    <t>O657</t>
  </si>
  <si>
    <t>E045_Spec et suivi</t>
  </si>
  <si>
    <t>BRASSERIE DUPONT SPRL</t>
  </si>
  <si>
    <t>Q1177</t>
  </si>
  <si>
    <t>O656</t>
  </si>
  <si>
    <t>E081_audit accord de branche</t>
  </si>
  <si>
    <t>Q1176</t>
  </si>
  <si>
    <t>O654</t>
  </si>
  <si>
    <t>E069_HVAC spec et suivi</t>
  </si>
  <si>
    <t>Tilman SA</t>
  </si>
  <si>
    <t>Q1175</t>
  </si>
  <si>
    <t>O652</t>
  </si>
  <si>
    <t>E070_Audit accord de branche</t>
  </si>
  <si>
    <t>Q1174</t>
  </si>
  <si>
    <t>&lt;p&gt;H&amp;amp;M est une marque mondiale dans le domaine de la mode et offre un assortiment vari&amp;eacute; pour la famille, incluant des concepts pour les femmes, les hommes, les adolescents et les enfants. H&amp;amp;M est actuellement pr&amp;eacute;sent dans 2300 magasins dans 40 pays.&lt;/p&gt;_x000D_
&lt;p&gt;&amp;nbsp;&lt;/p&gt;</t>
  </si>
  <si>
    <t>https://mytracker.group-ips.com/projects/146/reference_sheets_translations/32.pdf</t>
  </si>
  <si>
    <t>I650</t>
  </si>
  <si>
    <t>https://mytracker.group-ips.com/projects/143/reference_sheets_translations/204.pdf</t>
  </si>
  <si>
    <t>O646</t>
  </si>
  <si>
    <t>WN201 IPV O485</t>
  </si>
  <si>
    <t>isabelle.giunta@group-ips.com</t>
  </si>
  <si>
    <t>Q1171</t>
  </si>
  <si>
    <t>Q1153</t>
  </si>
  <si>
    <t>https://mytracker.group-ips.com/projects/140/reference_sheets_translations/270.pdf</t>
  </si>
  <si>
    <t>O644</t>
  </si>
  <si>
    <t>Site Carinox + DRIA</t>
  </si>
  <si>
    <t>&lt;p&gt;Recoval Chatelineau - traitement de scories&lt;/p&gt;</t>
  </si>
  <si>
    <t>Q1152</t>
  </si>
  <si>
    <t xml:space="preserve">New Production Plant </t>
  </si>
  <si>
    <t>&lt;p&gt;BHTC is a worldwide leading manufacturer of automotive climate controls and thermal management products.&lt;/p&gt;_x000D_
&lt;p&gt;&amp;nbsp;Located in Germany, USA, China, India and Japan our network increases our purchasing, R&amp;amp;D and production capabilities in the global market.&lt;/p&gt;_x000D_
&lt;p&gt;&amp;nbsp;With around 1300 employees worldwide BHTC expertise contains the process for system solution from conception till production.&lt;/p&gt;_x000D_
&lt;p&gt;&amp;nbsp;BHTC innovations provide for constantly improved energy efficiency and allow us to play our part in the reduction of CO2 emissions.&lt;/p&gt;_x000D_
&lt;p&gt;&amp;nbsp;More comfort for people on the move: BHTC motto &amp;ldquo;comfort in motion&amp;rdquo; stands for enhanced climate control at passenger cars and trucks.&lt;/p&gt;_x000D_
&lt;p&gt;&amp;nbsp;BHTC is planning a new production plant in South Eastern Europe including a R&amp;amp;D office.&lt;/p&gt;_x000D_
&lt;p&gt;&amp;nbsp;Timeline:&lt;/p&gt;_x000D_
&lt;p&gt;&amp;nbsp;-&amp;nbsp;&amp;nbsp;&amp;nbsp;&amp;nbsp;&amp;nbsp;&amp;nbsp;&amp;nbsp; &amp;nbsp;&amp;nbsp;&amp;nbsp;&amp;nbsp;&amp;nbsp;&amp;nbsp;&amp;nbsp;&amp;nbsp;&amp;nbsp;&amp;nbsp;&amp;nbsp; 01/2013 formation of the local company&lt;/p&gt;_x000D_
&lt;p&gt;-&amp;nbsp;&amp;nbsp;&amp;nbsp;&amp;nbsp;&amp;nbsp;&amp;nbsp;&amp;nbsp; &amp;nbsp;&amp;nbsp;&amp;nbsp;&amp;nbsp;&amp;nbsp;&amp;nbsp;&amp;nbsp;&amp;nbsp;&amp;nbsp;&amp;nbsp;&amp;nbsp; 2&lt;sup&gt;nd&lt;/sup&gt; Quarter of 2013 start of construction&lt;/p&gt;_x000D_
&lt;p&gt;-&amp;nbsp;&amp;nbsp;&amp;nbsp;&amp;nbsp;&amp;nbsp;&amp;nbsp;&amp;nbsp; &amp;nbsp;&amp;nbsp;&amp;nbsp;&amp;nbsp;&amp;nbsp;&amp;nbsp;&amp;nbsp;&amp;nbsp;&amp;nbsp;&amp;nbsp;&amp;nbsp; 1&lt;sup&gt;st&lt;/sup&gt; Quarter of 2014 start of production&lt;/p&gt;_x000D_
&lt;p&gt;&amp;nbsp;&lt;/p&gt;_x000D_
&lt;p&gt;Details: The production facility will be around 7500 m&amp;sup2; (the space between the beams should be 20 m), an office with around 750 m&amp;sup2; building area and 3 floors. Both buildings will be extended in the next years.&lt;/p&gt;_x000D_
&lt;p&gt;For this project BHTC is looking for a Project Management partner to prepare a concept design engineering assignment, engineering coordination, legal permitting, procurement of project parties and management of the building construction and surroundings until commissioning &lt;ins cite="mailto:Luc%20Tasiaux" datetime="2013-01-28T09:01"&gt;and acceptance&lt;/ins&gt;&lt;ins cite="mailto:Luc%20Tasiaux" datetime="2013-01-28T09:02"&gt; &lt;/ins&gt;of the plant&amp;rsquo;s extension.&lt;/p&gt;</t>
  </si>
  <si>
    <t>Q1094</t>
  </si>
  <si>
    <t>https://mytracker.group-ips.com/projects/109/reference_sheets_translations/22.pdf</t>
  </si>
  <si>
    <t>I640</t>
  </si>
  <si>
    <t>&lt;p&gt;P&amp;amp;G is currently reorganising its production lines in two production sites : Amiens (France) and Mechelen (Belgium). In this context, they need to relocalize a part of these production lines from one site to another. Therefore, they need to remove or to modify old lines in Mechelen in order to install the lines coming from Amiens.&lt;/p&gt;_x000D_
&lt;p&gt;The project essentially consists in a new conection between two existing lines and the removal of a palletizer.&lt;/p&gt;</t>
  </si>
  <si>
    <t>https://mytracker.group-ips.com/projects/86/reference_sheets_translations/18.pdf</t>
  </si>
  <si>
    <t>SupermarchÃ© CASH CENTER</t>
  </si>
  <si>
    <t>&lt;p&gt;&lt;span&gt;Prosuma Group was established in 1966 as the "Soci&amp;eacute;t&amp;eacute; Ivoirienne de Promotion de Supermarch&amp;eacute;s", and opened its first 750 m&amp;sup2; Nour Al Hayat supermarket that year. Since local production was at a very low level, the company soon became an importer and supermarket manager in Ivory Coast.&lt;/span&gt;&lt;/p&gt;_x000D_
&lt;p&gt;&lt;span&gt;&lt;span&gt;From its initial capitalisation at formation of XOF 20 million, Prosuma has since increased its share capital to today's level of XOF 10,050,000,000 (&amp;euro; 15,321,126). At 31 December 2011, its equity capital stood at XOF 9,817 billion&amp;nbsp;(&amp;euro; 14,966,500).&lt;/span&gt;&lt;/span&gt;&lt;/p&gt;_x000D_
&lt;p&gt;&lt;span&gt;&lt;span&gt;Today, PROSUMA has a powerful central purchasing department and a strong network of distribution (hypermarkets, Supermarkets, Minimarkets, and number of franchisee network and specialised outlets).&lt;/span&gt;&lt;/span&gt;&lt;/p&gt;_x000D_
&lt;p&gt;&lt;span&gt;&lt;span&gt;PROSUMA ask IAPS to help them to realise a supermarket (1,552 sqm) entitled "Cash Center" in a new finalised building.&lt;/span&gt;&lt;/span&gt;&lt;/p&gt;</t>
  </si>
  <si>
    <t>https://mytracker.group-ips.com/projects/83/reference_sheets_translations/255.pdf</t>
  </si>
  <si>
    <t>O633</t>
  </si>
  <si>
    <t>BC-Japan</t>
  </si>
  <si>
    <t>&lt;p&gt;Barry-Callebaut is the world&amp;rsquo;s leading manufacturer of high-quality cocoa and chocolate, from the cocoa bean to the finished product on the store shelve. With annual sales of more than CHF 5.2billion for fiscal year 2009/10, the Zurich based company is present in 26 countries, operates about 40 production facilities and employs more than 7500 people worldwide.&lt;/p&gt;_x000D_
&lt;p&gt;BC-Asia Pacific has decided to move the existing and joint-venture chocolate production facility, out of the existing building, in Tsukaguchi and move into a standalone new facility, in the city of Takasaki. &lt;br /&gt;&lt;br /&gt;&lt;/p&gt;</t>
  </si>
  <si>
    <t>frank.goris@group-ips.com</t>
  </si>
  <si>
    <t>Q1095</t>
  </si>
  <si>
    <t>https://mytracker.group-ips.com/projects/76/reference_sheets_translations/9.pdf</t>
  </si>
  <si>
    <t>I630</t>
  </si>
  <si>
    <t>&lt;p&gt;250 000 t/yr Lime production&lt;br /&gt;and separation plant&lt;br /&gt;(Middle East)&lt;/p&gt;</t>
  </si>
  <si>
    <t>Q1100</t>
  </si>
  <si>
    <t>https://mytracker.group-ips.com/projects/73/reference_sheets_translations/6.pdf</t>
  </si>
  <si>
    <t>&lt;p&gt;&lt;span style="font-family: 'Arial','sans-serif'; font-size: 12pt; mso-fareast-font-family: 'Times New Roman'; mso-bidi-font-family: 'Times New Roman'; mso-ansi-language: NL-BE; mso-fareast-language: EN-US; mso-bidi-language: AR-SA;" lang="NL-BE"&gt;Ineos Phenol is the biggest producer of aceton and phenol and had production-sites worldwide. Since 1993 Ineos Phenol has a production site in the port of Antwerp. At a regular basis a inspection maintenance stop of the complete site is held. Also during this stop projects are executed that can't be done during production.&amp;nbsp;&lt;/span&gt;&lt;/p&gt;_x000D_
&lt;p&gt;&amp;nbsp;&lt;/p&gt;</t>
  </si>
  <si>
    <t>https://mytracker.group-ips.com/projects/64/reference_sheets_translations/365.pdf</t>
  </si>
  <si>
    <t>DÃ©mÃ©nagement urgent (bureaux)</t>
  </si>
  <si>
    <t>Q1082</t>
  </si>
  <si>
    <t>Q1079</t>
  </si>
  <si>
    <t>https://mytracker.group-ips.com/projects/111/reference_sheets_translations/755.pdf</t>
  </si>
  <si>
    <t>https://mytracker.group-ips.com/projects/5/reference_sheets_translations/122.pdf</t>
  </si>
  <si>
    <t>&lt;p&gt;The Ambipur relocation project is splitted into three main activities:&lt;/p&gt;_x000D_
&lt;p&gt;-&amp;nbsp;&amp;nbsp;&amp;nbsp;&amp;nbsp;&amp;nbsp;&amp;nbsp; Dismantling of Santiga&amp;rsquo;s process and production lines&lt;/p&gt;_x000D_
&lt;p&gt;-&amp;nbsp;&amp;nbsp;&amp;nbsp;&amp;nbsp;&amp;nbsp;&amp;nbsp; &lt;strong&gt;&lt;span style="text-decoration: underline;"&gt;Conditioning of Matar&amp;oacute;&amp;rsquo;s current areas hosting the future lines&lt;/span&gt;&lt;/strong&gt;, and&lt;/p&gt;_x000D_
&lt;p&gt;-&amp;nbsp;&amp;nbsp;&amp;nbsp;&amp;nbsp;&amp;nbsp;&amp;nbsp; Relocation in Matar&amp;oacute;&amp;rsquo;s Plant of the Making and packing of Ambipur and its related activities.&lt;/p&gt;</t>
  </si>
  <si>
    <t>https://mytracker.group-ips.com/projects/80/reference_sheets_translations/642.pdf</t>
  </si>
  <si>
    <t>&lt;p&gt;PALMCI wants to proceed to the effluent treatment for its plant oil "TOUMANGUIE" in C&amp;ocirc;te d'Ivoire.&lt;br /&gt;The plant currently has no treatment of discharges with the exception of a Florentin&amp;nbsp;oil separator type. that fact imply that effluent are outside the norm.&lt;/p&gt;</t>
  </si>
  <si>
    <t>christelle.goran@group-ips.com</t>
  </si>
  <si>
    <t>https://mytracker.group-ips.com/projects/87/reference_sheets_translations/780.pdf</t>
  </si>
  <si>
    <t>&lt;p&gt;&lt;span&gt;Prosuma Group was established in 1966 as the "Soci&amp;eacute;t&amp;eacute; Ivoirienne de Promotion de Supermarch&amp;eacute;s", and opened its first 750 m&amp;sup2; Nour Al Hayat supermarket that year. Since local production was at a very low level, the company soon became an importer and supermarket manager in Ivory Coast.&lt;/span&gt;&lt;/p&gt;_x000D_
&lt;p&gt;&lt;span&gt;&lt;span&gt;From its initial capitalisation at formation of XOF 20 million, Prosuma has since increased its share capital to today's level of XOF 10,050,000,000 (&amp;euro; 15,321,126). At 31 December 2011, its equity capital stood at XOF 9,817 billion&amp;nbsp;(&amp;euro; 14,966,500).&lt;/span&gt;&lt;/span&gt;&lt;/p&gt;_x000D_
&lt;p&gt;&lt;span&gt;&lt;span&gt;Today, PROSUMA has a powerful central purchasing department and a strong network of distribution (hypermarkets, Supermarkets, Minimarkets, and number of franchisee network and specialised outlets).&lt;/span&gt;&lt;/span&gt;&lt;/p&gt;_x000D_
&lt;p&gt;Within the construction of his new shopping center entitled "CAP NORD" PROSUMA asked IAPS to coordonate the erection of a SONY WORLD store.&lt;/p&gt;</t>
  </si>
  <si>
    <t>https://mytracker.group-ips.com/projects/105/reference_sheets_translations/791.pdf</t>
  </si>
  <si>
    <t>I620</t>
  </si>
  <si>
    <t>Digital Ops &amp; Supply Chain</t>
  </si>
  <si>
    <t>Q7302</t>
  </si>
  <si>
    <t>&lt;p&gt;Procter and Gamble is a world wide manufacturer of consumer goods (pet foods, cleaning agents and personal care products) which has factories all over the world. In order to increase the production efficiency, Procter and Gamble wanted to group every production line of the washing tablets in one and the same factory. After a contest between several P&amp;amp;G factories, P&amp;amp;G Mehelen was granted to relocate the existing lines from other factories and to construct new production lines. During construction, cleanliness was of high priority in order to not contaminate the products of the near production lines.&lt;/p&gt;</t>
  </si>
  <si>
    <t>https://mytracker.group-ips.com/projects/85/reference_sheets_translations/266.pdf</t>
  </si>
  <si>
    <t>Q618</t>
  </si>
  <si>
    <t>https://mytracker.group-ips.com/projects/468/reference_sheets_translations/745.pdf</t>
  </si>
  <si>
    <t>https://mytracker.group-ips.com/projects/117/reference_sheets_translations/691.pdf</t>
  </si>
  <si>
    <t>rebekka.graef@group-ips.com</t>
  </si>
  <si>
    <t>I610</t>
  </si>
  <si>
    <t>&lt;p&gt;To supply the continuous growth of the Pringles (ex. P&amp;amp;G) market, Kellogg&amp;acute;s decided to continue the investment plan. In this case the addition of a Pringles production line in the Contract Manufacturing (CM) facilities at Johor Bahru in Malaysia.&lt;/p&gt;_x000D_
&lt;p&gt;Kellogg&amp;acute;s is providing the technological equipment which is standardized over the different worldwide CM units. The local partner / investor is responsible for the construction of the infrastructure and production after start-up.&lt;/p&gt;_x000D_
&lt;p&gt;&amp;nbsp;&lt;/p&gt;</t>
  </si>
  <si>
    <t>https://mytracker.group-ips.com/projects/119/reference_sheets_translations/24.pdf</t>
  </si>
  <si>
    <t>SÃ©lenite de soude</t>
  </si>
  <si>
    <t>&lt;p&gt;5N Plus is a society active in the field of metals : prodution of pure metals, recycling of industrial metallic waste,...&lt;/p&gt;_x000D_
&lt;p&gt;The aim of 5N Plus is to start the production of a new product, Na2SeO3, which is an additive for animal food in October 2013.&lt;/p&gt;_x000D_
&lt;p&gt;This project includes the dismantling of an old building, the construction of the new building and he installation of new production line.&lt;/p&gt;</t>
  </si>
  <si>
    <t>https://mytracker.group-ips.com/projects/182/reference_sheets_translations/38.pdf</t>
  </si>
  <si>
    <t>Q1190</t>
  </si>
  <si>
    <t>Q1122</t>
  </si>
  <si>
    <t>https://mytracker.group-ips.com/projects/113/reference_sheets_translations/437.pdf</t>
  </si>
  <si>
    <t>Q1005</t>
  </si>
  <si>
    <t>O603</t>
  </si>
  <si>
    <t>Arrow II</t>
  </si>
  <si>
    <t>Q1109</t>
  </si>
  <si>
    <t>https://mytracker.group-ips.com/projects/68/reference_sheets_translations/591.pdf</t>
  </si>
  <si>
    <t>&lt;p&gt;The &lt;strong&gt;Brico Line E&lt;/strong&gt; project was a smaller preparation part in the big Brico Project. It consisted of a relocation of a 20 year old washing powder line inside the Mechelen plant. The complete Brico project consisted of the installation of 2 new production lines, relocation of Line E internally and relocation of 2 production lines from Amiens - France to Mechelen.&lt;/p&gt;_x000D_
&lt;p&gt;IPS took part in all the relocation pieces of the project.&lt;/p&gt;_x000D_
&lt;p&gt;&amp;nbsp;&lt;/p&gt;</t>
  </si>
  <si>
    <t>https://mytracker.group-ips.com/projects/84/reference_sheets_translations/661.pdf</t>
  </si>
  <si>
    <t>&lt;p&gt;SPX Cooling Technologies design, supply and erect Air Cooled Condensers (ACC) within electrical power station package. The purpose of ACC is to condense low pressure steam coming out from steam turbine in order to recirculate the condensated steam to the power station boiler and restart the thermodynamic cycle.&lt;/p&gt;_x000D_
&lt;p&gt;From design realised internally technical department issue necessary specifications and tender documents in order to allow to proceed with purchasing department. Then construction pahse can start, followed by the commissioning.&lt;/p&gt;_x000D_
&lt;p&gt;&amp;nbsp;&lt;/p&gt;_x000D_
&lt;p&gt;In order to reinforce the management team it was asked to IPS to provide a Project Engineer able to handle the italian projets as project manager.&lt;/p&gt;</t>
  </si>
  <si>
    <t>https://mytracker.group-ips.com/projects/1/reference_sheets_translations/1.pdf</t>
  </si>
  <si>
    <t>EntrepÃ´t de Stockage</t>
  </si>
  <si>
    <t>&lt;p&gt;&lt;span&gt;Prosuma Group was established in 1966 as the "Soci&amp;eacute;t&amp;eacute; Ivoirienne de Promotion de Supermarch&amp;eacute;s", and opened its first 750 m&amp;sup2; Nour Al Hayat supermarket that year. Since local production was at a very low level, the company soon became an importer and supermarket manager in Ivory Coast.&lt;/span&gt;&lt;/p&gt;_x000D_
&lt;p&gt;&lt;span&gt;&lt;span&gt;From its initial capitalisation at formation of XOF 20 million, Prosuma has since increased its share capital to today's level of XOF 10,050,000,000 (&amp;euro; 15,321,126). At 31 December 2011, its equity capital stood at XOF 9,817 billion&amp;nbsp;(&amp;euro; 14,966,500).&lt;/span&gt;&lt;/span&gt;&lt;/p&gt;_x000D_
&lt;p&gt;&lt;span&gt;&lt;span&gt;Today, PROSUMA has a powerful central purchasing department and a strong network of distribution (hypermarkets, Supermarkets, Minimarkets, and number of franchisee network and specialised outlets).&lt;/span&gt;&lt;/span&gt;&lt;/p&gt;_x000D_
&lt;p&gt;&lt;span&gt;&lt;span&gt;PROSUMA ask IAPS to &lt;/span&gt;&lt;/span&gt;design and optimise a new warehouse area to store dry imported products.&lt;/p&gt;</t>
  </si>
  <si>
    <t>wilfried.coidiau@group-ips.com</t>
  </si>
  <si>
    <t>https://mytracker.group-ips.com/projects/74/reference_sheets_translations/7.pdf</t>
  </si>
  <si>
    <t>&lt;p&gt;Barry-Callebaut is a leader in the transformation of cocoa beans into cocoa powder, butter, liquor and chocolate. This company is implanted on all continents and operates in all&lt;br /&gt;important global markets. Recently they have been awarded by an important client to produce a new kind of powder necessary for their products. This process requires the use of&lt;br /&gt;ammonium carbonate which produces gaseous ammonia. The Malaysian laws forbid any emission higher than 50 mg/m3.&lt;br /&gt;Therefore IPS has been hired to find a technical solution to treat this gaseous ammonia. After investigating the best solution appeared to be a gas scrubber system. With addition of a&lt;br /&gt;counter flow of sulfuric acid the scrubber produces a homogenous solution of liquid ammonium sulfate. This solution is then mixed with some grinded cocoa shells to produce a&lt;br /&gt;fertilizer pre-mix which can be sold to the agriculture industry. In the meantime the waste water treatment facility had to be adapted to the new ammonia's waste generated during the&lt;br /&gt;process.&lt;br /&gt;The main works consisted in:&lt;br /&gt;- Building a new platform on the rooftop of the existing building&lt;br /&gt;- Installing the scrubber system on this platform&lt;br /&gt;- Creating an IBC's station for the sulfuric acid's dosing&lt;br /&gt;- Building a mixing station for the shells and the LAS&lt;br /&gt;- Designing the WWTF accordingly to the new requirements&lt;/p&gt;</t>
  </si>
  <si>
    <t>https://mytracker.group-ips.com/projects/157/reference_sheets_translations/33.pdf</t>
  </si>
  <si>
    <t>Q1022</t>
  </si>
  <si>
    <t>https://mytracker.group-ips.com/projects/65/reference_sheets_translations/245.pdf</t>
  </si>
  <si>
    <t>&lt;table width="1067" border="0" cellspacing="0" cellpadding="0"&gt;_x000D_
&lt;tbody&gt;_x000D_
&lt;tr&gt;_x000D_
&lt;td class="xl67" colspan="15" width="1067" height="18"&gt;_x000D_
&lt;p&gt;Act as local representative of BC on site to defend BC interests&lt;/p&gt;_x000D_
&lt;p&gt;Local coordination with Comextra, (BC partner) for technical/administrative matters in relation with the project&lt;/p&gt;_x000D_
&lt;table width="1067" border="0" cellspacing="0" cellpadding="0"&gt;_x000D_
&lt;tbody&gt;_x000D_
&lt;tr&gt;_x000D_
&lt;td class="xl68" colspan="15" width="1067" height="18"&gt;_x000D_
&lt;p&gt;Assistance in obtaining local permits Construction permit, Environment permit, other&amp;hellip;&lt;/p&gt;_x000D_
&lt;table width="1067" border="0" cellspacing="0" cellpadding="0"&gt;_x000D_
&lt;tbody&gt;_x000D_
&lt;tr&gt;_x000D_
&lt;td class="xl68" colspan="15" width="1067" height="18"&gt;_x000D_
&lt;p&gt;Establishment of call for tenders documents for utilities and process installation works, in cooperation with BC Engineering&lt;/p&gt;_x000D_
&lt;table width="1067" border="0" cellspacing="0" cellpadding="0"&gt;_x000D_
&lt;tbody&gt;_x000D_
&lt;tr&gt;_x000D_
&lt;td class="xl68" colspan="15" width="1067" height="18"&gt;_x000D_
&lt;p&gt;Identification / assessment of local contractors / suppliers.&lt;/p&gt;_x000D_
&lt;table width="1067" border="0" cellspacing="0" cellpadding="0"&gt;_x000D_
&lt;tbody&gt;_x000D_
&lt;tr&gt;_x000D_
&lt;td class="xl68" colspan="15" width="1067" height="18"&gt;_x000D_
&lt;p&gt;Coordination of works on site, coordination of contractors&lt;/p&gt;_x000D_
&lt;table width="1067" border="0" cellspacing="0" cellpadding="0"&gt;_x000D_
&lt;tbody&gt;_x000D_
&lt;tr&gt;_x000D_
&lt;td class="xl68" colspan="15" width="1067" height="18"&gt;_x000D_
&lt;p&gt;Overall coordination of site safety&lt;/p&gt;_x000D_
&lt;table width="1067" border="0" cellspacing="0" cellpadding="0"&gt;_x000D_
&lt;tbody&gt;_x000D_
&lt;tr&gt;_x000D_
&lt;td class="xl68" colspan="15" width="1067" height="18"&gt;_x000D_
&lt;p&gt;Establishment of progress reports&lt;/p&gt;_x000D_
&lt;table width="1067" border="0" cellspacing="0" cellpadding="0"&gt;_x000D_
&lt;tbody&gt;_x000D_
&lt;tr&gt;_x000D_
&lt;td class="xl68" colspan="15" width="1067" height="18"&gt;_x000D_
&lt;p&gt;Establishment and follow up of detail planning&lt;/p&gt;_x000D_
&lt;table width="1067" border="0" cellspacing="0" cellpadding="0"&gt;_x000D_
&lt;tbody&gt;_x000D_
&lt;tr&gt;_x000D_
&lt;td class="xl68" colspan="15" width="1067" height="18"&gt;_x000D_
&lt;p&gt;Project cost control and reporting&lt;/p&gt;_x000D_
&lt;table width="1067" border="0" cellspacing="0" cellpadding="0"&gt;_x000D_
&lt;tbody&gt;_x000D_
&lt;tr&gt;_x000D_
&lt;td class="xl68" colspan="15" width="1067" height="18"&gt;Purchase orders / Contracts filing management&lt;/td&gt;_x000D_
&lt;/tr&gt;_x000D_
&lt;/tbody&gt;_x000D_
&lt;/table&gt;_x000D_
&lt;/td&gt;_x000D_
&lt;/tr&gt;_x000D_
&lt;/tbody&gt;_x000D_
&lt;/table&gt;_x000D_
&lt;/td&gt;_x000D_
&lt;/tr&gt;_x000D_
&lt;/tbody&gt;_x000D_
&lt;/table&gt;_x000D_
&lt;/td&gt;_x000D_
&lt;/tr&gt;_x000D_
&lt;/tbody&gt;_x000D_
&lt;/table&gt;_x000D_
&lt;/td&gt;_x000D_
&lt;/tr&gt;_x000D_
&lt;/tbody&gt;_x000D_
&lt;/table&gt;_x000D_
&lt;/td&gt;_x000D_
&lt;/tr&gt;_x000D_
&lt;/tbody&gt;_x000D_
&lt;/table&gt;_x000D_
&lt;/td&gt;_x000D_
&lt;/tr&gt;_x000D_
&lt;/tbody&gt;_x000D_
&lt;/table&gt;_x000D_
&lt;/td&gt;_x000D_
&lt;/tr&gt;_x000D_
&lt;/tbody&gt;_x000D_
&lt;/table&gt;_x000D_
&lt;/td&gt;_x000D_
&lt;/tr&gt;_x000D_
&lt;/tbody&gt;_x000D_
&lt;/table&gt;_x000D_
&lt;/td&gt;_x000D_
&lt;/tr&gt;_x000D_
&lt;/tbody&gt;_x000D_
&lt;/table&gt;</t>
  </si>
  <si>
    <t>https://mytracker.group-ips.com/projects/75/reference_sheets_translations/8.pdf</t>
  </si>
  <si>
    <t>https://mytracker.group-ips.com/projects/299/reference_sheets_translations/781.pdf</t>
  </si>
  <si>
    <t>&lt;p&gt;4 different types of pharmaceutical process equipments of around 1 Meuros/each were designed by the project with some famous contractors. These would be built for a few pieces only.&amp;nbsp;An Hazop study was requested to IPS for these specific installations to finalize the design and realize it in an safe way for use. This work was done in close collaboration with the production users, the maintenance, the engineers of the client, the engineering office and the contractors, under the management of IPS.&lt;/p&gt;</t>
  </si>
  <si>
    <t>https://mytracker.group-ips.com/projects/144/reference_sheets_translations/31.pdf</t>
  </si>
  <si>
    <t>&lt;p&gt;The preferred procurement strategy since beginning of the project has always been Design and Build solution, where contractor would develop first a detailed design and further to that the construction of it. Due to the project budget uncertainty until end of detailed design, today this procurement procedure would only allow:&lt;br /&gt;- Demolitions contracting on a lump sum basis &lt;br /&gt;- Detailed Design contracting on a lump sum basis&lt;br /&gt;- Construction contracting on a maximal price basis, including in their quotation a high percentage of risks budget allocation, until Detailed Design is performed.&lt;/p&gt;_x000D_
&lt;p&gt;It is therefore mandatory to develop the Detailed Design as soon as possible in order to reach a reliable bill of quantities that contractors will be able to quote, and which will secure the construction budget. Nevertheless contractors will only agree beforehand on performing demolitions and design, if construction is obligatory awarded to them.&lt;/p&gt;_x000D_
&lt;p&gt;This quotation covers all the necessary mentioned Detailed Engineering services to assist the Owner during the project preparation and the project realisation. More specifically, following functions are covered in this quotation:&lt;/p&gt;_x000D_
&lt;p&gt;- Project Preparation&lt;br /&gt;o Lead Designer role &amp;ndash; coordination of all design engineering parties&lt;br /&gt;o Architectural Design&lt;br /&gt;o Civil Works and Structural Design&lt;br /&gt;o Utilities Design: Water and Sewerage, &lt;br /&gt;o Electricity Distribution and Lighting + External Lighting&lt;br /&gt;o Heating, Ventilation, Air-Conditioning&lt;br /&gt;o Gas &lt;br /&gt;o Roads and Ramps&lt;br /&gt;o Fire Safety&lt;br /&gt;o System and Data (excluding Badging)&lt;br /&gt;o Exterior design, Landscape and Greenings&lt;br /&gt;o Fence &amp;amp; Plot access Gates if any&lt;br /&gt;o External main energy and fluid networks&lt;br /&gt;o Bill of Quantities Preparation&lt;br /&gt;- Project Realization&lt;br /&gt;o Author&amp;rsquo;s supervision for the here above mentioned parties&lt;br /&gt;o Design Alternation for IPS-performed design engineering docs (in case needed).&lt;br /&gt;- Project closing documentation and acceptances as Project Author&amp;rsquo;s&lt;br /&gt;NOTE: IPS quote has been ordered in parts. 1st part is the detailed engineering. Once the building construction Budget approved the rest will follow&lt;/p&gt;</t>
  </si>
  <si>
    <t>Q997</t>
  </si>
  <si>
    <t>https://mytracker.group-ips.com/projects/124/reference_sheets_translations/747.pdf</t>
  </si>
  <si>
    <t>&lt;p&gt;For Sabic polypropylene plant a propylene recovery unit (PRU) shall be installed to seperate propene and nitrogen from the waste gas stream and send them back to the process.&lt;/p&gt;</t>
  </si>
  <si>
    <t>https://mytracker.group-ips.com/projects/69/reference_sheets_translations/370.pdf</t>
  </si>
  <si>
    <t>&lt;p&gt;With 159 stations spread over the contry, Total C&amp;ocirc;te d'Ivoire has the largest distribution network of oil products in Ivory Coast.&lt;/p&gt;_x000D_
&lt;p&gt;Based on this strategy, TOTAL C&amp;ocirc;te d'Ivoire decides to build two new petrol stations in Abidjan. One of these is located in Angr&amp;eacute; 8&amp;egrave;me tranche, the other one is located in Riviera, Akou&amp;eacute;do road.&lt;/p&gt;_x000D_
&lt;p&gt;TOTAL C&amp;ocirc;te d'Ivoire asked IAPS to help them within this investment.&lt;/p&gt;</t>
  </si>
  <si>
    <t>D580</t>
  </si>
  <si>
    <t>Assistance technique pour l...</t>
  </si>
  <si>
    <t>Q1752</t>
  </si>
  <si>
    <t>Q994</t>
  </si>
  <si>
    <t>https://mytracker.group-ips.com/projects/78/reference_sheets_translations/529.pdf</t>
  </si>
  <si>
    <t>https://mytracker.group-ips.com/projects/169/reference_sheets_translations/522.pdf</t>
  </si>
  <si>
    <t>Q968</t>
  </si>
  <si>
    <t>https://mytracker.group-ips.com/projects/149/reference_sheets_translations/228.pdf</t>
  </si>
  <si>
    <t>https://mytracker.group-ips.com/projects/378/reference_sheets_translations/135.pdf</t>
  </si>
  <si>
    <t>https://mytracker.group-ips.com/projects/142/reference_sheets_translations/213.pdf</t>
  </si>
  <si>
    <t>https://mytracker.group-ips.com/projects/495/reference_sheets_translations/244.pdf</t>
  </si>
  <si>
    <t>D562</t>
  </si>
  <si>
    <t>Q1486</t>
  </si>
  <si>
    <t>Q1659</t>
  </si>
  <si>
    <t>https://mytracker.group-ips.com/projects/435/reference_sheets_translations/800.pdf</t>
  </si>
  <si>
    <t>Q1123</t>
  </si>
  <si>
    <t>https://mytracker.group-ips.com/projects/134/reference_sheets_translations/196.pdf</t>
  </si>
  <si>
    <t>&lt;p&gt;Project RX207-RX229-RX232-RX1104-RD1201: mission IPS: Administrative assistance on Rixensart projects&lt;/p&gt;</t>
  </si>
  <si>
    <t>https://mytracker.group-ips.com/projects/120/reference_sheets_translations/25.pdf</t>
  </si>
  <si>
    <t>https://mytracker.group-ips.com/projects/298/reference_sheets_translations/660.pdf</t>
  </si>
  <si>
    <t>&lt;div class="WordSection1"&gt;_x000D_
&lt;p&gt;Frederiksv&amp;aelig;rk is a Danish coastal town in the region Sj&amp;aelig;lland on the east side of the Roskilde bay. Together with the nearby town of Hundested the town forms the Kommune Halsn&amp;aelig;s.&lt;br /&gt; In the 18&lt;sup&gt;th&lt;/sup&gt; century the Danish king Freidrich V. gave the german name Friederichswerk (Friedrich&amp;rsquo;s factory) to the town, due to german being the language of the king in those times, nowadays Frederiksvaerk&amp;rsquo;s name is the Danish translation of this.&lt;/p&gt;_x000D_
&lt;p&gt;&amp;nbsp;&lt;/p&gt;_x000D_
&lt;p&gt;NLMK DanSteel A/S was established in 2002 in continuation of Danish Steel Works Ltd., which was founded in 1940.&lt;/p&gt;_x000D_
&lt;p&gt;The plant, situated at the sea 70km north of the Danish capital Copenhagen, gives work to appr. 400 employees. Ideal logistic solutions are guaranteed with its own harbor and a direct train connection.&lt;/p&gt;_x000D_
&lt;p&gt;The scope of NLMK DanSteel A/S consists in the production of steel plates and additional services like surface treatment, plasma cutting, marking and quality checks of all produced plates.&lt;br /&gt; The prime source for the yearly production of ca. 505.000t are slabs from Novolipetsk Steel (NLMK) from Russia.&lt;/p&gt;_x000D_
&lt;/div&gt;_x000D_
&lt;div id="dc_vk_code" style="display: none;"&gt;&amp;nbsp;&lt;/div&gt;</t>
  </si>
  <si>
    <t>oleksandr.trefilov@group-ips.com</t>
  </si>
  <si>
    <t>https://mytracker.group-ips.com/projects/81/reference_sheets_translations/116.pdf</t>
  </si>
  <si>
    <t>evelyne.huybrechs@group-ips.com</t>
  </si>
  <si>
    <t>Q857</t>
  </si>
  <si>
    <t>https://mytracker.group-ips.com/projects/127/reference_sheets_translations/748.pdf</t>
  </si>
  <si>
    <t>D547</t>
  </si>
  <si>
    <t>LPG Storage</t>
  </si>
  <si>
    <t>Q1452</t>
  </si>
  <si>
    <t>https://mytracker.group-ips.com/projects/296/reference_sheets_translations/639.pdf</t>
  </si>
  <si>
    <t>https://mytracker.group-ips.com/projects/62/reference_sheets_translations/230.pdf</t>
  </si>
  <si>
    <t>&lt;p&gt;Greenfield project: new production unit for the filling of&amp;nbsp;oral vaccine&lt;/p&gt;</t>
  </si>
  <si>
    <t>https://mytracker.group-ips.com/projects/66/reference_sheets_translations/3.pdf</t>
  </si>
  <si>
    <t>Safety|Project Management|CE Certification|Permitting</t>
  </si>
  <si>
    <t>Q1488</t>
  </si>
  <si>
    <t>https://mytracker.group-ips.com/projects/320/reference_sheets_translations/799.pdf</t>
  </si>
  <si>
    <t>D536</t>
  </si>
  <si>
    <t>Q1657</t>
  </si>
  <si>
    <t>Q1918</t>
  </si>
  <si>
    <t>https://mytracker.group-ips.com/projects/507/reference_sheets_translations/238.pdf</t>
  </si>
  <si>
    <t>https://mytracker.group-ips.com/projects/501/reference_sheets_translations/241.pdf</t>
  </si>
  <si>
    <t>Q531</t>
  </si>
  <si>
    <t>https://mytracker.group-ips.com/projects/145/reference_sheets_translations/779.pdf</t>
  </si>
  <si>
    <t>https://mytracker.group-ips.com/projects/372/reference_sheets_translations/648.pdf</t>
  </si>
  <si>
    <t>https://mytracker.group-ips.com/projects/510/reference_sheets_translations/243.pdf</t>
  </si>
  <si>
    <t>Architecture|Engineering|Safety|Digital Supply Chain &amp; Operations|Project Management|Project Quality Support Team|Architectural Design|Commissioning|Construction Management|Feasibility Study|Logistic Outsourcing|Masterplan|Safety &amp; Site Supervision|Safety Assistance|Safety Coordination|Safety Engineering|Strategic Logistics &amp; Supply Chain Concept Design|Warehouse Design &amp; Storage Technology|Civil &amp; Structural Engineering|Consulting|Architecture Coordination|Construction Permit|Contract|Piloting|Risk Analysis|Procurement Strategy|Contract Definition|Claim Management</t>
  </si>
  <si>
    <t>https://mytracker.group-ips.com/projects/286/reference_sheets_translations/758.pdf</t>
  </si>
  <si>
    <t>Q1443</t>
  </si>
  <si>
    <t>https://mytracker.group-ips.com/projects/287/reference_sheets_translations/89.pdf</t>
  </si>
  <si>
    <t>Q1919</t>
  </si>
  <si>
    <t>https://mytracker.group-ips.com/projects/508/reference_sheets_translations/239.pdf</t>
  </si>
  <si>
    <t>https://mytracker.group-ips.com/projects/122/reference_sheets_translations/528.pdf</t>
  </si>
  <si>
    <t>https://mytracker.group-ips.com/projects/128/reference_sheets_translations/101.pdf</t>
  </si>
  <si>
    <t>Q1124</t>
  </si>
  <si>
    <t>gary.dursel@group-ips.com</t>
  </si>
  <si>
    <t>Engineering|Project Management|Construction Management|Electrical &amp; Instrumentation Engineering|Piloting</t>
  </si>
  <si>
    <t>IPS Spain|Group-IPS|IPS Switzerland</t>
  </si>
  <si>
    <t>Q6516</t>
  </si>
  <si>
    <t>IAPS Tunisia|Group-IPS|BAIPS</t>
  </si>
  <si>
    <t>Q6487</t>
  </si>
  <si>
    <t>Q1920</t>
  </si>
  <si>
    <t>https://mytracker.group-ips.com/projects/509/reference_sheets_translations/237.pdf</t>
  </si>
  <si>
    <t>Q6465</t>
  </si>
  <si>
    <t>https://mytracker.group-ips.com/projects/487/reference_sheets_translations/223.pdf</t>
  </si>
  <si>
    <t>IPS Belgium|IPS Spain|Group-IPS|IAPS Africa|IPS Engineering</t>
  </si>
  <si>
    <t>Q1437</t>
  </si>
  <si>
    <t>https://mytracker.group-ips.com/projects/281/reference_sheets_translations/783.pdf</t>
  </si>
  <si>
    <t>O496</t>
  </si>
  <si>
    <t>Various projects</t>
  </si>
  <si>
    <t>TESSENDERLO (GLOBAL)</t>
  </si>
  <si>
    <t>Vincent.Singele@group-ips.com</t>
  </si>
  <si>
    <t>Q809</t>
  </si>
  <si>
    <t>https://mytracker.group-ips.com/projects/72/reference_sheets_translations/787.pdf</t>
  </si>
  <si>
    <t>Q1589</t>
  </si>
  <si>
    <t>https://mytracker.group-ips.com/projects/377/reference_sheets_translations/134.pdf</t>
  </si>
  <si>
    <t>Group-IPS|IPS UK</t>
  </si>
  <si>
    <t>IPS Belgium|IAPS Tunisia|IPS Bulgaria|IPS Germany|IPS Spain|IPS USA|Group-IPS|IAPS Africa|IPS France|IPS Romania|Arquid|IPS Canada|IPS Middle East|IAPS Kingdom of Saudi Arabia|IAPS Ivory Coast|IAPS Nigeria|IAPS Morocco|IAPS Algeria|IAPS South Africa|IPS Switzerland|BAIPS|IPS Engineering</t>
  </si>
  <si>
    <t>chaker.nouira@group-ips.com</t>
  </si>
  <si>
    <t>Q1215</t>
  </si>
  <si>
    <t>D489</t>
  </si>
  <si>
    <t>Long Rail</t>
  </si>
  <si>
    <t>Q1441</t>
  </si>
  <si>
    <t>https://mytracker.group-ips.com/projects/285/reference_sheets_translations/372.pdf</t>
  </si>
  <si>
    <t>O488</t>
  </si>
  <si>
    <t>Penny Market - Supermarket ...</t>
  </si>
  <si>
    <t>Bogaris Vratsa</t>
  </si>
  <si>
    <t>Q1489</t>
  </si>
  <si>
    <t>https://mytracker.group-ips.com/projects/321/reference_sheets_translations/610.pdf</t>
  </si>
  <si>
    <t>https://mytracker.group-ips.com/projects/247/reference_sheets_translations/786.pdf</t>
  </si>
  <si>
    <t>IPS Bulgaria|IPS Germany</t>
  </si>
  <si>
    <t>Q1199</t>
  </si>
  <si>
    <t>https://mytracker.group-ips.com/projects/297/reference_sheets_translations/792.pdf</t>
  </si>
  <si>
    <t>BIM Implementation - Documentation &amp; Trainings - IPS SPAIN'21</t>
  </si>
  <si>
    <t>Architecture|Project Management|BIM for Architecture|BIM for Project Management</t>
  </si>
  <si>
    <t>https://mytracker.group-ips.com/projects/245/reference_sheets_translations/757.pdf</t>
  </si>
  <si>
    <t>Internal Meeting 2020 &amp; 2021</t>
  </si>
  <si>
    <t>Q1464</t>
  </si>
  <si>
    <t>https://mytracker.group-ips.com/projects/302/reference_sheets_translations/650.pdf</t>
  </si>
  <si>
    <t>dworkin_admin@group-ips.com</t>
  </si>
  <si>
    <t>TEST</t>
  </si>
  <si>
    <t>Architecture|Project Management|Architect Supervision During Realization</t>
  </si>
  <si>
    <t>Group-IPS|IPS Canada|IAPS Ivory Coast</t>
  </si>
  <si>
    <t>Q4421</t>
  </si>
  <si>
    <t>I478</t>
  </si>
  <si>
    <t>IPS 4.0</t>
  </si>
  <si>
    <t>Q4290</t>
  </si>
  <si>
    <t>I477</t>
  </si>
  <si>
    <t>BU Innovation</t>
  </si>
  <si>
    <t>Architecture|Project Management|Project Quality Support Team|Sustainable Process &amp; Environment|Branding and Corporate Image|Consulting Services|Consulting</t>
  </si>
  <si>
    <t>Q4286</t>
  </si>
  <si>
    <t>https://mytracker.group-ips.com/projects/114/reference_sheets_translations/367.pdf</t>
  </si>
  <si>
    <t>Architecture|Engineering|Project Management|Construction Management|Design Engineering</t>
  </si>
  <si>
    <t>https://mytracker.group-ips.com/projects/373/reference_sheets_translations/133.pdf</t>
  </si>
  <si>
    <t>https://mytracker.group-ips.com/projects/490/reference_sheets_translations/229.pdf</t>
  </si>
  <si>
    <t>Q1535</t>
  </si>
  <si>
    <t>https://mytracker.group-ips.com/projects/352/reference_sheets_translations/117.pdf</t>
  </si>
  <si>
    <t>I471</t>
  </si>
  <si>
    <t>Training@IPS</t>
  </si>
  <si>
    <t>Q4246</t>
  </si>
  <si>
    <t>Q4031</t>
  </si>
  <si>
    <t>https://mytracker.group-ips.com/projects/511/reference_sheets_translations/242.pdf</t>
  </si>
  <si>
    <t>I466</t>
  </si>
  <si>
    <t>Paid Time Off (PTO) Tracker</t>
  </si>
  <si>
    <t>Q4051</t>
  </si>
  <si>
    <t>I465</t>
  </si>
  <si>
    <t>atex Study - Pickling unit ...</t>
  </si>
  <si>
    <t>Q3675</t>
  </si>
  <si>
    <t>I464</t>
  </si>
  <si>
    <t>Revision HVAC Concept Lisi HD</t>
  </si>
  <si>
    <t>Q3808</t>
  </si>
  <si>
    <t>Q1599</t>
  </si>
  <si>
    <t>https://mytracker.group-ips.com/projects/384/reference_sheets_translations/137.pdf</t>
  </si>
  <si>
    <t>I463</t>
  </si>
  <si>
    <t xml:space="preserve">Revamping </t>
  </si>
  <si>
    <t>Q3731</t>
  </si>
  <si>
    <t>O462</t>
  </si>
  <si>
    <t>Construction of Psychiatric...</t>
  </si>
  <si>
    <t>Asklepios</t>
  </si>
  <si>
    <t>Q1436</t>
  </si>
  <si>
    <t>https://mytracker.group-ips.com/projects/280/reference_sheets_translations/408.pdf</t>
  </si>
  <si>
    <t>I462</t>
  </si>
  <si>
    <t>Internal Meetings 2018</t>
  </si>
  <si>
    <t>Q3750</t>
  </si>
  <si>
    <t>Architecture|Engineering|Project Management|Project Quality Support Team|3D visualization (VR)|Automation Engineering|Electrical &amp; Instrumentation Engineering|Engineering Coordination|HVAC Engineering|Piping Engineering|Process Engineering|Training|Utilities Engineering</t>
  </si>
  <si>
    <t>&lt;p&gt;GSK Vaccines is currently investisting in two major prodcution facilities in Waver which have to comply with new facility guidelines and biosafety requiremetns. In order to do so and to optimize the production the use of disposables systems has been investigated.&lt;/p&gt;</t>
  </si>
  <si>
    <t>pieter.muyldermans@group-ips.com</t>
  </si>
  <si>
    <t>Q999</t>
  </si>
  <si>
    <t>https://mytracker.group-ips.com/projects/71/reference_sheets_translations/5.pdf</t>
  </si>
  <si>
    <t>Q3658</t>
  </si>
  <si>
    <t>Q1778</t>
  </si>
  <si>
    <t>Q1465</t>
  </si>
  <si>
    <t>https://mytracker.group-ips.com/projects/303/reference_sheets_translations/649.pdf</t>
  </si>
  <si>
    <t>I454</t>
  </si>
  <si>
    <t>Internal Meetings 2017</t>
  </si>
  <si>
    <t>Q3369</t>
  </si>
  <si>
    <t>Q1911</t>
  </si>
  <si>
    <t>https://mytracker.group-ips.com/projects/500/reference_sheets_translations/401.pdf</t>
  </si>
  <si>
    <t>Group MERCKX NV - NISSAN</t>
  </si>
  <si>
    <t>audrey.noel@group-ips.com</t>
  </si>
  <si>
    <t>Q3238</t>
  </si>
  <si>
    <t>veronique.soudant@group-ips.com</t>
  </si>
  <si>
    <t>Q3209</t>
  </si>
  <si>
    <t>https://mytracker.group-ips.com/projects/499/reference_sheets_translations/236.pdf</t>
  </si>
  <si>
    <t>I449</t>
  </si>
  <si>
    <t>Q3188</t>
  </si>
  <si>
    <t>I448</t>
  </si>
  <si>
    <t>HapWisPro</t>
  </si>
  <si>
    <t>Q3155</t>
  </si>
  <si>
    <t>https://mytracker.group-ips.com/projects/496/reference_sheets_translations/234.pdf</t>
  </si>
  <si>
    <t>I447</t>
  </si>
  <si>
    <t>Murrieta Support</t>
  </si>
  <si>
    <t>Q3121</t>
  </si>
  <si>
    <t>&lt;p&gt;In order to ensure the business continuity, the maintenance and the support of all Computer related Systems installed, it is vital to be up to date with the hardware and software components of these systems.&amp;nbsp; A periodical upgrade of system components ensures recovery within acceptable time and therefore guarantees business continuity.&lt;/p&gt;_x000D_
&lt;p&gt;The firstly named XP Migration project was consisted in upgrading all workstations based on Microsoft Operating System older than Windows XP SP2 that can have a direct or indirect impact on the production of GSK Bio. All those systems were upgraded following specific IT rules.&lt;/p&gt;_x000D_
&lt;p&gt;It was then renamed in Business Continuity Project as the overall goal was to update also the hardware and software to ensure an alignment of the Computer related system for maintenance and business continuity purpose&lt;/p&gt;</t>
  </si>
  <si>
    <t>https://mytracker.group-ips.com/projects/135/reference_sheets_translations/29.pdf</t>
  </si>
  <si>
    <t>I445</t>
  </si>
  <si>
    <t>&lt;p&gt;GSK Vaccine is a world leader in vaccines production. To ensure to stay compliant with authorities requirements, they are in a continuous improvement system.&lt;/p&gt;_x000D_
&lt;p&gt;Quality requirements for cleaning processes have increase dramatically in last year&amp;rsquo;s then to continue to stay compliant and ensure production of high quality products, GSK established a quality improvement program to evaluate the situation of their production facilities and develop solutions where it is required.&lt;/p&gt;_x000D_
&lt;p&gt;Two teams of 5 full-time engineers have been created to perform evaluation of the different cleaning processes. There were composed of process experts coming from the production units and external engineers. The role of the IPS was to lead the team in charge of the assessment for the secondary units (Operations of Coupling, Formulation and Filling).&lt;/p&gt;_x000D_
&lt;p&gt;IPS brought a technical expertise for the assessment of the cleaning processes by providing knowledge about authorities requirement and benchmarking but also to provide solutions to improve quality where gaps were identified (washing area organization, cleaning cycle development, defining new validation strategy&amp;hellip;).&lt;/p&gt;_x000D_
&lt;p&gt;The role of IPS was also to coordinate action of the different experts and different departments: Production, Quality Control, Global Validation Department and Quality Assurance during the different phases of the project.&lt;/p&gt;_x000D_
&lt;p&gt;Assessment in production buildings were performed during 6 months through the 12 units which produce for the US market. Results were analyzed to identify most critical issues and provide solutions and planning for implementation. Solutions provided could be from a simple review of the working documentation to a complete revamping of the washing area.&lt;/p&gt;_x000D_
&lt;p&gt;Once gaps were identified, tools have been created to facilitate new validations and ensure to maintain quality after implementation of the solutions. IPS also participate in this part by working on the development of new validation strategies (matrix approach for product and equipment, development of a down-scale validation method&amp;hellip;) and by writing or reviewing guidance&amp;rsquo;s, training packages, document templates, etc.&lt;/p&gt;</t>
  </si>
  <si>
    <t>jeremy.fizaine@group-ips.com</t>
  </si>
  <si>
    <t>https://mytracker.group-ips.com/projects/79/reference_sheets_translations/11.pdf</t>
  </si>
  <si>
    <t>I444</t>
  </si>
  <si>
    <t>IBD</t>
  </si>
  <si>
    <t>Q3050</t>
  </si>
  <si>
    <t>I443</t>
  </si>
  <si>
    <t>Handling Tower Stabiilization</t>
  </si>
  <si>
    <t>Q2798</t>
  </si>
  <si>
    <t>I442</t>
  </si>
  <si>
    <t>IPS TS internal services</t>
  </si>
  <si>
    <t>tineke.luyckfasseel@group-ips.com</t>
  </si>
  <si>
    <t>Teamsailer</t>
  </si>
  <si>
    <t>Q2758</t>
  </si>
  <si>
    <t>https://mytracker.group-ips.com/projects/494/reference_sheets_translations/227.pdf</t>
  </si>
  <si>
    <t>caroline.thirionet@group-ips.com</t>
  </si>
  <si>
    <t>I439</t>
  </si>
  <si>
    <t>Internal Meetings 2016</t>
  </si>
  <si>
    <t>Q2910</t>
  </si>
  <si>
    <t>I438</t>
  </si>
  <si>
    <t>Interns Training</t>
  </si>
  <si>
    <t>Q2921</t>
  </si>
  <si>
    <t>I437</t>
  </si>
  <si>
    <t>IM Energy</t>
  </si>
  <si>
    <t>Q2904</t>
  </si>
  <si>
    <t>I436</t>
  </si>
  <si>
    <t>IPS CC - Renovations</t>
  </si>
  <si>
    <t>Q2873</t>
  </si>
  <si>
    <t>I435</t>
  </si>
  <si>
    <t>Pallet Less</t>
  </si>
  <si>
    <t>Q2867</t>
  </si>
  <si>
    <t>I434</t>
  </si>
  <si>
    <t>Prueba para project Tracker</t>
  </si>
  <si>
    <t>Q2866</t>
  </si>
  <si>
    <t>&lt;p&gt;Various small projects at the AB Inbev sites in Hoegaarden.&amp;nbsp;&lt;/p&gt;_x000D_
&lt;p&gt;The current IPS-projects are related towards the brewery site in "de Kluis" and the biological waste water treatment plant in "Altenaeken".&lt;/p&gt;</t>
  </si>
  <si>
    <t>https://mytracker.group-ips.com/projects/126/reference_sheets_translations/27.pdf</t>
  </si>
  <si>
    <t>I432</t>
  </si>
  <si>
    <t>Q2833</t>
  </si>
  <si>
    <t>I431</t>
  </si>
  <si>
    <t>Q2818</t>
  </si>
  <si>
    <t>Q1491</t>
  </si>
  <si>
    <t>Q1905</t>
  </si>
  <si>
    <t>https://mytracker.group-ips.com/projects/493/reference_sheets_translations/226.pdf</t>
  </si>
  <si>
    <t>I428</t>
  </si>
  <si>
    <t>IM Real Estate</t>
  </si>
  <si>
    <t>Q2814</t>
  </si>
  <si>
    <t>O427</t>
  </si>
  <si>
    <t>Suivi Batex 2008</t>
  </si>
  <si>
    <t>Q1198</t>
  </si>
  <si>
    <t>O426</t>
  </si>
  <si>
    <t>Cutting and Packing Line</t>
  </si>
  <si>
    <t>Q1427</t>
  </si>
  <si>
    <t>https://mytracker.group-ips.com/projects/272/reference_sheets_translations/283.pdf</t>
  </si>
  <si>
    <t>O425</t>
  </si>
  <si>
    <t>Disposable solutions for RX...</t>
  </si>
  <si>
    <t>Q1466</t>
  </si>
  <si>
    <t>https://mytracker.group-ips.com/projects/304/reference_sheets_translations/659.pdf</t>
  </si>
  <si>
    <t>Q2771</t>
  </si>
  <si>
    <t>I424</t>
  </si>
  <si>
    <t>I422</t>
  </si>
  <si>
    <t>International Support Group...</t>
  </si>
  <si>
    <t>Q2414</t>
  </si>
  <si>
    <t>https://mytracker.group-ips.com/projects/250/reference_sheets_translations/790.pdf</t>
  </si>
  <si>
    <t>I421</t>
  </si>
  <si>
    <t>andrei.pecingine@group-ips.com</t>
  </si>
  <si>
    <t>Q2212</t>
  </si>
  <si>
    <t>Q2321</t>
  </si>
  <si>
    <t>I419</t>
  </si>
  <si>
    <t>Business Developement</t>
  </si>
  <si>
    <t>Q2276</t>
  </si>
  <si>
    <t>I418</t>
  </si>
  <si>
    <t>Q2275</t>
  </si>
  <si>
    <t>https://mytracker.group-ips.com/projects/491/reference_sheets_translations/224.pdf</t>
  </si>
  <si>
    <t>O416</t>
  </si>
  <si>
    <t xml:space="preserve">Reclaim project </t>
  </si>
  <si>
    <t>Dundee Precious Metals Bulgaria</t>
  </si>
  <si>
    <t>Q1492</t>
  </si>
  <si>
    <t>I416</t>
  </si>
  <si>
    <t>ERP</t>
  </si>
  <si>
    <t>luc.hillewaert@group-ips.com</t>
  </si>
  <si>
    <t>Q2161</t>
  </si>
  <si>
    <t>O415</t>
  </si>
  <si>
    <t>Tailing Management Facility</t>
  </si>
  <si>
    <t>Q1493</t>
  </si>
  <si>
    <t>I414</t>
  </si>
  <si>
    <t>ImPreSiÃ³n</t>
  </si>
  <si>
    <t>Q2102</t>
  </si>
  <si>
    <t>I413</t>
  </si>
  <si>
    <t>Q2059</t>
  </si>
  <si>
    <t>Q1904</t>
  </si>
  <si>
    <t>https://mytracker.group-ips.com/projects/492/reference_sheets_translations/225.pdf</t>
  </si>
  <si>
    <t>I412</t>
  </si>
  <si>
    <t>O411</t>
  </si>
  <si>
    <t>Logistics Centre in Busmant...</t>
  </si>
  <si>
    <t>Logistics Park Sofia EAD</t>
  </si>
  <si>
    <t>Q1494</t>
  </si>
  <si>
    <t>I411</t>
  </si>
  <si>
    <t>I410</t>
  </si>
  <si>
    <t>I408</t>
  </si>
  <si>
    <t>Internal Meetings</t>
  </si>
  <si>
    <t>Q2030</t>
  </si>
  <si>
    <t>I407</t>
  </si>
  <si>
    <t>Business Development - Grou...</t>
  </si>
  <si>
    <t>Q1977</t>
  </si>
  <si>
    <t>&lt;p&gt;The WN203 project comprises a green field production plant for pertussis vaccine. The building will be completely fitted out with production cleanrooms, process equipment, offices and technical areas.&lt;/p&gt;</t>
  </si>
  <si>
    <t>https://mytracker.group-ips.com/projects/77/reference_sheets_translations/10.pdf</t>
  </si>
  <si>
    <t>Q1965</t>
  </si>
  <si>
    <t>I405</t>
  </si>
  <si>
    <t xml:space="preserve">New lockers </t>
  </si>
  <si>
    <t>Q1914</t>
  </si>
  <si>
    <t>https://mytracker.group-ips.com/projects/504/reference_sheets_translations/235.pdf</t>
  </si>
  <si>
    <t>O404</t>
  </si>
  <si>
    <t>Air cooled condenser</t>
  </si>
  <si>
    <t>SPX Cooling Technologies GmbH</t>
  </si>
  <si>
    <t>Q1426</t>
  </si>
  <si>
    <t>https://mytracker.group-ips.com/projects/271/reference_sheets_translations/717.pdf</t>
  </si>
  <si>
    <t>O400</t>
  </si>
  <si>
    <t>PV Test Area</t>
  </si>
  <si>
    <t>Odersun</t>
  </si>
  <si>
    <t>Q1429</t>
  </si>
  <si>
    <t>https://mytracker.group-ips.com/projects/274/reference_sheets_translations/371.pdf</t>
  </si>
  <si>
    <t>https://mytracker.group-ips.com/projects/305/reference_sheets_translations/789.pdf</t>
  </si>
  <si>
    <t>https://mytracker.group-ips.com/projects/497/reference_sheets_translations/232.pdf</t>
  </si>
  <si>
    <t>Q1197</t>
  </si>
  <si>
    <t>https://mytracker.group-ips.com/projects/309/reference_sheets_translations/589.pdf</t>
  </si>
  <si>
    <t>O373</t>
  </si>
  <si>
    <t>Hermes Park - Commercial an...</t>
  </si>
  <si>
    <t>Q1495</t>
  </si>
  <si>
    <t>https://mytracker.group-ips.com/projects/327/reference_sheets_translations/475.pdf</t>
  </si>
  <si>
    <t>Q1496</t>
  </si>
  <si>
    <t>https://mytracker.group-ips.com/projects/328/reference_sheets_translations/289.pdf</t>
  </si>
  <si>
    <t>Q1431</t>
  </si>
  <si>
    <t>https://mytracker.group-ips.com/projects/276/reference_sheets_translations/407.pdf</t>
  </si>
  <si>
    <t>Q1430</t>
  </si>
  <si>
    <t>https://mytracker.group-ips.com/projects/275/reference_sheets_translations/406.pdf</t>
  </si>
  <si>
    <t>&lt;p&gt;New green field Industrialisation building for vaccines.&lt;/p&gt;_x000D_
&lt;p&gt;32.000 m&amp;sup2; of classified areas, technical areas, offices and power plant.&lt;/p&gt;</t>
  </si>
  <si>
    <t>https://mytracker.group-ips.com/projects/116/reference_sheets_translations/23.pdf</t>
  </si>
  <si>
    <t>D367</t>
  </si>
  <si>
    <t>New Industrialisation facility</t>
  </si>
  <si>
    <t>Q1887</t>
  </si>
  <si>
    <t>https://mytracker.group-ips.com/projects/483/reference_sheets_translations/221.pdf</t>
  </si>
  <si>
    <t>Q1575</t>
  </si>
  <si>
    <t>https://mytracker.group-ips.com/projects/371/reference_sheets_translations/131.pdf</t>
  </si>
  <si>
    <t>Q1472</t>
  </si>
  <si>
    <t>https://mytracker.group-ips.com/projects/310/reference_sheets_translations/588.pdf</t>
  </si>
  <si>
    <t>Q1425</t>
  </si>
  <si>
    <t>https://mytracker.group-ips.com/projects/270/reference_sheets_translations/801.pdf</t>
  </si>
  <si>
    <t>O357</t>
  </si>
  <si>
    <t>Permitting for Paper Mill</t>
  </si>
  <si>
    <t>VPK Packaging Group</t>
  </si>
  <si>
    <t>Q1424</t>
  </si>
  <si>
    <t>https://mytracker.group-ips.com/projects/269/reference_sheets_translations/369.pdf</t>
  </si>
  <si>
    <t>D344</t>
  </si>
  <si>
    <t>Multifunctional Complex</t>
  </si>
  <si>
    <t>Bogaris Bulgaria</t>
  </si>
  <si>
    <t>Q1440</t>
  </si>
  <si>
    <t>https://mytracker.group-ips.com/projects/284/reference_sheets_translations/793.pdf</t>
  </si>
  <si>
    <t>O344</t>
  </si>
  <si>
    <t>Commercial and Office Centr...</t>
  </si>
  <si>
    <t>Bogaris Slivnitza</t>
  </si>
  <si>
    <t>Q1497</t>
  </si>
  <si>
    <t>Q1449</t>
  </si>
  <si>
    <t>https://mytracker.group-ips.com/projects/293/reference_sheets_translations/785.pdf</t>
  </si>
  <si>
    <t>O337</t>
  </si>
  <si>
    <t>Suntwo</t>
  </si>
  <si>
    <t>Q1410</t>
  </si>
  <si>
    <t>https://mytracker.group-ips.com/projects/255/reference_sheets_translations/374.pdf</t>
  </si>
  <si>
    <t>https://mytracker.group-ips.com/projects/370/reference_sheets_translations/130.pdf</t>
  </si>
  <si>
    <t>&lt;p&gt;GlaxoSmithKline Vaccines is a worldwide leader in vaccines production.&amp;nbsp; Industrial operations and Research and&amp;nbsp; Developpment are mainly made in facilities based in&amp;nbsp; Rixensart, Wavre and Gembloux in Belgium.&amp;nbsp; These integrated factories includes all the vaccines production steps: bulk production, coupling, filling, packaging, as well as quality control, industrialization and&amp;nbsp; administration support. In total, it represents more than 50 buildings in which both the process and the HVAC (Heating, Ventilation and Air Conditionning) are consumming energy such as electricity, steam, hot water, chilled water, and compressed air&lt;/p&gt;_x000D_
&lt;p&gt;&amp;nbsp;&lt;/p&gt;_x000D_
&lt;p&gt;In 2007, GlaxoSmithKline Vaccines has started an energy savings program.&amp;nbsp; IPS and Earch were asked to integrate the energy savings department in order to give support to the manufacturing business units on energy related topics.&lt;/p&gt;_x000D_
&lt;p&gt;The main activity was to identify and implement projects. More than 30 projects have been realized : installation of 3 Cogeneration (Combined Heat and Power) for a total of 2.5 MW, conversion of the chilled water network into variable speed, 2000 m&amp;sup2; of photovoltaic, efficiency improvement of the boiler rooms, thermal insulation, compressed air leakage detection, steam traps surveys, HVAC recommissionings, relighting, pumps and motors, cooling towers and chillers optimization. These projects were performed with the&amp;nbsp; following constraints:&amp;nbsp; no impact on quality and short shut-downs periods .&lt;/p&gt;_x000D_
&lt;p&gt;In parallel with these projects, a master plan has been realized to evaluate the evolution of energy consumption, guidelines have been updated, events have been organized to raise personnel's awareness and an energy monitoring system has been put into service, starting from the installation of 65 energy meters to the connection of 210 meters to the building management system.&lt;/p&gt;_x000D_
&lt;p&gt;&amp;nbsp;&lt;/p&gt;_x000D_
&lt;p&gt;&amp;nbsp;&lt;/p&gt;_x000D_
&lt;p&gt;&amp;nbsp;&lt;/p&gt;</t>
  </si>
  <si>
    <t>https://mytracker.group-ips.com/projects/82/reference_sheets_translations/222.pdf</t>
  </si>
  <si>
    <t>O327</t>
  </si>
  <si>
    <t>Planning of Headquarters</t>
  </si>
  <si>
    <t>Q1392</t>
  </si>
  <si>
    <t>https://mytracker.group-ips.com/projects/244/reference_sheets_translations/716.pdf</t>
  </si>
  <si>
    <t>https://mytracker.group-ips.com/projects/268/reference_sheets_translations/377.pdf</t>
  </si>
  <si>
    <t>Q1404</t>
  </si>
  <si>
    <t>https://mytracker.group-ips.com/projects/251/reference_sheets_translations/373.pdf</t>
  </si>
  <si>
    <t>Q2460</t>
  </si>
  <si>
    <t>https://mytracker.group-ips.com/projects/277/reference_sheets_translations/378.pdf</t>
  </si>
  <si>
    <t>https://mytracker.group-ips.com/projects/481/reference_sheets_translations/216.pdf</t>
  </si>
  <si>
    <t>O311</t>
  </si>
  <si>
    <t>5NPV</t>
  </si>
  <si>
    <t>Q1408</t>
  </si>
  <si>
    <t>https://mytracker.group-ips.com/projects/253/reference_sheets_translations/397.pdf</t>
  </si>
  <si>
    <t>https://mytracker.group-ips.com/projects/289/reference_sheets_translations/715.pdf</t>
  </si>
  <si>
    <t>O304</t>
  </si>
  <si>
    <t>PPG Industries Belgium</t>
  </si>
  <si>
    <t>Q1549</t>
  </si>
  <si>
    <t>https://mytracker.group-ips.com/projects/361/reference_sheets_translations/788.pdf</t>
  </si>
  <si>
    <t>O302</t>
  </si>
  <si>
    <t>Quantity survey, Asset Mana...</t>
  </si>
  <si>
    <t>Q1463</t>
  </si>
  <si>
    <t>https://mytracker.group-ips.com/projects/301/reference_sheets_translations/750.pdf</t>
  </si>
  <si>
    <t>O296</t>
  </si>
  <si>
    <t>Preliminary version for Due...</t>
  </si>
  <si>
    <t>FADESA</t>
  </si>
  <si>
    <t>Q1499</t>
  </si>
  <si>
    <t>Q1876</t>
  </si>
  <si>
    <t>https://mytracker.group-ips.com/projects/479/reference_sheets_translations/215.pdf</t>
  </si>
  <si>
    <t>O294</t>
  </si>
  <si>
    <t>CFCL</t>
  </si>
  <si>
    <t>CEL International</t>
  </si>
  <si>
    <t>Q1409</t>
  </si>
  <si>
    <t>https://mytracker.group-ips.com/projects/254/reference_sheets_translations/375.pdf</t>
  </si>
  <si>
    <t>https://mytracker.group-ips.com/projects/267/reference_sheets_translations/775.pdf</t>
  </si>
  <si>
    <t>https://mytracker.group-ips.com/projects/266/reference_sheets_translations/376.pdf</t>
  </si>
  <si>
    <t>https://mytracker.group-ips.com/projects/357/reference_sheets_translations/773.pdf</t>
  </si>
  <si>
    <t>O273</t>
  </si>
  <si>
    <t>New Vaccin Filling Facility...</t>
  </si>
  <si>
    <t>Q1898</t>
  </si>
  <si>
    <t>https://mytracker.group-ips.com/projects/498/reference_sheets_translations/233.pdf</t>
  </si>
  <si>
    <t>O269</t>
  </si>
  <si>
    <t>Replacement Recoiler 2</t>
  </si>
  <si>
    <t>ArcelorMittal Eisenhuttenstadt</t>
  </si>
  <si>
    <t>Q1434</t>
  </si>
  <si>
    <t>https://mytracker.group-ips.com/projects/279/reference_sheets_translations/381.pdf</t>
  </si>
  <si>
    <t>O268</t>
  </si>
  <si>
    <t>Replacement Edge Trimming S...</t>
  </si>
  <si>
    <t>Q1433</t>
  </si>
  <si>
    <t>https://mytracker.group-ips.com/projects/278/reference_sheets_translations/380.pdf</t>
  </si>
  <si>
    <t>O267</t>
  </si>
  <si>
    <t>KL3</t>
  </si>
  <si>
    <t>Andritz Sundwig</t>
  </si>
  <si>
    <t>Q1420</t>
  </si>
  <si>
    <t>https://mytracker.group-ips.com/projects/265/reference_sheets_translations/379.pdf</t>
  </si>
  <si>
    <t>https://mytracker.group-ips.com/projects/369/reference_sheets_translations/129.pdf</t>
  </si>
  <si>
    <t>https://mytracker.group-ips.com/projects/332/reference_sheets_translations/774.pdf</t>
  </si>
  <si>
    <t>D259</t>
  </si>
  <si>
    <t>Q1658</t>
  </si>
  <si>
    <t>O258</t>
  </si>
  <si>
    <t>Factory in Pirdop</t>
  </si>
  <si>
    <t>Q1501</t>
  </si>
  <si>
    <t>https://mytracker.group-ips.com/projects/334/reference_sheets_translations/713.pdf</t>
  </si>
  <si>
    <t>Q1503</t>
  </si>
  <si>
    <t>https://mytracker.group-ips.com/projects/335/reference_sheets_translations/803.pdf</t>
  </si>
  <si>
    <t>https://mytracker.group-ips.com/projects/288/reference_sheets_translations/88.pdf</t>
  </si>
  <si>
    <t>https://mytracker.group-ips.com/projects/264/reference_sheets_translations/396.pdf</t>
  </si>
  <si>
    <t>O243</t>
  </si>
  <si>
    <t>Sunone - Production Facility</t>
  </si>
  <si>
    <t>Q1407</t>
  </si>
  <si>
    <t>https://mytracker.group-ips.com/projects/252/reference_sheets_translations/395.pdf</t>
  </si>
  <si>
    <t>Celanese Lanaken Acetate</t>
  </si>
  <si>
    <t>https://mytracker.group-ips.com/projects/529/reference_sheets_translations/252.pdf</t>
  </si>
  <si>
    <t>https://mytracker.group-ips.com/projects/263/reference_sheets_translations/394.pdf</t>
  </si>
  <si>
    <t>https://mytracker.group-ips.com/projects/336/reference_sheets_translations/756.pdf</t>
  </si>
  <si>
    <t>https://mytracker.group-ips.com/projects/246/reference_sheets_translations/393.pdf</t>
  </si>
  <si>
    <t>https://mytracker.group-ips.com/projects/262/reference_sheets_translations/390.pdf</t>
  </si>
  <si>
    <t>O191</t>
  </si>
  <si>
    <t>Castelnou Combined Cycle en...</t>
  </si>
  <si>
    <t>beatriz.ibarguen@group-ips.com</t>
  </si>
  <si>
    <t>Q2246</t>
  </si>
  <si>
    <t>I187</t>
  </si>
  <si>
    <t>Engineering|Project Management|Project Quality Support Team|Validation Engineering</t>
  </si>
  <si>
    <t>Q1845</t>
  </si>
  <si>
    <t>https://mytracker.group-ips.com/projects/311/reference_sheets_translations/113.pdf</t>
  </si>
  <si>
    <t>I182</t>
  </si>
  <si>
    <t>Q1819</t>
  </si>
  <si>
    <t>I181</t>
  </si>
  <si>
    <t>Q1841</t>
  </si>
  <si>
    <t>I180</t>
  </si>
  <si>
    <t>Group IPS - International S...</t>
  </si>
  <si>
    <t>Q1789</t>
  </si>
  <si>
    <t>Logistic Study</t>
  </si>
  <si>
    <t>https://mytracker.group-ips.com/projects/292/reference_sheets_translations/796.pdf</t>
  </si>
  <si>
    <t>O172</t>
  </si>
  <si>
    <t>Reconstruction of a Milk Plant</t>
  </si>
  <si>
    <t>OMK</t>
  </si>
  <si>
    <t>Q1505</t>
  </si>
  <si>
    <t>https://mytracker.group-ips.com/projects/337/reference_sheets_translations/795.pdf</t>
  </si>
  <si>
    <t>https://mytracker.group-ips.com/projects/383/reference_sheets_translations/136.pdf</t>
  </si>
  <si>
    <t>https://mytracker.group-ips.com/projects/290/reference_sheets_translations/797.pdf</t>
  </si>
  <si>
    <t>I155</t>
  </si>
  <si>
    <t>Administration - IPS Bulgaria</t>
  </si>
  <si>
    <t>Q1868</t>
  </si>
  <si>
    <t>I153</t>
  </si>
  <si>
    <t>Administration - IAPS</t>
  </si>
  <si>
    <t>mohamed.kriaa@group-ips.com</t>
  </si>
  <si>
    <t>Q1813</t>
  </si>
  <si>
    <t>guillaume.dumas@group-ips.com</t>
  </si>
  <si>
    <t>I147</t>
  </si>
  <si>
    <t>Q1662</t>
  </si>
  <si>
    <t>I146</t>
  </si>
  <si>
    <t>Projets internes</t>
  </si>
  <si>
    <t>EARCH bvba</t>
  </si>
  <si>
    <t>Q1617</t>
  </si>
  <si>
    <t>I145</t>
  </si>
  <si>
    <t>Renewable feasibility_test ...</t>
  </si>
  <si>
    <t>Q1603</t>
  </si>
  <si>
    <t>I144</t>
  </si>
  <si>
    <t>Testing Budget</t>
  </si>
  <si>
    <t>Q1511</t>
  </si>
  <si>
    <t>I143</t>
  </si>
  <si>
    <t>EMPI Specific Projects</t>
  </si>
  <si>
    <t>Q1428</t>
  </si>
  <si>
    <t>I140</t>
  </si>
  <si>
    <t>Germany - Business Travel</t>
  </si>
  <si>
    <t>Q1252</t>
  </si>
  <si>
    <t>I139</t>
  </si>
  <si>
    <t>business development</t>
  </si>
  <si>
    <t>Q1236</t>
  </si>
  <si>
    <t>I138</t>
  </si>
  <si>
    <t>CU Architecture</t>
  </si>
  <si>
    <t>Q1210</t>
  </si>
  <si>
    <t>I137</t>
  </si>
  <si>
    <t>CU Process</t>
  </si>
  <si>
    <t>Q1211</t>
  </si>
  <si>
    <t>I136</t>
  </si>
  <si>
    <t>CU Industrialisation</t>
  </si>
  <si>
    <t>Q1212</t>
  </si>
  <si>
    <t>Q1204</t>
  </si>
  <si>
    <t>https://mytracker.group-ips.com/projects/170/reference_sheets_translations/144.pdf</t>
  </si>
  <si>
    <t>R&amp;D Laboratories RX 132</t>
  </si>
  <si>
    <t>https://mytracker.group-ips.com/projects/283/reference_sheets_translations/794.pdf</t>
  </si>
  <si>
    <t>I133</t>
  </si>
  <si>
    <t>Insurances</t>
  </si>
  <si>
    <t>Q1</t>
  </si>
  <si>
    <t>I132</t>
  </si>
  <si>
    <t>Finance</t>
  </si>
  <si>
    <t>Q2</t>
  </si>
  <si>
    <t>I131</t>
  </si>
  <si>
    <t>Q3</t>
  </si>
  <si>
    <t>I130</t>
  </si>
  <si>
    <t>Q1416</t>
  </si>
  <si>
    <t>https://mytracker.group-ips.com/projects/261/reference_sheets_translations/389.pdf</t>
  </si>
  <si>
    <t>I129</t>
  </si>
  <si>
    <t>Administration - NOT FOR IP...</t>
  </si>
  <si>
    <t>I128</t>
  </si>
  <si>
    <t>Q4</t>
  </si>
  <si>
    <t>&lt;p&gt;- Internal quality audits&lt;/p&gt;_x000D_
&lt;p&gt;- projects audits&lt;/p&gt;_x000D_
&lt;p&gt;- templates&lt;/p&gt;_x000D_
&lt;p&gt;- ISO 9001 certifications&lt;/p&gt;</t>
  </si>
  <si>
    <t>https://mytracker.group-ips.com/projects/129/reference_sheets_translations/28.pdf</t>
  </si>
  <si>
    <t>anne-sophie.radel@group-ips.com</t>
  </si>
  <si>
    <t>https://mytracker.group-ips.com/projects/260/reference_sheets_translations/388.pdf</t>
  </si>
  <si>
    <t>Q1447</t>
  </si>
  <si>
    <t>https://mytracker.group-ips.com/projects/291/reference_sheets_translations/93.pdf</t>
  </si>
  <si>
    <t>O84</t>
  </si>
  <si>
    <t>Pusher Furnace</t>
  </si>
  <si>
    <t>Q1414</t>
  </si>
  <si>
    <t>https://mytracker.group-ips.com/projects/259/reference_sheets_translations/387.pdf</t>
  </si>
  <si>
    <t>O83</t>
  </si>
  <si>
    <t>New Hot Dip Galvanizing Line</t>
  </si>
  <si>
    <t>Q1413</t>
  </si>
  <si>
    <t>https://mytracker.group-ips.com/projects/258/reference_sheets_translations/778.pdf</t>
  </si>
  <si>
    <t>I81</t>
  </si>
  <si>
    <t>Knowledge management</t>
  </si>
  <si>
    <t>Q1840</t>
  </si>
  <si>
    <t>O77</t>
  </si>
  <si>
    <t>Hot-Dip Galvanizing Line</t>
  </si>
  <si>
    <t>Q1412</t>
  </si>
  <si>
    <t>https://mytracker.group-ips.com/projects/257/reference_sheets_translations/384.pdf</t>
  </si>
  <si>
    <t>D63</t>
  </si>
  <si>
    <t>Human Ressources - IAPS</t>
  </si>
  <si>
    <t>Q1814</t>
  </si>
  <si>
    <t>I63</t>
  </si>
  <si>
    <t>IAPS Management</t>
  </si>
  <si>
    <t>Q1829</t>
  </si>
  <si>
    <t>I61</t>
  </si>
  <si>
    <t>Human Resources - IPS Belgium</t>
  </si>
  <si>
    <t>Q1788</t>
  </si>
  <si>
    <t>O37</t>
  </si>
  <si>
    <t>AGC Headquarter - Contest</t>
  </si>
  <si>
    <t>AGC Glass Europe (Jumet Plant)</t>
  </si>
  <si>
    <t>Q1450</t>
  </si>
  <si>
    <t>https://mytracker.group-ips.com/projects/294/reference_sheets_translations/798.pdf</t>
  </si>
  <si>
    <t>I32</t>
  </si>
  <si>
    <t>Business Development IAPS</t>
  </si>
  <si>
    <t>Q1807</t>
  </si>
  <si>
    <t>O28</t>
  </si>
  <si>
    <t>Technological Centre</t>
  </si>
  <si>
    <t>Q1438</t>
  </si>
  <si>
    <t>https://mytracker.group-ips.com/projects/282/reference_sheets_translations/383.pdf</t>
  </si>
  <si>
    <t>O26</t>
  </si>
  <si>
    <t>Construction of Blast Furnace</t>
  </si>
  <si>
    <t>Q1411</t>
  </si>
  <si>
    <t>https://mytracker.group-ips.com/projects/256/reference_sheets_translations/281.pdf</t>
  </si>
  <si>
    <t>I26</t>
  </si>
  <si>
    <t>Business Development SEAIPS</t>
  </si>
  <si>
    <t>Q1960</t>
  </si>
  <si>
    <t>I25</t>
  </si>
  <si>
    <t>Q1867</t>
  </si>
  <si>
    <t>I22</t>
  </si>
  <si>
    <t>Q1828</t>
  </si>
  <si>
    <t>I21</t>
  </si>
  <si>
    <t>Q1780</t>
  </si>
  <si>
    <t>I4</t>
  </si>
  <si>
    <t>Do not use</t>
  </si>
  <si>
    <t>Q627</t>
  </si>
  <si>
    <t>O0</t>
  </si>
  <si>
    <t>Q2314</t>
  </si>
  <si>
    <t>Project Manager</t>
  </si>
  <si>
    <t>Project Pilot</t>
  </si>
  <si>
    <t>ZOHO_LINK_ID</t>
  </si>
  <si>
    <t>Date of joining</t>
  </si>
  <si>
    <t>Date of exit</t>
  </si>
  <si>
    <t>First Name</t>
  </si>
  <si>
    <t>Last Name</t>
  </si>
  <si>
    <t>Nick Name</t>
  </si>
  <si>
    <t>Short Email</t>
  </si>
  <si>
    <t>Email ID</t>
  </si>
  <si>
    <t>Legal Entity</t>
  </si>
  <si>
    <t>Belonging Entity</t>
  </si>
  <si>
    <t>Department</t>
  </si>
  <si>
    <t>Engineering Discipline</t>
  </si>
  <si>
    <t>Seniority level</t>
  </si>
  <si>
    <t>Location</t>
  </si>
  <si>
    <t>Work location</t>
  </si>
  <si>
    <t>Reporting To</t>
  </si>
  <si>
    <t>IPS Mobile Phone</t>
  </si>
  <si>
    <t>Training Eisenhuttenstadt</t>
  </si>
  <si>
    <t>Company function</t>
  </si>
  <si>
    <t>Years at IPS</t>
  </si>
  <si>
    <t>External Company Name</t>
  </si>
  <si>
    <t>26362000045192364</t>
  </si>
  <si>
    <t>Naroa</t>
  </si>
  <si>
    <t>Simal</t>
  </si>
  <si>
    <t>naroa.simal</t>
  </si>
  <si>
    <t>naroa.simal@group-ips.com</t>
  </si>
  <si>
    <t>Same as Payroll Entity</t>
  </si>
  <si>
    <t>Junior</t>
  </si>
  <si>
    <t>Madrid</t>
  </si>
  <si>
    <t>Alfredo Bartolome 792</t>
  </si>
  <si>
    <t>Nee</t>
  </si>
  <si>
    <t>Team Member</t>
  </si>
  <si>
    <t>26362000045143744</t>
  </si>
  <si>
    <t>Eduardo</t>
  </si>
  <si>
    <t>Barreda</t>
  </si>
  <si>
    <t>eduardo.barreda</t>
  </si>
  <si>
    <t>eduardo.barreda@group-ips.com</t>
  </si>
  <si>
    <t>34-663927033</t>
  </si>
  <si>
    <t>26362000044880877</t>
  </si>
  <si>
    <t>Jean</t>
  </si>
  <si>
    <t>Soares Lopes</t>
  </si>
  <si>
    <t>JSO</t>
  </si>
  <si>
    <t>JSO@group-ips.com</t>
  </si>
  <si>
    <t>jean.soares@group-ips.com</t>
  </si>
  <si>
    <t>Nivelles</t>
  </si>
  <si>
    <t>Rachel Saïdi 429</t>
  </si>
  <si>
    <t>26362000044770447</t>
  </si>
  <si>
    <t>Victoria</t>
  </si>
  <si>
    <t>Peponnet</t>
  </si>
  <si>
    <t>VPE</t>
  </si>
  <si>
    <t>VPE@group-ips.com</t>
  </si>
  <si>
    <t>victoria.peponnet@group-ips.com</t>
  </si>
  <si>
    <t>Intermediate</t>
  </si>
  <si>
    <t>Barcelona</t>
  </si>
  <si>
    <t>Paqui Romero 213</t>
  </si>
  <si>
    <t>34-663567762</t>
  </si>
  <si>
    <t>26362000044726376</t>
  </si>
  <si>
    <t>Zakaria</t>
  </si>
  <si>
    <t>Tahiri</t>
  </si>
  <si>
    <t>ZTA</t>
  </si>
  <si>
    <t>ZTA@group-ips.com</t>
  </si>
  <si>
    <t>zakaria.tahiri@group-ips.com</t>
  </si>
  <si>
    <t>Yannick Vega Fernandez 95</t>
  </si>
  <si>
    <t>26362000044690560</t>
  </si>
  <si>
    <t>ammar</t>
  </si>
  <si>
    <t>magthoub</t>
  </si>
  <si>
    <t>AGT</t>
  </si>
  <si>
    <t>AGT@group-ips.com</t>
  </si>
  <si>
    <t>ammar.magthoub@group-ips.com</t>
  </si>
  <si>
    <t>Civil</t>
  </si>
  <si>
    <t>Senior</t>
  </si>
  <si>
    <t>Jeddah</t>
  </si>
  <si>
    <t>Wissem Bensaid 96</t>
  </si>
  <si>
    <t>1 maand(en)</t>
  </si>
  <si>
    <t>Ammar.magthoub</t>
  </si>
  <si>
    <t>26362000044626246</t>
  </si>
  <si>
    <t>Zied</t>
  </si>
  <si>
    <t>Daoud</t>
  </si>
  <si>
    <t>ZDA</t>
  </si>
  <si>
    <t>ZDA@group-ips.com</t>
  </si>
  <si>
    <t>zied.daoud@group-ips.com</t>
  </si>
  <si>
    <t>Sfax</t>
  </si>
  <si>
    <t>daoud Zied</t>
  </si>
  <si>
    <t>26362000044602155</t>
  </si>
  <si>
    <t>Gilles</t>
  </si>
  <si>
    <t>Seyns</t>
  </si>
  <si>
    <t>GSY</t>
  </si>
  <si>
    <t>GSY@group-ips.com</t>
  </si>
  <si>
    <t>gilles.seyns@group-ips.com</t>
  </si>
  <si>
    <t>-1 maand(en)</t>
  </si>
  <si>
    <t>26362000044602044</t>
  </si>
  <si>
    <t>Amélie</t>
  </si>
  <si>
    <t>Cools</t>
  </si>
  <si>
    <t>COO</t>
  </si>
  <si>
    <t>COO@group-ips.com</t>
  </si>
  <si>
    <t>amelie.cools@group-ips.com</t>
  </si>
  <si>
    <t>26362000044599699</t>
  </si>
  <si>
    <t>Miguel</t>
  </si>
  <si>
    <t>San Millán</t>
  </si>
  <si>
    <t>MSM</t>
  </si>
  <si>
    <t>MSM@group-ips.com</t>
  </si>
  <si>
    <t>miguel.sanmillan@group-ips.com</t>
  </si>
  <si>
    <t>Manager</t>
  </si>
  <si>
    <t>Juan Juarez Quintana 164</t>
  </si>
  <si>
    <t>26362000044599408</t>
  </si>
  <si>
    <t>Jolie</t>
  </si>
  <si>
    <t>Verfaille</t>
  </si>
  <si>
    <t>JVF</t>
  </si>
  <si>
    <t>JVF@group-ips.com</t>
  </si>
  <si>
    <t>jolie.verfaille@group-ips.com</t>
  </si>
  <si>
    <t>26362000044599337</t>
  </si>
  <si>
    <t>Noor</t>
  </si>
  <si>
    <t>Maes</t>
  </si>
  <si>
    <t>NMS</t>
  </si>
  <si>
    <t>NMS@group-ips.com</t>
  </si>
  <si>
    <t>noor.maes@group-ips.com</t>
  </si>
  <si>
    <t>26362000044599246</t>
  </si>
  <si>
    <t>Imiana</t>
  </si>
  <si>
    <t>Van Achter</t>
  </si>
  <si>
    <t>IVA</t>
  </si>
  <si>
    <t>IVA@group-ips.com</t>
  </si>
  <si>
    <t>imiana.vanachter@group-ips.com</t>
  </si>
  <si>
    <t>Ana Montejo Del Castillo 135</t>
  </si>
  <si>
    <t>26362000044599177</t>
  </si>
  <si>
    <t>Senne</t>
  </si>
  <si>
    <t>De Brucker</t>
  </si>
  <si>
    <t>SDB</t>
  </si>
  <si>
    <t>SDB@group-ips.com</t>
  </si>
  <si>
    <t>senne.debrucker@group-ips.com</t>
  </si>
  <si>
    <t>Patricia Rebollo 433</t>
  </si>
  <si>
    <t>patricia.rebollo@group-ips.com</t>
  </si>
  <si>
    <t>26362000044599110</t>
  </si>
  <si>
    <t>Ioannis</t>
  </si>
  <si>
    <t>Cosmuta</t>
  </si>
  <si>
    <t>ICO</t>
  </si>
  <si>
    <t>ICO@group-ips.com</t>
  </si>
  <si>
    <t>ioannis.cosmuta@group-ips.com</t>
  </si>
  <si>
    <t>26362000044599041</t>
  </si>
  <si>
    <t>Loic</t>
  </si>
  <si>
    <t>Beelprez</t>
  </si>
  <si>
    <t>LBP</t>
  </si>
  <si>
    <t>LBP@group-ips.com</t>
  </si>
  <si>
    <t>loic.beelprez@group-ips.com</t>
  </si>
  <si>
    <t>26362000044593974</t>
  </si>
  <si>
    <t>Simon</t>
  </si>
  <si>
    <t>Van der Paal</t>
  </si>
  <si>
    <t>SVP</t>
  </si>
  <si>
    <t>SVP@group-ips.com</t>
  </si>
  <si>
    <t>simon.vanderpaal@group-ips.com</t>
  </si>
  <si>
    <t>26362000044593839</t>
  </si>
  <si>
    <t>Sofia</t>
  </si>
  <si>
    <t>Prytoluk</t>
  </si>
  <si>
    <t>SPR</t>
  </si>
  <si>
    <t>SPR@group-ips.com</t>
  </si>
  <si>
    <t>sofia.prytoluk@group-ips.com</t>
  </si>
  <si>
    <t>Gonzalo Martin 561</t>
  </si>
  <si>
    <t>26362000044570296</t>
  </si>
  <si>
    <t>Arzoe</t>
  </si>
  <si>
    <t>Parsaie</t>
  </si>
  <si>
    <t>RPA</t>
  </si>
  <si>
    <t>RPA@group-ips.com</t>
  </si>
  <si>
    <t>arzoe.parsaie@group-ips.com</t>
  </si>
  <si>
    <t>26362000044335941</t>
  </si>
  <si>
    <t>Tiziano</t>
  </si>
  <si>
    <t>Lavia</t>
  </si>
  <si>
    <t>TLI</t>
  </si>
  <si>
    <t>TLI@group-ips.com</t>
  </si>
  <si>
    <t>tiziano.lavia@group-ips.com</t>
  </si>
  <si>
    <t>Finance &amp; Accounting</t>
  </si>
  <si>
    <t>Pascale Olivy 519</t>
  </si>
  <si>
    <t>26362000044001223</t>
  </si>
  <si>
    <t>Andrea</t>
  </si>
  <si>
    <t>Bartolomé</t>
  </si>
  <si>
    <t>AND</t>
  </si>
  <si>
    <t>AND@group-ips.com</t>
  </si>
  <si>
    <t>andrea.bartolome@group-ips.com</t>
  </si>
  <si>
    <t>Maximiliano Martin Parra 79</t>
  </si>
  <si>
    <t>2 maand(en)</t>
  </si>
  <si>
    <t>26362000044001098</t>
  </si>
  <si>
    <t>Iker</t>
  </si>
  <si>
    <t>Ruiz</t>
  </si>
  <si>
    <t>IKR</t>
  </si>
  <si>
    <t>IKR@group-ips.com</t>
  </si>
  <si>
    <t>Miguel Menéndez 132</t>
  </si>
  <si>
    <t>34-663091184</t>
  </si>
  <si>
    <t>26362000043970008</t>
  </si>
  <si>
    <t>Antonio</t>
  </si>
  <si>
    <t>Iglesias</t>
  </si>
  <si>
    <t>AIG</t>
  </si>
  <si>
    <t>AIG@group-ips.com</t>
  </si>
  <si>
    <t>antonio.iglesias@group-ips.com</t>
  </si>
  <si>
    <t>Carlos Bravo Fernández 150</t>
  </si>
  <si>
    <t>International Business Unit Manager</t>
  </si>
  <si>
    <t>26362000043472462</t>
  </si>
  <si>
    <t>Faouzi</t>
  </si>
  <si>
    <t>Maallem</t>
  </si>
  <si>
    <t>FAM</t>
  </si>
  <si>
    <t>FAM@group-ips.com</t>
  </si>
  <si>
    <t>Faouzi.maallem@group-ips.com</t>
  </si>
  <si>
    <t>3 maand(en)</t>
  </si>
  <si>
    <t>Faouzi MAALLEM</t>
  </si>
  <si>
    <t>26362000043472405</t>
  </si>
  <si>
    <t>Jean Martial</t>
  </si>
  <si>
    <t>N'goran</t>
  </si>
  <si>
    <t>JMN</t>
  </si>
  <si>
    <t>JMN@group-ips.com</t>
  </si>
  <si>
    <t>Jean.martialnggoran@group-ips.com</t>
  </si>
  <si>
    <t>Jean Martial N'GORAN</t>
  </si>
  <si>
    <t>26362000043380771</t>
  </si>
  <si>
    <t>Yasmine</t>
  </si>
  <si>
    <t>Ben Rhaiem</t>
  </si>
  <si>
    <t>YBR</t>
  </si>
  <si>
    <t>YBR@group-ips.com</t>
  </si>
  <si>
    <t>Project Quality Support Team</t>
  </si>
  <si>
    <t>Bram Puttemans 141</t>
  </si>
  <si>
    <t>216-29476363</t>
  </si>
  <si>
    <t>26362000043347766</t>
  </si>
  <si>
    <t>Darya</t>
  </si>
  <si>
    <t>Ligay</t>
  </si>
  <si>
    <t>DLI</t>
  </si>
  <si>
    <t>DLI@group-ips.com</t>
  </si>
  <si>
    <t>darya.ligay@group-ips.com</t>
  </si>
  <si>
    <t>Berlin</t>
  </si>
  <si>
    <t>Fiete Heinrich 175</t>
  </si>
  <si>
    <t>26362000043339580</t>
  </si>
  <si>
    <t>Princilia</t>
  </si>
  <si>
    <t>Wandji</t>
  </si>
  <si>
    <t>PWA</t>
  </si>
  <si>
    <t>PWA@group-ips.com</t>
  </si>
  <si>
    <t>princilia.wandji@group-ips.com</t>
  </si>
  <si>
    <t>Permitting</t>
  </si>
  <si>
    <t>Anja Lüttringhaus 492</t>
  </si>
  <si>
    <t>49-1709492233</t>
  </si>
  <si>
    <t>26362000043311968</t>
  </si>
  <si>
    <t>Hussam</t>
  </si>
  <si>
    <t>Bayazid</t>
  </si>
  <si>
    <t>HBY</t>
  </si>
  <si>
    <t>HBY@group-ips.com</t>
  </si>
  <si>
    <t>hussam.bayazid@group-ips.com</t>
  </si>
  <si>
    <t>01709492215</t>
  </si>
  <si>
    <t>26362000043142279</t>
  </si>
  <si>
    <t>Teresa</t>
  </si>
  <si>
    <t>García Sanz</t>
  </si>
  <si>
    <t>TGA</t>
  </si>
  <si>
    <t>TGA@group-ips.com</t>
  </si>
  <si>
    <t>teresa.garcia@group-ips.com</t>
  </si>
  <si>
    <t>Miguel Laporta 374</t>
  </si>
  <si>
    <t>4 maand(en)</t>
  </si>
  <si>
    <t>26362000043054953</t>
  </si>
  <si>
    <t>Nicolas</t>
  </si>
  <si>
    <t>Rousselet</t>
  </si>
  <si>
    <t>NIR</t>
  </si>
  <si>
    <t>NIR@group-ips.com</t>
  </si>
  <si>
    <t>Philadelphia</t>
  </si>
  <si>
    <t>Mark Sensenig 122</t>
  </si>
  <si>
    <t>26362000043009513</t>
  </si>
  <si>
    <t>Said</t>
  </si>
  <si>
    <t>Ait Ali</t>
  </si>
  <si>
    <t>SAI</t>
  </si>
  <si>
    <t>SAI@group-ips.com</t>
  </si>
  <si>
    <t>said.aitali@group-ips.com</t>
  </si>
  <si>
    <t>26362000042964132</t>
  </si>
  <si>
    <t>Faustino</t>
  </si>
  <si>
    <t>López Garrido</t>
  </si>
  <si>
    <t>FLO</t>
  </si>
  <si>
    <t>FLO@group-ips.com</t>
  </si>
  <si>
    <t>faustino.lopez@group-ips.com</t>
  </si>
  <si>
    <t>Mechanical;Pipeline;Piping;Utilities</t>
  </si>
  <si>
    <t>Marcos Delgado Lopez 254</t>
  </si>
  <si>
    <t>34-663937680</t>
  </si>
  <si>
    <t>26362000042860661</t>
  </si>
  <si>
    <t>Azim</t>
  </si>
  <si>
    <t>Azrak</t>
  </si>
  <si>
    <t>AAZ</t>
  </si>
  <si>
    <t>AAZ@group-ips.com</t>
  </si>
  <si>
    <t>azim.azrak@group-ips.com</t>
  </si>
  <si>
    <t>49-1711862348</t>
  </si>
  <si>
    <t>26362000042791016</t>
  </si>
  <si>
    <t>Intissar</t>
  </si>
  <si>
    <t>Lhannaoui</t>
  </si>
  <si>
    <t>ILH</t>
  </si>
  <si>
    <t>ILH@group-ips.com</t>
  </si>
  <si>
    <t>intissar.lhannaoui@group-ips.com</t>
  </si>
  <si>
    <t>Jurgen Van Den Driessche 114</t>
  </si>
  <si>
    <t>32-0470742607</t>
  </si>
  <si>
    <t>26362000042780196</t>
  </si>
  <si>
    <t>Jaspe</t>
  </si>
  <si>
    <t>Kisoka</t>
  </si>
  <si>
    <t>JKI</t>
  </si>
  <si>
    <t>JKI@group-ips.com</t>
  </si>
  <si>
    <t>jaspe.kisoka@group-ips.com</t>
  </si>
  <si>
    <t>32-470744057</t>
  </si>
  <si>
    <t>26362000042764376</t>
  </si>
  <si>
    <t>Alvaro</t>
  </si>
  <si>
    <t>Gil</t>
  </si>
  <si>
    <t>AGL</t>
  </si>
  <si>
    <t>AGL@group-ips.com</t>
  </si>
  <si>
    <t>26362000042765115</t>
  </si>
  <si>
    <t>Sander</t>
  </si>
  <si>
    <t>Devoogt</t>
  </si>
  <si>
    <t>sdt</t>
  </si>
  <si>
    <t>SDT@group-ips.com</t>
  </si>
  <si>
    <t>sander.devoogt@group-ips.com</t>
  </si>
  <si>
    <t>5 maand(en)</t>
  </si>
  <si>
    <t>Groupe Trimako</t>
  </si>
  <si>
    <t>26362000042757823</t>
  </si>
  <si>
    <t>Claudia</t>
  </si>
  <si>
    <t>Gonzalez</t>
  </si>
  <si>
    <t>CEZ</t>
  </si>
  <si>
    <t>CEZ@group-ips.com</t>
  </si>
  <si>
    <t>claudia.gonzalez@group-ips.com</t>
  </si>
  <si>
    <t>Valencia</t>
  </si>
  <si>
    <t>34-663930147</t>
  </si>
  <si>
    <t>26362000042630378</t>
  </si>
  <si>
    <t>Awa</t>
  </si>
  <si>
    <t>Sow Carrasco</t>
  </si>
  <si>
    <t>SOW</t>
  </si>
  <si>
    <t>SOW@group-ips.com</t>
  </si>
  <si>
    <t>26362000042584664</t>
  </si>
  <si>
    <t>Oliver</t>
  </si>
  <si>
    <t>Holden</t>
  </si>
  <si>
    <t>OHO</t>
  </si>
  <si>
    <t>OHO@group-ips.com</t>
  </si>
  <si>
    <t>oliver.holden@group-ips.com</t>
  </si>
  <si>
    <t>Warrington</t>
  </si>
  <si>
    <t>Mac Olean 260</t>
  </si>
  <si>
    <t>26362000042531239</t>
  </si>
  <si>
    <t>Scott</t>
  </si>
  <si>
    <t>Thomson</t>
  </si>
  <si>
    <t>SCT</t>
  </si>
  <si>
    <t>SCT@group-ips.com</t>
  </si>
  <si>
    <t>scott.thomson@group-ips.com</t>
  </si>
  <si>
    <t>26362000042421963</t>
  </si>
  <si>
    <t>Bert</t>
  </si>
  <si>
    <t>Van Loock</t>
  </si>
  <si>
    <t>BVL</t>
  </si>
  <si>
    <t>BVL@group-ips.com</t>
  </si>
  <si>
    <t>bert.vanloock@group-ips.com</t>
  </si>
  <si>
    <t>32-470742017</t>
  </si>
  <si>
    <t>26362000042361207</t>
  </si>
  <si>
    <t>Fatma</t>
  </si>
  <si>
    <t>Boujelben</t>
  </si>
  <si>
    <t>FBO</t>
  </si>
  <si>
    <t>FBO@group-ips.com</t>
  </si>
  <si>
    <t>fatma.boujelben@group-ips.com</t>
  </si>
  <si>
    <t>216-29389221</t>
  </si>
  <si>
    <t>26362000042235873</t>
  </si>
  <si>
    <t>Emma</t>
  </si>
  <si>
    <t>Elliott</t>
  </si>
  <si>
    <t>EEL</t>
  </si>
  <si>
    <t>EEL@group-ips.com</t>
  </si>
  <si>
    <t>Pranay Pawar 123</t>
  </si>
  <si>
    <t>8566303518</t>
  </si>
  <si>
    <t>26362000042228204</t>
  </si>
  <si>
    <t>Marc</t>
  </si>
  <si>
    <t>Van Overtveldt</t>
  </si>
  <si>
    <t>MVO</t>
  </si>
  <si>
    <t>MVO@group-ips.com</t>
  </si>
  <si>
    <t>Marc.VanOvertveldt@group-ips.com</t>
  </si>
  <si>
    <t>Mechelen</t>
  </si>
  <si>
    <t>Proprevent</t>
  </si>
  <si>
    <t>26362000042171980</t>
  </si>
  <si>
    <t>emrah</t>
  </si>
  <si>
    <t>karahan</t>
  </si>
  <si>
    <t>EMK</t>
  </si>
  <si>
    <t>EMK@group-ips.com</t>
  </si>
  <si>
    <t>emrah.karahan@group-ips.com</t>
  </si>
  <si>
    <t>IPS Turkey</t>
  </si>
  <si>
    <t>Istanbul</t>
  </si>
  <si>
    <t>6 maand(en)</t>
  </si>
  <si>
    <t>UGUR</t>
  </si>
  <si>
    <t>26362000042171929</t>
  </si>
  <si>
    <t>ismail</t>
  </si>
  <si>
    <t>ucuncu</t>
  </si>
  <si>
    <t>IUC</t>
  </si>
  <si>
    <t>IUC@group-ips.com</t>
  </si>
  <si>
    <t>ismail.ucuncu@group-ips.com</t>
  </si>
  <si>
    <t>26362000042158963</t>
  </si>
  <si>
    <t>Hakim</t>
  </si>
  <si>
    <t>Ben Aissa</t>
  </si>
  <si>
    <t>HAK</t>
  </si>
  <si>
    <t>HAK@group-ips.com</t>
  </si>
  <si>
    <t>hakim.benaissa@group-ips.com</t>
  </si>
  <si>
    <t>32-470741526</t>
  </si>
  <si>
    <t>26362000042158814</t>
  </si>
  <si>
    <t>Raf</t>
  </si>
  <si>
    <t>Vissers</t>
  </si>
  <si>
    <t>RAV</t>
  </si>
  <si>
    <t>RAV@group-ips.com</t>
  </si>
  <si>
    <t>raf.vissers@group-ips.com</t>
  </si>
  <si>
    <t>William Beyst 161</t>
  </si>
  <si>
    <t>32-470741377</t>
  </si>
  <si>
    <t>26362000042158733</t>
  </si>
  <si>
    <t>Niels</t>
  </si>
  <si>
    <t>Van Osselaer</t>
  </si>
  <si>
    <t>NVO</t>
  </si>
  <si>
    <t>NVO@group-ips.com</t>
  </si>
  <si>
    <t>Peter Holvoet 155</t>
  </si>
  <si>
    <t>32-470740306</t>
  </si>
  <si>
    <t>26362000042155729</t>
  </si>
  <si>
    <t>Ayberk</t>
  </si>
  <si>
    <t>Özyürek</t>
  </si>
  <si>
    <t>AYO</t>
  </si>
  <si>
    <t>AYO@group-ips.com</t>
  </si>
  <si>
    <t>49-15117964070</t>
  </si>
  <si>
    <t>26362000042009903</t>
  </si>
  <si>
    <t>abdullah</t>
  </si>
  <si>
    <t>alamoudi</t>
  </si>
  <si>
    <t>AAH</t>
  </si>
  <si>
    <t>AAH@group-ips.com</t>
  </si>
  <si>
    <t>abdullah.alamoudi@group-ips.com</t>
  </si>
  <si>
    <t>Abdullah M ALAmoudi</t>
  </si>
  <si>
    <t>26362000042006555</t>
  </si>
  <si>
    <t>Oleksandra</t>
  </si>
  <si>
    <t>Shmatok</t>
  </si>
  <si>
    <t>OSH</t>
  </si>
  <si>
    <t>OSH@group-ips.com</t>
  </si>
  <si>
    <t>oleksandra.shmatok@group-ips.com</t>
  </si>
  <si>
    <t>26362000041993327</t>
  </si>
  <si>
    <t>Antoine</t>
  </si>
  <si>
    <t>Assaf</t>
  </si>
  <si>
    <t>AAS</t>
  </si>
  <si>
    <t>AAS@group-ips.com</t>
  </si>
  <si>
    <t>antoine.assaf@group-ips.com</t>
  </si>
  <si>
    <t>Emmanuel Van De Casteele 30</t>
  </si>
  <si>
    <t>26362000041809364</t>
  </si>
  <si>
    <t>David</t>
  </si>
  <si>
    <t>Garaizar</t>
  </si>
  <si>
    <t>DAG</t>
  </si>
  <si>
    <t>DAG@group-ips.com</t>
  </si>
  <si>
    <t>david.garaizar@group-ips.com</t>
  </si>
  <si>
    <t>34-637042184</t>
  </si>
  <si>
    <t>26362000041809259</t>
  </si>
  <si>
    <t>Noguera Herebia</t>
  </si>
  <si>
    <t>CNH</t>
  </si>
  <si>
    <t>CNH@group-ips.com</t>
  </si>
  <si>
    <t>claudia.noguera@group-ips.com</t>
  </si>
  <si>
    <t>34-674257686</t>
  </si>
  <si>
    <t>26362000041780095</t>
  </si>
  <si>
    <t>Vincent</t>
  </si>
  <si>
    <t>Verbeke</t>
  </si>
  <si>
    <t>VIV</t>
  </si>
  <si>
    <t>VIV@group-ips.com</t>
  </si>
  <si>
    <t>vincent.verbeke@group-ips.com</t>
  </si>
  <si>
    <t>Xavier Noriega 690</t>
  </si>
  <si>
    <t>32-0470740891</t>
  </si>
  <si>
    <t>26362000041780024</t>
  </si>
  <si>
    <t>Edwin</t>
  </si>
  <si>
    <t>Goozen</t>
  </si>
  <si>
    <t>EGZ</t>
  </si>
  <si>
    <t>EDG@group-ips.com</t>
  </si>
  <si>
    <t>edwin.goozen@group-ips.com</t>
  </si>
  <si>
    <t>26362000041775805</t>
  </si>
  <si>
    <t>Dhiraj</t>
  </si>
  <si>
    <t>Kanaujia</t>
  </si>
  <si>
    <t>DKA</t>
  </si>
  <si>
    <t>DKA@group-ips.com</t>
  </si>
  <si>
    <t>dhiraj.kanaujia@group-ips.com</t>
  </si>
  <si>
    <t>26362000041588593</t>
  </si>
  <si>
    <t>Taha</t>
  </si>
  <si>
    <t>Elghith</t>
  </si>
  <si>
    <t>TEL</t>
  </si>
  <si>
    <t>TEL@group-ips.com</t>
  </si>
  <si>
    <t>7 maand(en)</t>
  </si>
  <si>
    <t>26362000041497214</t>
  </si>
  <si>
    <t>Dorig</t>
  </si>
  <si>
    <t>Goardou</t>
  </si>
  <si>
    <t>DOG</t>
  </si>
  <si>
    <t>DOG@group-ips.com</t>
  </si>
  <si>
    <t>Lucas Joassin 335</t>
  </si>
  <si>
    <t>26362000041356689</t>
  </si>
  <si>
    <t>Juan  Carlos</t>
  </si>
  <si>
    <t>Gonzalez Rosario</t>
  </si>
  <si>
    <t>JCG</t>
  </si>
  <si>
    <t>JCG@group-ips.com</t>
  </si>
  <si>
    <t>juancarlos.gonzalez@group-ips.com</t>
  </si>
  <si>
    <t>26362000041304325</t>
  </si>
  <si>
    <t>Raymond</t>
  </si>
  <si>
    <t>Mutebi</t>
  </si>
  <si>
    <t>RAM</t>
  </si>
  <si>
    <t>RMU@group-ips.com</t>
  </si>
  <si>
    <t>raymond.mutebi@group-ips.com</t>
  </si>
  <si>
    <t>26362000041255013</t>
  </si>
  <si>
    <t>Daniel</t>
  </si>
  <si>
    <t>Eso-Oluborode</t>
  </si>
  <si>
    <t>DEO</t>
  </si>
  <si>
    <t>DEO@group-ips.com</t>
  </si>
  <si>
    <t>daniel.eso-oluborode@group-ips.com</t>
  </si>
  <si>
    <t>44-7824497220</t>
  </si>
  <si>
    <t>26362000041074039</t>
  </si>
  <si>
    <t>Diana</t>
  </si>
  <si>
    <t>Spinola</t>
  </si>
  <si>
    <t>DSP</t>
  </si>
  <si>
    <t>DSP@group-ips.com</t>
  </si>
  <si>
    <t>diana.spinola@group-ips.com</t>
  </si>
  <si>
    <t>26362000041056985</t>
  </si>
  <si>
    <t>Adel</t>
  </si>
  <si>
    <t>Choubassi</t>
  </si>
  <si>
    <t>ASI</t>
  </si>
  <si>
    <t>ASI@group-ips.com</t>
  </si>
  <si>
    <t>8 maand(en)</t>
  </si>
  <si>
    <t>BACT</t>
  </si>
  <si>
    <t>26362000040753217</t>
  </si>
  <si>
    <t>Angela Paola</t>
  </si>
  <si>
    <t>Arenas Orduz</t>
  </si>
  <si>
    <t>AAP</t>
  </si>
  <si>
    <t>AAP@group-ips.com</t>
  </si>
  <si>
    <t>angela.arenas@group-ips.com</t>
  </si>
  <si>
    <t>34-678591876</t>
  </si>
  <si>
    <t>26362000040663626</t>
  </si>
  <si>
    <t>Pablo Antonio</t>
  </si>
  <si>
    <t>Badia</t>
  </si>
  <si>
    <t>PAB</t>
  </si>
  <si>
    <t>PAB@group-ips.com</t>
  </si>
  <si>
    <t>pabloantonio.badia@group-ips.com</t>
  </si>
  <si>
    <t>Bucharest</t>
  </si>
  <si>
    <t>Andrei Stoicescu 11</t>
  </si>
  <si>
    <t>9 maand(en)</t>
  </si>
  <si>
    <t>26362000040661665</t>
  </si>
  <si>
    <t>Alexa</t>
  </si>
  <si>
    <t>Hintz</t>
  </si>
  <si>
    <t>AHI</t>
  </si>
  <si>
    <t>AHI@group-ips.com</t>
  </si>
  <si>
    <t>26362000040618003</t>
  </si>
  <si>
    <t>Hamza</t>
  </si>
  <si>
    <t>Jebali</t>
  </si>
  <si>
    <t>HJE</t>
  </si>
  <si>
    <t>HJE@group-ips.com</t>
  </si>
  <si>
    <t>hamza.jebali@group-ips.com</t>
  </si>
  <si>
    <t>Electrical</t>
  </si>
  <si>
    <t>26362000040537220</t>
  </si>
  <si>
    <t>Eric</t>
  </si>
  <si>
    <t>Martín</t>
  </si>
  <si>
    <t>ERM</t>
  </si>
  <si>
    <t>ERM@group-ips.com</t>
  </si>
  <si>
    <t>eric.martin@group-ips.com</t>
  </si>
  <si>
    <t>26362000040537115</t>
  </si>
  <si>
    <t>Adrian</t>
  </si>
  <si>
    <t>Jimenez</t>
  </si>
  <si>
    <t>AJI</t>
  </si>
  <si>
    <t>AJI@group-ips.com</t>
  </si>
  <si>
    <t>34-632037237</t>
  </si>
  <si>
    <t>26362000040475355</t>
  </si>
  <si>
    <t>Salcedo</t>
  </si>
  <si>
    <t>ANS</t>
  </si>
  <si>
    <t>ANS@group-ips.com</t>
  </si>
  <si>
    <t>PROMANCON 2023 S.L.</t>
  </si>
  <si>
    <t>26362000040398747</t>
  </si>
  <si>
    <t>Charlélie</t>
  </si>
  <si>
    <t>Michel</t>
  </si>
  <si>
    <t>MIE</t>
  </si>
  <si>
    <t>MIE@group-ips.com</t>
  </si>
  <si>
    <t>Andres Furlan 355</t>
  </si>
  <si>
    <t>Extia</t>
  </si>
  <si>
    <t>26362000040389889</t>
  </si>
  <si>
    <t>Laura</t>
  </si>
  <si>
    <t>Schneider-Wienerl</t>
  </si>
  <si>
    <t>LSW</t>
  </si>
  <si>
    <t>LSW@group-ips.com</t>
  </si>
  <si>
    <t>Dresden</t>
  </si>
  <si>
    <t>49-1752010663</t>
  </si>
  <si>
    <t>26362000040292003</t>
  </si>
  <si>
    <t>Belén</t>
  </si>
  <si>
    <t>Lopez Barrera</t>
  </si>
  <si>
    <t>BLB</t>
  </si>
  <si>
    <t>BLB@group-ips.com</t>
  </si>
  <si>
    <t>34-663623574</t>
  </si>
  <si>
    <t>26362000039981003</t>
  </si>
  <si>
    <t>María José</t>
  </si>
  <si>
    <t>Hernández</t>
  </si>
  <si>
    <t>MJH</t>
  </si>
  <si>
    <t>MJH@group-ips.com</t>
  </si>
  <si>
    <t>mariajose.hernandez@group-ips.com</t>
  </si>
  <si>
    <t>Zurich</t>
  </si>
  <si>
    <t>Pascal Cornuez 476</t>
  </si>
  <si>
    <t>41-767882390</t>
  </si>
  <si>
    <t>26362000039832582</t>
  </si>
  <si>
    <t>Sang Tan</t>
  </si>
  <si>
    <t>Dang</t>
  </si>
  <si>
    <t>STD</t>
  </si>
  <si>
    <t>STD@group-ips.com</t>
  </si>
  <si>
    <t>49-15161054424</t>
  </si>
  <si>
    <t>10 maand(en)</t>
  </si>
  <si>
    <t>26362000039813015</t>
  </si>
  <si>
    <t>Lyes</t>
  </si>
  <si>
    <t>Benchikh</t>
  </si>
  <si>
    <t>LBE</t>
  </si>
  <si>
    <t>LBE@group-ips.com</t>
  </si>
  <si>
    <t>Lyes.Benchikh@group-ips.com</t>
  </si>
  <si>
    <t>Algiers</t>
  </si>
  <si>
    <t>213-661586980</t>
  </si>
  <si>
    <t>26362000039804154</t>
  </si>
  <si>
    <t>Van Caillie</t>
  </si>
  <si>
    <t>VVC</t>
  </si>
  <si>
    <t>VVC@group-ips.com</t>
  </si>
  <si>
    <t>vincent.vancaillie@group-ips.com</t>
  </si>
  <si>
    <t>Nicolas Dubois 275</t>
  </si>
  <si>
    <t>11 maand(en)</t>
  </si>
  <si>
    <t>RIMAINS</t>
  </si>
  <si>
    <t>26362000039728911</t>
  </si>
  <si>
    <t>Céline</t>
  </si>
  <si>
    <t>Lechado</t>
  </si>
  <si>
    <t>CEL</t>
  </si>
  <si>
    <t>CEL@group-ips.com</t>
  </si>
  <si>
    <t>32-477779692</t>
  </si>
  <si>
    <t>26362000039685955</t>
  </si>
  <si>
    <t>Álvaro</t>
  </si>
  <si>
    <t>Santi Alonso</t>
  </si>
  <si>
    <t>ALV</t>
  </si>
  <si>
    <t>ALV@group-ips.com</t>
  </si>
  <si>
    <t>alvaro.santi@group-ips.com</t>
  </si>
  <si>
    <t>Ignacio Zarrabeitia 512</t>
  </si>
  <si>
    <t>26362000039586840</t>
  </si>
  <si>
    <t>Sofía</t>
  </si>
  <si>
    <t>Trincado Alonso</t>
  </si>
  <si>
    <t>SAT</t>
  </si>
  <si>
    <t>SAT@group-ips.com</t>
  </si>
  <si>
    <t>34-672384081</t>
  </si>
  <si>
    <t>26362000039586761</t>
  </si>
  <si>
    <t>Wilco</t>
  </si>
  <si>
    <t>De Roos</t>
  </si>
  <si>
    <t>WDR</t>
  </si>
  <si>
    <t>WDR@group-ips.com</t>
  </si>
  <si>
    <t>34-631535773</t>
  </si>
  <si>
    <t>26362000039586680</t>
  </si>
  <si>
    <t>Elena</t>
  </si>
  <si>
    <t>Gascon  Del Val</t>
  </si>
  <si>
    <t>EGD</t>
  </si>
  <si>
    <t>EGD@group-ips.com</t>
  </si>
  <si>
    <t>elena.gascon@group-ips.com</t>
  </si>
  <si>
    <t>26362000039540785</t>
  </si>
  <si>
    <t>Matthew</t>
  </si>
  <si>
    <t>Leach</t>
  </si>
  <si>
    <t>LEM@group-ips.com</t>
  </si>
  <si>
    <t>26362000039441195</t>
  </si>
  <si>
    <t>Gómez Montes</t>
  </si>
  <si>
    <t>DGM</t>
  </si>
  <si>
    <t>DGM@group-ips.com</t>
  </si>
  <si>
    <t>daniel.gomez@group-ips.com</t>
  </si>
  <si>
    <t>26362000039361815</t>
  </si>
  <si>
    <t>Ozan Baris</t>
  </si>
  <si>
    <t>Türk</t>
  </si>
  <si>
    <t>OBT</t>
  </si>
  <si>
    <t>OBT@group-ips.com</t>
  </si>
  <si>
    <t>49-1717483427</t>
  </si>
  <si>
    <t>26362000039287009</t>
  </si>
  <si>
    <t>Dalil</t>
  </si>
  <si>
    <t>Rachik</t>
  </si>
  <si>
    <t>DAR</t>
  </si>
  <si>
    <t>DAR@group-ips.com</t>
  </si>
  <si>
    <t>dalil.rachik@group-ips.com</t>
  </si>
  <si>
    <t>32-470742878</t>
  </si>
  <si>
    <t>26362000039144228</t>
  </si>
  <si>
    <t>Alirio</t>
  </si>
  <si>
    <t>Rivera</t>
  </si>
  <si>
    <t>ALR</t>
  </si>
  <si>
    <t>ALR@group-ips.com</t>
  </si>
  <si>
    <t>26362000038969923</t>
  </si>
  <si>
    <t>maher</t>
  </si>
  <si>
    <t>dalalah</t>
  </si>
  <si>
    <t>DAL</t>
  </si>
  <si>
    <t>DAL@group-ips.com</t>
  </si>
  <si>
    <t>maher.dalalah@group-ips.com</t>
  </si>
  <si>
    <t>1 jaar</t>
  </si>
  <si>
    <t>Maherbal</t>
  </si>
  <si>
    <t>26362000038969804</t>
  </si>
  <si>
    <t>Niez</t>
  </si>
  <si>
    <t>Ben Hamed</t>
  </si>
  <si>
    <t>NBH</t>
  </si>
  <si>
    <t>NBH@group-ips.com</t>
  </si>
  <si>
    <t>niez.benhamed@group-ips.com</t>
  </si>
  <si>
    <t>Civil;Engineering coordination</t>
  </si>
  <si>
    <t>216-29424060</t>
  </si>
  <si>
    <t>26362000038969707</t>
  </si>
  <si>
    <t>Bilel</t>
  </si>
  <si>
    <t>Tajouri</t>
  </si>
  <si>
    <t>BTA</t>
  </si>
  <si>
    <t>BTA@group-ips.com</t>
  </si>
  <si>
    <t>216-29424057</t>
  </si>
  <si>
    <t>26362000038969604</t>
  </si>
  <si>
    <t>Hamdi</t>
  </si>
  <si>
    <t>Trabelsi</t>
  </si>
  <si>
    <t>HTR</t>
  </si>
  <si>
    <t>HTR@group-ips.com</t>
  </si>
  <si>
    <t>hamdi.trabelsi@group-ips.com</t>
  </si>
  <si>
    <t>Mechanical</t>
  </si>
  <si>
    <t>216-29494415</t>
  </si>
  <si>
    <t>26362000038846478</t>
  </si>
  <si>
    <t>Daniele</t>
  </si>
  <si>
    <t>Appiano</t>
  </si>
  <si>
    <t>DAP</t>
  </si>
  <si>
    <t>DAP@group-ips.com</t>
  </si>
  <si>
    <t>daniele.appiano@group-ips.com</t>
  </si>
  <si>
    <t>32-0470742757</t>
  </si>
  <si>
    <t>26362000038822322</t>
  </si>
  <si>
    <t>Kevin</t>
  </si>
  <si>
    <t>Auquier</t>
  </si>
  <si>
    <t>KAU</t>
  </si>
  <si>
    <t>KAU@group-ips.com</t>
  </si>
  <si>
    <t>kevin.auquier@group-ips.com</t>
  </si>
  <si>
    <t>32-470742760</t>
  </si>
  <si>
    <t>26362000038653890</t>
  </si>
  <si>
    <t>Amina</t>
  </si>
  <si>
    <t>ZOUARI</t>
  </si>
  <si>
    <t>AZO</t>
  </si>
  <si>
    <t>AZO@group-ips.com</t>
  </si>
  <si>
    <t>Civil;Engineering coordination;Structural</t>
  </si>
  <si>
    <t>216-29334137</t>
  </si>
  <si>
    <t>1 jaar 1 maand(en)</t>
  </si>
  <si>
    <t>26362000038649606</t>
  </si>
  <si>
    <t>Oussama</t>
  </si>
  <si>
    <t>Gharsallaoui</t>
  </si>
  <si>
    <t>OGH</t>
  </si>
  <si>
    <t>OGH@group-ips.com</t>
  </si>
  <si>
    <t>oussama.gharsallaoui@group-ips.com</t>
  </si>
  <si>
    <t>Lyon</t>
  </si>
  <si>
    <t>Najib Benzouine 426</t>
  </si>
  <si>
    <t>33-609724751</t>
  </si>
  <si>
    <t>26362000038621839</t>
  </si>
  <si>
    <t>Manon</t>
  </si>
  <si>
    <t>Loosveldt</t>
  </si>
  <si>
    <t>LOM</t>
  </si>
  <si>
    <t>LOM@group-ips.com</t>
  </si>
  <si>
    <t>manon.loosveldt@group-ips.com</t>
  </si>
  <si>
    <t>34-663861681</t>
  </si>
  <si>
    <t>26362000038452091</t>
  </si>
  <si>
    <t>Jasmine</t>
  </si>
  <si>
    <t>Frérard</t>
  </si>
  <si>
    <t>JFR</t>
  </si>
  <si>
    <t>JFR@group-ips.com</t>
  </si>
  <si>
    <t>jasmine.frerard@group-ips.com</t>
  </si>
  <si>
    <t>32-470741761</t>
  </si>
  <si>
    <t>26362000038387351</t>
  </si>
  <si>
    <t>Gabriel</t>
  </si>
  <si>
    <t>de Roissart</t>
  </si>
  <si>
    <t>GDR</t>
  </si>
  <si>
    <t>GDR@group-ips.com</t>
  </si>
  <si>
    <t>gabriel.deroissart@group-ips.com</t>
  </si>
  <si>
    <t>34-634955039</t>
  </si>
  <si>
    <t>26362000038295666</t>
  </si>
  <si>
    <t>Valérie</t>
  </si>
  <si>
    <t>Codesido</t>
  </si>
  <si>
    <t>VCO</t>
  </si>
  <si>
    <t>VCO@group-ips.com</t>
  </si>
  <si>
    <t>Lucas Soto 77</t>
  </si>
  <si>
    <t>32-470741973</t>
  </si>
  <si>
    <t>26362000038207001</t>
  </si>
  <si>
    <t>Thomas</t>
  </si>
  <si>
    <t>Heidebroeck</t>
  </si>
  <si>
    <t>THE</t>
  </si>
  <si>
    <t>THE@group-ips.com</t>
  </si>
  <si>
    <t>thomas.heidebroeck@group-ips.com</t>
  </si>
  <si>
    <t>ACALY</t>
  </si>
  <si>
    <t>26362000038126143</t>
  </si>
  <si>
    <t>Hayati</t>
  </si>
  <si>
    <t>Sentas</t>
  </si>
  <si>
    <t>HSE</t>
  </si>
  <si>
    <t>HSE@group-ips.com</t>
  </si>
  <si>
    <t>hayati.sentas@group-ips.com</t>
  </si>
  <si>
    <t>Ankara</t>
  </si>
  <si>
    <t>1 jaar 3 maand(en)</t>
  </si>
  <si>
    <t>26362000038105328</t>
  </si>
  <si>
    <t>Contreras Medina</t>
  </si>
  <si>
    <t>DCM</t>
  </si>
  <si>
    <t>DCM@group-ips.com</t>
  </si>
  <si>
    <t>26362000038105101</t>
  </si>
  <si>
    <t>Hamid</t>
  </si>
  <si>
    <t>MEGDICHE</t>
  </si>
  <si>
    <t>HME</t>
  </si>
  <si>
    <t>HME@group-ips.com</t>
  </si>
  <si>
    <t>hamid.megdiche@group-ips.com</t>
  </si>
  <si>
    <t>26362000038059160</t>
  </si>
  <si>
    <t>Gabriela</t>
  </si>
  <si>
    <t>Rolande</t>
  </si>
  <si>
    <t>GRO</t>
  </si>
  <si>
    <t>GRO@group-ips.com</t>
  </si>
  <si>
    <t>44-7587458044</t>
  </si>
  <si>
    <t>1 jaar 2 maand(en)</t>
  </si>
  <si>
    <t>26362000038059071</t>
  </si>
  <si>
    <t>Mohammed</t>
  </si>
  <si>
    <t>Merkachi</t>
  </si>
  <si>
    <t>MRK</t>
  </si>
  <si>
    <t>MRK@group-ips.com</t>
  </si>
  <si>
    <t>Memo Tech</t>
  </si>
  <si>
    <t>26362000037980257</t>
  </si>
  <si>
    <t>Xavier</t>
  </si>
  <si>
    <t>Gelabert Faura</t>
  </si>
  <si>
    <t>XGF</t>
  </si>
  <si>
    <t>XGF@group-ips.com</t>
  </si>
  <si>
    <t>26362000037913507</t>
  </si>
  <si>
    <t>Patrick</t>
  </si>
  <si>
    <t>De Graeve</t>
  </si>
  <si>
    <t>PDG</t>
  </si>
  <si>
    <t>PDG@group-ips.com</t>
  </si>
  <si>
    <t>DG Phactory</t>
  </si>
  <si>
    <t>26362000037944052</t>
  </si>
  <si>
    <t>Mahmoud</t>
  </si>
  <si>
    <t>Achich</t>
  </si>
  <si>
    <t>MAU</t>
  </si>
  <si>
    <t>MAU@group-ips.com</t>
  </si>
  <si>
    <t>mahmoud.achich@group-ips.com</t>
  </si>
  <si>
    <t>Civil;Structural</t>
  </si>
  <si>
    <t>216-29569503</t>
  </si>
  <si>
    <t>26362000037916919</t>
  </si>
  <si>
    <t>Ugur</t>
  </si>
  <si>
    <t>Aytuna</t>
  </si>
  <si>
    <t>UAY</t>
  </si>
  <si>
    <t>UAY@group-ips.com</t>
  </si>
  <si>
    <t>ugur.aytuna@group-ips.com</t>
  </si>
  <si>
    <t>26362000037916650</t>
  </si>
  <si>
    <t>Mohamed</t>
  </si>
  <si>
    <t>Ayadi</t>
  </si>
  <si>
    <t>MAI</t>
  </si>
  <si>
    <t>MAI@group-ips.com</t>
  </si>
  <si>
    <t>mohamed.ayadi@group-ips.com</t>
  </si>
  <si>
    <t>mohamed</t>
  </si>
  <si>
    <t>26362000037825171</t>
  </si>
  <si>
    <t>Frederik</t>
  </si>
  <si>
    <t>Theunis</t>
  </si>
  <si>
    <t>FTH</t>
  </si>
  <si>
    <t>FTH@group-ips.com</t>
  </si>
  <si>
    <t>32-470741060</t>
  </si>
  <si>
    <t>26362000037736094</t>
  </si>
  <si>
    <t>Ines</t>
  </si>
  <si>
    <t>GHORBEL</t>
  </si>
  <si>
    <t>IGH</t>
  </si>
  <si>
    <t>IGH@group-ips.com</t>
  </si>
  <si>
    <t>Ines.GHORBEL@group-ips.com</t>
  </si>
  <si>
    <t>216-29775799</t>
  </si>
  <si>
    <t>26362000037623476</t>
  </si>
  <si>
    <t>Arnaud</t>
  </si>
  <si>
    <t>Billat</t>
  </si>
  <si>
    <t>ARB</t>
  </si>
  <si>
    <t>ARB@group-ips.com</t>
  </si>
  <si>
    <t>arnaud.billat@group-ips.com</t>
  </si>
  <si>
    <t>32-479889025</t>
  </si>
  <si>
    <t>26362000037625115</t>
  </si>
  <si>
    <t>Theint Myat</t>
  </si>
  <si>
    <t>Ei</t>
  </si>
  <si>
    <t>TME</t>
  </si>
  <si>
    <t>TME@group-ips.com</t>
  </si>
  <si>
    <t>26362000037623001</t>
  </si>
  <si>
    <t>Nick</t>
  </si>
  <si>
    <t>Dupont</t>
  </si>
  <si>
    <t>NIU</t>
  </si>
  <si>
    <t>NIU@group-ips.com</t>
  </si>
  <si>
    <t>nick.dupont@group-ips.com</t>
  </si>
  <si>
    <t>26362000037371528</t>
  </si>
  <si>
    <t>Lucas</t>
  </si>
  <si>
    <t>Olheiser</t>
  </si>
  <si>
    <t>LOL</t>
  </si>
  <si>
    <t>LOL@group-ips.com</t>
  </si>
  <si>
    <t>49-15115033741</t>
  </si>
  <si>
    <t>26362000037333253</t>
  </si>
  <si>
    <t>Jesus</t>
  </si>
  <si>
    <t>Egido Echeverría</t>
  </si>
  <si>
    <t>JEE</t>
  </si>
  <si>
    <t>JEE@group-ips.com</t>
  </si>
  <si>
    <t>jesus.echeverria@group-ips.com</t>
  </si>
  <si>
    <t>BIM</t>
  </si>
  <si>
    <t>34-631118906</t>
  </si>
  <si>
    <t>26362000037403110</t>
  </si>
  <si>
    <t>Sonia</t>
  </si>
  <si>
    <t>MESSAI</t>
  </si>
  <si>
    <t>SON</t>
  </si>
  <si>
    <t>SON@group-ips.com</t>
  </si>
  <si>
    <t>sonia.messai@group-ips.com</t>
  </si>
  <si>
    <t>216-28556944</t>
  </si>
  <si>
    <t>26362000037264451</t>
  </si>
  <si>
    <t>Salvador</t>
  </si>
  <si>
    <t>De Andrés Fazio</t>
  </si>
  <si>
    <t>SDF</t>
  </si>
  <si>
    <t>SDF@group-ips.com</t>
  </si>
  <si>
    <t>salvador.deandres@group-ips.com</t>
  </si>
  <si>
    <t>Juan Sanchez Chatar 210</t>
  </si>
  <si>
    <t>Chief Financial Officer</t>
  </si>
  <si>
    <t>26362000037154460</t>
  </si>
  <si>
    <t>Maissa</t>
  </si>
  <si>
    <t>MAB</t>
  </si>
  <si>
    <t>MAB@group-ips.com</t>
  </si>
  <si>
    <t>maissa.boujelben@group-ips.com</t>
  </si>
  <si>
    <t>Electrical;Engineering coordination;Instrumentation</t>
  </si>
  <si>
    <t>216-28327400</t>
  </si>
  <si>
    <t>26362000037154351</t>
  </si>
  <si>
    <t>Kharrat</t>
  </si>
  <si>
    <t>KHF</t>
  </si>
  <si>
    <t>KHF@group-ips.com</t>
  </si>
  <si>
    <t>fatma.kharrat@group-ips.com</t>
  </si>
  <si>
    <t>216-28543300</t>
  </si>
  <si>
    <t>26362000037125367</t>
  </si>
  <si>
    <t>Maria</t>
  </si>
  <si>
    <t>Quirós de Quadras</t>
  </si>
  <si>
    <t>MQQ</t>
  </si>
  <si>
    <t>MQQ@group-ips.com</t>
  </si>
  <si>
    <t>maria.quiroz@group-ips.com</t>
  </si>
  <si>
    <t>1 jaar 4 maand(en)</t>
  </si>
  <si>
    <t>26362000037125179</t>
  </si>
  <si>
    <t>Martin</t>
  </si>
  <si>
    <t>Ronceray</t>
  </si>
  <si>
    <t>MRN</t>
  </si>
  <si>
    <t>MRN@group-ips.com</t>
  </si>
  <si>
    <t>martin.ronceray@group-ips.com</t>
  </si>
  <si>
    <t>HVAC;Utilities</t>
  </si>
  <si>
    <t>NEO2</t>
  </si>
  <si>
    <t>26362000037125076</t>
  </si>
  <si>
    <t>Matias</t>
  </si>
  <si>
    <t>Aleman Aguirre</t>
  </si>
  <si>
    <t>ALM</t>
  </si>
  <si>
    <t>ALM@group-ips.com</t>
  </si>
  <si>
    <t>aleman.matias@group-ips.com</t>
  </si>
  <si>
    <t>32-470740047</t>
  </si>
  <si>
    <t>26362000037003733</t>
  </si>
  <si>
    <t>Cyrine</t>
  </si>
  <si>
    <t>Ghorbel</t>
  </si>
  <si>
    <t>CGH</t>
  </si>
  <si>
    <t>CGH@group-ips.com</t>
  </si>
  <si>
    <t>cyrine.ghorbel@group-ips.com</t>
  </si>
  <si>
    <t>Process</t>
  </si>
  <si>
    <t>216-29848996</t>
  </si>
  <si>
    <t>26362000036919755</t>
  </si>
  <si>
    <t>NOUREDDINE</t>
  </si>
  <si>
    <t>ABEDELMOULA</t>
  </si>
  <si>
    <t>NOA</t>
  </si>
  <si>
    <t>NOA@group-ips.com</t>
  </si>
  <si>
    <t>Engineering coordination</t>
  </si>
  <si>
    <t>216-29848951</t>
  </si>
  <si>
    <t>26362000036921941</t>
  </si>
  <si>
    <t>Diego</t>
  </si>
  <si>
    <t>Ramírez</t>
  </si>
  <si>
    <t>DRA</t>
  </si>
  <si>
    <t>DRA@group-ips.com</t>
  </si>
  <si>
    <t>Large Projects</t>
  </si>
  <si>
    <t>Josué Silverio 301</t>
  </si>
  <si>
    <t>32-470742204</t>
  </si>
  <si>
    <t>26362000036886908</t>
  </si>
  <si>
    <t>arturo</t>
  </si>
  <si>
    <t>delolmo</t>
  </si>
  <si>
    <t>ART</t>
  </si>
  <si>
    <t>ART@group-ips.com</t>
  </si>
  <si>
    <t>arturo.delolmo@group-ips.com</t>
  </si>
  <si>
    <t>34-638222961</t>
  </si>
  <si>
    <t>Arturo Gutierrez del Olmo</t>
  </si>
  <si>
    <t>26362000036845019</t>
  </si>
  <si>
    <t>Donia</t>
  </si>
  <si>
    <t>FERIANI</t>
  </si>
  <si>
    <t>DFE</t>
  </si>
  <si>
    <t>DFE@group-ips.com</t>
  </si>
  <si>
    <t>donia.feriani@group-ips.com</t>
  </si>
  <si>
    <t>216-21889085</t>
  </si>
  <si>
    <t>1 jaar 5 maand(en)</t>
  </si>
  <si>
    <t>26362000036785150</t>
  </si>
  <si>
    <t>Youssef</t>
  </si>
  <si>
    <t>Fredj</t>
  </si>
  <si>
    <t>YFR</t>
  </si>
  <si>
    <t>YFR@group-ips.com</t>
  </si>
  <si>
    <t>49-1717483696</t>
  </si>
  <si>
    <t>26362000036785065</t>
  </si>
  <si>
    <t>Marcelo Mariano</t>
  </si>
  <si>
    <t>Peralta Brizuela</t>
  </si>
  <si>
    <t>MAP</t>
  </si>
  <si>
    <t>MAP@group-ips.com</t>
  </si>
  <si>
    <t>49-1717483698</t>
  </si>
  <si>
    <t>26362000036699770</t>
  </si>
  <si>
    <t>Emna</t>
  </si>
  <si>
    <t>Guidara</t>
  </si>
  <si>
    <t>EGU</t>
  </si>
  <si>
    <t>EGU@group-ips.com</t>
  </si>
  <si>
    <t>emna.guidara@group-ips.com</t>
  </si>
  <si>
    <t>26362000036521823</t>
  </si>
  <si>
    <t>Ons</t>
  </si>
  <si>
    <t>Mhiri</t>
  </si>
  <si>
    <t>ONM</t>
  </si>
  <si>
    <t>ONM@group-ips.com</t>
  </si>
  <si>
    <t>ons.mhiri@group-ips.com</t>
  </si>
  <si>
    <t>216-29279227</t>
  </si>
  <si>
    <t>26362000036412325</t>
  </si>
  <si>
    <t>Manuel</t>
  </si>
  <si>
    <t>Gonzalez Montes</t>
  </si>
  <si>
    <t>MGM</t>
  </si>
  <si>
    <t>MGM@group-ips.com</t>
  </si>
  <si>
    <t>34-634951007</t>
  </si>
  <si>
    <t>26362000036372878</t>
  </si>
  <si>
    <t>Maryem</t>
  </si>
  <si>
    <t>Chihawi</t>
  </si>
  <si>
    <t>CHI</t>
  </si>
  <si>
    <t>chi@group-ips.com</t>
  </si>
  <si>
    <t>maryem.chihawi@group-ips.com</t>
  </si>
  <si>
    <t>216-24149876</t>
  </si>
  <si>
    <t>1 jaar 7 maand(en)</t>
  </si>
  <si>
    <t>26362000036364534</t>
  </si>
  <si>
    <t>Nader</t>
  </si>
  <si>
    <t>Hajji</t>
  </si>
  <si>
    <t>NAH</t>
  </si>
  <si>
    <t>NAH@group-ips.com</t>
  </si>
  <si>
    <t>nader.hajji@group-ips.com</t>
  </si>
  <si>
    <t>Electrical;Instrumentation</t>
  </si>
  <si>
    <t>1 jaar 6 maand(en)</t>
  </si>
  <si>
    <t>Nader Hajji</t>
  </si>
  <si>
    <t>26362000036297367</t>
  </si>
  <si>
    <t>Amir</t>
  </si>
  <si>
    <t>Ben Ayed</t>
  </si>
  <si>
    <t>YED</t>
  </si>
  <si>
    <t>yed@group-ips.com</t>
  </si>
  <si>
    <t>Engineering coordination;Mechanical</t>
  </si>
  <si>
    <t>26362000036289385</t>
  </si>
  <si>
    <t>Slim</t>
  </si>
  <si>
    <t>Makni</t>
  </si>
  <si>
    <t>SLM</t>
  </si>
  <si>
    <t>SLM@group-ips.com</t>
  </si>
  <si>
    <t>216-24340253</t>
  </si>
  <si>
    <t>26362000036229203</t>
  </si>
  <si>
    <t>Adib</t>
  </si>
  <si>
    <t>Kriaa</t>
  </si>
  <si>
    <t>ADK</t>
  </si>
  <si>
    <t>adk@group-ips.com</t>
  </si>
  <si>
    <t>adib.kriaa@group-ips.com</t>
  </si>
  <si>
    <t>Structural</t>
  </si>
  <si>
    <t>216-24616255</t>
  </si>
  <si>
    <t>26362000036097290</t>
  </si>
  <si>
    <t>Racem</t>
  </si>
  <si>
    <t>RZA</t>
  </si>
  <si>
    <t>rza@group-ips.com</t>
  </si>
  <si>
    <t>racem.hamza@group-ips.com</t>
  </si>
  <si>
    <t>216-29737997</t>
  </si>
  <si>
    <t>26362000036092357</t>
  </si>
  <si>
    <t>Khawla</t>
  </si>
  <si>
    <t>AMARA</t>
  </si>
  <si>
    <t>KHW</t>
  </si>
  <si>
    <t>khw@group-ips.com</t>
  </si>
  <si>
    <t>khawla.amara@group-ips.com</t>
  </si>
  <si>
    <t>216-24146211</t>
  </si>
  <si>
    <t>26362000036084257</t>
  </si>
  <si>
    <t>Khouloud</t>
  </si>
  <si>
    <t>Hadj Sassi</t>
  </si>
  <si>
    <t>KHS</t>
  </si>
  <si>
    <t>khs@group-ips.com</t>
  </si>
  <si>
    <t>khouloud.hadj.sassi@group-ips.com</t>
  </si>
  <si>
    <t>216-24374362</t>
  </si>
  <si>
    <t>26362000036076620</t>
  </si>
  <si>
    <t>Fakhfakh</t>
  </si>
  <si>
    <t>FAK</t>
  </si>
  <si>
    <t>fak@group-ips.com</t>
  </si>
  <si>
    <t>mohamed.fakhfakh@group-ips.com</t>
  </si>
  <si>
    <t>216-29272221</t>
  </si>
  <si>
    <t>26362000036076521</t>
  </si>
  <si>
    <t>Rihab</t>
  </si>
  <si>
    <t>KHARRAT</t>
  </si>
  <si>
    <t>RIH</t>
  </si>
  <si>
    <t>rih@group-ips.com</t>
  </si>
  <si>
    <t>rihab.kharrat@group-ips.com</t>
  </si>
  <si>
    <t>216-24678121</t>
  </si>
  <si>
    <t>26362000035882783</t>
  </si>
  <si>
    <t>Amine</t>
  </si>
  <si>
    <t>BEN RBEH</t>
  </si>
  <si>
    <t>BRB</t>
  </si>
  <si>
    <t>brb@group-ips.com</t>
  </si>
  <si>
    <t>216-29737555</t>
  </si>
  <si>
    <t>26362000035828504</t>
  </si>
  <si>
    <t>Khadija</t>
  </si>
  <si>
    <t>Elloumi</t>
  </si>
  <si>
    <t>KEL</t>
  </si>
  <si>
    <t>kel@group-ips.com</t>
  </si>
  <si>
    <t>khadija.elloumi@group-ips.com</t>
  </si>
  <si>
    <t>26362000035828419</t>
  </si>
  <si>
    <t>Ben Jmaa2</t>
  </si>
  <si>
    <t>BJM</t>
  </si>
  <si>
    <t>bjm@group-ips.com</t>
  </si>
  <si>
    <t>mohamed.ben.jmaa@group-ips.com</t>
  </si>
  <si>
    <t>Mechanical;Piping</t>
  </si>
  <si>
    <t>216-29737630</t>
  </si>
  <si>
    <t>26362000035800437</t>
  </si>
  <si>
    <t>TOUNSI</t>
  </si>
  <si>
    <t>ZTO</t>
  </si>
  <si>
    <t>zto@group-ips.com</t>
  </si>
  <si>
    <t>216-27958224</t>
  </si>
  <si>
    <t>26362000035728142</t>
  </si>
  <si>
    <t>Yassine</t>
  </si>
  <si>
    <t>Belaabed</t>
  </si>
  <si>
    <t>YEL</t>
  </si>
  <si>
    <t>yel@group-ips.com</t>
  </si>
  <si>
    <t>26362000035676290</t>
  </si>
  <si>
    <t>Ozlem</t>
  </si>
  <si>
    <t>Andac</t>
  </si>
  <si>
    <t>OAN</t>
  </si>
  <si>
    <t>oan@group-ips.com</t>
  </si>
  <si>
    <t>ozlem.andac@group-ips.com</t>
  </si>
  <si>
    <t>26362000035655775</t>
  </si>
  <si>
    <t>Rached Amin</t>
  </si>
  <si>
    <t>RAY</t>
  </si>
  <si>
    <t>ray@group-ips.com</t>
  </si>
  <si>
    <t>216-29484470</t>
  </si>
  <si>
    <t>26362000035473367</t>
  </si>
  <si>
    <t>Amara</t>
  </si>
  <si>
    <t>MAAFI</t>
  </si>
  <si>
    <t>MMF</t>
  </si>
  <si>
    <t>mmf@group-ips.com</t>
  </si>
  <si>
    <t>amara.maafi@group-ips.com</t>
  </si>
  <si>
    <t>216-21441148</t>
  </si>
  <si>
    <t>1 jaar 8 maand(en)</t>
  </si>
  <si>
    <t>26362000035441795</t>
  </si>
  <si>
    <t>Mariam</t>
  </si>
  <si>
    <t>Mallouli</t>
  </si>
  <si>
    <t>HAY</t>
  </si>
  <si>
    <t>hay@group-ips.com</t>
  </si>
  <si>
    <t>hadil.aydi@group-ips.com</t>
  </si>
  <si>
    <t>216-29797907</t>
  </si>
  <si>
    <t>ITANIS</t>
  </si>
  <si>
    <t>26362000035417228</t>
  </si>
  <si>
    <t>Abir</t>
  </si>
  <si>
    <t>Ben Amar</t>
  </si>
  <si>
    <t>ABM</t>
  </si>
  <si>
    <t>abm@group-ips.com</t>
  </si>
  <si>
    <t>abir.ben.amar@group-ips.com</t>
  </si>
  <si>
    <t>216-29767167</t>
  </si>
  <si>
    <t>26362000035373520</t>
  </si>
  <si>
    <t>Khlif</t>
  </si>
  <si>
    <t>MOK</t>
  </si>
  <si>
    <t>MOK@group-ips.com</t>
  </si>
  <si>
    <t>mohamed.khlif@group-ips.com</t>
  </si>
  <si>
    <t>216-23855077</t>
  </si>
  <si>
    <t>26362000035233618</t>
  </si>
  <si>
    <t>Barbara</t>
  </si>
  <si>
    <t>Luque Martínez</t>
  </si>
  <si>
    <t>BMA</t>
  </si>
  <si>
    <t>BMA@group-ips.com</t>
  </si>
  <si>
    <t>barbara.luque@group-ips.com</t>
  </si>
  <si>
    <t>34-612270182</t>
  </si>
  <si>
    <t>26362000035233187</t>
  </si>
  <si>
    <t>Mbarka</t>
  </si>
  <si>
    <t>Hamed</t>
  </si>
  <si>
    <t>MBH</t>
  </si>
  <si>
    <t>MBH@group-ips.com</t>
  </si>
  <si>
    <t>mbarka.hamed@group-ips.com</t>
  </si>
  <si>
    <t>216-23842109</t>
  </si>
  <si>
    <t>26362000035163608</t>
  </si>
  <si>
    <t>Sirine</t>
  </si>
  <si>
    <t>Feki</t>
  </si>
  <si>
    <t>SFE</t>
  </si>
  <si>
    <t>SFE@group-ips.com</t>
  </si>
  <si>
    <t>sirine.feki@group-ips.com</t>
  </si>
  <si>
    <t>26362000035163511</t>
  </si>
  <si>
    <t>Marwa</t>
  </si>
  <si>
    <t>Ben Arab</t>
  </si>
  <si>
    <t>BEN</t>
  </si>
  <si>
    <t>BEN@group-ips.com</t>
  </si>
  <si>
    <t>marwa.benarab@group-ips.com</t>
  </si>
  <si>
    <t>216-26177659</t>
  </si>
  <si>
    <t>1 jaar 9 maand(en)</t>
  </si>
  <si>
    <t>26362000035047565</t>
  </si>
  <si>
    <t>MOHAMED</t>
  </si>
  <si>
    <t>TAHIRI</t>
  </si>
  <si>
    <t>MOT</t>
  </si>
  <si>
    <t>mot@group-ips.com</t>
  </si>
  <si>
    <t>32-470741912</t>
  </si>
  <si>
    <t>26362000035047480</t>
  </si>
  <si>
    <t>Gemma</t>
  </si>
  <si>
    <t>Badesa Mas</t>
  </si>
  <si>
    <t>GBM</t>
  </si>
  <si>
    <t>GBM@group-ips.com</t>
  </si>
  <si>
    <t>Yves Debaisieux 163</t>
  </si>
  <si>
    <t>Nzym sprl</t>
  </si>
  <si>
    <t>26362000034994657</t>
  </si>
  <si>
    <t>LRU</t>
  </si>
  <si>
    <t>lru@group-ips.com</t>
  </si>
  <si>
    <t>Maria Romero 437</t>
  </si>
  <si>
    <t>34-678591910</t>
  </si>
  <si>
    <t>26362000034937003</t>
  </si>
  <si>
    <t>Saihi</t>
  </si>
  <si>
    <t>ZIS</t>
  </si>
  <si>
    <t>zis@group-ips.com</t>
  </si>
  <si>
    <t>32-470741862</t>
  </si>
  <si>
    <t>26362000034885695</t>
  </si>
  <si>
    <t>Neila</t>
  </si>
  <si>
    <t>NEL</t>
  </si>
  <si>
    <t>NEL@group-ips.com</t>
  </si>
  <si>
    <t>neila.elloumi@group-ips.com</t>
  </si>
  <si>
    <t>216-29709481</t>
  </si>
  <si>
    <t>26362000034883854</t>
  </si>
  <si>
    <t>Aslam</t>
  </si>
  <si>
    <t>Ben Hmida</t>
  </si>
  <si>
    <t>ABN</t>
  </si>
  <si>
    <t>ABN@group-ips.com</t>
  </si>
  <si>
    <t>216-29569561</t>
  </si>
  <si>
    <t>26362000034872275</t>
  </si>
  <si>
    <t>Mazhar</t>
  </si>
  <si>
    <t>Genc</t>
  </si>
  <si>
    <t>GEN</t>
  </si>
  <si>
    <t>gen@group-ips.com</t>
  </si>
  <si>
    <t>mazhar.genc@group-ips.com</t>
  </si>
  <si>
    <t>90-5064039045</t>
  </si>
  <si>
    <t>26362000034872180</t>
  </si>
  <si>
    <t>Oussema</t>
  </si>
  <si>
    <t>Chelly</t>
  </si>
  <si>
    <t>OUS</t>
  </si>
  <si>
    <t>ous@group-ips.com</t>
  </si>
  <si>
    <t>216-29709326</t>
  </si>
  <si>
    <t>26362000034866820</t>
  </si>
  <si>
    <t>Benjamin</t>
  </si>
  <si>
    <t>Hainaut</t>
  </si>
  <si>
    <t>HAI</t>
  </si>
  <si>
    <t>hai@group-ips.com</t>
  </si>
  <si>
    <t>benjamin.hainaut@group-ips.com</t>
  </si>
  <si>
    <t>0470741900</t>
  </si>
  <si>
    <t>26362000034792053</t>
  </si>
  <si>
    <t>Alexander</t>
  </si>
  <si>
    <t>Ozimkovski</t>
  </si>
  <si>
    <t>AOZ</t>
  </si>
  <si>
    <t>aoz@group-ips.com</t>
  </si>
  <si>
    <t>alexander.ozimkovski@group-ips.com</t>
  </si>
  <si>
    <t>49-1709354758</t>
  </si>
  <si>
    <t>26362000034766247</t>
  </si>
  <si>
    <t>FAT</t>
  </si>
  <si>
    <t>fat@group-ips.com</t>
  </si>
  <si>
    <t>fatma.makni@group-ips.com</t>
  </si>
  <si>
    <t>26362000034711740</t>
  </si>
  <si>
    <t>Makram</t>
  </si>
  <si>
    <t>Yangui</t>
  </si>
  <si>
    <t>MYA</t>
  </si>
  <si>
    <t>mya@group-ips.com</t>
  </si>
  <si>
    <t>makram.yangui@group-ips.com</t>
  </si>
  <si>
    <t>216-29709384</t>
  </si>
  <si>
    <t>26362000034690377</t>
  </si>
  <si>
    <t>Ghassen</t>
  </si>
  <si>
    <t>Amiche</t>
  </si>
  <si>
    <t>GAM</t>
  </si>
  <si>
    <t>gam@group-ips.com</t>
  </si>
  <si>
    <t>ghassen.amiche@group-ips.com</t>
  </si>
  <si>
    <t>216-29394786</t>
  </si>
  <si>
    <t>1 jaar 10 maand(en)</t>
  </si>
  <si>
    <t>26362000034683936</t>
  </si>
  <si>
    <t>Meryem</t>
  </si>
  <si>
    <t>El Bari</t>
  </si>
  <si>
    <t>MEB</t>
  </si>
  <si>
    <t>meb@group-ips.com</t>
  </si>
  <si>
    <t>meryem.elbari@group-ips.com</t>
  </si>
  <si>
    <t>34-632870291</t>
  </si>
  <si>
    <t>26362000034633001</t>
  </si>
  <si>
    <t>Nadia</t>
  </si>
  <si>
    <t>Mezghani</t>
  </si>
  <si>
    <t>NME</t>
  </si>
  <si>
    <t>nme@group-ips.com</t>
  </si>
  <si>
    <t>nadia.mezghani@group-ips.com</t>
  </si>
  <si>
    <t>216-29627242</t>
  </si>
  <si>
    <t>26362000034511389</t>
  </si>
  <si>
    <t>Abdelkader</t>
  </si>
  <si>
    <t>Amamri</t>
  </si>
  <si>
    <t>KAD</t>
  </si>
  <si>
    <t>kad@group-ips.com</t>
  </si>
  <si>
    <t>abdelkader.amamri@group-ips.com</t>
  </si>
  <si>
    <t>1 jaar 11 maand(en)</t>
  </si>
  <si>
    <t>26362000034507153</t>
  </si>
  <si>
    <t>Mohamed Abdslem</t>
  </si>
  <si>
    <t>Kammoun</t>
  </si>
  <si>
    <t>ABK</t>
  </si>
  <si>
    <t>abk@group-ips.com</t>
  </si>
  <si>
    <t>mohamed.kammoun@group-ips.com</t>
  </si>
  <si>
    <t>216-29381188</t>
  </si>
  <si>
    <t>26362000034368029</t>
  </si>
  <si>
    <t>Trigui</t>
  </si>
  <si>
    <t>TRI</t>
  </si>
  <si>
    <t>tri@group-ips.com</t>
  </si>
  <si>
    <t>mohamed.trigui@group-ips.com</t>
  </si>
  <si>
    <t>216-21196196</t>
  </si>
  <si>
    <t>mohamed.trigui</t>
  </si>
  <si>
    <t>26362000034358700</t>
  </si>
  <si>
    <t>Nourhen</t>
  </si>
  <si>
    <t>KHROUF</t>
  </si>
  <si>
    <t>KHR</t>
  </si>
  <si>
    <t>KHR@group-ips.com</t>
  </si>
  <si>
    <t>nourhen.khrouf@group-ips.com</t>
  </si>
  <si>
    <t>216-27957732</t>
  </si>
  <si>
    <t>26362000034302333</t>
  </si>
  <si>
    <t>Hichem</t>
  </si>
  <si>
    <t>Dammak</t>
  </si>
  <si>
    <t>HDA</t>
  </si>
  <si>
    <t>hda@group-ips.com</t>
  </si>
  <si>
    <t>hichem.dammak@group-ips.com</t>
  </si>
  <si>
    <t>216-29476758</t>
  </si>
  <si>
    <t>26362000034297401</t>
  </si>
  <si>
    <t>Sameh</t>
  </si>
  <si>
    <t>Abida</t>
  </si>
  <si>
    <t>MEH</t>
  </si>
  <si>
    <t>meh@group-ips.com</t>
  </si>
  <si>
    <t>sameh.abida@group-ips.com</t>
  </si>
  <si>
    <t>216-29753827</t>
  </si>
  <si>
    <t>26362000034207699</t>
  </si>
  <si>
    <t>Ken Bryan</t>
  </si>
  <si>
    <t>d'Huart</t>
  </si>
  <si>
    <t>DHB</t>
  </si>
  <si>
    <t>dhb@group-ips.com</t>
  </si>
  <si>
    <t>ken.dhuart@group-ips.com</t>
  </si>
  <si>
    <t>32-477444667</t>
  </si>
  <si>
    <t>26362000034178967</t>
  </si>
  <si>
    <t>Rahma</t>
  </si>
  <si>
    <t>REL</t>
  </si>
  <si>
    <t>rel@group-ips.com</t>
  </si>
  <si>
    <t>rahma.elloumi@group-ips.com</t>
  </si>
  <si>
    <t>216-29877239</t>
  </si>
  <si>
    <t>26362000034118667</t>
  </si>
  <si>
    <t>HENTATI</t>
  </si>
  <si>
    <t>HTT</t>
  </si>
  <si>
    <t>htt@group-ips.com</t>
  </si>
  <si>
    <t>marwa.hentati@group-ips.com</t>
  </si>
  <si>
    <t>216-29878589</t>
  </si>
  <si>
    <t>26362000034092161</t>
  </si>
  <si>
    <t>Jonathan</t>
  </si>
  <si>
    <t>Cavrenne</t>
  </si>
  <si>
    <t>CAV</t>
  </si>
  <si>
    <t>cav@group-ips.com</t>
  </si>
  <si>
    <t>jonathan.cavrenne@group-ips.com</t>
  </si>
  <si>
    <t>32-470741158</t>
  </si>
  <si>
    <t>26362000033960711</t>
  </si>
  <si>
    <t>Ichrak</t>
  </si>
  <si>
    <t>Baccari</t>
  </si>
  <si>
    <t>IBA</t>
  </si>
  <si>
    <t>iba@group-ips.com</t>
  </si>
  <si>
    <t>ichrak.baccari@group-ips.com</t>
  </si>
  <si>
    <t>216-29878245</t>
  </si>
  <si>
    <t>26362000033949613</t>
  </si>
  <si>
    <t>Najmeddine</t>
  </si>
  <si>
    <t>BANNANI</t>
  </si>
  <si>
    <t>BNN</t>
  </si>
  <si>
    <t>bnn@group-ips.com</t>
  </si>
  <si>
    <t>najmeddine.bannani@group-ips.com</t>
  </si>
  <si>
    <t>216-29878899</t>
  </si>
  <si>
    <t>26362000033883131</t>
  </si>
  <si>
    <t>Samir</t>
  </si>
  <si>
    <t>Gharbi</t>
  </si>
  <si>
    <t>SAG</t>
  </si>
  <si>
    <t>sag@group-ips.com</t>
  </si>
  <si>
    <t>216-29726496</t>
  </si>
  <si>
    <t>2 jaar</t>
  </si>
  <si>
    <t>26362000033795287</t>
  </si>
  <si>
    <t>Soulaima</t>
  </si>
  <si>
    <t>Moalla</t>
  </si>
  <si>
    <t>SMO</t>
  </si>
  <si>
    <t>smo@group-ips.com</t>
  </si>
  <si>
    <t>soulaima.moalla@group-ips.com</t>
  </si>
  <si>
    <t>216-21889101</t>
  </si>
  <si>
    <t>26362000033755880</t>
  </si>
  <si>
    <t>François</t>
  </si>
  <si>
    <t>Casteleyn</t>
  </si>
  <si>
    <t>FCA</t>
  </si>
  <si>
    <t>fca@group-ips.com</t>
  </si>
  <si>
    <t>Catalay</t>
  </si>
  <si>
    <t>26362000033747601</t>
  </si>
  <si>
    <t>Vasil</t>
  </si>
  <si>
    <t>Nedialkov</t>
  </si>
  <si>
    <t>NED</t>
  </si>
  <si>
    <t>ned@group-ips.com</t>
  </si>
  <si>
    <t>Philippe Fürst 41</t>
  </si>
  <si>
    <t>Vivid Resourcing</t>
  </si>
  <si>
    <t>26362000033718851</t>
  </si>
  <si>
    <t>Ben Jmeaa</t>
  </si>
  <si>
    <t>MBJ</t>
  </si>
  <si>
    <t>mbj@group-ips.com</t>
  </si>
  <si>
    <t>mohamed.ben.jmeaa@group-ips.com</t>
  </si>
  <si>
    <t>216-29869630</t>
  </si>
  <si>
    <t>26362000033621573</t>
  </si>
  <si>
    <t>Driss</t>
  </si>
  <si>
    <t>Zaragh</t>
  </si>
  <si>
    <t>DZA</t>
  </si>
  <si>
    <t>dza@group-ips.com</t>
  </si>
  <si>
    <t>driss.zaragh@group-ips.com</t>
  </si>
  <si>
    <t>26362000033594301</t>
  </si>
  <si>
    <t>Sami</t>
  </si>
  <si>
    <t>Bouaziz</t>
  </si>
  <si>
    <t>BOU</t>
  </si>
  <si>
    <t>bou@group-ips.com</t>
  </si>
  <si>
    <t>sami.bouaziz@group-ips.com</t>
  </si>
  <si>
    <t>216-98500388</t>
  </si>
  <si>
    <t>2 jaar 1 maand(en)</t>
  </si>
  <si>
    <t>sami.bouaziz</t>
  </si>
  <si>
    <t>26362000033537125</t>
  </si>
  <si>
    <t>Soufien</t>
  </si>
  <si>
    <t>Jerbi</t>
  </si>
  <si>
    <t>SJE</t>
  </si>
  <si>
    <t>sje@group-ips.com</t>
  </si>
  <si>
    <t>soufien.jerbi@group-ips.com</t>
  </si>
  <si>
    <t>Engineering coordination;Geotechnical</t>
  </si>
  <si>
    <t>216-29687289</t>
  </si>
  <si>
    <t>26362000033508689</t>
  </si>
  <si>
    <t>OEL</t>
  </si>
  <si>
    <t>oel@group-ips.com</t>
  </si>
  <si>
    <t>oussema.elloumi@group-ips.com</t>
  </si>
  <si>
    <t>Piping</t>
  </si>
  <si>
    <t>216-29868746</t>
  </si>
  <si>
    <t>26362000033484353</t>
  </si>
  <si>
    <t>Fabrice</t>
  </si>
  <si>
    <t>Craps</t>
  </si>
  <si>
    <t>FCR</t>
  </si>
  <si>
    <t>fcr@group-ips.com</t>
  </si>
  <si>
    <t>fabrice.craps@group-ips.com</t>
  </si>
  <si>
    <t>32-474455235</t>
  </si>
  <si>
    <t>26362000033477843</t>
  </si>
  <si>
    <t>Carlos</t>
  </si>
  <si>
    <t>Rubio Zugadi</t>
  </si>
  <si>
    <t>CRZ</t>
  </si>
  <si>
    <t>CRZ@group-ips.com</t>
  </si>
  <si>
    <t>34-610762787</t>
  </si>
  <si>
    <t>26362000033407156</t>
  </si>
  <si>
    <t>Sophie</t>
  </si>
  <si>
    <t>Saussu</t>
  </si>
  <si>
    <t>SAU</t>
  </si>
  <si>
    <t>sau@group-ips.com</t>
  </si>
  <si>
    <t>32-475849118</t>
  </si>
  <si>
    <t>26362000033194297</t>
  </si>
  <si>
    <t>Fayssal</t>
  </si>
  <si>
    <t>Ougoughi</t>
  </si>
  <si>
    <t>FOU</t>
  </si>
  <si>
    <t>FOU@group-ips.com</t>
  </si>
  <si>
    <t>32-470740460</t>
  </si>
  <si>
    <t>26362000033171722</t>
  </si>
  <si>
    <t>Yudha</t>
  </si>
  <si>
    <t>Kristanto</t>
  </si>
  <si>
    <t>YKR</t>
  </si>
  <si>
    <t>YKR@group-ips.com</t>
  </si>
  <si>
    <t>49-1606041414</t>
  </si>
  <si>
    <t>26362000033171655</t>
  </si>
  <si>
    <t>Robert</t>
  </si>
  <si>
    <t>Rossel</t>
  </si>
  <si>
    <t>ROR</t>
  </si>
  <si>
    <t>ror@group-ips.com</t>
  </si>
  <si>
    <t>Loïc Bouvier 193</t>
  </si>
  <si>
    <t>49-16093602755</t>
  </si>
  <si>
    <t>26362000033164860</t>
  </si>
  <si>
    <t>Mohammed Nadjib</t>
  </si>
  <si>
    <t>BAGHLI</t>
  </si>
  <si>
    <t>MNB</t>
  </si>
  <si>
    <t>MNB@group-ips.com</t>
  </si>
  <si>
    <t>mohammed.baghli@group-ips.com</t>
  </si>
  <si>
    <t>Pierre-Phillipe Barzin 131</t>
  </si>
  <si>
    <t>32-471600274</t>
  </si>
  <si>
    <t>2 jaar 2 maand(en)</t>
  </si>
  <si>
    <t>26362000033164763</t>
  </si>
  <si>
    <t>Khoubaib</t>
  </si>
  <si>
    <t>Hammami</t>
  </si>
  <si>
    <t>KHH</t>
  </si>
  <si>
    <t>KHH@group-ips.com</t>
  </si>
  <si>
    <t>Khoubaib.Hammami@group-ips.com</t>
  </si>
  <si>
    <t>216-29618153</t>
  </si>
  <si>
    <t>26362000033099220</t>
  </si>
  <si>
    <t>Imen</t>
  </si>
  <si>
    <t>Elleuch</t>
  </si>
  <si>
    <t>IEL</t>
  </si>
  <si>
    <t>IEL@group-ips.com</t>
  </si>
  <si>
    <t>Imen.Elleuch@group-ips.com</t>
  </si>
  <si>
    <t>216-28569069</t>
  </si>
  <si>
    <t>2 jaar 3 maand(en)</t>
  </si>
  <si>
    <t>26362000033057361</t>
  </si>
  <si>
    <t>Frédéric</t>
  </si>
  <si>
    <t>Tyranowicz</t>
  </si>
  <si>
    <t>FTY</t>
  </si>
  <si>
    <t>fty@group-ips.com</t>
  </si>
  <si>
    <t>frederic.tyranowicz@group-ips.com</t>
  </si>
  <si>
    <t>32-499339003</t>
  </si>
  <si>
    <t>26362000032950776</t>
  </si>
  <si>
    <t>Melek</t>
  </si>
  <si>
    <t>MKH</t>
  </si>
  <si>
    <t>mkh@group-ips.com</t>
  </si>
  <si>
    <t>melek.kharrat@group-ips.com</t>
  </si>
  <si>
    <t>216-29696104</t>
  </si>
  <si>
    <t>26362000032950665</t>
  </si>
  <si>
    <t>Souhir</t>
  </si>
  <si>
    <t>HAMMAMI</t>
  </si>
  <si>
    <t>SHA</t>
  </si>
  <si>
    <t>sha@group-ips.com</t>
  </si>
  <si>
    <t>216-28569265</t>
  </si>
  <si>
    <t>26362000032827273</t>
  </si>
  <si>
    <t>Omar</t>
  </si>
  <si>
    <t>OTR</t>
  </si>
  <si>
    <t>otr@group-ips.com</t>
  </si>
  <si>
    <t>omar.trigui@group-ips.com</t>
  </si>
  <si>
    <t>216-29878020</t>
  </si>
  <si>
    <t>26362000032765258</t>
  </si>
  <si>
    <t>Sourour</t>
  </si>
  <si>
    <t>SKH</t>
  </si>
  <si>
    <t>skh@group-ips.com</t>
  </si>
  <si>
    <t>sourour.khlif@group-ips.com</t>
  </si>
  <si>
    <t>216-29107732</t>
  </si>
  <si>
    <t>26362000032586217</t>
  </si>
  <si>
    <t>Franck</t>
  </si>
  <si>
    <t>Delaby</t>
  </si>
  <si>
    <t>FDE</t>
  </si>
  <si>
    <t>fde@group-ips.com</t>
  </si>
  <si>
    <t>franck.delaby@group-ips.com</t>
  </si>
  <si>
    <t>26362000032574440</t>
  </si>
  <si>
    <t>Anis</t>
  </si>
  <si>
    <t>Hlioui</t>
  </si>
  <si>
    <t>AHL</t>
  </si>
  <si>
    <t>ahl@group-ips.com</t>
  </si>
  <si>
    <t>anis.hlioui@group-ips.com</t>
  </si>
  <si>
    <t>216-25569432</t>
  </si>
  <si>
    <t>2 jaar 4 maand(en)</t>
  </si>
  <si>
    <t>26362000032420253</t>
  </si>
  <si>
    <t>Nesrine</t>
  </si>
  <si>
    <t>Sellami</t>
  </si>
  <si>
    <t>NSE</t>
  </si>
  <si>
    <t>nse@group-ips.com</t>
  </si>
  <si>
    <t>nesrine.sellami@group-ips.com</t>
  </si>
  <si>
    <t>216-27569105</t>
  </si>
  <si>
    <t>26362000032376937</t>
  </si>
  <si>
    <t>Fedia</t>
  </si>
  <si>
    <t>Chakroun</t>
  </si>
  <si>
    <t>FCH</t>
  </si>
  <si>
    <t>fch@group-ips.com</t>
  </si>
  <si>
    <t>fedia.chakroun@group-ips.com</t>
  </si>
  <si>
    <t>216-25569821</t>
  </si>
  <si>
    <t>26362000032376874</t>
  </si>
  <si>
    <t>Wali</t>
  </si>
  <si>
    <t>WAL</t>
  </si>
  <si>
    <t>wal@group-ips.com</t>
  </si>
  <si>
    <t>216-29569385</t>
  </si>
  <si>
    <t>26362000032376807</t>
  </si>
  <si>
    <t>Nasreddine</t>
  </si>
  <si>
    <t>Loumi</t>
  </si>
  <si>
    <t>NLO</t>
  </si>
  <si>
    <t>nlo@group-ips.com</t>
  </si>
  <si>
    <t>nasreddine.loumi@group-ips.com</t>
  </si>
  <si>
    <t>216-29569783</t>
  </si>
  <si>
    <t>26362000032212739</t>
  </si>
  <si>
    <t>Ridha</t>
  </si>
  <si>
    <t>Haddaji</t>
  </si>
  <si>
    <t>RID</t>
  </si>
  <si>
    <t>RID@group-ips.com</t>
  </si>
  <si>
    <t>ridha.haddaji@group-ips.com</t>
  </si>
  <si>
    <t>216-29516252</t>
  </si>
  <si>
    <t>26362000032184425</t>
  </si>
  <si>
    <t>Jawhar</t>
  </si>
  <si>
    <t>Jarraya</t>
  </si>
  <si>
    <t>JJW</t>
  </si>
  <si>
    <t>jjw@group-ips.com</t>
  </si>
  <si>
    <t>jawhar.jarraya@group-ips.com</t>
  </si>
  <si>
    <t>Engineering coordination;Mechanical;Piping</t>
  </si>
  <si>
    <t>26362000032175778</t>
  </si>
  <si>
    <t>Imed</t>
  </si>
  <si>
    <t>ITG</t>
  </si>
  <si>
    <t>itg@group-ips.com</t>
  </si>
  <si>
    <t>216-21548877</t>
  </si>
  <si>
    <t>3 jaar 10 maand(en)</t>
  </si>
  <si>
    <t>imed.trigui</t>
  </si>
  <si>
    <t>26362000032129021</t>
  </si>
  <si>
    <t>Létique</t>
  </si>
  <si>
    <t>LET</t>
  </si>
  <si>
    <t>let@group-ips.com</t>
  </si>
  <si>
    <t>32-470441042</t>
  </si>
  <si>
    <t>2 jaar 5 maand(en)</t>
  </si>
  <si>
    <t>26362000032116774</t>
  </si>
  <si>
    <t>Bezrati</t>
  </si>
  <si>
    <t>BEZ</t>
  </si>
  <si>
    <t>bez@group-ips.com</t>
  </si>
  <si>
    <t>hamza.bezrati@group-ips.com</t>
  </si>
  <si>
    <t>33-609321600</t>
  </si>
  <si>
    <t>26362000032060575</t>
  </si>
  <si>
    <t>Nevena</t>
  </si>
  <si>
    <t>Banova</t>
  </si>
  <si>
    <t>BAN</t>
  </si>
  <si>
    <t>ban@group-ips.com</t>
  </si>
  <si>
    <t>Boris Krastev 36</t>
  </si>
  <si>
    <t>359-882949774</t>
  </si>
  <si>
    <t>26362000031998783</t>
  </si>
  <si>
    <t>Lamiss</t>
  </si>
  <si>
    <t>Derbel</t>
  </si>
  <si>
    <t>LAD</t>
  </si>
  <si>
    <t>lad@group-ips.com</t>
  </si>
  <si>
    <t>216-29744572</t>
  </si>
  <si>
    <t>26362000031934169</t>
  </si>
  <si>
    <t>Bonaccio</t>
  </si>
  <si>
    <t>BON</t>
  </si>
  <si>
    <t>bon@group-ips.com</t>
  </si>
  <si>
    <t>34-663623575</t>
  </si>
  <si>
    <t>26362000031900112</t>
  </si>
  <si>
    <t>Matisse</t>
  </si>
  <si>
    <t>Pieman</t>
  </si>
  <si>
    <t>MPM</t>
  </si>
  <si>
    <t>mpm@group-ips.com</t>
  </si>
  <si>
    <t>matisse.pieman@group-ips.com</t>
  </si>
  <si>
    <t>32-470440484</t>
  </si>
  <si>
    <t>26362000031666765</t>
  </si>
  <si>
    <t>Dhekra</t>
  </si>
  <si>
    <t>Yaakoubi</t>
  </si>
  <si>
    <t>DYA</t>
  </si>
  <si>
    <t>DYA@group-ips.com</t>
  </si>
  <si>
    <t>Engineering coordination;Process</t>
  </si>
  <si>
    <t>216-29165798</t>
  </si>
  <si>
    <t>2 jaar 7 maand(en)</t>
  </si>
  <si>
    <t>26362000031609532</t>
  </si>
  <si>
    <t>Alfredo</t>
  </si>
  <si>
    <t>Bartolome</t>
  </si>
  <si>
    <t>ALF</t>
  </si>
  <si>
    <t>ALF@group-ips.com</t>
  </si>
  <si>
    <t>34-610749966</t>
  </si>
  <si>
    <t>2 jaar 6 maand(en)</t>
  </si>
  <si>
    <t>26362000031609427</t>
  </si>
  <si>
    <t>Irene</t>
  </si>
  <si>
    <t>Martínez Margallo</t>
  </si>
  <si>
    <t>IMM</t>
  </si>
  <si>
    <t>IMM@group-ips.com</t>
  </si>
  <si>
    <t>34-674043899</t>
  </si>
  <si>
    <t>26362000031566108</t>
  </si>
  <si>
    <t>Aguilar</t>
  </si>
  <si>
    <t>DAA</t>
  </si>
  <si>
    <t>DAA@group-ips.com</t>
  </si>
  <si>
    <t>david.aguilar@group-ips.com</t>
  </si>
  <si>
    <t>26362000031566003</t>
  </si>
  <si>
    <t>Véronique</t>
  </si>
  <si>
    <t>Dufrasne</t>
  </si>
  <si>
    <t>VDU</t>
  </si>
  <si>
    <t>VDU@group-ips.com</t>
  </si>
  <si>
    <t>32-470440496</t>
  </si>
  <si>
    <t>26362000031466680</t>
  </si>
  <si>
    <t>Naim</t>
  </si>
  <si>
    <t>CHTOUROU</t>
  </si>
  <si>
    <t>CHT</t>
  </si>
  <si>
    <t>cht@group-ips.com</t>
  </si>
  <si>
    <t>216-29356195</t>
  </si>
  <si>
    <t>2 jaar 8 maand(en)</t>
  </si>
  <si>
    <t>26362000031466523</t>
  </si>
  <si>
    <t>Dami</t>
  </si>
  <si>
    <t>ADM</t>
  </si>
  <si>
    <t>ADM@group-ips.com</t>
  </si>
  <si>
    <t>adel.dami@group-ips.com</t>
  </si>
  <si>
    <t>216-22671409</t>
  </si>
  <si>
    <t>adel.dami</t>
  </si>
  <si>
    <t>26362000031466470</t>
  </si>
  <si>
    <t>Slah</t>
  </si>
  <si>
    <t>Ben Hsan</t>
  </si>
  <si>
    <t>SBH</t>
  </si>
  <si>
    <t>sbh@group-ips.com</t>
  </si>
  <si>
    <t>slah.ben@group-ips.com</t>
  </si>
  <si>
    <t>216-22755803</t>
  </si>
  <si>
    <t>slah.ben</t>
  </si>
  <si>
    <t>26362000031466373</t>
  </si>
  <si>
    <t>Tarek</t>
  </si>
  <si>
    <t>Hamrouni</t>
  </si>
  <si>
    <t>TAR</t>
  </si>
  <si>
    <t>tar@group-ips.com</t>
  </si>
  <si>
    <t>tarek.hamrouni@group-ips.com</t>
  </si>
  <si>
    <t>216-29874446</t>
  </si>
  <si>
    <t>26362000031466286</t>
  </si>
  <si>
    <t>Houssem</t>
  </si>
  <si>
    <t>Bac Ali</t>
  </si>
  <si>
    <t>HAL</t>
  </si>
  <si>
    <t>hal@group-ips.com</t>
  </si>
  <si>
    <t>216-29874440</t>
  </si>
  <si>
    <t>26362000031332577</t>
  </si>
  <si>
    <t>Ikbel</t>
  </si>
  <si>
    <t>Hmedi</t>
  </si>
  <si>
    <t>IHM</t>
  </si>
  <si>
    <t>IHM@group-ips.com</t>
  </si>
  <si>
    <t>ikbel.hmedi@group-ips.com</t>
  </si>
  <si>
    <t>26362000031234257</t>
  </si>
  <si>
    <t>Sandra</t>
  </si>
  <si>
    <t>Baldominos Marcos</t>
  </si>
  <si>
    <t>SBM</t>
  </si>
  <si>
    <t>SBM@group-ips.com</t>
  </si>
  <si>
    <t>sandra.baldominos@group-ips.com</t>
  </si>
  <si>
    <t>34-663623498</t>
  </si>
  <si>
    <t>26362000031227162</t>
  </si>
  <si>
    <t>Veronika</t>
  </si>
  <si>
    <t>Chvalova</t>
  </si>
  <si>
    <t>VEC</t>
  </si>
  <si>
    <t>vec@group-ips.com</t>
  </si>
  <si>
    <t>veronika.chvalova@group-ips.com</t>
  </si>
  <si>
    <t>26362000031184060</t>
  </si>
  <si>
    <t>Prathima</t>
  </si>
  <si>
    <t>Sampath</t>
  </si>
  <si>
    <t>PSA</t>
  </si>
  <si>
    <t>PSA@group-ips.com</t>
  </si>
  <si>
    <t>prathima.sampath@group-ips.com</t>
  </si>
  <si>
    <t>32-470706877</t>
  </si>
  <si>
    <t>26362000031103259</t>
  </si>
  <si>
    <t>Sassi</t>
  </si>
  <si>
    <t>Seddik</t>
  </si>
  <si>
    <t>SAS</t>
  </si>
  <si>
    <t>SAS@group-ips.com</t>
  </si>
  <si>
    <t>33-616658217</t>
  </si>
  <si>
    <t>26362000031079521</t>
  </si>
  <si>
    <t>Soulayman</t>
  </si>
  <si>
    <t>Mahrsi</t>
  </si>
  <si>
    <t>SOM</t>
  </si>
  <si>
    <t>SOM@group-ips.com</t>
  </si>
  <si>
    <t>216-29744379</t>
  </si>
  <si>
    <t>2 jaar 9 maand(en)</t>
  </si>
  <si>
    <t>soulayman.mahrsi</t>
  </si>
  <si>
    <t>26362000031048185</t>
  </si>
  <si>
    <t>Loukil</t>
  </si>
  <si>
    <t>YLO</t>
  </si>
  <si>
    <t>YLO@group-ips.com</t>
  </si>
  <si>
    <t>yasmine.loukil@group-ips.com</t>
  </si>
  <si>
    <t>216-27879753</t>
  </si>
  <si>
    <t>26362000031038447</t>
  </si>
  <si>
    <t>MESLAOUI</t>
  </si>
  <si>
    <t>SMS</t>
  </si>
  <si>
    <t>sms@group-ips.com</t>
  </si>
  <si>
    <t>Activa</t>
  </si>
  <si>
    <t>26362000030975534</t>
  </si>
  <si>
    <t>Rossy</t>
  </si>
  <si>
    <t>RKI</t>
  </si>
  <si>
    <t>RKI@group-ips.com</t>
  </si>
  <si>
    <t>32-470706893</t>
  </si>
  <si>
    <t>26362000030975429</t>
  </si>
  <si>
    <t>Gregory</t>
  </si>
  <si>
    <t>Marchand</t>
  </si>
  <si>
    <t>GRM</t>
  </si>
  <si>
    <t>grm@group-ips.com</t>
  </si>
  <si>
    <t>gregory.marchand@group-ips.com</t>
  </si>
  <si>
    <t>32-470706898</t>
  </si>
  <si>
    <t>26362000030953572</t>
  </si>
  <si>
    <t>Hamda</t>
  </si>
  <si>
    <t>HAMDI</t>
  </si>
  <si>
    <t>HHM</t>
  </si>
  <si>
    <t>HHM@group-ips.com</t>
  </si>
  <si>
    <t>hamda.hamdi@group-ips.com</t>
  </si>
  <si>
    <t>Mechanical;Structural</t>
  </si>
  <si>
    <t>216-29727619</t>
  </si>
  <si>
    <t>2 jaar 10 maand(en)</t>
  </si>
  <si>
    <t>26362000029729369</t>
  </si>
  <si>
    <t>Nada</t>
  </si>
  <si>
    <t>KHASKHOUSSI</t>
  </si>
  <si>
    <t>KHA</t>
  </si>
  <si>
    <t>KHA@group-ips.com</t>
  </si>
  <si>
    <t>nada.khaskhoussi@group-ips.com</t>
  </si>
  <si>
    <t>216-29725259</t>
  </si>
  <si>
    <t>26362000029679193</t>
  </si>
  <si>
    <t>Lydia</t>
  </si>
  <si>
    <t>Fuentes</t>
  </si>
  <si>
    <t>LFU</t>
  </si>
  <si>
    <t>LFU@group-ips.com</t>
  </si>
  <si>
    <t>lydia.fuentes@group-ips.com</t>
  </si>
  <si>
    <t>678591908</t>
  </si>
  <si>
    <t>26362000029642976</t>
  </si>
  <si>
    <t>Denis</t>
  </si>
  <si>
    <t>Remacle</t>
  </si>
  <si>
    <t>DER</t>
  </si>
  <si>
    <t>DER@group-ips.com</t>
  </si>
  <si>
    <t>32-470501165</t>
  </si>
  <si>
    <t>26362000029620662</t>
  </si>
  <si>
    <t>Javier</t>
  </si>
  <si>
    <t>Torrego Pérez</t>
  </si>
  <si>
    <t>JTO</t>
  </si>
  <si>
    <t>JTO@group-ips.com</t>
  </si>
  <si>
    <t>34-606513468</t>
  </si>
  <si>
    <t>26362000029536033</t>
  </si>
  <si>
    <t>Rawya</t>
  </si>
  <si>
    <t>TLIG</t>
  </si>
  <si>
    <t>RTI</t>
  </si>
  <si>
    <t>RTI@group-ips.com</t>
  </si>
  <si>
    <t>216-21975515</t>
  </si>
  <si>
    <t>2 jaar 11 maand(en)</t>
  </si>
  <si>
    <t>26362000029524831</t>
  </si>
  <si>
    <t>Dimitri</t>
  </si>
  <si>
    <t>Monplaisir</t>
  </si>
  <si>
    <t>DMO</t>
  </si>
  <si>
    <t>dimitrimonplaisir972@gmail.com</t>
  </si>
  <si>
    <t>IPS Caribbean</t>
  </si>
  <si>
    <t>Port-de-France</t>
  </si>
  <si>
    <t>IPS CARAIBES SAS</t>
  </si>
  <si>
    <t>26362000029524457</t>
  </si>
  <si>
    <t>Miroslav</t>
  </si>
  <si>
    <t>Lazic</t>
  </si>
  <si>
    <t>MLZ</t>
  </si>
  <si>
    <t>MLZ@group-ips.com</t>
  </si>
  <si>
    <t>miroslav.lazic@group-ips.com</t>
  </si>
  <si>
    <t>Tsanko Mihov 24</t>
  </si>
  <si>
    <t>381-645053881</t>
  </si>
  <si>
    <t>26362000029495771</t>
  </si>
  <si>
    <t>Samia</t>
  </si>
  <si>
    <t>Arbaoui</t>
  </si>
  <si>
    <t>SAB</t>
  </si>
  <si>
    <t>SAB@group-ips.com</t>
  </si>
  <si>
    <t>SA Pharma</t>
  </si>
  <si>
    <t>26362000029488269</t>
  </si>
  <si>
    <t>Nikolina</t>
  </si>
  <si>
    <t>Dimitrova</t>
  </si>
  <si>
    <t>NDI</t>
  </si>
  <si>
    <t>NDI@group-ips.com</t>
  </si>
  <si>
    <t>nikolina.dimitrova@group-ips.com</t>
  </si>
  <si>
    <t>359-884057432</t>
  </si>
  <si>
    <t>26362000029487192</t>
  </si>
  <si>
    <t>Amel</t>
  </si>
  <si>
    <t>TOUJANI</t>
  </si>
  <si>
    <t>ATU</t>
  </si>
  <si>
    <t>ATU@group-ips.com</t>
  </si>
  <si>
    <t>216-29491351</t>
  </si>
  <si>
    <t>26362000029487087</t>
  </si>
  <si>
    <t>Souhail</t>
  </si>
  <si>
    <t>WALI</t>
  </si>
  <si>
    <t>SWA</t>
  </si>
  <si>
    <t>SWA@group-ips.com</t>
  </si>
  <si>
    <t>216-29726466</t>
  </si>
  <si>
    <t>souhail.wali</t>
  </si>
  <si>
    <t>26362000029346840</t>
  </si>
  <si>
    <t>Ahmed</t>
  </si>
  <si>
    <t>Maaloul</t>
  </si>
  <si>
    <t>AMU</t>
  </si>
  <si>
    <t>AMU@group-ips.com</t>
  </si>
  <si>
    <t>216-29033114</t>
  </si>
  <si>
    <t>3 jaar</t>
  </si>
  <si>
    <t>26362000029327165</t>
  </si>
  <si>
    <t>Noriega</t>
  </si>
  <si>
    <t>XNO</t>
  </si>
  <si>
    <t>XNO@group-ips.com</t>
  </si>
  <si>
    <t>32-470995659</t>
  </si>
  <si>
    <t>Business Unit Manager</t>
  </si>
  <si>
    <t>26362000029303893</t>
  </si>
  <si>
    <t>Kachouri</t>
  </si>
  <si>
    <t>NKC</t>
  </si>
  <si>
    <t>NKC@group-ips.com</t>
  </si>
  <si>
    <t>nesrine.kachouri@group-ips.com</t>
  </si>
  <si>
    <t>216-29326162</t>
  </si>
  <si>
    <t>26362000029259788</t>
  </si>
  <si>
    <t>Juanita</t>
  </si>
  <si>
    <t>Sánchez</t>
  </si>
  <si>
    <t>JUS</t>
  </si>
  <si>
    <t>JUS@group-ips.com</t>
  </si>
  <si>
    <t>juanita.sanchez@group-ips.com</t>
  </si>
  <si>
    <t>34-632749288</t>
  </si>
  <si>
    <t>26362000029258521</t>
  </si>
  <si>
    <t>Hajer</t>
  </si>
  <si>
    <t>ELLOUMI</t>
  </si>
  <si>
    <t>HEM</t>
  </si>
  <si>
    <t>HEM@group-ips.com</t>
  </si>
  <si>
    <t>hajer.elloumi@group-ips.com</t>
  </si>
  <si>
    <t>BIM;HVAC;Piping</t>
  </si>
  <si>
    <t>216-29352716</t>
  </si>
  <si>
    <t>3 jaar 1 maand(en)</t>
  </si>
  <si>
    <t>26362000029238886</t>
  </si>
  <si>
    <t>Gary</t>
  </si>
  <si>
    <t>d'Ursel</t>
  </si>
  <si>
    <t>GDL</t>
  </si>
  <si>
    <t>GDL@group-ips.com</t>
  </si>
  <si>
    <t>32-470440362</t>
  </si>
  <si>
    <t>26362000029228085</t>
  </si>
  <si>
    <t>Evan</t>
  </si>
  <si>
    <t>Bardinas</t>
  </si>
  <si>
    <t>EBA</t>
  </si>
  <si>
    <t>EBA@group-ips.com</t>
  </si>
  <si>
    <t>1-8569529498</t>
  </si>
  <si>
    <t>26362000029117832</t>
  </si>
  <si>
    <t>Quintana Peña</t>
  </si>
  <si>
    <t>CQU</t>
  </si>
  <si>
    <t>CQU@group-ips.com</t>
  </si>
  <si>
    <t>carlos.quintana@group-ips.com</t>
  </si>
  <si>
    <t>34-663567758</t>
  </si>
  <si>
    <t>26362000029117577</t>
  </si>
  <si>
    <t>Walim</t>
  </si>
  <si>
    <t>JRIBI</t>
  </si>
  <si>
    <t>WJR</t>
  </si>
  <si>
    <t>WJR@group-ips.com</t>
  </si>
  <si>
    <t>216-29980428</t>
  </si>
  <si>
    <t>26362000028887484</t>
  </si>
  <si>
    <t>manal</t>
  </si>
  <si>
    <t>hchaichi</t>
  </si>
  <si>
    <t>MHC</t>
  </si>
  <si>
    <t>MHC@group-ips.com</t>
  </si>
  <si>
    <t>manal.hchaichi@group-ips.com</t>
  </si>
  <si>
    <t>IAPS Egypt</t>
  </si>
  <si>
    <t>Kuwait City</t>
  </si>
  <si>
    <t>6 jaar 2 maand(en)</t>
  </si>
  <si>
    <t>26362000028887437</t>
  </si>
  <si>
    <t>Fathy</t>
  </si>
  <si>
    <t>MFT</t>
  </si>
  <si>
    <t>MFT@group-ips.com</t>
  </si>
  <si>
    <t>965-51066680</t>
  </si>
  <si>
    <t>26362000028622074</t>
  </si>
  <si>
    <t>AZABOU</t>
  </si>
  <si>
    <t>MAZ</t>
  </si>
  <si>
    <t>MAZ@group-ips.com</t>
  </si>
  <si>
    <t>marwa.azabou@group-ips.com</t>
  </si>
  <si>
    <t>216-58102478</t>
  </si>
  <si>
    <t>3 jaar 2 maand(en)</t>
  </si>
  <si>
    <t>26362000028614997</t>
  </si>
  <si>
    <t>Bolbeba</t>
  </si>
  <si>
    <t>AYADI</t>
  </si>
  <si>
    <t>BAY</t>
  </si>
  <si>
    <t>BAY@group-ips.com</t>
  </si>
  <si>
    <t>216-21353104</t>
  </si>
  <si>
    <t>26362000028442249</t>
  </si>
  <si>
    <t>IAY</t>
  </si>
  <si>
    <t>IAY@group-ips.com</t>
  </si>
  <si>
    <t>216-29727179</t>
  </si>
  <si>
    <t>3 jaar 3 maand(en)</t>
  </si>
  <si>
    <t>26362000028243801</t>
  </si>
  <si>
    <t>Wafa</t>
  </si>
  <si>
    <t>ben said</t>
  </si>
  <si>
    <t>WSB</t>
  </si>
  <si>
    <t>WSB@group-ips.com</t>
  </si>
  <si>
    <t>wafa.bensaid@group-ips.com</t>
  </si>
  <si>
    <t>216-29726838</t>
  </si>
  <si>
    <t>26362000028207056</t>
  </si>
  <si>
    <t>CHARFI</t>
  </si>
  <si>
    <t>OCA</t>
  </si>
  <si>
    <t>OCA@group-ips.com</t>
  </si>
  <si>
    <t>oussema.charfi@group-ips.com</t>
  </si>
  <si>
    <t>216-44342008</t>
  </si>
  <si>
    <t>26362000028207015</t>
  </si>
  <si>
    <t>Zouari</t>
  </si>
  <si>
    <t>MZU</t>
  </si>
  <si>
    <t>MZU@group-ips.com</t>
  </si>
  <si>
    <t>mohamed.zouari@group-ips.com</t>
  </si>
  <si>
    <t>BIM;Structural</t>
  </si>
  <si>
    <t>216-22889061</t>
  </si>
  <si>
    <t>26362000028092448</t>
  </si>
  <si>
    <t>Rudi</t>
  </si>
  <si>
    <t>Straetmans</t>
  </si>
  <si>
    <t>RST</t>
  </si>
  <si>
    <t>RST@group-ips.com</t>
  </si>
  <si>
    <t>Karel De Swert 269</t>
  </si>
  <si>
    <t>32-470706974</t>
  </si>
  <si>
    <t>26362000027905734</t>
  </si>
  <si>
    <t>Andre</t>
  </si>
  <si>
    <t>Petitjean</t>
  </si>
  <si>
    <t>ANP</t>
  </si>
  <si>
    <t>ANP@group-ips.com</t>
  </si>
  <si>
    <t>andre.petitjean@group-ips.com</t>
  </si>
  <si>
    <t>26362000027905693</t>
  </si>
  <si>
    <t>Luc</t>
  </si>
  <si>
    <t>Langer</t>
  </si>
  <si>
    <t>LLA</t>
  </si>
  <si>
    <t>LLA@group-ips.com</t>
  </si>
  <si>
    <t>luc.langer@group-ips.com</t>
  </si>
  <si>
    <t>26362000027764756</t>
  </si>
  <si>
    <t>Ben Said</t>
  </si>
  <si>
    <t>RBS</t>
  </si>
  <si>
    <t>RBS@group-ips.com</t>
  </si>
  <si>
    <t>rahma.bensaid@group-ips.com</t>
  </si>
  <si>
    <t>216-27898049</t>
  </si>
  <si>
    <t>26362000027764683</t>
  </si>
  <si>
    <t>Soussi</t>
  </si>
  <si>
    <t>MSO</t>
  </si>
  <si>
    <t>MSO@group-ips.com</t>
  </si>
  <si>
    <t>216-27898021</t>
  </si>
  <si>
    <t>3 jaar 4 maand(en)</t>
  </si>
  <si>
    <t>26362000027034266</t>
  </si>
  <si>
    <t>Rubén</t>
  </si>
  <si>
    <t>Gutiérrez Llamas</t>
  </si>
  <si>
    <t>RGU</t>
  </si>
  <si>
    <t>rgu@group-ips.com</t>
  </si>
  <si>
    <t>Natalia Martínez Nieto 133</t>
  </si>
  <si>
    <t>34-644812974</t>
  </si>
  <si>
    <t>26362000027018433</t>
  </si>
  <si>
    <t>Mohamed Ameur</t>
  </si>
  <si>
    <t>DGHIM</t>
  </si>
  <si>
    <t>MDG</t>
  </si>
  <si>
    <t>MDG@group-ips.com</t>
  </si>
  <si>
    <t>mohamed.amer.dghim@group-ips.com</t>
  </si>
  <si>
    <t>26362000027018361</t>
  </si>
  <si>
    <t>DORSAF</t>
  </si>
  <si>
    <t>BEN ALI</t>
  </si>
  <si>
    <t>DBN</t>
  </si>
  <si>
    <t>DBN@group-ips.com</t>
  </si>
  <si>
    <t>dorsaf.benali@group-ips.com</t>
  </si>
  <si>
    <t>216-29937595</t>
  </si>
  <si>
    <t>26362000026805085</t>
  </si>
  <si>
    <t>Alexandre</t>
  </si>
  <si>
    <t>Tratsaert</t>
  </si>
  <si>
    <t>ATT</t>
  </si>
  <si>
    <t>ATT@group-ips.com</t>
  </si>
  <si>
    <t>32-495176328</t>
  </si>
  <si>
    <t>26362000026790247</t>
  </si>
  <si>
    <t>Gabriela Carolina</t>
  </si>
  <si>
    <t>Mójer Ospino</t>
  </si>
  <si>
    <t>gabriela.mojer</t>
  </si>
  <si>
    <t>gmr@group-ips.com</t>
  </si>
  <si>
    <t>gabriela.mojer@group-ips.com</t>
  </si>
  <si>
    <t>34-678591895</t>
  </si>
  <si>
    <t>3 jaar 5 maand(en)</t>
  </si>
  <si>
    <t>26362000026724579</t>
  </si>
  <si>
    <t>Adrien</t>
  </si>
  <si>
    <t>Ongenae</t>
  </si>
  <si>
    <t>AON</t>
  </si>
  <si>
    <t>aon@group-ips.com</t>
  </si>
  <si>
    <t>32-475644738</t>
  </si>
  <si>
    <t>26362000026567081</t>
  </si>
  <si>
    <t>KAMMOUN</t>
  </si>
  <si>
    <t>AKN</t>
  </si>
  <si>
    <t>AKN@group-ips.com</t>
  </si>
  <si>
    <t>26362000026466516</t>
  </si>
  <si>
    <t>Firas</t>
  </si>
  <si>
    <t>FKH</t>
  </si>
  <si>
    <t>FKH@group-ips.com</t>
  </si>
  <si>
    <t>Firas.Kharrat@group-ips.com</t>
  </si>
  <si>
    <t>216-29569164</t>
  </si>
  <si>
    <t>5 jaar 2 maand(en)</t>
  </si>
  <si>
    <t>26362000026390610</t>
  </si>
  <si>
    <t>SAHNOUN</t>
  </si>
  <si>
    <t>ISN</t>
  </si>
  <si>
    <t>ISN@group-ips.com</t>
  </si>
  <si>
    <t>ines.sahnoun@group-ips.com</t>
  </si>
  <si>
    <t>216-27598021</t>
  </si>
  <si>
    <t>26362000026390175</t>
  </si>
  <si>
    <t>Mohamed Ali</t>
  </si>
  <si>
    <t>Gargouri</t>
  </si>
  <si>
    <t>MOG</t>
  </si>
  <si>
    <t>mog@group-ips.com</t>
  </si>
  <si>
    <t>mohamed.gargouri@group-ips.com</t>
  </si>
  <si>
    <t>216-27624980</t>
  </si>
  <si>
    <t>26362000026361866</t>
  </si>
  <si>
    <t>Haytham</t>
  </si>
  <si>
    <t>Benali</t>
  </si>
  <si>
    <t>HBL</t>
  </si>
  <si>
    <t>HBL@group-ips.com</t>
  </si>
  <si>
    <t>haytham.benali@group-ips.com</t>
  </si>
  <si>
    <t>216-27692980</t>
  </si>
  <si>
    <t>26362000025896711</t>
  </si>
  <si>
    <t>ZKH</t>
  </si>
  <si>
    <t>zkh@group-ips.com</t>
  </si>
  <si>
    <t>zied.kharrat@group-ips.com</t>
  </si>
  <si>
    <t>216-29980271</t>
  </si>
  <si>
    <t>3 jaar 6 maand(en)</t>
  </si>
  <si>
    <t>26362000025896601</t>
  </si>
  <si>
    <t>BOUDHRAA</t>
  </si>
  <si>
    <t>ANB</t>
  </si>
  <si>
    <t>anb@group-ips.com</t>
  </si>
  <si>
    <t>216-27569370</t>
  </si>
  <si>
    <t>26362000025835179</t>
  </si>
  <si>
    <t>Gonzalo</t>
  </si>
  <si>
    <t>GOM</t>
  </si>
  <si>
    <t>gom@group-ips.com</t>
  </si>
  <si>
    <t>34-631800714</t>
  </si>
  <si>
    <t>26362000025761969</t>
  </si>
  <si>
    <t>Maarten</t>
  </si>
  <si>
    <t>Boulanger</t>
  </si>
  <si>
    <t>MBL</t>
  </si>
  <si>
    <t>MBL@group-ips.com</t>
  </si>
  <si>
    <t>32-470706438</t>
  </si>
  <si>
    <t>26362000025734699</t>
  </si>
  <si>
    <t>Montassar</t>
  </si>
  <si>
    <t>Gharsallah</t>
  </si>
  <si>
    <t>MGH</t>
  </si>
  <si>
    <t>mgh@group-ips.com</t>
  </si>
  <si>
    <t>216-29169581</t>
  </si>
  <si>
    <t>3 jaar 7 maand(en)</t>
  </si>
  <si>
    <t>26362000025708683</t>
  </si>
  <si>
    <t>Walid</t>
  </si>
  <si>
    <t>TAKTAK</t>
  </si>
  <si>
    <t>WTA</t>
  </si>
  <si>
    <t>WTA@group-ips.com</t>
  </si>
  <si>
    <t>216-29980397</t>
  </si>
  <si>
    <t>26362000025708629</t>
  </si>
  <si>
    <t>Wassim</t>
  </si>
  <si>
    <t>BOUKATTAYA</t>
  </si>
  <si>
    <t>WBU</t>
  </si>
  <si>
    <t>WBU@group-ips.com</t>
  </si>
  <si>
    <t>wassim.boukattaya@group-ips.com</t>
  </si>
  <si>
    <t>216-29980298</t>
  </si>
  <si>
    <t>26362000025708563</t>
  </si>
  <si>
    <t>Mohsen</t>
  </si>
  <si>
    <t>MMD</t>
  </si>
  <si>
    <t>MMD@group-ips.com</t>
  </si>
  <si>
    <t>216-27163802</t>
  </si>
  <si>
    <t>mohsen.hamdi</t>
  </si>
  <si>
    <t>26362000025708441</t>
  </si>
  <si>
    <t>Achraf</t>
  </si>
  <si>
    <t>AMOURI</t>
  </si>
  <si>
    <t>AMO</t>
  </si>
  <si>
    <t>amo@group-ips.com</t>
  </si>
  <si>
    <t>achraf.amouri@group-ips.com</t>
  </si>
  <si>
    <t>216-29980296</t>
  </si>
  <si>
    <t>26362000025708383</t>
  </si>
  <si>
    <t>Ali</t>
  </si>
  <si>
    <t>MKAOUAR</t>
  </si>
  <si>
    <t>AMK</t>
  </si>
  <si>
    <t>AMK@group-ips.com</t>
  </si>
  <si>
    <t>216-29980297</t>
  </si>
  <si>
    <t>26362000025705059</t>
  </si>
  <si>
    <t>Gmar</t>
  </si>
  <si>
    <t>Ben Jaber</t>
  </si>
  <si>
    <t>GBJ</t>
  </si>
  <si>
    <t>GBJ@group-ips.com</t>
  </si>
  <si>
    <t>32-470706425</t>
  </si>
  <si>
    <t>26362000025642174</t>
  </si>
  <si>
    <t>Mahdi</t>
  </si>
  <si>
    <t>Ould Ali</t>
  </si>
  <si>
    <t>MOU</t>
  </si>
  <si>
    <t>MOU@group-ips.com</t>
  </si>
  <si>
    <t>32-471901102</t>
  </si>
  <si>
    <t>26362000025617515</t>
  </si>
  <si>
    <t>Gerrit</t>
  </si>
  <si>
    <t>De Bousser</t>
  </si>
  <si>
    <t>GDB</t>
  </si>
  <si>
    <t>GDB@group-ips.com</t>
  </si>
  <si>
    <t>26362000025559494</t>
  </si>
  <si>
    <t>AZIZ</t>
  </si>
  <si>
    <t>AHN</t>
  </si>
  <si>
    <t>AHN@group-ips.com</t>
  </si>
  <si>
    <t>216-29586855</t>
  </si>
  <si>
    <t>26362000025532003</t>
  </si>
  <si>
    <t>Ignacio</t>
  </si>
  <si>
    <t>Zarrabeitia</t>
  </si>
  <si>
    <t>ZAR</t>
  </si>
  <si>
    <t>ZAR@group-ips.com</t>
  </si>
  <si>
    <t>34-632727572</t>
  </si>
  <si>
    <t>26362000025504650</t>
  </si>
  <si>
    <t>Mokhles</t>
  </si>
  <si>
    <t>TURKI</t>
  </si>
  <si>
    <t>MTK</t>
  </si>
  <si>
    <t>mtk@group-ips.com</t>
  </si>
  <si>
    <t>216-29569237</t>
  </si>
  <si>
    <t>5 jaar</t>
  </si>
  <si>
    <t>26362000025504468</t>
  </si>
  <si>
    <t>Younes</t>
  </si>
  <si>
    <t>CHAABANE</t>
  </si>
  <si>
    <t>YCB</t>
  </si>
  <si>
    <t>YCB@group-ips.com</t>
  </si>
  <si>
    <t>216-29569195</t>
  </si>
  <si>
    <t>26362000025504296</t>
  </si>
  <si>
    <t>Skander</t>
  </si>
  <si>
    <t>ALOULOU</t>
  </si>
  <si>
    <t>SAL</t>
  </si>
  <si>
    <t>SAL@group-ips.com</t>
  </si>
  <si>
    <t>NA</t>
  </si>
  <si>
    <t>32-470441225</t>
  </si>
  <si>
    <t>7 jaar 4 maand(en)</t>
  </si>
  <si>
    <t>26362000025503818</t>
  </si>
  <si>
    <t>FFE</t>
  </si>
  <si>
    <t>FFE@group-ips.com</t>
  </si>
  <si>
    <t>fatma.feki@group-ips.com</t>
  </si>
  <si>
    <t>Fire Protection;Safety</t>
  </si>
  <si>
    <t>216-29192235</t>
  </si>
  <si>
    <t>3 jaar 11 maand(en)</t>
  </si>
  <si>
    <t>26362000025495961</t>
  </si>
  <si>
    <t>Ramzi</t>
  </si>
  <si>
    <t>MTIBAA</t>
  </si>
  <si>
    <t>RMT</t>
  </si>
  <si>
    <t>rmt@group.ips.com</t>
  </si>
  <si>
    <t>216-29169127</t>
  </si>
  <si>
    <t>26362000025495639</t>
  </si>
  <si>
    <t>Raed</t>
  </si>
  <si>
    <t>Houri</t>
  </si>
  <si>
    <t>RAH</t>
  </si>
  <si>
    <t>rah@group-ips.com</t>
  </si>
  <si>
    <t>raed.houri@group-ips.com</t>
  </si>
  <si>
    <t>216-29167349</t>
  </si>
  <si>
    <t>26362000025495583</t>
  </si>
  <si>
    <t>Skandar</t>
  </si>
  <si>
    <t>SSK</t>
  </si>
  <si>
    <t>ssk@group-ips.com</t>
  </si>
  <si>
    <t>sirine.skandar@group-ips.com</t>
  </si>
  <si>
    <t>BIM;Civil</t>
  </si>
  <si>
    <t>216-29516255</t>
  </si>
  <si>
    <t>26362000025474329</t>
  </si>
  <si>
    <t>Olean</t>
  </si>
  <si>
    <t>EOL</t>
  </si>
  <si>
    <t>EOL@group-ips.com</t>
  </si>
  <si>
    <t>1-8562034397</t>
  </si>
  <si>
    <t>Ja</t>
  </si>
  <si>
    <t>26362000025228931</t>
  </si>
  <si>
    <t>Brent</t>
  </si>
  <si>
    <t>Tilley</t>
  </si>
  <si>
    <t>BTI</t>
  </si>
  <si>
    <t>BTI@group-ips.com</t>
  </si>
  <si>
    <t>32-470706436</t>
  </si>
  <si>
    <t>26362000025198560</t>
  </si>
  <si>
    <t>Pascale</t>
  </si>
  <si>
    <t>Olivy</t>
  </si>
  <si>
    <t>Pol</t>
  </si>
  <si>
    <t>Pol@group-ips.com</t>
  </si>
  <si>
    <t>Salvador De Andrés Fazio 1034</t>
  </si>
  <si>
    <t>32-475260507</t>
  </si>
  <si>
    <t>26362000024952683</t>
  </si>
  <si>
    <t>Dries</t>
  </si>
  <si>
    <t>Vandekerchove</t>
  </si>
  <si>
    <t>VAN</t>
  </si>
  <si>
    <t>Van@group-ips.com</t>
  </si>
  <si>
    <t>32-470705698</t>
  </si>
  <si>
    <t>3 jaar 8 maand(en)</t>
  </si>
  <si>
    <t>26362000024907231</t>
  </si>
  <si>
    <t>Julie</t>
  </si>
  <si>
    <t>Pollet</t>
  </si>
  <si>
    <t>JPO</t>
  </si>
  <si>
    <t>JPO@group-ips.com</t>
  </si>
  <si>
    <t>32-470705342</t>
  </si>
  <si>
    <t>26362000024879727</t>
  </si>
  <si>
    <t>BEN SLEMA</t>
  </si>
  <si>
    <t>SBS</t>
  </si>
  <si>
    <t>SBS@group-ips.com</t>
  </si>
  <si>
    <t>Slim.BEN.SLEMA@group-ips.com</t>
  </si>
  <si>
    <t>216-26569325</t>
  </si>
  <si>
    <t>26362000024864699</t>
  </si>
  <si>
    <t>Hanen</t>
  </si>
  <si>
    <t>GABSI</t>
  </si>
  <si>
    <t>HGB</t>
  </si>
  <si>
    <t>HGB@group-ips.com</t>
  </si>
  <si>
    <t>Hanen.GUEBSI@group-ips.com</t>
  </si>
  <si>
    <t>216-29192218</t>
  </si>
  <si>
    <t>26362000024864485</t>
  </si>
  <si>
    <t>KGO</t>
  </si>
  <si>
    <t>KGO@group-ips.com</t>
  </si>
  <si>
    <t>216-29980382</t>
  </si>
  <si>
    <t>26362000024864307</t>
  </si>
  <si>
    <t>Mariem</t>
  </si>
  <si>
    <t>ELLEUCH</t>
  </si>
  <si>
    <t>MEC</t>
  </si>
  <si>
    <t>MEC@group-ips.com</t>
  </si>
  <si>
    <t>mariem.elleuch@group-ips.com</t>
  </si>
  <si>
    <t>216-27160647</t>
  </si>
  <si>
    <t>4 jaar</t>
  </si>
  <si>
    <t>26362000024864105</t>
  </si>
  <si>
    <t>Riadh</t>
  </si>
  <si>
    <t>BEN AMIRA</t>
  </si>
  <si>
    <t>RIB</t>
  </si>
  <si>
    <t>rib@group-ips.com</t>
  </si>
  <si>
    <t>riadh.benamira@group-ips.com</t>
  </si>
  <si>
    <t>32-470700047</t>
  </si>
  <si>
    <t>26362000024864035</t>
  </si>
  <si>
    <t>Tounsi</t>
  </si>
  <si>
    <t>OTO</t>
  </si>
  <si>
    <t>oto@group-ips.com</t>
  </si>
  <si>
    <t>Omar.Tounsi@group-ips.com</t>
  </si>
  <si>
    <t>Engineering coordination;Piping</t>
  </si>
  <si>
    <t>216-29569429</t>
  </si>
  <si>
    <t>4 jaar 11 maand(en)</t>
  </si>
  <si>
    <t>26362000024862861</t>
  </si>
  <si>
    <t>KETATA</t>
  </si>
  <si>
    <t>RKT</t>
  </si>
  <si>
    <t>rkt@group-ips.com</t>
  </si>
  <si>
    <t>216-21169656</t>
  </si>
  <si>
    <t>26362000024862689</t>
  </si>
  <si>
    <t>AYDI</t>
  </si>
  <si>
    <t>MAY</t>
  </si>
  <si>
    <t>may@group-ips.com</t>
  </si>
  <si>
    <t>mokhles.aydi@group-ips.com</t>
  </si>
  <si>
    <t>216-29980273</t>
  </si>
  <si>
    <t>26362000024770095</t>
  </si>
  <si>
    <t>Jaime</t>
  </si>
  <si>
    <t>Álvarez Pérez</t>
  </si>
  <si>
    <t>JAV</t>
  </si>
  <si>
    <t>JAV@group-ips.com</t>
  </si>
  <si>
    <t>34-663623502</t>
  </si>
  <si>
    <t>26362000024667943</t>
  </si>
  <si>
    <t>Wajdi</t>
  </si>
  <si>
    <t>DAMMAK</t>
  </si>
  <si>
    <t>WDA</t>
  </si>
  <si>
    <t>wda@group-ips.com</t>
  </si>
  <si>
    <t>Wajdi.Dammak@group-ips.com</t>
  </si>
  <si>
    <t>216-29980393</t>
  </si>
  <si>
    <t>26362000024646895</t>
  </si>
  <si>
    <t>Jérémy</t>
  </si>
  <si>
    <t>Savary</t>
  </si>
  <si>
    <t>SAV</t>
  </si>
  <si>
    <t>SAV@group-ips.com</t>
  </si>
  <si>
    <t>jeremy.savary@group-ips.com</t>
  </si>
  <si>
    <t>26362000024600453</t>
  </si>
  <si>
    <t>Maximilian</t>
  </si>
  <si>
    <t>Schilling</t>
  </si>
  <si>
    <t>MSC</t>
  </si>
  <si>
    <t>MSC@group-ips.com</t>
  </si>
  <si>
    <t>maximilian.schilling@group-ips.com</t>
  </si>
  <si>
    <t>Eisenhüttenstadt</t>
  </si>
  <si>
    <t>Jana Schilling 284</t>
  </si>
  <si>
    <t>3 jaar 9 maand(en)</t>
  </si>
  <si>
    <t>26362000024508204</t>
  </si>
  <si>
    <t>Coralie</t>
  </si>
  <si>
    <t>Brancart</t>
  </si>
  <si>
    <t>CBR</t>
  </si>
  <si>
    <t>CBR@group-ips.com</t>
  </si>
  <si>
    <t>coralie.brancart@group-ips.com</t>
  </si>
  <si>
    <t>26362000024386674</t>
  </si>
  <si>
    <t>TRIGUI</t>
  </si>
  <si>
    <t>ATI</t>
  </si>
  <si>
    <t>ATI@group-ips.com</t>
  </si>
  <si>
    <t>216-29164736</t>
  </si>
  <si>
    <t>26362000024348889</t>
  </si>
  <si>
    <t>Anja</t>
  </si>
  <si>
    <t>Lüttringhaus</t>
  </si>
  <si>
    <t>ALU</t>
  </si>
  <si>
    <t>ALU@group-ips.com</t>
  </si>
  <si>
    <t>49-01755925743</t>
  </si>
  <si>
    <t>26362000024258361</t>
  </si>
  <si>
    <t>Alaeddine</t>
  </si>
  <si>
    <t>REGUII</t>
  </si>
  <si>
    <t>ARU</t>
  </si>
  <si>
    <t>ari@group-ips.com</t>
  </si>
  <si>
    <t>alaeddine.reguii@group-ips.com</t>
  </si>
  <si>
    <t>216-29165794</t>
  </si>
  <si>
    <t>26362000024232592</t>
  </si>
  <si>
    <t>Haithem</t>
  </si>
  <si>
    <t>JBILI</t>
  </si>
  <si>
    <t>HJB</t>
  </si>
  <si>
    <t>HJB@group-ips.com</t>
  </si>
  <si>
    <t>Electrical;Engineering coordination</t>
  </si>
  <si>
    <t>216-29786430</t>
  </si>
  <si>
    <t>TRUSTWORTHY</t>
  </si>
  <si>
    <t>26362000024177506</t>
  </si>
  <si>
    <t>Lahiani</t>
  </si>
  <si>
    <t>ala</t>
  </si>
  <si>
    <t>ala@group-ips.com</t>
  </si>
  <si>
    <t>Engineering coordination;Process;Safety</t>
  </si>
  <si>
    <t>216-27162966</t>
  </si>
  <si>
    <t>26362000024177376</t>
  </si>
  <si>
    <t>YHA</t>
  </si>
  <si>
    <t>YHA@group-ips.com</t>
  </si>
  <si>
    <t>yasmine.hammami@group-ips.com</t>
  </si>
  <si>
    <t>216-27162091</t>
  </si>
  <si>
    <t>26362000023887077</t>
  </si>
  <si>
    <t>Pascal</t>
  </si>
  <si>
    <t>Cornuez</t>
  </si>
  <si>
    <t>PCO</t>
  </si>
  <si>
    <t>PCO@group-ips.com</t>
  </si>
  <si>
    <t>41-796221038</t>
  </si>
  <si>
    <t>26362000023878499</t>
  </si>
  <si>
    <t>DFA</t>
  </si>
  <si>
    <t>dfa@group-ips.com</t>
  </si>
  <si>
    <t>daoud.fatma@group-ips.com</t>
  </si>
  <si>
    <t>Casablanca</t>
  </si>
  <si>
    <t>212-698483137</t>
  </si>
  <si>
    <t>26362000022114017</t>
  </si>
  <si>
    <t>Julian</t>
  </si>
  <si>
    <t>Stephens Jr</t>
  </si>
  <si>
    <t>JSP</t>
  </si>
  <si>
    <t>JSP@group-ips.com</t>
  </si>
  <si>
    <t>1-8565807662</t>
  </si>
  <si>
    <t>26362000021872922</t>
  </si>
  <si>
    <t>Romero</t>
  </si>
  <si>
    <t>MRM</t>
  </si>
  <si>
    <t>MRM@group-ips.com</t>
  </si>
  <si>
    <t>34-620062230</t>
  </si>
  <si>
    <t>26362000021728230</t>
  </si>
  <si>
    <t>Patricia</t>
  </si>
  <si>
    <t>Rebollo</t>
  </si>
  <si>
    <t>PRE</t>
  </si>
  <si>
    <t>PRE@group-ips.com</t>
  </si>
  <si>
    <t>34-664081244</t>
  </si>
  <si>
    <t>26362000021335605</t>
  </si>
  <si>
    <t>RAGHDA</t>
  </si>
  <si>
    <t>CHAKCHOUK</t>
  </si>
  <si>
    <t>RHA</t>
  </si>
  <si>
    <t>RHA@group-ips.com</t>
  </si>
  <si>
    <t>Engineering coordination;Telecommunication</t>
  </si>
  <si>
    <t>216-29165392</t>
  </si>
  <si>
    <t>4 jaar 1 maand(en)</t>
  </si>
  <si>
    <t>26362000021237599</t>
  </si>
  <si>
    <t>Rachel</t>
  </si>
  <si>
    <t>Saïdi</t>
  </si>
  <si>
    <t>RSA</t>
  </si>
  <si>
    <t>RSA@group-ips.com</t>
  </si>
  <si>
    <t>32-470804038</t>
  </si>
  <si>
    <t>26362000021187829</t>
  </si>
  <si>
    <t>Najib</t>
  </si>
  <si>
    <t>Benzouine</t>
  </si>
  <si>
    <t>NBE</t>
  </si>
  <si>
    <t>NBE@group-ips.com</t>
  </si>
  <si>
    <t>Damien Hemmeryckx 66</t>
  </si>
  <si>
    <t>26362000021054425</t>
  </si>
  <si>
    <t>Manel</t>
  </si>
  <si>
    <t>ZOUCH</t>
  </si>
  <si>
    <t>MZC</t>
  </si>
  <si>
    <t>MZC@group-ips.com</t>
  </si>
  <si>
    <t>Infrastructure;Utilities</t>
  </si>
  <si>
    <t>216-29165924</t>
  </si>
  <si>
    <t>4 jaar 2 maand(en)</t>
  </si>
  <si>
    <t>26362000020563343</t>
  </si>
  <si>
    <t>Ameni</t>
  </si>
  <si>
    <t xml:space="preserve">Abdelkafi </t>
  </si>
  <si>
    <t>AFI</t>
  </si>
  <si>
    <t>AFI@group-ips.com</t>
  </si>
  <si>
    <t>Ameni.Abdelkafi@group-ips.com</t>
  </si>
  <si>
    <t>Electrical;Instrumentation;Safety</t>
  </si>
  <si>
    <t>216-29165415</t>
  </si>
  <si>
    <t>4 jaar 3 maand(en)</t>
  </si>
  <si>
    <t>26362000012559427</t>
  </si>
  <si>
    <t>Alloisio</t>
  </si>
  <si>
    <t>AAO</t>
  </si>
  <si>
    <t>AAO@group-ips.com</t>
  </si>
  <si>
    <t>alexandre.alloisio@group-ips.com</t>
  </si>
  <si>
    <t>32-470703378</t>
  </si>
  <si>
    <t>26362000010814515</t>
  </si>
  <si>
    <t>Farah</t>
  </si>
  <si>
    <t>JARRAYA</t>
  </si>
  <si>
    <t>FJA</t>
  </si>
  <si>
    <t>FJA@group-ips.com</t>
  </si>
  <si>
    <t>farah.jarraya@group-ips.com</t>
  </si>
  <si>
    <t>216-29164397</t>
  </si>
  <si>
    <t>4 jaar 4 maand(en)</t>
  </si>
  <si>
    <t>26362000010814471</t>
  </si>
  <si>
    <t>HADJ SASSI</t>
  </si>
  <si>
    <t>MAH</t>
  </si>
  <si>
    <t>MAH@group-ips.com</t>
  </si>
  <si>
    <t>216-29162983</t>
  </si>
  <si>
    <t>26362000009855459</t>
  </si>
  <si>
    <t>BEN JOMAA</t>
  </si>
  <si>
    <t>ABB</t>
  </si>
  <si>
    <t>ABB@group-ips.com</t>
  </si>
  <si>
    <t>abir.ben.jomaa@group-ips.com</t>
  </si>
  <si>
    <t>216-29162879</t>
  </si>
  <si>
    <t>26362000007435293</t>
  </si>
  <si>
    <t>Ricardo</t>
  </si>
  <si>
    <t>Roda</t>
  </si>
  <si>
    <t>RRO</t>
  </si>
  <si>
    <t>RRO@group-ips.com</t>
  </si>
  <si>
    <t>34-631009315</t>
  </si>
  <si>
    <t>26362000007290249</t>
  </si>
  <si>
    <t>Jose Luis</t>
  </si>
  <si>
    <t>Noarbe</t>
  </si>
  <si>
    <t>JNO</t>
  </si>
  <si>
    <t>JNO@group-ips.com</t>
  </si>
  <si>
    <t>647798677</t>
  </si>
  <si>
    <t>26362000007181059</t>
  </si>
  <si>
    <t>Corto</t>
  </si>
  <si>
    <t>Tristan Travada</t>
  </si>
  <si>
    <t>CTR</t>
  </si>
  <si>
    <t>CTR@group-ips.com</t>
  </si>
  <si>
    <t>634951025</t>
  </si>
  <si>
    <t>26362000006980679</t>
  </si>
  <si>
    <t>Haifa</t>
  </si>
  <si>
    <t>BEN AMOR</t>
  </si>
  <si>
    <t>HBA</t>
  </si>
  <si>
    <t>HBA@group-ips.com</t>
  </si>
  <si>
    <t>216-29162563</t>
  </si>
  <si>
    <t>26362000006596225</t>
  </si>
  <si>
    <t>Mustapha</t>
  </si>
  <si>
    <t>MUS</t>
  </si>
  <si>
    <t>MUS@group-ips.com</t>
  </si>
  <si>
    <t>32-470701356</t>
  </si>
  <si>
    <t>4 jaar 5 maand(en)</t>
  </si>
  <si>
    <t>26362000006549360</t>
  </si>
  <si>
    <t>Inés</t>
  </si>
  <si>
    <t>Downing García</t>
  </si>
  <si>
    <t>IDO</t>
  </si>
  <si>
    <t>IDO@group-ips.com</t>
  </si>
  <si>
    <t>ines.downing@group-ips.com</t>
  </si>
  <si>
    <t>34-631846471</t>
  </si>
  <si>
    <t>26362000006406649</t>
  </si>
  <si>
    <t>Andrew</t>
  </si>
  <si>
    <t>Delhaisse</t>
  </si>
  <si>
    <t>ADL</t>
  </si>
  <si>
    <t>adl@group-ips.com</t>
  </si>
  <si>
    <t>32-470991470</t>
  </si>
  <si>
    <t>26362000006393451</t>
  </si>
  <si>
    <t xml:space="preserve">Sofiene </t>
  </si>
  <si>
    <t>Bouattour</t>
  </si>
  <si>
    <t>SBT</t>
  </si>
  <si>
    <t>SBT@group-ips.com</t>
  </si>
  <si>
    <t>216-29814181</t>
  </si>
  <si>
    <t>26362000006393439</t>
  </si>
  <si>
    <t xml:space="preserve">Nesrine </t>
  </si>
  <si>
    <t>CHELLY</t>
  </si>
  <si>
    <t>NLY</t>
  </si>
  <si>
    <t>nly@group-ips.com</t>
  </si>
  <si>
    <t>nesrine.chelly@group-ips.com</t>
  </si>
  <si>
    <t>Civil;Engineering coordination;Piping</t>
  </si>
  <si>
    <t>216-29814182</t>
  </si>
  <si>
    <t>26362000006199925</t>
  </si>
  <si>
    <t>Walha</t>
  </si>
  <si>
    <t>AWA</t>
  </si>
  <si>
    <t>AWA@group-ips.com</t>
  </si>
  <si>
    <t>216-29221817</t>
  </si>
  <si>
    <t>10 jaar 4 maand(en)</t>
  </si>
  <si>
    <t>26362000006130017</t>
  </si>
  <si>
    <t>MWL</t>
  </si>
  <si>
    <t>MWL@group-ips.com</t>
  </si>
  <si>
    <t>Mohamed.WALI@group-ips.com</t>
  </si>
  <si>
    <t>216-29169478</t>
  </si>
  <si>
    <t>26362000006079235</t>
  </si>
  <si>
    <t>Wadii</t>
  </si>
  <si>
    <t>WLI</t>
  </si>
  <si>
    <t>WLI@group-ips.com</t>
  </si>
  <si>
    <t>Wadii.Lahiani@group-ips.com</t>
  </si>
  <si>
    <t>216-28498537</t>
  </si>
  <si>
    <t>6 jaar 8 maand(en)</t>
  </si>
  <si>
    <t>26362000006033307</t>
  </si>
  <si>
    <t>Pablo</t>
  </si>
  <si>
    <t>Ruz  Sampalo</t>
  </si>
  <si>
    <t>PRU</t>
  </si>
  <si>
    <t>PRU@group-ips.com</t>
  </si>
  <si>
    <t>34-610763017</t>
  </si>
  <si>
    <t>26362000005907037</t>
  </si>
  <si>
    <t>Joassin</t>
  </si>
  <si>
    <t>LJO</t>
  </si>
  <si>
    <t>LJO@group-ips.com</t>
  </si>
  <si>
    <t>32-470705339</t>
  </si>
  <si>
    <t>26362000005904155</t>
  </si>
  <si>
    <t>Hamada</t>
  </si>
  <si>
    <t>ZHA</t>
  </si>
  <si>
    <t>ZHA@group-ips.com</t>
  </si>
  <si>
    <t>Zied.Hamada@group-ips.com</t>
  </si>
  <si>
    <t>Tunis</t>
  </si>
  <si>
    <t>26362000005904131</t>
  </si>
  <si>
    <t>Bacem</t>
  </si>
  <si>
    <t>CHARMI</t>
  </si>
  <si>
    <t>BCH</t>
  </si>
  <si>
    <t>bch@group-ips.com</t>
  </si>
  <si>
    <t>Bacem.CHARMI@group-ips.com</t>
  </si>
  <si>
    <t>216-29313290</t>
  </si>
  <si>
    <t>4 jaar 7 maand(en)</t>
  </si>
  <si>
    <t>26362000005904119</t>
  </si>
  <si>
    <t>Jallouli</t>
  </si>
  <si>
    <t>MOJ</t>
  </si>
  <si>
    <t>MOJ@group-ips.com</t>
  </si>
  <si>
    <t>Mohamed.Jallouli@group-ips.com</t>
  </si>
  <si>
    <t>216-29565831</t>
  </si>
  <si>
    <t>26362000005904107</t>
  </si>
  <si>
    <t>Khemakhem</t>
  </si>
  <si>
    <t>BKH</t>
  </si>
  <si>
    <t>BKH@group-ips.com</t>
  </si>
  <si>
    <t>216-29162547</t>
  </si>
  <si>
    <t>4 jaar 6 maand(en)</t>
  </si>
  <si>
    <t>26362000005904095</t>
  </si>
  <si>
    <t>Boulbeba</t>
  </si>
  <si>
    <t>Lajmi</t>
  </si>
  <si>
    <t>BLA</t>
  </si>
  <si>
    <t>BLA@group-ips.com</t>
  </si>
  <si>
    <t>Boulbeba.Lajmi@group-ips.com</t>
  </si>
  <si>
    <t>216-29169487</t>
  </si>
  <si>
    <t>26362000005904083</t>
  </si>
  <si>
    <t>MKI</t>
  </si>
  <si>
    <t>mki@group-ips.com</t>
  </si>
  <si>
    <t>Makram.Kriaa@group-ips.com</t>
  </si>
  <si>
    <t>4 jaar 8 maand(en)</t>
  </si>
  <si>
    <t>Makram.Kriaa</t>
  </si>
  <si>
    <t>26362000005904071</t>
  </si>
  <si>
    <t>Hassan</t>
  </si>
  <si>
    <t>Bouzid</t>
  </si>
  <si>
    <t>HBZ</t>
  </si>
  <si>
    <t>HBZ@group-ips.com</t>
  </si>
  <si>
    <t>Hassan.Bouzid@group-ips.com</t>
  </si>
  <si>
    <t>216-44620813</t>
  </si>
  <si>
    <t>Hassan.Bouzid</t>
  </si>
  <si>
    <t>26362000005819105</t>
  </si>
  <si>
    <t>Salma</t>
  </si>
  <si>
    <t>Gueblaoui</t>
  </si>
  <si>
    <t>SGU</t>
  </si>
  <si>
    <t>sgu@group-ips.com</t>
  </si>
  <si>
    <t>33-0778205425</t>
  </si>
  <si>
    <t>26362000005167303</t>
  </si>
  <si>
    <t>Andres</t>
  </si>
  <si>
    <t>Furlan</t>
  </si>
  <si>
    <t>AFU</t>
  </si>
  <si>
    <t>AFU@group-ips.com</t>
  </si>
  <si>
    <t>32-491083340</t>
  </si>
  <si>
    <t>26362000005095079</t>
  </si>
  <si>
    <t>Sires</t>
  </si>
  <si>
    <t>Baklouti</t>
  </si>
  <si>
    <t>SBA</t>
  </si>
  <si>
    <t>SBA@group-ips.com</t>
  </si>
  <si>
    <t>33-0629200665</t>
  </si>
  <si>
    <t>5 jaar 3 maand(en)</t>
  </si>
  <si>
    <t>26362000005092815</t>
  </si>
  <si>
    <t>Koubaa</t>
  </si>
  <si>
    <t>RKO</t>
  </si>
  <si>
    <t>rko@group-ips.com</t>
  </si>
  <si>
    <t>216-29569512</t>
  </si>
  <si>
    <t>7 jaar 5 maand(en)</t>
  </si>
  <si>
    <t>26362000005092071</t>
  </si>
  <si>
    <t>Anouar</t>
  </si>
  <si>
    <t>ATR</t>
  </si>
  <si>
    <t>ATR@group-ips.com</t>
  </si>
  <si>
    <t>216-29569206</t>
  </si>
  <si>
    <t>5 jaar 1 maand(en)</t>
  </si>
  <si>
    <t>26362000004658179</t>
  </si>
  <si>
    <t>Nihel</t>
  </si>
  <si>
    <t>NTR</t>
  </si>
  <si>
    <t>NTR@group-ips.com</t>
  </si>
  <si>
    <t>nihel.trabelsi@group-ips.com</t>
  </si>
  <si>
    <t>216-29569547</t>
  </si>
  <si>
    <t>26362000004658101</t>
  </si>
  <si>
    <t>Chebbi</t>
  </si>
  <si>
    <t>SME</t>
  </si>
  <si>
    <t>SME@group-ips.com</t>
  </si>
  <si>
    <t>smeh.chebbi@group-ips.com</t>
  </si>
  <si>
    <t>216-29569538</t>
  </si>
  <si>
    <t>26362000004655999</t>
  </si>
  <si>
    <t>Fedi</t>
  </si>
  <si>
    <t>Saadaoui</t>
  </si>
  <si>
    <t>FED</t>
  </si>
  <si>
    <t>FED@group-ips.com</t>
  </si>
  <si>
    <t>216-29569678</t>
  </si>
  <si>
    <t>26362000004077094</t>
  </si>
  <si>
    <t>Laporta</t>
  </si>
  <si>
    <t>MLA</t>
  </si>
  <si>
    <t>MLA@group-ips.com</t>
  </si>
  <si>
    <t>49-1703024847</t>
  </si>
  <si>
    <t>4 jaar 9 maand(en)</t>
  </si>
  <si>
    <t>26362000003649353</t>
  </si>
  <si>
    <t>Josué</t>
  </si>
  <si>
    <t>Silverio</t>
  </si>
  <si>
    <t>JSI</t>
  </si>
  <si>
    <t>jsi@group-ips.com</t>
  </si>
  <si>
    <t>33-611127887</t>
  </si>
  <si>
    <t>26362000003097740</t>
  </si>
  <si>
    <t>Maali</t>
  </si>
  <si>
    <t>Abdi</t>
  </si>
  <si>
    <t>MAA</t>
  </si>
  <si>
    <t>MAA@group-ips.com</t>
  </si>
  <si>
    <t>maali.abdi@group-ips.com</t>
  </si>
  <si>
    <t>216-29569354</t>
  </si>
  <si>
    <t>26362000003097708</t>
  </si>
  <si>
    <t>Hedi</t>
  </si>
  <si>
    <t>Ouali</t>
  </si>
  <si>
    <t>HUA</t>
  </si>
  <si>
    <t>HUA@group-ips.com</t>
  </si>
  <si>
    <t>hedi.ouali@group-ips.com</t>
  </si>
  <si>
    <t>216-29569398</t>
  </si>
  <si>
    <t>4 jaar 10 maand(en)</t>
  </si>
  <si>
    <t>hedi.ouali</t>
  </si>
  <si>
    <t>26362000003097452</t>
  </si>
  <si>
    <t>Nejib</t>
  </si>
  <si>
    <t>NHJ</t>
  </si>
  <si>
    <t>NHJ@group-ips.com</t>
  </si>
  <si>
    <t>nejib.hajji@group-ips.com</t>
  </si>
  <si>
    <t>216-98825112</t>
  </si>
  <si>
    <t>13 jaar 1 maand(en)</t>
  </si>
  <si>
    <t>nejib.hajji</t>
  </si>
  <si>
    <t>26362000003097324</t>
  </si>
  <si>
    <t>Houcine</t>
  </si>
  <si>
    <t>Djemal</t>
  </si>
  <si>
    <t>HDJ</t>
  </si>
  <si>
    <t>HDJ@group-ips.com</t>
  </si>
  <si>
    <t>houcine.djemal@group-ips.com</t>
  </si>
  <si>
    <t>BEATEC</t>
  </si>
  <si>
    <t>26362000003093522</t>
  </si>
  <si>
    <t>Dworkin</t>
  </si>
  <si>
    <t>it.operations</t>
  </si>
  <si>
    <t>it.operations@group-ips.com</t>
  </si>
  <si>
    <t>Super Admin 1</t>
  </si>
  <si>
    <t>26362000003031978</t>
  </si>
  <si>
    <t>Ghada</t>
  </si>
  <si>
    <t>Kessemtini</t>
  </si>
  <si>
    <t>GKO</t>
  </si>
  <si>
    <t>GKO@group-ips.com</t>
  </si>
  <si>
    <t>ghada.kessemtini@group-ips.com</t>
  </si>
  <si>
    <t>32-470703921</t>
  </si>
  <si>
    <t>8 jaar</t>
  </si>
  <si>
    <t>26362000003031693</t>
  </si>
  <si>
    <t>Maghrebi</t>
  </si>
  <si>
    <t>ZMA</t>
  </si>
  <si>
    <t>ZMA@group-ips.com</t>
  </si>
  <si>
    <t>216-28276276</t>
  </si>
  <si>
    <t>11 jaar 3 maand(en)</t>
  </si>
  <si>
    <t>26362000003031541</t>
  </si>
  <si>
    <t>Ktari</t>
  </si>
  <si>
    <t>WKT</t>
  </si>
  <si>
    <t>WKT@group-ips.com</t>
  </si>
  <si>
    <t>Process;Safety</t>
  </si>
  <si>
    <t>216-29169122</t>
  </si>
  <si>
    <t>11 jaar 11 maand(en)</t>
  </si>
  <si>
    <t>26362000003031503</t>
  </si>
  <si>
    <t>Mnif</t>
  </si>
  <si>
    <t>WMN</t>
  </si>
  <si>
    <t>WMN@group-ips.com</t>
  </si>
  <si>
    <t>walid.mnif@group-ips.com</t>
  </si>
  <si>
    <t>216-29632974</t>
  </si>
  <si>
    <t>10 jaar 3 maand(en)</t>
  </si>
  <si>
    <t>26362000003031465</t>
  </si>
  <si>
    <t>Ben Kraiem</t>
  </si>
  <si>
    <t>WBK</t>
  </si>
  <si>
    <t>WBK@group-ips.com</t>
  </si>
  <si>
    <t>walid.ben.kraiem@group-ips.com</t>
  </si>
  <si>
    <t>216-29569518</t>
  </si>
  <si>
    <t>12 jaar 6 maand(en)</t>
  </si>
  <si>
    <t>26362000003031427</t>
  </si>
  <si>
    <t>Gheriani</t>
  </si>
  <si>
    <t>TGE</t>
  </si>
  <si>
    <t>TGE@group-ips.com</t>
  </si>
  <si>
    <t>tarek.gheriani@group-ips.com</t>
  </si>
  <si>
    <t>216-29569550</t>
  </si>
  <si>
    <t>10 jaar 11 maand(en)</t>
  </si>
  <si>
    <t>26362000003031275</t>
  </si>
  <si>
    <t>RLH</t>
  </si>
  <si>
    <t>RLH@group-ips.com</t>
  </si>
  <si>
    <t>BIM;Civil;Structural</t>
  </si>
  <si>
    <t>216-28403745</t>
  </si>
  <si>
    <t>6 jaar 10 maand(en)</t>
  </si>
  <si>
    <t>26362000003031237</t>
  </si>
  <si>
    <t>Radhouane</t>
  </si>
  <si>
    <t>Ben Hamida</t>
  </si>
  <si>
    <t>RBN</t>
  </si>
  <si>
    <t>RBN@group-ips.com</t>
  </si>
  <si>
    <t>216-29169120</t>
  </si>
  <si>
    <t>26362000003031199</t>
  </si>
  <si>
    <t>Rabeb</t>
  </si>
  <si>
    <t>Bayyoudh</t>
  </si>
  <si>
    <t>RBY</t>
  </si>
  <si>
    <t>RBY@group-ips.com</t>
  </si>
  <si>
    <t>rabeb.bayyoudh@group-ips.com</t>
  </si>
  <si>
    <t>216-29569507</t>
  </si>
  <si>
    <t>13 jaar 3 maand(en)</t>
  </si>
  <si>
    <t>26362000003031161</t>
  </si>
  <si>
    <t>Baccour</t>
  </si>
  <si>
    <t>OBA</t>
  </si>
  <si>
    <t>OBA@group-ips.com</t>
  </si>
  <si>
    <t>216-29958279</t>
  </si>
  <si>
    <t>7 jaar 7 maand(en)</t>
  </si>
  <si>
    <t>26362000003031123</t>
  </si>
  <si>
    <t>Nejah</t>
  </si>
  <si>
    <t>NWAL</t>
  </si>
  <si>
    <t>NWAL@group-ips.com</t>
  </si>
  <si>
    <t>216-29569520</t>
  </si>
  <si>
    <t>12 jaar 7 maand(en)</t>
  </si>
  <si>
    <t>26362000003031085</t>
  </si>
  <si>
    <t>Ben Saad</t>
  </si>
  <si>
    <t>MBD</t>
  </si>
  <si>
    <t>MBD@group-ips.com</t>
  </si>
  <si>
    <t>montassar.bensaad@group-ips.com</t>
  </si>
  <si>
    <t>216-27980244</t>
  </si>
  <si>
    <t>26362000003031047</t>
  </si>
  <si>
    <t>Mohamed Hedi</t>
  </si>
  <si>
    <t>Hammemi</t>
  </si>
  <si>
    <t>MHH</t>
  </si>
  <si>
    <t>MHH@group-ips.com</t>
  </si>
  <si>
    <t>216-29169129</t>
  </si>
  <si>
    <t>8 jaar 2 maand(en)</t>
  </si>
  <si>
    <t>26362000003031009</t>
  </si>
  <si>
    <t>MBA</t>
  </si>
  <si>
    <t>MBA@group-ips.com</t>
  </si>
  <si>
    <t>BIM;Mechanical;Piping</t>
  </si>
  <si>
    <t>216-29628941</t>
  </si>
  <si>
    <t>26362000003030933</t>
  </si>
  <si>
    <t>Chaari</t>
  </si>
  <si>
    <t>MCH</t>
  </si>
  <si>
    <t>MCH@group-ips.com</t>
  </si>
  <si>
    <t>Civil;Mechanical;Piping</t>
  </si>
  <si>
    <t>216-29169101</t>
  </si>
  <si>
    <t>26362000003030895</t>
  </si>
  <si>
    <t>Frikha</t>
  </si>
  <si>
    <t>MFR</t>
  </si>
  <si>
    <t>MFR@group-ips.com</t>
  </si>
  <si>
    <t>mohamed.frikha@group-ips.com</t>
  </si>
  <si>
    <t>216-25626328</t>
  </si>
  <si>
    <t>8 jaar 1 maand(en)</t>
  </si>
  <si>
    <t>26362000003030857</t>
  </si>
  <si>
    <t>MBO</t>
  </si>
  <si>
    <t>MBO@group-ips.com</t>
  </si>
  <si>
    <t>mohamed.bouaziz@group-ips.com</t>
  </si>
  <si>
    <t>Engineering coordination;Structural</t>
  </si>
  <si>
    <t>Abidjan</t>
  </si>
  <si>
    <t>216-29569510</t>
  </si>
  <si>
    <t>26362000003030819</t>
  </si>
  <si>
    <t>Abid</t>
  </si>
  <si>
    <t>MBI</t>
  </si>
  <si>
    <t>MBI@group-ips.com</t>
  </si>
  <si>
    <t>mohamed.abid@group-ips.com</t>
  </si>
  <si>
    <t>216-29835097</t>
  </si>
  <si>
    <t>7 jaar 9 maand(en)</t>
  </si>
  <si>
    <t>26362000003030781</t>
  </si>
  <si>
    <t>Mazen</t>
  </si>
  <si>
    <t>Hentati</t>
  </si>
  <si>
    <t>MHI</t>
  </si>
  <si>
    <t>MHI@group-ips.com</t>
  </si>
  <si>
    <t>mazen.hentati@group-ips.com</t>
  </si>
  <si>
    <t>216-29569178</t>
  </si>
  <si>
    <t>26362000003030743</t>
  </si>
  <si>
    <t>Mansour</t>
  </si>
  <si>
    <t>MAN</t>
  </si>
  <si>
    <t>MAN@group-ips.com</t>
  </si>
  <si>
    <t>216-28161223</t>
  </si>
  <si>
    <t>26362000003030705</t>
  </si>
  <si>
    <t>Makki</t>
  </si>
  <si>
    <t>Chtioui</t>
  </si>
  <si>
    <t>MCHT</t>
  </si>
  <si>
    <t>MCHT@group-ips.com</t>
  </si>
  <si>
    <t>BIM;Engineering coordination;Mechanical</t>
  </si>
  <si>
    <t>216-29169115</t>
  </si>
  <si>
    <t>26362000003030667</t>
  </si>
  <si>
    <t>Majdi</t>
  </si>
  <si>
    <t>Affes</t>
  </si>
  <si>
    <t>MAF</t>
  </si>
  <si>
    <t>MAF@group-ips.com</t>
  </si>
  <si>
    <t>majdi.affes@group-ips.com</t>
  </si>
  <si>
    <t>216-29437051</t>
  </si>
  <si>
    <t>26362000003030629</t>
  </si>
  <si>
    <t>MHM</t>
  </si>
  <si>
    <t>MHM@group-ips.com</t>
  </si>
  <si>
    <t>mahdi.hamdi@group-ips.com</t>
  </si>
  <si>
    <t>216-29414052</t>
  </si>
  <si>
    <t>6 jaar 3 maand(en)</t>
  </si>
  <si>
    <t>26362000003030591</t>
  </si>
  <si>
    <t>MEL</t>
  </si>
  <si>
    <t>MEL@group-ips.com</t>
  </si>
  <si>
    <t>216-29495138</t>
  </si>
  <si>
    <t>26362000003030553</t>
  </si>
  <si>
    <t>Lotfi</t>
  </si>
  <si>
    <t>LKR</t>
  </si>
  <si>
    <t>LKR@group-ips.com</t>
  </si>
  <si>
    <t>lotfi.kriaa@group-ips.com</t>
  </si>
  <si>
    <t>Civil;Electrical</t>
  </si>
  <si>
    <t>216-29169102</t>
  </si>
  <si>
    <t>lotfi.kriaa</t>
  </si>
  <si>
    <t>26362000003030481</t>
  </si>
  <si>
    <t>Lazzez</t>
  </si>
  <si>
    <t>Atef</t>
  </si>
  <si>
    <t>ATL</t>
  </si>
  <si>
    <t>ATL@group-ips.com</t>
  </si>
  <si>
    <t>32-470440586</t>
  </si>
  <si>
    <t>26362000003030443</t>
  </si>
  <si>
    <t>Kouloud</t>
  </si>
  <si>
    <t>Bouhaleb</t>
  </si>
  <si>
    <t>KBU</t>
  </si>
  <si>
    <t>KBU@group-ips.com</t>
  </si>
  <si>
    <t>216-28403735</t>
  </si>
  <si>
    <t>26362000003030405</t>
  </si>
  <si>
    <t>KNE</t>
  </si>
  <si>
    <t>KNE@group-ips.com</t>
  </si>
  <si>
    <t>216-29350740</t>
  </si>
  <si>
    <t>6 jaar 1 maand(en)</t>
  </si>
  <si>
    <t>26362000003030367</t>
  </si>
  <si>
    <t>KCH</t>
  </si>
  <si>
    <t>KCH@group-ips.com</t>
  </si>
  <si>
    <t>khouloud.chebbi@group-ips.com</t>
  </si>
  <si>
    <t>216-29434155</t>
  </si>
  <si>
    <t>26362000003030291</t>
  </si>
  <si>
    <t>Kais</t>
  </si>
  <si>
    <t>Ghiryeni</t>
  </si>
  <si>
    <t>KGH</t>
  </si>
  <si>
    <t>KGH@group-ips.com</t>
  </si>
  <si>
    <t>kais.ghiryeni@group-ips.com</t>
  </si>
  <si>
    <t>216-29798039</t>
  </si>
  <si>
    <t>26362000003030215</t>
  </si>
  <si>
    <t>Istabrak</t>
  </si>
  <si>
    <t>IFR</t>
  </si>
  <si>
    <t>IFR@group-ips.com</t>
  </si>
  <si>
    <t>216-28403418</t>
  </si>
  <si>
    <t>6 jaar 5 maand(en)</t>
  </si>
  <si>
    <t>26362000003030139</t>
  </si>
  <si>
    <t>Ismail</t>
  </si>
  <si>
    <t>Salem</t>
  </si>
  <si>
    <t>ISA</t>
  </si>
  <si>
    <t>ISA@group-ips.com</t>
  </si>
  <si>
    <t>ismail.salem@group-ips.com</t>
  </si>
  <si>
    <t>216-29601634</t>
  </si>
  <si>
    <t>10 jaar 2 maand(en)</t>
  </si>
  <si>
    <t>26362000003030101</t>
  </si>
  <si>
    <t>Chedli</t>
  </si>
  <si>
    <t>CEH</t>
  </si>
  <si>
    <t>CEH@group-ips.com</t>
  </si>
  <si>
    <t>chedli.elleuch@group-ips.com</t>
  </si>
  <si>
    <t>Piping;Structural</t>
  </si>
  <si>
    <t>216-28874604</t>
  </si>
  <si>
    <t>26362000003030063</t>
  </si>
  <si>
    <t>Chaker</t>
  </si>
  <si>
    <t>Nouira</t>
  </si>
  <si>
    <t>CNO</t>
  </si>
  <si>
    <t>CNO@group-ips.com</t>
  </si>
  <si>
    <t>BIM;Engineering coordination;Piping</t>
  </si>
  <si>
    <t>216-29908190</t>
  </si>
  <si>
    <t>9 jaar</t>
  </si>
  <si>
    <t>26362000003030025</t>
  </si>
  <si>
    <t>Soudane</t>
  </si>
  <si>
    <t>HSO</t>
  </si>
  <si>
    <t>HSO@group-ips.com</t>
  </si>
  <si>
    <t>8 jaar 3 maand(en)</t>
  </si>
  <si>
    <t>26362000003029987</t>
  </si>
  <si>
    <t>Hana</t>
  </si>
  <si>
    <t>Msaed</t>
  </si>
  <si>
    <t>HMS</t>
  </si>
  <si>
    <t>HMS@group-ips.com</t>
  </si>
  <si>
    <t>IAPS Infrastructure</t>
  </si>
  <si>
    <t>216-29655532</t>
  </si>
  <si>
    <t>12 jaar 1 maand(en)</t>
  </si>
  <si>
    <t>26362000003029873</t>
  </si>
  <si>
    <t>HLL</t>
  </si>
  <si>
    <t>HLL@group-ips.com</t>
  </si>
  <si>
    <t>BIM;Engineering coordination;Mechanical;Piping</t>
  </si>
  <si>
    <t>216-29169110</t>
  </si>
  <si>
    <t>26362000003029835</t>
  </si>
  <si>
    <t>Habib</t>
  </si>
  <si>
    <t>HKH</t>
  </si>
  <si>
    <t>HKH@group-ips.com</t>
  </si>
  <si>
    <t>216-28732145</t>
  </si>
  <si>
    <t>26362000003029797</t>
  </si>
  <si>
    <t>Siala</t>
  </si>
  <si>
    <t>FSI</t>
  </si>
  <si>
    <t>FSI@group-ips.com</t>
  </si>
  <si>
    <t>firas.siala@group-ips.com</t>
  </si>
  <si>
    <t>216-29688346</t>
  </si>
  <si>
    <t>7 jaar</t>
  </si>
  <si>
    <t>26362000003029721</t>
  </si>
  <si>
    <t>Bourchani</t>
  </si>
  <si>
    <t>Moez</t>
  </si>
  <si>
    <t>BMZ</t>
  </si>
  <si>
    <t>BMZ@group-ips.com</t>
  </si>
  <si>
    <t>moez.bourchani@group-ips.com</t>
  </si>
  <si>
    <t>216-29425360</t>
  </si>
  <si>
    <t>26362000003029645</t>
  </si>
  <si>
    <t>Aymen</t>
  </si>
  <si>
    <t>AKH</t>
  </si>
  <si>
    <t>AKH@group-ips.com</t>
  </si>
  <si>
    <t>33-744297718</t>
  </si>
  <si>
    <t>7 jaar 3 maand(en)</t>
  </si>
  <si>
    <t>26362000003029607</t>
  </si>
  <si>
    <t>Assaad</t>
  </si>
  <si>
    <t>AKO</t>
  </si>
  <si>
    <t>AKO@group-ips.com</t>
  </si>
  <si>
    <t>216-29777001</t>
  </si>
  <si>
    <t>11 jaar 2 maand(en)</t>
  </si>
  <si>
    <t>26362000003029569</t>
  </si>
  <si>
    <t>Ben Hassena</t>
  </si>
  <si>
    <t>ABHA</t>
  </si>
  <si>
    <t>ABHA@group-ips.com</t>
  </si>
  <si>
    <t>anis.ben.hassena@group-ips.com</t>
  </si>
  <si>
    <t>216-29666402</t>
  </si>
  <si>
    <t>anis.ben.hassena</t>
  </si>
  <si>
    <t>26362000003029413</t>
  </si>
  <si>
    <t>Kallel</t>
  </si>
  <si>
    <t>AKL</t>
  </si>
  <si>
    <t>AKL@group-ips.com</t>
  </si>
  <si>
    <t>216-29777349</t>
  </si>
  <si>
    <t>26362000003029337</t>
  </si>
  <si>
    <t>Chalbi</t>
  </si>
  <si>
    <t>AHM</t>
  </si>
  <si>
    <t>AHM@group-ips.com</t>
  </si>
  <si>
    <t>216-29908087</t>
  </si>
  <si>
    <t>26362000003029299</t>
  </si>
  <si>
    <t>AGH</t>
  </si>
  <si>
    <t>AGH@group-ips.com</t>
  </si>
  <si>
    <t>216-29569505</t>
  </si>
  <si>
    <t>12 jaar 3 maand(en)</t>
  </si>
  <si>
    <t>26362000002938553</t>
  </si>
  <si>
    <t>Marie-Bernadette</t>
  </si>
  <si>
    <t>Dusson</t>
  </si>
  <si>
    <t>MDU</t>
  </si>
  <si>
    <t>MDU@group-ips.com</t>
  </si>
  <si>
    <t>marie.dusson@group-ips.com</t>
  </si>
  <si>
    <t>34673521188</t>
  </si>
  <si>
    <t>26362000002590692</t>
  </si>
  <si>
    <t>Admin</t>
  </si>
  <si>
    <t>dworkin-admin</t>
  </si>
  <si>
    <t>admin.vtipil@group-ips.com</t>
  </si>
  <si>
    <t>DWORKIN</t>
  </si>
  <si>
    <t>26362000000555715</t>
  </si>
  <si>
    <t>Wissem</t>
  </si>
  <si>
    <t>Bensaid</t>
  </si>
  <si>
    <t>WBN</t>
  </si>
  <si>
    <t>WBN@group-ips.com</t>
  </si>
  <si>
    <t>216-28176000</t>
  </si>
  <si>
    <t>Head of Define</t>
  </si>
  <si>
    <t>26362000000460367</t>
  </si>
  <si>
    <t>Yves</t>
  </si>
  <si>
    <t>Debaisieux</t>
  </si>
  <si>
    <t>YDE@group-ips.com</t>
  </si>
  <si>
    <t>32-475761466</t>
  </si>
  <si>
    <t>21 jaar 4 maand(en)</t>
  </si>
  <si>
    <t>26362000000460289</t>
  </si>
  <si>
    <t>Yannick</t>
  </si>
  <si>
    <t>Vega Fernandez</t>
  </si>
  <si>
    <t>YVE</t>
  </si>
  <si>
    <t>YVE@group-ips.com</t>
  </si>
  <si>
    <t>34-634950995</t>
  </si>
  <si>
    <t>26362000000460157</t>
  </si>
  <si>
    <t>William</t>
  </si>
  <si>
    <t>Beyst</t>
  </si>
  <si>
    <t>WBE</t>
  </si>
  <si>
    <t>WBE@group-ips.com</t>
  </si>
  <si>
    <t>32-497480173</t>
  </si>
  <si>
    <t>22 jaar</t>
  </si>
  <si>
    <t>Altea Projects BV</t>
  </si>
  <si>
    <t>26362000000460121</t>
  </si>
  <si>
    <t>Vesselin</t>
  </si>
  <si>
    <t>Dinkov</t>
  </si>
  <si>
    <t>VDI</t>
  </si>
  <si>
    <t>VDI@group-ips.com</t>
  </si>
  <si>
    <t>359-884222455</t>
  </si>
  <si>
    <t>26362000000460089</t>
  </si>
  <si>
    <t>Soudant</t>
  </si>
  <si>
    <t>VSO</t>
  </si>
  <si>
    <t>VSO@group-ips.com</t>
  </si>
  <si>
    <t>32-483233441</t>
  </si>
  <si>
    <t>14 jaar 9 maand(en)</t>
  </si>
  <si>
    <t>26362000000459983</t>
  </si>
  <si>
    <t>Tsanko</t>
  </si>
  <si>
    <t>Mihov</t>
  </si>
  <si>
    <t>TMI</t>
  </si>
  <si>
    <t>TMI@group-ips.com</t>
  </si>
  <si>
    <t>359-888001130</t>
  </si>
  <si>
    <t>13 jaar 9 maand(en)</t>
  </si>
  <si>
    <t>26362000000459675</t>
  </si>
  <si>
    <t>Sunny</t>
  </si>
  <si>
    <t>Yip</t>
  </si>
  <si>
    <t>SYI</t>
  </si>
  <si>
    <t>SYI@group-ips.com</t>
  </si>
  <si>
    <t>Rotterdam</t>
  </si>
  <si>
    <t>32-471811836</t>
  </si>
  <si>
    <t>26362000000459637</t>
  </si>
  <si>
    <t>Stefan</t>
  </si>
  <si>
    <t>Rosenkranz</t>
  </si>
  <si>
    <t>SRO</t>
  </si>
  <si>
    <t>SRO@group-ips.com</t>
  </si>
  <si>
    <t>49-15117417230</t>
  </si>
  <si>
    <t>21 jaar 7 maand(en)</t>
  </si>
  <si>
    <t>26362000000459393</t>
  </si>
  <si>
    <t>Sébastien</t>
  </si>
  <si>
    <t>Lerson</t>
  </si>
  <si>
    <t>SLE</t>
  </si>
  <si>
    <t>SLE@group-ips.com</t>
  </si>
  <si>
    <t>32-495733712</t>
  </si>
  <si>
    <t>19 jaar 6 maand(en)</t>
  </si>
  <si>
    <t>26362000000459359</t>
  </si>
  <si>
    <t>Sebastien</t>
  </si>
  <si>
    <t>Demeyere</t>
  </si>
  <si>
    <t>SDM</t>
  </si>
  <si>
    <t>SDM@group-ips.com</t>
  </si>
  <si>
    <t>sebastien.demeyere@group-ips.com</t>
  </si>
  <si>
    <t>26362000000459249</t>
  </si>
  <si>
    <t>Sabin George</t>
  </si>
  <si>
    <t>Buzatoiu</t>
  </si>
  <si>
    <t>SGB</t>
  </si>
  <si>
    <t>SGB@group-ips.com</t>
  </si>
  <si>
    <t>26362000000459213</t>
  </si>
  <si>
    <t>Romain</t>
  </si>
  <si>
    <t>Vermeyen</t>
  </si>
  <si>
    <t>RVE</t>
  </si>
  <si>
    <t>RVE@group-ips.com</t>
  </si>
  <si>
    <t>32-470903724</t>
  </si>
  <si>
    <t>26362000000459179</t>
  </si>
  <si>
    <t>Robin</t>
  </si>
  <si>
    <t>RDM</t>
  </si>
  <si>
    <t>RDM@group-ips.com</t>
  </si>
  <si>
    <t>robin.demeyere@ddt.be</t>
  </si>
  <si>
    <t>26 jaar 2 maand(en)</t>
  </si>
  <si>
    <t>26362000000459141</t>
  </si>
  <si>
    <t>Reni</t>
  </si>
  <si>
    <t>Alexandrova</t>
  </si>
  <si>
    <t>RAL</t>
  </si>
  <si>
    <t>RAL@group-ips.com</t>
  </si>
  <si>
    <t>359-887353188</t>
  </si>
  <si>
    <t>20 jaar 9 maand(en)</t>
  </si>
  <si>
    <t>26362000000458891</t>
  </si>
  <si>
    <t>Quentin</t>
  </si>
  <si>
    <t>QGA</t>
  </si>
  <si>
    <t>QGA@group-ips.com</t>
  </si>
  <si>
    <t>quentin.gabriel@group-ips.com</t>
  </si>
  <si>
    <t>32-470800208</t>
  </si>
  <si>
    <t>26362000000458855</t>
  </si>
  <si>
    <t>Pranay</t>
  </si>
  <si>
    <t>Pawar</t>
  </si>
  <si>
    <t>PPW</t>
  </si>
  <si>
    <t>PPW@group-ips.com</t>
  </si>
  <si>
    <t>1-8563614088</t>
  </si>
  <si>
    <t>6 jaar 11 maand(en)</t>
  </si>
  <si>
    <t>26362000000458781</t>
  </si>
  <si>
    <t>Pierre-Phillipe</t>
  </si>
  <si>
    <t>Barzin</t>
  </si>
  <si>
    <t>PBA</t>
  </si>
  <si>
    <t>PBA@group-ips.com</t>
  </si>
  <si>
    <t>Automation;IT</t>
  </si>
  <si>
    <t>32-496789959</t>
  </si>
  <si>
    <t>B.A.P.</t>
  </si>
  <si>
    <t>26362000000458709</t>
  </si>
  <si>
    <t>Philippe</t>
  </si>
  <si>
    <t>Fürst</t>
  </si>
  <si>
    <t>PFU</t>
  </si>
  <si>
    <t>PFU@group-ips.com</t>
  </si>
  <si>
    <t>49-16090512938</t>
  </si>
  <si>
    <t>10 jaar 5 maand(en)</t>
  </si>
  <si>
    <t>26362000000458635</t>
  </si>
  <si>
    <t>Peter</t>
  </si>
  <si>
    <t>PHO</t>
  </si>
  <si>
    <t>PHO@group-ips.com</t>
  </si>
  <si>
    <t>32-478233838</t>
  </si>
  <si>
    <t>7 jaar 8 maand(en)</t>
  </si>
  <si>
    <t>26362000000458567</t>
  </si>
  <si>
    <t>Rosias</t>
  </si>
  <si>
    <t>PRO</t>
  </si>
  <si>
    <t>PRO@group-ips.com</t>
  </si>
  <si>
    <t>32-495516971</t>
  </si>
  <si>
    <t>31 jaar 9 maand(en)</t>
  </si>
  <si>
    <t>26362000000458497</t>
  </si>
  <si>
    <t>Paqui</t>
  </si>
  <si>
    <t>PRM</t>
  </si>
  <si>
    <t>PRM@group-ips.com</t>
  </si>
  <si>
    <t>34-609682717</t>
  </si>
  <si>
    <t>12 jaar 8 maand(en)</t>
  </si>
  <si>
    <t>26362000000458423</t>
  </si>
  <si>
    <t>Olivier</t>
  </si>
  <si>
    <t>Duez</t>
  </si>
  <si>
    <t>ODU</t>
  </si>
  <si>
    <t>ODU@group-ips.com</t>
  </si>
  <si>
    <t>BIM;Layout</t>
  </si>
  <si>
    <t>32-485336476</t>
  </si>
  <si>
    <t>19 jaar 4 maand(en)</t>
  </si>
  <si>
    <t>26362000000458315</t>
  </si>
  <si>
    <t>Van Naemen</t>
  </si>
  <si>
    <t>NVN</t>
  </si>
  <si>
    <t>NVN@group-ips.com</t>
  </si>
  <si>
    <t>Nadège Herment 153</t>
  </si>
  <si>
    <t>32-471706092</t>
  </si>
  <si>
    <t>10 jaar 6 maand(en)</t>
  </si>
  <si>
    <t>26362000000458243</t>
  </si>
  <si>
    <t>Dubois</t>
  </si>
  <si>
    <t>NDU</t>
  </si>
  <si>
    <t>NDU@group-ips.com</t>
  </si>
  <si>
    <t>32-485339740</t>
  </si>
  <si>
    <t>Head of Manage</t>
  </si>
  <si>
    <t>19 jaar 10 maand(en)</t>
  </si>
  <si>
    <t>Pro Edge</t>
  </si>
  <si>
    <t>26362000000458139</t>
  </si>
  <si>
    <t>Nelli</t>
  </si>
  <si>
    <t>Grabek</t>
  </si>
  <si>
    <t>NGR</t>
  </si>
  <si>
    <t>NGR@group-ips.com</t>
  </si>
  <si>
    <t>49-01603732757</t>
  </si>
  <si>
    <t>7 jaar 6 maand(en)</t>
  </si>
  <si>
    <t>26362000000458105</t>
  </si>
  <si>
    <t>Natalia</t>
  </si>
  <si>
    <t>Martínez Nieto</t>
  </si>
  <si>
    <t>NMA</t>
  </si>
  <si>
    <t>NMA@group-ips.com</t>
  </si>
  <si>
    <t>34-673369892</t>
  </si>
  <si>
    <t>26362000000458035</t>
  </si>
  <si>
    <t>Nadège</t>
  </si>
  <si>
    <t>Herment</t>
  </si>
  <si>
    <t>NHE</t>
  </si>
  <si>
    <t>NHE@group-ips.com</t>
  </si>
  <si>
    <t>32-492724180</t>
  </si>
  <si>
    <t>15 jaar 2 maand(en)</t>
  </si>
  <si>
    <t>26362000000458001</t>
  </si>
  <si>
    <t>Mouhamad</t>
  </si>
  <si>
    <t>Jida</t>
  </si>
  <si>
    <t>MJI</t>
  </si>
  <si>
    <t>MJI@group-ips.com</t>
  </si>
  <si>
    <t>32-470804864</t>
  </si>
  <si>
    <t>26362000000457935</t>
  </si>
  <si>
    <t>Mohamed Chedly</t>
  </si>
  <si>
    <t>Ben Ghorbel</t>
  </si>
  <si>
    <t>MBE</t>
  </si>
  <si>
    <t>MBE@group-ips.com</t>
  </si>
  <si>
    <t>49-01702005901</t>
  </si>
  <si>
    <t>6 jaar</t>
  </si>
  <si>
    <t>26362000000457861</t>
  </si>
  <si>
    <t>Menéndez</t>
  </si>
  <si>
    <t>MMN</t>
  </si>
  <si>
    <t>MMN@group-ips.com</t>
  </si>
  <si>
    <t>34-664081238</t>
  </si>
  <si>
    <t>26362000000457791</t>
  </si>
  <si>
    <t>Maximiliano</t>
  </si>
  <si>
    <t>Martin Parra</t>
  </si>
  <si>
    <t>MMP</t>
  </si>
  <si>
    <t>MMP@group-ips.com</t>
  </si>
  <si>
    <t>34-674044431</t>
  </si>
  <si>
    <t>26362000000457753</t>
  </si>
  <si>
    <t>Maxim</t>
  </si>
  <si>
    <t>Mokdad</t>
  </si>
  <si>
    <t>MMO</t>
  </si>
  <si>
    <t>MMO@group-ips.com</t>
  </si>
  <si>
    <t>359-886812670</t>
  </si>
  <si>
    <t>15 jaar</t>
  </si>
  <si>
    <t>26362000000457643</t>
  </si>
  <si>
    <t>Mathias</t>
  </si>
  <si>
    <t>MMAT</t>
  </si>
  <si>
    <t>MMAT@group-ips.com</t>
  </si>
  <si>
    <t>32-471806132</t>
  </si>
  <si>
    <t>26362000000457487</t>
  </si>
  <si>
    <t>Mark</t>
  </si>
  <si>
    <t>Sensenig</t>
  </si>
  <si>
    <t>MSEN</t>
  </si>
  <si>
    <t>MSEN@group-ips.com</t>
  </si>
  <si>
    <t>1-8568574124</t>
  </si>
  <si>
    <t>26362000000457449</t>
  </si>
  <si>
    <t>Marcos</t>
  </si>
  <si>
    <t>Delgado Lopez</t>
  </si>
  <si>
    <t>MDL</t>
  </si>
  <si>
    <t>MDL@group-ips.com</t>
  </si>
  <si>
    <t>32-496600897</t>
  </si>
  <si>
    <t>23 jaar 5 maand(en)</t>
  </si>
  <si>
    <t>26362000000457341</t>
  </si>
  <si>
    <t>Mac</t>
  </si>
  <si>
    <t>MOL</t>
  </si>
  <si>
    <t>MOL@group-ips.com</t>
  </si>
  <si>
    <t>1-8565804448</t>
  </si>
  <si>
    <t>Country Manager</t>
  </si>
  <si>
    <t>9 jaar 1 maand(en)</t>
  </si>
  <si>
    <t>26362000000457227</t>
  </si>
  <si>
    <t>Soto</t>
  </si>
  <si>
    <t>LST</t>
  </si>
  <si>
    <t>LST@group-ips.com</t>
  </si>
  <si>
    <t>34-661595728</t>
  </si>
  <si>
    <t>6 jaar 6 maand(en)</t>
  </si>
  <si>
    <t>26362000000457189</t>
  </si>
  <si>
    <t>Tasiaux</t>
  </si>
  <si>
    <t>LTA</t>
  </si>
  <si>
    <t>LTA@group-ips.com</t>
  </si>
  <si>
    <t>32-495516008</t>
  </si>
  <si>
    <t>33 jaar 5 maand(en)</t>
  </si>
  <si>
    <t>26362000000419553</t>
  </si>
  <si>
    <t>Loïc</t>
  </si>
  <si>
    <t>Bouvier</t>
  </si>
  <si>
    <t>LBO</t>
  </si>
  <si>
    <t>LBO@group-ips.com</t>
  </si>
  <si>
    <t>32-470800434</t>
  </si>
  <si>
    <t>26362000000419451</t>
  </si>
  <si>
    <t>Cestau</t>
  </si>
  <si>
    <t>LCE</t>
  </si>
  <si>
    <t>LCE@group-ips.com</t>
  </si>
  <si>
    <t>34-674254115</t>
  </si>
  <si>
    <t>10 jaar 10 maand(en)</t>
  </si>
  <si>
    <t>26362000000419419</t>
  </si>
  <si>
    <t>Konstantin</t>
  </si>
  <si>
    <t>Stoilov</t>
  </si>
  <si>
    <t>KST</t>
  </si>
  <si>
    <t>KST@group-ips.com</t>
  </si>
  <si>
    <t>18 jaar 2 maand(en)</t>
  </si>
  <si>
    <t>26362000000419349</t>
  </si>
  <si>
    <t>Khalil</t>
  </si>
  <si>
    <t>Fourati</t>
  </si>
  <si>
    <t>KFO</t>
  </si>
  <si>
    <t>KFO_EMPI@group-ips.com</t>
  </si>
  <si>
    <t>32-470804530</t>
  </si>
  <si>
    <t>26362000000419277</t>
  </si>
  <si>
    <t>Karel</t>
  </si>
  <si>
    <t>De Swert</t>
  </si>
  <si>
    <t>KDS</t>
  </si>
  <si>
    <t>KDS@group-ips.com</t>
  </si>
  <si>
    <t>32-470995274</t>
  </si>
  <si>
    <t>13 jaar 6 maand(en)</t>
  </si>
  <si>
    <t>26362000000419237</t>
  </si>
  <si>
    <t>Jurgen</t>
  </si>
  <si>
    <t>Van Kerrebroeck</t>
  </si>
  <si>
    <t>JVK</t>
  </si>
  <si>
    <t>JVK@group-ips.com</t>
  </si>
  <si>
    <t>32-495516007</t>
  </si>
  <si>
    <t>27 jaar 4 maand(en)</t>
  </si>
  <si>
    <t>26362000000419201</t>
  </si>
  <si>
    <t>Van Den Driessche</t>
  </si>
  <si>
    <t>JVD@group-ips.com</t>
  </si>
  <si>
    <t>32-471805770</t>
  </si>
  <si>
    <t>26362000000419097</t>
  </si>
  <si>
    <t>Julia</t>
  </si>
  <si>
    <t>Velitchkova</t>
  </si>
  <si>
    <t>JVE</t>
  </si>
  <si>
    <t>JVE@group-ips.com</t>
  </si>
  <si>
    <t>359-885618727</t>
  </si>
  <si>
    <t>12 jaar 2 maand(en)</t>
  </si>
  <si>
    <t>26362000000419059</t>
  </si>
  <si>
    <t>Juan</t>
  </si>
  <si>
    <t>Juarez Quintana</t>
  </si>
  <si>
    <t>JJU</t>
  </si>
  <si>
    <t>JJU@group-ips.com</t>
  </si>
  <si>
    <t>34-674254061</t>
  </si>
  <si>
    <t>26362000000418847</t>
  </si>
  <si>
    <t>Joëlle</t>
  </si>
  <si>
    <t>van Moorsel</t>
  </si>
  <si>
    <t>JVM</t>
  </si>
  <si>
    <t>JVM@group-ips.com</t>
  </si>
  <si>
    <t>joelle.van.moorsel@group-ips.com</t>
  </si>
  <si>
    <t>26362000000418703</t>
  </si>
  <si>
    <t>Jana</t>
  </si>
  <si>
    <t>JSC</t>
  </si>
  <si>
    <t>JSC@group-ips.com</t>
  </si>
  <si>
    <t>49-16090729781</t>
  </si>
  <si>
    <t>28 jaar 2 maand(en)</t>
  </si>
  <si>
    <t>26362000000418601</t>
  </si>
  <si>
    <t>Jan</t>
  </si>
  <si>
    <t>JGR</t>
  </si>
  <si>
    <t>JGR@group-ips.com</t>
  </si>
  <si>
    <t>49-15117438064</t>
  </si>
  <si>
    <t>26362000000418567</t>
  </si>
  <si>
    <t>Beske</t>
  </si>
  <si>
    <t>JBE</t>
  </si>
  <si>
    <t>JBE@group-ips.com</t>
  </si>
  <si>
    <t>Stuttgart</t>
  </si>
  <si>
    <t>Robert Rossel 848</t>
  </si>
  <si>
    <t>49-1707909585</t>
  </si>
  <si>
    <t>26362000000418531</t>
  </si>
  <si>
    <t>Jamal</t>
  </si>
  <si>
    <t>Aydoun</t>
  </si>
  <si>
    <t>JAY</t>
  </si>
  <si>
    <t>JAY@group-ips.com</t>
  </si>
  <si>
    <t>jamal.aydoun@group-ips.com</t>
  </si>
  <si>
    <t>32-471803537</t>
  </si>
  <si>
    <t>8 jaar 5 maand(en)</t>
  </si>
  <si>
    <t>X</t>
  </si>
  <si>
    <t>26362000000418493</t>
  </si>
  <si>
    <t>Jacques</t>
  </si>
  <si>
    <t>Lataire</t>
  </si>
  <si>
    <t>JLA</t>
  </si>
  <si>
    <t>JLA@group-ips.com</t>
  </si>
  <si>
    <t>23 jaar 10 maand(en)</t>
  </si>
  <si>
    <t>26362000000418457</t>
  </si>
  <si>
    <t>Ivaylo</t>
  </si>
  <si>
    <t>Ivanov</t>
  </si>
  <si>
    <t>IIV</t>
  </si>
  <si>
    <t>IIV@group-ips.com</t>
  </si>
  <si>
    <t>359-888770282</t>
  </si>
  <si>
    <t>14 jaar 7 maand(en)</t>
  </si>
  <si>
    <t>26362000000418385</t>
  </si>
  <si>
    <t>Itziar</t>
  </si>
  <si>
    <t>Echebarrieta</t>
  </si>
  <si>
    <t>IEC</t>
  </si>
  <si>
    <t>IEC@group-ips.com</t>
  </si>
  <si>
    <t>34-661595729</t>
  </si>
  <si>
    <t>26362000000418327</t>
  </si>
  <si>
    <t>Isil</t>
  </si>
  <si>
    <t>Yilmaz</t>
  </si>
  <si>
    <t>IYI</t>
  </si>
  <si>
    <t>IYI@group-ips.com</t>
  </si>
  <si>
    <t>isil.yilmaz@group-ips.com</t>
  </si>
  <si>
    <t>32-471807286</t>
  </si>
  <si>
    <t>12 jaar 5 maand(en)</t>
  </si>
  <si>
    <t>26362000000418259</t>
  </si>
  <si>
    <t>Iglika</t>
  </si>
  <si>
    <t>Zabunova</t>
  </si>
  <si>
    <t>IZA</t>
  </si>
  <si>
    <t>IZA@group-ips.com</t>
  </si>
  <si>
    <t>26362000000418153</t>
  </si>
  <si>
    <t>Charbel</t>
  </si>
  <si>
    <t>Chaddad</t>
  </si>
  <si>
    <t>CCH</t>
  </si>
  <si>
    <t>CCH@group-ips.com</t>
  </si>
  <si>
    <t>32-470440978</t>
  </si>
  <si>
    <t>26362000000417979</t>
  </si>
  <si>
    <t>Guy</t>
  </si>
  <si>
    <t>Melis</t>
  </si>
  <si>
    <t>GME</t>
  </si>
  <si>
    <t>GME@group-ips.com</t>
  </si>
  <si>
    <t>32-470852130</t>
  </si>
  <si>
    <t>26362000000417945</t>
  </si>
  <si>
    <t>Guillaume</t>
  </si>
  <si>
    <t>GDE</t>
  </si>
  <si>
    <t>GDE@group-ips.com</t>
  </si>
  <si>
    <t>guillaume.demeyere@group-ips.com</t>
  </si>
  <si>
    <t>26362000000417731</t>
  </si>
  <si>
    <t>Beun</t>
  </si>
  <si>
    <t>FBE</t>
  </si>
  <si>
    <t>FBE@group-ips.com</t>
  </si>
  <si>
    <t>32-471701383</t>
  </si>
  <si>
    <t>26362000000417693</t>
  </si>
  <si>
    <t>Fiete</t>
  </si>
  <si>
    <t>Heinrich</t>
  </si>
  <si>
    <t>FHE</t>
  </si>
  <si>
    <t>FHE@group-ips.com</t>
  </si>
  <si>
    <t>49-16090711288</t>
  </si>
  <si>
    <t>6 jaar 9 maand(en)</t>
  </si>
  <si>
    <t>26362000000417657</t>
  </si>
  <si>
    <t>Felipe</t>
  </si>
  <si>
    <t>Langa Hernáez</t>
  </si>
  <si>
    <t>FLA</t>
  </si>
  <si>
    <t>FLA@group-ips.com</t>
  </si>
  <si>
    <t>34-663861943</t>
  </si>
  <si>
    <t>6 jaar 4 maand(en)</t>
  </si>
  <si>
    <t>26362000000417589</t>
  </si>
  <si>
    <t>Erik</t>
  </si>
  <si>
    <t>Berghmans</t>
  </si>
  <si>
    <t>EBE</t>
  </si>
  <si>
    <t>EBE@group-ips.com</t>
  </si>
  <si>
    <t>erik.berghmans@group-ips.com</t>
  </si>
  <si>
    <t>26362000000417555</t>
  </si>
  <si>
    <t>Emmanuel</t>
  </si>
  <si>
    <t>Van De Casteele</t>
  </si>
  <si>
    <t>EVD</t>
  </si>
  <si>
    <t>EVD@group-ips.com</t>
  </si>
  <si>
    <t>32-470900327</t>
  </si>
  <si>
    <t>7 jaar 10 maand(en)</t>
  </si>
  <si>
    <t>26362000000417517</t>
  </si>
  <si>
    <t>Emilie</t>
  </si>
  <si>
    <t>Cambier</t>
  </si>
  <si>
    <t>ECA</t>
  </si>
  <si>
    <t>ECA@group-ips.com</t>
  </si>
  <si>
    <t>32-478745723</t>
  </si>
  <si>
    <t>12 jaar 10 maand(en)</t>
  </si>
  <si>
    <t>26362000000417315</t>
  </si>
  <si>
    <t>Dobri</t>
  </si>
  <si>
    <t>Gatev</t>
  </si>
  <si>
    <t>DGA</t>
  </si>
  <si>
    <t>DGA@group-ips.com</t>
  </si>
  <si>
    <t>359-887359599</t>
  </si>
  <si>
    <t>26362000000417243</t>
  </si>
  <si>
    <t>Dirk</t>
  </si>
  <si>
    <t>Van Der Bracht</t>
  </si>
  <si>
    <t>DVB</t>
  </si>
  <si>
    <t>DVB@group-ips.com</t>
  </si>
  <si>
    <t>32-495237856</t>
  </si>
  <si>
    <t>27 jaar 8 maand(en)</t>
  </si>
  <si>
    <t>26362000000417095</t>
  </si>
  <si>
    <t>Delphine</t>
  </si>
  <si>
    <t>Myllecan</t>
  </si>
  <si>
    <t>DMY</t>
  </si>
  <si>
    <t>DMY@group-ips.com</t>
  </si>
  <si>
    <t>32-485336412</t>
  </si>
  <si>
    <t>19 jaar</t>
  </si>
  <si>
    <t>26362000000417027</t>
  </si>
  <si>
    <t>Bayle</t>
  </si>
  <si>
    <t>DBA</t>
  </si>
  <si>
    <t>DBA@group-ips.com</t>
  </si>
  <si>
    <t>33-626480845</t>
  </si>
  <si>
    <t>26362000000416957</t>
  </si>
  <si>
    <t>Damien</t>
  </si>
  <si>
    <t>Hemmeryckx</t>
  </si>
  <si>
    <t>DHE</t>
  </si>
  <si>
    <t>DHE@group-ips.com</t>
  </si>
  <si>
    <t>32-470802736</t>
  </si>
  <si>
    <t>7 jaar 1 maand(en)</t>
  </si>
  <si>
    <t>26362000000416923</t>
  </si>
  <si>
    <t>Claude</t>
  </si>
  <si>
    <t>DCL</t>
  </si>
  <si>
    <t>DCL@group-ips.com</t>
  </si>
  <si>
    <t>32-470880606</t>
  </si>
  <si>
    <t>26362000000416885</t>
  </si>
  <si>
    <t>Cristina</t>
  </si>
  <si>
    <t>Rubio Rodríguez</t>
  </si>
  <si>
    <t>CRR</t>
  </si>
  <si>
    <t>CRR@group-ips.com</t>
  </si>
  <si>
    <t>34-637445629</t>
  </si>
  <si>
    <t>8 jaar 4 maand(en)</t>
  </si>
  <si>
    <t>26362000000416665</t>
  </si>
  <si>
    <t>Bravo Fernández</t>
  </si>
  <si>
    <t>CBF</t>
  </si>
  <si>
    <t>CBF@group-ips.com</t>
  </si>
  <si>
    <t>34-663861551</t>
  </si>
  <si>
    <t>Head of Predict and Innovate</t>
  </si>
  <si>
    <t>26362000000416589</t>
  </si>
  <si>
    <t>Bram</t>
  </si>
  <si>
    <t>Puttemans</t>
  </si>
  <si>
    <t>BPU</t>
  </si>
  <si>
    <t>BPU@group-ips.com</t>
  </si>
  <si>
    <t>32-470501169</t>
  </si>
  <si>
    <t>Chief Technical Officer</t>
  </si>
  <si>
    <t>26362000000416515</t>
  </si>
  <si>
    <t>Boris</t>
  </si>
  <si>
    <t>Krastev</t>
  </si>
  <si>
    <t>BKR</t>
  </si>
  <si>
    <t>BKR@group-ips.com</t>
  </si>
  <si>
    <t>359-887337023</t>
  </si>
  <si>
    <t>26362000000416355</t>
  </si>
  <si>
    <t>Bernard</t>
  </si>
  <si>
    <t>Vigneron</t>
  </si>
  <si>
    <t>BVI</t>
  </si>
  <si>
    <t>BVI@group-ips.com</t>
  </si>
  <si>
    <t>32-471701916</t>
  </si>
  <si>
    <t>10 jaar 9 maand(en)</t>
  </si>
  <si>
    <t>26362000000416321</t>
  </si>
  <si>
    <t>Herens</t>
  </si>
  <si>
    <t>BHE</t>
  </si>
  <si>
    <t>BHE@group-ips.com</t>
  </si>
  <si>
    <t>32-471806644</t>
  </si>
  <si>
    <t>10 jaar</t>
  </si>
  <si>
    <t>26362000000416245</t>
  </si>
  <si>
    <t>Begona</t>
  </si>
  <si>
    <t>BSO</t>
  </si>
  <si>
    <t>BSO@group-ips.com</t>
  </si>
  <si>
    <t>34-627920939</t>
  </si>
  <si>
    <t>18 jaar 9 maand(en)</t>
  </si>
  <si>
    <t>26362000000416211</t>
  </si>
  <si>
    <t>Avgustina</t>
  </si>
  <si>
    <t>Veleva</t>
  </si>
  <si>
    <t>AVE</t>
  </si>
  <si>
    <t>AVE@group-ips.com</t>
  </si>
  <si>
    <t>359-882476430</t>
  </si>
  <si>
    <t>26362000000416175</t>
  </si>
  <si>
    <t>Audric</t>
  </si>
  <si>
    <t>Jeanne</t>
  </si>
  <si>
    <t>AJE</t>
  </si>
  <si>
    <t>AJE@group-ips.com</t>
  </si>
  <si>
    <t>32-494600486</t>
  </si>
  <si>
    <t>7 jaar 2 maand(en)</t>
  </si>
  <si>
    <t>26362000000416099</t>
  </si>
  <si>
    <t>Arthur</t>
  </si>
  <si>
    <t>Losseau</t>
  </si>
  <si>
    <t>ARL</t>
  </si>
  <si>
    <t>ARL@group-ips.com</t>
  </si>
  <si>
    <t>32-471805852</t>
  </si>
  <si>
    <t>9 jaar 4 maand(en)</t>
  </si>
  <si>
    <t>26362000000413935</t>
  </si>
  <si>
    <t>Annekathrin</t>
  </si>
  <si>
    <t>AME</t>
  </si>
  <si>
    <t>AME@group-ips.com</t>
  </si>
  <si>
    <t>32-485336620</t>
  </si>
  <si>
    <t>8 jaar 11 maand(en)</t>
  </si>
  <si>
    <t>26362000000413873</t>
  </si>
  <si>
    <t>Andrei</t>
  </si>
  <si>
    <t>Stoicescu</t>
  </si>
  <si>
    <t>AST</t>
  </si>
  <si>
    <t>AST@group-ips.com</t>
  </si>
  <si>
    <t>40-722335027</t>
  </si>
  <si>
    <t>26362000000413805</t>
  </si>
  <si>
    <t>Amandyne</t>
  </si>
  <si>
    <t>Rosart</t>
  </si>
  <si>
    <t>ARO</t>
  </si>
  <si>
    <t>ARO@group-ips.com</t>
  </si>
  <si>
    <t>32-470903236</t>
  </si>
  <si>
    <t>26362000000413625</t>
  </si>
  <si>
    <t>Elaidi</t>
  </si>
  <si>
    <t>AEL</t>
  </si>
  <si>
    <t>AEL@group-ips.com</t>
  </si>
  <si>
    <t>32-483233442</t>
  </si>
  <si>
    <t>13 jaar 4 maand(en)</t>
  </si>
  <si>
    <t>26362000000152033</t>
  </si>
  <si>
    <t>Sanchez Chatar</t>
  </si>
  <si>
    <t>JSA</t>
  </si>
  <si>
    <t>JSA@group-ips.com</t>
  </si>
  <si>
    <t>34-637569360</t>
  </si>
  <si>
    <t>CEO</t>
  </si>
  <si>
    <t>20 jaar 4 maand(en)</t>
  </si>
  <si>
    <t>26362000000146411</t>
  </si>
  <si>
    <t>Ana</t>
  </si>
  <si>
    <t>Montejo Del Castillo</t>
  </si>
  <si>
    <t>AMC@group-ips.com</t>
  </si>
  <si>
    <t>34-663075046</t>
  </si>
  <si>
    <t>26362000000108005</t>
  </si>
  <si>
    <t>Super</t>
  </si>
  <si>
    <t>SAD</t>
  </si>
  <si>
    <t>6 jaar 7 maand(en)</t>
  </si>
  <si>
    <t>Full Name</t>
  </si>
  <si>
    <t xml:space="preserve"> </t>
  </si>
  <si>
    <t>Project Status Check</t>
  </si>
  <si>
    <t>PM Check</t>
  </si>
  <si>
    <t>Pilot Check</t>
  </si>
  <si>
    <t>Project Status Align</t>
  </si>
  <si>
    <t>PM Align</t>
  </si>
  <si>
    <t>Pilot Align</t>
  </si>
  <si>
    <t>Exclude</t>
  </si>
  <si>
    <t>YES</t>
  </si>
  <si>
    <t>NOT OK STATUS</t>
  </si>
  <si>
    <t>NOT OK PM</t>
  </si>
  <si>
    <t>NOT OK PILOT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</si>
</sst>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1809]* #,##0_-;\-[$€-1809]* #,##0_-;_-[$€-1809]* &quot;-&quot;_-;_-@_-"/>
    <numFmt numFmtId="165" formatCode="dd\-mmm\-yyyy"/>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1"/>
      <name val="Arial"/>
      <family val="1"/>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4"/>
        <bgColor indexed="64"/>
      </patternFill>
    </fill>
    <fill>
      <patternFill patternType="solid">
        <fgColor theme="3"/>
        <bgColor indexed="64"/>
      </patternFill>
    </fill>
    <fill>
      <patternFill patternType="solid">
        <fgColor rgb="FFFFC000"/>
        <bgColor indexed="64"/>
      </patternFill>
    </fill>
    <fill>
      <patternFill patternType="solid">
        <fgColor rgb="FF00B05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0" fontId="19" fillId="0" borderId="0"/>
  </cellStyleXfs>
  <cellXfs count="21">
    <xf numFmtId="0" fontId="0" fillId="0" borderId="0" xfId="0"/>
    <xf numFmtId="49" fontId="0" fillId="0" borderId="0" xfId="0" applyNumberFormat="1" applyAlignment="1"/>
    <xf numFmtId="49" fontId="0" fillId="0" borderId="0" xfId="0" applyNumberFormat="1"/>
    <xf numFmtId="0" fontId="18" fillId="0" borderId="0" xfId="42"/>
    <xf numFmtId="14" fontId="0" fillId="0" borderId="0" xfId="0" applyNumberFormat="1"/>
    <xf numFmtId="164" fontId="0" fillId="0" borderId="0" xfId="0" applyNumberFormat="1"/>
    <xf numFmtId="3" fontId="0" fillId="0" borderId="0" xfId="0" applyNumberFormat="1"/>
    <xf numFmtId="0" fontId="0" fillId="0" borderId="0" xfId="0" applyNumberFormat="1"/>
    <xf numFmtId="1" fontId="0" fillId="0" borderId="0" xfId="0" applyNumberFormat="1"/>
    <xf numFmtId="165" fontId="0" fillId="0" borderId="0" xfId="0" applyNumberFormat="1"/>
    <xf numFmtId="0" fontId="0" fillId="33" borderId="0" xfId="0" applyFill="1"/>
    <xf numFmtId="0" fontId="17" fillId="34" borderId="0" xfId="0" applyFont="1" applyFill="1"/>
    <xf numFmtId="0" fontId="13" fillId="35" borderId="0" xfId="0" applyFont="1" applyFill="1"/>
    <xf numFmtId="0" fontId="0" fillId="0" borderId="10" xfId="0" applyBorder="1"/>
    <xf numFmtId="14" fontId="0" fillId="0" borderId="10" xfId="0" applyNumberFormat="1" applyBorder="1"/>
    <xf numFmtId="0" fontId="0" fillId="33" borderId="10" xfId="0" applyFill="1" applyBorder="1"/>
    <xf numFmtId="0" fontId="0" fillId="0" borderId="10" xfId="0" applyBorder="1" applyAlignment="1">
      <alignment wrapText="1"/>
    </xf>
    <xf numFmtId="0" fontId="0" fillId="0" borderId="0" xfId="0" applyAlignment="1">
      <alignment horizontal="center"/>
    </xf>
    <xf numFmtId="0" fontId="0" fillId="36" borderId="0" xfId="0" applyFill="1"/>
    <xf numFmtId="0" fontId="0" fillId="0" borderId="0" xfId="0" applyNumberFormat="1" applyAlignment="1">
      <alignment horizontal="center"/>
    </xf>
    <xf numFmtId="0" fontId="0" fillId="37" borderId="0" xfId="0" applyFill="1" applyAlignment="1">
      <alignment horizont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2" xfId="43" xr:uid="{3F45B642-0346-4845-8E11-19DE24203C1B}"/>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dxf>
    <dxf>
      <numFmt numFmtId="0" formatCode="General"/>
    </dxf>
    <dxf>
      <numFmt numFmtId="0" formatCode="General"/>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1" formatCode="0"/>
    </dxf>
    <dxf>
      <numFmt numFmtId="0" formatCode="General"/>
    </dxf>
    <dxf>
      <numFmt numFmtId="3" formatCode="#,##0"/>
    </dxf>
    <dxf>
      <numFmt numFmtId="164" formatCode="_-[$€-1809]* #,##0_-;\-[$€-1809]* #,##0_-;_-[$€-1809]* &quot;-&quot;_-;_-@_-"/>
    </dxf>
    <dxf>
      <numFmt numFmtId="164" formatCode="_-[$€-1809]* #,##0_-;\-[$€-1809]* #,##0_-;_-[$€-1809]* &quot;-&quot;_-;_-@_-"/>
    </dxf>
    <dxf>
      <numFmt numFmtId="30" formatCode="@"/>
    </dxf>
    <dxf>
      <numFmt numFmtId="30" formatCode="@"/>
    </dxf>
    <dxf>
      <numFmt numFmtId="30" formatCode="@"/>
    </dxf>
    <dxf>
      <numFmt numFmtId="30" formatCode="@"/>
    </dxf>
    <dxf>
      <numFmt numFmtId="19" formatCode="yyyy/mm/dd"/>
    </dxf>
    <dxf>
      <numFmt numFmtId="19" formatCode="yyyy/mm/dd"/>
    </dxf>
    <dxf>
      <numFmt numFmtId="30" formatCode="@"/>
    </dxf>
    <dxf>
      <numFmt numFmtId="30" formatCode="@"/>
    </dxf>
    <dxf>
      <numFmt numFmtId="30" formatCode="@"/>
    </dxf>
    <dxf>
      <numFmt numFmtId="30" formatCode="@"/>
    </dxf>
    <dxf>
      <numFmt numFmtId="30" formatCode="@"/>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64)" backgroundRefresh="0" connectionId="1" xr16:uid="{83CF4F21-D961-4DD7-97A3-3160AE4E177B}" autoFormatId="16" applyNumberFormats="0" applyBorderFormats="0" applyFontFormats="0" applyPatternFormats="0" applyAlignmentFormats="0" applyWidthHeightFormats="0">
  <queryTableRefresh nextId="31" unboundColumnsRight="7">
    <queryTableFields count="30">
      <queryTableField id="1" name="Nr" tableColumnId="1"/>
      <queryTableField id="2" name="Customer" tableColumnId="2"/>
      <queryTableField id="13" name="Project document library" tableColumnId="3"/>
      <queryTableField id="5" name="Legal entity" tableColumnId="4"/>
      <queryTableField id="3" name="Industry" tableColumnId="5"/>
      <queryTableField id="6" name="Project status" tableColumnId="6"/>
      <queryTableField id="9" name="Started at" tableColumnId="7"/>
      <queryTableField id="10" name="Closed at" tableColumnId="8"/>
      <queryTableField id="11" name="PM" tableColumnId="9"/>
      <queryTableField id="12" name="PP" tableColumnId="10"/>
      <queryTableField id="14" name="PA" tableColumnId="11"/>
      <queryTableField id="4" name="Services" tableColumnId="12"/>
      <queryTableField id="8" name="Financing type" tableColumnId="13"/>
      <queryTableField id="17" name="Quotation Number" tableColumnId="14"/>
      <queryTableField id="15" name="CapEx" tableColumnId="15"/>
      <queryTableField id="16" name="IPS fees" tableColumnId="16"/>
      <queryTableField id="18" name="Project start year" tableColumnId="17"/>
      <queryTableField id="19" name="Project close year" tableColumnId="18"/>
      <queryTableField id="20" name="Reference Sheet link" tableColumnId="19"/>
      <queryTableField id="21" name="ID" tableColumnId="20"/>
      <queryTableField id="7" name="Teams Site" tableColumnId="21"/>
      <queryTableField id="23" name="Item Type" tableColumnId="22"/>
      <queryTableField id="22" name="Path" tableColumnId="23"/>
      <queryTableField id="24" dataBound="0" tableColumnId="24"/>
      <queryTableField id="25" dataBound="0" tableColumnId="25"/>
      <queryTableField id="26" dataBound="0" tableColumnId="26"/>
      <queryTableField id="30" dataBound="0" tableColumnId="30"/>
      <queryTableField id="27" dataBound="0" tableColumnId="27"/>
      <queryTableField id="28" dataBound="0" tableColumnId="28"/>
      <queryTableField id="29" dataBound="0" tableColumnId="2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0D2E3D-2C04-415A-B235-58469B6A258F}" name="Table_query__64" displayName="Table_query__64" ref="A1:AD2905" tableType="queryTable" totalsRowShown="0">
  <autoFilter ref="A1:AD2905" xr:uid="{970D2E3D-2C04-415A-B235-58469B6A258F}">
    <filterColumn colId="27">
      <filters>
        <filter val="NOK"/>
      </filters>
    </filterColumn>
  </autoFilter>
  <tableColumns count="30">
    <tableColumn id="1" xr3:uid="{4A706546-BF8B-450C-A4D6-70ABE880243E}" uniqueName="GIPS_ProjectID" name="Nr" queryTableFieldId="1" dataDxfId="23"/>
    <tableColumn id="2" xr3:uid="{822F010C-14A0-4B24-9374-C0857F41398D}" uniqueName="GIPS_CustomerLookup" name="Customer" queryTableFieldId="2" dataDxfId="22"/>
    <tableColumn id="3" xr3:uid="{7A3770C4-FBC6-42C2-9331-3020F47C003C}" uniqueName="GIPS_ProjectDocLibURL" name="Project document library" queryTableFieldId="13"/>
    <tableColumn id="4" xr3:uid="{C9059945-95FE-4A8E-873A-E687D228CB7D}" uniqueName="GIPS_LegalEntityLookup" name="Legal entity" queryTableFieldId="5" dataDxfId="21"/>
    <tableColumn id="5" xr3:uid="{9E2333F9-F750-4208-AB8A-8EBFE795C222}" uniqueName="GIPS_IndustryLookup" name="Industry" queryTableFieldId="3" dataDxfId="20"/>
    <tableColumn id="6" xr3:uid="{86D359D6-647E-428E-AF53-48B57C3C9EF7}" uniqueName="GIPS_ProjectStatusLookup" name="Project status" queryTableFieldId="6" dataDxfId="19"/>
    <tableColumn id="7" xr3:uid="{C9DEB302-CDD5-4998-BDDC-24B1B78E12BB}" uniqueName="GIPS_ProjectStartDate" name="Started at" queryTableFieldId="9" dataDxfId="18"/>
    <tableColumn id="8" xr3:uid="{8B681D0B-FAF8-4113-9220-FA79AE3270F1}" uniqueName="GIPS_ProjectCloseDate" name="Closed at" queryTableFieldId="10" dataDxfId="17"/>
    <tableColumn id="9" xr3:uid="{C8902956-6A05-4B76-90FB-FD26BBC5D3C4}" uniqueName="GIPS_ProjectManager" name="PM" queryTableFieldId="11" dataDxfId="16"/>
    <tableColumn id="10" xr3:uid="{C38FC3E9-809C-43C3-B93A-B8EC4771A157}" uniqueName="GIPS_ProjectPilot" name="PP" queryTableFieldId="12" dataDxfId="15"/>
    <tableColumn id="11" xr3:uid="{4CCCE7A1-046A-4247-B994-BF8570BD3BA5}" uniqueName="GIPS_ProjectAssistant" name="PA" queryTableFieldId="14" dataDxfId="14"/>
    <tableColumn id="12" xr3:uid="{393C65BF-7162-449C-8CAC-AB08106DD63A}" uniqueName="GIPS_ServiceLookup" name="Services" queryTableFieldId="4"/>
    <tableColumn id="13" xr3:uid="{4C6C9F84-B993-4F94-8A07-E8C38995E1DF}" uniqueName="GIPS_ProjectFinType" name="Financing type" queryTableFieldId="8" dataDxfId="13"/>
    <tableColumn id="14" xr3:uid="{4AA82D38-C51E-42EE-9AF4-ADDD7C6149B8}" uniqueName="GIPS_QuotationNumberURL" name="Quotation Number" queryTableFieldId="17"/>
    <tableColumn id="15" xr3:uid="{651F288C-2C44-4033-B256-EB25A676A04C}" uniqueName="GIPS_Budget" name="CapEx" queryTableFieldId="15" dataDxfId="12"/>
    <tableColumn id="16" xr3:uid="{AF55AB7E-A14D-4F94-B3CD-472D728CEE6D}" uniqueName="GIPS_Work" name="IPS fees" queryTableFieldId="16" dataDxfId="11"/>
    <tableColumn id="17" xr3:uid="{ECAF55CF-19C0-4F84-A6D0-98C18DE4100F}" uniqueName="Project_x005f_x0020_start_x005f_x0020_year" name="Project start year" queryTableFieldId="18" dataDxfId="10"/>
    <tableColumn id="18" xr3:uid="{010E0571-54B2-444B-88C8-3240160D9199}" uniqueName="Project_x005f_x0020_close_x005f_x0020_year" name="Project close year" queryTableFieldId="19" dataDxfId="9"/>
    <tableColumn id="19" xr3:uid="{81D0A3B7-35CF-49E8-9C42-DFF346E4F4CA}" uniqueName="GIPS_ReferenceSheetLink" name="Reference Sheet link" queryTableFieldId="20"/>
    <tableColumn id="20" xr3:uid="{8E5A0D35-D47B-4476-AA9E-4666983B22A6}" uniqueName="ID" name="ID" queryTableFieldId="21" dataDxfId="8"/>
    <tableColumn id="21" xr3:uid="{50ECBB38-3D82-449E-AB96-237D0D4D067A}" uniqueName="GIPS_ProjectTeamURL" name="Teams Site" queryTableFieldId="7"/>
    <tableColumn id="22" xr3:uid="{6EECCB22-54C1-4054-B696-2A060DE90031}" uniqueName="FSObjType" name="Item Type" queryTableFieldId="23" dataDxfId="7"/>
    <tableColumn id="23" xr3:uid="{9A7036E8-8157-40A6-B410-4FD222650693}" uniqueName="FileDirRef" name="Path" queryTableFieldId="22" dataDxfId="6"/>
    <tableColumn id="24" xr3:uid="{71598412-9411-4105-892E-6B9EE703E95D}" uniqueName="24" name="Project Status Check" queryTableFieldId="24" dataDxfId="5">
      <calculatedColumnFormula>VLOOKUP(Table_query__64[[#This Row],[Nr]],'MyTracker Export'!A:P,'MyTracker Export'!$P$1,FALSE)</calculatedColumnFormula>
    </tableColumn>
    <tableColumn id="25" xr3:uid="{6B65E9E1-4D4C-4FD7-9FE6-154ABBEBD5CB}" uniqueName="25" name="PM Check" queryTableFieldId="25" dataDxfId="4">
      <calculatedColumnFormula>VLOOKUP(Table_query__64[[#This Row],[Nr]],'MyTracker Export'!A:Z,'MyTracker Export'!$Z$1,FALSE)</calculatedColumnFormula>
    </tableColumn>
    <tableColumn id="26" xr3:uid="{C1B0B196-2AB0-4EAF-8507-38C96890DEDA}" uniqueName="26" name="Pilot Check" queryTableFieldId="26" dataDxfId="3">
      <calculatedColumnFormula>VLOOKUP(Table_query__64[[#This Row],[Nr]],'MyTracker Export'!A:AA,'MyTracker Export'!$AA$1,FALSE)</calculatedColumnFormula>
    </tableColumn>
    <tableColumn id="30" xr3:uid="{503CCE51-784F-489E-B783-A73F2617335B}" uniqueName="30" name="Exclude" queryTableFieldId="30"/>
    <tableColumn id="27" xr3:uid="{64521EE4-EC2C-4FF7-A6C5-C81876AE579F}" uniqueName="27" name="Project Status Align" queryTableFieldId="27" dataDxfId="2">
      <calculatedColumnFormula>IF(Table_query__64[[#This Row],[Project status]]=Table_query__64[[#This Row],[Project Status Check]],"OK","NOK")</calculatedColumnFormula>
    </tableColumn>
    <tableColumn id="28" xr3:uid="{B44616A9-3DDD-4B6D-9ED8-8F579DF47810}" uniqueName="28" name="PM Align" queryTableFieldId="28" dataDxfId="1">
      <calculatedColumnFormula>IF(Table_query__64[[#This Row],[PM]]=Table_query__64[[#This Row],[PM Check]],"OK","NOK")</calculatedColumnFormula>
    </tableColumn>
    <tableColumn id="29" xr3:uid="{52E8AC79-7BE0-4471-922D-6EEE7681E22E}" uniqueName="29" name="Pilot Align" queryTableFieldId="29" dataDxfId="0">
      <calculatedColumnFormula>IF(Table_query__64[[#This Row],[PP]]=Table_query__64[[#This Row],[Pilot Check]],"OK","NOK")</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groupips.sharepoint.com/sites/01Activity-O1702Komodo2B-2C/Shared%20Documents/Forms/AllItems.aspx" TargetMode="External"/><Relationship Id="rId3182" Type="http://schemas.openxmlformats.org/officeDocument/2006/relationships/hyperlink" Target="https://groupips.sharepoint.com/sites/Growth/1%20Quotations/Q8600-Q8699/Q8604%20CARGILL%20(YVORY%20COAST)%20EM4239_Etd%20Structure&amp;Civil" TargetMode="External"/><Relationship Id="rId4233" Type="http://schemas.openxmlformats.org/officeDocument/2006/relationships/hyperlink" Target="https://groupips.sharepoint.com/sites/Growth/1%20Quotations/Q5500-Q5599/Q5509%20Barry%20Callebaut%20Cocoa%20Germany%20GmbH%20Workshop%20Redesign" TargetMode="External"/><Relationship Id="rId3999" Type="http://schemas.openxmlformats.org/officeDocument/2006/relationships/hyperlink" Target="https://groupips.sharepoint.com/sites/Growth/1%20Quotations/Q6100-Q6199/Q6198%20CARGILL%20(YVORY%20COAST)%20EM2521_PDPIII%20C-Blend%20upgrade" TargetMode="External"/><Relationship Id="rId4300" Type="http://schemas.openxmlformats.org/officeDocument/2006/relationships/hyperlink" Target="https://groupips.sharepoint.com/sites/Growth/1%20Quotations/Q5400-Q5499/Q5455%20Univercells%20sa%20Univercells%20-%20CQV" TargetMode="External"/><Relationship Id="rId170" Type="http://schemas.openxmlformats.org/officeDocument/2006/relationships/hyperlink" Target="https://groupips.sharepoint.com/sites/Activity/O3411Documents" TargetMode="External"/><Relationship Id="rId6058" Type="http://schemas.openxmlformats.org/officeDocument/2006/relationships/hyperlink" Target="https://groupips.sharepoint.com/sites/O2590" TargetMode="External"/><Relationship Id="rId6472" Type="http://schemas.openxmlformats.org/officeDocument/2006/relationships/hyperlink" Target="https://groupips.sharepoint.com/sites/O2168" TargetMode="External"/><Relationship Id="rId5074" Type="http://schemas.openxmlformats.org/officeDocument/2006/relationships/hyperlink" Target="https://mytracker.group-ips.com/projects/151/reference_sheets_translations/957.pdf" TargetMode="External"/><Relationship Id="rId6125" Type="http://schemas.openxmlformats.org/officeDocument/2006/relationships/hyperlink" Target="https://groupips.sharepoint.com/sites/O2521" TargetMode="External"/><Relationship Id="rId987" Type="http://schemas.openxmlformats.org/officeDocument/2006/relationships/hyperlink" Target="https://groupips.sharepoint.com/sites/Activity/O2589Documents" TargetMode="External"/><Relationship Id="rId2668" Type="http://schemas.openxmlformats.org/officeDocument/2006/relationships/hyperlink" Target="https://groupips.sharepoint.com/sites/ActivityArchive/O123Archive" TargetMode="External"/><Relationship Id="rId3719" Type="http://schemas.openxmlformats.org/officeDocument/2006/relationships/hyperlink" Target="https://groupips.sharepoint.com/sites/Growth/1%20Quotations/Q7200-Q7299/Q7236%20GlaxoSmithKline%20Biologicals%20Wavre%20GSK%20Fire%20and%20biosecurity" TargetMode="External"/><Relationship Id="rId4090" Type="http://schemas.openxmlformats.org/officeDocument/2006/relationships/hyperlink" Target="https://groupips.sharepoint.com/sites/Growth/1%20Quotations/Q5700-Q5799/Q5726%20Ineos%20(Inovyn)%20INOVYN%20France%20RMV%20EPCm" TargetMode="External"/><Relationship Id="rId1684" Type="http://schemas.openxmlformats.org/officeDocument/2006/relationships/hyperlink" Target="https://groupips.sharepoint.com/sites/ActivityArchive/O1876Archive" TargetMode="External"/><Relationship Id="rId2735" Type="http://schemas.openxmlformats.org/officeDocument/2006/relationships/hyperlink" Target="https://groupips.sharepoint.com/sites/ActivityArchive/O030Archive" TargetMode="External"/><Relationship Id="rId5141" Type="http://schemas.openxmlformats.org/officeDocument/2006/relationships/hyperlink" Target="https://groupips.sharepoint.com/sites/O3518" TargetMode="External"/><Relationship Id="rId707" Type="http://schemas.openxmlformats.org/officeDocument/2006/relationships/hyperlink" Target="https://groupips.sharepoint.com/sites/Activity/O2873Documents" TargetMode="External"/><Relationship Id="rId1337" Type="http://schemas.openxmlformats.org/officeDocument/2006/relationships/hyperlink" Target="https://groupips.sharepoint.com/sites/ActivityArchive/O2237Documents" TargetMode="External"/><Relationship Id="rId1751" Type="http://schemas.openxmlformats.org/officeDocument/2006/relationships/hyperlink" Target="https://groupips.sharepoint.com/sites/ActivityArchive/O1803Archive" TargetMode="External"/><Relationship Id="rId2802" Type="http://schemas.openxmlformats.org/officeDocument/2006/relationships/hyperlink" Target="https://groupips.sharepoint.com/sites/ActivityArchive/I514Documents" TargetMode="External"/><Relationship Id="rId5958" Type="http://schemas.openxmlformats.org/officeDocument/2006/relationships/hyperlink" Target="https://groupips.sharepoint.com/sites/O2697" TargetMode="External"/><Relationship Id="rId43" Type="http://schemas.openxmlformats.org/officeDocument/2006/relationships/hyperlink" Target="https://groupips.sharepoint.com/sites/Activity/O3539Documents" TargetMode="External"/><Relationship Id="rId1404" Type="http://schemas.openxmlformats.org/officeDocument/2006/relationships/hyperlink" Target="https://groupips.sharepoint.com/sites/ActivityArchive/O2170Documents" TargetMode="External"/><Relationship Id="rId3576" Type="http://schemas.openxmlformats.org/officeDocument/2006/relationships/hyperlink" Target="https://groupips.sharepoint.com/sites/Growth/1%20Quotations/Q7500-Q7599/Q7577%20Prayon%20-%20Engis%20Water%20relocation%20-%20Solutions" TargetMode="External"/><Relationship Id="rId4627" Type="http://schemas.openxmlformats.org/officeDocument/2006/relationships/hyperlink" Target="https://groupips.sharepoint.com/sites/Growth/1%20Quotations/" TargetMode="External"/><Relationship Id="rId4974" Type="http://schemas.openxmlformats.org/officeDocument/2006/relationships/hyperlink" Target="https://groupips.sharepoint.com/sites/Growth/1%20Quotations/Q7200-Q7299/Q7298%20Group-IPS%20Consulting" TargetMode="External"/><Relationship Id="rId497" Type="http://schemas.openxmlformats.org/officeDocument/2006/relationships/hyperlink" Target="https://groupips.sharepoint.com/sites/ActivityArchive/O3083Documents" TargetMode="External"/><Relationship Id="rId2178" Type="http://schemas.openxmlformats.org/officeDocument/2006/relationships/hyperlink" Target="https://groupips.sharepoint.com/sites/ActivityArchive/O1043Archive" TargetMode="External"/><Relationship Id="rId3229" Type="http://schemas.openxmlformats.org/officeDocument/2006/relationships/hyperlink" Target="https://groupips.sharepoint.com/sites/Growth/1%20Quotations/Q8400-Q8499/Q8409%20APO%20EM4125_Turnaround%20Team%20Serv" TargetMode="External"/><Relationship Id="rId3990" Type="http://schemas.openxmlformats.org/officeDocument/2006/relationships/hyperlink" Target="https://groupips.sharepoint.com/sites/Growth/1%20Quotations/Q6200-Q6299/Q6263%20SNCZ%20Project%20Audit%20and%20EPCM" TargetMode="External"/><Relationship Id="rId1194" Type="http://schemas.openxmlformats.org/officeDocument/2006/relationships/hyperlink" Target="https://groupips.sharepoint.com/sites/ActivityArchive/O2380Documents" TargetMode="External"/><Relationship Id="rId2592" Type="http://schemas.openxmlformats.org/officeDocument/2006/relationships/hyperlink" Target="https://groupips.sharepoint.com/sites/ActivityArchive/O290Archive" TargetMode="External"/><Relationship Id="rId3643" Type="http://schemas.openxmlformats.org/officeDocument/2006/relationships/hyperlink" Target="https://groupips.sharepoint.com/sites/Growth/1%20Quotations/Q7300-Q7399/Q7376%20ArcelorMittal%20Dabrowa%20Gornicza&#160;%20Decarb%20Program%20Long%20Products" TargetMode="External"/><Relationship Id="rId6799" Type="http://schemas.openxmlformats.org/officeDocument/2006/relationships/hyperlink" Target="https://groupips.sharepoint.com/sites/I499" TargetMode="External"/><Relationship Id="rId217" Type="http://schemas.openxmlformats.org/officeDocument/2006/relationships/hyperlink" Target="https://groupips.sharepoint.com/sites/Activity/O3363Documents" TargetMode="External"/><Relationship Id="rId564" Type="http://schemas.openxmlformats.org/officeDocument/2006/relationships/hyperlink" Target="https://groupips.sharepoint.com/sites/Activity/O3016Documents" TargetMode="External"/><Relationship Id="rId2245" Type="http://schemas.openxmlformats.org/officeDocument/2006/relationships/hyperlink" Target="https://groupips.sharepoint.com/sites/ActivityArchive/O928Archive" TargetMode="External"/><Relationship Id="rId3710" Type="http://schemas.openxmlformats.org/officeDocument/2006/relationships/hyperlink" Target="https://groupips.sharepoint.com/sites/Growth/1%20Quotations/Q7200-Q7299/Q7277%20Givaudan%20Baierbrunn%20Feasibility%20Study" TargetMode="External"/><Relationship Id="rId631" Type="http://schemas.openxmlformats.org/officeDocument/2006/relationships/hyperlink" Target="https://groupips.sharepoint.com/sites/ActivityArchive/O2949Documents" TargetMode="External"/><Relationship Id="rId1261" Type="http://schemas.openxmlformats.org/officeDocument/2006/relationships/hyperlink" Target="https://groupips.sharepoint.com/sites/Activity/O2313Documents" TargetMode="External"/><Relationship Id="rId2312" Type="http://schemas.openxmlformats.org/officeDocument/2006/relationships/hyperlink" Target="https://groupips.sharepoint.com/sites/ActivityArchive/O759Archive" TargetMode="External"/><Relationship Id="rId5468" Type="http://schemas.openxmlformats.org/officeDocument/2006/relationships/hyperlink" Target="https://groupips.sharepoint.com/sites/O3188" TargetMode="External"/><Relationship Id="rId5882" Type="http://schemas.openxmlformats.org/officeDocument/2006/relationships/hyperlink" Target="https://groupips.sharepoint.com/sites/O2774" TargetMode="External"/><Relationship Id="rId6519" Type="http://schemas.openxmlformats.org/officeDocument/2006/relationships/hyperlink" Target="https://groupips.sharepoint.com/sites/O2119" TargetMode="External"/><Relationship Id="rId4484" Type="http://schemas.openxmlformats.org/officeDocument/2006/relationships/hyperlink" Target="https://groupips.sharepoint.com/sites/Growth/1%20Quotations/" TargetMode="External"/><Relationship Id="rId5535" Type="http://schemas.openxmlformats.org/officeDocument/2006/relationships/hyperlink" Target="https://groupips.sharepoint.com/sites/O3121" TargetMode="External"/><Relationship Id="rId3086" Type="http://schemas.openxmlformats.org/officeDocument/2006/relationships/hyperlink" Target="https://groupips.sharepoint.com/sites/Growth/1%20Quotations/Q8800-Q8899/Q8844%20TPS%20EM4495_Finit%20Elemnt%20Analysis" TargetMode="External"/><Relationship Id="rId4137" Type="http://schemas.openxmlformats.org/officeDocument/2006/relationships/hyperlink" Target="https://groupips.sharepoint.com/sites/Growth/1%20Quotations/Q5700-Q5799/Q5738%20ENCO%20EM2196_Pr&#233;faisab%20d&#233;p&#244;t%20p&#233;trol" TargetMode="External"/><Relationship Id="rId4551" Type="http://schemas.openxmlformats.org/officeDocument/2006/relationships/hyperlink" Target="https://groupips.sharepoint.com/sites/Growth/1%20Quotations/Q3800-Q3899/Q3809_Restaurante%20La%20mas%20rica%20de%20Chamber&#237;" TargetMode="External"/><Relationship Id="rId3153" Type="http://schemas.openxmlformats.org/officeDocument/2006/relationships/hyperlink" Target="https://groupips.sharepoint.com/sites/Growth/1%20Quotations/Q8500-Q8599/Q8597%20Potter%20Industries%20Project%20UK" TargetMode="External"/><Relationship Id="rId4204" Type="http://schemas.openxmlformats.org/officeDocument/2006/relationships/hyperlink" Target="https://groupips.sharepoint.com/sites/Growth/1%20Quotations/Q5400-Q5499/Q5416%20CARGILL%20(BELGIUM)%20masterplan%20cooling%20water" TargetMode="External"/><Relationship Id="rId5602" Type="http://schemas.openxmlformats.org/officeDocument/2006/relationships/hyperlink" Target="https://groupips.sharepoint.com/sites/O3054" TargetMode="External"/><Relationship Id="rId141" Type="http://schemas.openxmlformats.org/officeDocument/2006/relationships/hyperlink" Target="https://groupips.sharepoint.com/sites/Activity/O3441Documents" TargetMode="External"/><Relationship Id="rId3220" Type="http://schemas.openxmlformats.org/officeDocument/2006/relationships/hyperlink" Target="https://groupips.sharepoint.com/sites/Growth/1%20Quotations/Q8400-Q8499/Q8470%20Hydrometal%20France%20CM%20Station%20d'&#233;puration" TargetMode="External"/><Relationship Id="rId6029" Type="http://schemas.openxmlformats.org/officeDocument/2006/relationships/hyperlink" Target="https://groupips.sharepoint.com/sites/O2619" TargetMode="External"/><Relationship Id="rId6376" Type="http://schemas.openxmlformats.org/officeDocument/2006/relationships/hyperlink" Target="https://groupips.sharepoint.com/sites/O2267" TargetMode="External"/><Relationship Id="rId6790" Type="http://schemas.openxmlformats.org/officeDocument/2006/relationships/hyperlink" Target="https://groupips.sharepoint.com/sites/I508" TargetMode="External"/><Relationship Id="rId7" Type="http://schemas.openxmlformats.org/officeDocument/2006/relationships/hyperlink" Target="https://groupips.sharepoint.com/sites/Activity/O3575Documents" TargetMode="External"/><Relationship Id="rId2986" Type="http://schemas.openxmlformats.org/officeDocument/2006/relationships/hyperlink" Target="https://groupips.sharepoint.com/sites/Growth/1%20Quotations/Q9000-Q9099/Q9029%20FALLON%20AND%20BELLE%20Plaza%20Cortes%204" TargetMode="External"/><Relationship Id="rId5392" Type="http://schemas.openxmlformats.org/officeDocument/2006/relationships/hyperlink" Target="https://groupips.sharepoint.com/sites/O3264" TargetMode="External"/><Relationship Id="rId6443" Type="http://schemas.openxmlformats.org/officeDocument/2006/relationships/hyperlink" Target="https://groupips.sharepoint.com/sites/O2199" TargetMode="External"/><Relationship Id="rId958" Type="http://schemas.openxmlformats.org/officeDocument/2006/relationships/hyperlink" Target="https://groupips.sharepoint.com/sites/IAPS/Activity/PE0615/Forms/AllItems.aspx" TargetMode="External"/><Relationship Id="rId1588" Type="http://schemas.openxmlformats.org/officeDocument/2006/relationships/hyperlink" Target="https://groupips.sharepoint.com/sites/Activity/O1979Documents/Forms/AllItems.aspx" TargetMode="External"/><Relationship Id="rId2639" Type="http://schemas.openxmlformats.org/officeDocument/2006/relationships/hyperlink" Target="https://groupips.sharepoint.com/sites/ActivityArchive/O198Archive" TargetMode="External"/><Relationship Id="rId5045" Type="http://schemas.openxmlformats.org/officeDocument/2006/relationships/hyperlink" Target="https://mytracker.group-ips.com/projects/1788/reference_sheets_translations/927.pdf" TargetMode="External"/><Relationship Id="rId6510" Type="http://schemas.openxmlformats.org/officeDocument/2006/relationships/hyperlink" Target="https://groupips.sharepoint.com/sites/O2128" TargetMode="External"/><Relationship Id="rId1655" Type="http://schemas.openxmlformats.org/officeDocument/2006/relationships/hyperlink" Target="https://groupips.sharepoint.com/sites/01Activity-O1909InformereparacinAlbertoAlcocer/Shared%20Documents/Forms/AllItems.aspx" TargetMode="External"/><Relationship Id="rId2706" Type="http://schemas.openxmlformats.org/officeDocument/2006/relationships/hyperlink" Target="https://groupips.sharepoint.com/sites/ActivityArchive/O059Archive" TargetMode="External"/><Relationship Id="rId4061" Type="http://schemas.openxmlformats.org/officeDocument/2006/relationships/hyperlink" Target="https://groupips.sharepoint.com/sites/Growth/1%20Quotations/Q5900-Q5999/Q5953%20Blommer%20Chocolate%20RL1%20Management" TargetMode="External"/><Relationship Id="rId5112" Type="http://schemas.openxmlformats.org/officeDocument/2006/relationships/hyperlink" Target="https://groupips.sharepoint.com/sites/O3547" TargetMode="External"/><Relationship Id="rId1308" Type="http://schemas.openxmlformats.org/officeDocument/2006/relationships/hyperlink" Target="https://groupips.sharepoint.com/sites/ActivityArchive/O2266Documents" TargetMode="External"/><Relationship Id="rId1722" Type="http://schemas.openxmlformats.org/officeDocument/2006/relationships/hyperlink" Target="https://groupips.sharepoint.com/sites/ActivityArchive/O1836Archive" TargetMode="External"/><Relationship Id="rId4878" Type="http://schemas.openxmlformats.org/officeDocument/2006/relationships/hyperlink" Target="https://groupips.sharepoint.com/sites/Growth/1%20Quotations/" TargetMode="External"/><Relationship Id="rId5929" Type="http://schemas.openxmlformats.org/officeDocument/2006/relationships/hyperlink" Target="https://groupips.sharepoint.com/sites/O2727" TargetMode="External"/><Relationship Id="rId14" Type="http://schemas.openxmlformats.org/officeDocument/2006/relationships/hyperlink" Target="https://groupips.sharepoint.com/sites/Activity/O3568Documents" TargetMode="External"/><Relationship Id="rId3894" Type="http://schemas.openxmlformats.org/officeDocument/2006/relationships/hyperlink" Target="https://groupips.sharepoint.com/sites/Growth/1%20Quotations/Q6500-Q6599/Q6586%20Lindt%20&amp;%20Sprungli%20Strattham," TargetMode="External"/><Relationship Id="rId4945" Type="http://schemas.openxmlformats.org/officeDocument/2006/relationships/hyperlink" Target="https://groupips.sharepoint.com/sites/Growth/1%20Quotations/" TargetMode="External"/><Relationship Id="rId2496" Type="http://schemas.openxmlformats.org/officeDocument/2006/relationships/hyperlink" Target="https://groupips.sharepoint.com/sites/ActivityArchive/O450Archive" TargetMode="External"/><Relationship Id="rId3547" Type="http://schemas.openxmlformats.org/officeDocument/2006/relationships/hyperlink" Target="https://groupips.sharepoint.com/sites/Growth/1%20Quotations/Q7500-Q7599/Q7568%20GlaxoSmithKline%20Biologicals%20Rixensart%20GSK%20-%20RX579%20-%20C&amp;Q" TargetMode="External"/><Relationship Id="rId3961" Type="http://schemas.openxmlformats.org/officeDocument/2006/relationships/hyperlink" Target="https://groupips.sharepoint.com/sites/Growth/1%20Quotations/Q5900-Q5999/Q5985%20AXOR%20EM2395_Etd%20Ste%20Telecom%20prjt" TargetMode="External"/><Relationship Id="rId468" Type="http://schemas.openxmlformats.org/officeDocument/2006/relationships/hyperlink" Target="https://groupips.sharepoint.com/sites/Activity/O3112Documents" TargetMode="External"/><Relationship Id="rId882" Type="http://schemas.openxmlformats.org/officeDocument/2006/relationships/hyperlink" Target="https://groupips.sharepoint.com/sites/Activity/O2698Documents" TargetMode="External"/><Relationship Id="rId1098" Type="http://schemas.openxmlformats.org/officeDocument/2006/relationships/hyperlink" Target="https://groupips.sharepoint.com/sites/ActivityArchive/O2476Documents" TargetMode="External"/><Relationship Id="rId2149" Type="http://schemas.openxmlformats.org/officeDocument/2006/relationships/hyperlink" Target="https://groupips.sharepoint.com/sites/ActivityArchive/O1127Archive" TargetMode="External"/><Relationship Id="rId2563" Type="http://schemas.openxmlformats.org/officeDocument/2006/relationships/hyperlink" Target="https://groupips.sharepoint.com/sites/ActivityArchive/O361Archive" TargetMode="External"/><Relationship Id="rId3614" Type="http://schemas.openxmlformats.org/officeDocument/2006/relationships/hyperlink" Target="https://groupips.sharepoint.com/sites/Growth/1%20Quotations/Q7400-Q7499/Q7486%20Antonyo%20Marest%20Casa%20M1" TargetMode="External"/><Relationship Id="rId6020" Type="http://schemas.openxmlformats.org/officeDocument/2006/relationships/hyperlink" Target="https://groupips.sharepoint.com/sites/O2629" TargetMode="External"/><Relationship Id="rId535" Type="http://schemas.openxmlformats.org/officeDocument/2006/relationships/hyperlink" Target="https://groupips.sharepoint.com/sites/ActivityArchive/O3045Documents" TargetMode="External"/><Relationship Id="rId1165" Type="http://schemas.openxmlformats.org/officeDocument/2006/relationships/hyperlink" Target="https://groupips.sharepoint.com/sites/Activity/O2409Documents" TargetMode="External"/><Relationship Id="rId2216" Type="http://schemas.openxmlformats.org/officeDocument/2006/relationships/hyperlink" Target="https://groupips.sharepoint.com/sites/ActivityArchive/O984Archive" TargetMode="External"/><Relationship Id="rId2630" Type="http://schemas.openxmlformats.org/officeDocument/2006/relationships/hyperlink" Target="https://groupips.sharepoint.com/sites/ActivityArchive/O215Archive" TargetMode="External"/><Relationship Id="rId5786" Type="http://schemas.openxmlformats.org/officeDocument/2006/relationships/hyperlink" Target="https://groupips.sharepoint.com/sites/O2870" TargetMode="External"/><Relationship Id="rId6837" Type="http://schemas.openxmlformats.org/officeDocument/2006/relationships/hyperlink" Target="https://groupips.sharepoint.com/sites/I409" TargetMode="External"/><Relationship Id="rId602" Type="http://schemas.openxmlformats.org/officeDocument/2006/relationships/hyperlink" Target="https://groupips.sharepoint.com/sites/Activity/O2978Documents" TargetMode="External"/><Relationship Id="rId1232" Type="http://schemas.openxmlformats.org/officeDocument/2006/relationships/hyperlink" Target="https://groupips.sharepoint.com/sites/ActivityArchive/O2342Documents" TargetMode="External"/><Relationship Id="rId4388" Type="http://schemas.openxmlformats.org/officeDocument/2006/relationships/hyperlink" Target="https://groupips.sharepoint.com/sites/Growth/1%20Quotations/Q4800-Q4899/Q4825_Fros-Trol%20ERP" TargetMode="External"/><Relationship Id="rId5439" Type="http://schemas.openxmlformats.org/officeDocument/2006/relationships/hyperlink" Target="https://groupips.sharepoint.com/sites/O3217" TargetMode="External"/><Relationship Id="rId5853" Type="http://schemas.openxmlformats.org/officeDocument/2006/relationships/hyperlink" Target="https://groupips.sharepoint.com/sites/O2803" TargetMode="External"/><Relationship Id="rId3057" Type="http://schemas.openxmlformats.org/officeDocument/2006/relationships/hyperlink" Target="https://groupips.sharepoint.com/sites/Growth/1%20Quotations/Q8800-Q8899/Q8897%20MARETAP%20EM4573_citerne%20stockage%20gaz" TargetMode="External"/><Relationship Id="rId4108" Type="http://schemas.openxmlformats.org/officeDocument/2006/relationships/hyperlink" Target="https://groupips.sharepoint.com/sites/Growth/1%20Quotations/Q5900-Q5999/Q5942%20MARETAP%20EM2363_Increase%20noz%20Separator" TargetMode="External"/><Relationship Id="rId4455" Type="http://schemas.openxmlformats.org/officeDocument/2006/relationships/hyperlink" Target="https://groupips.sharepoint.com/sites/Growth/1%20Quotations/" TargetMode="External"/><Relationship Id="rId5506" Type="http://schemas.openxmlformats.org/officeDocument/2006/relationships/hyperlink" Target="https://groupips.sharepoint.com/sites/O3150" TargetMode="External"/><Relationship Id="rId5920" Type="http://schemas.openxmlformats.org/officeDocument/2006/relationships/hyperlink" Target="https://groupips.sharepoint.com/sites/O2736" TargetMode="External"/><Relationship Id="rId3471" Type="http://schemas.openxmlformats.org/officeDocument/2006/relationships/hyperlink" Target="https://groupips.sharepoint.com/sites/Growth/1%20Quotations/Q7700-Q7799/Q7758%20CapVest%20CapVest%20-%20DD" TargetMode="External"/><Relationship Id="rId4522" Type="http://schemas.openxmlformats.org/officeDocument/2006/relationships/hyperlink" Target="https://groupips.sharepoint.com/sites/Growth/1%20Quotations/Q4100-Q4199/Q4122_ABI_Warehouse%20Expansion%20The%20Bronx" TargetMode="External"/><Relationship Id="rId392" Type="http://schemas.openxmlformats.org/officeDocument/2006/relationships/hyperlink" Target="https://groupips.sharepoint.com/sites/Activity/O3188Documents" TargetMode="External"/><Relationship Id="rId2073" Type="http://schemas.openxmlformats.org/officeDocument/2006/relationships/hyperlink" Target="https://groupips.sharepoint.com/sites/ActivityArchive/O1300Archive" TargetMode="External"/><Relationship Id="rId3124" Type="http://schemas.openxmlformats.org/officeDocument/2006/relationships/hyperlink" Target="https://groupips.sharepoint.com/sites/Growth/1%20Quotations/Q8700-Q8799/Q8757%20Natra%20Malle%20AGV%20Procurement" TargetMode="External"/><Relationship Id="rId6694" Type="http://schemas.openxmlformats.org/officeDocument/2006/relationships/hyperlink" Target="https://groupips.sharepoint.com/sites/O1904" TargetMode="External"/><Relationship Id="rId2140" Type="http://schemas.openxmlformats.org/officeDocument/2006/relationships/hyperlink" Target="https://groupips.sharepoint.com/sites/ActivityArchive/O1142Archive" TargetMode="External"/><Relationship Id="rId5296" Type="http://schemas.openxmlformats.org/officeDocument/2006/relationships/hyperlink" Target="https://groupips.sharepoint.com/sites/O3361" TargetMode="External"/><Relationship Id="rId6347" Type="http://schemas.openxmlformats.org/officeDocument/2006/relationships/hyperlink" Target="https://groupips.sharepoint.com/sites/O2296" TargetMode="External"/><Relationship Id="rId6761" Type="http://schemas.openxmlformats.org/officeDocument/2006/relationships/hyperlink" Target="https://groupips.sharepoint.com/sites/I860" TargetMode="External"/><Relationship Id="rId112" Type="http://schemas.openxmlformats.org/officeDocument/2006/relationships/hyperlink" Target="https://groupips.sharepoint.com/sites/Activity/O3470Documents" TargetMode="External"/><Relationship Id="rId5363" Type="http://schemas.openxmlformats.org/officeDocument/2006/relationships/hyperlink" Target="https://groupips.sharepoint.com/sites/O3293" TargetMode="External"/><Relationship Id="rId6414" Type="http://schemas.openxmlformats.org/officeDocument/2006/relationships/hyperlink" Target="https://groupips.sharepoint.com/sites/O2229" TargetMode="External"/><Relationship Id="rId2957" Type="http://schemas.openxmlformats.org/officeDocument/2006/relationships/hyperlink" Target="https://groupips.sharepoint.com/sites/Growth/1%20Quotations/Q9000-Q9099/Q9075%20GB%20Foods," TargetMode="External"/><Relationship Id="rId5016" Type="http://schemas.openxmlformats.org/officeDocument/2006/relationships/hyperlink" Target="https://groupips.sharepoint.com/sites/Growth/1%20Quotations/Q5400-Q5499/Q5460%20BAIPS%20sa%20Administration" TargetMode="External"/><Relationship Id="rId929" Type="http://schemas.openxmlformats.org/officeDocument/2006/relationships/hyperlink" Target="https://groupips.sharepoint.com/sites/ActivityArchive/O2649Documents" TargetMode="External"/><Relationship Id="rId1559" Type="http://schemas.openxmlformats.org/officeDocument/2006/relationships/hyperlink" Target="https://groupips.sharepoint.com/sites/ActivityArchive/O2009Documents" TargetMode="External"/><Relationship Id="rId1973" Type="http://schemas.openxmlformats.org/officeDocument/2006/relationships/hyperlink" Target="https://groupips.sharepoint.com/sites/ActivityArchive/O1451Archive" TargetMode="External"/><Relationship Id="rId4032" Type="http://schemas.openxmlformats.org/officeDocument/2006/relationships/hyperlink" Target="https://groupips.sharepoint.com/sites/Growth/1%20Quotations/Q6100-Q6199/Q6147%20Inovyn%20France%20Inovyn_SRS-HCIHTO%20PM%20Support" TargetMode="External"/><Relationship Id="rId5430" Type="http://schemas.openxmlformats.org/officeDocument/2006/relationships/hyperlink" Target="https://groupips.sharepoint.com/sites/O3226" TargetMode="External"/><Relationship Id="rId1626" Type="http://schemas.openxmlformats.org/officeDocument/2006/relationships/hyperlink" Target="https://groupips.sharepoint.com/sites/01Activity-O1940TestPlatformLoD/Shared%20Documents/Forms/AllItems.aspx" TargetMode="External"/><Relationship Id="rId3798" Type="http://schemas.openxmlformats.org/officeDocument/2006/relationships/hyperlink" Target="https://groupips.sharepoint.com/sites/Growth/1%20Quotations/Q6900-Q6999/Q6980%20Groupe%20OCP%20Etd%20inst%20groupe" TargetMode="External"/><Relationship Id="rId4849" Type="http://schemas.openxmlformats.org/officeDocument/2006/relationships/hyperlink" Target="https://groupips.sharepoint.com/sites/Growth/1%20Quotations/" TargetMode="External"/><Relationship Id="rId3865" Type="http://schemas.openxmlformats.org/officeDocument/2006/relationships/hyperlink" Target="https://groupips.sharepoint.com/sites/Growth/1%20Quotations/Q6600-Q6699/Q6621%20SOFRESID%20EM2791_Etd%20Distillation%20Brut" TargetMode="External"/><Relationship Id="rId4916" Type="http://schemas.openxmlformats.org/officeDocument/2006/relationships/hyperlink" Target="https://groupips.sharepoint.com/sites/Growth/1%20Quotations/" TargetMode="External"/><Relationship Id="rId6271" Type="http://schemas.openxmlformats.org/officeDocument/2006/relationships/hyperlink" Target="https://groupips.sharepoint.com/sites/O2372" TargetMode="External"/><Relationship Id="rId786" Type="http://schemas.openxmlformats.org/officeDocument/2006/relationships/hyperlink" Target="https://groupips.sharepoint.com/sites/IAPS/Activity/PE0706/Forms/AllItems.aspx" TargetMode="External"/><Relationship Id="rId2467" Type="http://schemas.openxmlformats.org/officeDocument/2006/relationships/hyperlink" Target="https://groupips.sharepoint.com/sites/ActivityArchive/O487Archive" TargetMode="External"/><Relationship Id="rId3518" Type="http://schemas.openxmlformats.org/officeDocument/2006/relationships/hyperlink" Target="https://groupips.sharepoint.com/sites/Growth/1%20Quotations/Q7400-Q7499/Q7466%20Artec%20Management%20Artec%20Management" TargetMode="External"/><Relationship Id="rId439" Type="http://schemas.openxmlformats.org/officeDocument/2006/relationships/hyperlink" Target="https://groupips.sharepoint.com/sites/ActivityArchive/O3141Documents" TargetMode="External"/><Relationship Id="rId1069" Type="http://schemas.openxmlformats.org/officeDocument/2006/relationships/hyperlink" Target="https://groupips.sharepoint.com/sites/Activity/O2506Documents" TargetMode="External"/><Relationship Id="rId1483" Type="http://schemas.openxmlformats.org/officeDocument/2006/relationships/hyperlink" Target="https://groupips.sharepoint.com/sites/ActivityArchive/O2090Documents" TargetMode="External"/><Relationship Id="rId2881" Type="http://schemas.openxmlformats.org/officeDocument/2006/relationships/hyperlink" Target="https://groupips.sharepoint.com/sites/Growth/1%20Quotations/Q9000-Q9099/Q9076%20BLIP%20BLIP%20OFFICES" TargetMode="External"/><Relationship Id="rId3932" Type="http://schemas.openxmlformats.org/officeDocument/2006/relationships/hyperlink" Target="https://groupips.sharepoint.com/sites/Growth/1%20Quotations/Q6300-Q6399/Q6308%20Alvance%20Aluminium%20Duffel%20BV%20Security_installations" TargetMode="External"/><Relationship Id="rId506" Type="http://schemas.openxmlformats.org/officeDocument/2006/relationships/hyperlink" Target="https://groupips.sharepoint.com/sites/Activity/O3074Documents" TargetMode="External"/><Relationship Id="rId853" Type="http://schemas.openxmlformats.org/officeDocument/2006/relationships/hyperlink" Target="https://groupips.sharepoint.com/sites/ActivityArchive/O2727Documents" TargetMode="External"/><Relationship Id="rId1136" Type="http://schemas.openxmlformats.org/officeDocument/2006/relationships/hyperlink" Target="https://groupips.sharepoint.com/sites/ActivityArchive/O2438Documents" TargetMode="External"/><Relationship Id="rId2534" Type="http://schemas.openxmlformats.org/officeDocument/2006/relationships/hyperlink" Target="https://groupips.sharepoint.com/sites/ActivityArchive/O401Archive" TargetMode="External"/><Relationship Id="rId920" Type="http://schemas.openxmlformats.org/officeDocument/2006/relationships/hyperlink" Target="https://groupips.sharepoint.com/sites/IAPS/Activity/PE0644/Forms/AllItems.aspx" TargetMode="External"/><Relationship Id="rId1550" Type="http://schemas.openxmlformats.org/officeDocument/2006/relationships/hyperlink" Target="https://groupips.sharepoint.com/sites/Activity/O2018Documents" TargetMode="External"/><Relationship Id="rId2601" Type="http://schemas.openxmlformats.org/officeDocument/2006/relationships/hyperlink" Target="https://groupips.sharepoint.com/sites/ActivityArchive/O274Archive" TargetMode="External"/><Relationship Id="rId5757" Type="http://schemas.openxmlformats.org/officeDocument/2006/relationships/hyperlink" Target="https://groupips.sharepoint.com/sites/O2899" TargetMode="External"/><Relationship Id="rId6808" Type="http://schemas.openxmlformats.org/officeDocument/2006/relationships/hyperlink" Target="https://groupips.sharepoint.com/sites/I489" TargetMode="External"/><Relationship Id="rId1203" Type="http://schemas.openxmlformats.org/officeDocument/2006/relationships/hyperlink" Target="https://groupips.sharepoint.com/sites/ActivityArchive/O2371Documents" TargetMode="External"/><Relationship Id="rId4359" Type="http://schemas.openxmlformats.org/officeDocument/2006/relationships/hyperlink" Target="https://groupips.sharepoint.com/sites/Growth/1%20Quotations/Q4800-Q4899" TargetMode="External"/><Relationship Id="rId4773" Type="http://schemas.openxmlformats.org/officeDocument/2006/relationships/hyperlink" Target="https://groupips.sharepoint.com/sites/Growth/1%20Quotations/" TargetMode="External"/><Relationship Id="rId5824" Type="http://schemas.openxmlformats.org/officeDocument/2006/relationships/hyperlink" Target="https://groupips.sharepoint.com/sites/O2832" TargetMode="External"/><Relationship Id="rId3375" Type="http://schemas.openxmlformats.org/officeDocument/2006/relationships/hyperlink" Target="https://groupips.sharepoint.com/sites/Growth/1%20Quotations/Q7900-Q7999/Q7983%20Prayon%20-%20Engis%20Water%20realocation%20-%20B&#226;t%20Bi" TargetMode="External"/><Relationship Id="rId4426" Type="http://schemas.openxmlformats.org/officeDocument/2006/relationships/hyperlink" Target="https://groupips.sharepoint.com/sites/Growth/1%20Quotations/Q4700-Q4799/Q4773%20ELC%20Wellness%20Centre%20Belcarra" TargetMode="External"/><Relationship Id="rId4840" Type="http://schemas.openxmlformats.org/officeDocument/2006/relationships/hyperlink" Target="https://groupips.sharepoint.com/sites/Growth/1%20Quotations/" TargetMode="External"/><Relationship Id="rId296" Type="http://schemas.openxmlformats.org/officeDocument/2006/relationships/hyperlink" Target="https://groupips.sharepoint.com/sites/Activity/O3284Documents" TargetMode="External"/><Relationship Id="rId2391" Type="http://schemas.openxmlformats.org/officeDocument/2006/relationships/hyperlink" Target="https://groupips.sharepoint.com/sites/ActivityArchive/O587Archive" TargetMode="External"/><Relationship Id="rId3028" Type="http://schemas.openxmlformats.org/officeDocument/2006/relationships/hyperlink" Target="https://groupips.sharepoint.com/sites/Growth/1%20Quotations/Q8800-Q8899/Q8829%20Novelis%20Deutschland%20Koblenz%20ENG%20-%20Boiler%20House%20Koblenz" TargetMode="External"/><Relationship Id="rId3442" Type="http://schemas.openxmlformats.org/officeDocument/2006/relationships/hyperlink" Target="https://groupips.sharepoint.com/sites/Growth/1%20Quotations/Q7800-Q7899/Q7809%20YAZAKI%20TUNISIA%20S.A.%20EM3644_CAPEX%20Estim%20NewPlant" TargetMode="External"/><Relationship Id="rId6598" Type="http://schemas.openxmlformats.org/officeDocument/2006/relationships/hyperlink" Target="https://groupips.sharepoint.com/sites/O2040" TargetMode="External"/><Relationship Id="rId363" Type="http://schemas.openxmlformats.org/officeDocument/2006/relationships/hyperlink" Target="https://groupips.sharepoint.com/sites/Activity/O3217Documents" TargetMode="External"/><Relationship Id="rId2044" Type="http://schemas.openxmlformats.org/officeDocument/2006/relationships/hyperlink" Target="https://groupips.sharepoint.com/sites/ActivityArchive/O1345Archive" TargetMode="External"/><Relationship Id="rId430" Type="http://schemas.openxmlformats.org/officeDocument/2006/relationships/hyperlink" Target="https://groupips.sharepoint.com/sites/ActivityArchive/O3150Documents" TargetMode="External"/><Relationship Id="rId1060" Type="http://schemas.openxmlformats.org/officeDocument/2006/relationships/hyperlink" Target="https://groupips.sharepoint.com/sites/Activity/O2515Documents" TargetMode="External"/><Relationship Id="rId2111" Type="http://schemas.openxmlformats.org/officeDocument/2006/relationships/hyperlink" Target="https://groupips.sharepoint.com/sites/ActivityArchive/O1205Archive" TargetMode="External"/><Relationship Id="rId5267" Type="http://schemas.openxmlformats.org/officeDocument/2006/relationships/hyperlink" Target="https://groupips.sharepoint.com/sites/O3391" TargetMode="External"/><Relationship Id="rId6318" Type="http://schemas.openxmlformats.org/officeDocument/2006/relationships/hyperlink" Target="https://groupips.sharepoint.com/sites/O2325" TargetMode="External"/><Relationship Id="rId6665" Type="http://schemas.openxmlformats.org/officeDocument/2006/relationships/hyperlink" Target="https://groupips.sharepoint.com/sites/O1961" TargetMode="External"/><Relationship Id="rId5681" Type="http://schemas.openxmlformats.org/officeDocument/2006/relationships/hyperlink" Target="https://groupips.sharepoint.com/sites/O2975" TargetMode="External"/><Relationship Id="rId6732" Type="http://schemas.openxmlformats.org/officeDocument/2006/relationships/hyperlink" Target="https://groupips.sharepoint.com/sites/O1701" TargetMode="External"/><Relationship Id="rId1877" Type="http://schemas.openxmlformats.org/officeDocument/2006/relationships/hyperlink" Target="https://groupips.sharepoint.com/sites/01Activity-O1635RestaurantelaMasRicadeChamberi/Shared%20Documents/Forms/AllItems.aspx" TargetMode="External"/><Relationship Id="rId2928" Type="http://schemas.openxmlformats.org/officeDocument/2006/relationships/hyperlink" Target="https://groupips.sharepoint.com/sites/Growth/1%20Quotations/Q9100-Q9199/Q9164%20ENDECO%20EM4811_Flow%20Line%20Design" TargetMode="External"/><Relationship Id="rId4283" Type="http://schemas.openxmlformats.org/officeDocument/2006/relationships/hyperlink" Target="https://groupips.sharepoint.com/sites/Growth/1%20Quotations/Q5400-Q5499/Q5483%20Commune%20de%20Flemalle%20Flemalle%20Housing%20development" TargetMode="External"/><Relationship Id="rId5334" Type="http://schemas.openxmlformats.org/officeDocument/2006/relationships/hyperlink" Target="https://groupips.sharepoint.com/sites/O3322" TargetMode="External"/><Relationship Id="rId1944" Type="http://schemas.openxmlformats.org/officeDocument/2006/relationships/hyperlink" Target="https://groupips.sharepoint.com/sites/ActivityArchive/O1515Archive" TargetMode="External"/><Relationship Id="rId4350" Type="http://schemas.openxmlformats.org/officeDocument/2006/relationships/hyperlink" Target="https://groupips.sharepoint.com/sites/Growth/1%20Quotations/Q5000-Q5099/Q5050%20APO%20Integ%20earthng%20inspect%20meterng" TargetMode="External"/><Relationship Id="rId5401" Type="http://schemas.openxmlformats.org/officeDocument/2006/relationships/hyperlink" Target="https://groupips.sharepoint.com/sites/O3255" TargetMode="External"/><Relationship Id="rId4003" Type="http://schemas.openxmlformats.org/officeDocument/2006/relationships/hyperlink" Target="https://groupips.sharepoint.com/sites/Growth/1%20Quotations/Q5700-Q5799/Q5750%20Groupe%20OCP%20EM2107_Ed%20manutention%20pompes" TargetMode="External"/><Relationship Id="rId6175" Type="http://schemas.openxmlformats.org/officeDocument/2006/relationships/hyperlink" Target="https://groupips.sharepoint.com/sites/O2468" TargetMode="External"/><Relationship Id="rId3769" Type="http://schemas.openxmlformats.org/officeDocument/2006/relationships/hyperlink" Target="https://groupips.sharepoint.com/sites/Growth/1%20Quotations/Q7100-Q7199/Q7125%20Skako%20EM3178_Etd%20D&#233;bourbeur%20Laveri" TargetMode="External"/><Relationship Id="rId5191" Type="http://schemas.openxmlformats.org/officeDocument/2006/relationships/hyperlink" Target="https://groupips.sharepoint.com/sites/O3468" TargetMode="External"/><Relationship Id="rId6242" Type="http://schemas.openxmlformats.org/officeDocument/2006/relationships/hyperlink" Target="https://groupips.sharepoint.com/sites/O2401" TargetMode="External"/><Relationship Id="rId2785" Type="http://schemas.openxmlformats.org/officeDocument/2006/relationships/hyperlink" Target="https://groupips.sharepoint.com/sites/ActivityArchive/I531Documents" TargetMode="External"/><Relationship Id="rId3836" Type="http://schemas.openxmlformats.org/officeDocument/2006/relationships/hyperlink" Target="https://groupips.sharepoint.com/sites/Growth/1%20Quotations/Q6800-Q6899/Q6863%20Lindt%20&amp;%20Sprungli%20Strattham," TargetMode="External"/><Relationship Id="rId757" Type="http://schemas.openxmlformats.org/officeDocument/2006/relationships/hyperlink" Target="https://groupips.sharepoint.com/sites/ActivityArchive/O2823Documents" TargetMode="External"/><Relationship Id="rId1387" Type="http://schemas.openxmlformats.org/officeDocument/2006/relationships/hyperlink" Target="https://groupips.sharepoint.com/sites/ActivityArchive/O2187Archive" TargetMode="External"/><Relationship Id="rId2438" Type="http://schemas.openxmlformats.org/officeDocument/2006/relationships/hyperlink" Target="https://groupips.sharepoint.com/sites/ActivityArchive/O531Archive" TargetMode="External"/><Relationship Id="rId2852" Type="http://schemas.openxmlformats.org/officeDocument/2006/relationships/hyperlink" Target="https://groupips.sharepoint.com/sites/Activity/I441Documents" TargetMode="External"/><Relationship Id="rId3903" Type="http://schemas.openxmlformats.org/officeDocument/2006/relationships/hyperlink" Target="https://groupips.sharepoint.com/sites/Growth/1%20Quotations/Q6500-Q6599/Q6562%20Dupont%20(Belgium)%20Pre-study%20lab%20extension" TargetMode="External"/><Relationship Id="rId93" Type="http://schemas.openxmlformats.org/officeDocument/2006/relationships/hyperlink" Target="https://groupips.sharepoint.com/sites/Activity/O3489Documents" TargetMode="External"/><Relationship Id="rId824" Type="http://schemas.openxmlformats.org/officeDocument/2006/relationships/hyperlink" Target="https://groupips.sharepoint.com/sites/ActivityArchive/O2756Documents" TargetMode="External"/><Relationship Id="rId1454" Type="http://schemas.openxmlformats.org/officeDocument/2006/relationships/hyperlink" Target="https://groupips.sharepoint.com/sites/Activity/O2119Documents" TargetMode="External"/><Relationship Id="rId2505" Type="http://schemas.openxmlformats.org/officeDocument/2006/relationships/hyperlink" Target="https://groupips.sharepoint.com/sites/ActivityArchive/O440Archive" TargetMode="External"/><Relationship Id="rId1107" Type="http://schemas.openxmlformats.org/officeDocument/2006/relationships/hyperlink" Target="https://groupips.sharepoint.com/sites/ActivityArchive/O2467Documents" TargetMode="External"/><Relationship Id="rId1521" Type="http://schemas.openxmlformats.org/officeDocument/2006/relationships/hyperlink" Target="https://groupips.sharepoint.com/sites/ActivityArchive/O2052Documents" TargetMode="External"/><Relationship Id="rId4677" Type="http://schemas.openxmlformats.org/officeDocument/2006/relationships/hyperlink" Target="https://groupips.sharepoint.com/sites/Growth/1%20Quotations/" TargetMode="External"/><Relationship Id="rId5728" Type="http://schemas.openxmlformats.org/officeDocument/2006/relationships/hyperlink" Target="https://groupips.sharepoint.com/sites/O2928" TargetMode="External"/><Relationship Id="rId3279" Type="http://schemas.openxmlformats.org/officeDocument/2006/relationships/hyperlink" Target="https://groupips.sharepoint.com/sites/Growth/1%20Quotations/Q8200-Q8299/Q8241%20GSK%20Wavre%20Fire%20Remediation%20Strategy" TargetMode="External"/><Relationship Id="rId3693" Type="http://schemas.openxmlformats.org/officeDocument/2006/relationships/hyperlink" Target="https://groupips.sharepoint.com/sites/Growth/1%20Quotations/Q7200-Q7299/Q7253%20GlaxoSmithKline%20Biologicals%20Rixensart%20RD2136%20B29%20lyo" TargetMode="External"/><Relationship Id="rId2295" Type="http://schemas.openxmlformats.org/officeDocument/2006/relationships/hyperlink" Target="https://groupips.sharepoint.com/sites/ActivityArchive/O817Archive" TargetMode="External"/><Relationship Id="rId3346" Type="http://schemas.openxmlformats.org/officeDocument/2006/relationships/hyperlink" Target="https://groupips.sharepoint.com/sites/Growth/1%20Quotations/Q8100-Q8199/Q8104%20P3%20Logistic%20Parks%20P3%20PM%20PV%20system%20Massalaves" TargetMode="External"/><Relationship Id="rId4744" Type="http://schemas.openxmlformats.org/officeDocument/2006/relationships/hyperlink" Target="https://groupips.sharepoint.com/sites/Growth/1%20Quotations/" TargetMode="External"/><Relationship Id="rId267" Type="http://schemas.openxmlformats.org/officeDocument/2006/relationships/hyperlink" Target="https://groupips.sharepoint.com/sites/Activity/O3313Documents" TargetMode="External"/><Relationship Id="rId3760" Type="http://schemas.openxmlformats.org/officeDocument/2006/relationships/hyperlink" Target="https://groupips.sharepoint.com/sites/Growth/1%20Quotations/Q7000-Q7099/Q7042%20Lucia%20JOrda%20Reforma%20PDZ" TargetMode="External"/><Relationship Id="rId4811" Type="http://schemas.openxmlformats.org/officeDocument/2006/relationships/hyperlink" Target="https://groupips.sharepoint.com/sites/Growth" TargetMode="External"/><Relationship Id="rId681" Type="http://schemas.openxmlformats.org/officeDocument/2006/relationships/hyperlink" Target="https://groupips.sharepoint.com/sites/Activity/O2899Documents" TargetMode="External"/><Relationship Id="rId2362" Type="http://schemas.openxmlformats.org/officeDocument/2006/relationships/hyperlink" Target="https://groupips.sharepoint.com/sites/ActivityArchive/O619Archive" TargetMode="External"/><Relationship Id="rId3413" Type="http://schemas.openxmlformats.org/officeDocument/2006/relationships/hyperlink" Target="https://groupips.sharepoint.com/sites/Growth/1%20Quotations/Q7700-Q7799/Q7795%20Blommer%20Chocolate%20Refining%20Floor%20Replacement" TargetMode="External"/><Relationship Id="rId6569" Type="http://schemas.openxmlformats.org/officeDocument/2006/relationships/hyperlink" Target="https://groupips.sharepoint.com/sites/O2069" TargetMode="External"/><Relationship Id="rId334" Type="http://schemas.openxmlformats.org/officeDocument/2006/relationships/hyperlink" Target="https://groupips.sharepoint.com/sites/Activity/O3246Documents" TargetMode="External"/><Relationship Id="rId2015" Type="http://schemas.openxmlformats.org/officeDocument/2006/relationships/hyperlink" Target="https://groupips.sharepoint.com/sites/ActivityArchive/O1389Archive" TargetMode="External"/><Relationship Id="rId5585" Type="http://schemas.openxmlformats.org/officeDocument/2006/relationships/hyperlink" Target="https://groupips.sharepoint.com/sites/O3071" TargetMode="External"/><Relationship Id="rId6636" Type="http://schemas.openxmlformats.org/officeDocument/2006/relationships/hyperlink" Target="https://groupips.sharepoint.com/sites/O1995" TargetMode="External"/><Relationship Id="rId401" Type="http://schemas.openxmlformats.org/officeDocument/2006/relationships/hyperlink" Target="https://groupips.sharepoint.com/sites/Activity/O3179Documents" TargetMode="External"/><Relationship Id="rId1031" Type="http://schemas.openxmlformats.org/officeDocument/2006/relationships/hyperlink" Target="https://groupips.sharepoint.com/sites/Activity/O2544Documents" TargetMode="External"/><Relationship Id="rId4187" Type="http://schemas.openxmlformats.org/officeDocument/2006/relationships/hyperlink" Target="https://groupips.sharepoint.com/sites/Growth/1%20Quotations/Q5700-Q5799/Q5716%20RK-Tec%20RK-Tec%20-%20Support%20PM" TargetMode="External"/><Relationship Id="rId5238" Type="http://schemas.openxmlformats.org/officeDocument/2006/relationships/hyperlink" Target="https://groupips.sharepoint.com/sites/O3420" TargetMode="External"/><Relationship Id="rId5652" Type="http://schemas.openxmlformats.org/officeDocument/2006/relationships/hyperlink" Target="https://groupips.sharepoint.com/sites/O3004" TargetMode="External"/><Relationship Id="rId6703" Type="http://schemas.openxmlformats.org/officeDocument/2006/relationships/hyperlink" Target="https://groupips.sharepoint.com/sites/O1880" TargetMode="External"/><Relationship Id="rId4254" Type="http://schemas.openxmlformats.org/officeDocument/2006/relationships/hyperlink" Target="https://groupips.sharepoint.com/sites/Growth/1%20Quotations/Q5000-Q5099/Q5007%20TETCO%20Stress%20LPG%20facility%20Cyprus" TargetMode="External"/><Relationship Id="rId5305" Type="http://schemas.openxmlformats.org/officeDocument/2006/relationships/hyperlink" Target="https://groupips.sharepoint.com/sites/O3352" TargetMode="External"/><Relationship Id="rId1848" Type="http://schemas.openxmlformats.org/officeDocument/2006/relationships/hyperlink" Target="https://groupips.sharepoint.com/sites/01Activity-O1676ReconversionClinica/Shared%20Documents/Forms/AllItems.aspx" TargetMode="External"/><Relationship Id="rId3270" Type="http://schemas.openxmlformats.org/officeDocument/2006/relationships/hyperlink" Target="https://groupips.sharepoint.com/sites/Growth/1%20Quotations/Q8300-Q8399/Q8309%20JESA%20EM3073_Tailing%20Co-disposal" TargetMode="External"/><Relationship Id="rId4321" Type="http://schemas.openxmlformats.org/officeDocument/2006/relationships/hyperlink" Target="https://groupips.sharepoint.com/sites/Growth/1%20Quotations/Q5000-Q5099/Q5082%20Mabruk%20Oil%20Operations%20Defected%20Beam%20Repair%20BD1%20Engg" TargetMode="External"/><Relationship Id="rId191" Type="http://schemas.openxmlformats.org/officeDocument/2006/relationships/hyperlink" Target="https://groupips.sharepoint.com/sites/Activity/O3390Documents" TargetMode="External"/><Relationship Id="rId1915" Type="http://schemas.openxmlformats.org/officeDocument/2006/relationships/hyperlink" Target="https://groupips.sharepoint.com/sites/01Activity-O1564FeasibilityCommunictionarea/Shared%20Documents/Forms/AllItems.aspx" TargetMode="External"/><Relationship Id="rId6079" Type="http://schemas.openxmlformats.org/officeDocument/2006/relationships/hyperlink" Target="https://groupips.sharepoint.com/sites/O2569" TargetMode="External"/><Relationship Id="rId5095" Type="http://schemas.openxmlformats.org/officeDocument/2006/relationships/hyperlink" Target="https://groupips.sharepoint.com/sites/O3564" TargetMode="External"/><Relationship Id="rId6493" Type="http://schemas.openxmlformats.org/officeDocument/2006/relationships/hyperlink" Target="https://groupips.sharepoint.com/sites/O2146" TargetMode="External"/><Relationship Id="rId2689" Type="http://schemas.openxmlformats.org/officeDocument/2006/relationships/hyperlink" Target="https://groupips.sharepoint.com/sites/ActivityArchive/O089Archive" TargetMode="External"/><Relationship Id="rId6146" Type="http://schemas.openxmlformats.org/officeDocument/2006/relationships/hyperlink" Target="https://groupips.sharepoint.com/sites/O2499" TargetMode="External"/><Relationship Id="rId6560" Type="http://schemas.openxmlformats.org/officeDocument/2006/relationships/hyperlink" Target="https://groupips.sharepoint.com/sites/O2078" TargetMode="External"/><Relationship Id="rId2756" Type="http://schemas.openxmlformats.org/officeDocument/2006/relationships/hyperlink" Target="https://groupips.sharepoint.com/sites/ActivityArchive/O009Archive" TargetMode="External"/><Relationship Id="rId3807" Type="http://schemas.openxmlformats.org/officeDocument/2006/relationships/hyperlink" Target="https://groupips.sharepoint.com/sites/Growth/1%20Quotations/Q6800-Q6899/Q6845%20Industeel%20Belgium%20SA%20KSI5%20-%20Plateforme%20Logistique" TargetMode="External"/><Relationship Id="rId5162" Type="http://schemas.openxmlformats.org/officeDocument/2006/relationships/hyperlink" Target="https://groupips.sharepoint.com/sites/O3497" TargetMode="External"/><Relationship Id="rId6213" Type="http://schemas.openxmlformats.org/officeDocument/2006/relationships/hyperlink" Target="https://groupips.sharepoint.com/sites/O2430" TargetMode="External"/><Relationship Id="rId728" Type="http://schemas.openxmlformats.org/officeDocument/2006/relationships/hyperlink" Target="https://groupips.sharepoint.com/sites/Activity/O2852Documents" TargetMode="External"/><Relationship Id="rId1358" Type="http://schemas.openxmlformats.org/officeDocument/2006/relationships/hyperlink" Target="https://groupips.sharepoint.com/sites/ActivityArchive/O2216Documents" TargetMode="External"/><Relationship Id="rId1772" Type="http://schemas.openxmlformats.org/officeDocument/2006/relationships/hyperlink" Target="https://groupips.sharepoint.com/sites/01Activity-O1775AMWarehouseProject/Shared%20Documents/Forms/AllItems.aspx" TargetMode="External"/><Relationship Id="rId2409" Type="http://schemas.openxmlformats.org/officeDocument/2006/relationships/hyperlink" Target="https://groupips.sharepoint.com/sites/ActivityArchive/O568Archive" TargetMode="External"/><Relationship Id="rId5979" Type="http://schemas.openxmlformats.org/officeDocument/2006/relationships/hyperlink" Target="https://groupips.sharepoint.com/sites/O2676" TargetMode="External"/><Relationship Id="rId64" Type="http://schemas.openxmlformats.org/officeDocument/2006/relationships/hyperlink" Target="https://groupips.sharepoint.com/sites/Activity/O3518Documents" TargetMode="External"/><Relationship Id="rId1425" Type="http://schemas.openxmlformats.org/officeDocument/2006/relationships/hyperlink" Target="https://groupips.sharepoint.com/sites/ActivityArchive/O2149Documents" TargetMode="External"/><Relationship Id="rId2823" Type="http://schemas.openxmlformats.org/officeDocument/2006/relationships/hyperlink" Target="https://groupips.sharepoint.com/sites/Activity/I492Documents" TargetMode="External"/><Relationship Id="rId4995" Type="http://schemas.openxmlformats.org/officeDocument/2006/relationships/hyperlink" Target="https://groupips.sharepoint.com/sites/Growth/1%20Quotations/Q7200-Q7299/Q7298%20Group-IPS%20Consulting" TargetMode="External"/><Relationship Id="rId2199" Type="http://schemas.openxmlformats.org/officeDocument/2006/relationships/hyperlink" Target="https://groupips.sharepoint.com/sites/ActivityArchive/O1000Archive" TargetMode="External"/><Relationship Id="rId3597" Type="http://schemas.openxmlformats.org/officeDocument/2006/relationships/hyperlink" Target="https://groupips.sharepoint.com/sites/Growth/1%20Quotations/Q7500-Q7599/Q7549%20FIVES%20EM3513_Piping%20Design%20Valve" TargetMode="External"/><Relationship Id="rId4648" Type="http://schemas.openxmlformats.org/officeDocument/2006/relationships/hyperlink" Target="https://groupips.sharepoint.com/sites/Growth/1%20Quotations/" TargetMode="External"/><Relationship Id="rId6070" Type="http://schemas.openxmlformats.org/officeDocument/2006/relationships/hyperlink" Target="https://groupips.sharepoint.com/sites/O2578" TargetMode="External"/><Relationship Id="rId3664" Type="http://schemas.openxmlformats.org/officeDocument/2006/relationships/hyperlink" Target="https://groupips.sharepoint.com/sites/Growth/1%20Quotations/Q7400-Q7499/Q7402%20Blommer%20Chocolate%20Shell%20Trailer%20Roof" TargetMode="External"/><Relationship Id="rId4715" Type="http://schemas.openxmlformats.org/officeDocument/2006/relationships/hyperlink" Target="https://groupips.sharepoint.com/sites/Growth/1%20Quotations/" TargetMode="External"/><Relationship Id="rId585" Type="http://schemas.openxmlformats.org/officeDocument/2006/relationships/hyperlink" Target="https://groupips.sharepoint.com/sites/ActivityArchive/O2995Documents" TargetMode="External"/><Relationship Id="rId2266" Type="http://schemas.openxmlformats.org/officeDocument/2006/relationships/hyperlink" Target="https://groupips.sharepoint.com/sites/ActivityArchive/O882Archive" TargetMode="External"/><Relationship Id="rId2680" Type="http://schemas.openxmlformats.org/officeDocument/2006/relationships/hyperlink" Target="https://groupips.sharepoint.com/sites/ActivityArchive/O099Archive" TargetMode="External"/><Relationship Id="rId3317" Type="http://schemas.openxmlformats.org/officeDocument/2006/relationships/hyperlink" Target="https://groupips.sharepoint.com/sites/Growth/1%20Quotations/Q8100-Q8199/Q8193%20RS%20BioPharma%20GmbH%20Corden%20-%20multi%20projects" TargetMode="External"/><Relationship Id="rId3731" Type="http://schemas.openxmlformats.org/officeDocument/2006/relationships/hyperlink" Target="https://groupips.sharepoint.com/sites/Growth/1%20Quotations/Q6900-Q6999/Q6990%20Quesos%20Manzer%20Quesos%20Manzer" TargetMode="External"/><Relationship Id="rId238" Type="http://schemas.openxmlformats.org/officeDocument/2006/relationships/hyperlink" Target="https://groupips.sharepoint.com/sites/ActivityArchive/O3342Archive" TargetMode="External"/><Relationship Id="rId652" Type="http://schemas.openxmlformats.org/officeDocument/2006/relationships/hyperlink" Target="https://groupips.sharepoint.com/sites/ActivityArchive/O2928Documents" TargetMode="External"/><Relationship Id="rId1282" Type="http://schemas.openxmlformats.org/officeDocument/2006/relationships/hyperlink" Target="https://groupips.sharepoint.com/sites/ActivityArchive/O2292Documents" TargetMode="External"/><Relationship Id="rId2333" Type="http://schemas.openxmlformats.org/officeDocument/2006/relationships/hyperlink" Target="https://groupips.sharepoint.com/sites/ActivityArchive/O704Archive" TargetMode="External"/><Relationship Id="rId5489" Type="http://schemas.openxmlformats.org/officeDocument/2006/relationships/hyperlink" Target="https://groupips.sharepoint.com/sites/O3167" TargetMode="External"/><Relationship Id="rId305" Type="http://schemas.openxmlformats.org/officeDocument/2006/relationships/hyperlink" Target="https://groupips.sharepoint.com/sites/Activity/O3275Documents" TargetMode="External"/><Relationship Id="rId2400" Type="http://schemas.openxmlformats.org/officeDocument/2006/relationships/hyperlink" Target="https://groupips.sharepoint.com/sites/ActivityArchive/O577Archive" TargetMode="External"/><Relationship Id="rId5556" Type="http://schemas.openxmlformats.org/officeDocument/2006/relationships/hyperlink" Target="https://groupips.sharepoint.com/sites/O3100" TargetMode="External"/><Relationship Id="rId6607" Type="http://schemas.openxmlformats.org/officeDocument/2006/relationships/hyperlink" Target="https://groupips.sharepoint.com/sites/O2026" TargetMode="External"/><Relationship Id="rId1002" Type="http://schemas.openxmlformats.org/officeDocument/2006/relationships/hyperlink" Target="https://groupips.sharepoint.com/sites/Activity/O2574Documents" TargetMode="External"/><Relationship Id="rId4158" Type="http://schemas.openxmlformats.org/officeDocument/2006/relationships/hyperlink" Target="https://groupips.sharepoint.com/sites/Growth/1%20Quotations/Q5700-Q5799/Q5789%20TPS%20EM1941_Prov%20Process&amp;Mech%20Eng" TargetMode="External"/><Relationship Id="rId5209" Type="http://schemas.openxmlformats.org/officeDocument/2006/relationships/hyperlink" Target="https://groupips.sharepoint.com/sites/O3450" TargetMode="External"/><Relationship Id="rId5970" Type="http://schemas.openxmlformats.org/officeDocument/2006/relationships/hyperlink" Target="https://groupips.sharepoint.com/sites/O2685" TargetMode="External"/><Relationship Id="rId3174" Type="http://schemas.openxmlformats.org/officeDocument/2006/relationships/hyperlink" Target="https://groupips.sharepoint.com/sites/Growth/1%20Quotations/Q8600-Q8699/Q8636%20ARENA%20EM4184_Upgrade%20Fire%20Fighting" TargetMode="External"/><Relationship Id="rId4572" Type="http://schemas.openxmlformats.org/officeDocument/2006/relationships/hyperlink" Target="https://groupips.sharepoint.com/sites/Growth/1%20Quotations/Q3500-Q3599/Q3584%20Am&#233;lioration%20traction%20accu" TargetMode="External"/><Relationship Id="rId5623" Type="http://schemas.openxmlformats.org/officeDocument/2006/relationships/hyperlink" Target="https://groupips.sharepoint.com/sites/O3033" TargetMode="External"/><Relationship Id="rId1819" Type="http://schemas.openxmlformats.org/officeDocument/2006/relationships/hyperlink" Target="https://groupips.sharepoint.com/sites/ActivityArchive/O1716Archive" TargetMode="External"/><Relationship Id="rId4225" Type="http://schemas.openxmlformats.org/officeDocument/2006/relationships/hyperlink" Target="https://groupips.sharepoint.com/sites/Growth/1%20Quotations/Q5400-Q5499/Q5474%20FL%20GROUP%20VENTURE%20CAPITAL%20CAPEX%20Plan%20Office%20Portfolio" TargetMode="External"/><Relationship Id="rId2190" Type="http://schemas.openxmlformats.org/officeDocument/2006/relationships/hyperlink" Target="https://groupips.sharepoint.com/sites/ActivityArchive/O1022Archive" TargetMode="External"/><Relationship Id="rId3241" Type="http://schemas.openxmlformats.org/officeDocument/2006/relationships/hyperlink" Target="https://groupips.sharepoint.com/sites/Growth/1%20Quotations/Q8300-Q8399/Q8375%20WEIR%20PIPING%20DESIGN" TargetMode="External"/><Relationship Id="rId6397" Type="http://schemas.openxmlformats.org/officeDocument/2006/relationships/hyperlink" Target="https://groupips.sharepoint.com/sites/O2246" TargetMode="External"/><Relationship Id="rId162" Type="http://schemas.openxmlformats.org/officeDocument/2006/relationships/hyperlink" Target="https://groupips.sharepoint.com/sites/Activity/O3419Documents" TargetMode="External"/><Relationship Id="rId6464" Type="http://schemas.openxmlformats.org/officeDocument/2006/relationships/hyperlink" Target="https://groupips.sharepoint.com/sites/O2176" TargetMode="External"/><Relationship Id="rId979" Type="http://schemas.openxmlformats.org/officeDocument/2006/relationships/hyperlink" Target="https://groupips.sharepoint.com/sites/ActivityArchive/O2597Documents" TargetMode="External"/><Relationship Id="rId5066" Type="http://schemas.openxmlformats.org/officeDocument/2006/relationships/hyperlink" Target="https://mytracker.group-ips.com/projects/1370/reference_sheets_translations/845.pdf" TargetMode="External"/><Relationship Id="rId5480" Type="http://schemas.openxmlformats.org/officeDocument/2006/relationships/hyperlink" Target="https://groupips.sharepoint.com/sites/O3176" TargetMode="External"/><Relationship Id="rId6117" Type="http://schemas.openxmlformats.org/officeDocument/2006/relationships/hyperlink" Target="https://groupips.sharepoint.com/sites/O2529" TargetMode="External"/><Relationship Id="rId6531" Type="http://schemas.openxmlformats.org/officeDocument/2006/relationships/hyperlink" Target="https://groupips.sharepoint.com/sites/O2107" TargetMode="External"/><Relationship Id="rId4082" Type="http://schemas.openxmlformats.org/officeDocument/2006/relationships/hyperlink" Target="https://groupips.sharepoint.com/sites/Growth/1%20Quotations/Q5800-Q5899/Q5861%20Camber%20Belgium%20New%20Production%20Facility" TargetMode="External"/><Relationship Id="rId5133" Type="http://schemas.openxmlformats.org/officeDocument/2006/relationships/hyperlink" Target="https://groupips.sharepoint.com/sites/O3526" TargetMode="External"/><Relationship Id="rId1676" Type="http://schemas.openxmlformats.org/officeDocument/2006/relationships/hyperlink" Target="https://groupips.sharepoint.com/sites/ActivityArchive/O1885Documents" TargetMode="External"/><Relationship Id="rId2727" Type="http://schemas.openxmlformats.org/officeDocument/2006/relationships/hyperlink" Target="https://groupips.sharepoint.com/sites/ActivityArchive/O038Archive" TargetMode="External"/><Relationship Id="rId1329" Type="http://schemas.openxmlformats.org/officeDocument/2006/relationships/hyperlink" Target="https://groupips.sharepoint.com/sites/ActivityArchive/O2245Documents" TargetMode="External"/><Relationship Id="rId1743" Type="http://schemas.openxmlformats.org/officeDocument/2006/relationships/hyperlink" Target="https://groupips.sharepoint.com/sites/ActivityArchive/O1812Archive" TargetMode="External"/><Relationship Id="rId4899" Type="http://schemas.openxmlformats.org/officeDocument/2006/relationships/hyperlink" Target="https://groupips.sharepoint.com/sites/Growth/1%20Quotations/" TargetMode="External"/><Relationship Id="rId5200" Type="http://schemas.openxmlformats.org/officeDocument/2006/relationships/hyperlink" Target="https://groupips.sharepoint.com/sites/O3459" TargetMode="External"/><Relationship Id="rId35" Type="http://schemas.openxmlformats.org/officeDocument/2006/relationships/hyperlink" Target="https://groupips.sharepoint.com/sites/Activity/O3547Documents" TargetMode="External"/><Relationship Id="rId1810" Type="http://schemas.openxmlformats.org/officeDocument/2006/relationships/hyperlink" Target="https://groupips.sharepoint.com/sites/01Activity-O1727SanitaryunitandHV-cabine/Shared%20Documents/Forms/AllItems.aspx" TargetMode="External"/><Relationship Id="rId4966" Type="http://schemas.openxmlformats.org/officeDocument/2006/relationships/hyperlink" Target="https://groupips.sharepoint.com/sites/Growth/1%20Quotations/Q7700-Q7799/Q7721%20IAPS%20Business%20Development%20-%20IAPS" TargetMode="External"/><Relationship Id="rId3568" Type="http://schemas.openxmlformats.org/officeDocument/2006/relationships/hyperlink" Target="https://groupips.sharepoint.com/sites/Growth/1%20Quotations/Q7500-Q7599/Q7582%20APO%20EM3469_Provision%20HVtechnician" TargetMode="External"/><Relationship Id="rId3982" Type="http://schemas.openxmlformats.org/officeDocument/2006/relationships/hyperlink" Target="https://groupips.sharepoint.com/sites/Growth/1%20Quotations/Q6100-Q6199/Q6164%20PGH%20EM2495_Etd%20Elect%20Briqueterie" TargetMode="External"/><Relationship Id="rId4619" Type="http://schemas.openxmlformats.org/officeDocument/2006/relationships/hyperlink" Target="https://groupips.sharepoint.com/sites/Growth/1%20Quotations/" TargetMode="External"/><Relationship Id="rId489" Type="http://schemas.openxmlformats.org/officeDocument/2006/relationships/hyperlink" Target="https://groupips.sharepoint.com/sites/Activity/O3091Documents" TargetMode="External"/><Relationship Id="rId2584" Type="http://schemas.openxmlformats.org/officeDocument/2006/relationships/hyperlink" Target="https://groupips.sharepoint.com/sites/ActivityArchive/O318Archive" TargetMode="External"/><Relationship Id="rId3635" Type="http://schemas.openxmlformats.org/officeDocument/2006/relationships/hyperlink" Target="https://groupips.sharepoint.com/sites/Growth/1%20Quotations/Q7400-Q7499/Q7406%20GlaxoSmithKline%20Biologicals%20Rixensart%20GSK%20-%20RX31%20-%20Malaria" TargetMode="External"/><Relationship Id="rId6041" Type="http://schemas.openxmlformats.org/officeDocument/2006/relationships/hyperlink" Target="https://groupips.sharepoint.com/sites/O2607" TargetMode="External"/><Relationship Id="rId556" Type="http://schemas.openxmlformats.org/officeDocument/2006/relationships/hyperlink" Target="https://groupips.sharepoint.com/sites/Activity/O3024Documents" TargetMode="External"/><Relationship Id="rId1186" Type="http://schemas.openxmlformats.org/officeDocument/2006/relationships/hyperlink" Target="https://groupips.sharepoint.com/sites/ActivityArchive/O2388Documents" TargetMode="External"/><Relationship Id="rId2237" Type="http://schemas.openxmlformats.org/officeDocument/2006/relationships/hyperlink" Target="https://groupips.sharepoint.com/sites/ActivityArchive/O942Archive" TargetMode="External"/><Relationship Id="rId209" Type="http://schemas.openxmlformats.org/officeDocument/2006/relationships/hyperlink" Target="https://groupips.sharepoint.com/sites/Activity/O3371Documents" TargetMode="External"/><Relationship Id="rId970" Type="http://schemas.openxmlformats.org/officeDocument/2006/relationships/hyperlink" Target="https://groupips.sharepoint.com/sites/ActivityArchive/O2606Documents" TargetMode="External"/><Relationship Id="rId1253" Type="http://schemas.openxmlformats.org/officeDocument/2006/relationships/hyperlink" Target="https://groupips.sharepoint.com/sites/Activity/O2321Documents" TargetMode="External"/><Relationship Id="rId2651" Type="http://schemas.openxmlformats.org/officeDocument/2006/relationships/hyperlink" Target="https://groupips.sharepoint.com/sites/ActivityArchive/O167Archive" TargetMode="External"/><Relationship Id="rId3702" Type="http://schemas.openxmlformats.org/officeDocument/2006/relationships/hyperlink" Target="https://groupips.sharepoint.com/sites/Growth/1%20Quotations/Q7200-Q7299/Q7285%20TCSS%20EM3352_Dsg%20Central%20Building" TargetMode="External"/><Relationship Id="rId623" Type="http://schemas.openxmlformats.org/officeDocument/2006/relationships/hyperlink" Target="https://groupips.sharepoint.com/sites/O2957/SitePages/ProjectHome.aspx" TargetMode="External"/><Relationship Id="rId2304" Type="http://schemas.openxmlformats.org/officeDocument/2006/relationships/hyperlink" Target="https://groupips.sharepoint.com/sites/ActivityArchive/O790Archive" TargetMode="External"/><Relationship Id="rId5874" Type="http://schemas.openxmlformats.org/officeDocument/2006/relationships/hyperlink" Target="https://groupips.sharepoint.com/sites/O2782" TargetMode="External"/><Relationship Id="rId1320" Type="http://schemas.openxmlformats.org/officeDocument/2006/relationships/hyperlink" Target="https://groupips.sharepoint.com/sites/ActivityArchive/O2254Documents" TargetMode="External"/><Relationship Id="rId4476" Type="http://schemas.openxmlformats.org/officeDocument/2006/relationships/hyperlink" Target="https://groupips.sharepoint.com/sites/Growth/1%20Quotations/" TargetMode="External"/><Relationship Id="rId4890" Type="http://schemas.openxmlformats.org/officeDocument/2006/relationships/hyperlink" Target="https://groupips.sharepoint.com/sites/Growth/1%20Quotations/" TargetMode="External"/><Relationship Id="rId5527" Type="http://schemas.openxmlformats.org/officeDocument/2006/relationships/hyperlink" Target="https://groupips.sharepoint.com/sites/O3129" TargetMode="External"/><Relationship Id="rId5941" Type="http://schemas.openxmlformats.org/officeDocument/2006/relationships/hyperlink" Target="https://groupips.sharepoint.com/sites/O2714" TargetMode="External"/><Relationship Id="rId3078" Type="http://schemas.openxmlformats.org/officeDocument/2006/relationships/hyperlink" Target="https://groupips.sharepoint.com/sites/Growth/1%20Quotations/Q8700-Q8799/Q8796%20Melexis_BG%20MLX_Rev6_Initialization" TargetMode="External"/><Relationship Id="rId3492" Type="http://schemas.openxmlformats.org/officeDocument/2006/relationships/hyperlink" Target="https://groupips.sharepoint.com/sites/Growth/1%20Quotations/Q7700-Q7799/Q7739%20APO%20EM3655_Piping%20Vibration" TargetMode="External"/><Relationship Id="rId4129" Type="http://schemas.openxmlformats.org/officeDocument/2006/relationships/hyperlink" Target="https://groupips.sharepoint.com/sites/Growth/1%20Quotations/Q5800-Q5899/Q5860%20Ignacio%20Lizarraga%20Reforma%20Vitruvio" TargetMode="External"/><Relationship Id="rId4543" Type="http://schemas.openxmlformats.org/officeDocument/2006/relationships/hyperlink" Target="https://groupips.sharepoint.com/sites/Growth/1%20Quotations/" TargetMode="External"/><Relationship Id="rId2094" Type="http://schemas.openxmlformats.org/officeDocument/2006/relationships/hyperlink" Target="https://groupips.sharepoint.com/sites/ActivityArchive/O1232Archive" TargetMode="External"/><Relationship Id="rId3145" Type="http://schemas.openxmlformats.org/officeDocument/2006/relationships/hyperlink" Target="https://groupips.sharepoint.com/sites/Growth/1%20Quotations/Q8700-Q8799/Q8709%20Meurice%20R&amp;D%20Meurice%20Training%202025" TargetMode="External"/><Relationship Id="rId4610" Type="http://schemas.openxmlformats.org/officeDocument/2006/relationships/hyperlink" Target="https://groupips.sharepoint.com/sites/Growth/1%20Quotations/" TargetMode="External"/><Relationship Id="rId480" Type="http://schemas.openxmlformats.org/officeDocument/2006/relationships/hyperlink" Target="https://groupips.sharepoint.com/sites/ActivityArchive/O3100Documents" TargetMode="External"/><Relationship Id="rId2161" Type="http://schemas.openxmlformats.org/officeDocument/2006/relationships/hyperlink" Target="https://groupips.sharepoint.com/sites/01Activity-O1101PGMasterplan/Shared%20Documents/Forms/AllItems.aspx" TargetMode="External"/><Relationship Id="rId3212" Type="http://schemas.openxmlformats.org/officeDocument/2006/relationships/hyperlink" Target="https://groupips.sharepoint.com/sites/Growth/1%20Quotations/Q8100-Q8199/Q8117%20ESG%20EM3858_Feasb%20study%20site" TargetMode="External"/><Relationship Id="rId6368" Type="http://schemas.openxmlformats.org/officeDocument/2006/relationships/hyperlink" Target="https://groupips.sharepoint.com/sites/O2275" TargetMode="External"/><Relationship Id="rId133" Type="http://schemas.openxmlformats.org/officeDocument/2006/relationships/hyperlink" Target="https://groupips.sharepoint.com/sites/Activity/O3449Documents" TargetMode="External"/><Relationship Id="rId5384" Type="http://schemas.openxmlformats.org/officeDocument/2006/relationships/hyperlink" Target="https://groupips.sharepoint.com/sites/O3272" TargetMode="External"/><Relationship Id="rId6782" Type="http://schemas.openxmlformats.org/officeDocument/2006/relationships/hyperlink" Target="https://groupips.sharepoint.com/sites/I517" TargetMode="External"/><Relationship Id="rId200" Type="http://schemas.openxmlformats.org/officeDocument/2006/relationships/hyperlink" Target="https://groupips.sharepoint.com/sites/Activity/O3381Documents" TargetMode="External"/><Relationship Id="rId2978" Type="http://schemas.openxmlformats.org/officeDocument/2006/relationships/hyperlink" Target="https://groupips.sharepoint.com/sites/Growth/1%20Quotations/Q9000-Q9099/Q9057%20NamPower%20EM4416_Project%20Management" TargetMode="External"/><Relationship Id="rId5037" Type="http://schemas.openxmlformats.org/officeDocument/2006/relationships/hyperlink" Target="https://mytracker.group-ips.com/projects/2015/reference_sheets_translations/976.pdf" TargetMode="External"/><Relationship Id="rId6435" Type="http://schemas.openxmlformats.org/officeDocument/2006/relationships/hyperlink" Target="https://groupips.sharepoint.com/sites/O2207" TargetMode="External"/><Relationship Id="rId1994" Type="http://schemas.openxmlformats.org/officeDocument/2006/relationships/hyperlink" Target="https://groupips.sharepoint.com/sites/ActivityArchive/O1416Archive" TargetMode="External"/><Relationship Id="rId5451" Type="http://schemas.openxmlformats.org/officeDocument/2006/relationships/hyperlink" Target="https://groupips.sharepoint.com/sites/O3205" TargetMode="External"/><Relationship Id="rId6502" Type="http://schemas.openxmlformats.org/officeDocument/2006/relationships/hyperlink" Target="https://groupips.sharepoint.com/sites/O2136" TargetMode="External"/><Relationship Id="rId1647" Type="http://schemas.openxmlformats.org/officeDocument/2006/relationships/hyperlink" Target="https://groupips.sharepoint.com/sites/01Activity-O1918_JADETOWER/Shared%20Documents/Forms/AllItems.aspx" TargetMode="External"/><Relationship Id="rId4053" Type="http://schemas.openxmlformats.org/officeDocument/2006/relationships/hyperlink" Target="https://groupips.sharepoint.com/sites/Growth/1%20Quotations/Q6100-Q6199/Q6110%20Groupe%20OCP%20EM1413_Etd%20faisa%20R&#233;duc%20Chmin&#233;" TargetMode="External"/><Relationship Id="rId5104" Type="http://schemas.openxmlformats.org/officeDocument/2006/relationships/hyperlink" Target="https://groupips.sharepoint.com/sites/O3555" TargetMode="External"/><Relationship Id="rId1714" Type="http://schemas.openxmlformats.org/officeDocument/2006/relationships/hyperlink" Target="https://groupips.sharepoint.com/sites/01Activity-O1844LoeweInforme/Shared%20Documents/Forms/AllItems.aspx" TargetMode="External"/><Relationship Id="rId4120" Type="http://schemas.openxmlformats.org/officeDocument/2006/relationships/hyperlink" Target="https://groupips.sharepoint.com/sites/Growth/1%20Quotations/Q5800-Q5899/Q5817%20Novelis%20Deutschland%20GmbH%20Plettenberg-Ohle%20Continuous%20Annealing%20Line%202" TargetMode="External"/><Relationship Id="rId6292" Type="http://schemas.openxmlformats.org/officeDocument/2006/relationships/hyperlink" Target="https://groupips.sharepoint.com/sites/O2351" TargetMode="External"/><Relationship Id="rId2488" Type="http://schemas.openxmlformats.org/officeDocument/2006/relationships/hyperlink" Target="https://groupips.sharepoint.com/sites/ActivityArchive/O463Archive" TargetMode="External"/><Relationship Id="rId3886" Type="http://schemas.openxmlformats.org/officeDocument/2006/relationships/hyperlink" Target="https://groupips.sharepoint.com/sites/Growth/1%20Quotations/Q6600-Q6699/Q6667%20GlaxoSmithKline%20Biologicals%20Wavre%20GSK-WN21-Reduct%20debit%20AHUA003" TargetMode="External"/><Relationship Id="rId4937" Type="http://schemas.openxmlformats.org/officeDocument/2006/relationships/hyperlink" Target="https://groupips.sharepoint.com/sites/Growth/1%20Quotations/" TargetMode="External"/><Relationship Id="rId3539" Type="http://schemas.openxmlformats.org/officeDocument/2006/relationships/hyperlink" Target="https://groupips.sharepoint.com/sites/Growth/1%20Quotations/Q7600-Q7699/Q7639%20TPS%20EM3567_Update%20layout%20drawing" TargetMode="External"/><Relationship Id="rId3953" Type="http://schemas.openxmlformats.org/officeDocument/2006/relationships/hyperlink" Target="https://groupips.sharepoint.com/sites/Growth/1%20Quotations/Q6300-Q6399/Q6339%20Orbix%20Farciennes%20Bassin%20Orage" TargetMode="External"/><Relationship Id="rId6012" Type="http://schemas.openxmlformats.org/officeDocument/2006/relationships/hyperlink" Target="https://groupips.sharepoint.com/sites/O2639" TargetMode="External"/><Relationship Id="rId874" Type="http://schemas.openxmlformats.org/officeDocument/2006/relationships/hyperlink" Target="https://groupips.sharepoint.com/sites/IAPS/Activity/PE0671/Forms/AllItems.aspx" TargetMode="External"/><Relationship Id="rId2555" Type="http://schemas.openxmlformats.org/officeDocument/2006/relationships/hyperlink" Target="https://groupips.sharepoint.com/sites/ActivityArchive/O370Archive" TargetMode="External"/><Relationship Id="rId3606" Type="http://schemas.openxmlformats.org/officeDocument/2006/relationships/hyperlink" Target="https://groupips.sharepoint.com/sites/Growth/1%20Quotations/Q7400-Q7499/Q7451%20Vivienda%20Moraleja%20Reforma%20integral%20Vivienda" TargetMode="External"/><Relationship Id="rId527" Type="http://schemas.openxmlformats.org/officeDocument/2006/relationships/hyperlink" Target="https://groupips.sharepoint.com/sites/Activity/O3053Documents" TargetMode="External"/><Relationship Id="rId941" Type="http://schemas.openxmlformats.org/officeDocument/2006/relationships/hyperlink" Target="https://groupips.sharepoint.com/sites/ActivityArchive/O2637Documents" TargetMode="External"/><Relationship Id="rId1157" Type="http://schemas.openxmlformats.org/officeDocument/2006/relationships/hyperlink" Target="https://groupips.sharepoint.com/sites/ActivityArchive/O2417Documents" TargetMode="External"/><Relationship Id="rId1571" Type="http://schemas.openxmlformats.org/officeDocument/2006/relationships/hyperlink" Target="https://groupips.sharepoint.com/sites/ActivityArchive/O1997Documents" TargetMode="External"/><Relationship Id="rId2208" Type="http://schemas.openxmlformats.org/officeDocument/2006/relationships/hyperlink" Target="https://groupips.sharepoint.com/sites/ActivityArchive/O994Archive" TargetMode="External"/><Relationship Id="rId2622" Type="http://schemas.openxmlformats.org/officeDocument/2006/relationships/hyperlink" Target="https://groupips.sharepoint.com/sites/ActivityArchive/O233Archive" TargetMode="External"/><Relationship Id="rId5778" Type="http://schemas.openxmlformats.org/officeDocument/2006/relationships/hyperlink" Target="https://groupips.sharepoint.com/sites/O2878" TargetMode="External"/><Relationship Id="rId6829" Type="http://schemas.openxmlformats.org/officeDocument/2006/relationships/hyperlink" Target="https://groupips.sharepoint.com/sites/I446" TargetMode="External"/><Relationship Id="rId1224" Type="http://schemas.openxmlformats.org/officeDocument/2006/relationships/hyperlink" Target="https://groupips.sharepoint.com/sites/Activity/O2350Documents" TargetMode="External"/><Relationship Id="rId4794" Type="http://schemas.openxmlformats.org/officeDocument/2006/relationships/hyperlink" Target="https://groupips.sharepoint.com/sites/Growth/1%20Quotations/" TargetMode="External"/><Relationship Id="rId5845" Type="http://schemas.openxmlformats.org/officeDocument/2006/relationships/hyperlink" Target="https://groupips.sharepoint.com/sites/O2811" TargetMode="External"/><Relationship Id="rId3396" Type="http://schemas.openxmlformats.org/officeDocument/2006/relationships/hyperlink" Target="https://groupips.sharepoint.com/sites/Growth/1%20Quotations/Q7900-Q7999/Q7959%20BARRY%20CALLEBAUT%20(IVORY%20COAST)%20EM3695_Project%20Mn%20assistance" TargetMode="External"/><Relationship Id="rId4447" Type="http://schemas.openxmlformats.org/officeDocument/2006/relationships/hyperlink" Target="https://groupips.sharepoint.com/sites/Growth/1%20Quotations/Q4600-Q4699/Q4652%20Frost%20Trol%20Master%20Plan" TargetMode="External"/><Relationship Id="rId3049" Type="http://schemas.openxmlformats.org/officeDocument/2006/relationships/hyperlink" Target="https://groupips.sharepoint.com/sites/Growth/1%20Quotations/Q8900-Q8999/Q8902%20Framatome%20Ugine%20Q8828%20BOQ%20Preparation" TargetMode="External"/><Relationship Id="rId3463" Type="http://schemas.openxmlformats.org/officeDocument/2006/relationships/hyperlink" Target="https://groupips.sharepoint.com/sites/Growth/1%20Quotations/Q7700-Q7799/Q7762%20Logicor%20Atlas%202%20Miralcampo%20refurbishment" TargetMode="External"/><Relationship Id="rId4861" Type="http://schemas.openxmlformats.org/officeDocument/2006/relationships/hyperlink" Target="https://groupips.sharepoint.com/sites/Growth/1%20Quotations/" TargetMode="External"/><Relationship Id="rId5912" Type="http://schemas.openxmlformats.org/officeDocument/2006/relationships/hyperlink" Target="https://groupips.sharepoint.com/sites/O2744" TargetMode="External"/><Relationship Id="rId384" Type="http://schemas.openxmlformats.org/officeDocument/2006/relationships/hyperlink" Target="https://groupips.sharepoint.com/sites/ActivityArchive/O3196Documents" TargetMode="External"/><Relationship Id="rId2065" Type="http://schemas.openxmlformats.org/officeDocument/2006/relationships/hyperlink" Target="https://groupips.sharepoint.com/sites/ActivityArchive/O1309Archive" TargetMode="External"/><Relationship Id="rId3116" Type="http://schemas.openxmlformats.org/officeDocument/2006/relationships/hyperlink" Target="https://groupips.sharepoint.com/sites/Growth/1%20Quotations/Q8700-Q8799/Q8731%20Blommer%20Chocolate%20Transformer%20Project" TargetMode="External"/><Relationship Id="rId4514" Type="http://schemas.openxmlformats.org/officeDocument/2006/relationships/hyperlink" Target="https://groupips.sharepoint.com/sites/Growth/1%20Quotations/" TargetMode="External"/><Relationship Id="rId1081" Type="http://schemas.openxmlformats.org/officeDocument/2006/relationships/hyperlink" Target="https://groupips.sharepoint.com/sites/ActivityArchive/O2494Documents" TargetMode="External"/><Relationship Id="rId3530" Type="http://schemas.openxmlformats.org/officeDocument/2006/relationships/hyperlink" Target="https://groupips.sharepoint.com/sites/Growth/1%20Quotations/Q7600-Q7699/Q7665%20Test%20Lucas%20Leigh%20Test%20for%20scope%20changes" TargetMode="External"/><Relationship Id="rId6686" Type="http://schemas.openxmlformats.org/officeDocument/2006/relationships/hyperlink" Target="https://groupips.sharepoint.com/sites/O1922" TargetMode="External"/><Relationship Id="rId451" Type="http://schemas.openxmlformats.org/officeDocument/2006/relationships/hyperlink" Target="https://groupips.sharepoint.com/sites/Activity/O3129Documents" TargetMode="External"/><Relationship Id="rId2132" Type="http://schemas.openxmlformats.org/officeDocument/2006/relationships/hyperlink" Target="https://groupips.sharepoint.com/sites/01Activity-O1158AlbertoAlcocer49/Shared%20Documents/Forms/AllItems.aspx" TargetMode="External"/><Relationship Id="rId5288" Type="http://schemas.openxmlformats.org/officeDocument/2006/relationships/hyperlink" Target="https://groupips.sharepoint.com/sites/O3369" TargetMode="External"/><Relationship Id="rId6339" Type="http://schemas.openxmlformats.org/officeDocument/2006/relationships/hyperlink" Target="https://groupips.sharepoint.com/sites/O2304" TargetMode="External"/><Relationship Id="rId6753" Type="http://schemas.openxmlformats.org/officeDocument/2006/relationships/hyperlink" Target="https://groupips.sharepoint.com/sites/I925" TargetMode="External"/><Relationship Id="rId104" Type="http://schemas.openxmlformats.org/officeDocument/2006/relationships/hyperlink" Target="https://groupips.sharepoint.com/sites/Activity/O3478Documents" TargetMode="External"/><Relationship Id="rId1898" Type="http://schemas.openxmlformats.org/officeDocument/2006/relationships/hyperlink" Target="https://groupips.sharepoint.com/sites/01Activity-O1594Plastiverdadesinstalar/Shared%20Documents/Forms/AllItems.aspx" TargetMode="External"/><Relationship Id="rId2949" Type="http://schemas.openxmlformats.org/officeDocument/2006/relationships/hyperlink" Target="https://groupips.sharepoint.com/sites/Growth/1%20Quotations/Q9000-Q9099/Q9073%20UNIVERSAL%20MUSIC%20ART%20HOUSE" TargetMode="External"/><Relationship Id="rId5355" Type="http://schemas.openxmlformats.org/officeDocument/2006/relationships/hyperlink" Target="https://groupips.sharepoint.com/sites/O3301" TargetMode="External"/><Relationship Id="rId6406" Type="http://schemas.openxmlformats.org/officeDocument/2006/relationships/hyperlink" Target="https://groupips.sharepoint.com/sites/O2237" TargetMode="External"/><Relationship Id="rId6820" Type="http://schemas.openxmlformats.org/officeDocument/2006/relationships/hyperlink" Target="https://groupips.sharepoint.com/sites/I461" TargetMode="External"/><Relationship Id="rId4371" Type="http://schemas.openxmlformats.org/officeDocument/2006/relationships/hyperlink" Target="https://groupips.sharepoint.com/sites/Growth/1%20Quotations/Q5000-Q5099/Q5017%20AB%20INBEV%20(BELGIUM)%20SME%20BTS%20Support" TargetMode="External"/><Relationship Id="rId5008" Type="http://schemas.openxmlformats.org/officeDocument/2006/relationships/hyperlink" Target="https://groupips.sharepoint.com/sites/Growth/1%20Quotations/Q6200-Q6299/Q6253%20IPS%20Spain%20BCN%20Office" TargetMode="External"/><Relationship Id="rId5422" Type="http://schemas.openxmlformats.org/officeDocument/2006/relationships/hyperlink" Target="https://groupips.sharepoint.com/sites/O3234" TargetMode="External"/><Relationship Id="rId1965" Type="http://schemas.openxmlformats.org/officeDocument/2006/relationships/hyperlink" Target="https://groupips.sharepoint.com/sites/ActivityArchive/O1465Archive" TargetMode="External"/><Relationship Id="rId4024" Type="http://schemas.openxmlformats.org/officeDocument/2006/relationships/hyperlink" Target="https://groupips.sharepoint.com/sites/Growth/1%20Quotations/Q6100-Q6199/Q6118%20TPS%20EM2482_Basic&amp;detail%20eng%20stud" TargetMode="External"/><Relationship Id="rId1618" Type="http://schemas.openxmlformats.org/officeDocument/2006/relationships/hyperlink" Target="https://groupips.sharepoint.com/sites/Activity/O1948Documents" TargetMode="External"/><Relationship Id="rId3040" Type="http://schemas.openxmlformats.org/officeDocument/2006/relationships/hyperlink" Target="https://groupips.sharepoint.com/sites/Growth/1%20Quotations/Q8800-Q8899/Q8881%20Befesa%20Aluminium%20Germany%20GmbH%20Befesa%20-%20E&amp;R%20and%20FD%20Plan" TargetMode="External"/><Relationship Id="rId6196" Type="http://schemas.openxmlformats.org/officeDocument/2006/relationships/hyperlink" Target="https://groupips.sharepoint.com/sites/O2447" TargetMode="External"/><Relationship Id="rId3857" Type="http://schemas.openxmlformats.org/officeDocument/2006/relationships/hyperlink" Target="https://groupips.sharepoint.com/sites/Growth/1%20Quotations/Q6700-Q6799/Q6737%20JLL%20Belgium%20P&amp;G%20Renewal%20sun%20blinds%20A1%20A2_CM" TargetMode="External"/><Relationship Id="rId4908" Type="http://schemas.openxmlformats.org/officeDocument/2006/relationships/hyperlink" Target="https://groupips.sharepoint.com/sites/Growth/1%20Quotations/" TargetMode="External"/><Relationship Id="rId6263" Type="http://schemas.openxmlformats.org/officeDocument/2006/relationships/hyperlink" Target="https://groupips.sharepoint.com/sites/O2380" TargetMode="External"/><Relationship Id="rId778" Type="http://schemas.openxmlformats.org/officeDocument/2006/relationships/hyperlink" Target="https://groupips.sharepoint.com/sites/IAPS/Activity/PE0698/Forms/AllItems.aspx" TargetMode="External"/><Relationship Id="rId2459" Type="http://schemas.openxmlformats.org/officeDocument/2006/relationships/hyperlink" Target="https://groupips.sharepoint.com/sites/ActivityArchive/O502Archive" TargetMode="External"/><Relationship Id="rId2873" Type="http://schemas.openxmlformats.org/officeDocument/2006/relationships/hyperlink" Target="https://groupips.sharepoint.com/sites/ActivityArchive/O670Archive" TargetMode="External"/><Relationship Id="rId3924" Type="http://schemas.openxmlformats.org/officeDocument/2006/relationships/hyperlink" Target="https://groupips.sharepoint.com/sites/Growth/1%20Quotations/Q6500-Q6599/Q6524%20OCP%20EM1236_Amonia%20strage%20Tank" TargetMode="External"/><Relationship Id="rId6330" Type="http://schemas.openxmlformats.org/officeDocument/2006/relationships/hyperlink" Target="https://groupips.sharepoint.com/sites/O2313" TargetMode="External"/><Relationship Id="rId845" Type="http://schemas.openxmlformats.org/officeDocument/2006/relationships/hyperlink" Target="https://groupips.sharepoint.com/sites/ActivityArchive/O2735Documents" TargetMode="External"/><Relationship Id="rId1475" Type="http://schemas.openxmlformats.org/officeDocument/2006/relationships/hyperlink" Target="https://groupips.sharepoint.com/sites/ActivityArchive/O2098Documents" TargetMode="External"/><Relationship Id="rId2526" Type="http://schemas.openxmlformats.org/officeDocument/2006/relationships/hyperlink" Target="https://groupips.sharepoint.com/sites/ActivityArchive/O412Archive" TargetMode="External"/><Relationship Id="rId1128" Type="http://schemas.openxmlformats.org/officeDocument/2006/relationships/hyperlink" Target="https://groupips.sharepoint.com/sites/ActivityArchive/O2446Documents" TargetMode="External"/><Relationship Id="rId1542" Type="http://schemas.openxmlformats.org/officeDocument/2006/relationships/hyperlink" Target="https://groupips.sharepoint.com/sites/ActivityArchive/O2026Documents" TargetMode="External"/><Relationship Id="rId2940" Type="http://schemas.openxmlformats.org/officeDocument/2006/relationships/hyperlink" Target="https://groupips.sharepoint.com/sites/Growth/1%20Quotations/Q9100-Q9199/Q9143%20MARETAP%20EM4873_Etude%20GC%20Shutdown" TargetMode="External"/><Relationship Id="rId4698" Type="http://schemas.openxmlformats.org/officeDocument/2006/relationships/hyperlink" Target="https://groupips.sharepoint.com/sites/Growth/1%20Quotations/Q2600-Q2699/Q2662_Lisi%20Heidelberg" TargetMode="External"/><Relationship Id="rId5749" Type="http://schemas.openxmlformats.org/officeDocument/2006/relationships/hyperlink" Target="https://groupips.sharepoint.com/sites/O2907" TargetMode="External"/><Relationship Id="rId912" Type="http://schemas.openxmlformats.org/officeDocument/2006/relationships/hyperlink" Target="https://groupips.sharepoint.com/sites/ActivityArchive/O2668Archive" TargetMode="External"/><Relationship Id="rId4765" Type="http://schemas.openxmlformats.org/officeDocument/2006/relationships/hyperlink" Target="https://groupips.sharepoint.com/sites/Growth/1%20Quotations/" TargetMode="External"/><Relationship Id="rId5816" Type="http://schemas.openxmlformats.org/officeDocument/2006/relationships/hyperlink" Target="https://groupips.sharepoint.com/sites/O2840" TargetMode="External"/><Relationship Id="rId288" Type="http://schemas.openxmlformats.org/officeDocument/2006/relationships/hyperlink" Target="https://groupips.sharepoint.com/sites/Activity/O3292Documents" TargetMode="External"/><Relationship Id="rId3367" Type="http://schemas.openxmlformats.org/officeDocument/2006/relationships/hyperlink" Target="https://groupips.sharepoint.com/sites/Growth/1%20Quotations/Q8000-Q8099/Q8052%20Dow%20Benelux%20Terneuzen%20TNZ%20-%20BBB%20HVAC-Airbalance%20EW" TargetMode="External"/><Relationship Id="rId3781" Type="http://schemas.openxmlformats.org/officeDocument/2006/relationships/hyperlink" Target="https://groupips.sharepoint.com/sites/Growth/1%20Quotations/Q7000-Q7099/Q7036%20SOLVAY%20(FRANCE)%20EM3137_Etd%20base%20HVAC" TargetMode="External"/><Relationship Id="rId4418" Type="http://schemas.openxmlformats.org/officeDocument/2006/relationships/hyperlink" Target="https://groupips.sharepoint.com/sites/Growth/1%20Quotations/Q4700-Q4799/Q4774_Schneider_Relocalisation_Labo_TEC_ELEC" TargetMode="External"/><Relationship Id="rId4832" Type="http://schemas.openxmlformats.org/officeDocument/2006/relationships/hyperlink" Target="https://groupips.sharepoint.com/sites/Growth/1%20Quotations/" TargetMode="External"/><Relationship Id="rId2383" Type="http://schemas.openxmlformats.org/officeDocument/2006/relationships/hyperlink" Target="https://groupips.sharepoint.com/sites/ActivityArchive/O596Archive" TargetMode="External"/><Relationship Id="rId3434" Type="http://schemas.openxmlformats.org/officeDocument/2006/relationships/hyperlink" Target="https://groupips.sharepoint.com/sites/Growth/1%20Quotations/Q7800-Q7899/Q7821%20SNDP%20Tunisia%20EM3621_Systd&#233;tection%20fuitegaz" TargetMode="External"/><Relationship Id="rId355" Type="http://schemas.openxmlformats.org/officeDocument/2006/relationships/hyperlink" Target="https://groupips.sharepoint.com/sites/Activity/O3225Documents" TargetMode="External"/><Relationship Id="rId2036" Type="http://schemas.openxmlformats.org/officeDocument/2006/relationships/hyperlink" Target="https://groupips.sharepoint.com/sites/ActivityArchive/O1357Archive" TargetMode="External"/><Relationship Id="rId2450" Type="http://schemas.openxmlformats.org/officeDocument/2006/relationships/hyperlink" Target="https://groupips.sharepoint.com/sites/ActivityArchive/O514Archive" TargetMode="External"/><Relationship Id="rId3501" Type="http://schemas.openxmlformats.org/officeDocument/2006/relationships/hyperlink" Target="https://groupips.sharepoint.com/sites/Growth/1%20Quotations/Q7700-Q7799/Q7708%20TPS%20EM3331_VSD%20room%20upgrade" TargetMode="External"/><Relationship Id="rId6657" Type="http://schemas.openxmlformats.org/officeDocument/2006/relationships/hyperlink" Target="https://groupips.sharepoint.com/sites/O1973" TargetMode="External"/><Relationship Id="rId422" Type="http://schemas.openxmlformats.org/officeDocument/2006/relationships/hyperlink" Target="https://groupips.sharepoint.com/sites/Activity/O3158Documents" TargetMode="External"/><Relationship Id="rId1052" Type="http://schemas.openxmlformats.org/officeDocument/2006/relationships/hyperlink" Target="https://groupips.sharepoint.com/sites/ActivityArchive/O2523Documents" TargetMode="External"/><Relationship Id="rId2103" Type="http://schemas.openxmlformats.org/officeDocument/2006/relationships/hyperlink" Target="https://groupips.sharepoint.com/sites/ActivityArchive/O1216Archive" TargetMode="External"/><Relationship Id="rId5259" Type="http://schemas.openxmlformats.org/officeDocument/2006/relationships/hyperlink" Target="https://groupips.sharepoint.com/sites/O3399" TargetMode="External"/><Relationship Id="rId5673" Type="http://schemas.openxmlformats.org/officeDocument/2006/relationships/hyperlink" Target="https://groupips.sharepoint.com/sites/O2983" TargetMode="External"/><Relationship Id="rId4275" Type="http://schemas.openxmlformats.org/officeDocument/2006/relationships/hyperlink" Target="https://groupips.sharepoint.com/sites/Growth/1%20Quotations/Q5300-Q5399/Q5381%20GlaxoSmithKline%20Biologicals%20Wavre%20GSK-WN21%20Mal%20VHP%20Study" TargetMode="External"/><Relationship Id="rId5326" Type="http://schemas.openxmlformats.org/officeDocument/2006/relationships/hyperlink" Target="https://groupips.sharepoint.com/sites/O3330" TargetMode="External"/><Relationship Id="rId6724" Type="http://schemas.openxmlformats.org/officeDocument/2006/relationships/hyperlink" Target="https://groupips.sharepoint.com/sites/O1788" TargetMode="External"/><Relationship Id="rId1869" Type="http://schemas.openxmlformats.org/officeDocument/2006/relationships/hyperlink" Target="https://groupips.sharepoint.com/sites/ActivityArchive/O1648Documents" TargetMode="External"/><Relationship Id="rId3291" Type="http://schemas.openxmlformats.org/officeDocument/2006/relationships/hyperlink" Target="https://groupips.sharepoint.com/sites/Growth/1%20Quotations/Q8200-Q8299/Q8285%20ENDECO%20EM3984_eng%202%20flowline" TargetMode="External"/><Relationship Id="rId5740" Type="http://schemas.openxmlformats.org/officeDocument/2006/relationships/hyperlink" Target="https://groupips.sharepoint.com/sites/O2916" TargetMode="External"/><Relationship Id="rId1936" Type="http://schemas.openxmlformats.org/officeDocument/2006/relationships/hyperlink" Target="https://groupips.sharepoint.com/sites/ActivityArchive/O1530Archive" TargetMode="External"/><Relationship Id="rId4342" Type="http://schemas.openxmlformats.org/officeDocument/2006/relationships/hyperlink" Target="https://groupips.sharepoint.com/sites/Growth/1%20Quotations/Q5300-Q5399/Q5339%20Alvance%20Aluminium%20Duffel%20BV%20projectleiding%20gieterij%206-2021" TargetMode="External"/><Relationship Id="rId3011" Type="http://schemas.openxmlformats.org/officeDocument/2006/relationships/hyperlink" Target="https://groupips.sharepoint.com/sites/Growth/1%20Quotations/Q8900-Q8999/Q8917%20P3%20Logistic%20Parks%20Toledo%20Park%20-%20Solar%20panels" TargetMode="External"/><Relationship Id="rId6167" Type="http://schemas.openxmlformats.org/officeDocument/2006/relationships/hyperlink" Target="https://groupips.sharepoint.com/sites/O2476" TargetMode="External"/><Relationship Id="rId6581" Type="http://schemas.openxmlformats.org/officeDocument/2006/relationships/hyperlink" Target="https://groupips.sharepoint.com/sites/O2057" TargetMode="External"/><Relationship Id="rId2777" Type="http://schemas.openxmlformats.org/officeDocument/2006/relationships/hyperlink" Target="https://groupips.sharepoint.com/sites/Activity/I900Documents" TargetMode="External"/><Relationship Id="rId5183" Type="http://schemas.openxmlformats.org/officeDocument/2006/relationships/hyperlink" Target="https://groupips.sharepoint.com/sites/O3476" TargetMode="External"/><Relationship Id="rId6234" Type="http://schemas.openxmlformats.org/officeDocument/2006/relationships/hyperlink" Target="https://groupips.sharepoint.com/sites/O2409" TargetMode="External"/><Relationship Id="rId749" Type="http://schemas.openxmlformats.org/officeDocument/2006/relationships/hyperlink" Target="https://groupips.sharepoint.com/sites/Activity/O2831Documents" TargetMode="External"/><Relationship Id="rId1379" Type="http://schemas.openxmlformats.org/officeDocument/2006/relationships/hyperlink" Target="https://groupips.sharepoint.com/sites/ActivityArchive/O2195Documents" TargetMode="External"/><Relationship Id="rId3828" Type="http://schemas.openxmlformats.org/officeDocument/2006/relationships/hyperlink" Target="https://groupips.sharepoint.com/sites/Growth/1%20Quotations/Q6900-Q6999/Q6904%20Aluminium%20Duffel%20BV%20VVO7%20-%20uitvoering" TargetMode="External"/><Relationship Id="rId5250" Type="http://schemas.openxmlformats.org/officeDocument/2006/relationships/hyperlink" Target="https://groupips.sharepoint.com/sites/O3408" TargetMode="External"/><Relationship Id="rId6301" Type="http://schemas.openxmlformats.org/officeDocument/2006/relationships/hyperlink" Target="https://groupips.sharepoint.com/sites/O2342" TargetMode="External"/><Relationship Id="rId1793" Type="http://schemas.openxmlformats.org/officeDocument/2006/relationships/hyperlink" Target="https://groupips.sharepoint.com/sites/ActivityArchive/O1747Archive" TargetMode="External"/><Relationship Id="rId2844" Type="http://schemas.openxmlformats.org/officeDocument/2006/relationships/hyperlink" Target="https://groupips.sharepoint.com/sites/Activity/I457Documents" TargetMode="External"/><Relationship Id="rId85" Type="http://schemas.openxmlformats.org/officeDocument/2006/relationships/hyperlink" Target="https://groupips.sharepoint.com/sites/Activity/O3497Documents" TargetMode="External"/><Relationship Id="rId816" Type="http://schemas.openxmlformats.org/officeDocument/2006/relationships/hyperlink" Target="https://groupips.sharepoint.com/sites/ActivityArchive/O2764Documents" TargetMode="External"/><Relationship Id="rId1446" Type="http://schemas.openxmlformats.org/officeDocument/2006/relationships/hyperlink" Target="https://groupips.sharepoint.com/sites/ActivityArchive/O2127Documents" TargetMode="External"/><Relationship Id="rId1860" Type="http://schemas.openxmlformats.org/officeDocument/2006/relationships/hyperlink" Target="https://groupips.sharepoint.com/sites/ActivityArchive/O1663Archive" TargetMode="External"/><Relationship Id="rId2911" Type="http://schemas.openxmlformats.org/officeDocument/2006/relationships/hyperlink" Target="https://groupips.sharepoint.com/sites/Growth/1%20Quotations/Q9100-Q9199/Q9189%20Groupe%20OCP%20EM4872_Elec&amp;Mechanical%20PM" TargetMode="External"/><Relationship Id="rId1513" Type="http://schemas.openxmlformats.org/officeDocument/2006/relationships/hyperlink" Target="https://groupips.sharepoint.com/sites/ActivityArchive/O2060Documents" TargetMode="External"/><Relationship Id="rId4669" Type="http://schemas.openxmlformats.org/officeDocument/2006/relationships/hyperlink" Target="https://groupips.sharepoint.com/sites/Growth/1%20Quotations/" TargetMode="External"/><Relationship Id="rId3685" Type="http://schemas.openxmlformats.org/officeDocument/2006/relationships/hyperlink" Target="https://groupips.sharepoint.com/sites/Growth/1%20Quotations/Q7300-Q7399/Q7358%20Soci&#233;t&#233;%20Industrielle%20des%20Ol&#233;agineux%20(S.I.O)%20Laboratory%20upgrade" TargetMode="External"/><Relationship Id="rId4736" Type="http://schemas.openxmlformats.org/officeDocument/2006/relationships/hyperlink" Target="https://groupips.sharepoint.com/sites/Growth/1%20Quotations/" TargetMode="External"/><Relationship Id="rId6091" Type="http://schemas.openxmlformats.org/officeDocument/2006/relationships/hyperlink" Target="https://groupips.sharepoint.com/sites/O2556" TargetMode="External"/><Relationship Id="rId2287" Type="http://schemas.openxmlformats.org/officeDocument/2006/relationships/hyperlink" Target="https://groupips.sharepoint.com/sites/ActivityArchive/O830Archive" TargetMode="External"/><Relationship Id="rId3338" Type="http://schemas.openxmlformats.org/officeDocument/2006/relationships/hyperlink" Target="https://groupips.sharepoint.com/sites/Growth/1%20Quotations/Q8100-Q8199/Q8155%20Mabruk%20Oil%20Operations%20EM3905_HAZOP_HAZID%20Services" TargetMode="External"/><Relationship Id="rId3752" Type="http://schemas.openxmlformats.org/officeDocument/2006/relationships/hyperlink" Target="https://groupips.sharepoint.com/sites/Growth/1%20Quotations/Q6700-Q6799/Q6798%20SACEM%20EM3018_Renforcement%20Charpnte" TargetMode="External"/><Relationship Id="rId259" Type="http://schemas.openxmlformats.org/officeDocument/2006/relationships/hyperlink" Target="https://groupips.sharepoint.com/sites/Activity/O3321Documents" TargetMode="External"/><Relationship Id="rId673" Type="http://schemas.openxmlformats.org/officeDocument/2006/relationships/hyperlink" Target="https://groupips.sharepoint.com/sites/ActivityArchive/O2907Documents" TargetMode="External"/><Relationship Id="rId2354" Type="http://schemas.openxmlformats.org/officeDocument/2006/relationships/hyperlink" Target="https://groupips.sharepoint.com/sites/ActivityArchive/O627Archive" TargetMode="External"/><Relationship Id="rId3405" Type="http://schemas.openxmlformats.org/officeDocument/2006/relationships/hyperlink" Target="https://groupips.sharepoint.com/sites/Growth/1%20Quotations/Q7900-Q7999/Q7907%20TPS%20EM3799_Mech%20Calculation%20Note" TargetMode="External"/><Relationship Id="rId4803" Type="http://schemas.openxmlformats.org/officeDocument/2006/relationships/hyperlink" Target="https://groupips.sharepoint.com/sites/Growth/1%20Quotations/" TargetMode="External"/><Relationship Id="rId326" Type="http://schemas.openxmlformats.org/officeDocument/2006/relationships/hyperlink" Target="https://groupips.sharepoint.com/sites/Activity/O3254Documents" TargetMode="External"/><Relationship Id="rId1370" Type="http://schemas.openxmlformats.org/officeDocument/2006/relationships/hyperlink" Target="https://groupips.sharepoint.com/sites/ActivityArchive/O2204Documents" TargetMode="External"/><Relationship Id="rId2007" Type="http://schemas.openxmlformats.org/officeDocument/2006/relationships/hyperlink" Target="https://groupips.sharepoint.com/sites/ActivityArchive/O1399Archive" TargetMode="External"/><Relationship Id="rId740" Type="http://schemas.openxmlformats.org/officeDocument/2006/relationships/hyperlink" Target="https://groupips.sharepoint.com/sites/Activity/O2840Documents" TargetMode="External"/><Relationship Id="rId1023" Type="http://schemas.openxmlformats.org/officeDocument/2006/relationships/hyperlink" Target="https://groupips.sharepoint.com/sites/ActivityArchive/O2553Documents" TargetMode="External"/><Relationship Id="rId2421" Type="http://schemas.openxmlformats.org/officeDocument/2006/relationships/hyperlink" Target="https://groupips.sharepoint.com/sites/ActivityArchive/O552Archive" TargetMode="External"/><Relationship Id="rId4179" Type="http://schemas.openxmlformats.org/officeDocument/2006/relationships/hyperlink" Target="https://groupips.sharepoint.com/sites/Growth/1%20Quotations/Q5700-Q5799/Q5722%20Yazaki_Gafsa%20EM2202_Expert%20diesel%20generatr" TargetMode="External"/><Relationship Id="rId5577" Type="http://schemas.openxmlformats.org/officeDocument/2006/relationships/hyperlink" Target="https://groupips.sharepoint.com/sites/O3079" TargetMode="External"/><Relationship Id="rId5991" Type="http://schemas.openxmlformats.org/officeDocument/2006/relationships/hyperlink" Target="https://groupips.sharepoint.com/sites/O2660" TargetMode="External"/><Relationship Id="rId6628" Type="http://schemas.openxmlformats.org/officeDocument/2006/relationships/hyperlink" Target="https://groupips.sharepoint.com/sites/O2005" TargetMode="External"/><Relationship Id="rId4593" Type="http://schemas.openxmlformats.org/officeDocument/2006/relationships/hyperlink" Target="https://groupips.sharepoint.com/sites/Growth/1%20Quotations/" TargetMode="External"/><Relationship Id="rId5644" Type="http://schemas.openxmlformats.org/officeDocument/2006/relationships/hyperlink" Target="https://groupips.sharepoint.com/sites/O3012" TargetMode="External"/><Relationship Id="rId3195" Type="http://schemas.openxmlformats.org/officeDocument/2006/relationships/hyperlink" Target="https://groupips.sharepoint.com/sites/Growth/1%20Quotations/Q8200-Q8299/Q8254%20Industeel%20Belgium%20SA%20Reheat.%20Furn.%20Site%20Measurm" TargetMode="External"/><Relationship Id="rId4246" Type="http://schemas.openxmlformats.org/officeDocument/2006/relationships/hyperlink" Target="https://groupips.sharepoint.com/sites/Growth/1%20Quotations/Q5400-Q5499/Q5457%20KULeuven%20(Departement%20Architectuur," TargetMode="External"/><Relationship Id="rId4660" Type="http://schemas.openxmlformats.org/officeDocument/2006/relationships/hyperlink" Target="https://groupips.sharepoint.com/sites/Growth/1%20Quotations/" TargetMode="External"/><Relationship Id="rId5711" Type="http://schemas.openxmlformats.org/officeDocument/2006/relationships/hyperlink" Target="https://groupips.sharepoint.com/sites/O2945" TargetMode="External"/><Relationship Id="rId3262" Type="http://schemas.openxmlformats.org/officeDocument/2006/relationships/hyperlink" Target="https://groupips.sharepoint.com/sites/Growth/1%20Quotations/Q8300-Q8399/Q8347%20AVOLTA%20EM4087_FreeshopArea%20Revamping" TargetMode="External"/><Relationship Id="rId4313" Type="http://schemas.openxmlformats.org/officeDocument/2006/relationships/hyperlink" Target="https://groupips.sharepoint.com/sites/Growth/1%20Quotations/Q5300-Q5399/Q5357%20Infra-Zeitz%20Servicegesellschaft%20mbH%20Feasibility%20Piping" TargetMode="External"/><Relationship Id="rId183" Type="http://schemas.openxmlformats.org/officeDocument/2006/relationships/hyperlink" Target="https://groupips.sharepoint.com/sites/Activity/O3398Documents" TargetMode="External"/><Relationship Id="rId1907" Type="http://schemas.openxmlformats.org/officeDocument/2006/relationships/hyperlink" Target="https://groupips.sharepoint.com/sites/01Activity-O1573GATAuthorities/Shared%20Documents/Forms/AllItems.aspx" TargetMode="External"/><Relationship Id="rId6485" Type="http://schemas.openxmlformats.org/officeDocument/2006/relationships/hyperlink" Target="https://groupips.sharepoint.com/sites/O2155" TargetMode="External"/><Relationship Id="rId250" Type="http://schemas.openxmlformats.org/officeDocument/2006/relationships/hyperlink" Target="https://groupips.sharepoint.com/sites/Activity/O3330Documents" TargetMode="External"/><Relationship Id="rId5087" Type="http://schemas.openxmlformats.org/officeDocument/2006/relationships/hyperlink" Target="https://groupips.sharepoint.com/sites/O3572" TargetMode="External"/><Relationship Id="rId6138" Type="http://schemas.openxmlformats.org/officeDocument/2006/relationships/hyperlink" Target="https://groupips.sharepoint.com/sites/O2507" TargetMode="External"/><Relationship Id="rId5154" Type="http://schemas.openxmlformats.org/officeDocument/2006/relationships/hyperlink" Target="https://groupips.sharepoint.com/sites/O3505" TargetMode="External"/><Relationship Id="rId6552" Type="http://schemas.openxmlformats.org/officeDocument/2006/relationships/hyperlink" Target="https://groupips.sharepoint.com/sites/O2086" TargetMode="External"/><Relationship Id="rId1697" Type="http://schemas.openxmlformats.org/officeDocument/2006/relationships/hyperlink" Target="https://groupips.sharepoint.com/sites/01Activity-O1861LicitacinCDiagonal/Shared%20Documents/Forms/AllItems.aspx" TargetMode="External"/><Relationship Id="rId2748" Type="http://schemas.openxmlformats.org/officeDocument/2006/relationships/hyperlink" Target="https://groupips.sharepoint.com/sites/ActivityArchive/O017Archive" TargetMode="External"/><Relationship Id="rId6205" Type="http://schemas.openxmlformats.org/officeDocument/2006/relationships/hyperlink" Target="https://groupips.sharepoint.com/sites/O2438" TargetMode="External"/><Relationship Id="rId1764" Type="http://schemas.openxmlformats.org/officeDocument/2006/relationships/hyperlink" Target="https://groupips.sharepoint.com/sites/ActivityArchive/O1788Documents" TargetMode="External"/><Relationship Id="rId2815" Type="http://schemas.openxmlformats.org/officeDocument/2006/relationships/hyperlink" Target="https://groupips.sharepoint.com/sites/Activity/I500Documents" TargetMode="External"/><Relationship Id="rId4170" Type="http://schemas.openxmlformats.org/officeDocument/2006/relationships/hyperlink" Target="https://groupips.sharepoint.com/sites/Growth/1%20Quotations/Q5600-Q5699/Q5671%20WAZEN%20OIL%20EM2143_Tank%20D-907%20Zawia%20Tank" TargetMode="External"/><Relationship Id="rId5221" Type="http://schemas.openxmlformats.org/officeDocument/2006/relationships/hyperlink" Target="https://groupips.sharepoint.com/sites/O3438" TargetMode="External"/><Relationship Id="rId56" Type="http://schemas.openxmlformats.org/officeDocument/2006/relationships/hyperlink" Target="https://groupips.sharepoint.com/sites/Activity/O3526Documents" TargetMode="External"/><Relationship Id="rId1417" Type="http://schemas.openxmlformats.org/officeDocument/2006/relationships/hyperlink" Target="https://groupips.sharepoint.com/sites/ActivityArchive/O2157Documents" TargetMode="External"/><Relationship Id="rId1831" Type="http://schemas.openxmlformats.org/officeDocument/2006/relationships/hyperlink" Target="https://groupips.sharepoint.com/sites/ActivityArchive/O1698Archive" TargetMode="External"/><Relationship Id="rId4987" Type="http://schemas.openxmlformats.org/officeDocument/2006/relationships/hyperlink" Target="https://groupips.sharepoint.com/sites/Growth/1%20Quotations/Q7300-Q7399/Q7309%20Group-IPS%20Life%20Sciences" TargetMode="External"/><Relationship Id="rId3589" Type="http://schemas.openxmlformats.org/officeDocument/2006/relationships/hyperlink" Target="https://groupips.sharepoint.com/sites/Growth/1%20Quotations/Q7500-Q7599/Q7532%20Mine%20Storage%20GHG%20calculation%20-%20PHS%20Plant" TargetMode="External"/><Relationship Id="rId6062" Type="http://schemas.openxmlformats.org/officeDocument/2006/relationships/hyperlink" Target="https://groupips.sharepoint.com/sites/O2586" TargetMode="External"/><Relationship Id="rId577" Type="http://schemas.openxmlformats.org/officeDocument/2006/relationships/hyperlink" Target="https://groupips.sharepoint.com/sites/ActivityArchive/O3003Documents" TargetMode="External"/><Relationship Id="rId2258" Type="http://schemas.openxmlformats.org/officeDocument/2006/relationships/hyperlink" Target="https://groupips.sharepoint.com/sites/ActivityArchive/O907Archive" TargetMode="External"/><Relationship Id="rId3656" Type="http://schemas.openxmlformats.org/officeDocument/2006/relationships/hyperlink" Target="https://groupips.sharepoint.com/sites/Growth/1%20Quotations/Q7200-Q7299/Q7295%20GCER%20EM3303_Etd&#160;flexiblt&#233;%20ligneEDM" TargetMode="External"/><Relationship Id="rId4707" Type="http://schemas.openxmlformats.org/officeDocument/2006/relationships/hyperlink" Target="https://groupips.sharepoint.com/sites/Growth/1%20Quotations/Q2800-Q2899/Q2897%20Phoenix%20-%20Finishing%20Area" TargetMode="External"/><Relationship Id="rId991" Type="http://schemas.openxmlformats.org/officeDocument/2006/relationships/hyperlink" Target="https://groupips.sharepoint.com/sites/IAPS/Activity/PE0612/Forms/AllItems.aspx" TargetMode="External"/><Relationship Id="rId2672" Type="http://schemas.openxmlformats.org/officeDocument/2006/relationships/hyperlink" Target="https://groupips.sharepoint.com/sites/ActivityArchive/O113Archive" TargetMode="External"/><Relationship Id="rId3309" Type="http://schemas.openxmlformats.org/officeDocument/2006/relationships/hyperlink" Target="https://groupips.sharepoint.com/sites/Growth/1%20Quotations/Q8000-Q8099/Q8096%20Laboratorios%20Normon%20Supplier%20Mgmt%20Tool%20Selection" TargetMode="External"/><Relationship Id="rId3723" Type="http://schemas.openxmlformats.org/officeDocument/2006/relationships/hyperlink" Target="https://groupips.sharepoint.com/sites/Growth/1%20Quotations/Q7200-Q7299/Q7223%20Deborah%20Rochas%20Fit%20Out%20-%20Housing%20DE12" TargetMode="External"/><Relationship Id="rId644" Type="http://schemas.openxmlformats.org/officeDocument/2006/relationships/hyperlink" Target="https://groupips.sharepoint.com/sites/Activity/O2936Documents" TargetMode="External"/><Relationship Id="rId1274" Type="http://schemas.openxmlformats.org/officeDocument/2006/relationships/hyperlink" Target="https://groupips.sharepoint.com/sites/Activity/O2300Documents" TargetMode="External"/><Relationship Id="rId2325" Type="http://schemas.openxmlformats.org/officeDocument/2006/relationships/hyperlink" Target="https://groupips.sharepoint.com/sites/ActivityArchive/O716Archive" TargetMode="External"/><Relationship Id="rId5895" Type="http://schemas.openxmlformats.org/officeDocument/2006/relationships/hyperlink" Target="https://groupips.sharepoint.com/sites/O2761" TargetMode="External"/><Relationship Id="rId711" Type="http://schemas.openxmlformats.org/officeDocument/2006/relationships/hyperlink" Target="https://groupips.sharepoint.com/sites/Activity/O2869Documents" TargetMode="External"/><Relationship Id="rId1341" Type="http://schemas.openxmlformats.org/officeDocument/2006/relationships/hyperlink" Target="https://groupips.sharepoint.com/sites/ActivityArchive/O2233Documents" TargetMode="External"/><Relationship Id="rId4497" Type="http://schemas.openxmlformats.org/officeDocument/2006/relationships/hyperlink" Target="https://groupips.sharepoint.com/sites/Growth/1%20Quotations/Q4300-Q4399/Q4351_ABI%20KingKong_Spain" TargetMode="External"/><Relationship Id="rId5548" Type="http://schemas.openxmlformats.org/officeDocument/2006/relationships/hyperlink" Target="https://groupips.sharepoint.com/sites/O3108" TargetMode="External"/><Relationship Id="rId5962" Type="http://schemas.openxmlformats.org/officeDocument/2006/relationships/hyperlink" Target="https://groupips.sharepoint.com/sites/O2693" TargetMode="External"/><Relationship Id="rId3099" Type="http://schemas.openxmlformats.org/officeDocument/2006/relationships/hyperlink" Target="https://groupips.sharepoint.com/sites/Growth/1%20Quotations/Q8800-Q8899/Q8814%20Beneo-Palatinit%20Offstein%20Dryer%20Building_Fire%20Safety" TargetMode="External"/><Relationship Id="rId4564" Type="http://schemas.openxmlformats.org/officeDocument/2006/relationships/hyperlink" Target="https://groupips.sharepoint.com/sites/Growth/1%20Quotations/" TargetMode="External"/><Relationship Id="rId5615" Type="http://schemas.openxmlformats.org/officeDocument/2006/relationships/hyperlink" Target="https://groupips.sharepoint.com/sites/O3041" TargetMode="External"/><Relationship Id="rId3166" Type="http://schemas.openxmlformats.org/officeDocument/2006/relationships/hyperlink" Target="https://groupips.sharepoint.com/sites/Growth/1%20Quotations/Q8600-Q8699/Q8650%20CARGILL%20(YVORY%20COAST)%20EM4264_Etud%20Parking%20Ext&#233;rieur" TargetMode="External"/><Relationship Id="rId3580" Type="http://schemas.openxmlformats.org/officeDocument/2006/relationships/hyperlink" Target="https://groupips.sharepoint.com/sites/Growth/1%20Quotations/Q7500-Q7599/Q7570%20Hydrometal%20France%20Video%20Hydrometal" TargetMode="External"/><Relationship Id="rId4217" Type="http://schemas.openxmlformats.org/officeDocument/2006/relationships/hyperlink" Target="https://groupips.sharepoint.com/sites/Growth/1%20Quotations/Q5600-Q5699/Q5616%20Technische%20dienst%20KU%20leuven%20Utilities%20Hydrogen%20hall" TargetMode="External"/><Relationship Id="rId2182" Type="http://schemas.openxmlformats.org/officeDocument/2006/relationships/hyperlink" Target="https://groupips.sharepoint.com/sites/ActivityArchive/O1036Archive" TargetMode="External"/><Relationship Id="rId3233" Type="http://schemas.openxmlformats.org/officeDocument/2006/relationships/hyperlink" Target="https://groupips.sharepoint.com/sites/Growth/1%20Quotations/Q8300-Q8399/Q8390%20SCIF%20EM4072_Etd%20flex%20lignvapeur" TargetMode="External"/><Relationship Id="rId4631" Type="http://schemas.openxmlformats.org/officeDocument/2006/relationships/hyperlink" Target="https://groupips.sharepoint.com/sites/Growth/1%20Quotations/" TargetMode="External"/><Relationship Id="rId6389" Type="http://schemas.openxmlformats.org/officeDocument/2006/relationships/hyperlink" Target="https://groupips.sharepoint.com/sites/O2254" TargetMode="External"/><Relationship Id="rId154" Type="http://schemas.openxmlformats.org/officeDocument/2006/relationships/hyperlink" Target="https://groupips.sharepoint.com/sites/Activity/O3427Documents" TargetMode="External"/><Relationship Id="rId2999" Type="http://schemas.openxmlformats.org/officeDocument/2006/relationships/hyperlink" Target="https://groupips.sharepoint.com/sites/Growth/1%20Quotations/Q9000-Q9099/Q9006%20SEAM%20EM4662_Procurement%20assis" TargetMode="External"/><Relationship Id="rId3300" Type="http://schemas.openxmlformats.org/officeDocument/2006/relationships/hyperlink" Target="https://groupips.sharepoint.com/sites/Growth/1%20Quotations/Q8200-Q8299/Q8270%20Aluminium%20Duffel%20BV%20CTL%20line%20-%20Kohler" TargetMode="External"/><Relationship Id="rId6456" Type="http://schemas.openxmlformats.org/officeDocument/2006/relationships/hyperlink" Target="https://groupips.sharepoint.com/sites/O2184" TargetMode="External"/><Relationship Id="rId221" Type="http://schemas.openxmlformats.org/officeDocument/2006/relationships/hyperlink" Target="https://groupips.sharepoint.com/sites/Activity/O3359Documents" TargetMode="External"/><Relationship Id="rId5058" Type="http://schemas.openxmlformats.org/officeDocument/2006/relationships/hyperlink" Target="https://mytracker.group-ips.com/projects/1556/reference_sheets_translations/895.pdf" TargetMode="External"/><Relationship Id="rId5472" Type="http://schemas.openxmlformats.org/officeDocument/2006/relationships/hyperlink" Target="https://groupips.sharepoint.com/sites/O3184" TargetMode="External"/><Relationship Id="rId6109" Type="http://schemas.openxmlformats.org/officeDocument/2006/relationships/hyperlink" Target="https://groupips.sharepoint.com/sites/O2537" TargetMode="External"/><Relationship Id="rId6523" Type="http://schemas.openxmlformats.org/officeDocument/2006/relationships/hyperlink" Target="https://groupips.sharepoint.com/sites/O2115" TargetMode="External"/><Relationship Id="rId1668" Type="http://schemas.openxmlformats.org/officeDocument/2006/relationships/hyperlink" Target="https://groupips.sharepoint.com/sites/ActivityArchive/O1894Archive" TargetMode="External"/><Relationship Id="rId2719" Type="http://schemas.openxmlformats.org/officeDocument/2006/relationships/hyperlink" Target="https://groupips.sharepoint.com/sites/ActivityArchive/O046Archive" TargetMode="External"/><Relationship Id="rId4074" Type="http://schemas.openxmlformats.org/officeDocument/2006/relationships/hyperlink" Target="https://groupips.sharepoint.com/sites/Growth/1%20Quotations/Q5900-Q5999/Q5992%20Almagro%20Capital%20S.L.%20Segregacion%20y%20reforma%20Castello" TargetMode="External"/><Relationship Id="rId5125" Type="http://schemas.openxmlformats.org/officeDocument/2006/relationships/hyperlink" Target="https://groupips.sharepoint.com/sites/O3534" TargetMode="External"/><Relationship Id="rId3090" Type="http://schemas.openxmlformats.org/officeDocument/2006/relationships/hyperlink" Target="https://groupips.sharepoint.com/sites/Growth/1%20Quotations/Q8800-Q8899/Q8839%20SCIF%20EM4311_Flex%20Analysis%20Ducts" TargetMode="External"/><Relationship Id="rId4141" Type="http://schemas.openxmlformats.org/officeDocument/2006/relationships/hyperlink" Target="https://groupips.sharepoint.com/sites/Growth/1%20Quotations/Q5700-Q5799/Q5713%20Constellium%20Rolled%20Products%20Ravenswood," TargetMode="External"/><Relationship Id="rId1735" Type="http://schemas.openxmlformats.org/officeDocument/2006/relationships/hyperlink" Target="https://groupips.sharepoint.com/sites/ActivityArchive/O1822Archive" TargetMode="External"/><Relationship Id="rId27" Type="http://schemas.openxmlformats.org/officeDocument/2006/relationships/hyperlink" Target="https://groupips.sharepoint.com/sites/Activity/O3555Documents" TargetMode="External"/><Relationship Id="rId1802" Type="http://schemas.openxmlformats.org/officeDocument/2006/relationships/hyperlink" Target="https://groupips.sharepoint.com/sites/ActivityArchive/O1737Archive" TargetMode="External"/><Relationship Id="rId4958" Type="http://schemas.openxmlformats.org/officeDocument/2006/relationships/hyperlink" Target="https://groupips.sharepoint.com/sites/Growth/1%20Quotations/" TargetMode="External"/><Relationship Id="rId3974" Type="http://schemas.openxmlformats.org/officeDocument/2006/relationships/hyperlink" Target="https://groupips.sharepoint.com/sites/Growth/1%20Quotations/Q6100-Q6199/Q6135%20Ineos%20Feluy%20SA%20E&amp;I%20Coordinator%20&amp;%20Supervsion" TargetMode="External"/><Relationship Id="rId6380" Type="http://schemas.openxmlformats.org/officeDocument/2006/relationships/hyperlink" Target="https://groupips.sharepoint.com/sites/O2263" TargetMode="External"/><Relationship Id="rId895" Type="http://schemas.openxmlformats.org/officeDocument/2006/relationships/hyperlink" Target="https://groupips.sharepoint.com/sites/IAPS/Activity/PE0649/Forms/AllItems.aspx" TargetMode="External"/><Relationship Id="rId2576" Type="http://schemas.openxmlformats.org/officeDocument/2006/relationships/hyperlink" Target="https://groupips.sharepoint.com/sites/ActivityArchive/O333Archive" TargetMode="External"/><Relationship Id="rId2990" Type="http://schemas.openxmlformats.org/officeDocument/2006/relationships/hyperlink" Target="https://groupips.sharepoint.com/sites/Growth/1%20Quotations/Q8900-Q8999/Q8969%20LDC%20Wittenberg%20MCC%20Press" TargetMode="External"/><Relationship Id="rId3627" Type="http://schemas.openxmlformats.org/officeDocument/2006/relationships/hyperlink" Target="https://groupips.sharepoint.com/sites/Growth/1%20Quotations/Q7400-Q7499/Q7479%20FIVES%20EM3307_Piping&amp;Structural%20Eng" TargetMode="External"/><Relationship Id="rId6033" Type="http://schemas.openxmlformats.org/officeDocument/2006/relationships/hyperlink" Target="https://groupips.sharepoint.com/sites/O2615" TargetMode="External"/><Relationship Id="rId548" Type="http://schemas.openxmlformats.org/officeDocument/2006/relationships/hyperlink" Target="https://groupips.sharepoint.com/sites/ActivityArchive/O3032Documents" TargetMode="External"/><Relationship Id="rId962" Type="http://schemas.openxmlformats.org/officeDocument/2006/relationships/hyperlink" Target="https://groupips.sharepoint.com/sites/Activity/O2614Documents" TargetMode="External"/><Relationship Id="rId1178" Type="http://schemas.openxmlformats.org/officeDocument/2006/relationships/hyperlink" Target="https://groupips.sharepoint.com/sites/Activity/O2396Documents" TargetMode="External"/><Relationship Id="rId1592" Type="http://schemas.openxmlformats.org/officeDocument/2006/relationships/hyperlink" Target="https://groupips.sharepoint.com/sites/Activity/O1975Documents" TargetMode="External"/><Relationship Id="rId2229" Type="http://schemas.openxmlformats.org/officeDocument/2006/relationships/hyperlink" Target="https://groupips.sharepoint.com/sites/ActivityArchive/O959Archive" TargetMode="External"/><Relationship Id="rId2643" Type="http://schemas.openxmlformats.org/officeDocument/2006/relationships/hyperlink" Target="https://groupips.sharepoint.com/sites/ActivityArchive/O189Archive" TargetMode="External"/><Relationship Id="rId5799" Type="http://schemas.openxmlformats.org/officeDocument/2006/relationships/hyperlink" Target="https://groupips.sharepoint.com/sites/O2857" TargetMode="External"/><Relationship Id="rId6100" Type="http://schemas.openxmlformats.org/officeDocument/2006/relationships/hyperlink" Target="https://groupips.sharepoint.com/sites/O2546" TargetMode="External"/><Relationship Id="rId615" Type="http://schemas.openxmlformats.org/officeDocument/2006/relationships/hyperlink" Target="https://groupips.sharepoint.com/sites/Activity/O2965Documents" TargetMode="External"/><Relationship Id="rId1245" Type="http://schemas.openxmlformats.org/officeDocument/2006/relationships/hyperlink" Target="https://groupips.sharepoint.com/sites/Activity/O2329Documents" TargetMode="External"/><Relationship Id="rId1312" Type="http://schemas.openxmlformats.org/officeDocument/2006/relationships/hyperlink" Target="https://groupips.sharepoint.com/sites/ActivityArchive/O2262Documents" TargetMode="External"/><Relationship Id="rId2710" Type="http://schemas.openxmlformats.org/officeDocument/2006/relationships/hyperlink" Target="https://groupips.sharepoint.com/sites/ActivityArchive/O055Archive" TargetMode="External"/><Relationship Id="rId4468" Type="http://schemas.openxmlformats.org/officeDocument/2006/relationships/hyperlink" Target="https://groupips.sharepoint.com/sites/Growth/1%20Quotations/" TargetMode="External"/><Relationship Id="rId5866" Type="http://schemas.openxmlformats.org/officeDocument/2006/relationships/hyperlink" Target="https://groupips.sharepoint.com/sites/O2790" TargetMode="External"/><Relationship Id="rId4882" Type="http://schemas.openxmlformats.org/officeDocument/2006/relationships/hyperlink" Target="https://groupips.sharepoint.com/sites/Growth/1%20Quotations/" TargetMode="External"/><Relationship Id="rId5519" Type="http://schemas.openxmlformats.org/officeDocument/2006/relationships/hyperlink" Target="https://groupips.sharepoint.com/sites/O3137" TargetMode="External"/><Relationship Id="rId5933" Type="http://schemas.openxmlformats.org/officeDocument/2006/relationships/hyperlink" Target="https://groupips.sharepoint.com/sites/O2722" TargetMode="External"/><Relationship Id="rId2086" Type="http://schemas.openxmlformats.org/officeDocument/2006/relationships/hyperlink" Target="https://groupips.sharepoint.com/sites/ActivityArchive/O1242Archive" TargetMode="External"/><Relationship Id="rId3484" Type="http://schemas.openxmlformats.org/officeDocument/2006/relationships/hyperlink" Target="https://groupips.sharepoint.com/sites/Growth/1%20Quotations/Q7600-Q7699/Q7699%20Alpha%20College%20CEDCE" TargetMode="External"/><Relationship Id="rId4535" Type="http://schemas.openxmlformats.org/officeDocument/2006/relationships/hyperlink" Target="https://groupips.sharepoint.com/sites/Growth/1%20Quotations/" TargetMode="External"/><Relationship Id="rId3137" Type="http://schemas.openxmlformats.org/officeDocument/2006/relationships/hyperlink" Target="https://groupips.sharepoint.com/sites/Growth/1%20Quotations/Q8700-Q8799/Q8729%20Blommer%20Chocolate%20Chutes%20and%20Ladder" TargetMode="External"/><Relationship Id="rId3551" Type="http://schemas.openxmlformats.org/officeDocument/2006/relationships/hyperlink" Target="https://groupips.sharepoint.com/sites/Growth/1%20Quotations/Q7500-Q7599/Q7514%20Mtobacco%20Romania%20Concept%20Design" TargetMode="External"/><Relationship Id="rId4602" Type="http://schemas.openxmlformats.org/officeDocument/2006/relationships/hyperlink" Target="https://groupips.sharepoint.com/sites/Growth/1%20Quotations/" TargetMode="External"/><Relationship Id="rId472" Type="http://schemas.openxmlformats.org/officeDocument/2006/relationships/hyperlink" Target="https://groupips.sharepoint.com/sites/ActivityArchive/O3108Documents" TargetMode="External"/><Relationship Id="rId2153" Type="http://schemas.openxmlformats.org/officeDocument/2006/relationships/hyperlink" Target="https://groupips.sharepoint.com/sites/ActivityArchive/O1121Archive" TargetMode="External"/><Relationship Id="rId3204" Type="http://schemas.openxmlformats.org/officeDocument/2006/relationships/hyperlink" Target="https://groupips.sharepoint.com/sites/Growth/1%20Quotations/Q8500-Q8599/Q8562%20Ab%20InBev%20EU%20HQ%20(BEL%20Leuven)%20BTS%20-%20Samlesbury" TargetMode="External"/><Relationship Id="rId6774" Type="http://schemas.openxmlformats.org/officeDocument/2006/relationships/hyperlink" Target="https://groupips.sharepoint.com/sites/I525" TargetMode="External"/><Relationship Id="rId125" Type="http://schemas.openxmlformats.org/officeDocument/2006/relationships/hyperlink" Target="https://groupips.sharepoint.com/sites/Activity/O3457Documents" TargetMode="External"/><Relationship Id="rId2220" Type="http://schemas.openxmlformats.org/officeDocument/2006/relationships/hyperlink" Target="https://groupips.sharepoint.com/sites/ActivityArchive/O975Archive" TargetMode="External"/><Relationship Id="rId5376" Type="http://schemas.openxmlformats.org/officeDocument/2006/relationships/hyperlink" Target="https://groupips.sharepoint.com/sites/O3280" TargetMode="External"/><Relationship Id="rId5790" Type="http://schemas.openxmlformats.org/officeDocument/2006/relationships/hyperlink" Target="https://groupips.sharepoint.com/sites/O2866" TargetMode="External"/><Relationship Id="rId6427" Type="http://schemas.openxmlformats.org/officeDocument/2006/relationships/hyperlink" Target="https://groupips.sharepoint.com/sites/O2215" TargetMode="External"/><Relationship Id="rId4392" Type="http://schemas.openxmlformats.org/officeDocument/2006/relationships/hyperlink" Target="https://groupips.sharepoint.com/sites/Growth/1%20Quotations/Q4800-Q4899/Q4842_Lotus_Deegkamer" TargetMode="External"/><Relationship Id="rId5029" Type="http://schemas.openxmlformats.org/officeDocument/2006/relationships/hyperlink" Target="https://mytracker.group-ips.com/projects/2298/reference_sheets_translations/982.pdf" TargetMode="External"/><Relationship Id="rId5443" Type="http://schemas.openxmlformats.org/officeDocument/2006/relationships/hyperlink" Target="https://groupips.sharepoint.com/sites/O3213" TargetMode="External"/><Relationship Id="rId6841" Type="http://schemas.openxmlformats.org/officeDocument/2006/relationships/hyperlink" Target="https://groupips.sharepoint.com/sites/I126" TargetMode="External"/><Relationship Id="rId1986" Type="http://schemas.openxmlformats.org/officeDocument/2006/relationships/hyperlink" Target="https://groupips.sharepoint.com/sites/ActivityArchive/O1428Archive" TargetMode="External"/><Relationship Id="rId4045" Type="http://schemas.openxmlformats.org/officeDocument/2006/relationships/hyperlink" Target="https://groupips.sharepoint.com/sites/Growth/1%20Quotations/Q6000-Q6099/Q6001%20Yazaki%20Kenitra%20S.A.%20EM1008_EngMngCnstr%20NwFactory" TargetMode="External"/><Relationship Id="rId1639" Type="http://schemas.openxmlformats.org/officeDocument/2006/relationships/hyperlink" Target="https://groupips.sharepoint.com/sites/ActivityArchive/O1926Documents" TargetMode="External"/><Relationship Id="rId3061" Type="http://schemas.openxmlformats.org/officeDocument/2006/relationships/hyperlink" Target="https://groupips.sharepoint.com/sites/Growth/1%20Quotations/Q8800-Q8899/Q8895%20Mabruk%20Oil%20Operations%20EM4494_marked-up%20P&amp;ID" TargetMode="External"/><Relationship Id="rId5510" Type="http://schemas.openxmlformats.org/officeDocument/2006/relationships/hyperlink" Target="https://groupips.sharepoint.com/sites/O3146" TargetMode="External"/><Relationship Id="rId1706" Type="http://schemas.openxmlformats.org/officeDocument/2006/relationships/hyperlink" Target="https://groupips.sharepoint.com/sites/ActivityArchive/O1852Documents" TargetMode="External"/><Relationship Id="rId4112" Type="http://schemas.openxmlformats.org/officeDocument/2006/relationships/hyperlink" Target="https://groupips.sharepoint.com/sites/Growth/1%20Quotations/Q5800-Q5899/Q5868%20Leonidas%20Greenfield%20Nivelles" TargetMode="External"/><Relationship Id="rId3878" Type="http://schemas.openxmlformats.org/officeDocument/2006/relationships/hyperlink" Target="https://groupips.sharepoint.com/sites/Growth/1%20Quotations/Q6500-Q6599/Q6578%20Monex%20Europe%20Monex%20Fit%20out" TargetMode="External"/><Relationship Id="rId4929" Type="http://schemas.openxmlformats.org/officeDocument/2006/relationships/hyperlink" Target="https://groupips.sharepoint.com/sites/Growth/1%20Quotations/" TargetMode="External"/><Relationship Id="rId6284" Type="http://schemas.openxmlformats.org/officeDocument/2006/relationships/hyperlink" Target="https://groupips.sharepoint.com/sites/O2359" TargetMode="External"/><Relationship Id="rId799" Type="http://schemas.openxmlformats.org/officeDocument/2006/relationships/hyperlink" Target="https://groupips.sharepoint.com/sites/ActivityArchive/O2781Documents" TargetMode="External"/><Relationship Id="rId2894" Type="http://schemas.openxmlformats.org/officeDocument/2006/relationships/hyperlink" Target="https://groupips.sharepoint.com/sites/Growth/1%20Quotations/Q8800-Q8899/Q8870%20WiTTE%20Automotive%20Witte%20Bg%20_PlantExtension" TargetMode="External"/><Relationship Id="rId6351" Type="http://schemas.openxmlformats.org/officeDocument/2006/relationships/hyperlink" Target="https://groupips.sharepoint.com/sites/O2292" TargetMode="External"/><Relationship Id="rId866" Type="http://schemas.openxmlformats.org/officeDocument/2006/relationships/hyperlink" Target="https://groupips.sharepoint.com/sites/ActivityArchive/O2714Documents" TargetMode="External"/><Relationship Id="rId1496" Type="http://schemas.openxmlformats.org/officeDocument/2006/relationships/hyperlink" Target="https://groupips.sharepoint.com/sites/ActivityArchive/O2077Documents" TargetMode="External"/><Relationship Id="rId2547" Type="http://schemas.openxmlformats.org/officeDocument/2006/relationships/hyperlink" Target="https://groupips.sharepoint.com/sites/ActivityArchive/O382Archive" TargetMode="External"/><Relationship Id="rId3945" Type="http://schemas.openxmlformats.org/officeDocument/2006/relationships/hyperlink" Target="https://groupips.sharepoint.com/sites/Growth/1%20Quotations/Q6400-Q6499/Q6467%20Aluminium%20Duffel%20BV%20Fire%20CH4" TargetMode="External"/><Relationship Id="rId6004" Type="http://schemas.openxmlformats.org/officeDocument/2006/relationships/hyperlink" Target="https://groupips.sharepoint.com/sites/O2647" TargetMode="External"/><Relationship Id="rId519" Type="http://schemas.openxmlformats.org/officeDocument/2006/relationships/hyperlink" Target="https://groupips.sharepoint.com/sites/Activity/O3061Documents" TargetMode="External"/><Relationship Id="rId1149" Type="http://schemas.openxmlformats.org/officeDocument/2006/relationships/hyperlink" Target="https://groupips.sharepoint.com/sites/ActivityArchive/O2425Documents" TargetMode="External"/><Relationship Id="rId2961" Type="http://schemas.openxmlformats.org/officeDocument/2006/relationships/hyperlink" Target="https://groupips.sharepoint.com/sites/Growth/1%20Quotations/Q9100-Q9199/Q9101%20EDHINOR%20SA%20Renders%20EDHINOR%20BOCM" TargetMode="External"/><Relationship Id="rId5020" Type="http://schemas.openxmlformats.org/officeDocument/2006/relationships/hyperlink" Target="https://groupips.sharepoint.com/sites/Growth/1%20Quotations/" TargetMode="External"/><Relationship Id="rId933" Type="http://schemas.openxmlformats.org/officeDocument/2006/relationships/hyperlink" Target="https://groupips.sharepoint.com/sites/ActivityArchive/O2645Documents" TargetMode="External"/><Relationship Id="rId1563" Type="http://schemas.openxmlformats.org/officeDocument/2006/relationships/hyperlink" Target="https://groupips.sharepoint.com/sites/ActivityArchive/O2005Documents" TargetMode="External"/><Relationship Id="rId2614" Type="http://schemas.openxmlformats.org/officeDocument/2006/relationships/hyperlink" Target="https://groupips.sharepoint.com/sites/ActivityArchive/O251Archive" TargetMode="External"/><Relationship Id="rId1216" Type="http://schemas.openxmlformats.org/officeDocument/2006/relationships/hyperlink" Target="https://groupips.sharepoint.com/sites/ActivityArchive/O2358Documents" TargetMode="External"/><Relationship Id="rId1630" Type="http://schemas.openxmlformats.org/officeDocument/2006/relationships/hyperlink" Target="https://groupips.sharepoint.com/sites/ActivityArchive/O1936Documents" TargetMode="External"/><Relationship Id="rId4786" Type="http://schemas.openxmlformats.org/officeDocument/2006/relationships/hyperlink" Target="https://groupips.sharepoint.com/sites/Growth/1%20Quotations/" TargetMode="External"/><Relationship Id="rId5837" Type="http://schemas.openxmlformats.org/officeDocument/2006/relationships/hyperlink" Target="https://groupips.sharepoint.com/sites/O2819" TargetMode="External"/><Relationship Id="rId3388" Type="http://schemas.openxmlformats.org/officeDocument/2006/relationships/hyperlink" Target="https://groupips.sharepoint.com/sites/Growth/1%20Quotations/Q7700-Q7799/Q7775%20Cordia%20Homes%20Cerrado%20del%20&#193;guila" TargetMode="External"/><Relationship Id="rId4439" Type="http://schemas.openxmlformats.org/officeDocument/2006/relationships/hyperlink" Target="https://groupips.sharepoint.com/sites/Growth/1%20Quotations/" TargetMode="External"/><Relationship Id="rId4853" Type="http://schemas.openxmlformats.org/officeDocument/2006/relationships/hyperlink" Target="https://groupips.sharepoint.com/sites/Growth/1%20Quotations/" TargetMode="External"/><Relationship Id="rId5904" Type="http://schemas.openxmlformats.org/officeDocument/2006/relationships/hyperlink" Target="https://groupips.sharepoint.com/sites/O2752" TargetMode="External"/><Relationship Id="rId3455" Type="http://schemas.openxmlformats.org/officeDocument/2006/relationships/hyperlink" Target="https://groupips.sharepoint.com/sites/Growth/1%20Quotations/Q7500-Q7599/Q7518%20GlaxoSmithKline%20Biologicals%20Wavre%20WN-SM570%20Charging%20Stations" TargetMode="External"/><Relationship Id="rId4506" Type="http://schemas.openxmlformats.org/officeDocument/2006/relationships/hyperlink" Target="https://groupips.sharepoint.com/sites/Growth/1%20Quotations/" TargetMode="External"/><Relationship Id="rId376" Type="http://schemas.openxmlformats.org/officeDocument/2006/relationships/hyperlink" Target="https://groupips.sharepoint.com/sites/Activity/O3204Documents" TargetMode="External"/><Relationship Id="rId790" Type="http://schemas.openxmlformats.org/officeDocument/2006/relationships/hyperlink" Target="https://groupips.sharepoint.com/sites/Activity/O2790Documents" TargetMode="External"/><Relationship Id="rId2057" Type="http://schemas.openxmlformats.org/officeDocument/2006/relationships/hyperlink" Target="https://groupips.sharepoint.com/sites/ActivityArchive/O1320Archive" TargetMode="External"/><Relationship Id="rId2471" Type="http://schemas.openxmlformats.org/officeDocument/2006/relationships/hyperlink" Target="https://groupips.sharepoint.com/sites/ActivityArchive/O483Archive" TargetMode="External"/><Relationship Id="rId3108" Type="http://schemas.openxmlformats.org/officeDocument/2006/relationships/hyperlink" Target="https://groupips.sharepoint.com/sites/Growth/1%20Quotations/Q8700-Q8799/Q8749%20Holcim%20Belgium%20support%20GO4Zero" TargetMode="External"/><Relationship Id="rId3522" Type="http://schemas.openxmlformats.org/officeDocument/2006/relationships/hyperlink" Target="https://groupips.sharepoint.com/sites/Growth/1%20Quotations/Q7500-Q7599/Q7519%20GlaxoSmithKline%20Biologicals%20Rixensart%20RIX-SM570-Charging%20stations" TargetMode="External"/><Relationship Id="rId4920" Type="http://schemas.openxmlformats.org/officeDocument/2006/relationships/hyperlink" Target="https://groupips.sharepoint.com/sites/Growth/1%20Quotations/" TargetMode="External"/><Relationship Id="rId6678" Type="http://schemas.openxmlformats.org/officeDocument/2006/relationships/hyperlink" Target="https://groupips.sharepoint.com/sites/O1936" TargetMode="External"/><Relationship Id="rId443" Type="http://schemas.openxmlformats.org/officeDocument/2006/relationships/hyperlink" Target="https://groupips.sharepoint.com/sites/Activity/O3137Documents" TargetMode="External"/><Relationship Id="rId1073" Type="http://schemas.openxmlformats.org/officeDocument/2006/relationships/hyperlink" Target="https://groupips.sharepoint.com/sites/Activity/O2502Documents" TargetMode="External"/><Relationship Id="rId2124" Type="http://schemas.openxmlformats.org/officeDocument/2006/relationships/hyperlink" Target="https://groupips.sharepoint.com/sites/01Activity-O1178BarryCallebautLMNNilprojects/Shared%20Documents/Forms/AllItems.aspx" TargetMode="External"/><Relationship Id="rId1140" Type="http://schemas.openxmlformats.org/officeDocument/2006/relationships/hyperlink" Target="https://groupips.sharepoint.com/sites/Activity/O2434Documents" TargetMode="External"/><Relationship Id="rId4296" Type="http://schemas.openxmlformats.org/officeDocument/2006/relationships/hyperlink" Target="https://groupips.sharepoint.com/sites/Growth/1%20Quotations/Q5100-Q5199/Q5199%20SHELL%20Tunisia%20PE0316_Elect," TargetMode="External"/><Relationship Id="rId5694" Type="http://schemas.openxmlformats.org/officeDocument/2006/relationships/hyperlink" Target="https://groupips.sharepoint.com/sites/O2962" TargetMode="External"/><Relationship Id="rId6745" Type="http://schemas.openxmlformats.org/officeDocument/2006/relationships/hyperlink" Target="https://groupips.sharepoint.com/sites/O1220" TargetMode="External"/><Relationship Id="rId510" Type="http://schemas.openxmlformats.org/officeDocument/2006/relationships/hyperlink" Target="https://groupips.sharepoint.com/sites/Activity/O3070Documents" TargetMode="External"/><Relationship Id="rId5347" Type="http://schemas.openxmlformats.org/officeDocument/2006/relationships/hyperlink" Target="https://groupips.sharepoint.com/sites/O3309" TargetMode="External"/><Relationship Id="rId5761" Type="http://schemas.openxmlformats.org/officeDocument/2006/relationships/hyperlink" Target="https://groupips.sharepoint.com/sites/O2895" TargetMode="External"/><Relationship Id="rId6812" Type="http://schemas.openxmlformats.org/officeDocument/2006/relationships/hyperlink" Target="https://groupips.sharepoint.com/sites/I485" TargetMode="External"/><Relationship Id="rId1957" Type="http://schemas.openxmlformats.org/officeDocument/2006/relationships/hyperlink" Target="https://groupips.sharepoint.com/sites/ActivityArchive/O1482Archive" TargetMode="External"/><Relationship Id="rId4363" Type="http://schemas.openxmlformats.org/officeDocument/2006/relationships/hyperlink" Target="https://groupips.sharepoint.com/sites/Growth/1%20Quotations/Q5000-Q5099/Q5012%20Carmeuse%20Virginia%20Operation%20Winchester%20Engng%20Gabes%20Plant%20Revamping" TargetMode="External"/><Relationship Id="rId5414" Type="http://schemas.openxmlformats.org/officeDocument/2006/relationships/hyperlink" Target="https://groupips.sharepoint.com/sites/O3242" TargetMode="External"/><Relationship Id="rId4016" Type="http://schemas.openxmlformats.org/officeDocument/2006/relationships/hyperlink" Target="https://groupips.sharepoint.com/sites/Growth/1%20Quotations/Q5700-Q5799/Q5773%20CTH%20CAPITAL%20LTD.%20Jardinana%20-%20Iris%20y%20Magnolia" TargetMode="External"/><Relationship Id="rId4430" Type="http://schemas.openxmlformats.org/officeDocument/2006/relationships/hyperlink" Target="https://groupips.sharepoint.com/sites/Growth/1%20Quotations/" TargetMode="External"/><Relationship Id="rId3032" Type="http://schemas.openxmlformats.org/officeDocument/2006/relationships/hyperlink" Target="https://groupips.sharepoint.com/sites/Growth/1%20Quotations/Q8900-Q8999/Q8936%20SONASID%20EM4505_local%20laboratoire" TargetMode="External"/><Relationship Id="rId6188" Type="http://schemas.openxmlformats.org/officeDocument/2006/relationships/hyperlink" Target="https://groupips.sharepoint.com/sites/O2455" TargetMode="External"/><Relationship Id="rId6255" Type="http://schemas.openxmlformats.org/officeDocument/2006/relationships/hyperlink" Target="https://groupips.sharepoint.com/sites/O2388" TargetMode="External"/><Relationship Id="rId2798" Type="http://schemas.openxmlformats.org/officeDocument/2006/relationships/hyperlink" Target="https://groupips.sharepoint.com/sites/ActivityArchive/I518Documents" TargetMode="External"/><Relationship Id="rId3849" Type="http://schemas.openxmlformats.org/officeDocument/2006/relationships/hyperlink" Target="https://groupips.sharepoint.com/sites/Growth/1%20Quotations/Q6700-Q6799/Q6728%20GlaxoSmithKline%20Biologicals%20Rixensart%20GSK%20-%20RX497-%20C&amp;Q%20Mgr" TargetMode="External"/><Relationship Id="rId5271" Type="http://schemas.openxmlformats.org/officeDocument/2006/relationships/hyperlink" Target="https://groupips.sharepoint.com/sites/O3387" TargetMode="External"/><Relationship Id="rId2865" Type="http://schemas.openxmlformats.org/officeDocument/2006/relationships/hyperlink" Target="https://groupips.sharepoint.com/sites/Activity/I148Documents" TargetMode="External"/><Relationship Id="rId3916" Type="http://schemas.openxmlformats.org/officeDocument/2006/relationships/hyperlink" Target="https://groupips.sharepoint.com/sites/Growth/1%20Quotations/Q6500-Q6599/Q6552%20Blommer%20Chocolate%20JPE%20Reimbursable%20Support" TargetMode="External"/><Relationship Id="rId6322" Type="http://schemas.openxmlformats.org/officeDocument/2006/relationships/hyperlink" Target="https://groupips.sharepoint.com/sites/O2321" TargetMode="External"/><Relationship Id="rId837" Type="http://schemas.openxmlformats.org/officeDocument/2006/relationships/hyperlink" Target="https://groupips.sharepoint.com/sites/Activity/O2743Documents" TargetMode="External"/><Relationship Id="rId1467" Type="http://schemas.openxmlformats.org/officeDocument/2006/relationships/hyperlink" Target="https://groupips.sharepoint.com/sites/ActivityArchive/O2106Documents" TargetMode="External"/><Relationship Id="rId1881" Type="http://schemas.openxmlformats.org/officeDocument/2006/relationships/hyperlink" Target="https://groupips.sharepoint.com/sites/01Activity-O1621WorkPlacePolicyE-Pole/Shared%20Documents/Forms/AllItems.aspx" TargetMode="External"/><Relationship Id="rId2518" Type="http://schemas.openxmlformats.org/officeDocument/2006/relationships/hyperlink" Target="https://groupips.sharepoint.com/sites/ActivityArchive/O422Archive" TargetMode="External"/><Relationship Id="rId2932" Type="http://schemas.openxmlformats.org/officeDocument/2006/relationships/hyperlink" Target="https://groupips.sharepoint.com/sites/Growth/1%20Quotations/Q9100-Q9199/Q9160%20PC%20Switzerland%20EM4803_Architectural%20plan" TargetMode="External"/><Relationship Id="rId904" Type="http://schemas.openxmlformats.org/officeDocument/2006/relationships/hyperlink" Target="https://groupips.sharepoint.com/sites/ActivityArchive/O2676Documents" TargetMode="External"/><Relationship Id="rId1534" Type="http://schemas.openxmlformats.org/officeDocument/2006/relationships/hyperlink" Target="https://groupips.sharepoint.com/sites/ActivityArchive/O2039Documents" TargetMode="External"/><Relationship Id="rId1601" Type="http://schemas.openxmlformats.org/officeDocument/2006/relationships/hyperlink" Target="https://groupips.sharepoint.com/sites/Activity/O1965Documents" TargetMode="External"/><Relationship Id="rId4757" Type="http://schemas.openxmlformats.org/officeDocument/2006/relationships/hyperlink" Target="https://groupips.sharepoint.com/sites/Growth/1%20Quotations/" TargetMode="External"/><Relationship Id="rId3359" Type="http://schemas.openxmlformats.org/officeDocument/2006/relationships/hyperlink" Target="https://groupips.sharepoint.com/sites/Growth/1%20Quotations/Q8100-Q8199/Q8107%20Aluminium%20Duffel%20BV%20AD%20VC%20dakwerken%20Nok1%20WW" TargetMode="External"/><Relationship Id="rId5808" Type="http://schemas.openxmlformats.org/officeDocument/2006/relationships/hyperlink" Target="https://groupips.sharepoint.com/sites/O2848" TargetMode="External"/><Relationship Id="rId694" Type="http://schemas.openxmlformats.org/officeDocument/2006/relationships/hyperlink" Target="https://groupips.sharepoint.com/sites/IAPS/Activity/PE0737/Forms/AllItems.aspx" TargetMode="External"/><Relationship Id="rId2375" Type="http://schemas.openxmlformats.org/officeDocument/2006/relationships/hyperlink" Target="https://groupips.sharepoint.com/sites/ActivityArchive/O605Archive" TargetMode="External"/><Relationship Id="rId3773" Type="http://schemas.openxmlformats.org/officeDocument/2006/relationships/hyperlink" Target="https://groupips.sharepoint.com/sites/Growth/1%20Quotations/Q6800-Q6899/Q6891%20Al-Kuthban%20Engineering%20EM3098_Detailed%20eng%20conveyor" TargetMode="External"/><Relationship Id="rId4824" Type="http://schemas.openxmlformats.org/officeDocument/2006/relationships/hyperlink" Target="https://groupips.sharepoint.com/sites/Growth/1%20Quotations/" TargetMode="External"/><Relationship Id="rId347" Type="http://schemas.openxmlformats.org/officeDocument/2006/relationships/hyperlink" Target="https://groupips.sharepoint.com/sites/Activity/O3233Documents" TargetMode="External"/><Relationship Id="rId2028" Type="http://schemas.openxmlformats.org/officeDocument/2006/relationships/hyperlink" Target="https://groupips.sharepoint.com/sites/ActivityArchive/O1372Archive" TargetMode="External"/><Relationship Id="rId3426" Type="http://schemas.openxmlformats.org/officeDocument/2006/relationships/hyperlink" Target="https://groupips.sharepoint.com/sites/Growth/1%20Quotations/Q7700-Q7799/Q7738%20Mondelez%20Montorn&#233;s%20(Spain)%20Air%20Flow%20Study" TargetMode="External"/><Relationship Id="rId3840" Type="http://schemas.openxmlformats.org/officeDocument/2006/relationships/hyperlink" Target="https://groupips.sharepoint.com/sites/Growth/1%20Quotations/Q6700-Q6799/Q6718%20GlaxoSmithKline%20Biologicals%20Wavre%20GSK-Modifs%20HVAC%20W21%20Polio" TargetMode="External"/><Relationship Id="rId761" Type="http://schemas.openxmlformats.org/officeDocument/2006/relationships/hyperlink" Target="https://groupips.sharepoint.com/sites/ActivityArchive/O2819Documents" TargetMode="External"/><Relationship Id="rId1391" Type="http://schemas.openxmlformats.org/officeDocument/2006/relationships/hyperlink" Target="https://groupips.sharepoint.com/sites/ActivityArchive/O2183Documents" TargetMode="External"/><Relationship Id="rId2442" Type="http://schemas.openxmlformats.org/officeDocument/2006/relationships/hyperlink" Target="https://groupips.sharepoint.com/sites/ActivityArchive/O525Archive" TargetMode="External"/><Relationship Id="rId5598" Type="http://schemas.openxmlformats.org/officeDocument/2006/relationships/hyperlink" Target="https://groupips.sharepoint.com/sites/O3058" TargetMode="External"/><Relationship Id="rId6649" Type="http://schemas.openxmlformats.org/officeDocument/2006/relationships/hyperlink" Target="https://groupips.sharepoint.com/sites/O1982" TargetMode="External"/><Relationship Id="rId414" Type="http://schemas.openxmlformats.org/officeDocument/2006/relationships/hyperlink" Target="https://groupips.sharepoint.com/sites/Activity/O3166Documents" TargetMode="External"/><Relationship Id="rId1044" Type="http://schemas.openxmlformats.org/officeDocument/2006/relationships/hyperlink" Target="https://groupips.sharepoint.com/sites/Activity/O2531Documents" TargetMode="External"/><Relationship Id="rId5665" Type="http://schemas.openxmlformats.org/officeDocument/2006/relationships/hyperlink" Target="https://groupips.sharepoint.com/sites/O2991" TargetMode="External"/><Relationship Id="rId6716" Type="http://schemas.openxmlformats.org/officeDocument/2006/relationships/hyperlink" Target="https://groupips.sharepoint.com/sites/O1817" TargetMode="External"/><Relationship Id="rId1111" Type="http://schemas.openxmlformats.org/officeDocument/2006/relationships/hyperlink" Target="https://groupips.sharepoint.com/sites/ActivityArchive/O2463Documents" TargetMode="External"/><Relationship Id="rId4267" Type="http://schemas.openxmlformats.org/officeDocument/2006/relationships/hyperlink" Target="https://groupips.sharepoint.com/sites/Growth/1%20Quotations/Q5100-Q5199/Q5193%20MARETAP%20PE0308_Preparation%20of%20EZZ" TargetMode="External"/><Relationship Id="rId4681" Type="http://schemas.openxmlformats.org/officeDocument/2006/relationships/hyperlink" Target="https://groupips.sharepoint.com/sites/Growth/1%20Quotations/" TargetMode="External"/><Relationship Id="rId5318" Type="http://schemas.openxmlformats.org/officeDocument/2006/relationships/hyperlink" Target="https://groupips.sharepoint.com/sites/O3338" TargetMode="External"/><Relationship Id="rId5732" Type="http://schemas.openxmlformats.org/officeDocument/2006/relationships/hyperlink" Target="https://groupips.sharepoint.com/sites/O2924" TargetMode="External"/><Relationship Id="rId3283" Type="http://schemas.openxmlformats.org/officeDocument/2006/relationships/hyperlink" Target="https://groupips.sharepoint.com/sites/Growth/1%20Quotations/Q8100-Q8199/Q8171%20P3%20Logistic%20Parks%20BREEAM%20works%205%20warehouses" TargetMode="External"/><Relationship Id="rId4334" Type="http://schemas.openxmlformats.org/officeDocument/2006/relationships/hyperlink" Target="https://groupips.sharepoint.com/sites/Growth/1%20Quotations/Q5300-Q5399/Q5331%20FN21%20EM1832_Fact%20Cogener&amp;Trigener" TargetMode="External"/><Relationship Id="rId1928" Type="http://schemas.openxmlformats.org/officeDocument/2006/relationships/hyperlink" Target="https://groupips.sharepoint.com/sites/ActivityArchive/O1542Archive" TargetMode="External"/><Relationship Id="rId3350" Type="http://schemas.openxmlformats.org/officeDocument/2006/relationships/hyperlink" Target="https://groupips.sharepoint.com/sites/Growth/1%20Quotations/Q7700-Q7799/Q7705%20Ghirardelli%20Milk%20Dumping%20Station" TargetMode="External"/><Relationship Id="rId271" Type="http://schemas.openxmlformats.org/officeDocument/2006/relationships/hyperlink" Target="https://groupips.sharepoint.com/sites/Activity/O3309Documents" TargetMode="External"/><Relationship Id="rId3003" Type="http://schemas.openxmlformats.org/officeDocument/2006/relationships/hyperlink" Target="https://groupips.sharepoint.com/sites/Growth/1%20Quotations/Q8900-Q8999/Q8975%20Affinity%20Petcare%20SA%20STB%20Q4%202025" TargetMode="External"/><Relationship Id="rId4401" Type="http://schemas.openxmlformats.org/officeDocument/2006/relationships/hyperlink" Target="https://groupips.sharepoint.com/sites/Growth/1%20Quotations/Q4700-Q4799/Q4732%20Kerry%20Blending%20capacity%20growth" TargetMode="External"/><Relationship Id="rId6159" Type="http://schemas.openxmlformats.org/officeDocument/2006/relationships/hyperlink" Target="https://groupips.sharepoint.com/sites/O2486" TargetMode="External"/><Relationship Id="rId6573" Type="http://schemas.openxmlformats.org/officeDocument/2006/relationships/hyperlink" Target="https://groupips.sharepoint.com/sites/O2065" TargetMode="External"/><Relationship Id="rId2769" Type="http://schemas.openxmlformats.org/officeDocument/2006/relationships/hyperlink" Target="https://groupips.sharepoint.com/sites/Activity/I926Documents" TargetMode="External"/><Relationship Id="rId5175" Type="http://schemas.openxmlformats.org/officeDocument/2006/relationships/hyperlink" Target="https://groupips.sharepoint.com/sites/O3484" TargetMode="External"/><Relationship Id="rId6226" Type="http://schemas.openxmlformats.org/officeDocument/2006/relationships/hyperlink" Target="https://groupips.sharepoint.com/sites/O2417" TargetMode="External"/><Relationship Id="rId6640" Type="http://schemas.openxmlformats.org/officeDocument/2006/relationships/hyperlink" Target="https://groupips.sharepoint.com/sites/O1991" TargetMode="External"/><Relationship Id="rId1785" Type="http://schemas.openxmlformats.org/officeDocument/2006/relationships/hyperlink" Target="https://groupips.sharepoint.com/sites/01Activity-O1758IntervencionactualColumnas/Shared%20Documents/Forms/AllItems.aspx" TargetMode="External"/><Relationship Id="rId2836" Type="http://schemas.openxmlformats.org/officeDocument/2006/relationships/hyperlink" Target="https://groupips.sharepoint.com/sites/ActivityArchive/I479Archive" TargetMode="External"/><Relationship Id="rId4191" Type="http://schemas.openxmlformats.org/officeDocument/2006/relationships/hyperlink" Target="https://groupips.sharepoint.com/sites/Growth/1%20Quotations/Q5600-Q5699/Q5684%20READING%20ALLOYS," TargetMode="External"/><Relationship Id="rId5242" Type="http://schemas.openxmlformats.org/officeDocument/2006/relationships/hyperlink" Target="https://groupips.sharepoint.com/sites/O3416" TargetMode="External"/><Relationship Id="rId77" Type="http://schemas.openxmlformats.org/officeDocument/2006/relationships/hyperlink" Target="https://groupips.sharepoint.com/sites/Activity/O3505Documents" TargetMode="External"/><Relationship Id="rId808" Type="http://schemas.openxmlformats.org/officeDocument/2006/relationships/hyperlink" Target="https://groupips.sharepoint.com/sites/ActivityArchive/O2772Documents" TargetMode="External"/><Relationship Id="rId1438" Type="http://schemas.openxmlformats.org/officeDocument/2006/relationships/hyperlink" Target="https://groupips.sharepoint.com/sites/ActivityArchive/O2135Documents" TargetMode="External"/><Relationship Id="rId1852" Type="http://schemas.openxmlformats.org/officeDocument/2006/relationships/hyperlink" Target="https://groupips.sharepoint.com/sites/ActivityArchive/O1672Archive" TargetMode="External"/><Relationship Id="rId2903" Type="http://schemas.openxmlformats.org/officeDocument/2006/relationships/hyperlink" Target="https://groupips.sharepoint.com/sites/Growth/1%20Quotations/Q9100-Q9199/Q9114%202Valorise%20Amel%20S.A.%20Safety%20&amp;%20CS%20Support_shutdown" TargetMode="External"/><Relationship Id="rId1505" Type="http://schemas.openxmlformats.org/officeDocument/2006/relationships/hyperlink" Target="https://groupips.sharepoint.com/sites/Activity/O2068Documents" TargetMode="External"/><Relationship Id="rId6083" Type="http://schemas.openxmlformats.org/officeDocument/2006/relationships/hyperlink" Target="https://groupips.sharepoint.com/sites/O2565" TargetMode="External"/><Relationship Id="rId3677" Type="http://schemas.openxmlformats.org/officeDocument/2006/relationships/hyperlink" Target="https://groupips.sharepoint.com/sites/Growth/1%20Quotations/Q7300-Q7399/Q7324%20Arquid%20S.L.P.%20Arquidemics%202023_1" TargetMode="External"/><Relationship Id="rId4728" Type="http://schemas.openxmlformats.org/officeDocument/2006/relationships/hyperlink" Target="https://groupips.sharepoint.com/sites/Growth/1%20Quotations/" TargetMode="External"/><Relationship Id="rId598" Type="http://schemas.openxmlformats.org/officeDocument/2006/relationships/hyperlink" Target="https://groupips.sharepoint.com/sites/Activity/O2982Documents" TargetMode="External"/><Relationship Id="rId2279" Type="http://schemas.openxmlformats.org/officeDocument/2006/relationships/hyperlink" Target="https://groupips.sharepoint.com/sites/ActivityArchive/O850Archive" TargetMode="External"/><Relationship Id="rId2693" Type="http://schemas.openxmlformats.org/officeDocument/2006/relationships/hyperlink" Target="https://groupips.sharepoint.com/sites/ActivityArchive/O083Archive" TargetMode="External"/><Relationship Id="rId3744" Type="http://schemas.openxmlformats.org/officeDocument/2006/relationships/hyperlink" Target="https://groupips.sharepoint.com/sites/Growth/1%20Quotations/Q7100-Q7199/Q7168%20GSK%20Wavre%20GSK%20Wavre%20Fire%20remediation" TargetMode="External"/><Relationship Id="rId6150" Type="http://schemas.openxmlformats.org/officeDocument/2006/relationships/hyperlink" Target="https://groupips.sharepoint.com/sites/O2495" TargetMode="External"/><Relationship Id="rId665" Type="http://schemas.openxmlformats.org/officeDocument/2006/relationships/hyperlink" Target="https://groupips.sharepoint.com/sites/ActivityArchive/O2915Documents" TargetMode="External"/><Relationship Id="rId1295" Type="http://schemas.openxmlformats.org/officeDocument/2006/relationships/hyperlink" Target="https://groupips.sharepoint.com/sites/ActivityArchive/O2279Documents" TargetMode="External"/><Relationship Id="rId2346" Type="http://schemas.openxmlformats.org/officeDocument/2006/relationships/hyperlink" Target="https://groupips.sharepoint.com/sites/ActivityArchive/O661Archive" TargetMode="External"/><Relationship Id="rId2760" Type="http://schemas.openxmlformats.org/officeDocument/2006/relationships/hyperlink" Target="https://groupips.sharepoint.com/sites/ActivityArchive/O005Archive" TargetMode="External"/><Relationship Id="rId3811" Type="http://schemas.openxmlformats.org/officeDocument/2006/relationships/hyperlink" Target="https://groupips.sharepoint.com/sites/Growth/1%20Quotations/Q6900-Q6999/Q6948%20Est&#233;e%20Lauder%20Companies%20ELC%20CSAR%20Engineering%20support" TargetMode="External"/><Relationship Id="rId318" Type="http://schemas.openxmlformats.org/officeDocument/2006/relationships/hyperlink" Target="https://groupips.sharepoint.com/sites/Activity/O3262Documents" TargetMode="External"/><Relationship Id="rId732" Type="http://schemas.openxmlformats.org/officeDocument/2006/relationships/hyperlink" Target="https://groupips.sharepoint.com/sites/ActivityArchive/O2848Documents" TargetMode="External"/><Relationship Id="rId1362" Type="http://schemas.openxmlformats.org/officeDocument/2006/relationships/hyperlink" Target="https://groupips.sharepoint.com/sites/Activity/O2212Documents" TargetMode="External"/><Relationship Id="rId2413" Type="http://schemas.openxmlformats.org/officeDocument/2006/relationships/hyperlink" Target="https://groupips.sharepoint.com/sites/ActivityArchive/O562Archive" TargetMode="External"/><Relationship Id="rId5569" Type="http://schemas.openxmlformats.org/officeDocument/2006/relationships/hyperlink" Target="https://groupips.sharepoint.com/sites/O3087" TargetMode="External"/><Relationship Id="rId1015" Type="http://schemas.openxmlformats.org/officeDocument/2006/relationships/hyperlink" Target="https://groupips.sharepoint.com/sites/ActivityArchive/O2561Documents" TargetMode="External"/><Relationship Id="rId4585" Type="http://schemas.openxmlformats.org/officeDocument/2006/relationships/hyperlink" Target="https://groupips.sharepoint.com/sites/Growth/1%20Quotations/" TargetMode="External"/><Relationship Id="rId5983" Type="http://schemas.openxmlformats.org/officeDocument/2006/relationships/hyperlink" Target="https://groupips.sharepoint.com/sites/O2671" TargetMode="External"/><Relationship Id="rId3187" Type="http://schemas.openxmlformats.org/officeDocument/2006/relationships/hyperlink" Target="https://groupips.sharepoint.com/sites/Growth/1%20Quotations/Q8500-Q8599/Q8586%20Natra%20Malle%20Palletizer" TargetMode="External"/><Relationship Id="rId4238" Type="http://schemas.openxmlformats.org/officeDocument/2006/relationships/hyperlink" Target="https://groupips.sharepoint.com/sites/Growth/1%20Quotations/Q5100-Q5199/Q5189%20GECO%20PE0300_Ed%20Charpente%20Cath&#233;dral" TargetMode="External"/><Relationship Id="rId5636" Type="http://schemas.openxmlformats.org/officeDocument/2006/relationships/hyperlink" Target="https://groupips.sharepoint.com/sites/O3020" TargetMode="External"/><Relationship Id="rId4652" Type="http://schemas.openxmlformats.org/officeDocument/2006/relationships/hyperlink" Target="https://groupips.sharepoint.com/sites/Growth/1%20Quotations/" TargetMode="External"/><Relationship Id="rId5703" Type="http://schemas.openxmlformats.org/officeDocument/2006/relationships/hyperlink" Target="https://groupips.sharepoint.com/sites/O2953" TargetMode="External"/><Relationship Id="rId175" Type="http://schemas.openxmlformats.org/officeDocument/2006/relationships/hyperlink" Target="https://groupips.sharepoint.com/sites/Activity/O3406Documents" TargetMode="External"/><Relationship Id="rId3254" Type="http://schemas.openxmlformats.org/officeDocument/2006/relationships/hyperlink" Target="https://groupips.sharepoint.com/sites/Growth/1%20Quotations/Q8300-Q8399/Q8358%20Prayon%20-%20Engis%20Projet%20calcique%20FEL3%20-%20BD" TargetMode="External"/><Relationship Id="rId4305" Type="http://schemas.openxmlformats.org/officeDocument/2006/relationships/hyperlink" Target="https://groupips.sharepoint.com/sites/Growth/1%20Quotations/Q5400-Q5499/Q5421%20Clara%20MDI%20-%20Private%20Client%20Reforma%20Luchana%2015" TargetMode="External"/><Relationship Id="rId2270" Type="http://schemas.openxmlformats.org/officeDocument/2006/relationships/hyperlink" Target="https://groupips.sharepoint.com/sites/ActivityArchive/O874Archive" TargetMode="External"/><Relationship Id="rId3321" Type="http://schemas.openxmlformats.org/officeDocument/2006/relationships/hyperlink" Target="https://groupips.sharepoint.com/sites/Growth/1%20Quotations/Q8100-Q8199/Q8178%20Ahlstrom%20Malmedy%20sa%20Am&#233;lioration%20continue%20ABB" TargetMode="External"/><Relationship Id="rId6477" Type="http://schemas.openxmlformats.org/officeDocument/2006/relationships/hyperlink" Target="https://groupips.sharepoint.com/sites/O2163" TargetMode="External"/><Relationship Id="rId242" Type="http://schemas.openxmlformats.org/officeDocument/2006/relationships/hyperlink" Target="https://groupips.sharepoint.com/sites/Activity/O3338Documents" TargetMode="External"/><Relationship Id="rId5079" Type="http://schemas.openxmlformats.org/officeDocument/2006/relationships/hyperlink" Target="https://groupips.sharepoint.com/sites/O3580" TargetMode="External"/><Relationship Id="rId5493" Type="http://schemas.openxmlformats.org/officeDocument/2006/relationships/hyperlink" Target="https://groupips.sharepoint.com/sites/O3163" TargetMode="External"/><Relationship Id="rId6544" Type="http://schemas.openxmlformats.org/officeDocument/2006/relationships/hyperlink" Target="https://groupips.sharepoint.com/sites/O2094" TargetMode="External"/><Relationship Id="rId1689" Type="http://schemas.openxmlformats.org/officeDocument/2006/relationships/hyperlink" Target="https://groupips.sharepoint.com/sites/ActivityArchive/O1871Documents" TargetMode="External"/><Relationship Id="rId4095" Type="http://schemas.openxmlformats.org/officeDocument/2006/relationships/hyperlink" Target="https://groupips.sharepoint.com/sites/Growth/1%20Quotations/Q5800-Q5899/Q5858%20Proliver%20Production%20capacity" TargetMode="External"/><Relationship Id="rId5146" Type="http://schemas.openxmlformats.org/officeDocument/2006/relationships/hyperlink" Target="https://groupips.sharepoint.com/sites/O3513" TargetMode="External"/><Relationship Id="rId5560" Type="http://schemas.openxmlformats.org/officeDocument/2006/relationships/hyperlink" Target="https://groupips.sharepoint.com/sites/O3096" TargetMode="External"/><Relationship Id="rId4162" Type="http://schemas.openxmlformats.org/officeDocument/2006/relationships/hyperlink" Target="https://groupips.sharepoint.com/sites/Growth/1%20Quotations/Q5200-Q5299/Q5249%20Procter%20&amp;%20Gamble%20Manufacturing%20Belgium%20(Strombeek-Bever)%20Renewal%20of%20chiller%20asset%20KO22" TargetMode="External"/><Relationship Id="rId5213" Type="http://schemas.openxmlformats.org/officeDocument/2006/relationships/hyperlink" Target="https://groupips.sharepoint.com/sites/O3446" TargetMode="External"/><Relationship Id="rId6611" Type="http://schemas.openxmlformats.org/officeDocument/2006/relationships/hyperlink" Target="https://groupips.sharepoint.com/sites/O2022" TargetMode="External"/><Relationship Id="rId1756" Type="http://schemas.openxmlformats.org/officeDocument/2006/relationships/hyperlink" Target="https://groupips.sharepoint.com/sites/ActivityArchive/O1798Documents" TargetMode="External"/><Relationship Id="rId2807" Type="http://schemas.openxmlformats.org/officeDocument/2006/relationships/hyperlink" Target="https://groupips.sharepoint.com/sites/Activity/I508Documents" TargetMode="External"/><Relationship Id="rId48" Type="http://schemas.openxmlformats.org/officeDocument/2006/relationships/hyperlink" Target="https://groupips.sharepoint.com/sites/Activity/O3534Documents" TargetMode="External"/><Relationship Id="rId1409" Type="http://schemas.openxmlformats.org/officeDocument/2006/relationships/hyperlink" Target="https://groupips.sharepoint.com/sites/ActivityArchive/O2165Documents" TargetMode="External"/><Relationship Id="rId1823" Type="http://schemas.openxmlformats.org/officeDocument/2006/relationships/hyperlink" Target="https://groupips.sharepoint.com/sites/01Activity-O1712NemeraLeTrepot/Shared%20Documents/Forms/AllItems.aspx" TargetMode="External"/><Relationship Id="rId4979" Type="http://schemas.openxmlformats.org/officeDocument/2006/relationships/hyperlink" Target="https://groupips.sharepoint.com/sites/Growth/1%20Quotations/Q7300-Q7399/Q7318%20Group-IPS%20Corporate%20Development" TargetMode="External"/><Relationship Id="rId3995" Type="http://schemas.openxmlformats.org/officeDocument/2006/relationships/hyperlink" Target="https://groupips.sharepoint.com/sites/Growth/1%20Quotations/Q6200-Q6299/Q6220%20LCL%20Belgium%20n.v.%20POD_CR10_DC_Antwerp" TargetMode="External"/><Relationship Id="rId2597" Type="http://schemas.openxmlformats.org/officeDocument/2006/relationships/hyperlink" Target="https://groupips.sharepoint.com/sites/ActivityArchive/O279Archive" TargetMode="External"/><Relationship Id="rId3648" Type="http://schemas.openxmlformats.org/officeDocument/2006/relationships/hyperlink" Target="https://groupips.sharepoint.com/sites/Growth/1%20Quotations/Q7400-Q7499/Q7429%20GIRONA%20FC," TargetMode="External"/><Relationship Id="rId6054" Type="http://schemas.openxmlformats.org/officeDocument/2006/relationships/hyperlink" Target="https://groupips.sharepoint.com/sites/O2594" TargetMode="External"/><Relationship Id="rId569" Type="http://schemas.openxmlformats.org/officeDocument/2006/relationships/hyperlink" Target="https://groupips.sharepoint.com/sites/ActivityArchive/O3011Documents" TargetMode="External"/><Relationship Id="rId983" Type="http://schemas.openxmlformats.org/officeDocument/2006/relationships/hyperlink" Target="https://groupips.sharepoint.com/sites/ActivityArchive/O2593Documents" TargetMode="External"/><Relationship Id="rId1199" Type="http://schemas.openxmlformats.org/officeDocument/2006/relationships/hyperlink" Target="https://groupips.sharepoint.com/sites/ActivityArchive/O2375Documents" TargetMode="External"/><Relationship Id="rId2664" Type="http://schemas.openxmlformats.org/officeDocument/2006/relationships/hyperlink" Target="https://groupips.sharepoint.com/sites/ActivityArchive/O131Archive" TargetMode="External"/><Relationship Id="rId5070" Type="http://schemas.openxmlformats.org/officeDocument/2006/relationships/hyperlink" Target="https://mytracker.group-ips.com/projects/1150/reference_sheets_translations/936.pdf" TargetMode="External"/><Relationship Id="rId6121" Type="http://schemas.openxmlformats.org/officeDocument/2006/relationships/hyperlink" Target="https://groupips.sharepoint.com/sites/O2525" TargetMode="External"/><Relationship Id="rId636" Type="http://schemas.openxmlformats.org/officeDocument/2006/relationships/hyperlink" Target="https://groupips.sharepoint.com/sites/Activity/O2944Documents" TargetMode="External"/><Relationship Id="rId1266" Type="http://schemas.openxmlformats.org/officeDocument/2006/relationships/hyperlink" Target="https://groupips.sharepoint.com/sites/ActivityArchive/O2308Documents" TargetMode="External"/><Relationship Id="rId2317" Type="http://schemas.openxmlformats.org/officeDocument/2006/relationships/hyperlink" Target="https://groupips.sharepoint.com/sites/ActivityArchive/O732Archive" TargetMode="External"/><Relationship Id="rId3715" Type="http://schemas.openxmlformats.org/officeDocument/2006/relationships/hyperlink" Target="https://groupips.sharepoint.com/sites/Growth/1%20Quotations/Q7200-Q7299/Q7242%20Lindt%20&amp;%20Sprungli%20Strattham," TargetMode="External"/><Relationship Id="rId1680" Type="http://schemas.openxmlformats.org/officeDocument/2006/relationships/hyperlink" Target="https://groupips.sharepoint.com/sites/ActivityArchive/O1880Documents" TargetMode="External"/><Relationship Id="rId2731" Type="http://schemas.openxmlformats.org/officeDocument/2006/relationships/hyperlink" Target="https://groupips.sharepoint.com/sites/ActivityArchive/O034Archive" TargetMode="External"/><Relationship Id="rId5887" Type="http://schemas.openxmlformats.org/officeDocument/2006/relationships/hyperlink" Target="https://groupips.sharepoint.com/sites/O2769" TargetMode="External"/><Relationship Id="rId703" Type="http://schemas.openxmlformats.org/officeDocument/2006/relationships/hyperlink" Target="https://groupips.sharepoint.com/sites/ActivityArchive/O2877Documents" TargetMode="External"/><Relationship Id="rId1333" Type="http://schemas.openxmlformats.org/officeDocument/2006/relationships/hyperlink" Target="https://groupips.sharepoint.com/sites/ActivityArchive/O2241Documents" TargetMode="External"/><Relationship Id="rId4489" Type="http://schemas.openxmlformats.org/officeDocument/2006/relationships/hyperlink" Target="https://groupips.sharepoint.com/sites/Growth/1%20Quotations/Q4300-Q4399/Q4375_Dupont-SEMB" TargetMode="External"/><Relationship Id="rId5954" Type="http://schemas.openxmlformats.org/officeDocument/2006/relationships/hyperlink" Target="https://groupips.sharepoint.com/sites/O2701" TargetMode="External"/><Relationship Id="rId1400" Type="http://schemas.openxmlformats.org/officeDocument/2006/relationships/hyperlink" Target="https://groupips.sharepoint.com/sites/ActivityArchive/O2174Documents" TargetMode="External"/><Relationship Id="rId4556" Type="http://schemas.openxmlformats.org/officeDocument/2006/relationships/hyperlink" Target="https://groupips.sharepoint.com/sites/Growth/1%20Quotations/" TargetMode="External"/><Relationship Id="rId4970" Type="http://schemas.openxmlformats.org/officeDocument/2006/relationships/hyperlink" Target="https://groupips.sharepoint.com/sites/Growth/1%20Quotations/Q7400-Q7499/Q7491%20IAPS%20Standars%20Documents" TargetMode="External"/><Relationship Id="rId5607" Type="http://schemas.openxmlformats.org/officeDocument/2006/relationships/hyperlink" Target="https://groupips.sharepoint.com/sites/O3049" TargetMode="External"/><Relationship Id="rId3158" Type="http://schemas.openxmlformats.org/officeDocument/2006/relationships/hyperlink" Target="https://groupips.sharepoint.com/sites/Growth/1%20Quotations/Q8600-Q8699/Q8678%20Milling%20Projects%20Safety%20support" TargetMode="External"/><Relationship Id="rId3572" Type="http://schemas.openxmlformats.org/officeDocument/2006/relationships/hyperlink" Target="https://groupips.sharepoint.com/sites/Growth/1%20Quotations/Q7500-Q7599/Q7587%20APO%20EM3518_Burner%20As%20Built%20Dwg" TargetMode="External"/><Relationship Id="rId4209" Type="http://schemas.openxmlformats.org/officeDocument/2006/relationships/hyperlink" Target="https://groupips.sharepoint.com/sites/Growth/1%20Quotations/Q5600-Q5699/Q5602%20Dalkia%20(filiale%20de%20Veolia)%20-%20France%20EM2069_3D%20Modelng%20Refrig%20Sys" TargetMode="External"/><Relationship Id="rId4623" Type="http://schemas.openxmlformats.org/officeDocument/2006/relationships/hyperlink" Target="https://groupips.sharepoint.com/sites/Growth/1%20Quotations/" TargetMode="External"/><Relationship Id="rId493" Type="http://schemas.openxmlformats.org/officeDocument/2006/relationships/hyperlink" Target="https://groupips.sharepoint.com/sites/ActivityArchive/O3087Documents" TargetMode="External"/><Relationship Id="rId2174" Type="http://schemas.openxmlformats.org/officeDocument/2006/relationships/hyperlink" Target="https://groupips.sharepoint.com/sites/ActivityArchive/O1063Archive" TargetMode="External"/><Relationship Id="rId3225" Type="http://schemas.openxmlformats.org/officeDocument/2006/relationships/hyperlink" Target="https://groupips.sharepoint.com/sites/Growth/1%20Quotations/Q8400-Q8499/Q8428%20CARGILL%20(YVORY%20COAST)%20EM4150_Dsg%20Conditioning%20Syst" TargetMode="External"/><Relationship Id="rId6795" Type="http://schemas.openxmlformats.org/officeDocument/2006/relationships/hyperlink" Target="https://groupips.sharepoint.com/sites/I503" TargetMode="External"/><Relationship Id="rId146" Type="http://schemas.openxmlformats.org/officeDocument/2006/relationships/hyperlink" Target="https://groupips.sharepoint.com/sites/Activity/O3436Documents" TargetMode="External"/><Relationship Id="rId560" Type="http://schemas.openxmlformats.org/officeDocument/2006/relationships/hyperlink" Target="https://groupips.sharepoint.com/sites/ActivityArchive/O3020Documents" TargetMode="External"/><Relationship Id="rId1190" Type="http://schemas.openxmlformats.org/officeDocument/2006/relationships/hyperlink" Target="https://groupips.sharepoint.com/sites/ActivityArchive/O2384Documents" TargetMode="External"/><Relationship Id="rId2241" Type="http://schemas.openxmlformats.org/officeDocument/2006/relationships/hyperlink" Target="https://groupips.sharepoint.com/sites/ActivityArchive/O932Archive" TargetMode="External"/><Relationship Id="rId5397" Type="http://schemas.openxmlformats.org/officeDocument/2006/relationships/hyperlink" Target="https://groupips.sharepoint.com/sites/O3259" TargetMode="External"/><Relationship Id="rId6448" Type="http://schemas.openxmlformats.org/officeDocument/2006/relationships/hyperlink" Target="https://groupips.sharepoint.com/sites/O2194" TargetMode="External"/><Relationship Id="rId213" Type="http://schemas.openxmlformats.org/officeDocument/2006/relationships/hyperlink" Target="https://groupips.sharepoint.com/sites/Activity/O3367Documents" TargetMode="External"/><Relationship Id="rId4066" Type="http://schemas.openxmlformats.org/officeDocument/2006/relationships/hyperlink" Target="https://groupips.sharepoint.com/sites/Growth/1%20Quotations/Q6000-Q6099/Q6062%20TPS%20EM2449_Mise%20Dispos%20Projeteur" TargetMode="External"/><Relationship Id="rId5464" Type="http://schemas.openxmlformats.org/officeDocument/2006/relationships/hyperlink" Target="https://groupips.sharepoint.com/sites/O3192" TargetMode="External"/><Relationship Id="rId6515" Type="http://schemas.openxmlformats.org/officeDocument/2006/relationships/hyperlink" Target="https://groupips.sharepoint.com/sites/O2123" TargetMode="External"/><Relationship Id="rId4480" Type="http://schemas.openxmlformats.org/officeDocument/2006/relationships/hyperlink" Target="https://groupips.sharepoint.com/sites/Growth/1%20Quotations/Q4400-Q4499/Q4461_Veiligheidstoezicht%20BUL4%20CRM5" TargetMode="External"/><Relationship Id="rId5117" Type="http://schemas.openxmlformats.org/officeDocument/2006/relationships/hyperlink" Target="https://groupips.sharepoint.com/sites/O3542" TargetMode="External"/><Relationship Id="rId5531" Type="http://schemas.openxmlformats.org/officeDocument/2006/relationships/hyperlink" Target="https://groupips.sharepoint.com/sites/O3125" TargetMode="External"/><Relationship Id="rId1727" Type="http://schemas.openxmlformats.org/officeDocument/2006/relationships/hyperlink" Target="https://groupips.sharepoint.com/sites/ActivityArchive/O1831Archive" TargetMode="External"/><Relationship Id="rId3082" Type="http://schemas.openxmlformats.org/officeDocument/2006/relationships/hyperlink" Target="https://groupips.sharepoint.com/sites/Growth/1%20Quotations/Q8800-Q8899/Q8862%20Affinity%20Petcare%20SA%20Els%20Monjos%20IDR" TargetMode="External"/><Relationship Id="rId4133" Type="http://schemas.openxmlformats.org/officeDocument/2006/relationships/hyperlink" Target="https://groupips.sharepoint.com/sites/Growth/1%20Quotations/Q5600-Q5699/Q5662%20Blommer%20Chocolate%20DL2%20Pigged%20Supply" TargetMode="External"/><Relationship Id="rId19" Type="http://schemas.openxmlformats.org/officeDocument/2006/relationships/hyperlink" Target="https://groupips.sharepoint.com/sites/Activity/O3563Documents" TargetMode="External"/><Relationship Id="rId3899" Type="http://schemas.openxmlformats.org/officeDocument/2006/relationships/hyperlink" Target="https://groupips.sharepoint.com/sites/Growth" TargetMode="External"/><Relationship Id="rId4200" Type="http://schemas.openxmlformats.org/officeDocument/2006/relationships/hyperlink" Target="https://groupips.sharepoint.com/sites/Growth/1%20Quotations/Q5500-Q5599/Q5580%20ASTRAL%20EM2052_HAZOP%20Storage%20Tanks" TargetMode="External"/><Relationship Id="rId6372" Type="http://schemas.openxmlformats.org/officeDocument/2006/relationships/hyperlink" Target="https://groupips.sharepoint.com/sites/O2271" TargetMode="External"/><Relationship Id="rId3966" Type="http://schemas.openxmlformats.org/officeDocument/2006/relationships/hyperlink" Target="https://groupips.sharepoint.com/sites/Growth/1%20Quotations/Q6300-Q6399/Q6323%20BARRY%20CALLEBAUT%20(GERMANY)%20Process%20Erection%20Manager%20HH" TargetMode="External"/><Relationship Id="rId6025" Type="http://schemas.openxmlformats.org/officeDocument/2006/relationships/hyperlink" Target="https://groupips.sharepoint.com/sites/O2623" TargetMode="External"/><Relationship Id="rId3" Type="http://schemas.openxmlformats.org/officeDocument/2006/relationships/hyperlink" Target="https://groupips.sharepoint.com/sites/Activity/O3579Documents" TargetMode="External"/><Relationship Id="rId887" Type="http://schemas.openxmlformats.org/officeDocument/2006/relationships/hyperlink" Target="https://groupips.sharepoint.com/sites/ActivityArchive/O2693Documents" TargetMode="External"/><Relationship Id="rId2568" Type="http://schemas.openxmlformats.org/officeDocument/2006/relationships/hyperlink" Target="https://groupips.sharepoint.com/sites/ActivityArchive/O353Archive" TargetMode="External"/><Relationship Id="rId2982" Type="http://schemas.openxmlformats.org/officeDocument/2006/relationships/hyperlink" Target="https://groupips.sharepoint.com/sites/Growth/1%20Quotations/Q9000-Q9099/Q9049%20Aluminium%20Duffel%20BV%20Omgevingsvergunning" TargetMode="External"/><Relationship Id="rId3619" Type="http://schemas.openxmlformats.org/officeDocument/2006/relationships/hyperlink" Target="https://groupips.sharepoint.com/sites/Growth/1%20Quotations/Q7500-Q7599/Q7500%20Hamburg%20Dresdner%20Maschinenfabriken%20GmbH%2010%20Cocoa%20Lines" TargetMode="External"/><Relationship Id="rId5041" Type="http://schemas.openxmlformats.org/officeDocument/2006/relationships/hyperlink" Target="https://mytracker.group-ips.com/projects/1826/reference_sheets_translations/987.pdf" TargetMode="External"/><Relationship Id="rId954" Type="http://schemas.openxmlformats.org/officeDocument/2006/relationships/hyperlink" Target="https://groupips.sharepoint.com/sites/ActivityArchive/O2622Documents" TargetMode="External"/><Relationship Id="rId1584" Type="http://schemas.openxmlformats.org/officeDocument/2006/relationships/hyperlink" Target="https://groupips.sharepoint.com/sites/ActivityArchive/O1983Documents" TargetMode="External"/><Relationship Id="rId2635" Type="http://schemas.openxmlformats.org/officeDocument/2006/relationships/hyperlink" Target="https://groupips.sharepoint.com/sites/ActivityArchive/O204Archive" TargetMode="External"/><Relationship Id="rId607" Type="http://schemas.openxmlformats.org/officeDocument/2006/relationships/hyperlink" Target="https://groupips.sharepoint.com/sites/Activity/O2973Documents" TargetMode="External"/><Relationship Id="rId1237" Type="http://schemas.openxmlformats.org/officeDocument/2006/relationships/hyperlink" Target="https://groupips.sharepoint.com/sites/ActivityArchive/O2337Documents" TargetMode="External"/><Relationship Id="rId1651" Type="http://schemas.openxmlformats.org/officeDocument/2006/relationships/hyperlink" Target="https://groupips.sharepoint.com/sites/ActivityArchive/O1913Documents" TargetMode="External"/><Relationship Id="rId2702" Type="http://schemas.openxmlformats.org/officeDocument/2006/relationships/hyperlink" Target="https://groupips.sharepoint.com/sites/ActivityArchive/O063Archive" TargetMode="External"/><Relationship Id="rId5858" Type="http://schemas.openxmlformats.org/officeDocument/2006/relationships/hyperlink" Target="https://groupips.sharepoint.com/sites/O2798" TargetMode="External"/><Relationship Id="rId1304" Type="http://schemas.openxmlformats.org/officeDocument/2006/relationships/hyperlink" Target="https://groupips.sharepoint.com/sites/ActivityArchive/O2270Documents" TargetMode="External"/><Relationship Id="rId4874" Type="http://schemas.openxmlformats.org/officeDocument/2006/relationships/hyperlink" Target="https://groupips.sharepoint.com/sites/Growth" TargetMode="External"/><Relationship Id="rId3476" Type="http://schemas.openxmlformats.org/officeDocument/2006/relationships/hyperlink" Target="https://groupips.sharepoint.com/sites/Growth/1%20Quotations/Q7500-Q7599/Q7596%20Lutosa%20Foods%20Lutosa%20CE%20-%20Ligne%208" TargetMode="External"/><Relationship Id="rId4527" Type="http://schemas.openxmlformats.org/officeDocument/2006/relationships/hyperlink" Target="https://groupips.sharepoint.com/sites/Growth/1%20Quotations/" TargetMode="External"/><Relationship Id="rId5925" Type="http://schemas.openxmlformats.org/officeDocument/2006/relationships/hyperlink" Target="https://groupips.sharepoint.com/sites/O2731" TargetMode="External"/><Relationship Id="rId10" Type="http://schemas.openxmlformats.org/officeDocument/2006/relationships/hyperlink" Target="https://groupips.sharepoint.com/sites/Activity/O3572Documents" TargetMode="External"/><Relationship Id="rId397" Type="http://schemas.openxmlformats.org/officeDocument/2006/relationships/hyperlink" Target="https://groupips.sharepoint.com/sites/ActivityArchive/O3183Documents" TargetMode="External"/><Relationship Id="rId2078" Type="http://schemas.openxmlformats.org/officeDocument/2006/relationships/hyperlink" Target="https://groupips.sharepoint.com/sites/ActivityArchive/O1280Archive" TargetMode="External"/><Relationship Id="rId2492" Type="http://schemas.openxmlformats.org/officeDocument/2006/relationships/hyperlink" Target="https://groupips.sharepoint.com/sites/ActivityArchive/O454Archive" TargetMode="External"/><Relationship Id="rId3129" Type="http://schemas.openxmlformats.org/officeDocument/2006/relationships/hyperlink" Target="https://groupips.sharepoint.com/sites/Growth/1%20Quotations/Q8700-Q8799/Q8737%20MPM%20Lithouania%20Safety%20Prevention%20Support" TargetMode="External"/><Relationship Id="rId3890" Type="http://schemas.openxmlformats.org/officeDocument/2006/relationships/hyperlink" Target="https://groupips.sharepoint.com/sites/Growth/1%20Quotations/Q6600-Q6699/Q6625%20ETAP%20EM2801_V&#233;rif%20NC%20r&#233;servoir%20GPL" TargetMode="External"/><Relationship Id="rId4941" Type="http://schemas.openxmlformats.org/officeDocument/2006/relationships/hyperlink" Target="https://groupips.sharepoint.com/sites/Growth/1%20Quotations/" TargetMode="External"/><Relationship Id="rId464" Type="http://schemas.openxmlformats.org/officeDocument/2006/relationships/hyperlink" Target="https://groupips.sharepoint.com/sites/Activity/O3116Documents" TargetMode="External"/><Relationship Id="rId1094" Type="http://schemas.openxmlformats.org/officeDocument/2006/relationships/hyperlink" Target="https://groupips.sharepoint.com/sites/ActivityArchive/O2481Archive" TargetMode="External"/><Relationship Id="rId2145" Type="http://schemas.openxmlformats.org/officeDocument/2006/relationships/hyperlink" Target="https://groupips.sharepoint.com/sites/ActivityArchive/O1136Archive" TargetMode="External"/><Relationship Id="rId3543" Type="http://schemas.openxmlformats.org/officeDocument/2006/relationships/hyperlink" Target="https://groupips.sharepoint.com/sites/Growth/1%20Quotations/Q7600-Q7699/Q7635%20Yelo%20Enterprise%20LTD%20Mini%20David%20PM_UK" TargetMode="External"/><Relationship Id="rId6699" Type="http://schemas.openxmlformats.org/officeDocument/2006/relationships/hyperlink" Target="https://groupips.sharepoint.com/sites/O1891" TargetMode="External"/><Relationship Id="rId117" Type="http://schemas.openxmlformats.org/officeDocument/2006/relationships/hyperlink" Target="https://groupips.sharepoint.com/sites/Activity/O3465Documents" TargetMode="External"/><Relationship Id="rId3610" Type="http://schemas.openxmlformats.org/officeDocument/2006/relationships/hyperlink" Target="https://groupips.sharepoint.com/sites/Growth/1%20Quotations/Q7500-Q7599/Q7536%20MARETAP%20EM3356_Etd%20panneau%20s&#233;curit&#233;" TargetMode="External"/><Relationship Id="rId6766" Type="http://schemas.openxmlformats.org/officeDocument/2006/relationships/hyperlink" Target="https://groupips.sharepoint.com/sites/I710" TargetMode="External"/><Relationship Id="rId531" Type="http://schemas.openxmlformats.org/officeDocument/2006/relationships/hyperlink" Target="https://groupips.sharepoint.com/sites/Activity/O3049Documents" TargetMode="External"/><Relationship Id="rId1161" Type="http://schemas.openxmlformats.org/officeDocument/2006/relationships/hyperlink" Target="https://groupips.sharepoint.com/sites/ActivityArchive/O2413Documents" TargetMode="External"/><Relationship Id="rId2212" Type="http://schemas.openxmlformats.org/officeDocument/2006/relationships/hyperlink" Target="https://groupips.sharepoint.com/sites/ActivityArchive/O988Archive" TargetMode="External"/><Relationship Id="rId5368" Type="http://schemas.openxmlformats.org/officeDocument/2006/relationships/hyperlink" Target="https://groupips.sharepoint.com/sites/O3288" TargetMode="External"/><Relationship Id="rId5782" Type="http://schemas.openxmlformats.org/officeDocument/2006/relationships/hyperlink" Target="https://groupips.sharepoint.com/sites/O2874" TargetMode="External"/><Relationship Id="rId6419" Type="http://schemas.openxmlformats.org/officeDocument/2006/relationships/hyperlink" Target="https://groupips.sharepoint.com/sites/O2223" TargetMode="External"/><Relationship Id="rId6833" Type="http://schemas.openxmlformats.org/officeDocument/2006/relationships/hyperlink" Target="https://groupips.sharepoint.com/sites/I425" TargetMode="External"/><Relationship Id="rId1978" Type="http://schemas.openxmlformats.org/officeDocument/2006/relationships/hyperlink" Target="https://groupips.sharepoint.com/sites/ActivityArchive/O1445Archive" TargetMode="External"/><Relationship Id="rId4384" Type="http://schemas.openxmlformats.org/officeDocument/2006/relationships/hyperlink" Target="https://groupips.sharepoint.com/sites/Growth/1%20Quotations/Q5000-Q5099/Q5047%20S.W.I.F.T.%20SWIFT%202021%20Project%20support" TargetMode="External"/><Relationship Id="rId5435" Type="http://schemas.openxmlformats.org/officeDocument/2006/relationships/hyperlink" Target="https://groupips.sharepoint.com/sites/O3221" TargetMode="External"/><Relationship Id="rId4037" Type="http://schemas.openxmlformats.org/officeDocument/2006/relationships/hyperlink" Target="https://groupips.sharepoint.com/sites/Growth/1%20Quotations/Q6100-Q6199/Q6123%20Ab%20InBev%20Belgium%20(Leuven)%20ABI%20Germany%20Master%20plan" TargetMode="External"/><Relationship Id="rId4451" Type="http://schemas.openxmlformats.org/officeDocument/2006/relationships/hyperlink" Target="https://groupips.sharepoint.com/sites/Growth/1%20Quotations/" TargetMode="External"/><Relationship Id="rId5502" Type="http://schemas.openxmlformats.org/officeDocument/2006/relationships/hyperlink" Target="https://groupips.sharepoint.com/sites/O3154" TargetMode="External"/><Relationship Id="rId3053" Type="http://schemas.openxmlformats.org/officeDocument/2006/relationships/hyperlink" Target="https://groupips.sharepoint.com/sites/Growth/1%20Quotations/Q8700-Q8799/Q8763%20GlaxoSmithKline%20Biologicals%20Wavre%20GSK%20-%20WN21%20Coldroom%20EPCM" TargetMode="External"/><Relationship Id="rId4104" Type="http://schemas.openxmlformats.org/officeDocument/2006/relationships/hyperlink" Target="https://groupips.sharepoint.com/sites/Growth/1%20Quotations/Q5900-Q5999/Q5924%20Roche%20Diags%20GmbH%20Penzberg%20Risk%20Analysis%20Geb.552" TargetMode="External"/><Relationship Id="rId3120" Type="http://schemas.openxmlformats.org/officeDocument/2006/relationships/hyperlink" Target="https://groupips.sharepoint.com/sites/Growth/1%20Quotations/Q8700-Q8799/Q8742%20Mondelez%20GmbH%20L&#246;rrach%20External%20support" TargetMode="External"/><Relationship Id="rId6276" Type="http://schemas.openxmlformats.org/officeDocument/2006/relationships/hyperlink" Target="https://groupips.sharepoint.com/sites/O2367" TargetMode="External"/><Relationship Id="rId6690" Type="http://schemas.openxmlformats.org/officeDocument/2006/relationships/hyperlink" Target="https://groupips.sharepoint.com/sites/O1911" TargetMode="External"/><Relationship Id="rId2886" Type="http://schemas.openxmlformats.org/officeDocument/2006/relationships/hyperlink" Target="https://groupips.sharepoint.com/sites/Growth/1%20Quotations/Q9200-Q9299/Q9236%20InBev%20Belgium%20BV%20Leuven%20WH%20roof%20renovation" TargetMode="External"/><Relationship Id="rId3937" Type="http://schemas.openxmlformats.org/officeDocument/2006/relationships/hyperlink" Target="https://groupips.sharepoint.com/sites/Growth/1%20Quotations/Q6400-Q6499/Q6471%20Van%20Hessen%20Van%20Hessen%20Canal%20Water%20treat" TargetMode="External"/><Relationship Id="rId5292" Type="http://schemas.openxmlformats.org/officeDocument/2006/relationships/hyperlink" Target="https://groupips.sharepoint.com/sites/O3365" TargetMode="External"/><Relationship Id="rId6343" Type="http://schemas.openxmlformats.org/officeDocument/2006/relationships/hyperlink" Target="https://groupips.sharepoint.com/sites/O2300" TargetMode="External"/><Relationship Id="rId858" Type="http://schemas.openxmlformats.org/officeDocument/2006/relationships/hyperlink" Target="https://groupips.sharepoint.com/sites/ActivityArchive/O2722Documents" TargetMode="External"/><Relationship Id="rId1488" Type="http://schemas.openxmlformats.org/officeDocument/2006/relationships/hyperlink" Target="https://groupips.sharepoint.com/sites/ActivityArchive/O2085Documents" TargetMode="External"/><Relationship Id="rId2539" Type="http://schemas.openxmlformats.org/officeDocument/2006/relationships/hyperlink" Target="https://groupips.sharepoint.com/sites/ActivityArchive/O395Archive" TargetMode="External"/><Relationship Id="rId2953" Type="http://schemas.openxmlformats.org/officeDocument/2006/relationships/hyperlink" Target="https://groupips.sharepoint.com/sites/Growth/1%20Quotations/Q9100-Q9199/Q9124%20BARRY%20CALLEBAUT%20(IVORY%20COAST)%20EM4721_PM%20Service" TargetMode="External"/><Relationship Id="rId6410" Type="http://schemas.openxmlformats.org/officeDocument/2006/relationships/hyperlink" Target="https://groupips.sharepoint.com/sites/O2233" TargetMode="External"/><Relationship Id="rId925" Type="http://schemas.openxmlformats.org/officeDocument/2006/relationships/hyperlink" Target="https://groupips.sharepoint.com/sites/Activity/O2653Documents" TargetMode="External"/><Relationship Id="rId1555" Type="http://schemas.openxmlformats.org/officeDocument/2006/relationships/hyperlink" Target="https://groupips.sharepoint.com/sites/ActivityArchive/O2013Documents" TargetMode="External"/><Relationship Id="rId2606" Type="http://schemas.openxmlformats.org/officeDocument/2006/relationships/hyperlink" Target="https://groupips.sharepoint.com/sites/ActivityArchive/O263Archive" TargetMode="External"/><Relationship Id="rId5012" Type="http://schemas.openxmlformats.org/officeDocument/2006/relationships/hyperlink" Target="https://groupips.sharepoint.com/sites/Growth/1%20Quotations/Q5900-Q5999/Q5963%20IPS%20Engineering%20Administration" TargetMode="External"/><Relationship Id="rId1208" Type="http://schemas.openxmlformats.org/officeDocument/2006/relationships/hyperlink" Target="https://groupips.sharepoint.com/sites/ActivityArchive/O2366Documents" TargetMode="External"/><Relationship Id="rId1622" Type="http://schemas.openxmlformats.org/officeDocument/2006/relationships/hyperlink" Target="https://groupips.sharepoint.com/sites/01Activity-O1944NewproductionBuildingGSK/Shared%20Documents/Forms/AllItems.aspx" TargetMode="External"/><Relationship Id="rId4778" Type="http://schemas.openxmlformats.org/officeDocument/2006/relationships/hyperlink" Target="https://groupips.sharepoint.com/sites/Growth/1%20Quotations/" TargetMode="External"/><Relationship Id="rId5829" Type="http://schemas.openxmlformats.org/officeDocument/2006/relationships/hyperlink" Target="https://groupips.sharepoint.com/sites/O2827" TargetMode="External"/><Relationship Id="rId3794" Type="http://schemas.openxmlformats.org/officeDocument/2006/relationships/hyperlink" Target="https://groupips.sharepoint.com/sites/Growth/1%20Quotations/Q6800-Q6899/Q6813%20Mabruk%20Oil%20Operations%20EM3032_Eng%20Serv%20Wellhead" TargetMode="External"/><Relationship Id="rId4845" Type="http://schemas.openxmlformats.org/officeDocument/2006/relationships/hyperlink" Target="https://groupips.sharepoint.com/sites/Growth/1%20Quotations/" TargetMode="External"/><Relationship Id="rId2396" Type="http://schemas.openxmlformats.org/officeDocument/2006/relationships/hyperlink" Target="https://groupips.sharepoint.com/sites/ActivityArchive/O582Archive" TargetMode="External"/><Relationship Id="rId3447" Type="http://schemas.openxmlformats.org/officeDocument/2006/relationships/hyperlink" Target="https://groupips.sharepoint.com/sites/Growth/1%20Quotations/Q7700-Q7799/Q7718%20Orbix%20Genk%20Safety%20Prevention%20Support" TargetMode="External"/><Relationship Id="rId3861" Type="http://schemas.openxmlformats.org/officeDocument/2006/relationships/hyperlink" Target="https://groupips.sharepoint.com/sites/Growth/1%20Quotations/Q6700-Q6799/Q6768%20Mabruk%20Oil%20Operations%20EM1287_Eng%20instal%20crane" TargetMode="External"/><Relationship Id="rId4912" Type="http://schemas.openxmlformats.org/officeDocument/2006/relationships/hyperlink" Target="https://groupips.sharepoint.com/sites/Growth/1%20Quotations/" TargetMode="External"/><Relationship Id="rId368" Type="http://schemas.openxmlformats.org/officeDocument/2006/relationships/hyperlink" Target="https://groupips.sharepoint.com/sites/Activity/O3212Documents" TargetMode="External"/><Relationship Id="rId782" Type="http://schemas.openxmlformats.org/officeDocument/2006/relationships/hyperlink" Target="https://groupips.sharepoint.com/sites/Activity/O2798Documents" TargetMode="External"/><Relationship Id="rId2049" Type="http://schemas.openxmlformats.org/officeDocument/2006/relationships/hyperlink" Target="https://groupips.sharepoint.com/sites/ActivityArchive/O1331Archive" TargetMode="External"/><Relationship Id="rId2463" Type="http://schemas.openxmlformats.org/officeDocument/2006/relationships/hyperlink" Target="https://groupips.sharepoint.com/sites/ActivityArchive/O497Archive" TargetMode="External"/><Relationship Id="rId3514" Type="http://schemas.openxmlformats.org/officeDocument/2006/relationships/hyperlink" Target="https://groupips.sharepoint.com/sites/Growth/1%20Quotations/Q7600-Q7699/Q7611%20Artek%20Management%20Artek%20Management" TargetMode="External"/><Relationship Id="rId435" Type="http://schemas.openxmlformats.org/officeDocument/2006/relationships/hyperlink" Target="https://groupips.sharepoint.com/sites/Activity/O3145Documents" TargetMode="External"/><Relationship Id="rId1065" Type="http://schemas.openxmlformats.org/officeDocument/2006/relationships/hyperlink" Target="https://groupips.sharepoint.com/sites/ActivityArchive/O2510Documents" TargetMode="External"/><Relationship Id="rId2116" Type="http://schemas.openxmlformats.org/officeDocument/2006/relationships/hyperlink" Target="https://groupips.sharepoint.com/sites/ActivityArchive/O1196Archive" TargetMode="External"/><Relationship Id="rId2530" Type="http://schemas.openxmlformats.org/officeDocument/2006/relationships/hyperlink" Target="https://groupips.sharepoint.com/sites/ActivityArchive/O406Archive" TargetMode="External"/><Relationship Id="rId5686" Type="http://schemas.openxmlformats.org/officeDocument/2006/relationships/hyperlink" Target="https://groupips.sharepoint.com/sites/O2970" TargetMode="External"/><Relationship Id="rId6737" Type="http://schemas.openxmlformats.org/officeDocument/2006/relationships/hyperlink" Target="https://groupips.sharepoint.com/sites/O1653" TargetMode="External"/><Relationship Id="rId502" Type="http://schemas.openxmlformats.org/officeDocument/2006/relationships/hyperlink" Target="https://groupips.sharepoint.com/sites/ActivityArchive/O3078Documents" TargetMode="External"/><Relationship Id="rId1132" Type="http://schemas.openxmlformats.org/officeDocument/2006/relationships/hyperlink" Target="https://groupips.sharepoint.com/sites/ActivityArchive/O2442Documents" TargetMode="External"/><Relationship Id="rId4288" Type="http://schemas.openxmlformats.org/officeDocument/2006/relationships/hyperlink" Target="https://groupips.sharepoint.com/sites/Growth/1%20Quotations/Q5000-Q5099/Q5083%20CAM%20INDUSTRIES%20Etude%20Equipement%20Chaudronerie" TargetMode="External"/><Relationship Id="rId5339" Type="http://schemas.openxmlformats.org/officeDocument/2006/relationships/hyperlink" Target="https://groupips.sharepoint.com/sites/O3317" TargetMode="External"/><Relationship Id="rId4355" Type="http://schemas.openxmlformats.org/officeDocument/2006/relationships/hyperlink" Target="https://groupips.sharepoint.com/sites/Growth/1%20Quotations/Q5100-Q5199/Q5142%20Yazaki%20EM1733_EPCM%20Satele%20Plnt%20Mknes" TargetMode="External"/><Relationship Id="rId5753" Type="http://schemas.openxmlformats.org/officeDocument/2006/relationships/hyperlink" Target="https://groupips.sharepoint.com/sites/O2903" TargetMode="External"/><Relationship Id="rId6804" Type="http://schemas.openxmlformats.org/officeDocument/2006/relationships/hyperlink" Target="https://groupips.sharepoint.com/sites/I493" TargetMode="External"/><Relationship Id="rId1949" Type="http://schemas.openxmlformats.org/officeDocument/2006/relationships/hyperlink" Target="https://groupips.sharepoint.com/sites/ActivityArchive/O1504Archive" TargetMode="External"/><Relationship Id="rId4008" Type="http://schemas.openxmlformats.org/officeDocument/2006/relationships/hyperlink" Target="https://groupips.sharepoint.com/sites/Growth/1%20Quotations/Q6100-Q6199/Q6181%20ICS-%20International%20College%20Spain%20STEAM%20ROOM" TargetMode="External"/><Relationship Id="rId5406" Type="http://schemas.openxmlformats.org/officeDocument/2006/relationships/hyperlink" Target="https://groupips.sharepoint.com/sites/O3250" TargetMode="External"/><Relationship Id="rId5820" Type="http://schemas.openxmlformats.org/officeDocument/2006/relationships/hyperlink" Target="https://groupips.sharepoint.com/sites/O2836" TargetMode="External"/><Relationship Id="rId292" Type="http://schemas.openxmlformats.org/officeDocument/2006/relationships/hyperlink" Target="https://groupips.sharepoint.com/sites/ActivityArchive/O3288Documents" TargetMode="External"/><Relationship Id="rId3371" Type="http://schemas.openxmlformats.org/officeDocument/2006/relationships/hyperlink" Target="https://groupips.sharepoint.com/sites/Growth/1%20Quotations/Q8000-Q8099/Q8089%20Dow%20Benelux%20Terneuzen%20PTC%201%20-%20Lab%2010%2011%20-%20F1%20demol" TargetMode="External"/><Relationship Id="rId4422" Type="http://schemas.openxmlformats.org/officeDocument/2006/relationships/hyperlink" Target="https://groupips.sharepoint.com/sites/Growth/1%20Quotations/Q4500-Q4599/Q4511%20Goros%20Investment%20-%20Purchase%20fruit%20process%20factory" TargetMode="External"/><Relationship Id="rId3024" Type="http://schemas.openxmlformats.org/officeDocument/2006/relationships/hyperlink" Target="https://groupips.sharepoint.com/sites/Growth/1%20Quotations/Q8700-Q8799/Q8726%20Louis%20Dreyfus%20Company(GLOBAL)%20Full%20Automated%20Drum%20Store" TargetMode="External"/><Relationship Id="rId6594" Type="http://schemas.openxmlformats.org/officeDocument/2006/relationships/hyperlink" Target="https://groupips.sharepoint.com/sites/O2044" TargetMode="External"/><Relationship Id="rId2040" Type="http://schemas.openxmlformats.org/officeDocument/2006/relationships/hyperlink" Target="https://groupips.sharepoint.com/sites/ActivityArchive/O1352Archive" TargetMode="External"/><Relationship Id="rId5196" Type="http://schemas.openxmlformats.org/officeDocument/2006/relationships/hyperlink" Target="https://groupips.sharepoint.com/sites/O3463" TargetMode="External"/><Relationship Id="rId6247" Type="http://schemas.openxmlformats.org/officeDocument/2006/relationships/hyperlink" Target="https://groupips.sharepoint.com/sites/O2396" TargetMode="External"/><Relationship Id="rId6661" Type="http://schemas.openxmlformats.org/officeDocument/2006/relationships/hyperlink" Target="https://groupips.sharepoint.com/sites/O1965" TargetMode="External"/><Relationship Id="rId5263" Type="http://schemas.openxmlformats.org/officeDocument/2006/relationships/hyperlink" Target="https://groupips.sharepoint.com/sites/O3395" TargetMode="External"/><Relationship Id="rId6314" Type="http://schemas.openxmlformats.org/officeDocument/2006/relationships/hyperlink" Target="https://groupips.sharepoint.com/sites/O2329" TargetMode="External"/><Relationship Id="rId1459" Type="http://schemas.openxmlformats.org/officeDocument/2006/relationships/hyperlink" Target="https://groupips.sharepoint.com/sites/ActivityArchive/O2114Documents" TargetMode="External"/><Relationship Id="rId2857" Type="http://schemas.openxmlformats.org/officeDocument/2006/relationships/hyperlink" Target="https://groupips.sharepoint.com/sites/ActivityArchive/I420Archive" TargetMode="External"/><Relationship Id="rId3908" Type="http://schemas.openxmlformats.org/officeDocument/2006/relationships/hyperlink" Target="https://groupips.sharepoint.com/sites/Growth/1%20Quotations/Q6500-Q6599/Q6539%20GlaxoSmithKline%20Biologicals%20NL%20der%20SmithKline%20Beecham%20Pharma%20GmbH%20&amp;%20Co.%20KG%20SEED%20Lab%20Feasibility" TargetMode="External"/><Relationship Id="rId5330" Type="http://schemas.openxmlformats.org/officeDocument/2006/relationships/hyperlink" Target="https://groupips.sharepoint.com/sites/O3326" TargetMode="External"/><Relationship Id="rId98" Type="http://schemas.openxmlformats.org/officeDocument/2006/relationships/hyperlink" Target="https://groupips.sharepoint.com/sites/Activity/O3484Documents" TargetMode="External"/><Relationship Id="rId829" Type="http://schemas.openxmlformats.org/officeDocument/2006/relationships/hyperlink" Target="https://groupips.sharepoint.com/sites/ActivityArchive/O2751Documents" TargetMode="External"/><Relationship Id="rId1873" Type="http://schemas.openxmlformats.org/officeDocument/2006/relationships/hyperlink" Target="https://groupips.sharepoint.com/sites/ActivityArchive/O1642Archive" TargetMode="External"/><Relationship Id="rId2924" Type="http://schemas.openxmlformats.org/officeDocument/2006/relationships/hyperlink" Target="https://groupips.sharepoint.com/sites/Growth/1%20Quotations/Q9100-Q9199/Q9175%20Indicator%20Srl%20Arch-PM%20refurb.%20support" TargetMode="External"/><Relationship Id="rId1526" Type="http://schemas.openxmlformats.org/officeDocument/2006/relationships/hyperlink" Target="https://groupips.sharepoint.com/sites/ActivityArchive/O2047Documents" TargetMode="External"/><Relationship Id="rId1940" Type="http://schemas.openxmlformats.org/officeDocument/2006/relationships/hyperlink" Target="https://groupips.sharepoint.com/sites/ActivityArchive/O1523Archive" TargetMode="External"/><Relationship Id="rId3698" Type="http://schemas.openxmlformats.org/officeDocument/2006/relationships/hyperlink" Target="https://groupips.sharepoint.com/sites/Growth/1%20Quotations/Q7200-Q7299/Q7284%20Givaudan%20Baierbrunn%20Cabinet%20replacement" TargetMode="External"/><Relationship Id="rId4749" Type="http://schemas.openxmlformats.org/officeDocument/2006/relationships/hyperlink" Target="https://groupips.sharepoint.com/sites/Growth/1%20Quotations/" TargetMode="External"/><Relationship Id="rId3765" Type="http://schemas.openxmlformats.org/officeDocument/2006/relationships/hyperlink" Target="https://groupips.sharepoint.com/sites/Growth/1%20Quotations/Q7000-Q7099/Q7005%20GlaxoSmithKline%20Biologicals%20Rixensart%20GSK-RX08-Deviation%20effluents" TargetMode="External"/><Relationship Id="rId4816" Type="http://schemas.openxmlformats.org/officeDocument/2006/relationships/hyperlink" Target="https://groupips.sharepoint.com/sites/Growth/1%20Quotations/" TargetMode="External"/><Relationship Id="rId6171" Type="http://schemas.openxmlformats.org/officeDocument/2006/relationships/hyperlink" Target="https://groupips.sharepoint.com/sites/O2472" TargetMode="External"/><Relationship Id="rId686" Type="http://schemas.openxmlformats.org/officeDocument/2006/relationships/hyperlink" Target="https://groupips.sharepoint.com/sites/IAPS/Activity/PE0749/Forms/AllItems.aspx" TargetMode="External"/><Relationship Id="rId2367" Type="http://schemas.openxmlformats.org/officeDocument/2006/relationships/hyperlink" Target="https://groupips.sharepoint.com/sites/ActivityArchive/O613Archive" TargetMode="External"/><Relationship Id="rId2781" Type="http://schemas.openxmlformats.org/officeDocument/2006/relationships/hyperlink" Target="https://groupips.sharepoint.com/sites/Activity/I820Documents" TargetMode="External"/><Relationship Id="rId3418" Type="http://schemas.openxmlformats.org/officeDocument/2006/relationships/hyperlink" Target="https://groupips.sharepoint.com/sites/Growth/1%20Quotations/Q7800-Q7899/Q7847%20LOGICOR%20(ALOVERA%202)," TargetMode="External"/><Relationship Id="rId339" Type="http://schemas.openxmlformats.org/officeDocument/2006/relationships/hyperlink" Target="https://groupips.sharepoint.com/sites/ActivityArchive/O3241Documents" TargetMode="External"/><Relationship Id="rId753" Type="http://schemas.openxmlformats.org/officeDocument/2006/relationships/hyperlink" Target="https://groupips.sharepoint.com/sites/IAPS/Activity/PE0715/Forms/AllItems.aspx" TargetMode="External"/><Relationship Id="rId1383" Type="http://schemas.openxmlformats.org/officeDocument/2006/relationships/hyperlink" Target="https://groupips.sharepoint.com/sites/ActivityArchive/O2191Documents" TargetMode="External"/><Relationship Id="rId2434" Type="http://schemas.openxmlformats.org/officeDocument/2006/relationships/hyperlink" Target="https://groupips.sharepoint.com/sites/ActivityArchive/O536Archive" TargetMode="External"/><Relationship Id="rId3832" Type="http://schemas.openxmlformats.org/officeDocument/2006/relationships/hyperlink" Target="https://groupips.sharepoint.com/sites/Growth/1%20Quotations/Q6700-Q6799/Q6713%20SENSE%20EM2952_3D%20Mod%20Sugarstone%20Prjt" TargetMode="External"/><Relationship Id="rId406" Type="http://schemas.openxmlformats.org/officeDocument/2006/relationships/hyperlink" Target="https://groupips.sharepoint.com/sites/Activity/O3174Documents" TargetMode="External"/><Relationship Id="rId1036" Type="http://schemas.openxmlformats.org/officeDocument/2006/relationships/hyperlink" Target="https://groupips.sharepoint.com/sites/ActivityArchive/O2539Documents" TargetMode="External"/><Relationship Id="rId820" Type="http://schemas.openxmlformats.org/officeDocument/2006/relationships/hyperlink" Target="https://groupips.sharepoint.com/sites/ActivityArchive/O2760Documents" TargetMode="External"/><Relationship Id="rId1450" Type="http://schemas.openxmlformats.org/officeDocument/2006/relationships/hyperlink" Target="https://groupips.sharepoint.com/sites/ActivityArchive/O2123Documents" TargetMode="External"/><Relationship Id="rId2501" Type="http://schemas.openxmlformats.org/officeDocument/2006/relationships/hyperlink" Target="https://groupips.sharepoint.com/sites/ActivityArchive/O445Archive" TargetMode="External"/><Relationship Id="rId5657" Type="http://schemas.openxmlformats.org/officeDocument/2006/relationships/hyperlink" Target="https://groupips.sharepoint.com/sites/O2999" TargetMode="External"/><Relationship Id="rId6708" Type="http://schemas.openxmlformats.org/officeDocument/2006/relationships/hyperlink" Target="https://groupips.sharepoint.com/sites/O1860" TargetMode="External"/><Relationship Id="rId1103" Type="http://schemas.openxmlformats.org/officeDocument/2006/relationships/hyperlink" Target="https://groupips.sharepoint.com/sites/Activity/O2471Documents" TargetMode="External"/><Relationship Id="rId4259" Type="http://schemas.openxmlformats.org/officeDocument/2006/relationships/hyperlink" Target="https://groupips.sharepoint.com/sites/Growth/1%20Quotations/Q5200-Q5299/Q5208%20SHELL%20Tunisia%20PE0332_Design%20Five%20Concrete" TargetMode="External"/><Relationship Id="rId4673" Type="http://schemas.openxmlformats.org/officeDocument/2006/relationships/hyperlink" Target="https://groupips.sharepoint.com/sites/Growth/1%20Quotations/" TargetMode="External"/><Relationship Id="rId5724" Type="http://schemas.openxmlformats.org/officeDocument/2006/relationships/hyperlink" Target="https://groupips.sharepoint.com/sites/O2932" TargetMode="External"/><Relationship Id="rId3275" Type="http://schemas.openxmlformats.org/officeDocument/2006/relationships/hyperlink" Target="https://groupips.sharepoint.com/sites/Growth/1%20Quotations/Q8200-Q8299/Q8258%20Novacel%20Protective%20Coating%20Novacel%20HVAC%20Study" TargetMode="External"/><Relationship Id="rId4326" Type="http://schemas.openxmlformats.org/officeDocument/2006/relationships/hyperlink" Target="https://groupips.sharepoint.com/sites/Growth/1%20Quotations/Q5300-Q5399/Q5384%20Sweco%20Belgium%20srl%20GSK%20RD423%20-%20DD+Exec" TargetMode="External"/><Relationship Id="rId4740" Type="http://schemas.openxmlformats.org/officeDocument/2006/relationships/hyperlink" Target="https://groupips.sharepoint.com/sites/Growth/1%20Quotations/" TargetMode="External"/><Relationship Id="rId196" Type="http://schemas.openxmlformats.org/officeDocument/2006/relationships/hyperlink" Target="https://groupips.sharepoint.com/sites/Activity/O3385Documents" TargetMode="External"/><Relationship Id="rId2291" Type="http://schemas.openxmlformats.org/officeDocument/2006/relationships/hyperlink" Target="https://groupips.sharepoint.com/sites/ActivityArchive/O823Archive" TargetMode="External"/><Relationship Id="rId3342" Type="http://schemas.openxmlformats.org/officeDocument/2006/relationships/hyperlink" Target="https://groupips.sharepoint.com/sites/Growth/1%20Quotations/Q8100-Q8199/Q8131%20GlaxoSmithKline%20Biologicals%20Rixensart%20GSK%20-%20RX43%20-%20Support%20CM" TargetMode="External"/><Relationship Id="rId6498" Type="http://schemas.openxmlformats.org/officeDocument/2006/relationships/hyperlink" Target="https://groupips.sharepoint.com/sites/O2140" TargetMode="External"/><Relationship Id="rId263" Type="http://schemas.openxmlformats.org/officeDocument/2006/relationships/hyperlink" Target="https://groupips.sharepoint.com/sites/Activity/O3317Documents" TargetMode="External"/><Relationship Id="rId6565" Type="http://schemas.openxmlformats.org/officeDocument/2006/relationships/hyperlink" Target="https://groupips.sharepoint.com/sites/O2073" TargetMode="External"/><Relationship Id="rId330" Type="http://schemas.openxmlformats.org/officeDocument/2006/relationships/hyperlink" Target="https://groupips.sharepoint.com/sites/Activity/O3250Documents" TargetMode="External"/><Relationship Id="rId2011" Type="http://schemas.openxmlformats.org/officeDocument/2006/relationships/hyperlink" Target="https://groupips.sharepoint.com/sites/ActivityArchive/O1393Archive" TargetMode="External"/><Relationship Id="rId5167" Type="http://schemas.openxmlformats.org/officeDocument/2006/relationships/hyperlink" Target="https://groupips.sharepoint.com/sites/O3492" TargetMode="External"/><Relationship Id="rId6218" Type="http://schemas.openxmlformats.org/officeDocument/2006/relationships/hyperlink" Target="https://groupips.sharepoint.com/sites/O2425" TargetMode="External"/><Relationship Id="rId4183" Type="http://schemas.openxmlformats.org/officeDocument/2006/relationships/hyperlink" Target="https://groupips.sharepoint.com/sites/Growth/1%20Quotations/Q5700-Q5799/Q5719%20VALEO%20DAV%20Tunisie%20EM2081_EPCM%20extens%20BA02%20Bis" TargetMode="External"/><Relationship Id="rId5581" Type="http://schemas.openxmlformats.org/officeDocument/2006/relationships/hyperlink" Target="https://groupips.sharepoint.com/sites/O3075" TargetMode="External"/><Relationship Id="rId6632" Type="http://schemas.openxmlformats.org/officeDocument/2006/relationships/hyperlink" Target="https://groupips.sharepoint.com/sites/O2000" TargetMode="External"/><Relationship Id="rId1777" Type="http://schemas.openxmlformats.org/officeDocument/2006/relationships/hyperlink" Target="https://groupips.sharepoint.com/sites/ActivityArchive/O1768Archive" TargetMode="External"/><Relationship Id="rId2828" Type="http://schemas.openxmlformats.org/officeDocument/2006/relationships/hyperlink" Target="https://groupips.sharepoint.com/sites/Activity/I487Documents" TargetMode="External"/><Relationship Id="rId5234" Type="http://schemas.openxmlformats.org/officeDocument/2006/relationships/hyperlink" Target="https://groupips.sharepoint.com/sites/O3424" TargetMode="External"/><Relationship Id="rId69" Type="http://schemas.openxmlformats.org/officeDocument/2006/relationships/hyperlink" Target="https://groupips.sharepoint.com/sites/Activity/O3513Documents" TargetMode="External"/><Relationship Id="rId1844" Type="http://schemas.openxmlformats.org/officeDocument/2006/relationships/hyperlink" Target="https://groupips.sharepoint.com/sites/01Activity-O1680Wanda/Shared%20Documents/Forms/AllItems.aspx" TargetMode="External"/><Relationship Id="rId4250" Type="http://schemas.openxmlformats.org/officeDocument/2006/relationships/hyperlink" Target="https://groupips.sharepoint.com/sites/Growth/1%20Quotations/Q5400-Q5499/Q5433%20Rectorado%20de%20la%20UCM%20ADAPTACI&#211;N%20DE%20ESPACIOS%20P&#218;BLICO" TargetMode="External"/><Relationship Id="rId5301" Type="http://schemas.openxmlformats.org/officeDocument/2006/relationships/hyperlink" Target="https://groupips.sharepoint.com/sites/O3356" TargetMode="External"/><Relationship Id="rId1911" Type="http://schemas.openxmlformats.org/officeDocument/2006/relationships/hyperlink" Target="https://groupips.sharepoint.com/sites/ActivityArchive/O1569Archive" TargetMode="External"/><Relationship Id="rId3669" Type="http://schemas.openxmlformats.org/officeDocument/2006/relationships/hyperlink" Target="https://groupips.sharepoint.com/sites/Growth/1%20Quotations/Q7300-Q7399/Q7393%20IMEC%20IMEC%20Project%20support" TargetMode="External"/><Relationship Id="rId6075" Type="http://schemas.openxmlformats.org/officeDocument/2006/relationships/hyperlink" Target="https://groupips.sharepoint.com/sites/O2573" TargetMode="External"/><Relationship Id="rId5091" Type="http://schemas.openxmlformats.org/officeDocument/2006/relationships/hyperlink" Target="https://groupips.sharepoint.com/sites/O3568" TargetMode="External"/><Relationship Id="rId6142" Type="http://schemas.openxmlformats.org/officeDocument/2006/relationships/hyperlink" Target="https://groupips.sharepoint.com/sites/O2503" TargetMode="External"/><Relationship Id="rId1287" Type="http://schemas.openxmlformats.org/officeDocument/2006/relationships/hyperlink" Target="https://groupips.sharepoint.com/sites/ActivityArchive/O2287Documents" TargetMode="External"/><Relationship Id="rId2685" Type="http://schemas.openxmlformats.org/officeDocument/2006/relationships/hyperlink" Target="https://groupips.sharepoint.com/sites/ActivityArchive/O094Archive" TargetMode="External"/><Relationship Id="rId3736" Type="http://schemas.openxmlformats.org/officeDocument/2006/relationships/hyperlink" Target="https://groupips.sharepoint.com/sites/Growth/1%20Quotations/Q7100-Q7199/Q7199%20Test%20Lucas%20test%20LJO%20thursday2" TargetMode="External"/><Relationship Id="rId657" Type="http://schemas.openxmlformats.org/officeDocument/2006/relationships/hyperlink" Target="https://groupips.sharepoint.com/sites/ActivityArchive/O2923Documents" TargetMode="External"/><Relationship Id="rId2338" Type="http://schemas.openxmlformats.org/officeDocument/2006/relationships/hyperlink" Target="https://groupips.sharepoint.com/sites/ActivityArchive/O685Archive" TargetMode="External"/><Relationship Id="rId2752" Type="http://schemas.openxmlformats.org/officeDocument/2006/relationships/hyperlink" Target="https://groupips.sharepoint.com/sites/ActivityArchive/O013Archive" TargetMode="External"/><Relationship Id="rId3803" Type="http://schemas.openxmlformats.org/officeDocument/2006/relationships/hyperlink" Target="https://groupips.sharepoint.com/sites/Growth/1%20Quotations/Q6700-Q6799/Q6796%20Pfizer%20Morocco%20EM3012_Prjt%20Mng%20chambre%20Froid" TargetMode="External"/><Relationship Id="rId724" Type="http://schemas.openxmlformats.org/officeDocument/2006/relationships/hyperlink" Target="https://groupips.sharepoint.com/sites/Activity/O2856Documents" TargetMode="External"/><Relationship Id="rId1354" Type="http://schemas.openxmlformats.org/officeDocument/2006/relationships/hyperlink" Target="https://groupips.sharepoint.com/sites/Activity/O2220Documents" TargetMode="External"/><Relationship Id="rId2405" Type="http://schemas.openxmlformats.org/officeDocument/2006/relationships/hyperlink" Target="https://groupips.sharepoint.com/sites/ActivityArchive/O572Archive" TargetMode="External"/><Relationship Id="rId5975" Type="http://schemas.openxmlformats.org/officeDocument/2006/relationships/hyperlink" Target="https://groupips.sharepoint.com/sites/O2680" TargetMode="External"/><Relationship Id="rId60" Type="http://schemas.openxmlformats.org/officeDocument/2006/relationships/hyperlink" Target="https://groupips.sharepoint.com/sites/Activity/O3522Documents" TargetMode="External"/><Relationship Id="rId1007" Type="http://schemas.openxmlformats.org/officeDocument/2006/relationships/hyperlink" Target="https://groupips.sharepoint.com/sites/ActivityArchive/O2569Documents" TargetMode="External"/><Relationship Id="rId1421" Type="http://schemas.openxmlformats.org/officeDocument/2006/relationships/hyperlink" Target="https://groupips.sharepoint.com/sites/ActivityArchive/O2153Documents" TargetMode="External"/><Relationship Id="rId4577" Type="http://schemas.openxmlformats.org/officeDocument/2006/relationships/hyperlink" Target="https://groupips.sharepoint.com/sites/Growth/1%20Quotations/" TargetMode="External"/><Relationship Id="rId4991" Type="http://schemas.openxmlformats.org/officeDocument/2006/relationships/hyperlink" Target="https://groupips.sharepoint.com/sites/Growth/1%20Quotations/Q7300-Q7399/Q7305%20Group-IPS%20Automation" TargetMode="External"/><Relationship Id="rId5628" Type="http://schemas.openxmlformats.org/officeDocument/2006/relationships/hyperlink" Target="https://groupips.sharepoint.com/sites/O3028" TargetMode="External"/><Relationship Id="rId3179" Type="http://schemas.openxmlformats.org/officeDocument/2006/relationships/hyperlink" Target="https://groupips.sharepoint.com/sites/Growth/1%20Quotations/Q8300-Q8399/Q8360%20GSK%20Rixensart%20-%20RX461%20-BOD%20Tsfo%20RX43" TargetMode="External"/><Relationship Id="rId3593" Type="http://schemas.openxmlformats.org/officeDocument/2006/relationships/hyperlink" Target="https://groupips.sharepoint.com/sites/Growth/1%20Quotations/Q7500-Q7599/Q7553%20WAZEN%20OIL%20EM3414_Tank%20stress%20analysis" TargetMode="External"/><Relationship Id="rId4644" Type="http://schemas.openxmlformats.org/officeDocument/2006/relationships/hyperlink" Target="https://groupips.sharepoint.com/sites/Growth/1%20Quotations/" TargetMode="External"/><Relationship Id="rId2195" Type="http://schemas.openxmlformats.org/officeDocument/2006/relationships/hyperlink" Target="https://groupips.sharepoint.com/sites/ActivityArchive/O1008Archive" TargetMode="External"/><Relationship Id="rId3246" Type="http://schemas.openxmlformats.org/officeDocument/2006/relationships/hyperlink" Target="https://groupips.sharepoint.com/sites/Growth/1%20Quotations/Q8300-Q8399/Q8370%20APO%20EM4095_Provision%20Elect%20serv" TargetMode="External"/><Relationship Id="rId167" Type="http://schemas.openxmlformats.org/officeDocument/2006/relationships/hyperlink" Target="https://groupips.sharepoint.com/sites/Activity/O3414Documents" TargetMode="External"/><Relationship Id="rId581" Type="http://schemas.openxmlformats.org/officeDocument/2006/relationships/hyperlink" Target="https://groupips.sharepoint.com/sites/Activity/O2999Documents" TargetMode="External"/><Relationship Id="rId2262" Type="http://schemas.openxmlformats.org/officeDocument/2006/relationships/hyperlink" Target="https://groupips.sharepoint.com/sites/ActivityArchive/O894Archive" TargetMode="External"/><Relationship Id="rId3660" Type="http://schemas.openxmlformats.org/officeDocument/2006/relationships/hyperlink" Target="https://groupips.sharepoint.com/sites/Growth/1%20Quotations/Q7300-Q7399/Q7325%20GlaxoSmithKline%20Biologicals%20Wavre%20GSK-WN21-Asphyxiating%20Gaz" TargetMode="External"/><Relationship Id="rId4711" Type="http://schemas.openxmlformats.org/officeDocument/2006/relationships/hyperlink" Target="https://groupips.sharepoint.com/sites/Growth/1%20Quotations/" TargetMode="External"/><Relationship Id="rId234" Type="http://schemas.openxmlformats.org/officeDocument/2006/relationships/hyperlink" Target="https://groupips.sharepoint.com/sites/Activity/O3346Documents" TargetMode="External"/><Relationship Id="rId3313" Type="http://schemas.openxmlformats.org/officeDocument/2006/relationships/hyperlink" Target="https://groupips.sharepoint.com/sites/Growth/1%20Quotations/Q8200-Q8299/Q8230%20EPHEMERALL%20Everton%20Fan%20Zone" TargetMode="External"/><Relationship Id="rId6469" Type="http://schemas.openxmlformats.org/officeDocument/2006/relationships/hyperlink" Target="https://groupips.sharepoint.com/sites/O2171" TargetMode="External"/><Relationship Id="rId5485" Type="http://schemas.openxmlformats.org/officeDocument/2006/relationships/hyperlink" Target="https://groupips.sharepoint.com/sites/O3171" TargetMode="External"/><Relationship Id="rId6536" Type="http://schemas.openxmlformats.org/officeDocument/2006/relationships/hyperlink" Target="https://groupips.sharepoint.com/sites/O2102" TargetMode="External"/><Relationship Id="rId301" Type="http://schemas.openxmlformats.org/officeDocument/2006/relationships/hyperlink" Target="https://groupips.sharepoint.com/sites/Activity/O3279Documents" TargetMode="External"/><Relationship Id="rId4087" Type="http://schemas.openxmlformats.org/officeDocument/2006/relationships/hyperlink" Target="https://groupips.sharepoint.com/sites/Growth/1%20Quotations/Q5800-Q5899/Q5830%20Tractebel%20Engineering%20Turkey%20EM2267_PMC%20role%20Bypol%20polypro" TargetMode="External"/><Relationship Id="rId5138" Type="http://schemas.openxmlformats.org/officeDocument/2006/relationships/hyperlink" Target="https://groupips.sharepoint.com/sites/O3521" TargetMode="External"/><Relationship Id="rId5552" Type="http://schemas.openxmlformats.org/officeDocument/2006/relationships/hyperlink" Target="https://groupips.sharepoint.com/sites/O3104" TargetMode="External"/><Relationship Id="rId6603" Type="http://schemas.openxmlformats.org/officeDocument/2006/relationships/hyperlink" Target="https://groupips.sharepoint.com/sites/O2035" TargetMode="External"/><Relationship Id="rId1748" Type="http://schemas.openxmlformats.org/officeDocument/2006/relationships/hyperlink" Target="https://groupips.sharepoint.com/sites/01Activity-O1807_Scenic/Shared%20Documents/Forms/AllItems.aspx" TargetMode="External"/><Relationship Id="rId4154" Type="http://schemas.openxmlformats.org/officeDocument/2006/relationships/hyperlink" Target="https://groupips.sharepoint.com/sites/Growth/1%20Quotations/Q5700-Q5799/Q5777%20GlaxoSmithKline%20Biologicals%20Wavre%20GSK-WN21-pr&#233;requis%20PSE19" TargetMode="External"/><Relationship Id="rId5205" Type="http://schemas.openxmlformats.org/officeDocument/2006/relationships/hyperlink" Target="https://groupips.sharepoint.com/sites/O3454" TargetMode="External"/><Relationship Id="rId3170" Type="http://schemas.openxmlformats.org/officeDocument/2006/relationships/hyperlink" Target="https://groupips.sharepoint.com/sites/Growth/1%20Quotations/Q8500-Q8599/Q8567%20LDC%20Wittenberg%20Reverse%20Osmosis" TargetMode="External"/><Relationship Id="rId4221" Type="http://schemas.openxmlformats.org/officeDocument/2006/relationships/hyperlink" Target="https://groupips.sharepoint.com/sites/Growth/1%20Quotations/Q5200-Q5299/Q5272%20BV%20MIDDLE%20EAST%20EM1784_2D-Drawings%20Generation" TargetMode="External"/><Relationship Id="rId1815" Type="http://schemas.openxmlformats.org/officeDocument/2006/relationships/hyperlink" Target="https://groupips.sharepoint.com/sites/ActivityArchive/O1721Archive" TargetMode="External"/><Relationship Id="rId6393" Type="http://schemas.openxmlformats.org/officeDocument/2006/relationships/hyperlink" Target="https://groupips.sharepoint.com/sites/O2250" TargetMode="External"/><Relationship Id="rId3987" Type="http://schemas.openxmlformats.org/officeDocument/2006/relationships/hyperlink" Target="https://groupips.sharepoint.com/sites/Growth/1%20Quotations/Q6200-Q6299/Q6272%20GlaxoSmithKline%20Biologicals%20Wavre%20GSK_WN258_%20Valid%20interlock" TargetMode="External"/><Relationship Id="rId6046" Type="http://schemas.openxmlformats.org/officeDocument/2006/relationships/hyperlink" Target="https://groupips.sharepoint.com/sites/O2602" TargetMode="External"/><Relationship Id="rId2589" Type="http://schemas.openxmlformats.org/officeDocument/2006/relationships/hyperlink" Target="https://groupips.sharepoint.com/sites/ActivityArchive/O298Archive" TargetMode="External"/><Relationship Id="rId6460" Type="http://schemas.openxmlformats.org/officeDocument/2006/relationships/hyperlink" Target="https://groupips.sharepoint.com/sites/O2180" TargetMode="External"/><Relationship Id="rId975" Type="http://schemas.openxmlformats.org/officeDocument/2006/relationships/hyperlink" Target="https://groupips.sharepoint.com/sites/ActivityArchive/O2601Documents" TargetMode="External"/><Relationship Id="rId2656" Type="http://schemas.openxmlformats.org/officeDocument/2006/relationships/hyperlink" Target="https://groupips.sharepoint.com/sites/ActivityArchive/O159Archive" TargetMode="External"/><Relationship Id="rId3707" Type="http://schemas.openxmlformats.org/officeDocument/2006/relationships/hyperlink" Target="https://groupips.sharepoint.com/sites/Growth/1%20Quotations/Q7200-Q7299/Q7276%20GlaxoSmithKline%20Biologicals%20Wavre%20GSK%20-%20W31%20Support%20HVAC" TargetMode="External"/><Relationship Id="rId5062" Type="http://schemas.openxmlformats.org/officeDocument/2006/relationships/hyperlink" Target="https://mytracker.group-ips.com/projects/1479/reference_sheets_translations/909.pdf" TargetMode="External"/><Relationship Id="rId6113" Type="http://schemas.openxmlformats.org/officeDocument/2006/relationships/hyperlink" Target="https://groupips.sharepoint.com/sites/O2533" TargetMode="External"/><Relationship Id="rId628" Type="http://schemas.openxmlformats.org/officeDocument/2006/relationships/hyperlink" Target="https://groupips.sharepoint.com/sites/Activity/O2952Documents" TargetMode="External"/><Relationship Id="rId1258" Type="http://schemas.openxmlformats.org/officeDocument/2006/relationships/hyperlink" Target="https://groupips.sharepoint.com/sites/Activity/O2316Documents" TargetMode="External"/><Relationship Id="rId1672" Type="http://schemas.openxmlformats.org/officeDocument/2006/relationships/hyperlink" Target="https://groupips.sharepoint.com/sites/ActivityArchive/O1890Documents" TargetMode="External"/><Relationship Id="rId2309" Type="http://schemas.openxmlformats.org/officeDocument/2006/relationships/hyperlink" Target="https://groupips.sharepoint.com/sites/ActivityArchive/O785Archive" TargetMode="External"/><Relationship Id="rId2723" Type="http://schemas.openxmlformats.org/officeDocument/2006/relationships/hyperlink" Target="https://groupips.sharepoint.com/sites/ActivityArchive/O042Archive" TargetMode="External"/><Relationship Id="rId5879" Type="http://schemas.openxmlformats.org/officeDocument/2006/relationships/hyperlink" Target="https://groupips.sharepoint.com/sites/O2777" TargetMode="External"/><Relationship Id="rId1325" Type="http://schemas.openxmlformats.org/officeDocument/2006/relationships/hyperlink" Target="https://groupips.sharepoint.com/sites/Activity/O2249Documents" TargetMode="External"/><Relationship Id="rId3497" Type="http://schemas.openxmlformats.org/officeDocument/2006/relationships/hyperlink" Target="https://groupips.sharepoint.com/sites/Growth/1%20Quotations/Q7600-Q7699/Q7675%20Barry%20Callebaut%20(Gurb)%20Vic%20Engineering%20Support%202024" TargetMode="External"/><Relationship Id="rId4895" Type="http://schemas.openxmlformats.org/officeDocument/2006/relationships/hyperlink" Target="https://groupips.sharepoint.com/sites/Growth/1%20Quotations/" TargetMode="External"/><Relationship Id="rId5946" Type="http://schemas.openxmlformats.org/officeDocument/2006/relationships/hyperlink" Target="https://groupips.sharepoint.com/sites/O2709" TargetMode="External"/><Relationship Id="rId31" Type="http://schemas.openxmlformats.org/officeDocument/2006/relationships/hyperlink" Target="https://groupips.sharepoint.com/sites/Activity/O3551Documents" TargetMode="External"/><Relationship Id="rId2099" Type="http://schemas.openxmlformats.org/officeDocument/2006/relationships/hyperlink" Target="https://groupips.sharepoint.com/sites/Activity/O1220Documents" TargetMode="External"/><Relationship Id="rId4548" Type="http://schemas.openxmlformats.org/officeDocument/2006/relationships/hyperlink" Target="https://groupips.sharepoint.com/sites/Growth/1%20Quotations/Q3800-Q3899/Q3828%20Constellium%20-%20BDO8" TargetMode="External"/><Relationship Id="rId4962" Type="http://schemas.openxmlformats.org/officeDocument/2006/relationships/hyperlink" Target="https://groupips.sharepoint.com/sites/Growth/1%20Quotations/" TargetMode="External"/><Relationship Id="rId3564" Type="http://schemas.openxmlformats.org/officeDocument/2006/relationships/hyperlink" Target="https://groupips.sharepoint.com/sites/Growth/1%20Quotations/Q7500-Q7599/Q7593%20Yazaki%20Morocco%20Meknes%20S.A.%20EM3528_Due%20Diligence%20Satelite" TargetMode="External"/><Relationship Id="rId4615" Type="http://schemas.openxmlformats.org/officeDocument/2006/relationships/hyperlink" Target="https://groupips.sharepoint.com/sites/Growth/1%20Quotations/" TargetMode="External"/><Relationship Id="rId485" Type="http://schemas.openxmlformats.org/officeDocument/2006/relationships/hyperlink" Target="https://groupips.sharepoint.com/sites/Activity/O3095Documents" TargetMode="External"/><Relationship Id="rId2166" Type="http://schemas.openxmlformats.org/officeDocument/2006/relationships/hyperlink" Target="https://groupips.sharepoint.com/sites/ActivityArchive/O1078Archive" TargetMode="External"/><Relationship Id="rId2580" Type="http://schemas.openxmlformats.org/officeDocument/2006/relationships/hyperlink" Target="https://groupips.sharepoint.com/sites/ActivityArchive/O323Archive" TargetMode="External"/><Relationship Id="rId3217" Type="http://schemas.openxmlformats.org/officeDocument/2006/relationships/hyperlink" Target="https://groupips.sharepoint.com/sites/Growth/1%20Quotations/Q8100-Q8199/Q8146%20RMS%20EM3891_Projct%20Enginering%20Serv" TargetMode="External"/><Relationship Id="rId3631" Type="http://schemas.openxmlformats.org/officeDocument/2006/relationships/hyperlink" Target="https://groupips.sharepoint.com/sites/Growth/1%20Quotations/Q7400-Q7499/Q7463%20Malinova%20Dolina%20Houses%20Malinova_Dolina" TargetMode="External"/><Relationship Id="rId6787" Type="http://schemas.openxmlformats.org/officeDocument/2006/relationships/hyperlink" Target="https://groupips.sharepoint.com/sites/I511" TargetMode="External"/><Relationship Id="rId138" Type="http://schemas.openxmlformats.org/officeDocument/2006/relationships/hyperlink" Target="https://groupips.sharepoint.com/sites/Activity/O3444Documents" TargetMode="External"/><Relationship Id="rId552" Type="http://schemas.openxmlformats.org/officeDocument/2006/relationships/hyperlink" Target="https://groupips.sharepoint.com/sites/ActivityArchive/O3028Documents" TargetMode="External"/><Relationship Id="rId1182" Type="http://schemas.openxmlformats.org/officeDocument/2006/relationships/hyperlink" Target="https://groupips.sharepoint.com/sites/ActivityArchive/O2392Documents" TargetMode="External"/><Relationship Id="rId2233" Type="http://schemas.openxmlformats.org/officeDocument/2006/relationships/hyperlink" Target="https://groupips.sharepoint.com/sites/ActivityArchive/O946Archive" TargetMode="External"/><Relationship Id="rId5389" Type="http://schemas.openxmlformats.org/officeDocument/2006/relationships/hyperlink" Target="https://groupips.sharepoint.com/sites/O3267" TargetMode="External"/><Relationship Id="rId205" Type="http://schemas.openxmlformats.org/officeDocument/2006/relationships/hyperlink" Target="https://groupips.sharepoint.com/sites/Activity/O3375Documents" TargetMode="External"/><Relationship Id="rId2300" Type="http://schemas.openxmlformats.org/officeDocument/2006/relationships/hyperlink" Target="https://groupips.sharepoint.com/sites/01Activity-O799RocheFarma/Shared%20Documents/Forms/AllItems.aspx" TargetMode="External"/><Relationship Id="rId5456" Type="http://schemas.openxmlformats.org/officeDocument/2006/relationships/hyperlink" Target="https://groupips.sharepoint.com/sites/O3200" TargetMode="External"/><Relationship Id="rId6507" Type="http://schemas.openxmlformats.org/officeDocument/2006/relationships/hyperlink" Target="https://groupips.sharepoint.com/sites/O2131" TargetMode="External"/><Relationship Id="rId1999" Type="http://schemas.openxmlformats.org/officeDocument/2006/relationships/hyperlink" Target="https://groupips.sharepoint.com/sites/ActivityArchive/O1411Archive" TargetMode="External"/><Relationship Id="rId4058" Type="http://schemas.openxmlformats.org/officeDocument/2006/relationships/hyperlink" Target="https://groupips.sharepoint.com/sites/Growth/1%20Quotations/Q5800-Q5899/Q5828%20Tessenderlo%20PC%20Loos%20Engineering%20Standards" TargetMode="External"/><Relationship Id="rId4472" Type="http://schemas.openxmlformats.org/officeDocument/2006/relationships/hyperlink" Target="https://groupips.sharepoint.com/sites/Growth/1%20Quotations/" TargetMode="External"/><Relationship Id="rId5109" Type="http://schemas.openxmlformats.org/officeDocument/2006/relationships/hyperlink" Target="https://groupips.sharepoint.com/sites/O3550" TargetMode="External"/><Relationship Id="rId5870" Type="http://schemas.openxmlformats.org/officeDocument/2006/relationships/hyperlink" Target="https://groupips.sharepoint.com/sites/O2786" TargetMode="External"/><Relationship Id="rId3074" Type="http://schemas.openxmlformats.org/officeDocument/2006/relationships/hyperlink" Target="https://groupips.sharepoint.com/sites/Growth/1%20Quotations/Q8800-Q8899/Q8847%20Lindt%20&amp;%20Sprungli%20Strattham," TargetMode="External"/><Relationship Id="rId4125" Type="http://schemas.openxmlformats.org/officeDocument/2006/relationships/hyperlink" Target="https://groupips.sharepoint.com/sites/Growth/1%20Quotations/Q5800-Q5899/Q5862%20OPTERRA%20Zement%20Shutdown%20Coordination" TargetMode="External"/><Relationship Id="rId5523" Type="http://schemas.openxmlformats.org/officeDocument/2006/relationships/hyperlink" Target="https://groupips.sharepoint.com/sites/O3133" TargetMode="External"/><Relationship Id="rId1719" Type="http://schemas.openxmlformats.org/officeDocument/2006/relationships/hyperlink" Target="https://groupips.sharepoint.com/sites/ABIElDoradoproject/Shared%20Documents/Forms/AllItems.aspx" TargetMode="External"/><Relationship Id="rId2090" Type="http://schemas.openxmlformats.org/officeDocument/2006/relationships/hyperlink" Target="https://groupips.sharepoint.com/sites/ActivityArchive/O1236Archive" TargetMode="External"/><Relationship Id="rId3141" Type="http://schemas.openxmlformats.org/officeDocument/2006/relationships/hyperlink" Target="https://groupips.sharepoint.com/sites/Growth/1%20Quotations/Q8700-Q8799/Q8713%20Cervecera%20de%20Canarias%20Waterproofing-%20floor%207" TargetMode="External"/><Relationship Id="rId6297" Type="http://schemas.openxmlformats.org/officeDocument/2006/relationships/hyperlink" Target="https://groupips.sharepoint.com/sites/O2346" TargetMode="External"/><Relationship Id="rId3958" Type="http://schemas.openxmlformats.org/officeDocument/2006/relationships/hyperlink" Target="https://groupips.sharepoint.com/sites/Growth/1%20Quotations/Q6300-Q6399/Q6327%20Cargill%20Chocolate%20Belgium%20NV%20(Mouscron)%20Cheetah%20PDPII%20Gourmet" TargetMode="External"/><Relationship Id="rId6364" Type="http://schemas.openxmlformats.org/officeDocument/2006/relationships/hyperlink" Target="https://groupips.sharepoint.com/sites/O2279" TargetMode="External"/><Relationship Id="rId879" Type="http://schemas.openxmlformats.org/officeDocument/2006/relationships/hyperlink" Target="https://groupips.sharepoint.com/sites/IAPS/Activity/PE0672/Forms/AllItems.aspx" TargetMode="External"/><Relationship Id="rId5380" Type="http://schemas.openxmlformats.org/officeDocument/2006/relationships/hyperlink" Target="https://groupips.sharepoint.com/sites/O3276" TargetMode="External"/><Relationship Id="rId6017" Type="http://schemas.openxmlformats.org/officeDocument/2006/relationships/hyperlink" Target="https://groupips.sharepoint.com/sites/O2634" TargetMode="External"/><Relationship Id="rId6431" Type="http://schemas.openxmlformats.org/officeDocument/2006/relationships/hyperlink" Target="https://groupips.sharepoint.com/sites/O2211" TargetMode="External"/><Relationship Id="rId1576" Type="http://schemas.openxmlformats.org/officeDocument/2006/relationships/hyperlink" Target="https://groupips.sharepoint.com/sites/Activity/O1991Documents" TargetMode="External"/><Relationship Id="rId2974" Type="http://schemas.openxmlformats.org/officeDocument/2006/relationships/hyperlink" Target="https://groupips.sharepoint.com/sites/Growth/1%20Quotations/Q9000-Q9099/Q9072%20UNIVERSAL%20MUSIC%20MADNUN%20OFFICE%20UNIVERSAL" TargetMode="External"/><Relationship Id="rId5033" Type="http://schemas.openxmlformats.org/officeDocument/2006/relationships/hyperlink" Target="https://mytracker.group-ips.com/projects/2143/reference_sheets_translations/972.pdf" TargetMode="External"/><Relationship Id="rId946" Type="http://schemas.openxmlformats.org/officeDocument/2006/relationships/hyperlink" Target="https://groupips.sharepoint.com/sites/IAPS/Activity/PE0540/Forms/AllItems.aspx" TargetMode="External"/><Relationship Id="rId1229" Type="http://schemas.openxmlformats.org/officeDocument/2006/relationships/hyperlink" Target="https://groupips.sharepoint.com/sites/ActivityArchive/O2345Documents" TargetMode="External"/><Relationship Id="rId1990" Type="http://schemas.openxmlformats.org/officeDocument/2006/relationships/hyperlink" Target="https://groupips.sharepoint.com/sites/ActivityArchive/O1422Archive" TargetMode="External"/><Relationship Id="rId2627" Type="http://schemas.openxmlformats.org/officeDocument/2006/relationships/hyperlink" Target="https://groupips.sharepoint.com/sites/ActivityArchive/O219Archive" TargetMode="External"/><Relationship Id="rId5100" Type="http://schemas.openxmlformats.org/officeDocument/2006/relationships/hyperlink" Target="https://groupips.sharepoint.com/sites/O3559" TargetMode="External"/><Relationship Id="rId1643" Type="http://schemas.openxmlformats.org/officeDocument/2006/relationships/hyperlink" Target="https://groupips.sharepoint.com/sites/ActivityArchive/O1922Documents" TargetMode="External"/><Relationship Id="rId4799" Type="http://schemas.openxmlformats.org/officeDocument/2006/relationships/hyperlink" Target="https://groupips.sharepoint.com/sites/Growth/1%20Quotations/" TargetMode="External"/><Relationship Id="rId1710" Type="http://schemas.openxmlformats.org/officeDocument/2006/relationships/hyperlink" Target="https://groupips.sharepoint.com/sites/ActivityArchive/O1848Archive" TargetMode="External"/><Relationship Id="rId4866" Type="http://schemas.openxmlformats.org/officeDocument/2006/relationships/hyperlink" Target="https://groupips.sharepoint.com/sites/Growth/1%20Quotations/" TargetMode="External"/><Relationship Id="rId5917" Type="http://schemas.openxmlformats.org/officeDocument/2006/relationships/hyperlink" Target="https://groupips.sharepoint.com/sites/O2739" TargetMode="External"/><Relationship Id="rId3468" Type="http://schemas.openxmlformats.org/officeDocument/2006/relationships/hyperlink" Target="https://groupips.sharepoint.com/sites/Growth/1%20Quotations/Q7700-Q7799/Q7746%20Solhyd%20H2%20Panel%20test%20zone" TargetMode="External"/><Relationship Id="rId3882" Type="http://schemas.openxmlformats.org/officeDocument/2006/relationships/hyperlink" Target="https://groupips.sharepoint.com/sites/Growth/1%20Quotations/Q5900-Q5999/Q5946%20Tata%20Steel%20Netherlands%20BF%20Slag%20Granulation" TargetMode="External"/><Relationship Id="rId4519" Type="http://schemas.openxmlformats.org/officeDocument/2006/relationships/hyperlink" Target="https://groupips.sharepoint.com/sites/Growth/1%20Quotations/" TargetMode="External"/><Relationship Id="rId4933" Type="http://schemas.openxmlformats.org/officeDocument/2006/relationships/hyperlink" Target="https://groupips.sharepoint.com/sites/Growth/1%20Quotations/" TargetMode="External"/><Relationship Id="rId389" Type="http://schemas.openxmlformats.org/officeDocument/2006/relationships/hyperlink" Target="https://groupips.sharepoint.com/sites/Activity/O3191Documents" TargetMode="External"/><Relationship Id="rId2484" Type="http://schemas.openxmlformats.org/officeDocument/2006/relationships/hyperlink" Target="https://groupips.sharepoint.com/sites/ActivityArchive/O469Archive" TargetMode="External"/><Relationship Id="rId3535" Type="http://schemas.openxmlformats.org/officeDocument/2006/relationships/hyperlink" Target="https://groupips.sharepoint.com/sites/Growth/1%20Quotations/Q7500-Q7599/Q7580%20Dow%20Benelux%20BV%20Piloting%20and%20quality%20support" TargetMode="External"/><Relationship Id="rId456" Type="http://schemas.openxmlformats.org/officeDocument/2006/relationships/hyperlink" Target="https://groupips.sharepoint.com/sites/Activity/O3124Documents" TargetMode="External"/><Relationship Id="rId870" Type="http://schemas.openxmlformats.org/officeDocument/2006/relationships/hyperlink" Target="https://groupips.sharepoint.com/sites/Activity/O2710Documents" TargetMode="External"/><Relationship Id="rId1086" Type="http://schemas.openxmlformats.org/officeDocument/2006/relationships/hyperlink" Target="https://groupips.sharepoint.com/sites/ActivityArchive/O2489Documents" TargetMode="External"/><Relationship Id="rId2137" Type="http://schemas.openxmlformats.org/officeDocument/2006/relationships/hyperlink" Target="https://groupips.sharepoint.com/sites/01Activity-O1149GatAireacondicionado/Shared%20Documents/Forms/AllItems.aspx" TargetMode="External"/><Relationship Id="rId2551" Type="http://schemas.openxmlformats.org/officeDocument/2006/relationships/hyperlink" Target="https://groupips.sharepoint.com/sites/ActivityArchive/O377Archive" TargetMode="External"/><Relationship Id="rId109" Type="http://schemas.openxmlformats.org/officeDocument/2006/relationships/hyperlink" Target="https://groupips.sharepoint.com/sites/Activity/O3473Documents" TargetMode="External"/><Relationship Id="rId523" Type="http://schemas.openxmlformats.org/officeDocument/2006/relationships/hyperlink" Target="https://groupips.sharepoint.com/sites/Activity/O3057Documents" TargetMode="External"/><Relationship Id="rId1153" Type="http://schemas.openxmlformats.org/officeDocument/2006/relationships/hyperlink" Target="https://groupips.sharepoint.com/sites/ActivityArchive/O2421Documents" TargetMode="External"/><Relationship Id="rId2204" Type="http://schemas.openxmlformats.org/officeDocument/2006/relationships/hyperlink" Target="https://groupips.sharepoint.com/sites/ActivityArchive/O998Archive" TargetMode="External"/><Relationship Id="rId3602" Type="http://schemas.openxmlformats.org/officeDocument/2006/relationships/hyperlink" Target="https://groupips.sharepoint.com/sites/Growth/1%20Quotations/Q7400-Q7499/Q7477%20Malteries%20Soufflet%20Malteries%20Soufflet" TargetMode="External"/><Relationship Id="rId6758" Type="http://schemas.openxmlformats.org/officeDocument/2006/relationships/hyperlink" Target="https://groupips.sharepoint.com/sites/I920" TargetMode="External"/><Relationship Id="rId5774" Type="http://schemas.openxmlformats.org/officeDocument/2006/relationships/hyperlink" Target="https://groupips.sharepoint.com/sites/O2882" TargetMode="External"/><Relationship Id="rId6825" Type="http://schemas.openxmlformats.org/officeDocument/2006/relationships/hyperlink" Target="https://groupips.sharepoint.com/sites/I455" TargetMode="External"/><Relationship Id="rId1220" Type="http://schemas.openxmlformats.org/officeDocument/2006/relationships/hyperlink" Target="https://groupips.sharepoint.com/sites/ActivityArchive/O2354Documents" TargetMode="External"/><Relationship Id="rId4376" Type="http://schemas.openxmlformats.org/officeDocument/2006/relationships/hyperlink" Target="https://groupips.sharepoint.com/sites/Growth/1%20Quotations/Q5200-Q5299/Q5291%20Alvance%20Aluminium%20Duffel%20BV%20Projectleiding%20revamp%20S1" TargetMode="External"/><Relationship Id="rId4790" Type="http://schemas.openxmlformats.org/officeDocument/2006/relationships/hyperlink" Target="https://groupips.sharepoint.com/sites/Growth/1%20Quotations/" TargetMode="External"/><Relationship Id="rId5427" Type="http://schemas.openxmlformats.org/officeDocument/2006/relationships/hyperlink" Target="https://groupips.sharepoint.com/sites/O3229" TargetMode="External"/><Relationship Id="rId5841" Type="http://schemas.openxmlformats.org/officeDocument/2006/relationships/hyperlink" Target="https://groupips.sharepoint.com/sites/O2815" TargetMode="External"/><Relationship Id="rId3392" Type="http://schemas.openxmlformats.org/officeDocument/2006/relationships/hyperlink" Target="https://groupips.sharepoint.com/sites/Growth/1%20Quotations/Q8000-Q8099/Q8054%20John%20Cockerill%20Hydrogen%20Process%20Eng%20HYO2" TargetMode="External"/><Relationship Id="rId4029" Type="http://schemas.openxmlformats.org/officeDocument/2006/relationships/hyperlink" Target="https://groupips.sharepoint.com/sites/Growth/1%20Quotations/Q6000-Q6099/Q6076%20Cargill," TargetMode="External"/><Relationship Id="rId4443" Type="http://schemas.openxmlformats.org/officeDocument/2006/relationships/hyperlink" Target="https://groupips.sharepoint.com/sites/Growth/1%20Quotations/Q4600-Q4699/Q4675_Opterra%20Karsdorf%20Bau&#252;berwachung%20Rohmehlsilos" TargetMode="External"/><Relationship Id="rId3045" Type="http://schemas.openxmlformats.org/officeDocument/2006/relationships/hyperlink" Target="https://groupips.sharepoint.com/sites/Growth/1%20Quotations/Q8900-Q8999/Q8906%20Salai%20Fungi%20Japan%20CE%20Bag%20Separator" TargetMode="External"/><Relationship Id="rId4510" Type="http://schemas.openxmlformats.org/officeDocument/2006/relationships/hyperlink" Target="https://groupips.sharepoint.com/sites/Growth/1%20Quotations/" TargetMode="External"/><Relationship Id="rId380" Type="http://schemas.openxmlformats.org/officeDocument/2006/relationships/hyperlink" Target="https://groupips.sharepoint.com/sites/Activity/O3200Documents" TargetMode="External"/><Relationship Id="rId2061" Type="http://schemas.openxmlformats.org/officeDocument/2006/relationships/hyperlink" Target="https://groupips.sharepoint.com/sites/ActivityArchive/O1314Archive" TargetMode="External"/><Relationship Id="rId3112" Type="http://schemas.openxmlformats.org/officeDocument/2006/relationships/hyperlink" Target="https://groupips.sharepoint.com/sites/Growth/1%20Quotations/Q8700-Q8799/Q8756%20DSM%20Food%20Specialties%20Olatein%20courtcase%20SPIE" TargetMode="External"/><Relationship Id="rId6268" Type="http://schemas.openxmlformats.org/officeDocument/2006/relationships/hyperlink" Target="https://groupips.sharepoint.com/sites/O2375" TargetMode="External"/><Relationship Id="rId6682" Type="http://schemas.openxmlformats.org/officeDocument/2006/relationships/hyperlink" Target="https://groupips.sharepoint.com/sites/O1927" TargetMode="External"/><Relationship Id="rId5284" Type="http://schemas.openxmlformats.org/officeDocument/2006/relationships/hyperlink" Target="https://groupips.sharepoint.com/sites/O3373" TargetMode="External"/><Relationship Id="rId6335" Type="http://schemas.openxmlformats.org/officeDocument/2006/relationships/hyperlink" Target="https://groupips.sharepoint.com/sites/O2308" TargetMode="External"/><Relationship Id="rId100" Type="http://schemas.openxmlformats.org/officeDocument/2006/relationships/hyperlink" Target="https://groupips.sharepoint.com/sites/Activity/O3482Documents" TargetMode="External"/><Relationship Id="rId2878" Type="http://schemas.openxmlformats.org/officeDocument/2006/relationships/hyperlink" Target="https://groupips.sharepoint.com/sites/ActivityArchive/O2923Documents" TargetMode="External"/><Relationship Id="rId3929" Type="http://schemas.openxmlformats.org/officeDocument/2006/relationships/hyperlink" Target="https://groupips.sharepoint.com/sites/Growth/1%20Quotations/Q6500-Q6599/Q6521%20ESG%20EM2765_Retail&amp;Fitness%20Centre" TargetMode="External"/><Relationship Id="rId1894" Type="http://schemas.openxmlformats.org/officeDocument/2006/relationships/hyperlink" Target="https://groupips.sharepoint.com/sites/01Activity-O1602LaMorellaNutsMP20" TargetMode="External"/><Relationship Id="rId2945" Type="http://schemas.openxmlformats.org/officeDocument/2006/relationships/hyperlink" Target="https://groupips.sharepoint.com/sites/Growth/1%20Quotations/Q9100-Q9199/Q9135%20Blommer%20Chocolate%20R&amp;M%20Project%20Admin%20Work" TargetMode="External"/><Relationship Id="rId5351" Type="http://schemas.openxmlformats.org/officeDocument/2006/relationships/hyperlink" Target="https://groupips.sharepoint.com/sites/O3305" TargetMode="External"/><Relationship Id="rId6402" Type="http://schemas.openxmlformats.org/officeDocument/2006/relationships/hyperlink" Target="https://groupips.sharepoint.com/sites/O2241" TargetMode="External"/><Relationship Id="rId917" Type="http://schemas.openxmlformats.org/officeDocument/2006/relationships/hyperlink" Target="https://groupips.sharepoint.com/sites/Activity/O2663Documents" TargetMode="External"/><Relationship Id="rId1547" Type="http://schemas.openxmlformats.org/officeDocument/2006/relationships/hyperlink" Target="https://groupips.sharepoint.com/sites/Activity/O2021Documents" TargetMode="External"/><Relationship Id="rId1961" Type="http://schemas.openxmlformats.org/officeDocument/2006/relationships/hyperlink" Target="https://groupips.sharepoint.com/sites/01Activity-O1474LabAdminbuilding/Shared%20Documents/Forms/AllItems.aspx" TargetMode="External"/><Relationship Id="rId5004" Type="http://schemas.openxmlformats.org/officeDocument/2006/relationships/hyperlink" Target="https://groupips.sharepoint.com/sites/Growth/1%20Quotations/Q6400-Q6499/Q6485%20IAPS%20I495-Finance%20IAPS" TargetMode="External"/><Relationship Id="rId1614" Type="http://schemas.openxmlformats.org/officeDocument/2006/relationships/hyperlink" Target="https://groupips.sharepoint.com/sites/ActivityArchive/O1952Documents" TargetMode="External"/><Relationship Id="rId4020" Type="http://schemas.openxmlformats.org/officeDocument/2006/relationships/hyperlink" Target="https://groupips.sharepoint.com/sites/Growth/1%20Quotations/Q6100-Q6199/Q6144%20Industeel%20Belgium%20SA%20Plateforme%20Logistique" TargetMode="External"/><Relationship Id="rId3786" Type="http://schemas.openxmlformats.org/officeDocument/2006/relationships/hyperlink" Target="https://groupips.sharepoint.com/sites/Growth/1%20Quotations/Q6900-Q6999/Q6993%20Eurenco%20Eurenco%20DEC" TargetMode="External"/><Relationship Id="rId6192" Type="http://schemas.openxmlformats.org/officeDocument/2006/relationships/hyperlink" Target="https://groupips.sharepoint.com/sites/O2451" TargetMode="External"/><Relationship Id="rId2388" Type="http://schemas.openxmlformats.org/officeDocument/2006/relationships/hyperlink" Target="https://groupips.sharepoint.com/sites/ActivityArchive/O590Archive" TargetMode="External"/><Relationship Id="rId3439" Type="http://schemas.openxmlformats.org/officeDocument/2006/relationships/hyperlink" Target="https://groupips.sharepoint.com/sites/Growth/1%20Quotations/Q7800-Q7899/Q7811%20CARGILL%20(YVORY%20COAST)%20EM3718_Layout%20Daloa%20Plant" TargetMode="External"/><Relationship Id="rId4837" Type="http://schemas.openxmlformats.org/officeDocument/2006/relationships/hyperlink" Target="https://groupips.sharepoint.com/sites/Growth/1%20Quotations/" TargetMode="External"/><Relationship Id="rId3853" Type="http://schemas.openxmlformats.org/officeDocument/2006/relationships/hyperlink" Target="https://groupips.sharepoint.com/sites/Growth/1%20Quotations/Q6500-Q6599/Q6584%20Lindt%20&amp;%20Sprungli%20Strattham," TargetMode="External"/><Relationship Id="rId4904" Type="http://schemas.openxmlformats.org/officeDocument/2006/relationships/hyperlink" Target="https://groupips.sharepoint.com/sites/Growth/1%20Quotations/" TargetMode="External"/><Relationship Id="rId774" Type="http://schemas.openxmlformats.org/officeDocument/2006/relationships/hyperlink" Target="https://groupips.sharepoint.com/sites/IAPS/Activity/PE0705/Forms/AllItems.aspx" TargetMode="External"/><Relationship Id="rId1057" Type="http://schemas.openxmlformats.org/officeDocument/2006/relationships/hyperlink" Target="https://groupips.sharepoint.com/sites/ActivityArchive/O2518Archive" TargetMode="External"/><Relationship Id="rId2455" Type="http://schemas.openxmlformats.org/officeDocument/2006/relationships/hyperlink" Target="https://groupips.sharepoint.com/sites/ActivityArchive/O507Archive" TargetMode="External"/><Relationship Id="rId3506" Type="http://schemas.openxmlformats.org/officeDocument/2006/relationships/hyperlink" Target="https://groupips.sharepoint.com/sites/Growth/1%20Quotations/Q7600-Q7699/Q7696%20TPS%20EM3629_Lifting%20lug%20verif" TargetMode="External"/><Relationship Id="rId3920" Type="http://schemas.openxmlformats.org/officeDocument/2006/relationships/hyperlink" Target="https://groupips.sharepoint.com/sites/Growth/1%20Quotations/Q6500-Q6599/Q6540%20Marta%20Ramirez%20Reforma%20CL37" TargetMode="External"/><Relationship Id="rId427" Type="http://schemas.openxmlformats.org/officeDocument/2006/relationships/hyperlink" Target="https://groupips.sharepoint.com/sites/Activity/O3153Documents" TargetMode="External"/><Relationship Id="rId841" Type="http://schemas.openxmlformats.org/officeDocument/2006/relationships/hyperlink" Target="https://groupips.sharepoint.com/sites/ActivityArchive/O2739Documents" TargetMode="External"/><Relationship Id="rId1471" Type="http://schemas.openxmlformats.org/officeDocument/2006/relationships/hyperlink" Target="https://groupips.sharepoint.com/sites/ActivityArchive/O2102Documents" TargetMode="External"/><Relationship Id="rId2108" Type="http://schemas.openxmlformats.org/officeDocument/2006/relationships/hyperlink" Target="https://groupips.sharepoint.com/sites/ActivityArchive/O1209Archive" TargetMode="External"/><Relationship Id="rId2522" Type="http://schemas.openxmlformats.org/officeDocument/2006/relationships/hyperlink" Target="https://groupips.sharepoint.com/sites/ActivityArchive/O418Archive" TargetMode="External"/><Relationship Id="rId5678" Type="http://schemas.openxmlformats.org/officeDocument/2006/relationships/hyperlink" Target="https://groupips.sharepoint.com/sites/O2978" TargetMode="External"/><Relationship Id="rId6729" Type="http://schemas.openxmlformats.org/officeDocument/2006/relationships/hyperlink" Target="https://groupips.sharepoint.com/sites/O1734" TargetMode="External"/><Relationship Id="rId1124" Type="http://schemas.openxmlformats.org/officeDocument/2006/relationships/hyperlink" Target="https://groupips.sharepoint.com/sites/ActivityArchive/O2450Documents" TargetMode="External"/><Relationship Id="rId4694" Type="http://schemas.openxmlformats.org/officeDocument/2006/relationships/hyperlink" Target="https://groupips.sharepoint.com/sites/Growth/1%20Quotations/" TargetMode="External"/><Relationship Id="rId5745" Type="http://schemas.openxmlformats.org/officeDocument/2006/relationships/hyperlink" Target="https://groupips.sharepoint.com/sites/O2911" TargetMode="External"/><Relationship Id="rId3296" Type="http://schemas.openxmlformats.org/officeDocument/2006/relationships/hyperlink" Target="https://groupips.sharepoint.com/sites/Growth/1%20Quotations/Q8200-Q8299/Q8207%20Novelis%20Deutschland%20Koblenz%203D%20Modelling%20Koblenz" TargetMode="External"/><Relationship Id="rId4347" Type="http://schemas.openxmlformats.org/officeDocument/2006/relationships/hyperlink" Target="https://groupips.sharepoint.com/sites/Growth/1%20Quotations/Q5100-Q5199/Q5109%20ABI_EPCM%20Jupille_Change_Project_Management" TargetMode="External"/><Relationship Id="rId4761" Type="http://schemas.openxmlformats.org/officeDocument/2006/relationships/hyperlink" Target="https://groupips.sharepoint.com/sites/Growth/1%20Quotations/" TargetMode="External"/><Relationship Id="rId3363" Type="http://schemas.openxmlformats.org/officeDocument/2006/relationships/hyperlink" Target="https://groupips.sharepoint.com/sites/Growth/1%20Quotations/Q7800-Q7899/Q7859%20KEMWorks%20EM3776_FSA%20Neutr%20Package%20Eng" TargetMode="External"/><Relationship Id="rId4414" Type="http://schemas.openxmlformats.org/officeDocument/2006/relationships/hyperlink" Target="https://groupips.sharepoint.com/sites/Growth/1%20Quotations/Q4700-Q4799/Q4777%20Confidential%20Masterplan" TargetMode="External"/><Relationship Id="rId5812" Type="http://schemas.openxmlformats.org/officeDocument/2006/relationships/hyperlink" Target="https://groupips.sharepoint.com/sites/O2844" TargetMode="External"/><Relationship Id="rId284" Type="http://schemas.openxmlformats.org/officeDocument/2006/relationships/hyperlink" Target="https://groupips.sharepoint.com/sites/Activity/O3296Documents" TargetMode="External"/><Relationship Id="rId3016" Type="http://schemas.openxmlformats.org/officeDocument/2006/relationships/hyperlink" Target="https://groupips.sharepoint.com/sites/Growth/1%20Quotations/Q8800-Q8899/Q8888%20P3%20Logistic%20Parks%20Alpha%20Data%20Collection" TargetMode="External"/><Relationship Id="rId3430" Type="http://schemas.openxmlformats.org/officeDocument/2006/relationships/hyperlink" Target="https://groupips.sharepoint.com/sites/Growth/1%20Quotations/Q7800-Q7899/Q7830%20TPS%20EM3709_Design%20of%20New%20Rack" TargetMode="External"/><Relationship Id="rId5188" Type="http://schemas.openxmlformats.org/officeDocument/2006/relationships/hyperlink" Target="https://groupips.sharepoint.com/sites/O3471" TargetMode="External"/><Relationship Id="rId6586" Type="http://schemas.openxmlformats.org/officeDocument/2006/relationships/hyperlink" Target="https://groupips.sharepoint.com/sites/O2052" TargetMode="External"/><Relationship Id="rId351" Type="http://schemas.openxmlformats.org/officeDocument/2006/relationships/hyperlink" Target="https://groupips.sharepoint.com/sites/Activity/O3229Documents" TargetMode="External"/><Relationship Id="rId2032" Type="http://schemas.openxmlformats.org/officeDocument/2006/relationships/hyperlink" Target="https://groupips.sharepoint.com/sites/ActivityArchive/O1366Archive" TargetMode="External"/><Relationship Id="rId6239" Type="http://schemas.openxmlformats.org/officeDocument/2006/relationships/hyperlink" Target="https://groupips.sharepoint.com/sites/O2404" TargetMode="External"/><Relationship Id="rId6653" Type="http://schemas.openxmlformats.org/officeDocument/2006/relationships/hyperlink" Target="https://groupips.sharepoint.com/sites/O1977" TargetMode="External"/><Relationship Id="rId1798" Type="http://schemas.openxmlformats.org/officeDocument/2006/relationships/hyperlink" Target="https://groupips.sharepoint.com/sites/ActivityArchive/O1742Archive" TargetMode="External"/><Relationship Id="rId2849" Type="http://schemas.openxmlformats.org/officeDocument/2006/relationships/hyperlink" Target="https://groupips.sharepoint.com/sites/ActivityArchive/I451Documents" TargetMode="External"/><Relationship Id="rId5255" Type="http://schemas.openxmlformats.org/officeDocument/2006/relationships/hyperlink" Target="https://groupips.sharepoint.com/sites/O3403" TargetMode="External"/><Relationship Id="rId6306" Type="http://schemas.openxmlformats.org/officeDocument/2006/relationships/hyperlink" Target="https://groupips.sharepoint.com/sites/O2337" TargetMode="External"/><Relationship Id="rId6720" Type="http://schemas.openxmlformats.org/officeDocument/2006/relationships/hyperlink" Target="https://groupips.sharepoint.com/sites/O1798" TargetMode="External"/><Relationship Id="rId1865" Type="http://schemas.openxmlformats.org/officeDocument/2006/relationships/hyperlink" Target="https://groupips.sharepoint.com/sites/ActivityArchive/O1658Archive" TargetMode="External"/><Relationship Id="rId4271" Type="http://schemas.openxmlformats.org/officeDocument/2006/relationships/hyperlink" Target="https://groupips.sharepoint.com/sites/Growth/1%20Quotations/Q5500-Q5599/Q5511%20Yazaki_Bizerte%20EM1024_Exist%20Plant%20Bizert%20Ext" TargetMode="External"/><Relationship Id="rId5322" Type="http://schemas.openxmlformats.org/officeDocument/2006/relationships/hyperlink" Target="https://groupips.sharepoint.com/sites/O3334" TargetMode="External"/><Relationship Id="rId1518" Type="http://schemas.openxmlformats.org/officeDocument/2006/relationships/hyperlink" Target="https://groupips.sharepoint.com/sites/ActivityArchive/O2055Documents" TargetMode="External"/><Relationship Id="rId2916" Type="http://schemas.openxmlformats.org/officeDocument/2006/relationships/hyperlink" Target="https://groupips.sharepoint.com/sites/Growth/1%20Quotations/Q9100-Q9199/Q9184%20Groupe%20OCP%20EM4472_%20Descriptif%20Tech" TargetMode="External"/><Relationship Id="rId1932" Type="http://schemas.openxmlformats.org/officeDocument/2006/relationships/hyperlink" Target="https://groupips.sharepoint.com/sites/ActivityArchive/O1535Archive" TargetMode="External"/><Relationship Id="rId6096" Type="http://schemas.openxmlformats.org/officeDocument/2006/relationships/hyperlink" Target="https://groupips.sharepoint.com/sites/O2551" TargetMode="External"/><Relationship Id="rId6163" Type="http://schemas.openxmlformats.org/officeDocument/2006/relationships/hyperlink" Target="https://groupips.sharepoint.com/sites/O2482" TargetMode="External"/><Relationship Id="rId3757" Type="http://schemas.openxmlformats.org/officeDocument/2006/relationships/hyperlink" Target="https://groupips.sharepoint.com/sites/Growth/1%20Quotations/Q7000-Q7099/Q7039%20Anheuser%20Busch%20St.%20Louis%20ABI%20Bronx%20-%20Execution" TargetMode="External"/><Relationship Id="rId4808" Type="http://schemas.openxmlformats.org/officeDocument/2006/relationships/hyperlink" Target="https://groupips.sharepoint.com/sites/Growth/1%20Quotations/" TargetMode="External"/><Relationship Id="rId678" Type="http://schemas.openxmlformats.org/officeDocument/2006/relationships/hyperlink" Target="https://groupips.sharepoint.com/sites/ActivityArchive/O2902Documents" TargetMode="External"/><Relationship Id="rId2359" Type="http://schemas.openxmlformats.org/officeDocument/2006/relationships/hyperlink" Target="https://groupips.sharepoint.com/sites/ActivityArchive/O622Archive" TargetMode="External"/><Relationship Id="rId2773" Type="http://schemas.openxmlformats.org/officeDocument/2006/relationships/hyperlink" Target="https://groupips.sharepoint.com/sites/Activity/I922Documents" TargetMode="External"/><Relationship Id="rId3824" Type="http://schemas.openxmlformats.org/officeDocument/2006/relationships/hyperlink" Target="https://groupips.sharepoint.com/sites/Growth/1%20Quotations/Q6800-Q6899/Q6843%20Almagro%20Capital%20S.L.%20ITE%20MAESTRO%20CHAPI%2044" TargetMode="External"/><Relationship Id="rId6230" Type="http://schemas.openxmlformats.org/officeDocument/2006/relationships/hyperlink" Target="https://groupips.sharepoint.com/sites/O2413" TargetMode="External"/><Relationship Id="rId745" Type="http://schemas.openxmlformats.org/officeDocument/2006/relationships/hyperlink" Target="https://groupips.sharepoint.com/sites/Activity/O2835Documents" TargetMode="External"/><Relationship Id="rId1375" Type="http://schemas.openxmlformats.org/officeDocument/2006/relationships/hyperlink" Target="https://groupips.sharepoint.com/sites/ActivityArchive/O2199Documents" TargetMode="External"/><Relationship Id="rId2426" Type="http://schemas.openxmlformats.org/officeDocument/2006/relationships/hyperlink" Target="https://groupips.sharepoint.com/sites/ActivityArchive/O545Archive" TargetMode="External"/><Relationship Id="rId5996" Type="http://schemas.openxmlformats.org/officeDocument/2006/relationships/hyperlink" Target="https://groupips.sharepoint.com/sites/O2655" TargetMode="External"/><Relationship Id="rId81" Type="http://schemas.openxmlformats.org/officeDocument/2006/relationships/hyperlink" Target="https://groupips.sharepoint.com/sites/Activity/O3501Documents" TargetMode="External"/><Relationship Id="rId812" Type="http://schemas.openxmlformats.org/officeDocument/2006/relationships/hyperlink" Target="https://groupips.sharepoint.com/sites/Activity/O2768Documents" TargetMode="External"/><Relationship Id="rId1028" Type="http://schemas.openxmlformats.org/officeDocument/2006/relationships/hyperlink" Target="https://groupips.sharepoint.com/sites/Activity/O2548Documents" TargetMode="External"/><Relationship Id="rId1442" Type="http://schemas.openxmlformats.org/officeDocument/2006/relationships/hyperlink" Target="https://groupips.sharepoint.com/sites/ActivityArchive/O2131Documents" TargetMode="External"/><Relationship Id="rId2840" Type="http://schemas.openxmlformats.org/officeDocument/2006/relationships/hyperlink" Target="https://groupips.sharepoint.com/sites/ActivityArchive/I467Archive" TargetMode="External"/><Relationship Id="rId4598" Type="http://schemas.openxmlformats.org/officeDocument/2006/relationships/hyperlink" Target="https://groupips.sharepoint.com/sites/Growth/1%20Quotations/" TargetMode="External"/><Relationship Id="rId5649" Type="http://schemas.openxmlformats.org/officeDocument/2006/relationships/hyperlink" Target="https://groupips.sharepoint.com/sites/O3007" TargetMode="External"/><Relationship Id="rId3267" Type="http://schemas.openxmlformats.org/officeDocument/2006/relationships/hyperlink" Target="https://groupips.sharepoint.com/sites/Growth/1%20Quotations/Q8100-Q8199/Q8197%20FIVES%20EM3937_Cables%20Tray%20Routing" TargetMode="External"/><Relationship Id="rId4665" Type="http://schemas.openxmlformats.org/officeDocument/2006/relationships/hyperlink" Target="https://groupips.sharepoint.com/sites/Growth/1%20Quotations/" TargetMode="External"/><Relationship Id="rId5716" Type="http://schemas.openxmlformats.org/officeDocument/2006/relationships/hyperlink" Target="https://groupips.sharepoint.com/sites/O2940" TargetMode="External"/><Relationship Id="rId188" Type="http://schemas.openxmlformats.org/officeDocument/2006/relationships/hyperlink" Target="https://groupips.sharepoint.com/sites/Activity/O3393Documents" TargetMode="External"/><Relationship Id="rId3681" Type="http://schemas.openxmlformats.org/officeDocument/2006/relationships/hyperlink" Target="https://groupips.sharepoint.com/sites/Growth/1%20Quotations/Q7300-Q7399/Q7364%20GlaxoSmithKline%20Biologicals%20Rixensart%20GSK%20-%20RX43%20Program" TargetMode="External"/><Relationship Id="rId4318" Type="http://schemas.openxmlformats.org/officeDocument/2006/relationships/hyperlink" Target="https://groupips.sharepoint.com/sites/Growth/1%20Quotations/Q5300-Q5399/Q5373%20SteeHy%20ACS%20Steel%20Group%20-%20Concept" TargetMode="External"/><Relationship Id="rId4732" Type="http://schemas.openxmlformats.org/officeDocument/2006/relationships/hyperlink" Target="https://groupips.sharepoint.com/sites/Growth/1%20Quotations/" TargetMode="External"/><Relationship Id="rId2283" Type="http://schemas.openxmlformats.org/officeDocument/2006/relationships/hyperlink" Target="https://groupips.sharepoint.com/sites/ActivityArchive/O843Archive" TargetMode="External"/><Relationship Id="rId3334" Type="http://schemas.openxmlformats.org/officeDocument/2006/relationships/hyperlink" Target="https://groupips.sharepoint.com/sites/Growth/1%20Quotations/Q7800-Q7899/Q7892%20Power%20Tunisia%20EM3818_Energy%20diag%20report" TargetMode="External"/><Relationship Id="rId255" Type="http://schemas.openxmlformats.org/officeDocument/2006/relationships/hyperlink" Target="https://groupips.sharepoint.com/sites/Activity/O3325Documents" TargetMode="External"/><Relationship Id="rId2350" Type="http://schemas.openxmlformats.org/officeDocument/2006/relationships/hyperlink" Target="https://groupips.sharepoint.com/sites/ActivityArchive/O643Archive" TargetMode="External"/><Relationship Id="rId3401" Type="http://schemas.openxmlformats.org/officeDocument/2006/relationships/hyperlink" Target="https://groupips.sharepoint.com/sites/Growth/1%20Quotations/Q8000-Q8099/Q8058%20IPS%20CARAIBE%20EM3224_%20PMC%20T&#233;l&#233;com" TargetMode="External"/><Relationship Id="rId6557" Type="http://schemas.openxmlformats.org/officeDocument/2006/relationships/hyperlink" Target="https://groupips.sharepoint.com/sites/O2081" TargetMode="External"/><Relationship Id="rId322" Type="http://schemas.openxmlformats.org/officeDocument/2006/relationships/hyperlink" Target="https://groupips.sharepoint.com/sites/Activity/O3258Documents" TargetMode="External"/><Relationship Id="rId2003" Type="http://schemas.openxmlformats.org/officeDocument/2006/relationships/hyperlink" Target="https://groupips.sharepoint.com/sites/01Activity-O1405OperationandflowFeasibility/Shared%20Documents/Forms/AllItems.aspx" TargetMode="External"/><Relationship Id="rId5159" Type="http://schemas.openxmlformats.org/officeDocument/2006/relationships/hyperlink" Target="https://groupips.sharepoint.com/sites/O3500" TargetMode="External"/><Relationship Id="rId5573" Type="http://schemas.openxmlformats.org/officeDocument/2006/relationships/hyperlink" Target="https://groupips.sharepoint.com/sites/O3083" TargetMode="External"/><Relationship Id="rId6624" Type="http://schemas.openxmlformats.org/officeDocument/2006/relationships/hyperlink" Target="https://groupips.sharepoint.com/sites/O2009" TargetMode="External"/><Relationship Id="rId4175" Type="http://schemas.openxmlformats.org/officeDocument/2006/relationships/hyperlink" Target="https://groupips.sharepoint.com/sites/Growth/1%20Quotations/Q5600-Q5699/Q5656%20Cargill%20Cacao%20et%20Chocolat%20Fr%20Extension%20capacity%20MP%20Phase%20I" TargetMode="External"/><Relationship Id="rId5226" Type="http://schemas.openxmlformats.org/officeDocument/2006/relationships/hyperlink" Target="https://groupips.sharepoint.com/sites/O3432" TargetMode="External"/><Relationship Id="rId1769" Type="http://schemas.openxmlformats.org/officeDocument/2006/relationships/hyperlink" Target="https://groupips.sharepoint.com/sites/01Activity-O1781Carranza/Shared%20Documents/Forms/AllItems.aspx" TargetMode="External"/><Relationship Id="rId3191" Type="http://schemas.openxmlformats.org/officeDocument/2006/relationships/hyperlink" Target="https://groupips.sharepoint.com/sites/Growth/1%20Quotations/Q8500-Q8599/Q8569%20Cargill%20Salzgitter%20Per_Waste%20Water%20discharge" TargetMode="External"/><Relationship Id="rId4242" Type="http://schemas.openxmlformats.org/officeDocument/2006/relationships/hyperlink" Target="https://groupips.sharepoint.com/sites/Growth/1%20Quotations/Q5200-Q5299/Q5205%20METITO%20PE0326_Sulfuric%20Acid%20Tank" TargetMode="External"/><Relationship Id="rId5640" Type="http://schemas.openxmlformats.org/officeDocument/2006/relationships/hyperlink" Target="https://groupips.sharepoint.com/sites/O3016" TargetMode="External"/><Relationship Id="rId1836" Type="http://schemas.openxmlformats.org/officeDocument/2006/relationships/hyperlink" Target="https://groupips.sharepoint.com/sites/ActivityArchive/O1689Archive" TargetMode="External"/><Relationship Id="rId1903" Type="http://schemas.openxmlformats.org/officeDocument/2006/relationships/hyperlink" Target="https://groupips.sharepoint.com/sites/ActivityArchive/O1587Archive" TargetMode="External"/><Relationship Id="rId6067" Type="http://schemas.openxmlformats.org/officeDocument/2006/relationships/hyperlink" Target="https://groupips.sharepoint.com/sites/O2581" TargetMode="External"/><Relationship Id="rId6481" Type="http://schemas.openxmlformats.org/officeDocument/2006/relationships/hyperlink" Target="https://groupips.sharepoint.com/sites/O2159" TargetMode="External"/><Relationship Id="rId996" Type="http://schemas.openxmlformats.org/officeDocument/2006/relationships/hyperlink" Target="https://groupips.sharepoint.com/sites/Activity/O2580Documents" TargetMode="External"/><Relationship Id="rId2677" Type="http://schemas.openxmlformats.org/officeDocument/2006/relationships/hyperlink" Target="https://groupips.sharepoint.com/sites/ActivityArchive/O103Archive" TargetMode="External"/><Relationship Id="rId3728" Type="http://schemas.openxmlformats.org/officeDocument/2006/relationships/hyperlink" Target="https://groupips.sharepoint.com/sites/Growth/1%20Quotations/Q7000-Q7099/Q7020%20Ab%20InBev%20Canarias%20Masterplan%20Scenario%2001" TargetMode="External"/><Relationship Id="rId5083" Type="http://schemas.openxmlformats.org/officeDocument/2006/relationships/hyperlink" Target="https://groupips.sharepoint.com/sites/O3576" TargetMode="External"/><Relationship Id="rId6134" Type="http://schemas.openxmlformats.org/officeDocument/2006/relationships/hyperlink" Target="https://groupips.sharepoint.com/sites/O2511" TargetMode="External"/><Relationship Id="rId649" Type="http://schemas.openxmlformats.org/officeDocument/2006/relationships/hyperlink" Target="https://groupips.sharepoint.com/sites/ActivityArchive/O2931Documents" TargetMode="External"/><Relationship Id="rId1279" Type="http://schemas.openxmlformats.org/officeDocument/2006/relationships/hyperlink" Target="https://groupips.sharepoint.com/sites/ActivityArchive/O2295Documents" TargetMode="External"/><Relationship Id="rId5150" Type="http://schemas.openxmlformats.org/officeDocument/2006/relationships/hyperlink" Target="https://groupips.sharepoint.com/sites/O3509" TargetMode="External"/><Relationship Id="rId6201" Type="http://schemas.openxmlformats.org/officeDocument/2006/relationships/hyperlink" Target="https://groupips.sharepoint.com/sites/O2442" TargetMode="External"/><Relationship Id="rId1346" Type="http://schemas.openxmlformats.org/officeDocument/2006/relationships/hyperlink" Target="https://groupips.sharepoint.com/sites/ActivityArchive/O2228Archive" TargetMode="External"/><Relationship Id="rId1693" Type="http://schemas.openxmlformats.org/officeDocument/2006/relationships/hyperlink" Target="https://groupips.sharepoint.com/sites/ActivityArchive/O1865Archive" TargetMode="External"/><Relationship Id="rId2744" Type="http://schemas.openxmlformats.org/officeDocument/2006/relationships/hyperlink" Target="https://groupips.sharepoint.com/sites/ActivityArchive/O021Archive" TargetMode="External"/><Relationship Id="rId716" Type="http://schemas.openxmlformats.org/officeDocument/2006/relationships/hyperlink" Target="https://groupips.sharepoint.com/sites/IAPS/Activity/PE0730/Forms/AllItems.aspx" TargetMode="External"/><Relationship Id="rId1760" Type="http://schemas.openxmlformats.org/officeDocument/2006/relationships/hyperlink" Target="https://groupips.sharepoint.com/sites/01Activity-O1797Bio-KerosinePlant/Shared%20Documents/Forms/AllItems.aspx" TargetMode="External"/><Relationship Id="rId2811" Type="http://schemas.openxmlformats.org/officeDocument/2006/relationships/hyperlink" Target="https://groupips.sharepoint.com/sites/ActivityArchive/I504Documents" TargetMode="External"/><Relationship Id="rId5967" Type="http://schemas.openxmlformats.org/officeDocument/2006/relationships/hyperlink" Target="https://groupips.sharepoint.com/sites/O2688" TargetMode="External"/><Relationship Id="rId52" Type="http://schemas.openxmlformats.org/officeDocument/2006/relationships/hyperlink" Target="https://groupips.sharepoint.com/sites/Activity/O3530Documents" TargetMode="External"/><Relationship Id="rId1413" Type="http://schemas.openxmlformats.org/officeDocument/2006/relationships/hyperlink" Target="https://groupips.sharepoint.com/sites/ActivityArchive/O2161Documents" TargetMode="External"/><Relationship Id="rId4569" Type="http://schemas.openxmlformats.org/officeDocument/2006/relationships/hyperlink" Target="https://groupips.sharepoint.com/sites/Growth/1%20Quotations/" TargetMode="External"/><Relationship Id="rId4983" Type="http://schemas.openxmlformats.org/officeDocument/2006/relationships/hyperlink" Target="https://groupips.sharepoint.com/sites/Growth/1%20Quotations/Q7300-Q7399/Q7313%20Group-IPS%20Buildings" TargetMode="External"/><Relationship Id="rId3585" Type="http://schemas.openxmlformats.org/officeDocument/2006/relationships/hyperlink" Target="https://groupips.sharepoint.com/sites/Growth/1%20Quotations/Q7300-Q7399/Q7333%20JLL%20Belgium%20P&amp;G%20JLL%20Belgium%20P&amp;G%20-%20RF%20x%2024801" TargetMode="External"/><Relationship Id="rId4636" Type="http://schemas.openxmlformats.org/officeDocument/2006/relationships/hyperlink" Target="https://groupips.sharepoint.com/sites/Growth/1%20Quotations/" TargetMode="External"/><Relationship Id="rId2187" Type="http://schemas.openxmlformats.org/officeDocument/2006/relationships/hyperlink" Target="https://groupips.sharepoint.com/sites/ActivityArchive/O1029Archive" TargetMode="External"/><Relationship Id="rId3238" Type="http://schemas.openxmlformats.org/officeDocument/2006/relationships/hyperlink" Target="https://groupips.sharepoint.com/sites/Growth/1%20Quotations/Q8200-Q8299/Q8289%20Blommer%20Chocolate%20S-Tank%20Feasibility" TargetMode="External"/><Relationship Id="rId3652" Type="http://schemas.openxmlformats.org/officeDocument/2006/relationships/hyperlink" Target="https://groupips.sharepoint.com/sites/Growth/1%20Quotations/Q7400-Q7499/Q7423%20SOLVAY%20(FRANCE)%20EM3376_HVAC%20study" TargetMode="External"/><Relationship Id="rId4703" Type="http://schemas.openxmlformats.org/officeDocument/2006/relationships/hyperlink" Target="https://groupips.sharepoint.com/sites/Growth/1%20Quotations/" TargetMode="External"/><Relationship Id="rId159" Type="http://schemas.openxmlformats.org/officeDocument/2006/relationships/hyperlink" Target="https://groupips.sharepoint.com/sites/Activity/O3422Documents" TargetMode="External"/><Relationship Id="rId573" Type="http://schemas.openxmlformats.org/officeDocument/2006/relationships/hyperlink" Target="https://groupips.sharepoint.com/sites/ActivityArchive/O3007Documents" TargetMode="External"/><Relationship Id="rId2254" Type="http://schemas.openxmlformats.org/officeDocument/2006/relationships/hyperlink" Target="https://groupips.sharepoint.com/sites/ActivityArchive/O915Archive" TargetMode="External"/><Relationship Id="rId3305" Type="http://schemas.openxmlformats.org/officeDocument/2006/relationships/hyperlink" Target="https://groupips.sharepoint.com/sites/Growth/1%20Quotations/Q8200-Q8299/Q8249%20BV%20KSA%20EM3958_Quality%20RV%20Assistance" TargetMode="External"/><Relationship Id="rId226" Type="http://schemas.openxmlformats.org/officeDocument/2006/relationships/hyperlink" Target="https://groupips.sharepoint.com/sites/Activity/O3354Documents" TargetMode="External"/><Relationship Id="rId1270" Type="http://schemas.openxmlformats.org/officeDocument/2006/relationships/hyperlink" Target="https://groupips.sharepoint.com/sites/ActivityArchive/O2304Documents" TargetMode="External"/><Relationship Id="rId5477" Type="http://schemas.openxmlformats.org/officeDocument/2006/relationships/hyperlink" Target="https://groupips.sharepoint.com/sites/O3179" TargetMode="External"/><Relationship Id="rId640" Type="http://schemas.openxmlformats.org/officeDocument/2006/relationships/hyperlink" Target="https://groupips.sharepoint.com/sites/Activity/O2940Documents" TargetMode="External"/><Relationship Id="rId2321" Type="http://schemas.openxmlformats.org/officeDocument/2006/relationships/hyperlink" Target="https://groupips.sharepoint.com/sites/ActivityArchive/O722Archive" TargetMode="External"/><Relationship Id="rId4079" Type="http://schemas.openxmlformats.org/officeDocument/2006/relationships/hyperlink" Target="https://groupips.sharepoint.com/sites/Growth/1%20Quotations/Q5900-Q5999/Q5975%20Tiense%20suikerraffinaderij%20Diffusieproject" TargetMode="External"/><Relationship Id="rId5891" Type="http://schemas.openxmlformats.org/officeDocument/2006/relationships/hyperlink" Target="https://groupips.sharepoint.com/sites/O2765" TargetMode="External"/><Relationship Id="rId6528" Type="http://schemas.openxmlformats.org/officeDocument/2006/relationships/hyperlink" Target="https://groupips.sharepoint.com/sites/O2110" TargetMode="External"/><Relationship Id="rId4493" Type="http://schemas.openxmlformats.org/officeDocument/2006/relationships/hyperlink" Target="https://groupips.sharepoint.com/sites/Growth/1%20Quotations/" TargetMode="External"/><Relationship Id="rId5544" Type="http://schemas.openxmlformats.org/officeDocument/2006/relationships/hyperlink" Target="https://groupips.sharepoint.com/sites/O3112" TargetMode="External"/><Relationship Id="rId3095" Type="http://schemas.openxmlformats.org/officeDocument/2006/relationships/hyperlink" Target="https://groupips.sharepoint.com/sites/Growth/1%20Quotations/Q8800-Q8899/Q8833%20Test%20Lucas%20DELTA%202026" TargetMode="External"/><Relationship Id="rId4146" Type="http://schemas.openxmlformats.org/officeDocument/2006/relationships/hyperlink" Target="https://groupips.sharepoint.com/sites/Growth/1%20Quotations/Q5800-Q5899/Q5800%20Nano%20y%20Marta%20Vivienda%20Entrepe&#241;as" TargetMode="External"/><Relationship Id="rId4560" Type="http://schemas.openxmlformats.org/officeDocument/2006/relationships/hyperlink" Target="https://groupips.sharepoint.com/sites/Growth/1%20Quotations/" TargetMode="External"/><Relationship Id="rId5611" Type="http://schemas.openxmlformats.org/officeDocument/2006/relationships/hyperlink" Target="https://groupips.sharepoint.com/sites/O3045" TargetMode="External"/><Relationship Id="rId1807" Type="http://schemas.openxmlformats.org/officeDocument/2006/relationships/hyperlink" Target="https://groupips.sharepoint.com/sites/ActivityArchive/O1730Archive" TargetMode="External"/><Relationship Id="rId3162" Type="http://schemas.openxmlformats.org/officeDocument/2006/relationships/hyperlink" Target="https://groupips.sharepoint.com/sites/Growth/1%20Quotations/Q8300-Q8399/Q8352%20Rehabilitaci&#243;n%20del%20Auditorio%20del%20Min.%20Interior" TargetMode="External"/><Relationship Id="rId4213" Type="http://schemas.openxmlformats.org/officeDocument/2006/relationships/hyperlink" Target="https://groupips.sharepoint.com/sites/Growth/1%20Quotations/Q5500-Q5599/Q5522%20Merck%20Sante-%20France%20Merck%20-%20ASP%20MESALINE" TargetMode="External"/><Relationship Id="rId6385" Type="http://schemas.openxmlformats.org/officeDocument/2006/relationships/hyperlink" Target="https://groupips.sharepoint.com/sites/O2258" TargetMode="External"/><Relationship Id="rId150" Type="http://schemas.openxmlformats.org/officeDocument/2006/relationships/hyperlink" Target="https://groupips.sharepoint.com/sites/Activity/O3431Documents" TargetMode="External"/><Relationship Id="rId3979" Type="http://schemas.openxmlformats.org/officeDocument/2006/relationships/hyperlink" Target="https://groupips.sharepoint.com/sites/Growth/1%20Quotations/Q6200-Q6299/Q6247%20Novelis%20Switzerland," TargetMode="External"/><Relationship Id="rId6038" Type="http://schemas.openxmlformats.org/officeDocument/2006/relationships/hyperlink" Target="https://groupips.sharepoint.com/sites/O2610" TargetMode="External"/><Relationship Id="rId6452" Type="http://schemas.openxmlformats.org/officeDocument/2006/relationships/hyperlink" Target="https://groupips.sharepoint.com/sites/O2190" TargetMode="External"/><Relationship Id="rId2995" Type="http://schemas.openxmlformats.org/officeDocument/2006/relationships/hyperlink" Target="https://groupips.sharepoint.com/sites/Growth/1%20Quotations/Q8900-Q8999/Q8959%20VIA%20DC%20Datacenter%20campus%20Lanaken" TargetMode="External"/><Relationship Id="rId5054" Type="http://schemas.openxmlformats.org/officeDocument/2006/relationships/hyperlink" Target="https://mytracker.group-ips.com/projects/1669/reference_sheets_translations/914.pdf" TargetMode="External"/><Relationship Id="rId6105" Type="http://schemas.openxmlformats.org/officeDocument/2006/relationships/hyperlink" Target="https://groupips.sharepoint.com/sites/O2541" TargetMode="External"/><Relationship Id="rId967" Type="http://schemas.openxmlformats.org/officeDocument/2006/relationships/hyperlink" Target="https://groupips.sharepoint.com/sites/ActivityArchive/O2609Documents" TargetMode="External"/><Relationship Id="rId1597" Type="http://schemas.openxmlformats.org/officeDocument/2006/relationships/hyperlink" Target="https://groupips.sharepoint.com/sites/Activity/O1970Documents" TargetMode="External"/><Relationship Id="rId2648" Type="http://schemas.openxmlformats.org/officeDocument/2006/relationships/hyperlink" Target="https://groupips.sharepoint.com/sites/ActivityArchive/O173Archive" TargetMode="External"/><Relationship Id="rId1664" Type="http://schemas.openxmlformats.org/officeDocument/2006/relationships/hyperlink" Target="https://groupips.sharepoint.com/sites/01Activity-O1899ProductionExtensionMasterplan/Shared%20Documents/Forms/AllItems.aspx" TargetMode="External"/><Relationship Id="rId2715" Type="http://schemas.openxmlformats.org/officeDocument/2006/relationships/hyperlink" Target="https://groupips.sharepoint.com/sites/ActivityArchive/O050Archive" TargetMode="External"/><Relationship Id="rId4070" Type="http://schemas.openxmlformats.org/officeDocument/2006/relationships/hyperlink" Target="https://groupips.sharepoint.com/sites/Growth/1%20Quotations/Q5700-Q5799/Q5782%20Cargill%20Cacao%20et%20Chocolat%20Fr%20Extension%20Feas%20Phase%20IIb" TargetMode="External"/><Relationship Id="rId5121" Type="http://schemas.openxmlformats.org/officeDocument/2006/relationships/hyperlink" Target="https://groupips.sharepoint.com/sites/O3538" TargetMode="External"/><Relationship Id="rId1317" Type="http://schemas.openxmlformats.org/officeDocument/2006/relationships/hyperlink" Target="https://groupips.sharepoint.com/sites/ActivityArchive/O2257Documents" TargetMode="External"/><Relationship Id="rId1731" Type="http://schemas.openxmlformats.org/officeDocument/2006/relationships/hyperlink" Target="https://groupips.sharepoint.com/sites/01Activity-O1827LabSampleStorageBuilding/Shared%20Documents/Forms/AllItems.aspx" TargetMode="External"/><Relationship Id="rId4887" Type="http://schemas.openxmlformats.org/officeDocument/2006/relationships/hyperlink" Target="https://groupips.sharepoint.com/sites/Growth/1%20Quotations/" TargetMode="External"/><Relationship Id="rId5938" Type="http://schemas.openxmlformats.org/officeDocument/2006/relationships/hyperlink" Target="https://groupips.sharepoint.com/sites/O2717" TargetMode="External"/><Relationship Id="rId23" Type="http://schemas.openxmlformats.org/officeDocument/2006/relationships/hyperlink" Target="https://groupips.sharepoint.com/sites/Activity/O3559Documents" TargetMode="External"/><Relationship Id="rId3489" Type="http://schemas.openxmlformats.org/officeDocument/2006/relationships/hyperlink" Target="https://groupips.sharepoint.com/sites/Growth/1%20Quotations/Q7700-Q7799/Q7748%20APO%20EM3666_TA%20Cordinator&amp;Planner" TargetMode="External"/><Relationship Id="rId3556" Type="http://schemas.openxmlformats.org/officeDocument/2006/relationships/hyperlink" Target="https://groupips.sharepoint.com/sites/Growth/1%20Quotations/Q7600-Q7699/Q7601%20SkyNRG%20PMC%20SkyNRG%20Feed%20-%20FID%20support" TargetMode="External"/><Relationship Id="rId4954" Type="http://schemas.openxmlformats.org/officeDocument/2006/relationships/hyperlink" Target="https://groupips.sharepoint.com/sites/Growth/1%20Quotations/" TargetMode="External"/><Relationship Id="rId477" Type="http://schemas.openxmlformats.org/officeDocument/2006/relationships/hyperlink" Target="https://groupips.sharepoint.com/sites/Activity/O3103Documents" TargetMode="External"/><Relationship Id="rId2158" Type="http://schemas.openxmlformats.org/officeDocument/2006/relationships/hyperlink" Target="https://groupips.sharepoint.com/sites/01Activity-O1112InstalacinMetanolRoche/Shared%20Documents/Forms/AllItems.aspx" TargetMode="External"/><Relationship Id="rId3209" Type="http://schemas.openxmlformats.org/officeDocument/2006/relationships/hyperlink" Target="https://groupips.sharepoint.com/sites/Growth/1%20Quotations/Q8300-Q8399/Q8354%20Digital%20Realty%20BRU1%20Uplight" TargetMode="External"/><Relationship Id="rId3970" Type="http://schemas.openxmlformats.org/officeDocument/2006/relationships/hyperlink" Target="https://groupips.sharepoint.com/sites/Growth/1%20Quotations/Q6300-Q6399/Q6318%20Beneo%20Orafti%20Oreye%20Construction%20Manager" TargetMode="External"/><Relationship Id="rId4607" Type="http://schemas.openxmlformats.org/officeDocument/2006/relationships/hyperlink" Target="https://groupips.sharepoint.com/sites/Growth/1%20Quotations/" TargetMode="External"/><Relationship Id="rId891" Type="http://schemas.openxmlformats.org/officeDocument/2006/relationships/hyperlink" Target="https://groupips.sharepoint.com/sites/ActivityArchive/O2689Documents" TargetMode="External"/><Relationship Id="rId2572" Type="http://schemas.openxmlformats.org/officeDocument/2006/relationships/hyperlink" Target="https://groupips.sharepoint.com/sites/ActivityArchive/O343Archive" TargetMode="External"/><Relationship Id="rId3623" Type="http://schemas.openxmlformats.org/officeDocument/2006/relationships/hyperlink" Target="https://groupips.sharepoint.com/sites/Growth/1%20Quotations/Q7400-Q7499/Q7487%20BMW%20Niederlassung%20Dresden%20BMW%20Structural%20calculation" TargetMode="External"/><Relationship Id="rId6779" Type="http://schemas.openxmlformats.org/officeDocument/2006/relationships/hyperlink" Target="https://groupips.sharepoint.com/sites/I520" TargetMode="External"/><Relationship Id="rId544" Type="http://schemas.openxmlformats.org/officeDocument/2006/relationships/hyperlink" Target="https://groupips.sharepoint.com/sites/ActivityArchive/O3036Documents" TargetMode="External"/><Relationship Id="rId1174" Type="http://schemas.openxmlformats.org/officeDocument/2006/relationships/hyperlink" Target="https://groupips.sharepoint.com/sites/ActivityArchive/O2400Documents" TargetMode="External"/><Relationship Id="rId2225" Type="http://schemas.openxmlformats.org/officeDocument/2006/relationships/hyperlink" Target="https://groupips.sharepoint.com/sites/ActivityArchive/O969Archive" TargetMode="External"/><Relationship Id="rId5795" Type="http://schemas.openxmlformats.org/officeDocument/2006/relationships/hyperlink" Target="https://groupips.sharepoint.com/sites/O2861" TargetMode="External"/><Relationship Id="rId611" Type="http://schemas.openxmlformats.org/officeDocument/2006/relationships/hyperlink" Target="https://groupips.sharepoint.com/sites/Activity/O2969Documents" TargetMode="External"/><Relationship Id="rId1241" Type="http://schemas.openxmlformats.org/officeDocument/2006/relationships/hyperlink" Target="https://groupips.sharepoint.com/sites/ActivityArchive/O2333Documents" TargetMode="External"/><Relationship Id="rId4397" Type="http://schemas.openxmlformats.org/officeDocument/2006/relationships/hyperlink" Target="https://groupips.sharepoint.com/sites/Growth/1%20Quotations/Q4800-Q4899/Q4869_Mondelez_Jussy_Procurement" TargetMode="External"/><Relationship Id="rId5448" Type="http://schemas.openxmlformats.org/officeDocument/2006/relationships/hyperlink" Target="https://groupips.sharepoint.com/sites/O3208" TargetMode="External"/><Relationship Id="rId5862" Type="http://schemas.openxmlformats.org/officeDocument/2006/relationships/hyperlink" Target="https://groupips.sharepoint.com/sites/O2794" TargetMode="External"/><Relationship Id="rId4464" Type="http://schemas.openxmlformats.org/officeDocument/2006/relationships/hyperlink" Target="https://groupips.sharepoint.com/sites/Growth/1%20Quotations/Q4500-Q4599/Q4544%20Novartis%20Revamp%20B23%20B24" TargetMode="External"/><Relationship Id="rId5515" Type="http://schemas.openxmlformats.org/officeDocument/2006/relationships/hyperlink" Target="https://groupips.sharepoint.com/sites/O3141" TargetMode="External"/><Relationship Id="rId3066" Type="http://schemas.openxmlformats.org/officeDocument/2006/relationships/hyperlink" Target="https://groupips.sharepoint.com/sites/Growth/1%20Quotations/Q8800-Q8899/Q8883%20APO%20EM4342_Workflow%20E-MOC" TargetMode="External"/><Relationship Id="rId3480" Type="http://schemas.openxmlformats.org/officeDocument/2006/relationships/hyperlink" Target="https://groupips.sharepoint.com/sites/Growth/1%20Quotations/Q7700-Q7799/Q7761%20Sergio%20Diez%20Paisajismo%20Fuente%20del%20Fresno" TargetMode="External"/><Relationship Id="rId4117" Type="http://schemas.openxmlformats.org/officeDocument/2006/relationships/hyperlink" Target="https://groupips.sharepoint.com/sites/Growth/1%20Quotations/Q5800-Q5899/Q5877%20TPS%20EM2313_Guebiba%20P&amp;Ids%20updates" TargetMode="External"/><Relationship Id="rId4531" Type="http://schemas.openxmlformats.org/officeDocument/2006/relationships/hyperlink" Target="https://groupips.sharepoint.com/sites/Growth/1%20Quotations/" TargetMode="External"/><Relationship Id="rId2082" Type="http://schemas.openxmlformats.org/officeDocument/2006/relationships/hyperlink" Target="https://groupips.sharepoint.com/sites/ActivityArchive/O1257Archive" TargetMode="External"/><Relationship Id="rId3133" Type="http://schemas.openxmlformats.org/officeDocument/2006/relationships/hyperlink" Target="https://groupips.sharepoint.com/sites/Growth/1%20Quotations/Q8600-Q8699/Q8630%20Carmeuse%20S.A.%20EM4216_Maintenance%20building" TargetMode="External"/><Relationship Id="rId6289" Type="http://schemas.openxmlformats.org/officeDocument/2006/relationships/hyperlink" Target="https://groupips.sharepoint.com/sites/O2354" TargetMode="External"/><Relationship Id="rId2899" Type="http://schemas.openxmlformats.org/officeDocument/2006/relationships/hyperlink" Target="https://groupips.sharepoint.com/sites/Growth/1%20Quotations/Q9000-Q9099/Q9059%20Affinity%20Factory%20_%20Spain%20VSU%20Sistema%207" TargetMode="External"/><Relationship Id="rId3200" Type="http://schemas.openxmlformats.org/officeDocument/2006/relationships/hyperlink" Target="https://groupips.sharepoint.com/sites/Growth/1%20Quotations/Q7900-Q7999/Q7976%20Mabruk%20Oil%20Operations%20EM3675_FPSO%20P&amp;IDs%20HAZOP" TargetMode="External"/><Relationship Id="rId6356" Type="http://schemas.openxmlformats.org/officeDocument/2006/relationships/hyperlink" Target="https://groupips.sharepoint.com/sites/O2287" TargetMode="External"/><Relationship Id="rId6770" Type="http://schemas.openxmlformats.org/officeDocument/2006/relationships/hyperlink" Target="https://groupips.sharepoint.com/sites/I529" TargetMode="External"/><Relationship Id="rId121" Type="http://schemas.openxmlformats.org/officeDocument/2006/relationships/hyperlink" Target="https://groupips.sharepoint.com/sites/Activity/O3461Documents" TargetMode="External"/><Relationship Id="rId2966" Type="http://schemas.openxmlformats.org/officeDocument/2006/relationships/hyperlink" Target="https://groupips.sharepoint.com/sites/Growth/1%20Quotations/Q8900-Q8999/Q8913%20ArcelorMittal%20Esch-Belval%20ATC%20Layout" TargetMode="External"/><Relationship Id="rId5372" Type="http://schemas.openxmlformats.org/officeDocument/2006/relationships/hyperlink" Target="https://groupips.sharepoint.com/sites/O3284" TargetMode="External"/><Relationship Id="rId6009" Type="http://schemas.openxmlformats.org/officeDocument/2006/relationships/hyperlink" Target="https://groupips.sharepoint.com/sites/O2642" TargetMode="External"/><Relationship Id="rId6423" Type="http://schemas.openxmlformats.org/officeDocument/2006/relationships/hyperlink" Target="https://groupips.sharepoint.com/sites/O2219" TargetMode="External"/><Relationship Id="rId938" Type="http://schemas.openxmlformats.org/officeDocument/2006/relationships/hyperlink" Target="https://groupips.sharepoint.com/sites/ActivityArchive/O2640Documents" TargetMode="External"/><Relationship Id="rId1568" Type="http://schemas.openxmlformats.org/officeDocument/2006/relationships/hyperlink" Target="https://groupips.sharepoint.com/sites/ActivityArchive/O2000Documents" TargetMode="External"/><Relationship Id="rId2619" Type="http://schemas.openxmlformats.org/officeDocument/2006/relationships/hyperlink" Target="https://groupips.sharepoint.com/sites/ActivityArchive/O245Archive" TargetMode="External"/><Relationship Id="rId5025" Type="http://schemas.openxmlformats.org/officeDocument/2006/relationships/hyperlink" Target="https://mytracker.group-ips.com/projects/2780/reference_sheets_translations/995.pdf" TargetMode="External"/><Relationship Id="rId1635" Type="http://schemas.openxmlformats.org/officeDocument/2006/relationships/hyperlink" Target="https://groupips.sharepoint.com/sites/01Activity-O1930ViviendaTC/Shared%20Documents/Forms/AllItems.aspx" TargetMode="External"/><Relationship Id="rId1982" Type="http://schemas.openxmlformats.org/officeDocument/2006/relationships/hyperlink" Target="https://groupips.sharepoint.com/sites/01Activity-O1435FreiburgHotel/Shared%20Documents/Forms/AllItems.aspx" TargetMode="External"/><Relationship Id="rId4041" Type="http://schemas.openxmlformats.org/officeDocument/2006/relationships/hyperlink" Target="https://groupips.sharepoint.com/sites/Growth/1%20Quotations/Q5800-Q5899/Q5854%20ArcelorMittal%20Hamburg%20Debottlenecking" TargetMode="External"/><Relationship Id="rId1702" Type="http://schemas.openxmlformats.org/officeDocument/2006/relationships/hyperlink" Target="https://groupips.sharepoint.com/sites/ActivityArchive/O1856Documents" TargetMode="External"/><Relationship Id="rId4858" Type="http://schemas.openxmlformats.org/officeDocument/2006/relationships/hyperlink" Target="https://groupips.sharepoint.com/sites/Growth/1%20Quotations/" TargetMode="External"/><Relationship Id="rId5909" Type="http://schemas.openxmlformats.org/officeDocument/2006/relationships/hyperlink" Target="https://groupips.sharepoint.com/sites/O2747" TargetMode="External"/><Relationship Id="rId3874" Type="http://schemas.openxmlformats.org/officeDocument/2006/relationships/hyperlink" Target="https://groupips.sharepoint.com/sites/Growth/1%20Quotations/Q6600-Q6699/Q6652%20TPS%20EM2859_NC%20Ballon%20Lubrifiction" TargetMode="External"/><Relationship Id="rId4925" Type="http://schemas.openxmlformats.org/officeDocument/2006/relationships/hyperlink" Target="https://groupips.sharepoint.com/sites/Growth/1%20Quotations/" TargetMode="External"/><Relationship Id="rId6280" Type="http://schemas.openxmlformats.org/officeDocument/2006/relationships/hyperlink" Target="https://groupips.sharepoint.com/sites/O2363" TargetMode="External"/><Relationship Id="rId795" Type="http://schemas.openxmlformats.org/officeDocument/2006/relationships/hyperlink" Target="https://groupips.sharepoint.com/sites/ActivityArchive/O2785Documents" TargetMode="External"/><Relationship Id="rId2476" Type="http://schemas.openxmlformats.org/officeDocument/2006/relationships/hyperlink" Target="https://groupips.sharepoint.com/sites/ActivityArchive/O478Archive" TargetMode="External"/><Relationship Id="rId2890" Type="http://schemas.openxmlformats.org/officeDocument/2006/relationships/hyperlink" Target="https://groupips.sharepoint.com/sites/Growth/1%20Quotations/Q9100-Q9199/Q9176%20Ab%20InBev%20EU%20HQ%20(BEL%20Leuven)%20Highbay%20EXtension%20Leuven" TargetMode="External"/><Relationship Id="rId3527" Type="http://schemas.openxmlformats.org/officeDocument/2006/relationships/hyperlink" Target="https://groupips.sharepoint.com/sites/Growth/1%20Quotations/Q7600-Q7699/Q7629%20Wildspitz%20Dossier%20R.%20Catalu&#241;a%2034" TargetMode="External"/><Relationship Id="rId3941" Type="http://schemas.openxmlformats.org/officeDocument/2006/relationships/hyperlink" Target="https://groupips.sharepoint.com/sites/Growth/1%20Quotations/Q6400-Q6499/Q6475%20SNCZ%20SNCZ%20project%20advisory" TargetMode="External"/><Relationship Id="rId448" Type="http://schemas.openxmlformats.org/officeDocument/2006/relationships/hyperlink" Target="https://groupips.sharepoint.com/sites/Activity/O3132Documents" TargetMode="External"/><Relationship Id="rId862" Type="http://schemas.openxmlformats.org/officeDocument/2006/relationships/hyperlink" Target="https://groupips.sharepoint.com/sites/ActivityArchive/O2718Documents" TargetMode="External"/><Relationship Id="rId1078" Type="http://schemas.openxmlformats.org/officeDocument/2006/relationships/hyperlink" Target="https://groupips.sharepoint.com/sites/ActivityArchive/O2497Documents" TargetMode="External"/><Relationship Id="rId1492" Type="http://schemas.openxmlformats.org/officeDocument/2006/relationships/hyperlink" Target="https://groupips.sharepoint.com/sites/ActivityArchive/O2081Documents" TargetMode="External"/><Relationship Id="rId2129" Type="http://schemas.openxmlformats.org/officeDocument/2006/relationships/hyperlink" Target="https://groupips.sharepoint.com/sites/ActivityArchive/O1167Archive" TargetMode="External"/><Relationship Id="rId2543" Type="http://schemas.openxmlformats.org/officeDocument/2006/relationships/hyperlink" Target="https://groupips.sharepoint.com/sites/ActivityArchive/O390Archive" TargetMode="External"/><Relationship Id="rId5699" Type="http://schemas.openxmlformats.org/officeDocument/2006/relationships/hyperlink" Target="https://groupips.sharepoint.com/sites/O2957" TargetMode="External"/><Relationship Id="rId6000" Type="http://schemas.openxmlformats.org/officeDocument/2006/relationships/hyperlink" Target="https://groupips.sharepoint.com/sites/O2651" TargetMode="External"/><Relationship Id="rId515" Type="http://schemas.openxmlformats.org/officeDocument/2006/relationships/hyperlink" Target="https://groupips.sharepoint.com/sites/Activity/O3065Documents" TargetMode="External"/><Relationship Id="rId1145" Type="http://schemas.openxmlformats.org/officeDocument/2006/relationships/hyperlink" Target="https://groupips.sharepoint.com/sites/ActivityArchive/O2429Documents" TargetMode="External"/><Relationship Id="rId5766" Type="http://schemas.openxmlformats.org/officeDocument/2006/relationships/hyperlink" Target="https://groupips.sharepoint.com/sites/O2890" TargetMode="External"/><Relationship Id="rId1212" Type="http://schemas.openxmlformats.org/officeDocument/2006/relationships/hyperlink" Target="https://groupips.sharepoint.com/sites/ActivityArchive/O2362Documents" TargetMode="External"/><Relationship Id="rId2610" Type="http://schemas.openxmlformats.org/officeDocument/2006/relationships/hyperlink" Target="https://groupips.sharepoint.com/sites/ActivityArchive/O255Archive" TargetMode="External"/><Relationship Id="rId4368" Type="http://schemas.openxmlformats.org/officeDocument/2006/relationships/hyperlink" Target="https://groupips.sharepoint.com/:f:/r/sites/Growth/1%20Quotations/Q5200-Q5299/Q5230%20MARETAP%20PE0371_Crude%20Oil%20Hoses%20specif" TargetMode="External"/><Relationship Id="rId5419" Type="http://schemas.openxmlformats.org/officeDocument/2006/relationships/hyperlink" Target="https://groupips.sharepoint.com/sites/O3237" TargetMode="External"/><Relationship Id="rId6817" Type="http://schemas.openxmlformats.org/officeDocument/2006/relationships/hyperlink" Target="https://groupips.sharepoint.com/sites/I480" TargetMode="External"/><Relationship Id="rId4782" Type="http://schemas.openxmlformats.org/officeDocument/2006/relationships/hyperlink" Target="https://groupips.sharepoint.com/sites/Growth/1%20Quotations/" TargetMode="External"/><Relationship Id="rId5833" Type="http://schemas.openxmlformats.org/officeDocument/2006/relationships/hyperlink" Target="https://groupips.sharepoint.com/sites/O2823" TargetMode="External"/><Relationship Id="rId3037" Type="http://schemas.openxmlformats.org/officeDocument/2006/relationships/hyperlink" Target="https://groupips.sharepoint.com/sites/Growth/1%20Quotations/Q8900-Q8999/Q8921%20CARGILL%20(YVORY%20COAST)%20EM4496_Compressor%20Structure" TargetMode="External"/><Relationship Id="rId3384" Type="http://schemas.openxmlformats.org/officeDocument/2006/relationships/hyperlink" Target="https://groupips.sharepoint.com/sites/Growth/1%20Quotations/Q7700-Q7799/Q7783%20Schneider%20Electric%20Bulgaria%20Schneider%20Electric%20Bg%20_2" TargetMode="External"/><Relationship Id="rId4435" Type="http://schemas.openxmlformats.org/officeDocument/2006/relationships/hyperlink" Target="https://groupips.sharepoint.com/sites/Growth/1%20Quotations/" TargetMode="External"/><Relationship Id="rId5900" Type="http://schemas.openxmlformats.org/officeDocument/2006/relationships/hyperlink" Target="https://groupips.sharepoint.com/sites/O2756" TargetMode="External"/><Relationship Id="rId3451" Type="http://schemas.openxmlformats.org/officeDocument/2006/relationships/hyperlink" Target="https://groupips.sharepoint.com/sites/Growth/1%20Quotations/Q7700-Q7799/Q7765%20Brussels%20Airport%20Company%20NV%20CDC%20Cabine%20Haute%20Tension" TargetMode="External"/><Relationship Id="rId4502" Type="http://schemas.openxmlformats.org/officeDocument/2006/relationships/hyperlink" Target="https://groupips.sharepoint.com/sites/Growth/1%20Quotations/" TargetMode="External"/><Relationship Id="rId372" Type="http://schemas.openxmlformats.org/officeDocument/2006/relationships/hyperlink" Target="https://groupips.sharepoint.com/sites/Activity/O3208Documents" TargetMode="External"/><Relationship Id="rId2053" Type="http://schemas.openxmlformats.org/officeDocument/2006/relationships/hyperlink" Target="https://groupips.sharepoint.com/sites/01-Activity-O1326AmpliacionMurrieta/Shared%20Documents/Forms/AllItems.aspx" TargetMode="External"/><Relationship Id="rId3104" Type="http://schemas.openxmlformats.org/officeDocument/2006/relationships/hyperlink" Target="https://groupips.sharepoint.com/sites/Growth/1%20Quotations/Q8800-Q8899/Q8806%20BARRY%20CALLEBAUT%20(IVORY%20COAST)%20EM4266_Prov%20Project%20Manager" TargetMode="External"/><Relationship Id="rId6674" Type="http://schemas.openxmlformats.org/officeDocument/2006/relationships/hyperlink" Target="https://groupips.sharepoint.com/sites/O1949" TargetMode="External"/><Relationship Id="rId2120" Type="http://schemas.openxmlformats.org/officeDocument/2006/relationships/hyperlink" Target="https://groupips.sharepoint.com/sites/ActivityArchive/O1183Archive" TargetMode="External"/><Relationship Id="rId5276" Type="http://schemas.openxmlformats.org/officeDocument/2006/relationships/hyperlink" Target="https://groupips.sharepoint.com/sites/O3382" TargetMode="External"/><Relationship Id="rId5690" Type="http://schemas.openxmlformats.org/officeDocument/2006/relationships/hyperlink" Target="https://groupips.sharepoint.com/sites/O2966" TargetMode="External"/><Relationship Id="rId6327" Type="http://schemas.openxmlformats.org/officeDocument/2006/relationships/hyperlink" Target="https://groupips.sharepoint.com/sites/O2316" TargetMode="External"/><Relationship Id="rId6741" Type="http://schemas.openxmlformats.org/officeDocument/2006/relationships/hyperlink" Target="https://groupips.sharepoint.com/sites/O1608" TargetMode="External"/><Relationship Id="rId4292" Type="http://schemas.openxmlformats.org/officeDocument/2006/relationships/hyperlink" Target="https://groupips.sharepoint.com/sites/Growth/1%20Quotations/Q5200-Q5299/Q5212%20AXOR%20PE0327_Loge%20Sociau%20Martinique" TargetMode="External"/><Relationship Id="rId5343" Type="http://schemas.openxmlformats.org/officeDocument/2006/relationships/hyperlink" Target="https://groupips.sharepoint.com/sites/O3313" TargetMode="External"/><Relationship Id="rId1886" Type="http://schemas.openxmlformats.org/officeDocument/2006/relationships/hyperlink" Target="https://groupips.sharepoint.com/sites/ActivityArchive/O1615Archive" TargetMode="External"/><Relationship Id="rId2937" Type="http://schemas.openxmlformats.org/officeDocument/2006/relationships/hyperlink" Target="https://groupips.sharepoint.com/sites/Growth/1%20Quotations/Q9100-Q9199/Q9144%20ECOMIN%20EM4762_Algeria%20Beneficiation" TargetMode="External"/><Relationship Id="rId909" Type="http://schemas.openxmlformats.org/officeDocument/2006/relationships/hyperlink" Target="https://groupips.sharepoint.com/sites/IAPS/Activity/PE0652/Forms/AllItems.aspx" TargetMode="External"/><Relationship Id="rId1539" Type="http://schemas.openxmlformats.org/officeDocument/2006/relationships/hyperlink" Target="https://groupips.sharepoint.com/sites/ActivityArchive/O2034Documents" TargetMode="External"/><Relationship Id="rId1953" Type="http://schemas.openxmlformats.org/officeDocument/2006/relationships/hyperlink" Target="https://groupips.sharepoint.com/sites/01Activity-O1495Nemera/Shared%20Documents/Forms/AllItems.aspx" TargetMode="External"/><Relationship Id="rId5410" Type="http://schemas.openxmlformats.org/officeDocument/2006/relationships/hyperlink" Target="https://groupips.sharepoint.com/sites/O3246" TargetMode="External"/><Relationship Id="rId1606" Type="http://schemas.openxmlformats.org/officeDocument/2006/relationships/hyperlink" Target="https://groupips.sharepoint.com/sites/ActivityArchive/O1960Documents" TargetMode="External"/><Relationship Id="rId4012" Type="http://schemas.openxmlformats.org/officeDocument/2006/relationships/hyperlink" Target="https://groupips.sharepoint.com/sites/Growth/1%20Quotations/Q6100-Q6199/Q6183%20GlaxoSmithKline%20Biologicals%20Wavre%20GSK-WN21%20-IGIENAIR" TargetMode="External"/><Relationship Id="rId3778" Type="http://schemas.openxmlformats.org/officeDocument/2006/relationships/hyperlink" Target="https://groupips.sharepoint.com/sites/Growth/1%20Quotations/Q6900-Q6999/Q6987%20Mondelez%20Viana%20Harmony%20Flour%20Project" TargetMode="External"/><Relationship Id="rId4829" Type="http://schemas.openxmlformats.org/officeDocument/2006/relationships/hyperlink" Target="https://groupips.sharepoint.com/sites/Growth/1%20Quotations/" TargetMode="External"/><Relationship Id="rId6184" Type="http://schemas.openxmlformats.org/officeDocument/2006/relationships/hyperlink" Target="https://groupips.sharepoint.com/sites/O2459" TargetMode="External"/><Relationship Id="rId699" Type="http://schemas.openxmlformats.org/officeDocument/2006/relationships/hyperlink" Target="https://groupips.sharepoint.com/sites/IAPS/Activity/PE0733/Forms/AllItems.aspx" TargetMode="External"/><Relationship Id="rId2794" Type="http://schemas.openxmlformats.org/officeDocument/2006/relationships/hyperlink" Target="https://groupips.sharepoint.com/sites/ActivityArchive/I522Documents" TargetMode="External"/><Relationship Id="rId3845" Type="http://schemas.openxmlformats.org/officeDocument/2006/relationships/hyperlink" Target="https://groupips.sharepoint.com/sites/Growth/1%20Quotations/Q6800-Q6899/Q6818%20TPS%20EM2979_Struct%20Check%20platform" TargetMode="External"/><Relationship Id="rId6251" Type="http://schemas.openxmlformats.org/officeDocument/2006/relationships/hyperlink" Target="https://groupips.sharepoint.com/sites/O2392" TargetMode="External"/><Relationship Id="rId766" Type="http://schemas.openxmlformats.org/officeDocument/2006/relationships/hyperlink" Target="https://groupips.sharepoint.com/sites/IAPS/Activity/PE0712/Forms/AllItems.aspx" TargetMode="External"/><Relationship Id="rId1396" Type="http://schemas.openxmlformats.org/officeDocument/2006/relationships/hyperlink" Target="https://groupips.sharepoint.com/sites/ActivityArchive/O2178Documents" TargetMode="External"/><Relationship Id="rId2447" Type="http://schemas.openxmlformats.org/officeDocument/2006/relationships/hyperlink" Target="https://groupips.sharepoint.com/sites/ActivityArchive/O519Archive" TargetMode="External"/><Relationship Id="rId419" Type="http://schemas.openxmlformats.org/officeDocument/2006/relationships/hyperlink" Target="https://groupips.sharepoint.com/sites/Activity/O3161Documents" TargetMode="External"/><Relationship Id="rId1049" Type="http://schemas.openxmlformats.org/officeDocument/2006/relationships/hyperlink" Target="https://groupips.sharepoint.com/sites/ActivityArchive/O2526Documents" TargetMode="External"/><Relationship Id="rId2861" Type="http://schemas.openxmlformats.org/officeDocument/2006/relationships/hyperlink" Target="https://groupips.sharepoint.com/sites/ActivityArchive/I406Documents" TargetMode="External"/><Relationship Id="rId3912" Type="http://schemas.openxmlformats.org/officeDocument/2006/relationships/hyperlink" Target="https://groupips.sharepoint.com/sites/Growth/1%20Quotations/Q6500-Q6599/Q6557%20TPS%20EM2670_Eng%20std%20platform%20Ext" TargetMode="External"/><Relationship Id="rId833" Type="http://schemas.openxmlformats.org/officeDocument/2006/relationships/hyperlink" Target="https://groupips.sharepoint.com/sites/IAPS/Activity/PE0680/Forms/AllItems.aspx" TargetMode="External"/><Relationship Id="rId1116" Type="http://schemas.openxmlformats.org/officeDocument/2006/relationships/hyperlink" Target="https://groupips.sharepoint.com/sites/ActivityArchive/O2458Documents" TargetMode="External"/><Relationship Id="rId1463" Type="http://schemas.openxmlformats.org/officeDocument/2006/relationships/hyperlink" Target="https://groupips.sharepoint.com/sites/ActivityArchive/O2110Documents" TargetMode="External"/><Relationship Id="rId2514" Type="http://schemas.openxmlformats.org/officeDocument/2006/relationships/hyperlink" Target="https://groupips.sharepoint.com/sites/ActivityArchive/O429Archive" TargetMode="External"/><Relationship Id="rId900" Type="http://schemas.openxmlformats.org/officeDocument/2006/relationships/hyperlink" Target="https://groupips.sharepoint.com/sites/Activity/O2680Documents" TargetMode="External"/><Relationship Id="rId1530" Type="http://schemas.openxmlformats.org/officeDocument/2006/relationships/hyperlink" Target="https://groupips.sharepoint.com/sites/ActivityArchive/O2043Documents" TargetMode="External"/><Relationship Id="rId4686" Type="http://schemas.openxmlformats.org/officeDocument/2006/relationships/hyperlink" Target="https://groupips.sharepoint.com/sites/Growth/1%20Quotations/" TargetMode="External"/><Relationship Id="rId5737" Type="http://schemas.openxmlformats.org/officeDocument/2006/relationships/hyperlink" Target="https://groupips.sharepoint.com/sites/O2919" TargetMode="External"/><Relationship Id="rId3288" Type="http://schemas.openxmlformats.org/officeDocument/2006/relationships/hyperlink" Target="https://groupips.sharepoint.com/sites/Growth/1%20Quotations/Q8200-Q8299/Q8287%20APO%20EM4031_Provision%20elec" TargetMode="External"/><Relationship Id="rId4339" Type="http://schemas.openxmlformats.org/officeDocument/2006/relationships/hyperlink" Target="https://groupips.sharepoint.com/sites/Growth/1%20Quotations/Q5200-Q5299/Q5298%20P&amp;G%20Lighting%20Upgrade%20to%20LED" TargetMode="External"/><Relationship Id="rId4753" Type="http://schemas.openxmlformats.org/officeDocument/2006/relationships/hyperlink" Target="https://groupips.sharepoint.com/sites/Growth/1%20Quotations/" TargetMode="External"/><Relationship Id="rId5804" Type="http://schemas.openxmlformats.org/officeDocument/2006/relationships/hyperlink" Target="https://groupips.sharepoint.com/sites/O2852" TargetMode="External"/><Relationship Id="rId3355" Type="http://schemas.openxmlformats.org/officeDocument/2006/relationships/hyperlink" Target="https://groupips.sharepoint.com/sites/Growth/1%20Quotations/Q8100-Q8199/Q8116%20Mabruk%20Oil%20Operations%20EM3896_Cooling%20study%20update" TargetMode="External"/><Relationship Id="rId4406" Type="http://schemas.openxmlformats.org/officeDocument/2006/relationships/hyperlink" Target="https://groupips.sharepoint.com/sites/Growth/1%20Quotations/Q4900-Q4999/Q4948%20Bioro%20NV%20Midas" TargetMode="External"/><Relationship Id="rId276" Type="http://schemas.openxmlformats.org/officeDocument/2006/relationships/hyperlink" Target="https://groupips.sharepoint.com/sites/Activity/O3304Documents" TargetMode="External"/><Relationship Id="rId690" Type="http://schemas.openxmlformats.org/officeDocument/2006/relationships/hyperlink" Target="https://groupips.sharepoint.com/sites/Activity/O2890Documents" TargetMode="External"/><Relationship Id="rId2371" Type="http://schemas.openxmlformats.org/officeDocument/2006/relationships/hyperlink" Target="https://groupips.sharepoint.com/sites/ActivityArchive/O609Archive" TargetMode="External"/><Relationship Id="rId3008" Type="http://schemas.openxmlformats.org/officeDocument/2006/relationships/hyperlink" Target="https://groupips.sharepoint.com/sites/Growth/1%20Quotations/Q8900-Q8999/Q8977%20Louis%20Dreyfus%20Company%20(BE)%20Full%20Automated%20Drum%20Store" TargetMode="External"/><Relationship Id="rId3422" Type="http://schemas.openxmlformats.org/officeDocument/2006/relationships/hyperlink" Target="https://groupips.sharepoint.com/sites/Growth/1%20Quotations/Q7800-Q7899/Q7863%20Wildspitz%20Dossier%20R138" TargetMode="External"/><Relationship Id="rId4820" Type="http://schemas.openxmlformats.org/officeDocument/2006/relationships/hyperlink" Target="https://groupips.sharepoint.com/sites/Growth/1%20Quotations/Q1500-Q1599/Q1523%20Constellium%20-%20Exit%20Bright%20Mills" TargetMode="External"/><Relationship Id="rId6578" Type="http://schemas.openxmlformats.org/officeDocument/2006/relationships/hyperlink" Target="https://groupips.sharepoint.com/sites/O2060" TargetMode="External"/><Relationship Id="rId343" Type="http://schemas.openxmlformats.org/officeDocument/2006/relationships/hyperlink" Target="https://groupips.sharepoint.com/sites/ActivityArchive/O3237Documents" TargetMode="External"/><Relationship Id="rId2024" Type="http://schemas.openxmlformats.org/officeDocument/2006/relationships/hyperlink" Target="https://groupips.sharepoint.com/sites/ActivityArchive/O1378Archive" TargetMode="External"/><Relationship Id="rId1040" Type="http://schemas.openxmlformats.org/officeDocument/2006/relationships/hyperlink" Target="https://groupips.sharepoint.com/sites/ActivityArchive/O2535Documents" TargetMode="External"/><Relationship Id="rId4196" Type="http://schemas.openxmlformats.org/officeDocument/2006/relationships/hyperlink" Target="https://groupips.sharepoint.com/sites/Growth/1%20Quotations/Q5600-Q5699/Q5618%20Blommer%20Chocolate%20Conche%20D%20Overhaul%20Coordination" TargetMode="External"/><Relationship Id="rId5247" Type="http://schemas.openxmlformats.org/officeDocument/2006/relationships/hyperlink" Target="https://groupips.sharepoint.com/sites/O3411" TargetMode="External"/><Relationship Id="rId5594" Type="http://schemas.openxmlformats.org/officeDocument/2006/relationships/hyperlink" Target="https://groupips.sharepoint.com/sites/O3062" TargetMode="External"/><Relationship Id="rId6645" Type="http://schemas.openxmlformats.org/officeDocument/2006/relationships/hyperlink" Target="https://groupips.sharepoint.com/sites/O1986" TargetMode="External"/><Relationship Id="rId410" Type="http://schemas.openxmlformats.org/officeDocument/2006/relationships/hyperlink" Target="https://groupips.sharepoint.com/sites/Activity/O3170Documents" TargetMode="External"/><Relationship Id="rId5661" Type="http://schemas.openxmlformats.org/officeDocument/2006/relationships/hyperlink" Target="https://groupips.sharepoint.com/sites/O2995" TargetMode="External"/><Relationship Id="rId6712" Type="http://schemas.openxmlformats.org/officeDocument/2006/relationships/hyperlink" Target="https://groupips.sharepoint.com/sites/O1852" TargetMode="External"/><Relationship Id="rId1857" Type="http://schemas.openxmlformats.org/officeDocument/2006/relationships/hyperlink" Target="https://groupips.sharepoint.com/sites/01Activity-O1667Conformityelectricity/Shared%20Documents/Forms/AllItems.aspx" TargetMode="External"/><Relationship Id="rId2908" Type="http://schemas.openxmlformats.org/officeDocument/2006/relationships/hyperlink" Target="https://groupips.sharepoint.com/sites/Growth/1%20Quotations/Q9100-Q9199/Q9191%20Mondelez%20GmbH%20L&#246;rrach%20Project%20Engineer%20(ext%20)" TargetMode="External"/><Relationship Id="rId4263" Type="http://schemas.openxmlformats.org/officeDocument/2006/relationships/hyperlink" Target="https://groupips.sharepoint.com/sites/Growth/1%20Quotations/Q5200-Q5299/Q5201%20Carmeuse%20Virginia%20Operation%20Winchester%20PE0320_Ed%20Eclaige%20usine%20Chaux" TargetMode="External"/><Relationship Id="rId5314" Type="http://schemas.openxmlformats.org/officeDocument/2006/relationships/hyperlink" Target="https://groupips.sharepoint.com/sites/O3343" TargetMode="External"/><Relationship Id="rId1924" Type="http://schemas.openxmlformats.org/officeDocument/2006/relationships/hyperlink" Target="https://groupips.sharepoint.com/sites/ActivityArchive/O1548Archive" TargetMode="External"/><Relationship Id="rId4330" Type="http://schemas.openxmlformats.org/officeDocument/2006/relationships/hyperlink" Target="https://groupips.sharepoint.com/sites/Growth/1%20Quotations/Q5200-Q5299/Q5293%20Yazaki%20EM1810_Water%20tank%20Repair%20work" TargetMode="External"/><Relationship Id="rId6088" Type="http://schemas.openxmlformats.org/officeDocument/2006/relationships/hyperlink" Target="https://groupips.sharepoint.com/sites/O2559" TargetMode="External"/><Relationship Id="rId2698" Type="http://schemas.openxmlformats.org/officeDocument/2006/relationships/hyperlink" Target="https://groupips.sharepoint.com/sites/ActivityArchive/O067Archive" TargetMode="External"/><Relationship Id="rId6155" Type="http://schemas.openxmlformats.org/officeDocument/2006/relationships/hyperlink" Target="https://groupips.sharepoint.com/sites/O2490" TargetMode="External"/><Relationship Id="rId3749" Type="http://schemas.openxmlformats.org/officeDocument/2006/relationships/hyperlink" Target="https://groupips.sharepoint.com/sites/Growth/1%20Quotations/Q6900-Q6999/Q6955%20TPS%20EM3106_Mobiliz%20IT%20technician" TargetMode="External"/><Relationship Id="rId5171" Type="http://schemas.openxmlformats.org/officeDocument/2006/relationships/hyperlink" Target="https://groupips.sharepoint.com/sites/O3488" TargetMode="External"/><Relationship Id="rId6222" Type="http://schemas.openxmlformats.org/officeDocument/2006/relationships/hyperlink" Target="https://groupips.sharepoint.com/sites/O2421" TargetMode="External"/><Relationship Id="rId2765" Type="http://schemas.openxmlformats.org/officeDocument/2006/relationships/hyperlink" Target="https://groupips.sharepoint.com/sites/Activity/I930Documents" TargetMode="External"/><Relationship Id="rId3816" Type="http://schemas.openxmlformats.org/officeDocument/2006/relationships/hyperlink" Target="https://groupips.sharepoint.com/sites/Growth/1%20Quotations/Q6700-Q6799/Q6787%20GCER%20EM3004_Note%20calcul%20FEM%20Filtre" TargetMode="External"/><Relationship Id="rId737" Type="http://schemas.openxmlformats.org/officeDocument/2006/relationships/hyperlink" Target="https://groupips.sharepoint.com/sites/ActivityArchive/O2843Documents" TargetMode="External"/><Relationship Id="rId1367" Type="http://schemas.openxmlformats.org/officeDocument/2006/relationships/hyperlink" Target="https://groupips.sharepoint.com/sites/ActivityArchive/O2207Documents" TargetMode="External"/><Relationship Id="rId1781" Type="http://schemas.openxmlformats.org/officeDocument/2006/relationships/hyperlink" Target="https://groupips.sharepoint.com/sites/01Activity-O1763Nemera/Shared%20Documents/Forms/AllItems.aspx" TargetMode="External"/><Relationship Id="rId2418" Type="http://schemas.openxmlformats.org/officeDocument/2006/relationships/hyperlink" Target="https://groupips.sharepoint.com/sites/ActivityArchive/O555Archive" TargetMode="External"/><Relationship Id="rId2832" Type="http://schemas.openxmlformats.org/officeDocument/2006/relationships/hyperlink" Target="https://groupips.sharepoint.com/sites/Activity/I483Documents" TargetMode="External"/><Relationship Id="rId5988" Type="http://schemas.openxmlformats.org/officeDocument/2006/relationships/hyperlink" Target="https://groupips.sharepoint.com/sites/O2665" TargetMode="External"/><Relationship Id="rId73" Type="http://schemas.openxmlformats.org/officeDocument/2006/relationships/hyperlink" Target="https://groupips.sharepoint.com/sites/Activity/O3509Documents" TargetMode="External"/><Relationship Id="rId804" Type="http://schemas.openxmlformats.org/officeDocument/2006/relationships/hyperlink" Target="https://groupips.sharepoint.com/sites/ActivityArchive/O2776Documents" TargetMode="External"/><Relationship Id="rId1434" Type="http://schemas.openxmlformats.org/officeDocument/2006/relationships/hyperlink" Target="https://groupips.sharepoint.com/sites/ActivityArchive/O2139Documents" TargetMode="External"/><Relationship Id="rId1501" Type="http://schemas.openxmlformats.org/officeDocument/2006/relationships/hyperlink" Target="https://groupips.sharepoint.com/sites/ActivityArchive/O2072Documents" TargetMode="External"/><Relationship Id="rId4657" Type="http://schemas.openxmlformats.org/officeDocument/2006/relationships/hyperlink" Target="https://groupips.sharepoint.com/sites/Growth/1%20Quotations/" TargetMode="External"/><Relationship Id="rId5708" Type="http://schemas.openxmlformats.org/officeDocument/2006/relationships/hyperlink" Target="https://groupips.sharepoint.com/sites/O2948" TargetMode="External"/><Relationship Id="rId3259" Type="http://schemas.openxmlformats.org/officeDocument/2006/relationships/hyperlink" Target="https://groupips.sharepoint.com/sites/Growth/1%20Quotations/Q8100-Q8199/Q8186%20Lindt%20&amp;%20Sprungli%20Strattham," TargetMode="External"/><Relationship Id="rId594" Type="http://schemas.openxmlformats.org/officeDocument/2006/relationships/hyperlink" Target="https://groupips.sharepoint.com/sites/ActivityArchive/O2986Documents" TargetMode="External"/><Relationship Id="rId2275" Type="http://schemas.openxmlformats.org/officeDocument/2006/relationships/hyperlink" Target="https://groupips.sharepoint.com/sites/ActivityArchive/O868Archive" TargetMode="External"/><Relationship Id="rId3326" Type="http://schemas.openxmlformats.org/officeDocument/2006/relationships/hyperlink" Target="https://groupips.sharepoint.com/sites/Growth/1%20Quotations/Q8100-Q8199/Q8195%20FIVES%20EM3936_Pr&#233;paration%20PIDs" TargetMode="External"/><Relationship Id="rId3673" Type="http://schemas.openxmlformats.org/officeDocument/2006/relationships/hyperlink" Target="https://groupips.sharepoint.com/sites/Growth/1%20Quotations/Q7300-Q7399/Q7386%20Fluxys%20Belgium%20nv%20CO2ncrEAT" TargetMode="External"/><Relationship Id="rId4724" Type="http://schemas.openxmlformats.org/officeDocument/2006/relationships/hyperlink" Target="https://groupips.sharepoint.com/sites/Growth/1%20Quotations/" TargetMode="External"/><Relationship Id="rId247" Type="http://schemas.openxmlformats.org/officeDocument/2006/relationships/hyperlink" Target="https://groupips.sharepoint.com/sites/Activity/O3333Documents" TargetMode="External"/><Relationship Id="rId3740" Type="http://schemas.openxmlformats.org/officeDocument/2006/relationships/hyperlink" Target="https://groupips.sharepoint.com/sites/Growth/1%20Quotations/Q7000-Q7099/Q7026%20GlaxoSmithKline%20Biologicals%20Rixensart%20GSK-RX532-Asphyxiating%20gaz" TargetMode="External"/><Relationship Id="rId661" Type="http://schemas.openxmlformats.org/officeDocument/2006/relationships/hyperlink" Target="https://groupips.sharepoint.com/sites/ActivityArchive/O2919Documents" TargetMode="External"/><Relationship Id="rId1291" Type="http://schemas.openxmlformats.org/officeDocument/2006/relationships/hyperlink" Target="https://groupips.sharepoint.com/sites/ActivityArchive/O2283Documents" TargetMode="External"/><Relationship Id="rId2342" Type="http://schemas.openxmlformats.org/officeDocument/2006/relationships/hyperlink" Target="https://groupips.sharepoint.com/sites/ActivityArchive/O670Archive" TargetMode="External"/><Relationship Id="rId5498" Type="http://schemas.openxmlformats.org/officeDocument/2006/relationships/hyperlink" Target="https://groupips.sharepoint.com/sites/O3158" TargetMode="External"/><Relationship Id="rId6549" Type="http://schemas.openxmlformats.org/officeDocument/2006/relationships/hyperlink" Target="https://groupips.sharepoint.com/sites/O2089" TargetMode="External"/><Relationship Id="rId314" Type="http://schemas.openxmlformats.org/officeDocument/2006/relationships/hyperlink" Target="https://groupips.sharepoint.com/sites/Activity/O3266Documents" TargetMode="External"/><Relationship Id="rId5565" Type="http://schemas.openxmlformats.org/officeDocument/2006/relationships/hyperlink" Target="https://groupips.sharepoint.com/sites/O3091" TargetMode="External"/><Relationship Id="rId6616" Type="http://schemas.openxmlformats.org/officeDocument/2006/relationships/hyperlink" Target="https://groupips.sharepoint.com/sites/O2017" TargetMode="External"/><Relationship Id="rId1011" Type="http://schemas.openxmlformats.org/officeDocument/2006/relationships/hyperlink" Target="https://groupips.sharepoint.com/sites/ActivityArchive/O2565Documents" TargetMode="External"/><Relationship Id="rId4167" Type="http://schemas.openxmlformats.org/officeDocument/2006/relationships/hyperlink" Target="https://groupips.sharepoint.com/sites/Growth/1%20Quotations/Q5700-Q5799/Q5735%20GUASTINI%20EM2192_WHP2%20NENE%20in%20Congo" TargetMode="External"/><Relationship Id="rId4581" Type="http://schemas.openxmlformats.org/officeDocument/2006/relationships/hyperlink" Target="https://groupips.sharepoint.com/sites/Growth/1%20Quotations/" TargetMode="External"/><Relationship Id="rId5218" Type="http://schemas.openxmlformats.org/officeDocument/2006/relationships/hyperlink" Target="https://groupips.sharepoint.com/sites/O3441" TargetMode="External"/><Relationship Id="rId5632" Type="http://schemas.openxmlformats.org/officeDocument/2006/relationships/hyperlink" Target="https://groupips.sharepoint.com/sites/O3024" TargetMode="External"/><Relationship Id="rId3183" Type="http://schemas.openxmlformats.org/officeDocument/2006/relationships/hyperlink" Target="https://groupips.sharepoint.com/sites/Growth/1%20Quotations/Q8600-Q8699/Q8603%20Aluminium%20Duffel%20BV%20rainwater%20decoupling" TargetMode="External"/><Relationship Id="rId4234" Type="http://schemas.openxmlformats.org/officeDocument/2006/relationships/hyperlink" Target="https://groupips.sharepoint.com/sites/Growth/1%20Quotations/Q5500-Q5599/Q5558%20GlaxoSmithKline%20Biologicals%20Wavre%20GSK%20WN21%20-%20Local%20C145%20SAS" TargetMode="External"/><Relationship Id="rId1828" Type="http://schemas.openxmlformats.org/officeDocument/2006/relationships/hyperlink" Target="https://groupips.sharepoint.com/sites/Activity/O1701Documents" TargetMode="External"/><Relationship Id="rId3250" Type="http://schemas.openxmlformats.org/officeDocument/2006/relationships/hyperlink" Target="https://groupips.sharepoint.com/sites/Growth/1%20Quotations/Q8300-Q8399/Q8366%20ACIC%20EM4113_Assistance%20offre" TargetMode="External"/><Relationship Id="rId171" Type="http://schemas.openxmlformats.org/officeDocument/2006/relationships/hyperlink" Target="https://groupips.sharepoint.com/sites/Activity/O3410Documents" TargetMode="External"/><Relationship Id="rId4301" Type="http://schemas.openxmlformats.org/officeDocument/2006/relationships/hyperlink" Target="https://groupips.sharepoint.com/sites/Growth/1%20Quotations/Q5400-Q5499/Q5447%20MAHLE%20Componente%20de%20Motor%20SRL%20Master%20Plan%20+%20PM" TargetMode="External"/><Relationship Id="rId6059" Type="http://schemas.openxmlformats.org/officeDocument/2006/relationships/hyperlink" Target="https://groupips.sharepoint.com/sites/O2589" TargetMode="External"/><Relationship Id="rId6473" Type="http://schemas.openxmlformats.org/officeDocument/2006/relationships/hyperlink" Target="https://groupips.sharepoint.com/sites/O2167" TargetMode="External"/><Relationship Id="rId988" Type="http://schemas.openxmlformats.org/officeDocument/2006/relationships/hyperlink" Target="https://groupips.sharepoint.com/sites/IAPS/Activity/PE0297/Forms/AllItems.aspx" TargetMode="External"/><Relationship Id="rId2669" Type="http://schemas.openxmlformats.org/officeDocument/2006/relationships/hyperlink" Target="https://groupips.sharepoint.com/sites/ActivityArchive/O121Archive" TargetMode="External"/><Relationship Id="rId5075" Type="http://schemas.openxmlformats.org/officeDocument/2006/relationships/hyperlink" Target="https://mytracker.group-ips.com/projects/684/reference_sheets_translations/432.pdf" TargetMode="External"/><Relationship Id="rId6126" Type="http://schemas.openxmlformats.org/officeDocument/2006/relationships/hyperlink" Target="https://groupips.sharepoint.com/sites/O2520" TargetMode="External"/><Relationship Id="rId6540" Type="http://schemas.openxmlformats.org/officeDocument/2006/relationships/hyperlink" Target="https://groupips.sharepoint.com/sites/O2098" TargetMode="External"/><Relationship Id="rId1685" Type="http://schemas.openxmlformats.org/officeDocument/2006/relationships/hyperlink" Target="https://groupips.sharepoint.com/sites/O1875-TrackingAutomationetAutomationcaves" TargetMode="External"/><Relationship Id="rId2736" Type="http://schemas.openxmlformats.org/officeDocument/2006/relationships/hyperlink" Target="https://groupips.sharepoint.com/sites/ActivityArchive/O029Archive" TargetMode="External"/><Relationship Id="rId4091" Type="http://schemas.openxmlformats.org/officeDocument/2006/relationships/hyperlink" Target="https://groupips.sharepoint.com/sites/Growth/1%20Quotations/Q5700-Q5799/Q5702%20Yazaki_Gafsa%20EM2173_Infirmary%20Maintenance" TargetMode="External"/><Relationship Id="rId5142" Type="http://schemas.openxmlformats.org/officeDocument/2006/relationships/hyperlink" Target="https://groupips.sharepoint.com/sites/O3517" TargetMode="External"/><Relationship Id="rId708" Type="http://schemas.openxmlformats.org/officeDocument/2006/relationships/hyperlink" Target="https://groupips.sharepoint.com/sites/ActivityArchive/O2872Documents" TargetMode="External"/><Relationship Id="rId1338" Type="http://schemas.openxmlformats.org/officeDocument/2006/relationships/hyperlink" Target="https://groupips.sharepoint.com/sites/ActivityArchive/O2236Documents" TargetMode="External"/><Relationship Id="rId1405" Type="http://schemas.openxmlformats.org/officeDocument/2006/relationships/hyperlink" Target="https://groupips.sharepoint.com/sites/ActivityArchive/O2169Documents" TargetMode="External"/><Relationship Id="rId1752" Type="http://schemas.openxmlformats.org/officeDocument/2006/relationships/hyperlink" Target="https://groupips.sharepoint.com/sites/ActivityArchive/O1802Archive" TargetMode="External"/><Relationship Id="rId2803" Type="http://schemas.openxmlformats.org/officeDocument/2006/relationships/hyperlink" Target="https://groupips.sharepoint.com/sites/Activity/I513Documents" TargetMode="External"/><Relationship Id="rId5959" Type="http://schemas.openxmlformats.org/officeDocument/2006/relationships/hyperlink" Target="https://groupips.sharepoint.com/sites/O2696" TargetMode="External"/><Relationship Id="rId44" Type="http://schemas.openxmlformats.org/officeDocument/2006/relationships/hyperlink" Target="https://groupips.sharepoint.com/sites/Activity/O3538Documents" TargetMode="External"/><Relationship Id="rId4975" Type="http://schemas.openxmlformats.org/officeDocument/2006/relationships/hyperlink" Target="https://groupips.sharepoint.com/sites/Growth/1%20Quotations/Q7300-Q7399/Q7322%20Group-IPS%20Management%20&amp;%20Administration" TargetMode="External"/><Relationship Id="rId498" Type="http://schemas.openxmlformats.org/officeDocument/2006/relationships/hyperlink" Target="https://groupips.sharepoint.com/sites/ActivityArchive/O3082Documents" TargetMode="External"/><Relationship Id="rId2179" Type="http://schemas.openxmlformats.org/officeDocument/2006/relationships/hyperlink" Target="https://groupips.sharepoint.com/sites/01-Activity-O1042AlbaIdiliaFoods/Shared%20Documents/Forms/AllItems.aspx" TargetMode="External"/><Relationship Id="rId3577" Type="http://schemas.openxmlformats.org/officeDocument/2006/relationships/hyperlink" Target="https://groupips.sharepoint.com/sites/Growth/1%20Quotations/Q7500-Q7599/Q7530%20Yelo%20Enterprise%20LTD%20Mini%20David%20PM" TargetMode="External"/><Relationship Id="rId3991" Type="http://schemas.openxmlformats.org/officeDocument/2006/relationships/hyperlink" Target="https://groupips.sharepoint.com/sites/Growth/1%20Quotations/Q6200-Q6299/Q6264%20Ineos%20Feluy%20SA%20Training%20%20Eisenh&#252;ttenstadt" TargetMode="External"/><Relationship Id="rId4628" Type="http://schemas.openxmlformats.org/officeDocument/2006/relationships/hyperlink" Target="https://groupips.sharepoint.com/sites/Growth/1%20Quotations/Q3400-Q3499/Q3418%20Apollo%20Hotel%20Duna%20Park" TargetMode="External"/><Relationship Id="rId2593" Type="http://schemas.openxmlformats.org/officeDocument/2006/relationships/hyperlink" Target="https://groupips.sharepoint.com/sites/ActivityArchive/O287Archive" TargetMode="External"/><Relationship Id="rId3644" Type="http://schemas.openxmlformats.org/officeDocument/2006/relationships/hyperlink" Target="https://groupips.sharepoint.com/sites/Growth/1%20Quotations/Q7400-Q7499/Q7400%20Mondelez%20Montorn&#233;s%20(Spain)%20Sanitary%20Water%20Diagrams" TargetMode="External"/><Relationship Id="rId6050" Type="http://schemas.openxmlformats.org/officeDocument/2006/relationships/hyperlink" Target="https://groupips.sharepoint.com/sites/O2598" TargetMode="External"/><Relationship Id="rId565" Type="http://schemas.openxmlformats.org/officeDocument/2006/relationships/hyperlink" Target="https://groupips.sharepoint.com/sites/ActivityArchive/O3015Documents" TargetMode="External"/><Relationship Id="rId1195" Type="http://schemas.openxmlformats.org/officeDocument/2006/relationships/hyperlink" Target="https://groupips.sharepoint.com/sites/ActivityArchive/O2379Documents" TargetMode="External"/><Relationship Id="rId2246" Type="http://schemas.openxmlformats.org/officeDocument/2006/relationships/hyperlink" Target="https://groupips.sharepoint.com/sites/ActivityArchive/O927Archive" TargetMode="External"/><Relationship Id="rId2660" Type="http://schemas.openxmlformats.org/officeDocument/2006/relationships/hyperlink" Target="https://groupips.sharepoint.com/sites/ActivityArchive/O135Archive" TargetMode="External"/><Relationship Id="rId3711" Type="http://schemas.openxmlformats.org/officeDocument/2006/relationships/hyperlink" Target="https://groupips.sharepoint.com/sites/Growth/1%20Quotations/Q7200-Q7299/Q7268%20Gianni%20Housing%20Vivienda%20San%20Lucas" TargetMode="External"/><Relationship Id="rId218" Type="http://schemas.openxmlformats.org/officeDocument/2006/relationships/hyperlink" Target="https://groupips.sharepoint.com/sites/Activity/O3362Documents" TargetMode="External"/><Relationship Id="rId632" Type="http://schemas.openxmlformats.org/officeDocument/2006/relationships/hyperlink" Target="https://groupips.sharepoint.com/sites/Activity/O2948Documents" TargetMode="External"/><Relationship Id="rId1262" Type="http://schemas.openxmlformats.org/officeDocument/2006/relationships/hyperlink" Target="https://groupips.sharepoint.com/sites/ActivityArchive/O2312Documents" TargetMode="External"/><Relationship Id="rId2313" Type="http://schemas.openxmlformats.org/officeDocument/2006/relationships/hyperlink" Target="https://groupips.sharepoint.com/sites/ActivityArchive/O754Archive" TargetMode="External"/><Relationship Id="rId5469" Type="http://schemas.openxmlformats.org/officeDocument/2006/relationships/hyperlink" Target="https://groupips.sharepoint.com/sites/O3187" TargetMode="External"/><Relationship Id="rId4485" Type="http://schemas.openxmlformats.org/officeDocument/2006/relationships/hyperlink" Target="https://groupips.sharepoint.com/sites/Growth/1%20Quotations/" TargetMode="External"/><Relationship Id="rId5536" Type="http://schemas.openxmlformats.org/officeDocument/2006/relationships/hyperlink" Target="https://groupips.sharepoint.com/sites/O3120" TargetMode="External"/><Relationship Id="rId5883" Type="http://schemas.openxmlformats.org/officeDocument/2006/relationships/hyperlink" Target="https://groupips.sharepoint.com/sites/O2773" TargetMode="External"/><Relationship Id="rId3087" Type="http://schemas.openxmlformats.org/officeDocument/2006/relationships/hyperlink" Target="https://groupips.sharepoint.com/sites/Growth/1%20Quotations/Q8800-Q8899/Q8843%20YAZAKI%20TUNISIA%20S.A.%20EM4503_Assistance%20Technique" TargetMode="External"/><Relationship Id="rId4138" Type="http://schemas.openxmlformats.org/officeDocument/2006/relationships/hyperlink" Target="https://groupips.sharepoint.com/sites/Growth/1%20Quotations/Q5700-Q5799/Q5760%20BV%20KSA%20EM2212_RCA%20of%20Tank%20Settlement" TargetMode="External"/><Relationship Id="rId5950" Type="http://schemas.openxmlformats.org/officeDocument/2006/relationships/hyperlink" Target="https://groupips.sharepoint.com/sites/O2705" TargetMode="External"/><Relationship Id="rId4552" Type="http://schemas.openxmlformats.org/officeDocument/2006/relationships/hyperlink" Target="https://groupips.sharepoint.com/sites/Growth/1%20Quotations/Q3700-Q3799/Q3775%20Stoneweg%20-%20velerin" TargetMode="External"/><Relationship Id="rId5603" Type="http://schemas.openxmlformats.org/officeDocument/2006/relationships/hyperlink" Target="https://groupips.sharepoint.com/sites/O3053" TargetMode="External"/><Relationship Id="rId3154" Type="http://schemas.openxmlformats.org/officeDocument/2006/relationships/hyperlink" Target="https://groupips.sharepoint.com/sites/Growth/1%20Quotations/Q8600-Q8699/Q8697%20TPS%20EM4326_Integrity%20Assessment" TargetMode="External"/><Relationship Id="rId4205" Type="http://schemas.openxmlformats.org/officeDocument/2006/relationships/hyperlink" Target="https://groupips.sharepoint.com/sites/Growth/1%20Quotations/Q5600-Q5699/Q5640%20GlaxoSmithKline%20Biologicals%20Rixensart%20VHP%20mal%20remediation%20W21" TargetMode="External"/><Relationship Id="rId2170" Type="http://schemas.openxmlformats.org/officeDocument/2006/relationships/hyperlink" Target="https://groupips.sharepoint.com/sites/ActivityArchive/O1072Archive" TargetMode="External"/><Relationship Id="rId3221" Type="http://schemas.openxmlformats.org/officeDocument/2006/relationships/hyperlink" Target="https://groupips.sharepoint.com/sites/Growth/1%20Quotations/Q8300-Q8399/Q8381%20NexWafe%20NexWafe%203D%20Modell%20Freiburg" TargetMode="External"/><Relationship Id="rId6377" Type="http://schemas.openxmlformats.org/officeDocument/2006/relationships/hyperlink" Target="https://groupips.sharepoint.com/sites/O2266" TargetMode="External"/><Relationship Id="rId6791" Type="http://schemas.openxmlformats.org/officeDocument/2006/relationships/hyperlink" Target="https://groupips.sharepoint.com/sites/I507" TargetMode="External"/><Relationship Id="rId8" Type="http://schemas.openxmlformats.org/officeDocument/2006/relationships/hyperlink" Target="https://groupips.sharepoint.com/sites/Activity/O3574Documents" TargetMode="External"/><Relationship Id="rId142" Type="http://schemas.openxmlformats.org/officeDocument/2006/relationships/hyperlink" Target="https://groupips.sharepoint.com/sites/Activity/O3440Documents" TargetMode="External"/><Relationship Id="rId2987" Type="http://schemas.openxmlformats.org/officeDocument/2006/relationships/hyperlink" Target="https://groupips.sharepoint.com/sites/Growth/1%20Quotations/Q9000-Q9099/Q9027%20FALLON%20AND%20BELLE%20Relatores%204" TargetMode="External"/><Relationship Id="rId5393" Type="http://schemas.openxmlformats.org/officeDocument/2006/relationships/hyperlink" Target="https://groupips.sharepoint.com/sites/O3263" TargetMode="External"/><Relationship Id="rId6444" Type="http://schemas.openxmlformats.org/officeDocument/2006/relationships/hyperlink" Target="https://groupips.sharepoint.com/sites/O2198" TargetMode="External"/><Relationship Id="rId959" Type="http://schemas.openxmlformats.org/officeDocument/2006/relationships/hyperlink" Target="https://groupips.sharepoint.com/sites/ActivityArchive/O2617Documents" TargetMode="External"/><Relationship Id="rId1589" Type="http://schemas.openxmlformats.org/officeDocument/2006/relationships/hyperlink" Target="https://groupips.sharepoint.com/sites/ActivityArchive/O1978Documents" TargetMode="External"/><Relationship Id="rId5046" Type="http://schemas.openxmlformats.org/officeDocument/2006/relationships/hyperlink" Target="https://mytracker.group-ips.com/projects/1786/reference_sheets_translations/937.pdf" TargetMode="External"/><Relationship Id="rId5460" Type="http://schemas.openxmlformats.org/officeDocument/2006/relationships/hyperlink" Target="https://groupips.sharepoint.com/sites/O3196" TargetMode="External"/><Relationship Id="rId6511" Type="http://schemas.openxmlformats.org/officeDocument/2006/relationships/hyperlink" Target="https://groupips.sharepoint.com/sites/O2127" TargetMode="External"/><Relationship Id="rId4062" Type="http://schemas.openxmlformats.org/officeDocument/2006/relationships/hyperlink" Target="https://groupips.sharepoint.com/sites/Growth/1%20Quotations/Q6000-Q6099/Q6015%20GlaxoSmithKline%20Biologicals%20Wavre%20GSK%20-%20AMS%20-%20Placement%20balise" TargetMode="External"/><Relationship Id="rId5113" Type="http://schemas.openxmlformats.org/officeDocument/2006/relationships/hyperlink" Target="https://groupips.sharepoint.com/sites/O3546" TargetMode="External"/><Relationship Id="rId1656" Type="http://schemas.openxmlformats.org/officeDocument/2006/relationships/hyperlink" Target="https://groupips.sharepoint.com/sites/ActivityArchive/O1908Documents" TargetMode="External"/><Relationship Id="rId2707" Type="http://schemas.openxmlformats.org/officeDocument/2006/relationships/hyperlink" Target="https://groupips.sharepoint.com/sites/ActivityArchive/O058Archive" TargetMode="External"/><Relationship Id="rId1309" Type="http://schemas.openxmlformats.org/officeDocument/2006/relationships/hyperlink" Target="https://groupips.sharepoint.com/sites/ActivityArchive/O2265Documents" TargetMode="External"/><Relationship Id="rId1723" Type="http://schemas.openxmlformats.org/officeDocument/2006/relationships/hyperlink" Target="https://groupips.sharepoint.com/sites/ActivityArchive/O1835Archive" TargetMode="External"/><Relationship Id="rId4879" Type="http://schemas.openxmlformats.org/officeDocument/2006/relationships/hyperlink" Target="https://groupips.sharepoint.com/sites/Growth/1%20Quotations/" TargetMode="External"/><Relationship Id="rId15" Type="http://schemas.openxmlformats.org/officeDocument/2006/relationships/hyperlink" Target="https://groupips.sharepoint.com/sites/Activity/O3567Documents" TargetMode="External"/><Relationship Id="rId3895" Type="http://schemas.openxmlformats.org/officeDocument/2006/relationships/hyperlink" Target="https://groupips.sharepoint.com/sites/Growth/1%20Quotations/Q6600-Q6699/Q6659%20AMAZON%20(LUXEMBOURG)%20Go-live%2029nov" TargetMode="External"/><Relationship Id="rId4946" Type="http://schemas.openxmlformats.org/officeDocument/2006/relationships/hyperlink" Target="https://groupips.sharepoint.com/sites/Growth/1%20Quotations/" TargetMode="External"/><Relationship Id="rId2497" Type="http://schemas.openxmlformats.org/officeDocument/2006/relationships/hyperlink" Target="https://groupips.sharepoint.com/sites/ActivityArchive/O449Archive" TargetMode="External"/><Relationship Id="rId3548" Type="http://schemas.openxmlformats.org/officeDocument/2006/relationships/hyperlink" Target="https://groupips.sharepoint.com/sites/Growth/1%20Quotations/Q7500-Q7599/Q7517%20GlaxoSmithKline%20Biologicals%20Wavre%20GSK%20-%20RD593%20Biowaste" TargetMode="External"/><Relationship Id="rId469" Type="http://schemas.openxmlformats.org/officeDocument/2006/relationships/hyperlink" Target="https://groupips.sharepoint.com/sites/ActivityArchive/O3111Documents" TargetMode="External"/><Relationship Id="rId883" Type="http://schemas.openxmlformats.org/officeDocument/2006/relationships/hyperlink" Target="https://groupips.sharepoint.com/sites/IAPS/Activity/PE0666/Forms/AllItems.aspx" TargetMode="External"/><Relationship Id="rId1099" Type="http://schemas.openxmlformats.org/officeDocument/2006/relationships/hyperlink" Target="https://groupips.sharepoint.com/sites/Activity/O2475Documents" TargetMode="External"/><Relationship Id="rId2564" Type="http://schemas.openxmlformats.org/officeDocument/2006/relationships/hyperlink" Target="https://groupips.sharepoint.com/sites/ActivityArchive/O360Archive" TargetMode="External"/><Relationship Id="rId3615" Type="http://schemas.openxmlformats.org/officeDocument/2006/relationships/hyperlink" Target="https://groupips.sharepoint.com/sites/Growth/1%20Quotations/Q7500-Q7599/Q7528%20DOW%20(GLOBAL)%20Planning%20for%20Car%20chargers" TargetMode="External"/><Relationship Id="rId3962" Type="http://schemas.openxmlformats.org/officeDocument/2006/relationships/hyperlink" Target="https://groupips.sharepoint.com/sites/Growth/1%20Quotations/Q6300-Q6399/Q6375%20Estee%20Lauder%20CSAR" TargetMode="External"/><Relationship Id="rId6021" Type="http://schemas.openxmlformats.org/officeDocument/2006/relationships/hyperlink" Target="https://groupips.sharepoint.com/sites/O2628" TargetMode="External"/><Relationship Id="rId536" Type="http://schemas.openxmlformats.org/officeDocument/2006/relationships/hyperlink" Target="https://groupips.sharepoint.com/sites/ActivityArchive/O3044Documents" TargetMode="External"/><Relationship Id="rId1166" Type="http://schemas.openxmlformats.org/officeDocument/2006/relationships/hyperlink" Target="https://groupips.sharepoint.com/sites/ActivityArchive/O2408Documents" TargetMode="External"/><Relationship Id="rId2217" Type="http://schemas.openxmlformats.org/officeDocument/2006/relationships/hyperlink" Target="https://groupips.sharepoint.com/sites/ActivityArchive/O983Archive" TargetMode="External"/><Relationship Id="rId950" Type="http://schemas.openxmlformats.org/officeDocument/2006/relationships/hyperlink" Target="https://groupips.sharepoint.com/sites/ActivityArchive/O2627Documents" TargetMode="External"/><Relationship Id="rId1580" Type="http://schemas.openxmlformats.org/officeDocument/2006/relationships/hyperlink" Target="https://groupips.sharepoint.com/sites/ActivityArchive/O1987Documents" TargetMode="External"/><Relationship Id="rId2631" Type="http://schemas.openxmlformats.org/officeDocument/2006/relationships/hyperlink" Target="https://groupips.sharepoint.com/sites/ActivityArchive/O214Archive" TargetMode="External"/><Relationship Id="rId4389" Type="http://schemas.openxmlformats.org/officeDocument/2006/relationships/hyperlink" Target="https://groupips.sharepoint.com/sites/Growth/1%20Quotations/Q5000-Q5099/Q5040%20Befesa%20Salzschlacke%20GmbH%20SEROX%20Warehouse%20Procurement" TargetMode="External"/><Relationship Id="rId5787" Type="http://schemas.openxmlformats.org/officeDocument/2006/relationships/hyperlink" Target="https://groupips.sharepoint.com/sites/O2869" TargetMode="External"/><Relationship Id="rId6838" Type="http://schemas.openxmlformats.org/officeDocument/2006/relationships/hyperlink" Target="https://groupips.sharepoint.com/sites/I406" TargetMode="External"/><Relationship Id="rId603" Type="http://schemas.openxmlformats.org/officeDocument/2006/relationships/hyperlink" Target="https://groupips.sharepoint.com/sites/Activity/O2977Documents" TargetMode="External"/><Relationship Id="rId1233" Type="http://schemas.openxmlformats.org/officeDocument/2006/relationships/hyperlink" Target="https://groupips.sharepoint.com/sites/ActivityArchive/O2341Documents" TargetMode="External"/><Relationship Id="rId5854" Type="http://schemas.openxmlformats.org/officeDocument/2006/relationships/hyperlink" Target="https://groupips.sharepoint.com/sites/O2802" TargetMode="External"/><Relationship Id="rId1300" Type="http://schemas.openxmlformats.org/officeDocument/2006/relationships/hyperlink" Target="https://groupips.sharepoint.com/sites/ActivityArchive/O2274Documents" TargetMode="External"/><Relationship Id="rId4456" Type="http://schemas.openxmlformats.org/officeDocument/2006/relationships/hyperlink" Target="https://groupips.sharepoint.com/sites/Growth/1%20Quotations/" TargetMode="External"/><Relationship Id="rId4870" Type="http://schemas.openxmlformats.org/officeDocument/2006/relationships/hyperlink" Target="https://groupips.sharepoint.com/sites/Growth/1%20Quotations/" TargetMode="External"/><Relationship Id="rId5507" Type="http://schemas.openxmlformats.org/officeDocument/2006/relationships/hyperlink" Target="https://groupips.sharepoint.com/sites/O3149" TargetMode="External"/><Relationship Id="rId5921" Type="http://schemas.openxmlformats.org/officeDocument/2006/relationships/hyperlink" Target="https://groupips.sharepoint.com/sites/O2735" TargetMode="External"/><Relationship Id="rId3058" Type="http://schemas.openxmlformats.org/officeDocument/2006/relationships/hyperlink" Target="https://groupips.sharepoint.com/sites/Growth/1%20Quotations/Q8800-Q8899/Q8876%20Sindan%20Pharma%20RABS_HVAC_Clean%20Rooms" TargetMode="External"/><Relationship Id="rId3472" Type="http://schemas.openxmlformats.org/officeDocument/2006/relationships/hyperlink" Target="https://groupips.sharepoint.com/sites/Growth/1%20Quotations/Q7700-Q7799/Q7742%20Ignacio%20de%20Lorenzo%20Reforma%20LRZ" TargetMode="External"/><Relationship Id="rId4109" Type="http://schemas.openxmlformats.org/officeDocument/2006/relationships/hyperlink" Target="https://groupips.sharepoint.com/sites/Growth/1%20Quotations/Q5900-Q5999/Q5929%20Ab%20InBev%20Belgium%20(Leuven)%20Feasibility%20Triple%20Karmelite" TargetMode="External"/><Relationship Id="rId4523" Type="http://schemas.openxmlformats.org/officeDocument/2006/relationships/hyperlink" Target="https://groupips.sharepoint.com/sites/Growth/1%20Quotations/" TargetMode="External"/><Relationship Id="rId393" Type="http://schemas.openxmlformats.org/officeDocument/2006/relationships/hyperlink" Target="https://groupips.sharepoint.com/sites/Activity/O3187Documents" TargetMode="External"/><Relationship Id="rId2074" Type="http://schemas.openxmlformats.org/officeDocument/2006/relationships/hyperlink" Target="https://groupips.sharepoint.com/sites/ActivityArchive/O1292Archive" TargetMode="External"/><Relationship Id="rId3125" Type="http://schemas.openxmlformats.org/officeDocument/2006/relationships/hyperlink" Target="https://groupips.sharepoint.com/sites/Growth/1%20Quotations/Q8700-Q8799/Q8727%20Novacel%20Protective%20Coating%20Novacel%20PM%20Support" TargetMode="External"/><Relationship Id="rId6695" Type="http://schemas.openxmlformats.org/officeDocument/2006/relationships/hyperlink" Target="https://groupips.sharepoint.com/sites/O1900" TargetMode="External"/><Relationship Id="rId460" Type="http://schemas.openxmlformats.org/officeDocument/2006/relationships/hyperlink" Target="https://groupips.sharepoint.com/sites/ActivityArchive/O3120Documents" TargetMode="External"/><Relationship Id="rId1090" Type="http://schemas.openxmlformats.org/officeDocument/2006/relationships/hyperlink" Target="https://groupips.sharepoint.com/sites/Activity/O2485Documents" TargetMode="External"/><Relationship Id="rId2141" Type="http://schemas.openxmlformats.org/officeDocument/2006/relationships/hyperlink" Target="https://groupips.sharepoint.com/sites/ActivityArchive/O1140Archive" TargetMode="External"/><Relationship Id="rId5297" Type="http://schemas.openxmlformats.org/officeDocument/2006/relationships/hyperlink" Target="https://groupips.sharepoint.com/sites/O3360" TargetMode="External"/><Relationship Id="rId6348" Type="http://schemas.openxmlformats.org/officeDocument/2006/relationships/hyperlink" Target="https://groupips.sharepoint.com/sites/O2295" TargetMode="External"/><Relationship Id="rId113" Type="http://schemas.openxmlformats.org/officeDocument/2006/relationships/hyperlink" Target="https://groupips.sharepoint.com/sites/Activity/O3469Documents" TargetMode="External"/><Relationship Id="rId6762" Type="http://schemas.openxmlformats.org/officeDocument/2006/relationships/hyperlink" Target="https://groupips.sharepoint.com/sites/I850" TargetMode="External"/><Relationship Id="rId2958" Type="http://schemas.openxmlformats.org/officeDocument/2006/relationships/hyperlink" Target="https://groupips.sharepoint.com/sites/Growth/1%20Quotations/Q9100-Q9199/Q9109%20SynPet%20GF%20Investm.%20Risk%20evaluation" TargetMode="External"/><Relationship Id="rId5017" Type="http://schemas.openxmlformats.org/officeDocument/2006/relationships/hyperlink" Target="https://groupips.sharepoint.com/sites/Growth/1%20Quotations/Q5400-Q5499/Q5450%20IPS%20Spain%20BIM%20Implementation%20&amp;%20Trainings" TargetMode="External"/><Relationship Id="rId5364" Type="http://schemas.openxmlformats.org/officeDocument/2006/relationships/hyperlink" Target="https://groupips.sharepoint.com/sites/O3292" TargetMode="External"/><Relationship Id="rId6415" Type="http://schemas.openxmlformats.org/officeDocument/2006/relationships/hyperlink" Target="https://groupips.sharepoint.com/sites/O2227" TargetMode="External"/><Relationship Id="rId1974" Type="http://schemas.openxmlformats.org/officeDocument/2006/relationships/hyperlink" Target="https://groupips.sharepoint.com/sites/ActivityArchive/O1450Archive" TargetMode="External"/><Relationship Id="rId4380" Type="http://schemas.openxmlformats.org/officeDocument/2006/relationships/hyperlink" Target="https://groupips.sharepoint.com/sites/Growth/1%20Quotations/Q5100-Q5199/Q5107%20AB%20INBEV%20(BELGIUM)%20CANAL+%20-%202021" TargetMode="External"/><Relationship Id="rId5431" Type="http://schemas.openxmlformats.org/officeDocument/2006/relationships/hyperlink" Target="https://groupips.sharepoint.com/sites/O3225" TargetMode="External"/><Relationship Id="rId1627" Type="http://schemas.openxmlformats.org/officeDocument/2006/relationships/hyperlink" Target="https://groupips.sharepoint.com/sites/01Activity-O1939AutomationPlateMill/Shared%20Documents/Forms/AllItems.aspx" TargetMode="External"/><Relationship Id="rId4033" Type="http://schemas.openxmlformats.org/officeDocument/2006/relationships/hyperlink" Target="https://groupips.sharepoint.com/sites/Growth/1%20Quotations/Q6100-Q6199/Q6140%20Roche%20Diags%20GmbH%20Penzberg%20SDR%20Bio%204" TargetMode="External"/><Relationship Id="rId3799" Type="http://schemas.openxmlformats.org/officeDocument/2006/relationships/hyperlink" Target="https://groupips.sharepoint.com/sites/Growth/1%20Quotations/Q6800-Q6899/Q6861%20YAZAKI%20TUNISIA%20S.A.%20EM3055_Prj%20MN%20HVAC%20System" TargetMode="External"/><Relationship Id="rId4100" Type="http://schemas.openxmlformats.org/officeDocument/2006/relationships/hyperlink" Target="https://groupips.sharepoint.com/sites/Growth/1%20Quotations/Q5900-Q5999/Q5934%20Schneider%20Electric%20Industries%20SAS%20Grenoble%20Training%20Center" TargetMode="External"/><Relationship Id="rId6272" Type="http://schemas.openxmlformats.org/officeDocument/2006/relationships/hyperlink" Target="https://groupips.sharepoint.com/sites/O2371" TargetMode="External"/><Relationship Id="rId3866" Type="http://schemas.openxmlformats.org/officeDocument/2006/relationships/hyperlink" Target="https://groupips.sharepoint.com/sites/Growth/1%20Quotations/Q6700-Q6799/Q6767%20TPS%20EM2953_Eng%20Study%20muster%20point" TargetMode="External"/><Relationship Id="rId4917" Type="http://schemas.openxmlformats.org/officeDocument/2006/relationships/hyperlink" Target="https://groupips.sharepoint.com/sites/Growth/1%20Quotations/" TargetMode="External"/><Relationship Id="rId787" Type="http://schemas.openxmlformats.org/officeDocument/2006/relationships/hyperlink" Target="https://groupips.sharepoint.com/sites/IAPS/Activity/PE0702/Forms/AllItems.aspx" TargetMode="External"/><Relationship Id="rId2468" Type="http://schemas.openxmlformats.org/officeDocument/2006/relationships/hyperlink" Target="https://groupips.sharepoint.com/sites/ActivityArchive/O486Archive" TargetMode="External"/><Relationship Id="rId2882" Type="http://schemas.openxmlformats.org/officeDocument/2006/relationships/hyperlink" Target="https://groupips.sharepoint.com/sites/Growth/1%20Quotations/Q9200-Q9299/Q9247%20TPS%20EM4549_Guebiba%20water" TargetMode="External"/><Relationship Id="rId3519" Type="http://schemas.openxmlformats.org/officeDocument/2006/relationships/hyperlink" Target="https://groupips.sharepoint.com/sites/Growth/1%20Quotations/Q7600-Q7699/Q7690%20ENDECO%20EM3537_Eng%20Serv%20Ghani%20Field" TargetMode="External"/><Relationship Id="rId3933" Type="http://schemas.openxmlformats.org/officeDocument/2006/relationships/hyperlink" Target="https://groupips.sharepoint.com/sites/Growth/1%20Quotations/Q6400-Q6499/Q6401%20BARRY%20CALLEBAUT%20(BELGIUM)%20Project%20Support%20Wie-Hal" TargetMode="External"/><Relationship Id="rId854" Type="http://schemas.openxmlformats.org/officeDocument/2006/relationships/hyperlink" Target="https://groupips.sharepoint.com/sites/Activity/O2726Documents" TargetMode="External"/><Relationship Id="rId1484" Type="http://schemas.openxmlformats.org/officeDocument/2006/relationships/hyperlink" Target="https://groupips.sharepoint.com/sites/ActivityArchive/O2089Documents" TargetMode="External"/><Relationship Id="rId2535" Type="http://schemas.openxmlformats.org/officeDocument/2006/relationships/hyperlink" Target="https://groupips.sharepoint.com/sites/ActivityArchive/O399Archive" TargetMode="External"/><Relationship Id="rId507" Type="http://schemas.openxmlformats.org/officeDocument/2006/relationships/hyperlink" Target="https://groupips.sharepoint.com/sites/ActivityArchive/O3073Documents" TargetMode="External"/><Relationship Id="rId921" Type="http://schemas.openxmlformats.org/officeDocument/2006/relationships/hyperlink" Target="https://groupips.sharepoint.com/sites/ActivityArchive/O2657Documents" TargetMode="External"/><Relationship Id="rId1137" Type="http://schemas.openxmlformats.org/officeDocument/2006/relationships/hyperlink" Target="https://groupips.sharepoint.com/sites/ActivityArchive/O2437Documents" TargetMode="External"/><Relationship Id="rId1551" Type="http://schemas.openxmlformats.org/officeDocument/2006/relationships/hyperlink" Target="https://groupips.sharepoint.com/sites/Activity/O2017Documents" TargetMode="External"/><Relationship Id="rId2602" Type="http://schemas.openxmlformats.org/officeDocument/2006/relationships/hyperlink" Target="https://groupips.sharepoint.com/sites/ActivityArchive/O271Archive" TargetMode="External"/><Relationship Id="rId5758" Type="http://schemas.openxmlformats.org/officeDocument/2006/relationships/hyperlink" Target="https://groupips.sharepoint.com/sites/O2898" TargetMode="External"/><Relationship Id="rId6809" Type="http://schemas.openxmlformats.org/officeDocument/2006/relationships/hyperlink" Target="https://groupips.sharepoint.com/sites/I488" TargetMode="External"/><Relationship Id="rId1204" Type="http://schemas.openxmlformats.org/officeDocument/2006/relationships/hyperlink" Target="https://groupips.sharepoint.com/sites/ActivityArchive/O2370Documents" TargetMode="External"/><Relationship Id="rId4774" Type="http://schemas.openxmlformats.org/officeDocument/2006/relationships/hyperlink" Target="https://groupips.sharepoint.com/sites/Growth/1%20Quotations/" TargetMode="External"/><Relationship Id="rId5825" Type="http://schemas.openxmlformats.org/officeDocument/2006/relationships/hyperlink" Target="https://groupips.sharepoint.com/sites/O2831" TargetMode="External"/><Relationship Id="rId3376" Type="http://schemas.openxmlformats.org/officeDocument/2006/relationships/hyperlink" Target="https://groupips.sharepoint.com/sites/Growth/1%20Quotations/Q7900-Q7999/Q7984%20Prayon%20-%20Engis%20Water%20realocation%20Fertiliser" TargetMode="External"/><Relationship Id="rId4427" Type="http://schemas.openxmlformats.org/officeDocument/2006/relationships/hyperlink" Target="https://groupips.sharepoint.com/sites/Growth/1%20Quotations/" TargetMode="External"/><Relationship Id="rId297" Type="http://schemas.openxmlformats.org/officeDocument/2006/relationships/hyperlink" Target="https://groupips.sharepoint.com/sites/Activity/O3283Documents" TargetMode="External"/><Relationship Id="rId2392" Type="http://schemas.openxmlformats.org/officeDocument/2006/relationships/hyperlink" Target="https://groupips.sharepoint.com/sites/ActivityArchive/O586Archive" TargetMode="External"/><Relationship Id="rId3029" Type="http://schemas.openxmlformats.org/officeDocument/2006/relationships/hyperlink" Target="https://groupips.sharepoint.com/sites/Growth/1%20Quotations/Q8900-Q8999/Q8938%20APO%20EM4362_%20Instrum%20Upgrade" TargetMode="External"/><Relationship Id="rId3790" Type="http://schemas.openxmlformats.org/officeDocument/2006/relationships/hyperlink" Target="https://groupips.sharepoint.com/sites/Growth/1%20Quotations/Q7000-Q7099/Q7004%20Cyclops%20Cyclops%20-%20Drafting%20Support" TargetMode="External"/><Relationship Id="rId4841" Type="http://schemas.openxmlformats.org/officeDocument/2006/relationships/hyperlink" Target="https://groupips.sharepoint.com/sites/Growth/1%20Quotations/" TargetMode="External"/><Relationship Id="rId6599" Type="http://schemas.openxmlformats.org/officeDocument/2006/relationships/hyperlink" Target="https://groupips.sharepoint.com/sites/O2039" TargetMode="External"/><Relationship Id="rId364" Type="http://schemas.openxmlformats.org/officeDocument/2006/relationships/hyperlink" Target="https://groupips.sharepoint.com/sites/Activity/O3216Documents" TargetMode="External"/><Relationship Id="rId2045" Type="http://schemas.openxmlformats.org/officeDocument/2006/relationships/hyperlink" Target="https://groupips.sharepoint.com/sites/ActivityArchive/O1341Archive" TargetMode="External"/><Relationship Id="rId3443" Type="http://schemas.openxmlformats.org/officeDocument/2006/relationships/hyperlink" Target="https://groupips.sharepoint.com/sites/Growth/1%20Quotations/Q7800-Q7899/Q7807%20Ab%20InBev%20Belgium%20(Leuven)%20Abinbev%20Leuven%20Entrance" TargetMode="External"/><Relationship Id="rId3510" Type="http://schemas.openxmlformats.org/officeDocument/2006/relationships/hyperlink" Target="https://groupips.sharepoint.com/sites/Growth/1%20Quotations/Q7500-Q7599/Q7533%20Corte%20Diletto%20Corte%20Diletto" TargetMode="External"/><Relationship Id="rId6666" Type="http://schemas.openxmlformats.org/officeDocument/2006/relationships/hyperlink" Target="https://groupips.sharepoint.com/sites/O1960" TargetMode="External"/><Relationship Id="rId431" Type="http://schemas.openxmlformats.org/officeDocument/2006/relationships/hyperlink" Target="https://groupips.sharepoint.com/sites/Activity/O3149Documents" TargetMode="External"/><Relationship Id="rId1061" Type="http://schemas.openxmlformats.org/officeDocument/2006/relationships/hyperlink" Target="https://groupips.sharepoint.com/sites/Activity/O2514Documents" TargetMode="External"/><Relationship Id="rId2112" Type="http://schemas.openxmlformats.org/officeDocument/2006/relationships/hyperlink" Target="https://groupips.sharepoint.com/sites/ActivityArchive/O1204Archive" TargetMode="External"/><Relationship Id="rId5268" Type="http://schemas.openxmlformats.org/officeDocument/2006/relationships/hyperlink" Target="https://groupips.sharepoint.com/sites/O3390" TargetMode="External"/><Relationship Id="rId5682" Type="http://schemas.openxmlformats.org/officeDocument/2006/relationships/hyperlink" Target="https://groupips.sharepoint.com/sites/O2974" TargetMode="External"/><Relationship Id="rId6319" Type="http://schemas.openxmlformats.org/officeDocument/2006/relationships/hyperlink" Target="https://groupips.sharepoint.com/sites/O2324" TargetMode="External"/><Relationship Id="rId6733" Type="http://schemas.openxmlformats.org/officeDocument/2006/relationships/hyperlink" Target="https://groupips.sharepoint.com/sites/O1700" TargetMode="External"/><Relationship Id="rId1878" Type="http://schemas.openxmlformats.org/officeDocument/2006/relationships/hyperlink" Target="https://groupips.sharepoint.com/sites/01Activity-O1634_ChocolatsValor/Shared%20Documents/Forms/AllItems.aspx" TargetMode="External"/><Relationship Id="rId2929" Type="http://schemas.openxmlformats.org/officeDocument/2006/relationships/hyperlink" Target="https://groupips.sharepoint.com/sites/Growth/1%20Quotations/Q9100-Q9199/Q9163%20ENDECO%20EM4715_Dispersion%20study" TargetMode="External"/><Relationship Id="rId4284" Type="http://schemas.openxmlformats.org/officeDocument/2006/relationships/hyperlink" Target="https://groupips.sharepoint.com/sites/Growth/1%20Quotations/Q5400-Q5499/Q5422%20Cargill%20-%20Lititz%20Chilled%20Water%20System" TargetMode="External"/><Relationship Id="rId5335" Type="http://schemas.openxmlformats.org/officeDocument/2006/relationships/hyperlink" Target="https://groupips.sharepoint.com/sites/O3321" TargetMode="External"/><Relationship Id="rId4351" Type="http://schemas.openxmlformats.org/officeDocument/2006/relationships/hyperlink" Target="https://groupips.sharepoint.com/sites/Growth/1%20Quotations/Q5200-Q5299/Q5264%20Tractebel%20Engineering%20EM1772_Engng%205MW%20gas%20tubine" TargetMode="External"/><Relationship Id="rId5402" Type="http://schemas.openxmlformats.org/officeDocument/2006/relationships/hyperlink" Target="https://groupips.sharepoint.com/sites/O3254" TargetMode="External"/><Relationship Id="rId6800" Type="http://schemas.openxmlformats.org/officeDocument/2006/relationships/hyperlink" Target="https://groupips.sharepoint.com/sites/I497" TargetMode="External"/><Relationship Id="rId1945" Type="http://schemas.openxmlformats.org/officeDocument/2006/relationships/hyperlink" Target="https://groupips.sharepoint.com/sites/Activity/O1512Documents" TargetMode="External"/><Relationship Id="rId4004" Type="http://schemas.openxmlformats.org/officeDocument/2006/relationships/hyperlink" Target="https://groupips.sharepoint.com/sites/Growth/1%20Quotations/Q5600-Q5699/Q5639%20SMHPM%20EM1871_Cont&amp;suv%20d&#233;p%20prod%20p&#233;tr" TargetMode="External"/><Relationship Id="rId3020" Type="http://schemas.openxmlformats.org/officeDocument/2006/relationships/hyperlink" Target="https://groupips.sharepoint.com/sites/Growth/1%20Quotations/Q8900-Q8999/Q8941%20LOGICOR%20(SPAIN)%20Monitoring%20Fotovol%20Mas%20Blau" TargetMode="External"/><Relationship Id="rId6176" Type="http://schemas.openxmlformats.org/officeDocument/2006/relationships/hyperlink" Target="https://groupips.sharepoint.com/sites/O2467" TargetMode="External"/><Relationship Id="rId6590" Type="http://schemas.openxmlformats.org/officeDocument/2006/relationships/hyperlink" Target="https://groupips.sharepoint.com/sites/O2048" TargetMode="External"/><Relationship Id="rId2786" Type="http://schemas.openxmlformats.org/officeDocument/2006/relationships/hyperlink" Target="https://groupips.sharepoint.com/sites/ActivityArchive/I530Documents" TargetMode="External"/><Relationship Id="rId3837" Type="http://schemas.openxmlformats.org/officeDocument/2006/relationships/hyperlink" Target="https://groupips.sharepoint.com/sites/Growth/1%20Quotations/Q6500-Q6599/Q6585%20Lindt%20&amp;%20Sprungli%20Strattham," TargetMode="External"/><Relationship Id="rId5192" Type="http://schemas.openxmlformats.org/officeDocument/2006/relationships/hyperlink" Target="https://groupips.sharepoint.com/sites/O3467" TargetMode="External"/><Relationship Id="rId6243" Type="http://schemas.openxmlformats.org/officeDocument/2006/relationships/hyperlink" Target="https://groupips.sharepoint.com/sites/O2400" TargetMode="External"/><Relationship Id="rId758" Type="http://schemas.openxmlformats.org/officeDocument/2006/relationships/hyperlink" Target="https://groupips.sharepoint.com/sites/Activity/O2822Documents" TargetMode="External"/><Relationship Id="rId1388" Type="http://schemas.openxmlformats.org/officeDocument/2006/relationships/hyperlink" Target="https://groupips.sharepoint.com/sites/ActivityArchive/O2186Documents" TargetMode="External"/><Relationship Id="rId2439" Type="http://schemas.openxmlformats.org/officeDocument/2006/relationships/hyperlink" Target="https://groupips.sharepoint.com/sites/ActivityArchive/O528Archive" TargetMode="External"/><Relationship Id="rId2853" Type="http://schemas.openxmlformats.org/officeDocument/2006/relationships/hyperlink" Target="https://groupips.sharepoint.com/sites/Activity/I440Documents" TargetMode="External"/><Relationship Id="rId3904" Type="http://schemas.openxmlformats.org/officeDocument/2006/relationships/hyperlink" Target="https://groupips.sharepoint.com/sites/Growth/1%20Quotations/Q6400-Q6499/Q6489%20IDILIA%20FOODS," TargetMode="External"/><Relationship Id="rId6310" Type="http://schemas.openxmlformats.org/officeDocument/2006/relationships/hyperlink" Target="https://groupips.sharepoint.com/sites/O2333" TargetMode="External"/><Relationship Id="rId94" Type="http://schemas.openxmlformats.org/officeDocument/2006/relationships/hyperlink" Target="https://groupips.sharepoint.com/sites/Activity/O3488Documents" TargetMode="External"/><Relationship Id="rId825" Type="http://schemas.openxmlformats.org/officeDocument/2006/relationships/hyperlink" Target="https://groupips.sharepoint.com/sites/ActivityArchive/O2755Documents" TargetMode="External"/><Relationship Id="rId1455" Type="http://schemas.openxmlformats.org/officeDocument/2006/relationships/hyperlink" Target="https://groupips.sharepoint.com/sites/ActivityArchive/O2118Documents" TargetMode="External"/><Relationship Id="rId2506" Type="http://schemas.openxmlformats.org/officeDocument/2006/relationships/hyperlink" Target="https://groupips.sharepoint.com/sites/ActivityArchive/O439Archive" TargetMode="External"/><Relationship Id="rId1108" Type="http://schemas.openxmlformats.org/officeDocument/2006/relationships/hyperlink" Target="https://groupips.sharepoint.com/sites/ActivityArchive/O2466Documents" TargetMode="External"/><Relationship Id="rId2920" Type="http://schemas.openxmlformats.org/officeDocument/2006/relationships/hyperlink" Target="https://groupips.sharepoint.com/sites/Growth/1%20Quotations/Q9100-Q9199/Q9145%20Cargill%20GmbH%20(Berlin-Reinickendorf)%20Project%20Hazelnut%20PE%20Support" TargetMode="External"/><Relationship Id="rId4678" Type="http://schemas.openxmlformats.org/officeDocument/2006/relationships/hyperlink" Target="https://groupips.sharepoint.com/sites/Growth/1%20Quotations/" TargetMode="External"/><Relationship Id="rId1522" Type="http://schemas.openxmlformats.org/officeDocument/2006/relationships/hyperlink" Target="https://groupips.sharepoint.com/sites/ActivityArchive/O2051Documents" TargetMode="External"/><Relationship Id="rId5729" Type="http://schemas.openxmlformats.org/officeDocument/2006/relationships/hyperlink" Target="https://groupips.sharepoint.com/sites/O2927" TargetMode="External"/><Relationship Id="rId3694" Type="http://schemas.openxmlformats.org/officeDocument/2006/relationships/hyperlink" Target="https://groupips.sharepoint.com/sites/Growth/1%20Quotations/Q7300-Q7399/Q7337%20INTECH%20Libya%20EM3370_Paint%20Method%20Statment" TargetMode="External"/><Relationship Id="rId4745" Type="http://schemas.openxmlformats.org/officeDocument/2006/relationships/hyperlink" Target="https://groupips.sharepoint.com/sites/Growth/1%20Quotations/" TargetMode="External"/><Relationship Id="rId2296" Type="http://schemas.openxmlformats.org/officeDocument/2006/relationships/hyperlink" Target="https://groupips.sharepoint.com/sites/ActivityArchive/O813Archive" TargetMode="External"/><Relationship Id="rId3347" Type="http://schemas.openxmlformats.org/officeDocument/2006/relationships/hyperlink" Target="https://groupips.sharepoint.com/sites/Growth/1%20Quotations/Q7500-Q7599/Q7516%20Lindt%20&amp;%20Sprungli%20Strattham," TargetMode="External"/><Relationship Id="rId3761" Type="http://schemas.openxmlformats.org/officeDocument/2006/relationships/hyperlink" Target="https://groupips.sharepoint.com/sites/Growth/1%20Quotations/Q7100-Q7199/Q7152%20Cyclops%20Neuhaus%20Cyclops%20draft%20support" TargetMode="External"/><Relationship Id="rId4812" Type="http://schemas.openxmlformats.org/officeDocument/2006/relationships/hyperlink" Target="https://groupips.sharepoint.com/sites/Growth" TargetMode="External"/><Relationship Id="rId268" Type="http://schemas.openxmlformats.org/officeDocument/2006/relationships/hyperlink" Target="https://groupips.sharepoint.com/sites/Activity/O3312Documents" TargetMode="External"/><Relationship Id="rId682" Type="http://schemas.openxmlformats.org/officeDocument/2006/relationships/hyperlink" Target="https://groupips.sharepoint.com/sites/ActivityArchive/O2898Documents" TargetMode="External"/><Relationship Id="rId2363" Type="http://schemas.openxmlformats.org/officeDocument/2006/relationships/hyperlink" Target="https://groupips.sharepoint.com/sites/ActivityArchive/O618Archive" TargetMode="External"/><Relationship Id="rId3414" Type="http://schemas.openxmlformats.org/officeDocument/2006/relationships/hyperlink" Target="https://groupips.sharepoint.com/sites/Growth/1%20Quotations/Q7800-Q7899/Q7875%20P3%20Logistic%20Parks%20P3%20Accessibility%20works" TargetMode="External"/><Relationship Id="rId335" Type="http://schemas.openxmlformats.org/officeDocument/2006/relationships/hyperlink" Target="https://groupips.sharepoint.com/sites/Activity/O3245Documents" TargetMode="External"/><Relationship Id="rId2016" Type="http://schemas.openxmlformats.org/officeDocument/2006/relationships/hyperlink" Target="https://groupips.sharepoint.com/sites/ActivityArchive/O1388Archive" TargetMode="External"/><Relationship Id="rId2430" Type="http://schemas.openxmlformats.org/officeDocument/2006/relationships/hyperlink" Target="https://groupips.sharepoint.com/sites/ActivityArchive/O541Archive" TargetMode="External"/><Relationship Id="rId5586" Type="http://schemas.openxmlformats.org/officeDocument/2006/relationships/hyperlink" Target="https://groupips.sharepoint.com/sites/O3070" TargetMode="External"/><Relationship Id="rId6637" Type="http://schemas.openxmlformats.org/officeDocument/2006/relationships/hyperlink" Target="https://groupips.sharepoint.com/sites/O1994" TargetMode="External"/><Relationship Id="rId402" Type="http://schemas.openxmlformats.org/officeDocument/2006/relationships/hyperlink" Target="https://groupips.sharepoint.com/sites/Activity/O3178Documents" TargetMode="External"/><Relationship Id="rId1032" Type="http://schemas.openxmlformats.org/officeDocument/2006/relationships/hyperlink" Target="https://groupips.sharepoint.com/sites/ActivityArchive/O2543Documents" TargetMode="External"/><Relationship Id="rId4188" Type="http://schemas.openxmlformats.org/officeDocument/2006/relationships/hyperlink" Target="https://groupips.sharepoint.com/sites/Growth/1%20Quotations/Q5600-Q5699/Q5627_wrong%20AB%20InBev%20UK%20Ltd%20(Magor%20Brewery)%20Magor%202%20EPCM%20Feas%20Prep%20Real" TargetMode="External"/><Relationship Id="rId5239" Type="http://schemas.openxmlformats.org/officeDocument/2006/relationships/hyperlink" Target="https://groupips.sharepoint.com/sites/O3419" TargetMode="External"/><Relationship Id="rId4255" Type="http://schemas.openxmlformats.org/officeDocument/2006/relationships/hyperlink" Target="https://groupips.sharepoint.com/sites/Growth/1%20Quotations/Q5000-Q5099/Q5026%20SHELL%20Tunisia%20Pip%20Stres%20P-0304D%20Min%20Flowlin" TargetMode="External"/><Relationship Id="rId5306" Type="http://schemas.openxmlformats.org/officeDocument/2006/relationships/hyperlink" Target="https://groupips.sharepoint.com/sites/O3351" TargetMode="External"/><Relationship Id="rId5653" Type="http://schemas.openxmlformats.org/officeDocument/2006/relationships/hyperlink" Target="https://groupips.sharepoint.com/sites/O3003" TargetMode="External"/><Relationship Id="rId6704" Type="http://schemas.openxmlformats.org/officeDocument/2006/relationships/hyperlink" Target="https://groupips.sharepoint.com/sites/O1874" TargetMode="External"/><Relationship Id="rId1849" Type="http://schemas.openxmlformats.org/officeDocument/2006/relationships/hyperlink" Target="https://groupips.sharepoint.com/sites/ActivityArchive/O1675Archive" TargetMode="External"/><Relationship Id="rId5720" Type="http://schemas.openxmlformats.org/officeDocument/2006/relationships/hyperlink" Target="https://groupips.sharepoint.com/sites/O2936" TargetMode="External"/><Relationship Id="rId192" Type="http://schemas.openxmlformats.org/officeDocument/2006/relationships/hyperlink" Target="https://groupips.sharepoint.com/sites/Activity/O3389Documents" TargetMode="External"/><Relationship Id="rId1916" Type="http://schemas.openxmlformats.org/officeDocument/2006/relationships/hyperlink" Target="https://groupips.sharepoint.com/sites/ActivityArchive/O1562Archive" TargetMode="External"/><Relationship Id="rId3271" Type="http://schemas.openxmlformats.org/officeDocument/2006/relationships/hyperlink" Target="https://groupips.sharepoint.com/sites/Growth/1%20Quotations/Q8300-Q8399/Q8332%20GENARS%20S.L%20QS_Viladecans%20Ginesta" TargetMode="External"/><Relationship Id="rId4322" Type="http://schemas.openxmlformats.org/officeDocument/2006/relationships/hyperlink" Target="https://groupips.sharepoint.com/sites/Growth/1%20Quotations/Q5300-Q5399/Q5390%20MARETAP%20EM1885_CPF%20Low&amp;Medm%20Volt%20Revm" TargetMode="External"/><Relationship Id="rId6494" Type="http://schemas.openxmlformats.org/officeDocument/2006/relationships/hyperlink" Target="https://groupips.sharepoint.com/sites/O2145" TargetMode="External"/><Relationship Id="rId5096" Type="http://schemas.openxmlformats.org/officeDocument/2006/relationships/hyperlink" Target="https://groupips.sharepoint.com/sites/O3563" TargetMode="External"/><Relationship Id="rId6147" Type="http://schemas.openxmlformats.org/officeDocument/2006/relationships/hyperlink" Target="https://groupips.sharepoint.com/sites/O2498" TargetMode="External"/><Relationship Id="rId6561" Type="http://schemas.openxmlformats.org/officeDocument/2006/relationships/hyperlink" Target="https://groupips.sharepoint.com/sites/O2077" TargetMode="External"/><Relationship Id="rId5163" Type="http://schemas.openxmlformats.org/officeDocument/2006/relationships/hyperlink" Target="https://groupips.sharepoint.com/sites/O3496" TargetMode="External"/><Relationship Id="rId6214" Type="http://schemas.openxmlformats.org/officeDocument/2006/relationships/hyperlink" Target="https://groupips.sharepoint.com/sites/O2429" TargetMode="External"/><Relationship Id="rId729" Type="http://schemas.openxmlformats.org/officeDocument/2006/relationships/hyperlink" Target="https://groupips.sharepoint.com/sites/ActivityArchive/O2851Documents" TargetMode="External"/><Relationship Id="rId1359" Type="http://schemas.openxmlformats.org/officeDocument/2006/relationships/hyperlink" Target="https://groupips.sharepoint.com/sites/Activity/O2215Documents" TargetMode="External"/><Relationship Id="rId2757" Type="http://schemas.openxmlformats.org/officeDocument/2006/relationships/hyperlink" Target="https://groupips.sharepoint.com/sites/ActivityArchive/O008Archive" TargetMode="External"/><Relationship Id="rId3808" Type="http://schemas.openxmlformats.org/officeDocument/2006/relationships/hyperlink" Target="https://groupips.sharepoint.com/sites/Growth/1%20Quotations/Q6900-Q6999/Q6951%20Aluminium%20Duffel%20BV%20Pidpa-water%20+%20Leiding" TargetMode="External"/><Relationship Id="rId5230" Type="http://schemas.openxmlformats.org/officeDocument/2006/relationships/hyperlink" Target="https://groupips.sharepoint.com/sites/O3428" TargetMode="External"/><Relationship Id="rId1773" Type="http://schemas.openxmlformats.org/officeDocument/2006/relationships/hyperlink" Target="https://groupips.sharepoint.com/sites/ActivityArchive/O1774Documents" TargetMode="External"/><Relationship Id="rId2824" Type="http://schemas.openxmlformats.org/officeDocument/2006/relationships/hyperlink" Target="https://groupips.sharepoint.com/sites/Activity/I491Documents" TargetMode="External"/><Relationship Id="rId65" Type="http://schemas.openxmlformats.org/officeDocument/2006/relationships/hyperlink" Target="https://groupips.sharepoint.com/sites/Activity/O3517Documents" TargetMode="External"/><Relationship Id="rId1426" Type="http://schemas.openxmlformats.org/officeDocument/2006/relationships/hyperlink" Target="https://groupips.sharepoint.com/sites/ActivityArchive/O2148Documents" TargetMode="External"/><Relationship Id="rId1840" Type="http://schemas.openxmlformats.org/officeDocument/2006/relationships/hyperlink" Target="https://groupips.sharepoint.com/sites/01Activity-O1685SantaIrene/Shared%20Documents/Forms/AllItems.aspx" TargetMode="External"/><Relationship Id="rId4996" Type="http://schemas.openxmlformats.org/officeDocument/2006/relationships/hyperlink" Target="https://groupips.sharepoint.com/sites/Growth/1%20Quotations/Q6900-Q6999/Q6928%20Group-IPS%20WORKPLACE%20STRATEGY%20BELGIUM" TargetMode="External"/><Relationship Id="rId3598" Type="http://schemas.openxmlformats.org/officeDocument/2006/relationships/hyperlink" Target="https://groupips.sharepoint.com/sites/Growth/1%20Quotations/Q7300-Q7399/Q7397%20GlaxoSmithKline%20Biologicals%20Rixensart%20GSK%20-%20RX07%20Demolition" TargetMode="External"/><Relationship Id="rId4649" Type="http://schemas.openxmlformats.org/officeDocument/2006/relationships/hyperlink" Target="https://groupips.sharepoint.com/sites/Growth/1%20Quotations/" TargetMode="External"/><Relationship Id="rId3665" Type="http://schemas.openxmlformats.org/officeDocument/2006/relationships/hyperlink" Target="https://groupips.sharepoint.com/sites/Growth/1%20Quotations/Q7400-Q7499/Q7401%20Blommer%20Chocolate%20Bean%20Roof%20Replacement" TargetMode="External"/><Relationship Id="rId4716" Type="http://schemas.openxmlformats.org/officeDocument/2006/relationships/hyperlink" Target="https://groupips.sharepoint.com/sites/Growth/1%20Quotations/" TargetMode="External"/><Relationship Id="rId6071" Type="http://schemas.openxmlformats.org/officeDocument/2006/relationships/hyperlink" Target="https://groupips.sharepoint.com/sites/O2577" TargetMode="External"/><Relationship Id="rId586" Type="http://schemas.openxmlformats.org/officeDocument/2006/relationships/hyperlink" Target="https://groupips.sharepoint.com/sites/ActivityArchive/O2994Documents" TargetMode="External"/><Relationship Id="rId2267" Type="http://schemas.openxmlformats.org/officeDocument/2006/relationships/hyperlink" Target="https://groupips.sharepoint.com/sites/ActivityArchive/O877Archive" TargetMode="External"/><Relationship Id="rId2681" Type="http://schemas.openxmlformats.org/officeDocument/2006/relationships/hyperlink" Target="https://groupips.sharepoint.com/sites/ActivityArchive/O098Archive" TargetMode="External"/><Relationship Id="rId3318" Type="http://schemas.openxmlformats.org/officeDocument/2006/relationships/hyperlink" Target="https://groupips.sharepoint.com/sites/Growth/1%20Quotations/Q8000-Q8099/Q8082%20AMAZON%20(LUXEMBOURG)%20Sr%20GBD%20Design%20Program%20Mgr" TargetMode="External"/><Relationship Id="rId239" Type="http://schemas.openxmlformats.org/officeDocument/2006/relationships/hyperlink" Target="https://groupips.sharepoint.com/sites/Activity/O3341Documents" TargetMode="External"/><Relationship Id="rId653" Type="http://schemas.openxmlformats.org/officeDocument/2006/relationships/hyperlink" Target="https://groupips.sharepoint.com/sites/ActivityArchive/O2927Documents" TargetMode="External"/><Relationship Id="rId1283" Type="http://schemas.openxmlformats.org/officeDocument/2006/relationships/hyperlink" Target="https://groupips.sharepoint.com/sites/ActivityArchive/O2291Documents" TargetMode="External"/><Relationship Id="rId2334" Type="http://schemas.openxmlformats.org/officeDocument/2006/relationships/hyperlink" Target="https://groupips.sharepoint.com/sites/ActivityArchive/O701Archive" TargetMode="External"/><Relationship Id="rId3732" Type="http://schemas.openxmlformats.org/officeDocument/2006/relationships/hyperlink" Target="https://groupips.sharepoint.com/sites/Growth/1%20Quotations/Q7200-Q7299/Q7205%20Test%20Lucas%20TEST%202703" TargetMode="External"/><Relationship Id="rId306" Type="http://schemas.openxmlformats.org/officeDocument/2006/relationships/hyperlink" Target="https://groupips.sharepoint.com/sites/ActivityArchive/O3274Documents" TargetMode="External"/><Relationship Id="rId720" Type="http://schemas.openxmlformats.org/officeDocument/2006/relationships/hyperlink" Target="https://groupips.sharepoint.com/sites/Activity/O2860Documents" TargetMode="External"/><Relationship Id="rId1350" Type="http://schemas.openxmlformats.org/officeDocument/2006/relationships/hyperlink" Target="https://groupips.sharepoint.com/sites/ActivityArchive/O2224Documents" TargetMode="External"/><Relationship Id="rId2401" Type="http://schemas.openxmlformats.org/officeDocument/2006/relationships/hyperlink" Target="https://groupips.sharepoint.com/sites/ActivityArchive/O576Archive" TargetMode="External"/><Relationship Id="rId4159" Type="http://schemas.openxmlformats.org/officeDocument/2006/relationships/hyperlink" Target="https://groupips.sharepoint.com/sites/Growth/1%20Quotations/Q5700-Q5799/Q5752%20ENEO%20Cameroon%20EM2093_Consult%20Srv%20Fuel%20Integ" TargetMode="External"/><Relationship Id="rId5557" Type="http://schemas.openxmlformats.org/officeDocument/2006/relationships/hyperlink" Target="https://groupips.sharepoint.com/sites/O3099" TargetMode="External"/><Relationship Id="rId5971" Type="http://schemas.openxmlformats.org/officeDocument/2006/relationships/hyperlink" Target="https://groupips.sharepoint.com/sites/O2684" TargetMode="External"/><Relationship Id="rId6608" Type="http://schemas.openxmlformats.org/officeDocument/2006/relationships/hyperlink" Target="https://groupips.sharepoint.com/sites/O2025" TargetMode="External"/><Relationship Id="rId1003" Type="http://schemas.openxmlformats.org/officeDocument/2006/relationships/hyperlink" Target="https://groupips.sharepoint.com/sites/Activity/O2573Documents" TargetMode="External"/><Relationship Id="rId4573" Type="http://schemas.openxmlformats.org/officeDocument/2006/relationships/hyperlink" Target="https://groupips.sharepoint.com/sites/Growth/1%20Quotations/" TargetMode="External"/><Relationship Id="rId5624" Type="http://schemas.openxmlformats.org/officeDocument/2006/relationships/hyperlink" Target="https://groupips.sharepoint.com/sites/O3032" TargetMode="External"/><Relationship Id="rId3175" Type="http://schemas.openxmlformats.org/officeDocument/2006/relationships/hyperlink" Target="https://groupips.sharepoint.com/sites/Growth/1%20Quotations/Q8600-Q8699/Q8607%20NexWafe%20PER_ProCon-Upgrade" TargetMode="External"/><Relationship Id="rId4226" Type="http://schemas.openxmlformats.org/officeDocument/2006/relationships/hyperlink" Target="https://groupips.sharepoint.com/sites/Growth/1%20Quotations/Q5500-Q5599/Q5581%20Schneider%20Electric%20Industries%20SAS%20Grenoble%20AMO%20Usine%2038%20LL" TargetMode="External"/><Relationship Id="rId4640" Type="http://schemas.openxmlformats.org/officeDocument/2006/relationships/hyperlink" Target="https://groupips.sharepoint.com/sites/Growth/1%20Quotations/" TargetMode="External"/><Relationship Id="rId2191" Type="http://schemas.openxmlformats.org/officeDocument/2006/relationships/hyperlink" Target="https://groupips.sharepoint.com/sites/01Activity-O1020GATDueDiligenceDocumentation/Shared%20Documents/Forms/AllItems.aspx" TargetMode="External"/><Relationship Id="rId3242" Type="http://schemas.openxmlformats.org/officeDocument/2006/relationships/hyperlink" Target="https://groupips.sharepoint.com/sites/Growth/1%20Quotations/Q8000-Q8099/Q8039%20Al-Kuthban%20Engineering%20EM3834_Eng%20Ground%20Grade%20Slab" TargetMode="External"/><Relationship Id="rId6398" Type="http://schemas.openxmlformats.org/officeDocument/2006/relationships/hyperlink" Target="https://groupips.sharepoint.com/sites/O2245" TargetMode="External"/><Relationship Id="rId163" Type="http://schemas.openxmlformats.org/officeDocument/2006/relationships/hyperlink" Target="https://groupips.sharepoint.com/sites/Activity/O3418Documents" TargetMode="External"/><Relationship Id="rId6465" Type="http://schemas.openxmlformats.org/officeDocument/2006/relationships/hyperlink" Target="https://groupips.sharepoint.com/sites/O2175" TargetMode="External"/><Relationship Id="rId230" Type="http://schemas.openxmlformats.org/officeDocument/2006/relationships/hyperlink" Target="https://groupips.sharepoint.com/sites/Activity/O3350Documents" TargetMode="External"/><Relationship Id="rId5067" Type="http://schemas.openxmlformats.org/officeDocument/2006/relationships/hyperlink" Target="https://mytracker.group-ips.com/projects/1369/reference_sheets_translations/855.pdf" TargetMode="External"/><Relationship Id="rId6118" Type="http://schemas.openxmlformats.org/officeDocument/2006/relationships/hyperlink" Target="https://groupips.sharepoint.com/sites/O2528" TargetMode="External"/><Relationship Id="rId4083" Type="http://schemas.openxmlformats.org/officeDocument/2006/relationships/hyperlink" Target="https://groupips.sharepoint.com/sites/Growth/1%20Quotations/Q5900-Q5999/Q5951%20S.W.I.F.T.%20SC%20SWIFT%202022%20Project%20support" TargetMode="External"/><Relationship Id="rId5481" Type="http://schemas.openxmlformats.org/officeDocument/2006/relationships/hyperlink" Target="https://groupips.sharepoint.com/sites/O3175" TargetMode="External"/><Relationship Id="rId6532" Type="http://schemas.openxmlformats.org/officeDocument/2006/relationships/hyperlink" Target="https://groupips.sharepoint.com/sites/O2106" TargetMode="External"/><Relationship Id="rId1677" Type="http://schemas.openxmlformats.org/officeDocument/2006/relationships/hyperlink" Target="https://groupips.sharepoint.com/sites/ActivityArchive/O1884Archive" TargetMode="External"/><Relationship Id="rId2728" Type="http://schemas.openxmlformats.org/officeDocument/2006/relationships/hyperlink" Target="https://groupips.sharepoint.com/sites/ActivityArchive/O037Archive" TargetMode="External"/><Relationship Id="rId5134" Type="http://schemas.openxmlformats.org/officeDocument/2006/relationships/hyperlink" Target="https://groupips.sharepoint.com/sites/O3525" TargetMode="External"/><Relationship Id="rId1744" Type="http://schemas.openxmlformats.org/officeDocument/2006/relationships/hyperlink" Target="https://groupips.sharepoint.com/sites/ActivityArchive/O1811Documents" TargetMode="External"/><Relationship Id="rId4150" Type="http://schemas.openxmlformats.org/officeDocument/2006/relationships/hyperlink" Target="https://groupips.sharepoint.com/sites/Growth/1%20Quotations/Q5600-Q5699/Q5655%20Cargill%20Cacao%20et%20Chocolat%20Fr%20Extension%20Feas%20Phase%20IIa" TargetMode="External"/><Relationship Id="rId5201" Type="http://schemas.openxmlformats.org/officeDocument/2006/relationships/hyperlink" Target="https://groupips.sharepoint.com/sites/O3458" TargetMode="External"/><Relationship Id="rId36" Type="http://schemas.openxmlformats.org/officeDocument/2006/relationships/hyperlink" Target="https://groupips.sharepoint.com/sites/Activity/O3546Documents" TargetMode="External"/><Relationship Id="rId4967" Type="http://schemas.openxmlformats.org/officeDocument/2006/relationships/hyperlink" Target="https://groupips.sharepoint.com/sites/Growth/1%20Quotations/Q7600-Q7699/Q7646%20IPS%20Bulgaria%20IPS%20Bulgaria" TargetMode="External"/><Relationship Id="rId1811" Type="http://schemas.openxmlformats.org/officeDocument/2006/relationships/hyperlink" Target="https://groupips.sharepoint.com/sites/ActivityArchive/O1726Documents" TargetMode="External"/><Relationship Id="rId3569" Type="http://schemas.openxmlformats.org/officeDocument/2006/relationships/hyperlink" Target="https://groupips.sharepoint.com/sites/Growth/1%20Quotations/Q7500-Q7599/Q7589%20TETCO%20EM3515_Piping%20FlexibAnalysis" TargetMode="External"/><Relationship Id="rId3983" Type="http://schemas.openxmlformats.org/officeDocument/2006/relationships/hyperlink" Target="https://groupips.sharepoint.com/sites/Growth/1%20Quotations/Q6200-Q6299/Q6285%20Yazaki%20Portugal%20EM2585_New%20Center%20Network" TargetMode="External"/><Relationship Id="rId6042" Type="http://schemas.openxmlformats.org/officeDocument/2006/relationships/hyperlink" Target="https://groupips.sharepoint.com/sites/O2606" TargetMode="External"/><Relationship Id="rId1187" Type="http://schemas.openxmlformats.org/officeDocument/2006/relationships/hyperlink" Target="https://groupips.sharepoint.com/sites/ActivityArchive/O2387Documents" TargetMode="External"/><Relationship Id="rId2585" Type="http://schemas.openxmlformats.org/officeDocument/2006/relationships/hyperlink" Target="https://groupips.sharepoint.com/sites/ActivityArchive/O317Archive" TargetMode="External"/><Relationship Id="rId3636" Type="http://schemas.openxmlformats.org/officeDocument/2006/relationships/hyperlink" Target="https://groupips.sharepoint.com/sites/Growth/1%20Quotations/Q7400-Q7499/Q7403%20Lindt%20&amp;%20Sprungli%20Strattham," TargetMode="External"/><Relationship Id="rId557" Type="http://schemas.openxmlformats.org/officeDocument/2006/relationships/hyperlink" Target="https://groupips.sharepoint.com/sites/Activity/O3023Documents/Forms/AllItems.aspx" TargetMode="External"/><Relationship Id="rId971" Type="http://schemas.openxmlformats.org/officeDocument/2006/relationships/hyperlink" Target="https://groupips.sharepoint.com/sites/IAPS/Activity/PE0623/Forms/AllItems.aspx" TargetMode="External"/><Relationship Id="rId2238" Type="http://schemas.openxmlformats.org/officeDocument/2006/relationships/hyperlink" Target="https://groupips.sharepoint.com/sites/ActivityArchive/O941Archive" TargetMode="External"/><Relationship Id="rId2652" Type="http://schemas.openxmlformats.org/officeDocument/2006/relationships/hyperlink" Target="https://groupips.sharepoint.com/sites/ActivityArchive/O166Archive" TargetMode="External"/><Relationship Id="rId3703" Type="http://schemas.openxmlformats.org/officeDocument/2006/relationships/hyperlink" Target="https://groupips.sharepoint.com/sites/Growth/1%20Quotations/Q7200-Q7299/Q7240%20GlaxoSmithKline%20Biologicals%20Wavre%20GSK%20WN16%20Fire%20Remediation" TargetMode="External"/><Relationship Id="rId624" Type="http://schemas.openxmlformats.org/officeDocument/2006/relationships/hyperlink" Target="https://groupips.sharepoint.com/sites/Activity/O2956Documents" TargetMode="External"/><Relationship Id="rId1254" Type="http://schemas.openxmlformats.org/officeDocument/2006/relationships/hyperlink" Target="https://groupips.sharepoint.com/sites/Activity/O2320Documents" TargetMode="External"/><Relationship Id="rId2305" Type="http://schemas.openxmlformats.org/officeDocument/2006/relationships/hyperlink" Target="https://groupips.sharepoint.com/sites/ActivityArchive/O789Archive" TargetMode="External"/><Relationship Id="rId5875" Type="http://schemas.openxmlformats.org/officeDocument/2006/relationships/hyperlink" Target="https://groupips.sharepoint.com/sites/O2781" TargetMode="External"/><Relationship Id="rId1321" Type="http://schemas.openxmlformats.org/officeDocument/2006/relationships/hyperlink" Target="https://groupips.sharepoint.com/sites/ActivityArchive/O2253Documents" TargetMode="External"/><Relationship Id="rId4477" Type="http://schemas.openxmlformats.org/officeDocument/2006/relationships/hyperlink" Target="https://groupips.sharepoint.com/sites/Growth/1%20Quotations/Q4400-Q4499/Q4455_Aliseda%20Marbella" TargetMode="External"/><Relationship Id="rId4891" Type="http://schemas.openxmlformats.org/officeDocument/2006/relationships/hyperlink" Target="https://groupips.sharepoint.com/sites/Growth/1%20Quotations/" TargetMode="External"/><Relationship Id="rId5528" Type="http://schemas.openxmlformats.org/officeDocument/2006/relationships/hyperlink" Target="https://groupips.sharepoint.com/sites/O3128" TargetMode="External"/><Relationship Id="rId3079" Type="http://schemas.openxmlformats.org/officeDocument/2006/relationships/hyperlink" Target="https://groupips.sharepoint.com/sites/Growth/1%20Quotations/Q8300-Q8399/Q8386%20Melexis%20Bulgaria%20Mlx_%20RB_%20Preparation_12.24" TargetMode="External"/><Relationship Id="rId3493" Type="http://schemas.openxmlformats.org/officeDocument/2006/relationships/hyperlink" Target="https://groupips.sharepoint.com/sites/Growth/1%20Quotations/Q7700-Q7799/Q7728%20Leman%20Decorations%20Belgium%20Process%20PID%20site%20survey" TargetMode="External"/><Relationship Id="rId4544" Type="http://schemas.openxmlformats.org/officeDocument/2006/relationships/hyperlink" Target="https://groupips.sharepoint.com/sites/Growth/1%20Quotations/" TargetMode="External"/><Relationship Id="rId5942" Type="http://schemas.openxmlformats.org/officeDocument/2006/relationships/hyperlink" Target="https://groupips.sharepoint.com/sites/O2713" TargetMode="External"/><Relationship Id="rId2095" Type="http://schemas.openxmlformats.org/officeDocument/2006/relationships/hyperlink" Target="https://groupips.sharepoint.com/sites/01Activity-O1230BarryCallebautVicNewlinescompound/Shared%20Documents/Forms/AllItems.aspx" TargetMode="External"/><Relationship Id="rId3146" Type="http://schemas.openxmlformats.org/officeDocument/2006/relationships/hyperlink" Target="https://groupips.sharepoint.com/sites/Growth/1%20Quotations/Q8600-Q8699/Q8674%20Lindt%20&amp;%20Sprungli%20Strattham," TargetMode="External"/><Relationship Id="rId481" Type="http://schemas.openxmlformats.org/officeDocument/2006/relationships/hyperlink" Target="https://groupips.sharepoint.com/sites/Activity/O3099Documents" TargetMode="External"/><Relationship Id="rId2162" Type="http://schemas.openxmlformats.org/officeDocument/2006/relationships/hyperlink" Target="https://groupips.sharepoint.com/sites/ActivityArchive/O1098Archive" TargetMode="External"/><Relationship Id="rId3560" Type="http://schemas.openxmlformats.org/officeDocument/2006/relationships/hyperlink" Target="https://groupips.sharepoint.com/sites/Growth/1%20Quotations/Q7400-Q7499/Q7494%20Hydrometal%20France%20ZnO" TargetMode="External"/><Relationship Id="rId4611" Type="http://schemas.openxmlformats.org/officeDocument/2006/relationships/hyperlink" Target="https://groupips.sharepoint.com/sites/Growth/1%20Quotations/" TargetMode="External"/><Relationship Id="rId6369" Type="http://schemas.openxmlformats.org/officeDocument/2006/relationships/hyperlink" Target="https://groupips.sharepoint.com/sites/O2274" TargetMode="External"/><Relationship Id="rId134" Type="http://schemas.openxmlformats.org/officeDocument/2006/relationships/hyperlink" Target="https://groupips.sharepoint.com/sites/Activity/O3448Documents" TargetMode="External"/><Relationship Id="rId3213" Type="http://schemas.openxmlformats.org/officeDocument/2006/relationships/hyperlink" Target="https://groupips.sharepoint.com/sites/Growth/1%20Quotations/Q8500-Q8599/Q8548%20Dow%20Benelux%20Terneuzen%20BOP%20FEL%20HVAC%20projects%202025" TargetMode="External"/><Relationship Id="rId6783" Type="http://schemas.openxmlformats.org/officeDocument/2006/relationships/hyperlink" Target="https://groupips.sharepoint.com/sites/I516" TargetMode="External"/><Relationship Id="rId2979" Type="http://schemas.openxmlformats.org/officeDocument/2006/relationships/hyperlink" Target="https://groupips.sharepoint.com/sites/Growth/1%20Quotations/Q9000-Q9099/Q9032%20Fuencarral%20101%20Reforma%20oficina" TargetMode="External"/><Relationship Id="rId5385" Type="http://schemas.openxmlformats.org/officeDocument/2006/relationships/hyperlink" Target="https://groupips.sharepoint.com/sites/O3271" TargetMode="External"/><Relationship Id="rId6436" Type="http://schemas.openxmlformats.org/officeDocument/2006/relationships/hyperlink" Target="https://groupips.sharepoint.com/sites/O2206" TargetMode="External"/><Relationship Id="rId201" Type="http://schemas.openxmlformats.org/officeDocument/2006/relationships/hyperlink" Target="https://groupips.sharepoint.com/sites/Activity/O3379Documents" TargetMode="External"/><Relationship Id="rId1995" Type="http://schemas.openxmlformats.org/officeDocument/2006/relationships/hyperlink" Target="https://groupips.sharepoint.com/sites/ActivityArchive/O1415Archive" TargetMode="External"/><Relationship Id="rId5038" Type="http://schemas.openxmlformats.org/officeDocument/2006/relationships/hyperlink" Target="https://mytracker.group-ips.com/projects/1947/reference_sheets_translations/961.pdf" TargetMode="External"/><Relationship Id="rId5452" Type="http://schemas.openxmlformats.org/officeDocument/2006/relationships/hyperlink" Target="https://groupips.sharepoint.com/sites/O3204" TargetMode="External"/><Relationship Id="rId6503" Type="http://schemas.openxmlformats.org/officeDocument/2006/relationships/hyperlink" Target="https://groupips.sharepoint.com/sites/O2135" TargetMode="External"/><Relationship Id="rId1648" Type="http://schemas.openxmlformats.org/officeDocument/2006/relationships/hyperlink" Target="https://groupips.sharepoint.com/sites/O1917_Botalys/Documents%20partages/General" TargetMode="External"/><Relationship Id="rId4054" Type="http://schemas.openxmlformats.org/officeDocument/2006/relationships/hyperlink" Target="https://groupips.sharepoint.com/sites/Growth/1%20Quotations/Q6100-Q6199/Q6100%20Constellium%20Rolled%20Products%20Ravenswood," TargetMode="External"/><Relationship Id="rId5105" Type="http://schemas.openxmlformats.org/officeDocument/2006/relationships/hyperlink" Target="https://groupips.sharepoint.com/sites/O3554" TargetMode="External"/><Relationship Id="rId3070" Type="http://schemas.openxmlformats.org/officeDocument/2006/relationships/hyperlink" Target="https://groupips.sharepoint.com/sites/Growth/1%20Quotations/Q8800-Q8899/Q8872%20Carmeuse%20S.A.%20EM4528_Kiln%205%20Design" TargetMode="External"/><Relationship Id="rId4121" Type="http://schemas.openxmlformats.org/officeDocument/2006/relationships/hyperlink" Target="https://groupips.sharepoint.com/sites/Growth/1%20Quotations/Q5700-Q5799/Q5793%20Win%20S.A.%20TIERIII%20certification" TargetMode="External"/><Relationship Id="rId1715" Type="http://schemas.openxmlformats.org/officeDocument/2006/relationships/hyperlink" Target="https://groupips.sharepoint.com/sites/01Activity-O1843IndasApliaciondeNaves/Shared%20Documents/Forms/AllItems.aspx" TargetMode="External"/><Relationship Id="rId6293" Type="http://schemas.openxmlformats.org/officeDocument/2006/relationships/hyperlink" Target="https://groupips.sharepoint.com/sites/O2350" TargetMode="External"/><Relationship Id="rId3887" Type="http://schemas.openxmlformats.org/officeDocument/2006/relationships/hyperlink" Target="https://groupips.sharepoint.com/sites/Growth/1%20Quotations/Q6600-Q6699/Q6650%20BARRY%20CALLEBAUT%20(GLOBAL)%20EM2855_Revamping%20Project" TargetMode="External"/><Relationship Id="rId4938" Type="http://schemas.openxmlformats.org/officeDocument/2006/relationships/hyperlink" Target="https://groupips.sharepoint.com/sites/Growth/1%20Quotations/" TargetMode="External"/><Relationship Id="rId2489" Type="http://schemas.openxmlformats.org/officeDocument/2006/relationships/hyperlink" Target="https://groupips.sharepoint.com/sites/ActivityArchive/O459Archive" TargetMode="External"/><Relationship Id="rId3954" Type="http://schemas.openxmlformats.org/officeDocument/2006/relationships/hyperlink" Target="https://groupips.sharepoint.com/sites/Growth/1%20Quotations/Q6300-Q6399/Q6392%20GSK%20Wavre%20Roadmap%20obsolescence%20WN27-WN10" TargetMode="External"/><Relationship Id="rId6360" Type="http://schemas.openxmlformats.org/officeDocument/2006/relationships/hyperlink" Target="https://groupips.sharepoint.com/sites/O2283" TargetMode="External"/><Relationship Id="rId875" Type="http://schemas.openxmlformats.org/officeDocument/2006/relationships/hyperlink" Target="https://groupips.sharepoint.com/sites/Activity/O2705Documents" TargetMode="External"/><Relationship Id="rId2556" Type="http://schemas.openxmlformats.org/officeDocument/2006/relationships/hyperlink" Target="https://groupips.sharepoint.com/sites/ActivityArchive/O369Archive" TargetMode="External"/><Relationship Id="rId2970" Type="http://schemas.openxmlformats.org/officeDocument/2006/relationships/hyperlink" Target="https://groupips.sharepoint.com/sites/Growth/1%20Quotations/Q9000-Q9099/Q9084%20SCIF%20EM4716_EtudesEquipement" TargetMode="External"/><Relationship Id="rId3607" Type="http://schemas.openxmlformats.org/officeDocument/2006/relationships/hyperlink" Target="https://groupips.sharepoint.com/sites/Growth/1%20Quotations/Q7500-Q7599/Q7539%20ENDECO%20EM3493_Mechanical%20flowline" TargetMode="External"/><Relationship Id="rId6013" Type="http://schemas.openxmlformats.org/officeDocument/2006/relationships/hyperlink" Target="https://groupips.sharepoint.com/sites/O2638" TargetMode="External"/><Relationship Id="rId528" Type="http://schemas.openxmlformats.org/officeDocument/2006/relationships/hyperlink" Target="https://groupips.sharepoint.com/sites/Activity/O3052Documents" TargetMode="External"/><Relationship Id="rId942" Type="http://schemas.openxmlformats.org/officeDocument/2006/relationships/hyperlink" Target="https://groupips.sharepoint.com/sites/ActivityArchive/O2636Documents" TargetMode="External"/><Relationship Id="rId1158" Type="http://schemas.openxmlformats.org/officeDocument/2006/relationships/hyperlink" Target="https://groupips.sharepoint.com/sites/ActivityArchive/O2416Documents" TargetMode="External"/><Relationship Id="rId1572" Type="http://schemas.openxmlformats.org/officeDocument/2006/relationships/hyperlink" Target="https://groupips.sharepoint.com/sites/ActivityArchive/O1995Documents" TargetMode="External"/><Relationship Id="rId2209" Type="http://schemas.openxmlformats.org/officeDocument/2006/relationships/hyperlink" Target="https://groupips.sharepoint.com/sites/ActivityArchive/O992Archive" TargetMode="External"/><Relationship Id="rId2623" Type="http://schemas.openxmlformats.org/officeDocument/2006/relationships/hyperlink" Target="https://groupips.sharepoint.com/sites/ActivityArchive/O230Archive" TargetMode="External"/><Relationship Id="rId5779" Type="http://schemas.openxmlformats.org/officeDocument/2006/relationships/hyperlink" Target="https://groupips.sharepoint.com/sites/O2877" TargetMode="External"/><Relationship Id="rId1225" Type="http://schemas.openxmlformats.org/officeDocument/2006/relationships/hyperlink" Target="https://groupips.sharepoint.com/sites/Activity/O2349Documents" TargetMode="External"/><Relationship Id="rId3397" Type="http://schemas.openxmlformats.org/officeDocument/2006/relationships/hyperlink" Target="https://groupips.sharepoint.com/sites/Growth/1%20Quotations/Q7900-Q7999/Q7963%20Coca%20Cola%20Benin%20EM2977_Suivi%20fabricat%20canette" TargetMode="External"/><Relationship Id="rId4795" Type="http://schemas.openxmlformats.org/officeDocument/2006/relationships/hyperlink" Target="https://groupips.sharepoint.com/sites/Growth/1%20Quotations/" TargetMode="External"/><Relationship Id="rId5846" Type="http://schemas.openxmlformats.org/officeDocument/2006/relationships/hyperlink" Target="https://groupips.sharepoint.com/sites/O2810" TargetMode="External"/><Relationship Id="rId4448" Type="http://schemas.openxmlformats.org/officeDocument/2006/relationships/hyperlink" Target="https://groupips.sharepoint.com/sites/Growth/1%20Quotations/Q4600-Q4699/Q4664_CBRE%20+%20IPS%20for%20Natra" TargetMode="External"/><Relationship Id="rId4862" Type="http://schemas.openxmlformats.org/officeDocument/2006/relationships/hyperlink" Target="https://groupips.sharepoint.com/sites/Growth/1%20Quotations/" TargetMode="External"/><Relationship Id="rId5913" Type="http://schemas.openxmlformats.org/officeDocument/2006/relationships/hyperlink" Target="https://groupips.sharepoint.com/sites/O2743" TargetMode="External"/><Relationship Id="rId3464" Type="http://schemas.openxmlformats.org/officeDocument/2006/relationships/hyperlink" Target="https://groupips.sharepoint.com/sites/Growth/1%20Quotations/Q7500-Q7599/Q7567%20GlaxoSmithKline%20Biologicals%20Wavre%20GSK%20-%20Solar%20Panels" TargetMode="External"/><Relationship Id="rId4515" Type="http://schemas.openxmlformats.org/officeDocument/2006/relationships/hyperlink" Target="https://groupips.sharepoint.com/sites/Growth/1%20Quotations/" TargetMode="External"/><Relationship Id="rId385" Type="http://schemas.openxmlformats.org/officeDocument/2006/relationships/hyperlink" Target="https://groupips.sharepoint.com/sites/Activity/O3195Documents" TargetMode="External"/><Relationship Id="rId2066" Type="http://schemas.openxmlformats.org/officeDocument/2006/relationships/hyperlink" Target="https://groupips.sharepoint.com/sites/ActivityArchive/O1308Archive" TargetMode="External"/><Relationship Id="rId2480" Type="http://schemas.openxmlformats.org/officeDocument/2006/relationships/hyperlink" Target="https://groupips.sharepoint.com/sites/ActivityArchive/O473Archive" TargetMode="External"/><Relationship Id="rId3117" Type="http://schemas.openxmlformats.org/officeDocument/2006/relationships/hyperlink" Target="https://groupips.sharepoint.com/sites/Growth/1%20Quotations/Q8500-Q8599/Q8574%20Mondelez%20GmbH%20L&#246;rrach%20IOT%20Project%20Manager" TargetMode="External"/><Relationship Id="rId3531" Type="http://schemas.openxmlformats.org/officeDocument/2006/relationships/hyperlink" Target="https://groupips.sharepoint.com/sites/Growth/1%20Quotations/Q7600-Q7699/Q7617%20Befesa%20Aluminio," TargetMode="External"/><Relationship Id="rId6687" Type="http://schemas.openxmlformats.org/officeDocument/2006/relationships/hyperlink" Target="https://groupips.sharepoint.com/sites/O1920" TargetMode="External"/><Relationship Id="rId452" Type="http://schemas.openxmlformats.org/officeDocument/2006/relationships/hyperlink" Target="https://groupips.sharepoint.com/sites/Activity/O3128Documents" TargetMode="External"/><Relationship Id="rId1082" Type="http://schemas.openxmlformats.org/officeDocument/2006/relationships/hyperlink" Target="https://groupips.sharepoint.com/sites/Activity/O2493Documents" TargetMode="External"/><Relationship Id="rId2133" Type="http://schemas.openxmlformats.org/officeDocument/2006/relationships/hyperlink" Target="https://groupips.sharepoint.com/sites/01Activity-O1157CalaMijas/Shared%20Documents/Forms/AllItems.aspx" TargetMode="External"/><Relationship Id="rId5289" Type="http://schemas.openxmlformats.org/officeDocument/2006/relationships/hyperlink" Target="https://groupips.sharepoint.com/sites/O3368" TargetMode="External"/><Relationship Id="rId6754" Type="http://schemas.openxmlformats.org/officeDocument/2006/relationships/hyperlink" Target="https://groupips.sharepoint.com/sites/I924" TargetMode="External"/><Relationship Id="rId105" Type="http://schemas.openxmlformats.org/officeDocument/2006/relationships/hyperlink" Target="https://groupips.sharepoint.com/sites/Activity/O3477Documents" TargetMode="External"/><Relationship Id="rId2200" Type="http://schemas.openxmlformats.org/officeDocument/2006/relationships/hyperlink" Target="https://groupips.sharepoint.com/sites/ActivityArchive/O0786Archive" TargetMode="External"/><Relationship Id="rId5356" Type="http://schemas.openxmlformats.org/officeDocument/2006/relationships/hyperlink" Target="https://groupips.sharepoint.com/sites/O3300" TargetMode="External"/><Relationship Id="rId6407" Type="http://schemas.openxmlformats.org/officeDocument/2006/relationships/hyperlink" Target="https://groupips.sharepoint.com/sites/O2236" TargetMode="External"/><Relationship Id="rId1899" Type="http://schemas.openxmlformats.org/officeDocument/2006/relationships/hyperlink" Target="https://groupips.sharepoint.com/sites/ActivityArchive/O1593Archive" TargetMode="External"/><Relationship Id="rId4372" Type="http://schemas.openxmlformats.org/officeDocument/2006/relationships/hyperlink" Target="https://groupips.sharepoint.com/sites/Growth/1%20Quotations/Q5200-Q5299/Q5296%20Blommer%20Chocolate%20Process%20Engineering%20NSA%20System" TargetMode="External"/><Relationship Id="rId5009" Type="http://schemas.openxmlformats.org/officeDocument/2006/relationships/hyperlink" Target="https://groupips.sharepoint.com/sites/Growth/1%20Quotations/Q6000-Q6099/Q6072%20INOV%20EM1821_Design%20New%20MRV%20Project" TargetMode="External"/><Relationship Id="rId5770" Type="http://schemas.openxmlformats.org/officeDocument/2006/relationships/hyperlink" Target="https://groupips.sharepoint.com/sites/O2886" TargetMode="External"/><Relationship Id="rId6821" Type="http://schemas.openxmlformats.org/officeDocument/2006/relationships/hyperlink" Target="https://groupips.sharepoint.com/sites/I460" TargetMode="External"/><Relationship Id="rId1966" Type="http://schemas.openxmlformats.org/officeDocument/2006/relationships/hyperlink" Target="https://groupips.sharepoint.com/sites/01Activity-O1462IndependentClaim/Shared%20Documents/Forms/AllItems.aspx" TargetMode="External"/><Relationship Id="rId4025" Type="http://schemas.openxmlformats.org/officeDocument/2006/relationships/hyperlink" Target="https://groupips.sharepoint.com/sites/Growth/1%20Quotations/Q5600-Q5699/Q5623%20Equatorial%20Coca%20Cola%20(ECCBC)%20Implementation%20of%20MES" TargetMode="External"/><Relationship Id="rId5423" Type="http://schemas.openxmlformats.org/officeDocument/2006/relationships/hyperlink" Target="https://groupips.sharepoint.com/sites/O3233" TargetMode="External"/><Relationship Id="rId1619" Type="http://schemas.openxmlformats.org/officeDocument/2006/relationships/hyperlink" Target="https://groupips.sharepoint.com/sites/01Activity-O1947RoofingBoosteels/Shared%20Documents/Forms/AllItems.aspx" TargetMode="External"/><Relationship Id="rId3041" Type="http://schemas.openxmlformats.org/officeDocument/2006/relationships/hyperlink" Target="https://groupips.sharepoint.com/sites/Growth/1%20Quotations/Q8900-Q8999/Q8907%20Fuster%20Arquitectos%20Renders%20Fuster%20Arquitectos" TargetMode="External"/><Relationship Id="rId6197" Type="http://schemas.openxmlformats.org/officeDocument/2006/relationships/hyperlink" Target="https://groupips.sharepoint.com/sites/O2446" TargetMode="External"/><Relationship Id="rId3858" Type="http://schemas.openxmlformats.org/officeDocument/2006/relationships/hyperlink" Target="https://groupips.sharepoint.com/sites/Growth/1%20Quotations/Q6700-Q6799/Q6741%20DPS%20Group%20Belgium%20GSK%20-%20RX395%20-%20DPS" TargetMode="External"/><Relationship Id="rId4909" Type="http://schemas.openxmlformats.org/officeDocument/2006/relationships/hyperlink" Target="https://groupips.sharepoint.com/sites/Growth/1%20Quotations/" TargetMode="External"/><Relationship Id="rId6264" Type="http://schemas.openxmlformats.org/officeDocument/2006/relationships/hyperlink" Target="https://groupips.sharepoint.com/sites/O2379" TargetMode="External"/><Relationship Id="rId779" Type="http://schemas.openxmlformats.org/officeDocument/2006/relationships/hyperlink" Target="https://groupips.sharepoint.com/sites/Activity/O2801Documents" TargetMode="External"/><Relationship Id="rId5280" Type="http://schemas.openxmlformats.org/officeDocument/2006/relationships/hyperlink" Target="https://groupips.sharepoint.com/sites/O3377" TargetMode="External"/><Relationship Id="rId6331" Type="http://schemas.openxmlformats.org/officeDocument/2006/relationships/hyperlink" Target="https://groupips.sharepoint.com/sites/O2312" TargetMode="External"/><Relationship Id="rId1476" Type="http://schemas.openxmlformats.org/officeDocument/2006/relationships/hyperlink" Target="https://groupips.sharepoint.com/sites/ActivityArchive/O2097Documents" TargetMode="External"/><Relationship Id="rId2874" Type="http://schemas.openxmlformats.org/officeDocument/2006/relationships/hyperlink" Target="https://groupips.sharepoint.com/sites/ActivityArchive/O669Archive" TargetMode="External"/><Relationship Id="rId3925" Type="http://schemas.openxmlformats.org/officeDocument/2006/relationships/hyperlink" Target="https://groupips.sharepoint.com/sites/Growth/1%20Quotations/Q6000-Q6099/Q6038%20ENI%20Libya%20EM2435_Surge%20Tank%20Replce%20Proj" TargetMode="External"/><Relationship Id="rId846" Type="http://schemas.openxmlformats.org/officeDocument/2006/relationships/hyperlink" Target="https://groupips.sharepoint.com/sites/ActivityArchive/O2734Documents" TargetMode="External"/><Relationship Id="rId1129" Type="http://schemas.openxmlformats.org/officeDocument/2006/relationships/hyperlink" Target="https://groupips.sharepoint.com/sites/Activity/O2445Documents" TargetMode="External"/><Relationship Id="rId1890" Type="http://schemas.openxmlformats.org/officeDocument/2006/relationships/hyperlink" Target="https://groupips.sharepoint.com/sites/ActivityArchive/O1608Documents" TargetMode="External"/><Relationship Id="rId2527" Type="http://schemas.openxmlformats.org/officeDocument/2006/relationships/hyperlink" Target="https://groupips.sharepoint.com/sites/ActivityArchive/O410Archive" TargetMode="External"/><Relationship Id="rId2941" Type="http://schemas.openxmlformats.org/officeDocument/2006/relationships/hyperlink" Target="https://groupips.sharepoint.com/sites/Growth/1%20Quotations/Q9100-Q9199/Q9131%20133%20School%20133_Extension_IPS%20Proposal" TargetMode="External"/><Relationship Id="rId5000" Type="http://schemas.openxmlformats.org/officeDocument/2006/relationships/hyperlink" Target="https://groupips.sharepoint.com/sites/Growth/1%20Quotations/Q6500-Q6599/Q6551%20Group%20IPS%20Project%20Management%20Training" TargetMode="External"/><Relationship Id="rId913" Type="http://schemas.openxmlformats.org/officeDocument/2006/relationships/hyperlink" Target="https://groupips.sharepoint.com/sites/ActivityArchive/O2667Documents" TargetMode="External"/><Relationship Id="rId1543" Type="http://schemas.openxmlformats.org/officeDocument/2006/relationships/hyperlink" Target="https://groupips.sharepoint.com/sites/ActivityArchive/O2025Documents" TargetMode="External"/><Relationship Id="rId4699" Type="http://schemas.openxmlformats.org/officeDocument/2006/relationships/hyperlink" Target="https://groupips.sharepoint.com/sites/Growth/1%20Quotations/" TargetMode="External"/><Relationship Id="rId1610" Type="http://schemas.openxmlformats.org/officeDocument/2006/relationships/hyperlink" Target="https://groupips.sharepoint.com/sites/ActivityArchive/O1956Documents" TargetMode="External"/><Relationship Id="rId4766" Type="http://schemas.openxmlformats.org/officeDocument/2006/relationships/hyperlink" Target="https://groupips.sharepoint.com/sites/Growth/1%20Quotations/Q5600-Q5699/Q5627_wrong%20AB%20InBev%20UK%20Ltd%20(Magor%20Brewery)%20Magor%202%20EPCM%20Feas%20Prep%20Real" TargetMode="External"/><Relationship Id="rId5817" Type="http://schemas.openxmlformats.org/officeDocument/2006/relationships/hyperlink" Target="https://groupips.sharepoint.com/sites/O2839" TargetMode="External"/><Relationship Id="rId3368" Type="http://schemas.openxmlformats.org/officeDocument/2006/relationships/hyperlink" Target="https://groupips.sharepoint.com/sites/Growth/1%20Quotations/Q7500-Q7599/Q7565%20Metinvest%20Adria%20SPA%20Hot-rolled%20coils" TargetMode="External"/><Relationship Id="rId3782" Type="http://schemas.openxmlformats.org/officeDocument/2006/relationships/hyperlink" Target="https://groupips.sharepoint.com/sites/Growth/1%20Quotations/Q6900-Q6999/Q6922%20Lutosa%20Foods%20-%20Specialities%20Project" TargetMode="External"/><Relationship Id="rId4419" Type="http://schemas.openxmlformats.org/officeDocument/2006/relationships/hyperlink" Target="https://groupips.sharepoint.com/sites/Growth/1%20Quotations/Q4800-Q4899/Q4859%20Schneider%20Processus%20lev&#233;e%20des%20r&#233;serves%20IntenCity" TargetMode="External"/><Relationship Id="rId4833" Type="http://schemas.openxmlformats.org/officeDocument/2006/relationships/hyperlink" Target="https://groupips.sharepoint.com/sites/Growth/1%20Quotations/" TargetMode="External"/><Relationship Id="rId289" Type="http://schemas.openxmlformats.org/officeDocument/2006/relationships/hyperlink" Target="https://groupips.sharepoint.com/sites/Activity/O3291Documents" TargetMode="External"/><Relationship Id="rId2384" Type="http://schemas.openxmlformats.org/officeDocument/2006/relationships/hyperlink" Target="https://groupips.sharepoint.com/sites/ActivityArchive/O595Archive" TargetMode="External"/><Relationship Id="rId3435" Type="http://schemas.openxmlformats.org/officeDocument/2006/relationships/hyperlink" Target="https://groupips.sharepoint.com/sites/Growth/1%20Quotations/Q7800-Q7899/Q7815%20A2%20Structures%20EM3685_Conception%20Nv%20Hangar" TargetMode="External"/><Relationship Id="rId356" Type="http://schemas.openxmlformats.org/officeDocument/2006/relationships/hyperlink" Target="https://groupips.sharepoint.com/sites/ActivityArchive/O3224Documents" TargetMode="External"/><Relationship Id="rId770" Type="http://schemas.openxmlformats.org/officeDocument/2006/relationships/hyperlink" Target="https://groupips.sharepoint.com/sites/ActivityArchive/O2810Documents" TargetMode="External"/><Relationship Id="rId2037" Type="http://schemas.openxmlformats.org/officeDocument/2006/relationships/hyperlink" Target="https://groupips.sharepoint.com/sites/ActivityArchive/O1356Archive" TargetMode="External"/><Relationship Id="rId2451" Type="http://schemas.openxmlformats.org/officeDocument/2006/relationships/hyperlink" Target="https://groupips.sharepoint.com/sites/ActivityArchive/O513Archive" TargetMode="External"/><Relationship Id="rId4900" Type="http://schemas.openxmlformats.org/officeDocument/2006/relationships/hyperlink" Target="https://groupips.sharepoint.com/sites/Growth" TargetMode="External"/><Relationship Id="rId6658" Type="http://schemas.openxmlformats.org/officeDocument/2006/relationships/hyperlink" Target="https://groupips.sharepoint.com/sites/O1972" TargetMode="External"/><Relationship Id="rId423" Type="http://schemas.openxmlformats.org/officeDocument/2006/relationships/hyperlink" Target="https://groupips.sharepoint.com/sites/Activity/O3157Documents" TargetMode="External"/><Relationship Id="rId1053" Type="http://schemas.openxmlformats.org/officeDocument/2006/relationships/hyperlink" Target="https://groupips.sharepoint.com/sites/ActivityArchive/O2522Documents" TargetMode="External"/><Relationship Id="rId2104" Type="http://schemas.openxmlformats.org/officeDocument/2006/relationships/hyperlink" Target="https://groupips.sharepoint.com/sites/ActivityArchive/O1215Archive" TargetMode="External"/><Relationship Id="rId3502" Type="http://schemas.openxmlformats.org/officeDocument/2006/relationships/hyperlink" Target="https://groupips.sharepoint.com/sites/Growth/1%20Quotations/Q7600-Q7699/Q7634%20Dow%20Benelux%20BV%20Layout%20civil%20for%20HVAC%20BBB" TargetMode="External"/><Relationship Id="rId5674" Type="http://schemas.openxmlformats.org/officeDocument/2006/relationships/hyperlink" Target="https://groupips.sharepoint.com/sites/O2982" TargetMode="External"/><Relationship Id="rId6725" Type="http://schemas.openxmlformats.org/officeDocument/2006/relationships/hyperlink" Target="https://groupips.sharepoint.com/sites/O1785" TargetMode="External"/><Relationship Id="rId1120" Type="http://schemas.openxmlformats.org/officeDocument/2006/relationships/hyperlink" Target="https://groupips.sharepoint.com/sites/ActivityArchive/O2454Documents" TargetMode="External"/><Relationship Id="rId4276" Type="http://schemas.openxmlformats.org/officeDocument/2006/relationships/hyperlink" Target="https://groupips.sharepoint.com/sites/Growth/1%20Quotations/Q5400-Q5499/Q5407%20GESTAMP%20(GERMANY)%20Plant%20Extension" TargetMode="External"/><Relationship Id="rId4690" Type="http://schemas.openxmlformats.org/officeDocument/2006/relationships/hyperlink" Target="https://groupips.sharepoint.com/sites/Growth/1%20Quotations/" TargetMode="External"/><Relationship Id="rId5327" Type="http://schemas.openxmlformats.org/officeDocument/2006/relationships/hyperlink" Target="https://groupips.sharepoint.com/sites/O3329" TargetMode="External"/><Relationship Id="rId5741" Type="http://schemas.openxmlformats.org/officeDocument/2006/relationships/hyperlink" Target="https://groupips.sharepoint.com/sites/O2915" TargetMode="External"/><Relationship Id="rId1937" Type="http://schemas.openxmlformats.org/officeDocument/2006/relationships/hyperlink" Target="https://groupips.sharepoint.com/sites/ActivityArchive/O1527Archive" TargetMode="External"/><Relationship Id="rId3292" Type="http://schemas.openxmlformats.org/officeDocument/2006/relationships/hyperlink" Target="https://groupips.sharepoint.com/sites/Growth/1%20Quotations/Q8200-Q8299/Q8283%20ENDECO%20EM3983_Eng%206%20Flowlines" TargetMode="External"/><Relationship Id="rId4343" Type="http://schemas.openxmlformats.org/officeDocument/2006/relationships/hyperlink" Target="https://groupips.sharepoint.com/sites/Growth/1%20Quotations/Q5200-Q5299/Q5233%20Claudio%20Butnar%20Vivienda%20Campo%20Real" TargetMode="External"/><Relationship Id="rId4410" Type="http://schemas.openxmlformats.org/officeDocument/2006/relationships/hyperlink" Target="https://groupips.sharepoint.com/sites/Growth/1%20Quotations/" TargetMode="External"/><Relationship Id="rId280" Type="http://schemas.openxmlformats.org/officeDocument/2006/relationships/hyperlink" Target="https://groupips.sharepoint.com/sites/Activity/O3300Documents" TargetMode="External"/><Relationship Id="rId3012" Type="http://schemas.openxmlformats.org/officeDocument/2006/relationships/hyperlink" Target="https://groupips.sharepoint.com/sites/Growth/1%20Quotations/Q8900-Q8999/Q8914%20Reforma%20viviendas%20Vivienda%20Nervion%209" TargetMode="External"/><Relationship Id="rId6168" Type="http://schemas.openxmlformats.org/officeDocument/2006/relationships/hyperlink" Target="https://groupips.sharepoint.com/sites/O2475" TargetMode="External"/><Relationship Id="rId6582" Type="http://schemas.openxmlformats.org/officeDocument/2006/relationships/hyperlink" Target="https://groupips.sharepoint.com/sites/O2056" TargetMode="External"/><Relationship Id="rId5184" Type="http://schemas.openxmlformats.org/officeDocument/2006/relationships/hyperlink" Target="https://groupips.sharepoint.com/sites/O3475" TargetMode="External"/><Relationship Id="rId6235" Type="http://schemas.openxmlformats.org/officeDocument/2006/relationships/hyperlink" Target="https://groupips.sharepoint.com/sites/O2408" TargetMode="External"/><Relationship Id="rId2778" Type="http://schemas.openxmlformats.org/officeDocument/2006/relationships/hyperlink" Target="https://groupips.sharepoint.com/sites/Activity/I860Documents" TargetMode="External"/><Relationship Id="rId3829" Type="http://schemas.openxmlformats.org/officeDocument/2006/relationships/hyperlink" Target="https://groupips.sharepoint.com/sites/Growth/1%20Quotations/Q6700-Q6799/Q6778%20Dow%20Benelux%20BV%20Anual%20Projects%202023" TargetMode="External"/><Relationship Id="rId1794" Type="http://schemas.openxmlformats.org/officeDocument/2006/relationships/hyperlink" Target="https://groupips.sharepoint.com/sites/ActivityArchive/O1746Archive" TargetMode="External"/><Relationship Id="rId2845" Type="http://schemas.openxmlformats.org/officeDocument/2006/relationships/hyperlink" Target="https://groupips.sharepoint.com/sites/Activity/I456Documents" TargetMode="External"/><Relationship Id="rId5251" Type="http://schemas.openxmlformats.org/officeDocument/2006/relationships/hyperlink" Target="https://groupips.sharepoint.com/sites/O3407" TargetMode="External"/><Relationship Id="rId6302" Type="http://schemas.openxmlformats.org/officeDocument/2006/relationships/hyperlink" Target="https://groupips.sharepoint.com/sites/O2341" TargetMode="External"/><Relationship Id="rId86" Type="http://schemas.openxmlformats.org/officeDocument/2006/relationships/hyperlink" Target="https://groupips.sharepoint.com/sites/Activity/O3496Documents" TargetMode="External"/><Relationship Id="rId817" Type="http://schemas.openxmlformats.org/officeDocument/2006/relationships/hyperlink" Target="https://groupips.sharepoint.com/sites/ActivityArchive/O2763Documents" TargetMode="External"/><Relationship Id="rId1447" Type="http://schemas.openxmlformats.org/officeDocument/2006/relationships/hyperlink" Target="https://groupips.sharepoint.com/sites/Activity/O2126Documents" TargetMode="External"/><Relationship Id="rId1861" Type="http://schemas.openxmlformats.org/officeDocument/2006/relationships/hyperlink" Target="https://groupips.sharepoint.com/sites/ActivityArchive/O1662Archive" TargetMode="External"/><Relationship Id="rId2912" Type="http://schemas.openxmlformats.org/officeDocument/2006/relationships/hyperlink" Target="https://groupips.sharepoint.com/sites/Growth/1%20Quotations/Q9100-Q9199/Q9188%20SCG%20Gabes%20EM4899_Etude%20servomoteur" TargetMode="External"/><Relationship Id="rId1514" Type="http://schemas.openxmlformats.org/officeDocument/2006/relationships/hyperlink" Target="https://groupips.sharepoint.com/sites/Activity/O2059Documents" TargetMode="External"/><Relationship Id="rId3686" Type="http://schemas.openxmlformats.org/officeDocument/2006/relationships/hyperlink" Target="https://groupips.sharepoint.com/sites/Growth/1%20Quotations/Q7300-Q7399/Q7349%20Granarolo%20(Pasturago)%20Logistic%20Hub%20Granarolo" TargetMode="External"/><Relationship Id="rId6092" Type="http://schemas.openxmlformats.org/officeDocument/2006/relationships/hyperlink" Target="https://groupips.sharepoint.com/sites/O2555" TargetMode="External"/><Relationship Id="rId2288" Type="http://schemas.openxmlformats.org/officeDocument/2006/relationships/hyperlink" Target="https://groupips.sharepoint.com/sites/ActivityArchive/O828Archive" TargetMode="External"/><Relationship Id="rId3339" Type="http://schemas.openxmlformats.org/officeDocument/2006/relationships/hyperlink" Target="https://groupips.sharepoint.com/sites/Growth/1%20Quotations/Q8100-Q8199/Q8141%20SCIF%20EM3880_Design%20Static%20Equipmnt" TargetMode="External"/><Relationship Id="rId4737" Type="http://schemas.openxmlformats.org/officeDocument/2006/relationships/hyperlink" Target="https://groupips.sharepoint.com/sites/Growth/1%20Quotations/" TargetMode="External"/><Relationship Id="rId3753" Type="http://schemas.openxmlformats.org/officeDocument/2006/relationships/hyperlink" Target="https://groupips.sharepoint.com/sites/Growth/1%20Quotations/Q7000-Q7099/Q7087%20Mining%20Sense%20EM3218_Zinc&amp;Lead%20Treatm%20Dsgn" TargetMode="External"/><Relationship Id="rId4804" Type="http://schemas.openxmlformats.org/officeDocument/2006/relationships/hyperlink" Target="https://groupips.sharepoint.com/sites/Growth/1%20Quotations/" TargetMode="External"/><Relationship Id="rId674" Type="http://schemas.openxmlformats.org/officeDocument/2006/relationships/hyperlink" Target="https://groupips.sharepoint.com/sites/ActivityArchive/O2906Documents" TargetMode="External"/><Relationship Id="rId2355" Type="http://schemas.openxmlformats.org/officeDocument/2006/relationships/hyperlink" Target="https://groupips.sharepoint.com/sites/ActivityArchive/O626Archive" TargetMode="External"/><Relationship Id="rId3406" Type="http://schemas.openxmlformats.org/officeDocument/2006/relationships/hyperlink" Target="https://groupips.sharepoint.com/sites/Growth/1%20Quotations/Q7800-Q7899/Q7881%20MARETAP%20EM3801_%20replacement%202%20tanks" TargetMode="External"/><Relationship Id="rId3820" Type="http://schemas.openxmlformats.org/officeDocument/2006/relationships/hyperlink" Target="https://groupips.sharepoint.com/sites/Growth/1%20Quotations/Q6700-Q6799/Q6777%20INNDE%20CETAER%20Nascar%20E-Methanol" TargetMode="External"/><Relationship Id="rId327" Type="http://schemas.openxmlformats.org/officeDocument/2006/relationships/hyperlink" Target="https://groupips.sharepoint.com/sites/Activity/O3253Documents" TargetMode="External"/><Relationship Id="rId741" Type="http://schemas.openxmlformats.org/officeDocument/2006/relationships/hyperlink" Target="https://groupips.sharepoint.com/sites/ActivityArchive/O2839Documents" TargetMode="External"/><Relationship Id="rId1371" Type="http://schemas.openxmlformats.org/officeDocument/2006/relationships/hyperlink" Target="https://groupips.sharepoint.com/sites/ActivityArchive/O2203Documents" TargetMode="External"/><Relationship Id="rId2008" Type="http://schemas.openxmlformats.org/officeDocument/2006/relationships/hyperlink" Target="https://groupips.sharepoint.com/sites/ActivityArchive/O1396Archive" TargetMode="External"/><Relationship Id="rId2422" Type="http://schemas.openxmlformats.org/officeDocument/2006/relationships/hyperlink" Target="https://groupips.sharepoint.com/sites/ActivityArchive/O551Archive" TargetMode="External"/><Relationship Id="rId5578" Type="http://schemas.openxmlformats.org/officeDocument/2006/relationships/hyperlink" Target="https://groupips.sharepoint.com/sites/O3078" TargetMode="External"/><Relationship Id="rId5992" Type="http://schemas.openxmlformats.org/officeDocument/2006/relationships/hyperlink" Target="https://groupips.sharepoint.com/sites/O2659" TargetMode="External"/><Relationship Id="rId6629" Type="http://schemas.openxmlformats.org/officeDocument/2006/relationships/hyperlink" Target="https://groupips.sharepoint.com/sites/O2004" TargetMode="External"/><Relationship Id="rId1024" Type="http://schemas.openxmlformats.org/officeDocument/2006/relationships/hyperlink" Target="https://groupips.sharepoint.com/sites/ActivityArchive/O2552Documents" TargetMode="External"/><Relationship Id="rId4594" Type="http://schemas.openxmlformats.org/officeDocument/2006/relationships/hyperlink" Target="https://groupips.sharepoint.com/sites/Growth/1%20Quotations/" TargetMode="External"/><Relationship Id="rId5645" Type="http://schemas.openxmlformats.org/officeDocument/2006/relationships/hyperlink" Target="https://groupips.sharepoint.com/sites/O3011" TargetMode="External"/><Relationship Id="rId3196" Type="http://schemas.openxmlformats.org/officeDocument/2006/relationships/hyperlink" Target="https://groupips.sharepoint.com/sites/Growth/1%20Quotations/Q8000-Q8099/Q8088%20GlaxoSmithKline%20Biologicals%20Rixensart%20RX551%20GSK%20CAI%20EPCM" TargetMode="External"/><Relationship Id="rId4247" Type="http://schemas.openxmlformats.org/officeDocument/2006/relationships/hyperlink" Target="https://groupips.sharepoint.com/sites/Growth/1%20Quotations/Q5500-Q5599/Q5549%20Pidy," TargetMode="External"/><Relationship Id="rId4661" Type="http://schemas.openxmlformats.org/officeDocument/2006/relationships/hyperlink" Target="https://groupips.sharepoint.com/sites/Growth/1%20Quotations/" TargetMode="External"/><Relationship Id="rId3263" Type="http://schemas.openxmlformats.org/officeDocument/2006/relationships/hyperlink" Target="https://groupips.sharepoint.com/sites/Growth/1%20Quotations/Q8300-Q8399/Q8346%20MARETAP%20EM4067_Tubing%20inspection%20Serv" TargetMode="External"/><Relationship Id="rId4314" Type="http://schemas.openxmlformats.org/officeDocument/2006/relationships/hyperlink" Target="https://groupips.sharepoint.com/sites/Growth/1%20Quotations/Q5300-Q5399/Q5352%20GLAXOSMITHKLINE%20(BELGIUM)%20GSK-%20new%20Lab%20RX46%20-%20CSA" TargetMode="External"/><Relationship Id="rId5712" Type="http://schemas.openxmlformats.org/officeDocument/2006/relationships/hyperlink" Target="https://groupips.sharepoint.com/sites/O2944" TargetMode="External"/><Relationship Id="rId184" Type="http://schemas.openxmlformats.org/officeDocument/2006/relationships/hyperlink" Target="https://groupips.sharepoint.com/sites/Activity/O3397Documents" TargetMode="External"/><Relationship Id="rId1908" Type="http://schemas.openxmlformats.org/officeDocument/2006/relationships/hyperlink" Target="https://groupips.sharepoint.com/sites/ActivityArchive/O1572Archive" TargetMode="External"/><Relationship Id="rId251" Type="http://schemas.openxmlformats.org/officeDocument/2006/relationships/hyperlink" Target="https://groupips.sharepoint.com/sites/Activity/O3329Documents" TargetMode="External"/><Relationship Id="rId3330" Type="http://schemas.openxmlformats.org/officeDocument/2006/relationships/hyperlink" Target="https://groupips.sharepoint.com/sites/Growth/1%20Quotations/Q8100-Q8199/Q8148%20BGN%20Turkey%20EM3895_FEED%20Services" TargetMode="External"/><Relationship Id="rId5088" Type="http://schemas.openxmlformats.org/officeDocument/2006/relationships/hyperlink" Target="https://groupips.sharepoint.com/sites/O3571" TargetMode="External"/><Relationship Id="rId6139" Type="http://schemas.openxmlformats.org/officeDocument/2006/relationships/hyperlink" Target="https://groupips.sharepoint.com/sites/O2506" TargetMode="External"/><Relationship Id="rId6486" Type="http://schemas.openxmlformats.org/officeDocument/2006/relationships/hyperlink" Target="https://groupips.sharepoint.com/sites/O2154" TargetMode="External"/><Relationship Id="rId6553" Type="http://schemas.openxmlformats.org/officeDocument/2006/relationships/hyperlink" Target="https://groupips.sharepoint.com/sites/O2085" TargetMode="External"/><Relationship Id="rId1698" Type="http://schemas.openxmlformats.org/officeDocument/2006/relationships/hyperlink" Target="https://groupips.sharepoint.com/sites/ActivityArchive/O1860Documents" TargetMode="External"/><Relationship Id="rId2749" Type="http://schemas.openxmlformats.org/officeDocument/2006/relationships/hyperlink" Target="https://groupips.sharepoint.com/sites/ActivityArchive/O016Archive" TargetMode="External"/><Relationship Id="rId5155" Type="http://schemas.openxmlformats.org/officeDocument/2006/relationships/hyperlink" Target="https://groupips.sharepoint.com/sites/O3504" TargetMode="External"/><Relationship Id="rId6206" Type="http://schemas.openxmlformats.org/officeDocument/2006/relationships/hyperlink" Target="https://groupips.sharepoint.com/sites/O2437" TargetMode="External"/><Relationship Id="rId6620" Type="http://schemas.openxmlformats.org/officeDocument/2006/relationships/hyperlink" Target="https://groupips.sharepoint.com/sites/O2013" TargetMode="External"/><Relationship Id="rId1765" Type="http://schemas.openxmlformats.org/officeDocument/2006/relationships/hyperlink" Target="https://groupips.sharepoint.com/sites/ActivityArchive/O1787Archive" TargetMode="External"/><Relationship Id="rId4171" Type="http://schemas.openxmlformats.org/officeDocument/2006/relationships/hyperlink" Target="https://groupips.sharepoint.com/sites/Growth/1%20Quotations/Q5700-Q5799/Q5747%20Ab%20InBev%20Belgium%20(Leuven)%20BR-FR%20environmental%20followup" TargetMode="External"/><Relationship Id="rId5222" Type="http://schemas.openxmlformats.org/officeDocument/2006/relationships/hyperlink" Target="https://groupips.sharepoint.com/sites/O3437" TargetMode="External"/><Relationship Id="rId57" Type="http://schemas.openxmlformats.org/officeDocument/2006/relationships/hyperlink" Target="https://groupips.sharepoint.com/sites/Activity/O3525Documents" TargetMode="External"/><Relationship Id="rId1418" Type="http://schemas.openxmlformats.org/officeDocument/2006/relationships/hyperlink" Target="https://groupips.sharepoint.com/sites/ActivityArchive/O2156Documents" TargetMode="External"/><Relationship Id="rId2816" Type="http://schemas.openxmlformats.org/officeDocument/2006/relationships/hyperlink" Target="https://groupips.sharepoint.com/sites/Activity/I499Documents" TargetMode="External"/><Relationship Id="rId1832" Type="http://schemas.openxmlformats.org/officeDocument/2006/relationships/hyperlink" Target="https://groupips.sharepoint.com/sites/ActivityArchive/O1697Archive" TargetMode="External"/><Relationship Id="rId4988" Type="http://schemas.openxmlformats.org/officeDocument/2006/relationships/hyperlink" Target="https://groupips.sharepoint.com/sites/Growth/1%20Quotations/Q7300-Q7399/Q7308%20Group-IPS%20Large%20Capital%20Projects" TargetMode="External"/><Relationship Id="rId6063" Type="http://schemas.openxmlformats.org/officeDocument/2006/relationships/hyperlink" Target="https://groupips.sharepoint.com/sites/O2585" TargetMode="External"/><Relationship Id="rId3657" Type="http://schemas.openxmlformats.org/officeDocument/2006/relationships/hyperlink" Target="https://groupips.sharepoint.com/sites/Growth/1%20Quotations/Q7400-Q7499/Q7405%20Mabruk%20Oil%20Operations%20EM3273_Prod%20aditional%20Water" TargetMode="External"/><Relationship Id="rId4708" Type="http://schemas.openxmlformats.org/officeDocument/2006/relationships/hyperlink" Target="https://groupips.sharepoint.com/sites/Growth/1%20Quotations/" TargetMode="External"/><Relationship Id="rId578" Type="http://schemas.openxmlformats.org/officeDocument/2006/relationships/hyperlink" Target="https://groupips.sharepoint.com/sites/ActivityArchive/O3002Documents" TargetMode="External"/><Relationship Id="rId992" Type="http://schemas.openxmlformats.org/officeDocument/2006/relationships/hyperlink" Target="https://groupips.sharepoint.com/sites/IAPS/Activity/PE0618/Forms/AllItems.aspx" TargetMode="External"/><Relationship Id="rId2259" Type="http://schemas.openxmlformats.org/officeDocument/2006/relationships/hyperlink" Target="https://groupips.sharepoint.com/sites/01Activity-O906CTHEsteponaHillsGolf/Shared%20Documents/Forms/AllItems.aspx" TargetMode="External"/><Relationship Id="rId2673" Type="http://schemas.openxmlformats.org/officeDocument/2006/relationships/hyperlink" Target="https://groupips.sharepoint.com/sites/ActivityArchive/O110Archive" TargetMode="External"/><Relationship Id="rId3724" Type="http://schemas.openxmlformats.org/officeDocument/2006/relationships/hyperlink" Target="https://groupips.sharepoint.com/sites/Growth/1%20Quotations/Q7200-Q7299/Q7222%20Dequachim%20-%20Dequenne%20Chim%20Dequachim%20Plant%20renewal%20TEST" TargetMode="External"/><Relationship Id="rId6130" Type="http://schemas.openxmlformats.org/officeDocument/2006/relationships/hyperlink" Target="https://groupips.sharepoint.com/sites/O2515" TargetMode="External"/><Relationship Id="rId645" Type="http://schemas.openxmlformats.org/officeDocument/2006/relationships/hyperlink" Target="https://groupips.sharepoint.com/sites/ActivityArchive/O2935Documents" TargetMode="External"/><Relationship Id="rId1275" Type="http://schemas.openxmlformats.org/officeDocument/2006/relationships/hyperlink" Target="https://groupips.sharepoint.com/sites/ActivityArchive/O2299Documents" TargetMode="External"/><Relationship Id="rId2326" Type="http://schemas.openxmlformats.org/officeDocument/2006/relationships/hyperlink" Target="https://groupips.sharepoint.com/sites/ActivityArchive/O715Archive" TargetMode="External"/><Relationship Id="rId2740" Type="http://schemas.openxmlformats.org/officeDocument/2006/relationships/hyperlink" Target="https://groupips.sharepoint.com/sites/ActivityArchive/O025Archive" TargetMode="External"/><Relationship Id="rId5896" Type="http://schemas.openxmlformats.org/officeDocument/2006/relationships/hyperlink" Target="https://groupips.sharepoint.com/sites/O2760" TargetMode="External"/><Relationship Id="rId712" Type="http://schemas.openxmlformats.org/officeDocument/2006/relationships/hyperlink" Target="https://groupips.sharepoint.com/sites/ActivityArchive/O2868Documents" TargetMode="External"/><Relationship Id="rId1342" Type="http://schemas.openxmlformats.org/officeDocument/2006/relationships/hyperlink" Target="https://groupips.sharepoint.com/sites/ActivityArchive/O2232Documents" TargetMode="External"/><Relationship Id="rId4498" Type="http://schemas.openxmlformats.org/officeDocument/2006/relationships/hyperlink" Target="https://groupips.sharepoint.com/sites/Growth/1%20Quotations/Q4300-Q4399/Q4368_PLASTIVERD%20ANTEPROYETO%20OFICINAS%20INGENIER&#205;A" TargetMode="External"/><Relationship Id="rId5549" Type="http://schemas.openxmlformats.org/officeDocument/2006/relationships/hyperlink" Target="https://groupips.sharepoint.com/sites/O3107" TargetMode="External"/><Relationship Id="rId5963" Type="http://schemas.openxmlformats.org/officeDocument/2006/relationships/hyperlink" Target="https://groupips.sharepoint.com/sites/O2692" TargetMode="External"/><Relationship Id="rId3167" Type="http://schemas.openxmlformats.org/officeDocument/2006/relationships/hyperlink" Target="https://groupips.sharepoint.com/sites/Growth/1%20Quotations/Q8600-Q8699/Q8649%20TPS%20EM4251_Mobiliztion%20RAM%20Expert" TargetMode="External"/><Relationship Id="rId4565" Type="http://schemas.openxmlformats.org/officeDocument/2006/relationships/hyperlink" Target="https://groupips.sharepoint.com/sites/Growth/1%20Quotations/" TargetMode="External"/><Relationship Id="rId5616" Type="http://schemas.openxmlformats.org/officeDocument/2006/relationships/hyperlink" Target="https://groupips.sharepoint.com/sites/O3040" TargetMode="External"/><Relationship Id="rId3581" Type="http://schemas.openxmlformats.org/officeDocument/2006/relationships/hyperlink" Target="https://groupips.sharepoint.com/sites/Growth/1%20Quotations/Q7400-Q7499/Q7482%20SwimPool_Horizont_Pleven%20DSK&amp;RFUD_SwimPool" TargetMode="External"/><Relationship Id="rId4218" Type="http://schemas.openxmlformats.org/officeDocument/2006/relationships/hyperlink" Target="https://groupips.sharepoint.com/sites/Growth/1%20Quotations/Q5400-Q5499/Q5462%20STIR%20EM1953_R&#233;serv%20Stk%20Emulseu" TargetMode="External"/><Relationship Id="rId4632" Type="http://schemas.openxmlformats.org/officeDocument/2006/relationships/hyperlink" Target="https://groupips.sharepoint.com/sites/Growth/1%20Quotations/" TargetMode="External"/><Relationship Id="rId2183" Type="http://schemas.openxmlformats.org/officeDocument/2006/relationships/hyperlink" Target="https://groupips.sharepoint.com/sites/ActivityArchive/O1035Archive" TargetMode="External"/><Relationship Id="rId3234" Type="http://schemas.openxmlformats.org/officeDocument/2006/relationships/hyperlink" Target="https://groupips.sharepoint.com/sites/Growth/1%20Quotations/Q8300-Q8399/Q8389%20APO%20EM4120_Prov%20Civil%20Engineer" TargetMode="External"/><Relationship Id="rId155" Type="http://schemas.openxmlformats.org/officeDocument/2006/relationships/hyperlink" Target="https://groupips.sharepoint.com/sites/Activity/O3426Documents" TargetMode="External"/><Relationship Id="rId2250" Type="http://schemas.openxmlformats.org/officeDocument/2006/relationships/hyperlink" Target="https://groupips.sharepoint.com/sites/ActivityArchive/O921Archive" TargetMode="External"/><Relationship Id="rId3301" Type="http://schemas.openxmlformats.org/officeDocument/2006/relationships/hyperlink" Target="https://groupips.sharepoint.com/sites/Growth/1%20Quotations/Q8000-Q8099/Q8093%20GlaxoSmithKline%20Biologicals%20Wavre%20COD%20-%20BOD%20PAC%20W21" TargetMode="External"/><Relationship Id="rId6457" Type="http://schemas.openxmlformats.org/officeDocument/2006/relationships/hyperlink" Target="https://groupips.sharepoint.com/sites/O2183" TargetMode="External"/><Relationship Id="rId222" Type="http://schemas.openxmlformats.org/officeDocument/2006/relationships/hyperlink" Target="https://groupips.sharepoint.com/sites/Activity/O3358Documents" TargetMode="External"/><Relationship Id="rId5059" Type="http://schemas.openxmlformats.org/officeDocument/2006/relationships/hyperlink" Target="https://mytracker.group-ips.com/projects/1539/reference_sheets_translations/892.pdf" TargetMode="External"/><Relationship Id="rId5473" Type="http://schemas.openxmlformats.org/officeDocument/2006/relationships/hyperlink" Target="https://groupips.sharepoint.com/sites/O3183" TargetMode="External"/><Relationship Id="rId6524" Type="http://schemas.openxmlformats.org/officeDocument/2006/relationships/hyperlink" Target="https://groupips.sharepoint.com/sites/O2114" TargetMode="External"/><Relationship Id="rId4075" Type="http://schemas.openxmlformats.org/officeDocument/2006/relationships/hyperlink" Target="https://groupips.sharepoint.com/sites/Growth/1%20Quotations/Q5800-Q5899/Q5864%20Almagro%20Capital%20S.L.%20Hermosilla%20100" TargetMode="External"/><Relationship Id="rId5126" Type="http://schemas.openxmlformats.org/officeDocument/2006/relationships/hyperlink" Target="https://groupips.sharepoint.com/sites/O3533" TargetMode="External"/><Relationship Id="rId1669" Type="http://schemas.openxmlformats.org/officeDocument/2006/relationships/hyperlink" Target="https://groupips.sharepoint.com/sites/ActivityArchive/O1893Archive" TargetMode="External"/><Relationship Id="rId3091" Type="http://schemas.openxmlformats.org/officeDocument/2006/relationships/hyperlink" Target="https://groupips.sharepoint.com/sites/Growth/1%20Quotations/Q8700-Q8799/Q8755%20Hotel%20Nuevo%20Boston%20Parking%20Fuencarral%20101" TargetMode="External"/><Relationship Id="rId4142" Type="http://schemas.openxmlformats.org/officeDocument/2006/relationships/hyperlink" Target="https://groupips.sharepoint.com/sites/Growth/1%20Quotations/Q5400-Q5499/Q5417%20CrowdFarming%20CrowdFarming" TargetMode="External"/><Relationship Id="rId5540" Type="http://schemas.openxmlformats.org/officeDocument/2006/relationships/hyperlink" Target="https://groupips.sharepoint.com/sites/O3116" TargetMode="External"/><Relationship Id="rId1736" Type="http://schemas.openxmlformats.org/officeDocument/2006/relationships/hyperlink" Target="https://groupips.sharepoint.com/sites/01Activity-O1821RefurbishmentProjects/Shared%20Documents/Forms/AllItems.aspx" TargetMode="External"/><Relationship Id="rId28" Type="http://schemas.openxmlformats.org/officeDocument/2006/relationships/hyperlink" Target="https://groupips.sharepoint.com/sites/Activity/O3554Documents" TargetMode="External"/><Relationship Id="rId1803" Type="http://schemas.openxmlformats.org/officeDocument/2006/relationships/hyperlink" Target="https://groupips.sharepoint.com/sites/01Activity-O1735FeasibilityoficinasPlastiverd/Shared%20Documents/Forms/AllItems.aspx" TargetMode="External"/><Relationship Id="rId4959" Type="http://schemas.openxmlformats.org/officeDocument/2006/relationships/hyperlink" Target="https://groupips.sharepoint.com/sites/Growth/1%20Quotations/" TargetMode="External"/><Relationship Id="rId3975" Type="http://schemas.openxmlformats.org/officeDocument/2006/relationships/hyperlink" Target="https://groupips.sharepoint.com/sites/Growth/1%20Quotations/Q6300-Q6399/Q6331%20ARC%20Belgium%20GSK%20-%20Support%20RX%20projects" TargetMode="External"/><Relationship Id="rId6381" Type="http://schemas.openxmlformats.org/officeDocument/2006/relationships/hyperlink" Target="https://groupips.sharepoint.com/sites/O2262" TargetMode="External"/><Relationship Id="rId896" Type="http://schemas.openxmlformats.org/officeDocument/2006/relationships/hyperlink" Target="https://groupips.sharepoint.com/sites/IAPS/Activity/PE0640/Forms/AllItems.aspx" TargetMode="External"/><Relationship Id="rId2577" Type="http://schemas.openxmlformats.org/officeDocument/2006/relationships/hyperlink" Target="https://groupips.sharepoint.com/sites/ActivityArchive/O330Archive" TargetMode="External"/><Relationship Id="rId3628" Type="http://schemas.openxmlformats.org/officeDocument/2006/relationships/hyperlink" Target="https://groupips.sharepoint.com/sites/Growth/1%20Quotations/Q7400-Q7499/Q7480%20INTECH%20Libya%20EM3444_Lifting%20lug%20capacity" TargetMode="External"/><Relationship Id="rId6034" Type="http://schemas.openxmlformats.org/officeDocument/2006/relationships/hyperlink" Target="https://groupips.sharepoint.com/sites/O2614" TargetMode="External"/><Relationship Id="rId549" Type="http://schemas.openxmlformats.org/officeDocument/2006/relationships/hyperlink" Target="https://groupips.sharepoint.com/sites/ActivityArchive/O3031Documents" TargetMode="External"/><Relationship Id="rId1179" Type="http://schemas.openxmlformats.org/officeDocument/2006/relationships/hyperlink" Target="https://groupips.sharepoint.com/sites/ActivityArchive/O2395Documents" TargetMode="External"/><Relationship Id="rId1593" Type="http://schemas.openxmlformats.org/officeDocument/2006/relationships/hyperlink" Target="https://groupips.sharepoint.com/sites/ActivityArchive/O1974Documents" TargetMode="External"/><Relationship Id="rId2991" Type="http://schemas.openxmlformats.org/officeDocument/2006/relationships/hyperlink" Target="https://groupips.sharepoint.com/sites/Growth/1%20Quotations/Q8900-Q8999/Q8991%20Connecting%20visions%20CV%20Industrial%20Laundries" TargetMode="External"/><Relationship Id="rId5050" Type="http://schemas.openxmlformats.org/officeDocument/2006/relationships/hyperlink" Target="https://mytracker.group-ips.com/projects/1741/reference_sheets_translations/959.pdf" TargetMode="External"/><Relationship Id="rId6101" Type="http://schemas.openxmlformats.org/officeDocument/2006/relationships/hyperlink" Target="https://groupips.sharepoint.com/sites/O2545" TargetMode="External"/><Relationship Id="rId963" Type="http://schemas.openxmlformats.org/officeDocument/2006/relationships/hyperlink" Target="https://groupips.sharepoint.com/sites/ActivityArchive/O2613Documents" TargetMode="External"/><Relationship Id="rId1246" Type="http://schemas.openxmlformats.org/officeDocument/2006/relationships/hyperlink" Target="https://groupips.sharepoint.com/sites/ActivityArchive/O2328Documents" TargetMode="External"/><Relationship Id="rId2644" Type="http://schemas.openxmlformats.org/officeDocument/2006/relationships/hyperlink" Target="https://groupips.sharepoint.com/sites/ActivityArchive/O184Archive" TargetMode="External"/><Relationship Id="rId616" Type="http://schemas.openxmlformats.org/officeDocument/2006/relationships/hyperlink" Target="https://groupips.sharepoint.com/sites/ActivityArchive/O2964Documents" TargetMode="External"/><Relationship Id="rId1660" Type="http://schemas.openxmlformats.org/officeDocument/2006/relationships/hyperlink" Target="https://groupips.sharepoint.com/sites/01Activity-O1903_ElviraAlisenda/Shared%20Documents/Forms/AllItems.aspx" TargetMode="External"/><Relationship Id="rId2711" Type="http://schemas.openxmlformats.org/officeDocument/2006/relationships/hyperlink" Target="https://groupips.sharepoint.com/sites/ActivityArchive/O054Archive" TargetMode="External"/><Relationship Id="rId5867" Type="http://schemas.openxmlformats.org/officeDocument/2006/relationships/hyperlink" Target="https://groupips.sharepoint.com/sites/O2789" TargetMode="External"/><Relationship Id="rId1313" Type="http://schemas.openxmlformats.org/officeDocument/2006/relationships/hyperlink" Target="https://groupips.sharepoint.com/sites/ActivityArchive/O2261Documents" TargetMode="External"/><Relationship Id="rId4469" Type="http://schemas.openxmlformats.org/officeDocument/2006/relationships/hyperlink" Target="https://groupips.sharepoint.com/sites/Growth/1%20Quotations/Q4500-Q4599/Q4510%20Cordia%20Homes" TargetMode="External"/><Relationship Id="rId4883" Type="http://schemas.openxmlformats.org/officeDocument/2006/relationships/hyperlink" Target="https://groupips.sharepoint.com/sites/Growth/1%20Quotations/" TargetMode="External"/><Relationship Id="rId5934" Type="http://schemas.openxmlformats.org/officeDocument/2006/relationships/hyperlink" Target="https://groupips.sharepoint.com/sites/O2721" TargetMode="External"/><Relationship Id="rId3485" Type="http://schemas.openxmlformats.org/officeDocument/2006/relationships/hyperlink" Target="https://groupips.sharepoint.com/sites/Growth/1%20Quotations/Q7600-Q7699/Q7662%20AMAZON%20(GERMANY)%20PMCM_x3" TargetMode="External"/><Relationship Id="rId4536" Type="http://schemas.openxmlformats.org/officeDocument/2006/relationships/hyperlink" Target="https://groupips.sharepoint.com/sites/Growth/1%20Quotations/" TargetMode="External"/><Relationship Id="rId4950" Type="http://schemas.openxmlformats.org/officeDocument/2006/relationships/hyperlink" Target="https://groupips.sharepoint.com/sites/Growth/1%20Quotations/" TargetMode="External"/><Relationship Id="rId2087" Type="http://schemas.openxmlformats.org/officeDocument/2006/relationships/hyperlink" Target="https://groupips.sharepoint.com/sites/ActivityArchive/O1240Archive" TargetMode="External"/><Relationship Id="rId3138" Type="http://schemas.openxmlformats.org/officeDocument/2006/relationships/hyperlink" Target="https://groupips.sharepoint.com/sites/Growth/1%20Quotations/Q8700-Q8799/Q8728%20Portakabin%20Sorrounding%20support" TargetMode="External"/><Relationship Id="rId3552" Type="http://schemas.openxmlformats.org/officeDocument/2006/relationships/hyperlink" Target="https://groupips.sharepoint.com/sites/Growth/1%20Quotations/Q7600-Q7699/Q7608%20SDD%20London" TargetMode="External"/><Relationship Id="rId4603" Type="http://schemas.openxmlformats.org/officeDocument/2006/relationships/hyperlink" Target="https://groupips.sharepoint.com/sites/Growth/1%20Quotations/" TargetMode="External"/><Relationship Id="rId473" Type="http://schemas.openxmlformats.org/officeDocument/2006/relationships/hyperlink" Target="https://groupips.sharepoint.com/sites/ActivityArchive/O3107Documents" TargetMode="External"/><Relationship Id="rId2154" Type="http://schemas.openxmlformats.org/officeDocument/2006/relationships/hyperlink" Target="https://groupips.sharepoint.com/sites/ActivityArchive/O1119Archive" TargetMode="External"/><Relationship Id="rId3205" Type="http://schemas.openxmlformats.org/officeDocument/2006/relationships/hyperlink" Target="https://groupips.sharepoint.com/sites/Growth/1%20Quotations/Q8500-Q8599/Q8570%20TANKMED%20EM4138_Pilotage%20travaux" TargetMode="External"/><Relationship Id="rId126" Type="http://schemas.openxmlformats.org/officeDocument/2006/relationships/hyperlink" Target="https://groupips.sharepoint.com/sites/Activity/O3456Documents" TargetMode="External"/><Relationship Id="rId540" Type="http://schemas.openxmlformats.org/officeDocument/2006/relationships/hyperlink" Target="https://groupips.sharepoint.com/sites/ActivityArchive/O3040Documents" TargetMode="External"/><Relationship Id="rId1170" Type="http://schemas.openxmlformats.org/officeDocument/2006/relationships/hyperlink" Target="https://groupips.sharepoint.com/sites/ActivityArchive/O2404Documents" TargetMode="External"/><Relationship Id="rId2221" Type="http://schemas.openxmlformats.org/officeDocument/2006/relationships/hyperlink" Target="https://groupips.sharepoint.com/sites/ActivityArchive/O974Archive" TargetMode="External"/><Relationship Id="rId5377" Type="http://schemas.openxmlformats.org/officeDocument/2006/relationships/hyperlink" Target="https://groupips.sharepoint.com/sites/O3279" TargetMode="External"/><Relationship Id="rId6428" Type="http://schemas.openxmlformats.org/officeDocument/2006/relationships/hyperlink" Target="https://groupips.sharepoint.com/sites/O2214" TargetMode="External"/><Relationship Id="rId6775" Type="http://schemas.openxmlformats.org/officeDocument/2006/relationships/hyperlink" Target="https://groupips.sharepoint.com/sites/I524" TargetMode="External"/><Relationship Id="rId5791" Type="http://schemas.openxmlformats.org/officeDocument/2006/relationships/hyperlink" Target="https://groupips.sharepoint.com/sites/O2865" TargetMode="External"/><Relationship Id="rId6842" Type="http://schemas.openxmlformats.org/officeDocument/2006/relationships/hyperlink" Target="https://groupips.sharepoint.com/sites/I24" TargetMode="External"/><Relationship Id="rId1987" Type="http://schemas.openxmlformats.org/officeDocument/2006/relationships/hyperlink" Target="https://groupips.sharepoint.com/sites/ActivityArchive/O1427Archive" TargetMode="External"/><Relationship Id="rId4393" Type="http://schemas.openxmlformats.org/officeDocument/2006/relationships/hyperlink" Target="https://groupips.sharepoint.com/sites/Growth/1%20Quotations/Q5000-Q5099/Q5037_Constellium%20Ravenswood%20Design%20Support" TargetMode="External"/><Relationship Id="rId5444" Type="http://schemas.openxmlformats.org/officeDocument/2006/relationships/hyperlink" Target="https://groupips.sharepoint.com/sites/O3212" TargetMode="External"/><Relationship Id="rId4046" Type="http://schemas.openxmlformats.org/officeDocument/2006/relationships/hyperlink" Target="https://groupips.sharepoint.com/sites/Growth/1%20Quotations/Q6000-Q6099/Q6097%20Yazaki%20Headquarters%20EM2472_Technical%20align%20canten" TargetMode="External"/><Relationship Id="rId4460" Type="http://schemas.openxmlformats.org/officeDocument/2006/relationships/hyperlink" Target="https://groupips.sharepoint.com/sites/Growth/1%20Quotations/Q4500-Q4599/Q4529%20Stoneweg%20Martorelles%20IPS" TargetMode="External"/><Relationship Id="rId5511" Type="http://schemas.openxmlformats.org/officeDocument/2006/relationships/hyperlink" Target="https://groupips.sharepoint.com/sites/O3145" TargetMode="External"/><Relationship Id="rId1707" Type="http://schemas.openxmlformats.org/officeDocument/2006/relationships/hyperlink" Target="https://groupips.sharepoint.com/sites/ActivityArchive/O1851Archive" TargetMode="External"/><Relationship Id="rId3062" Type="http://schemas.openxmlformats.org/officeDocument/2006/relationships/hyperlink" Target="https://groupips.sharepoint.com/sites/Growth/1%20Quotations/Q8800-Q8899/Q8894%20ARENA%20EM4352_Design%20FlareStack" TargetMode="External"/><Relationship Id="rId4113" Type="http://schemas.openxmlformats.org/officeDocument/2006/relationships/hyperlink" Target="https://groupips.sharepoint.com/sites/Growth/1%20Quotations/Q5900-Q5999/Q5925%20BMA%20AG%20Electrical%20calculations" TargetMode="External"/><Relationship Id="rId6285" Type="http://schemas.openxmlformats.org/officeDocument/2006/relationships/hyperlink" Target="https://groupips.sharepoint.com/sites/O2358" TargetMode="External"/><Relationship Id="rId3879" Type="http://schemas.openxmlformats.org/officeDocument/2006/relationships/hyperlink" Target="https://groupips.sharepoint.com/sites/Growth/1%20Quotations/Q6700-Q6799/Q6722%20Sergio%20Diez%20Vivienda%20Fuente%20del%20Fresno" TargetMode="External"/><Relationship Id="rId6352" Type="http://schemas.openxmlformats.org/officeDocument/2006/relationships/hyperlink" Target="https://groupips.sharepoint.com/sites/O2291" TargetMode="External"/><Relationship Id="rId2895" Type="http://schemas.openxmlformats.org/officeDocument/2006/relationships/hyperlink" Target="https://groupips.sharepoint.com/sites/Growth/1%20Quotations/Q8700-Q8799/Q8740%20WiTTE%20Automotive%20Witte%20Bg%20_PlantExtension" TargetMode="External"/><Relationship Id="rId3946" Type="http://schemas.openxmlformats.org/officeDocument/2006/relationships/hyperlink" Target="https://groupips.sharepoint.com/sites/Growth/1%20Quotations/Q6400-Q6499/Q6402%20GlaxoSmithKline%20Biologicals%20Wavre%20GSK-WN21-Support%20Maintenance" TargetMode="External"/><Relationship Id="rId6005" Type="http://schemas.openxmlformats.org/officeDocument/2006/relationships/hyperlink" Target="https://groupips.sharepoint.com/sites/O2646" TargetMode="External"/><Relationship Id="rId867" Type="http://schemas.openxmlformats.org/officeDocument/2006/relationships/hyperlink" Target="https://groupips.sharepoint.com/sites/ActivityArchive/O2713Documents" TargetMode="External"/><Relationship Id="rId1497" Type="http://schemas.openxmlformats.org/officeDocument/2006/relationships/hyperlink" Target="https://groupips.sharepoint.com/sites/ActivityArchive/O2076Documents" TargetMode="External"/><Relationship Id="rId2548" Type="http://schemas.openxmlformats.org/officeDocument/2006/relationships/hyperlink" Target="https://groupips.sharepoint.com/sites/ActivityArchive/O381Archive" TargetMode="External"/><Relationship Id="rId2962" Type="http://schemas.openxmlformats.org/officeDocument/2006/relationships/hyperlink" Target="https://groupips.sharepoint.com/sites/Growth/1%20Quotations/Q9100-Q9199/Q9100%20Sergio%20Diez%20LPO%20Valdetorres%2011" TargetMode="External"/><Relationship Id="rId934" Type="http://schemas.openxmlformats.org/officeDocument/2006/relationships/hyperlink" Target="https://groupips.sharepoint.com/sites/ActivityArchive/O2644Documents" TargetMode="External"/><Relationship Id="rId1564" Type="http://schemas.openxmlformats.org/officeDocument/2006/relationships/hyperlink" Target="https://groupips.sharepoint.com/sites/ActivityArchive/O2004Documents" TargetMode="External"/><Relationship Id="rId2615" Type="http://schemas.openxmlformats.org/officeDocument/2006/relationships/hyperlink" Target="https://groupips.sharepoint.com/sites/ActivityArchive/O249Archive" TargetMode="External"/><Relationship Id="rId5021" Type="http://schemas.openxmlformats.org/officeDocument/2006/relationships/hyperlink" Target="https://groupips.sharepoint.com/sites/Growth/1%20Quotations/" TargetMode="External"/><Relationship Id="rId1217" Type="http://schemas.openxmlformats.org/officeDocument/2006/relationships/hyperlink" Target="https://groupips.sharepoint.com/sites/ActivityArchive/O2357Documents" TargetMode="External"/><Relationship Id="rId1631" Type="http://schemas.openxmlformats.org/officeDocument/2006/relationships/hyperlink" Target="https://groupips.sharepoint.com/sites/ActivityArchive/O1935Documents" TargetMode="External"/><Relationship Id="rId4787" Type="http://schemas.openxmlformats.org/officeDocument/2006/relationships/hyperlink" Target="https://groupips.sharepoint.com/sites/Growth/1%20Quotations/" TargetMode="External"/><Relationship Id="rId5838" Type="http://schemas.openxmlformats.org/officeDocument/2006/relationships/hyperlink" Target="https://groupips.sharepoint.com/sites/O2818" TargetMode="External"/><Relationship Id="rId3389" Type="http://schemas.openxmlformats.org/officeDocument/2006/relationships/hyperlink" Target="https://groupips.sharepoint.com/sites/Growth/1%20Quotations/Q7400-Q7499/Q7458%20NLMK%20Clabecq%20SA%20MasterPlan%20Bottleneck%20Clabecq" TargetMode="External"/><Relationship Id="rId3456" Type="http://schemas.openxmlformats.org/officeDocument/2006/relationships/hyperlink" Target="https://groupips.sharepoint.com/sites/Growth/1%20Quotations/Q7700-Q7799/Q7767%20Baderaldeen%20Oil%20Services%20EM3586_Eng%20WasteOil%20Recovery" TargetMode="External"/><Relationship Id="rId4854" Type="http://schemas.openxmlformats.org/officeDocument/2006/relationships/hyperlink" Target="https://groupips.sharepoint.com/sites/Growth/1%20Quotations/" TargetMode="External"/><Relationship Id="rId5905" Type="http://schemas.openxmlformats.org/officeDocument/2006/relationships/hyperlink" Target="https://groupips.sharepoint.com/sites/O2751" TargetMode="External"/><Relationship Id="rId377" Type="http://schemas.openxmlformats.org/officeDocument/2006/relationships/hyperlink" Target="https://groupips.sharepoint.com/sites/Activity/O3203Documents" TargetMode="External"/><Relationship Id="rId2058" Type="http://schemas.openxmlformats.org/officeDocument/2006/relationships/hyperlink" Target="https://groupips.sharepoint.com/sites/ActivityArchive/O1318Archive" TargetMode="External"/><Relationship Id="rId3109" Type="http://schemas.openxmlformats.org/officeDocument/2006/relationships/hyperlink" Target="https://groupips.sharepoint.com/sites/Growth/1%20Quotations/Q8300-Q8399/Q8380%20Ab%20InBev%20Las%20Palmas%20Viabilidad%20Canar&#237;as" TargetMode="External"/><Relationship Id="rId3870" Type="http://schemas.openxmlformats.org/officeDocument/2006/relationships/hyperlink" Target="https://groupips.sharepoint.com/sites/Growth/1%20Quotations/Q6600-Q6699/Q6686%20YAZAKI%20TUNISIA%20S.A.%20EM2917_Exist%20Plant%20Extension" TargetMode="External"/><Relationship Id="rId4507" Type="http://schemas.openxmlformats.org/officeDocument/2006/relationships/hyperlink" Target="https://groupips.sharepoint.com/sites/Growth/1%20Quotations/Q4300-Q4399/Q4342_ABI_Direcci&#243;n%20reparaci&#243;n%20estructural" TargetMode="External"/><Relationship Id="rId4921" Type="http://schemas.openxmlformats.org/officeDocument/2006/relationships/hyperlink" Target="https://groupips.sharepoint.com/sites/Growth/1%20Quotations/" TargetMode="External"/><Relationship Id="rId791" Type="http://schemas.openxmlformats.org/officeDocument/2006/relationships/hyperlink" Target="https://groupips.sharepoint.com/sites/Activity/O2789Documents" TargetMode="External"/><Relationship Id="rId1074" Type="http://schemas.openxmlformats.org/officeDocument/2006/relationships/hyperlink" Target="https://groupips.sharepoint.com/sites/ActivityArchive/O2501Documents" TargetMode="External"/><Relationship Id="rId2472" Type="http://schemas.openxmlformats.org/officeDocument/2006/relationships/hyperlink" Target="https://groupips.sharepoint.com/sites/ActivityArchive/O482Archive" TargetMode="External"/><Relationship Id="rId3523" Type="http://schemas.openxmlformats.org/officeDocument/2006/relationships/hyperlink" Target="https://groupips.sharepoint.com/sites/Growth/1%20Quotations/Q7600-Q7699/Q7680%20Carmeuse%20EM3590_Etd%20Faisab%20pin%20mill" TargetMode="External"/><Relationship Id="rId6679" Type="http://schemas.openxmlformats.org/officeDocument/2006/relationships/hyperlink" Target="https://groupips.sharepoint.com/sites/O1935" TargetMode="External"/><Relationship Id="rId444" Type="http://schemas.openxmlformats.org/officeDocument/2006/relationships/hyperlink" Target="https://groupips.sharepoint.com/sites/Activity/O3136Documents" TargetMode="External"/><Relationship Id="rId2125" Type="http://schemas.openxmlformats.org/officeDocument/2006/relationships/hyperlink" Target="https://groupips.sharepoint.com/sites/ActivityArchive/O1177Archive" TargetMode="External"/><Relationship Id="rId5695" Type="http://schemas.openxmlformats.org/officeDocument/2006/relationships/hyperlink" Target="https://groupips.sharepoint.com/sites/O2961" TargetMode="External"/><Relationship Id="rId6746" Type="http://schemas.openxmlformats.org/officeDocument/2006/relationships/hyperlink" Target="https://groupips.sharepoint.com/sites/O844" TargetMode="External"/><Relationship Id="rId511" Type="http://schemas.openxmlformats.org/officeDocument/2006/relationships/hyperlink" Target="https://groupips.sharepoint.com/sites/ActivityArchive/O3069Documents" TargetMode="External"/><Relationship Id="rId1141" Type="http://schemas.openxmlformats.org/officeDocument/2006/relationships/hyperlink" Target="https://groupips.sharepoint.com/sites/Activity/O2433Documents" TargetMode="External"/><Relationship Id="rId4297" Type="http://schemas.openxmlformats.org/officeDocument/2006/relationships/hyperlink" Target="https://groupips.sharepoint.com/sites/Growth/1%20Quotations/Q5100-Q5199/Q5196%20APO%20PE0314_Elect%20Engng%20Const" TargetMode="External"/><Relationship Id="rId5348" Type="http://schemas.openxmlformats.org/officeDocument/2006/relationships/hyperlink" Target="https://groupips.sharepoint.com/sites/O3308" TargetMode="External"/><Relationship Id="rId5762" Type="http://schemas.openxmlformats.org/officeDocument/2006/relationships/hyperlink" Target="https://groupips.sharepoint.com/sites/O2894" TargetMode="External"/><Relationship Id="rId6813" Type="http://schemas.openxmlformats.org/officeDocument/2006/relationships/hyperlink" Target="https://groupips.sharepoint.com/sites/I484" TargetMode="External"/><Relationship Id="rId4364" Type="http://schemas.openxmlformats.org/officeDocument/2006/relationships/hyperlink" Target="https://groupips.sharepoint.com/:f:/r/sites/Growth/1%20Quotations/Q5100-Q5199/Q5118%20Schneider%20Electric%20Industries%20SAS%20Grenoble%20MOE%20avenue%20Electropole" TargetMode="External"/><Relationship Id="rId5415" Type="http://schemas.openxmlformats.org/officeDocument/2006/relationships/hyperlink" Target="https://groupips.sharepoint.com/sites/O3241" TargetMode="External"/><Relationship Id="rId1958" Type="http://schemas.openxmlformats.org/officeDocument/2006/relationships/hyperlink" Target="https://groupips.sharepoint.com/sites/ActivityArchive/O1478Archive" TargetMode="External"/><Relationship Id="rId3380" Type="http://schemas.openxmlformats.org/officeDocument/2006/relationships/hyperlink" Target="https://groupips.sharepoint.com/sites/Growth/1%20Quotations/Q7700-Q7799/Q7787%20Eberspaecher%20Bulgaria%20Eberspaecher_Support" TargetMode="External"/><Relationship Id="rId4017" Type="http://schemas.openxmlformats.org/officeDocument/2006/relationships/hyperlink" Target="https://groupips.sharepoint.com/sites/Growth/1%20Quotations/Q6200-Q6299/Q6216%20Constellium%20Rolled%20Products%20Ravenswood," TargetMode="External"/><Relationship Id="rId4431" Type="http://schemas.openxmlformats.org/officeDocument/2006/relationships/hyperlink" Target="https://groupips.sharepoint.com/sites/Growth/1%20Quotations/Q4600-Q4699/Q4645_ADM%20Nigeria" TargetMode="External"/><Relationship Id="rId3033" Type="http://schemas.openxmlformats.org/officeDocument/2006/relationships/hyperlink" Target="https://groupips.sharepoint.com/sites/Growth/1%20Quotations/Q8900-Q8999/Q8935%20Groupe%20OCP%20EM4578_Pipe%20Rack" TargetMode="External"/><Relationship Id="rId6189" Type="http://schemas.openxmlformats.org/officeDocument/2006/relationships/hyperlink" Target="https://groupips.sharepoint.com/sites/O2454" TargetMode="External"/><Relationship Id="rId2799" Type="http://schemas.openxmlformats.org/officeDocument/2006/relationships/hyperlink" Target="https://groupips.sharepoint.com/sites/ActivityArchive/I517Documents" TargetMode="External"/><Relationship Id="rId3100" Type="http://schemas.openxmlformats.org/officeDocument/2006/relationships/hyperlink" Target="https://groupips.sharepoint.com/sites/Growth/1%20Quotations/Q8700-Q8799/Q8701%20John%20Cockerill%20Hydrogen%20Design%20Separation%204000-15" TargetMode="External"/><Relationship Id="rId6256" Type="http://schemas.openxmlformats.org/officeDocument/2006/relationships/hyperlink" Target="https://groupips.sharepoint.com/sites/O2387" TargetMode="External"/><Relationship Id="rId6670" Type="http://schemas.openxmlformats.org/officeDocument/2006/relationships/hyperlink" Target="https://groupips.sharepoint.com/sites/O1956" TargetMode="External"/><Relationship Id="rId2866" Type="http://schemas.openxmlformats.org/officeDocument/2006/relationships/hyperlink" Target="https://groupips.sharepoint.com/sites/ActivityArchive/I134Archive" TargetMode="External"/><Relationship Id="rId3917" Type="http://schemas.openxmlformats.org/officeDocument/2006/relationships/hyperlink" Target="https://groupips.sharepoint.com/sites/Growth/1%20Quotations/Q6300-Q6399/Q6357%20Futerro%20Tintin%20PLA%20&amp;%20LA%20factory" TargetMode="External"/><Relationship Id="rId5272" Type="http://schemas.openxmlformats.org/officeDocument/2006/relationships/hyperlink" Target="https://groupips.sharepoint.com/sites/O3386" TargetMode="External"/><Relationship Id="rId6323" Type="http://schemas.openxmlformats.org/officeDocument/2006/relationships/hyperlink" Target="https://groupips.sharepoint.com/sites/O2320" TargetMode="External"/><Relationship Id="rId838" Type="http://schemas.openxmlformats.org/officeDocument/2006/relationships/hyperlink" Target="https://groupips.sharepoint.com/sites/ActivityArchive/O2742Documents" TargetMode="External"/><Relationship Id="rId1468" Type="http://schemas.openxmlformats.org/officeDocument/2006/relationships/hyperlink" Target="https://groupips.sharepoint.com/sites/ActivityArchive/O2105Documents" TargetMode="External"/><Relationship Id="rId1882" Type="http://schemas.openxmlformats.org/officeDocument/2006/relationships/hyperlink" Target="https://groupips.sharepoint.com/sites/ActivityArchive/O1620Archive" TargetMode="External"/><Relationship Id="rId2519" Type="http://schemas.openxmlformats.org/officeDocument/2006/relationships/hyperlink" Target="https://groupips.sharepoint.com/sites/ActivityArchive/O421Archive" TargetMode="External"/><Relationship Id="rId1535" Type="http://schemas.openxmlformats.org/officeDocument/2006/relationships/hyperlink" Target="https://groupips.sharepoint.com/sites/ActivityArchive/O2038Documents" TargetMode="External"/><Relationship Id="rId2933" Type="http://schemas.openxmlformats.org/officeDocument/2006/relationships/hyperlink" Target="https://groupips.sharepoint.com/sites/Growth/1%20Quotations/Q8900-Q8999/Q8945%20Cordia%20Homes%20Cerrado%20del%20Aguila%20plot%20M1-A" TargetMode="External"/><Relationship Id="rId905" Type="http://schemas.openxmlformats.org/officeDocument/2006/relationships/hyperlink" Target="https://groupips.sharepoint.com/sites/IAPS/Activity/PE0648/Forms/AllItems.aspx" TargetMode="External"/><Relationship Id="rId1602" Type="http://schemas.openxmlformats.org/officeDocument/2006/relationships/hyperlink" Target="https://groupips.sharepoint.com/sites/Activity/O1964Documents" TargetMode="External"/><Relationship Id="rId4758" Type="http://schemas.openxmlformats.org/officeDocument/2006/relationships/hyperlink" Target="https://groupips.sharepoint.com/sites/Growth/1%20Quotations/" TargetMode="External"/><Relationship Id="rId5809" Type="http://schemas.openxmlformats.org/officeDocument/2006/relationships/hyperlink" Target="https://groupips.sharepoint.com/sites/O2847" TargetMode="External"/><Relationship Id="rId6180" Type="http://schemas.openxmlformats.org/officeDocument/2006/relationships/hyperlink" Target="https://groupips.sharepoint.com/sites/O2463" TargetMode="External"/><Relationship Id="rId3774" Type="http://schemas.openxmlformats.org/officeDocument/2006/relationships/hyperlink" Target="https://groupips.sharepoint.com/sites/Growth/1%20Quotations/Q7000-Q7099/Q7094%20Eurenco%20(PB%20Clermont)%20eurenco%20dec" TargetMode="External"/><Relationship Id="rId4825" Type="http://schemas.openxmlformats.org/officeDocument/2006/relationships/hyperlink" Target="https://groupips.sharepoint.com/sites/Growth/1%20Quotations/" TargetMode="External"/><Relationship Id="rId695" Type="http://schemas.openxmlformats.org/officeDocument/2006/relationships/hyperlink" Target="https://groupips.sharepoint.com/sites/IAPS/Activity/PE0738/Forms/AllItems.aspx" TargetMode="External"/><Relationship Id="rId2376" Type="http://schemas.openxmlformats.org/officeDocument/2006/relationships/hyperlink" Target="https://groupips.sharepoint.com/sites/ActivityArchive/O604Archive" TargetMode="External"/><Relationship Id="rId2790" Type="http://schemas.openxmlformats.org/officeDocument/2006/relationships/hyperlink" Target="https://groupips.sharepoint.com/sites/ActivityArchive/I526Documents" TargetMode="External"/><Relationship Id="rId3427" Type="http://schemas.openxmlformats.org/officeDocument/2006/relationships/hyperlink" Target="https://groupips.sharepoint.com/sites/Growth/1%20Quotations/Q7800-Q7899/Q7823%20Dow%20Benelux%20Terneuzen%20Feasibility%20Bldg.%20369%20&amp;%20370" TargetMode="External"/><Relationship Id="rId3841" Type="http://schemas.openxmlformats.org/officeDocument/2006/relationships/hyperlink" Target="https://groupips.sharepoint.com/sites/Growth/1%20Quotations/Q6800-Q6899/Q6839%20Test%20Lucas%20TEST%200702" TargetMode="External"/><Relationship Id="rId348" Type="http://schemas.openxmlformats.org/officeDocument/2006/relationships/hyperlink" Target="https://groupips.sharepoint.com/sites/Activity/O3232Documents" TargetMode="External"/><Relationship Id="rId762" Type="http://schemas.openxmlformats.org/officeDocument/2006/relationships/hyperlink" Target="https://groupips.sharepoint.com/sites/ActivityArchive/O2818Documents" TargetMode="External"/><Relationship Id="rId1392" Type="http://schemas.openxmlformats.org/officeDocument/2006/relationships/hyperlink" Target="https://groupips.sharepoint.com/sites/ActivityArchive/O2182Documents" TargetMode="External"/><Relationship Id="rId2029" Type="http://schemas.openxmlformats.org/officeDocument/2006/relationships/hyperlink" Target="https://groupips.sharepoint.com/sites/ActivityArchive/O1371Archive" TargetMode="External"/><Relationship Id="rId2443" Type="http://schemas.openxmlformats.org/officeDocument/2006/relationships/hyperlink" Target="https://groupips.sharepoint.com/sites/ActivityArchive/O524Archive" TargetMode="External"/><Relationship Id="rId5599" Type="http://schemas.openxmlformats.org/officeDocument/2006/relationships/hyperlink" Target="https://groupips.sharepoint.com/sites/O3057" TargetMode="External"/><Relationship Id="rId415" Type="http://schemas.openxmlformats.org/officeDocument/2006/relationships/hyperlink" Target="https://groupips.sharepoint.com/sites/Activity/O3165Documents" TargetMode="External"/><Relationship Id="rId1045" Type="http://schemas.openxmlformats.org/officeDocument/2006/relationships/hyperlink" Target="https://groupips.sharepoint.com/sites/ActivityArchive/O2530Documents" TargetMode="External"/><Relationship Id="rId2510" Type="http://schemas.openxmlformats.org/officeDocument/2006/relationships/hyperlink" Target="https://groupips.sharepoint.com/sites/ActivityArchive/O433Archive" TargetMode="External"/><Relationship Id="rId5666" Type="http://schemas.openxmlformats.org/officeDocument/2006/relationships/hyperlink" Target="https://groupips.sharepoint.com/sites/O2990" TargetMode="External"/><Relationship Id="rId1112" Type="http://schemas.openxmlformats.org/officeDocument/2006/relationships/hyperlink" Target="https://groupips.sharepoint.com/sites/ActivityArchive/O2462Documents" TargetMode="External"/><Relationship Id="rId4268" Type="http://schemas.openxmlformats.org/officeDocument/2006/relationships/hyperlink" Target="https://groupips.sharepoint.com/sites/Growth/1%20Quotations/Q5100-Q5199/Q5191%20Groupe%20OCP%20PE0306_Etude%20ing%20r&#233;al%20IMACID" TargetMode="External"/><Relationship Id="rId5319" Type="http://schemas.openxmlformats.org/officeDocument/2006/relationships/hyperlink" Target="https://groupips.sharepoint.com/sites/O3337" TargetMode="External"/><Relationship Id="rId6717" Type="http://schemas.openxmlformats.org/officeDocument/2006/relationships/hyperlink" Target="https://groupips.sharepoint.com/sites/O1815" TargetMode="External"/><Relationship Id="rId3284" Type="http://schemas.openxmlformats.org/officeDocument/2006/relationships/hyperlink" Target="https://groupips.sharepoint.com/sites/Growth/1%20Quotations/Q8200-Q8299/Q8293%20Novelis%20UK," TargetMode="External"/><Relationship Id="rId4682" Type="http://schemas.openxmlformats.org/officeDocument/2006/relationships/hyperlink" Target="https://groupips.sharepoint.com/sites/Growth/1%20Quotations/" TargetMode="External"/><Relationship Id="rId5733" Type="http://schemas.openxmlformats.org/officeDocument/2006/relationships/hyperlink" Target="https://groupips.sharepoint.com/sites/O2923" TargetMode="External"/><Relationship Id="rId1929" Type="http://schemas.openxmlformats.org/officeDocument/2006/relationships/hyperlink" Target="https://groupips.sharepoint.com/sites/ActivityArchive/O1541Archive" TargetMode="External"/><Relationship Id="rId4335" Type="http://schemas.openxmlformats.org/officeDocument/2006/relationships/hyperlink" Target="https://groupips.sharepoint.com/sites/Growth/1%20Quotations/Q5300-Q5399/Q5358%20Alvance%20Aluminium%20Duffel%20BV%20Veilighd%20Dakwrk%20Hal%20H&amp;I%202021" TargetMode="External"/><Relationship Id="rId5800" Type="http://schemas.openxmlformats.org/officeDocument/2006/relationships/hyperlink" Target="https://groupips.sharepoint.com/sites/O2856" TargetMode="External"/><Relationship Id="rId3351" Type="http://schemas.openxmlformats.org/officeDocument/2006/relationships/hyperlink" Target="https://groupips.sharepoint.com/sites/Growth/1%20Quotations/Q8100-Q8199/Q8123%20SONASID%20EM3476_PM%20support" TargetMode="External"/><Relationship Id="rId4402" Type="http://schemas.openxmlformats.org/officeDocument/2006/relationships/hyperlink" Target="https://groupips.sharepoint.com/sites/Growth/1%20Quotations/Q5000-Q5099/Q5011_ITE%20Pegaso%20Conde%20Orgaz" TargetMode="External"/><Relationship Id="rId272" Type="http://schemas.openxmlformats.org/officeDocument/2006/relationships/hyperlink" Target="https://groupips.sharepoint.com/sites/Activity/O3308Documents" TargetMode="External"/><Relationship Id="rId3004" Type="http://schemas.openxmlformats.org/officeDocument/2006/relationships/hyperlink" Target="https://groupips.sharepoint.com/sites/Growth/1%20Quotations/Q8900-Q8999/Q8966%20Hydrometal%20France%20Projet%20CoLiMoRe" TargetMode="External"/><Relationship Id="rId6574" Type="http://schemas.openxmlformats.org/officeDocument/2006/relationships/hyperlink" Target="https://groupips.sharepoint.com/sites/O2064" TargetMode="External"/><Relationship Id="rId2020" Type="http://schemas.openxmlformats.org/officeDocument/2006/relationships/hyperlink" Target="https://groupips.sharepoint.com/sites/ActivityArchive/O1384Archive" TargetMode="External"/><Relationship Id="rId5176" Type="http://schemas.openxmlformats.org/officeDocument/2006/relationships/hyperlink" Target="https://groupips.sharepoint.com/sites/O3483" TargetMode="External"/><Relationship Id="rId5590" Type="http://schemas.openxmlformats.org/officeDocument/2006/relationships/hyperlink" Target="https://groupips.sharepoint.com/sites/O3066" TargetMode="External"/><Relationship Id="rId6227" Type="http://schemas.openxmlformats.org/officeDocument/2006/relationships/hyperlink" Target="https://groupips.sharepoint.com/sites/O2416" TargetMode="External"/><Relationship Id="rId6641" Type="http://schemas.openxmlformats.org/officeDocument/2006/relationships/hyperlink" Target="https://groupips.sharepoint.com/sites/O1990" TargetMode="External"/><Relationship Id="rId4192" Type="http://schemas.openxmlformats.org/officeDocument/2006/relationships/hyperlink" Target="https://groupips.sharepoint.com/sites/Growth/1%20Quotations/Q5600-Q5699/Q5642%20Main%20Tape%20Spare%20Parts%20Support" TargetMode="External"/><Relationship Id="rId5243" Type="http://schemas.openxmlformats.org/officeDocument/2006/relationships/hyperlink" Target="https://groupips.sharepoint.com/sites/O3415" TargetMode="External"/><Relationship Id="rId1786" Type="http://schemas.openxmlformats.org/officeDocument/2006/relationships/hyperlink" Target="https://groupips.sharepoint.com/sites/ActivityArchive/O1756Archive" TargetMode="External"/><Relationship Id="rId2837" Type="http://schemas.openxmlformats.org/officeDocument/2006/relationships/hyperlink" Target="https://groupips.sharepoint.com/sites/Activity/I476Documents" TargetMode="External"/><Relationship Id="rId78" Type="http://schemas.openxmlformats.org/officeDocument/2006/relationships/hyperlink" Target="https://groupips.sharepoint.com/sites/Activity/O3504Documents" TargetMode="External"/><Relationship Id="rId809" Type="http://schemas.openxmlformats.org/officeDocument/2006/relationships/hyperlink" Target="https://groupips.sharepoint.com/sites/ActivityArchive/O2771Documents" TargetMode="External"/><Relationship Id="rId1439" Type="http://schemas.openxmlformats.org/officeDocument/2006/relationships/hyperlink" Target="https://groupips.sharepoint.com/sites/ActivityArchive/O2134Documents" TargetMode="External"/><Relationship Id="rId1853" Type="http://schemas.openxmlformats.org/officeDocument/2006/relationships/hyperlink" Target="https://groupips.sharepoint.com/sites/ActivityArchive/O1671Documents" TargetMode="External"/><Relationship Id="rId2904" Type="http://schemas.openxmlformats.org/officeDocument/2006/relationships/hyperlink" Target="https://groupips.sharepoint.com/sites/Growth/1%20Quotations/Q9000-Q9099/Q9067%20ArcelorMittal%20Esch-Belval%20Dedusting%20AM%20Belval%20TMB" TargetMode="External"/><Relationship Id="rId5310" Type="http://schemas.openxmlformats.org/officeDocument/2006/relationships/hyperlink" Target="https://groupips.sharepoint.com/sites/O3347" TargetMode="External"/><Relationship Id="rId1506" Type="http://schemas.openxmlformats.org/officeDocument/2006/relationships/hyperlink" Target="https://groupips.sharepoint.com/sites/ActivityArchive/O2067Documents" TargetMode="External"/><Relationship Id="rId1920" Type="http://schemas.openxmlformats.org/officeDocument/2006/relationships/hyperlink" Target="https://groupips.sharepoint.com/sites/ActivityArchive/O1555Archive" TargetMode="External"/><Relationship Id="rId3678" Type="http://schemas.openxmlformats.org/officeDocument/2006/relationships/hyperlink" Target="https://groupips.sharepoint.com/sites/Growth/1%20Quotations/Q7300-Q7399/Q7363%20Lindt%20&amp;%20Sprungli%20Strattham," TargetMode="External"/><Relationship Id="rId4729" Type="http://schemas.openxmlformats.org/officeDocument/2006/relationships/hyperlink" Target="https://groupips.sharepoint.com/sites/Growth/1%20Quotations/" TargetMode="External"/><Relationship Id="rId6084" Type="http://schemas.openxmlformats.org/officeDocument/2006/relationships/hyperlink" Target="https://groupips.sharepoint.com/sites/O2564" TargetMode="External"/><Relationship Id="rId599" Type="http://schemas.openxmlformats.org/officeDocument/2006/relationships/hyperlink" Target="https://groupips.sharepoint.com/sites/Activity/O2981Documents" TargetMode="External"/><Relationship Id="rId2694" Type="http://schemas.openxmlformats.org/officeDocument/2006/relationships/hyperlink" Target="https://groupips.sharepoint.com/sites/ActivityArchive/O082Archive" TargetMode="External"/><Relationship Id="rId3745" Type="http://schemas.openxmlformats.org/officeDocument/2006/relationships/hyperlink" Target="https://groupips.sharepoint.com/sites/Growth/1%20Quotations/Q7100-Q7199/Q7172%20PERENCO%20TUNISIA%20EM1248_MobilSenior%20Desgner" TargetMode="External"/><Relationship Id="rId6151" Type="http://schemas.openxmlformats.org/officeDocument/2006/relationships/hyperlink" Target="https://groupips.sharepoint.com/sites/O2494" TargetMode="External"/><Relationship Id="rId666" Type="http://schemas.openxmlformats.org/officeDocument/2006/relationships/hyperlink" Target="https://groupips.sharepoint.com/sites/ActivityArchive/O2914Documents" TargetMode="External"/><Relationship Id="rId1296" Type="http://schemas.openxmlformats.org/officeDocument/2006/relationships/hyperlink" Target="https://groupips.sharepoint.com/sites/Activity/O2278Documents" TargetMode="External"/><Relationship Id="rId2347" Type="http://schemas.openxmlformats.org/officeDocument/2006/relationships/hyperlink" Target="https://groupips.sharepoint.com/sites/ActivityArchive/O651Archive" TargetMode="External"/><Relationship Id="rId319" Type="http://schemas.openxmlformats.org/officeDocument/2006/relationships/hyperlink" Target="https://groupips.sharepoint.com/sites/Activity/O3261Documents" TargetMode="External"/><Relationship Id="rId1363" Type="http://schemas.openxmlformats.org/officeDocument/2006/relationships/hyperlink" Target="https://groupips.sharepoint.com/sites/Activity/O2211Documents" TargetMode="External"/><Relationship Id="rId2761" Type="http://schemas.openxmlformats.org/officeDocument/2006/relationships/hyperlink" Target="https://groupips.sharepoint.com/sites/ActivityArchive/O004Archive" TargetMode="External"/><Relationship Id="rId3812" Type="http://schemas.openxmlformats.org/officeDocument/2006/relationships/hyperlink" Target="https://groupips.sharepoint.com/sites/Growth/1%20Quotations/Q6900-Q6999/Q6931%20Wildspitz%20Renders%20Real%20Estate" TargetMode="External"/><Relationship Id="rId733" Type="http://schemas.openxmlformats.org/officeDocument/2006/relationships/hyperlink" Target="https://groupips.sharepoint.com/sites/Activity/O2847Documents" TargetMode="External"/><Relationship Id="rId1016" Type="http://schemas.openxmlformats.org/officeDocument/2006/relationships/hyperlink" Target="https://groupips.sharepoint.com/sites/ActivityArchive/O2560Archive" TargetMode="External"/><Relationship Id="rId2414" Type="http://schemas.openxmlformats.org/officeDocument/2006/relationships/hyperlink" Target="https://groupips.sharepoint.com/sites/ActivityArchive/O561Archive" TargetMode="External"/><Relationship Id="rId5984" Type="http://schemas.openxmlformats.org/officeDocument/2006/relationships/hyperlink" Target="https://groupips.sharepoint.com/sites/O2670" TargetMode="External"/><Relationship Id="rId800" Type="http://schemas.openxmlformats.org/officeDocument/2006/relationships/hyperlink" Target="https://groupips.sharepoint.com/sites/ActivityArchive/O2780Documents" TargetMode="External"/><Relationship Id="rId1430" Type="http://schemas.openxmlformats.org/officeDocument/2006/relationships/hyperlink" Target="https://groupips.sharepoint.com/sites/ActivityArchive/O2144Documents" TargetMode="External"/><Relationship Id="rId4586" Type="http://schemas.openxmlformats.org/officeDocument/2006/relationships/hyperlink" Target="https://groupips.sharepoint.com/sites/Growth/1%20Quotations/" TargetMode="External"/><Relationship Id="rId5637" Type="http://schemas.openxmlformats.org/officeDocument/2006/relationships/hyperlink" Target="https://groupips.sharepoint.com/sites/O3019" TargetMode="External"/><Relationship Id="rId3188" Type="http://schemas.openxmlformats.org/officeDocument/2006/relationships/hyperlink" Target="https://groupips.sharepoint.com/sites/Growth/1%20Quotations/Q8300-Q8399/Q8379%20ArcelorMittal%20Hamburg%20HH27" TargetMode="External"/><Relationship Id="rId4239" Type="http://schemas.openxmlformats.org/officeDocument/2006/relationships/hyperlink" Target="https://groupips.sharepoint.com/sites/Growth/1%20Quotations/Q5200-Q5299/Q5209%20BV%20KSA%20PE0339_GRC%20at%20Al%20Nassem%201" TargetMode="External"/><Relationship Id="rId4653" Type="http://schemas.openxmlformats.org/officeDocument/2006/relationships/hyperlink" Target="https://groupips.sharepoint.com/sites/Growth/1%20Quotations/" TargetMode="External"/><Relationship Id="rId5704" Type="http://schemas.openxmlformats.org/officeDocument/2006/relationships/hyperlink" Target="https://groupips.sharepoint.com/sites/O2952" TargetMode="External"/><Relationship Id="rId3255" Type="http://schemas.openxmlformats.org/officeDocument/2006/relationships/hyperlink" Target="https://groupips.sharepoint.com/sites/Growth/1%20Quotations/Q8300-Q8399/Q8357%20Aluminium%20Duffel%20BV%20schouw%20droogoven%20T6%20Junker" TargetMode="External"/><Relationship Id="rId4306" Type="http://schemas.openxmlformats.org/officeDocument/2006/relationships/hyperlink" Target="https://groupips.sharepoint.com/sites/Growth/1%20Quotations/Q5400-Q5499/Q5445%20ManpowerGroup%20Solutiuon%20sa_nv%20GSK-%20new%20Lab%20RX46%20-%20CSA" TargetMode="External"/><Relationship Id="rId4720" Type="http://schemas.openxmlformats.org/officeDocument/2006/relationships/hyperlink" Target="https://groupips.sharepoint.com/sites/Growth/1%20Quotations/" TargetMode="External"/><Relationship Id="rId176" Type="http://schemas.openxmlformats.org/officeDocument/2006/relationships/hyperlink" Target="https://groupips.sharepoint.com/sites/Activity/O3405Documents" TargetMode="External"/><Relationship Id="rId590" Type="http://schemas.openxmlformats.org/officeDocument/2006/relationships/hyperlink" Target="https://groupips.sharepoint.com/sites/ActivityArchive/O2990Documents" TargetMode="External"/><Relationship Id="rId2271" Type="http://schemas.openxmlformats.org/officeDocument/2006/relationships/hyperlink" Target="https://groupips.sharepoint.com/sites/ActivityArchive/O872Archive" TargetMode="External"/><Relationship Id="rId3322" Type="http://schemas.openxmlformats.org/officeDocument/2006/relationships/hyperlink" Target="https://groupips.sharepoint.com/sites/Growth/1%20Quotations/Q8200-Q8299/Q8223%20Test%20Lucas%20Test%20Demo%20CRM" TargetMode="External"/><Relationship Id="rId6478" Type="http://schemas.openxmlformats.org/officeDocument/2006/relationships/hyperlink" Target="https://groupips.sharepoint.com/sites/O2162" TargetMode="External"/><Relationship Id="rId243" Type="http://schemas.openxmlformats.org/officeDocument/2006/relationships/hyperlink" Target="https://groupips.sharepoint.com/sites/Activity/O3337Documents" TargetMode="External"/><Relationship Id="rId5494" Type="http://schemas.openxmlformats.org/officeDocument/2006/relationships/hyperlink" Target="https://groupips.sharepoint.com/sites/O3162" TargetMode="External"/><Relationship Id="rId310" Type="http://schemas.openxmlformats.org/officeDocument/2006/relationships/hyperlink" Target="https://groupips.sharepoint.com/sites/Activity/O3270Documents" TargetMode="External"/><Relationship Id="rId4096" Type="http://schemas.openxmlformats.org/officeDocument/2006/relationships/hyperlink" Target="https://groupips.sharepoint.com/sites/Growth/1%20Quotations/Q5800-Q5899/Q5857%20Universit&#233;%20Saint-Louis%20USL%20Marais107-09" TargetMode="External"/><Relationship Id="rId5147" Type="http://schemas.openxmlformats.org/officeDocument/2006/relationships/hyperlink" Target="https://groupips.sharepoint.com/sites/O3512" TargetMode="External"/><Relationship Id="rId6545" Type="http://schemas.openxmlformats.org/officeDocument/2006/relationships/hyperlink" Target="https://groupips.sharepoint.com/sites/O2093" TargetMode="External"/><Relationship Id="rId5561" Type="http://schemas.openxmlformats.org/officeDocument/2006/relationships/hyperlink" Target="https://groupips.sharepoint.com/sites/O3095" TargetMode="External"/><Relationship Id="rId6612" Type="http://schemas.openxmlformats.org/officeDocument/2006/relationships/hyperlink" Target="https://groupips.sharepoint.com/sites/O2021" TargetMode="External"/><Relationship Id="rId1757" Type="http://schemas.openxmlformats.org/officeDocument/2006/relationships/hyperlink" Target="https://groupips.sharepoint.com/sites/ActivityArchive/O1797Archive" TargetMode="External"/><Relationship Id="rId2808" Type="http://schemas.openxmlformats.org/officeDocument/2006/relationships/hyperlink" Target="https://groupips.sharepoint.com/sites/Activity/I507Documents" TargetMode="External"/><Relationship Id="rId4163" Type="http://schemas.openxmlformats.org/officeDocument/2006/relationships/hyperlink" Target="https://groupips.sharepoint.com/sites/Growth/1%20Quotations/Q5700-Q5799/Q5723%20Roche%20Diagnostics%20GmbH%20Penzberg%20Risk%20Analysis%20Coordinator" TargetMode="External"/><Relationship Id="rId5214" Type="http://schemas.openxmlformats.org/officeDocument/2006/relationships/hyperlink" Target="https://groupips.sharepoint.com/sites/O3445" TargetMode="External"/><Relationship Id="rId49" Type="http://schemas.openxmlformats.org/officeDocument/2006/relationships/hyperlink" Target="https://groupips.sharepoint.com/sites/Activity/O3533Documents" TargetMode="External"/><Relationship Id="rId1824" Type="http://schemas.openxmlformats.org/officeDocument/2006/relationships/hyperlink" Target="https://groupips.sharepoint.com/sites/ActivityArchive/O1711Archive" TargetMode="External"/><Relationship Id="rId4230" Type="http://schemas.openxmlformats.org/officeDocument/2006/relationships/hyperlink" Target="https://groupips.sharepoint.com/sites/Growth/1%20Quotations/Q5500-Q5599/Q5523%20SHELL%20Tunisia%20EM1996_CIPPS_DCVG%20Surv%208%20Inch" TargetMode="External"/><Relationship Id="rId2598" Type="http://schemas.openxmlformats.org/officeDocument/2006/relationships/hyperlink" Target="https://groupips.sharepoint.com/sites/ActivityArchive/O278Archive" TargetMode="External"/><Relationship Id="rId3996" Type="http://schemas.openxmlformats.org/officeDocument/2006/relationships/hyperlink" Target="https://groupips.sharepoint.com/sites/Growth/1%20Quotations/Q6200-Q6299/Q6250%20Cargill%20-%20Lititz%20Heat%20Exchanger%20Loop%20Study" TargetMode="External"/><Relationship Id="rId6055" Type="http://schemas.openxmlformats.org/officeDocument/2006/relationships/hyperlink" Target="https://groupips.sharepoint.com/sites/O2593" TargetMode="External"/><Relationship Id="rId6262" Type="http://schemas.openxmlformats.org/officeDocument/2006/relationships/hyperlink" Target="https://groupips.sharepoint.com/sites/O2381" TargetMode="External"/><Relationship Id="rId3649" Type="http://schemas.openxmlformats.org/officeDocument/2006/relationships/hyperlink" Target="https://groupips.sharepoint.com/sites/Growth/1%20Quotations/Q7300-Q7399/Q7328%20Nordzucker%20AG%20Carbonatation%20KleinWanzleben" TargetMode="External"/><Relationship Id="rId3856" Type="http://schemas.openxmlformats.org/officeDocument/2006/relationships/hyperlink" Target="https://groupips.sharepoint.com/sites/Growth/1%20Quotations/Q6700-Q6799/Q6782%20Everzinc-%20Angleur%20Energy%20Eff.%20Pr.%20-%20Realization" TargetMode="External"/><Relationship Id="rId4907" Type="http://schemas.openxmlformats.org/officeDocument/2006/relationships/hyperlink" Target="https://groupips.sharepoint.com/sites/Growth" TargetMode="External"/><Relationship Id="rId5071" Type="http://schemas.openxmlformats.org/officeDocument/2006/relationships/hyperlink" Target="https://mytracker.group-ips.com/projects/904/reference_sheets_translations/920.pdf" TargetMode="External"/><Relationship Id="rId6122" Type="http://schemas.openxmlformats.org/officeDocument/2006/relationships/hyperlink" Target="https://groupips.sharepoint.com/sites/O2524" TargetMode="External"/><Relationship Id="rId777" Type="http://schemas.openxmlformats.org/officeDocument/2006/relationships/hyperlink" Target="https://groupips.sharepoint.com/sites/ActivityArchive/O2803Documents" TargetMode="External"/><Relationship Id="rId984" Type="http://schemas.openxmlformats.org/officeDocument/2006/relationships/hyperlink" Target="https://groupips.sharepoint.com/sites/ActivityArchive/O2592Documents" TargetMode="External"/><Relationship Id="rId2458" Type="http://schemas.openxmlformats.org/officeDocument/2006/relationships/hyperlink" Target="https://groupips.sharepoint.com/sites/ActivityArchive/O504Archive" TargetMode="External"/><Relationship Id="rId2665" Type="http://schemas.openxmlformats.org/officeDocument/2006/relationships/hyperlink" Target="https://activityarchive.group-ips.com/?p=%2FO130Archive" TargetMode="External"/><Relationship Id="rId2872" Type="http://schemas.openxmlformats.org/officeDocument/2006/relationships/hyperlink" Target="https://groupips.sharepoint.com/sites/ActivityArchive/O677Archive" TargetMode="External"/><Relationship Id="rId3509" Type="http://schemas.openxmlformats.org/officeDocument/2006/relationships/hyperlink" Target="https://groupips.sharepoint.com/sites/Growth/1%20Quotations/Q7600-Q7699/Q7670%20NLMK%20VERONA%20NLMK%20VERONA%20IF%20FUNDING" TargetMode="External"/><Relationship Id="rId3716" Type="http://schemas.openxmlformats.org/officeDocument/2006/relationships/hyperlink" Target="https://groupips.sharepoint.com/sites/Growth/1%20Quotations/Q6900-Q6999/Q6971%20Dow%20Benelux%20BV%20Scope%20fixing%20divers%20projects" TargetMode="External"/><Relationship Id="rId3923" Type="http://schemas.openxmlformats.org/officeDocument/2006/relationships/hyperlink" Target="https://groupips.sharepoint.com/sites/Growth/1%20Quotations/Q6500-Q6599/Q6525%20TPS%20EM2673_weight%20control%20registr" TargetMode="External"/><Relationship Id="rId637" Type="http://schemas.openxmlformats.org/officeDocument/2006/relationships/hyperlink" Target="https://groupips.sharepoint.com/sites/ActivityArchive/O2943Documents" TargetMode="External"/><Relationship Id="rId844" Type="http://schemas.openxmlformats.org/officeDocument/2006/relationships/hyperlink" Target="https://groupips.sharepoint.com/sites/ActivityArchive/O2736Documents" TargetMode="External"/><Relationship Id="rId1267" Type="http://schemas.openxmlformats.org/officeDocument/2006/relationships/hyperlink" Target="https://groupips.sharepoint.com/sites/Activity/O2307Documents" TargetMode="External"/><Relationship Id="rId1474" Type="http://schemas.openxmlformats.org/officeDocument/2006/relationships/hyperlink" Target="https://groupips.sharepoint.com/sites/ActivityArchive/O2099Documents" TargetMode="External"/><Relationship Id="rId1681" Type="http://schemas.openxmlformats.org/officeDocument/2006/relationships/hyperlink" Target="https://groupips.sharepoint.com/sites/01Activity-O1879DanoneParets/Shared%20Documents/Forms/AllItems.aspx" TargetMode="External"/><Relationship Id="rId2318" Type="http://schemas.openxmlformats.org/officeDocument/2006/relationships/hyperlink" Target="https://groupips.sharepoint.com/sites/ActivityArchive/O731Archive" TargetMode="External"/><Relationship Id="rId2525" Type="http://schemas.openxmlformats.org/officeDocument/2006/relationships/hyperlink" Target="https://groupips.sharepoint.com/sites/ActivityArchive/O413Archive" TargetMode="External"/><Relationship Id="rId2732" Type="http://schemas.openxmlformats.org/officeDocument/2006/relationships/hyperlink" Target="https://groupips.sharepoint.com/sites/ActivityArchive/O033Archive" TargetMode="External"/><Relationship Id="rId5888" Type="http://schemas.openxmlformats.org/officeDocument/2006/relationships/hyperlink" Target="https://groupips.sharepoint.com/sites/O2768" TargetMode="External"/><Relationship Id="rId704" Type="http://schemas.openxmlformats.org/officeDocument/2006/relationships/hyperlink" Target="https://groupips.sharepoint.com/sites/ActivityArchive/O2876Documents" TargetMode="External"/><Relationship Id="rId911" Type="http://schemas.openxmlformats.org/officeDocument/2006/relationships/hyperlink" Target="https://groupips.sharepoint.com/sites/ActivityArchive/O2669Documents" TargetMode="External"/><Relationship Id="rId1127" Type="http://schemas.openxmlformats.org/officeDocument/2006/relationships/hyperlink" Target="https://groupips.sharepoint.com/sites/ActivityArchive/O2447Documents" TargetMode="External"/><Relationship Id="rId1334" Type="http://schemas.openxmlformats.org/officeDocument/2006/relationships/hyperlink" Target="https://groupips.sharepoint.com/sites/ActivityArchive/O2240Documents" TargetMode="External"/><Relationship Id="rId1541" Type="http://schemas.openxmlformats.org/officeDocument/2006/relationships/hyperlink" Target="https://groupips.sharepoint.com/sites/ActivityArchive/O2027Documents" TargetMode="External"/><Relationship Id="rId4697" Type="http://schemas.openxmlformats.org/officeDocument/2006/relationships/hyperlink" Target="https://groupips.sharepoint.com/sites/Growth/1%20Quotations/" TargetMode="External"/><Relationship Id="rId5748" Type="http://schemas.openxmlformats.org/officeDocument/2006/relationships/hyperlink" Target="https://groupips.sharepoint.com/sites/O2908" TargetMode="External"/><Relationship Id="rId5955" Type="http://schemas.openxmlformats.org/officeDocument/2006/relationships/hyperlink" Target="https://groupips.sharepoint.com/sites/O2700" TargetMode="External"/><Relationship Id="rId40" Type="http://schemas.openxmlformats.org/officeDocument/2006/relationships/hyperlink" Target="https://groupips.sharepoint.com/sites/Activity/O3542Documents" TargetMode="External"/><Relationship Id="rId1401" Type="http://schemas.openxmlformats.org/officeDocument/2006/relationships/hyperlink" Target="https://groupips.sharepoint.com/sites/ActivityArchive/O2173Documents" TargetMode="External"/><Relationship Id="rId3299" Type="http://schemas.openxmlformats.org/officeDocument/2006/relationships/hyperlink" Target="https://groupips.sharepoint.com/sites/Growth/1%20Quotations/Q7900-Q7999/Q7970%20USTAY%20Turkey%20EM3680_PDH%20plant%20Design%20Rview" TargetMode="External"/><Relationship Id="rId4557" Type="http://schemas.openxmlformats.org/officeDocument/2006/relationships/hyperlink" Target="https://groupips.sharepoint.com/sites/Growth/1%20Quotations/" TargetMode="External"/><Relationship Id="rId4764" Type="http://schemas.openxmlformats.org/officeDocument/2006/relationships/hyperlink" Target="https://groupips.sharepoint.com/sites/Growth/1%20Quotations/Q2200-Q2299/Q2247%20AM%20Ferblatil" TargetMode="External"/><Relationship Id="rId5608" Type="http://schemas.openxmlformats.org/officeDocument/2006/relationships/hyperlink" Target="https://groupips.sharepoint.com/sites/O3048" TargetMode="External"/><Relationship Id="rId3159" Type="http://schemas.openxmlformats.org/officeDocument/2006/relationships/hyperlink" Target="https://groupips.sharepoint.com/sites/Growth/1%20Quotations/Q8600-Q8699/Q8676%20CARGILL%20(YVORY%20COAST)%20EM4309_Scipav%20Truck%20Loading" TargetMode="External"/><Relationship Id="rId3366" Type="http://schemas.openxmlformats.org/officeDocument/2006/relationships/hyperlink" Target="https://groupips.sharepoint.com/sites/Growth/1%20Quotations/Q8000-Q8099/Q8095%20Novelis%20Switzerland," TargetMode="External"/><Relationship Id="rId3573" Type="http://schemas.openxmlformats.org/officeDocument/2006/relationships/hyperlink" Target="https://groupips.sharepoint.com/sites/Growth/1%20Quotations/Q7500-Q7599/Q7585%20APO%20EM3280_Pumping%20Skid" TargetMode="External"/><Relationship Id="rId4417" Type="http://schemas.openxmlformats.org/officeDocument/2006/relationships/hyperlink" Target="https://groupips.sharepoint.com/sites/Growth/1%20Quotations/Q4800-Q4899/Q4844_Schneider_Labo_Global_Technology_E-Pole" TargetMode="External"/><Relationship Id="rId4971" Type="http://schemas.openxmlformats.org/officeDocument/2006/relationships/hyperlink" Target="https://groupips.sharepoint.com/sites/Growth/1%20Quotations/Q7400-Q7499/Q7444%20IPS%20UK%20IPS%20UK%20-%20Admin," TargetMode="External"/><Relationship Id="rId5815" Type="http://schemas.openxmlformats.org/officeDocument/2006/relationships/hyperlink" Target="https://groupips.sharepoint.com/sites/O2841" TargetMode="External"/><Relationship Id="rId287" Type="http://schemas.openxmlformats.org/officeDocument/2006/relationships/hyperlink" Target="https://groupips.sharepoint.com/sites/Activity/O3293Documents" TargetMode="External"/><Relationship Id="rId494" Type="http://schemas.openxmlformats.org/officeDocument/2006/relationships/hyperlink" Target="https://groupips.sharepoint.com/sites/Activity/O3086Documents" TargetMode="External"/><Relationship Id="rId2175" Type="http://schemas.openxmlformats.org/officeDocument/2006/relationships/hyperlink" Target="https://groupips.sharepoint.com/sites/ActivityArchive/O1057Archive" TargetMode="External"/><Relationship Id="rId2382" Type="http://schemas.openxmlformats.org/officeDocument/2006/relationships/hyperlink" Target="https://groupips.sharepoint.com/sites/ActivityArchive/O597Archive" TargetMode="External"/><Relationship Id="rId3019" Type="http://schemas.openxmlformats.org/officeDocument/2006/relationships/hyperlink" Target="https://groupips.sharepoint.com/sites/Growth/1%20Quotations/Q8700-Q8799/Q8758%20Siguero%2053%20SG53" TargetMode="External"/><Relationship Id="rId3226" Type="http://schemas.openxmlformats.org/officeDocument/2006/relationships/hyperlink" Target="https://groupips.sharepoint.com/sites/Growth/1%20Quotations/Q8400-Q8499/Q8416%20BaderOya%20EM4162_Engineering%20Services" TargetMode="External"/><Relationship Id="rId3780" Type="http://schemas.openxmlformats.org/officeDocument/2006/relationships/hyperlink" Target="https://groupips.sharepoint.com/sites/Growth/1%20Quotations/Q6900-Q6999/Q6902%20Yelo%20Enterprise%20LTD%20Project%20900" TargetMode="External"/><Relationship Id="rId4624" Type="http://schemas.openxmlformats.org/officeDocument/2006/relationships/hyperlink" Target="https://groupips.sharepoint.com/sites/Growth/1%20Quotations/Q3400-Q3499/Q3403_Ikea%20Belgium" TargetMode="External"/><Relationship Id="rId4831" Type="http://schemas.openxmlformats.org/officeDocument/2006/relationships/hyperlink" Target="https://groupips.sharepoint.com/sites/Growth/1%20Quotations/" TargetMode="External"/><Relationship Id="rId147" Type="http://schemas.openxmlformats.org/officeDocument/2006/relationships/hyperlink" Target="https://groupips.sharepoint.com/sites/Activity/O3435Documents" TargetMode="External"/><Relationship Id="rId354" Type="http://schemas.openxmlformats.org/officeDocument/2006/relationships/hyperlink" Target="https://groupips.sharepoint.com/sites/Activity/O3226Documents" TargetMode="External"/><Relationship Id="rId1191" Type="http://schemas.openxmlformats.org/officeDocument/2006/relationships/hyperlink" Target="https://groupips.sharepoint.com/sites/ActivityArchive/O2383Documents" TargetMode="External"/><Relationship Id="rId2035" Type="http://schemas.openxmlformats.org/officeDocument/2006/relationships/hyperlink" Target="https://groupips.sharepoint.com/sites/ActivityArchive/O1358Archive" TargetMode="External"/><Relationship Id="rId3433" Type="http://schemas.openxmlformats.org/officeDocument/2006/relationships/hyperlink" Target="https://groupips.sharepoint.com/sites/Growth/1%20Quotations/Q7500-Q7599/Q7543%20Novelis%20AG%20Novelis%20UK" TargetMode="External"/><Relationship Id="rId3640" Type="http://schemas.openxmlformats.org/officeDocument/2006/relationships/hyperlink" Target="https://groupips.sharepoint.com/sites/Growth/1%20Quotations/Q7300-Q7399/Q7361%20Mondelez%20Schweiz%20Production%20GmbH%20Simulation%20Highbay" TargetMode="External"/><Relationship Id="rId6589" Type="http://schemas.openxmlformats.org/officeDocument/2006/relationships/hyperlink" Target="https://groupips.sharepoint.com/sites/O2049" TargetMode="External"/><Relationship Id="rId6796" Type="http://schemas.openxmlformats.org/officeDocument/2006/relationships/hyperlink" Target="https://groupips.sharepoint.com/sites/I502" TargetMode="External"/><Relationship Id="rId561" Type="http://schemas.openxmlformats.org/officeDocument/2006/relationships/hyperlink" Target="https://groupips.sharepoint.com/sites/ActivityArchive/O3019Documents" TargetMode="External"/><Relationship Id="rId2242" Type="http://schemas.openxmlformats.org/officeDocument/2006/relationships/hyperlink" Target="https://groupips.sharepoint.com/sites/ActivityArchive/O931Archive" TargetMode="External"/><Relationship Id="rId3500" Type="http://schemas.openxmlformats.org/officeDocument/2006/relationships/hyperlink" Target="https://groupips.sharepoint.com/sites/Growth/1%20Quotations/Q7500-Q7599/Q7566%20PGP%20Farmer%20PGP%20Farmer%20-%20Cannabis" TargetMode="External"/><Relationship Id="rId5398" Type="http://schemas.openxmlformats.org/officeDocument/2006/relationships/hyperlink" Target="https://groupips.sharepoint.com/sites/O3258" TargetMode="External"/><Relationship Id="rId6449" Type="http://schemas.openxmlformats.org/officeDocument/2006/relationships/hyperlink" Target="https://groupips.sharepoint.com/sites/O2193" TargetMode="External"/><Relationship Id="rId6656" Type="http://schemas.openxmlformats.org/officeDocument/2006/relationships/hyperlink" Target="https://groupips.sharepoint.com/sites/O1974" TargetMode="External"/><Relationship Id="rId214" Type="http://schemas.openxmlformats.org/officeDocument/2006/relationships/hyperlink" Target="https://groupips.sharepoint.com/sites/Activity/O3366Documents" TargetMode="External"/><Relationship Id="rId421" Type="http://schemas.openxmlformats.org/officeDocument/2006/relationships/hyperlink" Target="https://groupips.sharepoint.com/sites/ActivityArchive/O3159Documents" TargetMode="External"/><Relationship Id="rId1051" Type="http://schemas.openxmlformats.org/officeDocument/2006/relationships/hyperlink" Target="https://groupips.sharepoint.com/sites/ActivityArchive/O2524Documents" TargetMode="External"/><Relationship Id="rId2102" Type="http://schemas.openxmlformats.org/officeDocument/2006/relationships/hyperlink" Target="https://groupips.sharepoint.com/sites/ActivityArchive/O1217Archive" TargetMode="External"/><Relationship Id="rId5258" Type="http://schemas.openxmlformats.org/officeDocument/2006/relationships/hyperlink" Target="https://groupips.sharepoint.com/sites/O3400" TargetMode="External"/><Relationship Id="rId5465" Type="http://schemas.openxmlformats.org/officeDocument/2006/relationships/hyperlink" Target="https://groupips.sharepoint.com/sites/O3191" TargetMode="External"/><Relationship Id="rId5672" Type="http://schemas.openxmlformats.org/officeDocument/2006/relationships/hyperlink" Target="https://groupips.sharepoint.com/sites/O2984" TargetMode="External"/><Relationship Id="rId6309" Type="http://schemas.openxmlformats.org/officeDocument/2006/relationships/hyperlink" Target="https://groupips.sharepoint.com/sites/O2334" TargetMode="External"/><Relationship Id="rId6516" Type="http://schemas.openxmlformats.org/officeDocument/2006/relationships/hyperlink" Target="https://groupips.sharepoint.com/sites/O2122" TargetMode="External"/><Relationship Id="rId6723" Type="http://schemas.openxmlformats.org/officeDocument/2006/relationships/hyperlink" Target="https://groupips.sharepoint.com/sites/O1792" TargetMode="External"/><Relationship Id="rId1868" Type="http://schemas.openxmlformats.org/officeDocument/2006/relationships/hyperlink" Target="https://groupips.sharepoint.com/sites/ActivityArchive/O1649Archive" TargetMode="External"/><Relationship Id="rId4067" Type="http://schemas.openxmlformats.org/officeDocument/2006/relationships/hyperlink" Target="https://groupips.sharepoint.com/sites/Growth/1%20Quotations/Q6000-Q6099/Q6014%20GlaxoSmithKline%20Biologicals%20Wavre%20GSK-RX31-HVAC%20Rem&#233;diation" TargetMode="External"/><Relationship Id="rId4274" Type="http://schemas.openxmlformats.org/officeDocument/2006/relationships/hyperlink" Target="https://groupips.sharepoint.com/sites/Growth/1%20Quotations/Q5300-Q5399/Q5377%20GlaxoSmithKline%20Biologicals%20Wavre%20GSK%20-%20WN21%20-MAL%20VHP%20Remed" TargetMode="External"/><Relationship Id="rId4481" Type="http://schemas.openxmlformats.org/officeDocument/2006/relationships/hyperlink" Target="https://groupips.sharepoint.com/sites/Growth/1%20Quotations/" TargetMode="External"/><Relationship Id="rId5118" Type="http://schemas.openxmlformats.org/officeDocument/2006/relationships/hyperlink" Target="https://groupips.sharepoint.com/sites/O3541" TargetMode="External"/><Relationship Id="rId5325" Type="http://schemas.openxmlformats.org/officeDocument/2006/relationships/hyperlink" Target="https://groupips.sharepoint.com/sites/O3331" TargetMode="External"/><Relationship Id="rId5532" Type="http://schemas.openxmlformats.org/officeDocument/2006/relationships/hyperlink" Target="https://groupips.sharepoint.com/sites/O3124" TargetMode="External"/><Relationship Id="rId2919" Type="http://schemas.openxmlformats.org/officeDocument/2006/relationships/hyperlink" Target="https://groupips.sharepoint.com/sites/Growth/1%20Quotations/Q9100-Q9199/Q9178%20Almayan%20EM4802_Al%20Jouf%20Greenfield" TargetMode="External"/><Relationship Id="rId3083" Type="http://schemas.openxmlformats.org/officeDocument/2006/relationships/hyperlink" Target="https://groupips.sharepoint.com/sites/Growth/1%20Quotations/Q8600-Q8699/Q8673%20LDC%20Wittenberg%20Portfolio%20Schedule%20Management" TargetMode="External"/><Relationship Id="rId3290" Type="http://schemas.openxmlformats.org/officeDocument/2006/relationships/hyperlink" Target="https://groupips.sharepoint.com/sites/Growth/1%20Quotations/Q8100-Q8199/Q8161%20CARGILL%20(YVORY%20COAST)%20EM3914_Screw%20Integration" TargetMode="External"/><Relationship Id="rId4134" Type="http://schemas.openxmlformats.org/officeDocument/2006/relationships/hyperlink" Target="https://groupips.sharepoint.com/sites/Growth/1%20Quotations/Q5800-Q5899/Q5836%20BV%20DUBAI%20EM2275_Rotating%20Eq%20Specialist" TargetMode="External"/><Relationship Id="rId4341" Type="http://schemas.openxmlformats.org/officeDocument/2006/relationships/hyperlink" Target="https://groupips.sharepoint.com/sites/Growth/1%20Quotations/Q5100-Q5199/Q5117%20Alvance%20Aluminium%20Duffel%20BV%20Logistic%20study" TargetMode="External"/><Relationship Id="rId1728" Type="http://schemas.openxmlformats.org/officeDocument/2006/relationships/hyperlink" Target="https://groupips.sharepoint.com/sites/ActivityArchive/O1830Archive" TargetMode="External"/><Relationship Id="rId1935" Type="http://schemas.openxmlformats.org/officeDocument/2006/relationships/hyperlink" Target="https://groupips.sharepoint.com/sites/01Activity-O1532PGFeasibiliyProdOffice/Shared%20Documents/Forms/AllItems.aspx" TargetMode="External"/><Relationship Id="rId3150" Type="http://schemas.openxmlformats.org/officeDocument/2006/relationships/hyperlink" Target="https://groupips.sharepoint.com/sites/Growth/1%20Quotations/Q8200-Q8299/Q8240%20Almar%20Consulting%20Almar%20-%20PM%20Services" TargetMode="External"/><Relationship Id="rId4201" Type="http://schemas.openxmlformats.org/officeDocument/2006/relationships/hyperlink" Target="https://groupips.sharepoint.com/sites/Growth/1%20Quotations/Q5600-Q5699/Q5627%20AB%20InBev%20UK%20Ltd%20(Magor%20Brewery)%20Magor%202%20EPCM%20Feas%20Prep%20Real" TargetMode="External"/><Relationship Id="rId6099" Type="http://schemas.openxmlformats.org/officeDocument/2006/relationships/hyperlink" Target="https://groupips.sharepoint.com/sites/O2548" TargetMode="External"/><Relationship Id="rId3010" Type="http://schemas.openxmlformats.org/officeDocument/2006/relationships/hyperlink" Target="https://groupips.sharepoint.com/sites/Growth/1%20Quotations/Q8700-Q8799/Q8762%20GlaxoSmithKline%20Biologicals%20Rixensart%20GSK%20-%20RX59%20-%20HBV%202030" TargetMode="External"/><Relationship Id="rId6166" Type="http://schemas.openxmlformats.org/officeDocument/2006/relationships/hyperlink" Target="https://groupips.sharepoint.com/sites/O2477" TargetMode="External"/><Relationship Id="rId3967" Type="http://schemas.openxmlformats.org/officeDocument/2006/relationships/hyperlink" Target="https://groupips.sharepoint.com/sites/Growth/1%20Quotations/Q6000-Q6099/Q6035%20PGH%20EM2432_Mission%20EPCM%20usine" TargetMode="External"/><Relationship Id="rId6373" Type="http://schemas.openxmlformats.org/officeDocument/2006/relationships/hyperlink" Target="https://groupips.sharepoint.com/sites/O2270" TargetMode="External"/><Relationship Id="rId6580" Type="http://schemas.openxmlformats.org/officeDocument/2006/relationships/hyperlink" Target="https://groupips.sharepoint.com/sites/O2058" TargetMode="External"/><Relationship Id="rId4" Type="http://schemas.openxmlformats.org/officeDocument/2006/relationships/hyperlink" Target="https://groupips.sharepoint.com/sites/Activity/O3578Documents" TargetMode="External"/><Relationship Id="rId888" Type="http://schemas.openxmlformats.org/officeDocument/2006/relationships/hyperlink" Target="https://groupips.sharepoint.com/sites/ActivityArchive/O2692Documents" TargetMode="External"/><Relationship Id="rId2569" Type="http://schemas.openxmlformats.org/officeDocument/2006/relationships/hyperlink" Target="https://groupips.sharepoint.com/sites/ActivityArchive/O352Archive" TargetMode="External"/><Relationship Id="rId2776" Type="http://schemas.openxmlformats.org/officeDocument/2006/relationships/hyperlink" Target="https://groupips.sharepoint.com/sites/Activity/I910Documents" TargetMode="External"/><Relationship Id="rId2983" Type="http://schemas.openxmlformats.org/officeDocument/2006/relationships/hyperlink" Target="https://groupips.sharepoint.com/sites/Growth/1%20Quotations/Q9000-Q9099/Q9043%20SMHPM%20EM4746_Etude%20Dalle%20Cuvette" TargetMode="External"/><Relationship Id="rId3827" Type="http://schemas.openxmlformats.org/officeDocument/2006/relationships/hyperlink" Target="https://groupips.sharepoint.com/sites/Growth/1%20Quotations/Q6700-Q6799/Q6765%20ETELEC%20EM2974_Dsg%20New%20Mall%20Tunisia" TargetMode="External"/><Relationship Id="rId5182" Type="http://schemas.openxmlformats.org/officeDocument/2006/relationships/hyperlink" Target="https://groupips.sharepoint.com/sites/O3477" TargetMode="External"/><Relationship Id="rId6026" Type="http://schemas.openxmlformats.org/officeDocument/2006/relationships/hyperlink" Target="https://groupips.sharepoint.com/sites/O2622" TargetMode="External"/><Relationship Id="rId6233" Type="http://schemas.openxmlformats.org/officeDocument/2006/relationships/hyperlink" Target="https://groupips.sharepoint.com/sites/O2410" TargetMode="External"/><Relationship Id="rId6440" Type="http://schemas.openxmlformats.org/officeDocument/2006/relationships/hyperlink" Target="https://groupips.sharepoint.com/sites/O2202" TargetMode="External"/><Relationship Id="rId748" Type="http://schemas.openxmlformats.org/officeDocument/2006/relationships/hyperlink" Target="https://groupips.sharepoint.com/sites/Activity/O2832Documents" TargetMode="External"/><Relationship Id="rId955" Type="http://schemas.openxmlformats.org/officeDocument/2006/relationships/hyperlink" Target="https://groupips.sharepoint.com/sites/ActivityArchive/O2621Documents" TargetMode="External"/><Relationship Id="rId1378" Type="http://schemas.openxmlformats.org/officeDocument/2006/relationships/hyperlink" Target="https://groupips.sharepoint.com/sites/ActivityArchive/O2196Documents" TargetMode="External"/><Relationship Id="rId1585" Type="http://schemas.openxmlformats.org/officeDocument/2006/relationships/hyperlink" Target="https://groupips.sharepoint.com/sites/ActivityArchive/O1982Documents" TargetMode="External"/><Relationship Id="rId1792" Type="http://schemas.openxmlformats.org/officeDocument/2006/relationships/hyperlink" Target="https://groupips.sharepoint.com/sites/ActivityArchive/O1748Archive" TargetMode="External"/><Relationship Id="rId2429" Type="http://schemas.openxmlformats.org/officeDocument/2006/relationships/hyperlink" Target="https://groupips.sharepoint.com/sites/ActivityArchive/O542Archive" TargetMode="External"/><Relationship Id="rId2636" Type="http://schemas.openxmlformats.org/officeDocument/2006/relationships/hyperlink" Target="https://groupips.sharepoint.com/sites/ActivityArchive/O203Archive" TargetMode="External"/><Relationship Id="rId2843" Type="http://schemas.openxmlformats.org/officeDocument/2006/relationships/hyperlink" Target="https://groupips.sharepoint.com/sites/ActivityArchive/I458Documents" TargetMode="External"/><Relationship Id="rId5042" Type="http://schemas.openxmlformats.org/officeDocument/2006/relationships/hyperlink" Target="https://mytracker.group-ips.com/projects/1823/reference_sheets_translations/933.pdf" TargetMode="External"/><Relationship Id="rId5999" Type="http://schemas.openxmlformats.org/officeDocument/2006/relationships/hyperlink" Target="https://groupips.sharepoint.com/sites/O2652" TargetMode="External"/><Relationship Id="rId6300" Type="http://schemas.openxmlformats.org/officeDocument/2006/relationships/hyperlink" Target="https://groupips.sharepoint.com/sites/O2343" TargetMode="External"/><Relationship Id="rId84" Type="http://schemas.openxmlformats.org/officeDocument/2006/relationships/hyperlink" Target="https://groupips.sharepoint.com/sites/Activity/O3498Documents" TargetMode="External"/><Relationship Id="rId608" Type="http://schemas.openxmlformats.org/officeDocument/2006/relationships/hyperlink" Target="https://groupips.sharepoint.com/sites/Activity/O2972Documents" TargetMode="External"/><Relationship Id="rId815" Type="http://schemas.openxmlformats.org/officeDocument/2006/relationships/hyperlink" Target="https://groupips.sharepoint.com/sites/ActivityArchive/O2765Documents" TargetMode="External"/><Relationship Id="rId1238" Type="http://schemas.openxmlformats.org/officeDocument/2006/relationships/hyperlink" Target="https://groupips.sharepoint.com/sites/ActivityArchive/O2336Documents" TargetMode="External"/><Relationship Id="rId1445" Type="http://schemas.openxmlformats.org/officeDocument/2006/relationships/hyperlink" Target="https://groupips.sharepoint.com/sites/Activity/O2128Documents" TargetMode="External"/><Relationship Id="rId1652" Type="http://schemas.openxmlformats.org/officeDocument/2006/relationships/hyperlink" Target="https://groupips.sharepoint.com/sites/ActivityArchive/O1912Documents" TargetMode="External"/><Relationship Id="rId1305" Type="http://schemas.openxmlformats.org/officeDocument/2006/relationships/hyperlink" Target="https://groupips.sharepoint.com/sites/ActivityArchive/O2269Documents" TargetMode="External"/><Relationship Id="rId2703" Type="http://schemas.openxmlformats.org/officeDocument/2006/relationships/hyperlink" Target="https://groupips.sharepoint.com/sites/ActivityArchive/O062Archive" TargetMode="External"/><Relationship Id="rId2910" Type="http://schemas.openxmlformats.org/officeDocument/2006/relationships/hyperlink" Target="https://groupips.sharepoint.com/sites/Growth/1%20Quotations/Q9100-Q9199/Q9173%20The%20British%20School%20Realization%20Phase%201%20BSB" TargetMode="External"/><Relationship Id="rId5859" Type="http://schemas.openxmlformats.org/officeDocument/2006/relationships/hyperlink" Target="https://groupips.sharepoint.com/sites/O2797" TargetMode="External"/><Relationship Id="rId1512" Type="http://schemas.openxmlformats.org/officeDocument/2006/relationships/hyperlink" Target="https://groupips.sharepoint.com/sites/ActivityArchive/O2061Documents" TargetMode="External"/><Relationship Id="rId4668" Type="http://schemas.openxmlformats.org/officeDocument/2006/relationships/hyperlink" Target="https://groupips.sharepoint.com/sites/Growth/1%20Quotations/" TargetMode="External"/><Relationship Id="rId4875" Type="http://schemas.openxmlformats.org/officeDocument/2006/relationships/hyperlink" Target="https://groupips.sharepoint.com/sites/Growth/1%20Quotations/" TargetMode="External"/><Relationship Id="rId5719" Type="http://schemas.openxmlformats.org/officeDocument/2006/relationships/hyperlink" Target="https://groupips.sharepoint.com/sites/O2937" TargetMode="External"/><Relationship Id="rId5926" Type="http://schemas.openxmlformats.org/officeDocument/2006/relationships/hyperlink" Target="https://groupips.sharepoint.com/sites/O2730" TargetMode="External"/><Relationship Id="rId6090" Type="http://schemas.openxmlformats.org/officeDocument/2006/relationships/hyperlink" Target="https://groupips.sharepoint.com/sites/O2557" TargetMode="External"/><Relationship Id="rId11" Type="http://schemas.openxmlformats.org/officeDocument/2006/relationships/hyperlink" Target="https://groupips.sharepoint.com/sites/Activity/O3571Documents" TargetMode="External"/><Relationship Id="rId398" Type="http://schemas.openxmlformats.org/officeDocument/2006/relationships/hyperlink" Target="https://groupips.sharepoint.com/sites/Activity/O3182Documents" TargetMode="External"/><Relationship Id="rId2079" Type="http://schemas.openxmlformats.org/officeDocument/2006/relationships/hyperlink" Target="https://groupips.sharepoint.com/sites/ActivityArchive/O1279Archive" TargetMode="External"/><Relationship Id="rId3477" Type="http://schemas.openxmlformats.org/officeDocument/2006/relationships/hyperlink" Target="https://groupips.sharepoint.com/sites/Growth/1%20Quotations/Q7600-Q7699/Q7695%20Lutosa%20Foods%20New%20Maintenance%20Building" TargetMode="External"/><Relationship Id="rId3684" Type="http://schemas.openxmlformats.org/officeDocument/2006/relationships/hyperlink" Target="https://groupips.sharepoint.com/sites/Growth/1%20Quotations/Q7200-Q7299/Q7286%20NLMK%20La%20Louviere%20EU%20Steelmaking%20facility" TargetMode="External"/><Relationship Id="rId3891" Type="http://schemas.openxmlformats.org/officeDocument/2006/relationships/hyperlink" Target="https://groupips.sharepoint.com/sites/Growth/1%20Quotations/Q6600-Q6699/Q6629%20SWARI%20EM2817_Replac%20oilstrage%20tnk" TargetMode="External"/><Relationship Id="rId4528" Type="http://schemas.openxmlformats.org/officeDocument/2006/relationships/hyperlink" Target="https://groupips.sharepoint.com/sites/Growth/1%20Quotations/Q3900-Q3999/Q3940_Cargill%20-%20Komodo%202" TargetMode="External"/><Relationship Id="rId4735" Type="http://schemas.openxmlformats.org/officeDocument/2006/relationships/hyperlink" Target="https://groupips.sharepoint.com/sites/Growth/1%20Quotations/" TargetMode="External"/><Relationship Id="rId4942" Type="http://schemas.openxmlformats.org/officeDocument/2006/relationships/hyperlink" Target="https://groupips.sharepoint.com/sites/Growth/1%20Quotations/" TargetMode="External"/><Relationship Id="rId2286" Type="http://schemas.openxmlformats.org/officeDocument/2006/relationships/hyperlink" Target="https://groupips.sharepoint.com/sites/ActivityArchive/O831Archive" TargetMode="External"/><Relationship Id="rId2493" Type="http://schemas.openxmlformats.org/officeDocument/2006/relationships/hyperlink" Target="https://groupips.sharepoint.com/sites/ActivityArchive/O453Archive" TargetMode="External"/><Relationship Id="rId3337" Type="http://schemas.openxmlformats.org/officeDocument/2006/relationships/hyperlink" Target="https://groupips.sharepoint.com/sites/Growth/1%20Quotations/Q8100-Q8199/Q8154%20TPS%20EM3903_Prov%20Civil%20Engineer" TargetMode="External"/><Relationship Id="rId3544" Type="http://schemas.openxmlformats.org/officeDocument/2006/relationships/hyperlink" Target="https://groupips.sharepoint.com/sites/Growth/1%20Quotations/Q7600-Q7699/Q7624%20Leticia%20Serrys%20URC%20-%20Cultural%20Center" TargetMode="External"/><Relationship Id="rId3751" Type="http://schemas.openxmlformats.org/officeDocument/2006/relationships/hyperlink" Target="https://groupips.sharepoint.com/sites/Growth/1%20Quotations/Q6900-Q6999/Q6914%20La%20fonderie%20de%20Bretagne%20(Renault)%20-%20France%20Structural%20study" TargetMode="External"/><Relationship Id="rId4802" Type="http://schemas.openxmlformats.org/officeDocument/2006/relationships/hyperlink" Target="https://groupips.sharepoint.com/sites/Growth/1%20Quotations/Q1800-Q1899/Q1864_Campofrio%20USA" TargetMode="External"/><Relationship Id="rId258" Type="http://schemas.openxmlformats.org/officeDocument/2006/relationships/hyperlink" Target="https://groupips.sharepoint.com/sites/Activity/O3322Documents" TargetMode="External"/><Relationship Id="rId465" Type="http://schemas.openxmlformats.org/officeDocument/2006/relationships/hyperlink" Target="https://groupips.sharepoint.com/sites/ActivityArchive/O3115Documents" TargetMode="External"/><Relationship Id="rId672" Type="http://schemas.openxmlformats.org/officeDocument/2006/relationships/hyperlink" Target="https://groupips.sharepoint.com/sites/ActivityArchive/O2908Documents" TargetMode="External"/><Relationship Id="rId1095" Type="http://schemas.openxmlformats.org/officeDocument/2006/relationships/hyperlink" Target="https://groupips.sharepoint.com/sites/ActivityArchive/O2480Documents" TargetMode="External"/><Relationship Id="rId2146" Type="http://schemas.openxmlformats.org/officeDocument/2006/relationships/hyperlink" Target="https://groupips.sharepoint.com/sites/ActivityArchive/O1131Archive" TargetMode="External"/><Relationship Id="rId2353" Type="http://schemas.openxmlformats.org/officeDocument/2006/relationships/hyperlink" Target="https://groupips.sharepoint.com/sites/ActivityArchive/O630Archive" TargetMode="External"/><Relationship Id="rId2560" Type="http://schemas.openxmlformats.org/officeDocument/2006/relationships/hyperlink" Target="https://groupips.sharepoint.com/sites/ActivityArchive/O364Archive" TargetMode="External"/><Relationship Id="rId3404" Type="http://schemas.openxmlformats.org/officeDocument/2006/relationships/hyperlink" Target="https://groupips.sharepoint.com/sites/Growth/1%20Quotations/Q8000-Q8099/Q8055%20Petro%20Techna%20EM3418_Waha%20System%20Study" TargetMode="External"/><Relationship Id="rId3611" Type="http://schemas.openxmlformats.org/officeDocument/2006/relationships/hyperlink" Target="https://groupips.sharepoint.com/sites/Growth/1%20Quotations/Q7400-Q7499/Q7435%20DOW%20(GLOBAL)%20Car%20Charge%20Points%20_%20Europe" TargetMode="External"/><Relationship Id="rId6767" Type="http://schemas.openxmlformats.org/officeDocument/2006/relationships/hyperlink" Target="https://groupips.sharepoint.com/sites/I600" TargetMode="External"/><Relationship Id="rId118" Type="http://schemas.openxmlformats.org/officeDocument/2006/relationships/hyperlink" Target="https://groupips.sharepoint.com/sites/Activity/O3464Documents" TargetMode="External"/><Relationship Id="rId325" Type="http://schemas.openxmlformats.org/officeDocument/2006/relationships/hyperlink" Target="https://groupips.sharepoint.com/sites/Activity/O3255Documents" TargetMode="External"/><Relationship Id="rId532" Type="http://schemas.openxmlformats.org/officeDocument/2006/relationships/hyperlink" Target="https://groupips.sharepoint.com/sites/Activity/O3048Documents" TargetMode="External"/><Relationship Id="rId1162" Type="http://schemas.openxmlformats.org/officeDocument/2006/relationships/hyperlink" Target="https://groupips.sharepoint.com/sites/ActivityArchive/O2412Documents" TargetMode="External"/><Relationship Id="rId2006" Type="http://schemas.openxmlformats.org/officeDocument/2006/relationships/hyperlink" Target="https://groupips.sharepoint.com/sites/ActivityArchive/O1400Archive" TargetMode="External"/><Relationship Id="rId2213" Type="http://schemas.openxmlformats.org/officeDocument/2006/relationships/hyperlink" Target="https://groupips.sharepoint.com/sites/ActivityArchive/O987Archive" TargetMode="External"/><Relationship Id="rId2420" Type="http://schemas.openxmlformats.org/officeDocument/2006/relationships/hyperlink" Target="https://groupips.sharepoint.com/sites/ActivityArchive/O553Archive" TargetMode="External"/><Relationship Id="rId5369" Type="http://schemas.openxmlformats.org/officeDocument/2006/relationships/hyperlink" Target="https://groupips.sharepoint.com/sites/O3287" TargetMode="External"/><Relationship Id="rId5576" Type="http://schemas.openxmlformats.org/officeDocument/2006/relationships/hyperlink" Target="https://groupips.sharepoint.com/sites/O3080" TargetMode="External"/><Relationship Id="rId5783" Type="http://schemas.openxmlformats.org/officeDocument/2006/relationships/hyperlink" Target="https://groupips.sharepoint.com/sites/O2873" TargetMode="External"/><Relationship Id="rId6627" Type="http://schemas.openxmlformats.org/officeDocument/2006/relationships/hyperlink" Target="https://groupips.sharepoint.com/sites/O2006" TargetMode="External"/><Relationship Id="rId1022" Type="http://schemas.openxmlformats.org/officeDocument/2006/relationships/hyperlink" Target="https://groupips.sharepoint.com/sites/ActivityArchive/O2554Documents" TargetMode="External"/><Relationship Id="rId4178" Type="http://schemas.openxmlformats.org/officeDocument/2006/relationships/hyperlink" Target="https://groupips.sharepoint.com/sites/Growth/1%20Quotations/Q5700-Q5799/Q5718%20Univercells%20sa%20Univercells%20-%20Mission%20CSV" TargetMode="External"/><Relationship Id="rId4385" Type="http://schemas.openxmlformats.org/officeDocument/2006/relationships/hyperlink" Target="https://groupips.sharepoint.com/sites/Growth/1%20Quotations/Q4800-Q4899/Q4832_Cordia%20Homes%20Jade%20Tower" TargetMode="External"/><Relationship Id="rId4592" Type="http://schemas.openxmlformats.org/officeDocument/2006/relationships/hyperlink" Target="https://groupips.sharepoint.com/sites/Growth/1%20Quotations/" TargetMode="External"/><Relationship Id="rId5229" Type="http://schemas.openxmlformats.org/officeDocument/2006/relationships/hyperlink" Target="https://groupips.sharepoint.com/sites/O3429" TargetMode="External"/><Relationship Id="rId5436" Type="http://schemas.openxmlformats.org/officeDocument/2006/relationships/hyperlink" Target="https://groupips.sharepoint.com/sites/O3220" TargetMode="External"/><Relationship Id="rId5990" Type="http://schemas.openxmlformats.org/officeDocument/2006/relationships/hyperlink" Target="https://groupips.sharepoint.com/sites/O2663" TargetMode="External"/><Relationship Id="rId6834" Type="http://schemas.openxmlformats.org/officeDocument/2006/relationships/hyperlink" Target="https://groupips.sharepoint.com/sites/I423" TargetMode="External"/><Relationship Id="rId1979" Type="http://schemas.openxmlformats.org/officeDocument/2006/relationships/hyperlink" Target="https://groupips.sharepoint.com/sites/ActivityArchive/O1438Archive" TargetMode="External"/><Relationship Id="rId3194" Type="http://schemas.openxmlformats.org/officeDocument/2006/relationships/hyperlink" Target="https://groupips.sharepoint.com/sites/Growth/1%20Quotations/Q8200-Q8299/Q8280%20Robin%20Kuscheck%202D%20Model%20and%20Measurement" TargetMode="External"/><Relationship Id="rId4038" Type="http://schemas.openxmlformats.org/officeDocument/2006/relationships/hyperlink" Target="https://groupips.sharepoint.com/sites/Growth/1%20Quotations/Q6000-Q6099/Q6032%20NexWafe%20PV%20Plant%20Permitting%20&amp;%20Concept" TargetMode="External"/><Relationship Id="rId4245" Type="http://schemas.openxmlformats.org/officeDocument/2006/relationships/hyperlink" Target="https://groupips.sharepoint.com/sites/Growth/1%20Quotations/Q5100-Q5199/Q5190%20BV%20KSA%20PE0302_Tank%20settl%20eval%20API653" TargetMode="External"/><Relationship Id="rId5643" Type="http://schemas.openxmlformats.org/officeDocument/2006/relationships/hyperlink" Target="https://groupips.sharepoint.com/sites/O3013" TargetMode="External"/><Relationship Id="rId5850" Type="http://schemas.openxmlformats.org/officeDocument/2006/relationships/hyperlink" Target="https://groupips.sharepoint.com/sites/O2806" TargetMode="External"/><Relationship Id="rId1839" Type="http://schemas.openxmlformats.org/officeDocument/2006/relationships/hyperlink" Target="https://groupips.sharepoint.com/sites/01Activity-O1686Inversiones2019PlastiVerd/Shared%20Documents/Forms/AllItems.aspx" TargetMode="External"/><Relationship Id="rId3054" Type="http://schemas.openxmlformats.org/officeDocument/2006/relationships/hyperlink" Target="https://groupips.sharepoint.com/sites/Growth/1%20Quotations/Q8600-Q8699/Q8663%20Saudi%20Dolomite%20EM4229_FEED%20Study%20LIME%20PLANT" TargetMode="External"/><Relationship Id="rId4452" Type="http://schemas.openxmlformats.org/officeDocument/2006/relationships/hyperlink" Target="https://groupips.sharepoint.com/sites/Growth/1%20Quotations/Q4500-Q4599/Q4588%20Project%20Shelter" TargetMode="External"/><Relationship Id="rId5503" Type="http://schemas.openxmlformats.org/officeDocument/2006/relationships/hyperlink" Target="https://groupips.sharepoint.com/sites/O3153" TargetMode="External"/><Relationship Id="rId5710" Type="http://schemas.openxmlformats.org/officeDocument/2006/relationships/hyperlink" Target="https://groupips.sharepoint.com/sites/O2946" TargetMode="External"/><Relationship Id="rId182" Type="http://schemas.openxmlformats.org/officeDocument/2006/relationships/hyperlink" Target="https://groupips.sharepoint.com/sites/Activity/O3399Documents" TargetMode="External"/><Relationship Id="rId1906" Type="http://schemas.openxmlformats.org/officeDocument/2006/relationships/hyperlink" Target="https://groupips.sharepoint.com/sites/ActivityArchive/O1581Documents" TargetMode="External"/><Relationship Id="rId3261" Type="http://schemas.openxmlformats.org/officeDocument/2006/relationships/hyperlink" Target="https://groupips.sharepoint.com/sites/Growth/1%20Quotations/Q8300-Q8399/Q8336%20FIVES%20EM4034_Etudes%20Piping" TargetMode="External"/><Relationship Id="rId4105" Type="http://schemas.openxmlformats.org/officeDocument/2006/relationships/hyperlink" Target="https://groupips.sharepoint.com/sites/Growth/1%20Quotations/Q5900-Q5999/Q5960%20Alvance%20Aluminium%20Duffel%20BV%20Construction%20management%20G7" TargetMode="External"/><Relationship Id="rId4312" Type="http://schemas.openxmlformats.org/officeDocument/2006/relationships/hyperlink" Target="https://groupips.sharepoint.com/sites/Growth/1%20Quotations/Q5000-Q5099/Q5062%20Southwall%20Europe%20GmbH%20ATEX%20Zoning%20Study%20Mixing%20Roo" TargetMode="External"/><Relationship Id="rId2070" Type="http://schemas.openxmlformats.org/officeDocument/2006/relationships/hyperlink" Target="https://groupips.sharepoint.com/sites/ActivityArchive/O1303Archive" TargetMode="External"/><Relationship Id="rId3121" Type="http://schemas.openxmlformats.org/officeDocument/2006/relationships/hyperlink" Target="https://groupips.sharepoint.com/sites/Growth/1%20Quotations/Q8300-Q8399/Q8396%20SONASID%20EM4178_Etude%20GC%20et%20CM" TargetMode="External"/><Relationship Id="rId6277" Type="http://schemas.openxmlformats.org/officeDocument/2006/relationships/hyperlink" Target="https://groupips.sharepoint.com/sites/O2366" TargetMode="External"/><Relationship Id="rId6484" Type="http://schemas.openxmlformats.org/officeDocument/2006/relationships/hyperlink" Target="https://groupips.sharepoint.com/sites/O2156" TargetMode="External"/><Relationship Id="rId6691" Type="http://schemas.openxmlformats.org/officeDocument/2006/relationships/hyperlink" Target="https://groupips.sharepoint.com/sites/O1908" TargetMode="External"/><Relationship Id="rId999" Type="http://schemas.openxmlformats.org/officeDocument/2006/relationships/hyperlink" Target="https://groupips.sharepoint.com/sites/Activity/O2577Documents" TargetMode="External"/><Relationship Id="rId2887" Type="http://schemas.openxmlformats.org/officeDocument/2006/relationships/hyperlink" Target="https://groupips.sharepoint.com/sites/Growth/1%20Quotations/Q9000-Q9099/Q9070%20GlaxoSmithKline%20Biologicals%20Rixensart%20GSK%20RX86%20-%20BoD" TargetMode="External"/><Relationship Id="rId5086" Type="http://schemas.openxmlformats.org/officeDocument/2006/relationships/hyperlink" Target="https://groupips.sharepoint.com/sites/O3573" TargetMode="External"/><Relationship Id="rId5293" Type="http://schemas.openxmlformats.org/officeDocument/2006/relationships/hyperlink" Target="https://groupips.sharepoint.com/sites/O3364" TargetMode="External"/><Relationship Id="rId6137" Type="http://schemas.openxmlformats.org/officeDocument/2006/relationships/hyperlink" Target="https://groupips.sharepoint.com/sites/O2508" TargetMode="External"/><Relationship Id="rId6344" Type="http://schemas.openxmlformats.org/officeDocument/2006/relationships/hyperlink" Target="https://groupips.sharepoint.com/sites/O2299" TargetMode="External"/><Relationship Id="rId6551" Type="http://schemas.openxmlformats.org/officeDocument/2006/relationships/hyperlink" Target="https://groupips.sharepoint.com/sites/O2087" TargetMode="External"/><Relationship Id="rId859" Type="http://schemas.openxmlformats.org/officeDocument/2006/relationships/hyperlink" Target="https://groupips.sharepoint.com/sites/ActivityArchive/O2721Documents" TargetMode="External"/><Relationship Id="rId1489" Type="http://schemas.openxmlformats.org/officeDocument/2006/relationships/hyperlink" Target="https://groupips.sharepoint.com/sites/ActivityArchive/O2084Documents" TargetMode="External"/><Relationship Id="rId1696" Type="http://schemas.openxmlformats.org/officeDocument/2006/relationships/hyperlink" Target="https://groupips.sharepoint.com/sites/ActivityArchive/O1862Archive" TargetMode="External"/><Relationship Id="rId3938" Type="http://schemas.openxmlformats.org/officeDocument/2006/relationships/hyperlink" Target="https://groupips.sharepoint.com/sites/Growth/1%20Quotations/Q6200-Q6299/Q6295%20Yazaki%20Morocco%20S.A.%20EM2597_Etd%20zone%20production" TargetMode="External"/><Relationship Id="rId5153" Type="http://schemas.openxmlformats.org/officeDocument/2006/relationships/hyperlink" Target="https://groupips.sharepoint.com/sites/O3506" TargetMode="External"/><Relationship Id="rId5360" Type="http://schemas.openxmlformats.org/officeDocument/2006/relationships/hyperlink" Target="https://groupips.sharepoint.com/sites/O3296" TargetMode="External"/><Relationship Id="rId6204" Type="http://schemas.openxmlformats.org/officeDocument/2006/relationships/hyperlink" Target="https://groupips.sharepoint.com/sites/O2439" TargetMode="External"/><Relationship Id="rId6411" Type="http://schemas.openxmlformats.org/officeDocument/2006/relationships/hyperlink" Target="https://groupips.sharepoint.com/sites/O2232" TargetMode="External"/><Relationship Id="rId1349" Type="http://schemas.openxmlformats.org/officeDocument/2006/relationships/hyperlink" Target="https://groupips.sharepoint.com/sites/ActivityArchive/O2225Documents" TargetMode="External"/><Relationship Id="rId2747" Type="http://schemas.openxmlformats.org/officeDocument/2006/relationships/hyperlink" Target="https://groupips.sharepoint.com/sites/ActivityArchive/O018Archive" TargetMode="External"/><Relationship Id="rId2954" Type="http://schemas.openxmlformats.org/officeDocument/2006/relationships/hyperlink" Target="https://groupips.sharepoint.com/sites/Growth/1%20Quotations/Q9100-Q9199/Q9123%20PETROLEAD%20EM4790_Tender%20Support" TargetMode="External"/><Relationship Id="rId5013" Type="http://schemas.openxmlformats.org/officeDocument/2006/relationships/hyperlink" Target="https://groupips.sharepoint.com/sites/Growth/1%20Quotations/Q5900-Q5999/Q5926%20VITAMOL%20Association%20Documentation%20Review" TargetMode="External"/><Relationship Id="rId5220" Type="http://schemas.openxmlformats.org/officeDocument/2006/relationships/hyperlink" Target="https://groupips.sharepoint.com/sites/O3439" TargetMode="External"/><Relationship Id="rId719" Type="http://schemas.openxmlformats.org/officeDocument/2006/relationships/hyperlink" Target="https://groupips.sharepoint.com/sites/Activity/O2861Documents" TargetMode="External"/><Relationship Id="rId926" Type="http://schemas.openxmlformats.org/officeDocument/2006/relationships/hyperlink" Target="https://groupips.sharepoint.com/sites/ActivityArchive/O2652Documents" TargetMode="External"/><Relationship Id="rId1556" Type="http://schemas.openxmlformats.org/officeDocument/2006/relationships/hyperlink" Target="https://groupips.sharepoint.com/sites/ActivityArchive/O2012Documents" TargetMode="External"/><Relationship Id="rId1763" Type="http://schemas.openxmlformats.org/officeDocument/2006/relationships/hyperlink" Target="https://groupips.sharepoint.com/sites/ActivityArchive/O1789Archive" TargetMode="External"/><Relationship Id="rId1970" Type="http://schemas.openxmlformats.org/officeDocument/2006/relationships/hyperlink" Target="https://groupips.sharepoint.com/sites/01Activity-O1455Extension-Faisabi/Shared%20Documents/Forms/AllItems.aspx" TargetMode="External"/><Relationship Id="rId2607" Type="http://schemas.openxmlformats.org/officeDocument/2006/relationships/hyperlink" Target="https://groupips.sharepoint.com/sites/ActivityArchive/O262Archive" TargetMode="External"/><Relationship Id="rId2814" Type="http://schemas.openxmlformats.org/officeDocument/2006/relationships/hyperlink" Target="https://groupips.sharepoint.com/sites/ActivityArchive/I501Documents" TargetMode="External"/><Relationship Id="rId55" Type="http://schemas.openxmlformats.org/officeDocument/2006/relationships/hyperlink" Target="https://groupips.sharepoint.com/sites/Activity/O3527Documents" TargetMode="External"/><Relationship Id="rId1209" Type="http://schemas.openxmlformats.org/officeDocument/2006/relationships/hyperlink" Target="https://groupips.sharepoint.com/sites/ActivityArchive/O2365Documents" TargetMode="External"/><Relationship Id="rId1416" Type="http://schemas.openxmlformats.org/officeDocument/2006/relationships/hyperlink" Target="https://groupips.sharepoint.com/sites/ActivityArchive/O2158Documents" TargetMode="External"/><Relationship Id="rId1623" Type="http://schemas.openxmlformats.org/officeDocument/2006/relationships/hyperlink" Target="https://groupips.sharepoint.com/sites/ActivityArchive/O1943Archive" TargetMode="External"/><Relationship Id="rId1830" Type="http://schemas.openxmlformats.org/officeDocument/2006/relationships/hyperlink" Target="https://groupips.sharepoint.com/sites/01Activity-1699SWIFT2019/Shared%20Documents/Forms/AllItems.aspx" TargetMode="External"/><Relationship Id="rId4779" Type="http://schemas.openxmlformats.org/officeDocument/2006/relationships/hyperlink" Target="https://groupips.sharepoint.com/sites/Growth/1%20Quotations/" TargetMode="External"/><Relationship Id="rId4986" Type="http://schemas.openxmlformats.org/officeDocument/2006/relationships/hyperlink" Target="https://groupips.sharepoint.com/sites/Growth/1%20Quotations/Q7300-Q7399/Q7310%20Group-IPS%20Chemicals" TargetMode="External"/><Relationship Id="rId3588" Type="http://schemas.openxmlformats.org/officeDocument/2006/relationships/hyperlink" Target="https://groupips.sharepoint.com/sites/Growth/1%20Quotations/Q7500-Q7599/Q7555%20Almagro%20Capital%20S.L.%20Gaztambide%2016" TargetMode="External"/><Relationship Id="rId3795" Type="http://schemas.openxmlformats.org/officeDocument/2006/relationships/hyperlink" Target="https://groupips.sharepoint.com/sites/Growth/1%20Quotations/Q6900-Q6999/Q6989%20Groupe%20OCP%20EM2257_Ammonia%20facilities" TargetMode="External"/><Relationship Id="rId4639" Type="http://schemas.openxmlformats.org/officeDocument/2006/relationships/hyperlink" Target="https://groupips.sharepoint.com/sites/Growth/1%20Quotations/" TargetMode="External"/><Relationship Id="rId4846" Type="http://schemas.openxmlformats.org/officeDocument/2006/relationships/hyperlink" Target="https://groupips.sharepoint.com/sites/Growth/1%20Quotations/" TargetMode="External"/><Relationship Id="rId2397" Type="http://schemas.openxmlformats.org/officeDocument/2006/relationships/hyperlink" Target="https://groupips.sharepoint.com/sites/ActivityArchive/O580Archive" TargetMode="External"/><Relationship Id="rId3448" Type="http://schemas.openxmlformats.org/officeDocument/2006/relationships/hyperlink" Target="https://groupips.sharepoint.com/sites/Growth/1%20Quotations/Q7700-Q7799/Q7798%20SOFRESID%20EM3696_Etude%20ingenierie" TargetMode="External"/><Relationship Id="rId3655" Type="http://schemas.openxmlformats.org/officeDocument/2006/relationships/hyperlink" Target="https://groupips.sharepoint.com/sites/Growth/1%20Quotations/Q7300-Q7399/Q7348%20ARK%20Architecture%20EM3343_Etd%20Structure%20Projet" TargetMode="External"/><Relationship Id="rId3862" Type="http://schemas.openxmlformats.org/officeDocument/2006/relationships/hyperlink" Target="https://groupips.sharepoint.com/sites/Growth/1%20Quotations/Q6600-Q6699/Q6663%20BAYEGAN%20EM2886_Associ%20Gas_Power%20Prjt" TargetMode="External"/><Relationship Id="rId4706" Type="http://schemas.openxmlformats.org/officeDocument/2006/relationships/hyperlink" Target="https://groupips.sharepoint.com/sites/Growth/1%20Quotations/" TargetMode="External"/><Relationship Id="rId6061" Type="http://schemas.openxmlformats.org/officeDocument/2006/relationships/hyperlink" Target="https://groupips.sharepoint.com/sites/O2587" TargetMode="External"/><Relationship Id="rId369" Type="http://schemas.openxmlformats.org/officeDocument/2006/relationships/hyperlink" Target="https://groupips.sharepoint.com/sites/Activity/O3211Documents" TargetMode="External"/><Relationship Id="rId576" Type="http://schemas.openxmlformats.org/officeDocument/2006/relationships/hyperlink" Target="https://groupips.sharepoint.com/sites/Activity/O3004Documents" TargetMode="External"/><Relationship Id="rId783" Type="http://schemas.openxmlformats.org/officeDocument/2006/relationships/hyperlink" Target="https://groupips.sharepoint.com/sites/ActivityArchive/O2797Documents" TargetMode="External"/><Relationship Id="rId990" Type="http://schemas.openxmlformats.org/officeDocument/2006/relationships/hyperlink" Target="https://groupips.sharepoint.com/sites/IAPS/Activity/PE0621/Forms/AllItems.aspx" TargetMode="External"/><Relationship Id="rId2257" Type="http://schemas.openxmlformats.org/officeDocument/2006/relationships/hyperlink" Target="https://groupips.sharepoint.com/sites/ActivityArchive/O908Archive" TargetMode="External"/><Relationship Id="rId2464" Type="http://schemas.openxmlformats.org/officeDocument/2006/relationships/hyperlink" Target="https://groupips.sharepoint.com/sites/ActivityArchive/O495Archive" TargetMode="External"/><Relationship Id="rId2671" Type="http://schemas.openxmlformats.org/officeDocument/2006/relationships/hyperlink" Target="https://groupips.sharepoint.com/sites/ActivityArchive/O118Archive" TargetMode="External"/><Relationship Id="rId3308" Type="http://schemas.openxmlformats.org/officeDocument/2006/relationships/hyperlink" Target="https://groupips.sharepoint.com/sites/Growth/1%20Quotations/Q8200-Q8299/Q8259%20Laboratorios%20Normon%20Supplier%20Tool%20Selection" TargetMode="External"/><Relationship Id="rId3515" Type="http://schemas.openxmlformats.org/officeDocument/2006/relationships/hyperlink" Target="https://groupips.sharepoint.com/sites/Growth/1%20Quotations/Q7600-Q7699/Q7657%20Mondelez_Kazichene%20Mondelez%20Zoning" TargetMode="External"/><Relationship Id="rId4913" Type="http://schemas.openxmlformats.org/officeDocument/2006/relationships/hyperlink" Target="https://groupips.sharepoint.com/sites/Growth/1%20Quotations/" TargetMode="External"/><Relationship Id="rId229" Type="http://schemas.openxmlformats.org/officeDocument/2006/relationships/hyperlink" Target="https://groupips.sharepoint.com/sites/Activity/O3351Documents" TargetMode="External"/><Relationship Id="rId436" Type="http://schemas.openxmlformats.org/officeDocument/2006/relationships/hyperlink" Target="https://groupips.sharepoint.com/sites/Activity/O3144Documents" TargetMode="External"/><Relationship Id="rId643" Type="http://schemas.openxmlformats.org/officeDocument/2006/relationships/hyperlink" Target="https://groupips.sharepoint.com/sites/Activity/O2937Documents" TargetMode="External"/><Relationship Id="rId1066" Type="http://schemas.openxmlformats.org/officeDocument/2006/relationships/hyperlink" Target="https://groupips.sharepoint.com/sites/ActivityArchive/O2509Documents" TargetMode="External"/><Relationship Id="rId1273" Type="http://schemas.openxmlformats.org/officeDocument/2006/relationships/hyperlink" Target="https://groupips.sharepoint.com/sites/ActivityArchive/O2301Documents" TargetMode="External"/><Relationship Id="rId1480" Type="http://schemas.openxmlformats.org/officeDocument/2006/relationships/hyperlink" Target="https://groupips.sharepoint.com/sites/ActivityArchive/O2093Documents" TargetMode="External"/><Relationship Id="rId2117" Type="http://schemas.openxmlformats.org/officeDocument/2006/relationships/hyperlink" Target="https://groupips.sharepoint.com/sites/ActivityArchive/O1195Archive" TargetMode="External"/><Relationship Id="rId2324" Type="http://schemas.openxmlformats.org/officeDocument/2006/relationships/hyperlink" Target="https://groupips.sharepoint.com/sites/ActivityArchive/O719Archive" TargetMode="External"/><Relationship Id="rId3722" Type="http://schemas.openxmlformats.org/officeDocument/2006/relationships/hyperlink" Target="https://groupips.sharepoint.com/sites/Growth/1%20Quotations/Q6900-Q6999/Q6996%20Brussels%20Airport%20Company%20NV%20Replacement%20Substations" TargetMode="External"/><Relationship Id="rId850" Type="http://schemas.openxmlformats.org/officeDocument/2006/relationships/hyperlink" Target="https://groupips.sharepoint.com/sites/Activity/O2730Documents" TargetMode="External"/><Relationship Id="rId1133" Type="http://schemas.openxmlformats.org/officeDocument/2006/relationships/hyperlink" Target="https://groupips.sharepoint.com/sites/ActivityArchive/O2441Documents" TargetMode="External"/><Relationship Id="rId2531" Type="http://schemas.openxmlformats.org/officeDocument/2006/relationships/hyperlink" Target="https://groupips.sharepoint.com/sites/ActivityArchive/O405Archive" TargetMode="External"/><Relationship Id="rId4289" Type="http://schemas.openxmlformats.org/officeDocument/2006/relationships/hyperlink" Target="https://groupips.sharepoint.com/sites/Growth/1%20Quotations/Q5400-Q5499/Q5426%20TPS%20EM1926_Verf%20Gu-8%20watr%20inj" TargetMode="External"/><Relationship Id="rId5687" Type="http://schemas.openxmlformats.org/officeDocument/2006/relationships/hyperlink" Target="https://groupips.sharepoint.com/sites/O2969" TargetMode="External"/><Relationship Id="rId5894" Type="http://schemas.openxmlformats.org/officeDocument/2006/relationships/hyperlink" Target="https://groupips.sharepoint.com/sites/O2762" TargetMode="External"/><Relationship Id="rId6738" Type="http://schemas.openxmlformats.org/officeDocument/2006/relationships/hyperlink" Target="https://groupips.sharepoint.com/sites/O1648" TargetMode="External"/><Relationship Id="rId503" Type="http://schemas.openxmlformats.org/officeDocument/2006/relationships/hyperlink" Target="https://groupips.sharepoint.com/sites/Activity/O3077Documents" TargetMode="External"/><Relationship Id="rId710" Type="http://schemas.openxmlformats.org/officeDocument/2006/relationships/hyperlink" Target="https://groupips.sharepoint.com/sites/ActivityArchive/O2870Documents" TargetMode="External"/><Relationship Id="rId1340" Type="http://schemas.openxmlformats.org/officeDocument/2006/relationships/hyperlink" Target="https://groupips.sharepoint.com/sites/ActivityArchive/O2234Documents" TargetMode="External"/><Relationship Id="rId3098" Type="http://schemas.openxmlformats.org/officeDocument/2006/relationships/hyperlink" Target="https://groupips.sharepoint.com/sites/Growth/1%20Quotations/Q8700-Q8799/Q8750%20Cargill," TargetMode="External"/><Relationship Id="rId4496" Type="http://schemas.openxmlformats.org/officeDocument/2006/relationships/hyperlink" Target="https://groupips.sharepoint.com/sites/Growth/1%20Quotations/" TargetMode="External"/><Relationship Id="rId5547" Type="http://schemas.openxmlformats.org/officeDocument/2006/relationships/hyperlink" Target="https://groupips.sharepoint.com/sites/O3109" TargetMode="External"/><Relationship Id="rId5754" Type="http://schemas.openxmlformats.org/officeDocument/2006/relationships/hyperlink" Target="https://groupips.sharepoint.com/sites/O2902" TargetMode="External"/><Relationship Id="rId5961" Type="http://schemas.openxmlformats.org/officeDocument/2006/relationships/hyperlink" Target="https://groupips.sharepoint.com/sites/O2694" TargetMode="External"/><Relationship Id="rId6805" Type="http://schemas.openxmlformats.org/officeDocument/2006/relationships/hyperlink" Target="https://groupips.sharepoint.com/sites/I492" TargetMode="External"/><Relationship Id="rId1200" Type="http://schemas.openxmlformats.org/officeDocument/2006/relationships/hyperlink" Target="https://groupips.sharepoint.com/sites/ActivityArchive/O2374Documents" TargetMode="External"/><Relationship Id="rId4149" Type="http://schemas.openxmlformats.org/officeDocument/2006/relationships/hyperlink" Target="https://groupips.sharepoint.com/sites/Growth/1%20Quotations/Q5500-Q5599/Q5593%20Tiense%20suikerraffinaderij%20C-Centrifuges%20CE" TargetMode="External"/><Relationship Id="rId4356" Type="http://schemas.openxmlformats.org/officeDocument/2006/relationships/hyperlink" Target="https://groupips.sharepoint.com/sites/Growth/1%20Quotations/Q5100-Q5199/Q5188%20BV%20MIDDLE%20EAST%20EM1760_Fail%20invest%20DN600-RAK" TargetMode="External"/><Relationship Id="rId4563" Type="http://schemas.openxmlformats.org/officeDocument/2006/relationships/hyperlink" Target="https://groupips.sharepoint.com/sites/Growth/1%20Quotations/Q3700-Q3799/Q3766_LMN%20Masterplan%20P.%202018" TargetMode="External"/><Relationship Id="rId4770" Type="http://schemas.openxmlformats.org/officeDocument/2006/relationships/hyperlink" Target="https://groupips.sharepoint.com/sites/Growth/1%20Quotations/" TargetMode="External"/><Relationship Id="rId5407" Type="http://schemas.openxmlformats.org/officeDocument/2006/relationships/hyperlink" Target="https://groupips.sharepoint.com/sites/O3249" TargetMode="External"/><Relationship Id="rId5614" Type="http://schemas.openxmlformats.org/officeDocument/2006/relationships/hyperlink" Target="https://groupips.sharepoint.com/sites/O3042" TargetMode="External"/><Relationship Id="rId5821" Type="http://schemas.openxmlformats.org/officeDocument/2006/relationships/hyperlink" Target="https://groupips.sharepoint.com/sites/O2835" TargetMode="External"/><Relationship Id="rId3165" Type="http://schemas.openxmlformats.org/officeDocument/2006/relationships/hyperlink" Target="https://groupips.sharepoint.com/sites/Growth/1%20Quotations/Q8600-Q8699/Q8652%20NLMK%20La%20Louviere%20EAF%20Building%20Permit" TargetMode="External"/><Relationship Id="rId3372" Type="http://schemas.openxmlformats.org/officeDocument/2006/relationships/hyperlink" Target="https://groupips.sharepoint.com/sites/Growth/1%20Quotations/Q7800-Q7899/Q7843%20John%20Cockerill%20Hydrogen%20H2-O2%20Separator%20design%20Metz" TargetMode="External"/><Relationship Id="rId4009" Type="http://schemas.openxmlformats.org/officeDocument/2006/relationships/hyperlink" Target="https://groupips.sharepoint.com/sites/Growth/1%20Quotations/Q6200-Q6299/Q6221%20Observatorio%20Urbano%20Malaga%20Consultor&#237;a%20Ayto.%20Malaga" TargetMode="External"/><Relationship Id="rId4216" Type="http://schemas.openxmlformats.org/officeDocument/2006/relationships/hyperlink" Target="https://groupips.sharepoint.com/sites/Growth/1%20Quotations/Q5300-Q5399/Q5380%20HELHA%20Helha%20DC%20Integrated%20project" TargetMode="External"/><Relationship Id="rId4423" Type="http://schemas.openxmlformats.org/officeDocument/2006/relationships/hyperlink" Target="https://groupips.sharepoint.com/sites/Growth/1%20Quotations/" TargetMode="External"/><Relationship Id="rId4630" Type="http://schemas.openxmlformats.org/officeDocument/2006/relationships/hyperlink" Target="https://groupips.sharepoint.com/sites/Growth/1%20Quotations/" TargetMode="External"/><Relationship Id="rId293" Type="http://schemas.openxmlformats.org/officeDocument/2006/relationships/hyperlink" Target="https://groupips.sharepoint.com/sites/Activity/O3287Documents" TargetMode="External"/><Relationship Id="rId2181" Type="http://schemas.openxmlformats.org/officeDocument/2006/relationships/hyperlink" Target="https://groupips.sharepoint.com/sites/ActivityArchive/O1037Archive" TargetMode="External"/><Relationship Id="rId3025" Type="http://schemas.openxmlformats.org/officeDocument/2006/relationships/hyperlink" Target="https://groupips.sharepoint.com/sites/Growth/1%20Quotations/Q8900-Q8999/Q8933%20FALLON%20AND%20BELLE%20AGU%2027" TargetMode="External"/><Relationship Id="rId3232" Type="http://schemas.openxmlformats.org/officeDocument/2006/relationships/hyperlink" Target="https://groupips.sharepoint.com/sites/Growth/1%20Quotations/Q8300-Q8399/Q8391%20Test%20Lucas%20Test%20Ayming%202.0" TargetMode="External"/><Relationship Id="rId6388" Type="http://schemas.openxmlformats.org/officeDocument/2006/relationships/hyperlink" Target="https://groupips.sharepoint.com/sites/O2255" TargetMode="External"/><Relationship Id="rId6595" Type="http://schemas.openxmlformats.org/officeDocument/2006/relationships/hyperlink" Target="https://groupips.sharepoint.com/sites/O2043" TargetMode="External"/><Relationship Id="rId153" Type="http://schemas.openxmlformats.org/officeDocument/2006/relationships/hyperlink" Target="https://groupips.sharepoint.com/sites/Activity/O3428Documents" TargetMode="External"/><Relationship Id="rId360" Type="http://schemas.openxmlformats.org/officeDocument/2006/relationships/hyperlink" Target="https://groupips.sharepoint.com/sites/Activity/O3220Documents" TargetMode="External"/><Relationship Id="rId2041" Type="http://schemas.openxmlformats.org/officeDocument/2006/relationships/hyperlink" Target="https://groupips.sharepoint.com/sites/ActivityArchive/O1351Archive" TargetMode="External"/><Relationship Id="rId5197" Type="http://schemas.openxmlformats.org/officeDocument/2006/relationships/hyperlink" Target="https://groupips.sharepoint.com/sites/O3462" TargetMode="External"/><Relationship Id="rId6248" Type="http://schemas.openxmlformats.org/officeDocument/2006/relationships/hyperlink" Target="https://groupips.sharepoint.com/sites/O2395" TargetMode="External"/><Relationship Id="rId6455" Type="http://schemas.openxmlformats.org/officeDocument/2006/relationships/hyperlink" Target="https://groupips.sharepoint.com/sites/O2185" TargetMode="External"/><Relationship Id="rId220" Type="http://schemas.openxmlformats.org/officeDocument/2006/relationships/hyperlink" Target="https://groupips.sharepoint.com/sites/Activity/O3360Documents" TargetMode="External"/><Relationship Id="rId2998" Type="http://schemas.openxmlformats.org/officeDocument/2006/relationships/hyperlink" Target="https://groupips.sharepoint.com/sites/Growth/1%20Quotations/Q9000-Q9099/Q9009%20Aluminium%20Duffel%20BV%20Cryogeen%20installatie" TargetMode="External"/><Relationship Id="rId5057" Type="http://schemas.openxmlformats.org/officeDocument/2006/relationships/hyperlink" Target="https://mytracker.group-ips.com/projects/1566/reference_sheets_translations/958.pdf" TargetMode="External"/><Relationship Id="rId5264" Type="http://schemas.openxmlformats.org/officeDocument/2006/relationships/hyperlink" Target="https://groupips.sharepoint.com/sites/O3394" TargetMode="External"/><Relationship Id="rId6108" Type="http://schemas.openxmlformats.org/officeDocument/2006/relationships/hyperlink" Target="https://groupips.sharepoint.com/sites/O2538" TargetMode="External"/><Relationship Id="rId6662" Type="http://schemas.openxmlformats.org/officeDocument/2006/relationships/hyperlink" Target="https://groupips.sharepoint.com/sites/O1964" TargetMode="External"/><Relationship Id="rId2858" Type="http://schemas.openxmlformats.org/officeDocument/2006/relationships/hyperlink" Target="https://groupips.sharepoint.com/sites/Activity/I417Documents" TargetMode="External"/><Relationship Id="rId3909" Type="http://schemas.openxmlformats.org/officeDocument/2006/relationships/hyperlink" Target="https://groupips.sharepoint.com/sites/Growth/1%20Quotations/Q6500-Q6599/Q6538%20GlaxoSmithKline%20Biologicals%20NL%20der%20SmithKline%20Beecham%20Pharma%20GmbH%20&amp;%20Co.%20KG%20SOLAR%20Project%20CD%20Phase" TargetMode="External"/><Relationship Id="rId4073" Type="http://schemas.openxmlformats.org/officeDocument/2006/relationships/hyperlink" Target="https://groupips.sharepoint.com/sites/Growth/1%20Quotations/Q5800-Q5899/Q5891%20Blommer%20Chocolate%20Refining%20Line%202%20Upgrade" TargetMode="External"/><Relationship Id="rId5471" Type="http://schemas.openxmlformats.org/officeDocument/2006/relationships/hyperlink" Target="https://groupips.sharepoint.com/sites/O3185" TargetMode="External"/><Relationship Id="rId6315" Type="http://schemas.openxmlformats.org/officeDocument/2006/relationships/hyperlink" Target="https://groupips.sharepoint.com/sites/O2328" TargetMode="External"/><Relationship Id="rId6522" Type="http://schemas.openxmlformats.org/officeDocument/2006/relationships/hyperlink" Target="https://groupips.sharepoint.com/sites/O2116" TargetMode="External"/><Relationship Id="rId99" Type="http://schemas.openxmlformats.org/officeDocument/2006/relationships/hyperlink" Target="https://groupips.sharepoint.com/sites/Activity/O3483Documents" TargetMode="External"/><Relationship Id="rId1667" Type="http://schemas.openxmlformats.org/officeDocument/2006/relationships/hyperlink" Target="https://groupips.sharepoint.com/sites/ActivityArchive/O1895Documents" TargetMode="External"/><Relationship Id="rId1874" Type="http://schemas.openxmlformats.org/officeDocument/2006/relationships/hyperlink" Target="https://groupips.sharepoint.com/sites/ActivityArchive/O1640Archive" TargetMode="External"/><Relationship Id="rId2718" Type="http://schemas.openxmlformats.org/officeDocument/2006/relationships/hyperlink" Target="https://groupips.sharepoint.com/sites/ActivityArchive/O047Archive" TargetMode="External"/><Relationship Id="rId2925" Type="http://schemas.openxmlformats.org/officeDocument/2006/relationships/hyperlink" Target="https://groupips.sharepoint.com/sites/Growth/1%20Quotations/Q9100-Q9199/Q9174%20EPHEMERALL%20FC%20N&#252;rnberg%20Fan%20Experience" TargetMode="External"/><Relationship Id="rId4280" Type="http://schemas.openxmlformats.org/officeDocument/2006/relationships/hyperlink" Target="https://groupips.sharepoint.com/sites/Growth/1%20Quotations/Q5400-Q5499/Q5496%20Yazaki_Gafsa%20EM1973_Buildng%20legal%20complian" TargetMode="External"/><Relationship Id="rId5124" Type="http://schemas.openxmlformats.org/officeDocument/2006/relationships/hyperlink" Target="https://groupips.sharepoint.com/sites/O3535" TargetMode="External"/><Relationship Id="rId5331" Type="http://schemas.openxmlformats.org/officeDocument/2006/relationships/hyperlink" Target="https://groupips.sharepoint.com/sites/O3325" TargetMode="External"/><Relationship Id="rId1527" Type="http://schemas.openxmlformats.org/officeDocument/2006/relationships/hyperlink" Target="https://groupips.sharepoint.com/sites/ActivityArchive/O2046Documents" TargetMode="External"/><Relationship Id="rId1734" Type="http://schemas.openxmlformats.org/officeDocument/2006/relationships/hyperlink" Target="https://groupips.sharepoint.com/sites/01Activity-O1823WandaGranadaGreenfield/Shared%20Documents/Forms/AllItems.aspx" TargetMode="External"/><Relationship Id="rId1941" Type="http://schemas.openxmlformats.org/officeDocument/2006/relationships/hyperlink" Target="https://groupips.sharepoint.com/sites/ActivityArchive/O1520Archive" TargetMode="External"/><Relationship Id="rId4140" Type="http://schemas.openxmlformats.org/officeDocument/2006/relationships/hyperlink" Target="https://groupips.sharepoint.com/sites/Growth/1%20Quotations/Q5200-Q5299/Q5297%20Troy%20Laminating%20Company%20RTO%20Replacement" TargetMode="External"/><Relationship Id="rId26" Type="http://schemas.openxmlformats.org/officeDocument/2006/relationships/hyperlink" Target="https://groupips.sharepoint.com/sites/Activity/O3556Documents" TargetMode="External"/><Relationship Id="rId3699" Type="http://schemas.openxmlformats.org/officeDocument/2006/relationships/hyperlink" Target="https://groupips.sharepoint.com/sites/Growth/1%20Quotations/Q7100-Q7199/Q7108%20Mabruk%20Oil%20Operations%20EM3238_Insp&amp;Verif%203-ton%20Crane" TargetMode="External"/><Relationship Id="rId4000" Type="http://schemas.openxmlformats.org/officeDocument/2006/relationships/hyperlink" Target="https://groupips.sharepoint.com/sites/Growth/1%20Quotations/Q5500-Q5599/Q5597%20Plastic%20Omnium%20EM2064_Ed%20risque%20inondat%20Usin" TargetMode="External"/><Relationship Id="rId1801" Type="http://schemas.openxmlformats.org/officeDocument/2006/relationships/hyperlink" Target="https://groupips.sharepoint.com/sites/ActivityArchive/O1738Documents" TargetMode="External"/><Relationship Id="rId3559" Type="http://schemas.openxmlformats.org/officeDocument/2006/relationships/hyperlink" Target="https://groupips.sharepoint.com/sites/Growth/1%20Quotations/Q7500-Q7599/Q7507%20Lutosa%20Foods%20Renovation%20of%20L9%20building" TargetMode="External"/><Relationship Id="rId4957" Type="http://schemas.openxmlformats.org/officeDocument/2006/relationships/hyperlink" Target="https://groupips.sharepoint.com/sites/Growth/1%20Quotations/" TargetMode="External"/><Relationship Id="rId6172" Type="http://schemas.openxmlformats.org/officeDocument/2006/relationships/hyperlink" Target="https://groupips.sharepoint.com/sites/O2471" TargetMode="External"/><Relationship Id="rId687" Type="http://schemas.openxmlformats.org/officeDocument/2006/relationships/hyperlink" Target="https://groupips.sharepoint.com/sites/IAPS/Activity/PE0742/Forms/AllItems.aspx" TargetMode="External"/><Relationship Id="rId2368" Type="http://schemas.openxmlformats.org/officeDocument/2006/relationships/hyperlink" Target="https://groupips.sharepoint.com/sites/ActivityArchive/O612Archive" TargetMode="External"/><Relationship Id="rId3766" Type="http://schemas.openxmlformats.org/officeDocument/2006/relationships/hyperlink" Target="https://groupips.sharepoint.com/sites/Growth/1%20Quotations/Q7000-Q7099/Q7023%20Dow%20Benelux%20BV%20Annual%20Projects%202023%20for%20CM" TargetMode="External"/><Relationship Id="rId3973" Type="http://schemas.openxmlformats.org/officeDocument/2006/relationships/hyperlink" Target="https://groupips.sharepoint.com/sites/Growth/1%20Quotations/Q6300-Q6399/Q6315%20Constellium%20Deutschland%20GmbH%20Engineering%20Coordinator" TargetMode="External"/><Relationship Id="rId4817" Type="http://schemas.openxmlformats.org/officeDocument/2006/relationships/hyperlink" Target="https://groupips.sharepoint.com/sites/Growth/1%20Quotations/" TargetMode="External"/><Relationship Id="rId6032" Type="http://schemas.openxmlformats.org/officeDocument/2006/relationships/hyperlink" Target="https://groupips.sharepoint.com/sites/O2616" TargetMode="External"/><Relationship Id="rId894" Type="http://schemas.openxmlformats.org/officeDocument/2006/relationships/hyperlink" Target="https://groupips.sharepoint.com/sites/IAPS/Activity/PE0664/Forms/AllItems.aspx" TargetMode="External"/><Relationship Id="rId1177" Type="http://schemas.openxmlformats.org/officeDocument/2006/relationships/hyperlink" Target="https://groupips.sharepoint.com/sites/ActivityArchive/O2397Documents" TargetMode="External"/><Relationship Id="rId2575" Type="http://schemas.openxmlformats.org/officeDocument/2006/relationships/hyperlink" Target="https://groupips.sharepoint.com/sites/ActivityArchive/O334Archive" TargetMode="External"/><Relationship Id="rId2782" Type="http://schemas.openxmlformats.org/officeDocument/2006/relationships/hyperlink" Target="https://groupips.sharepoint.com/sites/Activity/I750Documents" TargetMode="External"/><Relationship Id="rId3419" Type="http://schemas.openxmlformats.org/officeDocument/2006/relationships/hyperlink" Target="https://groupips.sharepoint.com/sites/Growth/1%20Quotations/Q7800-Q7899/Q7850%20Dow%20Benelux%20Terneuzen%20Feasibility%20PTC%20Lab%2010-11" TargetMode="External"/><Relationship Id="rId3626" Type="http://schemas.openxmlformats.org/officeDocument/2006/relationships/hyperlink" Target="https://groupips.sharepoint.com/sites/Growth/1%20Quotations/Q7400-Q7499/Q7481%20ENDECO%20EM3463_Basic&amp;Detailsolarplant" TargetMode="External"/><Relationship Id="rId3833" Type="http://schemas.openxmlformats.org/officeDocument/2006/relationships/hyperlink" Target="https://groupips.sharepoint.com/sites/Growth/1%20Quotations/Q6800-Q6899/Q6878%20Alibaba%20Smart%20Hub%20Belgium%20SRL%20PMCM%20Cainiao%20E-hub%20Phase%20II" TargetMode="External"/><Relationship Id="rId547" Type="http://schemas.openxmlformats.org/officeDocument/2006/relationships/hyperlink" Target="https://groupips.sharepoint.com/sites/ActivityArchive/O3033Documents" TargetMode="External"/><Relationship Id="rId754" Type="http://schemas.openxmlformats.org/officeDocument/2006/relationships/hyperlink" Target="https://groupips.sharepoint.com/sites/Activity/O2826Documents" TargetMode="External"/><Relationship Id="rId961" Type="http://schemas.openxmlformats.org/officeDocument/2006/relationships/hyperlink" Target="https://groupips.sharepoint.com/sites/Activity/O2615Documents" TargetMode="External"/><Relationship Id="rId1384" Type="http://schemas.openxmlformats.org/officeDocument/2006/relationships/hyperlink" Target="https://groupips.sharepoint.com/sites/ActivityArchive/O2190Documents" TargetMode="External"/><Relationship Id="rId1591" Type="http://schemas.openxmlformats.org/officeDocument/2006/relationships/hyperlink" Target="https://groupips.sharepoint.com/sites/Activity/O1976Documents" TargetMode="External"/><Relationship Id="rId2228" Type="http://schemas.openxmlformats.org/officeDocument/2006/relationships/hyperlink" Target="https://groupips.sharepoint.com/sites/ActivityArchive/O962Archive" TargetMode="External"/><Relationship Id="rId2435" Type="http://schemas.openxmlformats.org/officeDocument/2006/relationships/hyperlink" Target="https://groupips.sharepoint.com/sites/ActivityArchive/O535Archive" TargetMode="External"/><Relationship Id="rId2642" Type="http://schemas.openxmlformats.org/officeDocument/2006/relationships/hyperlink" Target="https://groupips.sharepoint.com/sites/ActivityArchive/O192Archive" TargetMode="External"/><Relationship Id="rId3900" Type="http://schemas.openxmlformats.org/officeDocument/2006/relationships/hyperlink" Target="https://groupips.sharepoint.com/sites/Growth/1%20Quotations/Q6600-Q6699/Q6611%20Test%20Lucas%20TEST%202411" TargetMode="External"/><Relationship Id="rId5798" Type="http://schemas.openxmlformats.org/officeDocument/2006/relationships/hyperlink" Target="https://groupips.sharepoint.com/sites/O2858" TargetMode="External"/><Relationship Id="rId90" Type="http://schemas.openxmlformats.org/officeDocument/2006/relationships/hyperlink" Target="https://groupips.sharepoint.com/sites/Activity/O3492Documents" TargetMode="External"/><Relationship Id="rId407" Type="http://schemas.openxmlformats.org/officeDocument/2006/relationships/hyperlink" Target="https://groupips.sharepoint.com/sites/Activity/O3173Documents" TargetMode="External"/><Relationship Id="rId614" Type="http://schemas.openxmlformats.org/officeDocument/2006/relationships/hyperlink" Target="https://groupips.sharepoint.com/sites/ActivityArchive/O2966Documents" TargetMode="External"/><Relationship Id="rId821" Type="http://schemas.openxmlformats.org/officeDocument/2006/relationships/hyperlink" Target="https://groupips.sharepoint.com/sites/IAPS/Activity/PE0687/Forms/AllItems.aspx" TargetMode="External"/><Relationship Id="rId1037" Type="http://schemas.openxmlformats.org/officeDocument/2006/relationships/hyperlink" Target="https://groupips.sharepoint.com/sites/Activity/O2538Documents" TargetMode="External"/><Relationship Id="rId1244" Type="http://schemas.openxmlformats.org/officeDocument/2006/relationships/hyperlink" Target="https://groupips.sharepoint.com/sites/ActivityArchive/O2330Documents" TargetMode="External"/><Relationship Id="rId1451" Type="http://schemas.openxmlformats.org/officeDocument/2006/relationships/hyperlink" Target="https://groupips.sharepoint.com/sites/ActivityArchive/O2122Documents" TargetMode="External"/><Relationship Id="rId2502" Type="http://schemas.openxmlformats.org/officeDocument/2006/relationships/hyperlink" Target="https://groupips.sharepoint.com/sites/ActivityArchive/O444Archive" TargetMode="External"/><Relationship Id="rId5658" Type="http://schemas.openxmlformats.org/officeDocument/2006/relationships/hyperlink" Target="https://groupips.sharepoint.com/sites/O2998" TargetMode="External"/><Relationship Id="rId5865" Type="http://schemas.openxmlformats.org/officeDocument/2006/relationships/hyperlink" Target="https://groupips.sharepoint.com/sites/O2791" TargetMode="External"/><Relationship Id="rId6709" Type="http://schemas.openxmlformats.org/officeDocument/2006/relationships/hyperlink" Target="https://groupips.sharepoint.com/sites/O1857" TargetMode="External"/><Relationship Id="rId1104" Type="http://schemas.openxmlformats.org/officeDocument/2006/relationships/hyperlink" Target="https://groupips.sharepoint.com/sites/ActivityArchive/O2470Documents" TargetMode="External"/><Relationship Id="rId1311" Type="http://schemas.openxmlformats.org/officeDocument/2006/relationships/hyperlink" Target="https://groupips.sharepoint.com/sites/ActivityArchive/O2263Documents" TargetMode="External"/><Relationship Id="rId4467" Type="http://schemas.openxmlformats.org/officeDocument/2006/relationships/hyperlink" Target="https://groupips.sharepoint.com/sites/Growth/1%20Quotations/Q4400-Q4499/Q4453_Cargill_Camrose" TargetMode="External"/><Relationship Id="rId4674" Type="http://schemas.openxmlformats.org/officeDocument/2006/relationships/hyperlink" Target="https://groupips.sharepoint.com/sites/Growth/1%20Quotations/" TargetMode="External"/><Relationship Id="rId4881" Type="http://schemas.openxmlformats.org/officeDocument/2006/relationships/hyperlink" Target="https://groupips.sharepoint.com/sites/Growth/1%20Quotations/" TargetMode="External"/><Relationship Id="rId5518" Type="http://schemas.openxmlformats.org/officeDocument/2006/relationships/hyperlink" Target="https://groupips.sharepoint.com/sites/O3138" TargetMode="External"/><Relationship Id="rId5725" Type="http://schemas.openxmlformats.org/officeDocument/2006/relationships/hyperlink" Target="https://groupips.sharepoint.com/sites/O2931" TargetMode="External"/><Relationship Id="rId3069" Type="http://schemas.openxmlformats.org/officeDocument/2006/relationships/hyperlink" Target="https://groupips.sharepoint.com/sites/Growth/1%20Quotations/Q8800-Q8899/Q8873%20EKIUM%20EM4460_Session%20HAZOP" TargetMode="External"/><Relationship Id="rId3276" Type="http://schemas.openxmlformats.org/officeDocument/2006/relationships/hyperlink" Target="https://groupips.sharepoint.com/sites/Growth/1%20Quotations/Q8200-Q8299/Q8242%20Dow%20Benelux%20Terneuzen%20BOP%20HVAC%20projects%202025" TargetMode="External"/><Relationship Id="rId3483" Type="http://schemas.openxmlformats.org/officeDocument/2006/relationships/hyperlink" Target="https://groupips.sharepoint.com/sites/Growth/1%20Quotations/Q7700-Q7799/Q7759%20SMHPM%20EM3495_Extension%20du%20d&#233;p&#244;t" TargetMode="External"/><Relationship Id="rId3690" Type="http://schemas.openxmlformats.org/officeDocument/2006/relationships/hyperlink" Target="https://groupips.sharepoint.com/sites/Growth/1%20Quotations/Q7300-Q7399/Q7344%20STEG%20EM3306_Assistance%20r&#233;seau%20FF" TargetMode="External"/><Relationship Id="rId4327" Type="http://schemas.openxmlformats.org/officeDocument/2006/relationships/hyperlink" Target="https://groupips.sharepoint.com/sites/Growth/1%20Quotations/Q4900-Q4999/Q4934%20Corn%20grits%20Mexico" TargetMode="External"/><Relationship Id="rId4534" Type="http://schemas.openxmlformats.org/officeDocument/2006/relationships/hyperlink" Target="https://groupips.sharepoint.com/sites/Growth/1%20Quotations/" TargetMode="External"/><Relationship Id="rId5932" Type="http://schemas.openxmlformats.org/officeDocument/2006/relationships/hyperlink" Target="https://groupips.sharepoint.com/sites/O2724" TargetMode="External"/><Relationship Id="rId197" Type="http://schemas.openxmlformats.org/officeDocument/2006/relationships/hyperlink" Target="https://groupips.sharepoint.com/sites/Activity/O3384Documents" TargetMode="External"/><Relationship Id="rId2085" Type="http://schemas.openxmlformats.org/officeDocument/2006/relationships/hyperlink" Target="https://groupips.sharepoint.com/sites/ActivityArchive/O1243Archive" TargetMode="External"/><Relationship Id="rId2292" Type="http://schemas.openxmlformats.org/officeDocument/2006/relationships/hyperlink" Target="https://groupips.sharepoint.com/sites/ActivityArchive/O822Archive" TargetMode="External"/><Relationship Id="rId3136" Type="http://schemas.openxmlformats.org/officeDocument/2006/relationships/hyperlink" Target="https://groupips.sharepoint.com/sites/Growth/1%20Quotations/Q8700-Q8799/Q8717%20Cargill%20Riesa%20Screening%20Tank%20Foundation" TargetMode="External"/><Relationship Id="rId3343" Type="http://schemas.openxmlformats.org/officeDocument/2006/relationships/hyperlink" Target="https://groupips.sharepoint.com/sites/Growth/1%20Quotations/Q8100-Q8199/Q8125%20Dow%20Benelux%20BV%20TNZ_Local%20Project%20manager" TargetMode="External"/><Relationship Id="rId4741" Type="http://schemas.openxmlformats.org/officeDocument/2006/relationships/hyperlink" Target="https://groupips.sharepoint.com/sites/Growth/1%20Quotations/" TargetMode="External"/><Relationship Id="rId6499" Type="http://schemas.openxmlformats.org/officeDocument/2006/relationships/hyperlink" Target="https://groupips.sharepoint.com/sites/O2139" TargetMode="External"/><Relationship Id="rId264" Type="http://schemas.openxmlformats.org/officeDocument/2006/relationships/hyperlink" Target="https://groupips.sharepoint.com/sites/Activity/O3316Documents" TargetMode="External"/><Relationship Id="rId471" Type="http://schemas.openxmlformats.org/officeDocument/2006/relationships/hyperlink" Target="https://groupips.sharepoint.com/sites/Activity/O3109Documents" TargetMode="External"/><Relationship Id="rId2152" Type="http://schemas.openxmlformats.org/officeDocument/2006/relationships/hyperlink" Target="https://groupips.sharepoint.com/sites/01Activity-O1122MasterplanIllescas/Shared%20Documents/Forms/AllItems.aspx" TargetMode="External"/><Relationship Id="rId3550" Type="http://schemas.openxmlformats.org/officeDocument/2006/relationships/hyperlink" Target="https://groupips.sharepoint.com/sites/Growth/1%20Quotations/Q7300-Q7399/Q7365%20Carmeuse%20Aisemont%20B&#226;timent%20Crible33" TargetMode="External"/><Relationship Id="rId4601" Type="http://schemas.openxmlformats.org/officeDocument/2006/relationships/hyperlink" Target="https://groupips.sharepoint.com/sites/Growth/1%20Quotations/" TargetMode="External"/><Relationship Id="rId124" Type="http://schemas.openxmlformats.org/officeDocument/2006/relationships/hyperlink" Target="https://groupips.sharepoint.com/sites/Activity/O3458Documents" TargetMode="External"/><Relationship Id="rId3203" Type="http://schemas.openxmlformats.org/officeDocument/2006/relationships/hyperlink" Target="https://groupips.sharepoint.com/sites/Growth/1%20Quotations/Q8300-Q8399/Q8367%20Almar%20Consulting%20Almar%20-%20Hotel%20Le%20Berger" TargetMode="External"/><Relationship Id="rId3410" Type="http://schemas.openxmlformats.org/officeDocument/2006/relationships/hyperlink" Target="https://groupips.sharepoint.com/sites/Growth/1%20Quotations/Q7800-Q7899/Q7825%20P&amp;G%20London%20Platform%20to%203CP" TargetMode="External"/><Relationship Id="rId6359" Type="http://schemas.openxmlformats.org/officeDocument/2006/relationships/hyperlink" Target="https://groupips.sharepoint.com/sites/O2284" TargetMode="External"/><Relationship Id="rId6566" Type="http://schemas.openxmlformats.org/officeDocument/2006/relationships/hyperlink" Target="https://groupips.sharepoint.com/sites/O2072" TargetMode="External"/><Relationship Id="rId6773" Type="http://schemas.openxmlformats.org/officeDocument/2006/relationships/hyperlink" Target="https://groupips.sharepoint.com/sites/I526" TargetMode="External"/><Relationship Id="rId331" Type="http://schemas.openxmlformats.org/officeDocument/2006/relationships/hyperlink" Target="https://groupips.sharepoint.com/sites/Activity/O3249Documents" TargetMode="External"/><Relationship Id="rId2012" Type="http://schemas.openxmlformats.org/officeDocument/2006/relationships/hyperlink" Target="https://groupips.sharepoint.com/sites/ActivityArchive/O1392Archive" TargetMode="External"/><Relationship Id="rId2969" Type="http://schemas.openxmlformats.org/officeDocument/2006/relationships/hyperlink" Target="https://groupips.sharepoint.com/sites/Growth/1%20Quotations/Q8900-Q8999/Q8964%20Cargill%20GmbH%20Barby%20(Elbe)%20Pocketfilters%20Glucose%20Loading" TargetMode="External"/><Relationship Id="rId5168" Type="http://schemas.openxmlformats.org/officeDocument/2006/relationships/hyperlink" Target="https://groupips.sharepoint.com/sites/O3491" TargetMode="External"/><Relationship Id="rId5375" Type="http://schemas.openxmlformats.org/officeDocument/2006/relationships/hyperlink" Target="https://groupips.sharepoint.com/sites/O3281" TargetMode="External"/><Relationship Id="rId5582" Type="http://schemas.openxmlformats.org/officeDocument/2006/relationships/hyperlink" Target="https://groupips.sharepoint.com/sites/O3074" TargetMode="External"/><Relationship Id="rId6219" Type="http://schemas.openxmlformats.org/officeDocument/2006/relationships/hyperlink" Target="https://groupips.sharepoint.com/sites/O2424" TargetMode="External"/><Relationship Id="rId6426" Type="http://schemas.openxmlformats.org/officeDocument/2006/relationships/hyperlink" Target="https://groupips.sharepoint.com/sites/O2216" TargetMode="External"/><Relationship Id="rId6633" Type="http://schemas.openxmlformats.org/officeDocument/2006/relationships/hyperlink" Target="https://groupips.sharepoint.com/sites/O1999" TargetMode="External"/><Relationship Id="rId6840" Type="http://schemas.openxmlformats.org/officeDocument/2006/relationships/hyperlink" Target="https://groupips.sharepoint.com/sites/I148" TargetMode="External"/><Relationship Id="rId1778" Type="http://schemas.openxmlformats.org/officeDocument/2006/relationships/hyperlink" Target="https://groupips.sharepoint.com/sites/ActivityArchive/O1767Archive" TargetMode="External"/><Relationship Id="rId1985" Type="http://schemas.openxmlformats.org/officeDocument/2006/relationships/hyperlink" Target="https://groupips.sharepoint.com/sites/ActivityArchive/O1429Archive" TargetMode="External"/><Relationship Id="rId2829" Type="http://schemas.openxmlformats.org/officeDocument/2006/relationships/hyperlink" Target="https://groupips.sharepoint.com/sites/ActivityArchive/I486Documents" TargetMode="External"/><Relationship Id="rId4184" Type="http://schemas.openxmlformats.org/officeDocument/2006/relationships/hyperlink" Target="https://groupips.sharepoint.com/sites/Growth/1%20Quotations/Q5600-Q5699/Q5648%20Pfizer%20Morocco%20EM2116_Fire%20Supr%20Sprinklr%20Sys" TargetMode="External"/><Relationship Id="rId4391" Type="http://schemas.openxmlformats.org/officeDocument/2006/relationships/hyperlink" Target="https://groupips.sharepoint.com/sites/Growth/1%20Quotations/Q4800-Q4899/Q4842_Lotus_Deegkamer" TargetMode="External"/><Relationship Id="rId5028" Type="http://schemas.openxmlformats.org/officeDocument/2006/relationships/hyperlink" Target="https://mytracker.group-ips.com/projects/2509/reference_sheets_translations/993.pdf" TargetMode="External"/><Relationship Id="rId5235" Type="http://schemas.openxmlformats.org/officeDocument/2006/relationships/hyperlink" Target="https://groupips.sharepoint.com/sites/O3423" TargetMode="External"/><Relationship Id="rId5442" Type="http://schemas.openxmlformats.org/officeDocument/2006/relationships/hyperlink" Target="https://groupips.sharepoint.com/sites/O3214" TargetMode="External"/><Relationship Id="rId6700" Type="http://schemas.openxmlformats.org/officeDocument/2006/relationships/hyperlink" Target="https://groupips.sharepoint.com/sites/O1890" TargetMode="External"/><Relationship Id="rId1638" Type="http://schemas.openxmlformats.org/officeDocument/2006/relationships/hyperlink" Target="https://groupips.sharepoint.com/sites/ActivityArchive/O1927Documents" TargetMode="External"/><Relationship Id="rId4044" Type="http://schemas.openxmlformats.org/officeDocument/2006/relationships/hyperlink" Target="https://groupips.sharepoint.com/sites/Growth/1%20Quotations/Q5900-Q5999/Q5970%20Procter%20&amp;%20Gamble%20Manufacturing%20Belgium%20(Strombeek-Bever)%20Electrical%20Renewal%20Program1" TargetMode="External"/><Relationship Id="rId4251" Type="http://schemas.openxmlformats.org/officeDocument/2006/relationships/hyperlink" Target="https://groupips.sharepoint.com/sites/Growth/1%20Quotations/Q5000-Q5099/Q5059%20Yazaki%20Roofs%20YMK%20Program%20Management" TargetMode="External"/><Relationship Id="rId5302" Type="http://schemas.openxmlformats.org/officeDocument/2006/relationships/hyperlink" Target="https://groupips.sharepoint.com/sites/O3355" TargetMode="External"/><Relationship Id="rId1845" Type="http://schemas.openxmlformats.org/officeDocument/2006/relationships/hyperlink" Target="https://groupips.sharepoint.com/sites/ActivityArchive/O1679Archive" TargetMode="External"/><Relationship Id="rId3060" Type="http://schemas.openxmlformats.org/officeDocument/2006/relationships/hyperlink" Target="https://groupips.sharepoint.com/sites/Growth/1%20Quotations/Q8800-Q8899/Q8896%20CARGILL%20(YVORY%20COAST)%20EM4497_PM%20Service" TargetMode="External"/><Relationship Id="rId4111" Type="http://schemas.openxmlformats.org/officeDocument/2006/relationships/hyperlink" Target="https://groupips.sharepoint.com/sites/Growth/1%20Quotations/Q5900-Q5999/Q5907%20ZX%20Ventures%20BioBrew" TargetMode="External"/><Relationship Id="rId1705" Type="http://schemas.openxmlformats.org/officeDocument/2006/relationships/hyperlink" Target="https://groupips.sharepoint.com/sites/ActivityArchive/O1853Archive" TargetMode="External"/><Relationship Id="rId1912" Type="http://schemas.openxmlformats.org/officeDocument/2006/relationships/hyperlink" Target="https://groupips.sharepoint.com/sites/ActivityArchive/O1568Archive" TargetMode="External"/><Relationship Id="rId6076" Type="http://schemas.openxmlformats.org/officeDocument/2006/relationships/hyperlink" Target="https://groupips.sharepoint.com/sites/O2572" TargetMode="External"/><Relationship Id="rId6283" Type="http://schemas.openxmlformats.org/officeDocument/2006/relationships/hyperlink" Target="https://groupips.sharepoint.com/sites/O2360" TargetMode="External"/><Relationship Id="rId3877" Type="http://schemas.openxmlformats.org/officeDocument/2006/relationships/hyperlink" Target="https://groupips.sharepoint.com/sites/Growth/1%20Quotations/Q6500-Q6599/Q6502%20S.W.I.F.T.%20SC%20SWIFT%202023%20Project%20support" TargetMode="External"/><Relationship Id="rId4928" Type="http://schemas.openxmlformats.org/officeDocument/2006/relationships/hyperlink" Target="https://groupips.sharepoint.com/sites/Growth/1%20Quotations/" TargetMode="External"/><Relationship Id="rId5092" Type="http://schemas.openxmlformats.org/officeDocument/2006/relationships/hyperlink" Target="https://groupips.sharepoint.com/sites/O3567" TargetMode="External"/><Relationship Id="rId6490" Type="http://schemas.openxmlformats.org/officeDocument/2006/relationships/hyperlink" Target="https://groupips.sharepoint.com/sites/O2150" TargetMode="External"/><Relationship Id="rId798" Type="http://schemas.openxmlformats.org/officeDocument/2006/relationships/hyperlink" Target="https://groupips.sharepoint.com/sites/ActivityArchive/O2782Documents" TargetMode="External"/><Relationship Id="rId2479" Type="http://schemas.openxmlformats.org/officeDocument/2006/relationships/hyperlink" Target="https://groupips.sharepoint.com/sites/ActivityArchive/O474Archive" TargetMode="External"/><Relationship Id="rId2686" Type="http://schemas.openxmlformats.org/officeDocument/2006/relationships/hyperlink" Target="https://groupips.sharepoint.com/sites/ActivityArchive/O093Archive" TargetMode="External"/><Relationship Id="rId2893" Type="http://schemas.openxmlformats.org/officeDocument/2006/relationships/hyperlink" Target="https://groupips.sharepoint.com/sites/Growth/1%20Quotations/Q9200-Q9299/Q9220%20Fertinagro%20EM4723_Storage%20&amp;%20Pipeline" TargetMode="External"/><Relationship Id="rId3737" Type="http://schemas.openxmlformats.org/officeDocument/2006/relationships/hyperlink" Target="https://groupips.sharepoint.com/sites/Growth/1%20Quotations/Q7100-Q7199/Q7190.1%20Test%20Lucas%20Growing%20with%20the%20online%20team" TargetMode="External"/><Relationship Id="rId3944" Type="http://schemas.openxmlformats.org/officeDocument/2006/relationships/hyperlink" Target="https://groupips.sharepoint.com/sites/Growth/1%20Quotations/Q6300-Q6399/Q6367%20GlaxoSmithKline%20Biologicals%20Wavre%20W21%20make-up%20et%20HVAC%20aile%20A+3" TargetMode="External"/><Relationship Id="rId6143" Type="http://schemas.openxmlformats.org/officeDocument/2006/relationships/hyperlink" Target="https://groupips.sharepoint.com/sites/O2502" TargetMode="External"/><Relationship Id="rId6350" Type="http://schemas.openxmlformats.org/officeDocument/2006/relationships/hyperlink" Target="https://groupips.sharepoint.com/sites/O2293" TargetMode="External"/><Relationship Id="rId658" Type="http://schemas.openxmlformats.org/officeDocument/2006/relationships/hyperlink" Target="https://groupips.sharepoint.com/sites/Activity/O2922Documents" TargetMode="External"/><Relationship Id="rId865" Type="http://schemas.openxmlformats.org/officeDocument/2006/relationships/hyperlink" Target="https://groupips.sharepoint.com/sites/ActivityArchive/O2715Documents" TargetMode="External"/><Relationship Id="rId1288" Type="http://schemas.openxmlformats.org/officeDocument/2006/relationships/hyperlink" Target="https://groupips.sharepoint.com/sites/ActivityArchive/O2286Documents" TargetMode="External"/><Relationship Id="rId1495" Type="http://schemas.openxmlformats.org/officeDocument/2006/relationships/hyperlink" Target="https://groupips.sharepoint.com/sites/ActivityArchive/O2078Documents" TargetMode="External"/><Relationship Id="rId2339" Type="http://schemas.openxmlformats.org/officeDocument/2006/relationships/hyperlink" Target="https://groupips.sharepoint.com/sites/ActivityArchive/O681Archive" TargetMode="External"/><Relationship Id="rId2546" Type="http://schemas.openxmlformats.org/officeDocument/2006/relationships/hyperlink" Target="https://groupips.sharepoint.com/sites/ActivityArchive/O383Archive" TargetMode="External"/><Relationship Id="rId2753" Type="http://schemas.openxmlformats.org/officeDocument/2006/relationships/hyperlink" Target="https://groupips.sharepoint.com/sites/ActivityArchive/O012Archive" TargetMode="External"/><Relationship Id="rId2960" Type="http://schemas.openxmlformats.org/officeDocument/2006/relationships/hyperlink" Target="https://groupips.sharepoint.com/sites/Growth/1%20Quotations/Q9000-Q9099/Q9060%20DSM-firmenich%20Seclin%20Construction%20Management" TargetMode="External"/><Relationship Id="rId3804" Type="http://schemas.openxmlformats.org/officeDocument/2006/relationships/hyperlink" Target="https://groupips.sharepoint.com/sites/Growth/1%20Quotations/Q6800-Q6899/Q6856%20P3%20Logistic%20Parks%20P3%20BREEAM%20works%205%20assets" TargetMode="External"/><Relationship Id="rId6003" Type="http://schemas.openxmlformats.org/officeDocument/2006/relationships/hyperlink" Target="https://groupips.sharepoint.com/sites/O2648" TargetMode="External"/><Relationship Id="rId6210" Type="http://schemas.openxmlformats.org/officeDocument/2006/relationships/hyperlink" Target="https://groupips.sharepoint.com/sites/O2433" TargetMode="External"/><Relationship Id="rId518" Type="http://schemas.openxmlformats.org/officeDocument/2006/relationships/hyperlink" Target="https://groupips.sharepoint.com/sites/ActivityArchive/O3062Documents" TargetMode="External"/><Relationship Id="rId725" Type="http://schemas.openxmlformats.org/officeDocument/2006/relationships/hyperlink" Target="https://groupips.sharepoint.com/sites/Activity/O2855Documents" TargetMode="External"/><Relationship Id="rId932" Type="http://schemas.openxmlformats.org/officeDocument/2006/relationships/hyperlink" Target="https://groupips.sharepoint.com/sites/Activity/O2646Documents" TargetMode="External"/><Relationship Id="rId1148" Type="http://schemas.openxmlformats.org/officeDocument/2006/relationships/hyperlink" Target="https://groupips.sharepoint.com/sites/ActivityArchive/O2426Documents" TargetMode="External"/><Relationship Id="rId1355" Type="http://schemas.openxmlformats.org/officeDocument/2006/relationships/hyperlink" Target="https://groupips.sharepoint.com/sites/Activity/O2219Documents" TargetMode="External"/><Relationship Id="rId1562" Type="http://schemas.openxmlformats.org/officeDocument/2006/relationships/hyperlink" Target="https://groupips.sharepoint.com/sites/ActivityArchive/O2006Documents" TargetMode="External"/><Relationship Id="rId2406" Type="http://schemas.openxmlformats.org/officeDocument/2006/relationships/hyperlink" Target="https://groupips.sharepoint.com/sites/ActivityArchive/O571Archive" TargetMode="External"/><Relationship Id="rId2613" Type="http://schemas.openxmlformats.org/officeDocument/2006/relationships/hyperlink" Target="https://groupips.sharepoint.com/sites/ActivityArchive/O252Archive" TargetMode="External"/><Relationship Id="rId5769" Type="http://schemas.openxmlformats.org/officeDocument/2006/relationships/hyperlink" Target="https://groupips.sharepoint.com/sites/O2887" TargetMode="External"/><Relationship Id="rId1008" Type="http://schemas.openxmlformats.org/officeDocument/2006/relationships/hyperlink" Target="https://groupips.sharepoint.com/sites/Activity/O2568Documents" TargetMode="External"/><Relationship Id="rId1215" Type="http://schemas.openxmlformats.org/officeDocument/2006/relationships/hyperlink" Target="https://groupips.sharepoint.com/sites/Activity/O2359Documents/Forms/AllItems.aspx" TargetMode="External"/><Relationship Id="rId1422" Type="http://schemas.openxmlformats.org/officeDocument/2006/relationships/hyperlink" Target="https://groupips.sharepoint.com/sites/ActivityArchive/O2152Documents" TargetMode="External"/><Relationship Id="rId2820" Type="http://schemas.openxmlformats.org/officeDocument/2006/relationships/hyperlink" Target="https://groupips.sharepoint.com/sites/Activity/I495Documents" TargetMode="External"/><Relationship Id="rId4578" Type="http://schemas.openxmlformats.org/officeDocument/2006/relationships/hyperlink" Target="https://groupips.sharepoint.com/sites/Growth/1%20Quotations/" TargetMode="External"/><Relationship Id="rId5976" Type="http://schemas.openxmlformats.org/officeDocument/2006/relationships/hyperlink" Target="https://groupips.sharepoint.com/sites/O2679" TargetMode="External"/><Relationship Id="rId61" Type="http://schemas.openxmlformats.org/officeDocument/2006/relationships/hyperlink" Target="https://groupips.sharepoint.com/sites/Activity/O3521Documents" TargetMode="External"/><Relationship Id="rId3387" Type="http://schemas.openxmlformats.org/officeDocument/2006/relationships/hyperlink" Target="https://groupips.sharepoint.com/sites/Growth/1%20Quotations/Q8000-Q8099/Q8053%20John%20Cockerill%20Hydrogen%20Process%20Eng%20Sepa%206000-15%20US" TargetMode="External"/><Relationship Id="rId4785" Type="http://schemas.openxmlformats.org/officeDocument/2006/relationships/hyperlink" Target="https://groupips.sharepoint.com/sites/Growth/1%20Quotations/" TargetMode="External"/><Relationship Id="rId4992" Type="http://schemas.openxmlformats.org/officeDocument/2006/relationships/hyperlink" Target="https://groupips.sharepoint.com/sites/Growth/1%20Quotations/Q7300-Q7399/Q7304%20Group-IPS%20Engineering" TargetMode="External"/><Relationship Id="rId5629" Type="http://schemas.openxmlformats.org/officeDocument/2006/relationships/hyperlink" Target="https://groupips.sharepoint.com/sites/O3027" TargetMode="External"/><Relationship Id="rId5836" Type="http://schemas.openxmlformats.org/officeDocument/2006/relationships/hyperlink" Target="https://groupips.sharepoint.com/sites/O2820" TargetMode="External"/><Relationship Id="rId2196" Type="http://schemas.openxmlformats.org/officeDocument/2006/relationships/hyperlink" Target="https://groupips.sharepoint.com/sites/ActivityArchive/O1007Archive" TargetMode="External"/><Relationship Id="rId3594" Type="http://schemas.openxmlformats.org/officeDocument/2006/relationships/hyperlink" Target="https://groupips.sharepoint.com/sites/Growth/1%20Quotations/Q7500-Q7599/Q7545%20Cargill%20Netherlands%20Cargill%20FlowerPower%20NL" TargetMode="External"/><Relationship Id="rId4438" Type="http://schemas.openxmlformats.org/officeDocument/2006/relationships/hyperlink" Target="https://groupips.sharepoint.com/sites/Growth/1%20Quotations/Q4700-Q4799/Q4750_Pidy_Burlington%20Site%20Investigation" TargetMode="External"/><Relationship Id="rId4645" Type="http://schemas.openxmlformats.org/officeDocument/2006/relationships/hyperlink" Target="https://groupips.sharepoint.com/sites/Growth/1%20Quotations/" TargetMode="External"/><Relationship Id="rId4852" Type="http://schemas.openxmlformats.org/officeDocument/2006/relationships/hyperlink" Target="https://groupips.sharepoint.com/sites/Growth/1%20Quotations/" TargetMode="External"/><Relationship Id="rId5903" Type="http://schemas.openxmlformats.org/officeDocument/2006/relationships/hyperlink" Target="https://groupips.sharepoint.com/sites/O2753" TargetMode="External"/><Relationship Id="rId168" Type="http://schemas.openxmlformats.org/officeDocument/2006/relationships/hyperlink" Target="https://groupips.sharepoint.com/sites/Activity/O3413Documents" TargetMode="External"/><Relationship Id="rId3247" Type="http://schemas.openxmlformats.org/officeDocument/2006/relationships/hyperlink" Target="https://groupips.sharepoint.com/sites/Growth/1%20Quotations/Q8300-Q8399/Q8369%20APO%20EM3290_Civil%20Eng%20Service" TargetMode="External"/><Relationship Id="rId3454" Type="http://schemas.openxmlformats.org/officeDocument/2006/relationships/hyperlink" Target="https://groupips.sharepoint.com/sites/Growth/1%20Quotations/Q7700-Q7799/Q7789%20UCB%20Pharma%20(HQ)%20UCB%20-%20Drawings%20PEG%20Dryer" TargetMode="External"/><Relationship Id="rId3661" Type="http://schemas.openxmlformats.org/officeDocument/2006/relationships/hyperlink" Target="https://groupips.sharepoint.com/sites/Growth/1%20Quotations/Q7300-Q7399/Q7341%20Granarolo%20(Soliera)%20Granarolo%20Soliera%20move" TargetMode="External"/><Relationship Id="rId4505" Type="http://schemas.openxmlformats.org/officeDocument/2006/relationships/hyperlink" Target="https://groupips.sharepoint.com/sites/Growth/1%20Quotations/Q4300-Q4399/Q4356_Apollo%20Project%20Monitoring%20Hotel%20La%20Boticaria" TargetMode="External"/><Relationship Id="rId4712" Type="http://schemas.openxmlformats.org/officeDocument/2006/relationships/hyperlink" Target="https://groupips.sharepoint.com/sites/Growth/1%20Quotations/" TargetMode="External"/><Relationship Id="rId375" Type="http://schemas.openxmlformats.org/officeDocument/2006/relationships/hyperlink" Target="https://groupips.sharepoint.com/sites/Activity/O3205Documents" TargetMode="External"/><Relationship Id="rId582" Type="http://schemas.openxmlformats.org/officeDocument/2006/relationships/hyperlink" Target="https://groupips.sharepoint.com/sites/ActivityArchive/O2998Documents" TargetMode="External"/><Relationship Id="rId2056" Type="http://schemas.openxmlformats.org/officeDocument/2006/relationships/hyperlink" Target="https://groupips.sharepoint.com/sites/01Activity-O1321DanoneMasterPlanParets" TargetMode="External"/><Relationship Id="rId2263" Type="http://schemas.openxmlformats.org/officeDocument/2006/relationships/hyperlink" Target="https://groupips.sharepoint.com/sites/ActivityArchive/O892Archive" TargetMode="External"/><Relationship Id="rId2470" Type="http://schemas.openxmlformats.org/officeDocument/2006/relationships/hyperlink" Target="https://groupips.sharepoint.com/sites/ActivityArchive/O484Archive" TargetMode="External"/><Relationship Id="rId3107" Type="http://schemas.openxmlformats.org/officeDocument/2006/relationships/hyperlink" Target="https://groupips.sharepoint.com/sites/Growth/1%20Quotations/Q8600-Q8699/Q8694%20LGEET%20EM4250_Design%20Pilot%20Plant" TargetMode="External"/><Relationship Id="rId3314" Type="http://schemas.openxmlformats.org/officeDocument/2006/relationships/hyperlink" Target="https://groupips.sharepoint.com/sites/Growth/1%20Quotations/Q7900-Q7999/Q7923%20Al-Kuthban%20Engineering%20EM3754_Sewage%20water%20tunneldsg" TargetMode="External"/><Relationship Id="rId3521" Type="http://schemas.openxmlformats.org/officeDocument/2006/relationships/hyperlink" Target="https://groupips.sharepoint.com/sites/Growth/1%20Quotations/Q7500-Q7599/Q7561%20Nubalo%20Studios%20Centro%20Cultural" TargetMode="External"/><Relationship Id="rId6677" Type="http://schemas.openxmlformats.org/officeDocument/2006/relationships/hyperlink" Target="https://groupips.sharepoint.com/sites/O1937" TargetMode="External"/><Relationship Id="rId235" Type="http://schemas.openxmlformats.org/officeDocument/2006/relationships/hyperlink" Target="https://groupips.sharepoint.com/sites/Activity/O3345Documents" TargetMode="External"/><Relationship Id="rId442" Type="http://schemas.openxmlformats.org/officeDocument/2006/relationships/hyperlink" Target="https://groupips.sharepoint.com/sites/Activity/O3138Documents" TargetMode="External"/><Relationship Id="rId1072" Type="http://schemas.openxmlformats.org/officeDocument/2006/relationships/hyperlink" Target="https://groupips.sharepoint.com/sites/ActivityArchive/O2503Documents" TargetMode="External"/><Relationship Id="rId2123" Type="http://schemas.openxmlformats.org/officeDocument/2006/relationships/hyperlink" Target="https://groupips.sharepoint.com/sites/ActivityArchive/O1179Archive" TargetMode="External"/><Relationship Id="rId2330" Type="http://schemas.openxmlformats.org/officeDocument/2006/relationships/hyperlink" Target="https://groupips.sharepoint.com/sites/ActivityArchive/O710Archive" TargetMode="External"/><Relationship Id="rId5279" Type="http://schemas.openxmlformats.org/officeDocument/2006/relationships/hyperlink" Target="https://groupips.sharepoint.com/sites/O3378" TargetMode="External"/><Relationship Id="rId5486" Type="http://schemas.openxmlformats.org/officeDocument/2006/relationships/hyperlink" Target="https://groupips.sharepoint.com/sites/O3170" TargetMode="External"/><Relationship Id="rId5693" Type="http://schemas.openxmlformats.org/officeDocument/2006/relationships/hyperlink" Target="https://groupips.sharepoint.com/sites/O2963" TargetMode="External"/><Relationship Id="rId6537" Type="http://schemas.openxmlformats.org/officeDocument/2006/relationships/hyperlink" Target="https://groupips.sharepoint.com/sites/O2101" TargetMode="External"/><Relationship Id="rId6744" Type="http://schemas.openxmlformats.org/officeDocument/2006/relationships/hyperlink" Target="https://groupips.sharepoint.com/sites/O1246" TargetMode="External"/><Relationship Id="rId302" Type="http://schemas.openxmlformats.org/officeDocument/2006/relationships/hyperlink" Target="https://groupips.sharepoint.com/sites/Activity/O3278Documents" TargetMode="External"/><Relationship Id="rId4088" Type="http://schemas.openxmlformats.org/officeDocument/2006/relationships/hyperlink" Target="https://groupips.sharepoint.com/sites/Growth/1%20Quotations/Q6000-Q6099/Q6005%20GlaxoSmithKline%20Biologicals%20NL%20der%20SmithKline%20Beecham%20Pharma%20GmbH%20&amp;%20Co.%20KG%20GSK%20Lean%20Support%20PreBasic" TargetMode="External"/><Relationship Id="rId4295" Type="http://schemas.openxmlformats.org/officeDocument/2006/relationships/hyperlink" Target="https://groupips.sharepoint.com/sites/Growth/1%20Quotations/Q5200-Q5299/Q5200%20METITO%20PE0317_Extensio%20Central%20Water" TargetMode="External"/><Relationship Id="rId5139" Type="http://schemas.openxmlformats.org/officeDocument/2006/relationships/hyperlink" Target="https://groupips.sharepoint.com/sites/O3520" TargetMode="External"/><Relationship Id="rId5346" Type="http://schemas.openxmlformats.org/officeDocument/2006/relationships/hyperlink" Target="https://groupips.sharepoint.com/sites/O3310" TargetMode="External"/><Relationship Id="rId5553" Type="http://schemas.openxmlformats.org/officeDocument/2006/relationships/hyperlink" Target="https://groupips.sharepoint.com/sites/O3103" TargetMode="External"/><Relationship Id="rId1889" Type="http://schemas.openxmlformats.org/officeDocument/2006/relationships/hyperlink" Target="https://groupips.sharepoint.com/sites/ActivityArchive/O1609Archive" TargetMode="External"/><Relationship Id="rId4155" Type="http://schemas.openxmlformats.org/officeDocument/2006/relationships/hyperlink" Target="https://groupips.sharepoint.com/sites/Growth/1%20Quotations/Q5700-Q5799/Q5775%20GlaxoSmithKline%20Biologicals%20Wavre%20GSK%20-%20WN21%20-%20Cable_Interlock" TargetMode="External"/><Relationship Id="rId4362" Type="http://schemas.openxmlformats.org/officeDocument/2006/relationships/hyperlink" Target="https://groupips.sharepoint.com/sites/Growth/1%20Quotations/Q5200-Q5299/Q5226%20John%20Cockerill%20PE0359_ED%20D&#233;tails%20NISSAN%20MP2" TargetMode="External"/><Relationship Id="rId5206" Type="http://schemas.openxmlformats.org/officeDocument/2006/relationships/hyperlink" Target="https://groupips.sharepoint.com/sites/O3453" TargetMode="External"/><Relationship Id="rId5760" Type="http://schemas.openxmlformats.org/officeDocument/2006/relationships/hyperlink" Target="https://groupips.sharepoint.com/sites/O2896" TargetMode="External"/><Relationship Id="rId6604" Type="http://schemas.openxmlformats.org/officeDocument/2006/relationships/hyperlink" Target="https://groupips.sharepoint.com/sites/O2034" TargetMode="External"/><Relationship Id="rId6811" Type="http://schemas.openxmlformats.org/officeDocument/2006/relationships/hyperlink" Target="https://groupips.sharepoint.com/sites/I486" TargetMode="External"/><Relationship Id="rId1749" Type="http://schemas.openxmlformats.org/officeDocument/2006/relationships/hyperlink" Target="https://groupips.sharepoint.com/sites/ActivityArchive/O1805Archive" TargetMode="External"/><Relationship Id="rId1956" Type="http://schemas.openxmlformats.org/officeDocument/2006/relationships/hyperlink" Target="https://groupips.sharepoint.com/sites/ActivityArchive/O1485Archive" TargetMode="External"/><Relationship Id="rId3171" Type="http://schemas.openxmlformats.org/officeDocument/2006/relationships/hyperlink" Target="https://groupips.sharepoint.com/sites/Growth/1%20Quotations/Q8600-Q8699/Q8643%20EPHEMERALL%20EFC%20Fan%20Plaza" TargetMode="External"/><Relationship Id="rId4015" Type="http://schemas.openxmlformats.org/officeDocument/2006/relationships/hyperlink" Target="https://groupips.sharepoint.com/sites/Growth/1%20Quotations/Q6100-Q6199/Q6168%20Chemium%20sprl%20Upscale%20diagnostic" TargetMode="External"/><Relationship Id="rId5413" Type="http://schemas.openxmlformats.org/officeDocument/2006/relationships/hyperlink" Target="https://groupips.sharepoint.com/sites/O3243" TargetMode="External"/><Relationship Id="rId5620" Type="http://schemas.openxmlformats.org/officeDocument/2006/relationships/hyperlink" Target="https://groupips.sharepoint.com/sites/O3036" TargetMode="External"/><Relationship Id="rId1609" Type="http://schemas.openxmlformats.org/officeDocument/2006/relationships/hyperlink" Target="https://groupips.sharepoint.com/sites/ActivityArchive/O1957Documents" TargetMode="External"/><Relationship Id="rId1816" Type="http://schemas.openxmlformats.org/officeDocument/2006/relationships/hyperlink" Target="https://groupips.sharepoint.com/sites/ActivityArchive/O1719Archive" TargetMode="External"/><Relationship Id="rId4222" Type="http://schemas.openxmlformats.org/officeDocument/2006/relationships/hyperlink" Target="https://groupips.sharepoint.com/sites/Growth/1%20Quotations/Q5600-Q5699/Q5604%20GENARS%20S.L%20Licitaci&#243;n%20Residencia%20La%20Nao" TargetMode="External"/><Relationship Id="rId3031" Type="http://schemas.openxmlformats.org/officeDocument/2006/relationships/hyperlink" Target="https://groupips.sharepoint.com/sites/Growth/1%20Quotations/Q8900-Q8999/Q8937%20ENDECO%20EM4620_Gas%20Vent%20Line" TargetMode="External"/><Relationship Id="rId3988" Type="http://schemas.openxmlformats.org/officeDocument/2006/relationships/hyperlink" Target="https://groupips.sharepoint.com/sites/Growth/1%20Quotations/Q6200-Q6299/Q6274%20GlaxoSmithKline%20Biologicals%20Wavre%20GSK-WN258-Gainage%20BIBO" TargetMode="External"/><Relationship Id="rId6187" Type="http://schemas.openxmlformats.org/officeDocument/2006/relationships/hyperlink" Target="https://groupips.sharepoint.com/sites/O2456" TargetMode="External"/><Relationship Id="rId6394" Type="http://schemas.openxmlformats.org/officeDocument/2006/relationships/hyperlink" Target="https://groupips.sharepoint.com/sites/O2249" TargetMode="External"/><Relationship Id="rId2797" Type="http://schemas.openxmlformats.org/officeDocument/2006/relationships/hyperlink" Target="https://groupips.sharepoint.com/sites/ActivityArchive/I519Documents" TargetMode="External"/><Relationship Id="rId3848" Type="http://schemas.openxmlformats.org/officeDocument/2006/relationships/hyperlink" Target="https://groupips.sharepoint.com/sites/Growth/1%20Quotations/Q6800-Q6899/Q6824%20Est&#233;e%20Lauder%20Companies%20ELC%20-%20Omega%20Reloaded" TargetMode="External"/><Relationship Id="rId6047" Type="http://schemas.openxmlformats.org/officeDocument/2006/relationships/hyperlink" Target="https://groupips.sharepoint.com/sites/O2601" TargetMode="External"/><Relationship Id="rId6254" Type="http://schemas.openxmlformats.org/officeDocument/2006/relationships/hyperlink" Target="https://groupips.sharepoint.com/sites/O2389" TargetMode="External"/><Relationship Id="rId6461" Type="http://schemas.openxmlformats.org/officeDocument/2006/relationships/hyperlink" Target="https://groupips.sharepoint.com/sites/O2179" TargetMode="External"/><Relationship Id="rId769" Type="http://schemas.openxmlformats.org/officeDocument/2006/relationships/hyperlink" Target="https://groupips.sharepoint.com/sites/ActivityArchive/O2811Documents" TargetMode="External"/><Relationship Id="rId976" Type="http://schemas.openxmlformats.org/officeDocument/2006/relationships/hyperlink" Target="https://groupips.sharepoint.com/sites/ActivityArchive/O2600Documents" TargetMode="External"/><Relationship Id="rId1399" Type="http://schemas.openxmlformats.org/officeDocument/2006/relationships/hyperlink" Target="https://groupips.sharepoint.com/sites/ActivityArchive/O2175Documents" TargetMode="External"/><Relationship Id="rId2657" Type="http://schemas.openxmlformats.org/officeDocument/2006/relationships/hyperlink" Target="https://groupips.sharepoint.com/sites/ActivityArchive/O154Archive" TargetMode="External"/><Relationship Id="rId5063" Type="http://schemas.openxmlformats.org/officeDocument/2006/relationships/hyperlink" Target="https://mytracker.group-ips.com/projects/1463/reference_sheets_translations/906.pdf" TargetMode="External"/><Relationship Id="rId5270" Type="http://schemas.openxmlformats.org/officeDocument/2006/relationships/hyperlink" Target="https://groupips.sharepoint.com/sites/O3388" TargetMode="External"/><Relationship Id="rId6114" Type="http://schemas.openxmlformats.org/officeDocument/2006/relationships/hyperlink" Target="https://groupips.sharepoint.com/sites/O2532" TargetMode="External"/><Relationship Id="rId6321" Type="http://schemas.openxmlformats.org/officeDocument/2006/relationships/hyperlink" Target="https://groupips.sharepoint.com/sites/O2322" TargetMode="External"/><Relationship Id="rId629" Type="http://schemas.openxmlformats.org/officeDocument/2006/relationships/hyperlink" Target="https://groupips.sharepoint.com/sites/Activity/O2951Documents" TargetMode="External"/><Relationship Id="rId1259" Type="http://schemas.openxmlformats.org/officeDocument/2006/relationships/hyperlink" Target="https://groupips.sharepoint.com/sites/ActivityArchive/O2315Documents" TargetMode="External"/><Relationship Id="rId1466" Type="http://schemas.openxmlformats.org/officeDocument/2006/relationships/hyperlink" Target="https://groupips.sharepoint.com/sites/ActivityArchive/O2107Documents" TargetMode="External"/><Relationship Id="rId2864" Type="http://schemas.openxmlformats.org/officeDocument/2006/relationships/hyperlink" Target="https://groupips.sharepoint.com/sites/Activity/I152Documents" TargetMode="External"/><Relationship Id="rId3708" Type="http://schemas.openxmlformats.org/officeDocument/2006/relationships/hyperlink" Target="https://groupips.sharepoint.com/sites/Growth/1%20Quotations/Q7000-Q7099/Q7044%20EMCM%20EM3124_Proc&#233;d%20Maintenanc%20Bac" TargetMode="External"/><Relationship Id="rId3915" Type="http://schemas.openxmlformats.org/officeDocument/2006/relationships/hyperlink" Target="https://groupips.sharepoint.com/sites/Growth/1%20Quotations/Q6500-Q6599/Q6520%20ArcelorMittal%20Dabrowa%20Gornicza&#160;%20EAF%20phase%201b" TargetMode="External"/><Relationship Id="rId5130" Type="http://schemas.openxmlformats.org/officeDocument/2006/relationships/hyperlink" Target="https://groupips.sharepoint.com/sites/O3529" TargetMode="External"/><Relationship Id="rId836" Type="http://schemas.openxmlformats.org/officeDocument/2006/relationships/hyperlink" Target="https://groupips.sharepoint.com/sites/ActivityArchive/O2744Documents" TargetMode="External"/><Relationship Id="rId1119" Type="http://schemas.openxmlformats.org/officeDocument/2006/relationships/hyperlink" Target="https://groupips.sharepoint.com/sites/ActivityArchive/O2455Documents" TargetMode="External"/><Relationship Id="rId1673" Type="http://schemas.openxmlformats.org/officeDocument/2006/relationships/hyperlink" Target="https://groupips.sharepoint.com/sites/01Activity-O1889ITE/Shared%20Documents/Forms/AllItems.aspx" TargetMode="External"/><Relationship Id="rId1880" Type="http://schemas.openxmlformats.org/officeDocument/2006/relationships/hyperlink" Target="https://groupips.sharepoint.com/sites/ActivityArchive/O1622Archive" TargetMode="External"/><Relationship Id="rId2517" Type="http://schemas.openxmlformats.org/officeDocument/2006/relationships/hyperlink" Target="https://groupips.sharepoint.com/sites/ActivityArchive/O423Archive" TargetMode="External"/><Relationship Id="rId2724" Type="http://schemas.openxmlformats.org/officeDocument/2006/relationships/hyperlink" Target="https://groupips.sharepoint.com/sites/ActivityArchive/O041Archive" TargetMode="External"/><Relationship Id="rId2931" Type="http://schemas.openxmlformats.org/officeDocument/2006/relationships/hyperlink" Target="https://groupips.sharepoint.com/sites/Growth/1%20Quotations/Q9100-Q9199/Q9159%20MARETAP%20EM4705_Design%20Report%20heater" TargetMode="External"/><Relationship Id="rId903" Type="http://schemas.openxmlformats.org/officeDocument/2006/relationships/hyperlink" Target="https://groupips.sharepoint.com/sites/Activity/O2677Documents" TargetMode="External"/><Relationship Id="rId1326" Type="http://schemas.openxmlformats.org/officeDocument/2006/relationships/hyperlink" Target="https://groupips.sharepoint.com/sites/Activity/O2248Documents" TargetMode="External"/><Relationship Id="rId1533" Type="http://schemas.openxmlformats.org/officeDocument/2006/relationships/hyperlink" Target="https://groupips.sharepoint.com/sites/ActivityArchive/O2040Documents" TargetMode="External"/><Relationship Id="rId1740" Type="http://schemas.openxmlformats.org/officeDocument/2006/relationships/hyperlink" Target="https://groupips.sharepoint.com/sites/ActivityArchive/O1817Documents" TargetMode="External"/><Relationship Id="rId4689" Type="http://schemas.openxmlformats.org/officeDocument/2006/relationships/hyperlink" Target="https://groupips.sharepoint.com/sites/Growth/1%20Quotations/" TargetMode="External"/><Relationship Id="rId4896" Type="http://schemas.openxmlformats.org/officeDocument/2006/relationships/hyperlink" Target="https://groupips.sharepoint.com/sites/Growth/1%20Quotations/" TargetMode="External"/><Relationship Id="rId5947" Type="http://schemas.openxmlformats.org/officeDocument/2006/relationships/hyperlink" Target="https://groupips.sharepoint.com/sites/O2708" TargetMode="External"/><Relationship Id="rId32" Type="http://schemas.openxmlformats.org/officeDocument/2006/relationships/hyperlink" Target="https://groupips.sharepoint.com/sites/Activity/O3550Documents" TargetMode="External"/><Relationship Id="rId1600" Type="http://schemas.openxmlformats.org/officeDocument/2006/relationships/hyperlink" Target="https://groupips.sharepoint.com/sites/ActivityArchive/O1967Archive" TargetMode="External"/><Relationship Id="rId3498" Type="http://schemas.openxmlformats.org/officeDocument/2006/relationships/hyperlink" Target="https://groupips.sharepoint.com/sites/Growth/1%20Quotations/Q7700-Q7799/Q7717%20SONAP%20em3646_Due%20Diligence" TargetMode="External"/><Relationship Id="rId4549" Type="http://schemas.openxmlformats.org/officeDocument/2006/relationships/hyperlink" Target="https://groupips.sharepoint.com/sites/Growth/1%20Quotations/" TargetMode="External"/><Relationship Id="rId4756" Type="http://schemas.openxmlformats.org/officeDocument/2006/relationships/hyperlink" Target="https://groupips.sharepoint.com/sites/Growth/1%20Quotations/" TargetMode="External"/><Relationship Id="rId4963" Type="http://schemas.openxmlformats.org/officeDocument/2006/relationships/hyperlink" Target="https://groupips.sharepoint.com/sites/Growth/1%20Quotations/Q9000-Q9099/Q9079%20IPS%20Belgium%20BU%20Architecture" TargetMode="External"/><Relationship Id="rId5807" Type="http://schemas.openxmlformats.org/officeDocument/2006/relationships/hyperlink" Target="https://groupips.sharepoint.com/sites/O2849" TargetMode="External"/><Relationship Id="rId3358" Type="http://schemas.openxmlformats.org/officeDocument/2006/relationships/hyperlink" Target="https://groupips.sharepoint.com/sites/Growth/1%20Quotations/Q8000-Q8099/Q8097%20Cordia%20Homes%20caseta%20Cordia" TargetMode="External"/><Relationship Id="rId3565" Type="http://schemas.openxmlformats.org/officeDocument/2006/relationships/hyperlink" Target="https://groupips.sharepoint.com/sites/Growth/1%20Quotations/Q7500-Q7599/Q7592%20USTAY%20Turkey%20EM3535_HAOR%20New%20Nitrogen" TargetMode="External"/><Relationship Id="rId3772" Type="http://schemas.openxmlformats.org/officeDocument/2006/relationships/hyperlink" Target="https://groupips.sharepoint.com/sites/Growth/1%20Quotations/Q6800-Q6899/Q6885%20CARGILL%20(YVORY%20COAST)%20EM3087_Hydraulic%20Simulat%20Pump" TargetMode="External"/><Relationship Id="rId4409" Type="http://schemas.openxmlformats.org/officeDocument/2006/relationships/hyperlink" Target="https://groupips.sharepoint.com/sites/Growth/1%20Quotations/Q4800-Q4899/Q4860%20CINER%20Site%20Selection" TargetMode="External"/><Relationship Id="rId4616" Type="http://schemas.openxmlformats.org/officeDocument/2006/relationships/hyperlink" Target="https://groupips.sharepoint.com/sites/Growth/1%20Quotations/" TargetMode="External"/><Relationship Id="rId4823" Type="http://schemas.openxmlformats.org/officeDocument/2006/relationships/hyperlink" Target="https://groupips.sharepoint.com/sites/Growth/1%20Quotations/" TargetMode="External"/><Relationship Id="rId279" Type="http://schemas.openxmlformats.org/officeDocument/2006/relationships/hyperlink" Target="https://groupips.sharepoint.com/sites/Activity/O3301Documents" TargetMode="External"/><Relationship Id="rId486" Type="http://schemas.openxmlformats.org/officeDocument/2006/relationships/hyperlink" Target="https://groupips.sharepoint.com/sites/Activity/O3094Documents" TargetMode="External"/><Relationship Id="rId693" Type="http://schemas.openxmlformats.org/officeDocument/2006/relationships/hyperlink" Target="https://groupips.sharepoint.com/sites/IAPS/Activity/PE0741/Forms/AllItems.aspx" TargetMode="External"/><Relationship Id="rId2167" Type="http://schemas.openxmlformats.org/officeDocument/2006/relationships/hyperlink" Target="https://groupips.sharepoint.com/sites/ActivityArchive/O1076Archive" TargetMode="External"/><Relationship Id="rId2374" Type="http://schemas.openxmlformats.org/officeDocument/2006/relationships/hyperlink" Target="https://groupips.sharepoint.com/sites/ActivityArchive/O606Archive" TargetMode="External"/><Relationship Id="rId2581" Type="http://schemas.openxmlformats.org/officeDocument/2006/relationships/hyperlink" Target="https://groupips.sharepoint.com/sites/ActivityArchive/O322Archive" TargetMode="External"/><Relationship Id="rId3218" Type="http://schemas.openxmlformats.org/officeDocument/2006/relationships/hyperlink" Target="https://groupips.sharepoint.com/sites/Growth/1%20Quotations/Q8500-Q8599/Q8525%20Test%20Lucas%20Testing%20nerw%20fields" TargetMode="External"/><Relationship Id="rId3425" Type="http://schemas.openxmlformats.org/officeDocument/2006/relationships/hyperlink" Target="https://groupips.sharepoint.com/sites/Growth/1%20Quotations/Q7700-Q7799/Q7796%20Dow%20Benelux%20Terneuzen%20PTC%20Compressor%20-%20Update%20DWG" TargetMode="External"/><Relationship Id="rId3632" Type="http://schemas.openxmlformats.org/officeDocument/2006/relationships/hyperlink" Target="https://groupips.sharepoint.com/sites/Growth/1%20Quotations/Q7400-Q7499/Q7469%20Mondelez%20Bulgaria%20AD-Svoge%20Loss%20Prevention%20Program" TargetMode="External"/><Relationship Id="rId6788" Type="http://schemas.openxmlformats.org/officeDocument/2006/relationships/hyperlink" Target="https://groupips.sharepoint.com/sites/I510" TargetMode="External"/><Relationship Id="rId139" Type="http://schemas.openxmlformats.org/officeDocument/2006/relationships/hyperlink" Target="https://groupips.sharepoint.com/sites/Activity/O3443Documents" TargetMode="External"/><Relationship Id="rId346" Type="http://schemas.openxmlformats.org/officeDocument/2006/relationships/hyperlink" Target="https://groupips.sharepoint.com/sites/Activity/O3234Documents" TargetMode="External"/><Relationship Id="rId553" Type="http://schemas.openxmlformats.org/officeDocument/2006/relationships/hyperlink" Target="https://groupips.sharepoint.com/sites/ActivityArchive/O3027Documents" TargetMode="External"/><Relationship Id="rId760" Type="http://schemas.openxmlformats.org/officeDocument/2006/relationships/hyperlink" Target="https://groupips.sharepoint.com/sites/ActivityArchive/O2820Documents" TargetMode="External"/><Relationship Id="rId1183" Type="http://schemas.openxmlformats.org/officeDocument/2006/relationships/hyperlink" Target="https://groupips.sharepoint.com/sites/ActivityArchive/O2391Documents" TargetMode="External"/><Relationship Id="rId1390" Type="http://schemas.openxmlformats.org/officeDocument/2006/relationships/hyperlink" Target="https://groupips.sharepoint.com/sites/Activity/O2184Documents" TargetMode="External"/><Relationship Id="rId2027" Type="http://schemas.openxmlformats.org/officeDocument/2006/relationships/hyperlink" Target="https://groupips.sharepoint.com/sites/ActivityArchive/O1374Archive" TargetMode="External"/><Relationship Id="rId2234" Type="http://schemas.openxmlformats.org/officeDocument/2006/relationships/hyperlink" Target="https://groupips.sharepoint.com/sites/ActivityArchive/O945Archive" TargetMode="External"/><Relationship Id="rId2441" Type="http://schemas.openxmlformats.org/officeDocument/2006/relationships/hyperlink" Target="https://groupips.sharepoint.com/sites/ActivityArchive/O526Archive" TargetMode="External"/><Relationship Id="rId5597" Type="http://schemas.openxmlformats.org/officeDocument/2006/relationships/hyperlink" Target="https://groupips.sharepoint.com/sites/O3059" TargetMode="External"/><Relationship Id="rId206" Type="http://schemas.openxmlformats.org/officeDocument/2006/relationships/hyperlink" Target="https://groupips.sharepoint.com/sites/Activity/O3374Documents" TargetMode="External"/><Relationship Id="rId413" Type="http://schemas.openxmlformats.org/officeDocument/2006/relationships/hyperlink" Target="https://groupips.sharepoint.com/sites/Activity/O3167Documents" TargetMode="External"/><Relationship Id="rId1043" Type="http://schemas.openxmlformats.org/officeDocument/2006/relationships/hyperlink" Target="https://groupips.sharepoint.com/sites/ActivityArchive/O2532Documents" TargetMode="External"/><Relationship Id="rId4199" Type="http://schemas.openxmlformats.org/officeDocument/2006/relationships/hyperlink" Target="https://groupips.sharepoint.com/sites/Growth/1%20Quotations/Q5600-Q5699/Q5638%20Skako%20EM2120_Ed%20Stati%20lavag%20criblag" TargetMode="External"/><Relationship Id="rId6648" Type="http://schemas.openxmlformats.org/officeDocument/2006/relationships/hyperlink" Target="https://groupips.sharepoint.com/sites/O1983" TargetMode="External"/><Relationship Id="rId620" Type="http://schemas.openxmlformats.org/officeDocument/2006/relationships/hyperlink" Target="https://groupips.sharepoint.com/sites/ActivityArchive/O2960Documents" TargetMode="External"/><Relationship Id="rId1250" Type="http://schemas.openxmlformats.org/officeDocument/2006/relationships/hyperlink" Target="https://groupips.sharepoint.com/sites/Activity/O2324Documents" TargetMode="External"/><Relationship Id="rId2301" Type="http://schemas.openxmlformats.org/officeDocument/2006/relationships/hyperlink" Target="https://groupips.sharepoint.com/sites/ActivityArchive/O798Archive" TargetMode="External"/><Relationship Id="rId4059" Type="http://schemas.openxmlformats.org/officeDocument/2006/relationships/hyperlink" Target="https://groupips.sharepoint.com/sites/Growth/1%20Quotations/Q5800-Q5899/Q5827%20Tata%20Steel%20Netherlands%20Packaging%20steel%20line%20upgrade" TargetMode="External"/><Relationship Id="rId5457" Type="http://schemas.openxmlformats.org/officeDocument/2006/relationships/hyperlink" Target="https://groupips.sharepoint.com/sites/O3199" TargetMode="External"/><Relationship Id="rId5664" Type="http://schemas.openxmlformats.org/officeDocument/2006/relationships/hyperlink" Target="https://groupips.sharepoint.com/sites/O2992" TargetMode="External"/><Relationship Id="rId5871" Type="http://schemas.openxmlformats.org/officeDocument/2006/relationships/hyperlink" Target="https://groupips.sharepoint.com/sites/O2785" TargetMode="External"/><Relationship Id="rId6508" Type="http://schemas.openxmlformats.org/officeDocument/2006/relationships/hyperlink" Target="https://groupips.sharepoint.com/sites/O2130" TargetMode="External"/><Relationship Id="rId6715" Type="http://schemas.openxmlformats.org/officeDocument/2006/relationships/hyperlink" Target="https://groupips.sharepoint.com/sites/O1824" TargetMode="External"/><Relationship Id="rId1110" Type="http://schemas.openxmlformats.org/officeDocument/2006/relationships/hyperlink" Target="https://groupips.sharepoint.com/sites/ActivityArchive/O2464Documents" TargetMode="External"/><Relationship Id="rId4266" Type="http://schemas.openxmlformats.org/officeDocument/2006/relationships/hyperlink" Target="https://groupips.sharepoint.com/sites/Growth/1%20Quotations/Q5200-Q5299/Q5215%20Mabruk%20Oil%20Operations%20PE0309_Farwah%20Absorpton%20Walls" TargetMode="External"/><Relationship Id="rId4473" Type="http://schemas.openxmlformats.org/officeDocument/2006/relationships/hyperlink" Target="https://groupips.sharepoint.com/sites/Growth/1%20Quotations/Q4400-Q4499/Q4446_Alberto%20Alcocer%20-%20Informe%20Reparaci&#243;n%20de%20Fachada" TargetMode="External"/><Relationship Id="rId4680" Type="http://schemas.openxmlformats.org/officeDocument/2006/relationships/hyperlink" Target="https://groupips.sharepoint.com/sites/Growth/1%20Quotations/" TargetMode="External"/><Relationship Id="rId5317" Type="http://schemas.openxmlformats.org/officeDocument/2006/relationships/hyperlink" Target="https://groupips.sharepoint.com/sites/O3339" TargetMode="External"/><Relationship Id="rId5524" Type="http://schemas.openxmlformats.org/officeDocument/2006/relationships/hyperlink" Target="https://groupips.sharepoint.com/sites/O3132" TargetMode="External"/><Relationship Id="rId5731" Type="http://schemas.openxmlformats.org/officeDocument/2006/relationships/hyperlink" Target="https://groupips.sharepoint.com/sites/O2925" TargetMode="External"/><Relationship Id="rId1927" Type="http://schemas.openxmlformats.org/officeDocument/2006/relationships/hyperlink" Target="https://groupips.sharepoint.com/sites/Shire-ips/Documents%20partages/Forms/AllItems.aspx?viewid=9079f4d1%2Ddba7%2D4322%2Db874%2D9e3b6b587d69&amp;id=%2Fsites%2FShire%2Dips%2FDocuments%20partages%2FGeneral" TargetMode="External"/><Relationship Id="rId3075" Type="http://schemas.openxmlformats.org/officeDocument/2006/relationships/hyperlink" Target="https://groupips.sharepoint.com/sites/Growth/1%20Quotations/Q8600-Q8699/Q8617%20Cervecera%20de%20Canarias%20Informe%20estructura%20anual" TargetMode="External"/><Relationship Id="rId3282" Type="http://schemas.openxmlformats.org/officeDocument/2006/relationships/hyperlink" Target="https://groupips.sharepoint.com/sites/Growth/1%20Quotations/Q8200-Q8299/Q8295%20Ministerio%20de%20DEFENSA%20Plan%20D%20Eficiencia%20Energetica" TargetMode="External"/><Relationship Id="rId4126" Type="http://schemas.openxmlformats.org/officeDocument/2006/relationships/hyperlink" Target="https://groupips.sharepoint.com/sites/Growth/1%20Quotations/Q5800-Q5899/Q5874%20Collignon%20Support%20HVAC%20Designer" TargetMode="External"/><Relationship Id="rId4333" Type="http://schemas.openxmlformats.org/officeDocument/2006/relationships/hyperlink" Target="https://groupips.sharepoint.com/sites/Growth/1%20Quotations/Q5300-Q5399/Q5322%20SHELL%20Tunisia%20EM1825_8&#8221;%20condensate%20pipeline" TargetMode="External"/><Relationship Id="rId4540" Type="http://schemas.openxmlformats.org/officeDocument/2006/relationships/hyperlink" Target="https://groupips.sharepoint.com/sites/Growth/1%20Quotations/" TargetMode="External"/><Relationship Id="rId2091" Type="http://schemas.openxmlformats.org/officeDocument/2006/relationships/hyperlink" Target="https://groupips.sharepoint.com/sites/ActivityArchive/O1235Archive" TargetMode="External"/><Relationship Id="rId3142" Type="http://schemas.openxmlformats.org/officeDocument/2006/relationships/hyperlink" Target="https://groupips.sharepoint.com/sites/Growth/1%20Quotations/Q8700-Q8799/Q8724%20MDIPMI%20Etudes%20APS_APD" TargetMode="External"/><Relationship Id="rId4400" Type="http://schemas.openxmlformats.org/officeDocument/2006/relationships/hyperlink" Target="https://groupips.sharepoint.com/sites/Growth/1%20Quotations/Q4800-Q4899/Q4889_Schneider_Labo_VE_Amelie" TargetMode="External"/><Relationship Id="rId6298" Type="http://schemas.openxmlformats.org/officeDocument/2006/relationships/hyperlink" Target="https://groupips.sharepoint.com/sites/O2345" TargetMode="External"/><Relationship Id="rId270" Type="http://schemas.openxmlformats.org/officeDocument/2006/relationships/hyperlink" Target="https://groupips.sharepoint.com/sites/Activity/O3310Documents" TargetMode="External"/><Relationship Id="rId3002" Type="http://schemas.openxmlformats.org/officeDocument/2006/relationships/hyperlink" Target="https://groupips.sharepoint.com/sites/Growth/1%20Quotations/Q9000-Q9099/Q9000%20INTECH%20Libya%20EM4652_Design%20Casing" TargetMode="External"/><Relationship Id="rId6158" Type="http://schemas.openxmlformats.org/officeDocument/2006/relationships/hyperlink" Target="https://groupips.sharepoint.com/sites/O2487" TargetMode="External"/><Relationship Id="rId6365" Type="http://schemas.openxmlformats.org/officeDocument/2006/relationships/hyperlink" Target="https://groupips.sharepoint.com/sites/O2278" TargetMode="External"/><Relationship Id="rId6572" Type="http://schemas.openxmlformats.org/officeDocument/2006/relationships/hyperlink" Target="https://groupips.sharepoint.com/sites/O2066" TargetMode="External"/><Relationship Id="rId130" Type="http://schemas.openxmlformats.org/officeDocument/2006/relationships/hyperlink" Target="https://groupips.sharepoint.com/sites/Activity/O3452Documents" TargetMode="External"/><Relationship Id="rId3959" Type="http://schemas.openxmlformats.org/officeDocument/2006/relationships/hyperlink" Target="https://groupips.sharepoint.com/sites/Growth/1%20Quotations/Q6300-Q6399/Q6358%20NWC%20gonzalo_test" TargetMode="External"/><Relationship Id="rId5174" Type="http://schemas.openxmlformats.org/officeDocument/2006/relationships/hyperlink" Target="https://groupips.sharepoint.com/sites/O3485" TargetMode="External"/><Relationship Id="rId5381" Type="http://schemas.openxmlformats.org/officeDocument/2006/relationships/hyperlink" Target="https://groupips.sharepoint.com/sites/O3275" TargetMode="External"/><Relationship Id="rId6018" Type="http://schemas.openxmlformats.org/officeDocument/2006/relationships/hyperlink" Target="https://groupips.sharepoint.com/sites/O2633" TargetMode="External"/><Relationship Id="rId6225" Type="http://schemas.openxmlformats.org/officeDocument/2006/relationships/hyperlink" Target="https://groupips.sharepoint.com/sites/O2418" TargetMode="External"/><Relationship Id="rId2768" Type="http://schemas.openxmlformats.org/officeDocument/2006/relationships/hyperlink" Target="https://groupips.sharepoint.com/sites/Activity/I927Documents" TargetMode="External"/><Relationship Id="rId2975" Type="http://schemas.openxmlformats.org/officeDocument/2006/relationships/hyperlink" Target="https://groupips.sharepoint.com/sites/Growth/1%20Quotations/Q9000-Q9099/Q9044%20Carlsberg%20Supply%20Company%20AG%20Remplacement%20r&#233;seau%20enterr&#233;" TargetMode="External"/><Relationship Id="rId3819" Type="http://schemas.openxmlformats.org/officeDocument/2006/relationships/hyperlink" Target="https://groupips.sharepoint.com/sites/Growth/1%20Quotations/Q6900-Q6999/Q6906%20P3%20Logistic%20Parks%20CEE%20P3" TargetMode="External"/><Relationship Id="rId5034" Type="http://schemas.openxmlformats.org/officeDocument/2006/relationships/hyperlink" Target="https://mytracker.group-ips.com/projects/2122/reference_sheets_translations/975.pdf" TargetMode="External"/><Relationship Id="rId6432" Type="http://schemas.openxmlformats.org/officeDocument/2006/relationships/hyperlink" Target="https://groupips.sharepoint.com/sites/O2210" TargetMode="External"/><Relationship Id="rId947" Type="http://schemas.openxmlformats.org/officeDocument/2006/relationships/hyperlink" Target="https://groupips.sharepoint.com/sites/Activity/O2630Documents" TargetMode="External"/><Relationship Id="rId1577" Type="http://schemas.openxmlformats.org/officeDocument/2006/relationships/hyperlink" Target="https://groupips.sharepoint.com/sites/Activity/O1990Documents" TargetMode="External"/><Relationship Id="rId1784" Type="http://schemas.openxmlformats.org/officeDocument/2006/relationships/hyperlink" Target="https://groupips.sharepoint.com/sites/01Activity-O1759ElDorado/Shared%20Documents/Forms/AllItems.aspx" TargetMode="External"/><Relationship Id="rId1991" Type="http://schemas.openxmlformats.org/officeDocument/2006/relationships/hyperlink" Target="https://groupips.sharepoint.com/sites/ActivityArchive/O1421Archive" TargetMode="External"/><Relationship Id="rId2628" Type="http://schemas.openxmlformats.org/officeDocument/2006/relationships/hyperlink" Target="https://groupips.sharepoint.com/sites/ActivityArchive/O217Archive" TargetMode="External"/><Relationship Id="rId2835" Type="http://schemas.openxmlformats.org/officeDocument/2006/relationships/hyperlink" Target="https://groupips.sharepoint.com/sites/ActivityArchive/I480Documents" TargetMode="External"/><Relationship Id="rId4190" Type="http://schemas.openxmlformats.org/officeDocument/2006/relationships/hyperlink" Target="https://groupips.sharepoint.com/sites/Growth/1%20Quotations/Q5600-Q5699/Q5681%20Univercells%20sa%20Univercells%20-%20Eng+CQV" TargetMode="External"/><Relationship Id="rId5241" Type="http://schemas.openxmlformats.org/officeDocument/2006/relationships/hyperlink" Target="https://groupips.sharepoint.com/sites/O3417" TargetMode="External"/><Relationship Id="rId76" Type="http://schemas.openxmlformats.org/officeDocument/2006/relationships/hyperlink" Target="https://groupips.sharepoint.com/sites/Activity/O3506Documents" TargetMode="External"/><Relationship Id="rId807" Type="http://schemas.openxmlformats.org/officeDocument/2006/relationships/hyperlink" Target="https://groupips.sharepoint.com/sites/ActivityArchive/O2773Documents" TargetMode="External"/><Relationship Id="rId1437" Type="http://schemas.openxmlformats.org/officeDocument/2006/relationships/hyperlink" Target="https://groupips.sharepoint.com/sites/ActivityArchive/O2136Documents" TargetMode="External"/><Relationship Id="rId1644" Type="http://schemas.openxmlformats.org/officeDocument/2006/relationships/hyperlink" Target="https://groupips.sharepoint.com/sites/ActivityArchive/O1921Documents" TargetMode="External"/><Relationship Id="rId1851" Type="http://schemas.openxmlformats.org/officeDocument/2006/relationships/hyperlink" Target="https://groupips.sharepoint.com/sites/01Activity-O1673TDDLasAguilas/Shared%20Documents/Forms/AllItems.aspx" TargetMode="External"/><Relationship Id="rId2902" Type="http://schemas.openxmlformats.org/officeDocument/2006/relationships/hyperlink" Target="https://groupips.sharepoint.com/sites/Growth/1%20Quotations/Q9100-Q9199/Q9165%20Ineos%20Feluy%20SA%20MS%20project%20planning%20TAR" TargetMode="External"/><Relationship Id="rId4050" Type="http://schemas.openxmlformats.org/officeDocument/2006/relationships/hyperlink" Target="https://groupips.sharepoint.com/sites/Growth/1%20Quotations/Q6000-Q6099/Q6070%20CARGILL%20(YVORY%20COAST)%20EM2460_PDPIII%20upgrade%20project" TargetMode="External"/><Relationship Id="rId5101" Type="http://schemas.openxmlformats.org/officeDocument/2006/relationships/hyperlink" Target="https://groupips.sharepoint.com/sites/O3558" TargetMode="External"/><Relationship Id="rId1504" Type="http://schemas.openxmlformats.org/officeDocument/2006/relationships/hyperlink" Target="https://groupips.sharepoint.com/sites/ActivityArchive/O2069Documents" TargetMode="External"/><Relationship Id="rId1711" Type="http://schemas.openxmlformats.org/officeDocument/2006/relationships/hyperlink" Target="https://groupips.sharepoint.com/sites/ActivityArchive/O1847Archive" TargetMode="External"/><Relationship Id="rId4867" Type="http://schemas.openxmlformats.org/officeDocument/2006/relationships/hyperlink" Target="https://groupips.sharepoint.com/sites/Growth/1%20Quotations/" TargetMode="External"/><Relationship Id="rId3469" Type="http://schemas.openxmlformats.org/officeDocument/2006/relationships/hyperlink" Target="https://groupips.sharepoint.com/sites/Growth/1%20Quotations/Q7700-Q7799/Q7769%20Meurice%20R&amp;D%20Meurice%20-%20Training" TargetMode="External"/><Relationship Id="rId3676" Type="http://schemas.openxmlformats.org/officeDocument/2006/relationships/hyperlink" Target="https://groupips.sharepoint.com/sites/Growth/1%20Quotations/Q7200-Q7299/Q7220%20ULB%20Service%20Achats%20ULB%20A6K%20data%20center" TargetMode="External"/><Relationship Id="rId5918" Type="http://schemas.openxmlformats.org/officeDocument/2006/relationships/hyperlink" Target="https://groupips.sharepoint.com/sites/O2738" TargetMode="External"/><Relationship Id="rId6082" Type="http://schemas.openxmlformats.org/officeDocument/2006/relationships/hyperlink" Target="https://groupips.sharepoint.com/sites/O2566" TargetMode="External"/><Relationship Id="rId597" Type="http://schemas.openxmlformats.org/officeDocument/2006/relationships/hyperlink" Target="https://groupips.sharepoint.com/sites/ActivityArchive/O2983Documents" TargetMode="External"/><Relationship Id="rId2278" Type="http://schemas.openxmlformats.org/officeDocument/2006/relationships/hyperlink" Target="https://groupips.sharepoint.com/sites/ActivityArchive/O855Archive" TargetMode="External"/><Relationship Id="rId2485" Type="http://schemas.openxmlformats.org/officeDocument/2006/relationships/hyperlink" Target="https://groupips.sharepoint.com/sites/ActivityArchive/O466Archive" TargetMode="External"/><Relationship Id="rId3329" Type="http://schemas.openxmlformats.org/officeDocument/2006/relationships/hyperlink" Target="https://groupips.sharepoint.com/sites/Growth/1%20Quotations/Q8100-Q8199/Q8183%20Cordia%20Homes%20Ortega%20Munilla%20vol%20study" TargetMode="External"/><Relationship Id="rId3883" Type="http://schemas.openxmlformats.org/officeDocument/2006/relationships/hyperlink" Target="https://groupips.sharepoint.com/sites/Growth/1%20Quotations/Q6700-Q6799/Q6723%20AB%20InBev%20UK%20Ltd%20(Magor%20Brewery)%20Mission%20IAPS%20UK" TargetMode="External"/><Relationship Id="rId4727" Type="http://schemas.openxmlformats.org/officeDocument/2006/relationships/hyperlink" Target="https://groupips.sharepoint.com/sites/Growth/1%20Quotations/Q2700-Q2799/Q2779%20Q&amp;T%20Bundling%20Line" TargetMode="External"/><Relationship Id="rId4934" Type="http://schemas.openxmlformats.org/officeDocument/2006/relationships/hyperlink" Target="https://groupips.sharepoint.com/sites/Growth/1%20Quotations/" TargetMode="External"/><Relationship Id="rId457" Type="http://schemas.openxmlformats.org/officeDocument/2006/relationships/hyperlink" Target="https://groupips.sharepoint.com/sites/Activity/O3123Documents" TargetMode="External"/><Relationship Id="rId1087" Type="http://schemas.openxmlformats.org/officeDocument/2006/relationships/hyperlink" Target="https://groupips.sharepoint.com/sites/ActivityArchive/O2488Documents" TargetMode="External"/><Relationship Id="rId1294" Type="http://schemas.openxmlformats.org/officeDocument/2006/relationships/hyperlink" Target="https://groupips.sharepoint.com/sites/ActivityArchive/O2280Documents" TargetMode="External"/><Relationship Id="rId2138" Type="http://schemas.openxmlformats.org/officeDocument/2006/relationships/hyperlink" Target="https://groupips.sharepoint.com/sites/ActivityArchive/O1147Archive" TargetMode="External"/><Relationship Id="rId2692" Type="http://schemas.openxmlformats.org/officeDocument/2006/relationships/hyperlink" Target="https://groupips.sharepoint.com/sites/ActivityArchive/O085Archive" TargetMode="External"/><Relationship Id="rId3536" Type="http://schemas.openxmlformats.org/officeDocument/2006/relationships/hyperlink" Target="https://groupips.sharepoint.com/sites/Growth/1%20Quotations/Q7600-Q7699/Q7656%20Yazaki%20Morocco%20Meknes%20S.A.%20EM3568_Basic%20Eng%20Satellite" TargetMode="External"/><Relationship Id="rId3743" Type="http://schemas.openxmlformats.org/officeDocument/2006/relationships/hyperlink" Target="https://groupips.sharepoint.com/sites/Growth/1%20Quotations/Q7100-Q7199/Q7159%20Mondelez%20Montorn&#233;s%20Lockers%20Refurbishment" TargetMode="External"/><Relationship Id="rId3950" Type="http://schemas.openxmlformats.org/officeDocument/2006/relationships/hyperlink" Target="https://groupips.sharepoint.com/sites/Growth/1%20Quotations/Q6400-Q6499/Q6423%20MARETAP%20EM2687_Eng%20of%20New%20Gas%20Line" TargetMode="External"/><Relationship Id="rId664" Type="http://schemas.openxmlformats.org/officeDocument/2006/relationships/hyperlink" Target="https://groupips.sharepoint.com/sites/Activity/O2916Documents" TargetMode="External"/><Relationship Id="rId871" Type="http://schemas.openxmlformats.org/officeDocument/2006/relationships/hyperlink" Target="https://groupips.sharepoint.com/sites/IAPS/Activity/PE0651/Forms/AllItems.aspx" TargetMode="External"/><Relationship Id="rId2345" Type="http://schemas.openxmlformats.org/officeDocument/2006/relationships/hyperlink" Target="https://groupips.sharepoint.com/sites/ActivityArchive/O662Archive" TargetMode="External"/><Relationship Id="rId2552" Type="http://schemas.openxmlformats.org/officeDocument/2006/relationships/hyperlink" Target="https://groupips.sharepoint.com/sites/ActivityArchive/O375Archive" TargetMode="External"/><Relationship Id="rId3603" Type="http://schemas.openxmlformats.org/officeDocument/2006/relationships/hyperlink" Target="https://groupips.sharepoint.com/sites/Growth/1%20Quotations/Q7300-Q7399/Q7338%20Aluminium%20Dunkerque%20Etude%20charpente%20electrolyse" TargetMode="External"/><Relationship Id="rId3810" Type="http://schemas.openxmlformats.org/officeDocument/2006/relationships/hyperlink" Target="https://groupips.sharepoint.com/sites/Growth/1%20Quotations/Q6800-Q6899/Q6879%20Cargill%20-%20Lititz%20Glycol%20Chiller%20Design" TargetMode="External"/><Relationship Id="rId6759" Type="http://schemas.openxmlformats.org/officeDocument/2006/relationships/hyperlink" Target="https://groupips.sharepoint.com/sites/I910" TargetMode="External"/><Relationship Id="rId317" Type="http://schemas.openxmlformats.org/officeDocument/2006/relationships/hyperlink" Target="https://groupips.sharepoint.com/sites/Activity/O3263Documents" TargetMode="External"/><Relationship Id="rId524" Type="http://schemas.openxmlformats.org/officeDocument/2006/relationships/hyperlink" Target="https://groupips.sharepoint.com/sites/Activity/O3056Documents" TargetMode="External"/><Relationship Id="rId731" Type="http://schemas.openxmlformats.org/officeDocument/2006/relationships/hyperlink" Target="https://groupips.sharepoint.com/sites/IAPS/Activity/PE0724/Forms/AllItems.aspx" TargetMode="External"/><Relationship Id="rId1154" Type="http://schemas.openxmlformats.org/officeDocument/2006/relationships/hyperlink" Target="https://groupips.sharepoint.com/sites/ActivityArchive/O2420Documents" TargetMode="External"/><Relationship Id="rId1361" Type="http://schemas.openxmlformats.org/officeDocument/2006/relationships/hyperlink" Target="https://groupips.sharepoint.com/sites/ActivityArchive/O2213Documents" TargetMode="External"/><Relationship Id="rId2205" Type="http://schemas.openxmlformats.org/officeDocument/2006/relationships/hyperlink" Target="https://groupips.sharepoint.com/sites/ActivityArchive/O997Archive" TargetMode="External"/><Relationship Id="rId2412" Type="http://schemas.openxmlformats.org/officeDocument/2006/relationships/hyperlink" Target="https://groupips.sharepoint.com/sites/ActivityArchive/O563Archive" TargetMode="External"/><Relationship Id="rId5568" Type="http://schemas.openxmlformats.org/officeDocument/2006/relationships/hyperlink" Target="https://groupips.sharepoint.com/sites/O3088" TargetMode="External"/><Relationship Id="rId5775" Type="http://schemas.openxmlformats.org/officeDocument/2006/relationships/hyperlink" Target="https://groupips.sharepoint.com/sites/O2881" TargetMode="External"/><Relationship Id="rId5982" Type="http://schemas.openxmlformats.org/officeDocument/2006/relationships/hyperlink" Target="https://groupips.sharepoint.com/sites/O2672" TargetMode="External"/><Relationship Id="rId6619" Type="http://schemas.openxmlformats.org/officeDocument/2006/relationships/hyperlink" Target="https://groupips.sharepoint.com/sites/O2014" TargetMode="External"/><Relationship Id="rId6826" Type="http://schemas.openxmlformats.org/officeDocument/2006/relationships/hyperlink" Target="https://groupips.sharepoint.com/sites/I453" TargetMode="External"/><Relationship Id="rId1014" Type="http://schemas.openxmlformats.org/officeDocument/2006/relationships/hyperlink" Target="https://groupips.sharepoint.com/sites/Activity/O2562Documents" TargetMode="External"/><Relationship Id="rId1221" Type="http://schemas.openxmlformats.org/officeDocument/2006/relationships/hyperlink" Target="https://groupips.sharepoint.com/sites/ActivityArchive/O2353Documents" TargetMode="External"/><Relationship Id="rId4377" Type="http://schemas.openxmlformats.org/officeDocument/2006/relationships/hyperlink" Target="https://groupips.sharepoint.com/sites/Growth/1%20Quotations/Q5200-Q5299/Q5220%20Constellium%20Rolled%20Products%20Ravenswood," TargetMode="External"/><Relationship Id="rId4584" Type="http://schemas.openxmlformats.org/officeDocument/2006/relationships/hyperlink" Target="https://groupips.sharepoint.com/sites/Growth/1%20Quotations/" TargetMode="External"/><Relationship Id="rId4791" Type="http://schemas.openxmlformats.org/officeDocument/2006/relationships/hyperlink" Target="https://groupips.sharepoint.com/sites/Growth/1%20Quotations/Q1900-Q1999/Q1966_Alnut%20GAC" TargetMode="External"/><Relationship Id="rId5428" Type="http://schemas.openxmlformats.org/officeDocument/2006/relationships/hyperlink" Target="https://groupips.sharepoint.com/sites/O3228" TargetMode="External"/><Relationship Id="rId5635" Type="http://schemas.openxmlformats.org/officeDocument/2006/relationships/hyperlink" Target="https://groupips.sharepoint.com/sites/O3021" TargetMode="External"/><Relationship Id="rId5842" Type="http://schemas.openxmlformats.org/officeDocument/2006/relationships/hyperlink" Target="https://groupips.sharepoint.com/sites/O2814" TargetMode="External"/><Relationship Id="rId3186" Type="http://schemas.openxmlformats.org/officeDocument/2006/relationships/hyperlink" Target="https://groupips.sharepoint.com/sites/Growth/1%20Quotations/Q8500-Q8599/Q8564%20GSK%20GSK%20Hep-B%20Singapore" TargetMode="External"/><Relationship Id="rId3393" Type="http://schemas.openxmlformats.org/officeDocument/2006/relationships/hyperlink" Target="https://groupips.sharepoint.com/sites/Growth/1%20Quotations/Q7800-Q7899/Q7865%20IDILIA%20FOODS," TargetMode="External"/><Relationship Id="rId4237" Type="http://schemas.openxmlformats.org/officeDocument/2006/relationships/hyperlink" Target="https://groupips.sharepoint.com/sites/Growth/1%20Quotations/Q5400-Q5499/Q5492%20BAIPS%20sa%20Super%20Bergerie" TargetMode="External"/><Relationship Id="rId4444" Type="http://schemas.openxmlformats.org/officeDocument/2006/relationships/hyperlink" Target="https://groupips.sharepoint.com/sites/Growth/1%20Quotations/" TargetMode="External"/><Relationship Id="rId4651" Type="http://schemas.openxmlformats.org/officeDocument/2006/relationships/hyperlink" Target="https://groupips.sharepoint.com/sites/Growth/1%20Quotations/" TargetMode="External"/><Relationship Id="rId3046" Type="http://schemas.openxmlformats.org/officeDocument/2006/relationships/hyperlink" Target="https://groupips.sharepoint.com/sites/Growth/1%20Quotations/Q8800-Q8899/Q8890%20Salai%20Fungi%20Japan%20CE%20Bag%20Separator" TargetMode="External"/><Relationship Id="rId3253" Type="http://schemas.openxmlformats.org/officeDocument/2006/relationships/hyperlink" Target="https://groupips.sharepoint.com/sites/Growth/1%20Quotations/Q8300-Q8399/Q8348%20Eclo%20Farm%20CE%20Conformity%20Support" TargetMode="External"/><Relationship Id="rId3460" Type="http://schemas.openxmlformats.org/officeDocument/2006/relationships/hyperlink" Target="https://groupips.sharepoint.com/sites/Growth/1%20Quotations/Q7700-Q7799/Q7781%20Industeel%20Belgium%20SA%20Bassin%20Coul&#233;e%20Poche%20MEP" TargetMode="External"/><Relationship Id="rId4304" Type="http://schemas.openxmlformats.org/officeDocument/2006/relationships/hyperlink" Target="https://groupips.sharepoint.com/sites/Growth/1%20Quotations/Q5300-Q5399/Q5388%20SCHNEIDER%20ELECTRIC%20(GLOBAL)%20AMO%20O&amp;S%20T3-T8" TargetMode="External"/><Relationship Id="rId5702" Type="http://schemas.openxmlformats.org/officeDocument/2006/relationships/hyperlink" Target="https://groupips.sharepoint.com/sites/O2954" TargetMode="External"/><Relationship Id="rId174" Type="http://schemas.openxmlformats.org/officeDocument/2006/relationships/hyperlink" Target="https://groupips.sharepoint.com/sites/Activity/O3407Documents" TargetMode="External"/><Relationship Id="rId381" Type="http://schemas.openxmlformats.org/officeDocument/2006/relationships/hyperlink" Target="https://groupips.sharepoint.com/sites/Activity/O3199Documents" TargetMode="External"/><Relationship Id="rId2062" Type="http://schemas.openxmlformats.org/officeDocument/2006/relationships/hyperlink" Target="https://groupips.sharepoint.com/sites/ActivityArchive/O1313Archive" TargetMode="External"/><Relationship Id="rId3113" Type="http://schemas.openxmlformats.org/officeDocument/2006/relationships/hyperlink" Target="https://groupips.sharepoint.com/sites/Growth/1%20Quotations/Q8700-Q8799/Q8735%20Evonik%20Antwerpen%20N.V.%20FEL3%20Infrastr.%20&amp;%20buidling" TargetMode="External"/><Relationship Id="rId4511" Type="http://schemas.openxmlformats.org/officeDocument/2006/relationships/hyperlink" Target="https://groupips.sharepoint.com/sites/Growth/1%20Quotations/" TargetMode="External"/><Relationship Id="rId6269" Type="http://schemas.openxmlformats.org/officeDocument/2006/relationships/hyperlink" Target="https://groupips.sharepoint.com/sites/O2374" TargetMode="External"/><Relationship Id="rId241" Type="http://schemas.openxmlformats.org/officeDocument/2006/relationships/hyperlink" Target="https://groupips.sharepoint.com/sites/Activity/O3339Documents" TargetMode="External"/><Relationship Id="rId3320" Type="http://schemas.openxmlformats.org/officeDocument/2006/relationships/hyperlink" Target="https://groupips.sharepoint.com/sites/Growth/1%20Quotations/Q8100-Q8199/Q8106%20Ab%20InBev%20Canarias%20Informe%20transportadores%20P8" TargetMode="External"/><Relationship Id="rId5078" Type="http://schemas.openxmlformats.org/officeDocument/2006/relationships/hyperlink" Target="https://groupips.sharepoint.com/sites/O3581" TargetMode="External"/><Relationship Id="rId6476" Type="http://schemas.openxmlformats.org/officeDocument/2006/relationships/hyperlink" Target="https://groupips.sharepoint.com/sites/O2164" TargetMode="External"/><Relationship Id="rId6683" Type="http://schemas.openxmlformats.org/officeDocument/2006/relationships/hyperlink" Target="https://groupips.sharepoint.com/sites/O1926" TargetMode="External"/><Relationship Id="rId2879" Type="http://schemas.openxmlformats.org/officeDocument/2006/relationships/hyperlink" Target="https://groupips.sharepoint.com/sites/Growth/1%20Quotations/Q9200-Q9299/Q9253%20GOPA%20EM4897_BESS%20Project" TargetMode="External"/><Relationship Id="rId5285" Type="http://schemas.openxmlformats.org/officeDocument/2006/relationships/hyperlink" Target="https://groupips.sharepoint.com/sites/O3372" TargetMode="External"/><Relationship Id="rId5492" Type="http://schemas.openxmlformats.org/officeDocument/2006/relationships/hyperlink" Target="https://groupips.sharepoint.com/sites/O3164" TargetMode="External"/><Relationship Id="rId6129" Type="http://schemas.openxmlformats.org/officeDocument/2006/relationships/hyperlink" Target="https://groupips.sharepoint.com/sites/O2516" TargetMode="External"/><Relationship Id="rId6336" Type="http://schemas.openxmlformats.org/officeDocument/2006/relationships/hyperlink" Target="https://groupips.sharepoint.com/sites/O2307" TargetMode="External"/><Relationship Id="rId6543" Type="http://schemas.openxmlformats.org/officeDocument/2006/relationships/hyperlink" Target="https://groupips.sharepoint.com/sites/O2095" TargetMode="External"/><Relationship Id="rId6750" Type="http://schemas.openxmlformats.org/officeDocument/2006/relationships/hyperlink" Target="https://groupips.sharepoint.com/sites/I928" TargetMode="External"/><Relationship Id="rId101" Type="http://schemas.openxmlformats.org/officeDocument/2006/relationships/hyperlink" Target="https://groupips.sharepoint.com/sites/Activity/O3481Documents" TargetMode="External"/><Relationship Id="rId1688" Type="http://schemas.openxmlformats.org/officeDocument/2006/relationships/hyperlink" Target="https://groupips.sharepoint.com/sites/ActivityArchive/O1872Archive" TargetMode="External"/><Relationship Id="rId1895" Type="http://schemas.openxmlformats.org/officeDocument/2006/relationships/hyperlink" Target="https://groupips.sharepoint.com/sites/ActivityArchive/O1599Archive" TargetMode="External"/><Relationship Id="rId2739" Type="http://schemas.openxmlformats.org/officeDocument/2006/relationships/hyperlink" Target="https://groupips.sharepoint.com/sites/ActivityArchive/O026Archive" TargetMode="External"/><Relationship Id="rId2946" Type="http://schemas.openxmlformats.org/officeDocument/2006/relationships/hyperlink" Target="https://groupips.sharepoint.com/sites/Growth/1%20Quotations/Q9100-Q9199/Q9129%20SNIM%20EM4511_Excellence%20Projets" TargetMode="External"/><Relationship Id="rId4094" Type="http://schemas.openxmlformats.org/officeDocument/2006/relationships/hyperlink" Target="https://groupips.sharepoint.com/sites/Growth/1%20Quotations/Q5900-Q5999/Q5984%20Ab%20InBev%20Belgium%20(Leuven)%20Analysis%20water%20pipe%20on%20the%20GH" TargetMode="External"/><Relationship Id="rId5145" Type="http://schemas.openxmlformats.org/officeDocument/2006/relationships/hyperlink" Target="https://groupips.sharepoint.com/sites/O3514" TargetMode="External"/><Relationship Id="rId5352" Type="http://schemas.openxmlformats.org/officeDocument/2006/relationships/hyperlink" Target="https://groupips.sharepoint.com/sites/O3304" TargetMode="External"/><Relationship Id="rId6403" Type="http://schemas.openxmlformats.org/officeDocument/2006/relationships/hyperlink" Target="https://groupips.sharepoint.com/sites/O2240" TargetMode="External"/><Relationship Id="rId6610" Type="http://schemas.openxmlformats.org/officeDocument/2006/relationships/hyperlink" Target="https://groupips.sharepoint.com/sites/O2023" TargetMode="External"/><Relationship Id="rId918" Type="http://schemas.openxmlformats.org/officeDocument/2006/relationships/hyperlink" Target="https://groupips.sharepoint.com/sites/ActivityArchive/O2660Documents" TargetMode="External"/><Relationship Id="rId1548" Type="http://schemas.openxmlformats.org/officeDocument/2006/relationships/hyperlink" Target="https://groupips.sharepoint.com/sites/Activity/O2020Documents" TargetMode="External"/><Relationship Id="rId1755" Type="http://schemas.openxmlformats.org/officeDocument/2006/relationships/hyperlink" Target="https://groupips.sharepoint.com/sites/ActivityArchive/O1799Archive" TargetMode="External"/><Relationship Id="rId4161" Type="http://schemas.openxmlformats.org/officeDocument/2006/relationships/hyperlink" Target="https://groupips.sharepoint.com/sites/Growth/1%20Quotations/Q5700-Q5799/Q5757%20GlaxoSmithKline%20Biologicals%20Wavre%20GSK-WN21-HPT%20Zone%20Polio" TargetMode="External"/><Relationship Id="rId5005" Type="http://schemas.openxmlformats.org/officeDocument/2006/relationships/hyperlink" Target="https://groupips.sharepoint.com/sites/Growth/1%20Quotations/Q6400-Q6499/Q6484%20IAPS%20Human%20Resources%20-%20IAPS" TargetMode="External"/><Relationship Id="rId5212" Type="http://schemas.openxmlformats.org/officeDocument/2006/relationships/hyperlink" Target="https://groupips.sharepoint.com/sites/O3447" TargetMode="External"/><Relationship Id="rId1408" Type="http://schemas.openxmlformats.org/officeDocument/2006/relationships/hyperlink" Target="https://groupips.sharepoint.com/sites/ActivityArchive/O2166Documents" TargetMode="External"/><Relationship Id="rId1962" Type="http://schemas.openxmlformats.org/officeDocument/2006/relationships/hyperlink" Target="https://groupips.sharepoint.com/sites/ActivityArchive/O1471Archive" TargetMode="External"/><Relationship Id="rId2806" Type="http://schemas.openxmlformats.org/officeDocument/2006/relationships/hyperlink" Target="https://groupips.sharepoint.com/sites/Activity/I509Documents" TargetMode="External"/><Relationship Id="rId4021" Type="http://schemas.openxmlformats.org/officeDocument/2006/relationships/hyperlink" Target="https://groupips.sharepoint.com/sites/Growth/1%20Quotations/Q6100-Q6199/Q6143%20AMAZON%20(LUXEMBOURG)%20Yellow%20Badge%20WWD" TargetMode="External"/><Relationship Id="rId47" Type="http://schemas.openxmlformats.org/officeDocument/2006/relationships/hyperlink" Target="https://groupips.sharepoint.com/sites/Activity/O3535Documents" TargetMode="External"/><Relationship Id="rId1615" Type="http://schemas.openxmlformats.org/officeDocument/2006/relationships/hyperlink" Target="https://groupips.sharepoint.com/sites/ActivityArchive/O1951Documents" TargetMode="External"/><Relationship Id="rId1822" Type="http://schemas.openxmlformats.org/officeDocument/2006/relationships/hyperlink" Target="https://groupips.sharepoint.com/sites/ActivityArchive/O1713Archive" TargetMode="External"/><Relationship Id="rId4978" Type="http://schemas.openxmlformats.org/officeDocument/2006/relationships/hyperlink" Target="https://groupips.sharepoint.com/sites/Growth/1%20Quotations/Q7300-Q7399/Q7319%20Group-IPS%20IT" TargetMode="External"/><Relationship Id="rId6193" Type="http://schemas.openxmlformats.org/officeDocument/2006/relationships/hyperlink" Target="https://groupips.sharepoint.com/sites/O2450" TargetMode="External"/><Relationship Id="rId3787" Type="http://schemas.openxmlformats.org/officeDocument/2006/relationships/hyperlink" Target="https://groupips.sharepoint.com/sites/Growth/1%20Quotations/Q7000-Q7099/Q7009%20Aluminium%20Duffel%20BV%20markeerrobot" TargetMode="External"/><Relationship Id="rId3994" Type="http://schemas.openxmlformats.org/officeDocument/2006/relationships/hyperlink" Target="https://groupips.sharepoint.com/sites/Growth/1%20Quotations/Q6000-Q6099/Q6028%20SOFRESID%20EM2431_%20Etude%20FEED%20Cversion" TargetMode="External"/><Relationship Id="rId4838" Type="http://schemas.openxmlformats.org/officeDocument/2006/relationships/hyperlink" Target="https://groupips.sharepoint.com/sites/Growth/1%20Quotations/" TargetMode="External"/><Relationship Id="rId6053" Type="http://schemas.openxmlformats.org/officeDocument/2006/relationships/hyperlink" Target="https://groupips.sharepoint.com/sites/O2595" TargetMode="External"/><Relationship Id="rId2389" Type="http://schemas.openxmlformats.org/officeDocument/2006/relationships/hyperlink" Target="https://groupips.sharepoint.com/sites/ActivityArchive/O589Archive" TargetMode="External"/><Relationship Id="rId2596" Type="http://schemas.openxmlformats.org/officeDocument/2006/relationships/hyperlink" Target="https://groupips.sharepoint.com/sites/ActivityArchive/O282Archive" TargetMode="External"/><Relationship Id="rId3647" Type="http://schemas.openxmlformats.org/officeDocument/2006/relationships/hyperlink" Target="https://groupips.sharepoint.com/sites/Growth/1%20Quotations/Q7400-Q7499/Q7434%20Lindt%20&amp;%20Sprungli%20Strattham," TargetMode="External"/><Relationship Id="rId3854" Type="http://schemas.openxmlformats.org/officeDocument/2006/relationships/hyperlink" Target="https://groupips.sharepoint.com/sites/Growth/1%20Quotations/Q6400-Q6499/Q6477%20MONDELEZ%20Spain%20Engineering%20Support" TargetMode="External"/><Relationship Id="rId4905" Type="http://schemas.openxmlformats.org/officeDocument/2006/relationships/hyperlink" Target="https://groupips.sharepoint.com/sites/Growth/1%20Quotations/" TargetMode="External"/><Relationship Id="rId6260" Type="http://schemas.openxmlformats.org/officeDocument/2006/relationships/hyperlink" Target="https://groupips.sharepoint.com/sites/O2383" TargetMode="External"/><Relationship Id="rId568" Type="http://schemas.openxmlformats.org/officeDocument/2006/relationships/hyperlink" Target="https://groupips.sharepoint.com/sites/ActivityArchive/O3012Documents" TargetMode="External"/><Relationship Id="rId775" Type="http://schemas.openxmlformats.org/officeDocument/2006/relationships/hyperlink" Target="https://groupips.sharepoint.com/sites/IAPS/Activity/PE0703/Forms/AllItems.aspx" TargetMode="External"/><Relationship Id="rId982" Type="http://schemas.openxmlformats.org/officeDocument/2006/relationships/hyperlink" Target="https://groupips.sharepoint.com/sites/ActivityArchive/O2594Documents" TargetMode="External"/><Relationship Id="rId1198" Type="http://schemas.openxmlformats.org/officeDocument/2006/relationships/hyperlink" Target="https://groupips.sharepoint.com/sites/ActivityArchive/O2376Documents" TargetMode="External"/><Relationship Id="rId2249" Type="http://schemas.openxmlformats.org/officeDocument/2006/relationships/hyperlink" Target="https://groupips.sharepoint.com/sites/ActivityArchive/O922Archive" TargetMode="External"/><Relationship Id="rId2456" Type="http://schemas.openxmlformats.org/officeDocument/2006/relationships/hyperlink" Target="https://groupips.sharepoint.com/sites/ActivityArchive/O506Archive" TargetMode="External"/><Relationship Id="rId2663" Type="http://schemas.openxmlformats.org/officeDocument/2006/relationships/hyperlink" Target="https://groupips.sharepoint.com/sites/ActivityArchive/O132Archive" TargetMode="External"/><Relationship Id="rId2870" Type="http://schemas.openxmlformats.org/officeDocument/2006/relationships/hyperlink" Target="https://groupips.sharepoint.com/sites/ActivityArchive/O1367Archive" TargetMode="External"/><Relationship Id="rId3507" Type="http://schemas.openxmlformats.org/officeDocument/2006/relationships/hyperlink" Target="https://groupips.sharepoint.com/sites/Growth/1%20Quotations/Q7600-Q7699/Q7694%20FIVES%20EM3619_%20Piping%20design" TargetMode="External"/><Relationship Id="rId3714" Type="http://schemas.openxmlformats.org/officeDocument/2006/relationships/hyperlink" Target="https://groupips.sharepoint.com/sites/Growth/1%20Quotations/Q7200-Q7299/Q7272%20Ab%20InBev%20Belgium%20(Leuven)%20O2082%20UK%20Magor%20EPCM%20Bottling" TargetMode="External"/><Relationship Id="rId3921" Type="http://schemas.openxmlformats.org/officeDocument/2006/relationships/hyperlink" Target="https://groupips.sharepoint.com/sites/Growth/1%20Quotations/Q6300-Q6399/Q6346%20Bioro%20NV%20Victorinox" TargetMode="External"/><Relationship Id="rId6120" Type="http://schemas.openxmlformats.org/officeDocument/2006/relationships/hyperlink" Target="https://groupips.sharepoint.com/sites/O2526" TargetMode="External"/><Relationship Id="rId428" Type="http://schemas.openxmlformats.org/officeDocument/2006/relationships/hyperlink" Target="https://groupips.sharepoint.com/sites/Activity/O3152Documents" TargetMode="External"/><Relationship Id="rId635" Type="http://schemas.openxmlformats.org/officeDocument/2006/relationships/hyperlink" Target="https://groupips.sharepoint.com/sites/Activity/O2945Documents" TargetMode="External"/><Relationship Id="rId842" Type="http://schemas.openxmlformats.org/officeDocument/2006/relationships/hyperlink" Target="https://groupips.sharepoint.com/sites/Activity/O2738Documents" TargetMode="External"/><Relationship Id="rId1058" Type="http://schemas.openxmlformats.org/officeDocument/2006/relationships/hyperlink" Target="https://groupips.sharepoint.com/sites/ActivityArchive/O2517Documents" TargetMode="External"/><Relationship Id="rId1265" Type="http://schemas.openxmlformats.org/officeDocument/2006/relationships/hyperlink" Target="https://groupips.sharepoint.com/sites/ActivityArchive/O2309Documents" TargetMode="External"/><Relationship Id="rId1472" Type="http://schemas.openxmlformats.org/officeDocument/2006/relationships/hyperlink" Target="https://groupips.sharepoint.com/sites/ActivityArchive/O2101Documents" TargetMode="External"/><Relationship Id="rId2109" Type="http://schemas.openxmlformats.org/officeDocument/2006/relationships/hyperlink" Target="https://groupips.sharepoint.com/sites/ActivityArchive/O1208Archive" TargetMode="External"/><Relationship Id="rId2316" Type="http://schemas.openxmlformats.org/officeDocument/2006/relationships/hyperlink" Target="https://groupips.sharepoint.com/sites/ActivityArchive/O735Archive" TargetMode="External"/><Relationship Id="rId2523" Type="http://schemas.openxmlformats.org/officeDocument/2006/relationships/hyperlink" Target="https://groupips.sharepoint.com/sites/ActivityArchive/O417Archive" TargetMode="External"/><Relationship Id="rId2730" Type="http://schemas.openxmlformats.org/officeDocument/2006/relationships/hyperlink" Target="https://groupips.sharepoint.com/sites/ActivityArchive/O035Archive" TargetMode="External"/><Relationship Id="rId5679" Type="http://schemas.openxmlformats.org/officeDocument/2006/relationships/hyperlink" Target="https://groupips.sharepoint.com/sites/O2977" TargetMode="External"/><Relationship Id="rId5886" Type="http://schemas.openxmlformats.org/officeDocument/2006/relationships/hyperlink" Target="https://groupips.sharepoint.com/sites/O2770" TargetMode="External"/><Relationship Id="rId702" Type="http://schemas.openxmlformats.org/officeDocument/2006/relationships/hyperlink" Target="https://groupips.sharepoint.com/sites/Activity/O2878Documents" TargetMode="External"/><Relationship Id="rId1125" Type="http://schemas.openxmlformats.org/officeDocument/2006/relationships/hyperlink" Target="https://groupips.sharepoint.com/sites/ActivityArchive/O2449Documents" TargetMode="External"/><Relationship Id="rId1332" Type="http://schemas.openxmlformats.org/officeDocument/2006/relationships/hyperlink" Target="https://groupips.sharepoint.com/sites/ActivityArchive/O2242Documents" TargetMode="External"/><Relationship Id="rId4488" Type="http://schemas.openxmlformats.org/officeDocument/2006/relationships/hyperlink" Target="https://groupips.sharepoint.com/sites/Growth/1%20Quotations/Q4400-Q4499/Q4400_Danone" TargetMode="External"/><Relationship Id="rId4695" Type="http://schemas.openxmlformats.org/officeDocument/2006/relationships/hyperlink" Target="https://groupips.sharepoint.com/sites/Growth/1%20Quotations/" TargetMode="External"/><Relationship Id="rId5539" Type="http://schemas.openxmlformats.org/officeDocument/2006/relationships/hyperlink" Target="https://groupips.sharepoint.com/sites/O3117" TargetMode="External"/><Relationship Id="rId3297" Type="http://schemas.openxmlformats.org/officeDocument/2006/relationships/hyperlink" Target="https://groupips.sharepoint.com/sites/Growth/1%20Quotations/Q8200-Q8299/Q8275%20Ministerio%20de%20DEFENSA%20Plan%20D%20Eficiencia%20Energetica" TargetMode="External"/><Relationship Id="rId4348" Type="http://schemas.openxmlformats.org/officeDocument/2006/relationships/hyperlink" Target="https://groupips.sharepoint.com/sites/Growth/1%20Quotations/Q5300-Q5399/Q5312%20AXOR%20PE0381_APS%20Projet%20CH4%20Liquide" TargetMode="External"/><Relationship Id="rId5746" Type="http://schemas.openxmlformats.org/officeDocument/2006/relationships/hyperlink" Target="https://groupips.sharepoint.com/sites/O2910" TargetMode="External"/><Relationship Id="rId5953" Type="http://schemas.openxmlformats.org/officeDocument/2006/relationships/hyperlink" Target="https://groupips.sharepoint.com/sites/O2702" TargetMode="External"/><Relationship Id="rId3157" Type="http://schemas.openxmlformats.org/officeDocument/2006/relationships/hyperlink" Target="https://groupips.sharepoint.com/sites/Growth/1%20Quotations/Q8600-Q8699/Q8600%20Novelis%20Deutschland%20GmbH%20Plettenberg-Ohle%20CAD%20Support%20Ohle%202025" TargetMode="External"/><Relationship Id="rId4555" Type="http://schemas.openxmlformats.org/officeDocument/2006/relationships/hyperlink" Target="https://groupips.sharepoint.com/sites/Growth/1%20Quotations/Q3700-Q3799/Q3769_UCB" TargetMode="External"/><Relationship Id="rId4762" Type="http://schemas.openxmlformats.org/officeDocument/2006/relationships/hyperlink" Target="https://groupips.sharepoint.com/sites/Growth/1%20Quotations/" TargetMode="External"/><Relationship Id="rId5606" Type="http://schemas.openxmlformats.org/officeDocument/2006/relationships/hyperlink" Target="https://groupips.sharepoint.com/sites/O3050" TargetMode="External"/><Relationship Id="rId5813" Type="http://schemas.openxmlformats.org/officeDocument/2006/relationships/hyperlink" Target="https://groupips.sharepoint.com/sites/O2843" TargetMode="External"/><Relationship Id="rId285" Type="http://schemas.openxmlformats.org/officeDocument/2006/relationships/hyperlink" Target="https://groupips.sharepoint.com/sites/Activity/O3295Documents" TargetMode="External"/><Relationship Id="rId3364" Type="http://schemas.openxmlformats.org/officeDocument/2006/relationships/hyperlink" Target="https://groupips.sharepoint.com/sites/Growth/1%20Quotations/Q8100-Q8199/Q8103%20ENDECO%20EM3881_Electrical%20engineering" TargetMode="External"/><Relationship Id="rId3571" Type="http://schemas.openxmlformats.org/officeDocument/2006/relationships/hyperlink" Target="https://groupips.sharepoint.com/sites/Growth/1%20Quotations/Q7500-Q7599/Q7586%20MARETAP%20EM3527_Etd%20contr&#244;le%20acc&#232;s" TargetMode="External"/><Relationship Id="rId4208" Type="http://schemas.openxmlformats.org/officeDocument/2006/relationships/hyperlink" Target="https://groupips.sharepoint.com/sites/Growth/1%20Quotations/Q5600-Q5699/Q5637%20PIC%20EM2117_Treat%20Plant%20Inspct%20Srv" TargetMode="External"/><Relationship Id="rId4415" Type="http://schemas.openxmlformats.org/officeDocument/2006/relationships/hyperlink" Target="https://groupips.sharepoint.com/sites/Growth/1%20Quotations/" TargetMode="External"/><Relationship Id="rId4622" Type="http://schemas.openxmlformats.org/officeDocument/2006/relationships/hyperlink" Target="https://groupips.sharepoint.com/sites/Growth/1%20Quotations/" TargetMode="External"/><Relationship Id="rId492" Type="http://schemas.openxmlformats.org/officeDocument/2006/relationships/hyperlink" Target="https://groupips.sharepoint.com/sites/Activity/O3088Documents" TargetMode="External"/><Relationship Id="rId2173" Type="http://schemas.openxmlformats.org/officeDocument/2006/relationships/hyperlink" Target="https://groupips.sharepoint.com/sites/ActivityArchive/O1066Archive" TargetMode="External"/><Relationship Id="rId2380" Type="http://schemas.openxmlformats.org/officeDocument/2006/relationships/hyperlink" Target="https://groupips.sharepoint.com/sites/ActivityArchive/O599Archive" TargetMode="External"/><Relationship Id="rId3017" Type="http://schemas.openxmlformats.org/officeDocument/2006/relationships/hyperlink" Target="https://groupips.sharepoint.com/sites/Growth/1%20Quotations/Q8800-Q8899/Q8860%20P3%20Parks%20Spain%20CEE%20IPS" TargetMode="External"/><Relationship Id="rId3224" Type="http://schemas.openxmlformats.org/officeDocument/2006/relationships/hyperlink" Target="https://groupips.sharepoint.com/sites/Growth/1%20Quotations/Q8400-Q8499/Q8432%20SOFRESID%20EM4146_Session%20HAZOP" TargetMode="External"/><Relationship Id="rId3431" Type="http://schemas.openxmlformats.org/officeDocument/2006/relationships/hyperlink" Target="https://groupips.sharepoint.com/sites/Growth/1%20Quotations/Q7800-Q7899/Q7827%20Yazaki%20Morocco%20S.A.%20EM3727_Permitting%20follow%20up" TargetMode="External"/><Relationship Id="rId6587" Type="http://schemas.openxmlformats.org/officeDocument/2006/relationships/hyperlink" Target="https://groupips.sharepoint.com/sites/O2051" TargetMode="External"/><Relationship Id="rId6794" Type="http://schemas.openxmlformats.org/officeDocument/2006/relationships/hyperlink" Target="https://groupips.sharepoint.com/sites/I504" TargetMode="External"/><Relationship Id="rId145" Type="http://schemas.openxmlformats.org/officeDocument/2006/relationships/hyperlink" Target="https://groupips.sharepoint.com/sites/Activity/O3437Documents" TargetMode="External"/><Relationship Id="rId352" Type="http://schemas.openxmlformats.org/officeDocument/2006/relationships/hyperlink" Target="https://groupips.sharepoint.com/sites/Activity/O3228Documents" TargetMode="External"/><Relationship Id="rId2033" Type="http://schemas.openxmlformats.org/officeDocument/2006/relationships/hyperlink" Target="https://groupips.sharepoint.com/sites/ActivityArchive/O1364Archive" TargetMode="External"/><Relationship Id="rId2240" Type="http://schemas.openxmlformats.org/officeDocument/2006/relationships/hyperlink" Target="https://groupips.sharepoint.com/sites/ActivityArchive/O936Archive" TargetMode="External"/><Relationship Id="rId5189" Type="http://schemas.openxmlformats.org/officeDocument/2006/relationships/hyperlink" Target="https://groupips.sharepoint.com/sites/O3470" TargetMode="External"/><Relationship Id="rId5396" Type="http://schemas.openxmlformats.org/officeDocument/2006/relationships/hyperlink" Target="https://groupips.sharepoint.com/sites/O3260" TargetMode="External"/><Relationship Id="rId6447" Type="http://schemas.openxmlformats.org/officeDocument/2006/relationships/hyperlink" Target="https://groupips.sharepoint.com/sites/O2195" TargetMode="External"/><Relationship Id="rId6654" Type="http://schemas.openxmlformats.org/officeDocument/2006/relationships/hyperlink" Target="https://groupips.sharepoint.com/sites/O1976" TargetMode="External"/><Relationship Id="rId212" Type="http://schemas.openxmlformats.org/officeDocument/2006/relationships/hyperlink" Target="https://groupips.sharepoint.com/sites/Activity/O3368Documents" TargetMode="External"/><Relationship Id="rId1799" Type="http://schemas.openxmlformats.org/officeDocument/2006/relationships/hyperlink" Target="https://groupips.sharepoint.com/sites/ActivityArchive/O1741Archive" TargetMode="External"/><Relationship Id="rId2100" Type="http://schemas.openxmlformats.org/officeDocument/2006/relationships/hyperlink" Target="https://groupips.sharepoint.com/sites/ActivityArchive/O1219Archive" TargetMode="External"/><Relationship Id="rId5049" Type="http://schemas.openxmlformats.org/officeDocument/2006/relationships/hyperlink" Target="https://mytracker.group-ips.com/projects/1750/reference_sheets_translations/926.pdf" TargetMode="External"/><Relationship Id="rId5256" Type="http://schemas.openxmlformats.org/officeDocument/2006/relationships/hyperlink" Target="https://groupips.sharepoint.com/sites/O3402" TargetMode="External"/><Relationship Id="rId5463" Type="http://schemas.openxmlformats.org/officeDocument/2006/relationships/hyperlink" Target="https://groupips.sharepoint.com/sites/O3193" TargetMode="External"/><Relationship Id="rId5670" Type="http://schemas.openxmlformats.org/officeDocument/2006/relationships/hyperlink" Target="https://groupips.sharepoint.com/sites/O2986" TargetMode="External"/><Relationship Id="rId6307" Type="http://schemas.openxmlformats.org/officeDocument/2006/relationships/hyperlink" Target="https://groupips.sharepoint.com/sites/O2336" TargetMode="External"/><Relationship Id="rId6514" Type="http://schemas.openxmlformats.org/officeDocument/2006/relationships/hyperlink" Target="https://groupips.sharepoint.com/sites/O2124" TargetMode="External"/><Relationship Id="rId4065" Type="http://schemas.openxmlformats.org/officeDocument/2006/relationships/hyperlink" Target="https://groupips.sharepoint.com/sites/Growth/1%20Quotations/Q5900-Q5999/Q5998%20PGH%20EM2408_Etd%20VRDTerrassement" TargetMode="External"/><Relationship Id="rId4272" Type="http://schemas.openxmlformats.org/officeDocument/2006/relationships/hyperlink" Target="https://groupips.sharepoint.com/sites/Growth/1%20Quotations/Q5500-Q5599/Q5515%20Solvay%20Tavaux%20HVAC%20design%20and%20estimate" TargetMode="External"/><Relationship Id="rId5116" Type="http://schemas.openxmlformats.org/officeDocument/2006/relationships/hyperlink" Target="https://groupips.sharepoint.com/sites/O3543" TargetMode="External"/><Relationship Id="rId5323" Type="http://schemas.openxmlformats.org/officeDocument/2006/relationships/hyperlink" Target="https://groupips.sharepoint.com/sites/O3333" TargetMode="External"/><Relationship Id="rId6721" Type="http://schemas.openxmlformats.org/officeDocument/2006/relationships/hyperlink" Target="https://groupips.sharepoint.com/sites/O1796" TargetMode="External"/><Relationship Id="rId1659" Type="http://schemas.openxmlformats.org/officeDocument/2006/relationships/hyperlink" Target="https://groupips.sharepoint.com/sites/ActivityArchive/O1904Documents" TargetMode="External"/><Relationship Id="rId1866" Type="http://schemas.openxmlformats.org/officeDocument/2006/relationships/hyperlink" Target="https://groupips.sharepoint.com/sites/ActivityArchive/O1656Archive" TargetMode="External"/><Relationship Id="rId2917" Type="http://schemas.openxmlformats.org/officeDocument/2006/relationships/hyperlink" Target="https://groupips.sharepoint.com/sites/Growth/1%20Quotations/Q9100-Q9199/Q9183%20FIVES%20EM4743_2%20x%20CGL%20&amp;%20CAGL%20in%20USA" TargetMode="External"/><Relationship Id="rId3081" Type="http://schemas.openxmlformats.org/officeDocument/2006/relationships/hyperlink" Target="https://groupips.sharepoint.com/sites/Growth/1%20Quotations/Q8800-Q8899/Q8853%20Hotel%20Nuevo%20Boston%20IEE%20Report" TargetMode="External"/><Relationship Id="rId4132" Type="http://schemas.openxmlformats.org/officeDocument/2006/relationships/hyperlink" Target="https://groupips.sharepoint.com/sites/Growth/1%20Quotations/Q5800-Q5899/Q5852%20Gemeente%20Tervuren%20Vaccinatiecentrum" TargetMode="External"/><Relationship Id="rId5530" Type="http://schemas.openxmlformats.org/officeDocument/2006/relationships/hyperlink" Target="https://groupips.sharepoint.com/sites/O3126" TargetMode="External"/><Relationship Id="rId1519" Type="http://schemas.openxmlformats.org/officeDocument/2006/relationships/hyperlink" Target="https://groupips.sharepoint.com/sites/ActivityArchive/O2054Documents" TargetMode="External"/><Relationship Id="rId1726" Type="http://schemas.openxmlformats.org/officeDocument/2006/relationships/hyperlink" Target="https://groupips.sharepoint.com/sites/ActivityArchive/O1832Archive" TargetMode="External"/><Relationship Id="rId1933" Type="http://schemas.openxmlformats.org/officeDocument/2006/relationships/hyperlink" Target="https://groupips.sharepoint.com/sites/ActivityArchive/O1534Archive" TargetMode="External"/><Relationship Id="rId6097" Type="http://schemas.openxmlformats.org/officeDocument/2006/relationships/hyperlink" Target="https://groupips.sharepoint.com/sites/O2550" TargetMode="External"/><Relationship Id="rId18" Type="http://schemas.openxmlformats.org/officeDocument/2006/relationships/hyperlink" Target="https://groupips.sharepoint.com/sites/Activity/O3564Documents" TargetMode="External"/><Relationship Id="rId3898" Type="http://schemas.openxmlformats.org/officeDocument/2006/relationships/hyperlink" Target="https://groupips.sharepoint.com/sites/Growth/1%20Quotations/Q6500-Q6599/Q6543%20Cummins%20(Semi-)%20Automate%20Manufacturing" TargetMode="External"/><Relationship Id="rId4949" Type="http://schemas.openxmlformats.org/officeDocument/2006/relationships/hyperlink" Target="https://groupips.sharepoint.com/sites/Growth/1%20Quotations/" TargetMode="External"/><Relationship Id="rId3758" Type="http://schemas.openxmlformats.org/officeDocument/2006/relationships/hyperlink" Target="https://groupips.sharepoint.com/sites/Growth/1%20Quotations/Q6000-Q6099/Q6092%20ArcelorMittal%20Duisburg%20Green%20Leaf%20Hybrid%20EAF" TargetMode="External"/><Relationship Id="rId3965" Type="http://schemas.openxmlformats.org/officeDocument/2006/relationships/hyperlink" Target="https://groupips.sharepoint.com/sites/Growth/1%20Quotations/Q6200-Q6299/Q6258%20GlaxoSmithKline%20Biologicals%20SA%20Nouveau%20coffret" TargetMode="External"/><Relationship Id="rId4809" Type="http://schemas.openxmlformats.org/officeDocument/2006/relationships/hyperlink" Target="https://groupips.sharepoint.com/sites/Growth" TargetMode="External"/><Relationship Id="rId6164" Type="http://schemas.openxmlformats.org/officeDocument/2006/relationships/hyperlink" Target="https://groupips.sharepoint.com/sites/O2480" TargetMode="External"/><Relationship Id="rId6371" Type="http://schemas.openxmlformats.org/officeDocument/2006/relationships/hyperlink" Target="https://groupips.sharepoint.com/sites/O2272" TargetMode="External"/><Relationship Id="rId679" Type="http://schemas.openxmlformats.org/officeDocument/2006/relationships/hyperlink" Target="https://groupips.sharepoint.com/sites/Activity/O2901Documents" TargetMode="External"/><Relationship Id="rId886" Type="http://schemas.openxmlformats.org/officeDocument/2006/relationships/hyperlink" Target="https://groupips.sharepoint.com/sites/ActivityArchive/O2694Documents" TargetMode="External"/><Relationship Id="rId2567" Type="http://schemas.openxmlformats.org/officeDocument/2006/relationships/hyperlink" Target="https://groupips.sharepoint.com/sites/ActivityArchive/O356Archive" TargetMode="External"/><Relationship Id="rId2774" Type="http://schemas.openxmlformats.org/officeDocument/2006/relationships/hyperlink" Target="https://groupips.sharepoint.com/sites/Activity/I921Documents" TargetMode="External"/><Relationship Id="rId3618" Type="http://schemas.openxmlformats.org/officeDocument/2006/relationships/hyperlink" Target="https://groupips.sharepoint.com/sites/Growth/1%20Quotations/Q7500-Q7599/Q7526%20Test%20Lucas%20TEST%20QUOATION%20EMAIL" TargetMode="External"/><Relationship Id="rId5180" Type="http://schemas.openxmlformats.org/officeDocument/2006/relationships/hyperlink" Target="https://groupips.sharepoint.com/sites/O3479" TargetMode="External"/><Relationship Id="rId6024" Type="http://schemas.openxmlformats.org/officeDocument/2006/relationships/hyperlink" Target="https://groupips.sharepoint.com/sites/O2624" TargetMode="External"/><Relationship Id="rId6231" Type="http://schemas.openxmlformats.org/officeDocument/2006/relationships/hyperlink" Target="https://groupips.sharepoint.com/sites/O2412" TargetMode="External"/><Relationship Id="rId2" Type="http://schemas.openxmlformats.org/officeDocument/2006/relationships/hyperlink" Target="https://groupips.sharepoint.com/sites/Activity/O3580Documents" TargetMode="External"/><Relationship Id="rId539" Type="http://schemas.openxmlformats.org/officeDocument/2006/relationships/hyperlink" Target="https://groupips.sharepoint.com/sites/ActivityArchive/O3041Documents" TargetMode="External"/><Relationship Id="rId746" Type="http://schemas.openxmlformats.org/officeDocument/2006/relationships/hyperlink" Target="https://groupips.sharepoint.com/sites/ActivityArchive/O2834Documents" TargetMode="External"/><Relationship Id="rId1169" Type="http://schemas.openxmlformats.org/officeDocument/2006/relationships/hyperlink" Target="https://groupips.sharepoint.com/sites/ActivityArchive/O2405Documents" TargetMode="External"/><Relationship Id="rId1376" Type="http://schemas.openxmlformats.org/officeDocument/2006/relationships/hyperlink" Target="https://groupips.sharepoint.com/sites/ActivityArchive/O2198Documents" TargetMode="External"/><Relationship Id="rId1583" Type="http://schemas.openxmlformats.org/officeDocument/2006/relationships/hyperlink" Target="https://groupips.sharepoint.com/sites/ActivityArchive/O1984Documents" TargetMode="External"/><Relationship Id="rId2427" Type="http://schemas.openxmlformats.org/officeDocument/2006/relationships/hyperlink" Target="https://groupips.sharepoint.com/sites/ActivityArchive/O544Archive" TargetMode="External"/><Relationship Id="rId2981" Type="http://schemas.openxmlformats.org/officeDocument/2006/relationships/hyperlink" Target="https://groupips.sharepoint.com/sites/Growth/1%20Quotations/Q8900-Q8999/Q8973%20Hotel%20Nuevo%20Boston%20FIT%20OUT%20NUEVO%20BOSTON" TargetMode="External"/><Relationship Id="rId3825" Type="http://schemas.openxmlformats.org/officeDocument/2006/relationships/hyperlink" Target="https://groupips.sharepoint.com/sites/Growth/1%20Quotations/Q6800-Q6899/Q6855%20Mondelez%20LU%20PM%20Support" TargetMode="External"/><Relationship Id="rId5040" Type="http://schemas.openxmlformats.org/officeDocument/2006/relationships/hyperlink" Target="https://mytracker.group-ips.com/projects/1848/reference_sheets_translations/977.pdf" TargetMode="External"/><Relationship Id="rId953" Type="http://schemas.openxmlformats.org/officeDocument/2006/relationships/hyperlink" Target="https://groupips.sharepoint.com/sites/IAPS/Activity/PE0634/Forms/AllItems.aspx" TargetMode="External"/><Relationship Id="rId1029" Type="http://schemas.openxmlformats.org/officeDocument/2006/relationships/hyperlink" Target="https://groupips.sharepoint.com/sites/ActivityArchive/O2546Documents" TargetMode="External"/><Relationship Id="rId1236" Type="http://schemas.openxmlformats.org/officeDocument/2006/relationships/hyperlink" Target="https://groupips.sharepoint.com/sites/ActivityArchive/O2338Documents" TargetMode="External"/><Relationship Id="rId1790" Type="http://schemas.openxmlformats.org/officeDocument/2006/relationships/hyperlink" Target="https://groupips.sharepoint.com/sites/01Activity-O1752SegregacionCastello117/Shared%20Documents/Forms/AllItems.aspx" TargetMode="External"/><Relationship Id="rId2634" Type="http://schemas.openxmlformats.org/officeDocument/2006/relationships/hyperlink" Target="https://groupips.sharepoint.com/sites/ActivityArchive/O205Archive" TargetMode="External"/><Relationship Id="rId2841" Type="http://schemas.openxmlformats.org/officeDocument/2006/relationships/hyperlink" Target="https://groupips.sharepoint.com/sites/Activity/I461Documents" TargetMode="External"/><Relationship Id="rId5997" Type="http://schemas.openxmlformats.org/officeDocument/2006/relationships/hyperlink" Target="https://groupips.sharepoint.com/sites/O2654" TargetMode="External"/><Relationship Id="rId82" Type="http://schemas.openxmlformats.org/officeDocument/2006/relationships/hyperlink" Target="https://groupips.sharepoint.com/sites/Activity/O3500Documents" TargetMode="External"/><Relationship Id="rId606" Type="http://schemas.openxmlformats.org/officeDocument/2006/relationships/hyperlink" Target="https://groupips.sharepoint.com/sites/ActivityArchive/O2974Documents" TargetMode="External"/><Relationship Id="rId813" Type="http://schemas.openxmlformats.org/officeDocument/2006/relationships/hyperlink" Target="https://groupips.sharepoint.com/sites/IAPS/Activity/PE0688/Forms/AllItems.aspx" TargetMode="External"/><Relationship Id="rId1443" Type="http://schemas.openxmlformats.org/officeDocument/2006/relationships/hyperlink" Target="https://groupips.sharepoint.com/sites/Activity/O2130Documents" TargetMode="External"/><Relationship Id="rId1650" Type="http://schemas.openxmlformats.org/officeDocument/2006/relationships/hyperlink" Target="https://groupips.sharepoint.com/sites/ActivityArchive/O1914Archive" TargetMode="External"/><Relationship Id="rId2701" Type="http://schemas.openxmlformats.org/officeDocument/2006/relationships/hyperlink" Target="https://groupips.sharepoint.com/sites/ActivityArchive/O064Archive" TargetMode="External"/><Relationship Id="rId4599" Type="http://schemas.openxmlformats.org/officeDocument/2006/relationships/hyperlink" Target="https://groupips.sharepoint.com/sites/Growth/1%20Quotations/" TargetMode="External"/><Relationship Id="rId5857" Type="http://schemas.openxmlformats.org/officeDocument/2006/relationships/hyperlink" Target="https://groupips.sharepoint.com/sites/O2799" TargetMode="External"/><Relationship Id="rId1303" Type="http://schemas.openxmlformats.org/officeDocument/2006/relationships/hyperlink" Target="https://groupips.sharepoint.com/sites/Activity/O2271Documents" TargetMode="External"/><Relationship Id="rId1510" Type="http://schemas.openxmlformats.org/officeDocument/2006/relationships/hyperlink" Target="https://groupips.sharepoint.com/sites/ActivityArchive/O2063Documents" TargetMode="External"/><Relationship Id="rId4459" Type="http://schemas.openxmlformats.org/officeDocument/2006/relationships/hyperlink" Target="https://groupips.sharepoint.com/sites/Growth/1%20Quotations/Q4500-Q4599/Q4582%20Am&#233;lioration%20traction%20four" TargetMode="External"/><Relationship Id="rId4666" Type="http://schemas.openxmlformats.org/officeDocument/2006/relationships/hyperlink" Target="https://groupips.sharepoint.com/sites/Growth/1%20Quotations/" TargetMode="External"/><Relationship Id="rId4873" Type="http://schemas.openxmlformats.org/officeDocument/2006/relationships/hyperlink" Target="https://groupips.sharepoint.com/sites/Growth/1%20Quotations/" TargetMode="External"/><Relationship Id="rId5717" Type="http://schemas.openxmlformats.org/officeDocument/2006/relationships/hyperlink" Target="https://groupips.sharepoint.com/sites/O2939" TargetMode="External"/><Relationship Id="rId5924" Type="http://schemas.openxmlformats.org/officeDocument/2006/relationships/hyperlink" Target="https://groupips.sharepoint.com/sites/O2732" TargetMode="External"/><Relationship Id="rId3268" Type="http://schemas.openxmlformats.org/officeDocument/2006/relationships/hyperlink" Target="https://groupips.sharepoint.com/sites/Growth/1%20Quotations/Q8200-Q8299/Q8217%20Al-Kuthban%20Engineering%20EM3952_HydraulicTransient" TargetMode="External"/><Relationship Id="rId3475" Type="http://schemas.openxmlformats.org/officeDocument/2006/relationships/hyperlink" Target="https://groupips.sharepoint.com/sites/Growth/1%20Quotations/Q7700-Q7799/Q7766%20MARETAP%20EM3713_Fire%20Water%20Upgrde" TargetMode="External"/><Relationship Id="rId3682" Type="http://schemas.openxmlformats.org/officeDocument/2006/relationships/hyperlink" Target="https://groupips.sharepoint.com/sites/Growth/1%20Quotations/Q7300-Q7399/Q7334%20ArcelorMittal%20Differdange%20NEOM" TargetMode="External"/><Relationship Id="rId4319" Type="http://schemas.openxmlformats.org/officeDocument/2006/relationships/hyperlink" Target="https://groupips.sharepoint.com/sites/Growth/1%20Quotations/Q5300-Q5399/Q5391%20GlaxoSmithKline%20Biologicals%20Wavre%20GSK%20-%20BeEM-R_TO%20UP%20-%20Etude" TargetMode="External"/><Relationship Id="rId4526" Type="http://schemas.openxmlformats.org/officeDocument/2006/relationships/hyperlink" Target="https://groupips.sharepoint.com/sites/Growth/1%20Quotations/Q4000-Q4099/Q4075_Pidy_Maintenance%20Support" TargetMode="External"/><Relationship Id="rId4733" Type="http://schemas.openxmlformats.org/officeDocument/2006/relationships/hyperlink" Target="https://groupips.sharepoint.com/sites/Growth/1%20Quotations/" TargetMode="External"/><Relationship Id="rId4940" Type="http://schemas.openxmlformats.org/officeDocument/2006/relationships/hyperlink" Target="https://groupips.sharepoint.com/sites/Growth/1%20Quotations/" TargetMode="External"/><Relationship Id="rId189" Type="http://schemas.openxmlformats.org/officeDocument/2006/relationships/hyperlink" Target="https://groupips.sharepoint.com/sites/Activity/O3392Documents" TargetMode="External"/><Relationship Id="rId396" Type="http://schemas.openxmlformats.org/officeDocument/2006/relationships/hyperlink" Target="https://groupips.sharepoint.com/sites/Activity/O3184Documents" TargetMode="External"/><Relationship Id="rId2077" Type="http://schemas.openxmlformats.org/officeDocument/2006/relationships/hyperlink" Target="https://groupips.sharepoint.com/sites/ActivityArchive/O1281Archive" TargetMode="External"/><Relationship Id="rId2284" Type="http://schemas.openxmlformats.org/officeDocument/2006/relationships/hyperlink" Target="https://groupips.sharepoint.com/sites/ActivityArchive/O834Archive" TargetMode="External"/><Relationship Id="rId2491" Type="http://schemas.openxmlformats.org/officeDocument/2006/relationships/hyperlink" Target="https://groupips.sharepoint.com/sites/ActivityArchive/O457Archive" TargetMode="External"/><Relationship Id="rId3128" Type="http://schemas.openxmlformats.org/officeDocument/2006/relationships/hyperlink" Target="https://groupips.sharepoint.com/sites/Growth/1%20Quotations/Q8500-Q8599/Q8594%20Dow%20Benelux%20Terneuzen%20TNZ%20-%20ADD%20-%20ICP%20MS%20Instrument" TargetMode="External"/><Relationship Id="rId3335" Type="http://schemas.openxmlformats.org/officeDocument/2006/relationships/hyperlink" Target="https://groupips.sharepoint.com/sites/Growth/1%20Quotations/Q7900-Q7999/Q7982%20Prayon%20-%20Engis%20Water%20realocation%20-%20B&#226;t%20Bi" TargetMode="External"/><Relationship Id="rId3542" Type="http://schemas.openxmlformats.org/officeDocument/2006/relationships/hyperlink" Target="https://groupips.sharepoint.com/sites/Growth/1%20Quotations/Q7600-Q7699/Q7640%20GCER%20EM3560_incin&#233;ration%20d&#233;chet" TargetMode="External"/><Relationship Id="rId6698" Type="http://schemas.openxmlformats.org/officeDocument/2006/relationships/hyperlink" Target="https://groupips.sharepoint.com/sites/O1892" TargetMode="External"/><Relationship Id="rId256" Type="http://schemas.openxmlformats.org/officeDocument/2006/relationships/hyperlink" Target="https://groupips.sharepoint.com/sites/Activity/O3324Documents" TargetMode="External"/><Relationship Id="rId463" Type="http://schemas.openxmlformats.org/officeDocument/2006/relationships/hyperlink" Target="https://groupips.sharepoint.com/sites/Activity/O3117Documents" TargetMode="External"/><Relationship Id="rId670" Type="http://schemas.openxmlformats.org/officeDocument/2006/relationships/hyperlink" Target="https://groupips.sharepoint.com/sites/Activity/O2910Documents" TargetMode="External"/><Relationship Id="rId1093" Type="http://schemas.openxmlformats.org/officeDocument/2006/relationships/hyperlink" Target="https://groupips.sharepoint.com/sites/Activity/O2482Documents" TargetMode="External"/><Relationship Id="rId2144" Type="http://schemas.openxmlformats.org/officeDocument/2006/relationships/hyperlink" Target="https://groupips.sharepoint.com/sites/ActivityArchive/O1137Archive" TargetMode="External"/><Relationship Id="rId2351" Type="http://schemas.openxmlformats.org/officeDocument/2006/relationships/hyperlink" Target="https://groupips.sharepoint.com/sites/ActivityArchive/O637Archive" TargetMode="External"/><Relationship Id="rId3402" Type="http://schemas.openxmlformats.org/officeDocument/2006/relationships/hyperlink" Target="https://groupips.sharepoint.com/sites/Growth/1%20Quotations/Q7900-Q7999/Q7927%20TPS%20EM3749_Fitness%20purpose%20study" TargetMode="External"/><Relationship Id="rId4800" Type="http://schemas.openxmlformats.org/officeDocument/2006/relationships/hyperlink" Target="https://groupips.sharepoint.com/sites/Growth/1%20Quotations/" TargetMode="External"/><Relationship Id="rId6558" Type="http://schemas.openxmlformats.org/officeDocument/2006/relationships/hyperlink" Target="https://groupips.sharepoint.com/sites/O2080" TargetMode="External"/><Relationship Id="rId116" Type="http://schemas.openxmlformats.org/officeDocument/2006/relationships/hyperlink" Target="https://groupips.sharepoint.com/sites/Activity/O3466Documents" TargetMode="External"/><Relationship Id="rId323" Type="http://schemas.openxmlformats.org/officeDocument/2006/relationships/hyperlink" Target="https://groupips.sharepoint.com/sites/Activity/O3257Documents" TargetMode="External"/><Relationship Id="rId530" Type="http://schemas.openxmlformats.org/officeDocument/2006/relationships/hyperlink" Target="https://groupips.sharepoint.com/sites/Activity/O3050Documents" TargetMode="External"/><Relationship Id="rId1160" Type="http://schemas.openxmlformats.org/officeDocument/2006/relationships/hyperlink" Target="https://groupips.sharepoint.com/sites/ActivityArchive/O2414Documents" TargetMode="External"/><Relationship Id="rId2004" Type="http://schemas.openxmlformats.org/officeDocument/2006/relationships/hyperlink" Target="https://groupips.sharepoint.com/sites/ActivityArchive/O1404Archive" TargetMode="External"/><Relationship Id="rId2211" Type="http://schemas.openxmlformats.org/officeDocument/2006/relationships/hyperlink" Target="https://groupips.sharepoint.com/sites/ActivityArchive/O990Archive" TargetMode="External"/><Relationship Id="rId5367" Type="http://schemas.openxmlformats.org/officeDocument/2006/relationships/hyperlink" Target="https://groupips.sharepoint.com/sites/O3289" TargetMode="External"/><Relationship Id="rId6765" Type="http://schemas.openxmlformats.org/officeDocument/2006/relationships/hyperlink" Target="https://groupips.sharepoint.com/sites/I750" TargetMode="External"/><Relationship Id="rId4176" Type="http://schemas.openxmlformats.org/officeDocument/2006/relationships/hyperlink" Target="https://groupips.sharepoint.com/sites/Growth/1%20Quotations/Q5600-Q5699/Q5688%20GlaxoSmithKline%20Biologicals%20Wavre%20GSK-Test%20pression%20WN21-B1-069" TargetMode="External"/><Relationship Id="rId5574" Type="http://schemas.openxmlformats.org/officeDocument/2006/relationships/hyperlink" Target="https://groupips.sharepoint.com/sites/O3082" TargetMode="External"/><Relationship Id="rId5781" Type="http://schemas.openxmlformats.org/officeDocument/2006/relationships/hyperlink" Target="https://groupips.sharepoint.com/sites/O2875" TargetMode="External"/><Relationship Id="rId6418" Type="http://schemas.openxmlformats.org/officeDocument/2006/relationships/hyperlink" Target="https://groupips.sharepoint.com/sites/O2224" TargetMode="External"/><Relationship Id="rId6625" Type="http://schemas.openxmlformats.org/officeDocument/2006/relationships/hyperlink" Target="https://groupips.sharepoint.com/sites/O2008" TargetMode="External"/><Relationship Id="rId6832" Type="http://schemas.openxmlformats.org/officeDocument/2006/relationships/hyperlink" Target="https://groupips.sharepoint.com/sites/I433" TargetMode="External"/><Relationship Id="rId1020" Type="http://schemas.openxmlformats.org/officeDocument/2006/relationships/hyperlink" Target="https://groupips.sharepoint.com/sites/ActivityArchive/O2556Documents" TargetMode="External"/><Relationship Id="rId1977" Type="http://schemas.openxmlformats.org/officeDocument/2006/relationships/hyperlink" Target="https://groupips.sharepoint.com/sites/ActivityArchive/O1446Archive" TargetMode="External"/><Relationship Id="rId4383" Type="http://schemas.openxmlformats.org/officeDocument/2006/relationships/hyperlink" Target="https://groupips.sharepoint.com/sites/Growth/1%20Quotations/Q5000-Q5099/Q5063%20Mithra%20Pr&#233;analyse%20Seveso%20Estetrol" TargetMode="External"/><Relationship Id="rId4590" Type="http://schemas.openxmlformats.org/officeDocument/2006/relationships/hyperlink" Target="https://groupips.sharepoint.com/sites/Growth/1%20Quotations/" TargetMode="External"/><Relationship Id="rId5227" Type="http://schemas.openxmlformats.org/officeDocument/2006/relationships/hyperlink" Target="https://groupips.sharepoint.com/sites/O3431" TargetMode="External"/><Relationship Id="rId5434" Type="http://schemas.openxmlformats.org/officeDocument/2006/relationships/hyperlink" Target="https://groupips.sharepoint.com/sites/O3222" TargetMode="External"/><Relationship Id="rId5641" Type="http://schemas.openxmlformats.org/officeDocument/2006/relationships/hyperlink" Target="https://groupips.sharepoint.com/sites/O3015" TargetMode="External"/><Relationship Id="rId1837" Type="http://schemas.openxmlformats.org/officeDocument/2006/relationships/hyperlink" Target="https://groupips.sharepoint.com/sites/ActivityArchive/O1688Archive" TargetMode="External"/><Relationship Id="rId3192" Type="http://schemas.openxmlformats.org/officeDocument/2006/relationships/hyperlink" Target="https://groupips.sharepoint.com/sites/Growth/1%20Quotations/Q8200-Q8299/Q8236%20Blommer%20Chocolate%20PH2" TargetMode="External"/><Relationship Id="rId4036" Type="http://schemas.openxmlformats.org/officeDocument/2006/relationships/hyperlink" Target="https://groupips.sharepoint.com/sites/Growth/1%20Quotations/Q6100-Q6199/Q6127%20Gianni%20Housing%20Vivienda%20Barrio%20Salamanca" TargetMode="External"/><Relationship Id="rId4243" Type="http://schemas.openxmlformats.org/officeDocument/2006/relationships/hyperlink" Target="https://groupips.sharepoint.com/sites/Growth/1%20Quotations/Q5100-Q5199/Q5195%20TPS%20PE0312_Guebiba%204%20Fishing%20Job" TargetMode="External"/><Relationship Id="rId4450" Type="http://schemas.openxmlformats.org/officeDocument/2006/relationships/hyperlink" Target="https://groupips.sharepoint.com/sites/Growth/1%20Quotations/" TargetMode="External"/><Relationship Id="rId5501" Type="http://schemas.openxmlformats.org/officeDocument/2006/relationships/hyperlink" Target="https://groupips.sharepoint.com/sites/O3155" TargetMode="External"/><Relationship Id="rId3052" Type="http://schemas.openxmlformats.org/officeDocument/2006/relationships/hyperlink" Target="https://groupips.sharepoint.com/sites/Growth/1%20Quotations/Q8800-Q8899/Q8885%20Seaboard%20EM4492_Feasib%20Project%20Grenier" TargetMode="External"/><Relationship Id="rId4103" Type="http://schemas.openxmlformats.org/officeDocument/2006/relationships/hyperlink" Target="https://groupips.sharepoint.com/sites/Growth/1%20Quotations/Q5800-Q5899/Q5888%20Cargill%20(Hazleton)%20Process%20Water" TargetMode="External"/><Relationship Id="rId4310" Type="http://schemas.openxmlformats.org/officeDocument/2006/relationships/hyperlink" Target="https://groupips.sharepoint.com/sites/Growth/1%20Quotations/Q5300-Q5399/Q5338%20Procter%20&amp;%20Gamble%20Manufacturing%20Belgium%20(Strombeek-Bever)%20Sensory%20Lab" TargetMode="External"/><Relationship Id="rId180" Type="http://schemas.openxmlformats.org/officeDocument/2006/relationships/hyperlink" Target="https://groupips.sharepoint.com/sites/Activity/O3401Documents" TargetMode="External"/><Relationship Id="rId1904" Type="http://schemas.openxmlformats.org/officeDocument/2006/relationships/hyperlink" Target="https://groupips.sharepoint.com/sites/ActivityArchive/O1586Archive" TargetMode="External"/><Relationship Id="rId6068" Type="http://schemas.openxmlformats.org/officeDocument/2006/relationships/hyperlink" Target="https://groupips.sharepoint.com/sites/O2580" TargetMode="External"/><Relationship Id="rId6275" Type="http://schemas.openxmlformats.org/officeDocument/2006/relationships/hyperlink" Target="https://groupips.sharepoint.com/sites/O2368" TargetMode="External"/><Relationship Id="rId6482" Type="http://schemas.openxmlformats.org/officeDocument/2006/relationships/hyperlink" Target="https://groupips.sharepoint.com/sites/O2158" TargetMode="External"/><Relationship Id="rId3869" Type="http://schemas.openxmlformats.org/officeDocument/2006/relationships/hyperlink" Target="https://groupips.sharepoint.com/sites/Growth/1%20Quotations/Q6600-Q6699/Q6668%20BV%20DUBAI%20EM2890_RCA%20Pipeline%20Failure" TargetMode="External"/><Relationship Id="rId5084" Type="http://schemas.openxmlformats.org/officeDocument/2006/relationships/hyperlink" Target="https://groupips.sharepoint.com/sites/O3575" TargetMode="External"/><Relationship Id="rId5291" Type="http://schemas.openxmlformats.org/officeDocument/2006/relationships/hyperlink" Target="https://groupips.sharepoint.com/sites/O3366" TargetMode="External"/><Relationship Id="rId6135" Type="http://schemas.openxmlformats.org/officeDocument/2006/relationships/hyperlink" Target="https://groupips.sharepoint.com/sites/O2510" TargetMode="External"/><Relationship Id="rId6342" Type="http://schemas.openxmlformats.org/officeDocument/2006/relationships/hyperlink" Target="https://groupips.sharepoint.com/sites/O2301" TargetMode="External"/><Relationship Id="rId997" Type="http://schemas.openxmlformats.org/officeDocument/2006/relationships/hyperlink" Target="https://groupips.sharepoint.com/sites/Activity/O2579Documents" TargetMode="External"/><Relationship Id="rId2678" Type="http://schemas.openxmlformats.org/officeDocument/2006/relationships/hyperlink" Target="https://groupips.sharepoint.com/sites/ActivityArchive/O101Archive" TargetMode="External"/><Relationship Id="rId2885" Type="http://schemas.openxmlformats.org/officeDocument/2006/relationships/hyperlink" Target="https://groupips.sharepoint.com/sites/Growth/1%20Quotations/Q9100-Q9199/Q9118%20Albioma%20Logistics%20_%20Customs" TargetMode="External"/><Relationship Id="rId3729" Type="http://schemas.openxmlformats.org/officeDocument/2006/relationships/hyperlink" Target="https://groupips.sharepoint.com/sites/Growth/1%20Quotations/Q7200-Q7299/Q7217%20Ineos%20Feluy%20SA%20QA%20support%20SAP%20Summer%2023" TargetMode="External"/><Relationship Id="rId3936" Type="http://schemas.openxmlformats.org/officeDocument/2006/relationships/hyperlink" Target="https://groupips.sharepoint.com/sites/Growth/1%20Quotations/Q6200-Q6299/Q6287%20CARGILL%20(YVORY%20COAST)%20EM2587_Provision%20Prjt%20Manager" TargetMode="External"/><Relationship Id="rId5151" Type="http://schemas.openxmlformats.org/officeDocument/2006/relationships/hyperlink" Target="https://groupips.sharepoint.com/sites/O3508" TargetMode="External"/><Relationship Id="rId857" Type="http://schemas.openxmlformats.org/officeDocument/2006/relationships/hyperlink" Target="https://groupips.sharepoint.com/sites/ActivityArchive/O2723Archive" TargetMode="External"/><Relationship Id="rId1487" Type="http://schemas.openxmlformats.org/officeDocument/2006/relationships/hyperlink" Target="https://groupips.sharepoint.com/sites/ActivityArchive/O2086Documents" TargetMode="External"/><Relationship Id="rId1694" Type="http://schemas.openxmlformats.org/officeDocument/2006/relationships/hyperlink" Target="https://groupips.sharepoint.com/sites/ActivityArchive/O1864Archive" TargetMode="External"/><Relationship Id="rId2538" Type="http://schemas.openxmlformats.org/officeDocument/2006/relationships/hyperlink" Target="https://groupips.sharepoint.com/sites/ActivityArchive/O396Archive" TargetMode="External"/><Relationship Id="rId2745" Type="http://schemas.openxmlformats.org/officeDocument/2006/relationships/hyperlink" Target="https://groupips.sharepoint.com/sites/ActivityArchive/O020Archive" TargetMode="External"/><Relationship Id="rId2952" Type="http://schemas.openxmlformats.org/officeDocument/2006/relationships/hyperlink" Target="https://groupips.sharepoint.com/sites/Growth/1%20Quotations/Q9100-Q9199/Q9125%20Alsawaed%20Libya%20EM4693_modification%20Tank" TargetMode="External"/><Relationship Id="rId6202" Type="http://schemas.openxmlformats.org/officeDocument/2006/relationships/hyperlink" Target="https://groupips.sharepoint.com/sites/O2441" TargetMode="External"/><Relationship Id="rId717" Type="http://schemas.openxmlformats.org/officeDocument/2006/relationships/hyperlink" Target="https://groupips.sharepoint.com/sites/IAPS/Activity/PE0728/Forms/AllItems.aspx" TargetMode="External"/><Relationship Id="rId924" Type="http://schemas.openxmlformats.org/officeDocument/2006/relationships/hyperlink" Target="https://groupips.sharepoint.com/sites/IAPS/Activity/PE0653/Forms/AllItems.aspx" TargetMode="External"/><Relationship Id="rId1347" Type="http://schemas.openxmlformats.org/officeDocument/2006/relationships/hyperlink" Target="https://groupips.sharepoint.com/sites/ActivityArchive/O2227Documents" TargetMode="External"/><Relationship Id="rId1554" Type="http://schemas.openxmlformats.org/officeDocument/2006/relationships/hyperlink" Target="https://groupips.sharepoint.com/sites/Activity/O2014Documents" TargetMode="External"/><Relationship Id="rId1761" Type="http://schemas.openxmlformats.org/officeDocument/2006/relationships/hyperlink" Target="https://groupips.sharepoint.com/sites/ActivityArchive/O1792Documents" TargetMode="External"/><Relationship Id="rId2605" Type="http://schemas.openxmlformats.org/officeDocument/2006/relationships/hyperlink" Target="https://groupips.sharepoint.com/sites/ActivityArchive/O264Archive" TargetMode="External"/><Relationship Id="rId2812" Type="http://schemas.openxmlformats.org/officeDocument/2006/relationships/hyperlink" Target="https://groupips.sharepoint.com/sites/Activity/I503Documents" TargetMode="External"/><Relationship Id="rId5011" Type="http://schemas.openxmlformats.org/officeDocument/2006/relationships/hyperlink" Target="https://groupips.sharepoint.com/sites/Growth/1%20Quotations/Q5900-Q5999/Q5933%20IPS%20Belgium%20BU%20Primary" TargetMode="External"/><Relationship Id="rId5968" Type="http://schemas.openxmlformats.org/officeDocument/2006/relationships/hyperlink" Target="https://groupips.sharepoint.com/sites/O2687" TargetMode="External"/><Relationship Id="rId53" Type="http://schemas.openxmlformats.org/officeDocument/2006/relationships/hyperlink" Target="https://groupips.sharepoint.com/sites/Activity/O3529Documents" TargetMode="External"/><Relationship Id="rId1207" Type="http://schemas.openxmlformats.org/officeDocument/2006/relationships/hyperlink" Target="https://groupips.sharepoint.com/sites/ActivityArchive/O2367Documents" TargetMode="External"/><Relationship Id="rId1414" Type="http://schemas.openxmlformats.org/officeDocument/2006/relationships/hyperlink" Target="https://groupips.sharepoint.com/sites/ActivityArchive/O2160Documents" TargetMode="External"/><Relationship Id="rId1621" Type="http://schemas.openxmlformats.org/officeDocument/2006/relationships/hyperlink" Target="https://groupips.sharepoint.com/sites/ActivityArchive/O1945Archive" TargetMode="External"/><Relationship Id="rId4777" Type="http://schemas.openxmlformats.org/officeDocument/2006/relationships/hyperlink" Target="https://groupips.sharepoint.com/sites/Growth/1%20Quotations/" TargetMode="External"/><Relationship Id="rId4984" Type="http://schemas.openxmlformats.org/officeDocument/2006/relationships/hyperlink" Target="https://groupips.sharepoint.com/sites/Growth/1%20Quotations/Q7300-Q7399/Q7312%20Group-IPS%20Primary%20&amp;%20Metals" TargetMode="External"/><Relationship Id="rId5828" Type="http://schemas.openxmlformats.org/officeDocument/2006/relationships/hyperlink" Target="https://groupips.sharepoint.com/sites/O2828" TargetMode="External"/><Relationship Id="rId3379" Type="http://schemas.openxmlformats.org/officeDocument/2006/relationships/hyperlink" Target="https://groupips.sharepoint.com/sites/Growth/1%20Quotations/Q7800-Q7899/Q7864%20TETCO%20EM3735_Eng%20serv%20Oil%20Terminal" TargetMode="External"/><Relationship Id="rId3586" Type="http://schemas.openxmlformats.org/officeDocument/2006/relationships/hyperlink" Target="https://groupips.sharepoint.com/sites/Growth/1%20Quotations/Q7500-Q7599/Q7557%20Pidy," TargetMode="External"/><Relationship Id="rId3793" Type="http://schemas.openxmlformats.org/officeDocument/2006/relationships/hyperlink" Target="https://groupips.sharepoint.com/sites/Growth/1%20Quotations/Q6900-Q6999/Q6977%20Prayon%20-%20Engis%20Calciques%20-%20Feasibility" TargetMode="External"/><Relationship Id="rId4637" Type="http://schemas.openxmlformats.org/officeDocument/2006/relationships/hyperlink" Target="https://groupips.sharepoint.com/sites/Growth/1%20Quotations/" TargetMode="External"/><Relationship Id="rId2188" Type="http://schemas.openxmlformats.org/officeDocument/2006/relationships/hyperlink" Target="https://groupips.sharepoint.com/sites/01Activity-O1028DraftsmanDispensing/Shared%20Documents/Forms/AllItems.aspx" TargetMode="External"/><Relationship Id="rId2395" Type="http://schemas.openxmlformats.org/officeDocument/2006/relationships/hyperlink" Target="https://groupips.sharepoint.com/sites/ActivityArchive/O583Archive" TargetMode="External"/><Relationship Id="rId3239" Type="http://schemas.openxmlformats.org/officeDocument/2006/relationships/hyperlink" Target="https://groupips.sharepoint.com/sites/Growth/1%20Quotations/Q8200-Q8299/Q8226%20Framatome%20(FRANCE)%20Greenfield" TargetMode="External"/><Relationship Id="rId3446" Type="http://schemas.openxmlformats.org/officeDocument/2006/relationships/hyperlink" Target="https://groupips.sharepoint.com/sites/Growth/1%20Quotations/Q7600-Q7699/Q7641%20Logicor%20Curve%20AC%20SL%20PM%20Logicor%20Cabanillas" TargetMode="External"/><Relationship Id="rId4844" Type="http://schemas.openxmlformats.org/officeDocument/2006/relationships/hyperlink" Target="https://groupips.sharepoint.com/sites/Growth/1%20Quotations/" TargetMode="External"/><Relationship Id="rId367" Type="http://schemas.openxmlformats.org/officeDocument/2006/relationships/hyperlink" Target="https://groupips.sharepoint.com/sites/Activity/O3213Documents" TargetMode="External"/><Relationship Id="rId574" Type="http://schemas.openxmlformats.org/officeDocument/2006/relationships/hyperlink" Target="https://groupips.sharepoint.com/sites/Activity/O3006Documents" TargetMode="External"/><Relationship Id="rId2048" Type="http://schemas.openxmlformats.org/officeDocument/2006/relationships/hyperlink" Target="https://groupips.sharepoint.com/sites/ActivityArchive/O1332Archive" TargetMode="External"/><Relationship Id="rId2255" Type="http://schemas.openxmlformats.org/officeDocument/2006/relationships/hyperlink" Target="https://groupips.sharepoint.com/sites/ActivityArchive/O913Archive" TargetMode="External"/><Relationship Id="rId3653" Type="http://schemas.openxmlformats.org/officeDocument/2006/relationships/hyperlink" Target="https://groupips.sharepoint.com/sites/Growth/1%20Quotations/Q7200-Q7299/Q7297%20Ciner%20Glass%20Property%20LTD%20Ciner%20Site%20&amp;%20Market%20analysis" TargetMode="External"/><Relationship Id="rId3860" Type="http://schemas.openxmlformats.org/officeDocument/2006/relationships/hyperlink" Target="https://groupips.sharepoint.com/sites/Growth/1%20Quotations/Q6700-Q6799/Q6779%20Luca%20Bruccheri%20Escorial%2017" TargetMode="External"/><Relationship Id="rId4704" Type="http://schemas.openxmlformats.org/officeDocument/2006/relationships/hyperlink" Target="https://groupips.sharepoint.com/sites/Growth/1%20Quotations/" TargetMode="External"/><Relationship Id="rId4911" Type="http://schemas.openxmlformats.org/officeDocument/2006/relationships/hyperlink" Target="https://groupips.sharepoint.com/sites/Growth/1%20Quotations/" TargetMode="External"/><Relationship Id="rId227" Type="http://schemas.openxmlformats.org/officeDocument/2006/relationships/hyperlink" Target="https://groupips.sharepoint.com/sites/Activity/O3353Documents" TargetMode="External"/><Relationship Id="rId781" Type="http://schemas.openxmlformats.org/officeDocument/2006/relationships/hyperlink" Target="https://groupips.sharepoint.com/sites/Activity/O2799Documents" TargetMode="External"/><Relationship Id="rId2462" Type="http://schemas.openxmlformats.org/officeDocument/2006/relationships/hyperlink" Target="https://groupips.sharepoint.com/sites/ActivityArchive/O498Archive" TargetMode="External"/><Relationship Id="rId3306" Type="http://schemas.openxmlformats.org/officeDocument/2006/relationships/hyperlink" Target="https://groupips.sharepoint.com/sites/Growth/1%20Quotations/Q8200-Q8299/Q8238%20GlaxoSmithKline%20Biologicals%20Wavre%20GSK-WN21%20QC%20PEMS" TargetMode="External"/><Relationship Id="rId3513" Type="http://schemas.openxmlformats.org/officeDocument/2006/relationships/hyperlink" Target="https://groupips.sharepoint.com/sites/Growth/1%20Quotations/Q7600-Q7699/Q7613%20Artek%20Management%20Artek%20Management" TargetMode="External"/><Relationship Id="rId3720" Type="http://schemas.openxmlformats.org/officeDocument/2006/relationships/hyperlink" Target="https://groupips.sharepoint.com/sites/Growth/1%20Quotations/Q7200-Q7299/Q7245%20Aluminium%20Duffel%20BV%20Gasmeters" TargetMode="External"/><Relationship Id="rId6669" Type="http://schemas.openxmlformats.org/officeDocument/2006/relationships/hyperlink" Target="https://groupips.sharepoint.com/sites/O1957" TargetMode="External"/><Relationship Id="rId434" Type="http://schemas.openxmlformats.org/officeDocument/2006/relationships/hyperlink" Target="https://groupips.sharepoint.com/sites/ActivityArchive/O3146Documents" TargetMode="External"/><Relationship Id="rId641" Type="http://schemas.openxmlformats.org/officeDocument/2006/relationships/hyperlink" Target="https://groupips.sharepoint.com/sites/ActivityArchive/O2939Documents" TargetMode="External"/><Relationship Id="rId1064" Type="http://schemas.openxmlformats.org/officeDocument/2006/relationships/hyperlink" Target="https://groupips.sharepoint.com/sites/ActivityArchive/O2511Documents" TargetMode="External"/><Relationship Id="rId1271" Type="http://schemas.openxmlformats.org/officeDocument/2006/relationships/hyperlink" Target="https://groupips.sharepoint.com/sites/Activity/O2303Documents" TargetMode="External"/><Relationship Id="rId2115" Type="http://schemas.openxmlformats.org/officeDocument/2006/relationships/hyperlink" Target="https://groupips.sharepoint.com/sites/ActivityArchive/O1197Archive" TargetMode="External"/><Relationship Id="rId2322" Type="http://schemas.openxmlformats.org/officeDocument/2006/relationships/hyperlink" Target="https://groupips.sharepoint.com/sites/ActivityArchive/O721Archive" TargetMode="External"/><Relationship Id="rId5478" Type="http://schemas.openxmlformats.org/officeDocument/2006/relationships/hyperlink" Target="https://groupips.sharepoint.com/sites/O3178" TargetMode="External"/><Relationship Id="rId5685" Type="http://schemas.openxmlformats.org/officeDocument/2006/relationships/hyperlink" Target="https://groupips.sharepoint.com/sites/O2971" TargetMode="External"/><Relationship Id="rId5892" Type="http://schemas.openxmlformats.org/officeDocument/2006/relationships/hyperlink" Target="https://groupips.sharepoint.com/sites/O2764" TargetMode="External"/><Relationship Id="rId6529" Type="http://schemas.openxmlformats.org/officeDocument/2006/relationships/hyperlink" Target="https://groupips.sharepoint.com/sites/O2109" TargetMode="External"/><Relationship Id="rId6736" Type="http://schemas.openxmlformats.org/officeDocument/2006/relationships/hyperlink" Target="https://groupips.sharepoint.com/sites/O1670" TargetMode="External"/><Relationship Id="rId501" Type="http://schemas.openxmlformats.org/officeDocument/2006/relationships/hyperlink" Target="https://groupips.sharepoint.com/sites/ActivityArchive/O3079Documents" TargetMode="External"/><Relationship Id="rId1131" Type="http://schemas.openxmlformats.org/officeDocument/2006/relationships/hyperlink" Target="https://groupips.sharepoint.com/sites/ActivityArchive/O2443Documents" TargetMode="External"/><Relationship Id="rId4287" Type="http://schemas.openxmlformats.org/officeDocument/2006/relationships/hyperlink" Target="https://groupips.sharepoint.com/sites/Growth/1%20Quotations/Q5400-Q5499/Q5472%20SHELL%20Tunisia%20EM1552_Reduce%20Nois%20Miskar" TargetMode="External"/><Relationship Id="rId4494" Type="http://schemas.openxmlformats.org/officeDocument/2006/relationships/hyperlink" Target="https://groupips.sharepoint.com/sites/Growth/1%20Quotations/" TargetMode="External"/><Relationship Id="rId5338" Type="http://schemas.openxmlformats.org/officeDocument/2006/relationships/hyperlink" Target="https://groupips.sharepoint.com/sites/O3318" TargetMode="External"/><Relationship Id="rId5545" Type="http://schemas.openxmlformats.org/officeDocument/2006/relationships/hyperlink" Target="https://groupips.sharepoint.com/sites/O3111" TargetMode="External"/><Relationship Id="rId5752" Type="http://schemas.openxmlformats.org/officeDocument/2006/relationships/hyperlink" Target="https://groupips.sharepoint.com/sites/O2904" TargetMode="External"/><Relationship Id="rId6803" Type="http://schemas.openxmlformats.org/officeDocument/2006/relationships/hyperlink" Target="https://groupips.sharepoint.com/sites/I494" TargetMode="External"/><Relationship Id="rId3096" Type="http://schemas.openxmlformats.org/officeDocument/2006/relationships/hyperlink" Target="https://groupips.sharepoint.com/sites/Growth/1%20Quotations/Q8700-Q8799/Q8789%20Affinity%20Petcare%20SA%20Els%20Monjos%20IDR" TargetMode="External"/><Relationship Id="rId4147" Type="http://schemas.openxmlformats.org/officeDocument/2006/relationships/hyperlink" Target="https://groupips.sharepoint.com/sites/Growth/1%20Quotations/Q5700-Q5799/Q5724%20GlaxoSmithKline%20Biologicals%20Wavre%20GSK-WN21-MAL%20VHP%20scope%20HVAC" TargetMode="External"/><Relationship Id="rId4354" Type="http://schemas.openxmlformats.org/officeDocument/2006/relationships/hyperlink" Target="https://groupips.sharepoint.com/sites/Growth/1%20Quotations/Q5200-Q5299/Q5228%20MARETAP%20PE0369_Upgrading%20gas%20detecton" TargetMode="External"/><Relationship Id="rId4561" Type="http://schemas.openxmlformats.org/officeDocument/2006/relationships/hyperlink" Target="https://groupips.sharepoint.com/sites/Growth/1%20Quotations/" TargetMode="External"/><Relationship Id="rId5405" Type="http://schemas.openxmlformats.org/officeDocument/2006/relationships/hyperlink" Target="https://groupips.sharepoint.com/sites/O3251" TargetMode="External"/><Relationship Id="rId5612" Type="http://schemas.openxmlformats.org/officeDocument/2006/relationships/hyperlink" Target="https://groupips.sharepoint.com/sites/O3044" TargetMode="External"/><Relationship Id="rId1948" Type="http://schemas.openxmlformats.org/officeDocument/2006/relationships/hyperlink" Target="https://groupips.sharepoint.com/sites/01Activity-O1506BioLix/Shared%20Documents/Forms/AllItems.aspx" TargetMode="External"/><Relationship Id="rId3163" Type="http://schemas.openxmlformats.org/officeDocument/2006/relationships/hyperlink" Target="https://groupips.sharepoint.com/sites/Growth/1%20Quotations/Q8600-Q8699/Q8635%20Bimbo%20I._Zaragoza%20(Spain)%20IOT%20Industrial%20Network%20PM" TargetMode="External"/><Relationship Id="rId3370" Type="http://schemas.openxmlformats.org/officeDocument/2006/relationships/hyperlink" Target="https://groupips.sharepoint.com/sites/Growth/1%20Quotations/Q8000-Q8099/Q8090%20Befesa," TargetMode="External"/><Relationship Id="rId4007" Type="http://schemas.openxmlformats.org/officeDocument/2006/relationships/hyperlink" Target="https://groupips.sharepoint.com/sites/Growth/1%20Quotations/Q6100-Q6199/Q6186%20ICS-%20International%20College%20Spain%20O22" TargetMode="External"/><Relationship Id="rId4214" Type="http://schemas.openxmlformats.org/officeDocument/2006/relationships/hyperlink" Target="https://groupips.sharepoint.com/sites/Growth/1%20Quotations/Q5600-Q5699/Q5607%20cubicup%20Reforma%20Almendro%2022" TargetMode="External"/><Relationship Id="rId4421" Type="http://schemas.openxmlformats.org/officeDocument/2006/relationships/hyperlink" Target="https://groupips.sharepoint.com/sites/Growth/1%20Quotations/Q4600-Q4699/Q4687_Mithra_Modification%20Bureaux" TargetMode="External"/><Relationship Id="rId291" Type="http://schemas.openxmlformats.org/officeDocument/2006/relationships/hyperlink" Target="https://groupips.sharepoint.com/sites/Activity/O3289Documents" TargetMode="External"/><Relationship Id="rId1808" Type="http://schemas.openxmlformats.org/officeDocument/2006/relationships/hyperlink" Target="https://groupips.sharepoint.com/sites/ActivityArchive/O1729Archive" TargetMode="External"/><Relationship Id="rId3023" Type="http://schemas.openxmlformats.org/officeDocument/2006/relationships/hyperlink" Target="https://groupips.sharepoint.com/sites/Growth/1%20Quotations/Q8900-Q8999/Q8952%20Carmeuse%20S.A.%20EM4636_PM%20Kiln%20Revamp%20Prject" TargetMode="External"/><Relationship Id="rId6179" Type="http://schemas.openxmlformats.org/officeDocument/2006/relationships/hyperlink" Target="https://groupips.sharepoint.com/sites/O2464" TargetMode="External"/><Relationship Id="rId6386" Type="http://schemas.openxmlformats.org/officeDocument/2006/relationships/hyperlink" Target="https://groupips.sharepoint.com/sites/O2257" TargetMode="External"/><Relationship Id="rId151" Type="http://schemas.openxmlformats.org/officeDocument/2006/relationships/hyperlink" Target="https://groupips.sharepoint.com/sites/Activity/O3430Documents" TargetMode="External"/><Relationship Id="rId3230" Type="http://schemas.openxmlformats.org/officeDocument/2006/relationships/hyperlink" Target="https://groupips.sharepoint.com/sites/Growth/1%20Quotations/Q8300-Q8399/Q8316%20Cargill%20Cocoa%20&amp;%20Chocolate%20Cargill%20Sugar%20Transport" TargetMode="External"/><Relationship Id="rId5195" Type="http://schemas.openxmlformats.org/officeDocument/2006/relationships/hyperlink" Target="https://groupips.sharepoint.com/sites/O3464" TargetMode="External"/><Relationship Id="rId6039" Type="http://schemas.openxmlformats.org/officeDocument/2006/relationships/hyperlink" Target="https://groupips.sharepoint.com/sites/O2609" TargetMode="External"/><Relationship Id="rId6593" Type="http://schemas.openxmlformats.org/officeDocument/2006/relationships/hyperlink" Target="https://groupips.sharepoint.com/sites/O2045" TargetMode="External"/><Relationship Id="rId2789" Type="http://schemas.openxmlformats.org/officeDocument/2006/relationships/hyperlink" Target="https://groupips.sharepoint.com/sites/ActivityArchive/I527Documents" TargetMode="External"/><Relationship Id="rId2996" Type="http://schemas.openxmlformats.org/officeDocument/2006/relationships/hyperlink" Target="https://groupips.sharepoint.com/sites/Growth/1%20Quotations/Q9000-Q9099/Q9013%20ENDECO%20EM4694_Mechanical%20Flowline" TargetMode="External"/><Relationship Id="rId6246" Type="http://schemas.openxmlformats.org/officeDocument/2006/relationships/hyperlink" Target="https://groupips.sharepoint.com/sites/O2397" TargetMode="External"/><Relationship Id="rId6453" Type="http://schemas.openxmlformats.org/officeDocument/2006/relationships/hyperlink" Target="https://groupips.sharepoint.com/sites/O2188" TargetMode="External"/><Relationship Id="rId6660" Type="http://schemas.openxmlformats.org/officeDocument/2006/relationships/hyperlink" Target="https://groupips.sharepoint.com/sites/O1970" TargetMode="External"/><Relationship Id="rId968" Type="http://schemas.openxmlformats.org/officeDocument/2006/relationships/hyperlink" Target="https://groupips.sharepoint.com/sites/ActivityArchive/O2608Documents" TargetMode="External"/><Relationship Id="rId1598" Type="http://schemas.openxmlformats.org/officeDocument/2006/relationships/hyperlink" Target="https://groupips.sharepoint.com/sites/ActivityArchive/O1969Archive" TargetMode="External"/><Relationship Id="rId2649" Type="http://schemas.openxmlformats.org/officeDocument/2006/relationships/hyperlink" Target="https://groupips.sharepoint.com/sites/ActivityArchive/O171Archive" TargetMode="External"/><Relationship Id="rId2856" Type="http://schemas.openxmlformats.org/officeDocument/2006/relationships/hyperlink" Target="https://groupips.sharepoint.com/sites/Activity/I423Documents" TargetMode="External"/><Relationship Id="rId3907" Type="http://schemas.openxmlformats.org/officeDocument/2006/relationships/hyperlink" Target="https://groupips.sharepoint.com/sites/Growth/1%20Quotations/Q6400-Q6499/Q6470%20ArcelorMittal%20Esch-Belval%20Revamping%20Steelshop" TargetMode="External"/><Relationship Id="rId5055" Type="http://schemas.openxmlformats.org/officeDocument/2006/relationships/hyperlink" Target="https://mytracker.group-ips.com/projects/1647/reference_sheets_translations/935.pdf" TargetMode="External"/><Relationship Id="rId5262" Type="http://schemas.openxmlformats.org/officeDocument/2006/relationships/hyperlink" Target="https://groupips.sharepoint.com/sites/O3396" TargetMode="External"/><Relationship Id="rId6106" Type="http://schemas.openxmlformats.org/officeDocument/2006/relationships/hyperlink" Target="https://groupips.sharepoint.com/sites/O2540" TargetMode="External"/><Relationship Id="rId6313" Type="http://schemas.openxmlformats.org/officeDocument/2006/relationships/hyperlink" Target="https://groupips.sharepoint.com/sites/O2330" TargetMode="External"/><Relationship Id="rId6520" Type="http://schemas.openxmlformats.org/officeDocument/2006/relationships/hyperlink" Target="https://groupips.sharepoint.com/sites/O2118" TargetMode="External"/><Relationship Id="rId97" Type="http://schemas.openxmlformats.org/officeDocument/2006/relationships/hyperlink" Target="https://groupips.sharepoint.com/sites/Activity/O3485Documents" TargetMode="External"/><Relationship Id="rId828" Type="http://schemas.openxmlformats.org/officeDocument/2006/relationships/hyperlink" Target="https://groupips.sharepoint.com/sites/ActivityArchive/O2752Documents" TargetMode="External"/><Relationship Id="rId1458" Type="http://schemas.openxmlformats.org/officeDocument/2006/relationships/hyperlink" Target="https://groupips.sharepoint.com/sites/ActivityArchive/O2115Documents" TargetMode="External"/><Relationship Id="rId1665" Type="http://schemas.openxmlformats.org/officeDocument/2006/relationships/hyperlink" Target="https://groupips.sharepoint.com/sites/ActivityArchive/O1898Archive" TargetMode="External"/><Relationship Id="rId1872" Type="http://schemas.openxmlformats.org/officeDocument/2006/relationships/hyperlink" Target="https://groupips.sharepoint.com/sites/ActivityArchive/O1644Archive" TargetMode="External"/><Relationship Id="rId2509" Type="http://schemas.openxmlformats.org/officeDocument/2006/relationships/hyperlink" Target="https://groupips.sharepoint.com/sites/ActivityArchive/O434Archive" TargetMode="External"/><Relationship Id="rId2716" Type="http://schemas.openxmlformats.org/officeDocument/2006/relationships/hyperlink" Target="https://groupips.sharepoint.com/sites/ActivityArchive/O049Archive" TargetMode="External"/><Relationship Id="rId4071" Type="http://schemas.openxmlformats.org/officeDocument/2006/relationships/hyperlink" Target="https://groupips.sharepoint.com/sites/Growth/1%20Quotations/Q5800-Q5899/Q5897%20Estee%20Lauder%20Estee%20Lauder%20-%20Omega%20Project" TargetMode="External"/><Relationship Id="rId5122" Type="http://schemas.openxmlformats.org/officeDocument/2006/relationships/hyperlink" Target="https://groupips.sharepoint.com/sites/O3537" TargetMode="External"/><Relationship Id="rId1318" Type="http://schemas.openxmlformats.org/officeDocument/2006/relationships/hyperlink" Target="https://groupips.sharepoint.com/sites/ActivityArchive/O2256Documents" TargetMode="External"/><Relationship Id="rId1525" Type="http://schemas.openxmlformats.org/officeDocument/2006/relationships/hyperlink" Target="https://groupips.sharepoint.com/sites/ActivityArchive/O2048Documents" TargetMode="External"/><Relationship Id="rId2923" Type="http://schemas.openxmlformats.org/officeDocument/2006/relationships/hyperlink" Target="https://groupips.sharepoint.com/sites/Growth/1%20Quotations/Q9000-Q9099/Q9093%20Reforma%20viviendas%20AS152" TargetMode="External"/><Relationship Id="rId1732" Type="http://schemas.openxmlformats.org/officeDocument/2006/relationships/hyperlink" Target="https://groupips.sharepoint.com/sites/ActivityArchive/O1826Archive" TargetMode="External"/><Relationship Id="rId4888" Type="http://schemas.openxmlformats.org/officeDocument/2006/relationships/hyperlink" Target="https://groupips.sharepoint.com/sites/Growth/1%20Quotations/" TargetMode="External"/><Relationship Id="rId5939" Type="http://schemas.openxmlformats.org/officeDocument/2006/relationships/hyperlink" Target="https://groupips.sharepoint.com/sites/O2716" TargetMode="External"/><Relationship Id="rId24" Type="http://schemas.openxmlformats.org/officeDocument/2006/relationships/hyperlink" Target="https://groupips.sharepoint.com/sites/Activity/O3558Documents" TargetMode="External"/><Relationship Id="rId2299" Type="http://schemas.openxmlformats.org/officeDocument/2006/relationships/hyperlink" Target="https://groupips.sharepoint.com/sites/ActivityArchive/O803Archive" TargetMode="External"/><Relationship Id="rId3697" Type="http://schemas.openxmlformats.org/officeDocument/2006/relationships/hyperlink" Target="https://groupips.sharepoint.com/sites/Growth/1%20Quotations/Q7300-Q7399/Q7300%20Meninx%20Holding%20EM3334_Pilotage%20chantier" TargetMode="External"/><Relationship Id="rId4748" Type="http://schemas.openxmlformats.org/officeDocument/2006/relationships/hyperlink" Target="https://groupips.sharepoint.com/sites/Growth/1%20Quotations/" TargetMode="External"/><Relationship Id="rId4955" Type="http://schemas.openxmlformats.org/officeDocument/2006/relationships/hyperlink" Target="https://groupips.sharepoint.com/sites/Growth/1%20Quotations/" TargetMode="External"/><Relationship Id="rId3557" Type="http://schemas.openxmlformats.org/officeDocument/2006/relationships/hyperlink" Target="https://groupips.sharepoint.com/sites/Growth/1%20Quotations/Q7400-Q7499/Q7427%20Procter%20and%20Gamble%20Spain%20(Madrid)%20REC&#193;LCULO%20ESTRUCTURAL" TargetMode="External"/><Relationship Id="rId3764" Type="http://schemas.openxmlformats.org/officeDocument/2006/relationships/hyperlink" Target="https://groupips.sharepoint.com/sites/Growth/1%20Quotations/Q7000-Q7099/Q7002%20SDD" TargetMode="External"/><Relationship Id="rId3971" Type="http://schemas.openxmlformats.org/officeDocument/2006/relationships/hyperlink" Target="https://groupips.sharepoint.com/sites/Growth/1%20Quotations/Q6200-Q6299/Q6269%20PC%20Loos%20-%20France%20Ing&#233;nieurie%20G&#233;n&#233;rale%20&amp;%20Process" TargetMode="External"/><Relationship Id="rId4608" Type="http://schemas.openxmlformats.org/officeDocument/2006/relationships/hyperlink" Target="https://groupips.sharepoint.com/sites/Growth/1%20Quotations/" TargetMode="External"/><Relationship Id="rId4815" Type="http://schemas.openxmlformats.org/officeDocument/2006/relationships/hyperlink" Target="https://groupips.sharepoint.com/sites/Growth" TargetMode="External"/><Relationship Id="rId6170" Type="http://schemas.openxmlformats.org/officeDocument/2006/relationships/hyperlink" Target="https://groupips.sharepoint.com/sites/O2473" TargetMode="External"/><Relationship Id="rId478" Type="http://schemas.openxmlformats.org/officeDocument/2006/relationships/hyperlink" Target="https://groupips.sharepoint.com/sites/Activity/O3102Documents" TargetMode="External"/><Relationship Id="rId685" Type="http://schemas.openxmlformats.org/officeDocument/2006/relationships/hyperlink" Target="https://groupips.sharepoint.com/sites/Activity/O2895Documents" TargetMode="External"/><Relationship Id="rId892" Type="http://schemas.openxmlformats.org/officeDocument/2006/relationships/hyperlink" Target="https://groupips.sharepoint.com/sites/ActivityArchive/O2688Documents" TargetMode="External"/><Relationship Id="rId2159" Type="http://schemas.openxmlformats.org/officeDocument/2006/relationships/hyperlink" Target="https://groupips.sharepoint.com/sites/ActivityArchive/O1111Archive" TargetMode="External"/><Relationship Id="rId2366" Type="http://schemas.openxmlformats.org/officeDocument/2006/relationships/hyperlink" Target="https://groupips.sharepoint.com/sites/ActivityArchive/O614Archive" TargetMode="External"/><Relationship Id="rId2573" Type="http://schemas.openxmlformats.org/officeDocument/2006/relationships/hyperlink" Target="https://groupips.sharepoint.com/sites/ActivityArchive/O339Archive" TargetMode="External"/><Relationship Id="rId2780" Type="http://schemas.openxmlformats.org/officeDocument/2006/relationships/hyperlink" Target="https://groupips.sharepoint.com/sites/Activity/I840Documents" TargetMode="External"/><Relationship Id="rId3417" Type="http://schemas.openxmlformats.org/officeDocument/2006/relationships/hyperlink" Target="https://groupips.sharepoint.com/sites/Growth/1%20Quotations/Q7700-Q7799/Q7734%20FL%20GROUP%20VENTURE%20CAPITAL%20Atocha%2016" TargetMode="External"/><Relationship Id="rId3624" Type="http://schemas.openxmlformats.org/officeDocument/2006/relationships/hyperlink" Target="https://groupips.sharepoint.com/sites/Growth/1%20Quotations/Q7400-Q7499/Q7484%20Yazaki%20Morocco%20Meknes%20S.A.%20em3437_Etude%20faisabilit&#233;" TargetMode="External"/><Relationship Id="rId3831" Type="http://schemas.openxmlformats.org/officeDocument/2006/relationships/hyperlink" Target="https://groupips.sharepoint.com/sites/Growth/1%20Quotations/Q6600-Q6699/Q6655%20ASTRAL%20EM2862_Hazard%20Study%20Peinture" TargetMode="External"/><Relationship Id="rId6030" Type="http://schemas.openxmlformats.org/officeDocument/2006/relationships/hyperlink" Target="https://groupips.sharepoint.com/sites/O2618" TargetMode="External"/><Relationship Id="rId338" Type="http://schemas.openxmlformats.org/officeDocument/2006/relationships/hyperlink" Target="https://groupips.sharepoint.com/sites/Activity/O3242Documents" TargetMode="External"/><Relationship Id="rId545" Type="http://schemas.openxmlformats.org/officeDocument/2006/relationships/hyperlink" Target="https://groupips.sharepoint.com/sites/ActivityArchive/O3035Documents" TargetMode="External"/><Relationship Id="rId752" Type="http://schemas.openxmlformats.org/officeDocument/2006/relationships/hyperlink" Target="https://groupips.sharepoint.com/sites/ActivityArchive/O2828Documents" TargetMode="External"/><Relationship Id="rId1175" Type="http://schemas.openxmlformats.org/officeDocument/2006/relationships/hyperlink" Target="https://groupips.sharepoint.com/sites/Activity/O2399Documents" TargetMode="External"/><Relationship Id="rId1382" Type="http://schemas.openxmlformats.org/officeDocument/2006/relationships/hyperlink" Target="https://groupips.sharepoint.com/sites/ActivityArchive/O2192Documents" TargetMode="External"/><Relationship Id="rId2019" Type="http://schemas.openxmlformats.org/officeDocument/2006/relationships/hyperlink" Target="https://groupips.sharepoint.com/sites/ActivityArchive/O1385Archive" TargetMode="External"/><Relationship Id="rId2226" Type="http://schemas.openxmlformats.org/officeDocument/2006/relationships/hyperlink" Target="https://groupips.sharepoint.com/sites/ActivityArchive/O966Archive" TargetMode="External"/><Relationship Id="rId2433" Type="http://schemas.openxmlformats.org/officeDocument/2006/relationships/hyperlink" Target="https://groupips.sharepoint.com/sites/ActivityArchive/O538Archive" TargetMode="External"/><Relationship Id="rId2640" Type="http://schemas.openxmlformats.org/officeDocument/2006/relationships/hyperlink" Target="https://groupips.sharepoint.com/sites/ActivityArchive/O196Archive" TargetMode="External"/><Relationship Id="rId5589" Type="http://schemas.openxmlformats.org/officeDocument/2006/relationships/hyperlink" Target="https://groupips.sharepoint.com/sites/O3067" TargetMode="External"/><Relationship Id="rId5796" Type="http://schemas.openxmlformats.org/officeDocument/2006/relationships/hyperlink" Target="https://groupips.sharepoint.com/sites/O2860" TargetMode="External"/><Relationship Id="rId405" Type="http://schemas.openxmlformats.org/officeDocument/2006/relationships/hyperlink" Target="https://groupips.sharepoint.com/sites/ActivityArchive/O3175Documents" TargetMode="External"/><Relationship Id="rId612" Type="http://schemas.openxmlformats.org/officeDocument/2006/relationships/hyperlink" Target="https://groupips.sharepoint.com/sites/ActivityArchive/O2968Documents" TargetMode="External"/><Relationship Id="rId1035" Type="http://schemas.openxmlformats.org/officeDocument/2006/relationships/hyperlink" Target="https://groupips.sharepoint.com/sites/ActivityArchive/O2540Documents" TargetMode="External"/><Relationship Id="rId1242" Type="http://schemas.openxmlformats.org/officeDocument/2006/relationships/hyperlink" Target="https://groupips.sharepoint.com/sites/ActivityArchive/O2332Documents" TargetMode="External"/><Relationship Id="rId2500" Type="http://schemas.openxmlformats.org/officeDocument/2006/relationships/hyperlink" Target="https://groupips.sharepoint.com/sites/ActivityArchive/O446Archive" TargetMode="External"/><Relationship Id="rId4398" Type="http://schemas.openxmlformats.org/officeDocument/2006/relationships/hyperlink" Target="https://groupips.sharepoint.com/sites/Growth/1%20Quotations/Q4900-Q4999/Q4925%20SCHNEIDER%20ELECTRIC%20(GLOBAL)%20Suivi%20r&#233;serves%20Bouygues" TargetMode="External"/><Relationship Id="rId5449" Type="http://schemas.openxmlformats.org/officeDocument/2006/relationships/hyperlink" Target="https://groupips.sharepoint.com/sites/O3207" TargetMode="External"/><Relationship Id="rId5656" Type="http://schemas.openxmlformats.org/officeDocument/2006/relationships/hyperlink" Target="https://groupips.sharepoint.com/sites/O3000" TargetMode="External"/><Relationship Id="rId1102" Type="http://schemas.openxmlformats.org/officeDocument/2006/relationships/hyperlink" Target="https://groupips.sharepoint.com/sites/ActivityArchive/O2472Documents" TargetMode="External"/><Relationship Id="rId4258" Type="http://schemas.openxmlformats.org/officeDocument/2006/relationships/hyperlink" Target="https://groupips.sharepoint.com/sites/Growth/1%20Quotations/Q5200-Q5299/Q5214%20Yazaki%20PE0341_PJt%20MN%20Tunisia%20Program" TargetMode="External"/><Relationship Id="rId4465" Type="http://schemas.openxmlformats.org/officeDocument/2006/relationships/hyperlink" Target="https://groupips.sharepoint.com/sites/Growth/1%20Quotations/" TargetMode="External"/><Relationship Id="rId5309" Type="http://schemas.openxmlformats.org/officeDocument/2006/relationships/hyperlink" Target="https://groupips.sharepoint.com/sites/O3348" TargetMode="External"/><Relationship Id="rId5863" Type="http://schemas.openxmlformats.org/officeDocument/2006/relationships/hyperlink" Target="https://groupips.sharepoint.com/sites/O2793" TargetMode="External"/><Relationship Id="rId6707" Type="http://schemas.openxmlformats.org/officeDocument/2006/relationships/hyperlink" Target="https://groupips.sharepoint.com/sites/O1869" TargetMode="External"/><Relationship Id="rId3067" Type="http://schemas.openxmlformats.org/officeDocument/2006/relationships/hyperlink" Target="https://groupips.sharepoint.com/sites/Growth/1%20Quotations/Q8800-Q8899/Q8882%20HABAS%20EM4424_Rolling%20Mill%20Design" TargetMode="External"/><Relationship Id="rId3274" Type="http://schemas.openxmlformats.org/officeDocument/2006/relationships/hyperlink" Target="https://groupips.sharepoint.com/sites/Growth/1%20Quotations/Q8200-Q8299/Q8224%20Soci&#233;t&#233;%20Industrielle%20des%20Ol&#233;agineux%20(S.I.O)%20Laboratory%20upgrade%20-%20Execut" TargetMode="External"/><Relationship Id="rId4118" Type="http://schemas.openxmlformats.org/officeDocument/2006/relationships/hyperlink" Target="https://groupips.sharepoint.com/sites/Growth/1%20Quotations/Q5800-Q5899/Q5845%20SHELL%20Tunisia%20EM2292_Prov%20of%20Constrc%20Superv" TargetMode="External"/><Relationship Id="rId4672" Type="http://schemas.openxmlformats.org/officeDocument/2006/relationships/hyperlink" Target="https://groupips.sharepoint.com/sites/Growth/1%20Quotations/" TargetMode="External"/><Relationship Id="rId5516" Type="http://schemas.openxmlformats.org/officeDocument/2006/relationships/hyperlink" Target="https://groupips.sharepoint.com/sites/O3140" TargetMode="External"/><Relationship Id="rId5723" Type="http://schemas.openxmlformats.org/officeDocument/2006/relationships/hyperlink" Target="https://groupips.sharepoint.com/sites/O2933" TargetMode="External"/><Relationship Id="rId5930" Type="http://schemas.openxmlformats.org/officeDocument/2006/relationships/hyperlink" Target="https://groupips.sharepoint.com/sites/O2726" TargetMode="External"/><Relationship Id="rId195" Type="http://schemas.openxmlformats.org/officeDocument/2006/relationships/hyperlink" Target="https://groupips.sharepoint.com/sites/Activity/O3386Documents" TargetMode="External"/><Relationship Id="rId1919" Type="http://schemas.openxmlformats.org/officeDocument/2006/relationships/hyperlink" Target="https://groupips.sharepoint.com/sites/ActivityArchive/O1556Archive" TargetMode="External"/><Relationship Id="rId3481" Type="http://schemas.openxmlformats.org/officeDocument/2006/relationships/hyperlink" Target="https://groupips.sharepoint.com/sites/Growth/1%20Quotations/Q7700-Q7799/Q7701%20AB%20INBEV%20(GLOBAL)%20BTS%20Magor" TargetMode="External"/><Relationship Id="rId4325" Type="http://schemas.openxmlformats.org/officeDocument/2006/relationships/hyperlink" Target="https://groupips.sharepoint.com/sites/Growth/1%20Quotations/Q5000-Q5099/Q5049%20CARGILL%20(BELGIUM)%20Ganda%20II" TargetMode="External"/><Relationship Id="rId4532" Type="http://schemas.openxmlformats.org/officeDocument/2006/relationships/hyperlink" Target="https://groupips.sharepoint.com/sites/Growth/1%20Quotations/" TargetMode="External"/><Relationship Id="rId2083" Type="http://schemas.openxmlformats.org/officeDocument/2006/relationships/hyperlink" Target="https://groupips.sharepoint.com/sites/ActivityArchive/O1246Documents" TargetMode="External"/><Relationship Id="rId2290" Type="http://schemas.openxmlformats.org/officeDocument/2006/relationships/hyperlink" Target="https://groupips.sharepoint.com/sites/ActivityArchive/O824Archive" TargetMode="External"/><Relationship Id="rId3134" Type="http://schemas.openxmlformats.org/officeDocument/2006/relationships/hyperlink" Target="https://groupips.sharepoint.com/sites/Growth/1%20Quotations/Q8700-Q8799/Q8746%20CARGILL%20(YVORY%20COAST)%20EM4368_Canopy%20Extension" TargetMode="External"/><Relationship Id="rId3341" Type="http://schemas.openxmlformats.org/officeDocument/2006/relationships/hyperlink" Target="https://groupips.sharepoint.com/sites/Growth/1%20Quotations/Q8000-Q8099/Q8085%20Storm%20Snellaadstations" TargetMode="External"/><Relationship Id="rId6497" Type="http://schemas.openxmlformats.org/officeDocument/2006/relationships/hyperlink" Target="https://groupips.sharepoint.com/sites/O2141" TargetMode="External"/><Relationship Id="rId262" Type="http://schemas.openxmlformats.org/officeDocument/2006/relationships/hyperlink" Target="https://groupips.sharepoint.com/sites/Activity/O3318Documents" TargetMode="External"/><Relationship Id="rId2150" Type="http://schemas.openxmlformats.org/officeDocument/2006/relationships/hyperlink" Target="https://groupips.sharepoint.com/sites/01Activity-O1125AlsaAgadir/Shared%20Documents/Forms/AllItems.aspx" TargetMode="External"/><Relationship Id="rId3201" Type="http://schemas.openxmlformats.org/officeDocument/2006/relationships/hyperlink" Target="https://groupips.sharepoint.com/sites/Growth/1%20Quotations/Q8500-Q8599/Q8577%20WEIR%20EM4217_Flotation%20package" TargetMode="External"/><Relationship Id="rId5099" Type="http://schemas.openxmlformats.org/officeDocument/2006/relationships/hyperlink" Target="https://groupips.sharepoint.com/sites/O3560" TargetMode="External"/><Relationship Id="rId6357" Type="http://schemas.openxmlformats.org/officeDocument/2006/relationships/hyperlink" Target="https://groupips.sharepoint.com/sites/O2286" TargetMode="External"/><Relationship Id="rId6564" Type="http://schemas.openxmlformats.org/officeDocument/2006/relationships/hyperlink" Target="https://groupips.sharepoint.com/sites/O2074" TargetMode="External"/><Relationship Id="rId6771" Type="http://schemas.openxmlformats.org/officeDocument/2006/relationships/hyperlink" Target="https://groupips.sharepoint.com/sites/I528" TargetMode="External"/><Relationship Id="rId122" Type="http://schemas.openxmlformats.org/officeDocument/2006/relationships/hyperlink" Target="https://groupips.sharepoint.com/sites/Activity/O3460Documents" TargetMode="External"/><Relationship Id="rId2010" Type="http://schemas.openxmlformats.org/officeDocument/2006/relationships/hyperlink" Target="https://groupips.sharepoint.com/sites/ActivityArchive/O1394Archive" TargetMode="External"/><Relationship Id="rId5166" Type="http://schemas.openxmlformats.org/officeDocument/2006/relationships/hyperlink" Target="https://groupips.sharepoint.com/sites/O3493" TargetMode="External"/><Relationship Id="rId5373" Type="http://schemas.openxmlformats.org/officeDocument/2006/relationships/hyperlink" Target="https://groupips.sharepoint.com/sites/O3283" TargetMode="External"/><Relationship Id="rId5580" Type="http://schemas.openxmlformats.org/officeDocument/2006/relationships/hyperlink" Target="https://groupips.sharepoint.com/sites/O3076" TargetMode="External"/><Relationship Id="rId6217" Type="http://schemas.openxmlformats.org/officeDocument/2006/relationships/hyperlink" Target="https://groupips.sharepoint.com/sites/O2426" TargetMode="External"/><Relationship Id="rId6424" Type="http://schemas.openxmlformats.org/officeDocument/2006/relationships/hyperlink" Target="https://groupips.sharepoint.com/sites/O2218" TargetMode="External"/><Relationship Id="rId6631" Type="http://schemas.openxmlformats.org/officeDocument/2006/relationships/hyperlink" Target="https://groupips.sharepoint.com/sites/O2001" TargetMode="External"/><Relationship Id="rId1569" Type="http://schemas.openxmlformats.org/officeDocument/2006/relationships/hyperlink" Target="https://groupips.sharepoint.com/sites/ActivityArchive/O1999Documents" TargetMode="External"/><Relationship Id="rId2967" Type="http://schemas.openxmlformats.org/officeDocument/2006/relationships/hyperlink" Target="https://groupips.sharepoint.com/sites/Growth/1%20Quotations/Q9000-Q9099/Q9069%20Carmeuse%20Lime%20&amp;%20Stone%20(Headquarters)%20Davenport," TargetMode="External"/><Relationship Id="rId4182" Type="http://schemas.openxmlformats.org/officeDocument/2006/relationships/hyperlink" Target="https://groupips.sharepoint.com/sites/Growth/1%20Quotations/Q5700-Q5799/Q5720%20ORASCOM%20EM1052_Unit%20Dessalmnt%20Eau%20Mer" TargetMode="External"/><Relationship Id="rId5026" Type="http://schemas.openxmlformats.org/officeDocument/2006/relationships/hyperlink" Target="https://mytracker.group-ips.com/projects/2653/reference_sheets_translations/996.pdf" TargetMode="External"/><Relationship Id="rId5233" Type="http://schemas.openxmlformats.org/officeDocument/2006/relationships/hyperlink" Target="https://groupips.sharepoint.com/sites/O3425" TargetMode="External"/><Relationship Id="rId5440" Type="http://schemas.openxmlformats.org/officeDocument/2006/relationships/hyperlink" Target="https://groupips.sharepoint.com/sites/O3216" TargetMode="External"/><Relationship Id="rId939" Type="http://schemas.openxmlformats.org/officeDocument/2006/relationships/hyperlink" Target="https://groupips.sharepoint.com/sites/ActivityArchive/O2639Documents" TargetMode="External"/><Relationship Id="rId1776" Type="http://schemas.openxmlformats.org/officeDocument/2006/relationships/hyperlink" Target="https://groupips.sharepoint.com/sites/ActivityArchive/O1769Archive" TargetMode="External"/><Relationship Id="rId1983" Type="http://schemas.openxmlformats.org/officeDocument/2006/relationships/hyperlink" Target="https://groupips.sharepoint.com/sites/ActivityArchive/O1433Archive" TargetMode="External"/><Relationship Id="rId2827" Type="http://schemas.openxmlformats.org/officeDocument/2006/relationships/hyperlink" Target="https://groupips.sharepoint.com/sites/Activity/I488Documents" TargetMode="External"/><Relationship Id="rId4042" Type="http://schemas.openxmlformats.org/officeDocument/2006/relationships/hyperlink" Target="https://groupips.sharepoint.com/sites/Growth/1%20Quotations/Q5900-Q5999/Q5918%20Procter%20&amp;%20Gamble%20Manufacturing%20Belgium%20(Strombeek-Bever)%20Fire%20compartmentation%20phase%205" TargetMode="External"/><Relationship Id="rId68" Type="http://schemas.openxmlformats.org/officeDocument/2006/relationships/hyperlink" Target="https://groupips.sharepoint.com/sites/Activity/O3514Documents" TargetMode="External"/><Relationship Id="rId1429" Type="http://schemas.openxmlformats.org/officeDocument/2006/relationships/hyperlink" Target="https://groupips.sharepoint.com/sites/ActivityArchive/O2145Documents" TargetMode="External"/><Relationship Id="rId1636" Type="http://schemas.openxmlformats.org/officeDocument/2006/relationships/hyperlink" Target="https://groupips.sharepoint.com/sites/ActivityArchive/O1929Archive" TargetMode="External"/><Relationship Id="rId1843" Type="http://schemas.openxmlformats.org/officeDocument/2006/relationships/hyperlink" Target="https://groupips.sharepoint.com/sites/ActivityArchive/O1681Archive" TargetMode="External"/><Relationship Id="rId4999" Type="http://schemas.openxmlformats.org/officeDocument/2006/relationships/hyperlink" Target="https://groupips.sharepoint.com/sites/Growth/1%20Quotations/Q6500-Q6599/Q6570%20Group-IPS%20IPS%20Switzerland" TargetMode="External"/><Relationship Id="rId5300" Type="http://schemas.openxmlformats.org/officeDocument/2006/relationships/hyperlink" Target="https://groupips.sharepoint.com/sites/O3357" TargetMode="External"/><Relationship Id="rId1703" Type="http://schemas.openxmlformats.org/officeDocument/2006/relationships/hyperlink" Target="https://groupips.sharepoint.com/sites/ActivityArchive/O1855Documents" TargetMode="External"/><Relationship Id="rId1910" Type="http://schemas.openxmlformats.org/officeDocument/2006/relationships/hyperlink" Target="https://groupips.sharepoint.com/sites/ActivityArchive/O1570Archive" TargetMode="External"/><Relationship Id="rId4859" Type="http://schemas.openxmlformats.org/officeDocument/2006/relationships/hyperlink" Target="https://groupips.sharepoint.com/sites/Growth/1%20Quotations/" TargetMode="External"/><Relationship Id="rId3668" Type="http://schemas.openxmlformats.org/officeDocument/2006/relationships/hyperlink" Target="https://groupips.sharepoint.com/sites/Growth/1%20Quotations/Q7300-Q7399/Q7382%20Cons.%20Jimenez%20Basterra%20S.L.%20Fire%20systems%20renovation" TargetMode="External"/><Relationship Id="rId3875" Type="http://schemas.openxmlformats.org/officeDocument/2006/relationships/hyperlink" Target="https://groupips.sharepoint.com/sites/Growth/1%20Quotations/Q6600-Q6699/Q6605%20APO%20EM2768_Electrical%20Engineer" TargetMode="External"/><Relationship Id="rId4719" Type="http://schemas.openxmlformats.org/officeDocument/2006/relationships/hyperlink" Target="https://groupips.sharepoint.com/sites/Growth/1%20Quotations/" TargetMode="External"/><Relationship Id="rId4926" Type="http://schemas.openxmlformats.org/officeDocument/2006/relationships/hyperlink" Target="https://groupips.sharepoint.com/sites/Growth/1%20Quotations/" TargetMode="External"/><Relationship Id="rId6074" Type="http://schemas.openxmlformats.org/officeDocument/2006/relationships/hyperlink" Target="https://groupips.sharepoint.com/sites/O2574" TargetMode="External"/><Relationship Id="rId6281" Type="http://schemas.openxmlformats.org/officeDocument/2006/relationships/hyperlink" Target="https://groupips.sharepoint.com/sites/O2362" TargetMode="External"/><Relationship Id="rId589" Type="http://schemas.openxmlformats.org/officeDocument/2006/relationships/hyperlink" Target="https://groupips.sharepoint.com/sites/Activity/O2991Documents" TargetMode="External"/><Relationship Id="rId796" Type="http://schemas.openxmlformats.org/officeDocument/2006/relationships/hyperlink" Target="https://groupips.sharepoint.com/sites/Activity/O2784Documents" TargetMode="External"/><Relationship Id="rId2477" Type="http://schemas.openxmlformats.org/officeDocument/2006/relationships/hyperlink" Target="https://groupips.sharepoint.com/sites/ActivityArchive/O476Archive" TargetMode="External"/><Relationship Id="rId2684" Type="http://schemas.openxmlformats.org/officeDocument/2006/relationships/hyperlink" Target="https://groupips.sharepoint.com/sites/ActivityArchive/O095Archive" TargetMode="External"/><Relationship Id="rId3528" Type="http://schemas.openxmlformats.org/officeDocument/2006/relationships/hyperlink" Target="https://groupips.sharepoint.com/sites/Growth/1%20Quotations/Q7600-Q7699/Q7672%20Test%20Lucas%20Leigh%20Test%20for%20scope%20changes" TargetMode="External"/><Relationship Id="rId3735" Type="http://schemas.openxmlformats.org/officeDocument/2006/relationships/hyperlink" Target="https://groupips.sharepoint.com/sites/Growth/1%20Quotations/Q7100-Q7199/Q7186%20Test%20Lucas%20Leigh%20Go%20Live%202023" TargetMode="External"/><Relationship Id="rId5090" Type="http://schemas.openxmlformats.org/officeDocument/2006/relationships/hyperlink" Target="https://groupips.sharepoint.com/sites/O3569" TargetMode="External"/><Relationship Id="rId6141" Type="http://schemas.openxmlformats.org/officeDocument/2006/relationships/hyperlink" Target="https://groupips.sharepoint.com/sites/O2504" TargetMode="External"/><Relationship Id="rId449" Type="http://schemas.openxmlformats.org/officeDocument/2006/relationships/hyperlink" Target="https://groupips.sharepoint.com/sites/Activity/O3131Documents" TargetMode="External"/><Relationship Id="rId656" Type="http://schemas.openxmlformats.org/officeDocument/2006/relationships/hyperlink" Target="https://groupips.sharepoint.com/sites/ActivityArchive/O2924Documents" TargetMode="External"/><Relationship Id="rId863" Type="http://schemas.openxmlformats.org/officeDocument/2006/relationships/hyperlink" Target="https://groupips.sharepoint.com/sites/ActivityArchive/O2717Documents" TargetMode="External"/><Relationship Id="rId1079" Type="http://schemas.openxmlformats.org/officeDocument/2006/relationships/hyperlink" Target="https://groupips.sharepoint.com/sites/ActivityArchive/O2496Documents" TargetMode="External"/><Relationship Id="rId1286" Type="http://schemas.openxmlformats.org/officeDocument/2006/relationships/hyperlink" Target="https://groupips.sharepoint.com/sites/ActivityArchive/O2288Documents" TargetMode="External"/><Relationship Id="rId1493" Type="http://schemas.openxmlformats.org/officeDocument/2006/relationships/hyperlink" Target="https://groupips.sharepoint.com/sites/ActivityArchive/O2080Documents" TargetMode="External"/><Relationship Id="rId2337" Type="http://schemas.openxmlformats.org/officeDocument/2006/relationships/hyperlink" Target="https://groupips.sharepoint.com/sites/ActivityArchive/O686Archive" TargetMode="External"/><Relationship Id="rId2544" Type="http://schemas.openxmlformats.org/officeDocument/2006/relationships/hyperlink" Target="https://groupips.sharepoint.com/sites/ActivityArchive/O387Archive" TargetMode="External"/><Relationship Id="rId2891" Type="http://schemas.openxmlformats.org/officeDocument/2006/relationships/hyperlink" Target="https://groupips.sharepoint.com/sites/Growth/1%20Quotations/Q9200-Q9299/Q9223%20Fertinagro%20EM4817_Safi%20TSP%20Plant" TargetMode="External"/><Relationship Id="rId3942" Type="http://schemas.openxmlformats.org/officeDocument/2006/relationships/hyperlink" Target="https://groupips.sharepoint.com/sites/Growth/1%20Quotations/Q5400-Q5499/Q5465%20Alvance%20Aluminium%20Duffel%20BV%20Scalper" TargetMode="External"/><Relationship Id="rId6001" Type="http://schemas.openxmlformats.org/officeDocument/2006/relationships/hyperlink" Target="https://groupips.sharepoint.com/sites/O2650" TargetMode="External"/><Relationship Id="rId309" Type="http://schemas.openxmlformats.org/officeDocument/2006/relationships/hyperlink" Target="https://groupips.sharepoint.com/sites/Activity/O3271Documents" TargetMode="External"/><Relationship Id="rId516" Type="http://schemas.openxmlformats.org/officeDocument/2006/relationships/hyperlink" Target="https://groupips.sharepoint.com/sites/Activity/O3064Documents" TargetMode="External"/><Relationship Id="rId1146" Type="http://schemas.openxmlformats.org/officeDocument/2006/relationships/hyperlink" Target="https://groupips.sharepoint.com/sites/Activity/O2428Documents" TargetMode="External"/><Relationship Id="rId2751" Type="http://schemas.openxmlformats.org/officeDocument/2006/relationships/hyperlink" Target="https://groupips.sharepoint.com/sites/ActivityArchive/O014Archive" TargetMode="External"/><Relationship Id="rId3802" Type="http://schemas.openxmlformats.org/officeDocument/2006/relationships/hyperlink" Target="https://groupips.sharepoint.com/sites/Growth/1%20Quotations/Q6900-Q6999/Q6958%20TPS%20EM3113_Mise%20Dispostion%20Planer" TargetMode="External"/><Relationship Id="rId723" Type="http://schemas.openxmlformats.org/officeDocument/2006/relationships/hyperlink" Target="https://groupips.sharepoint.com/sites/Activity/O2857Documents" TargetMode="External"/><Relationship Id="rId930" Type="http://schemas.openxmlformats.org/officeDocument/2006/relationships/hyperlink" Target="https://groupips.sharepoint.com/sites/ActivityArchive/O2648Documents" TargetMode="External"/><Relationship Id="rId1006" Type="http://schemas.openxmlformats.org/officeDocument/2006/relationships/hyperlink" Target="https://groupips.sharepoint.com/sites/ActivityArchive/O2570Documents" TargetMode="External"/><Relationship Id="rId1353" Type="http://schemas.openxmlformats.org/officeDocument/2006/relationships/hyperlink" Target="https://groupips.sharepoint.com/sites/ActivityArchive/O2221Documents" TargetMode="External"/><Relationship Id="rId1560" Type="http://schemas.openxmlformats.org/officeDocument/2006/relationships/hyperlink" Target="https://groupips.sharepoint.com/sites/ActivityArchive/O2008Documents" TargetMode="External"/><Relationship Id="rId2404" Type="http://schemas.openxmlformats.org/officeDocument/2006/relationships/hyperlink" Target="https://groupips.sharepoint.com/sites/ActivityArchive/O573Archive" TargetMode="External"/><Relationship Id="rId2611" Type="http://schemas.openxmlformats.org/officeDocument/2006/relationships/hyperlink" Target="https://groupips.sharepoint.com/sites/ActivityArchive/O254Archive" TargetMode="External"/><Relationship Id="rId5767" Type="http://schemas.openxmlformats.org/officeDocument/2006/relationships/hyperlink" Target="https://groupips.sharepoint.com/sites/O2889" TargetMode="External"/><Relationship Id="rId5974" Type="http://schemas.openxmlformats.org/officeDocument/2006/relationships/hyperlink" Target="https://groupips.sharepoint.com/sites/O2681" TargetMode="External"/><Relationship Id="rId6818" Type="http://schemas.openxmlformats.org/officeDocument/2006/relationships/hyperlink" Target="https://groupips.sharepoint.com/sites/I476" TargetMode="External"/><Relationship Id="rId1213" Type="http://schemas.openxmlformats.org/officeDocument/2006/relationships/hyperlink" Target="https://groupips.sharepoint.com/sites/ActivityArchive/O2361Documents" TargetMode="External"/><Relationship Id="rId1420" Type="http://schemas.openxmlformats.org/officeDocument/2006/relationships/hyperlink" Target="https://groupips.sharepoint.com/sites/ActivityArchive/O2154Documents" TargetMode="External"/><Relationship Id="rId4369" Type="http://schemas.openxmlformats.org/officeDocument/2006/relationships/hyperlink" Target="https://groupips.sharepoint.com/:f:/r/sites/Growth/1%20Quotations/Q4400-Q4499/Q4467_ABI_Ingenieria%20Master%20Plan%20Tropical%202A" TargetMode="External"/><Relationship Id="rId4576" Type="http://schemas.openxmlformats.org/officeDocument/2006/relationships/hyperlink" Target="https://groupips.sharepoint.com/sites/Growth/1%20Quotations/" TargetMode="External"/><Relationship Id="rId4783" Type="http://schemas.openxmlformats.org/officeDocument/2006/relationships/hyperlink" Target="https://groupips.sharepoint.com/sites/Growth/1%20Quotations/" TargetMode="External"/><Relationship Id="rId4990" Type="http://schemas.openxmlformats.org/officeDocument/2006/relationships/hyperlink" Target="https://groupips.sharepoint.com/sites/Growth/1%20Quotations/Q7300-Q7399/Q7306%20Group-IPS%20Safety" TargetMode="External"/><Relationship Id="rId5627" Type="http://schemas.openxmlformats.org/officeDocument/2006/relationships/hyperlink" Target="https://groupips.sharepoint.com/sites/O3029" TargetMode="External"/><Relationship Id="rId5834" Type="http://schemas.openxmlformats.org/officeDocument/2006/relationships/hyperlink" Target="https://groupips.sharepoint.com/sites/O2822" TargetMode="External"/><Relationship Id="rId3178" Type="http://schemas.openxmlformats.org/officeDocument/2006/relationships/hyperlink" Target="https://groupips.sharepoint.com/sites/Growth/1%20Quotations/Q8500-Q8599/Q8598%20P3%20Logistic%20Parks%20CEE%20P3%205%20naves%20logisticas" TargetMode="External"/><Relationship Id="rId3385" Type="http://schemas.openxmlformats.org/officeDocument/2006/relationships/hyperlink" Target="https://groupips.sharepoint.com/sites/Growth/1%20Quotations/Q8000-Q8099/Q8067%20Kensington%20Spain%20Logistics%20Logicor%20Castellbisball%20Survey" TargetMode="External"/><Relationship Id="rId3592" Type="http://schemas.openxmlformats.org/officeDocument/2006/relationships/hyperlink" Target="https://groupips.sharepoint.com/sites/Growth/1%20Quotations/Q7500-Q7599/Q7554%20Fertial%20EM293_&#201;td%20renforcemnt%20b&#226;timnt" TargetMode="External"/><Relationship Id="rId4229" Type="http://schemas.openxmlformats.org/officeDocument/2006/relationships/hyperlink" Target="https://groupips.sharepoint.com/sites/Growth/1%20Quotations/Q5500-Q5599/Q5537%20TFL%20EM2005_TFL35&#8211;Solid%20Fuel%20Packg" TargetMode="External"/><Relationship Id="rId4436" Type="http://schemas.openxmlformats.org/officeDocument/2006/relationships/hyperlink" Target="https://groupips.sharepoint.com/sites/Growth/1%20Quotations/Q4700-Q4799/Q4761_GENARS_%20Licitaci&#243;n%20Mollet" TargetMode="External"/><Relationship Id="rId4643" Type="http://schemas.openxmlformats.org/officeDocument/2006/relationships/hyperlink" Target="https://groupips.sharepoint.com/sites/Growth/1%20Quotations/" TargetMode="External"/><Relationship Id="rId4850" Type="http://schemas.openxmlformats.org/officeDocument/2006/relationships/hyperlink" Target="https://groupips.sharepoint.com/sites/Growth/1%20Quotations/" TargetMode="External"/><Relationship Id="rId5901" Type="http://schemas.openxmlformats.org/officeDocument/2006/relationships/hyperlink" Target="https://groupips.sharepoint.com/sites/O2755" TargetMode="External"/><Relationship Id="rId2194" Type="http://schemas.openxmlformats.org/officeDocument/2006/relationships/hyperlink" Target="https://groupips.sharepoint.com/sites/ActivityArchive/O1009Archive" TargetMode="External"/><Relationship Id="rId3038" Type="http://schemas.openxmlformats.org/officeDocument/2006/relationships/hyperlink" Target="https://groupips.sharepoint.com/sites/Growth/1%20Quotations/Q8900-Q8999/Q8923%20Cargill," TargetMode="External"/><Relationship Id="rId3245" Type="http://schemas.openxmlformats.org/officeDocument/2006/relationships/hyperlink" Target="https://groupips.sharepoint.com/sites/Growth/1%20Quotations/Q8300-Q8399/Q8372%20Power%20Tunisia%20EM4027_Energy%20report" TargetMode="External"/><Relationship Id="rId3452" Type="http://schemas.openxmlformats.org/officeDocument/2006/relationships/hyperlink" Target="https://groupips.sharepoint.com/sites/Growth/1%20Quotations/Q7500-Q7599/Q7546%20Brussels%20Airport%20Company%20NV%20Mobile%20UPS%20EPCM" TargetMode="External"/><Relationship Id="rId4503" Type="http://schemas.openxmlformats.org/officeDocument/2006/relationships/hyperlink" Target="https://groupips.sharepoint.com/sites/Growth/1%20Quotations/" TargetMode="External"/><Relationship Id="rId4710" Type="http://schemas.openxmlformats.org/officeDocument/2006/relationships/hyperlink" Target="https://groupips.sharepoint.com/sites/Growth/1%20Quotations/" TargetMode="External"/><Relationship Id="rId166" Type="http://schemas.openxmlformats.org/officeDocument/2006/relationships/hyperlink" Target="https://groupips.sharepoint.com/sites/Activity/O3415Documents" TargetMode="External"/><Relationship Id="rId373" Type="http://schemas.openxmlformats.org/officeDocument/2006/relationships/hyperlink" Target="https://groupips.sharepoint.com/sites/Activity/O3207Documents" TargetMode="External"/><Relationship Id="rId580" Type="http://schemas.openxmlformats.org/officeDocument/2006/relationships/hyperlink" Target="https://groupips.sharepoint.com/sites/Activity/O3000Documents" TargetMode="External"/><Relationship Id="rId2054" Type="http://schemas.openxmlformats.org/officeDocument/2006/relationships/hyperlink" Target="https://groupips.sharepoint.com/sites/ActivityArchive/O1324Archive" TargetMode="External"/><Relationship Id="rId2261" Type="http://schemas.openxmlformats.org/officeDocument/2006/relationships/hyperlink" Target="https://groupips.sharepoint.com/sites/ActivityArchive/O902Archive" TargetMode="External"/><Relationship Id="rId3105" Type="http://schemas.openxmlformats.org/officeDocument/2006/relationships/hyperlink" Target="https://groupips.sharepoint.com/sites/Growth/1%20Quotations/Q8800-Q8899/Q8805%20ENDECO%20EM4435_SteelStructure%20Design" TargetMode="External"/><Relationship Id="rId3312" Type="http://schemas.openxmlformats.org/officeDocument/2006/relationships/hyperlink" Target="https://groupips.sharepoint.com/sites/Growth/1%20Quotations/Q8200-Q8299/Q8239%20JESA%20EM3051_Flexib%20r&#233;servoir" TargetMode="External"/><Relationship Id="rId6468" Type="http://schemas.openxmlformats.org/officeDocument/2006/relationships/hyperlink" Target="https://groupips.sharepoint.com/sites/O2172" TargetMode="External"/><Relationship Id="rId6675" Type="http://schemas.openxmlformats.org/officeDocument/2006/relationships/hyperlink" Target="https://groupips.sharepoint.com/sites/O1946" TargetMode="External"/><Relationship Id="rId233" Type="http://schemas.openxmlformats.org/officeDocument/2006/relationships/hyperlink" Target="https://groupips.sharepoint.com/sites/Activity/O3347Documents" TargetMode="External"/><Relationship Id="rId440" Type="http://schemas.openxmlformats.org/officeDocument/2006/relationships/hyperlink" Target="https://groupips.sharepoint.com/sites/Activity/O3140Documents" TargetMode="External"/><Relationship Id="rId1070" Type="http://schemas.openxmlformats.org/officeDocument/2006/relationships/hyperlink" Target="https://groupips.sharepoint.com/sites/Activity/O2505Documents" TargetMode="External"/><Relationship Id="rId2121" Type="http://schemas.openxmlformats.org/officeDocument/2006/relationships/hyperlink" Target="https://groupips.sharepoint.com/sites/ActivityArchive/O1181Archive" TargetMode="External"/><Relationship Id="rId5277" Type="http://schemas.openxmlformats.org/officeDocument/2006/relationships/hyperlink" Target="https://groupips.sharepoint.com/sites/O3381" TargetMode="External"/><Relationship Id="rId5484" Type="http://schemas.openxmlformats.org/officeDocument/2006/relationships/hyperlink" Target="https://groupips.sharepoint.com/sites/O3172" TargetMode="External"/><Relationship Id="rId6328" Type="http://schemas.openxmlformats.org/officeDocument/2006/relationships/hyperlink" Target="https://groupips.sharepoint.com/sites/O2315" TargetMode="External"/><Relationship Id="rId300" Type="http://schemas.openxmlformats.org/officeDocument/2006/relationships/hyperlink" Target="https://groupips.sharepoint.com/sites/Activity/O3280Documents" TargetMode="External"/><Relationship Id="rId4086" Type="http://schemas.openxmlformats.org/officeDocument/2006/relationships/hyperlink" Target="https://groupips.sharepoint.com/sites/Growth/1%20Quotations/Q6000-Q6099/Q6000%20Agroserv%20EM2410_Etd%20APD%20R&#233;alis%20Usine" TargetMode="External"/><Relationship Id="rId5137" Type="http://schemas.openxmlformats.org/officeDocument/2006/relationships/hyperlink" Target="https://groupips.sharepoint.com/sites/O3522" TargetMode="External"/><Relationship Id="rId5691" Type="http://schemas.openxmlformats.org/officeDocument/2006/relationships/hyperlink" Target="https://groupips.sharepoint.com/sites/O2965" TargetMode="External"/><Relationship Id="rId6535" Type="http://schemas.openxmlformats.org/officeDocument/2006/relationships/hyperlink" Target="https://groupips.sharepoint.com/sites/O2103" TargetMode="External"/><Relationship Id="rId6742" Type="http://schemas.openxmlformats.org/officeDocument/2006/relationships/hyperlink" Target="https://groupips.sharepoint.com/sites/O1581" TargetMode="External"/><Relationship Id="rId1887" Type="http://schemas.openxmlformats.org/officeDocument/2006/relationships/hyperlink" Target="https://groupips.sharepoint.com/sites/01Activity-O1614WandaNewSite/Shared%20Documents/Forms/AllItems.aspx" TargetMode="External"/><Relationship Id="rId2938" Type="http://schemas.openxmlformats.org/officeDocument/2006/relationships/hyperlink" Target="https://groupips.sharepoint.com/sites/Growth/1%20Quotations/Q9000-Q9099/Q9038%20LDC%20Wittenberg%20Micella%20Preheater" TargetMode="External"/><Relationship Id="rId4293" Type="http://schemas.openxmlformats.org/officeDocument/2006/relationships/hyperlink" Target="https://groupips.sharepoint.com/sites/Growth/1%20Quotations/Q5200-Q5299/Q5207%20Yazaki%20PE0331_Experti%20existing%20build" TargetMode="External"/><Relationship Id="rId5344" Type="http://schemas.openxmlformats.org/officeDocument/2006/relationships/hyperlink" Target="https://groupips.sharepoint.com/sites/O3312" TargetMode="External"/><Relationship Id="rId5551" Type="http://schemas.openxmlformats.org/officeDocument/2006/relationships/hyperlink" Target="https://groupips.sharepoint.com/sites/O3105" TargetMode="External"/><Relationship Id="rId6602" Type="http://schemas.openxmlformats.org/officeDocument/2006/relationships/hyperlink" Target="https://groupips.sharepoint.com/sites/O2036" TargetMode="External"/><Relationship Id="rId1747" Type="http://schemas.openxmlformats.org/officeDocument/2006/relationships/hyperlink" Target="https://groupips.sharepoint.com/sites/01Activity-O1808HartmannAdecuacinsalareuniones/Shared%20Documents/Forms/AllItems.aspx" TargetMode="External"/><Relationship Id="rId1954" Type="http://schemas.openxmlformats.org/officeDocument/2006/relationships/hyperlink" Target="https://groupips.sharepoint.com/sites/ActivityArchive/O1494Archive" TargetMode="External"/><Relationship Id="rId4153" Type="http://schemas.openxmlformats.org/officeDocument/2006/relationships/hyperlink" Target="https://groupips.sharepoint.com/sites/Growth/1%20Quotations/Q5700-Q5799/Q5790%20Gianni%20Housing%20Vivienda%20Gianni" TargetMode="External"/><Relationship Id="rId4360" Type="http://schemas.openxmlformats.org/officeDocument/2006/relationships/hyperlink" Target="https://groupips.sharepoint.com/:f:/r/sites/Growth/1%20Quotations/Q5000-Q5099/Q5034%20Tractebel%20Engineering%20Tuz%20G%C3%B6l%C3%BC" TargetMode="External"/><Relationship Id="rId5204" Type="http://schemas.openxmlformats.org/officeDocument/2006/relationships/hyperlink" Target="https://groupips.sharepoint.com/sites/O3455" TargetMode="External"/><Relationship Id="rId5411" Type="http://schemas.openxmlformats.org/officeDocument/2006/relationships/hyperlink" Target="https://groupips.sharepoint.com/sites/O3245" TargetMode="External"/><Relationship Id="rId39" Type="http://schemas.openxmlformats.org/officeDocument/2006/relationships/hyperlink" Target="https://groupips.sharepoint.com/sites/Activity/O3543Documents" TargetMode="External"/><Relationship Id="rId1607" Type="http://schemas.openxmlformats.org/officeDocument/2006/relationships/hyperlink" Target="https://groupips.sharepoint.com/sites/ActivityArchive/O1959Documents" TargetMode="External"/><Relationship Id="rId1814" Type="http://schemas.openxmlformats.org/officeDocument/2006/relationships/hyperlink" Target="https://groupips.sharepoint.com/sites/ActivityArchive/O1722Archive" TargetMode="External"/><Relationship Id="rId4013" Type="http://schemas.openxmlformats.org/officeDocument/2006/relationships/hyperlink" Target="https://groupips.sharepoint.com/sites/Growth/1%20Quotations/Q6200-Q6299/Q6211%20GSK%20Wavre%20Energy%20reduction" TargetMode="External"/><Relationship Id="rId4220" Type="http://schemas.openxmlformats.org/officeDocument/2006/relationships/hyperlink" Target="https://groupips.sharepoint.com/sites/Growth/1%20Quotations/Q5500-Q5599/Q5589%20MARETAP%20EM2059_CPF&amp;Terminal%20Piping" TargetMode="External"/><Relationship Id="rId3779" Type="http://schemas.openxmlformats.org/officeDocument/2006/relationships/hyperlink" Target="https://groupips.sharepoint.com/sites/Growth/1%20Quotations/Q7000-Q7099/Q7016%20John%20Cockerill%20Hydrogen%20Hyoffwind" TargetMode="External"/><Relationship Id="rId6185" Type="http://schemas.openxmlformats.org/officeDocument/2006/relationships/hyperlink" Target="https://groupips.sharepoint.com/sites/O2458" TargetMode="External"/><Relationship Id="rId6392" Type="http://schemas.openxmlformats.org/officeDocument/2006/relationships/hyperlink" Target="https://groupips.sharepoint.com/sites/O2251" TargetMode="External"/><Relationship Id="rId2588" Type="http://schemas.openxmlformats.org/officeDocument/2006/relationships/hyperlink" Target="https://groupips.sharepoint.com/sites/ActivityArchive/O305Archive" TargetMode="External"/><Relationship Id="rId3986" Type="http://schemas.openxmlformats.org/officeDocument/2006/relationships/hyperlink" Target="https://groupips.sharepoint.com/sites/Growth/1%20Quotations/Q6200-Q6299/Q6270%20GlaxoSmithKline%20Biologicals%20Wavre%20GSK_WN21_WN258%20_Dessinateur" TargetMode="External"/><Relationship Id="rId6045" Type="http://schemas.openxmlformats.org/officeDocument/2006/relationships/hyperlink" Target="https://groupips.sharepoint.com/sites/O2603" TargetMode="External"/><Relationship Id="rId6252" Type="http://schemas.openxmlformats.org/officeDocument/2006/relationships/hyperlink" Target="https://groupips.sharepoint.com/sites/O2391" TargetMode="External"/><Relationship Id="rId1397" Type="http://schemas.openxmlformats.org/officeDocument/2006/relationships/hyperlink" Target="https://groupips.sharepoint.com/sites/ActivityArchive/O2177Documents" TargetMode="External"/><Relationship Id="rId2795" Type="http://schemas.openxmlformats.org/officeDocument/2006/relationships/hyperlink" Target="https://groupips.sharepoint.com/sites/ActivityArchive/I521Documents" TargetMode="External"/><Relationship Id="rId3639" Type="http://schemas.openxmlformats.org/officeDocument/2006/relationships/hyperlink" Target="https://groupips.sharepoint.com/sites/Growth/1%20Quotations/Q7400-Q7499/Q7447%20Mabruk%20Oil%20Operations%20EM3372_WaterOverboard%20LineMod" TargetMode="External"/><Relationship Id="rId3846" Type="http://schemas.openxmlformats.org/officeDocument/2006/relationships/hyperlink" Target="https://groupips.sharepoint.com/sites/Growth/1%20Quotations/Q6800-Q6899/Q6817%20SOLVAY%20(FRANCE)%20EM2866_Etd%20HVAC%20trait%20efluent" TargetMode="External"/><Relationship Id="rId5061" Type="http://schemas.openxmlformats.org/officeDocument/2006/relationships/hyperlink" Target="https://mytracker.group-ips.com/projects/1497/reference_sheets_translations/904.pdf" TargetMode="External"/><Relationship Id="rId6112" Type="http://schemas.openxmlformats.org/officeDocument/2006/relationships/hyperlink" Target="https://groupips.sharepoint.com/sites/O2534" TargetMode="External"/><Relationship Id="rId767" Type="http://schemas.openxmlformats.org/officeDocument/2006/relationships/hyperlink" Target="https://groupips.sharepoint.com/sites/Activity/O2813Documents" TargetMode="External"/><Relationship Id="rId974" Type="http://schemas.openxmlformats.org/officeDocument/2006/relationships/hyperlink" Target="https://groupips.sharepoint.com/sites/Activity/O2602Documents" TargetMode="External"/><Relationship Id="rId2448" Type="http://schemas.openxmlformats.org/officeDocument/2006/relationships/hyperlink" Target="https://groupips.sharepoint.com/sites/ActivityArchive/O516Archive" TargetMode="External"/><Relationship Id="rId2655" Type="http://schemas.openxmlformats.org/officeDocument/2006/relationships/hyperlink" Target="https://groupips.sharepoint.com/sites/ActivityArchive/O160Archive" TargetMode="External"/><Relationship Id="rId2862" Type="http://schemas.openxmlformats.org/officeDocument/2006/relationships/hyperlink" Target="https://groupips.sharepoint.com/sites/ActivityArchive/I184Archive" TargetMode="External"/><Relationship Id="rId3706" Type="http://schemas.openxmlformats.org/officeDocument/2006/relationships/hyperlink" Target="https://groupips.sharepoint.com/sites/Growth/1%20Quotations/Q7000-Q7099/Q7075%20France%20Evaporation%20EM3193_Etd%20Unit&#233;%20Na2SO4" TargetMode="External"/><Relationship Id="rId3913" Type="http://schemas.openxmlformats.org/officeDocument/2006/relationships/hyperlink" Target="https://groupips.sharepoint.com/sites/Growth/1%20Quotations/Q6500-Q6599/Q6530%20GlaxoSmithKline%20Biologicals%20Wavre%20GSK%20-%20RX31-HVAC%20Remediation" TargetMode="External"/><Relationship Id="rId627" Type="http://schemas.openxmlformats.org/officeDocument/2006/relationships/hyperlink" Target="https://groupips.sharepoint.com/sites/Activity/O2953Documents" TargetMode="External"/><Relationship Id="rId834" Type="http://schemas.openxmlformats.org/officeDocument/2006/relationships/hyperlink" Target="https://groupips.sharepoint.com/sites/ActivityArchive/O2746Documents" TargetMode="External"/><Relationship Id="rId1257" Type="http://schemas.openxmlformats.org/officeDocument/2006/relationships/hyperlink" Target="https://groupips.sharepoint.com/sites/ActivityArchive/O2317Documents" TargetMode="External"/><Relationship Id="rId1464" Type="http://schemas.openxmlformats.org/officeDocument/2006/relationships/hyperlink" Target="https://groupips.sharepoint.com/sites/ActivityArchive/O2109Documents" TargetMode="External"/><Relationship Id="rId1671" Type="http://schemas.openxmlformats.org/officeDocument/2006/relationships/hyperlink" Target="https://groupips.sharepoint.com/sites/ActivityArchive/O1891Documents" TargetMode="External"/><Relationship Id="rId2308" Type="http://schemas.openxmlformats.org/officeDocument/2006/relationships/hyperlink" Target="https://groupips.sharepoint.com/sites/ActivityArchive/O786Archive" TargetMode="External"/><Relationship Id="rId2515" Type="http://schemas.openxmlformats.org/officeDocument/2006/relationships/hyperlink" Target="https://groupips.sharepoint.com/sites/ActivityArchive/O428Archive" TargetMode="External"/><Relationship Id="rId2722" Type="http://schemas.openxmlformats.org/officeDocument/2006/relationships/hyperlink" Target="https://groupips.sharepoint.com/sites/ActivityArchive/O043Archive" TargetMode="External"/><Relationship Id="rId5878" Type="http://schemas.openxmlformats.org/officeDocument/2006/relationships/hyperlink" Target="https://groupips.sharepoint.com/sites/O2778" TargetMode="External"/><Relationship Id="rId901" Type="http://schemas.openxmlformats.org/officeDocument/2006/relationships/hyperlink" Target="https://groupips.sharepoint.com/sites/Activity/O2679Documents" TargetMode="External"/><Relationship Id="rId1117" Type="http://schemas.openxmlformats.org/officeDocument/2006/relationships/hyperlink" Target="https://groupips.sharepoint.com/sites/ActivityArchive/O2457Documents" TargetMode="External"/><Relationship Id="rId1324" Type="http://schemas.openxmlformats.org/officeDocument/2006/relationships/hyperlink" Target="https://groupips.sharepoint.com/sites/ActivityArchive/O2250Documents" TargetMode="External"/><Relationship Id="rId1531" Type="http://schemas.openxmlformats.org/officeDocument/2006/relationships/hyperlink" Target="https://groupips.sharepoint.com/sites/ActivityArchive/O2042Documents" TargetMode="External"/><Relationship Id="rId4687" Type="http://schemas.openxmlformats.org/officeDocument/2006/relationships/hyperlink" Target="https://groupips.sharepoint.com/sites/Growth/1%20Quotations/" TargetMode="External"/><Relationship Id="rId4894" Type="http://schemas.openxmlformats.org/officeDocument/2006/relationships/hyperlink" Target="https://groupips.sharepoint.com/sites/Growth/1%20Quotations/" TargetMode="External"/><Relationship Id="rId5738" Type="http://schemas.openxmlformats.org/officeDocument/2006/relationships/hyperlink" Target="https://groupips.sharepoint.com/sites/O2918" TargetMode="External"/><Relationship Id="rId5945" Type="http://schemas.openxmlformats.org/officeDocument/2006/relationships/hyperlink" Target="https://groupips.sharepoint.com/sites/O2710" TargetMode="External"/><Relationship Id="rId30" Type="http://schemas.openxmlformats.org/officeDocument/2006/relationships/hyperlink" Target="https://groupips.sharepoint.com/sites/Activity/O3552Documents" TargetMode="External"/><Relationship Id="rId3289" Type="http://schemas.openxmlformats.org/officeDocument/2006/relationships/hyperlink" Target="https://groupips.sharepoint.com/sites/Growth/1%20Quotations/Q8200-Q8299/Q8286%20Skako%20EM3979_Etd%20Scrubing&amp;Screen" TargetMode="External"/><Relationship Id="rId3496" Type="http://schemas.openxmlformats.org/officeDocument/2006/relationships/hyperlink" Target="https://groupips.sharepoint.com/sites/Growth/1%20Quotations/Q7700-Q7799/Q7720%20Novelis%20Deutschland%20GmbH%20Plettenberg-Ohle%20Permitting%20Scrap%20Handling%20CF" TargetMode="External"/><Relationship Id="rId4547" Type="http://schemas.openxmlformats.org/officeDocument/2006/relationships/hyperlink" Target="https://groupips.sharepoint.com/sites/Growth/1%20Quotations/" TargetMode="External"/><Relationship Id="rId4754" Type="http://schemas.openxmlformats.org/officeDocument/2006/relationships/hyperlink" Target="https://groupips.sharepoint.com/sites/Growth/1%20Quotations/" TargetMode="External"/><Relationship Id="rId2098" Type="http://schemas.openxmlformats.org/officeDocument/2006/relationships/hyperlink" Target="https://groupips.sharepoint.com/sites/ActivityArchive/O1221Archive" TargetMode="External"/><Relationship Id="rId3149" Type="http://schemas.openxmlformats.org/officeDocument/2006/relationships/hyperlink" Target="https://groupips.sharepoint.com/sites/Growth/1%20Quotations/Q8700-Q8799/Q8715%20FALLON%20AND%20BELLE%20ALFONSO%20XII" TargetMode="External"/><Relationship Id="rId3356" Type="http://schemas.openxmlformats.org/officeDocument/2006/relationships/hyperlink" Target="https://groupips.sharepoint.com/sites/Growth/1%20Quotations/Q8000-Q8099/Q8079%20BEIERSDORF%20(MEXICO)%20BMM%20-%20FE%20Softener%20removal" TargetMode="External"/><Relationship Id="rId3563" Type="http://schemas.openxmlformats.org/officeDocument/2006/relationships/hyperlink" Target="https://groupips.sharepoint.com/sites/Growth/1%20Quotations/Q7500-Q7599/Q7594%20Yazaki%20Morocco%20Meknes%20S.A.%20EM3475_Etd%20instal%20&#233;lectrique" TargetMode="External"/><Relationship Id="rId4407" Type="http://schemas.openxmlformats.org/officeDocument/2006/relationships/hyperlink" Target="https://groupips.sharepoint.com/sites/Growth/1%20Quotations/Q4900-Q4999/Q4949" TargetMode="External"/><Relationship Id="rId4961" Type="http://schemas.openxmlformats.org/officeDocument/2006/relationships/hyperlink" Target="https://groupips.sharepoint.com/sites/Growth/1%20Quotations/" TargetMode="External"/><Relationship Id="rId5805" Type="http://schemas.openxmlformats.org/officeDocument/2006/relationships/hyperlink" Target="https://groupips.sharepoint.com/sites/O2851" TargetMode="External"/><Relationship Id="rId277" Type="http://schemas.openxmlformats.org/officeDocument/2006/relationships/hyperlink" Target="https://groupips.sharepoint.com/sites/Activity/O3303Documents" TargetMode="External"/><Relationship Id="rId484" Type="http://schemas.openxmlformats.org/officeDocument/2006/relationships/hyperlink" Target="https://groupips.sharepoint.com/sites/Activity/O3096Documents" TargetMode="External"/><Relationship Id="rId2165" Type="http://schemas.openxmlformats.org/officeDocument/2006/relationships/hyperlink" Target="https://groupips.sharepoint.com/sites/ActivityArchive/O1079Archive" TargetMode="External"/><Relationship Id="rId3009" Type="http://schemas.openxmlformats.org/officeDocument/2006/relationships/hyperlink" Target="https://groupips.sharepoint.com/sites/Growth/1%20Quotations/Q8900-Q8999/Q8934%20GlaxoSmithKline%20Biologicals%20Rixensart%20GSK%20RX86%20-%20BoD" TargetMode="External"/><Relationship Id="rId3216" Type="http://schemas.openxmlformats.org/officeDocument/2006/relationships/hyperlink" Target="https://groupips.sharepoint.com/sites/Growth/1%20Quotations/Q8300-Q8399/Q8394%20NLMK%20La%20Louviere%20Plan%20ligne%20de%20d&#233;capage%201" TargetMode="External"/><Relationship Id="rId3770" Type="http://schemas.openxmlformats.org/officeDocument/2006/relationships/hyperlink" Target="https://groupips.sharepoint.com/sites/Growth/1%20Quotations/Q7000-Q7099/Q7097%20SMHPM%20EM3223_Etd%20Event%20Bac%20K&#233;ros&#232;ne" TargetMode="External"/><Relationship Id="rId4614" Type="http://schemas.openxmlformats.org/officeDocument/2006/relationships/hyperlink" Target="https://groupips.sharepoint.com/sites/Growth/1%20Quotations/" TargetMode="External"/><Relationship Id="rId4821" Type="http://schemas.openxmlformats.org/officeDocument/2006/relationships/hyperlink" Target="https://groupips.sharepoint.com/sites/Growth/1%20Quotations/" TargetMode="External"/><Relationship Id="rId137" Type="http://schemas.openxmlformats.org/officeDocument/2006/relationships/hyperlink" Target="https://groupips.sharepoint.com/sites/Activity/O3445Documents" TargetMode="External"/><Relationship Id="rId344" Type="http://schemas.openxmlformats.org/officeDocument/2006/relationships/hyperlink" Target="https://groupips.sharepoint.com/sites/Activity/O3236Documents" TargetMode="External"/><Relationship Id="rId691" Type="http://schemas.openxmlformats.org/officeDocument/2006/relationships/hyperlink" Target="https://groupips.sharepoint.com/sites/IAPS/Activity/PE0747/Forms/AllItems.aspx" TargetMode="External"/><Relationship Id="rId2025" Type="http://schemas.openxmlformats.org/officeDocument/2006/relationships/hyperlink" Target="https://groupips.sharepoint.com/sites/ActivityArchive/O1377Archive" TargetMode="External"/><Relationship Id="rId2372" Type="http://schemas.openxmlformats.org/officeDocument/2006/relationships/hyperlink" Target="https://groupips.sharepoint.com/sites/ActivityArchive/O608Archive" TargetMode="External"/><Relationship Id="rId3423" Type="http://schemas.openxmlformats.org/officeDocument/2006/relationships/hyperlink" Target="https://groupips.sharepoint.com/sites/Growth/1%20Quotations/Q7800-Q7899/Q7842%20Blommer%20Chocolate%20Fire%20Pump%20Feeder%20Replacement" TargetMode="External"/><Relationship Id="rId3630" Type="http://schemas.openxmlformats.org/officeDocument/2006/relationships/hyperlink" Target="https://groupips.sharepoint.com/sites/Growth/1%20Quotations/Q7400-Q7499/Q7476%20Chemviron%20-%20Calgon%20Carbon%20Am&#233;lioration%20continue%20Autom" TargetMode="External"/><Relationship Id="rId6579" Type="http://schemas.openxmlformats.org/officeDocument/2006/relationships/hyperlink" Target="https://groupips.sharepoint.com/sites/O2059" TargetMode="External"/><Relationship Id="rId6786" Type="http://schemas.openxmlformats.org/officeDocument/2006/relationships/hyperlink" Target="https://groupips.sharepoint.com/sites/I513" TargetMode="External"/><Relationship Id="rId551" Type="http://schemas.openxmlformats.org/officeDocument/2006/relationships/hyperlink" Target="https://groupips.sharepoint.com/sites/ActivityArchive/O3029Documents" TargetMode="External"/><Relationship Id="rId1181" Type="http://schemas.openxmlformats.org/officeDocument/2006/relationships/hyperlink" Target="https://groupips.sharepoint.com/sites/ActivityArchive/O2393Documents" TargetMode="External"/><Relationship Id="rId2232" Type="http://schemas.openxmlformats.org/officeDocument/2006/relationships/hyperlink" Target="https://groupips.sharepoint.com/sites/ActivityArchive/O950Archive" TargetMode="External"/><Relationship Id="rId5388" Type="http://schemas.openxmlformats.org/officeDocument/2006/relationships/hyperlink" Target="https://groupips.sharepoint.com/sites/O3268" TargetMode="External"/><Relationship Id="rId5595" Type="http://schemas.openxmlformats.org/officeDocument/2006/relationships/hyperlink" Target="https://groupips.sharepoint.com/sites/O3061" TargetMode="External"/><Relationship Id="rId6439" Type="http://schemas.openxmlformats.org/officeDocument/2006/relationships/hyperlink" Target="https://groupips.sharepoint.com/sites/O2203" TargetMode="External"/><Relationship Id="rId6646" Type="http://schemas.openxmlformats.org/officeDocument/2006/relationships/hyperlink" Target="https://groupips.sharepoint.com/sites/O1985" TargetMode="External"/><Relationship Id="rId204" Type="http://schemas.openxmlformats.org/officeDocument/2006/relationships/hyperlink" Target="https://groupips.sharepoint.com/sites/Activity/O3376Documents" TargetMode="External"/><Relationship Id="rId411" Type="http://schemas.openxmlformats.org/officeDocument/2006/relationships/hyperlink" Target="https://groupips.sharepoint.com/sites/Activity/O3169Documents" TargetMode="External"/><Relationship Id="rId1041" Type="http://schemas.openxmlformats.org/officeDocument/2006/relationships/hyperlink" Target="https://groupips.sharepoint.com/sites/ActivityArchive/O2534Documents" TargetMode="External"/><Relationship Id="rId1998" Type="http://schemas.openxmlformats.org/officeDocument/2006/relationships/hyperlink" Target="https://groupips.sharepoint.com/sites/ActivityArchive/O1412Archive" TargetMode="External"/><Relationship Id="rId4197" Type="http://schemas.openxmlformats.org/officeDocument/2006/relationships/hyperlink" Target="https://groupips.sharepoint.com/sites/Growth/1%20Quotations/Q5300-Q5399/Q5383%20Blommer%20Chocolate%20S19-S22%20Tank%20Relplacement" TargetMode="External"/><Relationship Id="rId5248" Type="http://schemas.openxmlformats.org/officeDocument/2006/relationships/hyperlink" Target="https://groupips.sharepoint.com/sites/O3410" TargetMode="External"/><Relationship Id="rId5455" Type="http://schemas.openxmlformats.org/officeDocument/2006/relationships/hyperlink" Target="https://groupips.sharepoint.com/sites/O3201" TargetMode="External"/><Relationship Id="rId5662" Type="http://schemas.openxmlformats.org/officeDocument/2006/relationships/hyperlink" Target="https://groupips.sharepoint.com/sites/O2994" TargetMode="External"/><Relationship Id="rId6506" Type="http://schemas.openxmlformats.org/officeDocument/2006/relationships/hyperlink" Target="https://groupips.sharepoint.com/sites/O2132" TargetMode="External"/><Relationship Id="rId6713" Type="http://schemas.openxmlformats.org/officeDocument/2006/relationships/hyperlink" Target="https://groupips.sharepoint.com/sites/O1850" TargetMode="External"/><Relationship Id="rId1858" Type="http://schemas.openxmlformats.org/officeDocument/2006/relationships/hyperlink" Target="https://groupips.sharepoint.com/sites/01Activity-O1666AntwerpofficeFit-out/Shared%20Documents/Forms/AllItems.aspx" TargetMode="External"/><Relationship Id="rId4057" Type="http://schemas.openxmlformats.org/officeDocument/2006/relationships/hyperlink" Target="https://groupips.sharepoint.com/sites/Growth/1%20Quotations/Q5900-Q5999/Q5962%20Tessenderlo%20PC%20Loos%20Faisabilit&#233;%20chargement%20camion" TargetMode="External"/><Relationship Id="rId4264" Type="http://schemas.openxmlformats.org/officeDocument/2006/relationships/hyperlink" Target="https://groupips.sharepoint.com/sites/Growth/1%20Quotations/Q5100-Q5199/Q5197%20SHELL%20Tunisia%20PE0315_RFS_CAD%20Designer" TargetMode="External"/><Relationship Id="rId4471" Type="http://schemas.openxmlformats.org/officeDocument/2006/relationships/hyperlink" Target="https://groupips.sharepoint.com/sites/Growth/1%20Quotations/" TargetMode="External"/><Relationship Id="rId5108" Type="http://schemas.openxmlformats.org/officeDocument/2006/relationships/hyperlink" Target="https://groupips.sharepoint.com/sites/O3551" TargetMode="External"/><Relationship Id="rId5315" Type="http://schemas.openxmlformats.org/officeDocument/2006/relationships/hyperlink" Target="https://groupips.sharepoint.com/sites/O3341" TargetMode="External"/><Relationship Id="rId5522" Type="http://schemas.openxmlformats.org/officeDocument/2006/relationships/hyperlink" Target="https://groupips.sharepoint.com/sites/O3134" TargetMode="External"/><Relationship Id="rId2909" Type="http://schemas.openxmlformats.org/officeDocument/2006/relationships/hyperlink" Target="https://groupips.sharepoint.com/sites/Growth/1%20Quotations/Q9100-Q9199/Q9167%20VEMAK%20EM4866_LNG%20Terminal%20Project" TargetMode="External"/><Relationship Id="rId3073" Type="http://schemas.openxmlformats.org/officeDocument/2006/relationships/hyperlink" Target="https://groupips.sharepoint.com/sites/Growth/1%20Quotations/Q8800-Q8899/Q8846%20Lindt%20&amp;%20Sprungli%20Strattham," TargetMode="External"/><Relationship Id="rId3280" Type="http://schemas.openxmlformats.org/officeDocument/2006/relationships/hyperlink" Target="https://groupips.sharepoint.com/sites/Growth/1%20Quotations/Q7600-Q7699/Q7679%20Blommer%20Chocolate%20AMF%20Replacer%20Transfer" TargetMode="External"/><Relationship Id="rId4124" Type="http://schemas.openxmlformats.org/officeDocument/2006/relationships/hyperlink" Target="https://groupips.sharepoint.com/sites/Growth/1%20Quotations/Q5800-Q5899/Q5859%20OPTERRA%20Zement%20Pipe%20planning" TargetMode="External"/><Relationship Id="rId4331" Type="http://schemas.openxmlformats.org/officeDocument/2006/relationships/hyperlink" Target="https://groupips.sharepoint.com/sites/Growth/1%20Quotations/Q5200-Q5299/Q5279%20Investisseurs%20&amp;%20Partenaires%20EM1751_Ed%20APS," TargetMode="External"/><Relationship Id="rId1718" Type="http://schemas.openxmlformats.org/officeDocument/2006/relationships/hyperlink" Target="https://groupips.sharepoint.com/sites/ActivityArchive/O1840Archive" TargetMode="External"/><Relationship Id="rId1925" Type="http://schemas.openxmlformats.org/officeDocument/2006/relationships/hyperlink" Target="https://groupips.sharepoint.com/sites/ActivityArchive/O1547Archive" TargetMode="External"/><Relationship Id="rId3140" Type="http://schemas.openxmlformats.org/officeDocument/2006/relationships/hyperlink" Target="https://groupips.sharepoint.com/sites/Growth/1%20Quotations/Q8700-Q8799/Q8733%20Lutosa%20S.A.%20Waregem%20Safety%20Support%20Prod.%20Area" TargetMode="External"/><Relationship Id="rId6089" Type="http://schemas.openxmlformats.org/officeDocument/2006/relationships/hyperlink" Target="https://groupips.sharepoint.com/sites/O2558" TargetMode="External"/><Relationship Id="rId6296" Type="http://schemas.openxmlformats.org/officeDocument/2006/relationships/hyperlink" Target="https://groupips.sharepoint.com/sites/O2347" TargetMode="External"/><Relationship Id="rId6156" Type="http://schemas.openxmlformats.org/officeDocument/2006/relationships/hyperlink" Target="https://groupips.sharepoint.com/sites/O2489" TargetMode="External"/><Relationship Id="rId2699" Type="http://schemas.openxmlformats.org/officeDocument/2006/relationships/hyperlink" Target="https://groupips.sharepoint.com/sites/ActivityArchive/O066Archive" TargetMode="External"/><Relationship Id="rId3000" Type="http://schemas.openxmlformats.org/officeDocument/2006/relationships/hyperlink" Target="https://groupips.sharepoint.com/sites/Growth/1%20Quotations/Q9000-Q9099/Q9004%20SIEG%20EM4672_D&#233;tails%20Syst&#232;me%20E&amp;I" TargetMode="External"/><Relationship Id="rId3957" Type="http://schemas.openxmlformats.org/officeDocument/2006/relationships/hyperlink" Target="https://groupips.sharepoint.com/sites/Growth/1%20Quotations/Q6300-Q6399/Q6359%20Ab%20InBev%20Belgium%20(Leuven)%20Hub%20Plant%20review%20and%20estimate" TargetMode="External"/><Relationship Id="rId6363" Type="http://schemas.openxmlformats.org/officeDocument/2006/relationships/hyperlink" Target="https://groupips.sharepoint.com/sites/O2280" TargetMode="External"/><Relationship Id="rId6570" Type="http://schemas.openxmlformats.org/officeDocument/2006/relationships/hyperlink" Target="https://groupips.sharepoint.com/sites/O2068" TargetMode="External"/><Relationship Id="rId878" Type="http://schemas.openxmlformats.org/officeDocument/2006/relationships/hyperlink" Target="https://groupips.sharepoint.com/sites/Activity/O2702Documents" TargetMode="External"/><Relationship Id="rId2559" Type="http://schemas.openxmlformats.org/officeDocument/2006/relationships/hyperlink" Target="https://groupips.sharepoint.com/sites/ActivityArchive/O366Archive" TargetMode="External"/><Relationship Id="rId2766" Type="http://schemas.openxmlformats.org/officeDocument/2006/relationships/hyperlink" Target="https://groupips.sharepoint.com/sites/Activity/I929Documents" TargetMode="External"/><Relationship Id="rId2973" Type="http://schemas.openxmlformats.org/officeDocument/2006/relationships/hyperlink" Target="https://groupips.sharepoint.com/sites/Growth/1%20Quotations/Q9000-Q9099/Q9056%20TAKEDA%20(BELGIUM)%20OPUS-PED" TargetMode="External"/><Relationship Id="rId3817" Type="http://schemas.openxmlformats.org/officeDocument/2006/relationships/hyperlink" Target="https://groupips.sharepoint.com/sites/Growth/1%20Quotations/Q6800-Q6899/Q6822%20Aluminium%20Duffel%20BV%20AD%20VC%20dakwerken%20Walserij" TargetMode="External"/><Relationship Id="rId5172" Type="http://schemas.openxmlformats.org/officeDocument/2006/relationships/hyperlink" Target="https://groupips.sharepoint.com/sites/O3487" TargetMode="External"/><Relationship Id="rId6016" Type="http://schemas.openxmlformats.org/officeDocument/2006/relationships/hyperlink" Target="https://groupips.sharepoint.com/sites/O2635" TargetMode="External"/><Relationship Id="rId6223" Type="http://schemas.openxmlformats.org/officeDocument/2006/relationships/hyperlink" Target="https://groupips.sharepoint.com/sites/O2420" TargetMode="External"/><Relationship Id="rId6430" Type="http://schemas.openxmlformats.org/officeDocument/2006/relationships/hyperlink" Target="https://groupips.sharepoint.com/sites/O2212" TargetMode="External"/><Relationship Id="rId738" Type="http://schemas.openxmlformats.org/officeDocument/2006/relationships/hyperlink" Target="https://groupips.sharepoint.com/sites/ActivityArchive/O2842Documents" TargetMode="External"/><Relationship Id="rId945" Type="http://schemas.openxmlformats.org/officeDocument/2006/relationships/hyperlink" Target="https://groupips.sharepoint.com/sites/Activity/O2633Documents" TargetMode="External"/><Relationship Id="rId1368" Type="http://schemas.openxmlformats.org/officeDocument/2006/relationships/hyperlink" Target="https://groupips.sharepoint.com/sites/ActivityArchive/O2206Documents" TargetMode="External"/><Relationship Id="rId1575" Type="http://schemas.openxmlformats.org/officeDocument/2006/relationships/hyperlink" Target="https://groupips.sharepoint.com/sites/ActivityArchive/O1992Documents" TargetMode="External"/><Relationship Id="rId1782" Type="http://schemas.openxmlformats.org/officeDocument/2006/relationships/hyperlink" Target="https://groupips.sharepoint.com/sites/01Activity-O1762Canal/Shared%20Documents/Forms/AllItems.aspx" TargetMode="External"/><Relationship Id="rId2419" Type="http://schemas.openxmlformats.org/officeDocument/2006/relationships/hyperlink" Target="https://groupips.sharepoint.com/sites/ActivityArchive/O554Archive" TargetMode="External"/><Relationship Id="rId2626" Type="http://schemas.openxmlformats.org/officeDocument/2006/relationships/hyperlink" Target="https://groupips.sharepoint.com/sites/ActivityArchive/O226Archive" TargetMode="External"/><Relationship Id="rId2833" Type="http://schemas.openxmlformats.org/officeDocument/2006/relationships/hyperlink" Target="https://groupips.sharepoint.com/sites/ActivityArchive/I482Documents" TargetMode="External"/><Relationship Id="rId5032" Type="http://schemas.openxmlformats.org/officeDocument/2006/relationships/hyperlink" Target="https://mytracker.group-ips.com/projects/2188/reference_sheets_translations/974.pdf" TargetMode="External"/><Relationship Id="rId5989" Type="http://schemas.openxmlformats.org/officeDocument/2006/relationships/hyperlink" Target="https://groupips.sharepoint.com/sites/O2664" TargetMode="External"/><Relationship Id="rId74" Type="http://schemas.openxmlformats.org/officeDocument/2006/relationships/hyperlink" Target="https://groupips.sharepoint.com/sites/Activity/O3508Documents" TargetMode="External"/><Relationship Id="rId805" Type="http://schemas.openxmlformats.org/officeDocument/2006/relationships/hyperlink" Target="https://groupips.sharepoint.com/sites/Activity/O2775Documents" TargetMode="External"/><Relationship Id="rId1228" Type="http://schemas.openxmlformats.org/officeDocument/2006/relationships/hyperlink" Target="https://groupips.sharepoint.com/sites/ActivityArchive/O2346Documents" TargetMode="External"/><Relationship Id="rId1435" Type="http://schemas.openxmlformats.org/officeDocument/2006/relationships/hyperlink" Target="https://groupips.sharepoint.com/sites/ActivityArchive/O2138Documents" TargetMode="External"/><Relationship Id="rId4798" Type="http://schemas.openxmlformats.org/officeDocument/2006/relationships/hyperlink" Target="https://groupips.sharepoint.com/sites/Growth/1%20Quotations/" TargetMode="External"/><Relationship Id="rId1642" Type="http://schemas.openxmlformats.org/officeDocument/2006/relationships/hyperlink" Target="https://groupips.sharepoint.com/sites/ActivityArchive/O1923Documents" TargetMode="External"/><Relationship Id="rId2900" Type="http://schemas.openxmlformats.org/officeDocument/2006/relationships/hyperlink" Target="https://groupips.sharepoint.com/sites/Growth/1%20Quotations/Q9200-Q9299/Q9211%20ARCADE%20ARCADE%202026" TargetMode="External"/><Relationship Id="rId5849" Type="http://schemas.openxmlformats.org/officeDocument/2006/relationships/hyperlink" Target="https://groupips.sharepoint.com/sites/O2807" TargetMode="External"/><Relationship Id="rId1502" Type="http://schemas.openxmlformats.org/officeDocument/2006/relationships/hyperlink" Target="https://groupips.sharepoint.com/sites/ActivityArchive/O2071Documents" TargetMode="External"/><Relationship Id="rId4658" Type="http://schemas.openxmlformats.org/officeDocument/2006/relationships/hyperlink" Target="https://groupips.sharepoint.com/sites/Growth/1%20Quotations/" TargetMode="External"/><Relationship Id="rId4865" Type="http://schemas.openxmlformats.org/officeDocument/2006/relationships/hyperlink" Target="https://groupips.sharepoint.com/sites/Growth/1%20Quotations/" TargetMode="External"/><Relationship Id="rId5709" Type="http://schemas.openxmlformats.org/officeDocument/2006/relationships/hyperlink" Target="https://groupips.sharepoint.com/sites/O2947" TargetMode="External"/><Relationship Id="rId5916" Type="http://schemas.openxmlformats.org/officeDocument/2006/relationships/hyperlink" Target="https://groupips.sharepoint.com/sites/O2740" TargetMode="External"/><Relationship Id="rId6080" Type="http://schemas.openxmlformats.org/officeDocument/2006/relationships/hyperlink" Target="https://groupips.sharepoint.com/sites/O2568" TargetMode="External"/><Relationship Id="rId388" Type="http://schemas.openxmlformats.org/officeDocument/2006/relationships/hyperlink" Target="https://groupips.sharepoint.com/sites/Activity/O3192Documents" TargetMode="External"/><Relationship Id="rId2069" Type="http://schemas.openxmlformats.org/officeDocument/2006/relationships/hyperlink" Target="https://groupips.sharepoint.com/sites/ActivityArchive/O1305Archive" TargetMode="External"/><Relationship Id="rId3467" Type="http://schemas.openxmlformats.org/officeDocument/2006/relationships/hyperlink" Target="https://groupips.sharepoint.com/sites/Growth/1%20Quotations/Q7700-Q7799/Q7773%20APO%20EM3640_Engineer%20support" TargetMode="External"/><Relationship Id="rId3674" Type="http://schemas.openxmlformats.org/officeDocument/2006/relationships/hyperlink" Target="https://groupips.sharepoint.com/sites/Growth/1%20Quotations/Q7300-Q7399/Q7323%20Prayon%20-%20Engis%20Water%20relocation%20-%20Solutions" TargetMode="External"/><Relationship Id="rId3881" Type="http://schemas.openxmlformats.org/officeDocument/2006/relationships/hyperlink" Target="https://groupips.sharepoint.com/sites/Growth/1%20Quotations/Q6700-Q6799/Q6730%20IDILIA%20FOODS," TargetMode="External"/><Relationship Id="rId4518" Type="http://schemas.openxmlformats.org/officeDocument/2006/relationships/hyperlink" Target="https://groupips.sharepoint.com/sites/Growth/1%20Quotations/" TargetMode="External"/><Relationship Id="rId4725" Type="http://schemas.openxmlformats.org/officeDocument/2006/relationships/hyperlink" Target="https://groupips.sharepoint.com/sites/Growth/1%20Quotations/" TargetMode="External"/><Relationship Id="rId4932" Type="http://schemas.openxmlformats.org/officeDocument/2006/relationships/hyperlink" Target="https://groupips.sharepoint.com/sites/Growth/1%20Quotations/" TargetMode="External"/><Relationship Id="rId595" Type="http://schemas.openxmlformats.org/officeDocument/2006/relationships/hyperlink" Target="https://groupips.sharepoint.com/sites/ActivityArchive/O2985Documents" TargetMode="External"/><Relationship Id="rId2276" Type="http://schemas.openxmlformats.org/officeDocument/2006/relationships/hyperlink" Target="https://groupips.sharepoint.com/sites/ActivityArchive/O863Archive" TargetMode="External"/><Relationship Id="rId2483" Type="http://schemas.openxmlformats.org/officeDocument/2006/relationships/hyperlink" Target="https://groupips.sharepoint.com/sites/ActivityArchive/O470Archive" TargetMode="External"/><Relationship Id="rId2690" Type="http://schemas.openxmlformats.org/officeDocument/2006/relationships/hyperlink" Target="https://groupips.sharepoint.com/sites/ActivityArchive/O088Archive" TargetMode="External"/><Relationship Id="rId3327" Type="http://schemas.openxmlformats.org/officeDocument/2006/relationships/hyperlink" Target="https://groupips.sharepoint.com/sites/Growth/1%20Quotations/Q7800-Q7899/Q7876%20Gobierno%20de%20Cantabria%20Centro%20Formativo%20Potes" TargetMode="External"/><Relationship Id="rId3534" Type="http://schemas.openxmlformats.org/officeDocument/2006/relationships/hyperlink" Target="https://groupips.sharepoint.com/sites/Growth/1%20Quotations/Q7600-Q7699/Q7623%20Lindt%20&amp;%20Sprungli%20Strattham," TargetMode="External"/><Relationship Id="rId3741" Type="http://schemas.openxmlformats.org/officeDocument/2006/relationships/hyperlink" Target="https://groupips.sharepoint.com/sites/Growth/1%20Quotations/Q6900-Q6999/Q6920%20Dwelling%20Renovation%20Getafe%20Dwelling%20Renovation%20Getafe" TargetMode="External"/><Relationship Id="rId248" Type="http://schemas.openxmlformats.org/officeDocument/2006/relationships/hyperlink" Target="https://groupips.sharepoint.com/sites/Activity/O3332Documents" TargetMode="External"/><Relationship Id="rId455" Type="http://schemas.openxmlformats.org/officeDocument/2006/relationships/hyperlink" Target="https://groupips.sharepoint.com/sites/Activity/O3125Documents" TargetMode="External"/><Relationship Id="rId662" Type="http://schemas.openxmlformats.org/officeDocument/2006/relationships/hyperlink" Target="https://groupips.sharepoint.com/sites/ActivityArchive/O2918Documents" TargetMode="External"/><Relationship Id="rId1085" Type="http://schemas.openxmlformats.org/officeDocument/2006/relationships/hyperlink" Target="https://groupips.sharepoint.com/sites/Activity/O2490Documents" TargetMode="External"/><Relationship Id="rId1292" Type="http://schemas.openxmlformats.org/officeDocument/2006/relationships/hyperlink" Target="https://groupips.sharepoint.com/sites/ActivityArchive/O2282Documents" TargetMode="External"/><Relationship Id="rId2136" Type="http://schemas.openxmlformats.org/officeDocument/2006/relationships/hyperlink" Target="https://groupips.sharepoint.com/sites/ActivityArchive/O1151Archive" TargetMode="External"/><Relationship Id="rId2343" Type="http://schemas.openxmlformats.org/officeDocument/2006/relationships/hyperlink" Target="https://groupips.sharepoint.com/sites/ActivityArchive/O669Archive" TargetMode="External"/><Relationship Id="rId2550" Type="http://schemas.openxmlformats.org/officeDocument/2006/relationships/hyperlink" Target="https://groupips.sharepoint.com/sites/ActivityArchive/O379Archive" TargetMode="External"/><Relationship Id="rId3601" Type="http://schemas.openxmlformats.org/officeDocument/2006/relationships/hyperlink" Target="https://groupips.sharepoint.com/sites/Growth/1%20Quotations/Q7500-Q7599/Q7504%20Mondelez_BG%20Mondelez" TargetMode="External"/><Relationship Id="rId5499" Type="http://schemas.openxmlformats.org/officeDocument/2006/relationships/hyperlink" Target="https://groupips.sharepoint.com/sites/O3157" TargetMode="External"/><Relationship Id="rId6757" Type="http://schemas.openxmlformats.org/officeDocument/2006/relationships/hyperlink" Target="https://groupips.sharepoint.com/sites/I921" TargetMode="External"/><Relationship Id="rId108" Type="http://schemas.openxmlformats.org/officeDocument/2006/relationships/hyperlink" Target="https://groupips.sharepoint.com/sites/Activity/O3474Documents" TargetMode="External"/><Relationship Id="rId315" Type="http://schemas.openxmlformats.org/officeDocument/2006/relationships/hyperlink" Target="https://groupips.sharepoint.com/sites/Activity/O3265Documents" TargetMode="External"/><Relationship Id="rId522" Type="http://schemas.openxmlformats.org/officeDocument/2006/relationships/hyperlink" Target="https://groupips.sharepoint.com/sites/ActivityArchive/O3058Documents" TargetMode="External"/><Relationship Id="rId1152" Type="http://schemas.openxmlformats.org/officeDocument/2006/relationships/hyperlink" Target="https://groupips.sharepoint.com/sites/ActivityArchive/O2422Documents" TargetMode="External"/><Relationship Id="rId2203" Type="http://schemas.openxmlformats.org/officeDocument/2006/relationships/hyperlink" Target="https://groupips.sharepoint.com/sites/ActivityArchive/O999Archive" TargetMode="External"/><Relationship Id="rId2410" Type="http://schemas.openxmlformats.org/officeDocument/2006/relationships/hyperlink" Target="https://groupips.sharepoint.com/sites/ActivityArchive/O567Archive" TargetMode="External"/><Relationship Id="rId5359" Type="http://schemas.openxmlformats.org/officeDocument/2006/relationships/hyperlink" Target="https://groupips.sharepoint.com/sites/O3297" TargetMode="External"/><Relationship Id="rId5566" Type="http://schemas.openxmlformats.org/officeDocument/2006/relationships/hyperlink" Target="https://groupips.sharepoint.com/sites/O3090" TargetMode="External"/><Relationship Id="rId5773" Type="http://schemas.openxmlformats.org/officeDocument/2006/relationships/hyperlink" Target="https://groupips.sharepoint.com/sites/O2883" TargetMode="External"/><Relationship Id="rId6617" Type="http://schemas.openxmlformats.org/officeDocument/2006/relationships/hyperlink" Target="https://groupips.sharepoint.com/sites/O2016" TargetMode="External"/><Relationship Id="rId1012" Type="http://schemas.openxmlformats.org/officeDocument/2006/relationships/hyperlink" Target="https://groupips.sharepoint.com/sites/ActivityArchive/O2564Documents" TargetMode="External"/><Relationship Id="rId4168" Type="http://schemas.openxmlformats.org/officeDocument/2006/relationships/hyperlink" Target="https://groupips.sharepoint.com/sites/Growth/1%20Quotations/Q5600-Q5699/Q5636%20Mabruk%20Oil%20Operations%20EM2113_Watr%20Overboa%20Lin%20exten" TargetMode="External"/><Relationship Id="rId4375" Type="http://schemas.openxmlformats.org/officeDocument/2006/relationships/hyperlink" Target="https://groupips.sharepoint.com/sites/Growth/1%20Quotations/Q5100-Q5199/Q5178%20Belcolade%20NV%20BelArt" TargetMode="External"/><Relationship Id="rId5219" Type="http://schemas.openxmlformats.org/officeDocument/2006/relationships/hyperlink" Target="https://groupips.sharepoint.com/sites/O3440" TargetMode="External"/><Relationship Id="rId5426" Type="http://schemas.openxmlformats.org/officeDocument/2006/relationships/hyperlink" Target="https://groupips.sharepoint.com/sites/O3230" TargetMode="External"/><Relationship Id="rId5980" Type="http://schemas.openxmlformats.org/officeDocument/2006/relationships/hyperlink" Target="https://groupips.sharepoint.com/sites/O2674" TargetMode="External"/><Relationship Id="rId6824" Type="http://schemas.openxmlformats.org/officeDocument/2006/relationships/hyperlink" Target="https://groupips.sharepoint.com/sites/I456" TargetMode="External"/><Relationship Id="rId1969" Type="http://schemas.openxmlformats.org/officeDocument/2006/relationships/hyperlink" Target="https://groupips.sharepoint.com/sites/ActivityArchive/O1459Archive" TargetMode="External"/><Relationship Id="rId3184" Type="http://schemas.openxmlformats.org/officeDocument/2006/relationships/hyperlink" Target="https://groupips.sharepoint.com/sites/Growth/1%20Quotations/Q8400-Q8499/Q8423%20Beneo-Palatinit%20Offstein%20Dryer%20Building-Ext%20Basic%20Eng" TargetMode="External"/><Relationship Id="rId4028" Type="http://schemas.openxmlformats.org/officeDocument/2006/relationships/hyperlink" Target="https://groupips.sharepoint.com/sites/Growth/1%20Quotations/Q6100-Q6199/Q6154%20Industeel%20Belgium%20SA%20Automation%20Plate%20Mill%20Real" TargetMode="External"/><Relationship Id="rId4235" Type="http://schemas.openxmlformats.org/officeDocument/2006/relationships/hyperlink" Target="https://groupips.sharepoint.com/sites/Growth/1%20Quotations/Q5300-Q5399/Q5359%20Meurens%20Natural%20sa%20Spray%20dryer%20feasibility" TargetMode="External"/><Relationship Id="rId4582" Type="http://schemas.openxmlformats.org/officeDocument/2006/relationships/hyperlink" Target="https://groupips.sharepoint.com/sites/Growth/1%20Quotations/" TargetMode="External"/><Relationship Id="rId5633" Type="http://schemas.openxmlformats.org/officeDocument/2006/relationships/hyperlink" Target="https://groupips.sharepoint.com/sites/O3023" TargetMode="External"/><Relationship Id="rId5840" Type="http://schemas.openxmlformats.org/officeDocument/2006/relationships/hyperlink" Target="https://groupips.sharepoint.com/sites/O2816" TargetMode="External"/><Relationship Id="rId1829" Type="http://schemas.openxmlformats.org/officeDocument/2006/relationships/hyperlink" Target="https://groupips.sharepoint.com/sites/ActivityArchive/O1700Documents" TargetMode="External"/><Relationship Id="rId3391" Type="http://schemas.openxmlformats.org/officeDocument/2006/relationships/hyperlink" Target="https://groupips.sharepoint.com/sites/Growth/1%20Quotations/Q7800-Q7899/Q7834%20ArcelorMittal%20Esch-Belval%20Dedusting%20AM%20Differdange" TargetMode="External"/><Relationship Id="rId4442" Type="http://schemas.openxmlformats.org/officeDocument/2006/relationships/hyperlink" Target="https://groupips.sharepoint.com/sites/Growth/1%20Quotations/Q4700-Q4799/Q4708_Grupo%20Navec_Litigio%20Biomasa" TargetMode="External"/><Relationship Id="rId5700" Type="http://schemas.openxmlformats.org/officeDocument/2006/relationships/hyperlink" Target="https://groupips.sharepoint.com/sites/O2956" TargetMode="External"/><Relationship Id="rId3044" Type="http://schemas.openxmlformats.org/officeDocument/2006/relationships/hyperlink" Target="https://groupips.sharepoint.com/sites/Growth/1%20Quotations/Q8900-Q8999/Q8908%20EDHINOR%20SA%20Renders%20EDHINOR%20SA" TargetMode="External"/><Relationship Id="rId3251" Type="http://schemas.openxmlformats.org/officeDocument/2006/relationships/hyperlink" Target="https://groupips.sharepoint.com/sites/Growth/1%20Quotations/Q8300-Q8399/Q8301%20LOUIS%20DREYFUS%20(Germany)%20New%20Flakers%20&amp;%20Press" TargetMode="External"/><Relationship Id="rId4302" Type="http://schemas.openxmlformats.org/officeDocument/2006/relationships/hyperlink" Target="https://groupips.sharepoint.com/sites/Growth/1%20Quotations/Q5400-Q5499/Q5446%20ISG%20France%20CM%20Ritazza" TargetMode="External"/><Relationship Id="rId172" Type="http://schemas.openxmlformats.org/officeDocument/2006/relationships/hyperlink" Target="https://groupips.sharepoint.com/sites/Activity/O3409Documents" TargetMode="External"/><Relationship Id="rId2060" Type="http://schemas.openxmlformats.org/officeDocument/2006/relationships/hyperlink" Target="https://groupips.sharepoint.com/sites/ActivityArchive/O1316Archive" TargetMode="External"/><Relationship Id="rId3111" Type="http://schemas.openxmlformats.org/officeDocument/2006/relationships/hyperlink" Target="https://groupips.sharepoint.com/sites/Growth/1%20Quotations/Q8700-Q8799/Q8752%20P3%20Logistic%20Parks%20TDD%208%20warehouses%20Getafe" TargetMode="External"/><Relationship Id="rId6267" Type="http://schemas.openxmlformats.org/officeDocument/2006/relationships/hyperlink" Target="https://groupips.sharepoint.com/sites/O2376" TargetMode="External"/><Relationship Id="rId6474" Type="http://schemas.openxmlformats.org/officeDocument/2006/relationships/hyperlink" Target="https://groupips.sharepoint.com/sites/O2166" TargetMode="External"/><Relationship Id="rId6681" Type="http://schemas.openxmlformats.org/officeDocument/2006/relationships/hyperlink" Target="https://groupips.sharepoint.com/sites/O1933" TargetMode="External"/><Relationship Id="rId989" Type="http://schemas.openxmlformats.org/officeDocument/2006/relationships/hyperlink" Target="https://groupips.sharepoint.com/sites/IAPS/Activity/PE0610/Forms/AllItems.aspx" TargetMode="External"/><Relationship Id="rId2877" Type="http://schemas.openxmlformats.org/officeDocument/2006/relationships/hyperlink" Target="https://groupips.sharepoint.com/sites/Activity/O2927Documents4" TargetMode="External"/><Relationship Id="rId5076" Type="http://schemas.openxmlformats.org/officeDocument/2006/relationships/hyperlink" Target="https://mytracker.group-ips.com/projects/530/reference_sheets_translations/253.pdf" TargetMode="External"/><Relationship Id="rId5283" Type="http://schemas.openxmlformats.org/officeDocument/2006/relationships/hyperlink" Target="https://groupips.sharepoint.com/sites/O3374" TargetMode="External"/><Relationship Id="rId5490" Type="http://schemas.openxmlformats.org/officeDocument/2006/relationships/hyperlink" Target="https://groupips.sharepoint.com/sites/O3166" TargetMode="External"/><Relationship Id="rId6127" Type="http://schemas.openxmlformats.org/officeDocument/2006/relationships/hyperlink" Target="https://groupips.sharepoint.com/sites/O2519" TargetMode="External"/><Relationship Id="rId6334" Type="http://schemas.openxmlformats.org/officeDocument/2006/relationships/hyperlink" Target="https://groupips.sharepoint.com/sites/O2309" TargetMode="External"/><Relationship Id="rId6541" Type="http://schemas.openxmlformats.org/officeDocument/2006/relationships/hyperlink" Target="https://groupips.sharepoint.com/sites/O2097" TargetMode="External"/><Relationship Id="rId849" Type="http://schemas.openxmlformats.org/officeDocument/2006/relationships/hyperlink" Target="https://groupips.sharepoint.com/sites/Activity/O2731Documents" TargetMode="External"/><Relationship Id="rId1479" Type="http://schemas.openxmlformats.org/officeDocument/2006/relationships/hyperlink" Target="https://groupips.sharepoint.com/sites/ActivityArchive/O2094Documents" TargetMode="External"/><Relationship Id="rId1686" Type="http://schemas.openxmlformats.org/officeDocument/2006/relationships/hyperlink" Target="https://groupips.sharepoint.com/sites/ActivityArchive/O1874Documents" TargetMode="External"/><Relationship Id="rId3928" Type="http://schemas.openxmlformats.org/officeDocument/2006/relationships/hyperlink" Target="https://groupips.sharepoint.com/sites/Growth/1%20Quotations/Q6500-Q6599/Q6522%20ESG%20EM2766_Commercial%20Areas" TargetMode="External"/><Relationship Id="rId4092" Type="http://schemas.openxmlformats.org/officeDocument/2006/relationships/hyperlink" Target="https://groupips.sharepoint.com/sites/Growth/1%20Quotations/Q5700-Q5799/Q5701%20Yazaki_Gafsa%20EM2172_Warehouse%20floor%20repair" TargetMode="External"/><Relationship Id="rId5143" Type="http://schemas.openxmlformats.org/officeDocument/2006/relationships/hyperlink" Target="https://groupips.sharepoint.com/sites/O3516" TargetMode="External"/><Relationship Id="rId5350" Type="http://schemas.openxmlformats.org/officeDocument/2006/relationships/hyperlink" Target="https://groupips.sharepoint.com/sites/O3306" TargetMode="External"/><Relationship Id="rId6401" Type="http://schemas.openxmlformats.org/officeDocument/2006/relationships/hyperlink" Target="https://groupips.sharepoint.com/sites/O2242" TargetMode="External"/><Relationship Id="rId1339" Type="http://schemas.openxmlformats.org/officeDocument/2006/relationships/hyperlink" Target="https://groupips.sharepoint.com/sites/ActivityArchive/O2235Documents" TargetMode="External"/><Relationship Id="rId1893" Type="http://schemas.openxmlformats.org/officeDocument/2006/relationships/hyperlink" Target="https://groupips.sharepoint.com/sites/ActivityArchive/O1604Archive" TargetMode="External"/><Relationship Id="rId2737" Type="http://schemas.openxmlformats.org/officeDocument/2006/relationships/hyperlink" Target="https://groupips.sharepoint.com/sites/ActivityArchive/O028Archive" TargetMode="External"/><Relationship Id="rId2944" Type="http://schemas.openxmlformats.org/officeDocument/2006/relationships/hyperlink" Target="https://groupips.sharepoint.com/sites/Growth/1%20Quotations/Q9000-Q9099/Q9074%20P3%20Logistic%20Parks%20TDD%20Azuqueca%20Henares" TargetMode="External"/><Relationship Id="rId5003" Type="http://schemas.openxmlformats.org/officeDocument/2006/relationships/hyperlink" Target="https://groupips.sharepoint.com/sites/Growth/1%20Quotations/Q6400-Q6499/Q6486%20IAPS%20I496-Accounting-IAPS" TargetMode="External"/><Relationship Id="rId5210" Type="http://schemas.openxmlformats.org/officeDocument/2006/relationships/hyperlink" Target="https://groupips.sharepoint.com/sites/O3449" TargetMode="External"/><Relationship Id="rId709" Type="http://schemas.openxmlformats.org/officeDocument/2006/relationships/hyperlink" Target="https://groupips.sharepoint.com/sites/ActivityArchive/O2871Documents" TargetMode="External"/><Relationship Id="rId916" Type="http://schemas.openxmlformats.org/officeDocument/2006/relationships/hyperlink" Target="https://groupips.sharepoint.com/sites/Activity/O2664Documents" TargetMode="External"/><Relationship Id="rId1546" Type="http://schemas.openxmlformats.org/officeDocument/2006/relationships/hyperlink" Target="https://groupips.sharepoint.com/sites/Activity/O2022Documents" TargetMode="External"/><Relationship Id="rId1753" Type="http://schemas.openxmlformats.org/officeDocument/2006/relationships/hyperlink" Target="https://groupips.sharepoint.com/sites/ActivityArchive/O1801Archive" TargetMode="External"/><Relationship Id="rId1960" Type="http://schemas.openxmlformats.org/officeDocument/2006/relationships/hyperlink" Target="https://groupips.sharepoint.com/sites/ActivityArchive/O1475Archive" TargetMode="External"/><Relationship Id="rId2804" Type="http://schemas.openxmlformats.org/officeDocument/2006/relationships/hyperlink" Target="https://groupips.sharepoint.com/sites/Activity/I511Documents" TargetMode="External"/><Relationship Id="rId45" Type="http://schemas.openxmlformats.org/officeDocument/2006/relationships/hyperlink" Target="https://groupips.sharepoint.com/sites/Activity/O3537Documents" TargetMode="External"/><Relationship Id="rId1406" Type="http://schemas.openxmlformats.org/officeDocument/2006/relationships/hyperlink" Target="https://groupips.sharepoint.com/sites/ActivityArchive/O2168Documents" TargetMode="External"/><Relationship Id="rId1613" Type="http://schemas.openxmlformats.org/officeDocument/2006/relationships/hyperlink" Target="https://groupips.sharepoint.com/sites/ActivityArchive/O1953Documents" TargetMode="External"/><Relationship Id="rId1820" Type="http://schemas.openxmlformats.org/officeDocument/2006/relationships/hyperlink" Target="https://groupips.sharepoint.com/sites/ActivityArchive/O1715Archive" TargetMode="External"/><Relationship Id="rId4769" Type="http://schemas.openxmlformats.org/officeDocument/2006/relationships/hyperlink" Target="https://groupips.sharepoint.com/sites/Growth/1%20Quotations/" TargetMode="External"/><Relationship Id="rId4976" Type="http://schemas.openxmlformats.org/officeDocument/2006/relationships/hyperlink" Target="https://groupips.sharepoint.com/sites/Growth/1%20Quotations/Q7300-Q7399/Q7321%20Group-IPS%20Finance%20&amp;%20Controlling" TargetMode="External"/><Relationship Id="rId3578" Type="http://schemas.openxmlformats.org/officeDocument/2006/relationships/hyperlink" Target="https://groupips.sharepoint.com/sites/Growth/1%20Quotations/Q7400-Q7499/Q7472%20REISSWOLF%20Bulgaria%20JSC%20Reisswolf" TargetMode="External"/><Relationship Id="rId3785" Type="http://schemas.openxmlformats.org/officeDocument/2006/relationships/hyperlink" Target="https://groupips.sharepoint.com/sites/Growth/1%20Quotations/Q7000-Q7099/Q7032%20CARGILL%20(YVORY%20COAST)%20EM2940_PDP%20IIb%20beans%20storage" TargetMode="External"/><Relationship Id="rId3992" Type="http://schemas.openxmlformats.org/officeDocument/2006/relationships/hyperlink" Target="https://groupips.sharepoint.com/sites/Growth/1%20Quotations/Q5900-Q5999/Q5988%20Pfizer%20Morocco%20EM2404_Etd%20Faisab%20chambrFroid" TargetMode="External"/><Relationship Id="rId4629" Type="http://schemas.openxmlformats.org/officeDocument/2006/relationships/hyperlink" Target="https://groupips.sharepoint.com/sites/Growth/1%20Quotations/" TargetMode="External"/><Relationship Id="rId4836" Type="http://schemas.openxmlformats.org/officeDocument/2006/relationships/hyperlink" Target="https://groupips.sharepoint.com/sites/Growth/1%20Quotations/" TargetMode="External"/><Relationship Id="rId6191" Type="http://schemas.openxmlformats.org/officeDocument/2006/relationships/hyperlink" Target="https://groupips.sharepoint.com/sites/O2452" TargetMode="External"/><Relationship Id="rId499" Type="http://schemas.openxmlformats.org/officeDocument/2006/relationships/hyperlink" Target="https://groupips.sharepoint.com/sites/Activity/O3081Documents" TargetMode="External"/><Relationship Id="rId2387" Type="http://schemas.openxmlformats.org/officeDocument/2006/relationships/hyperlink" Target="https://groupips.sharepoint.com/sites/ActivityArchive/O592Archive" TargetMode="External"/><Relationship Id="rId2594" Type="http://schemas.openxmlformats.org/officeDocument/2006/relationships/hyperlink" Target="https://groupips.sharepoint.com/sites/ActivityArchive/O284Archive" TargetMode="External"/><Relationship Id="rId3438" Type="http://schemas.openxmlformats.org/officeDocument/2006/relationships/hyperlink" Target="https://groupips.sharepoint.com/sites/Growth/1%20Quotations/Q7800-Q7899/Q7814%20OMV%20Tunisia%20EM3725_MechanicalCheck%20vessel" TargetMode="External"/><Relationship Id="rId3645" Type="http://schemas.openxmlformats.org/officeDocument/2006/relationships/hyperlink" Target="https://groupips.sharepoint.com/sites/Growth/1%20Quotations/Q7400-Q7499/Q7437%20Almagro%20Capital%20S.L.%20OnePager%20Lope%20de%20Vega%2024" TargetMode="External"/><Relationship Id="rId3852" Type="http://schemas.openxmlformats.org/officeDocument/2006/relationships/hyperlink" Target="https://groupips.sharepoint.com/sites/Growth/1%20Quotations/Q6800-Q6899/Q6800%20ArcelorMittal%20Gent%20Steelanol" TargetMode="External"/><Relationship Id="rId6051" Type="http://schemas.openxmlformats.org/officeDocument/2006/relationships/hyperlink" Target="https://groupips.sharepoint.com/sites/O2597" TargetMode="External"/><Relationship Id="rId359" Type="http://schemas.openxmlformats.org/officeDocument/2006/relationships/hyperlink" Target="https://groupips.sharepoint.com/sites/ActivityArchive/O3221Documents" TargetMode="External"/><Relationship Id="rId566" Type="http://schemas.openxmlformats.org/officeDocument/2006/relationships/hyperlink" Target="https://groupips.sharepoint.com/sites/Activity/O3014Documents" TargetMode="External"/><Relationship Id="rId773" Type="http://schemas.openxmlformats.org/officeDocument/2006/relationships/hyperlink" Target="https://groupips.sharepoint.com/sites/Activity/O2807Documents" TargetMode="External"/><Relationship Id="rId1196" Type="http://schemas.openxmlformats.org/officeDocument/2006/relationships/hyperlink" Target="https://groupips.sharepoint.com/sites/Activity/O2378Documents" TargetMode="External"/><Relationship Id="rId2247" Type="http://schemas.openxmlformats.org/officeDocument/2006/relationships/hyperlink" Target="https://groupips.sharepoint.com/sites/ActivityArchive/O926Archive" TargetMode="External"/><Relationship Id="rId2454" Type="http://schemas.openxmlformats.org/officeDocument/2006/relationships/hyperlink" Target="https://groupips.sharepoint.com/sites/ActivityArchive/O508Archive" TargetMode="External"/><Relationship Id="rId3505" Type="http://schemas.openxmlformats.org/officeDocument/2006/relationships/hyperlink" Target="https://groupips.sharepoint.com/sites/Growth/1%20Quotations/Q7600-Q7699/Q7697%20ENNADHAFA%20Judy%20EM3625_Dilution%20Javel" TargetMode="External"/><Relationship Id="rId4903" Type="http://schemas.openxmlformats.org/officeDocument/2006/relationships/hyperlink" Target="https://groupips.sharepoint.com/sites/Growth" TargetMode="External"/><Relationship Id="rId219" Type="http://schemas.openxmlformats.org/officeDocument/2006/relationships/hyperlink" Target="https://groupips.sharepoint.com/sites/Activity/O3361Documents" TargetMode="External"/><Relationship Id="rId426" Type="http://schemas.openxmlformats.org/officeDocument/2006/relationships/hyperlink" Target="https://groupips.sharepoint.com/sites/Activity/O3154Documents" TargetMode="External"/><Relationship Id="rId633" Type="http://schemas.openxmlformats.org/officeDocument/2006/relationships/hyperlink" Target="https://groupips.sharepoint.com/sites/ActivityArchive/O2947Documents" TargetMode="External"/><Relationship Id="rId980" Type="http://schemas.openxmlformats.org/officeDocument/2006/relationships/hyperlink" Target="https://groupips.sharepoint.com/sites/ActivityArchive/O2596Documents" TargetMode="External"/><Relationship Id="rId1056" Type="http://schemas.openxmlformats.org/officeDocument/2006/relationships/hyperlink" Target="https://groupips.sharepoint.com/sites/ActivityArchive/O2519Documents" TargetMode="External"/><Relationship Id="rId1263" Type="http://schemas.openxmlformats.org/officeDocument/2006/relationships/hyperlink" Target="https://groupips.sharepoint.com/sites/ActivityArchive/O2311Documents" TargetMode="External"/><Relationship Id="rId2107" Type="http://schemas.openxmlformats.org/officeDocument/2006/relationships/hyperlink" Target="https://groupips.sharepoint.com/sites/ActivityArchive/O1210Archive" TargetMode="External"/><Relationship Id="rId2314" Type="http://schemas.openxmlformats.org/officeDocument/2006/relationships/hyperlink" Target="https://groupips.sharepoint.com/sites/ActivityArchive/O737Archive" TargetMode="External"/><Relationship Id="rId2661" Type="http://schemas.openxmlformats.org/officeDocument/2006/relationships/hyperlink" Target="https://activityarchive.group-ips.com/?p=%2FO134Archive" TargetMode="External"/><Relationship Id="rId3712" Type="http://schemas.openxmlformats.org/officeDocument/2006/relationships/hyperlink" Target="https://groupips.sharepoint.com/sites/Growth/1%20Quotations/Q7200-Q7299/Q7227%20Tiense%20Suikerraffinaderij%20Tienen%20Veiligheid%20audit&amp;supervisie" TargetMode="External"/><Relationship Id="rId840" Type="http://schemas.openxmlformats.org/officeDocument/2006/relationships/hyperlink" Target="https://groupips.sharepoint.com/sites/ActivityArchive/O2740Documents" TargetMode="External"/><Relationship Id="rId1470" Type="http://schemas.openxmlformats.org/officeDocument/2006/relationships/hyperlink" Target="https://groupips.sharepoint.com/sites/ActivityArchive/O2103Documents" TargetMode="External"/><Relationship Id="rId2521" Type="http://schemas.openxmlformats.org/officeDocument/2006/relationships/hyperlink" Target="https://groupips.sharepoint.com/sites/ActivityArchive/O419Archive" TargetMode="External"/><Relationship Id="rId4279" Type="http://schemas.openxmlformats.org/officeDocument/2006/relationships/hyperlink" Target="https://groupips.sharepoint.com/sites/Growth/1%20Quotations/Q5300-Q5399/Q5311%20TFL%20EM1822_Dosg&amp;Inject%20Solid%20Fuel" TargetMode="External"/><Relationship Id="rId5677" Type="http://schemas.openxmlformats.org/officeDocument/2006/relationships/hyperlink" Target="https://groupips.sharepoint.com/sites/O2979" TargetMode="External"/><Relationship Id="rId5884" Type="http://schemas.openxmlformats.org/officeDocument/2006/relationships/hyperlink" Target="https://groupips.sharepoint.com/sites/O2772" TargetMode="External"/><Relationship Id="rId6728" Type="http://schemas.openxmlformats.org/officeDocument/2006/relationships/hyperlink" Target="https://groupips.sharepoint.com/sites/O1738" TargetMode="External"/><Relationship Id="rId700" Type="http://schemas.openxmlformats.org/officeDocument/2006/relationships/hyperlink" Target="https://groupips.sharepoint.com/sites/Activity/O2880Documents" TargetMode="External"/><Relationship Id="rId1123" Type="http://schemas.openxmlformats.org/officeDocument/2006/relationships/hyperlink" Target="https://groupips.sharepoint.com/sites/ActivityArchive/O2451Documents" TargetMode="External"/><Relationship Id="rId1330" Type="http://schemas.openxmlformats.org/officeDocument/2006/relationships/hyperlink" Target="https://groupips.sharepoint.com/sites/ActivityArchive/O2244Documents" TargetMode="External"/><Relationship Id="rId3088" Type="http://schemas.openxmlformats.org/officeDocument/2006/relationships/hyperlink" Target="https://groupips.sharepoint.com/sites/Growth/1%20Quotations/Q8800-Q8899/Q8841%20FIVES%20EM4498_%20Dossier%20local%20TAG" TargetMode="External"/><Relationship Id="rId4486" Type="http://schemas.openxmlformats.org/officeDocument/2006/relationships/hyperlink" Target="https://groupips.sharepoint.com/sites/Growth/1%20Quotations/Q4400-Q4499/Q4424_Cargill%20Milwaukee%20Quotes" TargetMode="External"/><Relationship Id="rId4693" Type="http://schemas.openxmlformats.org/officeDocument/2006/relationships/hyperlink" Target="https://groupips.sharepoint.com/sites/Growth/1%20Quotations/" TargetMode="External"/><Relationship Id="rId5537" Type="http://schemas.openxmlformats.org/officeDocument/2006/relationships/hyperlink" Target="https://groupips.sharepoint.com/sites/O3119" TargetMode="External"/><Relationship Id="rId5744" Type="http://schemas.openxmlformats.org/officeDocument/2006/relationships/hyperlink" Target="https://groupips.sharepoint.com/sites/O2912" TargetMode="External"/><Relationship Id="rId5951" Type="http://schemas.openxmlformats.org/officeDocument/2006/relationships/hyperlink" Target="https://groupips.sharepoint.com/sites/O2704" TargetMode="External"/><Relationship Id="rId3295" Type="http://schemas.openxmlformats.org/officeDocument/2006/relationships/hyperlink" Target="https://groupips.sharepoint.com/sites/Growth/1%20Quotations/Q8200-Q8299/Q8219%20LOUIS%20DREYFUS%20(Germany)%20Shutdown%20Project%20Coordination" TargetMode="External"/><Relationship Id="rId4139" Type="http://schemas.openxmlformats.org/officeDocument/2006/relationships/hyperlink" Target="https://groupips.sharepoint.com/sites/Growth/1%20Quotations/Q5600-Q5699/Q5659%20Blommer%20Chocolate%20M9-M10%20Pipe%20Capacity%20Upgrade" TargetMode="External"/><Relationship Id="rId4346" Type="http://schemas.openxmlformats.org/officeDocument/2006/relationships/hyperlink" Target="https://groupips.sharepoint.com/sites/Growth/1%20Quotations/Q5100-Q5199/Q5174%20TPS%20EM1738_Pos%20Integ&amp;corosion%20Eng" TargetMode="External"/><Relationship Id="rId4553" Type="http://schemas.openxmlformats.org/officeDocument/2006/relationships/hyperlink" Target="https://groupips.sharepoint.com/sites/Growth/1%20Quotations/" TargetMode="External"/><Relationship Id="rId4760" Type="http://schemas.openxmlformats.org/officeDocument/2006/relationships/hyperlink" Target="https://groupips.sharepoint.com/sites/Growth/1%20Quotations/" TargetMode="External"/><Relationship Id="rId5604" Type="http://schemas.openxmlformats.org/officeDocument/2006/relationships/hyperlink" Target="https://groupips.sharepoint.com/sites/O3052" TargetMode="External"/><Relationship Id="rId5811" Type="http://schemas.openxmlformats.org/officeDocument/2006/relationships/hyperlink" Target="https://groupips.sharepoint.com/sites/O2845" TargetMode="External"/><Relationship Id="rId3155" Type="http://schemas.openxmlformats.org/officeDocument/2006/relationships/hyperlink" Target="https://groupips.sharepoint.com/sites/Growth/1%20Quotations/Q8600-Q8699/Q8698%20BARRY%20CALLEBAUT%20(IVORY%20COAST)%20EM4267_HVAC%20System" TargetMode="External"/><Relationship Id="rId3362" Type="http://schemas.openxmlformats.org/officeDocument/2006/relationships/hyperlink" Target="https://groupips.sharepoint.com/sites/Growth/1%20Quotations/Q7800-Q7899/Q7893%20SCIF%20EM3817_Ligne%20Concentration" TargetMode="External"/><Relationship Id="rId4206" Type="http://schemas.openxmlformats.org/officeDocument/2006/relationships/hyperlink" Target="https://groupips.sharepoint.com/sites/Growth/1%20Quotations/Q5500-Q5599/Q5594%20Blommer%20Chocolate%20Chicago%20Plow%20Replacement" TargetMode="External"/><Relationship Id="rId4413" Type="http://schemas.openxmlformats.org/officeDocument/2006/relationships/hyperlink" Target="https://groupips.sharepoint.com/sites/Growth/1%20Quotations/" TargetMode="External"/><Relationship Id="rId4620" Type="http://schemas.openxmlformats.org/officeDocument/2006/relationships/hyperlink" Target="https://groupips.sharepoint.com/sites/Growth/1%20Quotations/" TargetMode="External"/><Relationship Id="rId283" Type="http://schemas.openxmlformats.org/officeDocument/2006/relationships/hyperlink" Target="https://groupips.sharepoint.com/sites/Activity/O3297Documents" TargetMode="External"/><Relationship Id="rId490" Type="http://schemas.openxmlformats.org/officeDocument/2006/relationships/hyperlink" Target="https://groupips.sharepoint.com/sites/ActivityArchive/O3090Documents" TargetMode="External"/><Relationship Id="rId2171" Type="http://schemas.openxmlformats.org/officeDocument/2006/relationships/hyperlink" Target="https://groupips.sharepoint.com/sites/ActivityArchive/O1069Archive" TargetMode="External"/><Relationship Id="rId3015" Type="http://schemas.openxmlformats.org/officeDocument/2006/relationships/hyperlink" Target="https://groupips.sharepoint.com/sites/Growth/1%20Quotations/Q8600-Q8699/Q8638%20Melexis%20Bulgaria%20Melexis_RB_AHU" TargetMode="External"/><Relationship Id="rId3222" Type="http://schemas.openxmlformats.org/officeDocument/2006/relationships/hyperlink" Target="https://groupips.sharepoint.com/sites/Growth/1%20Quotations/Q8300-Q8399/Q8320%20Gabriela%20colombia%20Reforma%20Serrano85" TargetMode="External"/><Relationship Id="rId6378" Type="http://schemas.openxmlformats.org/officeDocument/2006/relationships/hyperlink" Target="https://groupips.sharepoint.com/sites/O2265" TargetMode="External"/><Relationship Id="rId6585" Type="http://schemas.openxmlformats.org/officeDocument/2006/relationships/hyperlink" Target="https://groupips.sharepoint.com/sites/O2053" TargetMode="External"/><Relationship Id="rId143" Type="http://schemas.openxmlformats.org/officeDocument/2006/relationships/hyperlink" Target="https://groupips.sharepoint.com/sites/Activity/O3439Documents" TargetMode="External"/><Relationship Id="rId350" Type="http://schemas.openxmlformats.org/officeDocument/2006/relationships/hyperlink" Target="https://groupips.sharepoint.com/sites/Activity/O3230Documents" TargetMode="External"/><Relationship Id="rId2031" Type="http://schemas.openxmlformats.org/officeDocument/2006/relationships/hyperlink" Target="https://groupips.sharepoint.com/sites/ActivityArchive/O1367Archive" TargetMode="External"/><Relationship Id="rId5187" Type="http://schemas.openxmlformats.org/officeDocument/2006/relationships/hyperlink" Target="https://groupips.sharepoint.com/sites/O3472" TargetMode="External"/><Relationship Id="rId5394" Type="http://schemas.openxmlformats.org/officeDocument/2006/relationships/hyperlink" Target="https://groupips.sharepoint.com/sites/O3262" TargetMode="External"/><Relationship Id="rId6238" Type="http://schemas.openxmlformats.org/officeDocument/2006/relationships/hyperlink" Target="https://groupips.sharepoint.com/sites/O2405" TargetMode="External"/><Relationship Id="rId6445" Type="http://schemas.openxmlformats.org/officeDocument/2006/relationships/hyperlink" Target="https://groupips.sharepoint.com/sites/O2197" TargetMode="External"/><Relationship Id="rId6792" Type="http://schemas.openxmlformats.org/officeDocument/2006/relationships/hyperlink" Target="https://groupips.sharepoint.com/sites/I506" TargetMode="External"/><Relationship Id="rId9" Type="http://schemas.openxmlformats.org/officeDocument/2006/relationships/hyperlink" Target="https://groupips.sharepoint.com/sites/Activity/O3573Documents" TargetMode="External"/><Relationship Id="rId210" Type="http://schemas.openxmlformats.org/officeDocument/2006/relationships/hyperlink" Target="https://groupips.sharepoint.com/sites/Activity/O3370Documents" TargetMode="External"/><Relationship Id="rId2988" Type="http://schemas.openxmlformats.org/officeDocument/2006/relationships/hyperlink" Target="https://groupips.sharepoint.com/sites/Growth/1%20Quotations/Q9000-Q9099/Q9025%20Banque%20Degroof%20Petercam%20Arch.Const.%20Supervision" TargetMode="External"/><Relationship Id="rId5047" Type="http://schemas.openxmlformats.org/officeDocument/2006/relationships/hyperlink" Target="https://mytracker.group-ips.com/projects/1785/reference_sheets_translations/934.pdf" TargetMode="External"/><Relationship Id="rId5254" Type="http://schemas.openxmlformats.org/officeDocument/2006/relationships/hyperlink" Target="https://groupips.sharepoint.com/sites/O3404" TargetMode="External"/><Relationship Id="rId6652" Type="http://schemas.openxmlformats.org/officeDocument/2006/relationships/hyperlink" Target="https://groupips.sharepoint.com/sites/O1978" TargetMode="External"/><Relationship Id="rId1797" Type="http://schemas.openxmlformats.org/officeDocument/2006/relationships/hyperlink" Target="https://groupips.sharepoint.com/sites/ActivityArchive/O1743Archive" TargetMode="External"/><Relationship Id="rId2848" Type="http://schemas.openxmlformats.org/officeDocument/2006/relationships/hyperlink" Target="https://groupips.sharepoint.com/sites/Activity/I452Documents" TargetMode="External"/><Relationship Id="rId5461" Type="http://schemas.openxmlformats.org/officeDocument/2006/relationships/hyperlink" Target="https://groupips.sharepoint.com/sites/O3195" TargetMode="External"/><Relationship Id="rId6305" Type="http://schemas.openxmlformats.org/officeDocument/2006/relationships/hyperlink" Target="https://groupips.sharepoint.com/sites/O2338" TargetMode="External"/><Relationship Id="rId6512" Type="http://schemas.openxmlformats.org/officeDocument/2006/relationships/hyperlink" Target="https://groupips.sharepoint.com/sites/O2126" TargetMode="External"/><Relationship Id="rId89" Type="http://schemas.openxmlformats.org/officeDocument/2006/relationships/hyperlink" Target="https://groupips.sharepoint.com/sites/Activity/O3493Documents" TargetMode="External"/><Relationship Id="rId1657" Type="http://schemas.openxmlformats.org/officeDocument/2006/relationships/hyperlink" Target="https://groupips.sharepoint.com/sites/ActivityArchive/O1906Documents" TargetMode="External"/><Relationship Id="rId1864" Type="http://schemas.openxmlformats.org/officeDocument/2006/relationships/hyperlink" Target="https://groupips.sharepoint.com/sites/ActivityArchive/O1659Archive" TargetMode="External"/><Relationship Id="rId2708" Type="http://schemas.openxmlformats.org/officeDocument/2006/relationships/hyperlink" Target="https://groupips.sharepoint.com/sites/ActivityArchive/O057Archive" TargetMode="External"/><Relationship Id="rId2915" Type="http://schemas.openxmlformats.org/officeDocument/2006/relationships/hyperlink" Target="https://groupips.sharepoint.com/sites/Growth/1%20Quotations/Q9100-Q9199/Q9185%20FIVES%20EM4910_3D%20&amp;%202D%20de%20gaines" TargetMode="External"/><Relationship Id="rId4063" Type="http://schemas.openxmlformats.org/officeDocument/2006/relationships/hyperlink" Target="https://groupips.sharepoint.com/sites/Growth/1%20Quotations/Q6000-Q6099/Q6017%20Packbenefit%20PMO%20Valladolid" TargetMode="External"/><Relationship Id="rId4270" Type="http://schemas.openxmlformats.org/officeDocument/2006/relationships/hyperlink" Target="https://groupips.sharepoint.com/sites/Growth/1%20Quotations/Q5200-Q5299/Q5210%20John%20Cockerill%20PE0301_R&#233;actf%20flottation%20VRAC" TargetMode="External"/><Relationship Id="rId5114" Type="http://schemas.openxmlformats.org/officeDocument/2006/relationships/hyperlink" Target="https://groupips.sharepoint.com/sites/O3545" TargetMode="External"/><Relationship Id="rId5321" Type="http://schemas.openxmlformats.org/officeDocument/2006/relationships/hyperlink" Target="https://groupips.sharepoint.com/sites/O3335" TargetMode="External"/><Relationship Id="rId1517" Type="http://schemas.openxmlformats.org/officeDocument/2006/relationships/hyperlink" Target="https://groupips.sharepoint.com/sites/ActivityArchive/O2056Documents" TargetMode="External"/><Relationship Id="rId1724" Type="http://schemas.openxmlformats.org/officeDocument/2006/relationships/hyperlink" Target="https://groupips.sharepoint.com/sites/ActivityArchive/O1834Archive" TargetMode="External"/><Relationship Id="rId4130" Type="http://schemas.openxmlformats.org/officeDocument/2006/relationships/hyperlink" Target="https://groupips.sharepoint.com/sites/Growth/1%20Quotations/Q5800-Q5899/Q5802%20EVERZINC%20BELGIUM%20ANGLEUR%20PLANT%20Energy%20Efficiency%20Program" TargetMode="External"/><Relationship Id="rId16" Type="http://schemas.openxmlformats.org/officeDocument/2006/relationships/hyperlink" Target="https://groupips.sharepoint.com/sites/Activity/O3566Documents" TargetMode="External"/><Relationship Id="rId1931" Type="http://schemas.openxmlformats.org/officeDocument/2006/relationships/hyperlink" Target="https://groupips.sharepoint.com/sites/ActivityArchive/O1536Archive" TargetMode="External"/><Relationship Id="rId3689" Type="http://schemas.openxmlformats.org/officeDocument/2006/relationships/hyperlink" Target="https://groupips.sharepoint.com/sites/Growth/1%20Quotations/Q6800-Q6899/Q6814%20Yazaki%20Kenitra%20S.A.%20EM3033_Prject%20Manag%20NwCantine" TargetMode="External"/><Relationship Id="rId3896" Type="http://schemas.openxmlformats.org/officeDocument/2006/relationships/hyperlink" Target="https://groupips.sharepoint.com/sites/Growth/1%20Quotations/Q6500-Q6599/Q6569%20ITP%20industria%20de%20turbopropulsores%20boilers%20decarbonization" TargetMode="External"/><Relationship Id="rId6095" Type="http://schemas.openxmlformats.org/officeDocument/2006/relationships/hyperlink" Target="https://groupips.sharepoint.com/sites/O2552" TargetMode="External"/><Relationship Id="rId2498" Type="http://schemas.openxmlformats.org/officeDocument/2006/relationships/hyperlink" Target="https://groupips.sharepoint.com/sites/ActivityArchive/O448Archive" TargetMode="External"/><Relationship Id="rId3549" Type="http://schemas.openxmlformats.org/officeDocument/2006/relationships/hyperlink" Target="https://groupips.sharepoint.com/sites/Growth/1%20Quotations/Q7400-Q7499/Q7497%20Carmeuse%20Aisemont%20Design%20for%20Carmeuse%20Aisemont" TargetMode="External"/><Relationship Id="rId4947" Type="http://schemas.openxmlformats.org/officeDocument/2006/relationships/hyperlink" Target="https://groupips.sharepoint.com/sites/Growth/1%20Quotations/" TargetMode="External"/><Relationship Id="rId6162" Type="http://schemas.openxmlformats.org/officeDocument/2006/relationships/hyperlink" Target="https://groupips.sharepoint.com/sites/O2483" TargetMode="External"/><Relationship Id="rId677" Type="http://schemas.openxmlformats.org/officeDocument/2006/relationships/hyperlink" Target="https://groupips.sharepoint.com/sites/ActivityArchive/O2903Documents" TargetMode="External"/><Relationship Id="rId2358" Type="http://schemas.openxmlformats.org/officeDocument/2006/relationships/hyperlink" Target="https://groupips.sharepoint.com/sites/ActivityArchive/O623Archive" TargetMode="External"/><Relationship Id="rId3756" Type="http://schemas.openxmlformats.org/officeDocument/2006/relationships/hyperlink" Target="https://groupips.sharepoint.com/sites/Growth/1%20Quotations/Q7100-Q7199/Q7161%20Constellium%20Rolled%20Products%20Shredder%20Infrastructure%20Eng" TargetMode="External"/><Relationship Id="rId3963" Type="http://schemas.openxmlformats.org/officeDocument/2006/relationships/hyperlink" Target="https://groupips.sharepoint.com/sites/Growth/1%20Quotations/Q6300-Q6399/Q6351%20Blommer%20Chocolate%20Sugar%20Transport%20Feasibility" TargetMode="External"/><Relationship Id="rId4807" Type="http://schemas.openxmlformats.org/officeDocument/2006/relationships/hyperlink" Target="https://groupips.sharepoint.com/sites/Growth" TargetMode="External"/><Relationship Id="rId6022" Type="http://schemas.openxmlformats.org/officeDocument/2006/relationships/hyperlink" Target="https://groupips.sharepoint.com/sites/O2627" TargetMode="External"/><Relationship Id="rId884" Type="http://schemas.openxmlformats.org/officeDocument/2006/relationships/hyperlink" Target="https://groupips.sharepoint.com/sites/Activity/O2696Documents" TargetMode="External"/><Relationship Id="rId2565" Type="http://schemas.openxmlformats.org/officeDocument/2006/relationships/hyperlink" Target="https://groupips.sharepoint.com/sites/ActivityArchive/O359Archive" TargetMode="External"/><Relationship Id="rId2772" Type="http://schemas.openxmlformats.org/officeDocument/2006/relationships/hyperlink" Target="https://groupips.sharepoint.com/sites/Activity/I923Documents" TargetMode="External"/><Relationship Id="rId3409" Type="http://schemas.openxmlformats.org/officeDocument/2006/relationships/hyperlink" Target="https://groupips.sharepoint.com/sites/Growth/1%20Quotations/Q7800-Q7899/Q7882%20Dow%20Benelux%20Terneuzen%20TNZ-Feasibility%20Bldg.%20510%20SIP" TargetMode="External"/><Relationship Id="rId3616" Type="http://schemas.openxmlformats.org/officeDocument/2006/relationships/hyperlink" Target="https://groupips.sharepoint.com/sites/Growth/1%20Quotations/Q7300-Q7399/Q7399%20GlaxoSmithKline%20Biologicals%20Wavre%20GSK%20-%20WN26%20-%20Fire" TargetMode="External"/><Relationship Id="rId3823" Type="http://schemas.openxmlformats.org/officeDocument/2006/relationships/hyperlink" Target="https://groupips.sharepoint.com/sites/Growth/1%20Quotations/Q6300-Q6399/Q6395%20GENARS%20S.L%20Management%20Torre%20del%20Puxet" TargetMode="External"/><Relationship Id="rId537" Type="http://schemas.openxmlformats.org/officeDocument/2006/relationships/hyperlink" Target="https://groupips.sharepoint.com/sites/ActivityArchive/O3043Documents" TargetMode="External"/><Relationship Id="rId744" Type="http://schemas.openxmlformats.org/officeDocument/2006/relationships/hyperlink" Target="https://groupips.sharepoint.com/sites/ActivityArchive/O2836Documents" TargetMode="External"/><Relationship Id="rId951" Type="http://schemas.openxmlformats.org/officeDocument/2006/relationships/hyperlink" Target="https://groupips.sharepoint.com/sites/Activity/O2626Documents" TargetMode="External"/><Relationship Id="rId1167" Type="http://schemas.openxmlformats.org/officeDocument/2006/relationships/hyperlink" Target="https://groupips.sharepoint.com/sites/ActivityArchive/O2407Documents" TargetMode="External"/><Relationship Id="rId1374" Type="http://schemas.openxmlformats.org/officeDocument/2006/relationships/hyperlink" Target="https://groupips.sharepoint.com/sites/ActivityArchive/O2200Documents" TargetMode="External"/><Relationship Id="rId1581" Type="http://schemas.openxmlformats.org/officeDocument/2006/relationships/hyperlink" Target="https://groupips.sharepoint.com/sites/ActivityArchive/O1986Documents" TargetMode="External"/><Relationship Id="rId2218" Type="http://schemas.openxmlformats.org/officeDocument/2006/relationships/hyperlink" Target="https://groupips.sharepoint.com/sites/ActivityArchive/O982Archive" TargetMode="External"/><Relationship Id="rId2425" Type="http://schemas.openxmlformats.org/officeDocument/2006/relationships/hyperlink" Target="https://groupips.sharepoint.com/sites/ActivityArchive/O546Archive" TargetMode="External"/><Relationship Id="rId2632" Type="http://schemas.openxmlformats.org/officeDocument/2006/relationships/hyperlink" Target="https://groupips.sharepoint.com/sites/ActivityArchive/O212Archive" TargetMode="External"/><Relationship Id="rId5788" Type="http://schemas.openxmlformats.org/officeDocument/2006/relationships/hyperlink" Target="https://groupips.sharepoint.com/sites/O2868" TargetMode="External"/><Relationship Id="rId5995" Type="http://schemas.openxmlformats.org/officeDocument/2006/relationships/hyperlink" Target="https://groupips.sharepoint.com/sites/O2656" TargetMode="External"/><Relationship Id="rId6839" Type="http://schemas.openxmlformats.org/officeDocument/2006/relationships/hyperlink" Target="https://groupips.sharepoint.com/sites/I152" TargetMode="External"/><Relationship Id="rId80" Type="http://schemas.openxmlformats.org/officeDocument/2006/relationships/hyperlink" Target="https://groupips.sharepoint.com/sites/Activity/O3502Documents" TargetMode="External"/><Relationship Id="rId604" Type="http://schemas.openxmlformats.org/officeDocument/2006/relationships/hyperlink" Target="https://groupips.sharepoint.com/sites/Activity/O2976Documents" TargetMode="External"/><Relationship Id="rId811" Type="http://schemas.openxmlformats.org/officeDocument/2006/relationships/hyperlink" Target="https://groupips.sharepoint.com/sites/IAPS/Activity/PE0695/Forms/AllItems.aspx" TargetMode="External"/><Relationship Id="rId1027" Type="http://schemas.openxmlformats.org/officeDocument/2006/relationships/hyperlink" Target="https://groupips.sharepoint.com/sites/ActivityArchive/O2549Documents" TargetMode="External"/><Relationship Id="rId1234" Type="http://schemas.openxmlformats.org/officeDocument/2006/relationships/hyperlink" Target="https://groupips.sharepoint.com/sites/Activity/O2340Documents" TargetMode="External"/><Relationship Id="rId1441" Type="http://schemas.openxmlformats.org/officeDocument/2006/relationships/hyperlink" Target="https://groupips.sharepoint.com/sites/ActivityArchive/O2132Documents" TargetMode="External"/><Relationship Id="rId4597" Type="http://schemas.openxmlformats.org/officeDocument/2006/relationships/hyperlink" Target="https://groupips.sharepoint.com/sites/Growth/1%20Quotations/" TargetMode="External"/><Relationship Id="rId5648" Type="http://schemas.openxmlformats.org/officeDocument/2006/relationships/hyperlink" Target="https://groupips.sharepoint.com/sites/O3008" TargetMode="External"/><Relationship Id="rId5855" Type="http://schemas.openxmlformats.org/officeDocument/2006/relationships/hyperlink" Target="https://groupips.sharepoint.com/sites/O2801" TargetMode="External"/><Relationship Id="rId1301" Type="http://schemas.openxmlformats.org/officeDocument/2006/relationships/hyperlink" Target="https://groupips.sharepoint.com/sites/ActivityArchive/O2273Documents" TargetMode="External"/><Relationship Id="rId3199" Type="http://schemas.openxmlformats.org/officeDocument/2006/relationships/hyperlink" Target="https://groupips.sharepoint.com/sites/Growth/1%20Quotations/Q8500-Q8599/Q8576%20PIC%20EM4221_Mise%20&#224;%20Dispo%20elec" TargetMode="External"/><Relationship Id="rId4457" Type="http://schemas.openxmlformats.org/officeDocument/2006/relationships/hyperlink" Target="https://groupips.sharepoint.com/sites/Growth/1%20Quotations/" TargetMode="External"/><Relationship Id="rId4664" Type="http://schemas.openxmlformats.org/officeDocument/2006/relationships/hyperlink" Target="https://groupips.sharepoint.com/sites/Growth/1%20Quotations/" TargetMode="External"/><Relationship Id="rId5508" Type="http://schemas.openxmlformats.org/officeDocument/2006/relationships/hyperlink" Target="https://groupips.sharepoint.com/sites/O3148" TargetMode="External"/><Relationship Id="rId5715" Type="http://schemas.openxmlformats.org/officeDocument/2006/relationships/hyperlink" Target="https://groupips.sharepoint.com/sites/O2941" TargetMode="External"/><Relationship Id="rId3059" Type="http://schemas.openxmlformats.org/officeDocument/2006/relationships/hyperlink" Target="https://groupips.sharepoint.com/sites/Growth/1%20Quotations/Q8800-Q8899/Q8877%20Sindan%20Pharma%20RABS_HVAC_Clean%20Rooms" TargetMode="External"/><Relationship Id="rId3266" Type="http://schemas.openxmlformats.org/officeDocument/2006/relationships/hyperlink" Target="https://groupips.sharepoint.com/sites/Growth/1%20Quotations/Q8300-Q8399/Q8342%20METSO%20EM3996_Process%20water%20treat" TargetMode="External"/><Relationship Id="rId3473" Type="http://schemas.openxmlformats.org/officeDocument/2006/relationships/hyperlink" Target="https://groupips.sharepoint.com/sites/Growth/1%20Quotations/Q7600-Q7699/Q7660%20GlaxoSmithKline%20Biologicals%20Rixensart%20GSK%20External%20Waste%20Storage" TargetMode="External"/><Relationship Id="rId4317" Type="http://schemas.openxmlformats.org/officeDocument/2006/relationships/hyperlink" Target="https://groupips.sharepoint.com/sites/Growth/1%20Quotations/Q5300-Q5399/Q5397%20GENARS%20S.L%20Cost%20Control%20_Cl&#237;nica%20Diagonal" TargetMode="External"/><Relationship Id="rId4524" Type="http://schemas.openxmlformats.org/officeDocument/2006/relationships/hyperlink" Target="https://groupips.sharepoint.com/sites/Growth/1%20Quotations/" TargetMode="External"/><Relationship Id="rId4871" Type="http://schemas.openxmlformats.org/officeDocument/2006/relationships/hyperlink" Target="https://groupips.sharepoint.com/sites/Growth/1%20Quotations/Q1000-Q1099/Q1072_P&amp;G%20Mataro%20Ambipur" TargetMode="External"/><Relationship Id="rId5922" Type="http://schemas.openxmlformats.org/officeDocument/2006/relationships/hyperlink" Target="https://groupips.sharepoint.com/sites/O2734" TargetMode="External"/><Relationship Id="rId187" Type="http://schemas.openxmlformats.org/officeDocument/2006/relationships/hyperlink" Target="https://groupips.sharepoint.com/sites/Activity/O3394Documents" TargetMode="External"/><Relationship Id="rId394" Type="http://schemas.openxmlformats.org/officeDocument/2006/relationships/hyperlink" Target="https://groupips.sharepoint.com/sites/Activity/O3186Documents" TargetMode="External"/><Relationship Id="rId2075" Type="http://schemas.openxmlformats.org/officeDocument/2006/relationships/hyperlink" Target="https://groupips.sharepoint.com/sites/ActivityArchive/O1284Archive" TargetMode="External"/><Relationship Id="rId2282" Type="http://schemas.openxmlformats.org/officeDocument/2006/relationships/hyperlink" Target="https://groupips.sharepoint.com/sites/Activity/O844Documents" TargetMode="External"/><Relationship Id="rId3126" Type="http://schemas.openxmlformats.org/officeDocument/2006/relationships/hyperlink" Target="https://groupips.sharepoint.com/sites/Growth/1%20Quotations/Q8500-Q8599/Q8571%20GlaxoSmithKline%20Biologicals%20Rixensart%20GSK-RX08-Deviation%20effluents" TargetMode="External"/><Relationship Id="rId3680" Type="http://schemas.openxmlformats.org/officeDocument/2006/relationships/hyperlink" Target="https://groupips.sharepoint.com/sites/Growth/1%20Quotations/Q7300-Q7399/Q7371%20John%20Cockerill%20Hydrogen%20H2%20Hydrolyzer%20Manufacturing" TargetMode="External"/><Relationship Id="rId4731" Type="http://schemas.openxmlformats.org/officeDocument/2006/relationships/hyperlink" Target="https://groupips.sharepoint.com/sites/Growth/1%20Quotations/" TargetMode="External"/><Relationship Id="rId6489" Type="http://schemas.openxmlformats.org/officeDocument/2006/relationships/hyperlink" Target="https://groupips.sharepoint.com/sites/O2151" TargetMode="External"/><Relationship Id="rId254" Type="http://schemas.openxmlformats.org/officeDocument/2006/relationships/hyperlink" Target="https://groupips.sharepoint.com/sites/Activity/O3326Documents" TargetMode="External"/><Relationship Id="rId1091" Type="http://schemas.openxmlformats.org/officeDocument/2006/relationships/hyperlink" Target="https://groupips.sharepoint.com/sites/ActivityArchive/O2484Documents" TargetMode="External"/><Relationship Id="rId3333" Type="http://schemas.openxmlformats.org/officeDocument/2006/relationships/hyperlink" Target="https://groupips.sharepoint.com/sites/Growth/1%20Quotations/Q8100-Q8199/Q8128%20Cargill," TargetMode="External"/><Relationship Id="rId3540" Type="http://schemas.openxmlformats.org/officeDocument/2006/relationships/hyperlink" Target="https://groupips.sharepoint.com/sites/Growth/1%20Quotations/Q7600-Q7699/Q7637%20PERENCO%20TUNISIA%20EM3015_Eng&amp;%20Project%20Manag" TargetMode="External"/><Relationship Id="rId5298" Type="http://schemas.openxmlformats.org/officeDocument/2006/relationships/hyperlink" Target="https://groupips.sharepoint.com/sites/O3359" TargetMode="External"/><Relationship Id="rId6696" Type="http://schemas.openxmlformats.org/officeDocument/2006/relationships/hyperlink" Target="https://groupips.sharepoint.com/sites/O1897" TargetMode="External"/><Relationship Id="rId114" Type="http://schemas.openxmlformats.org/officeDocument/2006/relationships/hyperlink" Target="https://groupips.sharepoint.com/sites/Activity/O3468Documents" TargetMode="External"/><Relationship Id="rId461" Type="http://schemas.openxmlformats.org/officeDocument/2006/relationships/hyperlink" Target="https://groupips.sharepoint.com/sites/Activity/O3119Documents" TargetMode="External"/><Relationship Id="rId2142" Type="http://schemas.openxmlformats.org/officeDocument/2006/relationships/hyperlink" Target="https://groupips.sharepoint.com/sites/ActivityArchive/O1139Archive" TargetMode="External"/><Relationship Id="rId3400" Type="http://schemas.openxmlformats.org/officeDocument/2006/relationships/hyperlink" Target="https://groupips.sharepoint.com/sites/Growth/1%20Quotations/Q8000-Q8099/Q8057%20ENDECO%20EM3395_Engineering%20Services" TargetMode="External"/><Relationship Id="rId6349" Type="http://schemas.openxmlformats.org/officeDocument/2006/relationships/hyperlink" Target="https://groupips.sharepoint.com/sites/O2294" TargetMode="External"/><Relationship Id="rId6556" Type="http://schemas.openxmlformats.org/officeDocument/2006/relationships/hyperlink" Target="https://groupips.sharepoint.com/sites/O2082" TargetMode="External"/><Relationship Id="rId6763" Type="http://schemas.openxmlformats.org/officeDocument/2006/relationships/hyperlink" Target="https://groupips.sharepoint.com/sites/I840" TargetMode="External"/><Relationship Id="rId321" Type="http://schemas.openxmlformats.org/officeDocument/2006/relationships/hyperlink" Target="https://groupips.sharepoint.com/sites/Activity/O3259Documents" TargetMode="External"/><Relationship Id="rId2002" Type="http://schemas.openxmlformats.org/officeDocument/2006/relationships/hyperlink" Target="https://groupips.sharepoint.com/sites/ActivityArchive/O1407Archive" TargetMode="External"/><Relationship Id="rId2959" Type="http://schemas.openxmlformats.org/officeDocument/2006/relationships/hyperlink" Target="https://groupips.sharepoint.com/sites/Growth/1%20Quotations/Q9100-Q9199/Q9108%20NLMK%20La%20Louviere%20Airtable%20Implementation" TargetMode="External"/><Relationship Id="rId5158" Type="http://schemas.openxmlformats.org/officeDocument/2006/relationships/hyperlink" Target="https://groupips.sharepoint.com/sites/O3501" TargetMode="External"/><Relationship Id="rId5365" Type="http://schemas.openxmlformats.org/officeDocument/2006/relationships/hyperlink" Target="https://groupips.sharepoint.com/sites/O3291" TargetMode="External"/><Relationship Id="rId5572" Type="http://schemas.openxmlformats.org/officeDocument/2006/relationships/hyperlink" Target="https://groupips.sharepoint.com/sites/O3084-JohnCockerill-SeparatorDesignMetz" TargetMode="External"/><Relationship Id="rId6209" Type="http://schemas.openxmlformats.org/officeDocument/2006/relationships/hyperlink" Target="https://groupips.sharepoint.com/sites/O2434" TargetMode="External"/><Relationship Id="rId6416" Type="http://schemas.openxmlformats.org/officeDocument/2006/relationships/hyperlink" Target="https://groupips.sharepoint.com/sites/O2226" TargetMode="External"/><Relationship Id="rId6623" Type="http://schemas.openxmlformats.org/officeDocument/2006/relationships/hyperlink" Target="https://groupips.sharepoint.com/sites/O2010" TargetMode="External"/><Relationship Id="rId6830" Type="http://schemas.openxmlformats.org/officeDocument/2006/relationships/hyperlink" Target="https://groupips.sharepoint.com/sites/I441" TargetMode="External"/><Relationship Id="rId1768" Type="http://schemas.openxmlformats.org/officeDocument/2006/relationships/hyperlink" Target="https://groupips.sharepoint.com/sites/ActivityArchive/O1782Archive" TargetMode="External"/><Relationship Id="rId2819" Type="http://schemas.openxmlformats.org/officeDocument/2006/relationships/hyperlink" Target="https://groupips.sharepoint.com/sites/Activity/I496Documents" TargetMode="External"/><Relationship Id="rId4174" Type="http://schemas.openxmlformats.org/officeDocument/2006/relationships/hyperlink" Target="https://groupips.sharepoint.com/sites/Growth/1%20Quotations/Q5700-Q5799/Q5717%20GlaxoSmithKline%20Biologicals%20Wavre%20GSK-WN21-Airflow%20reduction" TargetMode="External"/><Relationship Id="rId4381" Type="http://schemas.openxmlformats.org/officeDocument/2006/relationships/hyperlink" Target="https://groupips.sharepoint.com/sites/Growth/1%20Quotations/Q5000-Q5099/Q5048%20ADM%20(GLOBAL)%20Sunflower%20Proteins" TargetMode="External"/><Relationship Id="rId5018" Type="http://schemas.openxmlformats.org/officeDocument/2006/relationships/hyperlink" Target="https://groupips.sharepoint.com/sites/Growth/1%20Quotations/Q5100-Q5199/Q5131%20IPS%20Belgium%20Internal%20Meeting%202020" TargetMode="External"/><Relationship Id="rId5225" Type="http://schemas.openxmlformats.org/officeDocument/2006/relationships/hyperlink" Target="https://groupips.sharepoint.com/sites/O3433" TargetMode="External"/><Relationship Id="rId5432" Type="http://schemas.openxmlformats.org/officeDocument/2006/relationships/hyperlink" Target="https://groupips.sharepoint.com/sites/O3224" TargetMode="External"/><Relationship Id="rId1628" Type="http://schemas.openxmlformats.org/officeDocument/2006/relationships/hyperlink" Target="https://groupips.sharepoint.com/sites/ActivityArchive/O1938Documents" TargetMode="External"/><Relationship Id="rId1975" Type="http://schemas.openxmlformats.org/officeDocument/2006/relationships/hyperlink" Target="https://groupips.sharepoint.com/sites/ActivityArchive/O1449Archive" TargetMode="External"/><Relationship Id="rId3190" Type="http://schemas.openxmlformats.org/officeDocument/2006/relationships/hyperlink" Target="https://groupips.sharepoint.com/sites/Growth/1%20Quotations/Q7500-Q7599/Q7513%20Novelis%20Deutschland%20GmbH%20Plettenberg-Ohle%20Emission%20of%20CF" TargetMode="External"/><Relationship Id="rId4034" Type="http://schemas.openxmlformats.org/officeDocument/2006/relationships/hyperlink" Target="https://groupips.sharepoint.com/sites/Growth/1%20Quotations/Q6100-Q6199/Q6139%20Roche%20Diags%20GmbH%20Penzberg%20BCMP%20TPK%20Process" TargetMode="External"/><Relationship Id="rId4241" Type="http://schemas.openxmlformats.org/officeDocument/2006/relationships/hyperlink" Target="https://groupips.sharepoint.com/sites/Growth/1%20Quotations/Q5200-Q5299/Q5202%20BV%20KSA%20PE0321_Upgrad%20Specif%20Pow%20Plan" TargetMode="External"/><Relationship Id="rId1835" Type="http://schemas.openxmlformats.org/officeDocument/2006/relationships/hyperlink" Target="https://groupips.sharepoint.com/sites/01Activity-O1694MGTIPS/Shared%20Documents/Forms/AllItems.aspx" TargetMode="External"/><Relationship Id="rId3050" Type="http://schemas.openxmlformats.org/officeDocument/2006/relationships/hyperlink" Target="https://groupips.sharepoint.com/sites/Growth/1%20Quotations/Q8800-Q8899/Q8817%20Digital%20Realty%20Bru1.2_1.3%20-%20Calculations" TargetMode="External"/><Relationship Id="rId4101" Type="http://schemas.openxmlformats.org/officeDocument/2006/relationships/hyperlink" Target="https://groupips.sharepoint.com/sites/Growth/1%20Quotations/Q5900-Q5999/Q5969%20Aperam%20Stainless%20Belgium%20NV%20AOD-2%20Safety%20coordination" TargetMode="External"/><Relationship Id="rId1902" Type="http://schemas.openxmlformats.org/officeDocument/2006/relationships/hyperlink" Target="https://groupips.sharepoint.com/sites/ActivityArchive/O1588Archive" TargetMode="External"/><Relationship Id="rId6066" Type="http://schemas.openxmlformats.org/officeDocument/2006/relationships/hyperlink" Target="https://groupips.sharepoint.com/sites/O2582" TargetMode="External"/><Relationship Id="rId3867" Type="http://schemas.openxmlformats.org/officeDocument/2006/relationships/hyperlink" Target="https://groupips.sharepoint.com/sites/Growth/1%20Quotations/Q6700-Q6799/Q6702%20OMV%20Tunisia%20EM2939_SDV%20Location%20Study" TargetMode="External"/><Relationship Id="rId4918" Type="http://schemas.openxmlformats.org/officeDocument/2006/relationships/hyperlink" Target="https://groupips.sharepoint.com/sites/Growth/1%20Quotations/" TargetMode="External"/><Relationship Id="rId6273" Type="http://schemas.openxmlformats.org/officeDocument/2006/relationships/hyperlink" Target="https://groupips.sharepoint.com/sites/O2370" TargetMode="External"/><Relationship Id="rId6480" Type="http://schemas.openxmlformats.org/officeDocument/2006/relationships/hyperlink" Target="https://groupips.sharepoint.com/sites/O2160" TargetMode="External"/><Relationship Id="rId788" Type="http://schemas.openxmlformats.org/officeDocument/2006/relationships/hyperlink" Target="https://groupips.sharepoint.com/sites/ActivityArchive/O2792Documents" TargetMode="External"/><Relationship Id="rId995" Type="http://schemas.openxmlformats.org/officeDocument/2006/relationships/hyperlink" Target="https://groupips.sharepoint.com/sites/Activity/O2581Documents" TargetMode="External"/><Relationship Id="rId2469" Type="http://schemas.openxmlformats.org/officeDocument/2006/relationships/hyperlink" Target="https://groupips.sharepoint.com/sites/ActivityArchive/O485Archive" TargetMode="External"/><Relationship Id="rId2676" Type="http://schemas.openxmlformats.org/officeDocument/2006/relationships/hyperlink" Target="https://activityarchive.group-ips.com/?p=%2FO104Archive" TargetMode="External"/><Relationship Id="rId2883" Type="http://schemas.openxmlformats.org/officeDocument/2006/relationships/hyperlink" Target="https://groupips.sharepoint.com/sites/Growth/1%20Quotations/Q9200-Q9299/Q9240%20Ab%20InBev%20EU%20HQ%20(BEL%20Leuven)%20Magor%20Land%20Conversion" TargetMode="External"/><Relationship Id="rId3727" Type="http://schemas.openxmlformats.org/officeDocument/2006/relationships/hyperlink" Target="https://groupips.sharepoint.com/sites/Growth/1%20Quotations/Q7000-Q7099/Q7033%20SDD%20SDD%20PNS16" TargetMode="External"/><Relationship Id="rId3934" Type="http://schemas.openxmlformats.org/officeDocument/2006/relationships/hyperlink" Target="https://groupips.sharepoint.com/sites/Growth/1%20Quotations/Q6500-Q6599/Q6504%20WSP%20EM2787_Corning%20Marshal%20Design" TargetMode="External"/><Relationship Id="rId5082" Type="http://schemas.openxmlformats.org/officeDocument/2006/relationships/hyperlink" Target="https://groupips.sharepoint.com/sites/O3577" TargetMode="External"/><Relationship Id="rId6133" Type="http://schemas.openxmlformats.org/officeDocument/2006/relationships/hyperlink" Target="https://groupips.sharepoint.com/sites/O2512" TargetMode="External"/><Relationship Id="rId6340" Type="http://schemas.openxmlformats.org/officeDocument/2006/relationships/hyperlink" Target="https://groupips.sharepoint.com/sites/O2303" TargetMode="External"/><Relationship Id="rId648" Type="http://schemas.openxmlformats.org/officeDocument/2006/relationships/hyperlink" Target="https://groupips.sharepoint.com/sites/Activity/O2932Documents" TargetMode="External"/><Relationship Id="rId855" Type="http://schemas.openxmlformats.org/officeDocument/2006/relationships/hyperlink" Target="https://groupips.sharepoint.com/sites/ActivityArchive/O2725Documents" TargetMode="External"/><Relationship Id="rId1278" Type="http://schemas.openxmlformats.org/officeDocument/2006/relationships/hyperlink" Target="https://groupips.sharepoint.com/sites/ActivityArchive/O2296Documents" TargetMode="External"/><Relationship Id="rId1485" Type="http://schemas.openxmlformats.org/officeDocument/2006/relationships/hyperlink" Target="https://groupips.sharepoint.com/sites/Activity/O2088Documents" TargetMode="External"/><Relationship Id="rId1692" Type="http://schemas.openxmlformats.org/officeDocument/2006/relationships/hyperlink" Target="https://groupips.sharepoint.com/sites/ActivityArchive/O1866Archive" TargetMode="External"/><Relationship Id="rId2329" Type="http://schemas.openxmlformats.org/officeDocument/2006/relationships/hyperlink" Target="https://groupips.sharepoint.com/sites/ActivityArchive/O711Archive" TargetMode="External"/><Relationship Id="rId2536" Type="http://schemas.openxmlformats.org/officeDocument/2006/relationships/hyperlink" Target="https://groupips.sharepoint.com/sites/ActivityArchive/O398Archive" TargetMode="External"/><Relationship Id="rId2743" Type="http://schemas.openxmlformats.org/officeDocument/2006/relationships/hyperlink" Target="https://groupips.sharepoint.com/sites/ActivityArchive/O022Archive" TargetMode="External"/><Relationship Id="rId5899" Type="http://schemas.openxmlformats.org/officeDocument/2006/relationships/hyperlink" Target="https://groupips.sharepoint.com/sites/O2757" TargetMode="External"/><Relationship Id="rId6200" Type="http://schemas.openxmlformats.org/officeDocument/2006/relationships/hyperlink" Target="https://groupips.sharepoint.com/sites/O2443" TargetMode="External"/><Relationship Id="rId508" Type="http://schemas.openxmlformats.org/officeDocument/2006/relationships/hyperlink" Target="https://groupips.sharepoint.com/sites/Activity/O3072Documents" TargetMode="External"/><Relationship Id="rId715" Type="http://schemas.openxmlformats.org/officeDocument/2006/relationships/hyperlink" Target="https://groupips.sharepoint.com/sites/Activity/O2865Documents" TargetMode="External"/><Relationship Id="rId922" Type="http://schemas.openxmlformats.org/officeDocument/2006/relationships/hyperlink" Target="https://groupips.sharepoint.com/sites/Activity/O2656Documents" TargetMode="External"/><Relationship Id="rId1138" Type="http://schemas.openxmlformats.org/officeDocument/2006/relationships/hyperlink" Target="https://groupips.sharepoint.com/sites/ActivityArchive/O2436Documents" TargetMode="External"/><Relationship Id="rId1345" Type="http://schemas.openxmlformats.org/officeDocument/2006/relationships/hyperlink" Target="https://groupips.sharepoint.com/sites/ActivityArchive/O2229Documents" TargetMode="External"/><Relationship Id="rId1552" Type="http://schemas.openxmlformats.org/officeDocument/2006/relationships/hyperlink" Target="https://groupips.sharepoint.com/sites/ActivityArchive/O2016Documents" TargetMode="External"/><Relationship Id="rId2603" Type="http://schemas.openxmlformats.org/officeDocument/2006/relationships/hyperlink" Target="https://groupips.sharepoint.com/sites/ActivityArchive/O266Archive" TargetMode="External"/><Relationship Id="rId2950" Type="http://schemas.openxmlformats.org/officeDocument/2006/relationships/hyperlink" Target="https://groupips.sharepoint.com/sites/Growth/1%20Quotations/Q9100-Q9199/Q9127%20AMA%20Group%20EM4819_Etude%20B&#226;timent" TargetMode="External"/><Relationship Id="rId5759" Type="http://schemas.openxmlformats.org/officeDocument/2006/relationships/hyperlink" Target="https://groupips.sharepoint.com/sites/O2897" TargetMode="External"/><Relationship Id="rId1205" Type="http://schemas.openxmlformats.org/officeDocument/2006/relationships/hyperlink" Target="https://groupips.sharepoint.com/sites/ActivityArchive/O2369Documents" TargetMode="External"/><Relationship Id="rId2810" Type="http://schemas.openxmlformats.org/officeDocument/2006/relationships/hyperlink" Target="https://groupips.sharepoint.com/sites/Activity/I505Documents" TargetMode="External"/><Relationship Id="rId4568" Type="http://schemas.openxmlformats.org/officeDocument/2006/relationships/hyperlink" Target="https://groupips.sharepoint.com/sites/Growth/1%20Quotations/" TargetMode="External"/><Relationship Id="rId5966" Type="http://schemas.openxmlformats.org/officeDocument/2006/relationships/hyperlink" Target="https://groupips.sharepoint.com/sites/O2689" TargetMode="External"/><Relationship Id="rId51" Type="http://schemas.openxmlformats.org/officeDocument/2006/relationships/hyperlink" Target="https://groupips.sharepoint.com/sites/Activity/O3531Documents" TargetMode="External"/><Relationship Id="rId1412" Type="http://schemas.openxmlformats.org/officeDocument/2006/relationships/hyperlink" Target="https://groupips.sharepoint.com/sites/ActivityArchive/O2162Documents" TargetMode="External"/><Relationship Id="rId3377" Type="http://schemas.openxmlformats.org/officeDocument/2006/relationships/hyperlink" Target="https://groupips.sharepoint.com/sites/Growth/1%20Quotations/Q7700-Q7799/Q7737%20Grupo%20Bimbo%20SPAIN%20Fire%20Prevention%20Audits" TargetMode="External"/><Relationship Id="rId4775" Type="http://schemas.openxmlformats.org/officeDocument/2006/relationships/hyperlink" Target="https://groupips.sharepoint.com/sites/Growth/1%20Quotations/" TargetMode="External"/><Relationship Id="rId4982" Type="http://schemas.openxmlformats.org/officeDocument/2006/relationships/hyperlink" Target="https://groupips.sharepoint.com/sites/Growth/1%20Quotations/Q7300-Q7399/Q7314%20Group-IPS%20QHSE" TargetMode="External"/><Relationship Id="rId5619" Type="http://schemas.openxmlformats.org/officeDocument/2006/relationships/hyperlink" Target="https://groupips.sharepoint.com/sites/O3037" TargetMode="External"/><Relationship Id="rId5826" Type="http://schemas.openxmlformats.org/officeDocument/2006/relationships/hyperlink" Target="https://groupips.sharepoint.com/sites/O2830" TargetMode="External"/><Relationship Id="rId298" Type="http://schemas.openxmlformats.org/officeDocument/2006/relationships/hyperlink" Target="https://groupips.sharepoint.com/sites/Activity/O3282Documents" TargetMode="External"/><Relationship Id="rId3584" Type="http://schemas.openxmlformats.org/officeDocument/2006/relationships/hyperlink" Target="https://groupips.sharepoint.com/sites/Growth/1%20Quotations/Q7500-Q7599/Q7552%20Euro%20Pagoda%20Housing," TargetMode="External"/><Relationship Id="rId3791" Type="http://schemas.openxmlformats.org/officeDocument/2006/relationships/hyperlink" Target="https://groupips.sharepoint.com/sites/Growth/1%20Quotations/Q6900-Q6999/Q6941%20WDC%20S.A.%20WDC%20TCDD%20T3" TargetMode="External"/><Relationship Id="rId4428" Type="http://schemas.openxmlformats.org/officeDocument/2006/relationships/hyperlink" Target="https://groupips.sharepoint.com/sites/Growth/1%20Quotations/" TargetMode="External"/><Relationship Id="rId4635" Type="http://schemas.openxmlformats.org/officeDocument/2006/relationships/hyperlink" Target="https://groupips.sharepoint.com/sites/Growth/1%20Quotations/" TargetMode="External"/><Relationship Id="rId4842" Type="http://schemas.openxmlformats.org/officeDocument/2006/relationships/hyperlink" Target="https://groupips.sharepoint.com/sites/Growth/1%20Quotations/" TargetMode="External"/><Relationship Id="rId158" Type="http://schemas.openxmlformats.org/officeDocument/2006/relationships/hyperlink" Target="https://groupips.sharepoint.com/sites/Activity/O3423Documents" TargetMode="External"/><Relationship Id="rId2186" Type="http://schemas.openxmlformats.org/officeDocument/2006/relationships/hyperlink" Target="https://groupips.sharepoint.com/sites/ActivityArchive/O1030Archive" TargetMode="External"/><Relationship Id="rId2393" Type="http://schemas.openxmlformats.org/officeDocument/2006/relationships/hyperlink" Target="https://groupips.sharepoint.com/sites/ActivityArchive/O585Archive" TargetMode="External"/><Relationship Id="rId3237" Type="http://schemas.openxmlformats.org/officeDocument/2006/relationships/hyperlink" Target="https://groupips.sharepoint.com/sites/Growth/1%20Quotations/Q8300-Q8399/Q8371%20Befesa%20Aluminium%20Germany%20GmbH%20Befesa%20Realization%20-%20ATEX" TargetMode="External"/><Relationship Id="rId3444" Type="http://schemas.openxmlformats.org/officeDocument/2006/relationships/hyperlink" Target="https://groupips.sharepoint.com/sites/Growth/1%20Quotations/Q7700-Q7799/Q7788%20JLL%20Belgium%20P&amp;G%20P&amp;G%20-%20Br.-%20Compliance%20report" TargetMode="External"/><Relationship Id="rId3651" Type="http://schemas.openxmlformats.org/officeDocument/2006/relationships/hyperlink" Target="https://groupips.sharepoint.com/sites/Growth/1%20Quotations/Q7400-Q7499/Q7424%20Mabruk%20Oil%20Operations%20EM3409_Process%20Optimization" TargetMode="External"/><Relationship Id="rId4702" Type="http://schemas.openxmlformats.org/officeDocument/2006/relationships/hyperlink" Target="https://groupips.sharepoint.com/sites/Growth/1%20Quotations/" TargetMode="External"/><Relationship Id="rId365" Type="http://schemas.openxmlformats.org/officeDocument/2006/relationships/hyperlink" Target="https://groupips.sharepoint.com/sites/Activity/O3215Documents" TargetMode="External"/><Relationship Id="rId572" Type="http://schemas.openxmlformats.org/officeDocument/2006/relationships/hyperlink" Target="https://groupips.sharepoint.com/sites/ActivityArchive/O3008Documents" TargetMode="External"/><Relationship Id="rId2046" Type="http://schemas.openxmlformats.org/officeDocument/2006/relationships/hyperlink" Target="https://groupips.sharepoint.com/sites/ActivityArchive/O1340Archive" TargetMode="External"/><Relationship Id="rId2253" Type="http://schemas.openxmlformats.org/officeDocument/2006/relationships/hyperlink" Target="https://groupips.sharepoint.com/sites/ActivityArchive/O916Archive" TargetMode="External"/><Relationship Id="rId2460" Type="http://schemas.openxmlformats.org/officeDocument/2006/relationships/hyperlink" Target="https://groupips.sharepoint.com/sites/ActivityArchive/O501Archive" TargetMode="External"/><Relationship Id="rId3304" Type="http://schemas.openxmlformats.org/officeDocument/2006/relationships/hyperlink" Target="https://groupips.sharepoint.com/sites/Growth/1%20Quotations/Q8200-Q8299/Q8201%20Cargill," TargetMode="External"/><Relationship Id="rId3511" Type="http://schemas.openxmlformats.org/officeDocument/2006/relationships/hyperlink" Target="https://groupips.sharepoint.com/sites/Growth/1%20Quotations/Q7600-Q7699/Q7616%20Artek%20Management%20Artek%20Management" TargetMode="External"/><Relationship Id="rId6667" Type="http://schemas.openxmlformats.org/officeDocument/2006/relationships/hyperlink" Target="https://groupips.sharepoint.com/sites/O1959" TargetMode="External"/><Relationship Id="rId225" Type="http://schemas.openxmlformats.org/officeDocument/2006/relationships/hyperlink" Target="https://groupips.sharepoint.com/sites/Activity/O3355Documents" TargetMode="External"/><Relationship Id="rId432" Type="http://schemas.openxmlformats.org/officeDocument/2006/relationships/hyperlink" Target="https://groupips.sharepoint.com/sites/Activity/O3148Documents" TargetMode="External"/><Relationship Id="rId1062" Type="http://schemas.openxmlformats.org/officeDocument/2006/relationships/hyperlink" Target="https://groupips.sharepoint.com/sites/Activity/O2513Documents" TargetMode="External"/><Relationship Id="rId2113" Type="http://schemas.openxmlformats.org/officeDocument/2006/relationships/hyperlink" Target="https://groupips.sharepoint.com/sites/ActivityArchive/O1202Archive" TargetMode="External"/><Relationship Id="rId2320" Type="http://schemas.openxmlformats.org/officeDocument/2006/relationships/hyperlink" Target="https://groupips.sharepoint.com/sites/ActivityArchive/O723Archive" TargetMode="External"/><Relationship Id="rId5269" Type="http://schemas.openxmlformats.org/officeDocument/2006/relationships/hyperlink" Target="https://groupips.sharepoint.com/sites/O3389" TargetMode="External"/><Relationship Id="rId5476" Type="http://schemas.openxmlformats.org/officeDocument/2006/relationships/hyperlink" Target="https://groupips.sharepoint.com/sites/O3180" TargetMode="External"/><Relationship Id="rId5683" Type="http://schemas.openxmlformats.org/officeDocument/2006/relationships/hyperlink" Target="https://groupips.sharepoint.com/sites/O2973" TargetMode="External"/><Relationship Id="rId6527" Type="http://schemas.openxmlformats.org/officeDocument/2006/relationships/hyperlink" Target="https://groupips.sharepoint.com/sites/O2111" TargetMode="External"/><Relationship Id="rId6734" Type="http://schemas.openxmlformats.org/officeDocument/2006/relationships/hyperlink" Target="https://groupips.sharepoint.com/sites/O1682" TargetMode="External"/><Relationship Id="rId4078" Type="http://schemas.openxmlformats.org/officeDocument/2006/relationships/hyperlink" Target="https://groupips.sharepoint.com/sites/Growth/1%20Quotations/Q5700-Q5799/Q5799%20AMAZON%20(LUXEMBOURG)%20WWD%20Yellow%20Badges" TargetMode="External"/><Relationship Id="rId4285" Type="http://schemas.openxmlformats.org/officeDocument/2006/relationships/hyperlink" Target="https://groupips.sharepoint.com/sites/Growth/1%20Quotations/Q5200-Q5299/Q5258%20WSP%20Engineering%20Paris%20PE0373_Mise%20&#224;%20Dispo%20ing%20Struc" TargetMode="External"/><Relationship Id="rId4492" Type="http://schemas.openxmlformats.org/officeDocument/2006/relationships/hyperlink" Target="https://groupips.sharepoint.com/sites/Growth/1%20Quotations/" TargetMode="External"/><Relationship Id="rId5129" Type="http://schemas.openxmlformats.org/officeDocument/2006/relationships/hyperlink" Target="https://groupips.sharepoint.com/sites/O3530" TargetMode="External"/><Relationship Id="rId5336" Type="http://schemas.openxmlformats.org/officeDocument/2006/relationships/hyperlink" Target="https://groupips.sharepoint.com/sites/O3320" TargetMode="External"/><Relationship Id="rId5543" Type="http://schemas.openxmlformats.org/officeDocument/2006/relationships/hyperlink" Target="https://groupips.sharepoint.com/sites/O3113" TargetMode="External"/><Relationship Id="rId5890" Type="http://schemas.openxmlformats.org/officeDocument/2006/relationships/hyperlink" Target="https://groupips.sharepoint.com/sites/O2766" TargetMode="External"/><Relationship Id="rId1879" Type="http://schemas.openxmlformats.org/officeDocument/2006/relationships/hyperlink" Target="https://groupips.sharepoint.com/sites/01Activity-O1629_Velerin/Shared%20Documents/Forms/AllItems.aspx" TargetMode="External"/><Relationship Id="rId3094" Type="http://schemas.openxmlformats.org/officeDocument/2006/relationships/hyperlink" Target="https://groupips.sharepoint.com/sites/Growth/1%20Quotations/Q8800-Q8899/Q8812%20Lindt%20&amp;%20Sprungli%20Strattham," TargetMode="External"/><Relationship Id="rId4145" Type="http://schemas.openxmlformats.org/officeDocument/2006/relationships/hyperlink" Target="https://groupips.sharepoint.com/sites/Growth/1%20Quotations/Q5600-Q5699/Q5661%20JLL%20Belgium%20P&amp;G%20P&amp;G%20Upgrade%20of%20Desiccant" TargetMode="External"/><Relationship Id="rId5750" Type="http://schemas.openxmlformats.org/officeDocument/2006/relationships/hyperlink" Target="https://groupips.sharepoint.com/sites/O2906" TargetMode="External"/><Relationship Id="rId6801" Type="http://schemas.openxmlformats.org/officeDocument/2006/relationships/hyperlink" Target="https://groupips.sharepoint.com/sites/I496" TargetMode="External"/><Relationship Id="rId1739" Type="http://schemas.openxmlformats.org/officeDocument/2006/relationships/hyperlink" Target="https://groupips.sharepoint.com/sites/ActivityArchive/O1818Archive" TargetMode="External"/><Relationship Id="rId1946" Type="http://schemas.openxmlformats.org/officeDocument/2006/relationships/hyperlink" Target="https://groupips.sharepoint.com/sites/ActivityArchive/O1511Archive" TargetMode="External"/><Relationship Id="rId4005" Type="http://schemas.openxmlformats.org/officeDocument/2006/relationships/hyperlink" Target="https://groupips.sharepoint.com/sites/Growth/1%20Quotations/Q6200-Q6299/Q6214%20Constellium%20RP%20Singen%20Logistics%20Study%20East%20Extension" TargetMode="External"/><Relationship Id="rId4352" Type="http://schemas.openxmlformats.org/officeDocument/2006/relationships/hyperlink" Target="https://groupips.sharepoint.com/sites/Growth/1%20Quotations/Q5200-Q5299/Q5254%20MARETAP%20EM1783_Decommission%20Belli-CPF" TargetMode="External"/><Relationship Id="rId5403" Type="http://schemas.openxmlformats.org/officeDocument/2006/relationships/hyperlink" Target="https://groupips.sharepoint.com/sites/O3253" TargetMode="External"/><Relationship Id="rId5610" Type="http://schemas.openxmlformats.org/officeDocument/2006/relationships/hyperlink" Target="https://groupips.sharepoint.com/sites/O3046" TargetMode="External"/><Relationship Id="rId1806" Type="http://schemas.openxmlformats.org/officeDocument/2006/relationships/hyperlink" Target="https://groupips.sharepoint.com/sites/01Activity-O1731_LacianaVivienda/Shared%20Documents/Forms/AllItems.aspx" TargetMode="External"/><Relationship Id="rId3161" Type="http://schemas.openxmlformats.org/officeDocument/2006/relationships/hyperlink" Target="https://groupips.sharepoint.com/sites/Growth/1%20Quotations/Q8500-Q8599/Q8534%20ArcelorMittal%20Esch-Belval%20Mill%202" TargetMode="External"/><Relationship Id="rId4212" Type="http://schemas.openxmlformats.org/officeDocument/2006/relationships/hyperlink" Target="https://groupips.sharepoint.com/sites/Growth/1%20Quotations/Q5500-Q5599/Q5588%20TPS%20EM2058_Analy%203%20Transfer%20Pumps" TargetMode="External"/><Relationship Id="rId3021" Type="http://schemas.openxmlformats.org/officeDocument/2006/relationships/hyperlink" Target="https://groupips.sharepoint.com/sites/Growth/1%20Quotations/Q8900-Q8999/Q8932%20FALLON%20AND%20BELLE%20PNZ%2093" TargetMode="External"/><Relationship Id="rId3978" Type="http://schemas.openxmlformats.org/officeDocument/2006/relationships/hyperlink" Target="https://groupips.sharepoint.com/sites/Growth/1%20Quotations/Q6300-Q6399/Q6312%20Cargill%20-%20Lititz%20Process%20Feasibility%20Lititz" TargetMode="External"/><Relationship Id="rId6177" Type="http://schemas.openxmlformats.org/officeDocument/2006/relationships/hyperlink" Target="https://groupips.sharepoint.com/sites/O2466" TargetMode="External"/><Relationship Id="rId6384" Type="http://schemas.openxmlformats.org/officeDocument/2006/relationships/hyperlink" Target="https://groupips.sharepoint.com/sites/O2259" TargetMode="External"/><Relationship Id="rId6591" Type="http://schemas.openxmlformats.org/officeDocument/2006/relationships/hyperlink" Target="https://groupips.sharepoint.com/sites/O2047" TargetMode="External"/><Relationship Id="rId899" Type="http://schemas.openxmlformats.org/officeDocument/2006/relationships/hyperlink" Target="https://groupips.sharepoint.com/sites/ActivityArchive/O2681Documents" TargetMode="External"/><Relationship Id="rId2787" Type="http://schemas.openxmlformats.org/officeDocument/2006/relationships/hyperlink" Target="https://groupips.sharepoint.com/sites/ActivityArchive/I529Documents" TargetMode="External"/><Relationship Id="rId3838" Type="http://schemas.openxmlformats.org/officeDocument/2006/relationships/hyperlink" Target="https://groupips.sharepoint.com/sites/Growth/1%20Quotations/Q6700-Q6799/Q6750%20Hydrometal%20-%20Oxide%20washing%20-%20France" TargetMode="External"/><Relationship Id="rId5193" Type="http://schemas.openxmlformats.org/officeDocument/2006/relationships/hyperlink" Target="https://groupips.sharepoint.com/sites/O3466" TargetMode="External"/><Relationship Id="rId6037" Type="http://schemas.openxmlformats.org/officeDocument/2006/relationships/hyperlink" Target="https://groupips.sharepoint.com/sites/O2611" TargetMode="External"/><Relationship Id="rId6244" Type="http://schemas.openxmlformats.org/officeDocument/2006/relationships/hyperlink" Target="https://groupips.sharepoint.com/sites/O2399" TargetMode="External"/><Relationship Id="rId6451" Type="http://schemas.openxmlformats.org/officeDocument/2006/relationships/hyperlink" Target="https://groupips.sharepoint.com/sites/O2191" TargetMode="External"/><Relationship Id="rId759" Type="http://schemas.openxmlformats.org/officeDocument/2006/relationships/hyperlink" Target="https://groupips.sharepoint.com/sites/Activity/O2821Documents" TargetMode="External"/><Relationship Id="rId966" Type="http://schemas.openxmlformats.org/officeDocument/2006/relationships/hyperlink" Target="https://groupips.sharepoint.com/sites/ActivityArchive/O2610Documents" TargetMode="External"/><Relationship Id="rId1389" Type="http://schemas.openxmlformats.org/officeDocument/2006/relationships/hyperlink" Target="https://groupips.sharepoint.com/sites/ActivityArchive/O2185Documents" TargetMode="External"/><Relationship Id="rId1596" Type="http://schemas.openxmlformats.org/officeDocument/2006/relationships/hyperlink" Target="https://groupips.sharepoint.com/sites/ActivityArchive/O1971Documents" TargetMode="External"/><Relationship Id="rId2647" Type="http://schemas.openxmlformats.org/officeDocument/2006/relationships/hyperlink" Target="https://groupips.sharepoint.com/sites/ActivityArchive/O174Archive" TargetMode="External"/><Relationship Id="rId2994" Type="http://schemas.openxmlformats.org/officeDocument/2006/relationships/hyperlink" Target="https://groupips.sharepoint.com/sites/Growth/1%20Quotations/Q9000-Q9099/Q9015%20Direction%20des%20Barrages%20EM4696_travaux%20du%20barrage" TargetMode="External"/><Relationship Id="rId5053" Type="http://schemas.openxmlformats.org/officeDocument/2006/relationships/hyperlink" Target="https://mytracker.group-ips.com/projects/1674/reference_sheets_translations/989.pdf" TargetMode="External"/><Relationship Id="rId5260" Type="http://schemas.openxmlformats.org/officeDocument/2006/relationships/hyperlink" Target="https://groupips.sharepoint.com/sites/O3398" TargetMode="External"/><Relationship Id="rId6104" Type="http://schemas.openxmlformats.org/officeDocument/2006/relationships/hyperlink" Target="https://groupips.sharepoint.com/sites/O2542" TargetMode="External"/><Relationship Id="rId6311" Type="http://schemas.openxmlformats.org/officeDocument/2006/relationships/hyperlink" Target="https://groupips.sharepoint.com/sites/O2332" TargetMode="External"/><Relationship Id="rId619" Type="http://schemas.openxmlformats.org/officeDocument/2006/relationships/hyperlink" Target="https://groupips.sharepoint.com/sites/Activity/O2961Documents" TargetMode="External"/><Relationship Id="rId1249" Type="http://schemas.openxmlformats.org/officeDocument/2006/relationships/hyperlink" Target="https://groupips.sharepoint.com/sites/ActivityArchive/O2325Documents" TargetMode="External"/><Relationship Id="rId2854" Type="http://schemas.openxmlformats.org/officeDocument/2006/relationships/hyperlink" Target="https://groupips.sharepoint.com/sites/Activity/I433Documents" TargetMode="External"/><Relationship Id="rId3905" Type="http://schemas.openxmlformats.org/officeDocument/2006/relationships/hyperlink" Target="https://groupips.sharepoint.com/sites/Growth/1%20Quotations/Q6400-Q6499/Q6459%20Barry%20Callebaut%20-%20Meulan%20-%20France%20CO2%20Neutral%20Energy" TargetMode="External"/><Relationship Id="rId5120" Type="http://schemas.openxmlformats.org/officeDocument/2006/relationships/hyperlink" Target="https://groupips.sharepoint.com/sites/O3539" TargetMode="External"/><Relationship Id="rId95" Type="http://schemas.openxmlformats.org/officeDocument/2006/relationships/hyperlink" Target="https://groupips.sharepoint.com/sites/Activity/O3487Documents" TargetMode="External"/><Relationship Id="rId826" Type="http://schemas.openxmlformats.org/officeDocument/2006/relationships/hyperlink" Target="https://groupips.sharepoint.com/sites/IAPS/Activity/PE0691/Forms/AllItems.aspx" TargetMode="External"/><Relationship Id="rId1109" Type="http://schemas.openxmlformats.org/officeDocument/2006/relationships/hyperlink" Target="https://groupips.sharepoint.com/sites/ActivityArchive/O2465Documents" TargetMode="External"/><Relationship Id="rId1456" Type="http://schemas.openxmlformats.org/officeDocument/2006/relationships/hyperlink" Target="https://groupips.sharepoint.com/sites/ActivityArchive/O2117Documents" TargetMode="External"/><Relationship Id="rId1663" Type="http://schemas.openxmlformats.org/officeDocument/2006/relationships/hyperlink" Target="https://groupips.sharepoint.com/sites/ActivityArchive/O1900Documents" TargetMode="External"/><Relationship Id="rId1870" Type="http://schemas.openxmlformats.org/officeDocument/2006/relationships/hyperlink" Target="https://groupips.sharepoint.com/sites/ActivityArchive/O1646Archive" TargetMode="External"/><Relationship Id="rId2507" Type="http://schemas.openxmlformats.org/officeDocument/2006/relationships/hyperlink" Target="https://groupips.sharepoint.com/sites/ActivityArchive/O437Archive" TargetMode="External"/><Relationship Id="rId2714" Type="http://schemas.openxmlformats.org/officeDocument/2006/relationships/hyperlink" Target="https://groupips.sharepoint.com/sites/ActivityArchive/O051Archive" TargetMode="External"/><Relationship Id="rId2921" Type="http://schemas.openxmlformats.org/officeDocument/2006/relationships/hyperlink" Target="https://groupips.sharepoint.com/sites/Growth/1%20Quotations/Q9100-Q9199/Q9177%20FIVES%20EM4806_Shougang%20CGL9" TargetMode="External"/><Relationship Id="rId1316" Type="http://schemas.openxmlformats.org/officeDocument/2006/relationships/hyperlink" Target="https://groupips.sharepoint.com/sites/ActivityArchive/O2258Documents" TargetMode="External"/><Relationship Id="rId1523" Type="http://schemas.openxmlformats.org/officeDocument/2006/relationships/hyperlink" Target="https://groupips.sharepoint.com/sites/ActivityArchive/O2050Documents" TargetMode="External"/><Relationship Id="rId1730" Type="http://schemas.openxmlformats.org/officeDocument/2006/relationships/hyperlink" Target="https://groupips.sharepoint.com/sites/ActivityArchive/O1828Archive" TargetMode="External"/><Relationship Id="rId4679" Type="http://schemas.openxmlformats.org/officeDocument/2006/relationships/hyperlink" Target="https://groupips.sharepoint.com/sites/Growth/1%20Quotations/" TargetMode="External"/><Relationship Id="rId4886" Type="http://schemas.openxmlformats.org/officeDocument/2006/relationships/hyperlink" Target="https://groupips.sharepoint.com/sites/Growth" TargetMode="External"/><Relationship Id="rId5937" Type="http://schemas.openxmlformats.org/officeDocument/2006/relationships/hyperlink" Target="https://groupips.sharepoint.com/sites/O2718" TargetMode="External"/><Relationship Id="rId22" Type="http://schemas.openxmlformats.org/officeDocument/2006/relationships/hyperlink" Target="https://groupips.sharepoint.com/sites/Activity/O3560Documents" TargetMode="External"/><Relationship Id="rId3488" Type="http://schemas.openxmlformats.org/officeDocument/2006/relationships/hyperlink" Target="https://groupips.sharepoint.com/sites/Growth/1%20Quotations/Q7600-Q7699/Q7655%20Cargill," TargetMode="External"/><Relationship Id="rId3695" Type="http://schemas.openxmlformats.org/officeDocument/2006/relationships/hyperlink" Target="https://groupips.sharepoint.com/sites/Growth/1%20Quotations/Q7300-Q7399/Q7335%20INTECH%20Libya%20EM3375_Design%20Temp%20Crane" TargetMode="External"/><Relationship Id="rId4539" Type="http://schemas.openxmlformats.org/officeDocument/2006/relationships/hyperlink" Target="https://groupips.sharepoint.com/sites/Growth/1%20Quotations/Q3900-Q3999/Q3929_Constellium_Ravenswood" TargetMode="External"/><Relationship Id="rId4746" Type="http://schemas.openxmlformats.org/officeDocument/2006/relationships/hyperlink" Target="https://groupips.sharepoint.com/sites/Growth/1%20Quotations/" TargetMode="External"/><Relationship Id="rId4953" Type="http://schemas.openxmlformats.org/officeDocument/2006/relationships/hyperlink" Target="https://groupips.sharepoint.com/sites/Growth/1%20Quotations/" TargetMode="External"/><Relationship Id="rId2297" Type="http://schemas.openxmlformats.org/officeDocument/2006/relationships/hyperlink" Target="https://groupips.sharepoint.com/sites/ActivityArchive/O812Archive" TargetMode="External"/><Relationship Id="rId3348" Type="http://schemas.openxmlformats.org/officeDocument/2006/relationships/hyperlink" Target="https://groupips.sharepoint.com/sites/Growth/1%20Quotations/Q8100-Q8199/Q8127%20Aluminium%20Duffel%20BV%20Scalper" TargetMode="External"/><Relationship Id="rId3555" Type="http://schemas.openxmlformats.org/officeDocument/2006/relationships/hyperlink" Target="https://groupips.sharepoint.com/sites/Growth/1%20Quotations/Q7600-Q7699/Q7610%20Mabruk%20Oil%20Operations%20EM3540_Process%20Simulation" TargetMode="External"/><Relationship Id="rId3762" Type="http://schemas.openxmlformats.org/officeDocument/2006/relationships/hyperlink" Target="https://groupips.sharepoint.com/sites/Growth/1%20Quotations/Q7100-Q7199/Q7156%20Silox%20R&#233;organisation%20Logist.%20Ph%202" TargetMode="External"/><Relationship Id="rId4606" Type="http://schemas.openxmlformats.org/officeDocument/2006/relationships/hyperlink" Target="https://groupips.sharepoint.com/sites/Growth/1%20Quotations/" TargetMode="External"/><Relationship Id="rId4813" Type="http://schemas.openxmlformats.org/officeDocument/2006/relationships/hyperlink" Target="https://groupips.sharepoint.com/sites/Growth/1%20Quotations/" TargetMode="External"/><Relationship Id="rId269" Type="http://schemas.openxmlformats.org/officeDocument/2006/relationships/hyperlink" Target="https://groupips.sharepoint.com/sites/Activity/O3311Documents" TargetMode="External"/><Relationship Id="rId476" Type="http://schemas.openxmlformats.org/officeDocument/2006/relationships/hyperlink" Target="https://groupips.sharepoint.com/sites/ActivityArchive/O3104Documents" TargetMode="External"/><Relationship Id="rId683" Type="http://schemas.openxmlformats.org/officeDocument/2006/relationships/hyperlink" Target="https://groupips.sharepoint.com/sites/ActivityArchive/O2897Documents" TargetMode="External"/><Relationship Id="rId890" Type="http://schemas.openxmlformats.org/officeDocument/2006/relationships/hyperlink" Target="https://groupips.sharepoint.com/sites/ActivityArchive/O2690Documents" TargetMode="External"/><Relationship Id="rId2157" Type="http://schemas.openxmlformats.org/officeDocument/2006/relationships/hyperlink" Target="https://groupips.sharepoint.com/sites/ActivityArchive/O1113Archive" TargetMode="External"/><Relationship Id="rId2364" Type="http://schemas.openxmlformats.org/officeDocument/2006/relationships/hyperlink" Target="https://groupips.sharepoint.com/sites/ActivityArchive/O617Archive" TargetMode="External"/><Relationship Id="rId2571" Type="http://schemas.openxmlformats.org/officeDocument/2006/relationships/hyperlink" Target="https://groupips.sharepoint.com/sites/ActivityArchive/O348Archive" TargetMode="External"/><Relationship Id="rId3208" Type="http://schemas.openxmlformats.org/officeDocument/2006/relationships/hyperlink" Target="https://groupips.sharepoint.com/sites/Growth/1%20Quotations/Q8200-Q8299/Q8296%20Cliniques%20Univ%20Saint%20Luc%20Commissioning%20Data%20Center" TargetMode="External"/><Relationship Id="rId3415" Type="http://schemas.openxmlformats.org/officeDocument/2006/relationships/hyperlink" Target="https://groupips.sharepoint.com/sites/Growth/1%20Quotations/Q7800-Q7899/Q7874%20Lutosa%20Foods%20Lutosa_Demolition%20Works" TargetMode="External"/><Relationship Id="rId6778" Type="http://schemas.openxmlformats.org/officeDocument/2006/relationships/hyperlink" Target="https://groupips.sharepoint.com/sites/I521" TargetMode="External"/><Relationship Id="rId129" Type="http://schemas.openxmlformats.org/officeDocument/2006/relationships/hyperlink" Target="https://groupips.sharepoint.com/sites/Activity/O3453Documents" TargetMode="External"/><Relationship Id="rId336" Type="http://schemas.openxmlformats.org/officeDocument/2006/relationships/hyperlink" Target="https://groupips.sharepoint.com/sites/Activity/O3244Documents" TargetMode="External"/><Relationship Id="rId543" Type="http://schemas.openxmlformats.org/officeDocument/2006/relationships/hyperlink" Target="https://groupips.sharepoint.com/sites/ActivityArchive/O3037Documents" TargetMode="External"/><Relationship Id="rId1173" Type="http://schemas.openxmlformats.org/officeDocument/2006/relationships/hyperlink" Target="https://groupips.sharepoint.com/sites/ActivityArchive/O2401Documents" TargetMode="External"/><Relationship Id="rId1380" Type="http://schemas.openxmlformats.org/officeDocument/2006/relationships/hyperlink" Target="https://groupips.sharepoint.com/sites/ActivityArchive/O2194Documents" TargetMode="External"/><Relationship Id="rId2017" Type="http://schemas.openxmlformats.org/officeDocument/2006/relationships/hyperlink" Target="https://groupips.sharepoint.com/sites/ActivityArchive/O1387Archive" TargetMode="External"/><Relationship Id="rId2224" Type="http://schemas.openxmlformats.org/officeDocument/2006/relationships/hyperlink" Target="https://groupips.sharepoint.com/sites/ActivityArchive/O970Archive" TargetMode="External"/><Relationship Id="rId3622" Type="http://schemas.openxmlformats.org/officeDocument/2006/relationships/hyperlink" Target="https://groupips.sharepoint.com/sites/Growth/1%20Quotations/Q7300-Q7399/Q7374%20SDD%20SDD%20UK" TargetMode="External"/><Relationship Id="rId5587" Type="http://schemas.openxmlformats.org/officeDocument/2006/relationships/hyperlink" Target="https://groupips.sharepoint.com/sites/O3069" TargetMode="External"/><Relationship Id="rId403" Type="http://schemas.openxmlformats.org/officeDocument/2006/relationships/hyperlink" Target="https://groupips.sharepoint.com/sites/Activity/O3177Documents" TargetMode="External"/><Relationship Id="rId750" Type="http://schemas.openxmlformats.org/officeDocument/2006/relationships/hyperlink" Target="https://groupips.sharepoint.com/sites/Activity/O2830Documents" TargetMode="External"/><Relationship Id="rId1033" Type="http://schemas.openxmlformats.org/officeDocument/2006/relationships/hyperlink" Target="https://groupips.sharepoint.com/sites/ActivityArchive/O2542Documents" TargetMode="External"/><Relationship Id="rId2431" Type="http://schemas.openxmlformats.org/officeDocument/2006/relationships/hyperlink" Target="https://groupips.sharepoint.com/sites/ActivityArchive/O540Archive" TargetMode="External"/><Relationship Id="rId4189" Type="http://schemas.openxmlformats.org/officeDocument/2006/relationships/hyperlink" Target="https://groupips.sharepoint.com/sites/Growth/1%20Quotations/Q5600-Q5699/Q5610%20Ab%20InBev%20Belgium%20(Leuven)%20King%20Kong%20reimboursable" TargetMode="External"/><Relationship Id="rId5794" Type="http://schemas.openxmlformats.org/officeDocument/2006/relationships/hyperlink" Target="https://groupips.sharepoint.com/sites/O2862" TargetMode="External"/><Relationship Id="rId6638" Type="http://schemas.openxmlformats.org/officeDocument/2006/relationships/hyperlink" Target="https://groupips.sharepoint.com/sites/O1993" TargetMode="External"/><Relationship Id="rId610" Type="http://schemas.openxmlformats.org/officeDocument/2006/relationships/hyperlink" Target="https://groupips.sharepoint.com/sites/ActivityArchive/O2970Documents" TargetMode="External"/><Relationship Id="rId1240" Type="http://schemas.openxmlformats.org/officeDocument/2006/relationships/hyperlink" Target="https://groupips.sharepoint.com/sites/ActivityArchive/O2334Documents" TargetMode="External"/><Relationship Id="rId4049" Type="http://schemas.openxmlformats.org/officeDocument/2006/relationships/hyperlink" Target="https://groupips.sharepoint.com/sites/Growth/1%20Quotations/Q6000-Q6099/Q6079%20ZX%20Ventures%20MP%20Biobrew%20Flanders" TargetMode="External"/><Relationship Id="rId4396" Type="http://schemas.openxmlformats.org/officeDocument/2006/relationships/hyperlink" Target="https://groupips.sharepoint.com/sites/Growth/1%20Quotations/Q4900-Q4999/Q4939_TORRE%20MATAR&#211;" TargetMode="External"/><Relationship Id="rId5447" Type="http://schemas.openxmlformats.org/officeDocument/2006/relationships/hyperlink" Target="https://groupips.sharepoint.com/sites/O3209" TargetMode="External"/><Relationship Id="rId5654" Type="http://schemas.openxmlformats.org/officeDocument/2006/relationships/hyperlink" Target="https://groupips.sharepoint.com/sites/O3002" TargetMode="External"/><Relationship Id="rId5861" Type="http://schemas.openxmlformats.org/officeDocument/2006/relationships/hyperlink" Target="https://groupips.sharepoint.com/sites/O2795" TargetMode="External"/><Relationship Id="rId6705" Type="http://schemas.openxmlformats.org/officeDocument/2006/relationships/hyperlink" Target="https://groupips.sharepoint.com/sites/O1873" TargetMode="External"/><Relationship Id="rId1100" Type="http://schemas.openxmlformats.org/officeDocument/2006/relationships/hyperlink" Target="https://groupips.sharepoint.com/sites/ActivityArchive/O2474Documents" TargetMode="External"/><Relationship Id="rId4256" Type="http://schemas.openxmlformats.org/officeDocument/2006/relationships/hyperlink" Target="https://groupips.sharepoint.com/sites/Growth/1%20Quotations/Q4900-Q4999/Q4957%20SHELL%20Tunisia%20Concret&amp;Stct%20Crack%20Vent%20Stack" TargetMode="External"/><Relationship Id="rId4463" Type="http://schemas.openxmlformats.org/officeDocument/2006/relationships/hyperlink" Target="https://groupips.sharepoint.com/sites/Growth/1%20Quotations/" TargetMode="External"/><Relationship Id="rId4670" Type="http://schemas.openxmlformats.org/officeDocument/2006/relationships/hyperlink" Target="https://groupips.sharepoint.com/sites/Growth/1%20Quotations/" TargetMode="External"/><Relationship Id="rId5307" Type="http://schemas.openxmlformats.org/officeDocument/2006/relationships/hyperlink" Target="https://groupips.sharepoint.com/sites/O3350" TargetMode="External"/><Relationship Id="rId5514" Type="http://schemas.openxmlformats.org/officeDocument/2006/relationships/hyperlink" Target="https://groupips.sharepoint.com/sites/O3142" TargetMode="External"/><Relationship Id="rId5721" Type="http://schemas.openxmlformats.org/officeDocument/2006/relationships/hyperlink" Target="https://groupips.sharepoint.com/sites/O2935" TargetMode="External"/><Relationship Id="rId1917" Type="http://schemas.openxmlformats.org/officeDocument/2006/relationships/hyperlink" Target="https://groupips.sharepoint.com/sites/ActivityArchive/O1560Archive" TargetMode="External"/><Relationship Id="rId3065" Type="http://schemas.openxmlformats.org/officeDocument/2006/relationships/hyperlink" Target="https://groupips.sharepoint.com/sites/Growth/1%20Quotations/Q8800-Q8899/Q8884%20APO%20EM4540_review%20nozzle" TargetMode="External"/><Relationship Id="rId3272" Type="http://schemas.openxmlformats.org/officeDocument/2006/relationships/hyperlink" Target="https://groupips.sharepoint.com/sites/Growth/1%20Quotations/Q8300-Q8399/Q8303%20Dow%20Benelux%20Terneuzen%20TNZ%20-%20Styreen3%20CIVIL%20Bldg%20232" TargetMode="External"/><Relationship Id="rId4116" Type="http://schemas.openxmlformats.org/officeDocument/2006/relationships/hyperlink" Target="https://groupips.sharepoint.com/sites/Growth/1%20Quotations/Q5500-Q5599/Q5504%20ESG%20EM1980_Smart%20Port%20kwait%20Ports" TargetMode="External"/><Relationship Id="rId4323" Type="http://schemas.openxmlformats.org/officeDocument/2006/relationships/hyperlink" Target="https://groupips.sharepoint.com/sites/Growth/1%20Quotations/Q5000-Q5099/Q5005%20Procter%20&amp;%20Gamble%20Manufacturing%20Belgium%20(Strombeek-Bever)%20Fire%20Assessment" TargetMode="External"/><Relationship Id="rId4530" Type="http://schemas.openxmlformats.org/officeDocument/2006/relationships/hyperlink" Target="https://groupips.sharepoint.com/sites/Growth/1%20Quotations/Q3900-Q3999/Q3990.3_Swift_Construction%20Manager" TargetMode="External"/><Relationship Id="rId193" Type="http://schemas.openxmlformats.org/officeDocument/2006/relationships/hyperlink" Target="https://groupips.sharepoint.com/sites/Activity/O3388Documents" TargetMode="External"/><Relationship Id="rId2081" Type="http://schemas.openxmlformats.org/officeDocument/2006/relationships/hyperlink" Target="https://groupips.sharepoint.com/sites/ActivityArchive/O1258Archive" TargetMode="External"/><Relationship Id="rId3132" Type="http://schemas.openxmlformats.org/officeDocument/2006/relationships/hyperlink" Target="https://groupips.sharepoint.com/sites/Growth/1%20Quotations/Q8700-Q8799/Q8748%20TPS%20EM4350_Eval%20Existing%20Tank" TargetMode="External"/><Relationship Id="rId6288" Type="http://schemas.openxmlformats.org/officeDocument/2006/relationships/hyperlink" Target="https://groupips.sharepoint.com/sites/O2355" TargetMode="External"/><Relationship Id="rId6495" Type="http://schemas.openxmlformats.org/officeDocument/2006/relationships/hyperlink" Target="https://groupips.sharepoint.com/sites/O2144" TargetMode="External"/><Relationship Id="rId260" Type="http://schemas.openxmlformats.org/officeDocument/2006/relationships/hyperlink" Target="https://groupips.sharepoint.com/sites/Activity/O3320Documents" TargetMode="External"/><Relationship Id="rId5097" Type="http://schemas.openxmlformats.org/officeDocument/2006/relationships/hyperlink" Target="https://groupips.sharepoint.com/sites/O3562" TargetMode="External"/><Relationship Id="rId6148" Type="http://schemas.openxmlformats.org/officeDocument/2006/relationships/hyperlink" Target="https://groupips.sharepoint.com/sites/O2497" TargetMode="External"/><Relationship Id="rId6355" Type="http://schemas.openxmlformats.org/officeDocument/2006/relationships/hyperlink" Target="https://groupips.sharepoint.com/sites/O2288" TargetMode="External"/><Relationship Id="rId120" Type="http://schemas.openxmlformats.org/officeDocument/2006/relationships/hyperlink" Target="https://groupips.sharepoint.com/sites/Activity/O3462Documents" TargetMode="External"/><Relationship Id="rId2898" Type="http://schemas.openxmlformats.org/officeDocument/2006/relationships/hyperlink" Target="https://groupips.sharepoint.com/sites/Growth/1%20Quotations/Q9100-Q9199/Q9180%20Connecting%20visions%20Industrial%20Laundry%20BILBAO" TargetMode="External"/><Relationship Id="rId3949" Type="http://schemas.openxmlformats.org/officeDocument/2006/relationships/hyperlink" Target="https://groupips.sharepoint.com/sites/Growth/1%20Quotations/Q6400-Q6499/Q6462%20OCP%20EM1227_Etd%20Inst%20Tank%20gazoline" TargetMode="External"/><Relationship Id="rId5164" Type="http://schemas.openxmlformats.org/officeDocument/2006/relationships/hyperlink" Target="https://groupips.sharepoint.com/sites/O3495" TargetMode="External"/><Relationship Id="rId6008" Type="http://schemas.openxmlformats.org/officeDocument/2006/relationships/hyperlink" Target="https://groupips.sharepoint.com/sites/O2643" TargetMode="External"/><Relationship Id="rId6215" Type="http://schemas.openxmlformats.org/officeDocument/2006/relationships/hyperlink" Target="https://groupips.sharepoint.com/sites/O2428" TargetMode="External"/><Relationship Id="rId6562" Type="http://schemas.openxmlformats.org/officeDocument/2006/relationships/hyperlink" Target="https://groupips.sharepoint.com/sites/O2076" TargetMode="External"/><Relationship Id="rId2758" Type="http://schemas.openxmlformats.org/officeDocument/2006/relationships/hyperlink" Target="https://groupips.sharepoint.com/sites/ActivityArchive/O007Archive" TargetMode="External"/><Relationship Id="rId2965" Type="http://schemas.openxmlformats.org/officeDocument/2006/relationships/hyperlink" Target="https://groupips.sharepoint.com/sites/Growth/1%20Quotations/Q9000-Q9099/Q9058%20Evonik%20Antwerpen%20N.V.%20HK%20D779%20Feasability" TargetMode="External"/><Relationship Id="rId3809" Type="http://schemas.openxmlformats.org/officeDocument/2006/relationships/hyperlink" Target="https://groupips.sharepoint.com/sites/Growth/1%20Quotations/Q6900-Q6999/Q6950%20Aluminium%20Duffel%20BV%20Spoorbanen%20walserij" TargetMode="External"/><Relationship Id="rId5024" Type="http://schemas.openxmlformats.org/officeDocument/2006/relationships/hyperlink" Target="https://groupips.sharepoint.com/sites/Growth" TargetMode="External"/><Relationship Id="rId5371" Type="http://schemas.openxmlformats.org/officeDocument/2006/relationships/hyperlink" Target="https://groupips.sharepoint.com/sites/O3285" TargetMode="External"/><Relationship Id="rId6422" Type="http://schemas.openxmlformats.org/officeDocument/2006/relationships/hyperlink" Target="https://groupips.sharepoint.com/sites/O2220" TargetMode="External"/><Relationship Id="rId937" Type="http://schemas.openxmlformats.org/officeDocument/2006/relationships/hyperlink" Target="https://groupips.sharepoint.com/sites/Activity/O2641Documents" TargetMode="External"/><Relationship Id="rId1567" Type="http://schemas.openxmlformats.org/officeDocument/2006/relationships/hyperlink" Target="https://groupips.sharepoint.com/sites/ActivityArchive/O2001Documents" TargetMode="External"/><Relationship Id="rId1774" Type="http://schemas.openxmlformats.org/officeDocument/2006/relationships/hyperlink" Target="https://groupips.sharepoint.com/sites/ActivityArchive/O1773Archive" TargetMode="External"/><Relationship Id="rId1981" Type="http://schemas.openxmlformats.org/officeDocument/2006/relationships/hyperlink" Target="https://groupips.sharepoint.com/sites/ActivityArchive/O1436Archive" TargetMode="External"/><Relationship Id="rId2618" Type="http://schemas.openxmlformats.org/officeDocument/2006/relationships/hyperlink" Target="https://groupips.sharepoint.com/sites/ActivityArchive/O246Archive" TargetMode="External"/><Relationship Id="rId2825" Type="http://schemas.openxmlformats.org/officeDocument/2006/relationships/hyperlink" Target="https://groupips.sharepoint.com/sites/Activity/I490Documents" TargetMode="External"/><Relationship Id="rId4180" Type="http://schemas.openxmlformats.org/officeDocument/2006/relationships/hyperlink" Target="https://groupips.sharepoint.com/sites/Growth/1%20Quotations/Q5700-Q5799/Q5721%20STIR%20EM2185_Note%20calc%20Ech%20Tubulair" TargetMode="External"/><Relationship Id="rId5231" Type="http://schemas.openxmlformats.org/officeDocument/2006/relationships/hyperlink" Target="https://groupips.sharepoint.com/sites/O3427" TargetMode="External"/><Relationship Id="rId66" Type="http://schemas.openxmlformats.org/officeDocument/2006/relationships/hyperlink" Target="https://groupips.sharepoint.com/sites/Activity/O3516Documents" TargetMode="External"/><Relationship Id="rId1427" Type="http://schemas.openxmlformats.org/officeDocument/2006/relationships/hyperlink" Target="https://groupips.sharepoint.com/sites/ActivityArchive/O2147Archive" TargetMode="External"/><Relationship Id="rId1634" Type="http://schemas.openxmlformats.org/officeDocument/2006/relationships/hyperlink" Target="https://groupips.sharepoint.com/sites/01Activity-O1931PMNavesMatorelles/Shared%20Documents/Forms/AllItems.aspx" TargetMode="External"/><Relationship Id="rId1841" Type="http://schemas.openxmlformats.org/officeDocument/2006/relationships/hyperlink" Target="https://groupips.sharepoint.com/sites/ActivityArchive/O1683Archive" TargetMode="External"/><Relationship Id="rId4040" Type="http://schemas.openxmlformats.org/officeDocument/2006/relationships/hyperlink" Target="https://groupips.sharepoint.com/sites/Growth/1%20Quotations/Q6000-Q6099/Q6043%20CARGILL%20(GLOBAL)%20Chocoholic" TargetMode="External"/><Relationship Id="rId4997" Type="http://schemas.openxmlformats.org/officeDocument/2006/relationships/hyperlink" Target="https://groupips.sharepoint.com/sites/Growth/1%20Quotations/Q6800-Q6899/Q6871%20Denis%20Luquiau%20PQST%20Roadmap%20Strategy" TargetMode="External"/><Relationship Id="rId3599" Type="http://schemas.openxmlformats.org/officeDocument/2006/relationships/hyperlink" Target="https://groupips.sharepoint.com/sites/Growth/1%20Quotations/Q7500-Q7599/Q7548%20ArcelorMittal%20EM3175_Engineering%20Services" TargetMode="External"/><Relationship Id="rId4857" Type="http://schemas.openxmlformats.org/officeDocument/2006/relationships/hyperlink" Target="https://groupips.sharepoint.com/sites/Growth/1%20Quotations/" TargetMode="External"/><Relationship Id="rId1701" Type="http://schemas.openxmlformats.org/officeDocument/2006/relationships/hyperlink" Target="https://groupips.sharepoint.com/sites/ActivityArchive/O1857Documents" TargetMode="External"/><Relationship Id="rId3459" Type="http://schemas.openxmlformats.org/officeDocument/2006/relationships/hyperlink" Target="https://groupips.sharepoint.com/sites/Growth/1%20Quotations/Q7600-Q7699/Q7677%20Jomipsa_SPAIN%20New%20Factory%20Project" TargetMode="External"/><Relationship Id="rId3666" Type="http://schemas.openxmlformats.org/officeDocument/2006/relationships/hyperlink" Target="https://groupips.sharepoint.com/sites/Growth/1%20Quotations/Q7300-Q7399/Q7356%20SDD%20AC%202628" TargetMode="External"/><Relationship Id="rId5908" Type="http://schemas.openxmlformats.org/officeDocument/2006/relationships/hyperlink" Target="https://groupips.sharepoint.com/sites/O2748" TargetMode="External"/><Relationship Id="rId6072" Type="http://schemas.openxmlformats.org/officeDocument/2006/relationships/hyperlink" Target="https://groupips.sharepoint.com/sites/O2576" TargetMode="External"/><Relationship Id="rId587" Type="http://schemas.openxmlformats.org/officeDocument/2006/relationships/hyperlink" Target="https://groupips.sharepoint.com/sites/ActivityArchive/O2993Documents" TargetMode="External"/><Relationship Id="rId2268" Type="http://schemas.openxmlformats.org/officeDocument/2006/relationships/hyperlink" Target="https://groupips.sharepoint.com/sites/ActivityArchive/O876Archive" TargetMode="External"/><Relationship Id="rId3319" Type="http://schemas.openxmlformats.org/officeDocument/2006/relationships/hyperlink" Target="https://groupips.sharepoint.com/sites/Growth/1%20Quotations/Q8100-Q8199/Q8191%20Marc%20Cuesta%20Reforma%20Aravaca" TargetMode="External"/><Relationship Id="rId3873" Type="http://schemas.openxmlformats.org/officeDocument/2006/relationships/hyperlink" Target="https://groupips.sharepoint.com/sites/Growth/1%20Quotations/Q6500-Q6599/Q6596%20APO%20EM2743_Provsion%20C&amp;I%20Engineer" TargetMode="External"/><Relationship Id="rId4717" Type="http://schemas.openxmlformats.org/officeDocument/2006/relationships/hyperlink" Target="https://groupips.sharepoint.com/sites/Growth/1%20Quotations/" TargetMode="External"/><Relationship Id="rId4924" Type="http://schemas.openxmlformats.org/officeDocument/2006/relationships/hyperlink" Target="https://groupips.sharepoint.com/sites/Growth" TargetMode="External"/><Relationship Id="rId447" Type="http://schemas.openxmlformats.org/officeDocument/2006/relationships/hyperlink" Target="https://groupips.sharepoint.com/sites/Activity/O3133Documents" TargetMode="External"/><Relationship Id="rId794" Type="http://schemas.openxmlformats.org/officeDocument/2006/relationships/hyperlink" Target="https://groupips.sharepoint.com/sites/Activity/O2786Documents" TargetMode="External"/><Relationship Id="rId1077" Type="http://schemas.openxmlformats.org/officeDocument/2006/relationships/hyperlink" Target="https://groupips.sharepoint.com/sites/Activity/O2498Documents" TargetMode="External"/><Relationship Id="rId2128" Type="http://schemas.openxmlformats.org/officeDocument/2006/relationships/hyperlink" Target="https://groupips.sharepoint.com/sites/ActivityArchive/O1169Archive" TargetMode="External"/><Relationship Id="rId2475" Type="http://schemas.openxmlformats.org/officeDocument/2006/relationships/hyperlink" Target="https://groupips.sharepoint.com/sites/ActivityArchive/O479Archive" TargetMode="External"/><Relationship Id="rId2682" Type="http://schemas.openxmlformats.org/officeDocument/2006/relationships/hyperlink" Target="https://groupips.sharepoint.com/sites/ActivityArchive/O097Archive" TargetMode="External"/><Relationship Id="rId3526" Type="http://schemas.openxmlformats.org/officeDocument/2006/relationships/hyperlink" Target="https://groupips.sharepoint.com/sites/Growth/1%20Quotations/Q7600-Q7699/Q7673%20Marcan%20Group%20EM3474_Value%20Eng%20r&#233;nov%20H&#244;tel" TargetMode="External"/><Relationship Id="rId3733" Type="http://schemas.openxmlformats.org/officeDocument/2006/relationships/hyperlink" Target="https://groupips.sharepoint.com/sites/Growth/1%20Quotations/Q7200-Q7299/Q7203%20Test%20Lucas%20Test%20Amer%206" TargetMode="External"/><Relationship Id="rId3940" Type="http://schemas.openxmlformats.org/officeDocument/2006/relationships/hyperlink" Target="https://groupips.sharepoint.com/sites/Growth/1%20Quotations/Q6400-Q6499/Q6481%20SOFRESID%20EM2742_P&amp;ID&amp;Piping%203D%20Model" TargetMode="External"/><Relationship Id="rId654" Type="http://schemas.openxmlformats.org/officeDocument/2006/relationships/hyperlink" Target="https://groupips.sharepoint.com/sites/ActivityArchive/O2926Documents" TargetMode="External"/><Relationship Id="rId861" Type="http://schemas.openxmlformats.org/officeDocument/2006/relationships/hyperlink" Target="https://groupips.sharepoint.com/sites/ActivityArchive/O2719Documents" TargetMode="External"/><Relationship Id="rId1284" Type="http://schemas.openxmlformats.org/officeDocument/2006/relationships/hyperlink" Target="https://groupips.sharepoint.com/sites/ActivityArchive/O2290Documents" TargetMode="External"/><Relationship Id="rId1491" Type="http://schemas.openxmlformats.org/officeDocument/2006/relationships/hyperlink" Target="https://groupips.sharepoint.com/sites/ActivityArchive/O2082Documents" TargetMode="External"/><Relationship Id="rId2335" Type="http://schemas.openxmlformats.org/officeDocument/2006/relationships/hyperlink" Target="https://groupips.sharepoint.com/sites/ActivityArchive/O692Archive" TargetMode="External"/><Relationship Id="rId2542" Type="http://schemas.openxmlformats.org/officeDocument/2006/relationships/hyperlink" Target="https://groupips.sharepoint.com/sites/ActivityArchive/O391Archive" TargetMode="External"/><Relationship Id="rId3800" Type="http://schemas.openxmlformats.org/officeDocument/2006/relationships/hyperlink" Target="https://groupips.sharepoint.com/sites/Growth/1%20Quotations/Q6800-Q6899/Q6882%20TPS%20EM3085_Piping%20Desgn%20LP%20flare" TargetMode="External"/><Relationship Id="rId5698" Type="http://schemas.openxmlformats.org/officeDocument/2006/relationships/hyperlink" Target="https://groupips.sharepoint.com/sites/O2958" TargetMode="External"/><Relationship Id="rId6749" Type="http://schemas.openxmlformats.org/officeDocument/2006/relationships/hyperlink" Target="https://groupips.sharepoint.com/sites/I929" TargetMode="External"/><Relationship Id="rId307" Type="http://schemas.openxmlformats.org/officeDocument/2006/relationships/hyperlink" Target="https://groupips.sharepoint.com/sites/Activity/O3273Documents" TargetMode="External"/><Relationship Id="rId514" Type="http://schemas.openxmlformats.org/officeDocument/2006/relationships/hyperlink" Target="https://groupips.sharepoint.com/sites/ActivityArchive/O3066Documents" TargetMode="External"/><Relationship Id="rId721" Type="http://schemas.openxmlformats.org/officeDocument/2006/relationships/hyperlink" Target="https://groupips.sharepoint.com/sites/Activity/O2859Documents" TargetMode="External"/><Relationship Id="rId1144" Type="http://schemas.openxmlformats.org/officeDocument/2006/relationships/hyperlink" Target="https://groupips.sharepoint.com/sites/ActivityArchive/O2430Documents" TargetMode="External"/><Relationship Id="rId1351" Type="http://schemas.openxmlformats.org/officeDocument/2006/relationships/hyperlink" Target="https://groupips.sharepoint.com/sites/ActivityArchive/O2223Documents" TargetMode="External"/><Relationship Id="rId2402" Type="http://schemas.openxmlformats.org/officeDocument/2006/relationships/hyperlink" Target="https://groupips.sharepoint.com/sites/ActivityArchive/O575Archive" TargetMode="External"/><Relationship Id="rId5558" Type="http://schemas.openxmlformats.org/officeDocument/2006/relationships/hyperlink" Target="https://groupips.sharepoint.com/sites/O3098" TargetMode="External"/><Relationship Id="rId5765" Type="http://schemas.openxmlformats.org/officeDocument/2006/relationships/hyperlink" Target="https://groupips.sharepoint.com/sites/O2891" TargetMode="External"/><Relationship Id="rId5972" Type="http://schemas.openxmlformats.org/officeDocument/2006/relationships/hyperlink" Target="https://groupips.sharepoint.com/sites/O2683" TargetMode="External"/><Relationship Id="rId6609" Type="http://schemas.openxmlformats.org/officeDocument/2006/relationships/hyperlink" Target="https://groupips.sharepoint.com/sites/O2024" TargetMode="External"/><Relationship Id="rId6816" Type="http://schemas.openxmlformats.org/officeDocument/2006/relationships/hyperlink" Target="https://groupips.sharepoint.com/sites/I481" TargetMode="External"/><Relationship Id="rId1004" Type="http://schemas.openxmlformats.org/officeDocument/2006/relationships/hyperlink" Target="https://groupips.sharepoint.com/sites/ActivityArchive/O2572Documents" TargetMode="External"/><Relationship Id="rId1211" Type="http://schemas.openxmlformats.org/officeDocument/2006/relationships/hyperlink" Target="https://groupips.sharepoint.com/sites/ActivityArchive/O2363Documents" TargetMode="External"/><Relationship Id="rId4367" Type="http://schemas.openxmlformats.org/officeDocument/2006/relationships/hyperlink" Target="https://groupips.sharepoint.com/:f:/r/sites/Growth/1%20Quotations/Q5000-Q5099/Q5001_GENARS_Cost%20Control" TargetMode="External"/><Relationship Id="rId4574" Type="http://schemas.openxmlformats.org/officeDocument/2006/relationships/hyperlink" Target="https://groupips.sharepoint.com/sites/Growth/1%20Quotations/" TargetMode="External"/><Relationship Id="rId4781" Type="http://schemas.openxmlformats.org/officeDocument/2006/relationships/hyperlink" Target="https://groupips.sharepoint.com/sites/Growth/1%20Quotations/" TargetMode="External"/><Relationship Id="rId5418" Type="http://schemas.openxmlformats.org/officeDocument/2006/relationships/hyperlink" Target="https://groupips.sharepoint.com/sites/O3238" TargetMode="External"/><Relationship Id="rId5625" Type="http://schemas.openxmlformats.org/officeDocument/2006/relationships/hyperlink" Target="https://groupips.sharepoint.com/sites/O3031" TargetMode="External"/><Relationship Id="rId5832" Type="http://schemas.openxmlformats.org/officeDocument/2006/relationships/hyperlink" Target="https://groupips.sharepoint.com/sites/O2824" TargetMode="External"/><Relationship Id="rId3176" Type="http://schemas.openxmlformats.org/officeDocument/2006/relationships/hyperlink" Target="https://groupips.sharepoint.com/sites/Growth/1%20Quotations/Q8500-Q8599/Q8596%20Chemviron%20-%20Calgon%20Carbon%20R10%20automation%20revamping" TargetMode="External"/><Relationship Id="rId3383" Type="http://schemas.openxmlformats.org/officeDocument/2006/relationships/hyperlink" Target="https://groupips.sharepoint.com/sites/Growth/1%20Quotations/Q7900-Q7999/Q7966%20Lutosa%20Foods%20Shutdown%20EHS%20support" TargetMode="External"/><Relationship Id="rId3590" Type="http://schemas.openxmlformats.org/officeDocument/2006/relationships/hyperlink" Target="https://groupips.sharepoint.com/sites/Growth/1%20Quotations/Q7500-Q7599/Q7521%20Constellium%20Rolled%20Products%20Ravenswood," TargetMode="External"/><Relationship Id="rId4227" Type="http://schemas.openxmlformats.org/officeDocument/2006/relationships/hyperlink" Target="https://groupips.sharepoint.com/sites/Growth/1%20Quotations/Q5500-Q5599/Q5567%20Yazaki%20Morocco%20Meknes%20S.A.%20EM2031_YMO-Expd%20Area%20upgd%20prd" TargetMode="External"/><Relationship Id="rId4434" Type="http://schemas.openxmlformats.org/officeDocument/2006/relationships/hyperlink" Target="https://groupips.sharepoint.com/sites/Growth/1%20Quotations/" TargetMode="External"/><Relationship Id="rId2192" Type="http://schemas.openxmlformats.org/officeDocument/2006/relationships/hyperlink" Target="https://groupips.sharepoint.com/sites/ActivityArchive/O1018Archive" TargetMode="External"/><Relationship Id="rId3036" Type="http://schemas.openxmlformats.org/officeDocument/2006/relationships/hyperlink" Target="https://groupips.sharepoint.com/sites/Growth/1%20Quotations/Q8900-Q8999/Q8919%20Cargill%20Chocolate%20Belgium%20NV%20(Mouscron)%20Update%20P&amp;IDs%20-%20Cacao%20Powder" TargetMode="External"/><Relationship Id="rId3243" Type="http://schemas.openxmlformats.org/officeDocument/2006/relationships/hyperlink" Target="https://groupips.sharepoint.com/sites/Growth/1%20Quotations/Q8300-Q8399/Q8373%20Alraeda%20EM4098_Civil%20Design" TargetMode="External"/><Relationship Id="rId4641" Type="http://schemas.openxmlformats.org/officeDocument/2006/relationships/hyperlink" Target="https://groupips.sharepoint.com/sites/Growth/1%20Quotations/" TargetMode="External"/><Relationship Id="rId6399" Type="http://schemas.openxmlformats.org/officeDocument/2006/relationships/hyperlink" Target="https://groupips.sharepoint.com/sites/O2244" TargetMode="External"/><Relationship Id="rId164" Type="http://schemas.openxmlformats.org/officeDocument/2006/relationships/hyperlink" Target="https://groupips.sharepoint.com/sites/Activity/O3417Documents" TargetMode="External"/><Relationship Id="rId371" Type="http://schemas.openxmlformats.org/officeDocument/2006/relationships/hyperlink" Target="https://groupips.sharepoint.com/sites/Activity/O3209Documents" TargetMode="External"/><Relationship Id="rId2052" Type="http://schemas.openxmlformats.org/officeDocument/2006/relationships/hyperlink" Target="https://groupips.sharepoint.com/sites/ActivityArchive/O1328Archive" TargetMode="External"/><Relationship Id="rId3450" Type="http://schemas.openxmlformats.org/officeDocument/2006/relationships/hyperlink" Target="https://groupips.sharepoint.com/sites/Growth/1%20Quotations/Q7500-Q7599/Q7571%20Prayon%20-%20Engis%20Projet%20calcique%20FEL3" TargetMode="External"/><Relationship Id="rId4501" Type="http://schemas.openxmlformats.org/officeDocument/2006/relationships/hyperlink" Target="https://groupips.sharepoint.com/sites/Growth/1%20Quotations/" TargetMode="External"/><Relationship Id="rId6259" Type="http://schemas.openxmlformats.org/officeDocument/2006/relationships/hyperlink" Target="https://groupips.sharepoint.com/sites/O2384" TargetMode="External"/><Relationship Id="rId3103" Type="http://schemas.openxmlformats.org/officeDocument/2006/relationships/hyperlink" Target="https://groupips.sharepoint.com/sites/Growth/1%20Quotations/Q8700-Q8799/Q8760%20LOGICOR%20(SPAIN)%20Torrejon%20y%20Sant%20Feliu%20ABC" TargetMode="External"/><Relationship Id="rId3310" Type="http://schemas.openxmlformats.org/officeDocument/2006/relationships/hyperlink" Target="https://groupips.sharepoint.com/sites/Growth/1%20Quotations/Q8100-Q8199/Q8129%20Framatome%20Jarrie%20&#201;tude%20Logistique" TargetMode="External"/><Relationship Id="rId5068" Type="http://schemas.openxmlformats.org/officeDocument/2006/relationships/hyperlink" Target="https://mytracker.group-ips.com/projects/1261/reference_sheets_translations/872.pdf" TargetMode="External"/><Relationship Id="rId6466" Type="http://schemas.openxmlformats.org/officeDocument/2006/relationships/hyperlink" Target="https://groupips.sharepoint.com/sites/O2174" TargetMode="External"/><Relationship Id="rId6673" Type="http://schemas.openxmlformats.org/officeDocument/2006/relationships/hyperlink" Target="https://groupips.sharepoint.com/sites/O1950" TargetMode="External"/><Relationship Id="rId231" Type="http://schemas.openxmlformats.org/officeDocument/2006/relationships/hyperlink" Target="https://groupips.sharepoint.com/sites/Activity/O3349Documents" TargetMode="External"/><Relationship Id="rId2869" Type="http://schemas.openxmlformats.org/officeDocument/2006/relationships/hyperlink" Target="https://groupips.sharepoint.com/sites/Activity/I24Documents" TargetMode="External"/><Relationship Id="rId5275" Type="http://schemas.openxmlformats.org/officeDocument/2006/relationships/hyperlink" Target="https://groupips.sharepoint.com/sites/O3383" TargetMode="External"/><Relationship Id="rId5482" Type="http://schemas.openxmlformats.org/officeDocument/2006/relationships/hyperlink" Target="https://groupips.sharepoint.com/sites/O3174" TargetMode="External"/><Relationship Id="rId6119" Type="http://schemas.openxmlformats.org/officeDocument/2006/relationships/hyperlink" Target="https://groupips.sharepoint.com/sites/O2527" TargetMode="External"/><Relationship Id="rId6326" Type="http://schemas.openxmlformats.org/officeDocument/2006/relationships/hyperlink" Target="https://groupips.sharepoint.com/sites/O2317" TargetMode="External"/><Relationship Id="rId6533" Type="http://schemas.openxmlformats.org/officeDocument/2006/relationships/hyperlink" Target="https://groupips.sharepoint.com/sites/O2105" TargetMode="External"/><Relationship Id="rId6740" Type="http://schemas.openxmlformats.org/officeDocument/2006/relationships/hyperlink" Target="https://groupips.sharepoint.com/sites/O1610" TargetMode="External"/><Relationship Id="rId1678" Type="http://schemas.openxmlformats.org/officeDocument/2006/relationships/hyperlink" Target="https://groupips.sharepoint.com/sites/ActivityArchive/O1882Archive" TargetMode="External"/><Relationship Id="rId1885" Type="http://schemas.openxmlformats.org/officeDocument/2006/relationships/hyperlink" Target="https://groupips.sharepoint.com/sites/ActivityArchive/O1616Archive" TargetMode="External"/><Relationship Id="rId2729" Type="http://schemas.openxmlformats.org/officeDocument/2006/relationships/hyperlink" Target="https://groupips.sharepoint.com/sites/ActivityArchive/O036Archive" TargetMode="External"/><Relationship Id="rId2936" Type="http://schemas.openxmlformats.org/officeDocument/2006/relationships/hyperlink" Target="https://groupips.sharepoint.com/sites/Growth/1%20Quotations/Q9100-Q9199/Q9140%20Gianni%20Housing%20Informe%20Villanueva%2041" TargetMode="External"/><Relationship Id="rId4084" Type="http://schemas.openxmlformats.org/officeDocument/2006/relationships/hyperlink" Target="https://groupips.sharepoint.com/sites/Growth/1%20Quotations/Q6000-Q6099/Q6009%20Alvance%20Aluminium%20Duffel%20BV%20S1%20-%20automation" TargetMode="External"/><Relationship Id="rId4291" Type="http://schemas.openxmlformats.org/officeDocument/2006/relationships/hyperlink" Target="https://groupips.sharepoint.com/sites/Growth/1%20Quotations/Q5400-Q5499/Q5408%20Univercells%20Technologies%20Feasibility%20MoonShine" TargetMode="External"/><Relationship Id="rId5135" Type="http://schemas.openxmlformats.org/officeDocument/2006/relationships/hyperlink" Target="https://groupips.sharepoint.com/sites/O3524" TargetMode="External"/><Relationship Id="rId5342" Type="http://schemas.openxmlformats.org/officeDocument/2006/relationships/hyperlink" Target="https://groupips.sharepoint.com/sites/O3314" TargetMode="External"/><Relationship Id="rId6600" Type="http://schemas.openxmlformats.org/officeDocument/2006/relationships/hyperlink" Target="https://groupips.sharepoint.com/sites/O2038" TargetMode="External"/><Relationship Id="rId908" Type="http://schemas.openxmlformats.org/officeDocument/2006/relationships/hyperlink" Target="https://groupips.sharepoint.com/sites/IAPS/Activity/PE0655/Forms/AllItems.aspx" TargetMode="External"/><Relationship Id="rId1538" Type="http://schemas.openxmlformats.org/officeDocument/2006/relationships/hyperlink" Target="https://groupips.sharepoint.com/sites/ActivityArchive/O2035Documents" TargetMode="External"/><Relationship Id="rId4151" Type="http://schemas.openxmlformats.org/officeDocument/2006/relationships/hyperlink" Target="https://groupips.sharepoint.com/sites/Growth/1%20Quotations/Q5700-Q5799/Q5758%20GlaxoSmithKline%20Biologicals%20Wavre%20GSK-WN21-Deconta%20local%20B155" TargetMode="External"/><Relationship Id="rId5202" Type="http://schemas.openxmlformats.org/officeDocument/2006/relationships/hyperlink" Target="https://groupips.sharepoint.com/sites/O3457" TargetMode="External"/><Relationship Id="rId1745" Type="http://schemas.openxmlformats.org/officeDocument/2006/relationships/hyperlink" Target="https://groupips.sharepoint.com/sites/01Activity-O1810LoeweWarehouserelocation/Shared%20Documents/Forms/AllItems.aspx" TargetMode="External"/><Relationship Id="rId1952" Type="http://schemas.openxmlformats.org/officeDocument/2006/relationships/hyperlink" Target="https://groupips.sharepoint.com/sites/01Activity-O1496Tecnofil/Shared%20Documents/Forms/AllItems.aspx" TargetMode="External"/><Relationship Id="rId4011" Type="http://schemas.openxmlformats.org/officeDocument/2006/relationships/hyperlink" Target="https://groupips.sharepoint.com/sites/Growth/1%20Quotations/Q6000-Q6099/Q6007%20TPS%20EM2415_Elab%20platf%20struct%20dwg" TargetMode="External"/><Relationship Id="rId37" Type="http://schemas.openxmlformats.org/officeDocument/2006/relationships/hyperlink" Target="https://groupips.sharepoint.com/sites/Activity/O3545Documents" TargetMode="External"/><Relationship Id="rId1605" Type="http://schemas.openxmlformats.org/officeDocument/2006/relationships/hyperlink" Target="https://groupips.sharepoint.com/sites/ActivityArchive/O1961Documents" TargetMode="External"/><Relationship Id="rId1812" Type="http://schemas.openxmlformats.org/officeDocument/2006/relationships/hyperlink" Target="https://groupips.sharepoint.com/sites/ActivityArchive/O1725Archive" TargetMode="External"/><Relationship Id="rId4968" Type="http://schemas.openxmlformats.org/officeDocument/2006/relationships/hyperlink" Target="https://groupips.sharepoint.com/sites/Growth/1%20Quotations/Q7500-Q7599/Q7573%20Group-IPS%20Project%20&amp;%20Finance%20Platform" TargetMode="External"/><Relationship Id="rId6183" Type="http://schemas.openxmlformats.org/officeDocument/2006/relationships/hyperlink" Target="https://groupips.sharepoint.com/sites/O2460" TargetMode="External"/><Relationship Id="rId3777" Type="http://schemas.openxmlformats.org/officeDocument/2006/relationships/hyperlink" Target="https://groupips.sharepoint.com/sites/Growth/1%20Quotations/Q6900-Q6999/Q6959%20P3%20Logistic%20Parks%20Zigoitia" TargetMode="External"/><Relationship Id="rId3984" Type="http://schemas.openxmlformats.org/officeDocument/2006/relationships/hyperlink" Target="https://groupips.sharepoint.com/sites/Growth/1%20Quotations/Q6200-Q6299/Q6249%20GlaxoSmithKline%20Biologicals%20Wavre%20Gestion%20CEC%20W21" TargetMode="External"/><Relationship Id="rId4828" Type="http://schemas.openxmlformats.org/officeDocument/2006/relationships/hyperlink" Target="https://groupips.sharepoint.com/sites/Growth/1%20Quotations/" TargetMode="External"/><Relationship Id="rId6390" Type="http://schemas.openxmlformats.org/officeDocument/2006/relationships/hyperlink" Target="https://groupips.sharepoint.com/sites/O2253" TargetMode="External"/><Relationship Id="rId698" Type="http://schemas.openxmlformats.org/officeDocument/2006/relationships/hyperlink" Target="https://groupips.sharepoint.com/sites/IAPS/Activity/PE0734/Forms/AllItems.aspx" TargetMode="External"/><Relationship Id="rId2379" Type="http://schemas.openxmlformats.org/officeDocument/2006/relationships/hyperlink" Target="https://groupips.sharepoint.com/sites/ActivityArchive/O600Archive" TargetMode="External"/><Relationship Id="rId2586" Type="http://schemas.openxmlformats.org/officeDocument/2006/relationships/hyperlink" Target="https://groupips.sharepoint.com/sites/ActivityArchive/O313Archive" TargetMode="External"/><Relationship Id="rId2793" Type="http://schemas.openxmlformats.org/officeDocument/2006/relationships/hyperlink" Target="https://groupips.sharepoint.com/sites/ActivityArchive/I523Documents" TargetMode="External"/><Relationship Id="rId3637" Type="http://schemas.openxmlformats.org/officeDocument/2006/relationships/hyperlink" Target="https://groupips.sharepoint.com/sites/Growth/1%20Quotations/Q7400-Q7499/Q7446%20Nevena%20Test%20Architectural%20Plan%20TEST" TargetMode="External"/><Relationship Id="rId3844" Type="http://schemas.openxmlformats.org/officeDocument/2006/relationships/hyperlink" Target="https://groupips.sharepoint.com/sites/Growth/1%20Quotations/Q6500-Q6599/Q6590%20GlaxoSmithKline%20Biologicals%20Wavre%20GSK-WN21-PEMS%20sans%20balises" TargetMode="External"/><Relationship Id="rId6043" Type="http://schemas.openxmlformats.org/officeDocument/2006/relationships/hyperlink" Target="https://groupips.sharepoint.com/sites/O2605" TargetMode="External"/><Relationship Id="rId6250" Type="http://schemas.openxmlformats.org/officeDocument/2006/relationships/hyperlink" Target="https://groupips.sharepoint.com/sites/O2393" TargetMode="External"/><Relationship Id="rId558" Type="http://schemas.openxmlformats.org/officeDocument/2006/relationships/hyperlink" Target="https://groupips.sharepoint.com/sites/ActivityArchive/O3022Documents" TargetMode="External"/><Relationship Id="rId765" Type="http://schemas.openxmlformats.org/officeDocument/2006/relationships/hyperlink" Target="https://groupips.sharepoint.com/sites/Activity/O2815Documents" TargetMode="External"/><Relationship Id="rId972" Type="http://schemas.openxmlformats.org/officeDocument/2006/relationships/hyperlink" Target="https://groupips.sharepoint.com/sites/IAPS/Activity/PE0625/Forms/AllItems.aspx" TargetMode="External"/><Relationship Id="rId1188" Type="http://schemas.openxmlformats.org/officeDocument/2006/relationships/hyperlink" Target="https://groupips.sharepoint.com/sites/ActivityArchive/O2386Documents" TargetMode="External"/><Relationship Id="rId1395" Type="http://schemas.openxmlformats.org/officeDocument/2006/relationships/hyperlink" Target="https://groupips.sharepoint.com/sites/ActivityArchive/O2179Documents" TargetMode="External"/><Relationship Id="rId2239" Type="http://schemas.openxmlformats.org/officeDocument/2006/relationships/hyperlink" Target="https://groupips.sharepoint.com/sites/ActivityArchive/O939Archive" TargetMode="External"/><Relationship Id="rId2446" Type="http://schemas.openxmlformats.org/officeDocument/2006/relationships/hyperlink" Target="https://groupips.sharepoint.com/sites/ActivityArchive/O520Archive" TargetMode="External"/><Relationship Id="rId2653" Type="http://schemas.openxmlformats.org/officeDocument/2006/relationships/hyperlink" Target="https://activityarchive.group-ips.com/?p=%2FO165Archive" TargetMode="External"/><Relationship Id="rId2860" Type="http://schemas.openxmlformats.org/officeDocument/2006/relationships/hyperlink" Target="https://groupips.sharepoint.com/sites/Activity/I409Documents" TargetMode="External"/><Relationship Id="rId3704" Type="http://schemas.openxmlformats.org/officeDocument/2006/relationships/hyperlink" Target="https://groupips.sharepoint.com/sites/Growth/1%20Quotations/Q7200-Q7299/Q7281%20Natra%20Bredene%20Conceptual%20Study" TargetMode="External"/><Relationship Id="rId6110" Type="http://schemas.openxmlformats.org/officeDocument/2006/relationships/hyperlink" Target="https://groupips.sharepoint.com/sites/O2536" TargetMode="External"/><Relationship Id="rId418" Type="http://schemas.openxmlformats.org/officeDocument/2006/relationships/hyperlink" Target="https://groupips.sharepoint.com/sites/Activity/O3162Documents" TargetMode="External"/><Relationship Id="rId625" Type="http://schemas.openxmlformats.org/officeDocument/2006/relationships/hyperlink" Target="https://groupips.sharepoint.com/sites/ActivityArchive/O2955Documents" TargetMode="External"/><Relationship Id="rId832" Type="http://schemas.openxmlformats.org/officeDocument/2006/relationships/hyperlink" Target="https://groupips.sharepoint.com/sites/IAPS/Activity/PE0675/Forms/AllItems.aspx" TargetMode="External"/><Relationship Id="rId1048" Type="http://schemas.openxmlformats.org/officeDocument/2006/relationships/hyperlink" Target="https://groupips.sharepoint.com/sites/ActivityArchive/O2527Documents" TargetMode="External"/><Relationship Id="rId1255" Type="http://schemas.openxmlformats.org/officeDocument/2006/relationships/hyperlink" Target="https://groupips.sharepoint.com/sites/ActivityArchive/O2319Documents" TargetMode="External"/><Relationship Id="rId1462" Type="http://schemas.openxmlformats.org/officeDocument/2006/relationships/hyperlink" Target="https://groupips.sharepoint.com/sites/ActivityArchive/O2111Documents" TargetMode="External"/><Relationship Id="rId2306" Type="http://schemas.openxmlformats.org/officeDocument/2006/relationships/hyperlink" Target="https://groupips.sharepoint.com/sites/ActivityArchive/O788Archive" TargetMode="External"/><Relationship Id="rId2513" Type="http://schemas.openxmlformats.org/officeDocument/2006/relationships/hyperlink" Target="https://groupips.sharepoint.com/sites/ActivityArchive/O430Archive" TargetMode="External"/><Relationship Id="rId3911" Type="http://schemas.openxmlformats.org/officeDocument/2006/relationships/hyperlink" Target="https://groupips.sharepoint.com/sites/Growth/1%20Quotations/Q6500-Q6599/Q6528%20LOGICOR%20(SPAIN)%20TDD%20Miralcampo" TargetMode="External"/><Relationship Id="rId5669" Type="http://schemas.openxmlformats.org/officeDocument/2006/relationships/hyperlink" Target="https://groupips.sharepoint.com/sites/O2987" TargetMode="External"/><Relationship Id="rId5876" Type="http://schemas.openxmlformats.org/officeDocument/2006/relationships/hyperlink" Target="https://groupips.sharepoint.com/sites/O2780" TargetMode="External"/><Relationship Id="rId1115" Type="http://schemas.openxmlformats.org/officeDocument/2006/relationships/hyperlink" Target="https://groupips.sharepoint.com/sites/ActivityArchive/O2459Documents" TargetMode="External"/><Relationship Id="rId1322" Type="http://schemas.openxmlformats.org/officeDocument/2006/relationships/hyperlink" Target="https://groupips.sharepoint.com/sites/ActivityArchive/O2252Documents" TargetMode="External"/><Relationship Id="rId2720" Type="http://schemas.openxmlformats.org/officeDocument/2006/relationships/hyperlink" Target="https://groupips.sharepoint.com/sites/ActivityArchive/O045Archive" TargetMode="External"/><Relationship Id="rId4478" Type="http://schemas.openxmlformats.org/officeDocument/2006/relationships/hyperlink" Target="https://groupips.sharepoint.com/sites/Growth/1%20Quotations/" TargetMode="External"/><Relationship Id="rId5529" Type="http://schemas.openxmlformats.org/officeDocument/2006/relationships/hyperlink" Target="https://groupips.sharepoint.com/sites/O3127" TargetMode="External"/><Relationship Id="rId3287" Type="http://schemas.openxmlformats.org/officeDocument/2006/relationships/hyperlink" Target="https://groupips.sharepoint.com/sites/Growth/1%20Quotations/Q8200-Q8299/Q8288%20Yazaki%20Morocco%20Meknes%20S.A.%20EM3576_Basic%20Eng%20social%20area" TargetMode="External"/><Relationship Id="rId4338" Type="http://schemas.openxmlformats.org/officeDocument/2006/relationships/hyperlink" Target="https://groupips.sharepoint.com/sites/Growth/1%20Quotations/Q5200-Q5299/Q5252%20JLL%20Belgium%20P&amp;G%20BIC%201837%20Cafe" TargetMode="External"/><Relationship Id="rId4685" Type="http://schemas.openxmlformats.org/officeDocument/2006/relationships/hyperlink" Target="https://groupips.sharepoint.com/sites/Growth/1%20Quotations/" TargetMode="External"/><Relationship Id="rId4892" Type="http://schemas.openxmlformats.org/officeDocument/2006/relationships/hyperlink" Target="https://groupips.sharepoint.com/sites/Growth" TargetMode="External"/><Relationship Id="rId5736" Type="http://schemas.openxmlformats.org/officeDocument/2006/relationships/hyperlink" Target="https://groupips.sharepoint.com/sites/O2920" TargetMode="External"/><Relationship Id="rId5943" Type="http://schemas.openxmlformats.org/officeDocument/2006/relationships/hyperlink" Target="https://groupips.sharepoint.com/sites/O2712" TargetMode="External"/><Relationship Id="rId2096" Type="http://schemas.openxmlformats.org/officeDocument/2006/relationships/hyperlink" Target="https://groupips.sharepoint.com/sites/ActivityArchive/O1227Archive" TargetMode="External"/><Relationship Id="rId3494" Type="http://schemas.openxmlformats.org/officeDocument/2006/relationships/hyperlink" Target="https://groupips.sharepoint.com/sites/Growth/1%20Quotations/Q7700-Q7799/Q7732%20ENDECO%20EM3635_Eng%20new%20instrument" TargetMode="External"/><Relationship Id="rId4545" Type="http://schemas.openxmlformats.org/officeDocument/2006/relationships/hyperlink" Target="https://groupips.sharepoint.com/sites/Growth/1%20Quotations/" TargetMode="External"/><Relationship Id="rId4752" Type="http://schemas.openxmlformats.org/officeDocument/2006/relationships/hyperlink" Target="https://groupips.sharepoint.com/sites/Growth/1%20Quotations/" TargetMode="External"/><Relationship Id="rId5803" Type="http://schemas.openxmlformats.org/officeDocument/2006/relationships/hyperlink" Target="https://groupips.sharepoint.com/sites/O2853" TargetMode="External"/><Relationship Id="rId3147" Type="http://schemas.openxmlformats.org/officeDocument/2006/relationships/hyperlink" Target="https://groupips.sharepoint.com/sites/Growth/1%20Quotations/Q8700-Q8799/Q8716%20Almar%20Consulting%20Almar%20-%20PM%20Services" TargetMode="External"/><Relationship Id="rId3354" Type="http://schemas.openxmlformats.org/officeDocument/2006/relationships/hyperlink" Target="https://groupips.sharepoint.com/sites/Growth/1%20Quotations/Q8000-Q8099/Q8049%20Mabruk%20Oil%20Operations%20EM3847_Crane%20Man%20Riding%20Verif" TargetMode="External"/><Relationship Id="rId3561" Type="http://schemas.openxmlformats.org/officeDocument/2006/relationships/hyperlink" Target="https://groupips.sharepoint.com/sites/Growth/1%20Quotations/Q7500-Q7599/Q7597%20Groupe%20OCP%20Etd%20Stockage%20Gypsum" TargetMode="External"/><Relationship Id="rId4405" Type="http://schemas.openxmlformats.org/officeDocument/2006/relationships/hyperlink" Target="https://groupips.sharepoint.com/sites/Growth/1%20Quotations/Q4700-Q4799/Q4721%20New%20Potato%20Flakes%20Line" TargetMode="External"/><Relationship Id="rId4612" Type="http://schemas.openxmlformats.org/officeDocument/2006/relationships/hyperlink" Target="https://groupips.sharepoint.com/sites/Growth/1%20Quotations/" TargetMode="External"/><Relationship Id="rId275" Type="http://schemas.openxmlformats.org/officeDocument/2006/relationships/hyperlink" Target="https://groupips.sharepoint.com/sites/Activity/O3305Documents" TargetMode="External"/><Relationship Id="rId482" Type="http://schemas.openxmlformats.org/officeDocument/2006/relationships/hyperlink" Target="https://groupips.sharepoint.com/sites/Activity/O3098Documents" TargetMode="External"/><Relationship Id="rId2163" Type="http://schemas.openxmlformats.org/officeDocument/2006/relationships/hyperlink" Target="https://groupips.sharepoint.com/sites/01Activity-O1092BauhausMadrid/Shared%20Documents/Forms/AllItems.aspx" TargetMode="External"/><Relationship Id="rId2370" Type="http://schemas.openxmlformats.org/officeDocument/2006/relationships/hyperlink" Target="https://groupips.sharepoint.com/sites/ActivityArchive/O610Archive" TargetMode="External"/><Relationship Id="rId3007" Type="http://schemas.openxmlformats.org/officeDocument/2006/relationships/hyperlink" Target="https://groupips.sharepoint.com/sites/Growth/1%20Quotations/Q8700-Q8799/Q8765%20Devin%20EAD%20Devin" TargetMode="External"/><Relationship Id="rId3214" Type="http://schemas.openxmlformats.org/officeDocument/2006/relationships/hyperlink" Target="https://groupips.sharepoint.com/sites/Growth/1%20Quotations/Q8400-Q8499/Q8414%20Dow%20Benelux%20Terneuzen%20TNZ_Local%20Project%20manager" TargetMode="External"/><Relationship Id="rId3421" Type="http://schemas.openxmlformats.org/officeDocument/2006/relationships/hyperlink" Target="https://groupips.sharepoint.com/sites/Growth/1%20Quotations/Q7800-Q7899/Q7808%20SEASHELL%20BIDCO," TargetMode="External"/><Relationship Id="rId6577" Type="http://schemas.openxmlformats.org/officeDocument/2006/relationships/hyperlink" Target="https://groupips.sharepoint.com/sites/O2061" TargetMode="External"/><Relationship Id="rId6784" Type="http://schemas.openxmlformats.org/officeDocument/2006/relationships/hyperlink" Target="https://groupips.sharepoint.com/sites/I515" TargetMode="External"/><Relationship Id="rId135" Type="http://schemas.openxmlformats.org/officeDocument/2006/relationships/hyperlink" Target="https://groupips.sharepoint.com/sites/Activity/O3447Documents" TargetMode="External"/><Relationship Id="rId342" Type="http://schemas.openxmlformats.org/officeDocument/2006/relationships/hyperlink" Target="https://groupips.sharepoint.com/sites/ActivityArchive/O3238Documents" TargetMode="External"/><Relationship Id="rId2023" Type="http://schemas.openxmlformats.org/officeDocument/2006/relationships/hyperlink" Target="https://groupips.sharepoint.com/sites/01Activity-O1381Euroquimica/Shared%20Documents/Forms/AllItems.aspx" TargetMode="External"/><Relationship Id="rId2230" Type="http://schemas.openxmlformats.org/officeDocument/2006/relationships/hyperlink" Target="https://groupips.sharepoint.com/sites/ActivityArchive/O957Archive" TargetMode="External"/><Relationship Id="rId5179" Type="http://schemas.openxmlformats.org/officeDocument/2006/relationships/hyperlink" Target="https://groupips.sharepoint.com/sites/O3480" TargetMode="External"/><Relationship Id="rId5386" Type="http://schemas.openxmlformats.org/officeDocument/2006/relationships/hyperlink" Target="https://groupips.sharepoint.com/sites/O3270" TargetMode="External"/><Relationship Id="rId5593" Type="http://schemas.openxmlformats.org/officeDocument/2006/relationships/hyperlink" Target="https://groupips.sharepoint.com/sites/O3063" TargetMode="External"/><Relationship Id="rId6437" Type="http://schemas.openxmlformats.org/officeDocument/2006/relationships/hyperlink" Target="https://groupips.sharepoint.com/sites/O2205" TargetMode="External"/><Relationship Id="rId6644" Type="http://schemas.openxmlformats.org/officeDocument/2006/relationships/hyperlink" Target="https://groupips.sharepoint.com/sites/O1987" TargetMode="External"/><Relationship Id="rId202" Type="http://schemas.openxmlformats.org/officeDocument/2006/relationships/hyperlink" Target="https://groupips.sharepoint.com/sites/Activity/O3378Documents" TargetMode="External"/><Relationship Id="rId4195" Type="http://schemas.openxmlformats.org/officeDocument/2006/relationships/hyperlink" Target="https://groupips.sharepoint.com/sites/Growth/1%20Quotations/Q5500-Q5599/Q5575%20Industeel%20Belgium%20SA%20%20Capacity%20Increase%20400kT" TargetMode="External"/><Relationship Id="rId5039" Type="http://schemas.openxmlformats.org/officeDocument/2006/relationships/hyperlink" Target="https://mytracker.group-ips.com/projects/1898/reference_sheets_translations/960.pdf" TargetMode="External"/><Relationship Id="rId5246" Type="http://schemas.openxmlformats.org/officeDocument/2006/relationships/hyperlink" Target="https://groupips.sharepoint.com/sites/O3412" TargetMode="External"/><Relationship Id="rId5453" Type="http://schemas.openxmlformats.org/officeDocument/2006/relationships/hyperlink" Target="https://groupips.sharepoint.com/sites/O3203" TargetMode="External"/><Relationship Id="rId6504" Type="http://schemas.openxmlformats.org/officeDocument/2006/relationships/hyperlink" Target="https://groupips.sharepoint.com/sites/O2134" TargetMode="External"/><Relationship Id="rId1789" Type="http://schemas.openxmlformats.org/officeDocument/2006/relationships/hyperlink" Target="https://groupips.sharepoint.com/sites/ActivityArchive/O1753Archive" TargetMode="External"/><Relationship Id="rId1996" Type="http://schemas.openxmlformats.org/officeDocument/2006/relationships/hyperlink" Target="https://groupips.sharepoint.com/sites/ActivityArchive/O1414Archive" TargetMode="External"/><Relationship Id="rId4055" Type="http://schemas.openxmlformats.org/officeDocument/2006/relationships/hyperlink" Target="https://groupips.sharepoint.com/sites/Growth/1%20Quotations/Q5900-Q5999/Q5901%20ArcelorMittal%20Hamburg%20DRI%20H2First%20EPCM" TargetMode="External"/><Relationship Id="rId4262" Type="http://schemas.openxmlformats.org/officeDocument/2006/relationships/hyperlink" Target="https://groupips.sharepoint.com/sites/Growth/1%20Quotations/Q5200-Q5299/Q5203%20SACNA%20PE0324_Constr%203New%20HydroTanks" TargetMode="External"/><Relationship Id="rId5106" Type="http://schemas.openxmlformats.org/officeDocument/2006/relationships/hyperlink" Target="https://groupips.sharepoint.com/sites/O3553" TargetMode="External"/><Relationship Id="rId5660" Type="http://schemas.openxmlformats.org/officeDocument/2006/relationships/hyperlink" Target="https://groupips.sharepoint.com/sites/O2996" TargetMode="External"/><Relationship Id="rId6711" Type="http://schemas.openxmlformats.org/officeDocument/2006/relationships/hyperlink" Target="https://groupips.sharepoint.com/sites/O1855" TargetMode="External"/><Relationship Id="rId1649" Type="http://schemas.openxmlformats.org/officeDocument/2006/relationships/hyperlink" Target="https://groupips.sharepoint.com/sites/01Activity-O1916ViviendaUnifamiliarGC7/Shared%20Documents/Forms/AllItems.aspx" TargetMode="External"/><Relationship Id="rId1856" Type="http://schemas.openxmlformats.org/officeDocument/2006/relationships/hyperlink" Target="https://groupips.sharepoint.com/sites/ActivityArchive/O1668Archive" TargetMode="External"/><Relationship Id="rId2907" Type="http://schemas.openxmlformats.org/officeDocument/2006/relationships/hyperlink" Target="https://groupips.sharepoint.com/sites/Growth/1%20Quotations/Q9100-Q9199/Q9192%20SANITECHNIEK%20EM4922_Projeteur%20HVAC" TargetMode="External"/><Relationship Id="rId3071" Type="http://schemas.openxmlformats.org/officeDocument/2006/relationships/hyperlink" Target="https://groupips.sharepoint.com/sites/Growth/1%20Quotations/Q8700-Q8799/Q8784%20SynPet%20ENKA%20CAPEX&amp;Procurement%20review" TargetMode="External"/><Relationship Id="rId5313" Type="http://schemas.openxmlformats.org/officeDocument/2006/relationships/hyperlink" Target="https://groupips.sharepoint.com/sites/O3344" TargetMode="External"/><Relationship Id="rId5520" Type="http://schemas.openxmlformats.org/officeDocument/2006/relationships/hyperlink" Target="https://groupips.sharepoint.com/sites/O3136" TargetMode="External"/><Relationship Id="rId1509" Type="http://schemas.openxmlformats.org/officeDocument/2006/relationships/hyperlink" Target="https://groupips.sharepoint.com/sites/ActivityArchive/O2064Documents" TargetMode="External"/><Relationship Id="rId1716" Type="http://schemas.openxmlformats.org/officeDocument/2006/relationships/hyperlink" Target="https://groupips.sharepoint.com/sites/ActivityArchive/O1842Archive" TargetMode="External"/><Relationship Id="rId1923" Type="http://schemas.openxmlformats.org/officeDocument/2006/relationships/hyperlink" Target="https://groupips.sharepoint.com/sites/01Activity-O1552FeasibilityVohrenbah/Shared%20Documents/Forms/AllItems.aspx" TargetMode="External"/><Relationship Id="rId4122" Type="http://schemas.openxmlformats.org/officeDocument/2006/relationships/hyperlink" Target="https://groupips.sharepoint.com/sites/Growth/1%20Quotations/Q5700-Q5799/Q5769%20Givaudan%20International%20SA%20Vernier%20Cleaning%20Clusters" TargetMode="External"/><Relationship Id="rId3888" Type="http://schemas.openxmlformats.org/officeDocument/2006/relationships/hyperlink" Target="https://groupips.sharepoint.com/sites/Growth/1%20Quotations/Q6700-Q6799/Q6715%20CARGILL%20(YVORY%20COAST)%20EM2699_PDP%20II%20Roaster%20Replac" TargetMode="External"/><Relationship Id="rId4939" Type="http://schemas.openxmlformats.org/officeDocument/2006/relationships/hyperlink" Target="https://groupips.sharepoint.com/sites/Growth/1%20Quotations/" TargetMode="External"/><Relationship Id="rId6087" Type="http://schemas.openxmlformats.org/officeDocument/2006/relationships/hyperlink" Target="https://groupips.sharepoint.com/sites/O2561" TargetMode="External"/><Relationship Id="rId6294" Type="http://schemas.openxmlformats.org/officeDocument/2006/relationships/hyperlink" Target="https://groupips.sharepoint.com/sites/O2349" TargetMode="External"/><Relationship Id="rId2697" Type="http://schemas.openxmlformats.org/officeDocument/2006/relationships/hyperlink" Target="https://groupips.sharepoint.com/sites/ActivityArchive/O068Archive" TargetMode="External"/><Relationship Id="rId3748" Type="http://schemas.openxmlformats.org/officeDocument/2006/relationships/hyperlink" Target="https://groupips.sharepoint.com/sites/Growth/1%20Quotations/Q6800-Q6899/Q6872%20Carmeuse%20Em3064_Etd%20Faisb%20ChauxHydrat&#233;" TargetMode="External"/><Relationship Id="rId6154" Type="http://schemas.openxmlformats.org/officeDocument/2006/relationships/hyperlink" Target="https://groupips.sharepoint.com/sites/O2491" TargetMode="External"/><Relationship Id="rId6361" Type="http://schemas.openxmlformats.org/officeDocument/2006/relationships/hyperlink" Target="https://groupips.sharepoint.com/sites/O2282" TargetMode="External"/><Relationship Id="rId669" Type="http://schemas.openxmlformats.org/officeDocument/2006/relationships/hyperlink" Target="https://groupips.sharepoint.com/sites/ActivityArchive/O2911Documents" TargetMode="External"/><Relationship Id="rId876" Type="http://schemas.openxmlformats.org/officeDocument/2006/relationships/hyperlink" Target="https://groupips.sharepoint.com/sites/IAPS/Activity/PE0670/Forms/AllItems.aspx" TargetMode="External"/><Relationship Id="rId1299" Type="http://schemas.openxmlformats.org/officeDocument/2006/relationships/hyperlink" Target="https://groupips.sharepoint.com/sites/ActivityArchive/O2275Documents" TargetMode="External"/><Relationship Id="rId2557" Type="http://schemas.openxmlformats.org/officeDocument/2006/relationships/hyperlink" Target="https://groupips.sharepoint.com/sites/ActivityArchive/O368Archive" TargetMode="External"/><Relationship Id="rId3608" Type="http://schemas.openxmlformats.org/officeDocument/2006/relationships/hyperlink" Target="https://groupips.sharepoint.com/sites/Growth/1%20Quotations/Q7400-Q7499/Q7459%20Ekonoke%20Ekonoke%20-%20Feasibility%20Study" TargetMode="External"/><Relationship Id="rId3955" Type="http://schemas.openxmlformats.org/officeDocument/2006/relationships/hyperlink" Target="https://groupips.sharepoint.com/sites/Growth/1%20Quotations/Q6200-Q6299/Q6238%20GSK-RX497%20-%20Revamp%20RX59" TargetMode="External"/><Relationship Id="rId5170" Type="http://schemas.openxmlformats.org/officeDocument/2006/relationships/hyperlink" Target="https://groupips.sharepoint.com/sites/O3489" TargetMode="External"/><Relationship Id="rId6014" Type="http://schemas.openxmlformats.org/officeDocument/2006/relationships/hyperlink" Target="https://groupips.sharepoint.com/sites/O2637" TargetMode="External"/><Relationship Id="rId6221" Type="http://schemas.openxmlformats.org/officeDocument/2006/relationships/hyperlink" Target="https://groupips.sharepoint.com/sites/O2422" TargetMode="External"/><Relationship Id="rId529" Type="http://schemas.openxmlformats.org/officeDocument/2006/relationships/hyperlink" Target="https://groupips.sharepoint.com/sites/ActivityArchive/O3051Documents" TargetMode="External"/><Relationship Id="rId736" Type="http://schemas.openxmlformats.org/officeDocument/2006/relationships/hyperlink" Target="https://groupips.sharepoint.com/sites/Activity/O2844Documents" TargetMode="External"/><Relationship Id="rId1159" Type="http://schemas.openxmlformats.org/officeDocument/2006/relationships/hyperlink" Target="https://groupips.sharepoint.com/sites/ActivityArchive/O2415Documents" TargetMode="External"/><Relationship Id="rId1366" Type="http://schemas.openxmlformats.org/officeDocument/2006/relationships/hyperlink" Target="https://groupips.sharepoint.com/sites/ActivityArchive/O2208Documents" TargetMode="External"/><Relationship Id="rId2417" Type="http://schemas.openxmlformats.org/officeDocument/2006/relationships/hyperlink" Target="https://groupips.sharepoint.com/sites/ActivityArchive/O557Archive" TargetMode="External"/><Relationship Id="rId2764" Type="http://schemas.openxmlformats.org/officeDocument/2006/relationships/hyperlink" Target="https://groupips.sharepoint.com/sites/ActivityArchive/O001Archive" TargetMode="External"/><Relationship Id="rId2971" Type="http://schemas.openxmlformats.org/officeDocument/2006/relationships/hyperlink" Target="https://groupips.sharepoint.com/sites/Growth/1%20Quotations/Q9000-Q9099/Q9050%20Lindt%20&amp;%20Sprungli%20USA%20Lindt%20Kitchen%203D%20Modeling" TargetMode="External"/><Relationship Id="rId3815" Type="http://schemas.openxmlformats.org/officeDocument/2006/relationships/hyperlink" Target="https://groupips.sharepoint.com/sites/Growth/1%20Quotations/Q6900-Q6999/Q6940%20NexWafe%20Freiburg%20Support%20on%20site" TargetMode="External"/><Relationship Id="rId5030" Type="http://schemas.openxmlformats.org/officeDocument/2006/relationships/hyperlink" Target="https://mytracker.group-ips.com/projects/2276/reference_sheets_translations/978.pdf" TargetMode="External"/><Relationship Id="rId943" Type="http://schemas.openxmlformats.org/officeDocument/2006/relationships/hyperlink" Target="https://groupips.sharepoint.com/sites/ActivityArchive/O2635Documents" TargetMode="External"/><Relationship Id="rId1019" Type="http://schemas.openxmlformats.org/officeDocument/2006/relationships/hyperlink" Target="https://groupips.sharepoint.com/sites/ActivityArchive/O2557Documents" TargetMode="External"/><Relationship Id="rId1573" Type="http://schemas.openxmlformats.org/officeDocument/2006/relationships/hyperlink" Target="https://groupips.sharepoint.com/sites/ActivityArchive/O1994Documents" TargetMode="External"/><Relationship Id="rId1780" Type="http://schemas.openxmlformats.org/officeDocument/2006/relationships/hyperlink" Target="https://groupips.sharepoint.com/sites/ActivityArchive/O1765Archive" TargetMode="External"/><Relationship Id="rId2624" Type="http://schemas.openxmlformats.org/officeDocument/2006/relationships/hyperlink" Target="https://groupips.sharepoint.com/sites/ActivityArchive/O229Archive" TargetMode="External"/><Relationship Id="rId2831" Type="http://schemas.openxmlformats.org/officeDocument/2006/relationships/hyperlink" Target="https://groupips.sharepoint.com/sites/Activity/I484Documents" TargetMode="External"/><Relationship Id="rId5987" Type="http://schemas.openxmlformats.org/officeDocument/2006/relationships/hyperlink" Target="https://groupips.sharepoint.com/sites/O2666" TargetMode="External"/><Relationship Id="rId72" Type="http://schemas.openxmlformats.org/officeDocument/2006/relationships/hyperlink" Target="https://groupips.sharepoint.com/sites/Activity/O3510Documents" TargetMode="External"/><Relationship Id="rId803" Type="http://schemas.openxmlformats.org/officeDocument/2006/relationships/hyperlink" Target="https://groupips.sharepoint.com/sites/Activity/O2777Documents" TargetMode="External"/><Relationship Id="rId1226" Type="http://schemas.openxmlformats.org/officeDocument/2006/relationships/hyperlink" Target="https://groupips.sharepoint.com/sites/ActivityArchive/O2348Documents" TargetMode="External"/><Relationship Id="rId1433" Type="http://schemas.openxmlformats.org/officeDocument/2006/relationships/hyperlink" Target="https://groupips.sharepoint.com/sites/ActivityArchive/O2140Documents" TargetMode="External"/><Relationship Id="rId1640" Type="http://schemas.openxmlformats.org/officeDocument/2006/relationships/hyperlink" Target="https://groupips.sharepoint.com/sites/O1925NovartisCapella-BasicDesign/Shared%20Documents/Forms/AllItems.aspx?RootFolder=%2Fsites%2FO1925NovartisCapella%2DBasicDesign%2FShared%20Documents%2FGeneral&amp;FolderCTID=0x012000F049A9736C67E74DA2FF7294F1F7E906" TargetMode="External"/><Relationship Id="rId4589" Type="http://schemas.openxmlformats.org/officeDocument/2006/relationships/hyperlink" Target="https://groupips.sharepoint.com/sites/Growth/1%20Quotations/" TargetMode="External"/><Relationship Id="rId4796" Type="http://schemas.openxmlformats.org/officeDocument/2006/relationships/hyperlink" Target="https://groupips.sharepoint.com/sites/Growth/1%20Quotations/" TargetMode="External"/><Relationship Id="rId5847" Type="http://schemas.openxmlformats.org/officeDocument/2006/relationships/hyperlink" Target="https://groupips.sharepoint.com/sites/O2809" TargetMode="External"/><Relationship Id="rId1500" Type="http://schemas.openxmlformats.org/officeDocument/2006/relationships/hyperlink" Target="https://groupips.sharepoint.com/sites/ActivityArchive/O2073Documents" TargetMode="External"/><Relationship Id="rId3398" Type="http://schemas.openxmlformats.org/officeDocument/2006/relationships/hyperlink" Target="https://groupips.sharepoint.com/sites/Growth/1%20Quotations/Q7900-Q7999/Q7964%20APO%20EM3686_Instrument%20Eng%20Servce" TargetMode="External"/><Relationship Id="rId4449" Type="http://schemas.openxmlformats.org/officeDocument/2006/relationships/hyperlink" Target="https://groupips.sharepoint.com/sites/Growth/1%20Quotations/Q4600-Q4699/Q4666_IDILIA%20FOODS_Proyecto%20Nueva%20Entrada" TargetMode="External"/><Relationship Id="rId4656" Type="http://schemas.openxmlformats.org/officeDocument/2006/relationships/hyperlink" Target="https://groupips.sharepoint.com/sites/Growth/1%20Quotations/" TargetMode="External"/><Relationship Id="rId4863" Type="http://schemas.openxmlformats.org/officeDocument/2006/relationships/hyperlink" Target="https://groupips.sharepoint.com/sites/Growth/1%20Quotations/" TargetMode="External"/><Relationship Id="rId5707" Type="http://schemas.openxmlformats.org/officeDocument/2006/relationships/hyperlink" Target="https://groupips.sharepoint.com/sites/O2949" TargetMode="External"/><Relationship Id="rId5914" Type="http://schemas.openxmlformats.org/officeDocument/2006/relationships/hyperlink" Target="https://groupips.sharepoint.com/sites/O2742" TargetMode="External"/><Relationship Id="rId3258" Type="http://schemas.openxmlformats.org/officeDocument/2006/relationships/hyperlink" Target="https://groupips.sharepoint.com/sites/Growth/1%20Quotations/Q8300-Q8399/Q8302%20Lutosa%20Foods%20Lutosa%20HSE%20Ligne9" TargetMode="External"/><Relationship Id="rId3465" Type="http://schemas.openxmlformats.org/officeDocument/2006/relationships/hyperlink" Target="https://groupips.sharepoint.com/sites/Growth/1%20Quotations/Q7600-Q7699/Q7632%20WESTLAKE%20COMPOUNDS%20S.L.U.%20Maraton%20Project_Feasibility" TargetMode="External"/><Relationship Id="rId3672" Type="http://schemas.openxmlformats.org/officeDocument/2006/relationships/hyperlink" Target="https://groupips.sharepoint.com/sites/Growth/1%20Quotations/Q7300-Q7399/Q7357%20Ab%20InBev%20Canarias%20Informe%20Anual%20Estructuras" TargetMode="External"/><Relationship Id="rId4309" Type="http://schemas.openxmlformats.org/officeDocument/2006/relationships/hyperlink" Target="https://groupips.sharepoint.com/sites/Growth/1%20Quotations/Q5300-Q5399/Q5368%20SHELL%20Tunisia%20EM1864_Planning%20Services" TargetMode="External"/><Relationship Id="rId4516" Type="http://schemas.openxmlformats.org/officeDocument/2006/relationships/hyperlink" Target="https://groupips.sharepoint.com/sites/Growth/1%20Quotations/Q4200-Q4299/Q4255%20Constellium%20-%20Capacity%20HHO5-6" TargetMode="External"/><Relationship Id="rId4723" Type="http://schemas.openxmlformats.org/officeDocument/2006/relationships/hyperlink" Target="https://groupips.sharepoint.com/sites/Growth/1%20Quotations/" TargetMode="External"/><Relationship Id="rId179" Type="http://schemas.openxmlformats.org/officeDocument/2006/relationships/hyperlink" Target="https://groupips.sharepoint.com/sites/Activity/O3402Documents" TargetMode="External"/><Relationship Id="rId386" Type="http://schemas.openxmlformats.org/officeDocument/2006/relationships/hyperlink" Target="https://groupips.sharepoint.com/sites/Activity/O3194Documents" TargetMode="External"/><Relationship Id="rId593" Type="http://schemas.openxmlformats.org/officeDocument/2006/relationships/hyperlink" Target="https://groupips.sharepoint.com/sites/ActivityArchive/O2987Documents" TargetMode="External"/><Relationship Id="rId2067" Type="http://schemas.openxmlformats.org/officeDocument/2006/relationships/hyperlink" Target="https://groupips.sharepoint.com/sites/ActivityArchive/O1307Archive" TargetMode="External"/><Relationship Id="rId2274" Type="http://schemas.openxmlformats.org/officeDocument/2006/relationships/hyperlink" Target="https://groupips.sharepoint.com/sites/ActivityArchive/O869Archive" TargetMode="External"/><Relationship Id="rId2481" Type="http://schemas.openxmlformats.org/officeDocument/2006/relationships/hyperlink" Target="https://groupips.sharepoint.com/sites/ActivityArchive/O472Archive" TargetMode="External"/><Relationship Id="rId3118" Type="http://schemas.openxmlformats.org/officeDocument/2006/relationships/hyperlink" Target="https://groupips.sharepoint.com/sites/Growth/1%20Quotations/Q8400-Q8499/Q8444%20Bariq%20First%20EM4131_Eng%20Storage%20spheres" TargetMode="External"/><Relationship Id="rId3325" Type="http://schemas.openxmlformats.org/officeDocument/2006/relationships/hyperlink" Target="https://groupips.sharepoint.com/sites/Growth/1%20Quotations/Q8100-Q8199/Q8113%20Moll%20Marzipan%20GmbH%20Marzipan%20Factory%20Relocation" TargetMode="External"/><Relationship Id="rId3532" Type="http://schemas.openxmlformats.org/officeDocument/2006/relationships/hyperlink" Target="https://groupips.sharepoint.com/sites/Growth/1%20Quotations/Q7500-Q7599/Q7524%20AB%20INBEV%20(GLOBAL)%20SME%20Europe" TargetMode="External"/><Relationship Id="rId4930" Type="http://schemas.openxmlformats.org/officeDocument/2006/relationships/hyperlink" Target="https://groupips.sharepoint.com/sites/Growth/1%20Quotations/" TargetMode="External"/><Relationship Id="rId6688" Type="http://schemas.openxmlformats.org/officeDocument/2006/relationships/hyperlink" Target="https://groupips.sharepoint.com/sites/O1913" TargetMode="External"/><Relationship Id="rId246" Type="http://schemas.openxmlformats.org/officeDocument/2006/relationships/hyperlink" Target="https://groupips.sharepoint.com/sites/Activity/O3334Documents" TargetMode="External"/><Relationship Id="rId453" Type="http://schemas.openxmlformats.org/officeDocument/2006/relationships/hyperlink" Target="https://groupips.sharepoint.com/sites/ActivityArchive/O3127Documents" TargetMode="External"/><Relationship Id="rId660" Type="http://schemas.openxmlformats.org/officeDocument/2006/relationships/hyperlink" Target="https://groupips.sharepoint.com/sites/Activity/O2920Documents" TargetMode="External"/><Relationship Id="rId1083" Type="http://schemas.openxmlformats.org/officeDocument/2006/relationships/hyperlink" Target="https://groupips.sharepoint.com/sites/ActivityArchive/O2492Documents" TargetMode="External"/><Relationship Id="rId1290" Type="http://schemas.openxmlformats.org/officeDocument/2006/relationships/hyperlink" Target="https://groupips.sharepoint.com/sites/ActivityArchive/O2284Documents" TargetMode="External"/><Relationship Id="rId2134" Type="http://schemas.openxmlformats.org/officeDocument/2006/relationships/hyperlink" Target="https://groupips.sharepoint.com/sites/ActivityArchive/O1156Archive" TargetMode="External"/><Relationship Id="rId2341" Type="http://schemas.openxmlformats.org/officeDocument/2006/relationships/hyperlink" Target="https://groupips.sharepoint.com/sites/ActivityArchive/O671Archive" TargetMode="External"/><Relationship Id="rId5497" Type="http://schemas.openxmlformats.org/officeDocument/2006/relationships/hyperlink" Target="https://groupips.sharepoint.com/sites/O3159" TargetMode="External"/><Relationship Id="rId6548" Type="http://schemas.openxmlformats.org/officeDocument/2006/relationships/hyperlink" Target="https://groupips.sharepoint.com/sites/O2090" TargetMode="External"/><Relationship Id="rId106" Type="http://schemas.openxmlformats.org/officeDocument/2006/relationships/hyperlink" Target="https://groupips.sharepoint.com/sites/Activity/O3476Documents" TargetMode="External"/><Relationship Id="rId313" Type="http://schemas.openxmlformats.org/officeDocument/2006/relationships/hyperlink" Target="https://groupips.sharepoint.com/sites/Activity/O3267Documents" TargetMode="External"/><Relationship Id="rId1150" Type="http://schemas.openxmlformats.org/officeDocument/2006/relationships/hyperlink" Target="https://groupips.sharepoint.com/sites/ActivityArchive/O2424Documents" TargetMode="External"/><Relationship Id="rId4099" Type="http://schemas.openxmlformats.org/officeDocument/2006/relationships/hyperlink" Target="https://groupips.sharepoint.com/sites/Growth/1%20Quotations/Q5900-Q5999/Q5928%20GlaxoSmithKline%20Biologicals%20Wavre%20GSK-WN21%20AMS%20zone%20POLIO" TargetMode="External"/><Relationship Id="rId5357" Type="http://schemas.openxmlformats.org/officeDocument/2006/relationships/hyperlink" Target="https://groupips.sharepoint.com/sites/O3299" TargetMode="External"/><Relationship Id="rId6755" Type="http://schemas.openxmlformats.org/officeDocument/2006/relationships/hyperlink" Target="https://groupips.sharepoint.com/sites/I923" TargetMode="External"/><Relationship Id="rId520" Type="http://schemas.openxmlformats.org/officeDocument/2006/relationships/hyperlink" Target="https://groupips.sharepoint.com/sites/ActivityArchive/O3060Documents" TargetMode="External"/><Relationship Id="rId2201" Type="http://schemas.openxmlformats.org/officeDocument/2006/relationships/hyperlink" Target="https://groupips.sharepoint.com/sites/ActivityArchive/O0325Archive" TargetMode="External"/><Relationship Id="rId5564" Type="http://schemas.openxmlformats.org/officeDocument/2006/relationships/hyperlink" Target="https://groupips.sharepoint.com/sites/O3092" TargetMode="External"/><Relationship Id="rId5771" Type="http://schemas.openxmlformats.org/officeDocument/2006/relationships/hyperlink" Target="https://groupips.sharepoint.com/sites/O2885" TargetMode="External"/><Relationship Id="rId6408" Type="http://schemas.openxmlformats.org/officeDocument/2006/relationships/hyperlink" Target="https://groupips.sharepoint.com/sites/O2235" TargetMode="External"/><Relationship Id="rId6615" Type="http://schemas.openxmlformats.org/officeDocument/2006/relationships/hyperlink" Target="https://groupips.sharepoint.com/sites/O2018" TargetMode="External"/><Relationship Id="rId6822" Type="http://schemas.openxmlformats.org/officeDocument/2006/relationships/hyperlink" Target="https://groupips.sharepoint.com/sites/I458" TargetMode="External"/><Relationship Id="rId1010" Type="http://schemas.openxmlformats.org/officeDocument/2006/relationships/hyperlink" Target="https://groupips.sharepoint.com/sites/Activity/O2566Documents" TargetMode="External"/><Relationship Id="rId1967" Type="http://schemas.openxmlformats.org/officeDocument/2006/relationships/hyperlink" Target="https://groupips.sharepoint.com/sites/ActivityArchive/O1461Archive" TargetMode="External"/><Relationship Id="rId4166" Type="http://schemas.openxmlformats.org/officeDocument/2006/relationships/hyperlink" Target="https://groupips.sharepoint.com/sites/Growth/1%20Quotations/Q5700-Q5799/Q5740%20TETCO%20EM2199_Pipelin%20surge%20analysis" TargetMode="External"/><Relationship Id="rId4373" Type="http://schemas.openxmlformats.org/officeDocument/2006/relationships/hyperlink" Target="https://groupips.sharepoint.com/sites/Growth/1%20Quotations/Q5200-Q5299/Q5243%20Befesa%20Salzschlacke%20GmbH%20SEROX%20Project%20Preparation" TargetMode="External"/><Relationship Id="rId4580" Type="http://schemas.openxmlformats.org/officeDocument/2006/relationships/hyperlink" Target="https://groupips.sharepoint.com/sites/Growth/1%20Quotations/" TargetMode="External"/><Relationship Id="rId5217" Type="http://schemas.openxmlformats.org/officeDocument/2006/relationships/hyperlink" Target="https://groupips.sharepoint.com/sites/O3442" TargetMode="External"/><Relationship Id="rId5424" Type="http://schemas.openxmlformats.org/officeDocument/2006/relationships/hyperlink" Target="https://groupips.sharepoint.com/sites/O3232" TargetMode="External"/><Relationship Id="rId5631" Type="http://schemas.openxmlformats.org/officeDocument/2006/relationships/hyperlink" Target="https://groupips.sharepoint.com/sites/O3025" TargetMode="External"/><Relationship Id="rId4026" Type="http://schemas.openxmlformats.org/officeDocument/2006/relationships/hyperlink" Target="https://groupips.sharepoint.com/sites/Growth/1%20Quotations/Q6100-Q6199/Q6178%20OQ_Olga%20Quintana%20Levantamiento%20Discoteca" TargetMode="External"/><Relationship Id="rId4440" Type="http://schemas.openxmlformats.org/officeDocument/2006/relationships/hyperlink" Target="https://groupips.sharepoint.com/sites/Growth/1%20Quotations/Q4700-Q4799/Q4724%20Schneider%20RDC%20Digitalization%20and%20innovation%20HUB%20-%20IPS%20France" TargetMode="External"/><Relationship Id="rId3042" Type="http://schemas.openxmlformats.org/officeDocument/2006/relationships/hyperlink" Target="https://groupips.sharepoint.com/sites/Growth/1%20Quotations/Q8800-Q8899/Q8878%20LDC%20Wittenberg%20Extraction%203D%20scan+model" TargetMode="External"/><Relationship Id="rId6198" Type="http://schemas.openxmlformats.org/officeDocument/2006/relationships/hyperlink" Target="https://groupips.sharepoint.com/sites/O2445" TargetMode="External"/><Relationship Id="rId6265" Type="http://schemas.openxmlformats.org/officeDocument/2006/relationships/hyperlink" Target="https://groupips.sharepoint.com/sites/O2378" TargetMode="External"/><Relationship Id="rId3859" Type="http://schemas.openxmlformats.org/officeDocument/2006/relationships/hyperlink" Target="https://groupips.sharepoint.com/sites/Growth/1%20Quotations/Q6500-Q6599/Q6582%20Aluminium%20Duffel%20BV%20water%20project" TargetMode="External"/><Relationship Id="rId5281" Type="http://schemas.openxmlformats.org/officeDocument/2006/relationships/hyperlink" Target="https://groupips.sharepoint.com/sites/O3376" TargetMode="External"/><Relationship Id="rId2875" Type="http://schemas.openxmlformats.org/officeDocument/2006/relationships/hyperlink" Target="https://groupips.sharepoint.com/sites/ActivityArchive/O664Archive" TargetMode="External"/><Relationship Id="rId3926" Type="http://schemas.openxmlformats.org/officeDocument/2006/relationships/hyperlink" Target="https://groupips.sharepoint.com/sites/Growth/1%20Quotations/Q6300-Q6399/Q6378%20BV%20KSA%20EM2643_Enginering%20Serv%20truck" TargetMode="External"/><Relationship Id="rId6332" Type="http://schemas.openxmlformats.org/officeDocument/2006/relationships/hyperlink" Target="https://groupips.sharepoint.com/sites/O2311" TargetMode="External"/><Relationship Id="rId847" Type="http://schemas.openxmlformats.org/officeDocument/2006/relationships/hyperlink" Target="https://groupips.sharepoint.com/sites/Activity/O2733Documents" TargetMode="External"/><Relationship Id="rId1477" Type="http://schemas.openxmlformats.org/officeDocument/2006/relationships/hyperlink" Target="https://groupips.sharepoint.com/sites/ActivityArchive/O2096Documents" TargetMode="External"/><Relationship Id="rId1891" Type="http://schemas.openxmlformats.org/officeDocument/2006/relationships/hyperlink" Target="https://groupips.sharepoint.com/sites/ActivityArchive/O1607Archive" TargetMode="External"/><Relationship Id="rId2528" Type="http://schemas.openxmlformats.org/officeDocument/2006/relationships/hyperlink" Target="https://groupips.sharepoint.com/sites/ActivityArchive/O409Archive" TargetMode="External"/><Relationship Id="rId2942" Type="http://schemas.openxmlformats.org/officeDocument/2006/relationships/hyperlink" Target="https://groupips.sharepoint.com/sites/Growth/1%20Quotations/Q8900-Q8999/Q8962%20Air%20Liquide%20Air%20Liquide_PM%20services" TargetMode="External"/><Relationship Id="rId914" Type="http://schemas.openxmlformats.org/officeDocument/2006/relationships/hyperlink" Target="https://groupips.sharepoint.com/sites/ActivityArchive/O2666Documents" TargetMode="External"/><Relationship Id="rId1544" Type="http://schemas.openxmlformats.org/officeDocument/2006/relationships/hyperlink" Target="https://groupips.sharepoint.com/sites/ActivityArchive/O2024Documents" TargetMode="External"/><Relationship Id="rId5001" Type="http://schemas.openxmlformats.org/officeDocument/2006/relationships/hyperlink" Target="https://groupips.sharepoint.com/sites/Growth/1%20Quotations/Q6500-Q6599/Q6531%20IPS%20France%20SARL%20BU%20Primary%20&amp;%20Metals" TargetMode="External"/><Relationship Id="rId1611" Type="http://schemas.openxmlformats.org/officeDocument/2006/relationships/hyperlink" Target="https://groupips.sharepoint.com/sites/ActivityArchive/O1955Archive" TargetMode="External"/><Relationship Id="rId4767" Type="http://schemas.openxmlformats.org/officeDocument/2006/relationships/hyperlink" Target="https://groupips.sharepoint.com/sites/Growth/1%20Quotations/" TargetMode="External"/><Relationship Id="rId5818" Type="http://schemas.openxmlformats.org/officeDocument/2006/relationships/hyperlink" Target="https://groupips.sharepoint.com/sites/O2838" TargetMode="External"/><Relationship Id="rId3369" Type="http://schemas.openxmlformats.org/officeDocument/2006/relationships/hyperlink" Target="https://groupips.sharepoint.com/sites/Growth/1%20Quotations/Q7700-Q7799/Q7735%20Eberspaecher%20Bulgaria%20Ebespaecher_%20Extension_Ruse" TargetMode="External"/><Relationship Id="rId2385" Type="http://schemas.openxmlformats.org/officeDocument/2006/relationships/hyperlink" Target="https://groupips.sharepoint.com/sites/ActivityArchive/O594Archive" TargetMode="External"/><Relationship Id="rId3783" Type="http://schemas.openxmlformats.org/officeDocument/2006/relationships/hyperlink" Target="https://groupips.sharepoint.com/sites/Growth/1%20Quotations/Q6900-Q6999/Q6915%20Befesa%20Aluminium%20Germany%20GmbH%20Site%20extension" TargetMode="External"/><Relationship Id="rId4834" Type="http://schemas.openxmlformats.org/officeDocument/2006/relationships/hyperlink" Target="https://groupips.sharepoint.com/sites/Growth/1%20Quotations/" TargetMode="External"/><Relationship Id="rId357" Type="http://schemas.openxmlformats.org/officeDocument/2006/relationships/hyperlink" Target="https://groupips.sharepoint.com/sites/Activity/O3223Documents" TargetMode="External"/><Relationship Id="rId2038" Type="http://schemas.openxmlformats.org/officeDocument/2006/relationships/hyperlink" Target="https://groupips.sharepoint.com/sites/ActivityArchive/O1354Archive" TargetMode="External"/><Relationship Id="rId3436" Type="http://schemas.openxmlformats.org/officeDocument/2006/relationships/hyperlink" Target="https://groupips.sharepoint.com/sites/Growth/1%20Quotations/Q7800-Q7899/Q7812%20Mabruk%20Oil%20Operations%20EM3674_Site%20survey%20water%20line" TargetMode="External"/><Relationship Id="rId3850" Type="http://schemas.openxmlformats.org/officeDocument/2006/relationships/hyperlink" Target="https://groupips.sharepoint.com/sites/Growth/1%20Quotations/Q6800-Q6899/Q6805%20Inovyn%20France%20INOVYN%20STAR%20Project" TargetMode="External"/><Relationship Id="rId4901" Type="http://schemas.openxmlformats.org/officeDocument/2006/relationships/hyperlink" Target="https://groupips.sharepoint.com/sites/Growth" TargetMode="External"/><Relationship Id="rId771" Type="http://schemas.openxmlformats.org/officeDocument/2006/relationships/hyperlink" Target="https://groupips.sharepoint.com/sites/Activity/O2809Documents" TargetMode="External"/><Relationship Id="rId2452" Type="http://schemas.openxmlformats.org/officeDocument/2006/relationships/hyperlink" Target="https://groupips.sharepoint.com/sites/ActivityArchive/O510Archive" TargetMode="External"/><Relationship Id="rId3503" Type="http://schemas.openxmlformats.org/officeDocument/2006/relationships/hyperlink" Target="https://groupips.sharepoint.com/sites/Growth/1%20Quotations/Q7700-Q7799/Q7704%20AB%20INBEV%20(GERMANY)%20GTS%20Engineering%20support%20civil" TargetMode="External"/><Relationship Id="rId6659" Type="http://schemas.openxmlformats.org/officeDocument/2006/relationships/hyperlink" Target="https://groupips.sharepoint.com/sites/O1971" TargetMode="External"/><Relationship Id="rId424" Type="http://schemas.openxmlformats.org/officeDocument/2006/relationships/hyperlink" Target="https://groupips.sharepoint.com/sites/Activity/O3156Documents" TargetMode="External"/><Relationship Id="rId1054" Type="http://schemas.openxmlformats.org/officeDocument/2006/relationships/hyperlink" Target="https://groupips.sharepoint.com/sites/ActivityArchive/O2521Documents" TargetMode="External"/><Relationship Id="rId2105" Type="http://schemas.openxmlformats.org/officeDocument/2006/relationships/hyperlink" Target="https://groupips.sharepoint.com/sites/ActivityArchive/O1212Archive" TargetMode="External"/><Relationship Id="rId5675" Type="http://schemas.openxmlformats.org/officeDocument/2006/relationships/hyperlink" Target="https://groupips.sharepoint.com/sites/O2981" TargetMode="External"/><Relationship Id="rId6726" Type="http://schemas.openxmlformats.org/officeDocument/2006/relationships/hyperlink" Target="https://groupips.sharepoint.com/sites/O1774" TargetMode="External"/><Relationship Id="rId1121" Type="http://schemas.openxmlformats.org/officeDocument/2006/relationships/hyperlink" Target="https://groupips.sharepoint.com/sites/ActivityArchive/O2453Documents" TargetMode="External"/><Relationship Id="rId4277" Type="http://schemas.openxmlformats.org/officeDocument/2006/relationships/hyperlink" Target="https://groupips.sharepoint.com/sites/Growth/1%20Quotations/Q5400-Q5499/Q5484%20Rectorado%20de%20la%20UCM%20Rehabilitaci&#243;n%20despachos%20Derec" TargetMode="External"/><Relationship Id="rId4691" Type="http://schemas.openxmlformats.org/officeDocument/2006/relationships/hyperlink" Target="https://groupips.sharepoint.com/sites/Growth/1%20Quotations/" TargetMode="External"/><Relationship Id="rId5328" Type="http://schemas.openxmlformats.org/officeDocument/2006/relationships/hyperlink" Target="https://groupips.sharepoint.com/sites/O3328" TargetMode="External"/><Relationship Id="rId5742" Type="http://schemas.openxmlformats.org/officeDocument/2006/relationships/hyperlink" Target="https://groupips.sharepoint.com/sites/O2914" TargetMode="External"/><Relationship Id="rId3293" Type="http://schemas.openxmlformats.org/officeDocument/2006/relationships/hyperlink" Target="https://groupips.sharepoint.com/sites/Growth/1%20Quotations/Q8200-Q8299/Q8253%20GlaxoSmithKline%20Biologicals%20Rixensart%20Autoclaves%20complex%20RX60%20-%20FS" TargetMode="External"/><Relationship Id="rId4344" Type="http://schemas.openxmlformats.org/officeDocument/2006/relationships/hyperlink" Target="https://groupips.sharepoint.com/sites/Growth/1%20Quotations/Q5300-Q5399/Q5329%20Tiense%20suikerraffinaderij%20C-centrifuges" TargetMode="External"/><Relationship Id="rId1938" Type="http://schemas.openxmlformats.org/officeDocument/2006/relationships/hyperlink" Target="https://groupips.sharepoint.com/sites/ActivityArchive/O1525Archive" TargetMode="External"/><Relationship Id="rId3360" Type="http://schemas.openxmlformats.org/officeDocument/2006/relationships/hyperlink" Target="https://groupips.sharepoint.com/sites/Growth/1%20Quotations/Q8100-Q8199/Q8105%20WAZEN%20OIL%20EM3569_Dsgn%20Metering%20Skid" TargetMode="External"/><Relationship Id="rId281" Type="http://schemas.openxmlformats.org/officeDocument/2006/relationships/hyperlink" Target="https://groupips.sharepoint.com/sites/Activity/O3299Documents" TargetMode="External"/><Relationship Id="rId3013" Type="http://schemas.openxmlformats.org/officeDocument/2006/relationships/hyperlink" Target="https://groupips.sharepoint.com/sites/Growth/1%20Quotations/Q8200-Q8299/Q8297%20Blommer%20Chocolate%20Dirty%20Bean%20Silo%20Safety" TargetMode="External"/><Relationship Id="rId4411" Type="http://schemas.openxmlformats.org/officeDocument/2006/relationships/hyperlink" Target="https://groupips.sharepoint.com/sites/Growth/1%20Quotations/" TargetMode="External"/><Relationship Id="rId6169" Type="http://schemas.openxmlformats.org/officeDocument/2006/relationships/hyperlink" Target="https://groupips.sharepoint.com/sites/O2474" TargetMode="External"/><Relationship Id="rId6583" Type="http://schemas.openxmlformats.org/officeDocument/2006/relationships/hyperlink" Target="https://groupips.sharepoint.com/sites/O2055" TargetMode="External"/><Relationship Id="rId2779" Type="http://schemas.openxmlformats.org/officeDocument/2006/relationships/hyperlink" Target="https://groupips.sharepoint.com/sites/Activity/I850Documents" TargetMode="External"/><Relationship Id="rId5185" Type="http://schemas.openxmlformats.org/officeDocument/2006/relationships/hyperlink" Target="https://groupips.sharepoint.com/sites/O3474" TargetMode="External"/><Relationship Id="rId6236" Type="http://schemas.openxmlformats.org/officeDocument/2006/relationships/hyperlink" Target="https://groupips.sharepoint.com/sites/O2407" TargetMode="External"/><Relationship Id="rId6650" Type="http://schemas.openxmlformats.org/officeDocument/2006/relationships/hyperlink" Target="https://groupips.sharepoint.com/sites/O1981" TargetMode="External"/><Relationship Id="rId1795" Type="http://schemas.openxmlformats.org/officeDocument/2006/relationships/hyperlink" Target="https://groupips.sharepoint.com/sites/ActivityArchive/O1745Archive" TargetMode="External"/><Relationship Id="rId2846" Type="http://schemas.openxmlformats.org/officeDocument/2006/relationships/hyperlink" Target="https://groupips.sharepoint.com/sites/Activity/I455Documents" TargetMode="External"/><Relationship Id="rId5252" Type="http://schemas.openxmlformats.org/officeDocument/2006/relationships/hyperlink" Target="https://groupips.sharepoint.com/sites/O3406" TargetMode="External"/><Relationship Id="rId6303" Type="http://schemas.openxmlformats.org/officeDocument/2006/relationships/hyperlink" Target="https://groupips.sharepoint.com/sites/O2340" TargetMode="External"/><Relationship Id="rId87" Type="http://schemas.openxmlformats.org/officeDocument/2006/relationships/hyperlink" Target="https://groupips.sharepoint.com/sites/Activity/O3495Documents" TargetMode="External"/><Relationship Id="rId818" Type="http://schemas.openxmlformats.org/officeDocument/2006/relationships/hyperlink" Target="https://groupips.sharepoint.com/sites/Activity/O2762Documents" TargetMode="External"/><Relationship Id="rId1448" Type="http://schemas.openxmlformats.org/officeDocument/2006/relationships/hyperlink" Target="https://groupips.sharepoint.com/sites/ActivityArchive/O2125Documents" TargetMode="External"/><Relationship Id="rId1862" Type="http://schemas.openxmlformats.org/officeDocument/2006/relationships/hyperlink" Target="https://groupips.sharepoint.com/sites/ActivityArchive/O1661Archive" TargetMode="External"/><Relationship Id="rId2913" Type="http://schemas.openxmlformats.org/officeDocument/2006/relationships/hyperlink" Target="https://groupips.sharepoint.com/sites/Growth/1%20Quotations/Q9100-Q9199/Q9186%20SCG%20Gabes%20EM4749_Plan%20As-Built" TargetMode="External"/><Relationship Id="rId1515" Type="http://schemas.openxmlformats.org/officeDocument/2006/relationships/hyperlink" Target="https://groupips.sharepoint.com/sites/ActivityArchive/O2058Documents" TargetMode="External"/><Relationship Id="rId6093" Type="http://schemas.openxmlformats.org/officeDocument/2006/relationships/hyperlink" Target="https://groupips.sharepoint.com/sites/O2554" TargetMode="External"/><Relationship Id="rId3687" Type="http://schemas.openxmlformats.org/officeDocument/2006/relationships/hyperlink" Target="https://groupips.sharepoint.com/sites/Growth/1%20Quotations/Q7300-Q7399/Q7351%20WEIR%20EM3327_GroundCleaning%20Slution" TargetMode="External"/><Relationship Id="rId4738" Type="http://schemas.openxmlformats.org/officeDocument/2006/relationships/hyperlink" Target="https://groupips.sharepoint.com/sites/Growth/1%20Quotations/" TargetMode="External"/><Relationship Id="rId2289" Type="http://schemas.openxmlformats.org/officeDocument/2006/relationships/hyperlink" Target="https://groupips.sharepoint.com/sites/ActivityArchive/O826Archive" TargetMode="External"/><Relationship Id="rId3754" Type="http://schemas.openxmlformats.org/officeDocument/2006/relationships/hyperlink" Target="https://groupips.sharepoint.com/sites/Growth/1%20Quotations/Q6800-Q6899/Q6851%20APO%20EM3039_LPG%20Bullet%20Geo%20Survey" TargetMode="External"/><Relationship Id="rId4805" Type="http://schemas.openxmlformats.org/officeDocument/2006/relationships/hyperlink" Target="https://groupips.sharepoint.com/sites/Growth/1%20Quotations/" TargetMode="External"/><Relationship Id="rId6160" Type="http://schemas.openxmlformats.org/officeDocument/2006/relationships/hyperlink" Target="https://groupips.sharepoint.com/sites/O2485" TargetMode="External"/><Relationship Id="rId675" Type="http://schemas.openxmlformats.org/officeDocument/2006/relationships/hyperlink" Target="https://groupips.sharepoint.com/sites/Activity/O2905Documents" TargetMode="External"/><Relationship Id="rId2356" Type="http://schemas.openxmlformats.org/officeDocument/2006/relationships/hyperlink" Target="https://groupips.sharepoint.com/sites/ActivityArchive/O625Archive" TargetMode="External"/><Relationship Id="rId2770" Type="http://schemas.openxmlformats.org/officeDocument/2006/relationships/hyperlink" Target="https://groupips.sharepoint.com/sites/Activity/I925Documents" TargetMode="External"/><Relationship Id="rId3407" Type="http://schemas.openxmlformats.org/officeDocument/2006/relationships/hyperlink" Target="https://groupips.sharepoint.com/sites/Growth/1%20Quotations/Q7900-Q7999/Q7905%20P3%20Logistic%20Parks%20BREEAM%20works%204%20assets%20P3" TargetMode="External"/><Relationship Id="rId3821" Type="http://schemas.openxmlformats.org/officeDocument/2006/relationships/hyperlink" Target="https://groupips.sharepoint.com/sites/Growth/1%20Quotations/Q6800-Q6899/Q6846%20CARGILL%20(FRANCE)%20Flaubert%20Brownfield" TargetMode="External"/><Relationship Id="rId328" Type="http://schemas.openxmlformats.org/officeDocument/2006/relationships/hyperlink" Target="https://groupips.sharepoint.com/sites/Activity/O3252Documents" TargetMode="External"/><Relationship Id="rId742" Type="http://schemas.openxmlformats.org/officeDocument/2006/relationships/hyperlink" Target="https://groupips.sharepoint.com/sites/ActivityArchive/O2838Documents" TargetMode="External"/><Relationship Id="rId1372" Type="http://schemas.openxmlformats.org/officeDocument/2006/relationships/hyperlink" Target="https://groupips.sharepoint.com/sites/ActivityArchive/O2202Documents" TargetMode="External"/><Relationship Id="rId2009" Type="http://schemas.openxmlformats.org/officeDocument/2006/relationships/hyperlink" Target="https://groupips.sharepoint.com/sites/ActivityArchive/O1395Archive" TargetMode="External"/><Relationship Id="rId2423" Type="http://schemas.openxmlformats.org/officeDocument/2006/relationships/hyperlink" Target="https://groupips.sharepoint.com/sites/ActivityArchive/O550Archive" TargetMode="External"/><Relationship Id="rId5579" Type="http://schemas.openxmlformats.org/officeDocument/2006/relationships/hyperlink" Target="https://groupips.sharepoint.com/sites/O3077" TargetMode="External"/><Relationship Id="rId1025" Type="http://schemas.openxmlformats.org/officeDocument/2006/relationships/hyperlink" Target="https://groupips.sharepoint.com/sites/ActivityArchive/O2551Documents" TargetMode="External"/><Relationship Id="rId4595" Type="http://schemas.openxmlformats.org/officeDocument/2006/relationships/hyperlink" Target="https://groupips.sharepoint.com/sites/Growth/1%20Quotations/Q3500-Q3599/Q3543_Comet%20BIOLIX" TargetMode="External"/><Relationship Id="rId5646" Type="http://schemas.openxmlformats.org/officeDocument/2006/relationships/hyperlink" Target="https://groupips.sharepoint.com/sites/O3010" TargetMode="External"/><Relationship Id="rId5993" Type="http://schemas.openxmlformats.org/officeDocument/2006/relationships/hyperlink" Target="https://groupips.sharepoint.com/sites/O2658" TargetMode="External"/><Relationship Id="rId3197" Type="http://schemas.openxmlformats.org/officeDocument/2006/relationships/hyperlink" Target="https://groupips.sharepoint.com/sites/Growth/1%20Quotations/Q8500-Q8599/Q8580%20GCS%20Agility%20EM4180_Privatization%20Canine" TargetMode="External"/><Relationship Id="rId4248" Type="http://schemas.openxmlformats.org/officeDocument/2006/relationships/hyperlink" Target="https://groupips.sharepoint.com/sites/Growth/1%20Quotations/Q5300-Q5399/Q5356%20CARGILL%20(UNITED%20STATES)%20Tank%20Farm%20New%20Configuration" TargetMode="External"/><Relationship Id="rId4662" Type="http://schemas.openxmlformats.org/officeDocument/2006/relationships/hyperlink" Target="https://groupips.sharepoint.com/sites/Growth/1%20Quotations/" TargetMode="External"/><Relationship Id="rId5713" Type="http://schemas.openxmlformats.org/officeDocument/2006/relationships/hyperlink" Target="https://groupips.sharepoint.com/sites/O2943" TargetMode="External"/><Relationship Id="rId185" Type="http://schemas.openxmlformats.org/officeDocument/2006/relationships/hyperlink" Target="https://groupips.sharepoint.com/sites/Activity/O3396Documents" TargetMode="External"/><Relationship Id="rId1909" Type="http://schemas.openxmlformats.org/officeDocument/2006/relationships/hyperlink" Target="https://groupips.sharepoint.com/sites/01Activity-O1571SHInformeSIEMSA/Shared%20Documents/Forms/AllItems.aspx" TargetMode="External"/><Relationship Id="rId3264" Type="http://schemas.openxmlformats.org/officeDocument/2006/relationships/hyperlink" Target="https://groupips.sharepoint.com/sites/Growth/1%20Quotations/Q8300-Q8399/Q8345%20OPAZ%20Oman%20EM3236_IT%20Road%20map%20OPAZ" TargetMode="External"/><Relationship Id="rId4315" Type="http://schemas.openxmlformats.org/officeDocument/2006/relationships/hyperlink" Target="https://groupips.sharepoint.com/sites/Growth/1%20Quotations/Q5200-Q5299/Q5204%20Tessenderlo%20PC%20Loos%20HCl%2024%25%20Fast-Track" TargetMode="External"/><Relationship Id="rId2280" Type="http://schemas.openxmlformats.org/officeDocument/2006/relationships/hyperlink" Target="https://groupips.sharepoint.com/sites/ActivityArchive/O848Archive" TargetMode="External"/><Relationship Id="rId3331" Type="http://schemas.openxmlformats.org/officeDocument/2006/relationships/hyperlink" Target="https://groupips.sharepoint.com/sites/Growth/1%20Quotations/Q7800-Q7899/Q7888%20Inovyn%20(Ineos)%20Project%20Buyer%20-%20Ineos%20Tavaux" TargetMode="External"/><Relationship Id="rId6487" Type="http://schemas.openxmlformats.org/officeDocument/2006/relationships/hyperlink" Target="https://groupips.sharepoint.com/sites/O2153" TargetMode="External"/><Relationship Id="rId252" Type="http://schemas.openxmlformats.org/officeDocument/2006/relationships/hyperlink" Target="https://groupips.sharepoint.com/sites/Activity/O3328Documents" TargetMode="External"/><Relationship Id="rId5089" Type="http://schemas.openxmlformats.org/officeDocument/2006/relationships/hyperlink" Target="https://groupips.sharepoint.com/sites/O3570" TargetMode="External"/><Relationship Id="rId6554" Type="http://schemas.openxmlformats.org/officeDocument/2006/relationships/hyperlink" Target="https://groupips.sharepoint.com/sites/O2084" TargetMode="External"/><Relationship Id="rId1699" Type="http://schemas.openxmlformats.org/officeDocument/2006/relationships/hyperlink" Target="https://groupips.sharepoint.com/sites/01Activity-O1859KingKong/Shared%20Documents/Forms/AllItems.aspx" TargetMode="External"/><Relationship Id="rId2000" Type="http://schemas.openxmlformats.org/officeDocument/2006/relationships/hyperlink" Target="https://groupips.sharepoint.com/sites/ActivityArchive/O1410Archive" TargetMode="External"/><Relationship Id="rId5156" Type="http://schemas.openxmlformats.org/officeDocument/2006/relationships/hyperlink" Target="https://groupips.sharepoint.com/sites/O3503" TargetMode="External"/><Relationship Id="rId5570" Type="http://schemas.openxmlformats.org/officeDocument/2006/relationships/hyperlink" Target="https://groupips.sharepoint.com/sites/O3086" TargetMode="External"/><Relationship Id="rId6207" Type="http://schemas.openxmlformats.org/officeDocument/2006/relationships/hyperlink" Target="https://groupips.sharepoint.com/sites/O2436" TargetMode="External"/><Relationship Id="rId4172" Type="http://schemas.openxmlformats.org/officeDocument/2006/relationships/hyperlink" Target="https://groupips.sharepoint.com/sites/Growth/1%20Quotations/Q5600-Q5699/Q5691%20Schneider%20Electric%20Industries%20SAS%20Grenoble%20AMO%20Usine%2038%20LL%20KORUS" TargetMode="External"/><Relationship Id="rId5223" Type="http://schemas.openxmlformats.org/officeDocument/2006/relationships/hyperlink" Target="https://groupips.sharepoint.com/sites/O3436" TargetMode="External"/><Relationship Id="rId6621" Type="http://schemas.openxmlformats.org/officeDocument/2006/relationships/hyperlink" Target="https://groupips.sharepoint.com/sites/O2012" TargetMode="External"/><Relationship Id="rId1766" Type="http://schemas.openxmlformats.org/officeDocument/2006/relationships/hyperlink" Target="https://groupips.sharepoint.com/sites/ActivityArchive/O1786Archive" TargetMode="External"/><Relationship Id="rId2817" Type="http://schemas.openxmlformats.org/officeDocument/2006/relationships/hyperlink" Target="https://groupips.sharepoint.com/sites/ActivityArchive/I498Archive" TargetMode="External"/><Relationship Id="rId58" Type="http://schemas.openxmlformats.org/officeDocument/2006/relationships/hyperlink" Target="https://groupips.sharepoint.com/sites/Activity/O3524Documents" TargetMode="External"/><Relationship Id="rId1419" Type="http://schemas.openxmlformats.org/officeDocument/2006/relationships/hyperlink" Target="https://groupips.sharepoint.com/sites/ActivityArchive/O2155Documents" TargetMode="External"/><Relationship Id="rId1833" Type="http://schemas.openxmlformats.org/officeDocument/2006/relationships/hyperlink" Target="https://groupips.sharepoint.com/sites/ActivityArchive/O1696Archive" TargetMode="External"/><Relationship Id="rId4989" Type="http://schemas.openxmlformats.org/officeDocument/2006/relationships/hyperlink" Target="https://groupips.sharepoint.com/sites/Growth/1%20Quotations/Q7300-Q7399/Q7307%20Group-IPS%20PQST" TargetMode="External"/><Relationship Id="rId1900" Type="http://schemas.openxmlformats.org/officeDocument/2006/relationships/hyperlink" Target="https://groupips.sharepoint.com/sites/01Activity-O1591DanoneShaker/Shared%20Documents/Forms/AllItems.aspx" TargetMode="External"/><Relationship Id="rId3658" Type="http://schemas.openxmlformats.org/officeDocument/2006/relationships/hyperlink" Target="https://groupips.sharepoint.com/sites/Growth/1%20Quotations/Q7400-Q7499/Q7409%20ENCO%20EM3010_Etd%20Lgn%20Prod%20Convoyeur" TargetMode="External"/><Relationship Id="rId4709" Type="http://schemas.openxmlformats.org/officeDocument/2006/relationships/hyperlink" Target="https://groupips.sharepoint.com/sites/Growth/1%20Quotations/" TargetMode="External"/><Relationship Id="rId6064" Type="http://schemas.openxmlformats.org/officeDocument/2006/relationships/hyperlink" Target="https://groupips.sharepoint.com/sites/O2584" TargetMode="External"/><Relationship Id="rId579" Type="http://schemas.openxmlformats.org/officeDocument/2006/relationships/hyperlink" Target="https://groupips.sharepoint.com/sites/Activity/O3001Documents" TargetMode="External"/><Relationship Id="rId993" Type="http://schemas.openxmlformats.org/officeDocument/2006/relationships/hyperlink" Target="https://groupips.sharepoint.com/sites/IAPS/Activity/PE0616/Forms/AllItems.aspx" TargetMode="External"/><Relationship Id="rId2674" Type="http://schemas.openxmlformats.org/officeDocument/2006/relationships/hyperlink" Target="https://groupips.sharepoint.com/sites/ActivityArchive/O108Archive" TargetMode="External"/><Relationship Id="rId5080" Type="http://schemas.openxmlformats.org/officeDocument/2006/relationships/hyperlink" Target="https://groupips.sharepoint.com/sites/O3579" TargetMode="External"/><Relationship Id="rId6131" Type="http://schemas.openxmlformats.org/officeDocument/2006/relationships/hyperlink" Target="https://groupips.sharepoint.com/sites/O2514" TargetMode="External"/><Relationship Id="rId646" Type="http://schemas.openxmlformats.org/officeDocument/2006/relationships/hyperlink" Target="https://groupips.sharepoint.com/sites/Activity/O2934Documents" TargetMode="External"/><Relationship Id="rId1276" Type="http://schemas.openxmlformats.org/officeDocument/2006/relationships/hyperlink" Target="https://groupips.sharepoint.com/sites/ActivityArchive/O2298Documents" TargetMode="External"/><Relationship Id="rId2327" Type="http://schemas.openxmlformats.org/officeDocument/2006/relationships/hyperlink" Target="https://groupips.sharepoint.com/sites/ActivityArchive/O714Archive" TargetMode="External"/><Relationship Id="rId3725" Type="http://schemas.openxmlformats.org/officeDocument/2006/relationships/hyperlink" Target="https://groupips.sharepoint.com/sites/Growth/1%20Quotations/Q6700-Q6799/Q6793%20SMHPM%20EM3009_Control&amp;suivi%20conduit" TargetMode="External"/><Relationship Id="rId1690" Type="http://schemas.openxmlformats.org/officeDocument/2006/relationships/hyperlink" Target="https://groupips.sharepoint.com/sites/ActivityArchive/O1870Archive" TargetMode="External"/><Relationship Id="rId2741" Type="http://schemas.openxmlformats.org/officeDocument/2006/relationships/hyperlink" Target="https://groupips.sharepoint.com/sites/ActivityArchive/O024Archive" TargetMode="External"/><Relationship Id="rId5897" Type="http://schemas.openxmlformats.org/officeDocument/2006/relationships/hyperlink" Target="https://groupips.sharepoint.com/sites/O2759" TargetMode="External"/><Relationship Id="rId713" Type="http://schemas.openxmlformats.org/officeDocument/2006/relationships/hyperlink" Target="https://groupips.sharepoint.com/sites/ActivityArchive/O2867Documents" TargetMode="External"/><Relationship Id="rId1343" Type="http://schemas.openxmlformats.org/officeDocument/2006/relationships/hyperlink" Target="https://groupips.sharepoint.com/sites/ActivityArchive/O2231Documents" TargetMode="External"/><Relationship Id="rId4499" Type="http://schemas.openxmlformats.org/officeDocument/2006/relationships/hyperlink" Target="https://groupips.sharepoint.com/sites/Growth/1%20Quotations/" TargetMode="External"/><Relationship Id="rId5964" Type="http://schemas.openxmlformats.org/officeDocument/2006/relationships/hyperlink" Target="https://groupips.sharepoint.com/sites/O2691" TargetMode="External"/><Relationship Id="rId1410" Type="http://schemas.openxmlformats.org/officeDocument/2006/relationships/hyperlink" Target="https://groupips.sharepoint.com/sites/ActivityArchive/O2164Documents" TargetMode="External"/><Relationship Id="rId4566" Type="http://schemas.openxmlformats.org/officeDocument/2006/relationships/hyperlink" Target="https://groupips.sharepoint.com/sites/Growth/1%20Quotations/" TargetMode="External"/><Relationship Id="rId4980" Type="http://schemas.openxmlformats.org/officeDocument/2006/relationships/hyperlink" Target="https://groupips.sharepoint.com/sites/Growth/1%20Quotations/Q7300-Q7399/Q7317%20Group-IPS%20Corporate%20Venture" TargetMode="External"/><Relationship Id="rId5617" Type="http://schemas.openxmlformats.org/officeDocument/2006/relationships/hyperlink" Target="https://groupips.sharepoint.com/sites/O3039" TargetMode="External"/><Relationship Id="rId3168" Type="http://schemas.openxmlformats.org/officeDocument/2006/relationships/hyperlink" Target="https://groupips.sharepoint.com/sites/Growth/1%20Quotations/Q8600-Q8699/Q8647%20Ponticelli%20EM4224_Eng%20Serv%20line%20project" TargetMode="External"/><Relationship Id="rId3582" Type="http://schemas.openxmlformats.org/officeDocument/2006/relationships/hyperlink" Target="https://groupips.sharepoint.com/sites/Growth/1%20Quotations/Q7400-Q7499/Q7450%20S.W.I.F.T.%20SC%202024%20Projects%20Support" TargetMode="External"/><Relationship Id="rId4219" Type="http://schemas.openxmlformats.org/officeDocument/2006/relationships/hyperlink" Target="https://groupips.sharepoint.com/sites/Growth/1%20Quotations/Q5500-Q5599/Q5590%20MARETAP%20EM2060_Gas%20Boot%20Tank%20Integ" TargetMode="External"/><Relationship Id="rId4633" Type="http://schemas.openxmlformats.org/officeDocument/2006/relationships/hyperlink" Target="https://groupips.sharepoint.com/sites/Growth/1%20Quotations/" TargetMode="External"/><Relationship Id="rId2184" Type="http://schemas.openxmlformats.org/officeDocument/2006/relationships/hyperlink" Target="https://groupips.sharepoint.com/sites/ActivityArchive/O1034Archive" TargetMode="External"/><Relationship Id="rId3235" Type="http://schemas.openxmlformats.org/officeDocument/2006/relationships/hyperlink" Target="https://groupips.sharepoint.com/sites/Growth/1%20Quotations/Q8300-Q8399/Q8388%20Test%20Lucas%20Test%20Notification%20Ayming" TargetMode="External"/><Relationship Id="rId156" Type="http://schemas.openxmlformats.org/officeDocument/2006/relationships/hyperlink" Target="https://groupips.sharepoint.com/sites/Activity/O3425Documents" TargetMode="External"/><Relationship Id="rId570" Type="http://schemas.openxmlformats.org/officeDocument/2006/relationships/hyperlink" Target="https://groupips.sharepoint.com/sites/ActivityArchive/O3010Documents" TargetMode="External"/><Relationship Id="rId2251" Type="http://schemas.openxmlformats.org/officeDocument/2006/relationships/hyperlink" Target="https://groupips.sharepoint.com/sites/ActivityArchive/O919Archive" TargetMode="External"/><Relationship Id="rId3302" Type="http://schemas.openxmlformats.org/officeDocument/2006/relationships/hyperlink" Target="https://groupips.sharepoint.com/sites/Growth/1%20Quotations/Q8200-Q8299/Q8265%20APO%20EM3563_CIPS_DCVG%20Survey" TargetMode="External"/><Relationship Id="rId4700" Type="http://schemas.openxmlformats.org/officeDocument/2006/relationships/hyperlink" Target="https://groupips.sharepoint.com/sites/Growth/1%20Quotations/Q2900-Q2999/Q2966%20Constellium%20-%20Body-in-White" TargetMode="External"/><Relationship Id="rId6458" Type="http://schemas.openxmlformats.org/officeDocument/2006/relationships/hyperlink" Target="https://groupips.sharepoint.com/sites/O2182" TargetMode="External"/><Relationship Id="rId223" Type="http://schemas.openxmlformats.org/officeDocument/2006/relationships/hyperlink" Target="https://groupips.sharepoint.com/sites/Activity/O3357Documents" TargetMode="External"/><Relationship Id="rId4076" Type="http://schemas.openxmlformats.org/officeDocument/2006/relationships/hyperlink" Target="https://groupips.sharepoint.com/sites/Growth/1%20Quotations/Q5900-Q5999/Q5977%20Chocolates%20Valor_SPAIN%20Imperial%20Project" TargetMode="External"/><Relationship Id="rId5474" Type="http://schemas.openxmlformats.org/officeDocument/2006/relationships/hyperlink" Target="https://groupips.sharepoint.com/sites/O3182" TargetMode="External"/><Relationship Id="rId6525" Type="http://schemas.openxmlformats.org/officeDocument/2006/relationships/hyperlink" Target="https://groupips.sharepoint.com/sites/O2113" TargetMode="External"/><Relationship Id="rId4490" Type="http://schemas.openxmlformats.org/officeDocument/2006/relationships/hyperlink" Target="https://groupips.sharepoint.com/sites/Growth/1%20Quotations/Q4300-Q4399/Q4393_Barry%20Callebaut_pre-winnower%20sieve%20box%20replacement" TargetMode="External"/><Relationship Id="rId5127" Type="http://schemas.openxmlformats.org/officeDocument/2006/relationships/hyperlink" Target="https://groupips.sharepoint.com/sites/O3532" TargetMode="External"/><Relationship Id="rId5541" Type="http://schemas.openxmlformats.org/officeDocument/2006/relationships/hyperlink" Target="https://groupips.sharepoint.com/sites/O3115" TargetMode="External"/><Relationship Id="rId1737" Type="http://schemas.openxmlformats.org/officeDocument/2006/relationships/hyperlink" Target="https://groupips.sharepoint.com/sites/ActivityArchive/O1820Archive" TargetMode="External"/><Relationship Id="rId3092" Type="http://schemas.openxmlformats.org/officeDocument/2006/relationships/hyperlink" Target="https://groupips.sharepoint.com/sites/Growth/1%20Quotations/Q8300-Q8399/Q8315%20SCHNEIDER%20ELECTRIC%20(GERMANY)%20Decarbonization%20Studies" TargetMode="External"/><Relationship Id="rId4143" Type="http://schemas.openxmlformats.org/officeDocument/2006/relationships/hyperlink" Target="https://groupips.sharepoint.com/sites/Growth/1%20Quotations/Q5700-Q5799/Q5796%20GlaxoSmithKline%20Biologicals%20Wavre%20GSK-Wn21-%20Airflow%20reduction" TargetMode="External"/><Relationship Id="rId29" Type="http://schemas.openxmlformats.org/officeDocument/2006/relationships/hyperlink" Target="https://groupips.sharepoint.com/sites/Activity/O3553Documents" TargetMode="External"/><Relationship Id="rId4210" Type="http://schemas.openxmlformats.org/officeDocument/2006/relationships/hyperlink" Target="https://groupips.sharepoint.com/sites/Growth/1%20Quotations/Q5600-Q5699/Q5603%20SHELL%20Tunisia%20EM2075_updat%20Hannibal%20Ex%20Regi" TargetMode="External"/><Relationship Id="rId1804" Type="http://schemas.openxmlformats.org/officeDocument/2006/relationships/hyperlink" Target="https://groupips.sharepoint.com/sites/ActivityArchive/O1734Documents" TargetMode="External"/><Relationship Id="rId6382" Type="http://schemas.openxmlformats.org/officeDocument/2006/relationships/hyperlink" Target="https://groupips.sharepoint.com/sites/O2261" TargetMode="External"/><Relationship Id="rId3976" Type="http://schemas.openxmlformats.org/officeDocument/2006/relationships/hyperlink" Target="https://groupips.sharepoint.com/sites/Growth/1%20Quotations/Q6100-Q6199/Q6150%20Ab%20InBev%20Belgium%20(Leuven)%20HVAC%20audit%20Leuven" TargetMode="External"/><Relationship Id="rId6035" Type="http://schemas.openxmlformats.org/officeDocument/2006/relationships/hyperlink" Target="https://groupips.sharepoint.com/sites/O2613" TargetMode="External"/><Relationship Id="rId897" Type="http://schemas.openxmlformats.org/officeDocument/2006/relationships/hyperlink" Target="https://groupips.sharepoint.com/sites/IAPS/Activity/PE0650/Forms/AllItems.aspx" TargetMode="External"/><Relationship Id="rId2578" Type="http://schemas.openxmlformats.org/officeDocument/2006/relationships/hyperlink" Target="https://groupips.sharepoint.com/sites/ActivityArchive/O326Archive" TargetMode="External"/><Relationship Id="rId2992" Type="http://schemas.openxmlformats.org/officeDocument/2006/relationships/hyperlink" Target="https://groupips.sharepoint.com/sites/Growth/1%20Quotations/Q8900-Q8999/Q8948%20Chemviron%20-%20Calgon%20Carbon%20E&amp;I%20Basic%20Design%20-%20Lyon" TargetMode="External"/><Relationship Id="rId3629" Type="http://schemas.openxmlformats.org/officeDocument/2006/relationships/hyperlink" Target="https://groupips.sharepoint.com/sites/Growth/1%20Quotations/Q7400-Q7499/Q7478%20PSI%20Tunisia%20EM3410_&#201;td%20augment%20d&#233;bit" TargetMode="External"/><Relationship Id="rId5051" Type="http://schemas.openxmlformats.org/officeDocument/2006/relationships/hyperlink" Target="https://mytracker.group-ips.com/projects/1710/reference_sheets_translations/964.pdf" TargetMode="External"/><Relationship Id="rId964" Type="http://schemas.openxmlformats.org/officeDocument/2006/relationships/hyperlink" Target="https://groupips.sharepoint.com/sites/ActivityArchive/O2612Documents" TargetMode="External"/><Relationship Id="rId1594" Type="http://schemas.openxmlformats.org/officeDocument/2006/relationships/hyperlink" Target="https://groupips.sharepoint.com/sites/ActivityArchive/O1973Documents" TargetMode="External"/><Relationship Id="rId2645" Type="http://schemas.openxmlformats.org/officeDocument/2006/relationships/hyperlink" Target="https://groupips.sharepoint.com/sites/ActivityArchive/O180Archive" TargetMode="External"/><Relationship Id="rId6102" Type="http://schemas.openxmlformats.org/officeDocument/2006/relationships/hyperlink" Target="https://groupips.sharepoint.com/sites/O2544" TargetMode="External"/><Relationship Id="rId617" Type="http://schemas.openxmlformats.org/officeDocument/2006/relationships/hyperlink" Target="https://groupips.sharepoint.com/sites/ActivityArchive/O2963Documents" TargetMode="External"/><Relationship Id="rId1247" Type="http://schemas.openxmlformats.org/officeDocument/2006/relationships/hyperlink" Target="https://groupips.sharepoint.com/sites/ActivityArchive/O2327Documents" TargetMode="External"/><Relationship Id="rId1661" Type="http://schemas.openxmlformats.org/officeDocument/2006/relationships/hyperlink" Target="https://groupips.sharepoint.com/sites/01Activity-O1902ReformaBallesta/Shared%20Documents/Forms/AllItems.aspx" TargetMode="External"/><Relationship Id="rId2712" Type="http://schemas.openxmlformats.org/officeDocument/2006/relationships/hyperlink" Target="https://groupips.sharepoint.com/sites/ActivityArchive/O053Archive" TargetMode="External"/><Relationship Id="rId5868" Type="http://schemas.openxmlformats.org/officeDocument/2006/relationships/hyperlink" Target="https://groupips.sharepoint.com/sites/O2788" TargetMode="External"/><Relationship Id="rId1314" Type="http://schemas.openxmlformats.org/officeDocument/2006/relationships/hyperlink" Target="https://groupips.sharepoint.com/sites/ActivityArchive/O2260Documents" TargetMode="External"/><Relationship Id="rId4884" Type="http://schemas.openxmlformats.org/officeDocument/2006/relationships/hyperlink" Target="https://groupips.sharepoint.com/sites/Growth/1%20Quotations/" TargetMode="External"/><Relationship Id="rId5935" Type="http://schemas.openxmlformats.org/officeDocument/2006/relationships/hyperlink" Target="https://groupips.sharepoint.com/sites/O2720" TargetMode="External"/><Relationship Id="rId3486" Type="http://schemas.openxmlformats.org/officeDocument/2006/relationships/hyperlink" Target="https://groupips.sharepoint.com/sites/Growth/1%20Quotations/Q7600-Q7699/Q7643%20P3%20Logistic%20Parks%20P3%20Accessibility%20works" TargetMode="External"/><Relationship Id="rId4537" Type="http://schemas.openxmlformats.org/officeDocument/2006/relationships/hyperlink" Target="https://groupips.sharepoint.com/sites/Growth/1%20Quotations/" TargetMode="External"/><Relationship Id="rId20" Type="http://schemas.openxmlformats.org/officeDocument/2006/relationships/hyperlink" Target="https://groupips.sharepoint.com/sites/Activity/O3562Documents" TargetMode="External"/><Relationship Id="rId2088" Type="http://schemas.openxmlformats.org/officeDocument/2006/relationships/hyperlink" Target="https://groupips.sharepoint.com/sites/ActivityArchive/O1239Archive" TargetMode="External"/><Relationship Id="rId3139" Type="http://schemas.openxmlformats.org/officeDocument/2006/relationships/hyperlink" Target="https://groupips.sharepoint.com/sites/Growth/1%20Quotations/Q8700-Q8799/Q8734%20CB%20Construction%20UAB%20Safety%20Prevention%20Support" TargetMode="External"/><Relationship Id="rId4951" Type="http://schemas.openxmlformats.org/officeDocument/2006/relationships/hyperlink" Target="https://groupips.sharepoint.com/sites/Growth/1%20Quotations/" TargetMode="External"/><Relationship Id="rId474" Type="http://schemas.openxmlformats.org/officeDocument/2006/relationships/hyperlink" Target="https://groupips.sharepoint.com/sites/ActivityArchive/O3106Documents" TargetMode="External"/><Relationship Id="rId2155" Type="http://schemas.openxmlformats.org/officeDocument/2006/relationships/hyperlink" Target="https://groupips.sharepoint.com/sites/01Activity-O1116SanzAutosFabricaPoznan/Shared%20Documents/Forms/AllItems.aspx" TargetMode="External"/><Relationship Id="rId3553" Type="http://schemas.openxmlformats.org/officeDocument/2006/relationships/hyperlink" Target="https://groupips.sharepoint.com/sites/Growth/1%20Quotations/Q7600-Q7699/Q7607%20Asociatel%20Offer%20Design%20for%20RFP" TargetMode="External"/><Relationship Id="rId4604" Type="http://schemas.openxmlformats.org/officeDocument/2006/relationships/hyperlink" Target="https://groupips.sharepoint.com/sites/Growth/1%20Quotations/" TargetMode="External"/><Relationship Id="rId127" Type="http://schemas.openxmlformats.org/officeDocument/2006/relationships/hyperlink" Target="https://groupips.sharepoint.com/sites/Activity/O3455Documents" TargetMode="External"/><Relationship Id="rId3206" Type="http://schemas.openxmlformats.org/officeDocument/2006/relationships/hyperlink" Target="https://groupips.sharepoint.com/sites/Growth/1%20Quotations/Q8400-Q8499/Q8477%20Natra%20Cacao%20(Valencia)%20Natra%20Valencia%20CAPEX%20Plan" TargetMode="External"/><Relationship Id="rId3620" Type="http://schemas.openxmlformats.org/officeDocument/2006/relationships/hyperlink" Target="https://groupips.sharepoint.com/sites/Growth/1%20Quotations/Q7500-Q7599/Q7502%20IMEC%20IMEC%20Project%20support" TargetMode="External"/><Relationship Id="rId6776" Type="http://schemas.openxmlformats.org/officeDocument/2006/relationships/hyperlink" Target="https://groupips.sharepoint.com/sites/I523" TargetMode="External"/><Relationship Id="rId541" Type="http://schemas.openxmlformats.org/officeDocument/2006/relationships/hyperlink" Target="https://groupips.sharepoint.com/sites/Activity/O3039Documents" TargetMode="External"/><Relationship Id="rId1171" Type="http://schemas.openxmlformats.org/officeDocument/2006/relationships/hyperlink" Target="https://groupips.sharepoint.com/sites/ActivityArchive/O2403Documents" TargetMode="External"/><Relationship Id="rId2222" Type="http://schemas.openxmlformats.org/officeDocument/2006/relationships/hyperlink" Target="https://groupips.sharepoint.com/sites/ActivityArchive/O972Archive" TargetMode="External"/><Relationship Id="rId5378" Type="http://schemas.openxmlformats.org/officeDocument/2006/relationships/hyperlink" Target="https://groupips.sharepoint.com/sites/O3278" TargetMode="External"/><Relationship Id="rId5792" Type="http://schemas.openxmlformats.org/officeDocument/2006/relationships/hyperlink" Target="https://groupips.sharepoint.com/sites/O2864" TargetMode="External"/><Relationship Id="rId6429" Type="http://schemas.openxmlformats.org/officeDocument/2006/relationships/hyperlink" Target="https://groupips.sharepoint.com/sites/O2213" TargetMode="External"/><Relationship Id="rId6843" Type="http://schemas.openxmlformats.org/officeDocument/2006/relationships/table" Target="../tables/table1.xml"/><Relationship Id="rId1988" Type="http://schemas.openxmlformats.org/officeDocument/2006/relationships/hyperlink" Target="https://groupips.sharepoint.com/sites/ActivityArchive/O1425Archive" TargetMode="External"/><Relationship Id="rId4394" Type="http://schemas.openxmlformats.org/officeDocument/2006/relationships/hyperlink" Target="https://groupips.sharepoint.com/sites/Growth/1%20Quotations/Q4800-Q4899/Q4841%20IKEA%20Extension%20Arlon" TargetMode="External"/><Relationship Id="rId5445" Type="http://schemas.openxmlformats.org/officeDocument/2006/relationships/hyperlink" Target="https://groupips.sharepoint.com/sites/O3211" TargetMode="External"/><Relationship Id="rId4047" Type="http://schemas.openxmlformats.org/officeDocument/2006/relationships/hyperlink" Target="https://groupips.sharepoint.com/sites/Growth/1%20Quotations/Q6000-Q6099/Q6050%20Yazaki%20Morocco%20Meknes%20S.A.%20EM2437_EngServ%20Conver%20wareho" TargetMode="External"/><Relationship Id="rId4461" Type="http://schemas.openxmlformats.org/officeDocument/2006/relationships/hyperlink" Target="https://groupips.sharepoint.com/sites/Growth/1%20Quotations/Q4600-Q4699/Q4607%20Reforma%20Laura%20Cestau" TargetMode="External"/><Relationship Id="rId5512" Type="http://schemas.openxmlformats.org/officeDocument/2006/relationships/hyperlink" Target="https://groupips.sharepoint.com/sites/O3144" TargetMode="External"/><Relationship Id="rId3063" Type="http://schemas.openxmlformats.org/officeDocument/2006/relationships/hyperlink" Target="https://groupips.sharepoint.com/sites/Growth/1%20Quotations/Q8800-Q8899/Q8893%20Phosphea%20EM4536_FS%20Unit&#233;%20d'Ensachage" TargetMode="External"/><Relationship Id="rId4114" Type="http://schemas.openxmlformats.org/officeDocument/2006/relationships/hyperlink" Target="https://groupips.sharepoint.com/sites/Growth/1%20Quotations/Q5900-Q5999/Q5922%20Denwel%20Assistance" TargetMode="External"/><Relationship Id="rId1708" Type="http://schemas.openxmlformats.org/officeDocument/2006/relationships/hyperlink" Target="https://groupips.sharepoint.com/sites/ActivityArchive/O1850Documents" TargetMode="External"/><Relationship Id="rId3130" Type="http://schemas.openxmlformats.org/officeDocument/2006/relationships/hyperlink" Target="https://groupips.sharepoint.com/sites/Growth/1%20Quotations/Q8700-Q8799/Q8747%20MARETAP%20EM4410_gas%20detection%20system" TargetMode="External"/><Relationship Id="rId6286" Type="http://schemas.openxmlformats.org/officeDocument/2006/relationships/hyperlink" Target="https://groupips.sharepoint.com/sites/O2357" TargetMode="External"/><Relationship Id="rId2896" Type="http://schemas.openxmlformats.org/officeDocument/2006/relationships/hyperlink" Target="https://groupips.sharepoint.com/sites/Growth/1%20Quotations/Q9100-Q9199/Q9147%20Mondelez%20GmbH%20L&#246;rrach%20HSE%20Standards" TargetMode="External"/><Relationship Id="rId3947" Type="http://schemas.openxmlformats.org/officeDocument/2006/relationships/hyperlink" Target="https://groupips.sharepoint.com/sites/Growth/1%20Quotations/Q6100-Q6199/Q6182%20Aliseda%20Melquiades%20Biencinto" TargetMode="External"/><Relationship Id="rId6353" Type="http://schemas.openxmlformats.org/officeDocument/2006/relationships/hyperlink" Target="https://groupips.sharepoint.com/sites/O2290" TargetMode="External"/><Relationship Id="rId868" Type="http://schemas.openxmlformats.org/officeDocument/2006/relationships/hyperlink" Target="https://groupips.sharepoint.com/sites/ActivityArchive/O2712Documents" TargetMode="External"/><Relationship Id="rId1498" Type="http://schemas.openxmlformats.org/officeDocument/2006/relationships/hyperlink" Target="https://groupips.sharepoint.com/sites/Activity/O2075Documents" TargetMode="External"/><Relationship Id="rId2549" Type="http://schemas.openxmlformats.org/officeDocument/2006/relationships/hyperlink" Target="https://groupips.sharepoint.com/sites/ActivityArchive/O380Archive" TargetMode="External"/><Relationship Id="rId2963" Type="http://schemas.openxmlformats.org/officeDocument/2006/relationships/hyperlink" Target="https://groupips.sharepoint.com/sites/Growth/1%20Quotations/Q9000-Q9099/Q9063%20John%20Cockerill%20SA%20JC_AFS_Site%20supp_Munich%20DE" TargetMode="External"/><Relationship Id="rId6006" Type="http://schemas.openxmlformats.org/officeDocument/2006/relationships/hyperlink" Target="https://groupips.sharepoint.com/sites/O2645" TargetMode="External"/><Relationship Id="rId6420" Type="http://schemas.openxmlformats.org/officeDocument/2006/relationships/hyperlink" Target="https://groupips.sharepoint.com/sites/O2222" TargetMode="External"/><Relationship Id="rId935" Type="http://schemas.openxmlformats.org/officeDocument/2006/relationships/hyperlink" Target="https://groupips.sharepoint.com/sites/ActivityArchive/O2643Documents" TargetMode="External"/><Relationship Id="rId1565" Type="http://schemas.openxmlformats.org/officeDocument/2006/relationships/hyperlink" Target="https://groupips.sharepoint.com/sites/ActivityArchive/O2003Archive" TargetMode="External"/><Relationship Id="rId2616" Type="http://schemas.openxmlformats.org/officeDocument/2006/relationships/hyperlink" Target="https://groupips.sharepoint.com/sites/ActivityArchive/O248Archive" TargetMode="External"/><Relationship Id="rId5022" Type="http://schemas.openxmlformats.org/officeDocument/2006/relationships/hyperlink" Target="https://groupips.sharepoint.com/sites/Growth/1%20Quotations/" TargetMode="External"/><Relationship Id="rId1218" Type="http://schemas.openxmlformats.org/officeDocument/2006/relationships/hyperlink" Target="https://groupips.sharepoint.com/sites/ActivityArchive/O2356Documents" TargetMode="External"/><Relationship Id="rId1632" Type="http://schemas.openxmlformats.org/officeDocument/2006/relationships/hyperlink" Target="https://groupips.sharepoint.com/sites/ActivityArchive/O1934Documents" TargetMode="External"/><Relationship Id="rId4788" Type="http://schemas.openxmlformats.org/officeDocument/2006/relationships/hyperlink" Target="https://groupips.sharepoint.com/sites/Growth/1%20Quotations/" TargetMode="External"/><Relationship Id="rId5839" Type="http://schemas.openxmlformats.org/officeDocument/2006/relationships/hyperlink" Target="https://groupips.sharepoint.com/sites/O2817" TargetMode="External"/><Relationship Id="rId4855" Type="http://schemas.openxmlformats.org/officeDocument/2006/relationships/hyperlink" Target="https://groupips.sharepoint.com/sites/Growth/1%20Quotations/" TargetMode="External"/><Relationship Id="rId5906" Type="http://schemas.openxmlformats.org/officeDocument/2006/relationships/hyperlink" Target="https://groupips.sharepoint.com/sites/O2750" TargetMode="External"/><Relationship Id="rId3457" Type="http://schemas.openxmlformats.org/officeDocument/2006/relationships/hyperlink" Target="https://groupips.sharepoint.com/sites/Growth/1%20Quotations/Q7600-Q7699/Q7681%20Novelis%20Deutschland%20GmbH%20-%20NL%20G&#246;ttingen%20TA%20Luft%20Sanierung" TargetMode="External"/><Relationship Id="rId3871" Type="http://schemas.openxmlformats.org/officeDocument/2006/relationships/hyperlink" Target="https://groupips.sharepoint.com/sites/Growth/1%20Quotations/Q6600-Q6699/Q6634%20APO%20EM2827_Provision%20coordinator" TargetMode="External"/><Relationship Id="rId4508" Type="http://schemas.openxmlformats.org/officeDocument/2006/relationships/hyperlink" Target="https://groupips.sharepoint.com/sites/Growth/1%20Quotations/Q4200-Q4299/Q4283.4_ABI_ClermontFerrandBuildings_TDD" TargetMode="External"/><Relationship Id="rId4922" Type="http://schemas.openxmlformats.org/officeDocument/2006/relationships/hyperlink" Target="https://groupips.sharepoint.com/sites/Growth/1%20Quotations/" TargetMode="External"/><Relationship Id="rId378" Type="http://schemas.openxmlformats.org/officeDocument/2006/relationships/hyperlink" Target="https://groupips.sharepoint.com/sites/Activity/O3202Documents" TargetMode="External"/><Relationship Id="rId792" Type="http://schemas.openxmlformats.org/officeDocument/2006/relationships/hyperlink" Target="https://groupips.sharepoint.com/sites/ActivityArchive/O2788Documents" TargetMode="External"/><Relationship Id="rId2059" Type="http://schemas.openxmlformats.org/officeDocument/2006/relationships/hyperlink" Target="https://groupips.sharepoint.com/sites/ActivityArchive/O1317Archive" TargetMode="External"/><Relationship Id="rId2473" Type="http://schemas.openxmlformats.org/officeDocument/2006/relationships/hyperlink" Target="https://groupips.sharepoint.com/sites/ActivityArchive/O481Archive" TargetMode="External"/><Relationship Id="rId3524" Type="http://schemas.openxmlformats.org/officeDocument/2006/relationships/hyperlink" Target="https://groupips.sharepoint.com/sites/Growth/1%20Quotations/Q7600-Q7699/Q7676%20Prayon%20-%20Engis%20Water%20relocation%20-%20PTA" TargetMode="External"/><Relationship Id="rId445" Type="http://schemas.openxmlformats.org/officeDocument/2006/relationships/hyperlink" Target="https://groupips.sharepoint.com/sites/ActivityArchive/O3135Documents" TargetMode="External"/><Relationship Id="rId1075" Type="http://schemas.openxmlformats.org/officeDocument/2006/relationships/hyperlink" Target="https://groupips.sharepoint.com/sites/ActivityArchive/O2500Documents" TargetMode="External"/><Relationship Id="rId2126" Type="http://schemas.openxmlformats.org/officeDocument/2006/relationships/hyperlink" Target="https://groupips.sharepoint.com/sites/ActivityArchive/O1176Archive" TargetMode="External"/><Relationship Id="rId2540" Type="http://schemas.openxmlformats.org/officeDocument/2006/relationships/hyperlink" Target="https://groupips.sharepoint.com/sites/ActivityArchive/O394Archive" TargetMode="External"/><Relationship Id="rId5696" Type="http://schemas.openxmlformats.org/officeDocument/2006/relationships/hyperlink" Target="https://groupips.sharepoint.com/sites/O2960" TargetMode="External"/><Relationship Id="rId6747" Type="http://schemas.openxmlformats.org/officeDocument/2006/relationships/hyperlink" Target="file:///\\test" TargetMode="External"/><Relationship Id="rId512" Type="http://schemas.openxmlformats.org/officeDocument/2006/relationships/hyperlink" Target="https://groupips.sharepoint.com/sites/Activity/O3068Documents" TargetMode="External"/><Relationship Id="rId1142" Type="http://schemas.openxmlformats.org/officeDocument/2006/relationships/hyperlink" Target="https://groupips.sharepoint.com/sites/ActivityArchive/O2432Documents" TargetMode="External"/><Relationship Id="rId4298" Type="http://schemas.openxmlformats.org/officeDocument/2006/relationships/hyperlink" Target="https://groupips.sharepoint.com/sites/Growth/1%20Quotations/Q5400-Q5499/Q5431%20GlaxoSmithKline%20Biologicals%20Wavre%20GSK%20-%20WN49%20-%20local%20Detox" TargetMode="External"/><Relationship Id="rId5349" Type="http://schemas.openxmlformats.org/officeDocument/2006/relationships/hyperlink" Target="https://groupips.sharepoint.com/sites/O3307" TargetMode="External"/><Relationship Id="rId4365" Type="http://schemas.openxmlformats.org/officeDocument/2006/relationships/hyperlink" Target="https://groupips.sharepoint.com/:f:/r/sites/Growth/1%20Quotations/Q5100-Q5199/Q5108%20Inovyn%20France%20MVR%20Project" TargetMode="External"/><Relationship Id="rId5763" Type="http://schemas.openxmlformats.org/officeDocument/2006/relationships/hyperlink" Target="https://groupips.sharepoint.com/sites/O2893" TargetMode="External"/><Relationship Id="rId6814" Type="http://schemas.openxmlformats.org/officeDocument/2006/relationships/hyperlink" Target="https://groupips.sharepoint.com/sites/I483" TargetMode="External"/><Relationship Id="rId1959" Type="http://schemas.openxmlformats.org/officeDocument/2006/relationships/hyperlink" Target="https://groupips.sharepoint.com/sites/01Activity-O1477PGIntelligence/Shared%20Documents/Forms/AllItems.aspx" TargetMode="External"/><Relationship Id="rId4018" Type="http://schemas.openxmlformats.org/officeDocument/2006/relationships/hyperlink" Target="https://groupips.sharepoint.com/sites/Growth/1%20Quotations/Q6100-Q6199/Q6133%20Blommer%20Chocolate%20Conche%20B%20Overhaul" TargetMode="External"/><Relationship Id="rId5416" Type="http://schemas.openxmlformats.org/officeDocument/2006/relationships/hyperlink" Target="https://groupips.sharepoint.com/sites/O3240" TargetMode="External"/><Relationship Id="rId5830" Type="http://schemas.openxmlformats.org/officeDocument/2006/relationships/hyperlink" Target="https://groupips.sharepoint.com/sites/O2826" TargetMode="External"/><Relationship Id="rId3381" Type="http://schemas.openxmlformats.org/officeDocument/2006/relationships/hyperlink" Target="https://groupips.sharepoint.com/sites/Growth/1%20Quotations/Q7800-Q7899/Q7836%20WiTTE%20Automotive%20Witte%20Bg%20_PlantExtension" TargetMode="External"/><Relationship Id="rId4432" Type="http://schemas.openxmlformats.org/officeDocument/2006/relationships/hyperlink" Target="https://groupips.sharepoint.com/sites/Growth/1%20Quotations/Q4700-Q4799/Q4781_CORDIA_Revision%20urbanizacion_Tenis%20de%20Marbella" TargetMode="External"/><Relationship Id="rId3034" Type="http://schemas.openxmlformats.org/officeDocument/2006/relationships/hyperlink" Target="https://groupips.sharepoint.com/sites/Growth/1%20Quotations/Q8900-Q8999/Q8931%20Yazaki%20Morocco%20S.A.%20EM4388_PM%20service" TargetMode="External"/><Relationship Id="rId2050" Type="http://schemas.openxmlformats.org/officeDocument/2006/relationships/hyperlink" Target="https://groupips.sharepoint.com/sites/ActivityArchive/O1330Archive" TargetMode="External"/><Relationship Id="rId3101" Type="http://schemas.openxmlformats.org/officeDocument/2006/relationships/hyperlink" Target="https://groupips.sharepoint.com/sites/Growth/1%20Quotations/Q8700-Q8799/Q8725%20Blommer%20Chocolate%20Raw%20Bean%20Dust%20Mitigation" TargetMode="External"/><Relationship Id="rId6257" Type="http://schemas.openxmlformats.org/officeDocument/2006/relationships/hyperlink" Target="https://groupips.sharepoint.com/sites/O2386" TargetMode="External"/><Relationship Id="rId6671" Type="http://schemas.openxmlformats.org/officeDocument/2006/relationships/hyperlink" Target="https://groupips.sharepoint.com/sites/O1953" TargetMode="External"/><Relationship Id="rId5273" Type="http://schemas.openxmlformats.org/officeDocument/2006/relationships/hyperlink" Target="https://groupips.sharepoint.com/sites/O3385" TargetMode="External"/><Relationship Id="rId6324" Type="http://schemas.openxmlformats.org/officeDocument/2006/relationships/hyperlink" Target="https://groupips.sharepoint.com/sites/O2319" TargetMode="External"/><Relationship Id="rId839" Type="http://schemas.openxmlformats.org/officeDocument/2006/relationships/hyperlink" Target="https://groupips.sharepoint.com/sites/ActivityArchive/O2741Documents" TargetMode="External"/><Relationship Id="rId1469" Type="http://schemas.openxmlformats.org/officeDocument/2006/relationships/hyperlink" Target="https://groupips.sharepoint.com/sites/ActivityArchive/O2104Documents" TargetMode="External"/><Relationship Id="rId2867" Type="http://schemas.openxmlformats.org/officeDocument/2006/relationships/hyperlink" Target="https://groupips.sharepoint.com/sites/ActivityArchive/I126Documents" TargetMode="External"/><Relationship Id="rId3918" Type="http://schemas.openxmlformats.org/officeDocument/2006/relationships/hyperlink" Target="https://groupips.sharepoint.com/sites/Growth/1%20Quotations/Q6300-Q6399/Q6355%20OPTERRA%20Zement%20Shutdown%20Coordination%202023" TargetMode="External"/><Relationship Id="rId5340" Type="http://schemas.openxmlformats.org/officeDocument/2006/relationships/hyperlink" Target="https://groupips.sharepoint.com/sites/O3316" TargetMode="External"/><Relationship Id="rId1883" Type="http://schemas.openxmlformats.org/officeDocument/2006/relationships/hyperlink" Target="https://groupips.sharepoint.com/sites/ActivityArchive/O1619Archive" TargetMode="External"/><Relationship Id="rId2934" Type="http://schemas.openxmlformats.org/officeDocument/2006/relationships/hyperlink" Target="https://groupips.sharepoint.com/sites/Growth/1%20Quotations/Q9000-Q9099/Q9010%20S.W.I.F.T.%20SC%202026%20Project%20Support" TargetMode="External"/><Relationship Id="rId906" Type="http://schemas.openxmlformats.org/officeDocument/2006/relationships/hyperlink" Target="https://groupips.sharepoint.com/sites/ActivityArchive/O2674Documents" TargetMode="External"/><Relationship Id="rId1536" Type="http://schemas.openxmlformats.org/officeDocument/2006/relationships/hyperlink" Target="https://groupips.sharepoint.com/sites/ActivityArchive/O2037Documents" TargetMode="External"/><Relationship Id="rId1950" Type="http://schemas.openxmlformats.org/officeDocument/2006/relationships/hyperlink" Target="https://groupips.sharepoint.com/sites/01Activity-O1502MequinenzaZonaRelax/Shared%20Documents/Forms/AllItems.aspx" TargetMode="External"/><Relationship Id="rId1603" Type="http://schemas.openxmlformats.org/officeDocument/2006/relationships/hyperlink" Target="https://groupips.sharepoint.com/sites/Activity/O1963Documents" TargetMode="External"/><Relationship Id="rId4759" Type="http://schemas.openxmlformats.org/officeDocument/2006/relationships/hyperlink" Target="https://groupips.sharepoint.com/sites/Growth/1%20Quotations/" TargetMode="External"/><Relationship Id="rId3775" Type="http://schemas.openxmlformats.org/officeDocument/2006/relationships/hyperlink" Target="https://groupips.sharepoint.com/sites/Growth/1%20Quotations/Q7000-Q7099/Q7027%205N%20Plus%20GmbH%20Integrated%20production%20plant" TargetMode="External"/><Relationship Id="rId4826" Type="http://schemas.openxmlformats.org/officeDocument/2006/relationships/hyperlink" Target="https://groupips.sharepoint.com/sites/Growth/1%20Quotations/" TargetMode="External"/><Relationship Id="rId6181" Type="http://schemas.openxmlformats.org/officeDocument/2006/relationships/hyperlink" Target="https://groupips.sharepoint.com/sites/O2462" TargetMode="External"/><Relationship Id="rId696" Type="http://schemas.openxmlformats.org/officeDocument/2006/relationships/hyperlink" Target="https://groupips.sharepoint.com/sites/IAPS/Activity/PE0739/Forms/AllItems.aspx" TargetMode="External"/><Relationship Id="rId2377" Type="http://schemas.openxmlformats.org/officeDocument/2006/relationships/hyperlink" Target="https://groupips.sharepoint.com/sites/ActivityArchive/O602Archive" TargetMode="External"/><Relationship Id="rId2791" Type="http://schemas.openxmlformats.org/officeDocument/2006/relationships/hyperlink" Target="https://groupips.sharepoint.com/sites/ActivityArchive/I525Documents" TargetMode="External"/><Relationship Id="rId3428" Type="http://schemas.openxmlformats.org/officeDocument/2006/relationships/hyperlink" Target="https://groupips.sharepoint.com/sites/Growth/1%20Quotations/Q7800-Q7899/Q7831%20Ab%20InBev%20Belgium%20(Jupille)%20AB%20InBev%20Leuven%20Entrance" TargetMode="External"/><Relationship Id="rId349" Type="http://schemas.openxmlformats.org/officeDocument/2006/relationships/hyperlink" Target="https://groupips.sharepoint.com/sites/Activity/O3231Documents" TargetMode="External"/><Relationship Id="rId763" Type="http://schemas.openxmlformats.org/officeDocument/2006/relationships/hyperlink" Target="https://groupips.sharepoint.com/sites/Activity/O2817Documents" TargetMode="External"/><Relationship Id="rId1393" Type="http://schemas.openxmlformats.org/officeDocument/2006/relationships/hyperlink" Target="https://groupips.sharepoint.com/sites/ActivityArchive/O2181Documents" TargetMode="External"/><Relationship Id="rId2444" Type="http://schemas.openxmlformats.org/officeDocument/2006/relationships/hyperlink" Target="https://groupips.sharepoint.com/sites/ActivityArchive/O523Archive" TargetMode="External"/><Relationship Id="rId3842" Type="http://schemas.openxmlformats.org/officeDocument/2006/relationships/hyperlink" Target="https://groupips.sharepoint.com/sites/Growth/1%20Quotations/Q6600-Q6699/Q6665%20GlaxoSmithKline%20Biologicals%20Rixensart%20GSK-RX551-SIRP%20CAI" TargetMode="External"/><Relationship Id="rId416" Type="http://schemas.openxmlformats.org/officeDocument/2006/relationships/hyperlink" Target="https://groupips.sharepoint.com/sites/Activity/O3164Documents" TargetMode="External"/><Relationship Id="rId1046" Type="http://schemas.openxmlformats.org/officeDocument/2006/relationships/hyperlink" Target="https://groupips.sharepoint.com/sites/ActivityArchive/O2529Documents" TargetMode="External"/><Relationship Id="rId830" Type="http://schemas.openxmlformats.org/officeDocument/2006/relationships/hyperlink" Target="https://groupips.sharepoint.com/sites/IAPS/Activity/PE0673/Forms/AllItems.aspx" TargetMode="External"/><Relationship Id="rId1460" Type="http://schemas.openxmlformats.org/officeDocument/2006/relationships/hyperlink" Target="https://groupips.sharepoint.com/sites/ActivityArchive/O2113Documents" TargetMode="External"/><Relationship Id="rId2511" Type="http://schemas.openxmlformats.org/officeDocument/2006/relationships/hyperlink" Target="https://groupips.sharepoint.com/sites/ActivityArchive/O432Archive" TargetMode="External"/><Relationship Id="rId5667" Type="http://schemas.openxmlformats.org/officeDocument/2006/relationships/hyperlink" Target="https://groupips.sharepoint.com/sites/O2989" TargetMode="External"/><Relationship Id="rId6718" Type="http://schemas.openxmlformats.org/officeDocument/2006/relationships/hyperlink" Target="https://groupips.sharepoint.com/sites/O1811" TargetMode="External"/><Relationship Id="rId1113" Type="http://schemas.openxmlformats.org/officeDocument/2006/relationships/hyperlink" Target="https://groupips.sharepoint.com/sites/ActivityArchive/O2461Documents" TargetMode="External"/><Relationship Id="rId4269" Type="http://schemas.openxmlformats.org/officeDocument/2006/relationships/hyperlink" Target="https://groupips.sharepoint.com/sites/Growth/1%20Quotations/Q5200-Q5299/Q5211%20VALEO%20DAV%20Tunisie%20PE0304_Zone%20passage%20b&#226;timent" TargetMode="External"/><Relationship Id="rId4683" Type="http://schemas.openxmlformats.org/officeDocument/2006/relationships/hyperlink" Target="https://groupips.sharepoint.com/sites/Growth/1%20Quotations/" TargetMode="External"/><Relationship Id="rId5734" Type="http://schemas.openxmlformats.org/officeDocument/2006/relationships/hyperlink" Target="https://groupips.sharepoint.com/sites/O2922" TargetMode="External"/><Relationship Id="rId3285" Type="http://schemas.openxmlformats.org/officeDocument/2006/relationships/hyperlink" Target="https://groupips.sharepoint.com/sites/Growth/1%20Quotations/Q8200-Q8299/Q8292%20TPS%20EM4032_Support%20GA%20layout" TargetMode="External"/><Relationship Id="rId4336" Type="http://schemas.openxmlformats.org/officeDocument/2006/relationships/hyperlink" Target="https://groupips.sharepoint.com/sites/Growth/1%20Quotations/Q5100-Q5199/Q5127%20ADM%20Hamburg%20Extractor%20SWAP" TargetMode="External"/><Relationship Id="rId4750" Type="http://schemas.openxmlformats.org/officeDocument/2006/relationships/hyperlink" Target="https://groupips.sharepoint.com/sites/Growth/1%20Quotations/" TargetMode="External"/><Relationship Id="rId5801" Type="http://schemas.openxmlformats.org/officeDocument/2006/relationships/hyperlink" Target="https://groupips.sharepoint.com/sites/O2855" TargetMode="External"/><Relationship Id="rId3352" Type="http://schemas.openxmlformats.org/officeDocument/2006/relationships/hyperlink" Target="https://groupips.sharepoint.com/sites/Growth/1%20Quotations/Q8100-Q8199/Q8121%20TETCO%20EM3864_Diffuser%20Simulation" TargetMode="External"/><Relationship Id="rId4403" Type="http://schemas.openxmlformats.org/officeDocument/2006/relationships/hyperlink" Target="https://groupips.sharepoint.com/sites/Growth/1%20Quotations/Q4800-Q4899/Q4886_Adaptaci&#243;n%20espacios%20publicos" TargetMode="External"/><Relationship Id="rId273" Type="http://schemas.openxmlformats.org/officeDocument/2006/relationships/hyperlink" Target="https://groupips.sharepoint.com/sites/Activity/O3307Documents" TargetMode="External"/><Relationship Id="rId3005" Type="http://schemas.openxmlformats.org/officeDocument/2006/relationships/hyperlink" Target="https://groupips.sharepoint.com/sites/Growth/1%20Quotations/Q8900-Q8999/Q8920%20Mondelez%20Bulgaria%20AD%20Mdlz_Mini%20Croissant" TargetMode="External"/><Relationship Id="rId6575" Type="http://schemas.openxmlformats.org/officeDocument/2006/relationships/hyperlink" Target="https://groupips.sharepoint.com/sites/O2063" TargetMode="External"/><Relationship Id="rId340" Type="http://schemas.openxmlformats.org/officeDocument/2006/relationships/hyperlink" Target="https://groupips.sharepoint.com/sites/Activity/O3240Documents" TargetMode="External"/><Relationship Id="rId2021" Type="http://schemas.openxmlformats.org/officeDocument/2006/relationships/hyperlink" Target="https://groupips.sharepoint.com/sites/01Activity-O1383AlcalaFarmaLiofilizadores/Shared%20Documents/Forms/AllItems.aspx" TargetMode="External"/><Relationship Id="rId5177" Type="http://schemas.openxmlformats.org/officeDocument/2006/relationships/hyperlink" Target="https://groupips.sharepoint.com/sites/O3482" TargetMode="External"/><Relationship Id="rId6228" Type="http://schemas.openxmlformats.org/officeDocument/2006/relationships/hyperlink" Target="https://groupips.sharepoint.com/sites/O2415" TargetMode="External"/><Relationship Id="rId4193" Type="http://schemas.openxmlformats.org/officeDocument/2006/relationships/hyperlink" Target="https://groupips.sharepoint.com/sites/Growth/1%20Quotations/Q5600-Q5699/Q5667%20GlaxoSmithKline%20Biologicals%20Wavre%20GSK%20WN21%20-%20MAL%20VHP%20exec%20PSE19" TargetMode="External"/><Relationship Id="rId5591" Type="http://schemas.openxmlformats.org/officeDocument/2006/relationships/hyperlink" Target="https://groupips.sharepoint.com/sites/O3065" TargetMode="External"/><Relationship Id="rId6642" Type="http://schemas.openxmlformats.org/officeDocument/2006/relationships/hyperlink" Target="https://groupips.sharepoint.com/sites/O1989" TargetMode="External"/><Relationship Id="rId1787" Type="http://schemas.openxmlformats.org/officeDocument/2006/relationships/hyperlink" Target="https://groupips.sharepoint.com/sites/ActivityArchive/O1755Archive" TargetMode="External"/><Relationship Id="rId2838" Type="http://schemas.openxmlformats.org/officeDocument/2006/relationships/hyperlink" Target="https://groupips.sharepoint.com/sites/Activity/I475Documents" TargetMode="External"/><Relationship Id="rId5244" Type="http://schemas.openxmlformats.org/officeDocument/2006/relationships/hyperlink" Target="https://groupips.sharepoint.com/sites/O3414" TargetMode="External"/><Relationship Id="rId79" Type="http://schemas.openxmlformats.org/officeDocument/2006/relationships/hyperlink" Target="https://groupips.sharepoint.com/sites/Activity/O3503Documents" TargetMode="External"/><Relationship Id="rId1854" Type="http://schemas.openxmlformats.org/officeDocument/2006/relationships/hyperlink" Target="https://groupips.sharepoint.com/sites/Activity/O1670Documents" TargetMode="External"/><Relationship Id="rId2905" Type="http://schemas.openxmlformats.org/officeDocument/2006/relationships/hyperlink" Target="https://groupips.sharepoint.com/sites/Growth/1%20Quotations/Q9200-Q9299/Q9202%20SANITECHNIEK%20EM4946_Pr&#233;pration%20Plan%20Fluide" TargetMode="External"/><Relationship Id="rId4260" Type="http://schemas.openxmlformats.org/officeDocument/2006/relationships/hyperlink" Target="https://groupips.sharepoint.com/sites/Growth/1%20Quotations/Q5200-Q5299/Q5216%20GCER%20PE0328_ED%20gaine%20filtre%20MP2" TargetMode="External"/><Relationship Id="rId5311" Type="http://schemas.openxmlformats.org/officeDocument/2006/relationships/hyperlink" Target="https://groupips.sharepoint.com/sites/O3346" TargetMode="External"/><Relationship Id="rId1507" Type="http://schemas.openxmlformats.org/officeDocument/2006/relationships/hyperlink" Target="https://groupips.sharepoint.com/sites/ActivityArchive/O2066Documents" TargetMode="External"/><Relationship Id="rId1921" Type="http://schemas.openxmlformats.org/officeDocument/2006/relationships/hyperlink" Target="https://groupips.sharepoint.com/sites/ActivityArchive/O1554Archive" TargetMode="External"/><Relationship Id="rId3679" Type="http://schemas.openxmlformats.org/officeDocument/2006/relationships/hyperlink" Target="https://groupips.sharepoint.com/sites/Growth/1%20Quotations/Q7300-Q7399/Q7379%20Aluminium%20Duffel%20BV%20New%20Saw" TargetMode="External"/><Relationship Id="rId6085" Type="http://schemas.openxmlformats.org/officeDocument/2006/relationships/hyperlink" Target="https://groupips.sharepoint.com/sites/O2563" TargetMode="External"/><Relationship Id="rId6152" Type="http://schemas.openxmlformats.org/officeDocument/2006/relationships/hyperlink" Target="https://groupips.sharepoint.com/sites/O2493" TargetMode="External"/><Relationship Id="rId1297" Type="http://schemas.openxmlformats.org/officeDocument/2006/relationships/hyperlink" Target="https://groupips.sharepoint.com/sites/ActivityArchive/O2277Documents" TargetMode="External"/><Relationship Id="rId2695" Type="http://schemas.openxmlformats.org/officeDocument/2006/relationships/hyperlink" Target="https://groupips.sharepoint.com/sites/ActivityArchive/O081Archive" TargetMode="External"/><Relationship Id="rId3746" Type="http://schemas.openxmlformats.org/officeDocument/2006/relationships/hyperlink" Target="https://groupips.sharepoint.com/sites/Growth/1%20Quotations/Q7100-Q7199/Q7163%20EMCM%20EM3266_Note%20Calcul%20chemin&#233;e" TargetMode="External"/><Relationship Id="rId667" Type="http://schemas.openxmlformats.org/officeDocument/2006/relationships/hyperlink" Target="https://groupips.sharepoint.com/sites/Activity/O2913Documents" TargetMode="External"/><Relationship Id="rId2348" Type="http://schemas.openxmlformats.org/officeDocument/2006/relationships/hyperlink" Target="https://groupips.sharepoint.com/sites/ActivityArchive/O648Archive" TargetMode="External"/><Relationship Id="rId2762" Type="http://schemas.openxmlformats.org/officeDocument/2006/relationships/hyperlink" Target="https://groupips.sharepoint.com/sites/ActivityArchive/O003Archive" TargetMode="External"/><Relationship Id="rId3813" Type="http://schemas.openxmlformats.org/officeDocument/2006/relationships/hyperlink" Target="https://groupips.sharepoint.com/sites/Growth/1%20Quotations/Q6900-Q6999/Q6923%20Ever%20Ingredients%20R&amp;D%20Facility" TargetMode="External"/><Relationship Id="rId734" Type="http://schemas.openxmlformats.org/officeDocument/2006/relationships/hyperlink" Target="https://groupips.sharepoint.com/sites/IAPS/Activity/PE0722/Forms/AllItems.aspx" TargetMode="External"/><Relationship Id="rId1364" Type="http://schemas.openxmlformats.org/officeDocument/2006/relationships/hyperlink" Target="https://groupips.sharepoint.com/sites/ActivityArchive/O2210Documents" TargetMode="External"/><Relationship Id="rId2415" Type="http://schemas.openxmlformats.org/officeDocument/2006/relationships/hyperlink" Target="https://groupips.sharepoint.com/sites/ActivityArchive/O560Archive" TargetMode="External"/><Relationship Id="rId5985" Type="http://schemas.openxmlformats.org/officeDocument/2006/relationships/hyperlink" Target="https://groupips.sharepoint.com/sites/O2669" TargetMode="External"/><Relationship Id="rId70" Type="http://schemas.openxmlformats.org/officeDocument/2006/relationships/hyperlink" Target="https://groupips.sharepoint.com/sites/Activity/O3512Documents" TargetMode="External"/><Relationship Id="rId801" Type="http://schemas.openxmlformats.org/officeDocument/2006/relationships/hyperlink" Target="https://groupips.sharepoint.com/sites/ActivityArchive/O2779Documents" TargetMode="External"/><Relationship Id="rId1017" Type="http://schemas.openxmlformats.org/officeDocument/2006/relationships/hyperlink" Target="https://groupips.sharepoint.com/sites/Activity/O2559Documents" TargetMode="External"/><Relationship Id="rId1431" Type="http://schemas.openxmlformats.org/officeDocument/2006/relationships/hyperlink" Target="https://groupips.sharepoint.com/sites/ActivityArchive/O2143Documents" TargetMode="External"/><Relationship Id="rId4587" Type="http://schemas.openxmlformats.org/officeDocument/2006/relationships/hyperlink" Target="https://groupips.sharepoint.com/sites/Growth/1%20Quotations/Q3400-Q3499/Q3406_Befesa" TargetMode="External"/><Relationship Id="rId5638" Type="http://schemas.openxmlformats.org/officeDocument/2006/relationships/hyperlink" Target="https://groupips.sharepoint.com/sites/O3018" TargetMode="External"/><Relationship Id="rId3189" Type="http://schemas.openxmlformats.org/officeDocument/2006/relationships/hyperlink" Target="https://groupips.sharepoint.com/sites/Growth/1%20Quotations/Q8500-Q8599/Q8584%20Grupo%20Bimbo%20SPAIN%20PM%20BIMBO%20Zaragoza" TargetMode="External"/><Relationship Id="rId4654" Type="http://schemas.openxmlformats.org/officeDocument/2006/relationships/hyperlink" Target="https://groupips.sharepoint.com/sites/Growth/1%20Quotations/" TargetMode="External"/><Relationship Id="rId3256" Type="http://schemas.openxmlformats.org/officeDocument/2006/relationships/hyperlink" Target="https://groupips.sharepoint.com/sites/Growth/1%20Quotations/Q8100-Q8199/Q8151%20John%20Cockerill%20(Morocco)%20EM3897_Tanks%20Design" TargetMode="External"/><Relationship Id="rId4307" Type="http://schemas.openxmlformats.org/officeDocument/2006/relationships/hyperlink" Target="https://groupips.sharepoint.com/sites/Growth/1%20Quotations/Q5200-Q5299/Q5213%20Befesa%20Salzschlacke%20GmbH%20Construction%20Site%20Supervision" TargetMode="External"/><Relationship Id="rId5705" Type="http://schemas.openxmlformats.org/officeDocument/2006/relationships/hyperlink" Target="https://groupips.sharepoint.com/sites/O2951" TargetMode="External"/><Relationship Id="rId177" Type="http://schemas.openxmlformats.org/officeDocument/2006/relationships/hyperlink" Target="https://groupips.sharepoint.com/sites/Activity/O3404Documents" TargetMode="External"/><Relationship Id="rId591" Type="http://schemas.openxmlformats.org/officeDocument/2006/relationships/hyperlink" Target="https://groupips.sharepoint.com/sites/Activity/O2989Documents" TargetMode="External"/><Relationship Id="rId2272" Type="http://schemas.openxmlformats.org/officeDocument/2006/relationships/hyperlink" Target="https://groupips.sharepoint.com/sites/ActivityArchive/O871Archive" TargetMode="External"/><Relationship Id="rId3670" Type="http://schemas.openxmlformats.org/officeDocument/2006/relationships/hyperlink" Target="https://groupips.sharepoint.com/sites/Growth/1%20Quotations/Q7300-Q7399/Q7389%20ENDECO%20EM3276_Fire%20Hydrant%20Ring" TargetMode="External"/><Relationship Id="rId4721" Type="http://schemas.openxmlformats.org/officeDocument/2006/relationships/hyperlink" Target="https://groupips.sharepoint.com/sites/Growth/1%20Quotations/" TargetMode="External"/><Relationship Id="rId244" Type="http://schemas.openxmlformats.org/officeDocument/2006/relationships/hyperlink" Target="https://groupips.sharepoint.com/sites/Activity/O3336Documents" TargetMode="External"/><Relationship Id="rId3323" Type="http://schemas.openxmlformats.org/officeDocument/2006/relationships/hyperlink" Target="https://groupips.sharepoint.com/sites/Growth/1%20Quotations/Q8100-Q8199/Q8179%20Duynie%20Group%20Heineken%20Project%20Circle" TargetMode="External"/><Relationship Id="rId6479" Type="http://schemas.openxmlformats.org/officeDocument/2006/relationships/hyperlink" Target="https://groupips.sharepoint.com/sites/O2161" TargetMode="External"/><Relationship Id="rId5495" Type="http://schemas.openxmlformats.org/officeDocument/2006/relationships/hyperlink" Target="https://groupips.sharepoint.com/sites/O3161" TargetMode="External"/><Relationship Id="rId6546" Type="http://schemas.openxmlformats.org/officeDocument/2006/relationships/hyperlink" Target="https://groupips.sharepoint.com/sites/O2092" TargetMode="External"/><Relationship Id="rId311" Type="http://schemas.openxmlformats.org/officeDocument/2006/relationships/hyperlink" Target="https://groupips.sharepoint.com/sites/ActivityArchive/O3269Documents" TargetMode="External"/><Relationship Id="rId4097" Type="http://schemas.openxmlformats.org/officeDocument/2006/relationships/hyperlink" Target="https://groupips.sharepoint.com/sites/Growth/1%20Quotations/Q5800-Q5899/Q5887%20Befesa%20Salzschlacke%20GmbH%20Reconstruction%20Full%20EPCM" TargetMode="External"/><Relationship Id="rId5148" Type="http://schemas.openxmlformats.org/officeDocument/2006/relationships/hyperlink" Target="https://groupips.sharepoint.com/sites/O3511" TargetMode="External"/><Relationship Id="rId5562" Type="http://schemas.openxmlformats.org/officeDocument/2006/relationships/hyperlink" Target="https://groupips.sharepoint.com/sites/O3094" TargetMode="External"/><Relationship Id="rId6613" Type="http://schemas.openxmlformats.org/officeDocument/2006/relationships/hyperlink" Target="https://groupips.sharepoint.com/sites/O2020" TargetMode="External"/><Relationship Id="rId1758" Type="http://schemas.openxmlformats.org/officeDocument/2006/relationships/hyperlink" Target="https://groupips.sharepoint.com/sites/ActivityArchive/O1796Documents" TargetMode="External"/><Relationship Id="rId2809" Type="http://schemas.openxmlformats.org/officeDocument/2006/relationships/hyperlink" Target="https://groupips.sharepoint.com/sites/Activity/I506Documents" TargetMode="External"/><Relationship Id="rId4164" Type="http://schemas.openxmlformats.org/officeDocument/2006/relationships/hyperlink" Target="https://groupips.sharepoint.com/sites/Growth/1%20Quotations/Q5600-Q5699/Q5660%20Brussels%20Airport%20Company%20NV%20Electrical%20Expertise%20Support" TargetMode="External"/><Relationship Id="rId5215" Type="http://schemas.openxmlformats.org/officeDocument/2006/relationships/hyperlink" Target="https://groupips.sharepoint.com/sites/O3444" TargetMode="External"/><Relationship Id="rId3180" Type="http://schemas.openxmlformats.org/officeDocument/2006/relationships/hyperlink" Target="https://groupips.sharepoint.com/sites/Growth/1%20Quotations/Q8600-Q8699/Q8606%20Cooperio%20EM4254_%20Structure%20Monorail" TargetMode="External"/><Relationship Id="rId4231" Type="http://schemas.openxmlformats.org/officeDocument/2006/relationships/hyperlink" Target="https://groupips.sharepoint.com/sites/Growth/1%20Quotations/Q5500-Q5599/Q5518%20Yazaki_Gafsa%20EM1992_ED%20HVAC&amp;Augm%20Cap%20Trans" TargetMode="External"/><Relationship Id="rId1825" Type="http://schemas.openxmlformats.org/officeDocument/2006/relationships/hyperlink" Target="https://groupips.sharepoint.com/sites/ActivityArchive/O1707Archive" TargetMode="External"/><Relationship Id="rId3997" Type="http://schemas.openxmlformats.org/officeDocument/2006/relationships/hyperlink" Target="https://groupips.sharepoint.com/sites/Growth/1%20Quotations/Q6100-Q6199/Q6115%20ZX%20Ventures%20Biobrew%20-%20Engineering%20&amp;%20Proc" TargetMode="External"/><Relationship Id="rId6056" Type="http://schemas.openxmlformats.org/officeDocument/2006/relationships/hyperlink" Target="https://groupips.sharepoint.com/sites/O2592" TargetMode="External"/><Relationship Id="rId2599" Type="http://schemas.openxmlformats.org/officeDocument/2006/relationships/hyperlink" Target="https://groupips.sharepoint.com/sites/ActivityArchive/O277Archive" TargetMode="External"/><Relationship Id="rId6470" Type="http://schemas.openxmlformats.org/officeDocument/2006/relationships/hyperlink" Target="https://groupips.sharepoint.com/sites/O2170" TargetMode="External"/><Relationship Id="rId985" Type="http://schemas.openxmlformats.org/officeDocument/2006/relationships/hyperlink" Target="https://groupips.sharepoint.com/sites/ActivityArchive/O2591Documents" TargetMode="External"/><Relationship Id="rId2666" Type="http://schemas.openxmlformats.org/officeDocument/2006/relationships/hyperlink" Target="https://groupips.sharepoint.com/sites/ActivityArchive/O128Archive" TargetMode="External"/><Relationship Id="rId3717" Type="http://schemas.openxmlformats.org/officeDocument/2006/relationships/hyperlink" Target="https://groupips.sharepoint.com/sites/Growth/1%20Quotations/Q7200-Q7299/Q7254%20KBC%20Banque%20Budget%20Estimation" TargetMode="External"/><Relationship Id="rId5072" Type="http://schemas.openxmlformats.org/officeDocument/2006/relationships/hyperlink" Target="https://mytracker.group-ips.com/projects/872/reference_sheets_translations/759.pdf" TargetMode="External"/><Relationship Id="rId6123" Type="http://schemas.openxmlformats.org/officeDocument/2006/relationships/hyperlink" Target="https://groupips.sharepoint.com/sites/O2523" TargetMode="External"/><Relationship Id="rId638" Type="http://schemas.openxmlformats.org/officeDocument/2006/relationships/hyperlink" Target="https://groupips.sharepoint.com/sites/ActivityArchive/O2942Documents" TargetMode="External"/><Relationship Id="rId1268" Type="http://schemas.openxmlformats.org/officeDocument/2006/relationships/hyperlink" Target="https://groupips.sharepoint.com/sites/ActivityArchive/O2306Documents" TargetMode="External"/><Relationship Id="rId1682" Type="http://schemas.openxmlformats.org/officeDocument/2006/relationships/hyperlink" Target="https://groupips.sharepoint.com/sites/ActivityArchive/O1878Archive" TargetMode="External"/><Relationship Id="rId2319" Type="http://schemas.openxmlformats.org/officeDocument/2006/relationships/hyperlink" Target="https://groupips.sharepoint.com/sites/ActivityArchive/O730Archive" TargetMode="External"/><Relationship Id="rId2733" Type="http://schemas.openxmlformats.org/officeDocument/2006/relationships/hyperlink" Target="https://groupips.sharepoint.com/sites/ActivityArchive/O032Archive" TargetMode="External"/><Relationship Id="rId5889" Type="http://schemas.openxmlformats.org/officeDocument/2006/relationships/hyperlink" Target="https://groupips.sharepoint.com/sites/O2767" TargetMode="External"/><Relationship Id="rId705" Type="http://schemas.openxmlformats.org/officeDocument/2006/relationships/hyperlink" Target="https://groupips.sharepoint.com/sites/Activity/O2875Documents" TargetMode="External"/><Relationship Id="rId1335" Type="http://schemas.openxmlformats.org/officeDocument/2006/relationships/hyperlink" Target="https://groupips.sharepoint.com/sites/ActivityArchive/O2239Documents" TargetMode="External"/><Relationship Id="rId2800" Type="http://schemas.openxmlformats.org/officeDocument/2006/relationships/hyperlink" Target="https://groupips.sharepoint.com/sites/ActivityArchive/I516Documents" TargetMode="External"/><Relationship Id="rId5956" Type="http://schemas.openxmlformats.org/officeDocument/2006/relationships/hyperlink" Target="https://groupips.sharepoint.com/sites/O2699" TargetMode="External"/><Relationship Id="rId41" Type="http://schemas.openxmlformats.org/officeDocument/2006/relationships/hyperlink" Target="https://groupips.sharepoint.com/sites/Activity/O3541Documents" TargetMode="External"/><Relationship Id="rId1402" Type="http://schemas.openxmlformats.org/officeDocument/2006/relationships/hyperlink" Target="https://groupips.sharepoint.com/sites/ActivityArchive/O2172Documents" TargetMode="External"/><Relationship Id="rId4558" Type="http://schemas.openxmlformats.org/officeDocument/2006/relationships/hyperlink" Target="https://groupips.sharepoint.com/sites/Growth/1%20Quotations/Q3700-Q3799/Q3799_Aleris_Clayton" TargetMode="External"/><Relationship Id="rId4972" Type="http://schemas.openxmlformats.org/officeDocument/2006/relationships/hyperlink" Target="https://groupips.sharepoint.com/sites/Growth/1%20Quotations/Q7400-Q7499/Q7430%20Group-IPS%20Not%20Occupied" TargetMode="External"/><Relationship Id="rId5609" Type="http://schemas.openxmlformats.org/officeDocument/2006/relationships/hyperlink" Target="https://groupips.sharepoint.com/sites/O3047" TargetMode="External"/><Relationship Id="rId3574" Type="http://schemas.openxmlformats.org/officeDocument/2006/relationships/hyperlink" Target="https://groupips.sharepoint.com/sites/Growth/1%20Quotations/Q7500-Q7599/Q7584%20TPS%20EM3487_Etd%20syst%20video%20surv" TargetMode="External"/><Relationship Id="rId4625" Type="http://schemas.openxmlformats.org/officeDocument/2006/relationships/hyperlink" Target="https://groupips.sharepoint.com/sites/Growth/1%20Quotations/" TargetMode="External"/><Relationship Id="rId495" Type="http://schemas.openxmlformats.org/officeDocument/2006/relationships/hyperlink" Target="https://groupips.sharepoint.com/sites/ActivityArchive/O3085Documents" TargetMode="External"/><Relationship Id="rId2176" Type="http://schemas.openxmlformats.org/officeDocument/2006/relationships/hyperlink" Target="https://groupips.sharepoint.com/sites/ActivityArchive/O1050Archive" TargetMode="External"/><Relationship Id="rId2590" Type="http://schemas.openxmlformats.org/officeDocument/2006/relationships/hyperlink" Target="https://groupips.sharepoint.com/sites/ActivityArchive/O295Archive" TargetMode="External"/><Relationship Id="rId3227" Type="http://schemas.openxmlformats.org/officeDocument/2006/relationships/hyperlink" Target="https://groupips.sharepoint.com/sites/Growth/1%20Quotations/Q8400-Q8499/Q8410%20APO%20EM4129_Instrum%20Engineer%20manag" TargetMode="External"/><Relationship Id="rId3641" Type="http://schemas.openxmlformats.org/officeDocument/2006/relationships/hyperlink" Target="https://groupips.sharepoint.com/sites/Growth/1%20Quotations/Q7300-Q7399/Q7398%20GlaxoSmithKline%20Biologicals%20Wavre%20GSK%20-%20WN31-%20Chromato" TargetMode="External"/><Relationship Id="rId6797" Type="http://schemas.openxmlformats.org/officeDocument/2006/relationships/hyperlink" Target="https://groupips.sharepoint.com/sites/I501" TargetMode="External"/><Relationship Id="rId148" Type="http://schemas.openxmlformats.org/officeDocument/2006/relationships/hyperlink" Target="https://groupips.sharepoint.com/sites/Activity/O3433Documents" TargetMode="External"/><Relationship Id="rId562" Type="http://schemas.openxmlformats.org/officeDocument/2006/relationships/hyperlink" Target="https://groupips.sharepoint.com/sites/ActivityArchive/O3018Documents" TargetMode="External"/><Relationship Id="rId1192" Type="http://schemas.openxmlformats.org/officeDocument/2006/relationships/hyperlink" Target="https://groupips.sharepoint.com/sites/ActivityArchive/O2382Documents" TargetMode="External"/><Relationship Id="rId2243" Type="http://schemas.openxmlformats.org/officeDocument/2006/relationships/hyperlink" Target="https://groupips.sharepoint.com/sites/ActivityArchive/O930Archive" TargetMode="External"/><Relationship Id="rId5399" Type="http://schemas.openxmlformats.org/officeDocument/2006/relationships/hyperlink" Target="https://groupips.sharepoint.com/sites/O3257" TargetMode="External"/><Relationship Id="rId215" Type="http://schemas.openxmlformats.org/officeDocument/2006/relationships/hyperlink" Target="https://groupips.sharepoint.com/sites/Activity/O3365Documents" TargetMode="External"/><Relationship Id="rId2310" Type="http://schemas.openxmlformats.org/officeDocument/2006/relationships/hyperlink" Target="https://groupips.sharepoint.com/sites/ActivityArchive/O782Archive" TargetMode="External"/><Relationship Id="rId5466" Type="http://schemas.openxmlformats.org/officeDocument/2006/relationships/hyperlink" Target="https://groupips.sharepoint.com/sites/O3190" TargetMode="External"/><Relationship Id="rId6517" Type="http://schemas.openxmlformats.org/officeDocument/2006/relationships/hyperlink" Target="https://groupips.sharepoint.com/sites/O2121" TargetMode="External"/><Relationship Id="rId4068" Type="http://schemas.openxmlformats.org/officeDocument/2006/relationships/hyperlink" Target="https://groupips.sharepoint.com/sites/Growth/1%20Quotations/Q5900-Q5999/Q5981%20Aster%20Travaux%20EM2392_Etd%20Protection%20Incendi" TargetMode="External"/><Relationship Id="rId4482" Type="http://schemas.openxmlformats.org/officeDocument/2006/relationships/hyperlink" Target="https://groupips.sharepoint.com/sites/Growth/1%20Quotations/Q4400-Q4499/Q4443_Befesa_Scrubber_drainage_system" TargetMode="External"/><Relationship Id="rId5119" Type="http://schemas.openxmlformats.org/officeDocument/2006/relationships/hyperlink" Target="https://groupips.sharepoint.com/sites/O3540" TargetMode="External"/><Relationship Id="rId5880" Type="http://schemas.openxmlformats.org/officeDocument/2006/relationships/hyperlink" Target="https://groupips.sharepoint.com/sites/O2776" TargetMode="External"/><Relationship Id="rId3084" Type="http://schemas.openxmlformats.org/officeDocument/2006/relationships/hyperlink" Target="https://groupips.sharepoint.com/sites/Growth/1%20Quotations/Q8800-Q8899/Q8830%20LACO%20Industries%20Consulting%20@%20Blyes%20Factory" TargetMode="External"/><Relationship Id="rId4135" Type="http://schemas.openxmlformats.org/officeDocument/2006/relationships/hyperlink" Target="https://groupips.sharepoint.com/sites/Growth/1%20Quotations/Q5800-Q5899/Q5807%20ORASCOM%20EM2253_Doha%20SWRO%2060%20MIGPD" TargetMode="External"/><Relationship Id="rId5533" Type="http://schemas.openxmlformats.org/officeDocument/2006/relationships/hyperlink" Target="https://groupips.sharepoint.com/sites/O3123" TargetMode="External"/><Relationship Id="rId1729" Type="http://schemas.openxmlformats.org/officeDocument/2006/relationships/hyperlink" Target="https://groupips.sharepoint.com/sites/ActivityArchive/O1829Archive" TargetMode="External"/><Relationship Id="rId5600" Type="http://schemas.openxmlformats.org/officeDocument/2006/relationships/hyperlink" Target="https://groupips.sharepoint.com/sites/O3056" TargetMode="External"/><Relationship Id="rId3151" Type="http://schemas.openxmlformats.org/officeDocument/2006/relationships/hyperlink" Target="https://groupips.sharepoint.com/sites/Growth/1%20Quotations/Q8200-Q8299/Q8251%20Blommer%20Chocolate%20Feasibility%20CBE%20Quote" TargetMode="External"/><Relationship Id="rId4202" Type="http://schemas.openxmlformats.org/officeDocument/2006/relationships/hyperlink" Target="https://groupips.sharepoint.com/sites/Growth/1%20Quotations/Q5300-Q5399/Q5382%20GlaxoSmithKline%20Biologicals%20Wavre%20GSK%20-%20Wn21-Polio%20III-phase2" TargetMode="External"/><Relationship Id="rId3968" Type="http://schemas.openxmlformats.org/officeDocument/2006/relationships/hyperlink" Target="https://groupips.sharepoint.com/sites/Growth/1%20Quotations/Q6300-Q6399/Q6338%20GlaxoSmithKline%20Biologicals%20NL%20der%20SmithKline%20Beecham%20Pharma%20GmbH%20&amp;%20Co.%20KG%20GSK%20Gmbh%20-%20QC%20Transfer" TargetMode="External"/><Relationship Id="rId6374" Type="http://schemas.openxmlformats.org/officeDocument/2006/relationships/hyperlink" Target="https://groupips.sharepoint.com/sites/O2269" TargetMode="External"/><Relationship Id="rId5" Type="http://schemas.openxmlformats.org/officeDocument/2006/relationships/hyperlink" Target="https://groupips.sharepoint.com/sites/Activity/O3577Documents" TargetMode="External"/><Relationship Id="rId889" Type="http://schemas.openxmlformats.org/officeDocument/2006/relationships/hyperlink" Target="https://groupips.sharepoint.com/sites/Activity/O2691Documents" TargetMode="External"/><Relationship Id="rId5390" Type="http://schemas.openxmlformats.org/officeDocument/2006/relationships/hyperlink" Target="https://groupips.sharepoint.com/sites/O3266" TargetMode="External"/><Relationship Id="rId6027" Type="http://schemas.openxmlformats.org/officeDocument/2006/relationships/hyperlink" Target="https://groupips.sharepoint.com/sites/O2621" TargetMode="External"/><Relationship Id="rId6441" Type="http://schemas.openxmlformats.org/officeDocument/2006/relationships/hyperlink" Target="https://groupips.sharepoint.com/sites/O2201" TargetMode="External"/><Relationship Id="rId1586" Type="http://schemas.openxmlformats.org/officeDocument/2006/relationships/hyperlink" Target="https://groupips.sharepoint.com/sites/ActivityArchive/O1981Documents" TargetMode="External"/><Relationship Id="rId2984" Type="http://schemas.openxmlformats.org/officeDocument/2006/relationships/hyperlink" Target="https://groupips.sharepoint.com/sites/Growth/1%20Quotations/Q9000-Q9099/Q9036%20TPS%20EM4369_Inspection%20Programme" TargetMode="External"/><Relationship Id="rId5043" Type="http://schemas.openxmlformats.org/officeDocument/2006/relationships/hyperlink" Target="https://mytracker.group-ips.com/projects/1822/reference_sheets_translations/994.pdf" TargetMode="External"/><Relationship Id="rId609" Type="http://schemas.openxmlformats.org/officeDocument/2006/relationships/hyperlink" Target="https://groupips.sharepoint.com/sites/ActivityArchive/O2971Documents" TargetMode="External"/><Relationship Id="rId956" Type="http://schemas.openxmlformats.org/officeDocument/2006/relationships/hyperlink" Target="https://groupips.sharepoint.com/sites/ActivityArchive/O2620Documents" TargetMode="External"/><Relationship Id="rId1239" Type="http://schemas.openxmlformats.org/officeDocument/2006/relationships/hyperlink" Target="https://groupips.sharepoint.com/sites/ActivityArchive/O2335Documents" TargetMode="External"/><Relationship Id="rId2637" Type="http://schemas.openxmlformats.org/officeDocument/2006/relationships/hyperlink" Target="https://groupips.sharepoint.com/sites/ActivityArchive/O202Archive" TargetMode="External"/><Relationship Id="rId5110" Type="http://schemas.openxmlformats.org/officeDocument/2006/relationships/hyperlink" Target="https://groupips.sharepoint.com/sites/O3549" TargetMode="External"/><Relationship Id="rId1653" Type="http://schemas.openxmlformats.org/officeDocument/2006/relationships/hyperlink" Target="https://groupips.sharepoint.com/sites/ActivityArchive/O1911Documents" TargetMode="External"/><Relationship Id="rId2704" Type="http://schemas.openxmlformats.org/officeDocument/2006/relationships/hyperlink" Target="https://groupips.sharepoint.com/sites/ActivityArchive/O061Archive" TargetMode="External"/><Relationship Id="rId1306" Type="http://schemas.openxmlformats.org/officeDocument/2006/relationships/hyperlink" Target="https://groupips.sharepoint.com/sites/ActivityArchive/O2268Documents" TargetMode="External"/><Relationship Id="rId1720" Type="http://schemas.openxmlformats.org/officeDocument/2006/relationships/hyperlink" Target="https://groupips.sharepoint.com/sites/ActivityArchive/O1838Archive" TargetMode="External"/><Relationship Id="rId4876" Type="http://schemas.openxmlformats.org/officeDocument/2006/relationships/hyperlink" Target="https://groupips.sharepoint.com/sites/Growth/1%20Quotations/" TargetMode="External"/><Relationship Id="rId5927" Type="http://schemas.openxmlformats.org/officeDocument/2006/relationships/hyperlink" Target="https://groupips.sharepoint.com/sites/O2729" TargetMode="External"/><Relationship Id="rId12" Type="http://schemas.openxmlformats.org/officeDocument/2006/relationships/hyperlink" Target="https://groupips.sharepoint.com/sites/Activity/O3570Documents" TargetMode="External"/><Relationship Id="rId3478" Type="http://schemas.openxmlformats.org/officeDocument/2006/relationships/hyperlink" Target="https://groupips.sharepoint.com/sites/Growth/1%20Quotations/Q7700-Q7799/Q7754%20Mondelez%20GmbH%20L&#246;rrach%20New%20line%20CM" TargetMode="External"/><Relationship Id="rId3892" Type="http://schemas.openxmlformats.org/officeDocument/2006/relationships/hyperlink" Target="https://groupips.sharepoint.com/sites/Growth/1%20Quotations/Q6600-Q6699/Q6632%20TPS%20EM2825_NC%20PigLaunchr_Receiver" TargetMode="External"/><Relationship Id="rId4529" Type="http://schemas.openxmlformats.org/officeDocument/2006/relationships/hyperlink" Target="https://groupips.sharepoint.com/sites/Growth/1%20Quotations/Q4000-Q4099/Q4050_Cargill%20-%20Mouscron%20Komodo%20II" TargetMode="External"/><Relationship Id="rId4943" Type="http://schemas.openxmlformats.org/officeDocument/2006/relationships/hyperlink" Target="https://groupips.sharepoint.com/sites/Growth/1%20Quotations/" TargetMode="External"/><Relationship Id="rId399" Type="http://schemas.openxmlformats.org/officeDocument/2006/relationships/hyperlink" Target="https://groupips.sharepoint.com/sites/Activity/O3181Documents" TargetMode="External"/><Relationship Id="rId2494" Type="http://schemas.openxmlformats.org/officeDocument/2006/relationships/hyperlink" Target="https://groupips.sharepoint.com/sites/ActivityArchive/O452Archive" TargetMode="External"/><Relationship Id="rId3545" Type="http://schemas.openxmlformats.org/officeDocument/2006/relationships/hyperlink" Target="https://groupips.sharepoint.com/sites/Growth/1%20Quotations/Q7500-Q7599/Q7562%20GlaxoSmithKline%20Biologicals%20Wavre%20GSK%20Air%20Flow%20reduction%20mode" TargetMode="External"/><Relationship Id="rId466" Type="http://schemas.openxmlformats.org/officeDocument/2006/relationships/hyperlink" Target="https://groupips.sharepoint.com/sites/ActivityArchive/O3114Documents" TargetMode="External"/><Relationship Id="rId880" Type="http://schemas.openxmlformats.org/officeDocument/2006/relationships/hyperlink" Target="https://groupips.sharepoint.com/sites/ActivityArchive/O2700Documents" TargetMode="External"/><Relationship Id="rId1096" Type="http://schemas.openxmlformats.org/officeDocument/2006/relationships/hyperlink" Target="https://groupips.sharepoint.com/sites/ActivityArchive/O2478Documents" TargetMode="External"/><Relationship Id="rId2147" Type="http://schemas.openxmlformats.org/officeDocument/2006/relationships/hyperlink" Target="https://groupips.sharepoint.com/sites/ActivityArchive/O1130Archive" TargetMode="External"/><Relationship Id="rId2561" Type="http://schemas.openxmlformats.org/officeDocument/2006/relationships/hyperlink" Target="https://groupips.sharepoint.com/sites/ActivityArchive/O363Archive" TargetMode="External"/><Relationship Id="rId119" Type="http://schemas.openxmlformats.org/officeDocument/2006/relationships/hyperlink" Target="https://groupips.sharepoint.com/sites/Activity/O3463Documents" TargetMode="External"/><Relationship Id="rId533" Type="http://schemas.openxmlformats.org/officeDocument/2006/relationships/hyperlink" Target="https://groupips.sharepoint.com/sites/ActivityArchive/O3047Documents" TargetMode="External"/><Relationship Id="rId1163" Type="http://schemas.openxmlformats.org/officeDocument/2006/relationships/hyperlink" Target="https://groupips.sharepoint.com/sites/ActivityArchive/O2411Documents" TargetMode="External"/><Relationship Id="rId2214" Type="http://schemas.openxmlformats.org/officeDocument/2006/relationships/hyperlink" Target="https://groupips.sharepoint.com/sites/ActivityArchive/O986Archive" TargetMode="External"/><Relationship Id="rId3612" Type="http://schemas.openxmlformats.org/officeDocument/2006/relationships/hyperlink" Target="https://groupips.sharepoint.com/sites/Growth/1%20Quotations/Q7400-Q7499/Q7431%20MPM%20International%20Sp.%20z%20o.o%20Safety%20supervision%20MPM" TargetMode="External"/><Relationship Id="rId6768" Type="http://schemas.openxmlformats.org/officeDocument/2006/relationships/hyperlink" Target="https://groupips.sharepoint.com/sites/I531" TargetMode="External"/><Relationship Id="rId5784" Type="http://schemas.openxmlformats.org/officeDocument/2006/relationships/hyperlink" Target="https://groupips.sharepoint.com/sites/O2872" TargetMode="External"/><Relationship Id="rId6835" Type="http://schemas.openxmlformats.org/officeDocument/2006/relationships/hyperlink" Target="https://groupips.sharepoint.com/sites/I417" TargetMode="External"/><Relationship Id="rId600" Type="http://schemas.openxmlformats.org/officeDocument/2006/relationships/hyperlink" Target="https://groupips.sharepoint.com/sites/Activity/O2980Documents" TargetMode="External"/><Relationship Id="rId1230" Type="http://schemas.openxmlformats.org/officeDocument/2006/relationships/hyperlink" Target="https://groupips.sharepoint.com/sites/ActivityArchive/O2344Documents" TargetMode="External"/><Relationship Id="rId4386" Type="http://schemas.openxmlformats.org/officeDocument/2006/relationships/hyperlink" Target="https://groupips.sharepoint.com/sites/Growth/1%20Quotations/Q5000-Q5099/Q5061%20Danone%20Romania%20Atex%20Study" TargetMode="External"/><Relationship Id="rId5437" Type="http://schemas.openxmlformats.org/officeDocument/2006/relationships/hyperlink" Target="https://groupips.sharepoint.com/sites/O3219" TargetMode="External"/><Relationship Id="rId5851" Type="http://schemas.openxmlformats.org/officeDocument/2006/relationships/hyperlink" Target="https://groupips.sharepoint.com/sites/O2805" TargetMode="External"/><Relationship Id="rId4039" Type="http://schemas.openxmlformats.org/officeDocument/2006/relationships/hyperlink" Target="https://groupips.sharepoint.com/sites/Growth/1%20Quotations/Q5800-Q5899/Q5856%20Industeel%20Belgium%20SA%20Assistance%20Pr&#233;paration%20CP" TargetMode="External"/><Relationship Id="rId4453" Type="http://schemas.openxmlformats.org/officeDocument/2006/relationships/hyperlink" Target="https://groupips.sharepoint.com/sites/Growth/1%20Quotations/" TargetMode="External"/><Relationship Id="rId5504" Type="http://schemas.openxmlformats.org/officeDocument/2006/relationships/hyperlink" Target="https://groupips.sharepoint.com/sites/O3152" TargetMode="External"/><Relationship Id="rId3055" Type="http://schemas.openxmlformats.org/officeDocument/2006/relationships/hyperlink" Target="https://groupips.sharepoint.com/sites/Growth/1%20Quotations/Q8800-Q8899/Q8899%20MARETAP%20EM4582_Evaluation%20Ferraille" TargetMode="External"/><Relationship Id="rId4106" Type="http://schemas.openxmlformats.org/officeDocument/2006/relationships/hyperlink" Target="https://groupips.sharepoint.com/sites/Growth/1%20Quotations/Q5900-Q5999/Q5954%20CPMS%20EM2377_Design%20Vertical%20Vessel" TargetMode="External"/><Relationship Id="rId4520" Type="http://schemas.openxmlformats.org/officeDocument/2006/relationships/hyperlink" Target="https://groupips.sharepoint.com/sites/Growth/1%20Quotations/" TargetMode="External"/><Relationship Id="rId390" Type="http://schemas.openxmlformats.org/officeDocument/2006/relationships/hyperlink" Target="https://groupips.sharepoint.com/sites/Activity/O3190Documents" TargetMode="External"/><Relationship Id="rId2071" Type="http://schemas.openxmlformats.org/officeDocument/2006/relationships/hyperlink" Target="https://groupips.sharepoint.com/sites/ActivityArchive/O1302Archive" TargetMode="External"/><Relationship Id="rId3122" Type="http://schemas.openxmlformats.org/officeDocument/2006/relationships/hyperlink" Target="https://groupips.sharepoint.com/sites/Growth/1%20Quotations/Q8600-Q8699/Q8675%20Grupo%20Bimbo%20SPAIN%20BIMBO%20Logistic%20Transformation" TargetMode="External"/><Relationship Id="rId6278" Type="http://schemas.openxmlformats.org/officeDocument/2006/relationships/hyperlink" Target="https://groupips.sharepoint.com/sites/O2365" TargetMode="External"/><Relationship Id="rId6692" Type="http://schemas.openxmlformats.org/officeDocument/2006/relationships/hyperlink" Target="https://groupips.sharepoint.com/sites/O1906" TargetMode="External"/><Relationship Id="rId5294" Type="http://schemas.openxmlformats.org/officeDocument/2006/relationships/hyperlink" Target="https://groupips.sharepoint.com/sites/O3363" TargetMode="External"/><Relationship Id="rId6345" Type="http://schemas.openxmlformats.org/officeDocument/2006/relationships/hyperlink" Target="https://groupips.sharepoint.com/sites/O2298" TargetMode="External"/><Relationship Id="rId110" Type="http://schemas.openxmlformats.org/officeDocument/2006/relationships/hyperlink" Target="https://groupips.sharepoint.com/sites/Activity/O3472Documents" TargetMode="External"/><Relationship Id="rId2888" Type="http://schemas.openxmlformats.org/officeDocument/2006/relationships/hyperlink" Target="https://groupips.sharepoint.com/sites/Growth/1%20Quotations/Q9000-Q9099/Q9082%20Tennant%20Solutions%20Facility%20Single%20Line%20Diagram" TargetMode="External"/><Relationship Id="rId3939" Type="http://schemas.openxmlformats.org/officeDocument/2006/relationships/hyperlink" Target="https://groupips.sharepoint.com/sites/Growth/1%20Quotations/Q6400-Q6499/Q6458%20ArcelorMittal%20Atlantique%20et%20Lorraine%20-%20Florange%20renfort%20suivi%20chantier" TargetMode="External"/><Relationship Id="rId2955" Type="http://schemas.openxmlformats.org/officeDocument/2006/relationships/hyperlink" Target="https://groupips.sharepoint.com/sites/Growth/1%20Quotations/Q9100-Q9199/Q9117%20Yazaki%20Morocco%20Meknes%20S.A.%20EM4730_Etude%20cuisine" TargetMode="External"/><Relationship Id="rId5361" Type="http://schemas.openxmlformats.org/officeDocument/2006/relationships/hyperlink" Target="https://groupips.sharepoint.com/sites/O3295" TargetMode="External"/><Relationship Id="rId6412" Type="http://schemas.openxmlformats.org/officeDocument/2006/relationships/hyperlink" Target="https://groupips.sharepoint.com/sites/O2231" TargetMode="External"/><Relationship Id="rId927" Type="http://schemas.openxmlformats.org/officeDocument/2006/relationships/hyperlink" Target="https://groupips.sharepoint.com/sites/IAPS/Activity/PE0643/Forms/AllItems.aspx" TargetMode="External"/><Relationship Id="rId1557" Type="http://schemas.openxmlformats.org/officeDocument/2006/relationships/hyperlink" Target="https://groupips.sharepoint.com/sites/ActivityArchive/O2011Documents" TargetMode="External"/><Relationship Id="rId1971" Type="http://schemas.openxmlformats.org/officeDocument/2006/relationships/hyperlink" Target="https://groupips.sharepoint.com/sites/ActivityArchive/O1454Archive" TargetMode="External"/><Relationship Id="rId2608" Type="http://schemas.openxmlformats.org/officeDocument/2006/relationships/hyperlink" Target="https://groupips.sharepoint.com/sites/ActivityArchive/O259Archive" TargetMode="External"/><Relationship Id="rId5014" Type="http://schemas.openxmlformats.org/officeDocument/2006/relationships/hyperlink" Target="https://groupips.sharepoint.com/sites/Growth/1%20Quotations/Q5600-Q5699/Q5605%20Group-IPS%20ENABLE" TargetMode="External"/><Relationship Id="rId1624" Type="http://schemas.openxmlformats.org/officeDocument/2006/relationships/hyperlink" Target="https://groupips.sharepoint.com/sites/01Activity-O1942Pickingoptimization/Shared%20Documents/Forms/AllItems.aspx" TargetMode="External"/><Relationship Id="rId4030" Type="http://schemas.openxmlformats.org/officeDocument/2006/relationships/hyperlink" Target="https://groupips.sharepoint.com/sites/Growth/1%20Quotations/Q6100-Q6199/Q6102%20GlaxoSmithKline%20Biologicals%20Wavre%20GSK-WN21-Formation" TargetMode="External"/><Relationship Id="rId3796" Type="http://schemas.openxmlformats.org/officeDocument/2006/relationships/hyperlink" Target="https://groupips.sharepoint.com/sites/Growth/1%20Quotations/Q6900-Q6999/Q6913%20AMAZON%20(LUXEMBOURG)%20BENCHMARK%20PARKING%20MENA%20AREA" TargetMode="External"/><Relationship Id="rId2398" Type="http://schemas.openxmlformats.org/officeDocument/2006/relationships/hyperlink" Target="https://groupips.sharepoint.com/sites/ActivityArchive/O579Archive" TargetMode="External"/><Relationship Id="rId3449" Type="http://schemas.openxmlformats.org/officeDocument/2006/relationships/hyperlink" Target="https://groupips.sharepoint.com/sites/Growth/1%20Quotations/Q7700-Q7799/Q7752%20Blommer%20Chocolate%20Conche%20A%20Overhaul" TargetMode="External"/><Relationship Id="rId4847" Type="http://schemas.openxmlformats.org/officeDocument/2006/relationships/hyperlink" Target="https://groupips.sharepoint.com/sites/Growth/1%20Quotations/" TargetMode="External"/><Relationship Id="rId3863" Type="http://schemas.openxmlformats.org/officeDocument/2006/relationships/hyperlink" Target="https://groupips.sharepoint.com/sites/Growth/1%20Quotations/Q6700-Q6799/Q6755%20APO%20EM2959_Electrical%20Eng%20Serv" TargetMode="External"/><Relationship Id="rId4914" Type="http://schemas.openxmlformats.org/officeDocument/2006/relationships/hyperlink" Target="https://groupips.sharepoint.com/sites/Growth/1%20Quotations/" TargetMode="External"/><Relationship Id="rId784" Type="http://schemas.openxmlformats.org/officeDocument/2006/relationships/hyperlink" Target="https://groupips.sharepoint.com/sites/Activity/O2796Documents" TargetMode="External"/><Relationship Id="rId1067" Type="http://schemas.openxmlformats.org/officeDocument/2006/relationships/hyperlink" Target="https://groupips.sharepoint.com/sites/Activity/O2508Documents" TargetMode="External"/><Relationship Id="rId2465" Type="http://schemas.openxmlformats.org/officeDocument/2006/relationships/hyperlink" Target="https://groupips.sharepoint.com/sites/ActivityArchive/O490Archive" TargetMode="External"/><Relationship Id="rId3516" Type="http://schemas.openxmlformats.org/officeDocument/2006/relationships/hyperlink" Target="https://groupips.sharepoint.com/sites/Growth/1%20Quotations/Q7600-Q7699/Q7618%20Schneider%20Electric%20Bulgaria%20Schneider%20Electric%20Bulgaria" TargetMode="External"/><Relationship Id="rId3930" Type="http://schemas.openxmlformats.org/officeDocument/2006/relationships/hyperlink" Target="https://groupips.sharepoint.com/sites/Growth/1%20Quotations/Q6300-Q6399/Q6364%20OCP%20EM2622_Etude%20HAZOP" TargetMode="External"/><Relationship Id="rId437" Type="http://schemas.openxmlformats.org/officeDocument/2006/relationships/hyperlink" Target="https://groupips.sharepoint.com/sites/Activity/O3143Documents" TargetMode="External"/><Relationship Id="rId851" Type="http://schemas.openxmlformats.org/officeDocument/2006/relationships/hyperlink" Target="https://groupips.sharepoint.com/sites/ActivityArchive/O2729Documents" TargetMode="External"/><Relationship Id="rId1481" Type="http://schemas.openxmlformats.org/officeDocument/2006/relationships/hyperlink" Target="https://groupips.sharepoint.com/sites/ActivityArchive/O2092Documents" TargetMode="External"/><Relationship Id="rId2118" Type="http://schemas.openxmlformats.org/officeDocument/2006/relationships/hyperlink" Target="https://groupips.sharepoint.com/sites/ActivityArchive/O1194Archive" TargetMode="External"/><Relationship Id="rId2532" Type="http://schemas.openxmlformats.org/officeDocument/2006/relationships/hyperlink" Target="https://groupips.sharepoint.com/sites/ActivityArchive/O403Archive" TargetMode="External"/><Relationship Id="rId5688" Type="http://schemas.openxmlformats.org/officeDocument/2006/relationships/hyperlink" Target="https://groupips.sharepoint.com/sites/O2968" TargetMode="External"/><Relationship Id="rId6739" Type="http://schemas.openxmlformats.org/officeDocument/2006/relationships/hyperlink" Target="https://groupips.sharepoint.com/sites/O1636" TargetMode="External"/><Relationship Id="rId504" Type="http://schemas.openxmlformats.org/officeDocument/2006/relationships/hyperlink" Target="https://groupips.sharepoint.com/sites/ActivityArchive/O3076Documents" TargetMode="External"/><Relationship Id="rId1134" Type="http://schemas.openxmlformats.org/officeDocument/2006/relationships/hyperlink" Target="https://groupips.sharepoint.com/sites/ActivityArchive/O2440Documents" TargetMode="External"/><Relationship Id="rId5755" Type="http://schemas.openxmlformats.org/officeDocument/2006/relationships/hyperlink" Target="https://groupips.sharepoint.com/sites/O2901" TargetMode="External"/><Relationship Id="rId6806" Type="http://schemas.openxmlformats.org/officeDocument/2006/relationships/hyperlink" Target="https://groupips.sharepoint.com/sites/I491" TargetMode="External"/><Relationship Id="rId1201" Type="http://schemas.openxmlformats.org/officeDocument/2006/relationships/hyperlink" Target="https://groupips.sharepoint.com/sites/ActivityArchive/O2373Documents" TargetMode="External"/><Relationship Id="rId4357" Type="http://schemas.openxmlformats.org/officeDocument/2006/relationships/hyperlink" Target="https://groupips.sharepoint.com/sites/Growth/1%20Quotations/Q5100-Q5199/Q5154%20Yazaki%20Tech%20Due%20Diligence%20Satellite" TargetMode="External"/><Relationship Id="rId4771" Type="http://schemas.openxmlformats.org/officeDocument/2006/relationships/hyperlink" Target="https://groupips.sharepoint.com/sites/Growth/1%20Quotations/" TargetMode="External"/><Relationship Id="rId5408" Type="http://schemas.openxmlformats.org/officeDocument/2006/relationships/hyperlink" Target="https://groupips.sharepoint.com/sites/O3248" TargetMode="External"/><Relationship Id="rId3373" Type="http://schemas.openxmlformats.org/officeDocument/2006/relationships/hyperlink" Target="https://groupips.sharepoint.com/sites/Growth/1%20Quotations/Q7800-Q7899/Q7870%20Duynie%20Group%20Process%20Support" TargetMode="External"/><Relationship Id="rId4424" Type="http://schemas.openxmlformats.org/officeDocument/2006/relationships/hyperlink" Target="https://groupips.sharepoint.com/sites/Growth/1%20Quotations/" TargetMode="External"/><Relationship Id="rId5822" Type="http://schemas.openxmlformats.org/officeDocument/2006/relationships/hyperlink" Target="https://groupips.sharepoint.com/sites/O2834" TargetMode="External"/><Relationship Id="rId294" Type="http://schemas.openxmlformats.org/officeDocument/2006/relationships/hyperlink" Target="https://groupips.sharepoint.com/sites/Activity/O3286Documents" TargetMode="External"/><Relationship Id="rId3026" Type="http://schemas.openxmlformats.org/officeDocument/2006/relationships/hyperlink" Target="https://groupips.sharepoint.com/sites/Growth/1%20Quotations/Q8900-Q8999/Q8939%20SCIF%20EM4406_Equipment%20Design" TargetMode="External"/><Relationship Id="rId361" Type="http://schemas.openxmlformats.org/officeDocument/2006/relationships/hyperlink" Target="https://groupips.sharepoint.com/sites/Activity/O3219Documents" TargetMode="External"/><Relationship Id="rId2042" Type="http://schemas.openxmlformats.org/officeDocument/2006/relationships/hyperlink" Target="https://groupips.sharepoint.com/sites/ActivityArchive/O1347Archive" TargetMode="External"/><Relationship Id="rId3440" Type="http://schemas.openxmlformats.org/officeDocument/2006/relationships/hyperlink" Target="https://groupips.sharepoint.com/sites/Growth/1%20Quotations/Q7700-Q7799/Q7784%20Mondelez%20GmbH%20L&#246;rrach%20Delta%20-%20Molding%20&amp;%20Process" TargetMode="External"/><Relationship Id="rId5198" Type="http://schemas.openxmlformats.org/officeDocument/2006/relationships/hyperlink" Target="https://groupips.sharepoint.com/sites/O3461" TargetMode="External"/><Relationship Id="rId6596" Type="http://schemas.openxmlformats.org/officeDocument/2006/relationships/hyperlink" Target="https://groupips.sharepoint.com/sites/O2042" TargetMode="External"/><Relationship Id="rId6249" Type="http://schemas.openxmlformats.org/officeDocument/2006/relationships/hyperlink" Target="https://groupips.sharepoint.com/sites/O2394" TargetMode="External"/><Relationship Id="rId6663" Type="http://schemas.openxmlformats.org/officeDocument/2006/relationships/hyperlink" Target="https://groupips.sharepoint.com/sites/O1963" TargetMode="External"/><Relationship Id="rId2859" Type="http://schemas.openxmlformats.org/officeDocument/2006/relationships/hyperlink" Target="https://groupips.sharepoint.com/sites/Activity/I415Documents" TargetMode="External"/><Relationship Id="rId5265" Type="http://schemas.openxmlformats.org/officeDocument/2006/relationships/hyperlink" Target="https://groupips.sharepoint.com/sites/O3393" TargetMode="External"/><Relationship Id="rId6316" Type="http://schemas.openxmlformats.org/officeDocument/2006/relationships/hyperlink" Target="https://groupips.sharepoint.com/sites/O2327" TargetMode="External"/><Relationship Id="rId6730" Type="http://schemas.openxmlformats.org/officeDocument/2006/relationships/hyperlink" Target="https://groupips.sharepoint.com/sites/O1726" TargetMode="External"/><Relationship Id="rId1875" Type="http://schemas.openxmlformats.org/officeDocument/2006/relationships/hyperlink" Target="https://groupips.sharepoint.com/sites/ActivityArchive/O1637Archive" TargetMode="External"/><Relationship Id="rId4281" Type="http://schemas.openxmlformats.org/officeDocument/2006/relationships/hyperlink" Target="https://groupips.sharepoint.com/sites/Growth/1%20Quotations/Q5400-Q5499/Q5437%20SHELL%20Tunisia%20EM1942_Prov%20Process&amp;Mecha" TargetMode="External"/><Relationship Id="rId5332" Type="http://schemas.openxmlformats.org/officeDocument/2006/relationships/hyperlink" Target="https://groupips.sharepoint.com/sites/O3324" TargetMode="External"/><Relationship Id="rId1528" Type="http://schemas.openxmlformats.org/officeDocument/2006/relationships/hyperlink" Target="https://groupips.sharepoint.com/sites/ActivityArchive/O2045Documents" TargetMode="External"/><Relationship Id="rId2926" Type="http://schemas.openxmlformats.org/officeDocument/2006/relationships/hyperlink" Target="https://groupips.sharepoint.com/sites/Growth/1%20Quotations/Q9100-Q9199/Q9168%20Cargill%20Riesa%20Public%20Tendering%20support" TargetMode="External"/><Relationship Id="rId1942" Type="http://schemas.openxmlformats.org/officeDocument/2006/relationships/hyperlink" Target="https://groupips.sharepoint.com/sites/ActivityArchive/O1518Archive" TargetMode="External"/><Relationship Id="rId4001" Type="http://schemas.openxmlformats.org/officeDocument/2006/relationships/hyperlink" Target="https://groupips.sharepoint.com/sites/Growth/1%20Quotations/Q6100-Q6199/Q6194%20Novacel%20Protective%20Coating%20Project%20Cardinal" TargetMode="External"/><Relationship Id="rId6173" Type="http://schemas.openxmlformats.org/officeDocument/2006/relationships/hyperlink" Target="https://groupips.sharepoint.com/sites/O2470" TargetMode="External"/><Relationship Id="rId3767" Type="http://schemas.openxmlformats.org/officeDocument/2006/relationships/hyperlink" Target="https://groupips.sharepoint.com/sites/Growth/1%20Quotations/Q7000-Q7099/Q7093%20Aluminium%20Duffel%20BV%20Aanpassing%20ATEX%20dossier" TargetMode="External"/><Relationship Id="rId4818" Type="http://schemas.openxmlformats.org/officeDocument/2006/relationships/hyperlink" Target="https://groupips.sharepoint.com/sites/Growth/1%20Quotations/" TargetMode="External"/><Relationship Id="rId688" Type="http://schemas.openxmlformats.org/officeDocument/2006/relationships/hyperlink" Target="https://groupips.sharepoint.com/sites/IAPS/Activity/PE0736/Forms/AllItems.aspx" TargetMode="External"/><Relationship Id="rId2369" Type="http://schemas.openxmlformats.org/officeDocument/2006/relationships/hyperlink" Target="https://groupips.sharepoint.com/sites/ActivityArchive/O611Archive" TargetMode="External"/><Relationship Id="rId2783" Type="http://schemas.openxmlformats.org/officeDocument/2006/relationships/hyperlink" Target="https://groupips.sharepoint.com/sites/Activity/I710Documents" TargetMode="External"/><Relationship Id="rId3834" Type="http://schemas.openxmlformats.org/officeDocument/2006/relationships/hyperlink" Target="https://groupips.sharepoint.com/sites/Growth/1%20Quotations/Q6800-Q6899/Q6847%20NexWafe%20Chiller%20replacement%20Freiburg" TargetMode="External"/><Relationship Id="rId6240" Type="http://schemas.openxmlformats.org/officeDocument/2006/relationships/hyperlink" Target="https://groupips.sharepoint.com/sites/O2403" TargetMode="External"/><Relationship Id="rId755" Type="http://schemas.openxmlformats.org/officeDocument/2006/relationships/hyperlink" Target="https://groupips.sharepoint.com/sites/Activity/O2825Documents" TargetMode="External"/><Relationship Id="rId1385" Type="http://schemas.openxmlformats.org/officeDocument/2006/relationships/hyperlink" Target="https://groupips.sharepoint.com/sites/ActivityArchive/O2189Archive" TargetMode="External"/><Relationship Id="rId2436" Type="http://schemas.openxmlformats.org/officeDocument/2006/relationships/hyperlink" Target="https://groupips.sharepoint.com/sites/ActivityArchive/O534Archive" TargetMode="External"/><Relationship Id="rId2850" Type="http://schemas.openxmlformats.org/officeDocument/2006/relationships/hyperlink" Target="https://groupips.sharepoint.com/sites/ActivityArchive/I450Archive" TargetMode="External"/><Relationship Id="rId91" Type="http://schemas.openxmlformats.org/officeDocument/2006/relationships/hyperlink" Target="https://groupips.sharepoint.com/sites/Activity/O3491Documents" TargetMode="External"/><Relationship Id="rId408" Type="http://schemas.openxmlformats.org/officeDocument/2006/relationships/hyperlink" Target="https://groupips.sharepoint.com/sites/Activity/O3172Documents" TargetMode="External"/><Relationship Id="rId822" Type="http://schemas.openxmlformats.org/officeDocument/2006/relationships/hyperlink" Target="https://groupips.sharepoint.com/sites/ActivityArchive/O2758Documents" TargetMode="External"/><Relationship Id="rId1038" Type="http://schemas.openxmlformats.org/officeDocument/2006/relationships/hyperlink" Target="https://groupips.sharepoint.com/sites/Activity/O2537Documents" TargetMode="External"/><Relationship Id="rId1452" Type="http://schemas.openxmlformats.org/officeDocument/2006/relationships/hyperlink" Target="https://groupips.sharepoint.com/sites/Activity/O2121Documents" TargetMode="External"/><Relationship Id="rId2503" Type="http://schemas.openxmlformats.org/officeDocument/2006/relationships/hyperlink" Target="https://groupips.sharepoint.com/sites/ActivityArchive/O443Archive" TargetMode="External"/><Relationship Id="rId3901" Type="http://schemas.openxmlformats.org/officeDocument/2006/relationships/hyperlink" Target="https://groupips.sharepoint.com/sites/Growth/1%20Quotations/Q6500-Q6599/Q6580%20Kubus%20Kapital%20Benahavis" TargetMode="External"/><Relationship Id="rId5659" Type="http://schemas.openxmlformats.org/officeDocument/2006/relationships/hyperlink" Target="https://groupips.sharepoint.com/sites/O2997" TargetMode="External"/><Relationship Id="rId1105" Type="http://schemas.openxmlformats.org/officeDocument/2006/relationships/hyperlink" Target="https://groupips.sharepoint.com/sites/ActivityArchive/O2469Documents" TargetMode="External"/><Relationship Id="rId3277" Type="http://schemas.openxmlformats.org/officeDocument/2006/relationships/hyperlink" Target="https://groupips.sharepoint.com/sites/Growth/1%20Quotations/Q7900-Q7999/Q7981%20Lutosa%20Foods%20Lutosa%20Sirius%20Project" TargetMode="External"/><Relationship Id="rId4675" Type="http://schemas.openxmlformats.org/officeDocument/2006/relationships/hyperlink" Target="https://groupips.sharepoint.com/sites/Growth/1%20Quotations/" TargetMode="External"/><Relationship Id="rId5726" Type="http://schemas.openxmlformats.org/officeDocument/2006/relationships/hyperlink" Target="https://groupips.sharepoint.com/sites/O2930" TargetMode="External"/><Relationship Id="rId198" Type="http://schemas.openxmlformats.org/officeDocument/2006/relationships/hyperlink" Target="https://groupips.sharepoint.com/sites/Activity/O3383Documents" TargetMode="External"/><Relationship Id="rId3691" Type="http://schemas.openxmlformats.org/officeDocument/2006/relationships/hyperlink" Target="https://groupips.sharepoint.com/sites/Growth/1%20Quotations/Q7300-Q7399/Q7346%20Aluminium%20Duffel%20BV%20Safety%20Supervision%20W25414" TargetMode="External"/><Relationship Id="rId4328" Type="http://schemas.openxmlformats.org/officeDocument/2006/relationships/hyperlink" Target="https://groupips.sharepoint.com/sites/Growth/1%20Quotations/Q5200-Q5299/Q5270%20AFDB%20EM1798_Context%20std%20sanitation" TargetMode="External"/><Relationship Id="rId4742" Type="http://schemas.openxmlformats.org/officeDocument/2006/relationships/hyperlink" Target="https://groupips.sharepoint.com/sites/Growth/1%20Quotations/" TargetMode="External"/><Relationship Id="rId2293" Type="http://schemas.openxmlformats.org/officeDocument/2006/relationships/hyperlink" Target="https://groupips.sharepoint.com/sites/ActivityArchive/O821Archive" TargetMode="External"/><Relationship Id="rId3344" Type="http://schemas.openxmlformats.org/officeDocument/2006/relationships/hyperlink" Target="https://groupips.sharepoint.com/sites/Growth/1%20Quotations/Q7900-Q7999/Q7968%20TATA%20Steel%20Limited%20Heracles%20Third%20Party%20Review" TargetMode="External"/><Relationship Id="rId265" Type="http://schemas.openxmlformats.org/officeDocument/2006/relationships/hyperlink" Target="https://groupips.sharepoint.com/sites/Activity/O3315Documents" TargetMode="External"/><Relationship Id="rId2360" Type="http://schemas.openxmlformats.org/officeDocument/2006/relationships/hyperlink" Target="https://groupips.sharepoint.com/sites/ActivityArchive/O621Archive" TargetMode="External"/><Relationship Id="rId3411" Type="http://schemas.openxmlformats.org/officeDocument/2006/relationships/hyperlink" Target="https://groupips.sharepoint.com/sites/Growth/1%20Quotations/Q7800-Q7899/Q7877%20TPS%20EM3722_Update%20sites%20Layouts" TargetMode="External"/><Relationship Id="rId6567" Type="http://schemas.openxmlformats.org/officeDocument/2006/relationships/hyperlink" Target="https://groupips.sharepoint.com/sites/O2071" TargetMode="External"/><Relationship Id="rId332" Type="http://schemas.openxmlformats.org/officeDocument/2006/relationships/hyperlink" Target="https://groupips.sharepoint.com/sites/Activity/O3248Documents" TargetMode="External"/><Relationship Id="rId2013" Type="http://schemas.openxmlformats.org/officeDocument/2006/relationships/hyperlink" Target="https://groupips.sharepoint.com/sites/ActivityArchive/O1391Archive" TargetMode="External"/><Relationship Id="rId5169" Type="http://schemas.openxmlformats.org/officeDocument/2006/relationships/hyperlink" Target="https://groupips.sharepoint.com/sites/O3490" TargetMode="External"/><Relationship Id="rId5583" Type="http://schemas.openxmlformats.org/officeDocument/2006/relationships/hyperlink" Target="https://groupips.sharepoint.com/sites/O3073" TargetMode="External"/><Relationship Id="rId6634" Type="http://schemas.openxmlformats.org/officeDocument/2006/relationships/hyperlink" Target="https://groupips.sharepoint.com/sites/O1998" TargetMode="External"/><Relationship Id="rId4185" Type="http://schemas.openxmlformats.org/officeDocument/2006/relationships/hyperlink" Target="https://groupips.sharepoint.com/sites/Growth/1%20Quotations/Q5600-Q5699/Q5644%20TPS%20EM2122_delta%20platf%20strct%20draw" TargetMode="External"/><Relationship Id="rId5236" Type="http://schemas.openxmlformats.org/officeDocument/2006/relationships/hyperlink" Target="https://groupips.sharepoint.com/sites/O3422" TargetMode="External"/><Relationship Id="rId1779" Type="http://schemas.openxmlformats.org/officeDocument/2006/relationships/hyperlink" Target="https://groupips.sharepoint.com/sites/ActivityArchive/O1766Archive" TargetMode="External"/><Relationship Id="rId4252" Type="http://schemas.openxmlformats.org/officeDocument/2006/relationships/hyperlink" Target="https://groupips.sharepoint.com/sites/Growth/1%20Quotations/Q5100-Q5199/Q5137%20Chaudro%20Plus%20Nissan%20MP2," TargetMode="External"/><Relationship Id="rId5650" Type="http://schemas.openxmlformats.org/officeDocument/2006/relationships/hyperlink" Target="https://groupips.sharepoint.com/sites/O3006" TargetMode="External"/><Relationship Id="rId6701" Type="http://schemas.openxmlformats.org/officeDocument/2006/relationships/hyperlink" Target="https://groupips.sharepoint.com/sites/O1886" TargetMode="External"/><Relationship Id="rId1846" Type="http://schemas.openxmlformats.org/officeDocument/2006/relationships/hyperlink" Target="https://groupips.sharepoint.com/sites/ActivityArchive/O1678Archive" TargetMode="External"/><Relationship Id="rId5303" Type="http://schemas.openxmlformats.org/officeDocument/2006/relationships/hyperlink" Target="https://groupips.sharepoint.com/sites/O3354" TargetMode="External"/><Relationship Id="rId1913" Type="http://schemas.openxmlformats.org/officeDocument/2006/relationships/hyperlink" Target="https://groupips.sharepoint.com/sites/ActivityArchive/O1566Archive" TargetMode="External"/><Relationship Id="rId6077" Type="http://schemas.openxmlformats.org/officeDocument/2006/relationships/hyperlink" Target="https://groupips.sharepoint.com/sites/O2571" TargetMode="External"/><Relationship Id="rId6491" Type="http://schemas.openxmlformats.org/officeDocument/2006/relationships/hyperlink" Target="https://groupips.sharepoint.com/sites/O2149" TargetMode="External"/><Relationship Id="rId2687" Type="http://schemas.openxmlformats.org/officeDocument/2006/relationships/hyperlink" Target="https://groupips.sharepoint.com/sites/ActivityArchive/O092Archive" TargetMode="External"/><Relationship Id="rId3738" Type="http://schemas.openxmlformats.org/officeDocument/2006/relationships/hyperlink" Target="https://groupips.sharepoint.com/sites/Growth/1%20Quotations/Q6800-Q6899/Q6864%20GlaxoSmithKline%20Biologicals%20Rixensart%20GSK%20-%20SMP%20Utilities" TargetMode="External"/><Relationship Id="rId5093" Type="http://schemas.openxmlformats.org/officeDocument/2006/relationships/hyperlink" Target="https://groupips.sharepoint.com/sites/O3566" TargetMode="External"/><Relationship Id="rId6144" Type="http://schemas.openxmlformats.org/officeDocument/2006/relationships/hyperlink" Target="https://groupips.sharepoint.com/sites/O2501" TargetMode="External"/><Relationship Id="rId659" Type="http://schemas.openxmlformats.org/officeDocument/2006/relationships/hyperlink" Target="https://groupips.sharepoint.com/sites/ActivityArchive/O2921Documents" TargetMode="External"/><Relationship Id="rId1289" Type="http://schemas.openxmlformats.org/officeDocument/2006/relationships/hyperlink" Target="https://groupips.sharepoint.com/sites/ActivityArchive/O2285Documents" TargetMode="External"/><Relationship Id="rId5160" Type="http://schemas.openxmlformats.org/officeDocument/2006/relationships/hyperlink" Target="https://groupips.sharepoint.com/sites/O3499" TargetMode="External"/><Relationship Id="rId6211" Type="http://schemas.openxmlformats.org/officeDocument/2006/relationships/hyperlink" Target="https://groupips.sharepoint.com/sites/O2432" TargetMode="External"/><Relationship Id="rId1356" Type="http://schemas.openxmlformats.org/officeDocument/2006/relationships/hyperlink" Target="https://groupips.sharepoint.com/sites/ActivityArchive/O2218Documents" TargetMode="External"/><Relationship Id="rId2754" Type="http://schemas.openxmlformats.org/officeDocument/2006/relationships/hyperlink" Target="https://groupips.sharepoint.com/sites/ActivityArchive/O011Archive" TargetMode="External"/><Relationship Id="rId3805" Type="http://schemas.openxmlformats.org/officeDocument/2006/relationships/hyperlink" Target="https://groupips.sharepoint.com/sites/Growth/1%20Quotations/Q6700-Q6799/Q6747%20ArcelorMittal%20Mardyck%20AM%20Electryck" TargetMode="External"/><Relationship Id="rId726" Type="http://schemas.openxmlformats.org/officeDocument/2006/relationships/hyperlink" Target="https://groupips.sharepoint.com/sites/ActivityArchive/O2854Documents" TargetMode="External"/><Relationship Id="rId1009" Type="http://schemas.openxmlformats.org/officeDocument/2006/relationships/hyperlink" Target="https://groupips.sharepoint.com/sites/ActivityArchive/O2567Documents" TargetMode="External"/><Relationship Id="rId1770" Type="http://schemas.openxmlformats.org/officeDocument/2006/relationships/hyperlink" Target="https://groupips.sharepoint.com/sites/01Activity-O1779-EPCMJupille/Shared%20Documents/Forms/AllItems.aspx" TargetMode="External"/><Relationship Id="rId2407" Type="http://schemas.openxmlformats.org/officeDocument/2006/relationships/hyperlink" Target="https://groupips.sharepoint.com/sites/ActivityArchive/O570Archive" TargetMode="External"/><Relationship Id="rId2821" Type="http://schemas.openxmlformats.org/officeDocument/2006/relationships/hyperlink" Target="https://groupips.sharepoint.com/sites/Activity/I494Documents" TargetMode="External"/><Relationship Id="rId5977" Type="http://schemas.openxmlformats.org/officeDocument/2006/relationships/hyperlink" Target="https://groupips.sharepoint.com/sites/O2678" TargetMode="External"/><Relationship Id="rId62" Type="http://schemas.openxmlformats.org/officeDocument/2006/relationships/hyperlink" Target="https://groupips.sharepoint.com/sites/Activity/O3520Documents" TargetMode="External"/><Relationship Id="rId1423" Type="http://schemas.openxmlformats.org/officeDocument/2006/relationships/hyperlink" Target="https://groupips.sharepoint.com/sites/ActivityArchive/O2151Documents" TargetMode="External"/><Relationship Id="rId4579" Type="http://schemas.openxmlformats.org/officeDocument/2006/relationships/hyperlink" Target="https://groupips.sharepoint.com/sites/Growth/1%20Quotations/" TargetMode="External"/><Relationship Id="rId4993" Type="http://schemas.openxmlformats.org/officeDocument/2006/relationships/hyperlink" Target="https://groupips.sharepoint.com/sites/Growth/1%20Quotations/Q7300-Q7399/Q7303%20Group-IPS%20Architecture" TargetMode="External"/><Relationship Id="rId3595" Type="http://schemas.openxmlformats.org/officeDocument/2006/relationships/hyperlink" Target="https://groupips.sharepoint.com/sites/Growth/1%20Quotations/Q7400-Q7499/Q7498%20Chemviron%20-%20Calgon%20Carbon%20R13%20automation%20revamping" TargetMode="External"/><Relationship Id="rId4646" Type="http://schemas.openxmlformats.org/officeDocument/2006/relationships/hyperlink" Target="https://groupips.sharepoint.com/sites/Growth/1%20Quotations/" TargetMode="External"/><Relationship Id="rId2197" Type="http://schemas.openxmlformats.org/officeDocument/2006/relationships/hyperlink" Target="https://groupips.sharepoint.com/sites/ActivityArchive/O1002Archive" TargetMode="External"/><Relationship Id="rId3248" Type="http://schemas.openxmlformats.org/officeDocument/2006/relationships/hyperlink" Target="https://groupips.sharepoint.com/sites/Growth/1%20Quotations/Q8300-Q8399/Q8364%20IDILIA%20FOODS," TargetMode="External"/><Relationship Id="rId3662" Type="http://schemas.openxmlformats.org/officeDocument/2006/relationships/hyperlink" Target="https://groupips.sharepoint.com/sites/Growth/1%20Quotations/Q7400-Q7499/Q7417%20INTECH%20Libya%20EM3436_StructCheck%20Office" TargetMode="External"/><Relationship Id="rId4713" Type="http://schemas.openxmlformats.org/officeDocument/2006/relationships/hyperlink" Target="https://groupips.sharepoint.com/sites/Growth/1%20Quotations/" TargetMode="External"/><Relationship Id="rId169" Type="http://schemas.openxmlformats.org/officeDocument/2006/relationships/hyperlink" Target="https://groupips.sharepoint.com/sites/Activity/O3412Documents" TargetMode="External"/><Relationship Id="rId583" Type="http://schemas.openxmlformats.org/officeDocument/2006/relationships/hyperlink" Target="https://groupips.sharepoint.com/sites/ActivityArchive/O2997Documents" TargetMode="External"/><Relationship Id="rId2264" Type="http://schemas.openxmlformats.org/officeDocument/2006/relationships/hyperlink" Target="https://groupips.sharepoint.com/sites/ActivityArchive/O885Archive" TargetMode="External"/><Relationship Id="rId3315" Type="http://schemas.openxmlformats.org/officeDocument/2006/relationships/hyperlink" Target="https://groupips.sharepoint.com/sites/Growth/1%20Quotations/Q8200-Q8299/Q8234%20Lutosa%20Foods%20Lutosa%20SPC9%20Realization%20Phase" TargetMode="External"/><Relationship Id="rId236" Type="http://schemas.openxmlformats.org/officeDocument/2006/relationships/hyperlink" Target="https://groupips.sharepoint.com/sites/Activity/O3344Documents" TargetMode="External"/><Relationship Id="rId650" Type="http://schemas.openxmlformats.org/officeDocument/2006/relationships/hyperlink" Target="https://groupips.sharepoint.com/sites/Activity/O2930Documents" TargetMode="External"/><Relationship Id="rId1280" Type="http://schemas.openxmlformats.org/officeDocument/2006/relationships/hyperlink" Target="https://groupips.sharepoint.com/sites/ActivityArchive/O2294Documents" TargetMode="External"/><Relationship Id="rId2331" Type="http://schemas.openxmlformats.org/officeDocument/2006/relationships/hyperlink" Target="https://groupips.sharepoint.com/sites/ActivityArchive/O709Archive" TargetMode="External"/><Relationship Id="rId5487" Type="http://schemas.openxmlformats.org/officeDocument/2006/relationships/hyperlink" Target="https://groupips.sharepoint.com/sites/O3169" TargetMode="External"/><Relationship Id="rId303" Type="http://schemas.openxmlformats.org/officeDocument/2006/relationships/hyperlink" Target="https://groupips.sharepoint.com/sites/Activity/O3277Documents" TargetMode="External"/><Relationship Id="rId4089" Type="http://schemas.openxmlformats.org/officeDocument/2006/relationships/hyperlink" Target="https://groupips.sharepoint.com/sites/Growth/1%20Quotations/Q6000-Q6099/Q6002%20Inovyn%20France%20INOVYN%20France%20RMV%20CM%20Reimburs" TargetMode="External"/><Relationship Id="rId6538" Type="http://schemas.openxmlformats.org/officeDocument/2006/relationships/hyperlink" Target="https://groupips.sharepoint.com/sites/O2100" TargetMode="External"/><Relationship Id="rId5554" Type="http://schemas.openxmlformats.org/officeDocument/2006/relationships/hyperlink" Target="https://groupips.sharepoint.com/sites/O3102" TargetMode="External"/><Relationship Id="rId6605" Type="http://schemas.openxmlformats.org/officeDocument/2006/relationships/hyperlink" Target="https://groupips.sharepoint.com/sites/O2028" TargetMode="External"/><Relationship Id="rId1000" Type="http://schemas.openxmlformats.org/officeDocument/2006/relationships/hyperlink" Target="https://groupips.sharepoint.com/sites/Activity/O2576Documents" TargetMode="External"/><Relationship Id="rId4156" Type="http://schemas.openxmlformats.org/officeDocument/2006/relationships/hyperlink" Target="https://groupips.sharepoint.com/sites/Growth/1%20Quotations/Q5600-Q5699/Q5626%20WSP%20Global%20Headquarters%20LOGISTIC%20CENTER%20ALIBABA%20LIEGE" TargetMode="External"/><Relationship Id="rId4570" Type="http://schemas.openxmlformats.org/officeDocument/2006/relationships/hyperlink" Target="https://groupips.sharepoint.com/sites/Growth/1%20Quotations/Q3700-Q3799/Q3730%20HSM%20Piloting" TargetMode="External"/><Relationship Id="rId5207" Type="http://schemas.openxmlformats.org/officeDocument/2006/relationships/hyperlink" Target="https://groupips.sharepoint.com/sites/O3452" TargetMode="External"/><Relationship Id="rId5621" Type="http://schemas.openxmlformats.org/officeDocument/2006/relationships/hyperlink" Target="https://groupips.sharepoint.com/sites/O3035" TargetMode="External"/><Relationship Id="rId1817" Type="http://schemas.openxmlformats.org/officeDocument/2006/relationships/hyperlink" Target="https://groupips.sharepoint.com/sites/ActivityArchive/O1718Archive" TargetMode="External"/><Relationship Id="rId3172" Type="http://schemas.openxmlformats.org/officeDocument/2006/relationships/hyperlink" Target="https://groupips.sharepoint.com/sites/Growth/1%20Quotations/Q8600-Q8699/Q8642%20PRAYON%20(BELGIUM)%20Water%20realocation%20-%20B&#226;t%20P2" TargetMode="External"/><Relationship Id="rId4223" Type="http://schemas.openxmlformats.org/officeDocument/2006/relationships/hyperlink" Target="https://groupips.sharepoint.com/sites/Growth/1%20Quotations/Q5300-Q5399/Q5385%20Almagro%20Capital%20Housing" TargetMode="External"/><Relationship Id="rId6395" Type="http://schemas.openxmlformats.org/officeDocument/2006/relationships/hyperlink" Target="https://groupips.sharepoint.com/sites/O2248" TargetMode="External"/><Relationship Id="rId160" Type="http://schemas.openxmlformats.org/officeDocument/2006/relationships/hyperlink" Target="https://groupips.sharepoint.com/sites/Activity/O3421Documents" TargetMode="External"/><Relationship Id="rId3989" Type="http://schemas.openxmlformats.org/officeDocument/2006/relationships/hyperlink" Target="https://groupips.sharepoint.com/sites/Growth/1%20Quotations/Q6100-Q6199/Q6195%20Dow%20Benelux%20BV%20Anual%20projects" TargetMode="External"/><Relationship Id="rId6048" Type="http://schemas.openxmlformats.org/officeDocument/2006/relationships/hyperlink" Target="https://groupips.sharepoint.com/sites/O2600" TargetMode="External"/><Relationship Id="rId6462" Type="http://schemas.openxmlformats.org/officeDocument/2006/relationships/hyperlink" Target="https://groupips.sharepoint.com/sites/O2178" TargetMode="External"/><Relationship Id="rId5064" Type="http://schemas.openxmlformats.org/officeDocument/2006/relationships/hyperlink" Target="https://mytracker.group-ips.com/projects/1460/reference_sheets_translations/894.pdf" TargetMode="External"/><Relationship Id="rId6115" Type="http://schemas.openxmlformats.org/officeDocument/2006/relationships/hyperlink" Target="https://groupips.sharepoint.com/sites/O2531" TargetMode="External"/><Relationship Id="rId977" Type="http://schemas.openxmlformats.org/officeDocument/2006/relationships/hyperlink" Target="https://groupips.sharepoint.com/sites/Activity/O2599Documents" TargetMode="External"/><Relationship Id="rId2658" Type="http://schemas.openxmlformats.org/officeDocument/2006/relationships/hyperlink" Target="https://groupips.sharepoint.com/sites/ActivityArchive/O137Archive" TargetMode="External"/><Relationship Id="rId3709" Type="http://schemas.openxmlformats.org/officeDocument/2006/relationships/hyperlink" Target="https://groupips.sharepoint.com/sites/Growth/1%20Quotations/Q7100-Q7199/Q7130%20OLA%20Energy%20EM3247_Const%20fond%20r&#233;servoir" TargetMode="External"/><Relationship Id="rId4080" Type="http://schemas.openxmlformats.org/officeDocument/2006/relationships/hyperlink" Target="https://groupips.sharepoint.com/sites/Growth/1%20Quotations/Q6000-Q6099/Q6034%20Roche%20Diags%20GmbH%20Penzberg%20FBPP_TPK_Process" TargetMode="External"/><Relationship Id="rId1674" Type="http://schemas.openxmlformats.org/officeDocument/2006/relationships/hyperlink" Target="https://groupips.sharepoint.com/sites/O1887_BAC_StandardsDNBBA/Shared%20Documents/Forms/AllItems.aspx" TargetMode="External"/><Relationship Id="rId2725" Type="http://schemas.openxmlformats.org/officeDocument/2006/relationships/hyperlink" Target="https://groupips.sharepoint.com/sites/ActivityArchive/O040Archive" TargetMode="External"/><Relationship Id="rId5131" Type="http://schemas.openxmlformats.org/officeDocument/2006/relationships/hyperlink" Target="https://groupips.sharepoint.com/sites/O3528" TargetMode="External"/><Relationship Id="rId1327" Type="http://schemas.openxmlformats.org/officeDocument/2006/relationships/hyperlink" Target="https://groupips.sharepoint.com/sites/ActivityArchive/O2247Documents" TargetMode="External"/><Relationship Id="rId1741" Type="http://schemas.openxmlformats.org/officeDocument/2006/relationships/hyperlink" Target="https://groupips.sharepoint.com/sites/ActivityArchive/O1815Documents" TargetMode="External"/><Relationship Id="rId4897" Type="http://schemas.openxmlformats.org/officeDocument/2006/relationships/hyperlink" Target="https://groupips.sharepoint.com/sites/Growth" TargetMode="External"/><Relationship Id="rId5948" Type="http://schemas.openxmlformats.org/officeDocument/2006/relationships/hyperlink" Target="https://groupips.sharepoint.com/sites/O2707" TargetMode="External"/><Relationship Id="rId33" Type="http://schemas.openxmlformats.org/officeDocument/2006/relationships/hyperlink" Target="https://groupips.sharepoint.com/sites/Activity/O3549Documents" TargetMode="External"/><Relationship Id="rId3499" Type="http://schemas.openxmlformats.org/officeDocument/2006/relationships/hyperlink" Target="https://groupips.sharepoint.com/sites/Growth/1%20Quotations/Q7600-Q7699/Q7648%20The%20British%20School%20Renovation%20and%20New%20building" TargetMode="External"/><Relationship Id="rId3566" Type="http://schemas.openxmlformats.org/officeDocument/2006/relationships/hyperlink" Target="https://groupips.sharepoint.com/sites/Growth/1%20Quotations/Q7500-Q7599/Q7591%20ACTIVITOOL%20EM3511_Prestation%20testSkyd&#244;me" TargetMode="External"/><Relationship Id="rId4964" Type="http://schemas.openxmlformats.org/officeDocument/2006/relationships/hyperlink" Target="https://groupips.sharepoint.com/sites/Growth/1%20Quotations/Q8200-Q8299/Q8235%20IPS%20Belgium%20BU%20Engineering" TargetMode="External"/><Relationship Id="rId487" Type="http://schemas.openxmlformats.org/officeDocument/2006/relationships/hyperlink" Target="https://groupips.sharepoint.com/sites/Activity/O3093Documents" TargetMode="External"/><Relationship Id="rId2168" Type="http://schemas.openxmlformats.org/officeDocument/2006/relationships/hyperlink" Target="https://groupips.sharepoint.com/sites/ActivityArchive/O1075Archive" TargetMode="External"/><Relationship Id="rId3219" Type="http://schemas.openxmlformats.org/officeDocument/2006/relationships/hyperlink" Target="https://groupips.sharepoint.com/sites/Growth/1%20Quotations/Q8300-Q8399/Q8385%20Natra%20Malle%20Warehouse%20Automation" TargetMode="External"/><Relationship Id="rId3980" Type="http://schemas.openxmlformats.org/officeDocument/2006/relationships/hyperlink" Target="https://groupips.sharepoint.com/sites/Growth/1%20Quotations/Q6000-Q6099/Q6037%20TFL%20EM2434_R&#233;ali%20pland&#233;tail%20four" TargetMode="External"/><Relationship Id="rId4617" Type="http://schemas.openxmlformats.org/officeDocument/2006/relationships/hyperlink" Target="https://groupips.sharepoint.com/sites/Growth/1%20Quotations/" TargetMode="External"/><Relationship Id="rId1184" Type="http://schemas.openxmlformats.org/officeDocument/2006/relationships/hyperlink" Target="https://groupips.sharepoint.com/sites/ActivityArchive/O2390Documents" TargetMode="External"/><Relationship Id="rId2582" Type="http://schemas.openxmlformats.org/officeDocument/2006/relationships/hyperlink" Target="https://groupips.sharepoint.com/sites/ActivityArchive/O321Archive" TargetMode="External"/><Relationship Id="rId3633" Type="http://schemas.openxmlformats.org/officeDocument/2006/relationships/hyperlink" Target="https://groupips.sharepoint.com/sites/Growth/1%20Quotations/Q7400-Q7499/Q7448%20AMAZON%20(LUXEMBOURG)%20YB%20Program%20Manager" TargetMode="External"/><Relationship Id="rId6789" Type="http://schemas.openxmlformats.org/officeDocument/2006/relationships/hyperlink" Target="https://groupips.sharepoint.com/sites/I509" TargetMode="External"/><Relationship Id="rId554" Type="http://schemas.openxmlformats.org/officeDocument/2006/relationships/hyperlink" Target="https://groupips.sharepoint.com/sites/ActivityArchive/O3026Documents" TargetMode="External"/><Relationship Id="rId2235" Type="http://schemas.openxmlformats.org/officeDocument/2006/relationships/hyperlink" Target="https://groupips.sharepoint.com/sites/ActivityArchive/O944Archive" TargetMode="External"/><Relationship Id="rId3700" Type="http://schemas.openxmlformats.org/officeDocument/2006/relationships/hyperlink" Target="https://groupips.sharepoint.com/sites/Growth/1%20Quotations/Q7200-Q7299/Q7237%20Granarolo%20(Pasturago)%20Greenfield%20Granarolo" TargetMode="External"/><Relationship Id="rId207" Type="http://schemas.openxmlformats.org/officeDocument/2006/relationships/hyperlink" Target="https://groupips.sharepoint.com/sites/Activity/O3373Documents" TargetMode="External"/><Relationship Id="rId621" Type="http://schemas.openxmlformats.org/officeDocument/2006/relationships/hyperlink" Target="https://groupips.sharepoint.com/sites/ActivityArchive/O2959Documents" TargetMode="External"/><Relationship Id="rId1251" Type="http://schemas.openxmlformats.org/officeDocument/2006/relationships/hyperlink" Target="https://groupips.sharepoint.com/sites/ActivityArchive/O2323Documents" TargetMode="External"/><Relationship Id="rId2302" Type="http://schemas.openxmlformats.org/officeDocument/2006/relationships/hyperlink" Target="https://groupips.sharepoint.com/sites/ActivityArchive/O797Archive" TargetMode="External"/><Relationship Id="rId5458" Type="http://schemas.openxmlformats.org/officeDocument/2006/relationships/hyperlink" Target="https://groupips.sharepoint.com/sites/O3198" TargetMode="External"/><Relationship Id="rId5872" Type="http://schemas.openxmlformats.org/officeDocument/2006/relationships/hyperlink" Target="https://groupips.sharepoint.com/sites/O2784" TargetMode="External"/><Relationship Id="rId6509" Type="http://schemas.openxmlformats.org/officeDocument/2006/relationships/hyperlink" Target="https://groupips.sharepoint.com/sites/O2129" TargetMode="External"/><Relationship Id="rId4474" Type="http://schemas.openxmlformats.org/officeDocument/2006/relationships/hyperlink" Target="https://groupips.sharepoint.com/sites/Growth/1%20Quotations/Q4400-Q4499/Q4425_Troy%20Laminating%20Coater%20Oven" TargetMode="External"/><Relationship Id="rId5525" Type="http://schemas.openxmlformats.org/officeDocument/2006/relationships/hyperlink" Target="https://groupips.sharepoint.com/sites/O3131" TargetMode="External"/><Relationship Id="rId3076" Type="http://schemas.openxmlformats.org/officeDocument/2006/relationships/hyperlink" Target="https://groupips.sharepoint.com/sites/Growth/1%20Quotations/Q8800-Q8899/Q8857%20BEIERSDORF%20(MEXICO)%20BMM%20-%20Regulatory%20check" TargetMode="External"/><Relationship Id="rId3490" Type="http://schemas.openxmlformats.org/officeDocument/2006/relationships/hyperlink" Target="https://groupips.sharepoint.com/sites/Growth/1%20Quotations/Q7700-Q7799/Q7747%20TPS%20EM3406_LP%20Topographic%20survey" TargetMode="External"/><Relationship Id="rId4127" Type="http://schemas.openxmlformats.org/officeDocument/2006/relationships/hyperlink" Target="https://groupips.sharepoint.com/sites/Growth/1%20Quotations/Q5700-Q5799/Q5778%20GlaxoSmithKline%20Biologicals%20Wavre%20GSK-WN21-Support%20Maintenance" TargetMode="External"/><Relationship Id="rId4541" Type="http://schemas.openxmlformats.org/officeDocument/2006/relationships/hyperlink" Target="https://groupips.sharepoint.com/sites/Growth/1%20Quotations/" TargetMode="External"/><Relationship Id="rId2092" Type="http://schemas.openxmlformats.org/officeDocument/2006/relationships/hyperlink" Target="https://groupips.sharepoint.com/sites/ActivityArchive/O1234Archive" TargetMode="External"/><Relationship Id="rId3143" Type="http://schemas.openxmlformats.org/officeDocument/2006/relationships/hyperlink" Target="https://groupips.sharepoint.com/sites/Growth/1%20Quotations/Q8700-Q8799/Q8723%20RS%20BioPharma%20GmbH%20Corden%20Pharma%20HVAC" TargetMode="External"/><Relationship Id="rId6299" Type="http://schemas.openxmlformats.org/officeDocument/2006/relationships/hyperlink" Target="https://groupips.sharepoint.com/sites/O2344" TargetMode="External"/><Relationship Id="rId131" Type="http://schemas.openxmlformats.org/officeDocument/2006/relationships/hyperlink" Target="https://groupips.sharepoint.com/sites/Activity/O3451Documents" TargetMode="External"/><Relationship Id="rId3210" Type="http://schemas.openxmlformats.org/officeDocument/2006/relationships/hyperlink" Target="https://groupips.sharepoint.com/sites/Growth/1%20Quotations/Q8400-Q8499/Q8436%20AVOLTA%20EM4139_Tunisia%20FreeShop%20Area" TargetMode="External"/><Relationship Id="rId6366" Type="http://schemas.openxmlformats.org/officeDocument/2006/relationships/hyperlink" Target="https://groupips.sharepoint.com/sites/O2277" TargetMode="External"/><Relationship Id="rId6780" Type="http://schemas.openxmlformats.org/officeDocument/2006/relationships/hyperlink" Target="https://groupips.sharepoint.com/sites/I519" TargetMode="External"/><Relationship Id="rId2976" Type="http://schemas.openxmlformats.org/officeDocument/2006/relationships/hyperlink" Target="https://groupips.sharepoint.com/sites/Growth/1%20Quotations/Q9000-Q9099/Q9016%20Metinvest%20Adria%20SPA%20Hot-rolled%20coils" TargetMode="External"/><Relationship Id="rId5382" Type="http://schemas.openxmlformats.org/officeDocument/2006/relationships/hyperlink" Target="https://groupips.sharepoint.com/sites/O3274" TargetMode="External"/><Relationship Id="rId6019" Type="http://schemas.openxmlformats.org/officeDocument/2006/relationships/hyperlink" Target="https://groupips.sharepoint.com/sites/O2630" TargetMode="External"/><Relationship Id="rId6433" Type="http://schemas.openxmlformats.org/officeDocument/2006/relationships/hyperlink" Target="https://groupips.sharepoint.com/sites/O2209" TargetMode="External"/><Relationship Id="rId948" Type="http://schemas.openxmlformats.org/officeDocument/2006/relationships/hyperlink" Target="https://groupips.sharepoint.com/sites/Activity/O2629Documents" TargetMode="External"/><Relationship Id="rId1578" Type="http://schemas.openxmlformats.org/officeDocument/2006/relationships/hyperlink" Target="https://groupips.sharepoint.com/sites/ActivityArchive/O1989Documents" TargetMode="External"/><Relationship Id="rId1992" Type="http://schemas.openxmlformats.org/officeDocument/2006/relationships/hyperlink" Target="https://groupips.sharepoint.com/sites/ActivityArchive/O1420Archive" TargetMode="External"/><Relationship Id="rId2629" Type="http://schemas.openxmlformats.org/officeDocument/2006/relationships/hyperlink" Target="https://activityarchive.group-ips.com/?p=%2FO216Archive" TargetMode="External"/><Relationship Id="rId5035" Type="http://schemas.openxmlformats.org/officeDocument/2006/relationships/hyperlink" Target="https://mytracker.group-ips.com/projects/2070/reference_sheets_translations/986.pdf" TargetMode="External"/><Relationship Id="rId6500" Type="http://schemas.openxmlformats.org/officeDocument/2006/relationships/hyperlink" Target="https://groupips.sharepoint.com/sites/O2138" TargetMode="External"/><Relationship Id="rId1645" Type="http://schemas.openxmlformats.org/officeDocument/2006/relationships/hyperlink" Target="https://groupips.sharepoint.com/sites/ActivityArchive/O1920Documents" TargetMode="External"/><Relationship Id="rId4051" Type="http://schemas.openxmlformats.org/officeDocument/2006/relationships/hyperlink" Target="https://groupips.sharepoint.com/sites/Growth/1%20Quotations/Q6000-Q6099/Q6080%20Almagro%20Capital%20S.L.%20ITE%20Almansa%2022" TargetMode="External"/><Relationship Id="rId5102" Type="http://schemas.openxmlformats.org/officeDocument/2006/relationships/hyperlink" Target="https://groupips.sharepoint.com/sites/O3557" TargetMode="External"/><Relationship Id="rId1712" Type="http://schemas.openxmlformats.org/officeDocument/2006/relationships/hyperlink" Target="https://groupips.sharepoint.com/sites/01Activity-O1846ABIActuacionestructural/Shared%20Documents/Forms/AllItems.aspx" TargetMode="External"/><Relationship Id="rId4868" Type="http://schemas.openxmlformats.org/officeDocument/2006/relationships/hyperlink" Target="https://groupips.sharepoint.com/sites/Growth/1%20Quotations/" TargetMode="External"/><Relationship Id="rId5919" Type="http://schemas.openxmlformats.org/officeDocument/2006/relationships/hyperlink" Target="https://groupips.sharepoint.com/sites/O2737" TargetMode="External"/><Relationship Id="rId6290" Type="http://schemas.openxmlformats.org/officeDocument/2006/relationships/hyperlink" Target="https://groupips.sharepoint.com/sites/O2353" TargetMode="External"/><Relationship Id="rId3884" Type="http://schemas.openxmlformats.org/officeDocument/2006/relationships/hyperlink" Target="https://groupips.sharepoint.com/sites/Growth/1%20Quotations/Q6200-Q6299/Q6225%20BEIERSDORF%20(GLOBAL)%20Water%20Efficiency%20Project" TargetMode="External"/><Relationship Id="rId4935" Type="http://schemas.openxmlformats.org/officeDocument/2006/relationships/hyperlink" Target="https://groupips.sharepoint.com/sites/Growth/1%20Quotations/Q3600-Q3699/Q3678%20Investment%202018" TargetMode="External"/><Relationship Id="rId2486" Type="http://schemas.openxmlformats.org/officeDocument/2006/relationships/hyperlink" Target="https://groupips.sharepoint.com/sites/ActivityArchive/O465Archive" TargetMode="External"/><Relationship Id="rId3537" Type="http://schemas.openxmlformats.org/officeDocument/2006/relationships/hyperlink" Target="https://groupips.sharepoint.com/sites/Growth/1%20Quotations/Q7500-Q7599/Q7579%20Dow%20Benelux%20BV%20CM%20support%20-%20DOW%20Terneuzen" TargetMode="External"/><Relationship Id="rId3951" Type="http://schemas.openxmlformats.org/officeDocument/2006/relationships/hyperlink" Target="https://groupips.sharepoint.com/sites/Growth/1%20Quotations/Q6400-Q6499/Q6422%20MARETAP%20EM2686_Eng%20New%20Manifold%2050M7" TargetMode="External"/><Relationship Id="rId458" Type="http://schemas.openxmlformats.org/officeDocument/2006/relationships/hyperlink" Target="https://groupips.sharepoint.com/sites/Activity/O3122Documents" TargetMode="External"/><Relationship Id="rId872" Type="http://schemas.openxmlformats.org/officeDocument/2006/relationships/hyperlink" Target="https://groupips.sharepoint.com/sites/IAPS/Activity/PE0677/Forms/AllItems.aspx" TargetMode="External"/><Relationship Id="rId1088" Type="http://schemas.openxmlformats.org/officeDocument/2006/relationships/hyperlink" Target="https://groupips.sharepoint.com/sites/ActivityArchive/O2487Documents" TargetMode="External"/><Relationship Id="rId2139" Type="http://schemas.openxmlformats.org/officeDocument/2006/relationships/hyperlink" Target="https://groupips.sharepoint.com/sites/ActivityArchive/O1145Archive" TargetMode="External"/><Relationship Id="rId2553" Type="http://schemas.openxmlformats.org/officeDocument/2006/relationships/hyperlink" Target="https://groupips.sharepoint.com/sites/ActivityArchive/O374Archive" TargetMode="External"/><Relationship Id="rId3604" Type="http://schemas.openxmlformats.org/officeDocument/2006/relationships/hyperlink" Target="https://groupips.sharepoint.com/sites/Growth/1%20Quotations/Q7500-Q7599/Q7541%20Lindt%20&amp;%20Sprungli%20Strattham," TargetMode="External"/><Relationship Id="rId6010" Type="http://schemas.openxmlformats.org/officeDocument/2006/relationships/hyperlink" Target="https://groupips.sharepoint.com/sites/O2641" TargetMode="External"/><Relationship Id="rId525" Type="http://schemas.openxmlformats.org/officeDocument/2006/relationships/hyperlink" Target="https://groupips.sharepoint.com/sites/Activity/O3055Documents" TargetMode="External"/><Relationship Id="rId1155" Type="http://schemas.openxmlformats.org/officeDocument/2006/relationships/hyperlink" Target="https://groupips.sharepoint.com/sites/ActivityArchive/O2419Documents" TargetMode="External"/><Relationship Id="rId2206" Type="http://schemas.openxmlformats.org/officeDocument/2006/relationships/hyperlink" Target="https://groupips.sharepoint.com/sites/ActivityArchive/O996Archive" TargetMode="External"/><Relationship Id="rId2620" Type="http://schemas.openxmlformats.org/officeDocument/2006/relationships/hyperlink" Target="https://groupips.sharepoint.com/sites/ActivityArchive/O244Archive" TargetMode="External"/><Relationship Id="rId5776" Type="http://schemas.openxmlformats.org/officeDocument/2006/relationships/hyperlink" Target="https://groupips.sharepoint.com/sites/O2880" TargetMode="External"/><Relationship Id="rId1222" Type="http://schemas.openxmlformats.org/officeDocument/2006/relationships/hyperlink" Target="https://groupips.sharepoint.com/sites/ActivityArchive/O2352Documents" TargetMode="External"/><Relationship Id="rId4378" Type="http://schemas.openxmlformats.org/officeDocument/2006/relationships/hyperlink" Target="https://groupips.sharepoint.com/sites/Growth/1%20Quotations/Q5200-Q5299/Q5218%20GLAXOSMITHKLINE%20(BELGIUM)%20GSK%20-%20WN21%20-%20HVAC%20Zone%20Polio" TargetMode="External"/><Relationship Id="rId5429" Type="http://schemas.openxmlformats.org/officeDocument/2006/relationships/hyperlink" Target="https://groupips.sharepoint.com/sites/O3227" TargetMode="External"/><Relationship Id="rId6827" Type="http://schemas.openxmlformats.org/officeDocument/2006/relationships/hyperlink" Target="https://groupips.sharepoint.com/sites/I452" TargetMode="External"/><Relationship Id="rId3394" Type="http://schemas.openxmlformats.org/officeDocument/2006/relationships/hyperlink" Target="https://groupips.sharepoint.com/sites/Growth/1%20Quotations/Q7700-Q7799/Q7764%20Lutosa%20Foods%20Freezer%20project%20Safety%20Supp" TargetMode="External"/><Relationship Id="rId4792" Type="http://schemas.openxmlformats.org/officeDocument/2006/relationships/hyperlink" Target="https://groupips.sharepoint.com/sites/Growth/1%20Quotations/" TargetMode="External"/><Relationship Id="rId5843" Type="http://schemas.openxmlformats.org/officeDocument/2006/relationships/hyperlink" Target="https://groupips.sharepoint.com/sites/O2813" TargetMode="External"/><Relationship Id="rId3047" Type="http://schemas.openxmlformats.org/officeDocument/2006/relationships/hyperlink" Target="https://groupips.sharepoint.com/sites/Growth/1%20Quotations/Q8800-Q8899/Q8809%20BTSA%20New%20factory%20feasibility" TargetMode="External"/><Relationship Id="rId4445" Type="http://schemas.openxmlformats.org/officeDocument/2006/relationships/hyperlink" Target="https://groupips.sharepoint.com/sites/Growth/1%20Quotations/Q4600-Q4699/Q4638_TLC_Consolidation%20Study" TargetMode="External"/><Relationship Id="rId5910" Type="http://schemas.openxmlformats.org/officeDocument/2006/relationships/hyperlink" Target="https://groupips.sharepoint.com/sites/O2746" TargetMode="External"/><Relationship Id="rId3461" Type="http://schemas.openxmlformats.org/officeDocument/2006/relationships/hyperlink" Target="https://groupips.sharepoint.com/sites/Growth/1%20Quotations/Q7700-Q7799/Q7780%20Industeel%20Belgium%20SA%20Grue%20Inox%20-%20Support" TargetMode="External"/><Relationship Id="rId4512" Type="http://schemas.openxmlformats.org/officeDocument/2006/relationships/hyperlink" Target="https://groupips.sharepoint.com/sites/Growth/1%20Quotations/Q4200-Q4299/Q4252_BC_Project%20Support%20FY%2019-20" TargetMode="External"/><Relationship Id="rId382" Type="http://schemas.openxmlformats.org/officeDocument/2006/relationships/hyperlink" Target="https://groupips.sharepoint.com/sites/Activity/O3198Documents" TargetMode="External"/><Relationship Id="rId2063" Type="http://schemas.openxmlformats.org/officeDocument/2006/relationships/hyperlink" Target="https://groupips.sharepoint.com/sites/Activity/ProjectsArchive/O1312Archive" TargetMode="External"/><Relationship Id="rId3114" Type="http://schemas.openxmlformats.org/officeDocument/2006/relationships/hyperlink" Target="https://groupips.sharepoint.com/sites/Growth/1%20Quotations/Q8700-Q8799/Q8777%20MPM%20Lithouania%20Safety%20Prevention%20Support" TargetMode="External"/><Relationship Id="rId6684" Type="http://schemas.openxmlformats.org/officeDocument/2006/relationships/hyperlink" Target="https://groupips.sharepoint.com/sites/O1924" TargetMode="External"/><Relationship Id="rId2130" Type="http://schemas.openxmlformats.org/officeDocument/2006/relationships/hyperlink" Target="https://groupips.sharepoint.com/sites/01Activity-O1163AlcalFarma/Shared%20Documents/Forms/AllItems.aspx" TargetMode="External"/><Relationship Id="rId5286" Type="http://schemas.openxmlformats.org/officeDocument/2006/relationships/hyperlink" Target="https://groupips.sharepoint.com/sites/O3371" TargetMode="External"/><Relationship Id="rId6337" Type="http://schemas.openxmlformats.org/officeDocument/2006/relationships/hyperlink" Target="https://groupips.sharepoint.com/sites/O2306" TargetMode="External"/><Relationship Id="rId6751" Type="http://schemas.openxmlformats.org/officeDocument/2006/relationships/hyperlink" Target="https://groupips.sharepoint.com/sites/I927" TargetMode="External"/><Relationship Id="rId102" Type="http://schemas.openxmlformats.org/officeDocument/2006/relationships/hyperlink" Target="https://groupips.sharepoint.com/sites/Activity/O3480Documents" TargetMode="External"/><Relationship Id="rId5353" Type="http://schemas.openxmlformats.org/officeDocument/2006/relationships/hyperlink" Target="https://groupips.sharepoint.com/sites/O3303" TargetMode="External"/><Relationship Id="rId6404" Type="http://schemas.openxmlformats.org/officeDocument/2006/relationships/hyperlink" Target="https://groupips.sharepoint.com/sites/O2239" TargetMode="External"/><Relationship Id="rId1896" Type="http://schemas.openxmlformats.org/officeDocument/2006/relationships/hyperlink" Target="https://groupips.sharepoint.com/sites/ActivityArchive/O1597Archive" TargetMode="External"/><Relationship Id="rId2947" Type="http://schemas.openxmlformats.org/officeDocument/2006/relationships/hyperlink" Target="https://groupips.sharepoint.com/sites/Growth/1%20Quotations/Q9000-Q9099/Q9092%20Digital%20Realty%20BRU1%20-%20Project%20Support%202026" TargetMode="External"/><Relationship Id="rId5006" Type="http://schemas.openxmlformats.org/officeDocument/2006/relationships/hyperlink" Target="https://groupips.sharepoint.com/sites/Growth/1%20Quotations/Q6400-Q6499/Q6482%20IPS%20UK%20Finance%20&amp;%20Administration" TargetMode="External"/><Relationship Id="rId919" Type="http://schemas.openxmlformats.org/officeDocument/2006/relationships/hyperlink" Target="https://groupips.sharepoint.com/sites/IAPS/Activity/PE0642/Forms/AllItems.aspx" TargetMode="External"/><Relationship Id="rId1549" Type="http://schemas.openxmlformats.org/officeDocument/2006/relationships/hyperlink" Target="https://groupips.sharepoint.com/sites/ActivityArchive/O2019Documents" TargetMode="External"/><Relationship Id="rId1963" Type="http://schemas.openxmlformats.org/officeDocument/2006/relationships/hyperlink" Target="https://groupips.sharepoint.com/sites/ActivityArchive/O1467Archive" TargetMode="External"/><Relationship Id="rId4022" Type="http://schemas.openxmlformats.org/officeDocument/2006/relationships/hyperlink" Target="https://groupips.sharepoint.com/sites/Growth/1%20Quotations/Q6100-Q6199/Q6161%20TPS%20EM2492_V&#233;rif%20StrcT&#234;te%20de%20Puit" TargetMode="External"/><Relationship Id="rId5420" Type="http://schemas.openxmlformats.org/officeDocument/2006/relationships/hyperlink" Target="https://groupips.sharepoint.com/sites/O3236" TargetMode="External"/><Relationship Id="rId1616" Type="http://schemas.openxmlformats.org/officeDocument/2006/relationships/hyperlink" Target="https://groupips.sharepoint.com/sites/ActivityArchive/O1950Documents" TargetMode="External"/><Relationship Id="rId3788" Type="http://schemas.openxmlformats.org/officeDocument/2006/relationships/hyperlink" Target="https://groupips.sharepoint.com/sites/Growth/1%20Quotations/Q7000-Q7099/Q7007%20Aluminium%20Duffel%20BV%20Hommen%20in%20junker%20T6%20oven" TargetMode="External"/><Relationship Id="rId4839" Type="http://schemas.openxmlformats.org/officeDocument/2006/relationships/hyperlink" Target="https://groupips.sharepoint.com/sites/Growth/1%20Quotations/" TargetMode="External"/><Relationship Id="rId6194" Type="http://schemas.openxmlformats.org/officeDocument/2006/relationships/hyperlink" Target="https://groupips.sharepoint.com/sites/O2449" TargetMode="External"/><Relationship Id="rId3855" Type="http://schemas.openxmlformats.org/officeDocument/2006/relationships/hyperlink" Target="https://groupips.sharepoint.com/sites/Growth/1%20Quotations/Q6700-Q6799/Q6783%20SOLVAY%20(FRANCE)%20Mise%20dispo%20designer%20pr&#233;p%20P&amp;ID" TargetMode="External"/><Relationship Id="rId6261" Type="http://schemas.openxmlformats.org/officeDocument/2006/relationships/hyperlink" Target="https://groupips.sharepoint.com/sites/O2382" TargetMode="External"/><Relationship Id="rId776" Type="http://schemas.openxmlformats.org/officeDocument/2006/relationships/hyperlink" Target="https://groupips.sharepoint.com/sites/IAPS/Activity/PE0707/Forms/AllItems.aspx" TargetMode="External"/><Relationship Id="rId2457" Type="http://schemas.openxmlformats.org/officeDocument/2006/relationships/hyperlink" Target="https://groupips.sharepoint.com/sites/ActivityArchive/O505Archive" TargetMode="External"/><Relationship Id="rId3508" Type="http://schemas.openxmlformats.org/officeDocument/2006/relationships/hyperlink" Target="https://groupips.sharepoint.com/sites/Growth/1%20Quotations/Q7600-Q7699/Q7659%20Cainiao%20Madrid%20New%20Distribution%20Line" TargetMode="External"/><Relationship Id="rId4906" Type="http://schemas.openxmlformats.org/officeDocument/2006/relationships/hyperlink" Target="https://groupips.sharepoint.com/sites/Growth/1%20Quotations/" TargetMode="External"/><Relationship Id="rId429" Type="http://schemas.openxmlformats.org/officeDocument/2006/relationships/hyperlink" Target="https://groupips.sharepoint.com/sites/Activity/O3151Documents" TargetMode="External"/><Relationship Id="rId1059" Type="http://schemas.openxmlformats.org/officeDocument/2006/relationships/hyperlink" Target="https://groupips.sharepoint.com/sites/Activity/O2516Documents" TargetMode="External"/><Relationship Id="rId1473" Type="http://schemas.openxmlformats.org/officeDocument/2006/relationships/hyperlink" Target="https://groupips.sharepoint.com/sites/ActivityArchive/O2100Documents" TargetMode="External"/><Relationship Id="rId2871" Type="http://schemas.openxmlformats.org/officeDocument/2006/relationships/hyperlink" Target="https://groupips.sharepoint.com/sites/Activity/O1979Documents" TargetMode="External"/><Relationship Id="rId3922" Type="http://schemas.openxmlformats.org/officeDocument/2006/relationships/hyperlink" Target="https://groupips.sharepoint.com/sites/Growth/1%20Quotations/Q6400-Q6499/Q6405%20Cargill%20Foods%20France%20SAS%20Project%20Min'dor" TargetMode="External"/><Relationship Id="rId843" Type="http://schemas.openxmlformats.org/officeDocument/2006/relationships/hyperlink" Target="https://groupips.sharepoint.com/sites/ActivityArchive/O2737Documents" TargetMode="External"/><Relationship Id="rId1126" Type="http://schemas.openxmlformats.org/officeDocument/2006/relationships/hyperlink" Target="https://groupips.sharepoint.com/sites/ActivityArchive/O2448Documents" TargetMode="External"/><Relationship Id="rId2524" Type="http://schemas.openxmlformats.org/officeDocument/2006/relationships/hyperlink" Target="https://groupips.sharepoint.com/sites/ActivityArchive/O414Archive" TargetMode="External"/><Relationship Id="rId910" Type="http://schemas.openxmlformats.org/officeDocument/2006/relationships/hyperlink" Target="https://groupips.sharepoint.com/sites/ActivityArchive/O2670Documents" TargetMode="External"/><Relationship Id="rId1540" Type="http://schemas.openxmlformats.org/officeDocument/2006/relationships/hyperlink" Target="https://groupips.sharepoint.com/sites/ActivityArchive/O2028Documents" TargetMode="External"/><Relationship Id="rId4696" Type="http://schemas.openxmlformats.org/officeDocument/2006/relationships/hyperlink" Target="https://groupips.sharepoint.com/sites/Growth/1%20Quotations/" TargetMode="External"/><Relationship Id="rId5747" Type="http://schemas.openxmlformats.org/officeDocument/2006/relationships/hyperlink" Target="https://groupips.sharepoint.com/sites/O2909" TargetMode="External"/><Relationship Id="rId3298" Type="http://schemas.openxmlformats.org/officeDocument/2006/relationships/hyperlink" Target="https://groupips.sharepoint.com/sites/Growth/1%20Quotations/Q8100-Q8199/Q8188%20P&amp;G%20Spain%20Distribution%20center%20Mataro%20Reforma%20Oficinas%20P&amp;G%20Matar&#243;" TargetMode="External"/><Relationship Id="rId4349" Type="http://schemas.openxmlformats.org/officeDocument/2006/relationships/hyperlink" Target="https://groupips.sharepoint.com/sites/Growth/1%20Quotations/Q5200-Q5299/Q5292%20MARETAP%20PE0380_Fresh%20water%20dosng%20pump" TargetMode="External"/><Relationship Id="rId4763" Type="http://schemas.openxmlformats.org/officeDocument/2006/relationships/hyperlink" Target="https://groupips.sharepoint.com/sites/Growth/1%20Quotations/" TargetMode="External"/><Relationship Id="rId5814" Type="http://schemas.openxmlformats.org/officeDocument/2006/relationships/hyperlink" Target="https://groupips.sharepoint.com/sites/O2842" TargetMode="External"/><Relationship Id="rId3365" Type="http://schemas.openxmlformats.org/officeDocument/2006/relationships/hyperlink" Target="https://groupips.sharepoint.com/sites/Growth/1%20Quotations/Q8100-Q8199/Q8102%20RBL%20REI%20EM3815_parallel%20Conveyor" TargetMode="External"/><Relationship Id="rId4416" Type="http://schemas.openxmlformats.org/officeDocument/2006/relationships/hyperlink" Target="https://groupips.sharepoint.com/sites/Growth/1%20Quotations/Q4700-Q4799/Q4788_IPS_Engineering%20Methodology" TargetMode="External"/><Relationship Id="rId4830" Type="http://schemas.openxmlformats.org/officeDocument/2006/relationships/hyperlink" Target="https://groupips.sharepoint.com/sites/Growth/1%20Quotations/" TargetMode="External"/><Relationship Id="rId286" Type="http://schemas.openxmlformats.org/officeDocument/2006/relationships/hyperlink" Target="https://groupips.sharepoint.com/sites/Activity/O3294Documents" TargetMode="External"/><Relationship Id="rId2381" Type="http://schemas.openxmlformats.org/officeDocument/2006/relationships/hyperlink" Target="https://groupips.sharepoint.com/sites/ActivityArchive/O598Archive" TargetMode="External"/><Relationship Id="rId3018" Type="http://schemas.openxmlformats.org/officeDocument/2006/relationships/hyperlink" Target="https://groupips.sharepoint.com/sites/Growth/1%20Quotations/Q8900-Q8999/Q8925%20Blommer%20Chocolate%20Feasibility%20CBE%20Quote" TargetMode="External"/><Relationship Id="rId3432" Type="http://schemas.openxmlformats.org/officeDocument/2006/relationships/hyperlink" Target="https://groupips.sharepoint.com/sites/Growth/1%20Quotations/Q7800-Q7899/Q7820%20PIC%20EM3705_Syst%20s&#233;curit%20incendi" TargetMode="External"/><Relationship Id="rId6588" Type="http://schemas.openxmlformats.org/officeDocument/2006/relationships/hyperlink" Target="https://groupips.sharepoint.com/sites/O2050" TargetMode="External"/><Relationship Id="rId353" Type="http://schemas.openxmlformats.org/officeDocument/2006/relationships/hyperlink" Target="https://groupips.sharepoint.com/sites/Activity/O3227Documents" TargetMode="External"/><Relationship Id="rId2034" Type="http://schemas.openxmlformats.org/officeDocument/2006/relationships/hyperlink" Target="https://groupips.sharepoint.com/sites/ActivityArchive/O1359Archive" TargetMode="External"/><Relationship Id="rId420" Type="http://schemas.openxmlformats.org/officeDocument/2006/relationships/hyperlink" Target="https://groupips.sharepoint.com/sites/ActivityArchive/O3160Documents" TargetMode="External"/><Relationship Id="rId1050" Type="http://schemas.openxmlformats.org/officeDocument/2006/relationships/hyperlink" Target="https://groupips.sharepoint.com/sites/ActivityArchive/O2525Documents" TargetMode="External"/><Relationship Id="rId2101" Type="http://schemas.openxmlformats.org/officeDocument/2006/relationships/hyperlink" Target="https://groupips.sharepoint.com/sites/ActivityArchive/O1218Archive" TargetMode="External"/><Relationship Id="rId5257" Type="http://schemas.openxmlformats.org/officeDocument/2006/relationships/hyperlink" Target="https://groupips.sharepoint.com/sites/O3401" TargetMode="External"/><Relationship Id="rId6655" Type="http://schemas.openxmlformats.org/officeDocument/2006/relationships/hyperlink" Target="https://groupips.sharepoint.com/sites/O1975" TargetMode="External"/><Relationship Id="rId5671" Type="http://schemas.openxmlformats.org/officeDocument/2006/relationships/hyperlink" Target="https://groupips.sharepoint.com/sites/O2985" TargetMode="External"/><Relationship Id="rId6308" Type="http://schemas.openxmlformats.org/officeDocument/2006/relationships/hyperlink" Target="https://groupips.sharepoint.com/sites/O2335" TargetMode="External"/><Relationship Id="rId6722" Type="http://schemas.openxmlformats.org/officeDocument/2006/relationships/hyperlink" Target="https://groupips.sharepoint.com/sites/O1795" TargetMode="External"/><Relationship Id="rId1867" Type="http://schemas.openxmlformats.org/officeDocument/2006/relationships/hyperlink" Target="https://groupips.sharepoint.com/sites/ActivityArchive/O1653Documents" TargetMode="External"/><Relationship Id="rId2918" Type="http://schemas.openxmlformats.org/officeDocument/2006/relationships/hyperlink" Target="https://groupips.sharepoint.com/sites/Growth/1%20Quotations/Q9100-Q9199/Q9181%20FIVES%20EM4849_Catalogue%20Plant%203D" TargetMode="External"/><Relationship Id="rId4273" Type="http://schemas.openxmlformats.org/officeDocument/2006/relationships/hyperlink" Target="https://groupips.sharepoint.com/sites/Growth/1%20Quotations/Q4600-Q4699/Q4609%20-%20Carmeuse-%20Aisemont%20Offices" TargetMode="External"/><Relationship Id="rId5324" Type="http://schemas.openxmlformats.org/officeDocument/2006/relationships/hyperlink" Target="https://groupips.sharepoint.com/sites/O3332" TargetMode="External"/><Relationship Id="rId1934" Type="http://schemas.openxmlformats.org/officeDocument/2006/relationships/hyperlink" Target="https://groupips.sharepoint.com/sites/01Activity-O1533_IdiliaSoporte/Shared%20Documents/Forms/AllItems.aspx" TargetMode="External"/><Relationship Id="rId4340" Type="http://schemas.openxmlformats.org/officeDocument/2006/relationships/hyperlink" Target="https://groupips.sharepoint.com/sites/Growth/1%20Quotations/Q5000-Q5099/Q5036%20Ab%20InBev%20Belgium%20(Leuven)%20Magor%20EPCM%20Bottling%20Line" TargetMode="External"/><Relationship Id="rId6098" Type="http://schemas.openxmlformats.org/officeDocument/2006/relationships/hyperlink" Target="https://groupips.sharepoint.com/sites/O2549" TargetMode="External"/><Relationship Id="rId6165" Type="http://schemas.openxmlformats.org/officeDocument/2006/relationships/hyperlink" Target="https://groupips.sharepoint.com/sites/O2478" TargetMode="External"/><Relationship Id="rId3759" Type="http://schemas.openxmlformats.org/officeDocument/2006/relationships/hyperlink" Target="https://groupips.sharepoint.com/sites/Growth/1%20Quotations/Q7000-Q7099/Q7082%20Mabruk%20Oil%20Operations%20EM3204_HAZOP%20Session" TargetMode="External"/><Relationship Id="rId5181" Type="http://schemas.openxmlformats.org/officeDocument/2006/relationships/hyperlink" Target="https://groupips.sharepoint.com/sites/O3478" TargetMode="External"/><Relationship Id="rId6232" Type="http://schemas.openxmlformats.org/officeDocument/2006/relationships/hyperlink" Target="https://groupips.sharepoint.com/sites/O2411" TargetMode="External"/><Relationship Id="rId2775" Type="http://schemas.openxmlformats.org/officeDocument/2006/relationships/hyperlink" Target="https://groupips.sharepoint.com/sites/Activity/I920Documents" TargetMode="External"/><Relationship Id="rId3826" Type="http://schemas.openxmlformats.org/officeDocument/2006/relationships/hyperlink" Target="https://groupips.sharepoint.com/sites/Growth/1%20Quotations/Q6700-Q6799/Q6799%20GCER%20EM3020_Etude%20Flexibilit&#233;" TargetMode="External"/><Relationship Id="rId747" Type="http://schemas.openxmlformats.org/officeDocument/2006/relationships/hyperlink" Target="https://groupips.sharepoint.com/sites/ActivityArchive/O2833Documents" TargetMode="External"/><Relationship Id="rId1377" Type="http://schemas.openxmlformats.org/officeDocument/2006/relationships/hyperlink" Target="https://groupips.sharepoint.com/sites/ActivityArchive/O2197Documents" TargetMode="External"/><Relationship Id="rId1791" Type="http://schemas.openxmlformats.org/officeDocument/2006/relationships/hyperlink" Target="https://groupips.sharepoint.com/sites/01Activity-O1751ABITheRealChangeMP/Shared%20Documents/Forms/AllItems.aspx" TargetMode="External"/><Relationship Id="rId2428" Type="http://schemas.openxmlformats.org/officeDocument/2006/relationships/hyperlink" Target="https://groupips.sharepoint.com/sites/ActivityArchive/O543Archive" TargetMode="External"/><Relationship Id="rId2842" Type="http://schemas.openxmlformats.org/officeDocument/2006/relationships/hyperlink" Target="https://groupips.sharepoint.com/sites/Activity/I460Documents" TargetMode="External"/><Relationship Id="rId5998" Type="http://schemas.openxmlformats.org/officeDocument/2006/relationships/hyperlink" Target="https://groupips.sharepoint.com/sites/O2653" TargetMode="External"/><Relationship Id="rId83" Type="http://schemas.openxmlformats.org/officeDocument/2006/relationships/hyperlink" Target="https://groupips.sharepoint.com/sites/Activity/O3499Documents" TargetMode="External"/><Relationship Id="rId814" Type="http://schemas.openxmlformats.org/officeDocument/2006/relationships/hyperlink" Target="https://groupips.sharepoint.com/sites/Activity/O2766Documents" TargetMode="External"/><Relationship Id="rId1444" Type="http://schemas.openxmlformats.org/officeDocument/2006/relationships/hyperlink" Target="https://groupips.sharepoint.com/sites/ActivityArchive/O2129Documents" TargetMode="External"/><Relationship Id="rId1511" Type="http://schemas.openxmlformats.org/officeDocument/2006/relationships/hyperlink" Target="https://groupips.sharepoint.com/sites/ActivityArchive/O2062Documents" TargetMode="External"/><Relationship Id="rId4667" Type="http://schemas.openxmlformats.org/officeDocument/2006/relationships/hyperlink" Target="https://groupips.sharepoint.com/sites/Growth/1%20Quotations/" TargetMode="External"/><Relationship Id="rId5718" Type="http://schemas.openxmlformats.org/officeDocument/2006/relationships/hyperlink" Target="https://groupips.sharepoint.com/sites/O2938" TargetMode="External"/><Relationship Id="rId3269" Type="http://schemas.openxmlformats.org/officeDocument/2006/relationships/hyperlink" Target="https://groupips.sharepoint.com/sites/Growth/1%20Quotations/Q8300-Q8399/Q8310%20APO%20EM4029_Electrical%20Superv" TargetMode="External"/><Relationship Id="rId3683" Type="http://schemas.openxmlformats.org/officeDocument/2006/relationships/hyperlink" Target="https://groupips.sharepoint.com/sites/Growth/1%20Quotations/Q7200-Q7299/Q7294%20Lindt%20&amp;%20Sprungli%20Strattham," TargetMode="External"/><Relationship Id="rId2285" Type="http://schemas.openxmlformats.org/officeDocument/2006/relationships/hyperlink" Target="https://groupips.sharepoint.com/sites/ActivityArchive/O833Archive" TargetMode="External"/><Relationship Id="rId3336" Type="http://schemas.openxmlformats.org/officeDocument/2006/relationships/hyperlink" Target="https://groupips.sharepoint.com/sites/Growth/1%20Quotations/Q8100-Q8199/Q8163%20Dow%20Benelux%20Terneuzen%20TNZ%20-%20Bldg.%20Assessment" TargetMode="External"/><Relationship Id="rId4734" Type="http://schemas.openxmlformats.org/officeDocument/2006/relationships/hyperlink" Target="https://groupips.sharepoint.com/sites/Growth/1%20Quotations/" TargetMode="External"/><Relationship Id="rId257" Type="http://schemas.openxmlformats.org/officeDocument/2006/relationships/hyperlink" Target="https://groupips.sharepoint.com/sites/Activity/O3323Documents" TargetMode="External"/><Relationship Id="rId3750" Type="http://schemas.openxmlformats.org/officeDocument/2006/relationships/hyperlink" Target="https://groupips.sharepoint.com/sites/Growth/1%20Quotations/Q7000-Q7099/Q7058%20APO%20EM3152_Assessment%20vibration" TargetMode="External"/><Relationship Id="rId4801" Type="http://schemas.openxmlformats.org/officeDocument/2006/relationships/hyperlink" Target="https://groupips.sharepoint.com/sites/Growth/1%20Quotations/" TargetMode="External"/><Relationship Id="rId671" Type="http://schemas.openxmlformats.org/officeDocument/2006/relationships/hyperlink" Target="https://groupips.sharepoint.com/sites/Activity/O2909Documents" TargetMode="External"/><Relationship Id="rId2352" Type="http://schemas.openxmlformats.org/officeDocument/2006/relationships/hyperlink" Target="https://groupips.sharepoint.com/sites/ActivityArchive/O634Archive" TargetMode="External"/><Relationship Id="rId3403" Type="http://schemas.openxmlformats.org/officeDocument/2006/relationships/hyperlink" Target="https://groupips.sharepoint.com/sites/Growth/1%20Quotations/Q8000-Q8099/Q8059%20Mabruk%20Oil%20Operations%20EM3471_Noise%20Reduction%20Study" TargetMode="External"/><Relationship Id="rId6559" Type="http://schemas.openxmlformats.org/officeDocument/2006/relationships/hyperlink" Target="https://groupips.sharepoint.com/sites/O2079" TargetMode="External"/><Relationship Id="rId324" Type="http://schemas.openxmlformats.org/officeDocument/2006/relationships/hyperlink" Target="https://groupips.sharepoint.com/sites/Activity/O3256Documents" TargetMode="External"/><Relationship Id="rId2005" Type="http://schemas.openxmlformats.org/officeDocument/2006/relationships/hyperlink" Target="https://groupips.sharepoint.com/sites/ActivityArchive/O1402Archive" TargetMode="External"/><Relationship Id="rId5575" Type="http://schemas.openxmlformats.org/officeDocument/2006/relationships/hyperlink" Target="https://groupips.sharepoint.com/sites/O3081" TargetMode="External"/><Relationship Id="rId6626" Type="http://schemas.openxmlformats.org/officeDocument/2006/relationships/hyperlink" Target="https://groupips.sharepoint.com/sites/O2007" TargetMode="External"/><Relationship Id="rId1021" Type="http://schemas.openxmlformats.org/officeDocument/2006/relationships/hyperlink" Target="https://groupips.sharepoint.com/sites/ActivityArchive/O2555Documents" TargetMode="External"/><Relationship Id="rId4177" Type="http://schemas.openxmlformats.org/officeDocument/2006/relationships/hyperlink" Target="https://groupips.sharepoint.com/sites/Growth/1%20Quotations/Q5600-Q5699/Q5631%20Univercells%20Technologies%20EPCM%20Moonshine" TargetMode="External"/><Relationship Id="rId4591" Type="http://schemas.openxmlformats.org/officeDocument/2006/relationships/hyperlink" Target="https://groupips.sharepoint.com/sites/Growth/1%20Quotations/" TargetMode="External"/><Relationship Id="rId5228" Type="http://schemas.openxmlformats.org/officeDocument/2006/relationships/hyperlink" Target="https://groupips.sharepoint.com/sites/O3430" TargetMode="External"/><Relationship Id="rId5642" Type="http://schemas.openxmlformats.org/officeDocument/2006/relationships/hyperlink" Target="https://groupips.sharepoint.com/sites/O3014" TargetMode="External"/><Relationship Id="rId3193" Type="http://schemas.openxmlformats.org/officeDocument/2006/relationships/hyperlink" Target="https://groupips.sharepoint.com/sites/Growth/1%20Quotations/Q8500-Q8599/Q8582%20Mondelez%20GmbH%20L&#246;rrach%20Delta%20-%20Electrical%20Design" TargetMode="External"/><Relationship Id="rId4244" Type="http://schemas.openxmlformats.org/officeDocument/2006/relationships/hyperlink" Target="https://groupips.sharepoint.com/sites/Growth/1%20Quotations/Q5100-Q5199/Q5192%20METITO%20PE0307_Sand%20filtre%20Mechanical" TargetMode="External"/><Relationship Id="rId1838" Type="http://schemas.openxmlformats.org/officeDocument/2006/relationships/hyperlink" Target="https://groupips.sharepoint.com/sites/ActivityArchive/O1687Archive" TargetMode="External"/><Relationship Id="rId3260" Type="http://schemas.openxmlformats.org/officeDocument/2006/relationships/hyperlink" Target="https://groupips.sharepoint.com/sites/Growth/1%20Quotations/Q8200-Q8299/Q8247%20Elis%20Barcelona%20Levantamiento%203D" TargetMode="External"/><Relationship Id="rId4311" Type="http://schemas.openxmlformats.org/officeDocument/2006/relationships/hyperlink" Target="https://groupips.sharepoint.com/sites/Growth/1%20Quotations/Q5400-Q5499/Q5432%20Datacenter%20United%20Showroom%20Masterplan" TargetMode="External"/><Relationship Id="rId181" Type="http://schemas.openxmlformats.org/officeDocument/2006/relationships/hyperlink" Target="https://groupips.sharepoint.com/sites/Activity/O3400Documents" TargetMode="External"/><Relationship Id="rId1905" Type="http://schemas.openxmlformats.org/officeDocument/2006/relationships/hyperlink" Target="https://groupips.sharepoint.com/sites/ActivityArchive/O1582Archive" TargetMode="External"/><Relationship Id="rId6069" Type="http://schemas.openxmlformats.org/officeDocument/2006/relationships/hyperlink" Target="https://groupips.sharepoint.com/sites/O2579" TargetMode="External"/><Relationship Id="rId5085" Type="http://schemas.openxmlformats.org/officeDocument/2006/relationships/hyperlink" Target="https://groupips.sharepoint.com/sites/O3574" TargetMode="External"/><Relationship Id="rId6483" Type="http://schemas.openxmlformats.org/officeDocument/2006/relationships/hyperlink" Target="https://groupips.sharepoint.com/sites/O2157" TargetMode="External"/><Relationship Id="rId998" Type="http://schemas.openxmlformats.org/officeDocument/2006/relationships/hyperlink" Target="https://groupips.sharepoint.com/sites/Activity/O2578Documents" TargetMode="External"/><Relationship Id="rId2679" Type="http://schemas.openxmlformats.org/officeDocument/2006/relationships/hyperlink" Target="https://groupips.sharepoint.com/sites/ActivityArchive/O100Archive" TargetMode="External"/><Relationship Id="rId6136" Type="http://schemas.openxmlformats.org/officeDocument/2006/relationships/hyperlink" Target="https://groupips.sharepoint.com/sites/O2509" TargetMode="External"/><Relationship Id="rId6550" Type="http://schemas.openxmlformats.org/officeDocument/2006/relationships/hyperlink" Target="https://groupips.sharepoint.com/sites/O2088" TargetMode="External"/><Relationship Id="rId1695" Type="http://schemas.openxmlformats.org/officeDocument/2006/relationships/hyperlink" Target="https://groupips.sharepoint.com/sites/ActivityArchive/O1863Archive" TargetMode="External"/><Relationship Id="rId2746" Type="http://schemas.openxmlformats.org/officeDocument/2006/relationships/hyperlink" Target="https://groupips.sharepoint.com/sites/ActivityArchive/O019Archive" TargetMode="External"/><Relationship Id="rId5152" Type="http://schemas.openxmlformats.org/officeDocument/2006/relationships/hyperlink" Target="https://groupips.sharepoint.com/sites/O3507" TargetMode="External"/><Relationship Id="rId6203" Type="http://schemas.openxmlformats.org/officeDocument/2006/relationships/hyperlink" Target="https://groupips.sharepoint.com/sites/O2440" TargetMode="External"/><Relationship Id="rId718" Type="http://schemas.openxmlformats.org/officeDocument/2006/relationships/hyperlink" Target="https://groupips.sharepoint.com/sites/ActivityArchive/O2862Documents" TargetMode="External"/><Relationship Id="rId1348" Type="http://schemas.openxmlformats.org/officeDocument/2006/relationships/hyperlink" Target="https://groupips.sharepoint.com/sites/ActivityArchive/O2226Documents" TargetMode="External"/><Relationship Id="rId1762" Type="http://schemas.openxmlformats.org/officeDocument/2006/relationships/hyperlink" Target="https://groupips.sharepoint.com/sites/01Activity-O1791CapellaMasterplan/Shared%20Documents/Forms/AllItems.aspx" TargetMode="External"/><Relationship Id="rId1415" Type="http://schemas.openxmlformats.org/officeDocument/2006/relationships/hyperlink" Target="https://groupips.sharepoint.com/sites/ActivityArchive/O2159Documents" TargetMode="External"/><Relationship Id="rId2813" Type="http://schemas.openxmlformats.org/officeDocument/2006/relationships/hyperlink" Target="https://groupips.sharepoint.com/sites/Activity/I502Documents" TargetMode="External"/><Relationship Id="rId5969" Type="http://schemas.openxmlformats.org/officeDocument/2006/relationships/hyperlink" Target="https://groupips.sharepoint.com/sites/O2686" TargetMode="External"/><Relationship Id="rId54" Type="http://schemas.openxmlformats.org/officeDocument/2006/relationships/hyperlink" Target="https://groupips.sharepoint.com/sites/Activity/O3528Documents" TargetMode="External"/><Relationship Id="rId4985" Type="http://schemas.openxmlformats.org/officeDocument/2006/relationships/hyperlink" Target="https://groupips.sharepoint.com/sites/Growth/1%20Quotations/Q7300-Q7399/Q7311%20Group-IPS%20Food%20&amp;%20Beverages" TargetMode="External"/><Relationship Id="rId2189" Type="http://schemas.openxmlformats.org/officeDocument/2006/relationships/hyperlink" Target="https://groupips.sharepoint.com/sites/ActivityArchive/O1026Archive" TargetMode="External"/><Relationship Id="rId3587" Type="http://schemas.openxmlformats.org/officeDocument/2006/relationships/hyperlink" Target="https://groupips.sharepoint.com/sites/Growth/1%20Quotations/Q7200-Q7299/Q7243%20KBC%20Banque%202%20new%20DC%20commissioning" TargetMode="External"/><Relationship Id="rId4638" Type="http://schemas.openxmlformats.org/officeDocument/2006/relationships/hyperlink" Target="https://groupips.sharepoint.com/sites/Growth/1%20Quotations/" TargetMode="External"/><Relationship Id="rId6060" Type="http://schemas.openxmlformats.org/officeDocument/2006/relationships/hyperlink" Target="https://groupips.sharepoint.com/sites/O2588" TargetMode="External"/><Relationship Id="rId3654" Type="http://schemas.openxmlformats.org/officeDocument/2006/relationships/hyperlink" Target="https://groupips.sharepoint.com/sites/Growth/1%20Quotations/Q7400-Q7499/Q7414%20Groupe%20OCP%20EM3190_Etd%20Instal%20FusionSoufr" TargetMode="External"/><Relationship Id="rId4705" Type="http://schemas.openxmlformats.org/officeDocument/2006/relationships/hyperlink" Target="https://groupips.sharepoint.com/sites/Growth/1%20Quotations/" TargetMode="External"/><Relationship Id="rId575" Type="http://schemas.openxmlformats.org/officeDocument/2006/relationships/hyperlink" Target="https://groupips.sharepoint.com/sites/ActivityArchive/O3005Documents" TargetMode="External"/><Relationship Id="rId2256" Type="http://schemas.openxmlformats.org/officeDocument/2006/relationships/hyperlink" Target="https://groupips.sharepoint.com/sites/ActivityArchive/O909Archive" TargetMode="External"/><Relationship Id="rId2670" Type="http://schemas.openxmlformats.org/officeDocument/2006/relationships/hyperlink" Target="https://groupips.sharepoint.com/sites/ActivityArchive/O119Archive" TargetMode="External"/><Relationship Id="rId3307" Type="http://schemas.openxmlformats.org/officeDocument/2006/relationships/hyperlink" Target="https://groupips.sharepoint.com/sites/Growth/1%20Quotations/Q7700-Q7799/Q7757%20Brussels%20Airport%20Company%20NV%20Substation%20Replacement" TargetMode="External"/><Relationship Id="rId3721" Type="http://schemas.openxmlformats.org/officeDocument/2006/relationships/hyperlink" Target="https://groupips.sharepoint.com/sites/Growth/1%20Quotations/Q7200-Q7299/Q7239%20ArcelorMittal%20Esch-Belval%20Revamping%20Steelshop" TargetMode="External"/><Relationship Id="rId228" Type="http://schemas.openxmlformats.org/officeDocument/2006/relationships/hyperlink" Target="https://groupips.sharepoint.com/sites/Activity/O3352Documents" TargetMode="External"/><Relationship Id="rId642" Type="http://schemas.openxmlformats.org/officeDocument/2006/relationships/hyperlink" Target="https://groupips.sharepoint.com/sites/Activity/O2938Documents" TargetMode="External"/><Relationship Id="rId1272" Type="http://schemas.openxmlformats.org/officeDocument/2006/relationships/hyperlink" Target="https://groupips.sharepoint.com/sites/ActivityArchive/O2302Documents" TargetMode="External"/><Relationship Id="rId2323" Type="http://schemas.openxmlformats.org/officeDocument/2006/relationships/hyperlink" Target="https://groupips.sharepoint.com/sites/ActivityArchive/O720Archive" TargetMode="External"/><Relationship Id="rId5479" Type="http://schemas.openxmlformats.org/officeDocument/2006/relationships/hyperlink" Target="https://groupips.sharepoint.com/sites/O3177" TargetMode="External"/><Relationship Id="rId5893" Type="http://schemas.openxmlformats.org/officeDocument/2006/relationships/hyperlink" Target="https://groupips.sharepoint.com/sites/O2763" TargetMode="External"/><Relationship Id="rId4495" Type="http://schemas.openxmlformats.org/officeDocument/2006/relationships/hyperlink" Target="https://groupips.sharepoint.com/sites/Growth/1%20Quotations/Q4300-Q4399/Q4325_FIACT" TargetMode="External"/><Relationship Id="rId5546" Type="http://schemas.openxmlformats.org/officeDocument/2006/relationships/hyperlink" Target="https://groupips.sharepoint.com/sites/O3110" TargetMode="External"/><Relationship Id="rId3097" Type="http://schemas.openxmlformats.org/officeDocument/2006/relationships/hyperlink" Target="https://groupips.sharepoint.com/sites/Growth/1%20Quotations/Q8800-Q8899/Q8811%20Eurenco%20(PB%20Clermont)%20Structure%20Tamiserie" TargetMode="External"/><Relationship Id="rId4148" Type="http://schemas.openxmlformats.org/officeDocument/2006/relationships/hyperlink" Target="https://groupips.sharepoint.com/sites/Growth/1%20Quotations/Q5700-Q5799/Q5732%20P3%20Parks%20Spain%20P3%20in%20Illescas%20(AMZ)" TargetMode="External"/><Relationship Id="rId5960" Type="http://schemas.openxmlformats.org/officeDocument/2006/relationships/hyperlink" Target="https://groupips.sharepoint.com/sites/O2695" TargetMode="External"/><Relationship Id="rId3164" Type="http://schemas.openxmlformats.org/officeDocument/2006/relationships/hyperlink" Target="https://groupips.sharepoint.com/sites/Growth/1%20Quotations/Q8500-Q8599/Q8568%20SDD%20SUBCERO" TargetMode="External"/><Relationship Id="rId4562" Type="http://schemas.openxmlformats.org/officeDocument/2006/relationships/hyperlink" Target="https://groupips.sharepoint.com/sites/Growth/1%20Quotations/" TargetMode="External"/><Relationship Id="rId5613" Type="http://schemas.openxmlformats.org/officeDocument/2006/relationships/hyperlink" Target="https://groupips.sharepoint.com/sites/O3043" TargetMode="External"/><Relationship Id="rId1809" Type="http://schemas.openxmlformats.org/officeDocument/2006/relationships/hyperlink" Target="https://groupips.sharepoint.com/sites/ActivityArchive/O1728Archive" TargetMode="External"/><Relationship Id="rId4215" Type="http://schemas.openxmlformats.org/officeDocument/2006/relationships/hyperlink" Target="https://groupips.sharepoint.com/sites/Growth/1%20Quotations/Q5600-Q5699/Q5617%20Ikea%20Belgium%20sa_nv%20New%20warehouse%20Wilrijk" TargetMode="External"/><Relationship Id="rId2180" Type="http://schemas.openxmlformats.org/officeDocument/2006/relationships/hyperlink" Target="https://groupips.sharepoint.com/sites/ActivityArchive/O1039Archive" TargetMode="External"/><Relationship Id="rId3231" Type="http://schemas.openxmlformats.org/officeDocument/2006/relationships/hyperlink" Target="https://groupips.sharepoint.com/sites/Growth/1%20Quotations/Q7800-Q7899/Q7854%20NLMK%20La%20Louviere%20EU%20Steelmaking%20facility" TargetMode="External"/><Relationship Id="rId6387" Type="http://schemas.openxmlformats.org/officeDocument/2006/relationships/hyperlink" Target="https://groupips.sharepoint.com/sites/O2256" TargetMode="External"/><Relationship Id="rId152" Type="http://schemas.openxmlformats.org/officeDocument/2006/relationships/hyperlink" Target="https://groupips.sharepoint.com/sites/Activity/O3429Documents" TargetMode="External"/><Relationship Id="rId2997" Type="http://schemas.openxmlformats.org/officeDocument/2006/relationships/hyperlink" Target="https://groupips.sharepoint.com/sites/Growth/1%20Quotations/Q9000-Q9099/Q9012%20Groupe%20Chimique%20Tunisien%20GCT%20EM4423_Expertise%20structure" TargetMode="External"/><Relationship Id="rId6454" Type="http://schemas.openxmlformats.org/officeDocument/2006/relationships/hyperlink" Target="https://groupips.sharepoint.com/sites/O2186" TargetMode="External"/><Relationship Id="rId969" Type="http://schemas.openxmlformats.org/officeDocument/2006/relationships/hyperlink" Target="https://groupips.sharepoint.com/sites/Activity/O2607Documents" TargetMode="External"/><Relationship Id="rId1599" Type="http://schemas.openxmlformats.org/officeDocument/2006/relationships/hyperlink" Target="https://groupips.sharepoint.com/sites/ActivityArchive/O1968Archive" TargetMode="External"/><Relationship Id="rId5056" Type="http://schemas.openxmlformats.org/officeDocument/2006/relationships/hyperlink" Target="https://mytracker.group-ips.com/projects/1599/reference_sheets_translations/925.pdf" TargetMode="External"/><Relationship Id="rId5470" Type="http://schemas.openxmlformats.org/officeDocument/2006/relationships/hyperlink" Target="https://groupips.sharepoint.com/sites/O3186" TargetMode="External"/><Relationship Id="rId6107" Type="http://schemas.openxmlformats.org/officeDocument/2006/relationships/hyperlink" Target="https://groupips.sharepoint.com/sites/O2539" TargetMode="External"/><Relationship Id="rId6521" Type="http://schemas.openxmlformats.org/officeDocument/2006/relationships/hyperlink" Target="https://groupips.sharepoint.com/sites/O2117" TargetMode="External"/><Relationship Id="rId4072" Type="http://schemas.openxmlformats.org/officeDocument/2006/relationships/hyperlink" Target="https://groupips.sharepoint.com/sites/Growth/1%20Quotations/Q6000-Q6099/Q6042%20Cervecera%20de%20Canarias%20Extend%20Life%20-%20CC%20Buildings" TargetMode="External"/><Relationship Id="rId5123" Type="http://schemas.openxmlformats.org/officeDocument/2006/relationships/hyperlink" Target="https://groupips.sharepoint.com/sites/O3536" TargetMode="External"/><Relationship Id="rId1666" Type="http://schemas.openxmlformats.org/officeDocument/2006/relationships/hyperlink" Target="https://groupips.sharepoint.com/sites/ActivityArchive/O1897Documents" TargetMode="External"/><Relationship Id="rId2717" Type="http://schemas.openxmlformats.org/officeDocument/2006/relationships/hyperlink" Target="https://groupips.sharepoint.com/sites/ActivityArchive/O048Archive" TargetMode="External"/><Relationship Id="rId1319" Type="http://schemas.openxmlformats.org/officeDocument/2006/relationships/hyperlink" Target="https://groupips.sharepoint.com/sites/Activity/O2255Documents" TargetMode="External"/><Relationship Id="rId1733" Type="http://schemas.openxmlformats.org/officeDocument/2006/relationships/hyperlink" Target="https://groupips.sharepoint.com/sites/ActivityArchive/O1824Documents" TargetMode="External"/><Relationship Id="rId4889" Type="http://schemas.openxmlformats.org/officeDocument/2006/relationships/hyperlink" Target="https://groupips.sharepoint.com/sites/Growth/1%20Quotations/" TargetMode="External"/><Relationship Id="rId25" Type="http://schemas.openxmlformats.org/officeDocument/2006/relationships/hyperlink" Target="https://groupips.sharepoint.com/sites/Activity/O3557Documents" TargetMode="External"/><Relationship Id="rId1800" Type="http://schemas.openxmlformats.org/officeDocument/2006/relationships/hyperlink" Target="https://groupips.sharepoint.com/sites/Activity/O1739Documents" TargetMode="External"/><Relationship Id="rId4956" Type="http://schemas.openxmlformats.org/officeDocument/2006/relationships/hyperlink" Target="https://groupips.sharepoint.com/sites/Growth/1%20Quotations/" TargetMode="External"/><Relationship Id="rId3558" Type="http://schemas.openxmlformats.org/officeDocument/2006/relationships/hyperlink" Target="https://groupips.sharepoint.com/sites/Growth/1%20Quotations/Q7600-Q7699/Q7602%20Futerro%20P&amp;ID%20modifications" TargetMode="External"/><Relationship Id="rId3972" Type="http://schemas.openxmlformats.org/officeDocument/2006/relationships/hyperlink" Target="https://groupips.sharepoint.com/sites/Growth/1%20Quotations/Q6200-Q6299/Q6268%20PC%20Loos%20-%20France%20Stockage%20HCl%2024%25" TargetMode="External"/><Relationship Id="rId4609" Type="http://schemas.openxmlformats.org/officeDocument/2006/relationships/hyperlink" Target="https://groupips.sharepoint.com/sites/Growth/1%20Quotations/" TargetMode="External"/><Relationship Id="rId479" Type="http://schemas.openxmlformats.org/officeDocument/2006/relationships/hyperlink" Target="https://groupips.sharepoint.com/sites/Activity/O3101Documents" TargetMode="External"/><Relationship Id="rId893" Type="http://schemas.openxmlformats.org/officeDocument/2006/relationships/hyperlink" Target="https://groupips.sharepoint.com/sites/IAPS/Activity/PE0654/Forms/AllItems.aspx" TargetMode="External"/><Relationship Id="rId2574" Type="http://schemas.openxmlformats.org/officeDocument/2006/relationships/hyperlink" Target="https://groupips.sharepoint.com/sites/ActivityArchive/O336Archive" TargetMode="External"/><Relationship Id="rId3625" Type="http://schemas.openxmlformats.org/officeDocument/2006/relationships/hyperlink" Target="https://groupips.sharepoint.com/sites/Growth/1%20Quotations/Q7400-Q7499/Q7483%20Carmeuse%20EM3461_Detailed%20Design%20Kiln" TargetMode="External"/><Relationship Id="rId6031" Type="http://schemas.openxmlformats.org/officeDocument/2006/relationships/hyperlink" Target="https://groupips.sharepoint.com/sites/O2617" TargetMode="External"/><Relationship Id="rId546" Type="http://schemas.openxmlformats.org/officeDocument/2006/relationships/hyperlink" Target="https://groupips.sharepoint.com/sites/Activity/O3034Documents" TargetMode="External"/><Relationship Id="rId1176" Type="http://schemas.openxmlformats.org/officeDocument/2006/relationships/hyperlink" Target="https://groupips.sharepoint.com/sites/ActivityArchive/O2398Documents" TargetMode="External"/><Relationship Id="rId2227" Type="http://schemas.openxmlformats.org/officeDocument/2006/relationships/hyperlink" Target="https://groupips.sharepoint.com/sites/01Activity-O965FacilitiesUpgradePlan/Shared%20Documents/Forms/AllItems.aspx" TargetMode="External"/><Relationship Id="rId960" Type="http://schemas.openxmlformats.org/officeDocument/2006/relationships/hyperlink" Target="https://groupips.sharepoint.com/sites/ActivityArchive/O2616Documents" TargetMode="External"/><Relationship Id="rId1243" Type="http://schemas.openxmlformats.org/officeDocument/2006/relationships/hyperlink" Target="https://groupips.sharepoint.com/sites/ActivityArchive/O2331Documents" TargetMode="External"/><Relationship Id="rId1590" Type="http://schemas.openxmlformats.org/officeDocument/2006/relationships/hyperlink" Target="https://groupips.sharepoint.com/sites/Activity/O1977Documents" TargetMode="External"/><Relationship Id="rId2641" Type="http://schemas.openxmlformats.org/officeDocument/2006/relationships/hyperlink" Target="https://groupips.sharepoint.com/sites/ActivityArchive/O194Archive" TargetMode="External"/><Relationship Id="rId4399" Type="http://schemas.openxmlformats.org/officeDocument/2006/relationships/hyperlink" Target="https://groupips.sharepoint.com/sites/Growth/1%20Quotations/Q4800-Q4899/Q4827_Blommer_Conche%20Optimization%20Project" TargetMode="External"/><Relationship Id="rId5797" Type="http://schemas.openxmlformats.org/officeDocument/2006/relationships/hyperlink" Target="https://groupips.sharepoint.com/sites/O2859" TargetMode="External"/><Relationship Id="rId613" Type="http://schemas.openxmlformats.org/officeDocument/2006/relationships/hyperlink" Target="https://groupips.sharepoint.com/sites/Activity/O2967Documents" TargetMode="External"/><Relationship Id="rId5864" Type="http://schemas.openxmlformats.org/officeDocument/2006/relationships/hyperlink" Target="https://groupips.sharepoint.com/sites/O2792" TargetMode="External"/><Relationship Id="rId1310" Type="http://schemas.openxmlformats.org/officeDocument/2006/relationships/hyperlink" Target="https://groupips.sharepoint.com/sites/ActivityArchive/O2264Documents" TargetMode="External"/><Relationship Id="rId4466" Type="http://schemas.openxmlformats.org/officeDocument/2006/relationships/hyperlink" Target="https://groupips.sharepoint.com/sites/Growth/1%20Quotations/" TargetMode="External"/><Relationship Id="rId4880" Type="http://schemas.openxmlformats.org/officeDocument/2006/relationships/hyperlink" Target="https://groupips.sharepoint.com/sites/Growth" TargetMode="External"/><Relationship Id="rId5517" Type="http://schemas.openxmlformats.org/officeDocument/2006/relationships/hyperlink" Target="https://groupips.sharepoint.com/sites/O3139" TargetMode="External"/><Relationship Id="rId5931" Type="http://schemas.openxmlformats.org/officeDocument/2006/relationships/hyperlink" Target="https://groupips.sharepoint.com/sites/O2725" TargetMode="External"/><Relationship Id="rId3068" Type="http://schemas.openxmlformats.org/officeDocument/2006/relationships/hyperlink" Target="https://groupips.sharepoint.com/sites/Growth/1%20Quotations/Q8800-Q8899/Q8875%20EKIUM%20EM4436_Session%20HAZOP%20&amp;%20HAZID" TargetMode="External"/><Relationship Id="rId3482" Type="http://schemas.openxmlformats.org/officeDocument/2006/relationships/hyperlink" Target="https://groupips.sharepoint.com/sites/Growth/1%20Quotations/Q7500-Q7599/Q7538%20Carmeuse%20Aisemont%20Design%20for%20Carmeuse%20Aisemont" TargetMode="External"/><Relationship Id="rId4119" Type="http://schemas.openxmlformats.org/officeDocument/2006/relationships/hyperlink" Target="https://groupips.sharepoint.com/sites/Growth/1%20Quotations/Q5500-Q5599/Q5576%20SHELL%20Tunisia%20EM2047_Prov%20Senior%20Mech%20Engin" TargetMode="External"/><Relationship Id="rId4533" Type="http://schemas.openxmlformats.org/officeDocument/2006/relationships/hyperlink" Target="https://groupips.sharepoint.com/sites/Growth/1%20Quotations/" TargetMode="External"/><Relationship Id="rId2084" Type="http://schemas.openxmlformats.org/officeDocument/2006/relationships/hyperlink" Target="https://groupips.sharepoint.com/sites/ActivityArchive/O1244Archive" TargetMode="External"/><Relationship Id="rId3135" Type="http://schemas.openxmlformats.org/officeDocument/2006/relationships/hyperlink" Target="https://groupips.sharepoint.com/sites/Growth/1%20Quotations/Q8700-Q8799/Q8704%20SEREPT%20EM4265_Mise%20&#224;%20Disposition" TargetMode="External"/><Relationship Id="rId4600" Type="http://schemas.openxmlformats.org/officeDocument/2006/relationships/hyperlink" Target="https://groupips.sharepoint.com/sites/Growth/1%20Quotations/" TargetMode="External"/><Relationship Id="rId470" Type="http://schemas.openxmlformats.org/officeDocument/2006/relationships/hyperlink" Target="https://groupips.sharepoint.com/sites/Activity/O3110Documents" TargetMode="External"/><Relationship Id="rId2151" Type="http://schemas.openxmlformats.org/officeDocument/2006/relationships/hyperlink" Target="https://groupips.sharepoint.com/sites/ActivityArchive/O1123Archive" TargetMode="External"/><Relationship Id="rId3202" Type="http://schemas.openxmlformats.org/officeDocument/2006/relationships/hyperlink" Target="https://groupips.sharepoint.com/sites/Growth/1%20Quotations/Q8500-Q8599/Q8578%20MARETAP%20EM4210_Etd%20Am&#233;nagement%20Bac" TargetMode="External"/><Relationship Id="rId6358" Type="http://schemas.openxmlformats.org/officeDocument/2006/relationships/hyperlink" Target="https://groupips.sharepoint.com/sites/O2285" TargetMode="External"/><Relationship Id="rId123" Type="http://schemas.openxmlformats.org/officeDocument/2006/relationships/hyperlink" Target="https://groupips.sharepoint.com/sites/Activity/O3459Documents" TargetMode="External"/><Relationship Id="rId5374" Type="http://schemas.openxmlformats.org/officeDocument/2006/relationships/hyperlink" Target="https://groupips.sharepoint.com/sites/O3282" TargetMode="External"/><Relationship Id="rId6772" Type="http://schemas.openxmlformats.org/officeDocument/2006/relationships/hyperlink" Target="https://groupips.sharepoint.com/sites/I527" TargetMode="External"/><Relationship Id="rId2968" Type="http://schemas.openxmlformats.org/officeDocument/2006/relationships/hyperlink" Target="https://groupips.sharepoint.com/sites/Growth/1%20Quotations/Q8800-Q8899/Q8826%20The%20Residential%20Club%20Libro%20de%20Estilo" TargetMode="External"/><Relationship Id="rId5027" Type="http://schemas.openxmlformats.org/officeDocument/2006/relationships/hyperlink" Target="https://mytracker.group-ips.com/projects/2566/reference_sheets_translations/992.pdf" TargetMode="External"/><Relationship Id="rId6425" Type="http://schemas.openxmlformats.org/officeDocument/2006/relationships/hyperlink" Target="https://groupips.sharepoint.com/sites/O2217" TargetMode="External"/><Relationship Id="rId1984" Type="http://schemas.openxmlformats.org/officeDocument/2006/relationships/hyperlink" Target="https://groupips.sharepoint.com/sites/ActivityArchive/O1432Archive" TargetMode="External"/><Relationship Id="rId4390" Type="http://schemas.openxmlformats.org/officeDocument/2006/relationships/hyperlink" Target="https://groupips.sharepoint.com/sites/Growth/1%20Quotations/Q5100-Q5199/Q5103%20The%20Dow%20Chemical%20Company%20Project%20Organe" TargetMode="External"/><Relationship Id="rId5441" Type="http://schemas.openxmlformats.org/officeDocument/2006/relationships/hyperlink" Target="https://groupips.sharepoint.com/sites/O3215" TargetMode="External"/><Relationship Id="rId1637" Type="http://schemas.openxmlformats.org/officeDocument/2006/relationships/hyperlink" Target="https://groupips.sharepoint.com/sites/O1928DNAproteins/Shared%20Documents/Forms/AllItems.aspx" TargetMode="External"/><Relationship Id="rId4043" Type="http://schemas.openxmlformats.org/officeDocument/2006/relationships/hyperlink" Target="https://groupips.sharepoint.com/sites/Growth/1%20Quotations/Q5900-Q5999/Q5967%20Procter%20&amp;%20Gamble%20Manufacturing%20Belgium%20(Strombeek-Bever)%20Lift%20project%20phase3" TargetMode="External"/><Relationship Id="rId1704" Type="http://schemas.openxmlformats.org/officeDocument/2006/relationships/hyperlink" Target="https://groupips.sharepoint.com/sites/ActivityArchive/O1854Archive" TargetMode="External"/><Relationship Id="rId4110" Type="http://schemas.openxmlformats.org/officeDocument/2006/relationships/hyperlink" Target="https://groupips.sharepoint.com/sites/Growth/1%20Quotations/Q5900-Q5999/Q5931%20Botalys%20Fin%20de%20projet%20en%20r&#233;gie" TargetMode="External"/><Relationship Id="rId6282" Type="http://schemas.openxmlformats.org/officeDocument/2006/relationships/hyperlink" Target="https://groupips.sharepoint.com/sites/O2361" TargetMode="External"/><Relationship Id="rId797" Type="http://schemas.openxmlformats.org/officeDocument/2006/relationships/hyperlink" Target="https://groupips.sharepoint.com/sites/Activity/O2783Documents" TargetMode="External"/><Relationship Id="rId2478" Type="http://schemas.openxmlformats.org/officeDocument/2006/relationships/hyperlink" Target="https://groupips.sharepoint.com/sites/ActivityArchive/O475Archive" TargetMode="External"/><Relationship Id="rId3876" Type="http://schemas.openxmlformats.org/officeDocument/2006/relationships/hyperlink" Target="https://groupips.sharepoint.com/sites/Growth/1%20Quotations/Q6600-Q6699/Q6623%20APO%20EM2794_Miskar%20security%20upgrad" TargetMode="External"/><Relationship Id="rId4927" Type="http://schemas.openxmlformats.org/officeDocument/2006/relationships/hyperlink" Target="https://groupips.sharepoint.com/sites/Growth/1%20Quotations/" TargetMode="External"/><Relationship Id="rId2892" Type="http://schemas.openxmlformats.org/officeDocument/2006/relationships/hyperlink" Target="https://groupips.sharepoint.com/sites/Growth/1%20Quotations/Q9100-Q9199/Q9130%20Servicoop%20Management%20SL%20Cooperativa%20de%20Vivienda" TargetMode="External"/><Relationship Id="rId3529" Type="http://schemas.openxmlformats.org/officeDocument/2006/relationships/hyperlink" Target="https://groupips.sharepoint.com/sites/Growth/1%20Quotations/Q7600-Q7699/Q7667%20Deha%20Tech%20EM3601_Process%20Design%20Review" TargetMode="External"/><Relationship Id="rId3943" Type="http://schemas.openxmlformats.org/officeDocument/2006/relationships/hyperlink" Target="https://groupips.sharepoint.com/sites/Growth/1%20Quotations/Q6400-Q6499/Q6474%20GENARS%20S.L%20Cost%20Control_La%20Nao" TargetMode="External"/><Relationship Id="rId6002" Type="http://schemas.openxmlformats.org/officeDocument/2006/relationships/hyperlink" Target="https://groupips.sharepoint.com/sites/O2649" TargetMode="External"/><Relationship Id="rId864" Type="http://schemas.openxmlformats.org/officeDocument/2006/relationships/hyperlink" Target="https://groupips.sharepoint.com/sites/Activity/O2716Documents" TargetMode="External"/><Relationship Id="rId1494" Type="http://schemas.openxmlformats.org/officeDocument/2006/relationships/hyperlink" Target="https://groupips.sharepoint.com/sites/Activity/O2079Documents" TargetMode="External"/><Relationship Id="rId2545" Type="http://schemas.openxmlformats.org/officeDocument/2006/relationships/hyperlink" Target="https://groupips.sharepoint.com/sites/ActivityArchive/O384Archive" TargetMode="External"/><Relationship Id="rId517" Type="http://schemas.openxmlformats.org/officeDocument/2006/relationships/hyperlink" Target="https://groupips.sharepoint.com/sites/ActivityArchive/O3063Documents" TargetMode="External"/><Relationship Id="rId931" Type="http://schemas.openxmlformats.org/officeDocument/2006/relationships/hyperlink" Target="https://groupips.sharepoint.com/sites/ActivityArchive/O2647Documents" TargetMode="External"/><Relationship Id="rId1147" Type="http://schemas.openxmlformats.org/officeDocument/2006/relationships/hyperlink" Target="https://groupips.sharepoint.com/sites/ActivityArchive/O2427Documents" TargetMode="External"/><Relationship Id="rId1561" Type="http://schemas.openxmlformats.org/officeDocument/2006/relationships/hyperlink" Target="https://groupips.sharepoint.com/sites/ActivityArchive/O2007Documents" TargetMode="External"/><Relationship Id="rId2612" Type="http://schemas.openxmlformats.org/officeDocument/2006/relationships/hyperlink" Target="https://groupips.sharepoint.com/sites/ActivityArchive/O253Archive" TargetMode="External"/><Relationship Id="rId5768" Type="http://schemas.openxmlformats.org/officeDocument/2006/relationships/hyperlink" Target="https://groupips.sharepoint.com/sites/O2888" TargetMode="External"/><Relationship Id="rId6819" Type="http://schemas.openxmlformats.org/officeDocument/2006/relationships/hyperlink" Target="https://groupips.sharepoint.com/sites/I475" TargetMode="External"/><Relationship Id="rId1214" Type="http://schemas.openxmlformats.org/officeDocument/2006/relationships/hyperlink" Target="https://groupips.sharepoint.com/sites/ActivityArchive/O2360Documents" TargetMode="External"/><Relationship Id="rId4784" Type="http://schemas.openxmlformats.org/officeDocument/2006/relationships/hyperlink" Target="https://groupips.sharepoint.com/sites/Growth/1%20Quotations/" TargetMode="External"/><Relationship Id="rId5835" Type="http://schemas.openxmlformats.org/officeDocument/2006/relationships/hyperlink" Target="https://groupips.sharepoint.com/sites/O2821" TargetMode="External"/><Relationship Id="rId3386" Type="http://schemas.openxmlformats.org/officeDocument/2006/relationships/hyperlink" Target="https://groupips.sharepoint.com/sites/Growth/1%20Quotations/Q8000-Q8099/Q8068%20Logicor%20(Curve)Cabanillas1%20SL%20Logicor%20Cabanillas%20Survey" TargetMode="External"/><Relationship Id="rId4437" Type="http://schemas.openxmlformats.org/officeDocument/2006/relationships/hyperlink" Target="https://groupips.sharepoint.com/sites/Growth/1%20Quotations/Q4700-Q4799/Q4742_PG_BSL2" TargetMode="External"/><Relationship Id="rId3039" Type="http://schemas.openxmlformats.org/officeDocument/2006/relationships/hyperlink" Target="https://groupips.sharepoint.com/sites/Growth/1%20Quotations/Q8800-Q8899/Q8868%20La%20Lorraine%20Erpe-Mere%20(BE)%20Site%20Safety%20Support" TargetMode="External"/><Relationship Id="rId3453" Type="http://schemas.openxmlformats.org/officeDocument/2006/relationships/hyperlink" Target="https://groupips.sharepoint.com/sites/Growth/1%20Quotations/Q7400-Q7499/Q7436%20GSK%20Wavre%20GSK%20Energy%20Saving%20W21" TargetMode="External"/><Relationship Id="rId4851" Type="http://schemas.openxmlformats.org/officeDocument/2006/relationships/hyperlink" Target="https://groupips.sharepoint.com/sites/Growth/1%20Quotations/" TargetMode="External"/><Relationship Id="rId5902" Type="http://schemas.openxmlformats.org/officeDocument/2006/relationships/hyperlink" Target="https://groupips.sharepoint.com/sites/O2754" TargetMode="External"/><Relationship Id="rId374" Type="http://schemas.openxmlformats.org/officeDocument/2006/relationships/hyperlink" Target="https://groupips.sharepoint.com/sites/Activity/O3206Documents" TargetMode="External"/><Relationship Id="rId2055" Type="http://schemas.openxmlformats.org/officeDocument/2006/relationships/hyperlink" Target="https://groupips.sharepoint.com/sites/ActivityArchive/O1322Archive" TargetMode="External"/><Relationship Id="rId3106" Type="http://schemas.openxmlformats.org/officeDocument/2006/relationships/hyperlink" Target="https://groupips.sharepoint.com/sites/Growth/1%20Quotations/Q8800-Q8899/Q8804%20Ingenia%20EM4392_Building%20Update" TargetMode="External"/><Relationship Id="rId4504" Type="http://schemas.openxmlformats.org/officeDocument/2006/relationships/hyperlink" Target="https://groupips.sharepoint.com/sites/Growth/1%20Quotations/" TargetMode="External"/><Relationship Id="rId3520" Type="http://schemas.openxmlformats.org/officeDocument/2006/relationships/hyperlink" Target="https://groupips.sharepoint.com/sites/Growth/1%20Quotations/Q7600-Q7699/Q7687%20Carmeuse%20EM3519_Lime%20bulk%20container" TargetMode="External"/><Relationship Id="rId6676" Type="http://schemas.openxmlformats.org/officeDocument/2006/relationships/hyperlink" Target="https://groupips.sharepoint.com/sites/O1938" TargetMode="External"/><Relationship Id="rId441" Type="http://schemas.openxmlformats.org/officeDocument/2006/relationships/hyperlink" Target="https://groupips.sharepoint.com/sites/Activity/O3139Documents" TargetMode="External"/><Relationship Id="rId1071" Type="http://schemas.openxmlformats.org/officeDocument/2006/relationships/hyperlink" Target="https://groupips.sharepoint.com/sites/Activity/O2504Documents" TargetMode="External"/><Relationship Id="rId2122" Type="http://schemas.openxmlformats.org/officeDocument/2006/relationships/hyperlink" Target="https://groupips.sharepoint.com/sites/ActivityArchive/O1180Archive" TargetMode="External"/><Relationship Id="rId5278" Type="http://schemas.openxmlformats.org/officeDocument/2006/relationships/hyperlink" Target="https://groupips.sharepoint.com/sites/O3379" TargetMode="External"/><Relationship Id="rId5692" Type="http://schemas.openxmlformats.org/officeDocument/2006/relationships/hyperlink" Target="https://groupips.sharepoint.com/sites/O2964" TargetMode="External"/><Relationship Id="rId6329" Type="http://schemas.openxmlformats.org/officeDocument/2006/relationships/hyperlink" Target="https://groupips.sharepoint.com/sites/O2314" TargetMode="External"/><Relationship Id="rId6743" Type="http://schemas.openxmlformats.org/officeDocument/2006/relationships/hyperlink" Target="https://groupips.sharepoint.com/sites/O1512" TargetMode="External"/><Relationship Id="rId1888" Type="http://schemas.openxmlformats.org/officeDocument/2006/relationships/hyperlink" Target="https://groupips.sharepoint.com/sites/ActivityArchive/O1610Documents" TargetMode="External"/><Relationship Id="rId2939" Type="http://schemas.openxmlformats.org/officeDocument/2006/relationships/hyperlink" Target="https://groupips.sharepoint.com/sites/Growth/1%20Quotations/Q9000-Q9099/Q9089%20LDC%20Wittenberg%20Oil%20Tank%20Replacement" TargetMode="External"/><Relationship Id="rId4294" Type="http://schemas.openxmlformats.org/officeDocument/2006/relationships/hyperlink" Target="https://groupips.sharepoint.com/sites/Growth/1%20Quotations/Q5400-Q5499/Q5471%20GCER%20EM1065_Cahier%20sup&amp;&#233;d%20hyd" TargetMode="External"/><Relationship Id="rId5345" Type="http://schemas.openxmlformats.org/officeDocument/2006/relationships/hyperlink" Target="https://groupips.sharepoint.com/sites/O3311" TargetMode="External"/><Relationship Id="rId6810" Type="http://schemas.openxmlformats.org/officeDocument/2006/relationships/hyperlink" Target="https://groupips.sharepoint.com/sites/I487" TargetMode="External"/><Relationship Id="rId4361" Type="http://schemas.openxmlformats.org/officeDocument/2006/relationships/hyperlink" Target="https://groupips.sharepoint.com/sites/Growth/1%20Quotations/Q5000-Q5099/Q5029%20Yazaki%20EPCM%20New%20Satelit%20Plant%20Bizert" TargetMode="External"/><Relationship Id="rId5412" Type="http://schemas.openxmlformats.org/officeDocument/2006/relationships/hyperlink" Target="https://groupips.sharepoint.com/sites/O3244" TargetMode="External"/><Relationship Id="rId1955" Type="http://schemas.openxmlformats.org/officeDocument/2006/relationships/hyperlink" Target="https://groupips.sharepoint.com/sites/ActivityArchive/O1490Archive" TargetMode="External"/><Relationship Id="rId4014" Type="http://schemas.openxmlformats.org/officeDocument/2006/relationships/hyperlink" Target="https://groupips.sharepoint.com/sites/Growth/1%20Quotations/Q6200-Q6299/Q6226%20Constellium%20Rolled%20Products%20Design%20Support" TargetMode="External"/><Relationship Id="rId1608" Type="http://schemas.openxmlformats.org/officeDocument/2006/relationships/hyperlink" Target="https://groupips.sharepoint.com/sites/ActivityArchive/O1958Documents" TargetMode="External"/><Relationship Id="rId3030" Type="http://schemas.openxmlformats.org/officeDocument/2006/relationships/hyperlink" Target="https://groupips.sharepoint.com/sites/Growth/1%20Quotations/Q8500-Q8599/Q8514%20APO%20EM4011_Noise%20Survey" TargetMode="External"/><Relationship Id="rId6186" Type="http://schemas.openxmlformats.org/officeDocument/2006/relationships/hyperlink" Target="https://groupips.sharepoint.com/sites/O2457" TargetMode="External"/><Relationship Id="rId2796" Type="http://schemas.openxmlformats.org/officeDocument/2006/relationships/hyperlink" Target="https://groupips.sharepoint.com/sites/ActivityArchive/I520Documents" TargetMode="External"/><Relationship Id="rId3847" Type="http://schemas.openxmlformats.org/officeDocument/2006/relationships/hyperlink" Target="https://groupips.sharepoint.com/sites/Growth/1%20Quotations/Q6600-Q6699/Q6695%20ENDECO%20EM2926_Design%20Gas%20Line" TargetMode="External"/><Relationship Id="rId6253" Type="http://schemas.openxmlformats.org/officeDocument/2006/relationships/hyperlink" Target="https://groupips.sharepoint.com/sites/O2390" TargetMode="External"/><Relationship Id="rId768" Type="http://schemas.openxmlformats.org/officeDocument/2006/relationships/hyperlink" Target="https://groupips.sharepoint.com/sites/ActivityArchive/O2812Documents" TargetMode="External"/><Relationship Id="rId1398" Type="http://schemas.openxmlformats.org/officeDocument/2006/relationships/hyperlink" Target="https://groupips.sharepoint.com/sites/ActivityArchive/O2176Documents" TargetMode="External"/><Relationship Id="rId2449" Type="http://schemas.openxmlformats.org/officeDocument/2006/relationships/hyperlink" Target="https://groupips.sharepoint.com/sites/ActivityArchive/O515Archive" TargetMode="External"/><Relationship Id="rId2863" Type="http://schemas.openxmlformats.org/officeDocument/2006/relationships/hyperlink" Target="https://groupips.sharepoint.com/sites/ActivityArchive/I183Archive" TargetMode="External"/><Relationship Id="rId3914" Type="http://schemas.openxmlformats.org/officeDocument/2006/relationships/hyperlink" Target="https://groupips.sharepoint.com/sites/Growth/1%20Quotations/Q6500-Q6599/Q6563%20Anheuser%20Busch%20St.%20Louis%20ABI%20Bronx" TargetMode="External"/><Relationship Id="rId6320" Type="http://schemas.openxmlformats.org/officeDocument/2006/relationships/hyperlink" Target="https://groupips.sharepoint.com/sites/O2323" TargetMode="External"/><Relationship Id="rId835" Type="http://schemas.openxmlformats.org/officeDocument/2006/relationships/hyperlink" Target="https://groupips.sharepoint.com/sites/Activity/O2745Documents" TargetMode="External"/><Relationship Id="rId1465" Type="http://schemas.openxmlformats.org/officeDocument/2006/relationships/hyperlink" Target="https://groupips.sharepoint.com/sites/Activity/O2108Documents" TargetMode="External"/><Relationship Id="rId2516" Type="http://schemas.openxmlformats.org/officeDocument/2006/relationships/hyperlink" Target="https://groupips.sharepoint.com/sites/ActivityArchive/O424Archive" TargetMode="External"/><Relationship Id="rId1118" Type="http://schemas.openxmlformats.org/officeDocument/2006/relationships/hyperlink" Target="https://groupips.sharepoint.com/sites/Activity/O2456Documents" TargetMode="External"/><Relationship Id="rId1532" Type="http://schemas.openxmlformats.org/officeDocument/2006/relationships/hyperlink" Target="https://groupips.sharepoint.com/sites/Activity/O2041Documents" TargetMode="External"/><Relationship Id="rId2930" Type="http://schemas.openxmlformats.org/officeDocument/2006/relationships/hyperlink" Target="https://groupips.sharepoint.com/sites/Growth/1%20Quotations/Q9100-Q9199/Q9161%20Cordia%20Homes%20Cerrado%20del%20Aguila%20plot%20M1-B" TargetMode="External"/><Relationship Id="rId4688" Type="http://schemas.openxmlformats.org/officeDocument/2006/relationships/hyperlink" Target="https://groupips.sharepoint.com/sites/Growth/1%20Quotations/Q3100-Q3199/Q3117_P&amp;G%20Reimbursable%20Mechelen" TargetMode="External"/><Relationship Id="rId902" Type="http://schemas.openxmlformats.org/officeDocument/2006/relationships/hyperlink" Target="https://groupips.sharepoint.com/sites/Activity/O2678Documents" TargetMode="External"/><Relationship Id="rId5739" Type="http://schemas.openxmlformats.org/officeDocument/2006/relationships/hyperlink" Target="https://groupips.sharepoint.com/sites/O2917" TargetMode="External"/><Relationship Id="rId4755" Type="http://schemas.openxmlformats.org/officeDocument/2006/relationships/hyperlink" Target="https://groupips.sharepoint.com/sites/Growth/1%20Quotations/" TargetMode="External"/><Relationship Id="rId5806" Type="http://schemas.openxmlformats.org/officeDocument/2006/relationships/hyperlink" Target="https://groupips.sharepoint.com/sites/O2850" TargetMode="External"/><Relationship Id="rId278" Type="http://schemas.openxmlformats.org/officeDocument/2006/relationships/hyperlink" Target="https://groupips.sharepoint.com/sites/Activity/O3302Documents" TargetMode="External"/><Relationship Id="rId3357" Type="http://schemas.openxmlformats.org/officeDocument/2006/relationships/hyperlink" Target="https://groupips.sharepoint.com/sites/Growth/1%20Quotations/Q8000-Q8099/Q8069%20Logicor%20(Atlas%203)%20S.L.%20Logicor%20Mas%20Blau%20Survey" TargetMode="External"/><Relationship Id="rId3771" Type="http://schemas.openxmlformats.org/officeDocument/2006/relationships/hyperlink" Target="https://groupips.sharepoint.com/sites/Growth/1%20Quotations/Q7000-Q7099/Q7046%20GCER%20EM3135_Dimnsionmnt%20R&#233;srvoir" TargetMode="External"/><Relationship Id="rId4408" Type="http://schemas.openxmlformats.org/officeDocument/2006/relationships/hyperlink" Target="https://groupips.sharepoint.com/sites/Growth/1%20Quotations/Q4900-Q4999/Q4976%20CARGILL%20(UNITED%20STATES)%20Project%20Luxury%20-%20Phase%20III" TargetMode="External"/><Relationship Id="rId4822" Type="http://schemas.openxmlformats.org/officeDocument/2006/relationships/hyperlink" Target="https://groupips.sharepoint.com/sites/Growth/1%20Quotations/" TargetMode="External"/><Relationship Id="rId692" Type="http://schemas.openxmlformats.org/officeDocument/2006/relationships/hyperlink" Target="https://groupips.sharepoint.com/sites/IAPS/Activity/PE0732/Forms/AllItems.aspx" TargetMode="External"/><Relationship Id="rId2373" Type="http://schemas.openxmlformats.org/officeDocument/2006/relationships/hyperlink" Target="https://groupips.sharepoint.com/sites/ActivityArchive/O607Archive" TargetMode="External"/><Relationship Id="rId3424" Type="http://schemas.openxmlformats.org/officeDocument/2006/relationships/hyperlink" Target="https://groupips.sharepoint.com/sites/Growth/1%20Quotations/Q7800-Q7899/Q7852%20Aluminium%20Dunkerque%20H%20Puret&#233;%20et%20T%20Crasse" TargetMode="External"/><Relationship Id="rId345" Type="http://schemas.openxmlformats.org/officeDocument/2006/relationships/hyperlink" Target="https://groupips.sharepoint.com/sites/Activity/O3235Documents" TargetMode="External"/><Relationship Id="rId2026" Type="http://schemas.openxmlformats.org/officeDocument/2006/relationships/hyperlink" Target="https://groupips.sharepoint.com/sites/01Activity-O1375EstudioViabilidad/Shared%20Documents/Forms/AllItems.aspx" TargetMode="External"/><Relationship Id="rId2440" Type="http://schemas.openxmlformats.org/officeDocument/2006/relationships/hyperlink" Target="https://groupips.sharepoint.com/sites/ActivityArchive/O527Archive" TargetMode="External"/><Relationship Id="rId5596" Type="http://schemas.openxmlformats.org/officeDocument/2006/relationships/hyperlink" Target="https://groupips.sharepoint.com/sites/O3060" TargetMode="External"/><Relationship Id="rId6647" Type="http://schemas.openxmlformats.org/officeDocument/2006/relationships/hyperlink" Target="https://groupips.sharepoint.com/sites/O1984" TargetMode="External"/><Relationship Id="rId412" Type="http://schemas.openxmlformats.org/officeDocument/2006/relationships/hyperlink" Target="https://groupips.sharepoint.com/sites/Activity/O3168Documents" TargetMode="External"/><Relationship Id="rId1042" Type="http://schemas.openxmlformats.org/officeDocument/2006/relationships/hyperlink" Target="https://groupips.sharepoint.com/sites/ActivityArchive/O2533Documents" TargetMode="External"/><Relationship Id="rId4198" Type="http://schemas.openxmlformats.org/officeDocument/2006/relationships/hyperlink" Target="https://groupips.sharepoint.com/sites/Growth/1%20Quotations/Q5600-Q5699/Q5645%20TETCO%20EM2123_Iraq%20Zubair%20Port" TargetMode="External"/><Relationship Id="rId5249" Type="http://schemas.openxmlformats.org/officeDocument/2006/relationships/hyperlink" Target="https://groupips.sharepoint.com/sites/O3409" TargetMode="External"/><Relationship Id="rId5663" Type="http://schemas.openxmlformats.org/officeDocument/2006/relationships/hyperlink" Target="https://groupips.sharepoint.com/sites/O2993" TargetMode="External"/><Relationship Id="rId4265" Type="http://schemas.openxmlformats.org/officeDocument/2006/relationships/hyperlink" Target="https://groupips.sharepoint.com/sites/Growth/1%20Quotations/Q5100-Q5199/Q5194%20MARETAP%20PE0310_Loading%20pump%20refurbish" TargetMode="External"/><Relationship Id="rId5316" Type="http://schemas.openxmlformats.org/officeDocument/2006/relationships/hyperlink" Target="https://groupips.sharepoint.com/sites/O3340" TargetMode="External"/><Relationship Id="rId6714" Type="http://schemas.openxmlformats.org/officeDocument/2006/relationships/hyperlink" Target="https://groupips.sharepoint.com/sites/O1837" TargetMode="External"/><Relationship Id="rId1859" Type="http://schemas.openxmlformats.org/officeDocument/2006/relationships/hyperlink" Target="https://groupips.sharepoint.com/sites/ActivityArchive/O1664Archive" TargetMode="External"/><Relationship Id="rId5730" Type="http://schemas.openxmlformats.org/officeDocument/2006/relationships/hyperlink" Target="https://groupips.sharepoint.com/sites/O2926" TargetMode="External"/><Relationship Id="rId1926" Type="http://schemas.openxmlformats.org/officeDocument/2006/relationships/hyperlink" Target="https://groupips.sharepoint.com/sites/ActivityArchive/O1545Archive" TargetMode="External"/><Relationship Id="rId3281" Type="http://schemas.openxmlformats.org/officeDocument/2006/relationships/hyperlink" Target="https://groupips.sharepoint.com/sites/Growth/1%20Quotations/Q8200-Q8299/Q8209%20EQUANS%20Swift%20Electrical%20Plans%20Update" TargetMode="External"/><Relationship Id="rId4332" Type="http://schemas.openxmlformats.org/officeDocument/2006/relationships/hyperlink" Target="https://groupips.sharepoint.com/sites/Growth/1%20Quotations/Q5300-Q5399/Q5375%20NAREC%20EM1468_Ed%20Cent%201%20MW%20Auto%20Prod" TargetMode="External"/><Relationship Id="rId3001" Type="http://schemas.openxmlformats.org/officeDocument/2006/relationships/hyperlink" Target="https://groupips.sharepoint.com/sites/Growth/1%20Quotations/Q8900-Q8999/Q8999%20TPS%20EM4544_%20ESP%20surface%20equipment" TargetMode="External"/><Relationship Id="rId6157" Type="http://schemas.openxmlformats.org/officeDocument/2006/relationships/hyperlink" Target="https://groupips.sharepoint.com/sites/O2488" TargetMode="External"/><Relationship Id="rId6571" Type="http://schemas.openxmlformats.org/officeDocument/2006/relationships/hyperlink" Target="https://groupips.sharepoint.com/sites/O2067" TargetMode="External"/><Relationship Id="rId2767" Type="http://schemas.openxmlformats.org/officeDocument/2006/relationships/hyperlink" Target="https://groupips.sharepoint.com/sites/Activity/I928Documents" TargetMode="External"/><Relationship Id="rId5173" Type="http://schemas.openxmlformats.org/officeDocument/2006/relationships/hyperlink" Target="https://groupips.sharepoint.com/sites/O3486" TargetMode="External"/><Relationship Id="rId6224" Type="http://schemas.openxmlformats.org/officeDocument/2006/relationships/hyperlink" Target="https://groupips.sharepoint.com/sites/O2419" TargetMode="External"/><Relationship Id="rId739" Type="http://schemas.openxmlformats.org/officeDocument/2006/relationships/hyperlink" Target="https://groupips.sharepoint.com/sites/ActivityArchive/O2841Documents" TargetMode="External"/><Relationship Id="rId1369" Type="http://schemas.openxmlformats.org/officeDocument/2006/relationships/hyperlink" Target="https://groupips.sharepoint.com/sites/ActivityArchive/O2205Documents" TargetMode="External"/><Relationship Id="rId3818" Type="http://schemas.openxmlformats.org/officeDocument/2006/relationships/hyperlink" Target="https://groupips.sharepoint.com/sites/Growth/1%20Quotations/Q6800-Q6899/Q6821%20Aluminium%20Duffel%20BV%20AD%20VC%20dakwerken%20G7" TargetMode="External"/><Relationship Id="rId5240" Type="http://schemas.openxmlformats.org/officeDocument/2006/relationships/hyperlink" Target="https://groupips.sharepoint.com/sites/O3418" TargetMode="External"/><Relationship Id="rId1783" Type="http://schemas.openxmlformats.org/officeDocument/2006/relationships/hyperlink" Target="https://groupips.sharepoint.com/sites/ActivityArchive/O1760Archive" TargetMode="External"/><Relationship Id="rId2834" Type="http://schemas.openxmlformats.org/officeDocument/2006/relationships/hyperlink" Target="https://groupips.sharepoint.com/sites/ActivityArchive/I481Documents" TargetMode="External"/><Relationship Id="rId75" Type="http://schemas.openxmlformats.org/officeDocument/2006/relationships/hyperlink" Target="https://groupips.sharepoint.com/sites/Activity/O3507Documents" TargetMode="External"/><Relationship Id="rId806" Type="http://schemas.openxmlformats.org/officeDocument/2006/relationships/hyperlink" Target="https://groupips.sharepoint.com/sites/ActivityArchive/O2774Documents" TargetMode="External"/><Relationship Id="rId1436" Type="http://schemas.openxmlformats.org/officeDocument/2006/relationships/hyperlink" Target="https://groupips.sharepoint.com/sites/ActivityArchive/O2137Documents" TargetMode="External"/><Relationship Id="rId1850" Type="http://schemas.openxmlformats.org/officeDocument/2006/relationships/hyperlink" Target="https://groupips.sharepoint.com/sites/ActivityArchive/O1674Archive" TargetMode="External"/><Relationship Id="rId2901" Type="http://schemas.openxmlformats.org/officeDocument/2006/relationships/hyperlink" Target="https://groupips.sharepoint.com/sites/Growth/1%20Quotations/Q9200-Q9299/Q9205%20MARETAP%20EM4930_Etd%20remplac%20s&#233;parateur" TargetMode="External"/><Relationship Id="rId1503" Type="http://schemas.openxmlformats.org/officeDocument/2006/relationships/hyperlink" Target="https://groupips.sharepoint.com/sites/Activity/O2070Documents" TargetMode="External"/><Relationship Id="rId4659" Type="http://schemas.openxmlformats.org/officeDocument/2006/relationships/hyperlink" Target="https://groupips.sharepoint.com/sites/Growth/1%20Quotations/" TargetMode="External"/><Relationship Id="rId3675" Type="http://schemas.openxmlformats.org/officeDocument/2006/relationships/hyperlink" Target="https://groupips.sharepoint.com/sites/Growth/1%20Quotations/Q7200-Q7299/Q7248%20Schneider%20Electric%20NV%20SE-%20Aartselaar%20building" TargetMode="External"/><Relationship Id="rId4726" Type="http://schemas.openxmlformats.org/officeDocument/2006/relationships/hyperlink" Target="https://groupips.sharepoint.com/sites/Growth/1%20Quotations/" TargetMode="External"/><Relationship Id="rId6081" Type="http://schemas.openxmlformats.org/officeDocument/2006/relationships/hyperlink" Target="https://groupips.sharepoint.com/sites/O2567" TargetMode="External"/><Relationship Id="rId596" Type="http://schemas.openxmlformats.org/officeDocument/2006/relationships/hyperlink" Target="https://groupips.sharepoint.com/sites/Activity/O2984Documents" TargetMode="External"/><Relationship Id="rId2277" Type="http://schemas.openxmlformats.org/officeDocument/2006/relationships/hyperlink" Target="https://groupips.sharepoint.com/sites/ActivityArchive/O857Archive" TargetMode="External"/><Relationship Id="rId2691" Type="http://schemas.openxmlformats.org/officeDocument/2006/relationships/hyperlink" Target="https://groupips.sharepoint.com/sites/ActivityArchive/O087Archive" TargetMode="External"/><Relationship Id="rId3328" Type="http://schemas.openxmlformats.org/officeDocument/2006/relationships/hyperlink" Target="https://groupips.sharepoint.com/sites/Growth/1%20Quotations/Q8100-Q8199/Q8170%20CAINIAO%20Spain%20S.L.%20Sorting%20Machine%20assessment" TargetMode="External"/><Relationship Id="rId3742" Type="http://schemas.openxmlformats.org/officeDocument/2006/relationships/hyperlink" Target="https://groupips.sharepoint.com/sites/Growth/1%20Quotations/Q7000-Q7099/Q7012%20Gat%20Point%20Charlie%20GAT%20Point%20Charlie" TargetMode="External"/><Relationship Id="rId249" Type="http://schemas.openxmlformats.org/officeDocument/2006/relationships/hyperlink" Target="https://groupips.sharepoint.com/sites/Activity/O3331Documents" TargetMode="External"/><Relationship Id="rId663" Type="http://schemas.openxmlformats.org/officeDocument/2006/relationships/hyperlink" Target="https://groupips.sharepoint.com/sites/ActivityArchive/O2917Documents" TargetMode="External"/><Relationship Id="rId1293" Type="http://schemas.openxmlformats.org/officeDocument/2006/relationships/hyperlink" Target="https://groupips.sharepoint.com/sites/ActivityArchive/O2281Documents" TargetMode="External"/><Relationship Id="rId2344" Type="http://schemas.openxmlformats.org/officeDocument/2006/relationships/hyperlink" Target="https://groupips.sharepoint.com/sites/ActivityArchive/O664Archive" TargetMode="External"/><Relationship Id="rId316" Type="http://schemas.openxmlformats.org/officeDocument/2006/relationships/hyperlink" Target="https://groupips.sharepoint.com/sites/Activity/O3264Documents" TargetMode="External"/><Relationship Id="rId730" Type="http://schemas.openxmlformats.org/officeDocument/2006/relationships/hyperlink" Target="https://groupips.sharepoint.com/sites/ActivityArchive/O2850Documents" TargetMode="External"/><Relationship Id="rId1013" Type="http://schemas.openxmlformats.org/officeDocument/2006/relationships/hyperlink" Target="https://groupips.sharepoint.com/sites/ActivityArchive/O2563Documents" TargetMode="External"/><Relationship Id="rId1360" Type="http://schemas.openxmlformats.org/officeDocument/2006/relationships/hyperlink" Target="https://groupips.sharepoint.com/sites/Activity/O2214Documents" TargetMode="External"/><Relationship Id="rId2411" Type="http://schemas.openxmlformats.org/officeDocument/2006/relationships/hyperlink" Target="https://groupips.sharepoint.com/sites/ActivityArchive/O566Archive" TargetMode="External"/><Relationship Id="rId4169" Type="http://schemas.openxmlformats.org/officeDocument/2006/relationships/hyperlink" Target="https://groupips.sharepoint.com/sites/Growth/1%20Quotations/Q5600-Q5699/Q5606%20Mabruk%20Oil%20Operations%20EM2085_Liqud%20Pump%20skid%20Instal" TargetMode="External"/><Relationship Id="rId5567" Type="http://schemas.openxmlformats.org/officeDocument/2006/relationships/hyperlink" Target="https://groupips.sharepoint.com/sites/O3089" TargetMode="External"/><Relationship Id="rId5981" Type="http://schemas.openxmlformats.org/officeDocument/2006/relationships/hyperlink" Target="https://groupips.sharepoint.com/sites/O2673" TargetMode="External"/><Relationship Id="rId6618" Type="http://schemas.openxmlformats.org/officeDocument/2006/relationships/hyperlink" Target="https://groupips.sharepoint.com/sites/O2015" TargetMode="External"/><Relationship Id="rId4583" Type="http://schemas.openxmlformats.org/officeDocument/2006/relationships/hyperlink" Target="https://groupips.sharepoint.com/sites/Growth/1%20Quotations/" TargetMode="External"/><Relationship Id="rId5634" Type="http://schemas.openxmlformats.org/officeDocument/2006/relationships/hyperlink" Target="https://groupips.sharepoint.com/sites/O3022" TargetMode="External"/><Relationship Id="rId3185" Type="http://schemas.openxmlformats.org/officeDocument/2006/relationships/hyperlink" Target="https://groupips.sharepoint.com/sites/Growth/1%20Quotations/Q8500-Q8599/Q8585%20Marta%20Calzada%20Luca%20de%20Tena%203" TargetMode="External"/><Relationship Id="rId4236" Type="http://schemas.openxmlformats.org/officeDocument/2006/relationships/hyperlink" Target="https://groupips.sharepoint.com/sites/Growth/1%20Quotations/Q5400-Q5499/Q5442%20BEIERSDORF%20(GERMANY)%20Consultancy%20Water%20Efficiency" TargetMode="External"/><Relationship Id="rId4650" Type="http://schemas.openxmlformats.org/officeDocument/2006/relationships/hyperlink" Target="https://groupips.sharepoint.com/sites/Growth/1%20Quotations/Q3300-Q3399/Q3333%20Procurement" TargetMode="External"/><Relationship Id="rId5701" Type="http://schemas.openxmlformats.org/officeDocument/2006/relationships/hyperlink" Target="https://groupips.sharepoint.com/sites/O2955" TargetMode="External"/><Relationship Id="rId3252" Type="http://schemas.openxmlformats.org/officeDocument/2006/relationships/hyperlink" Target="https://groupips.sharepoint.com/sites/Growth/1%20Quotations/Q7600-Q7699/Q7631%20Blommer%20Chocolate%20Clean%20Bean%20Silo%20Project" TargetMode="External"/><Relationship Id="rId4303" Type="http://schemas.openxmlformats.org/officeDocument/2006/relationships/hyperlink" Target="https://groupips.sharepoint.com/sites/Growth/1%20Quotations/Q5400-Q5499/Q5456%20Constellium%20RP%20Singen%20Edge%20scalper" TargetMode="External"/><Relationship Id="rId173" Type="http://schemas.openxmlformats.org/officeDocument/2006/relationships/hyperlink" Target="https://groupips.sharepoint.com/sites/Activity/O3408Documents" TargetMode="External"/><Relationship Id="rId6475" Type="http://schemas.openxmlformats.org/officeDocument/2006/relationships/hyperlink" Target="https://groupips.sharepoint.com/sites/O2165" TargetMode="External"/><Relationship Id="rId240" Type="http://schemas.openxmlformats.org/officeDocument/2006/relationships/hyperlink" Target="https://groupips.sharepoint.com/sites/Activity/O3340Documents" TargetMode="External"/><Relationship Id="rId5077" Type="http://schemas.openxmlformats.org/officeDocument/2006/relationships/hyperlink" Target="https://mytracker.group-ips.com/projects/1810/reference_sheets_translations/953.pdf" TargetMode="External"/><Relationship Id="rId6128" Type="http://schemas.openxmlformats.org/officeDocument/2006/relationships/hyperlink" Target="https://groupips.sharepoint.com/sites/O2517" TargetMode="External"/><Relationship Id="rId4093" Type="http://schemas.openxmlformats.org/officeDocument/2006/relationships/hyperlink" Target="https://groupips.sharepoint.com/sites/Growth/1%20Quotations/Q5500-Q5599/Q5565%20APO%20EM2028_Gas%20export%20DCVG&amp;CIPS" TargetMode="External"/><Relationship Id="rId5144" Type="http://schemas.openxmlformats.org/officeDocument/2006/relationships/hyperlink" Target="https://groupips.sharepoint.com/sites/O3515" TargetMode="External"/><Relationship Id="rId5491" Type="http://schemas.openxmlformats.org/officeDocument/2006/relationships/hyperlink" Target="https://groupips.sharepoint.com/sites/O3165" TargetMode="External"/><Relationship Id="rId6542" Type="http://schemas.openxmlformats.org/officeDocument/2006/relationships/hyperlink" Target="https://groupips.sharepoint.com/sites/O2096" TargetMode="External"/><Relationship Id="rId1687" Type="http://schemas.openxmlformats.org/officeDocument/2006/relationships/hyperlink" Target="https://groupips.sharepoint.com/sites/ActivityArchive/O1873Documents" TargetMode="External"/><Relationship Id="rId2738" Type="http://schemas.openxmlformats.org/officeDocument/2006/relationships/hyperlink" Target="https://groupips.sharepoint.com/sites/ActivityArchive/O027Archive" TargetMode="External"/><Relationship Id="rId1754" Type="http://schemas.openxmlformats.org/officeDocument/2006/relationships/hyperlink" Target="https://groupips.sharepoint.com/sites/ActivityArchive/O1800Documents" TargetMode="External"/><Relationship Id="rId2805" Type="http://schemas.openxmlformats.org/officeDocument/2006/relationships/hyperlink" Target="https://groupips.sharepoint.com/sites/Activity/I510Documents" TargetMode="External"/><Relationship Id="rId4160" Type="http://schemas.openxmlformats.org/officeDocument/2006/relationships/hyperlink" Target="https://groupips.sharepoint.com/sites/Growth/1%20Quotations/Q5700-Q5799/Q5774%20Univercells%20sa%20Univercells%20-%20PEB" TargetMode="External"/><Relationship Id="rId5211" Type="http://schemas.openxmlformats.org/officeDocument/2006/relationships/hyperlink" Target="https://groupips.sharepoint.com/sites/O3448" TargetMode="External"/><Relationship Id="rId46" Type="http://schemas.openxmlformats.org/officeDocument/2006/relationships/hyperlink" Target="https://groupips.sharepoint.com/sites/Activity/O3536Documents" TargetMode="External"/><Relationship Id="rId1407" Type="http://schemas.openxmlformats.org/officeDocument/2006/relationships/hyperlink" Target="https://groupips.sharepoint.com/sites/ActivityArchive/O2167Documents" TargetMode="External"/><Relationship Id="rId1821" Type="http://schemas.openxmlformats.org/officeDocument/2006/relationships/hyperlink" Target="https://groupips.sharepoint.com/sites/ActivityArchive/O1714Archive" TargetMode="External"/><Relationship Id="rId4977" Type="http://schemas.openxmlformats.org/officeDocument/2006/relationships/hyperlink" Target="https://groupips.sharepoint.com/sites/Growth/1%20Quotations/Q7300-Q7399/Q7320%20Group-IPS%20Legal" TargetMode="External"/><Relationship Id="rId3579" Type="http://schemas.openxmlformats.org/officeDocument/2006/relationships/hyperlink" Target="https://groupips.sharepoint.com/sites/Growth/1%20Quotations/Q7500-Q7599/Q7575%20Schneider%20Electric%20NV%20SE-%20Aartselaar%20building" TargetMode="External"/><Relationship Id="rId2595" Type="http://schemas.openxmlformats.org/officeDocument/2006/relationships/hyperlink" Target="https://groupips.sharepoint.com/sites/ActivityArchive/O283Archive" TargetMode="External"/><Relationship Id="rId3993" Type="http://schemas.openxmlformats.org/officeDocument/2006/relationships/hyperlink" Target="https://groupips.sharepoint.com/sites/Growth/1%20Quotations/Q6000-Q6099/Q6021%20ESG%20EM2421_S2%20project%20FM%20Kuwait" TargetMode="External"/><Relationship Id="rId6052" Type="http://schemas.openxmlformats.org/officeDocument/2006/relationships/hyperlink" Target="https://groupips.sharepoint.com/sites/O2596" TargetMode="External"/><Relationship Id="rId567" Type="http://schemas.openxmlformats.org/officeDocument/2006/relationships/hyperlink" Target="https://groupips.sharepoint.com/sites/ActivityArchive/O3013Documents" TargetMode="External"/><Relationship Id="rId1197" Type="http://schemas.openxmlformats.org/officeDocument/2006/relationships/hyperlink" Target="https://groupips.sharepoint.com/sites/ActivityArchive/O2377Documents" TargetMode="External"/><Relationship Id="rId2248" Type="http://schemas.openxmlformats.org/officeDocument/2006/relationships/hyperlink" Target="https://groupips.sharepoint.com/sites/ActivityArchive/O924Archive" TargetMode="External"/><Relationship Id="rId3646" Type="http://schemas.openxmlformats.org/officeDocument/2006/relationships/hyperlink" Target="https://groupips.sharepoint.com/sites/Growth/1%20Quotations/Q7300-Q7399/Q7327%20Mondelez%20LU%20Feas.%20Automation%20Projects" TargetMode="External"/><Relationship Id="rId981" Type="http://schemas.openxmlformats.org/officeDocument/2006/relationships/hyperlink" Target="https://groupips.sharepoint.com/sites/ActivityArchive/O2595Documents" TargetMode="External"/><Relationship Id="rId2662" Type="http://schemas.openxmlformats.org/officeDocument/2006/relationships/hyperlink" Target="https://groupips.sharepoint.com/sites/ActivityArchive/O133Archive" TargetMode="External"/><Relationship Id="rId3713" Type="http://schemas.openxmlformats.org/officeDocument/2006/relationships/hyperlink" Target="https://groupips.sharepoint.com/sites/Growth/1%20Quotations/Q7200-Q7299/Q7270%20Blommer%20Chocolate%20Air%20Compressor%20Upgrade" TargetMode="External"/><Relationship Id="rId634" Type="http://schemas.openxmlformats.org/officeDocument/2006/relationships/hyperlink" Target="https://groupips.sharepoint.com/sites/ActivityArchive/O2946Documents" TargetMode="External"/><Relationship Id="rId1264" Type="http://schemas.openxmlformats.org/officeDocument/2006/relationships/hyperlink" Target="https://groupips.sharepoint.com/sites/ActivityArchive/O2310Documents" TargetMode="External"/><Relationship Id="rId2315" Type="http://schemas.openxmlformats.org/officeDocument/2006/relationships/hyperlink" Target="https://groupips.sharepoint.com/sites/ActivityArchive/O736Archive" TargetMode="External"/><Relationship Id="rId5885" Type="http://schemas.openxmlformats.org/officeDocument/2006/relationships/hyperlink" Target="https://groupips.sharepoint.com/sites/O2771" TargetMode="External"/><Relationship Id="rId701" Type="http://schemas.openxmlformats.org/officeDocument/2006/relationships/hyperlink" Target="https://groupips.sharepoint.com/sites/ActivityArchive/O2879Documents" TargetMode="External"/><Relationship Id="rId1331" Type="http://schemas.openxmlformats.org/officeDocument/2006/relationships/hyperlink" Target="https://groupips.sharepoint.com/sites/ActivityArchive/O2243Documents" TargetMode="External"/><Relationship Id="rId4487" Type="http://schemas.openxmlformats.org/officeDocument/2006/relationships/hyperlink" Target="https://groupips.sharepoint.com/sites/Growth/1%20Quotations/Q4400-Q4499/Q4418_ABI%20Bronx_Office%20Renovation%20Engineering" TargetMode="External"/><Relationship Id="rId5538" Type="http://schemas.openxmlformats.org/officeDocument/2006/relationships/hyperlink" Target="https://groupips.sharepoint.com/sites/O3118" TargetMode="External"/><Relationship Id="rId5952" Type="http://schemas.openxmlformats.org/officeDocument/2006/relationships/hyperlink" Target="https://groupips.sharepoint.com/sites/O2703" TargetMode="External"/><Relationship Id="rId3089" Type="http://schemas.openxmlformats.org/officeDocument/2006/relationships/hyperlink" Target="https://groupips.sharepoint.com/sites/Growth/1%20Quotations/Q8800-Q8899/Q8840%20EKIUM%20EM4415_Session%20HAZOP%20torche" TargetMode="External"/><Relationship Id="rId4554" Type="http://schemas.openxmlformats.org/officeDocument/2006/relationships/hyperlink" Target="https://groupips.sharepoint.com/sites/Growth/1%20Quotations/" TargetMode="External"/><Relationship Id="rId5605" Type="http://schemas.openxmlformats.org/officeDocument/2006/relationships/hyperlink" Target="https://groupips.sharepoint.com/sites/O3051" TargetMode="External"/><Relationship Id="rId3156" Type="http://schemas.openxmlformats.org/officeDocument/2006/relationships/hyperlink" Target="https://groupips.sharepoint.com/sites/Growth/1%20Quotations/Q8300-Q8399/Q8392%20Metinvest%20Adria%20SPA%20Hot-rolled%20coils%20Realization" TargetMode="External"/><Relationship Id="rId4207" Type="http://schemas.openxmlformats.org/officeDocument/2006/relationships/hyperlink" Target="https://groupips.sharepoint.com/sites/Growth/1%20Quotations/Q5600-Q5699/Q5621%20SHELL%20Tunisia%20EM2100_Design%20Air%20Cylinders" TargetMode="External"/><Relationship Id="rId491" Type="http://schemas.openxmlformats.org/officeDocument/2006/relationships/hyperlink" Target="https://groupips.sharepoint.com/sites/ActivityArchive/O3089Documents" TargetMode="External"/><Relationship Id="rId2172" Type="http://schemas.openxmlformats.org/officeDocument/2006/relationships/hyperlink" Target="https://groupips.sharepoint.com/sites/01Activity-O1067ProyectocubiertaHamburgo/Shared%20Documents/Forms/AllItems.aspx" TargetMode="External"/><Relationship Id="rId3223" Type="http://schemas.openxmlformats.org/officeDocument/2006/relationships/hyperlink" Target="https://groupips.sharepoint.com/sites/Growth/1%20Quotations/Q8300-Q8399/Q8382%20Gestamp%20Umformtechnik%20GmbH%20Ludwigsfelde%20Project%20Closure" TargetMode="External"/><Relationship Id="rId3570" Type="http://schemas.openxmlformats.org/officeDocument/2006/relationships/hyperlink" Target="https://groupips.sharepoint.com/sites/Growth/1%20Quotations/Q7500-Q7599/Q7588%20ENDECO%20EM3494_Replacement%20Drain%20Line" TargetMode="External"/><Relationship Id="rId4621" Type="http://schemas.openxmlformats.org/officeDocument/2006/relationships/hyperlink" Target="https://groupips.sharepoint.com/sites/Growth/1%20Quotations/" TargetMode="External"/><Relationship Id="rId6379" Type="http://schemas.openxmlformats.org/officeDocument/2006/relationships/hyperlink" Target="https://groupips.sharepoint.com/sites/O2264" TargetMode="External"/><Relationship Id="rId144" Type="http://schemas.openxmlformats.org/officeDocument/2006/relationships/hyperlink" Target="https://groupips.sharepoint.com/sites/Activity/O3438Documents" TargetMode="External"/><Relationship Id="rId6793" Type="http://schemas.openxmlformats.org/officeDocument/2006/relationships/hyperlink" Target="https://groupips.sharepoint.com/sites/I505" TargetMode="External"/><Relationship Id="rId2989" Type="http://schemas.openxmlformats.org/officeDocument/2006/relationships/hyperlink" Target="https://groupips.sharepoint.com/sites/Growth/1%20Quotations/Q9000-Q9099/Q9024%20Mondelez%20GmbH%20L&#246;rrach%20Chiller%20Refrigerant" TargetMode="External"/><Relationship Id="rId5395" Type="http://schemas.openxmlformats.org/officeDocument/2006/relationships/hyperlink" Target="https://groupips.sharepoint.com/sites/O3261" TargetMode="External"/><Relationship Id="rId6446" Type="http://schemas.openxmlformats.org/officeDocument/2006/relationships/hyperlink" Target="https://groupips.sharepoint.com/sites/O2196" TargetMode="External"/><Relationship Id="rId211" Type="http://schemas.openxmlformats.org/officeDocument/2006/relationships/hyperlink" Target="https://groupips.sharepoint.com/sites/Activity/O3369Documents" TargetMode="External"/><Relationship Id="rId5048" Type="http://schemas.openxmlformats.org/officeDocument/2006/relationships/hyperlink" Target="https://mytracker.group-ips.com/projects/1776/reference_sheets_translations/962.pdf" TargetMode="External"/><Relationship Id="rId5462" Type="http://schemas.openxmlformats.org/officeDocument/2006/relationships/hyperlink" Target="https://groupips.sharepoint.com/sites/O3194" TargetMode="External"/><Relationship Id="rId6513" Type="http://schemas.openxmlformats.org/officeDocument/2006/relationships/hyperlink" Target="https://groupips.sharepoint.com/sites/O2125" TargetMode="External"/><Relationship Id="rId1658" Type="http://schemas.openxmlformats.org/officeDocument/2006/relationships/hyperlink" Target="https://groupips.sharepoint.com/sites/ActivityArchive/O1905Documents" TargetMode="External"/><Relationship Id="rId2709" Type="http://schemas.openxmlformats.org/officeDocument/2006/relationships/hyperlink" Target="https://groupips.sharepoint.com/sites/ActivityArchive/O056Archive" TargetMode="External"/><Relationship Id="rId4064" Type="http://schemas.openxmlformats.org/officeDocument/2006/relationships/hyperlink" Target="https://groupips.sharepoint.com/sites/Growth/1%20Quotations/Q5900-Q5999/Q5972%20GlaxoSmithKline%20Biologicals%20SA%20RD2136%20freeze%20dryer%20replacemen" TargetMode="External"/><Relationship Id="rId5115" Type="http://schemas.openxmlformats.org/officeDocument/2006/relationships/hyperlink" Target="https://groupips.sharepoint.com/sites/O3544" TargetMode="External"/><Relationship Id="rId3080" Type="http://schemas.openxmlformats.org/officeDocument/2006/relationships/hyperlink" Target="https://groupips.sharepoint.com/sites/Growth/1%20Quotations/Q8700-Q8799/Q8753%20IDILIA%20FOODS," TargetMode="External"/><Relationship Id="rId4131" Type="http://schemas.openxmlformats.org/officeDocument/2006/relationships/hyperlink" Target="https://groupips.sharepoint.com/sites/Growth/1%20Quotations/Q5700-Q5799/Q5776%20GlaxoSmithKline%20Biologicals%20Wavre%20GSK-WN21-cycle%20+%2029%20min" TargetMode="External"/><Relationship Id="rId1725" Type="http://schemas.openxmlformats.org/officeDocument/2006/relationships/hyperlink" Target="https://groupips.sharepoint.com/sites/ActivityArchive/O1833Archive" TargetMode="External"/><Relationship Id="rId17" Type="http://schemas.openxmlformats.org/officeDocument/2006/relationships/hyperlink" Target="https://groupips.sharepoint.com/sites/Activity/O3565Documents" TargetMode="External"/><Relationship Id="rId3897" Type="http://schemas.openxmlformats.org/officeDocument/2006/relationships/hyperlink" Target="https://groupips.sharepoint.com/sites/Growth/1%20Quotations/Q6500-Q6599/Q6558%20GlaxoSmithKline%20Biologicals%20Wavre%20GSK-WN36-Depannage%20Etude" TargetMode="External"/><Relationship Id="rId4948" Type="http://schemas.openxmlformats.org/officeDocument/2006/relationships/hyperlink" Target="https://groupips.sharepoint.com/sites/Growth/1%20Quotations/" TargetMode="External"/><Relationship Id="rId2499" Type="http://schemas.openxmlformats.org/officeDocument/2006/relationships/hyperlink" Target="https://groupips.sharepoint.com/sites/ActivityArchive/O447Archive" TargetMode="External"/><Relationship Id="rId3964" Type="http://schemas.openxmlformats.org/officeDocument/2006/relationships/hyperlink" Target="https://groupips.sharepoint.com/sites/Growth/1%20Quotations/Q6300-Q6399/Q6369%20SENSE%20EM2641_3D%20Model" TargetMode="External"/><Relationship Id="rId6370" Type="http://schemas.openxmlformats.org/officeDocument/2006/relationships/hyperlink" Target="https://groupips.sharepoint.com/sites/O2273" TargetMode="External"/><Relationship Id="rId1" Type="http://schemas.openxmlformats.org/officeDocument/2006/relationships/hyperlink" Target="https://groupips.sharepoint.com/sites/Activity/O3581Documents" TargetMode="External"/><Relationship Id="rId885" Type="http://schemas.openxmlformats.org/officeDocument/2006/relationships/hyperlink" Target="https://groupips.sharepoint.com/sites/ActivityArchive/O2695Documents" TargetMode="External"/><Relationship Id="rId2566" Type="http://schemas.openxmlformats.org/officeDocument/2006/relationships/hyperlink" Target="https://groupips.sharepoint.com/sites/ActivityArchive/O358Archive" TargetMode="External"/><Relationship Id="rId2980" Type="http://schemas.openxmlformats.org/officeDocument/2006/relationships/hyperlink" Target="https://groupips.sharepoint.com/sites/Growth/1%20Quotations/Q9000-Q9099/Q9030%20GlaxoSmithKline%20Biologicals%20Rixensart%20CM%20Support%20RX86" TargetMode="External"/><Relationship Id="rId3617" Type="http://schemas.openxmlformats.org/officeDocument/2006/relationships/hyperlink" Target="https://groupips.sharepoint.com/sites/Growth/1%20Quotations/Q7400-Q7499/Q7475%20Kampus%20International%20Ltd%20British%20School%20of%20Brussels" TargetMode="External"/><Relationship Id="rId6023" Type="http://schemas.openxmlformats.org/officeDocument/2006/relationships/hyperlink" Target="https://groupips.sharepoint.com/sites/O2626" TargetMode="External"/><Relationship Id="rId538" Type="http://schemas.openxmlformats.org/officeDocument/2006/relationships/hyperlink" Target="https://groupips.sharepoint.com/sites/Activity/O3042Documents" TargetMode="External"/><Relationship Id="rId952" Type="http://schemas.openxmlformats.org/officeDocument/2006/relationships/hyperlink" Target="https://groupips.sharepoint.com/sites/IAPS/Activity/PE0633/Forms/AllItems.aspx" TargetMode="External"/><Relationship Id="rId1168" Type="http://schemas.openxmlformats.org/officeDocument/2006/relationships/hyperlink" Target="https://groupips.sharepoint.com/sites/ActivityArchive/O2406Documents" TargetMode="External"/><Relationship Id="rId1582" Type="http://schemas.openxmlformats.org/officeDocument/2006/relationships/hyperlink" Target="https://groupips.sharepoint.com/sites/ActivityArchive/O1985Documents" TargetMode="External"/><Relationship Id="rId2219" Type="http://schemas.openxmlformats.org/officeDocument/2006/relationships/hyperlink" Target="https://groupips.sharepoint.com/sites/ActivityArchive/O981Archive" TargetMode="External"/><Relationship Id="rId2633" Type="http://schemas.openxmlformats.org/officeDocument/2006/relationships/hyperlink" Target="https://groupips.sharepoint.com/sites/ActivityArchive/O211Archive" TargetMode="External"/><Relationship Id="rId5789" Type="http://schemas.openxmlformats.org/officeDocument/2006/relationships/hyperlink" Target="https://groupips.sharepoint.com/sites/O2867" TargetMode="External"/><Relationship Id="rId605" Type="http://schemas.openxmlformats.org/officeDocument/2006/relationships/hyperlink" Target="https://groupips.sharepoint.com/sites/Activity/O2975Documents" TargetMode="External"/><Relationship Id="rId1235" Type="http://schemas.openxmlformats.org/officeDocument/2006/relationships/hyperlink" Target="https://groupips.sharepoint.com/sites/Activity/O2339Documents" TargetMode="External"/><Relationship Id="rId1302" Type="http://schemas.openxmlformats.org/officeDocument/2006/relationships/hyperlink" Target="https://groupips.sharepoint.com/sites/ActivityArchive/O2272Documents" TargetMode="External"/><Relationship Id="rId2700" Type="http://schemas.openxmlformats.org/officeDocument/2006/relationships/hyperlink" Target="https://groupips.sharepoint.com/sites/ActivityArchive/O065Archive" TargetMode="External"/><Relationship Id="rId4458" Type="http://schemas.openxmlformats.org/officeDocument/2006/relationships/hyperlink" Target="https://groupips.sharepoint.com/sites/Growth/1%20Quotations/" TargetMode="External"/><Relationship Id="rId5856" Type="http://schemas.openxmlformats.org/officeDocument/2006/relationships/hyperlink" Target="https://groupips.sharepoint.com/sites/O2800" TargetMode="External"/><Relationship Id="rId4872" Type="http://schemas.openxmlformats.org/officeDocument/2006/relationships/hyperlink" Target="https://groupips.sharepoint.com/sites/Growth/1%20Quotations/" TargetMode="External"/><Relationship Id="rId5509" Type="http://schemas.openxmlformats.org/officeDocument/2006/relationships/hyperlink" Target="https://groupips.sharepoint.com/sites/O3147" TargetMode="External"/><Relationship Id="rId5923" Type="http://schemas.openxmlformats.org/officeDocument/2006/relationships/hyperlink" Target="https://groupips.sharepoint.com/sites/O2733" TargetMode="External"/><Relationship Id="rId395" Type="http://schemas.openxmlformats.org/officeDocument/2006/relationships/hyperlink" Target="https://groupips.sharepoint.com/sites/Activity/O3185Documents" TargetMode="External"/><Relationship Id="rId2076" Type="http://schemas.openxmlformats.org/officeDocument/2006/relationships/hyperlink" Target="https://groupips.sharepoint.com/sites/ActivityArchive/O1282Archive" TargetMode="External"/><Relationship Id="rId3474" Type="http://schemas.openxmlformats.org/officeDocument/2006/relationships/hyperlink" Target="https://groupips.sharepoint.com/sites/Growth/1%20Quotations/Q7600-Q7699/Q7627%20NLMK%20La%20Louviere%20EU%20Steel%20Making%20Market%20stud" TargetMode="External"/><Relationship Id="rId4525" Type="http://schemas.openxmlformats.org/officeDocument/2006/relationships/hyperlink" Target="https://groupips.sharepoint.com/sites/Growth/1%20Quotations/Q3900-Q3999/Q3992_Vivienda%20Laciana" TargetMode="External"/><Relationship Id="rId2490" Type="http://schemas.openxmlformats.org/officeDocument/2006/relationships/hyperlink" Target="https://groupips.sharepoint.com/sites/ActivityArchive/O458Archive" TargetMode="External"/><Relationship Id="rId3127" Type="http://schemas.openxmlformats.org/officeDocument/2006/relationships/hyperlink" Target="https://groupips.sharepoint.com/sites/Growth/1%20Quotations/Q8600-Q8699/Q8621%20Cargill%20Riesa%20Roof%20renovation%20&amp;%20PV%20plant" TargetMode="External"/><Relationship Id="rId3541" Type="http://schemas.openxmlformats.org/officeDocument/2006/relationships/hyperlink" Target="https://groupips.sharepoint.com/sites/Growth/1%20Quotations/Q7600-Q7699/Q7638%20SOFRESID%20EM3565_Etd%20Construction%20foyer" TargetMode="External"/><Relationship Id="rId6697" Type="http://schemas.openxmlformats.org/officeDocument/2006/relationships/hyperlink" Target="https://groupips.sharepoint.com/sites/O1895" TargetMode="External"/><Relationship Id="rId462" Type="http://schemas.openxmlformats.org/officeDocument/2006/relationships/hyperlink" Target="https://groupips.sharepoint.com/sites/Activity/O3118Documents" TargetMode="External"/><Relationship Id="rId1092" Type="http://schemas.openxmlformats.org/officeDocument/2006/relationships/hyperlink" Target="https://groupips.sharepoint.com/sites/ActivityArchive/O2483Documents" TargetMode="External"/><Relationship Id="rId2143" Type="http://schemas.openxmlformats.org/officeDocument/2006/relationships/hyperlink" Target="https://groupips.sharepoint.com/sites/01Activity-O1138EuroquimicaZaragoza/Shared%20Documents/Forms/AllItems.aspx" TargetMode="External"/><Relationship Id="rId5299" Type="http://schemas.openxmlformats.org/officeDocument/2006/relationships/hyperlink" Target="https://groupips.sharepoint.com/sites/O3358" TargetMode="External"/><Relationship Id="rId6764" Type="http://schemas.openxmlformats.org/officeDocument/2006/relationships/hyperlink" Target="https://groupips.sharepoint.com/sites/I820" TargetMode="External"/><Relationship Id="rId115" Type="http://schemas.openxmlformats.org/officeDocument/2006/relationships/hyperlink" Target="https://groupips.sharepoint.com/sites/Activity/O3467Documents" TargetMode="External"/><Relationship Id="rId2210" Type="http://schemas.openxmlformats.org/officeDocument/2006/relationships/hyperlink" Target="https://groupips.sharepoint.com/sites/ActivityArchive/O991Archive" TargetMode="External"/><Relationship Id="rId5366" Type="http://schemas.openxmlformats.org/officeDocument/2006/relationships/hyperlink" Target="https://groupips.sharepoint.com/sites/O3290" TargetMode="External"/><Relationship Id="rId6417" Type="http://schemas.openxmlformats.org/officeDocument/2006/relationships/hyperlink" Target="https://groupips.sharepoint.com/sites/O2225" TargetMode="External"/><Relationship Id="rId4382" Type="http://schemas.openxmlformats.org/officeDocument/2006/relationships/hyperlink" Target="https://groupips.sharepoint.com/sites/Growth/1%20Quotations/Q4900-Q4999/Q4923_GAT_AirConditioningExecution" TargetMode="External"/><Relationship Id="rId5019" Type="http://schemas.openxmlformats.org/officeDocument/2006/relationships/hyperlink" Target="https://groupips.sharepoint.com/sites/Growth/1%20Quotations/Q5000-Q5099/Q5024%20TEST%20MVD%202%20test" TargetMode="External"/><Relationship Id="rId5433" Type="http://schemas.openxmlformats.org/officeDocument/2006/relationships/hyperlink" Target="https://groupips.sharepoint.com/sites/O3223" TargetMode="External"/><Relationship Id="rId5780" Type="http://schemas.openxmlformats.org/officeDocument/2006/relationships/hyperlink" Target="https://groupips.sharepoint.com/sites/O2876" TargetMode="External"/><Relationship Id="rId6831" Type="http://schemas.openxmlformats.org/officeDocument/2006/relationships/hyperlink" Target="https://groupips.sharepoint.com/sites/I440" TargetMode="External"/><Relationship Id="rId1976" Type="http://schemas.openxmlformats.org/officeDocument/2006/relationships/hyperlink" Target="https://groupips.sharepoint.com/sites/ActivityArchive/O1448Archive" TargetMode="External"/><Relationship Id="rId4035" Type="http://schemas.openxmlformats.org/officeDocument/2006/relationships/hyperlink" Target="https://groupips.sharepoint.com/sites/Growth/1%20Quotations/Q6100-Q6199/Q6104%20Roche%20Diags%20GmbH%20Penzberg%20Project%20coordination%20SDR%20Bio4" TargetMode="External"/><Relationship Id="rId1629" Type="http://schemas.openxmlformats.org/officeDocument/2006/relationships/hyperlink" Target="https://groupips.sharepoint.com/sites/ActivityArchive/O1937Documents" TargetMode="External"/><Relationship Id="rId5500" Type="http://schemas.openxmlformats.org/officeDocument/2006/relationships/hyperlink" Target="https://groupips.sharepoint.com/sites/O3156" TargetMode="External"/><Relationship Id="rId3051" Type="http://schemas.openxmlformats.org/officeDocument/2006/relationships/hyperlink" Target="https://groupips.sharepoint.com/sites/Growth/1%20Quotations/Q8900-Q8999/Q8900%20Eurodesserts%20NV%20Koelinstallaties%20renovatie" TargetMode="External"/><Relationship Id="rId4102" Type="http://schemas.openxmlformats.org/officeDocument/2006/relationships/hyperlink" Target="https://groupips.sharepoint.com/sites/Growth/1%20Quotations/Q5900-Q5999/Q5968%20Aperam%20Stainless%20Belgium%20NV%20Ontmanteling%20BUL1" TargetMode="External"/><Relationship Id="rId3868" Type="http://schemas.openxmlformats.org/officeDocument/2006/relationships/hyperlink" Target="https://groupips.sharepoint.com/sites/Growth/1%20Quotations/Q6700-Q6799/Q6701%20OMV%20Tunisia%20EM2938_Waha%20FF%20System%20Upgrade" TargetMode="External"/><Relationship Id="rId4919" Type="http://schemas.openxmlformats.org/officeDocument/2006/relationships/hyperlink" Target="https://groupips.sharepoint.com/sites/Growth/1%20Quotations/" TargetMode="External"/><Relationship Id="rId6274" Type="http://schemas.openxmlformats.org/officeDocument/2006/relationships/hyperlink" Target="https://groupips.sharepoint.com/sites/O2369" TargetMode="External"/><Relationship Id="rId789" Type="http://schemas.openxmlformats.org/officeDocument/2006/relationships/hyperlink" Target="https://groupips.sharepoint.com/sites/ActivityArchive/O2791Documents" TargetMode="External"/><Relationship Id="rId2884" Type="http://schemas.openxmlformats.org/officeDocument/2006/relationships/hyperlink" Target="https://groupips.sharepoint.com/sites/Growth/1%20Quotations/Q9100-Q9199/Q9151%20Affinity%20Factory%20Italy%20Affinity%20Petcare%20CGM_STB" TargetMode="External"/><Relationship Id="rId5290" Type="http://schemas.openxmlformats.org/officeDocument/2006/relationships/hyperlink" Target="https://groupips.sharepoint.com/sites/O3367" TargetMode="External"/><Relationship Id="rId6341" Type="http://schemas.openxmlformats.org/officeDocument/2006/relationships/hyperlink" Target="https://groupips.sharepoint.com/sites/O2302" TargetMode="External"/><Relationship Id="rId856" Type="http://schemas.openxmlformats.org/officeDocument/2006/relationships/hyperlink" Target="https://groupips.sharepoint.com/sites/Activity/O2724Documents" TargetMode="External"/><Relationship Id="rId1486" Type="http://schemas.openxmlformats.org/officeDocument/2006/relationships/hyperlink" Target="https://groupips.sharepoint.com/sites/Activity/O2087Documents" TargetMode="External"/><Relationship Id="rId2537" Type="http://schemas.openxmlformats.org/officeDocument/2006/relationships/hyperlink" Target="https://groupips.sharepoint.com/sites/ActivityArchive/O397Archive" TargetMode="External"/><Relationship Id="rId3935" Type="http://schemas.openxmlformats.org/officeDocument/2006/relationships/hyperlink" Target="https://groupips.sharepoint.com/sites/Growth/1%20Quotations/Q6400-Q6499/Q6425%20ABID%20GROUP%20EM2694_Etd%20Difuseur%20Turb%20Gaz" TargetMode="External"/><Relationship Id="rId509" Type="http://schemas.openxmlformats.org/officeDocument/2006/relationships/hyperlink" Target="https://groupips.sharepoint.com/sites/Activity/O3071Documents" TargetMode="External"/><Relationship Id="rId1139" Type="http://schemas.openxmlformats.org/officeDocument/2006/relationships/hyperlink" Target="https://groupips.sharepoint.com/sites/Activity/O2435Documents" TargetMode="External"/><Relationship Id="rId2951" Type="http://schemas.openxmlformats.org/officeDocument/2006/relationships/hyperlink" Target="https://groupips.sharepoint.com/sites/Growth/1%20Quotations/Q9100-Q9199/Q9126%20TPS%20EM4714_Site%20Visit" TargetMode="External"/><Relationship Id="rId5010" Type="http://schemas.openxmlformats.org/officeDocument/2006/relationships/hyperlink" Target="https://groupips.sharepoint.com/sites/Growth/1%20Quotations/Q5900-Q5999/Q5973%20IPS%20Netherlands%20IPS%20Netherlands" TargetMode="External"/><Relationship Id="rId923" Type="http://schemas.openxmlformats.org/officeDocument/2006/relationships/hyperlink" Target="https://groupips.sharepoint.com/sites/IAPS/Activity/PE0636/Forms/AllItems.aspx" TargetMode="External"/><Relationship Id="rId1553" Type="http://schemas.openxmlformats.org/officeDocument/2006/relationships/hyperlink" Target="https://groupips.sharepoint.com/sites/ActivityArchive/O2015Documents" TargetMode="External"/><Relationship Id="rId2604" Type="http://schemas.openxmlformats.org/officeDocument/2006/relationships/hyperlink" Target="https://groupips.sharepoint.com/sites/ActivityArchive/O265Archive" TargetMode="External"/><Relationship Id="rId1206" Type="http://schemas.openxmlformats.org/officeDocument/2006/relationships/hyperlink" Target="https://groupips.sharepoint.com/sites/ActivityArchive/O2368Documents" TargetMode="External"/><Relationship Id="rId1620" Type="http://schemas.openxmlformats.org/officeDocument/2006/relationships/hyperlink" Target="https://groupips.sharepoint.com/sites/ActivityArchive/O1946Documents/Forms/AllItems.aspx" TargetMode="External"/><Relationship Id="rId4776" Type="http://schemas.openxmlformats.org/officeDocument/2006/relationships/hyperlink" Target="https://groupips.sharepoint.com/sites/Growth/1%20Quotations/" TargetMode="External"/><Relationship Id="rId5827" Type="http://schemas.openxmlformats.org/officeDocument/2006/relationships/hyperlink" Target="https://groupips.sharepoint.com/sites/O2829" TargetMode="External"/><Relationship Id="rId3378" Type="http://schemas.openxmlformats.org/officeDocument/2006/relationships/hyperlink" Target="https://groupips.sharepoint.com/sites/Growth/1%20Quotations/Q8000-Q8099/Q8070%20RS%20BioPharma%20GmbH%20Corden%20Pharma" TargetMode="External"/><Relationship Id="rId3792" Type="http://schemas.openxmlformats.org/officeDocument/2006/relationships/hyperlink" Target="https://groupips.sharepoint.com/sites/Growth/1%20Quotations/Q6800-Q6899/Q6893%20Nike%20EMEA%20Outsourced%20local%20consultant" TargetMode="External"/><Relationship Id="rId4429" Type="http://schemas.openxmlformats.org/officeDocument/2006/relationships/hyperlink" Target="https://groupips.sharepoint.com/sites/Growth/1%20Quotations/" TargetMode="External"/><Relationship Id="rId4843" Type="http://schemas.openxmlformats.org/officeDocument/2006/relationships/hyperlink" Target="https://groupips.sharepoint.com/sites/Growth/1%20Quotations/" TargetMode="External"/><Relationship Id="rId299" Type="http://schemas.openxmlformats.org/officeDocument/2006/relationships/hyperlink" Target="https://groupips.sharepoint.com/sites/Activity/O3281Documents" TargetMode="External"/><Relationship Id="rId2394" Type="http://schemas.openxmlformats.org/officeDocument/2006/relationships/hyperlink" Target="https://groupips.sharepoint.com/sites/ActivityArchive/O584Archive" TargetMode="External"/><Relationship Id="rId3445" Type="http://schemas.openxmlformats.org/officeDocument/2006/relationships/hyperlink" Target="https://groupips.sharepoint.com/sites/Growth/1%20Quotations/Q7700-Q7799/Q7725%20Syensqo%20Engineering%20Coordinator%20STAR" TargetMode="External"/><Relationship Id="rId366" Type="http://schemas.openxmlformats.org/officeDocument/2006/relationships/hyperlink" Target="https://groupips.sharepoint.com/sites/Activity/O3214Documents" TargetMode="External"/><Relationship Id="rId780" Type="http://schemas.openxmlformats.org/officeDocument/2006/relationships/hyperlink" Target="https://groupips.sharepoint.com/sites/Activity/O2800Documents" TargetMode="External"/><Relationship Id="rId2047" Type="http://schemas.openxmlformats.org/officeDocument/2006/relationships/hyperlink" Target="https://groupips.sharepoint.com/sites/ActivityArchive/O1336Archive" TargetMode="External"/><Relationship Id="rId2461" Type="http://schemas.openxmlformats.org/officeDocument/2006/relationships/hyperlink" Target="https://groupips.sharepoint.com/sites/ActivityArchive/O500Archive" TargetMode="External"/><Relationship Id="rId3512" Type="http://schemas.openxmlformats.org/officeDocument/2006/relationships/hyperlink" Target="https://groupips.sharepoint.com/sites/Growth/1%20Quotations/Q7600-Q7699/Q7614%20Artek%20Management%20Artek%20Management" TargetMode="External"/><Relationship Id="rId4910" Type="http://schemas.openxmlformats.org/officeDocument/2006/relationships/hyperlink" Target="https://groupips.sharepoint.com/sites/Growth/1%20Quotations/" TargetMode="External"/><Relationship Id="rId6668" Type="http://schemas.openxmlformats.org/officeDocument/2006/relationships/hyperlink" Target="https://groupips.sharepoint.com/sites/O1958" TargetMode="External"/><Relationship Id="rId433" Type="http://schemas.openxmlformats.org/officeDocument/2006/relationships/hyperlink" Target="https://groupips.sharepoint.com/sites/ActivityArchive/O3147Documents" TargetMode="External"/><Relationship Id="rId1063" Type="http://schemas.openxmlformats.org/officeDocument/2006/relationships/hyperlink" Target="https://groupips.sharepoint.com/sites/ActivityArchive/O2512Documents" TargetMode="External"/><Relationship Id="rId2114" Type="http://schemas.openxmlformats.org/officeDocument/2006/relationships/hyperlink" Target="https://groupips.sharepoint.com/sites/ActivityArchive/O1198Archive" TargetMode="External"/><Relationship Id="rId4286" Type="http://schemas.openxmlformats.org/officeDocument/2006/relationships/hyperlink" Target="https://groupips.sharepoint.com/sites/Growth/1%20Quotations/Q5400-Q5499/Q5438%20SHELL%20Tunisia%20EM1943_pack%20strct%20shelter" TargetMode="External"/><Relationship Id="rId5684" Type="http://schemas.openxmlformats.org/officeDocument/2006/relationships/hyperlink" Target="https://groupips.sharepoint.com/sites/O2972" TargetMode="External"/><Relationship Id="rId6735" Type="http://schemas.openxmlformats.org/officeDocument/2006/relationships/hyperlink" Target="https://groupips.sharepoint.com/sites/O1671" TargetMode="External"/><Relationship Id="rId500" Type="http://schemas.openxmlformats.org/officeDocument/2006/relationships/hyperlink" Target="https://groupips.sharepoint.com/sites/Activity/O3080Documents" TargetMode="External"/><Relationship Id="rId1130" Type="http://schemas.openxmlformats.org/officeDocument/2006/relationships/hyperlink" Target="https://groupips.sharepoint.com/sites/ActivityArchive/O2444Documents" TargetMode="External"/><Relationship Id="rId5337" Type="http://schemas.openxmlformats.org/officeDocument/2006/relationships/hyperlink" Target="https://groupips.sharepoint.com/sites/O3319" TargetMode="External"/><Relationship Id="rId5751" Type="http://schemas.openxmlformats.org/officeDocument/2006/relationships/hyperlink" Target="https://groupips.sharepoint.com/sites/O2905" TargetMode="External"/><Relationship Id="rId6802" Type="http://schemas.openxmlformats.org/officeDocument/2006/relationships/hyperlink" Target="https://groupips.sharepoint.com/sites/I495" TargetMode="External"/><Relationship Id="rId1947" Type="http://schemas.openxmlformats.org/officeDocument/2006/relationships/hyperlink" Target="https://groupips.sharepoint.com/sites/ActivityArchive/O1509Archive" TargetMode="External"/><Relationship Id="rId4353" Type="http://schemas.openxmlformats.org/officeDocument/2006/relationships/hyperlink" Target="https://groupips.sharepoint.com/sites/Growth/1%20Quotations/Q5200-Q5299/Q5229%20BV%20KSA%20PE0370_Overhead%20Crane%20beam" TargetMode="External"/><Relationship Id="rId5404" Type="http://schemas.openxmlformats.org/officeDocument/2006/relationships/hyperlink" Target="https://groupips.sharepoint.com/sites/O3252" TargetMode="External"/><Relationship Id="rId4006" Type="http://schemas.openxmlformats.org/officeDocument/2006/relationships/hyperlink" Target="https://groupips.sharepoint.com/sites/Growth/1%20Quotations/Q6100-Q6199/Q6101%20Interwaffles%20NV%20(Lotus%20Bakeries)%20Milk%20chocolate%20dosing%20waffles" TargetMode="External"/><Relationship Id="rId4420" Type="http://schemas.openxmlformats.org/officeDocument/2006/relationships/hyperlink" Target="https://groupips.sharepoint.com/sites/Growth/1%20Quotations/Q4800-Q4899/Q4838_Reforma%20SMM5" TargetMode="External"/><Relationship Id="rId290" Type="http://schemas.openxmlformats.org/officeDocument/2006/relationships/hyperlink" Target="https://groupips.sharepoint.com/sites/Activity/O3290Documents" TargetMode="External"/><Relationship Id="rId3022" Type="http://schemas.openxmlformats.org/officeDocument/2006/relationships/hyperlink" Target="https://groupips.sharepoint.com/sites/Growth/1%20Quotations/Q8900-Q8999/Q8953%20FIVES%20EM4635_Plans%20localisation" TargetMode="External"/><Relationship Id="rId6178" Type="http://schemas.openxmlformats.org/officeDocument/2006/relationships/hyperlink" Target="https://groupips.sharepoint.com/sites/O2465" TargetMode="External"/><Relationship Id="rId6592" Type="http://schemas.openxmlformats.org/officeDocument/2006/relationships/hyperlink" Target="https://groupips.sharepoint.com/sites/O2046" TargetMode="External"/><Relationship Id="rId5194" Type="http://schemas.openxmlformats.org/officeDocument/2006/relationships/hyperlink" Target="https://groupips.sharepoint.com/sites/O3465" TargetMode="External"/><Relationship Id="rId6245" Type="http://schemas.openxmlformats.org/officeDocument/2006/relationships/hyperlink" Target="https://groupips.sharepoint.com/sites/O2398" TargetMode="External"/><Relationship Id="rId2788" Type="http://schemas.openxmlformats.org/officeDocument/2006/relationships/hyperlink" Target="https://groupips.sharepoint.com/sites/ActivityArchive/I528Documents" TargetMode="External"/><Relationship Id="rId3839" Type="http://schemas.openxmlformats.org/officeDocument/2006/relationships/hyperlink" Target="https://groupips.sharepoint.com/sites/Growth/1%20Quotations/Q6800-Q6899/Q6852%20jaime%20bobillo%20Viabilidad%20vivienda%20Bobillo" TargetMode="External"/><Relationship Id="rId2855" Type="http://schemas.openxmlformats.org/officeDocument/2006/relationships/hyperlink" Target="https://groupips.sharepoint.com/sites/ActivityArchive/I425Documents" TargetMode="External"/><Relationship Id="rId3906" Type="http://schemas.openxmlformats.org/officeDocument/2006/relationships/hyperlink" Target="https://groupips.sharepoint.com/sites/Growth/1%20Quotations/Q6500-Q6599/Q6576%20TRAPSA%20EM2736_Etd%20r&#233;fection%20strcture" TargetMode="External"/><Relationship Id="rId5261" Type="http://schemas.openxmlformats.org/officeDocument/2006/relationships/hyperlink" Target="https://groupips.sharepoint.com/sites/O3397" TargetMode="External"/><Relationship Id="rId6312" Type="http://schemas.openxmlformats.org/officeDocument/2006/relationships/hyperlink" Target="https://groupips.sharepoint.com/sites/O2331" TargetMode="External"/><Relationship Id="rId96" Type="http://schemas.openxmlformats.org/officeDocument/2006/relationships/hyperlink" Target="https://groupips.sharepoint.com/sites/Activity/O3486Documents" TargetMode="External"/><Relationship Id="rId827" Type="http://schemas.openxmlformats.org/officeDocument/2006/relationships/hyperlink" Target="https://groupips.sharepoint.com/sites/ActivityArchive/O2753Documents" TargetMode="External"/><Relationship Id="rId1457" Type="http://schemas.openxmlformats.org/officeDocument/2006/relationships/hyperlink" Target="https://groupips.sharepoint.com/sites/ActivityArchive/O2116Documents" TargetMode="External"/><Relationship Id="rId1871" Type="http://schemas.openxmlformats.org/officeDocument/2006/relationships/hyperlink" Target="https://groupips.sharepoint.com/sites/ActivityArchive/O1645Archive" TargetMode="External"/><Relationship Id="rId2508" Type="http://schemas.openxmlformats.org/officeDocument/2006/relationships/hyperlink" Target="https://groupips.sharepoint.com/sites/ActivityArchive/O435Archive" TargetMode="External"/><Relationship Id="rId2922" Type="http://schemas.openxmlformats.org/officeDocument/2006/relationships/hyperlink" Target="https://groupips.sharepoint.com/sites/Growth/1%20Quotations/Q9000-Q9099/Q9097%20Ab%20InBev%20EU%20HQ%20(BEL%20Leuven)%20Roof%20Renovation%20Leuven%20WH" TargetMode="External"/><Relationship Id="rId1524" Type="http://schemas.openxmlformats.org/officeDocument/2006/relationships/hyperlink" Target="https://groupips.sharepoint.com/sites/ActivityArchive/O2049Documents" TargetMode="External"/><Relationship Id="rId3696" Type="http://schemas.openxmlformats.org/officeDocument/2006/relationships/hyperlink" Target="https://groupips.sharepoint.com/sites/Growth/1%20Quotations/Q7200-Q7299/Q7218%20YYPLUSPLUS%20DR%20RB%20Offices" TargetMode="External"/><Relationship Id="rId4747" Type="http://schemas.openxmlformats.org/officeDocument/2006/relationships/hyperlink" Target="https://groupips.sharepoint.com/sites/Growth/1%20Quotations/" TargetMode="External"/><Relationship Id="rId2298" Type="http://schemas.openxmlformats.org/officeDocument/2006/relationships/hyperlink" Target="https://groupips.sharepoint.com/sites/ActivityArchive/O806Archive" TargetMode="External"/><Relationship Id="rId3349" Type="http://schemas.openxmlformats.org/officeDocument/2006/relationships/hyperlink" Target="https://groupips.sharepoint.com/sites/Growth/1%20Quotations/Q8100-Q8199/Q8110%20Bakbel%20Europe%20Dosage%20L3%20analyse" TargetMode="External"/><Relationship Id="rId684" Type="http://schemas.openxmlformats.org/officeDocument/2006/relationships/hyperlink" Target="https://groupips.sharepoint.com/sites/Activity/O2896Documents" TargetMode="External"/><Relationship Id="rId2365" Type="http://schemas.openxmlformats.org/officeDocument/2006/relationships/hyperlink" Target="https://groupips.sharepoint.com/sites/ActivityArchive/O616Archive" TargetMode="External"/><Relationship Id="rId3763" Type="http://schemas.openxmlformats.org/officeDocument/2006/relationships/hyperlink" Target="https://groupips.sharepoint.com/sites/Growth/1%20Quotations/Q7100-Q7199/Q7123%20NexWafe%20NexWafe%20US%20Production%20Site" TargetMode="External"/><Relationship Id="rId4814" Type="http://schemas.openxmlformats.org/officeDocument/2006/relationships/hyperlink" Target="https://groupips.sharepoint.com/sites/Growth" TargetMode="External"/><Relationship Id="rId337" Type="http://schemas.openxmlformats.org/officeDocument/2006/relationships/hyperlink" Target="https://groupips.sharepoint.com/sites/Activity/O3243Documents" TargetMode="External"/><Relationship Id="rId2018" Type="http://schemas.openxmlformats.org/officeDocument/2006/relationships/hyperlink" Target="https://groupips.sharepoint.com/sites/01Activity-O1386_CalaMijas_Lotus/Shared%20Documents/Forms/AllItems.aspx" TargetMode="External"/><Relationship Id="rId3416" Type="http://schemas.openxmlformats.org/officeDocument/2006/relationships/hyperlink" Target="https://groupips.sharepoint.com/sites/Growth/1%20Quotations/Q7800-Q7899/Q7871%20Cargill%20GmbH%20(Berlin-Reinickendorf)%20Engineering%20Study%20Line%204" TargetMode="External"/><Relationship Id="rId3830" Type="http://schemas.openxmlformats.org/officeDocument/2006/relationships/hyperlink" Target="https://groupips.sharepoint.com/sites/Growth/1%20Quotations/Q6800-Q6899/Q6883%20Observatorio%20Urbano%20M&#225;laga%20Cruz%20de%20Humilladero" TargetMode="External"/><Relationship Id="rId751" Type="http://schemas.openxmlformats.org/officeDocument/2006/relationships/hyperlink" Target="https://groupips.sharepoint.com/sites/Activity/O2829Documents" TargetMode="External"/><Relationship Id="rId1381" Type="http://schemas.openxmlformats.org/officeDocument/2006/relationships/hyperlink" Target="https://groupips.sharepoint.com/sites/ActivityArchive/O2193Documents" TargetMode="External"/><Relationship Id="rId2432" Type="http://schemas.openxmlformats.org/officeDocument/2006/relationships/hyperlink" Target="https://groupips.sharepoint.com/sites/ActivityArchive/O539Archive" TargetMode="External"/><Relationship Id="rId5588" Type="http://schemas.openxmlformats.org/officeDocument/2006/relationships/hyperlink" Target="https://groupips.sharepoint.com/sites/O3068" TargetMode="External"/><Relationship Id="rId6639" Type="http://schemas.openxmlformats.org/officeDocument/2006/relationships/hyperlink" Target="https://groupips.sharepoint.com/sites/O1992" TargetMode="External"/><Relationship Id="rId404" Type="http://schemas.openxmlformats.org/officeDocument/2006/relationships/hyperlink" Target="https://groupips.sharepoint.com/sites/Activity/O3176Documents" TargetMode="External"/><Relationship Id="rId1034" Type="http://schemas.openxmlformats.org/officeDocument/2006/relationships/hyperlink" Target="https://groupips.sharepoint.com/sites/Activity/O2541Documents" TargetMode="External"/><Relationship Id="rId5655" Type="http://schemas.openxmlformats.org/officeDocument/2006/relationships/hyperlink" Target="https://groupips.sharepoint.com/sites/O3001" TargetMode="External"/><Relationship Id="rId6706" Type="http://schemas.openxmlformats.org/officeDocument/2006/relationships/hyperlink" Target="https://groupips.sharepoint.com/sites/O1871" TargetMode="External"/><Relationship Id="rId1101" Type="http://schemas.openxmlformats.org/officeDocument/2006/relationships/hyperlink" Target="https://groupips.sharepoint.com/sites/ActivityArchive/O2473Documents" TargetMode="External"/><Relationship Id="rId4257" Type="http://schemas.openxmlformats.org/officeDocument/2006/relationships/hyperlink" Target="https://groupips.sharepoint.com/sites/Growth/1%20Quotations/Q5000-Q5099/Q5023%20OMV%20Tunisia%20Inspect%20Amin%20unit%20pipe%20deform" TargetMode="External"/><Relationship Id="rId4671" Type="http://schemas.openxmlformats.org/officeDocument/2006/relationships/hyperlink" Target="https://groupips.sharepoint.com/sites/Growth/1%20Quotations/" TargetMode="External"/><Relationship Id="rId5308" Type="http://schemas.openxmlformats.org/officeDocument/2006/relationships/hyperlink" Target="https://groupips.sharepoint.com/sites/O3349" TargetMode="External"/><Relationship Id="rId5722" Type="http://schemas.openxmlformats.org/officeDocument/2006/relationships/hyperlink" Target="https://groupips.sharepoint.com/sites/O2934" TargetMode="External"/><Relationship Id="rId3273" Type="http://schemas.openxmlformats.org/officeDocument/2006/relationships/hyperlink" Target="https://groupips.sharepoint.com/sites/Growth/1%20Quotations/Q8300-Q8399/Q8307%20CERTIFICA%20Planimetria%20Alta%20Cursos" TargetMode="External"/><Relationship Id="rId4324" Type="http://schemas.openxmlformats.org/officeDocument/2006/relationships/hyperlink" Target="https://groupips.sharepoint.com/sites/Growth/1%20Quotations/Q5000-Q5099/Q5006%20P&amp;G%20Lift%20Project%20Phase%202" TargetMode="External"/><Relationship Id="rId194" Type="http://schemas.openxmlformats.org/officeDocument/2006/relationships/hyperlink" Target="https://groupips.sharepoint.com/sites/Activity/O3387Documents" TargetMode="External"/><Relationship Id="rId1918" Type="http://schemas.openxmlformats.org/officeDocument/2006/relationships/hyperlink" Target="https://groupips.sharepoint.com/sites/ActivityArchive/O1557Archive" TargetMode="External"/><Relationship Id="rId6496" Type="http://schemas.openxmlformats.org/officeDocument/2006/relationships/hyperlink" Target="https://groupips.sharepoint.com/sites/O2143" TargetMode="External"/><Relationship Id="rId261" Type="http://schemas.openxmlformats.org/officeDocument/2006/relationships/hyperlink" Target="https://groupips.sharepoint.com/sites/Activity/O3319Documents" TargetMode="External"/><Relationship Id="rId3340" Type="http://schemas.openxmlformats.org/officeDocument/2006/relationships/hyperlink" Target="https://groupips.sharepoint.com/sites/Growth/1%20Quotations/Q8000-Q8099/Q8099%20Activum%20Visualization%20San%20Marcial" TargetMode="External"/><Relationship Id="rId5098" Type="http://schemas.openxmlformats.org/officeDocument/2006/relationships/hyperlink" Target="https://groupips.sharepoint.com/sites/O3561" TargetMode="External"/><Relationship Id="rId6149" Type="http://schemas.openxmlformats.org/officeDocument/2006/relationships/hyperlink" Target="https://groupips.sharepoint.com/sites/O2496" TargetMode="External"/><Relationship Id="rId6563" Type="http://schemas.openxmlformats.org/officeDocument/2006/relationships/hyperlink" Target="https://groupips.sharepoint.com/sites/O2075" TargetMode="External"/><Relationship Id="rId2759" Type="http://schemas.openxmlformats.org/officeDocument/2006/relationships/hyperlink" Target="https://groupips.sharepoint.com/sites/ActivityArchive/O006Archive" TargetMode="External"/><Relationship Id="rId5165" Type="http://schemas.openxmlformats.org/officeDocument/2006/relationships/hyperlink" Target="https://groupips.sharepoint.com/sites/O3494" TargetMode="External"/><Relationship Id="rId6216" Type="http://schemas.openxmlformats.org/officeDocument/2006/relationships/hyperlink" Target="https://groupips.sharepoint.com/sites/O2427" TargetMode="External"/><Relationship Id="rId6630" Type="http://schemas.openxmlformats.org/officeDocument/2006/relationships/hyperlink" Target="https://groupips.sharepoint.com/sites/O2002" TargetMode="External"/><Relationship Id="rId1775" Type="http://schemas.openxmlformats.org/officeDocument/2006/relationships/hyperlink" Target="https://groupips.sharepoint.com/sites/ActivityArchive/O1770Archive" TargetMode="External"/><Relationship Id="rId2826" Type="http://schemas.openxmlformats.org/officeDocument/2006/relationships/hyperlink" Target="https://groupips.sharepoint.com/sites/Activity/I489Documents" TargetMode="External"/><Relationship Id="rId4181" Type="http://schemas.openxmlformats.org/officeDocument/2006/relationships/hyperlink" Target="https://groupips.sharepoint.com/sites/Growth/1%20Quotations/Q5600-Q5699/Q5699%20SHELL%20Tunisia%20EM2168_Superv&amp;Material%20Contr" TargetMode="External"/><Relationship Id="rId5232" Type="http://schemas.openxmlformats.org/officeDocument/2006/relationships/hyperlink" Target="https://groupips.sharepoint.com/sites/O3426" TargetMode="External"/><Relationship Id="rId67" Type="http://schemas.openxmlformats.org/officeDocument/2006/relationships/hyperlink" Target="https://groupips.sharepoint.com/sites/Activity/O3515Documents" TargetMode="External"/><Relationship Id="rId1428" Type="http://schemas.openxmlformats.org/officeDocument/2006/relationships/hyperlink" Target="https://groupips.sharepoint.com/sites/ActivityArchive/O2146Documents" TargetMode="External"/><Relationship Id="rId1842" Type="http://schemas.openxmlformats.org/officeDocument/2006/relationships/hyperlink" Target="https://groupips.sharepoint.com/sites/Activity/O1682Documents" TargetMode="External"/><Relationship Id="rId4998" Type="http://schemas.openxmlformats.org/officeDocument/2006/relationships/hyperlink" Target="https://groupips.sharepoint.com/sites/Growth/1%20Quotations/Q6000-Q6099/Q6057%20Group-IPS%20EV%20Charging%20points" TargetMode="External"/><Relationship Id="rId6073" Type="http://schemas.openxmlformats.org/officeDocument/2006/relationships/hyperlink" Target="https://groupips.sharepoint.com/sites/O2575" TargetMode="External"/><Relationship Id="rId3667" Type="http://schemas.openxmlformats.org/officeDocument/2006/relationships/hyperlink" Target="https://groupips.sharepoint.com/sites/Growth/1%20Quotations/Q7200-Q7299/Q7232%20Mondelez%20Schweiz%20Production%20GmbH%20Project%20Management%20in%20Bern" TargetMode="External"/><Relationship Id="rId4718" Type="http://schemas.openxmlformats.org/officeDocument/2006/relationships/hyperlink" Target="https://groupips.sharepoint.com/sites/Growth/1%20Quotations/" TargetMode="External"/><Relationship Id="rId588" Type="http://schemas.openxmlformats.org/officeDocument/2006/relationships/hyperlink" Target="https://groupips.sharepoint.com/sites/Activity/O2992Documents" TargetMode="External"/><Relationship Id="rId2269" Type="http://schemas.openxmlformats.org/officeDocument/2006/relationships/hyperlink" Target="https://groupips.sharepoint.com/sites/ActivityArchive/O875Archive" TargetMode="External"/><Relationship Id="rId2683" Type="http://schemas.openxmlformats.org/officeDocument/2006/relationships/hyperlink" Target="https://groupips.sharepoint.com/sites/ActivityArchive/O096Archive" TargetMode="External"/><Relationship Id="rId3734" Type="http://schemas.openxmlformats.org/officeDocument/2006/relationships/hyperlink" Target="https://groupips.sharepoint.com/sites/Growth/1%20Quotations/Q7200-Q7299/Q7202%20Test%20Lucas%20TEST%202703" TargetMode="External"/><Relationship Id="rId6140" Type="http://schemas.openxmlformats.org/officeDocument/2006/relationships/hyperlink" Target="https://groupips.sharepoint.com/sites/O2505" TargetMode="External"/><Relationship Id="rId655" Type="http://schemas.openxmlformats.org/officeDocument/2006/relationships/hyperlink" Target="https://groupips.sharepoint.com/sites/ActivityArchive/O2925Documents" TargetMode="External"/><Relationship Id="rId1285" Type="http://schemas.openxmlformats.org/officeDocument/2006/relationships/hyperlink" Target="https://groupips.sharepoint.com/sites/ActivityArchive/O2289Documents" TargetMode="External"/><Relationship Id="rId2336" Type="http://schemas.openxmlformats.org/officeDocument/2006/relationships/hyperlink" Target="https://groupips.sharepoint.com/sites/ActivityArchive/O691Archive" TargetMode="External"/><Relationship Id="rId2750" Type="http://schemas.openxmlformats.org/officeDocument/2006/relationships/hyperlink" Target="https://groupips.sharepoint.com/sites/ActivityArchive/O015Archive" TargetMode="External"/><Relationship Id="rId3801" Type="http://schemas.openxmlformats.org/officeDocument/2006/relationships/hyperlink" Target="https://groupips.sharepoint.com/sites/Growth/1%20Quotations/Q6900-Q6999/Q6978%20Ionics%20Photos%20mezzanine%20b&#226;t.%20MATRIO" TargetMode="External"/><Relationship Id="rId308" Type="http://schemas.openxmlformats.org/officeDocument/2006/relationships/hyperlink" Target="https://groupips.sharepoint.com/sites/Activity/O3272Documents" TargetMode="External"/><Relationship Id="rId722" Type="http://schemas.openxmlformats.org/officeDocument/2006/relationships/hyperlink" Target="https://groupips.sharepoint.com/sites/ActivityArchive/O2858Documents" TargetMode="External"/><Relationship Id="rId1352" Type="http://schemas.openxmlformats.org/officeDocument/2006/relationships/hyperlink" Target="https://groupips.sharepoint.com/sites/ActivityArchive/O2222Documents" TargetMode="External"/><Relationship Id="rId2403" Type="http://schemas.openxmlformats.org/officeDocument/2006/relationships/hyperlink" Target="https://groupips.sharepoint.com/sites/ActivityArchive/O574Archive" TargetMode="External"/><Relationship Id="rId5559" Type="http://schemas.openxmlformats.org/officeDocument/2006/relationships/hyperlink" Target="https://groupips.sharepoint.com/sites/O3097" TargetMode="External"/><Relationship Id="rId1005" Type="http://schemas.openxmlformats.org/officeDocument/2006/relationships/hyperlink" Target="https://groupips.sharepoint.com/sites/ActivityArchive/O2571Documents" TargetMode="External"/><Relationship Id="rId4575" Type="http://schemas.openxmlformats.org/officeDocument/2006/relationships/hyperlink" Target="https://groupips.sharepoint.com/sites/Growth/1%20Quotations/Q3600-Q3699/Q3673%20Investment%20Planning" TargetMode="External"/><Relationship Id="rId5973" Type="http://schemas.openxmlformats.org/officeDocument/2006/relationships/hyperlink" Target="https://groupips.sharepoint.com/sites/O2682" TargetMode="External"/><Relationship Id="rId3177" Type="http://schemas.openxmlformats.org/officeDocument/2006/relationships/hyperlink" Target="https://groupips.sharepoint.com/sites/Growth/1%20Quotations/Q8600-Q8699/Q8616%20Calik%20Holding%20EM4260_Proposal%20Assistance" TargetMode="External"/><Relationship Id="rId4228" Type="http://schemas.openxmlformats.org/officeDocument/2006/relationships/hyperlink" Target="https://groupips.sharepoint.com/sites/Growth/1%20Quotations/Q5400-Q5499/Q5477%20Al-Kuthban%20Engineering%20EM1961_Red%20Sea%20Gateway%20RSGT" TargetMode="External"/><Relationship Id="rId5626" Type="http://schemas.openxmlformats.org/officeDocument/2006/relationships/hyperlink" Target="https://groupips.sharepoint.com/sites/O3030" TargetMode="External"/><Relationship Id="rId3591" Type="http://schemas.openxmlformats.org/officeDocument/2006/relationships/hyperlink" Target="https://groupips.sharepoint.com/sites/Growth/1%20Quotations/Q6800-Q6899/Q6897%20GlaxoSmithKline%20Biologicals%20Wavre%20GSK-WN21%20-%20QC%20Cold%20Room" TargetMode="External"/><Relationship Id="rId4642" Type="http://schemas.openxmlformats.org/officeDocument/2006/relationships/hyperlink" Target="https://groupips.sharepoint.com/sites/Growth/1%20Quotations/" TargetMode="External"/><Relationship Id="rId2193" Type="http://schemas.openxmlformats.org/officeDocument/2006/relationships/hyperlink" Target="https://groupips.sharepoint.com/sites/ActivityArchive/O1016Archive" TargetMode="External"/><Relationship Id="rId3244" Type="http://schemas.openxmlformats.org/officeDocument/2006/relationships/hyperlink" Target="https://groupips.sharepoint.com/sites/Growth/1%20Quotations/Q8300-Q8399/Q8374%20Groupe%20OCP%20EM3573_Etd%20faisab%20DOWNSTREAM" TargetMode="External"/><Relationship Id="rId165" Type="http://schemas.openxmlformats.org/officeDocument/2006/relationships/hyperlink" Target="https://groupips.sharepoint.com/sites/Activity/O3416Documents" TargetMode="External"/><Relationship Id="rId2260" Type="http://schemas.openxmlformats.org/officeDocument/2006/relationships/hyperlink" Target="https://groupips.sharepoint.com/sites/ActivityArchive/O903Archive" TargetMode="External"/><Relationship Id="rId3311" Type="http://schemas.openxmlformats.org/officeDocument/2006/relationships/hyperlink" Target="https://groupips.sharepoint.com/sites/Growth/1%20Quotations/Q8200-Q8299/Q8246%20Aluminium%20Duffel%20BV%20Greenmelt%20revamp%202025" TargetMode="External"/><Relationship Id="rId6467" Type="http://schemas.openxmlformats.org/officeDocument/2006/relationships/hyperlink" Target="https://groupips.sharepoint.com/sites/O2173" TargetMode="External"/><Relationship Id="rId232" Type="http://schemas.openxmlformats.org/officeDocument/2006/relationships/hyperlink" Target="https://groupips.sharepoint.com/sites/Activity/O3348Documents" TargetMode="External"/><Relationship Id="rId5069" Type="http://schemas.openxmlformats.org/officeDocument/2006/relationships/hyperlink" Target="https://mytracker.group-ips.com/projects/1220/reference_sheets_translations/915.pdf" TargetMode="External"/><Relationship Id="rId5483" Type="http://schemas.openxmlformats.org/officeDocument/2006/relationships/hyperlink" Target="https://groupips.sharepoint.com/sites/O3173" TargetMode="External"/><Relationship Id="rId6534" Type="http://schemas.openxmlformats.org/officeDocument/2006/relationships/hyperlink" Target="https://groupips.sharepoint.com/sites/O2104" TargetMode="External"/><Relationship Id="rId1679" Type="http://schemas.openxmlformats.org/officeDocument/2006/relationships/hyperlink" Target="https://groupips.sharepoint.com/sites/O1881_CargillMilwaukeeUpgrade/Documents%20partages/General" TargetMode="External"/><Relationship Id="rId4085" Type="http://schemas.openxmlformats.org/officeDocument/2006/relationships/hyperlink" Target="https://groupips.sharepoint.com/sites/Growth/1%20Quotations/Q5400-Q5499/Q5469%20COMPTOIR%20HAMMAMI%20EM1946_EPCM%20Base%20P&#233;troli&#232;" TargetMode="External"/><Relationship Id="rId5136" Type="http://schemas.openxmlformats.org/officeDocument/2006/relationships/hyperlink" Target="https://groupips.sharepoint.com/sites/O3523" TargetMode="External"/><Relationship Id="rId4152" Type="http://schemas.openxmlformats.org/officeDocument/2006/relationships/hyperlink" Target="https://groupips.sharepoint.com/sites/Growth/1%20Quotations/Q5700-Q5799/Q5794%20Hayward%20Iberica%20S.L.%20Oferta%20Naves%20Ugena" TargetMode="External"/><Relationship Id="rId5203" Type="http://schemas.openxmlformats.org/officeDocument/2006/relationships/hyperlink" Target="https://groupips.sharepoint.com/sites/O3456" TargetMode="External"/><Relationship Id="rId5550" Type="http://schemas.openxmlformats.org/officeDocument/2006/relationships/hyperlink" Target="https://groupips.sharepoint.com/sites/O3106" TargetMode="External"/><Relationship Id="rId6601" Type="http://schemas.openxmlformats.org/officeDocument/2006/relationships/hyperlink" Target="https://groupips.sharepoint.com/sites/O2037" TargetMode="External"/><Relationship Id="rId1746" Type="http://schemas.openxmlformats.org/officeDocument/2006/relationships/hyperlink" Target="https://groupips.sharepoint.com/sites/ActivityArchive/O1809Archive" TargetMode="External"/><Relationship Id="rId38" Type="http://schemas.openxmlformats.org/officeDocument/2006/relationships/hyperlink" Target="https://groupips.sharepoint.com/sites/Activity/O3544Documents" TargetMode="External"/><Relationship Id="rId1813" Type="http://schemas.openxmlformats.org/officeDocument/2006/relationships/hyperlink" Target="https://groupips.sharepoint.com/sites/ActivityArchive/O1723Archive" TargetMode="External"/><Relationship Id="rId4969" Type="http://schemas.openxmlformats.org/officeDocument/2006/relationships/hyperlink" Target="https://groupips.sharepoint.com/sites/Growth/1%20Quotations/Q7400-Q7499/Q7492%20IAPS%20Developpment%20Application" TargetMode="External"/><Relationship Id="rId3985" Type="http://schemas.openxmlformats.org/officeDocument/2006/relationships/hyperlink" Target="https://groupips.sharepoint.com/sites/Growth/1%20Quotations/Q6200-Q6299/Q6271%20GlaxoSmithKline%20Biologicals%20Wavre%20GSK_WN21_WN258%20Rem&#233;dPEMS" TargetMode="External"/><Relationship Id="rId6391" Type="http://schemas.openxmlformats.org/officeDocument/2006/relationships/hyperlink" Target="https://groupips.sharepoint.com/sites/O2252" TargetMode="External"/><Relationship Id="rId2587" Type="http://schemas.openxmlformats.org/officeDocument/2006/relationships/hyperlink" Target="https://groupips.sharepoint.com/sites/ActivityArchive/O310Archive" TargetMode="External"/><Relationship Id="rId3638" Type="http://schemas.openxmlformats.org/officeDocument/2006/relationships/hyperlink" Target="https://groupips.sharepoint.com/sites/Growth/1%20Quotations/Q7400-Q7499/Q7449%20Mondelez%20Viana%20Automatic%20Flavors%20Project" TargetMode="External"/><Relationship Id="rId6044" Type="http://schemas.openxmlformats.org/officeDocument/2006/relationships/hyperlink" Target="https://groupips.sharepoint.com/sites/O2604" TargetMode="External"/><Relationship Id="rId559" Type="http://schemas.openxmlformats.org/officeDocument/2006/relationships/hyperlink" Target="https://groupips.sharepoint.com/sites/ActivityArchive/O3021Documents" TargetMode="External"/><Relationship Id="rId1189" Type="http://schemas.openxmlformats.org/officeDocument/2006/relationships/hyperlink" Target="https://groupips.sharepoint.com/sites/ActivityArchive/O2385Documents" TargetMode="External"/><Relationship Id="rId5060" Type="http://schemas.openxmlformats.org/officeDocument/2006/relationships/hyperlink" Target="https://mytracker.group-ips.com/projects/1516/reference_sheets_translations/893.pdf" TargetMode="External"/><Relationship Id="rId6111" Type="http://schemas.openxmlformats.org/officeDocument/2006/relationships/hyperlink" Target="https://groupips.sharepoint.com/sites/O2535" TargetMode="External"/><Relationship Id="rId626" Type="http://schemas.openxmlformats.org/officeDocument/2006/relationships/hyperlink" Target="https://groupips.sharepoint.com/sites/Activity/O2954Documents" TargetMode="External"/><Relationship Id="rId973" Type="http://schemas.openxmlformats.org/officeDocument/2006/relationships/hyperlink" Target="https://groupips.sharepoint.com/sites/IAPS/Activity/PE0620/Forms/AllItems.aspx" TargetMode="External"/><Relationship Id="rId1256" Type="http://schemas.openxmlformats.org/officeDocument/2006/relationships/hyperlink" Target="https://groupips.sharepoint.com/sites/ActivityArchive/O2318Documents" TargetMode="External"/><Relationship Id="rId2307" Type="http://schemas.openxmlformats.org/officeDocument/2006/relationships/hyperlink" Target="https://groupips.sharepoint.com/sites/ActivityArchive/O787Archive" TargetMode="External"/><Relationship Id="rId2654" Type="http://schemas.openxmlformats.org/officeDocument/2006/relationships/hyperlink" Target="https://groupips.sharepoint.com/sites/ActivityArchive/O164Archive" TargetMode="External"/><Relationship Id="rId3705" Type="http://schemas.openxmlformats.org/officeDocument/2006/relationships/hyperlink" Target="https://groupips.sharepoint.com/sites/Growth/1%20Quotations/Q7200-Q7299/Q7255%20GlaxoSmithKline%20Biologicals%20Wavre%20GSK%20Fire%20Matrix%20Control" TargetMode="External"/><Relationship Id="rId1670" Type="http://schemas.openxmlformats.org/officeDocument/2006/relationships/hyperlink" Target="https://groupips.sharepoint.com/sites/ActivityArchive/O1892Documents" TargetMode="External"/><Relationship Id="rId2721" Type="http://schemas.openxmlformats.org/officeDocument/2006/relationships/hyperlink" Target="https://groupips.sharepoint.com/sites/ActivityArchive/O044Archive" TargetMode="External"/><Relationship Id="rId5877" Type="http://schemas.openxmlformats.org/officeDocument/2006/relationships/hyperlink" Target="https://groupips.sharepoint.com/sites/O2779" TargetMode="External"/><Relationship Id="rId1323" Type="http://schemas.openxmlformats.org/officeDocument/2006/relationships/hyperlink" Target="https://groupips.sharepoint.com/sites/ActivityArchive/O2251Documents" TargetMode="External"/><Relationship Id="rId4479" Type="http://schemas.openxmlformats.org/officeDocument/2006/relationships/hyperlink" Target="https://groupips.sharepoint.com/sites/Growth/1%20Quotations/Q4400-Q4499/Q4437_Krys%20Group" TargetMode="External"/><Relationship Id="rId4893" Type="http://schemas.openxmlformats.org/officeDocument/2006/relationships/hyperlink" Target="https://groupips.sharepoint.com/sites/Growth" TargetMode="External"/><Relationship Id="rId5944" Type="http://schemas.openxmlformats.org/officeDocument/2006/relationships/hyperlink" Target="https://groupips.sharepoint.com/sites/O2711" TargetMode="External"/><Relationship Id="rId3495" Type="http://schemas.openxmlformats.org/officeDocument/2006/relationships/hyperlink" Target="https://groupips.sharepoint.com/sites/Growth/1%20Quotations/Q7700-Q7799/Q7731%20BIOGALENIC%20EM3532_Etd%20HVAC%20Usine%20Pharma" TargetMode="External"/><Relationship Id="rId4546" Type="http://schemas.openxmlformats.org/officeDocument/2006/relationships/hyperlink" Target="https://groupips.sharepoint.com/sites/Growth/1%20Quotations/Q3700-Q3799/Q3771_BUL4%20&amp;%20CRM5" TargetMode="External"/><Relationship Id="rId4960" Type="http://schemas.openxmlformats.org/officeDocument/2006/relationships/hyperlink" Target="https://groupips.sharepoint.com/sites/Growth/1%20Quotations/" TargetMode="External"/><Relationship Id="rId2097" Type="http://schemas.openxmlformats.org/officeDocument/2006/relationships/hyperlink" Target="https://groupips.sharepoint.com/sites/ActivityArchive/O1226Archive" TargetMode="External"/><Relationship Id="rId3148" Type="http://schemas.openxmlformats.org/officeDocument/2006/relationships/hyperlink" Target="https://groupips.sharepoint.com/sites/Growth/1%20Quotations/Q8600-Q8699/Q8623%20Cargill%20Riesa%20Screening%20Tank%20Exchange" TargetMode="External"/><Relationship Id="rId3562" Type="http://schemas.openxmlformats.org/officeDocument/2006/relationships/hyperlink" Target="https://groupips.sharepoint.com/sites/Growth/1%20Quotations/Q7500-Q7599/Q7595%20Yazaki%20Morocco%20Meknes%20S.A.%20EM3568_Basic%20Eng%20Satellite" TargetMode="External"/><Relationship Id="rId4613" Type="http://schemas.openxmlformats.org/officeDocument/2006/relationships/hyperlink" Target="https://groupips.sharepoint.com/sites/Growth/1%20Quotations/" TargetMode="External"/><Relationship Id="rId483" Type="http://schemas.openxmlformats.org/officeDocument/2006/relationships/hyperlink" Target="https://groupips.sharepoint.com/sites/Activity/O3097Documents" TargetMode="External"/><Relationship Id="rId2164" Type="http://schemas.openxmlformats.org/officeDocument/2006/relationships/hyperlink" Target="https://groupips.sharepoint.com/sites/ActivityArchive/O1089Archive" TargetMode="External"/><Relationship Id="rId3215" Type="http://schemas.openxmlformats.org/officeDocument/2006/relationships/hyperlink" Target="https://groupips.sharepoint.com/sites/Growth/1%20Quotations/Q8400-Q8499/Q8437%20Test%20Lucas%20Testing%20nerw%20fields" TargetMode="External"/><Relationship Id="rId6785" Type="http://schemas.openxmlformats.org/officeDocument/2006/relationships/hyperlink" Target="https://groupips.sharepoint.com/sites/I514" TargetMode="External"/><Relationship Id="rId136" Type="http://schemas.openxmlformats.org/officeDocument/2006/relationships/hyperlink" Target="https://groupips.sharepoint.com/sites/Activity/O3446Documents" TargetMode="External"/><Relationship Id="rId550" Type="http://schemas.openxmlformats.org/officeDocument/2006/relationships/hyperlink" Target="https://groupips.sharepoint.com/sites/ActivityArchive/O3030Documents" TargetMode="External"/><Relationship Id="rId1180" Type="http://schemas.openxmlformats.org/officeDocument/2006/relationships/hyperlink" Target="https://groupips.sharepoint.com/sites/ActivityArchive/O2394Documents" TargetMode="External"/><Relationship Id="rId2231" Type="http://schemas.openxmlformats.org/officeDocument/2006/relationships/hyperlink" Target="https://groupips.sharepoint.com/sites/ActivityArchive/O956Archive" TargetMode="External"/><Relationship Id="rId5387" Type="http://schemas.openxmlformats.org/officeDocument/2006/relationships/hyperlink" Target="https://groupips.sharepoint.com/sites/O3269" TargetMode="External"/><Relationship Id="rId6438" Type="http://schemas.openxmlformats.org/officeDocument/2006/relationships/hyperlink" Target="https://groupips.sharepoint.com/sites/O2204" TargetMode="External"/><Relationship Id="rId203" Type="http://schemas.openxmlformats.org/officeDocument/2006/relationships/hyperlink" Target="https://groupips.sharepoint.com/sites/Activity/O3377Documents" TargetMode="External"/><Relationship Id="rId1997" Type="http://schemas.openxmlformats.org/officeDocument/2006/relationships/hyperlink" Target="https://groupips.sharepoint.com/sites/ActivityArchive/O1413Archive" TargetMode="External"/><Relationship Id="rId4056" Type="http://schemas.openxmlformats.org/officeDocument/2006/relationships/hyperlink" Target="https://groupips.sharepoint.com/sites/Growth/1%20Quotations/Q6000-Q6099/Q6084%20Ab%20InBev%20Belgium%20(Jupille)%20Triple%20Karmelite%20scope%20XGR" TargetMode="External"/><Relationship Id="rId5454" Type="http://schemas.openxmlformats.org/officeDocument/2006/relationships/hyperlink" Target="https://groupips.sharepoint.com/sites/O3202" TargetMode="External"/><Relationship Id="rId6505" Type="http://schemas.openxmlformats.org/officeDocument/2006/relationships/hyperlink" Target="https://groupips.sharepoint.com/sites/O2133" TargetMode="External"/><Relationship Id="rId4470" Type="http://schemas.openxmlformats.org/officeDocument/2006/relationships/hyperlink" Target="https://groupips.sharepoint.com/sites/Growth/1%20Quotations/Q4500-Q4599/Q4503_Vivienda%20GC7" TargetMode="External"/><Relationship Id="rId5107" Type="http://schemas.openxmlformats.org/officeDocument/2006/relationships/hyperlink" Target="https://groupips.sharepoint.com/sites/O3552" TargetMode="External"/><Relationship Id="rId5521" Type="http://schemas.openxmlformats.org/officeDocument/2006/relationships/hyperlink" Target="https://groupips.sharepoint.com/sites/O3135" TargetMode="External"/><Relationship Id="rId1717" Type="http://schemas.openxmlformats.org/officeDocument/2006/relationships/hyperlink" Target="https://groupips.sharepoint.com/sites/01Activity-O1841ElAncon/Shared%20Documents/Forms/AllItems.aspx" TargetMode="External"/><Relationship Id="rId3072" Type="http://schemas.openxmlformats.org/officeDocument/2006/relationships/hyperlink" Target="https://groupips.sharepoint.com/sites/Growth/1%20Quotations/Q8600-Q8699/Q8615%20Novelis%20Deutschland%20GmbH%20-%20NL%20Nachterstedt%20Erneuerung%20Neutralisation" TargetMode="External"/><Relationship Id="rId4123" Type="http://schemas.openxmlformats.org/officeDocument/2006/relationships/hyperlink" Target="https://groupips.sharepoint.com/sites/Growth/1%20Quotations/Q5600-Q5699/Q5687%20Amazon%20(France)%20Amazon%20PM%20Parking%20Program" TargetMode="External"/><Relationship Id="rId3889" Type="http://schemas.openxmlformats.org/officeDocument/2006/relationships/hyperlink" Target="https://groupips.sharepoint.com/sites/Growth/1%20Quotations/Q6600-Q6699/Q6653%20TPS%20EM2860_3D%20Equipmnt&amp;Structure" TargetMode="External"/><Relationship Id="rId6295" Type="http://schemas.openxmlformats.org/officeDocument/2006/relationships/hyperlink" Target="https://groupips.sharepoint.com/sites/O2348" TargetMode="External"/><Relationship Id="rId6362" Type="http://schemas.openxmlformats.org/officeDocument/2006/relationships/hyperlink" Target="https://groupips.sharepoint.com/sites/O2281" TargetMode="External"/><Relationship Id="rId3956" Type="http://schemas.openxmlformats.org/officeDocument/2006/relationships/hyperlink" Target="https://groupips.sharepoint.com/sites/Growth/1%20Quotations/Q6300-Q6399/Q6385%20GlaxoSmithKline%20Biologicals%20Wavre%20W21%20AMS%20Polio%20zone%20PPC02" TargetMode="External"/><Relationship Id="rId6015" Type="http://schemas.openxmlformats.org/officeDocument/2006/relationships/hyperlink" Target="https://groupips.sharepoint.com/sites/O2636" TargetMode="External"/><Relationship Id="rId877" Type="http://schemas.openxmlformats.org/officeDocument/2006/relationships/hyperlink" Target="https://groupips.sharepoint.com/sites/IAPS/Activity/PE0665/Forms/AllItems.aspx" TargetMode="External"/><Relationship Id="rId2558" Type="http://schemas.openxmlformats.org/officeDocument/2006/relationships/hyperlink" Target="https://groupips.sharepoint.com/sites/ActivityArchive/O367Archive" TargetMode="External"/><Relationship Id="rId2972" Type="http://schemas.openxmlformats.org/officeDocument/2006/relationships/hyperlink" Target="https://groupips.sharepoint.com/sites/Growth/1%20Quotations/Q9000-Q9099/Q9062%20JESA%20EM4768_Etude%20R&#233;servoir%20Daoui" TargetMode="External"/><Relationship Id="rId3609" Type="http://schemas.openxmlformats.org/officeDocument/2006/relationships/hyperlink" Target="https://groupips.sharepoint.com/sites/Growth/1%20Quotations/Q7400-Q7499/Q7489%20Anima%20Varna%20Anima%20Varna" TargetMode="External"/><Relationship Id="rId944" Type="http://schemas.openxmlformats.org/officeDocument/2006/relationships/hyperlink" Target="https://groupips.sharepoint.com/sites/ActivityArchive/O2634Documents" TargetMode="External"/><Relationship Id="rId1574" Type="http://schemas.openxmlformats.org/officeDocument/2006/relationships/hyperlink" Target="https://groupips.sharepoint.com/sites/ActivityArchive/O1993Documents" TargetMode="External"/><Relationship Id="rId2625" Type="http://schemas.openxmlformats.org/officeDocument/2006/relationships/hyperlink" Target="https://groupips.sharepoint.com/sites/ActivityArchive/O227Archive" TargetMode="External"/><Relationship Id="rId5031" Type="http://schemas.openxmlformats.org/officeDocument/2006/relationships/hyperlink" Target="https://mytracker.group-ips.com/projects/2233/reference_sheets_translations/983.pdf" TargetMode="External"/><Relationship Id="rId1227" Type="http://schemas.openxmlformats.org/officeDocument/2006/relationships/hyperlink" Target="https://groupips.sharepoint.com/sites/Activity/O2347Documents" TargetMode="External"/><Relationship Id="rId1641" Type="http://schemas.openxmlformats.org/officeDocument/2006/relationships/hyperlink" Target="https://groupips.sharepoint.com/sites/ActivityArchive/O1924Documents" TargetMode="External"/><Relationship Id="rId4797" Type="http://schemas.openxmlformats.org/officeDocument/2006/relationships/hyperlink" Target="https://groupips.sharepoint.com/sites/Growth/1%20Quotations/" TargetMode="External"/><Relationship Id="rId5848" Type="http://schemas.openxmlformats.org/officeDocument/2006/relationships/hyperlink" Target="https://groupips.sharepoint.com/sites/O2808" TargetMode="External"/><Relationship Id="rId3399" Type="http://schemas.openxmlformats.org/officeDocument/2006/relationships/hyperlink" Target="https://groupips.sharepoint.com/sites/Growth/1%20Quotations/Q7900-Q7999/Q7900%20TPS%20EM3810_Pr&#233;p%20cahier%20charge" TargetMode="External"/><Relationship Id="rId4864" Type="http://schemas.openxmlformats.org/officeDocument/2006/relationships/hyperlink" Target="https://groupips.sharepoint.com/sites/Growth/1%20Quotations/" TargetMode="External"/><Relationship Id="rId3466" Type="http://schemas.openxmlformats.org/officeDocument/2006/relationships/hyperlink" Target="https://groupips.sharepoint.com/sites/Growth/1%20Quotations/Q7700-Q7799/Q7774%20FIVES%20EM3724_ID%20Projet" TargetMode="External"/><Relationship Id="rId4517" Type="http://schemas.openxmlformats.org/officeDocument/2006/relationships/hyperlink" Target="https://groupips.sharepoint.com/sites/Growth/1%20Quotations/" TargetMode="External"/><Relationship Id="rId5915" Type="http://schemas.openxmlformats.org/officeDocument/2006/relationships/hyperlink" Target="https://groupips.sharepoint.com/sites/O2741" TargetMode="External"/><Relationship Id="rId387" Type="http://schemas.openxmlformats.org/officeDocument/2006/relationships/hyperlink" Target="https://groupips.sharepoint.com/sites/Activity/O3193Documents" TargetMode="External"/><Relationship Id="rId2068" Type="http://schemas.openxmlformats.org/officeDocument/2006/relationships/hyperlink" Target="https://groupips.sharepoint.com/sites/ActivityArchive/O1306Archive" TargetMode="External"/><Relationship Id="rId3119" Type="http://schemas.openxmlformats.org/officeDocument/2006/relationships/hyperlink" Target="https://groupips.sharepoint.com/sites/Growth/1%20Quotations/Q8700-Q8799/Q8739%20EPHEMERALL%20Padel%20Onet%20le%20Chateau" TargetMode="External"/><Relationship Id="rId3880" Type="http://schemas.openxmlformats.org/officeDocument/2006/relationships/hyperlink" Target="https://groupips.sharepoint.com/sites/Growth/1%20Quotations/Q6500-Q6599/Q6589%20ARCELORMITTAL%20(LUXEMBOURG)%20Full%20H2%20Reheat" TargetMode="External"/><Relationship Id="rId4931" Type="http://schemas.openxmlformats.org/officeDocument/2006/relationships/hyperlink" Target="https://groupips.sharepoint.com/sites/Growth/1%20Quotations/" TargetMode="External"/><Relationship Id="rId1084" Type="http://schemas.openxmlformats.org/officeDocument/2006/relationships/hyperlink" Target="https://groupips.sharepoint.com/sites/ActivityArchive/O2491Documents" TargetMode="External"/><Relationship Id="rId2482" Type="http://schemas.openxmlformats.org/officeDocument/2006/relationships/hyperlink" Target="https://groupips.sharepoint.com/sites/ActivityArchive/O471Archive" TargetMode="External"/><Relationship Id="rId3533" Type="http://schemas.openxmlformats.org/officeDocument/2006/relationships/hyperlink" Target="https://groupips.sharepoint.com/sites/Growth/1%20Quotations/Q7500-Q7599/Q7572%20GlaxoSmithKline%20Biologicals%20Wavre%20GSK-WN27-PAC" TargetMode="External"/><Relationship Id="rId6689" Type="http://schemas.openxmlformats.org/officeDocument/2006/relationships/hyperlink" Target="https://groupips.sharepoint.com/sites/O1912" TargetMode="External"/><Relationship Id="rId107" Type="http://schemas.openxmlformats.org/officeDocument/2006/relationships/hyperlink" Target="https://groupips.sharepoint.com/sites/Activity/O3475Documents" TargetMode="External"/><Relationship Id="rId454" Type="http://schemas.openxmlformats.org/officeDocument/2006/relationships/hyperlink" Target="https://groupips.sharepoint.com/sites/Activity/O3126Documents" TargetMode="External"/><Relationship Id="rId2135" Type="http://schemas.openxmlformats.org/officeDocument/2006/relationships/hyperlink" Target="https://groupips.sharepoint.com/sites/ActivityArchive/O1153Archive" TargetMode="External"/><Relationship Id="rId3600" Type="http://schemas.openxmlformats.org/officeDocument/2006/relationships/hyperlink" Target="https://groupips.sharepoint.com/sites/Growth/1%20Quotations/Q7500-Q7599/Q7550%20Test%20Lucas%20New%20Building%20-%20Spain25" TargetMode="External"/><Relationship Id="rId6756" Type="http://schemas.openxmlformats.org/officeDocument/2006/relationships/hyperlink" Target="https://groupips.sharepoint.com/sites/I922" TargetMode="External"/><Relationship Id="rId521" Type="http://schemas.openxmlformats.org/officeDocument/2006/relationships/hyperlink" Target="https://groupips.sharepoint.com/sites/Activity/O3059Documents" TargetMode="External"/><Relationship Id="rId1151" Type="http://schemas.openxmlformats.org/officeDocument/2006/relationships/hyperlink" Target="https://groupips.sharepoint.com/sites/ActivityArchive/O2423Documents" TargetMode="External"/><Relationship Id="rId2202" Type="http://schemas.openxmlformats.org/officeDocument/2006/relationships/hyperlink" Target="https://groupips.sharepoint.com/sites/ActivityArchive/D2235Archive" TargetMode="External"/><Relationship Id="rId5358" Type="http://schemas.openxmlformats.org/officeDocument/2006/relationships/hyperlink" Target="https://groupips.sharepoint.com/sites/O3298" TargetMode="External"/><Relationship Id="rId5772" Type="http://schemas.openxmlformats.org/officeDocument/2006/relationships/hyperlink" Target="https://groupips.sharepoint.com/sites/O2884" TargetMode="External"/><Relationship Id="rId6409" Type="http://schemas.openxmlformats.org/officeDocument/2006/relationships/hyperlink" Target="https://groupips.sharepoint.com/sites/O2234" TargetMode="External"/><Relationship Id="rId6823" Type="http://schemas.openxmlformats.org/officeDocument/2006/relationships/hyperlink" Target="https://groupips.sharepoint.com/sites/I457" TargetMode="External"/><Relationship Id="rId1968" Type="http://schemas.openxmlformats.org/officeDocument/2006/relationships/hyperlink" Target="https://groupips.sharepoint.com/sites/ActivityArchive/O1460Archive" TargetMode="External"/><Relationship Id="rId4374" Type="http://schemas.openxmlformats.org/officeDocument/2006/relationships/hyperlink" Target="https://groupips.sharepoint.com/sites/Growth/1%20Quotations/Q5200-Q5299/Q5257%20InduSteam%20SA%20Safety%20Supervision%20site%20Aperam" TargetMode="External"/><Relationship Id="rId5425" Type="http://schemas.openxmlformats.org/officeDocument/2006/relationships/hyperlink" Target="https://groupips.sharepoint.com/sites/O3231" TargetMode="External"/><Relationship Id="rId3390" Type="http://schemas.openxmlformats.org/officeDocument/2006/relationships/hyperlink" Target="https://groupips.sharepoint.com/sites/Growth/1%20Quotations/Q7700-Q7799/Q7799%20SDD%20SDD%20AYL27" TargetMode="External"/><Relationship Id="rId4027" Type="http://schemas.openxmlformats.org/officeDocument/2006/relationships/hyperlink" Target="https://groupips.sharepoint.com/sites/Growth/1%20Quotations/Q5800-Q5899/Q5822%20Beneo%20Orafti%20Oreye%20HORIZON%20EPCM" TargetMode="External"/><Relationship Id="rId4441" Type="http://schemas.openxmlformats.org/officeDocument/2006/relationships/hyperlink" Target="https://groupips.sharepoint.com/sites/Growth/1%20Quotations/Q4700-Q4799/Q4743_Schneider_D&#233;m&#233;nagemet%20-%20IntenCity" TargetMode="External"/><Relationship Id="rId3043" Type="http://schemas.openxmlformats.org/officeDocument/2006/relationships/hyperlink" Target="https://groupips.sharepoint.com/sites/Growth/1%20Quotations/Q8800-Q8899/Q8871%20Albioma%20Biomass%20Mayotte%20Project" TargetMode="External"/><Relationship Id="rId6199" Type="http://schemas.openxmlformats.org/officeDocument/2006/relationships/hyperlink" Target="https://groupips.sharepoint.com/sites/O2444" TargetMode="External"/><Relationship Id="rId6266" Type="http://schemas.openxmlformats.org/officeDocument/2006/relationships/hyperlink" Target="https://groupips.sharepoint.com/sites/O2377" TargetMode="External"/><Relationship Id="rId3110" Type="http://schemas.openxmlformats.org/officeDocument/2006/relationships/hyperlink" Target="https://groupips.sharepoint.com/sites/Growth/1%20Quotations/Q8700-Q8799/Q8795%20ORASCOM%20EM4438_MEW%20DohaDesal%20Plant" TargetMode="External"/><Relationship Id="rId6680" Type="http://schemas.openxmlformats.org/officeDocument/2006/relationships/hyperlink" Target="https://groupips.sharepoint.com/sites/O1934" TargetMode="External"/><Relationship Id="rId2876" Type="http://schemas.openxmlformats.org/officeDocument/2006/relationships/hyperlink" Target="https://groupips.sharepoint.com/sites/ActivityArchive/O651Archive" TargetMode="External"/><Relationship Id="rId3927" Type="http://schemas.openxmlformats.org/officeDocument/2006/relationships/hyperlink" Target="https://groupips.sharepoint.com/sites/Growth/1%20Quotations/Q6300-Q6399/Q6377%20SOFRESID%20EM2642_LeadSyst%20Numq&amp;Instrum" TargetMode="External"/><Relationship Id="rId5282" Type="http://schemas.openxmlformats.org/officeDocument/2006/relationships/hyperlink" Target="https://groupips.sharepoint.com/sites/O3375" TargetMode="External"/><Relationship Id="rId6333" Type="http://schemas.openxmlformats.org/officeDocument/2006/relationships/hyperlink" Target="https://groupips.sharepoint.com/sites/O2310" TargetMode="External"/><Relationship Id="rId848" Type="http://schemas.openxmlformats.org/officeDocument/2006/relationships/hyperlink" Target="https://groupips.sharepoint.com/sites/Activity/O2732Documents" TargetMode="External"/><Relationship Id="rId1478" Type="http://schemas.openxmlformats.org/officeDocument/2006/relationships/hyperlink" Target="https://groupips.sharepoint.com/sites/ActivityArchive/O2095Documents" TargetMode="External"/><Relationship Id="rId1892" Type="http://schemas.openxmlformats.org/officeDocument/2006/relationships/hyperlink" Target="https://groupips.sharepoint.com/sites/ActivityArchive/O1606Archive" TargetMode="External"/><Relationship Id="rId2529" Type="http://schemas.openxmlformats.org/officeDocument/2006/relationships/hyperlink" Target="https://groupips.sharepoint.com/sites/ActivityArchive/O408Archive" TargetMode="External"/><Relationship Id="rId6400" Type="http://schemas.openxmlformats.org/officeDocument/2006/relationships/hyperlink" Target="https://groupips.sharepoint.com/sites/O2243" TargetMode="External"/><Relationship Id="rId915" Type="http://schemas.openxmlformats.org/officeDocument/2006/relationships/hyperlink" Target="https://groupips.sharepoint.com/sites/ActivityArchive/O2665Documents" TargetMode="External"/><Relationship Id="rId1545" Type="http://schemas.openxmlformats.org/officeDocument/2006/relationships/hyperlink" Target="https://groupips.sharepoint.com/sites/ActivityArchive/O2023Documents" TargetMode="External"/><Relationship Id="rId2943" Type="http://schemas.openxmlformats.org/officeDocument/2006/relationships/hyperlink" Target="https://groupips.sharepoint.com/sites/Growth/1%20Quotations/Q9100-Q9199/Q9105%20Puratos_Sils%20(Spain)%20CONSULTA%20URBAN&#205;STICA_PARKING" TargetMode="External"/><Relationship Id="rId5002" Type="http://schemas.openxmlformats.org/officeDocument/2006/relationships/hyperlink" Target="https://groupips.sharepoint.com/sites/Growth/1%20Quotations/Q6400-Q6499/Q6488%20IAPS%20I497-Fleet%20-%20IAPS" TargetMode="External"/><Relationship Id="rId1612" Type="http://schemas.openxmlformats.org/officeDocument/2006/relationships/hyperlink" Target="https://groupips.sharepoint.com/sites/Activity/O1954Documents" TargetMode="External"/><Relationship Id="rId4768" Type="http://schemas.openxmlformats.org/officeDocument/2006/relationships/hyperlink" Target="https://groupips.sharepoint.com/sites/Growth/1%20Quotations/" TargetMode="External"/><Relationship Id="rId5819" Type="http://schemas.openxmlformats.org/officeDocument/2006/relationships/hyperlink" Target="https://groupips.sharepoint.com/sites/O2837" TargetMode="External"/><Relationship Id="rId6190" Type="http://schemas.openxmlformats.org/officeDocument/2006/relationships/hyperlink" Target="https://groupips.sharepoint.com/sites/O2453" TargetMode="External"/><Relationship Id="rId3784" Type="http://schemas.openxmlformats.org/officeDocument/2006/relationships/hyperlink" Target="https://groupips.sharepoint.com/sites/Growth/1%20Quotations/Q7000-Q7099/Q7034%20EDMAN%20EM3151_Dsg%20Tank%20Farm%20Project" TargetMode="External"/><Relationship Id="rId4835" Type="http://schemas.openxmlformats.org/officeDocument/2006/relationships/hyperlink" Target="https://groupips.sharepoint.com/sites/Growth/1%20Quotations/Q1400-Q1499/Q1469_SteviaOne%20Peru" TargetMode="External"/><Relationship Id="rId2386" Type="http://schemas.openxmlformats.org/officeDocument/2006/relationships/hyperlink" Target="https://groupips.sharepoint.com/sites/ActivityArchive/O593Archive" TargetMode="External"/><Relationship Id="rId3437" Type="http://schemas.openxmlformats.org/officeDocument/2006/relationships/hyperlink" Target="https://groupips.sharepoint.com/sites/Growth/1%20Quotations/Q7700-Q7799/Q7791%20Constellium%20Rolled%20Products%20Ravenswood," TargetMode="External"/><Relationship Id="rId3851" Type="http://schemas.openxmlformats.org/officeDocument/2006/relationships/hyperlink" Target="https://groupips.sharepoint.com/sites/Growth/1%20Quotations/Q6700-Q6799/Q6780%20IDILIA%20FOODS," TargetMode="External"/><Relationship Id="rId4902" Type="http://schemas.openxmlformats.org/officeDocument/2006/relationships/hyperlink" Target="https://groupips.sharepoint.com/sites/Growth" TargetMode="External"/><Relationship Id="rId358" Type="http://schemas.openxmlformats.org/officeDocument/2006/relationships/hyperlink" Target="https://groupips.sharepoint.com/sites/Activity/O3222Documents" TargetMode="External"/><Relationship Id="rId772" Type="http://schemas.openxmlformats.org/officeDocument/2006/relationships/hyperlink" Target="https://groupips.sharepoint.com/sites/ActivityArchive/O2808Documents" TargetMode="External"/><Relationship Id="rId2039" Type="http://schemas.openxmlformats.org/officeDocument/2006/relationships/hyperlink" Target="https://groupips.sharepoint.com/sites/ActivityArchive/O1353Archive" TargetMode="External"/><Relationship Id="rId2453" Type="http://schemas.openxmlformats.org/officeDocument/2006/relationships/hyperlink" Target="https://groupips.sharepoint.com/sites/ActivityArchive/O509Archive" TargetMode="External"/><Relationship Id="rId3504" Type="http://schemas.openxmlformats.org/officeDocument/2006/relationships/hyperlink" Target="https://groupips.sharepoint.com/sites/Growth/1%20Quotations/Q7500-Q7599/Q7598%20Aluminium%20Dunkerque%20Multi%20Projets" TargetMode="External"/><Relationship Id="rId425" Type="http://schemas.openxmlformats.org/officeDocument/2006/relationships/hyperlink" Target="https://groupips.sharepoint.com/sites/Activity/O3155Documents" TargetMode="External"/><Relationship Id="rId1055" Type="http://schemas.openxmlformats.org/officeDocument/2006/relationships/hyperlink" Target="https://groupips.sharepoint.com/sites/Activity/O2520Documents" TargetMode="External"/><Relationship Id="rId2106" Type="http://schemas.openxmlformats.org/officeDocument/2006/relationships/hyperlink" Target="https://groupips.sharepoint.com/sites/ActivityArchive/O1211Archive" TargetMode="External"/><Relationship Id="rId2520" Type="http://schemas.openxmlformats.org/officeDocument/2006/relationships/hyperlink" Target="https://groupips.sharepoint.com/sites/ActivityArchive/O420Archive" TargetMode="External"/><Relationship Id="rId5676" Type="http://schemas.openxmlformats.org/officeDocument/2006/relationships/hyperlink" Target="https://groupips.sharepoint.com/sites/O2980" TargetMode="External"/><Relationship Id="rId6727" Type="http://schemas.openxmlformats.org/officeDocument/2006/relationships/hyperlink" Target="https://groupips.sharepoint.com/sites/O1739" TargetMode="External"/><Relationship Id="rId1122" Type="http://schemas.openxmlformats.org/officeDocument/2006/relationships/hyperlink" Target="https://groupips.sharepoint.com/sites/ActivityArchive/O2452Documents" TargetMode="External"/><Relationship Id="rId4278" Type="http://schemas.openxmlformats.org/officeDocument/2006/relationships/hyperlink" Target="https://groupips.sharepoint.com/sites/Growth/1%20Quotations/Q5300-Q5399/Q5332%20GLAXOSMITHKLINE%20(BELGIUM)%20GSK%20WN31%20-%20Remed%20Coldroom" TargetMode="External"/><Relationship Id="rId5329" Type="http://schemas.openxmlformats.org/officeDocument/2006/relationships/hyperlink" Target="https://groupips.sharepoint.com/sites/O3327" TargetMode="External"/><Relationship Id="rId3294" Type="http://schemas.openxmlformats.org/officeDocument/2006/relationships/hyperlink" Target="https://groupips.sharepoint.com/sites/Growth/1%20Quotations/Q8200-Q8299/Q8260%20Thunder%20(Spain)%20Propco%20V," TargetMode="External"/><Relationship Id="rId4345" Type="http://schemas.openxmlformats.org/officeDocument/2006/relationships/hyperlink" Target="https://groupips.sharepoint.com/sites/Growth/1%20Quotations/Q5300-Q5399/Q5314%20Jenniffer%20P&#233;rez%20Reforma%20Cuatro%20Caminos" TargetMode="External"/><Relationship Id="rId4692" Type="http://schemas.openxmlformats.org/officeDocument/2006/relationships/hyperlink" Target="https://groupips.sharepoint.com/sites/Growth/1%20Quotations/" TargetMode="External"/><Relationship Id="rId5743" Type="http://schemas.openxmlformats.org/officeDocument/2006/relationships/hyperlink" Target="https://groupips.sharepoint.com/sites/O2913" TargetMode="External"/><Relationship Id="rId1939" Type="http://schemas.openxmlformats.org/officeDocument/2006/relationships/hyperlink" Target="https://groupips.sharepoint.com/sites/01Activity-O1524ScwartzHautmount/Shared%20Documents/Forms/AllItems.aspx" TargetMode="External"/><Relationship Id="rId5810" Type="http://schemas.openxmlformats.org/officeDocument/2006/relationships/hyperlink" Target="https://groupips.sharepoint.com/sites/O2846" TargetMode="External"/><Relationship Id="rId3361" Type="http://schemas.openxmlformats.org/officeDocument/2006/relationships/hyperlink" Target="https://groupips.sharepoint.com/sites/Growth/1%20Quotations/Q7800-Q7899/Q7857%20TETCO%20EM3779_Fire%20Detection%20Design" TargetMode="External"/><Relationship Id="rId4412" Type="http://schemas.openxmlformats.org/officeDocument/2006/relationships/hyperlink" Target="https://groupips.sharepoint.com/sites/Growth/1%20Quotations/Q4800-Q4899/Q4855_Ciner_Houston%20Glass%20bottling" TargetMode="External"/><Relationship Id="rId282" Type="http://schemas.openxmlformats.org/officeDocument/2006/relationships/hyperlink" Target="https://groupips.sharepoint.com/sites/Activity/O3298Documents" TargetMode="External"/><Relationship Id="rId3014" Type="http://schemas.openxmlformats.org/officeDocument/2006/relationships/hyperlink" Target="https://groupips.sharepoint.com/sites/Growth/1%20Quotations/Q8900-Q8999/Q8954%20Affinity%20Factory%20France%20Stop%20the%20bleeding%20FR" TargetMode="External"/><Relationship Id="rId6584" Type="http://schemas.openxmlformats.org/officeDocument/2006/relationships/hyperlink" Target="https://groupips.sharepoint.com/sites/O2054" TargetMode="External"/><Relationship Id="rId2030" Type="http://schemas.openxmlformats.org/officeDocument/2006/relationships/hyperlink" Target="https://groupips.sharepoint.com/sites/ActivityArchive/O1368Archive" TargetMode="External"/><Relationship Id="rId5186" Type="http://schemas.openxmlformats.org/officeDocument/2006/relationships/hyperlink" Target="https://groupips.sharepoint.com/sites/O3473" TargetMode="External"/><Relationship Id="rId6237" Type="http://schemas.openxmlformats.org/officeDocument/2006/relationships/hyperlink" Target="https://groupips.sharepoint.com/sites/O2406" TargetMode="External"/><Relationship Id="rId6651" Type="http://schemas.openxmlformats.org/officeDocument/2006/relationships/hyperlink" Target="https://groupips.sharepoint.com/sites/O1980" TargetMode="External"/><Relationship Id="rId5253" Type="http://schemas.openxmlformats.org/officeDocument/2006/relationships/hyperlink" Target="https://groupips.sharepoint.com/sites/O3405" TargetMode="External"/><Relationship Id="rId6304" Type="http://schemas.openxmlformats.org/officeDocument/2006/relationships/hyperlink" Target="https://groupips.sharepoint.com/sites/O2339" TargetMode="External"/><Relationship Id="rId1449" Type="http://schemas.openxmlformats.org/officeDocument/2006/relationships/hyperlink" Target="https://groupips.sharepoint.com/sites/ActivityArchive/O2124Documents" TargetMode="External"/><Relationship Id="rId1796" Type="http://schemas.openxmlformats.org/officeDocument/2006/relationships/hyperlink" Target="https://groupips.sharepoint.com/sites/ActivityArchive/O1744Archive" TargetMode="External"/><Relationship Id="rId2847" Type="http://schemas.openxmlformats.org/officeDocument/2006/relationships/hyperlink" Target="https://groupips.sharepoint.com/sites/Activity/I453Documents" TargetMode="External"/><Relationship Id="rId88" Type="http://schemas.openxmlformats.org/officeDocument/2006/relationships/hyperlink" Target="https://groupips.sharepoint.com/sites/Activity/O3494Documents" TargetMode="External"/><Relationship Id="rId819" Type="http://schemas.openxmlformats.org/officeDocument/2006/relationships/hyperlink" Target="https://groupips.sharepoint.com/sites/Activity/O2761Documents" TargetMode="External"/><Relationship Id="rId1863" Type="http://schemas.openxmlformats.org/officeDocument/2006/relationships/hyperlink" Target="https://groupips.sharepoint.com/sites/01Activity-O1660SchneidermonitoringGrion/Shared%20Documents/Forms/AllItems.aspx" TargetMode="External"/><Relationship Id="rId2914" Type="http://schemas.openxmlformats.org/officeDocument/2006/relationships/hyperlink" Target="https://groupips.sharepoint.com/sites/Growth/1%20Quotations/Q9100-Q9199/Q9187%20TPS%20EM4867_Root%20causes%20analysis" TargetMode="External"/><Relationship Id="rId5320" Type="http://schemas.openxmlformats.org/officeDocument/2006/relationships/hyperlink" Target="https://groupips.sharepoint.com/sites/O3336" TargetMode="External"/><Relationship Id="rId1516" Type="http://schemas.openxmlformats.org/officeDocument/2006/relationships/hyperlink" Target="https://groupips.sharepoint.com/sites/ActivityArchive/O2057Documents" TargetMode="External"/><Relationship Id="rId1930" Type="http://schemas.openxmlformats.org/officeDocument/2006/relationships/hyperlink" Target="https://groupips.sharepoint.com/sites/ActivityArchive/O1539Archive" TargetMode="External"/><Relationship Id="rId3688" Type="http://schemas.openxmlformats.org/officeDocument/2006/relationships/hyperlink" Target="https://groupips.sharepoint.com/sites/Growth/1%20Quotations/Q7000-Q7099/Q7069%20Amazon%20EM3186_Technic%20Due%20Diligence" TargetMode="External"/><Relationship Id="rId4739" Type="http://schemas.openxmlformats.org/officeDocument/2006/relationships/hyperlink" Target="https://groupips.sharepoint.com/sites/Growth/1%20Quotations/" TargetMode="External"/><Relationship Id="rId6094" Type="http://schemas.openxmlformats.org/officeDocument/2006/relationships/hyperlink" Target="https://groupips.sharepoint.com/sites/O2553" TargetMode="External"/><Relationship Id="rId3755" Type="http://schemas.openxmlformats.org/officeDocument/2006/relationships/hyperlink" Target="https://groupips.sharepoint.com/sites/Growth/1%20Quotations/Q7100-Q7199/Q7164%20SENSE%20EM3267_Etd%203D" TargetMode="External"/><Relationship Id="rId4806" Type="http://schemas.openxmlformats.org/officeDocument/2006/relationships/hyperlink" Target="https://groupips.sharepoint.com/sites/Growth/1%20Quotations/" TargetMode="External"/><Relationship Id="rId6161" Type="http://schemas.openxmlformats.org/officeDocument/2006/relationships/hyperlink" Target="https://groupips.sharepoint.com/sites/O2484" TargetMode="External"/><Relationship Id="rId676" Type="http://schemas.openxmlformats.org/officeDocument/2006/relationships/hyperlink" Target="https://groupips.sharepoint.com/sites/Activity/O2904Documents" TargetMode="External"/><Relationship Id="rId2357" Type="http://schemas.openxmlformats.org/officeDocument/2006/relationships/hyperlink" Target="https://groupips.sharepoint.com/sites/ActivityArchive/O624Archive" TargetMode="External"/><Relationship Id="rId3408" Type="http://schemas.openxmlformats.org/officeDocument/2006/relationships/hyperlink" Target="https://groupips.sharepoint.com/sites/Growth/1%20Quotations/Q7800-Q7899/Q7829%20Novelis%20Casthouse%20Germany%20Novelis_Voerde_Storage" TargetMode="External"/><Relationship Id="rId329" Type="http://schemas.openxmlformats.org/officeDocument/2006/relationships/hyperlink" Target="https://groupips.sharepoint.com/sites/Activity/O3251Documents" TargetMode="External"/><Relationship Id="rId1373" Type="http://schemas.openxmlformats.org/officeDocument/2006/relationships/hyperlink" Target="https://groupips.sharepoint.com/sites/ActivityArchive/O2201Documents" TargetMode="External"/><Relationship Id="rId2771" Type="http://schemas.openxmlformats.org/officeDocument/2006/relationships/hyperlink" Target="https://groupips.sharepoint.com/sites/Activity/I924Documents" TargetMode="External"/><Relationship Id="rId3822" Type="http://schemas.openxmlformats.org/officeDocument/2006/relationships/hyperlink" Target="https://groupips.sharepoint.com/sites/Growth/1%20Quotations/Q6900-Q6999/Q6900%20LOGICOR%20(SPAIN)%20PM%20Logicor%20Palol" TargetMode="External"/><Relationship Id="rId743" Type="http://schemas.openxmlformats.org/officeDocument/2006/relationships/hyperlink" Target="https://groupips.sharepoint.com/sites/ActivityArchive/O2837Documents" TargetMode="External"/><Relationship Id="rId1026" Type="http://schemas.openxmlformats.org/officeDocument/2006/relationships/hyperlink" Target="https://groupips.sharepoint.com/sites/ActivityArchive/O2550Documents" TargetMode="External"/><Relationship Id="rId2424" Type="http://schemas.openxmlformats.org/officeDocument/2006/relationships/hyperlink" Target="https://groupips.sharepoint.com/sites/ActivityArchive/O547Archive" TargetMode="External"/><Relationship Id="rId5994" Type="http://schemas.openxmlformats.org/officeDocument/2006/relationships/hyperlink" Target="https://groupips.sharepoint.com/sites/O2657" TargetMode="External"/><Relationship Id="rId810" Type="http://schemas.openxmlformats.org/officeDocument/2006/relationships/hyperlink" Target="https://groupips.sharepoint.com/sites/Activity/O2770Documents" TargetMode="External"/><Relationship Id="rId1440" Type="http://schemas.openxmlformats.org/officeDocument/2006/relationships/hyperlink" Target="https://groupips.sharepoint.com/sites/Activity/O2133Documents" TargetMode="External"/><Relationship Id="rId4596" Type="http://schemas.openxmlformats.org/officeDocument/2006/relationships/hyperlink" Target="https://groupips.sharepoint.com/sites/Growth/1%20Quotations/" TargetMode="External"/><Relationship Id="rId5647" Type="http://schemas.openxmlformats.org/officeDocument/2006/relationships/hyperlink" Target="https://groupips.sharepoint.com/sites/O3009" TargetMode="External"/><Relationship Id="rId3198" Type="http://schemas.openxmlformats.org/officeDocument/2006/relationships/hyperlink" Target="https://groupips.sharepoint.com/sites/Growth/1%20Quotations/Q8300-Q8399/Q8377%20Cargill%20Chocolate%20Belgium%20NV%20(Mouscron)%20Layout%20update" TargetMode="External"/><Relationship Id="rId4249" Type="http://schemas.openxmlformats.org/officeDocument/2006/relationships/hyperlink" Target="https://groupips.sharepoint.com/sites/Growth/1%20Quotations/Q5400-Q5499/Q5409%20Carmeuse%20S.A.%20Carmeuse%20-%20Owner%20Repr" TargetMode="External"/><Relationship Id="rId4663" Type="http://schemas.openxmlformats.org/officeDocument/2006/relationships/hyperlink" Target="https://groupips.sharepoint.com/sites/Growth/1%20Quotations/" TargetMode="External"/><Relationship Id="rId5714" Type="http://schemas.openxmlformats.org/officeDocument/2006/relationships/hyperlink" Target="https://groupips.sharepoint.com/sites/O2942" TargetMode="External"/><Relationship Id="rId3265" Type="http://schemas.openxmlformats.org/officeDocument/2006/relationships/hyperlink" Target="https://groupips.sharepoint.com/sites/Growth/1%20Quotations/Q8300-Q8399/Q8344%20OLA%20Energy%20EM4073_Etude%20groupemotopompe" TargetMode="External"/><Relationship Id="rId4316" Type="http://schemas.openxmlformats.org/officeDocument/2006/relationships/hyperlink" Target="https://groupips.sharepoint.com/sites/Growth/1%20Quotations/Q5100-Q5199/Q5186%20Brauerei%20Becks%20GmbH%20&amp;%20Co.%20KG%20Supply%20Lift" TargetMode="External"/><Relationship Id="rId4730" Type="http://schemas.openxmlformats.org/officeDocument/2006/relationships/hyperlink" Target="https://groupips.sharepoint.com/sites/Growth/1%20Quotations/" TargetMode="External"/><Relationship Id="rId186" Type="http://schemas.openxmlformats.org/officeDocument/2006/relationships/hyperlink" Target="https://groupips.sharepoint.com/sites/Activity/O3395Documents" TargetMode="External"/><Relationship Id="rId2281" Type="http://schemas.openxmlformats.org/officeDocument/2006/relationships/hyperlink" Target="https://groupips.sharepoint.com/sites/ActivityArchive/O847Archive" TargetMode="External"/><Relationship Id="rId3332" Type="http://schemas.openxmlformats.org/officeDocument/2006/relationships/hyperlink" Target="https://groupips.sharepoint.com/sites/Growth/1%20Quotations/Q8100-Q8199/Q8182%20Chemetics%20EM3339_Sulphuric%20Acid%20Plant" TargetMode="External"/><Relationship Id="rId6488" Type="http://schemas.openxmlformats.org/officeDocument/2006/relationships/hyperlink" Target="https://groupips.sharepoint.com/sites/O2152" TargetMode="External"/><Relationship Id="rId253" Type="http://schemas.openxmlformats.org/officeDocument/2006/relationships/hyperlink" Target="https://groupips.sharepoint.com/sites/Activity/O3327Documents" TargetMode="External"/><Relationship Id="rId6555" Type="http://schemas.openxmlformats.org/officeDocument/2006/relationships/hyperlink" Target="https://groupips.sharepoint.com/sites/O2083" TargetMode="External"/><Relationship Id="rId320" Type="http://schemas.openxmlformats.org/officeDocument/2006/relationships/hyperlink" Target="https://groupips.sharepoint.com/sites/Activity/O3260Documents" TargetMode="External"/><Relationship Id="rId2001" Type="http://schemas.openxmlformats.org/officeDocument/2006/relationships/hyperlink" Target="https://groupips.sharepoint.com/sites/ActivityArchive/O1409Archive" TargetMode="External"/><Relationship Id="rId5157" Type="http://schemas.openxmlformats.org/officeDocument/2006/relationships/hyperlink" Target="https://groupips.sharepoint.com/sites/O3502" TargetMode="External"/><Relationship Id="rId6208" Type="http://schemas.openxmlformats.org/officeDocument/2006/relationships/hyperlink" Target="https://groupips.sharepoint.com/sites/O2435" TargetMode="External"/><Relationship Id="rId5571" Type="http://schemas.openxmlformats.org/officeDocument/2006/relationships/hyperlink" Target="https://groupips.sharepoint.com/sites/O3085" TargetMode="External"/><Relationship Id="rId6622" Type="http://schemas.openxmlformats.org/officeDocument/2006/relationships/hyperlink" Target="https://groupips.sharepoint.com/sites/O2011" TargetMode="External"/><Relationship Id="rId1767" Type="http://schemas.openxmlformats.org/officeDocument/2006/relationships/hyperlink" Target="https://groupips.sharepoint.com/sites/ActivityArchive/O1785Documents" TargetMode="External"/><Relationship Id="rId2818" Type="http://schemas.openxmlformats.org/officeDocument/2006/relationships/hyperlink" Target="https://groupips.sharepoint.com/sites/Activity/I497Documents" TargetMode="External"/><Relationship Id="rId4173" Type="http://schemas.openxmlformats.org/officeDocument/2006/relationships/hyperlink" Target="https://groupips.sharepoint.com/sites/Growth/1%20Quotations/Q5200-Q5299/Q5250%20JLL%20Belgium%20P&amp;G%20Renewal%20of%20chiller%20asset%20KO07" TargetMode="External"/><Relationship Id="rId5224" Type="http://schemas.openxmlformats.org/officeDocument/2006/relationships/hyperlink" Target="https://groupips.sharepoint.com/sites/O3435" TargetMode="External"/><Relationship Id="rId59" Type="http://schemas.openxmlformats.org/officeDocument/2006/relationships/hyperlink" Target="https://groupips.sharepoint.com/sites/Activity/O3523Documents" TargetMode="External"/><Relationship Id="rId1834" Type="http://schemas.openxmlformats.org/officeDocument/2006/relationships/hyperlink" Target="https://groupips.sharepoint.com/sites/ActivityArchive/O1695Archive" TargetMode="External"/><Relationship Id="rId4240" Type="http://schemas.openxmlformats.org/officeDocument/2006/relationships/hyperlink" Target="https://groupips.sharepoint.com/sites/Growth/1%20Quotations/Q5200-Q5299/Q5206%20TPS%20PE0329_Analys%20Wellhead%20El%20Ain" TargetMode="External"/><Relationship Id="rId1901" Type="http://schemas.openxmlformats.org/officeDocument/2006/relationships/hyperlink" Target="https://groupips.sharepoint.com/sites/ActivityArchive/O1589Archive" TargetMode="External"/><Relationship Id="rId3659" Type="http://schemas.openxmlformats.org/officeDocument/2006/relationships/hyperlink" Target="https://groupips.sharepoint.com/sites/Growth/1%20Quotations/Q7300-Q7399/Q7396%20GlaxoSmithKline%20Biologicals%20Rixensart%20GSK%20-%20RX43%20Planner" TargetMode="External"/><Relationship Id="rId6065" Type="http://schemas.openxmlformats.org/officeDocument/2006/relationships/hyperlink" Target="https://groupips.sharepoint.com/sites/O2583" TargetMode="External"/><Relationship Id="rId5081" Type="http://schemas.openxmlformats.org/officeDocument/2006/relationships/hyperlink" Target="https://groupips.sharepoint.com/sites/O3578" TargetMode="External"/><Relationship Id="rId6132" Type="http://schemas.openxmlformats.org/officeDocument/2006/relationships/hyperlink" Target="https://groupips.sharepoint.com/sites/O2513" TargetMode="External"/><Relationship Id="rId994" Type="http://schemas.openxmlformats.org/officeDocument/2006/relationships/hyperlink" Target="https://groupips.sharepoint.com/sites/ActivityArchive/O2582Documents" TargetMode="External"/><Relationship Id="rId2675" Type="http://schemas.openxmlformats.org/officeDocument/2006/relationships/hyperlink" Target="https://groupips.sharepoint.com/sites/ActivityArchive/O106Archive" TargetMode="External"/><Relationship Id="rId3726" Type="http://schemas.openxmlformats.org/officeDocument/2006/relationships/hyperlink" Target="https://groupips.sharepoint.com/sites/Growth/1%20Quotations/Q7200-Q7299/Q7226%20Blommer%20Chocolate%20Forklift%20Charging%20Area" TargetMode="External"/><Relationship Id="rId647" Type="http://schemas.openxmlformats.org/officeDocument/2006/relationships/hyperlink" Target="https://groupips.sharepoint.com/sites/IAPS/Activity/PE0768/Forms/AllItems.aspx" TargetMode="External"/><Relationship Id="rId1277" Type="http://schemas.openxmlformats.org/officeDocument/2006/relationships/hyperlink" Target="https://groupips.sharepoint.com/sites/Activity/O2297Documents" TargetMode="External"/><Relationship Id="rId1691" Type="http://schemas.openxmlformats.org/officeDocument/2006/relationships/hyperlink" Target="https://groupips.sharepoint.com/sites/Activity/O1869Documents" TargetMode="External"/><Relationship Id="rId2328" Type="http://schemas.openxmlformats.org/officeDocument/2006/relationships/hyperlink" Target="https://groupips.sharepoint.com/sites/ActivityArchive/O713Archive" TargetMode="External"/><Relationship Id="rId2742" Type="http://schemas.openxmlformats.org/officeDocument/2006/relationships/hyperlink" Target="https://groupips.sharepoint.com/sites/ActivityArchive/O023Archive" TargetMode="External"/><Relationship Id="rId5898" Type="http://schemas.openxmlformats.org/officeDocument/2006/relationships/hyperlink" Target="https://groupips.sharepoint.com/sites/O2758" TargetMode="External"/><Relationship Id="rId714" Type="http://schemas.openxmlformats.org/officeDocument/2006/relationships/hyperlink" Target="https://groupips.sharepoint.com/sites/ActivityArchive/O2866Documents" TargetMode="External"/><Relationship Id="rId1344" Type="http://schemas.openxmlformats.org/officeDocument/2006/relationships/hyperlink" Target="https://groupips.sharepoint.com/sites/ActivityArchive/O2230Documents" TargetMode="External"/><Relationship Id="rId5965" Type="http://schemas.openxmlformats.org/officeDocument/2006/relationships/hyperlink" Target="https://groupips.sharepoint.com/sites/O2690" TargetMode="External"/><Relationship Id="rId50" Type="http://schemas.openxmlformats.org/officeDocument/2006/relationships/hyperlink" Target="https://groupips.sharepoint.com/sites/Activity/O3532Documents" TargetMode="External"/><Relationship Id="rId1411" Type="http://schemas.openxmlformats.org/officeDocument/2006/relationships/hyperlink" Target="https://groupips.sharepoint.com/sites/ActivityArchive/O2163Documents" TargetMode="External"/><Relationship Id="rId4567" Type="http://schemas.openxmlformats.org/officeDocument/2006/relationships/hyperlink" Target="https://groupips.sharepoint.com/sites/Growth/1%20Quotations/" TargetMode="External"/><Relationship Id="rId5618" Type="http://schemas.openxmlformats.org/officeDocument/2006/relationships/hyperlink" Target="https://groupips.sharepoint.com/sites/O3038" TargetMode="External"/><Relationship Id="rId3169" Type="http://schemas.openxmlformats.org/officeDocument/2006/relationships/hyperlink" Target="https://groupips.sharepoint.com/sites/Growth/1%20Quotations/Q8600-Q8699/Q8624%20Gudrun%20Blister%20Filling" TargetMode="External"/><Relationship Id="rId3583" Type="http://schemas.openxmlformats.org/officeDocument/2006/relationships/hyperlink" Target="https://groupips.sharepoint.com/sites/Growth/1%20Quotations/Q7400-Q7499/Q7473%20John%20Cockerill%20Hydrogen%20Detailed%20design%20separator" TargetMode="External"/><Relationship Id="rId4981" Type="http://schemas.openxmlformats.org/officeDocument/2006/relationships/hyperlink" Target="https://groupips.sharepoint.com/sites/Growth/1%20Quotations/Q7300-Q7399/Q7316%20Group-IPS%20Human%20Resources" TargetMode="External"/><Relationship Id="rId2185" Type="http://schemas.openxmlformats.org/officeDocument/2006/relationships/hyperlink" Target="https://groupips.sharepoint.com/sites/01Activity-O1032MAECBuildingDiagnostic/Shared%20Documents/Forms/AllItems.aspx" TargetMode="External"/><Relationship Id="rId3236" Type="http://schemas.openxmlformats.org/officeDocument/2006/relationships/hyperlink" Target="https://groupips.sharepoint.com/sites/Growth/1%20Quotations/Q8300-Q8399/Q8317%20S.W.I.F.T.%20SC%202025%20Projects%20support" TargetMode="External"/><Relationship Id="rId4634" Type="http://schemas.openxmlformats.org/officeDocument/2006/relationships/hyperlink" Target="https://groupips.sharepoint.com/sites/Growth/1%20Quotations/" TargetMode="External"/><Relationship Id="rId157" Type="http://schemas.openxmlformats.org/officeDocument/2006/relationships/hyperlink" Target="https://groupips.sharepoint.com/sites/Activity/O3424Documents" TargetMode="External"/><Relationship Id="rId3650" Type="http://schemas.openxmlformats.org/officeDocument/2006/relationships/hyperlink" Target="https://groupips.sharepoint.com/sites/Growth/1%20Quotations/Q7400-Q7499/Q7425%20Al-Kuthban%20Engineering%20EM3401_Protection%20Coord%20Study" TargetMode="External"/><Relationship Id="rId4701" Type="http://schemas.openxmlformats.org/officeDocument/2006/relationships/hyperlink" Target="https://groupips.sharepoint.com/sites/Growth/1%20Quotations/" TargetMode="External"/><Relationship Id="rId571" Type="http://schemas.openxmlformats.org/officeDocument/2006/relationships/hyperlink" Target="https://groupips.sharepoint.com/sites/Activity/O3009Documents" TargetMode="External"/><Relationship Id="rId2252" Type="http://schemas.openxmlformats.org/officeDocument/2006/relationships/hyperlink" Target="https://groupips.sharepoint.com/sites/ActivityArchive/O918Archive" TargetMode="External"/><Relationship Id="rId3303" Type="http://schemas.openxmlformats.org/officeDocument/2006/relationships/hyperlink" Target="https://groupips.sharepoint.com/sites/Growth/1%20Quotations/Q8200-Q8299/Q8206%20Eberspaecher%20Bulgaria%20Eberspaecher%20_Geology%20Survey" TargetMode="External"/><Relationship Id="rId6459" Type="http://schemas.openxmlformats.org/officeDocument/2006/relationships/hyperlink" Target="https://groupips.sharepoint.com/sites/O2181" TargetMode="External"/><Relationship Id="rId224" Type="http://schemas.openxmlformats.org/officeDocument/2006/relationships/hyperlink" Target="https://groupips.sharepoint.com/sites/Activity/O3356Documents" TargetMode="External"/><Relationship Id="rId5475" Type="http://schemas.openxmlformats.org/officeDocument/2006/relationships/hyperlink" Target="https://groupips.sharepoint.com/sites/O3181" TargetMode="External"/><Relationship Id="rId6526" Type="http://schemas.openxmlformats.org/officeDocument/2006/relationships/hyperlink" Target="https://groupips.sharepoint.com/sites/O2112" TargetMode="External"/><Relationship Id="rId4077" Type="http://schemas.openxmlformats.org/officeDocument/2006/relationships/hyperlink" Target="https://groupips.sharepoint.com/sites/Growth/1%20Quotations/Q6000-Q6099/Q6011%20Saverglass%20Belgium%20Site%20Works%20Preparation" TargetMode="External"/><Relationship Id="rId4491" Type="http://schemas.openxmlformats.org/officeDocument/2006/relationships/hyperlink" Target="https://groupips.sharepoint.com/sites/Growth/1%20Quotations/" TargetMode="External"/><Relationship Id="rId5128" Type="http://schemas.openxmlformats.org/officeDocument/2006/relationships/hyperlink" Target="https://groupips.sharepoint.com/sites/O3531" TargetMode="External"/><Relationship Id="rId5542" Type="http://schemas.openxmlformats.org/officeDocument/2006/relationships/hyperlink" Target="https://groupips.sharepoint.com/sites/O3114" TargetMode="External"/><Relationship Id="rId1738" Type="http://schemas.openxmlformats.org/officeDocument/2006/relationships/hyperlink" Target="https://groupips.sharepoint.com/sites/ActivityArchive/O1819Archive" TargetMode="External"/><Relationship Id="rId3093" Type="http://schemas.openxmlformats.org/officeDocument/2006/relationships/hyperlink" Target="https://groupips.sharepoint.com/sites/Growth/1%20Quotations/Q8700-Q8799/Q8769%20AMAZON%20(LUXEMBOURG)%20Design%20Manager%20Yellow%20Badge" TargetMode="External"/><Relationship Id="rId4144" Type="http://schemas.openxmlformats.org/officeDocument/2006/relationships/hyperlink" Target="https://groupips.sharepoint.com/sites/Growth/1%20Quotations/Q5800-Q5899/Q5823%20P3%20Parks%20Spain%20ILLESCAS%202%20WAREHOUSES" TargetMode="External"/><Relationship Id="rId3160" Type="http://schemas.openxmlformats.org/officeDocument/2006/relationships/hyperlink" Target="https://groupips.sharepoint.com/sites/Growth/1%20Quotations/Q8600-Q8699/Q8610%20Blommer%20Chocolate%20Conche%20B%20Gearbox" TargetMode="External"/><Relationship Id="rId4211" Type="http://schemas.openxmlformats.org/officeDocument/2006/relationships/hyperlink" Target="https://groupips.sharepoint.com/sites/Growth/1%20Quotations/Q5500-Q5599/Q5574%20FN21%20EM2045_PVOH%20Piping&amp;Elect%20Desg" TargetMode="External"/><Relationship Id="rId1805" Type="http://schemas.openxmlformats.org/officeDocument/2006/relationships/hyperlink" Target="https://groupips.sharepoint.com/sites/ActivityArchive/O1732Archive" TargetMode="External"/><Relationship Id="rId3977" Type="http://schemas.openxmlformats.org/officeDocument/2006/relationships/hyperlink" Target="https://groupips.sharepoint.com/sites/Growth/1%20Quotations/Q6200-Q6299/Q6265%20Silox%20R&#233;organisation%20logistique" TargetMode="External"/><Relationship Id="rId6036" Type="http://schemas.openxmlformats.org/officeDocument/2006/relationships/hyperlink" Target="https://groupips.sharepoint.com/sites/O2612" TargetMode="External"/><Relationship Id="rId6383" Type="http://schemas.openxmlformats.org/officeDocument/2006/relationships/hyperlink" Target="https://groupips.sharepoint.com/sites/O2260" TargetMode="External"/><Relationship Id="rId898" Type="http://schemas.openxmlformats.org/officeDocument/2006/relationships/hyperlink" Target="https://groupips.sharepoint.com/sites/ActivityArchive/O2682Documents" TargetMode="External"/><Relationship Id="rId2579" Type="http://schemas.openxmlformats.org/officeDocument/2006/relationships/hyperlink" Target="https://groupips.sharepoint.com/sites/ActivityArchive/O325Archive" TargetMode="External"/><Relationship Id="rId2993" Type="http://schemas.openxmlformats.org/officeDocument/2006/relationships/hyperlink" Target="https://groupips.sharepoint.com/sites/Growth/1%20Quotations/Q9000-Q9099/Q9017%20FIVES%20EM4681_&#201;tude%20TAG%20&#233;lectrique" TargetMode="External"/><Relationship Id="rId6450" Type="http://schemas.openxmlformats.org/officeDocument/2006/relationships/hyperlink" Target="https://groupips.sharepoint.com/sites/O2192" TargetMode="External"/><Relationship Id="rId965" Type="http://schemas.openxmlformats.org/officeDocument/2006/relationships/hyperlink" Target="https://groupips.sharepoint.com/sites/Activity/O2611Documents" TargetMode="External"/><Relationship Id="rId1595" Type="http://schemas.openxmlformats.org/officeDocument/2006/relationships/hyperlink" Target="https://groupips.sharepoint.com/sites/ActivityArchive/O1972Documents" TargetMode="External"/><Relationship Id="rId2646" Type="http://schemas.openxmlformats.org/officeDocument/2006/relationships/hyperlink" Target="https://activityarchive.group-ips.com/?p=%2FO176Archive" TargetMode="External"/><Relationship Id="rId5052" Type="http://schemas.openxmlformats.org/officeDocument/2006/relationships/hyperlink" Target="https://mytracker.group-ips.com/projects/1687/reference_sheets_translations/922.pdf" TargetMode="External"/><Relationship Id="rId6103" Type="http://schemas.openxmlformats.org/officeDocument/2006/relationships/hyperlink" Target="https://groupips.sharepoint.com/sites/O2543" TargetMode="External"/><Relationship Id="rId618" Type="http://schemas.openxmlformats.org/officeDocument/2006/relationships/hyperlink" Target="https://groupips.sharepoint.com/sites/Activity/O2962Documents" TargetMode="External"/><Relationship Id="rId1248" Type="http://schemas.openxmlformats.org/officeDocument/2006/relationships/hyperlink" Target="https://groupips.sharepoint.com/sites/ActivityArchive/O2326Documents" TargetMode="External"/><Relationship Id="rId1662" Type="http://schemas.openxmlformats.org/officeDocument/2006/relationships/hyperlink" Target="https://groupips.sharepoint.com/sites/01Activity-O1901CapellaConcept/Shared%20Documents/Forms/AllItems.aspx" TargetMode="External"/><Relationship Id="rId5869" Type="http://schemas.openxmlformats.org/officeDocument/2006/relationships/hyperlink" Target="https://groupips.sharepoint.com/sites/O2787" TargetMode="External"/><Relationship Id="rId1315" Type="http://schemas.openxmlformats.org/officeDocument/2006/relationships/hyperlink" Target="https://groupips.sharepoint.com/sites/ActivityArchive/O2259Documents" TargetMode="External"/><Relationship Id="rId2713" Type="http://schemas.openxmlformats.org/officeDocument/2006/relationships/hyperlink" Target="https://groupips.sharepoint.com/sites/ActivityArchive/O052Archive" TargetMode="External"/><Relationship Id="rId4885" Type="http://schemas.openxmlformats.org/officeDocument/2006/relationships/hyperlink" Target="https://groupips.sharepoint.com/sites/Growth" TargetMode="External"/><Relationship Id="rId5936" Type="http://schemas.openxmlformats.org/officeDocument/2006/relationships/hyperlink" Target="https://groupips.sharepoint.com/sites/O2719" TargetMode="External"/><Relationship Id="rId21" Type="http://schemas.openxmlformats.org/officeDocument/2006/relationships/hyperlink" Target="https://groupips.sharepoint.com/sites/Activity/O3561Documents" TargetMode="External"/><Relationship Id="rId2089" Type="http://schemas.openxmlformats.org/officeDocument/2006/relationships/hyperlink" Target="https://groupips.sharepoint.com/sites/ActivityArchive/O1238Archive" TargetMode="External"/><Relationship Id="rId3487" Type="http://schemas.openxmlformats.org/officeDocument/2006/relationships/hyperlink" Target="https://groupips.sharepoint.com/sites/Growth/1%20Quotations/Q7600-Q7699/Q7684%20Mondelez%20Schweiz%20Production%20GmbH%20PE%20Support%20George" TargetMode="External"/><Relationship Id="rId4538" Type="http://schemas.openxmlformats.org/officeDocument/2006/relationships/hyperlink" Target="https://groupips.sharepoint.com/sites/Growth/1%20Quotations/" TargetMode="External"/><Relationship Id="rId4952" Type="http://schemas.openxmlformats.org/officeDocument/2006/relationships/hyperlink" Target="https://groupips.sharepoint.com/sites/Growth/1%20Quotations/" TargetMode="External"/><Relationship Id="rId3554" Type="http://schemas.openxmlformats.org/officeDocument/2006/relationships/hyperlink" Target="https://groupips.sharepoint.com/sites/Growth/1%20Quotations/Q7600-Q7699/Q7609%20Gianni%20Housing%20Adecuacion%20viv%20Villanueva" TargetMode="External"/><Relationship Id="rId4605" Type="http://schemas.openxmlformats.org/officeDocument/2006/relationships/hyperlink" Target="https://groupips.sharepoint.com/sites/Growth/1%20Quotations/" TargetMode="External"/><Relationship Id="rId475" Type="http://schemas.openxmlformats.org/officeDocument/2006/relationships/hyperlink" Target="https://groupips.sharepoint.com/sites/Activity/O3105Documents" TargetMode="External"/><Relationship Id="rId2156" Type="http://schemas.openxmlformats.org/officeDocument/2006/relationships/hyperlink" Target="https://groupips.sharepoint.com/sites/ActivityArchive/O1114Archive" TargetMode="External"/><Relationship Id="rId2570" Type="http://schemas.openxmlformats.org/officeDocument/2006/relationships/hyperlink" Target="https://groupips.sharepoint.com/sites/ActivityArchive/O349Archive" TargetMode="External"/><Relationship Id="rId3207" Type="http://schemas.openxmlformats.org/officeDocument/2006/relationships/hyperlink" Target="https://groupips.sharepoint.com/sites/Growth/1%20Quotations/Q8500-Q8599/Q8543%20Salai%20Fungi%20Japan%20CE%20Conformity%20Support" TargetMode="External"/><Relationship Id="rId3621" Type="http://schemas.openxmlformats.org/officeDocument/2006/relationships/hyperlink" Target="https://groupips.sharepoint.com/sites/Growth/1%20Quotations/Q7400-Q7499/Q7471%20Lindt%20&amp;%20Sprungli%20Strattham," TargetMode="External"/><Relationship Id="rId6777" Type="http://schemas.openxmlformats.org/officeDocument/2006/relationships/hyperlink" Target="https://groupips.sharepoint.com/sites/I522" TargetMode="External"/><Relationship Id="rId128" Type="http://schemas.openxmlformats.org/officeDocument/2006/relationships/hyperlink" Target="https://groupips.sharepoint.com/sites/Activity/O3454Documents" TargetMode="External"/><Relationship Id="rId542" Type="http://schemas.openxmlformats.org/officeDocument/2006/relationships/hyperlink" Target="https://groupips.sharepoint.com/sites/Activity/O3038Documents" TargetMode="External"/><Relationship Id="rId1172" Type="http://schemas.openxmlformats.org/officeDocument/2006/relationships/hyperlink" Target="https://groupips.sharepoint.com/sites/ActivityArchive/O2402Documents" TargetMode="External"/><Relationship Id="rId2223" Type="http://schemas.openxmlformats.org/officeDocument/2006/relationships/hyperlink" Target="https://groupips.sharepoint.com/sites/ActivityArchive/O971Archive" TargetMode="External"/><Relationship Id="rId5379" Type="http://schemas.openxmlformats.org/officeDocument/2006/relationships/hyperlink" Target="https://groupips.sharepoint.com/sites/O3277" TargetMode="External"/><Relationship Id="rId5793" Type="http://schemas.openxmlformats.org/officeDocument/2006/relationships/hyperlink" Target="https://groupips.sharepoint.com/sites/O2863" TargetMode="External"/><Relationship Id="rId4395" Type="http://schemas.openxmlformats.org/officeDocument/2006/relationships/hyperlink" Target="https://groupips.sharepoint.com/sites/Growth/1%20Quotations/Q4800-Q4899/Q4846%20IKEA%20Extension%20Anderlecht" TargetMode="External"/><Relationship Id="rId5446" Type="http://schemas.openxmlformats.org/officeDocument/2006/relationships/hyperlink" Target="https://groupips.sharepoint.com/sites/O3210" TargetMode="External"/><Relationship Id="rId1989" Type="http://schemas.openxmlformats.org/officeDocument/2006/relationships/hyperlink" Target="https://groupips.sharepoint.com/sites/ActivityArchive/O1424Archive" TargetMode="External"/><Relationship Id="rId4048" Type="http://schemas.openxmlformats.org/officeDocument/2006/relationships/hyperlink" Target="https://groupips.sharepoint.com/sites/Growth/1%20Quotations/Q6100-Q6199/Q6117%20MARETAP%20EM1056_Fire%20Water%20Network" TargetMode="External"/><Relationship Id="rId5860" Type="http://schemas.openxmlformats.org/officeDocument/2006/relationships/hyperlink" Target="https://groupips.sharepoint.com/sites/O2796" TargetMode="External"/><Relationship Id="rId3064" Type="http://schemas.openxmlformats.org/officeDocument/2006/relationships/hyperlink" Target="https://groupips.sharepoint.com/sites/Growth/1%20Quotations/Q8800-Q8899/Q8801%20LDC%20Wittenberg%20Statics%20for%20Cable%20Bridge" TargetMode="External"/><Relationship Id="rId4462" Type="http://schemas.openxmlformats.org/officeDocument/2006/relationships/hyperlink" Target="https://groupips.sharepoint.com/sites/Growth/1%20Quotations/Q4400-Q4499/Q4433_DSM%20CanolaPRO%20Realization%20Phase" TargetMode="External"/><Relationship Id="rId5513" Type="http://schemas.openxmlformats.org/officeDocument/2006/relationships/hyperlink" Target="https://groupips.sharepoint.com/sites/O3143" TargetMode="External"/><Relationship Id="rId1709" Type="http://schemas.openxmlformats.org/officeDocument/2006/relationships/hyperlink" Target="https://groupips.sharepoint.com/sites/01Activity-O1849_LaBoticaria/Shared%20Documents/Forms/AllItems.aspx" TargetMode="External"/><Relationship Id="rId4115" Type="http://schemas.openxmlformats.org/officeDocument/2006/relationships/hyperlink" Target="https://groupips.sharepoint.com/sites/Growth/1%20Quotations/Q5800-Q5899/Q5896%20Univercells%20sa%20CQV%20Facility" TargetMode="External"/><Relationship Id="rId2080" Type="http://schemas.openxmlformats.org/officeDocument/2006/relationships/hyperlink" Target="https://groupips.sharepoint.com/sites/ActivityArchive/O1261Archive" TargetMode="External"/><Relationship Id="rId3131" Type="http://schemas.openxmlformats.org/officeDocument/2006/relationships/hyperlink" Target="https://groupips.sharepoint.com/sites/Growth/1%20Quotations/Q8400-Q8499/Q8496%20Biotrend%20Enerji%20EM4041_Owner&#8217;s%20Engineer%20Serv" TargetMode="External"/><Relationship Id="rId6287" Type="http://schemas.openxmlformats.org/officeDocument/2006/relationships/hyperlink" Target="https://groupips.sharepoint.com/sites/O2356" TargetMode="External"/><Relationship Id="rId2897" Type="http://schemas.openxmlformats.org/officeDocument/2006/relationships/hyperlink" Target="https://groupips.sharepoint.com/sites/Growth/1%20Quotations/Q9100-Q9199/Q9119%20Evonik%20Antwerpen%20N.V.%20FK_D763%20Str%20eng%20concr.%20floor" TargetMode="External"/><Relationship Id="rId3948" Type="http://schemas.openxmlformats.org/officeDocument/2006/relationships/hyperlink" Target="https://groupips.sharepoint.com/sites/Growth/1%20Quotations/Q6400-Q6499/Q6412%20Estee%20Lauder%20ELC%20-%20CSAR" TargetMode="External"/><Relationship Id="rId6354" Type="http://schemas.openxmlformats.org/officeDocument/2006/relationships/hyperlink" Target="https://groupips.sharepoint.com/sites/O2289" TargetMode="External"/><Relationship Id="rId869" Type="http://schemas.openxmlformats.org/officeDocument/2006/relationships/hyperlink" Target="https://groupips.sharepoint.com/sites/Activity/O2711Documents" TargetMode="External"/><Relationship Id="rId1499" Type="http://schemas.openxmlformats.org/officeDocument/2006/relationships/hyperlink" Target="https://groupips.sharepoint.com/sites/Activity/O2074Documents" TargetMode="External"/><Relationship Id="rId5370" Type="http://schemas.openxmlformats.org/officeDocument/2006/relationships/hyperlink" Target="https://groupips.sharepoint.com/sites/O3286" TargetMode="External"/><Relationship Id="rId6007" Type="http://schemas.openxmlformats.org/officeDocument/2006/relationships/hyperlink" Target="https://groupips.sharepoint.com/sites/O2644" TargetMode="External"/><Relationship Id="rId6421" Type="http://schemas.openxmlformats.org/officeDocument/2006/relationships/hyperlink" Target="https://groupips.sharepoint.com/sites/O2221" TargetMode="External"/><Relationship Id="rId2964" Type="http://schemas.openxmlformats.org/officeDocument/2006/relationships/hyperlink" Target="https://groupips.sharepoint.com/sites/Growth/1%20Quotations/Q9000-Q9099/Q9095%20AEFA%20Agronutrientes%20CBAM%20training" TargetMode="External"/><Relationship Id="rId5023" Type="http://schemas.openxmlformats.org/officeDocument/2006/relationships/hyperlink" Target="https://groupips.sharepoint.com/sites/Growth" TargetMode="External"/><Relationship Id="rId936" Type="http://schemas.openxmlformats.org/officeDocument/2006/relationships/hyperlink" Target="https://groupips.sharepoint.com/sites/ActivityArchive/O2642Documents" TargetMode="External"/><Relationship Id="rId1219" Type="http://schemas.openxmlformats.org/officeDocument/2006/relationships/hyperlink" Target="https://groupips.sharepoint.com/sites/ActivityArchive/O2355Documents" TargetMode="External"/><Relationship Id="rId1566" Type="http://schemas.openxmlformats.org/officeDocument/2006/relationships/hyperlink" Target="https://groupips.sharepoint.com/sites/ActivityArchive/O2002Documents" TargetMode="External"/><Relationship Id="rId1980" Type="http://schemas.openxmlformats.org/officeDocument/2006/relationships/hyperlink" Target="https://groupips.sharepoint.com/sites/ActivityArchive/O1437Archive" TargetMode="External"/><Relationship Id="rId2617" Type="http://schemas.openxmlformats.org/officeDocument/2006/relationships/hyperlink" Target="https://groupips.sharepoint.com/sites/ActivityArchive/O247Archive" TargetMode="External"/><Relationship Id="rId1633" Type="http://schemas.openxmlformats.org/officeDocument/2006/relationships/hyperlink" Target="https://groupips.sharepoint.com/sites/ActivityArchive/O1933Documents" TargetMode="External"/><Relationship Id="rId4789" Type="http://schemas.openxmlformats.org/officeDocument/2006/relationships/hyperlink" Target="https://groupips.sharepoint.com/sites/Growth/1%20Quotations/" TargetMode="External"/><Relationship Id="rId1700" Type="http://schemas.openxmlformats.org/officeDocument/2006/relationships/hyperlink" Target="https://groupips.sharepoint.com/sites/01Activity-O1858AnteproyectooficinaPlastiverd/Shared%20Documents/Forms/AllItems.aspx" TargetMode="External"/><Relationship Id="rId4856" Type="http://schemas.openxmlformats.org/officeDocument/2006/relationships/hyperlink" Target="https://groupips.sharepoint.com/sites/Growth/1%20Quotations/" TargetMode="External"/><Relationship Id="rId5907" Type="http://schemas.openxmlformats.org/officeDocument/2006/relationships/hyperlink" Target="https://groupips.sharepoint.com/sites/O2749" TargetMode="External"/><Relationship Id="rId3458" Type="http://schemas.openxmlformats.org/officeDocument/2006/relationships/hyperlink" Target="https://groupips.sharepoint.com/sites/Growth/1%20Quotations/Q7700-Q7799/Q7741%20NLMK%20La%20Louviere%20LL%20Multisupplier%20mode%20model" TargetMode="External"/><Relationship Id="rId3872" Type="http://schemas.openxmlformats.org/officeDocument/2006/relationships/hyperlink" Target="https://groupips.sharepoint.com/sites/Growth/1%20Quotations/Q6600-Q6699/Q6658%20SENSE%20EM2870_Pr&#233;paration%20Lot%20P&amp;Ids" TargetMode="External"/><Relationship Id="rId4509" Type="http://schemas.openxmlformats.org/officeDocument/2006/relationships/hyperlink" Target="https://groupips.sharepoint.com/sites/Growth/1%20Quotations/" TargetMode="External"/><Relationship Id="rId379" Type="http://schemas.openxmlformats.org/officeDocument/2006/relationships/hyperlink" Target="https://groupips.sharepoint.com/sites/Activity/O3201Documents" TargetMode="External"/><Relationship Id="rId793" Type="http://schemas.openxmlformats.org/officeDocument/2006/relationships/hyperlink" Target="https://groupips.sharepoint.com/sites/ActivityArchive/O2787Documents" TargetMode="External"/><Relationship Id="rId2474" Type="http://schemas.openxmlformats.org/officeDocument/2006/relationships/hyperlink" Target="https://groupips.sharepoint.com/sites/ActivityArchive/O480Archive" TargetMode="External"/><Relationship Id="rId3525" Type="http://schemas.openxmlformats.org/officeDocument/2006/relationships/hyperlink" Target="https://groupips.sharepoint.com/sites/Growth/1%20Quotations/Q7600-Q7699/Q7674%20YAZAKI%20TUNISIA%20S.A.%20EM3605_Eng%20HVAC%20Warehouse" TargetMode="External"/><Relationship Id="rId4923" Type="http://schemas.openxmlformats.org/officeDocument/2006/relationships/hyperlink" Target="https://groupips.sharepoint.com/sites/Growth/1%20Quotations/" TargetMode="External"/><Relationship Id="rId446" Type="http://schemas.openxmlformats.org/officeDocument/2006/relationships/hyperlink" Target="https://groupips.sharepoint.com/sites/ActivityArchive/O3134Documents" TargetMode="External"/><Relationship Id="rId1076" Type="http://schemas.openxmlformats.org/officeDocument/2006/relationships/hyperlink" Target="https://groupips.sharepoint.com/sites/ActivityArchive/O2499Documents" TargetMode="External"/><Relationship Id="rId1490" Type="http://schemas.openxmlformats.org/officeDocument/2006/relationships/hyperlink" Target="https://groupips.sharepoint.com/sites/ActivityArchive/O2083Documents" TargetMode="External"/><Relationship Id="rId2127" Type="http://schemas.openxmlformats.org/officeDocument/2006/relationships/hyperlink" Target="https://groupips.sharepoint.com/sites/ActivityArchive/O1171Archive" TargetMode="External"/><Relationship Id="rId860" Type="http://schemas.openxmlformats.org/officeDocument/2006/relationships/hyperlink" Target="https://groupips.sharepoint.com/sites/ActivityArchive/O2720Documents" TargetMode="External"/><Relationship Id="rId1143" Type="http://schemas.openxmlformats.org/officeDocument/2006/relationships/hyperlink" Target="https://groupips.sharepoint.com/sites/ActivityArchive/O2431Documents" TargetMode="External"/><Relationship Id="rId2541" Type="http://schemas.openxmlformats.org/officeDocument/2006/relationships/hyperlink" Target="https://groupips.sharepoint.com/sites/ActivityArchive/O393Archive" TargetMode="External"/><Relationship Id="rId4299" Type="http://schemas.openxmlformats.org/officeDocument/2006/relationships/hyperlink" Target="https://groupips.sharepoint.com/sites/Growth/1%20Quotations/Q5200-Q5299/Q5255%20Packbenefit%20New%20factory%20project" TargetMode="External"/><Relationship Id="rId5697" Type="http://schemas.openxmlformats.org/officeDocument/2006/relationships/hyperlink" Target="https://groupips.sharepoint.com/sites/O2959" TargetMode="External"/><Relationship Id="rId6748" Type="http://schemas.openxmlformats.org/officeDocument/2006/relationships/hyperlink" Target="https://groupips.sharepoint.com/sites/I930" TargetMode="External"/><Relationship Id="rId513" Type="http://schemas.openxmlformats.org/officeDocument/2006/relationships/hyperlink" Target="https://groupips.sharepoint.com/sites/Activity/O3067Documents" TargetMode="External"/><Relationship Id="rId5764" Type="http://schemas.openxmlformats.org/officeDocument/2006/relationships/hyperlink" Target="https://groupips.sharepoint.com/sites/O2892" TargetMode="External"/><Relationship Id="rId6815" Type="http://schemas.openxmlformats.org/officeDocument/2006/relationships/hyperlink" Target="https://groupips.sharepoint.com/sites/I482" TargetMode="External"/><Relationship Id="rId1210" Type="http://schemas.openxmlformats.org/officeDocument/2006/relationships/hyperlink" Target="https://groupips.sharepoint.com/sites/ActivityArchive/O2364Documents" TargetMode="External"/><Relationship Id="rId4366" Type="http://schemas.openxmlformats.org/officeDocument/2006/relationships/hyperlink" Target="https://groupips.sharepoint.com/:f:/r/sites/Growth/1%20Quotations/Q5200-Q5299/Q5259%20A2%20Structures%20PE0377_R%C3%A9nov%20immeuble%20usage" TargetMode="External"/><Relationship Id="rId4780" Type="http://schemas.openxmlformats.org/officeDocument/2006/relationships/hyperlink" Target="https://groupips.sharepoint.com/sites/Growth/1%20Quotations/Q2100-Q2199/Q2116_Sopura%20Tarrega" TargetMode="External"/><Relationship Id="rId5417" Type="http://schemas.openxmlformats.org/officeDocument/2006/relationships/hyperlink" Target="https://groupips.sharepoint.com/sites/O3239" TargetMode="External"/><Relationship Id="rId5831" Type="http://schemas.openxmlformats.org/officeDocument/2006/relationships/hyperlink" Target="https://groupips.sharepoint.com/sites/O2825" TargetMode="External"/><Relationship Id="rId3382" Type="http://schemas.openxmlformats.org/officeDocument/2006/relationships/hyperlink" Target="https://groupips.sharepoint.com/sites/Growth/1%20Quotations/Q7800-Q7899/Q7897%20Devin%20EAD%20Devin%20Storage%20Facility" TargetMode="External"/><Relationship Id="rId4019" Type="http://schemas.openxmlformats.org/officeDocument/2006/relationships/hyperlink" Target="https://groupips.sharepoint.com/sites/Growth/1%20Quotations/Q6100-Q6199/Q6128%20Mehdi%20Pana%20Cell%20Vivienda%20Recoletos" TargetMode="External"/><Relationship Id="rId4433" Type="http://schemas.openxmlformats.org/officeDocument/2006/relationships/hyperlink" Target="https://groupips.sharepoint.com/sites/Growth/1%20Quotations/" TargetMode="External"/><Relationship Id="rId3035" Type="http://schemas.openxmlformats.org/officeDocument/2006/relationships/hyperlink" Target="https://groupips.sharepoint.com/sites/Growth/1%20Quotations/Q8900-Q8999/Q8930%20APO%20EM4504_Civil%20Engineering" TargetMode="External"/><Relationship Id="rId4500" Type="http://schemas.openxmlformats.org/officeDocument/2006/relationships/hyperlink" Target="https://groupips.sharepoint.com/sites/Growth/1%20Quotations/" TargetMode="External"/><Relationship Id="rId370" Type="http://schemas.openxmlformats.org/officeDocument/2006/relationships/hyperlink" Target="https://groupips.sharepoint.com/sites/Activity/O3210Documents" TargetMode="External"/><Relationship Id="rId2051" Type="http://schemas.openxmlformats.org/officeDocument/2006/relationships/hyperlink" Target="https://groupips.sharepoint.com/sites/ActivityArchive/O1329Archive" TargetMode="External"/><Relationship Id="rId3102" Type="http://schemas.openxmlformats.org/officeDocument/2006/relationships/hyperlink" Target="https://groupips.sharepoint.com/sites/Growth/1%20Quotations/Q8400-Q8499/Q8426%20ENDECO%20EM4153_Engineering%20Services" TargetMode="External"/><Relationship Id="rId6258" Type="http://schemas.openxmlformats.org/officeDocument/2006/relationships/hyperlink" Target="https://groupips.sharepoint.com/sites/O2385" TargetMode="External"/><Relationship Id="rId5274" Type="http://schemas.openxmlformats.org/officeDocument/2006/relationships/hyperlink" Target="https://groupips.sharepoint.com/sites/O3384" TargetMode="External"/><Relationship Id="rId6325" Type="http://schemas.openxmlformats.org/officeDocument/2006/relationships/hyperlink" Target="https://groupips.sharepoint.com/sites/O2318" TargetMode="External"/><Relationship Id="rId6672" Type="http://schemas.openxmlformats.org/officeDocument/2006/relationships/hyperlink" Target="https://groupips.sharepoint.com/sites/O1951" TargetMode="External"/><Relationship Id="rId2868" Type="http://schemas.openxmlformats.org/officeDocument/2006/relationships/hyperlink" Target="https://groupips.sharepoint.com/sites/ActivityArchive/I100Archive" TargetMode="External"/><Relationship Id="rId3919" Type="http://schemas.openxmlformats.org/officeDocument/2006/relationships/hyperlink" Target="https://groupips.sharepoint.com/sites/Growth/1%20Quotations/Q6500-Q6599/Q6523%20The%20Brick%20Invest%202%20reformas%20y%20consultoria" TargetMode="External"/><Relationship Id="rId1884" Type="http://schemas.openxmlformats.org/officeDocument/2006/relationships/hyperlink" Target="https://groupips.sharepoint.com/sites/ActivityArchive/O1618Archive" TargetMode="External"/><Relationship Id="rId2935" Type="http://schemas.openxmlformats.org/officeDocument/2006/relationships/hyperlink" Target="https://groupips.sharepoint.com/sites/Growth/1%20Quotations/Q9100-Q9199/Q9110%20Cargill%20Chocolate%20Belgium%20NV%20(Mouscron)%20ATEX%20file%20update" TargetMode="External"/><Relationship Id="rId4290" Type="http://schemas.openxmlformats.org/officeDocument/2006/relationships/hyperlink" Target="https://groupips.sharepoint.com/sites/Growth/1%20Quotations/Q5400-Q5499/Q5444%20Yazaki%20Kenitra%20S.A.%20EM1945_MN%20Cantine%20Kenitra" TargetMode="External"/><Relationship Id="rId5341" Type="http://schemas.openxmlformats.org/officeDocument/2006/relationships/hyperlink" Target="https://groupips.sharepoint.com/sites/O3315" TargetMode="External"/><Relationship Id="rId907" Type="http://schemas.openxmlformats.org/officeDocument/2006/relationships/hyperlink" Target="https://groupips.sharepoint.com/sites/ActivityArchive/O2673Documents" TargetMode="External"/><Relationship Id="rId1537" Type="http://schemas.openxmlformats.org/officeDocument/2006/relationships/hyperlink" Target="https://groupips.sharepoint.com/sites/ActivityArchive/O2036Documents" TargetMode="External"/><Relationship Id="rId1951" Type="http://schemas.openxmlformats.org/officeDocument/2006/relationships/hyperlink" Target="https://groupips.sharepoint.com/sites/ActivityArchive/O1499Archive" TargetMode="External"/><Relationship Id="rId1604" Type="http://schemas.openxmlformats.org/officeDocument/2006/relationships/hyperlink" Target="https://groupips.sharepoint.com/sites/ActivityArchive/O1962Documents" TargetMode="External"/><Relationship Id="rId4010" Type="http://schemas.openxmlformats.org/officeDocument/2006/relationships/hyperlink" Target="https://groupips.sharepoint.com/sites/Growth/1%20Quotations/Q6200-Q6299/Q6223%20Ineos%20Manufacturing%20France%20SAS%20PM%20Assistance" TargetMode="External"/><Relationship Id="rId6182" Type="http://schemas.openxmlformats.org/officeDocument/2006/relationships/hyperlink" Target="https://groupips.sharepoint.com/sites/O2461" TargetMode="External"/><Relationship Id="rId697" Type="http://schemas.openxmlformats.org/officeDocument/2006/relationships/hyperlink" Target="https://groupips.sharepoint.com/sites/IAPS/Activity/PE0735/Forms/AllItems.aspx" TargetMode="External"/><Relationship Id="rId2378" Type="http://schemas.openxmlformats.org/officeDocument/2006/relationships/hyperlink" Target="https://groupips.sharepoint.com/sites/ActivityArchive/O601Archive" TargetMode="External"/><Relationship Id="rId3429" Type="http://schemas.openxmlformats.org/officeDocument/2006/relationships/hyperlink" Target="https://groupips.sharepoint.com/sites/Growth/1%20Quotations/Q7600-Q7699/Q7642%20Thunder%20(Spain)%20Propco%20V," TargetMode="External"/><Relationship Id="rId3776" Type="http://schemas.openxmlformats.org/officeDocument/2006/relationships/hyperlink" Target="https://groupips.sharepoint.com/sites/Growth/1%20Quotations/Q7000-Q7099/Q7056%20Andr&#233;s%20Gil%20-%20Casares%20Gasset%20Vivienda%20Entrepe&#241;as" TargetMode="External"/><Relationship Id="rId4827" Type="http://schemas.openxmlformats.org/officeDocument/2006/relationships/hyperlink" Target="https://groupips.sharepoint.com/sites/Growth/1%20Quotations/" TargetMode="External"/><Relationship Id="rId2792" Type="http://schemas.openxmlformats.org/officeDocument/2006/relationships/hyperlink" Target="https://groupips.sharepoint.com/sites/ActivityArchive/I524Documents" TargetMode="External"/><Relationship Id="rId3843" Type="http://schemas.openxmlformats.org/officeDocument/2006/relationships/hyperlink" Target="https://groupips.sharepoint.com/sites/Growth/1%20Quotations/Q6600-Q6699/Q6666%20GlaxoSmithKline%20Biologicals%20Rixensart%20GSK-RX444&#8211;B59%20Fire%20Remed%20Prog" TargetMode="External"/><Relationship Id="rId764" Type="http://schemas.openxmlformats.org/officeDocument/2006/relationships/hyperlink" Target="https://groupips.sharepoint.com/sites/ActivityArchive/O2816Documents" TargetMode="External"/><Relationship Id="rId1394" Type="http://schemas.openxmlformats.org/officeDocument/2006/relationships/hyperlink" Target="https://groupips.sharepoint.com/sites/Activity/O2180Documents" TargetMode="External"/><Relationship Id="rId2445" Type="http://schemas.openxmlformats.org/officeDocument/2006/relationships/hyperlink" Target="https://groupips.sharepoint.com/sites/ActivityArchive/O521Archive" TargetMode="External"/><Relationship Id="rId3910" Type="http://schemas.openxmlformats.org/officeDocument/2006/relationships/hyperlink" Target="https://groupips.sharepoint.com/sites/Growth/1%20Quotations/Q6500-Q6599/Q6568%20MARETAP%20EM2869_D&#233;plac%20r&#233;seau%20incendi" TargetMode="External"/><Relationship Id="rId417" Type="http://schemas.openxmlformats.org/officeDocument/2006/relationships/hyperlink" Target="https://groupips.sharepoint.com/sites/Activity/O3163Documents" TargetMode="External"/><Relationship Id="rId831" Type="http://schemas.openxmlformats.org/officeDocument/2006/relationships/hyperlink" Target="https://groupips.sharepoint.com/sites/ActivityArchive/O2749Documents" TargetMode="External"/><Relationship Id="rId1047" Type="http://schemas.openxmlformats.org/officeDocument/2006/relationships/hyperlink" Target="https://groupips.sharepoint.com/sites/ActivityArchive/O2528Documents" TargetMode="External"/><Relationship Id="rId1461" Type="http://schemas.openxmlformats.org/officeDocument/2006/relationships/hyperlink" Target="https://groupips.sharepoint.com/sites/ActivityArchive/O2112Documents" TargetMode="External"/><Relationship Id="rId2512" Type="http://schemas.openxmlformats.org/officeDocument/2006/relationships/hyperlink" Target="https://groupips.sharepoint.com/sites/ActivityArchive/O431Archive" TargetMode="External"/><Relationship Id="rId5668" Type="http://schemas.openxmlformats.org/officeDocument/2006/relationships/hyperlink" Target="https://groupips.sharepoint.com/sites/O2988" TargetMode="External"/><Relationship Id="rId6719" Type="http://schemas.openxmlformats.org/officeDocument/2006/relationships/hyperlink" Target="https://groupips.sharepoint.com/sites/O1800" TargetMode="External"/><Relationship Id="rId1114" Type="http://schemas.openxmlformats.org/officeDocument/2006/relationships/hyperlink" Target="https://groupips.sharepoint.com/sites/ActivityArchive/O2460Documents" TargetMode="External"/><Relationship Id="rId4684" Type="http://schemas.openxmlformats.org/officeDocument/2006/relationships/hyperlink" Target="https://groupips.sharepoint.com/sites/Growth/1%20Quotations/" TargetMode="External"/><Relationship Id="rId5735" Type="http://schemas.openxmlformats.org/officeDocument/2006/relationships/hyperlink" Target="https://groupips.sharepoint.com/sites/O2921" TargetMode="External"/><Relationship Id="rId3286" Type="http://schemas.openxmlformats.org/officeDocument/2006/relationships/hyperlink" Target="https://groupips.sharepoint.com/sites/Growth/1%20Quotations/Q8200-Q8299/Q8291%20ENKHAZ%20EM4038_Cuvess%20SVR" TargetMode="External"/><Relationship Id="rId4337" Type="http://schemas.openxmlformats.org/officeDocument/2006/relationships/hyperlink" Target="https://groupips.sharepoint.com/sites/Growth/1%20Quotations/Q5300-Q5399/Q5323%20Brauerei%20Becks%20GmbH%20&amp;%20Co.%20KG%20On-Location%20Tank%20Survey" TargetMode="External"/><Relationship Id="rId3353" Type="http://schemas.openxmlformats.org/officeDocument/2006/relationships/hyperlink" Target="https://groupips.sharepoint.com/sites/Growth/1%20Quotations/Q8100-Q8199/Q8120%20AVOLTA%20EM3863_Project%20Manag%20Port" TargetMode="External"/><Relationship Id="rId4751" Type="http://schemas.openxmlformats.org/officeDocument/2006/relationships/hyperlink" Target="https://groupips.sharepoint.com/sites/Growth/1%20Quotations/" TargetMode="External"/><Relationship Id="rId5802" Type="http://schemas.openxmlformats.org/officeDocument/2006/relationships/hyperlink" Target="https://groupips.sharepoint.com/sites/O2854" TargetMode="External"/><Relationship Id="rId274" Type="http://schemas.openxmlformats.org/officeDocument/2006/relationships/hyperlink" Target="https://groupips.sharepoint.com/sites/ActivityArchive/O3306Documents" TargetMode="External"/><Relationship Id="rId3006" Type="http://schemas.openxmlformats.org/officeDocument/2006/relationships/hyperlink" Target="https://groupips.sharepoint.com/sites/Growth/1%20Quotations/Q8700-Q8799/Q8791%20LONZA%20(BELGIUM)%20LONZA%20PRODUCTION%20EXTENSION" TargetMode="External"/><Relationship Id="rId4404" Type="http://schemas.openxmlformats.org/officeDocument/2006/relationships/hyperlink" Target="https://groupips.sharepoint.com/sites/Growth/1%20Quotations/Q5000-Q5099/Q5020%20Alvance%20Aluminium%20Duffel%20BV%20VT%20-%20brand%20G6" TargetMode="External"/><Relationship Id="rId3420" Type="http://schemas.openxmlformats.org/officeDocument/2006/relationships/hyperlink" Target="https://groupips.sharepoint.com/sites/Growth/1%20Quotations/Q7700-Q7799/Q7779%20GlaxoSmithKline%20Biologicals%20Wavre%20GSK%20EKOPACK" TargetMode="External"/><Relationship Id="rId6576" Type="http://schemas.openxmlformats.org/officeDocument/2006/relationships/hyperlink" Target="https://groupips.sharepoint.com/sites/Activity/O2062" TargetMode="External"/><Relationship Id="rId341" Type="http://schemas.openxmlformats.org/officeDocument/2006/relationships/hyperlink" Target="https://groupips.sharepoint.com/sites/Activity/O3239Documents" TargetMode="External"/><Relationship Id="rId2022" Type="http://schemas.openxmlformats.org/officeDocument/2006/relationships/hyperlink" Target="https://groupips.sharepoint.com/sites/ActivityArchive/O1382Archive" TargetMode="External"/><Relationship Id="rId5178" Type="http://schemas.openxmlformats.org/officeDocument/2006/relationships/hyperlink" Target="https://groupips.sharepoint.com/sites/O3481" TargetMode="External"/><Relationship Id="rId5592" Type="http://schemas.openxmlformats.org/officeDocument/2006/relationships/hyperlink" Target="https://groupips.sharepoint.com/sites/O3064" TargetMode="External"/><Relationship Id="rId6229" Type="http://schemas.openxmlformats.org/officeDocument/2006/relationships/hyperlink" Target="https://groupips.sharepoint.com/sites/O2414" TargetMode="External"/><Relationship Id="rId6643" Type="http://schemas.openxmlformats.org/officeDocument/2006/relationships/hyperlink" Target="https://groupips.sharepoint.com/sites/O1988" TargetMode="External"/><Relationship Id="rId1788" Type="http://schemas.openxmlformats.org/officeDocument/2006/relationships/hyperlink" Target="https://groupips.sharepoint.com/sites/ActivityArchive/O1754Archive" TargetMode="External"/><Relationship Id="rId2839" Type="http://schemas.openxmlformats.org/officeDocument/2006/relationships/hyperlink" Target="https://groupips.sharepoint.com/sites/ActivityArchive/I469Archive" TargetMode="External"/><Relationship Id="rId4194" Type="http://schemas.openxmlformats.org/officeDocument/2006/relationships/hyperlink" Target="https://groupips.sharepoint.com/sites/Growth/1%20Quotations/Q5600-Q5699/Q5668%20GlaxoSmithKline%20Biologicals%20Wavre%20GSK%20-%20MAL%20VHP%20COF%20suivi%20contr" TargetMode="External"/><Relationship Id="rId5245" Type="http://schemas.openxmlformats.org/officeDocument/2006/relationships/hyperlink" Target="https://groupips.sharepoint.com/sites/O3413" TargetMode="External"/><Relationship Id="rId6710" Type="http://schemas.openxmlformats.org/officeDocument/2006/relationships/hyperlink" Target="https://groupips.sharepoint.com/sites/O1856" TargetMode="External"/><Relationship Id="rId4261" Type="http://schemas.openxmlformats.org/officeDocument/2006/relationships/hyperlink" Target="https://groupips.sharepoint.com/sites/Growth/1%20Quotations/Q5200-Q5299/Q5222%20PETROLIE%20PE0325_Various%20HAZOP%20Sessions" TargetMode="External"/><Relationship Id="rId5312" Type="http://schemas.openxmlformats.org/officeDocument/2006/relationships/hyperlink" Target="https://groupips.sharepoint.com/sites/O3345" TargetMode="External"/><Relationship Id="rId1508" Type="http://schemas.openxmlformats.org/officeDocument/2006/relationships/hyperlink" Target="https://groupips.sharepoint.com/sites/ActivityArchive/O2065Documents" TargetMode="External"/><Relationship Id="rId1855" Type="http://schemas.openxmlformats.org/officeDocument/2006/relationships/hyperlink" Target="https://groupips.sharepoint.com/sites/ActivityArchive/O1669Documents" TargetMode="External"/><Relationship Id="rId2906" Type="http://schemas.openxmlformats.org/officeDocument/2006/relationships/hyperlink" Target="https://groupips.sharepoint.com/sites/Growth/1%20Quotations/Q9000-Q9099/Q9054%20GlaxoSmithKline%20Biologicals%20Wavre%20C&amp;Q%20Cuves%20Mobiles%20WN10" TargetMode="External"/><Relationship Id="rId1922" Type="http://schemas.openxmlformats.org/officeDocument/2006/relationships/hyperlink" Target="https://groupips.sharepoint.com/sites/ActivityArchive/O1553Archive" TargetMode="External"/><Relationship Id="rId6086" Type="http://schemas.openxmlformats.org/officeDocument/2006/relationships/hyperlink" Target="https://groupips.sharepoint.com/sites/O2562" TargetMode="External"/><Relationship Id="rId2696" Type="http://schemas.openxmlformats.org/officeDocument/2006/relationships/hyperlink" Target="https://groupips.sharepoint.com/sites/ActivityArchive/O077Archive" TargetMode="External"/><Relationship Id="rId3747" Type="http://schemas.openxmlformats.org/officeDocument/2006/relationships/hyperlink" Target="https://groupips.sharepoint.com/sites/Growth/1%20Quotations/Q7000-Q7099/Q7061%20TPS%20EM3157_Structural%20Dwg%20updat" TargetMode="External"/><Relationship Id="rId6153" Type="http://schemas.openxmlformats.org/officeDocument/2006/relationships/hyperlink" Target="https://groupips.sharepoint.com/sites/O2492" TargetMode="External"/><Relationship Id="rId668" Type="http://schemas.openxmlformats.org/officeDocument/2006/relationships/hyperlink" Target="https://groupips.sharepoint.com/sites/Activity/O2912Documents" TargetMode="External"/><Relationship Id="rId1298" Type="http://schemas.openxmlformats.org/officeDocument/2006/relationships/hyperlink" Target="https://groupips.sharepoint.com/sites/ActivityArchive/O2276Documents" TargetMode="External"/><Relationship Id="rId2349" Type="http://schemas.openxmlformats.org/officeDocument/2006/relationships/hyperlink" Target="https://groupips.sharepoint.com/sites/ActivityArchive/O645Archive" TargetMode="External"/><Relationship Id="rId2763" Type="http://schemas.openxmlformats.org/officeDocument/2006/relationships/hyperlink" Target="https://groupips.sharepoint.com/sites/ActivityArchive/O002Archive" TargetMode="External"/><Relationship Id="rId3814" Type="http://schemas.openxmlformats.org/officeDocument/2006/relationships/hyperlink" Target="https://groupips.sharepoint.com/sites/Growth/1%20Quotations/Q6900-Q6999/Q6908%20Industeel%20Belgium%20SA%20Pr&#233;paration%20des%20poches" TargetMode="External"/><Relationship Id="rId6220" Type="http://schemas.openxmlformats.org/officeDocument/2006/relationships/hyperlink" Target="https://groupips.sharepoint.com/sites/O2423" TargetMode="External"/><Relationship Id="rId735" Type="http://schemas.openxmlformats.org/officeDocument/2006/relationships/hyperlink" Target="https://groupips.sharepoint.com/sites/ActivityArchive/O2845Documents" TargetMode="External"/><Relationship Id="rId1365" Type="http://schemas.openxmlformats.org/officeDocument/2006/relationships/hyperlink" Target="https://groupips.sharepoint.com/sites/Activity/O2209Documents" TargetMode="External"/><Relationship Id="rId2416" Type="http://schemas.openxmlformats.org/officeDocument/2006/relationships/hyperlink" Target="https://groupips.sharepoint.com/sites/ActivityArchive/O559Archive" TargetMode="External"/><Relationship Id="rId1018" Type="http://schemas.openxmlformats.org/officeDocument/2006/relationships/hyperlink" Target="https://groupips.sharepoint.com/sites/Activity/O2558Documents" TargetMode="External"/><Relationship Id="rId1432" Type="http://schemas.openxmlformats.org/officeDocument/2006/relationships/hyperlink" Target="https://groupips.sharepoint.com/sites/ActivityArchive/O2141Documents" TargetMode="External"/><Relationship Id="rId2830" Type="http://schemas.openxmlformats.org/officeDocument/2006/relationships/hyperlink" Target="https://groupips.sharepoint.com/sites/Activity/I485Documents" TargetMode="External"/><Relationship Id="rId4588" Type="http://schemas.openxmlformats.org/officeDocument/2006/relationships/hyperlink" Target="https://groupips.sharepoint.com/sites/Growth/1%20Quotations/" TargetMode="External"/><Relationship Id="rId5639" Type="http://schemas.openxmlformats.org/officeDocument/2006/relationships/hyperlink" Target="https://groupips.sharepoint.com/sites/O3017" TargetMode="External"/><Relationship Id="rId5986" Type="http://schemas.openxmlformats.org/officeDocument/2006/relationships/hyperlink" Target="https://groupips.sharepoint.com/sites/O2667" TargetMode="External"/><Relationship Id="rId71" Type="http://schemas.openxmlformats.org/officeDocument/2006/relationships/hyperlink" Target="https://groupips.sharepoint.com/sites/Activity/O3511Documents" TargetMode="External"/><Relationship Id="rId802" Type="http://schemas.openxmlformats.org/officeDocument/2006/relationships/hyperlink" Target="https://groupips.sharepoint.com/sites/ActivityArchive/O2778Documents" TargetMode="External"/><Relationship Id="rId4655" Type="http://schemas.openxmlformats.org/officeDocument/2006/relationships/hyperlink" Target="https://groupips.sharepoint.com/sites/Growth/1%20Quotations/" TargetMode="External"/><Relationship Id="rId5706" Type="http://schemas.openxmlformats.org/officeDocument/2006/relationships/hyperlink" Target="https://groupips.sharepoint.com/sites/O2950" TargetMode="External"/><Relationship Id="rId178" Type="http://schemas.openxmlformats.org/officeDocument/2006/relationships/hyperlink" Target="https://groupips.sharepoint.com/sites/Activity/O3403Documents" TargetMode="External"/><Relationship Id="rId3257" Type="http://schemas.openxmlformats.org/officeDocument/2006/relationships/hyperlink" Target="https://groupips.sharepoint.com/sites/Growth/1%20Quotations/Q8300-Q8399/Q8356%20SOFRESID%20EM4055_R&#233;alistion%20sch&#233;maboucl" TargetMode="External"/><Relationship Id="rId3671" Type="http://schemas.openxmlformats.org/officeDocument/2006/relationships/hyperlink" Target="https://groupips.sharepoint.com/sites/Growth/1%20Quotations/Q7300-Q7399/Q7381%20Nike%20EMEA%20Rise%20SF%20Madrid%20Castellana" TargetMode="External"/><Relationship Id="rId4308" Type="http://schemas.openxmlformats.org/officeDocument/2006/relationships/hyperlink" Target="https://groupips.sharepoint.com/sites/Growth/1%20Quotations/Q5300-Q5399/Q5399%20BV%20KSA%20EM1904_Neom%20Design%20Supp%20Team" TargetMode="External"/><Relationship Id="rId4722" Type="http://schemas.openxmlformats.org/officeDocument/2006/relationships/hyperlink" Target="https://groupips.sharepoint.com/sites/Growth/1%20Quotations/" TargetMode="External"/><Relationship Id="rId592" Type="http://schemas.openxmlformats.org/officeDocument/2006/relationships/hyperlink" Target="https://groupips.sharepoint.com/sites/ActivityArchive/O2988Documents" TargetMode="External"/><Relationship Id="rId2273" Type="http://schemas.openxmlformats.org/officeDocument/2006/relationships/hyperlink" Target="https://groupips.sharepoint.com/sites/ActivityArchive/O870Archive" TargetMode="External"/><Relationship Id="rId3324" Type="http://schemas.openxmlformats.org/officeDocument/2006/relationships/hyperlink" Target="https://groupips.sharepoint.com/sites/Growth/1%20Quotations/Q7700-Q7799/Q7778%20Austrotherm%20Bulgaria%20Austrotherm%20Bulgaria" TargetMode="External"/><Relationship Id="rId245" Type="http://schemas.openxmlformats.org/officeDocument/2006/relationships/hyperlink" Target="https://groupips.sharepoint.com/sites/Activity/O3335Documents" TargetMode="External"/><Relationship Id="rId2340" Type="http://schemas.openxmlformats.org/officeDocument/2006/relationships/hyperlink" Target="https://groupips.sharepoint.com/sites/ActivityArchive/O677Archive" TargetMode="External"/><Relationship Id="rId5496" Type="http://schemas.openxmlformats.org/officeDocument/2006/relationships/hyperlink" Target="https://groupips.sharepoint.com/sites/O3160" TargetMode="External"/><Relationship Id="rId6547" Type="http://schemas.openxmlformats.org/officeDocument/2006/relationships/hyperlink" Target="https://groupips.sharepoint.com/sites/O2091" TargetMode="External"/><Relationship Id="rId312" Type="http://schemas.openxmlformats.org/officeDocument/2006/relationships/hyperlink" Target="https://groupips.sharepoint.com/sites/Activity/O3268Documents" TargetMode="External"/><Relationship Id="rId4098" Type="http://schemas.openxmlformats.org/officeDocument/2006/relationships/hyperlink" Target="https://groupips.sharepoint.com/sites/Growth/1%20Quotations/Q5800-Q5899/Q5865%20AB%20INBEV%20(BELGIUM)%20El%20Dorado%20End%202021" TargetMode="External"/><Relationship Id="rId5149" Type="http://schemas.openxmlformats.org/officeDocument/2006/relationships/hyperlink" Target="https://groupips.sharepoint.com/sites/O3510" TargetMode="External"/><Relationship Id="rId5563" Type="http://schemas.openxmlformats.org/officeDocument/2006/relationships/hyperlink" Target="https://groupips.sharepoint.com/sites/O3093" TargetMode="External"/><Relationship Id="rId4165" Type="http://schemas.openxmlformats.org/officeDocument/2006/relationships/hyperlink" Target="https://groupips.sharepoint.com/sites/Growth/1%20Quotations/Q5700-Q5799/Q5727%20CARGILL%20(GERMANY)%20PE%20support%20for%20line%20extension" TargetMode="External"/><Relationship Id="rId5216" Type="http://schemas.openxmlformats.org/officeDocument/2006/relationships/hyperlink" Target="https://groupips.sharepoint.com/sites/O3443" TargetMode="External"/><Relationship Id="rId6614" Type="http://schemas.openxmlformats.org/officeDocument/2006/relationships/hyperlink" Target="https://groupips.sharepoint.com/sites/O2019" TargetMode="External"/><Relationship Id="rId1759" Type="http://schemas.openxmlformats.org/officeDocument/2006/relationships/hyperlink" Target="https://groupips.sharepoint.com/sites/ActivityArchive/O1795Documents" TargetMode="External"/><Relationship Id="rId3181" Type="http://schemas.openxmlformats.org/officeDocument/2006/relationships/hyperlink" Target="https://groupips.sharepoint.com/sites/Growth/1%20Quotations/Q8600-Q8699/Q8605%20ENKHAZ%20EM4240_Piping%20Flexibility" TargetMode="External"/><Relationship Id="rId5630" Type="http://schemas.openxmlformats.org/officeDocument/2006/relationships/hyperlink" Target="https://groupips.sharepoint.com/sites/O3026" TargetMode="External"/><Relationship Id="rId1826" Type="http://schemas.openxmlformats.org/officeDocument/2006/relationships/hyperlink" Target="https://groupips.sharepoint.com/sites/ActivityArchive/O1706Archive" TargetMode="External"/><Relationship Id="rId4232" Type="http://schemas.openxmlformats.org/officeDocument/2006/relationships/hyperlink" Target="https://groupips.sharepoint.com/sites/Growth/1%20Quotations/Q5000-Q5099/Q5066%20ADM%20Hamburg%20ADM%20Hamburg%20RTC%20Swap" TargetMode="External"/><Relationship Id="rId3998" Type="http://schemas.openxmlformats.org/officeDocument/2006/relationships/hyperlink" Target="https://groupips.sharepoint.com/sites/Growth/1%20Quotations/Q6200-Q6299/Q6251%20John%20Cockerill%20Belgium%20EM2497_Etd%20Charpnte%20M&#233;talique" TargetMode="External"/><Relationship Id="rId6057" Type="http://schemas.openxmlformats.org/officeDocument/2006/relationships/hyperlink" Target="https://groupips.sharepoint.com/sites/O2591" TargetMode="External"/><Relationship Id="rId6471" Type="http://schemas.openxmlformats.org/officeDocument/2006/relationships/hyperlink" Target="https://groupips.sharepoint.com/sites/O2169" TargetMode="External"/><Relationship Id="rId986" Type="http://schemas.openxmlformats.org/officeDocument/2006/relationships/hyperlink" Target="https://groupips.sharepoint.com/sites/ActivityArchive/O2590Documents" TargetMode="External"/><Relationship Id="rId2667" Type="http://schemas.openxmlformats.org/officeDocument/2006/relationships/hyperlink" Target="https://groupips.sharepoint.com/sites/ActivityArchive/O124Archive" TargetMode="External"/><Relationship Id="rId3718" Type="http://schemas.openxmlformats.org/officeDocument/2006/relationships/hyperlink" Target="https://groupips.sharepoint.com/sites/Growth/1%20Quotations/Q7200-Q7299/Q7250%20Nike%20EMEA%20Valencia%20RFP" TargetMode="External"/><Relationship Id="rId5073" Type="http://schemas.openxmlformats.org/officeDocument/2006/relationships/hyperlink" Target="https://mytracker.group-ips.com/projects/67/reference_sheets_translations/880.pdf" TargetMode="External"/><Relationship Id="rId6124" Type="http://schemas.openxmlformats.org/officeDocument/2006/relationships/hyperlink" Target="https://groupips.sharepoint.com/sites/O2522" TargetMode="External"/><Relationship Id="rId639" Type="http://schemas.openxmlformats.org/officeDocument/2006/relationships/hyperlink" Target="https://groupips.sharepoint.com/sites/Activity/O2941Documents" TargetMode="External"/><Relationship Id="rId1269" Type="http://schemas.openxmlformats.org/officeDocument/2006/relationships/hyperlink" Target="https://groupips.sharepoint.com/sites/ActivityArchive/O2305Documents" TargetMode="External"/><Relationship Id="rId5140" Type="http://schemas.openxmlformats.org/officeDocument/2006/relationships/hyperlink" Target="https://groupips.sharepoint.com/sites/O3519" TargetMode="External"/><Relationship Id="rId1683" Type="http://schemas.openxmlformats.org/officeDocument/2006/relationships/hyperlink" Target="https://groupips.sharepoint.com/sites/ActivityArchive/O1877Archive" TargetMode="External"/><Relationship Id="rId2734" Type="http://schemas.openxmlformats.org/officeDocument/2006/relationships/hyperlink" Target="https://groupips.sharepoint.com/sites/ActivityArchive/O031Archive" TargetMode="External"/><Relationship Id="rId706" Type="http://schemas.openxmlformats.org/officeDocument/2006/relationships/hyperlink" Target="https://groupips.sharepoint.com/sites/ActivityArchive/O2874Documents" TargetMode="External"/><Relationship Id="rId1336" Type="http://schemas.openxmlformats.org/officeDocument/2006/relationships/hyperlink" Target="https://groupips.sharepoint.com/sites/ActivityArchive/O2238Documents" TargetMode="External"/><Relationship Id="rId1750" Type="http://schemas.openxmlformats.org/officeDocument/2006/relationships/hyperlink" Target="https://groupips.sharepoint.com/sites/ActivityArchive/O1804Archive" TargetMode="External"/><Relationship Id="rId2801" Type="http://schemas.openxmlformats.org/officeDocument/2006/relationships/hyperlink" Target="https://groupips.sharepoint.com/sites/ActivityArchive/I515Documents" TargetMode="External"/><Relationship Id="rId5957" Type="http://schemas.openxmlformats.org/officeDocument/2006/relationships/hyperlink" Target="https://groupips.sharepoint.com/sites/O2698" TargetMode="External"/><Relationship Id="rId42" Type="http://schemas.openxmlformats.org/officeDocument/2006/relationships/hyperlink" Target="https://groupips.sharepoint.com/sites/Activity/O3540Documents" TargetMode="External"/><Relationship Id="rId1403" Type="http://schemas.openxmlformats.org/officeDocument/2006/relationships/hyperlink" Target="https://groupips.sharepoint.com/sites/ActivityArchive/O2171Documents" TargetMode="External"/><Relationship Id="rId4559" Type="http://schemas.openxmlformats.org/officeDocument/2006/relationships/hyperlink" Target="https://groupips.sharepoint.com/sites/Growth/1%20Quotations/" TargetMode="External"/><Relationship Id="rId4973" Type="http://schemas.openxmlformats.org/officeDocument/2006/relationships/hyperlink" Target="https://groupips.sharepoint.com/sites/Growth/1%20Quotations/Q7300-Q7399/Q7315%20TecForLime" TargetMode="External"/><Relationship Id="rId3575" Type="http://schemas.openxmlformats.org/officeDocument/2006/relationships/hyperlink" Target="https://groupips.sharepoint.com/sites/Growth/1%20Quotations/Q7500-Q7599/Q7583%20TotalEnergies%20Conformit&#233;%20instal%20KPDC%20Kribi" TargetMode="External"/><Relationship Id="rId4626" Type="http://schemas.openxmlformats.org/officeDocument/2006/relationships/hyperlink" Target="https://groupips.sharepoint.com/sites/Growth/1%20Quotations/" TargetMode="External"/><Relationship Id="rId496" Type="http://schemas.openxmlformats.org/officeDocument/2006/relationships/hyperlink" Target="https://groupips.sharepoint.com/sites/O3084-JohnCockerill-SeparatorDesignMetz" TargetMode="External"/><Relationship Id="rId2177" Type="http://schemas.openxmlformats.org/officeDocument/2006/relationships/hyperlink" Target="https://groupips.sharepoint.com/sites/ActivityArchive/O1045Archive" TargetMode="External"/><Relationship Id="rId2591" Type="http://schemas.openxmlformats.org/officeDocument/2006/relationships/hyperlink" Target="https://groupips.sharepoint.com/sites/ActivityArchive/O292Archive" TargetMode="External"/><Relationship Id="rId3228" Type="http://schemas.openxmlformats.org/officeDocument/2006/relationships/hyperlink" Target="https://groupips.sharepoint.com/sites/Growth/1%20Quotations/Q8400-Q8499/Q8408%20OLA%20Energy%20EM4145_Pr&#233;p%20Doc%20Consultation" TargetMode="External"/><Relationship Id="rId3642" Type="http://schemas.openxmlformats.org/officeDocument/2006/relationships/hyperlink" Target="https://groupips.sharepoint.com/sites/Growth/1%20Quotations/Q7400-Q7499/Q7441%20SOFRESID%20EM3452_P&amp;ID%20&amp;%20Piping%203D%20Model" TargetMode="External"/><Relationship Id="rId6798" Type="http://schemas.openxmlformats.org/officeDocument/2006/relationships/hyperlink" Target="https://groupips.sharepoint.com/sites/I500" TargetMode="External"/><Relationship Id="rId149" Type="http://schemas.openxmlformats.org/officeDocument/2006/relationships/hyperlink" Target="https://groupips.sharepoint.com/sites/Activity/O3432Documents" TargetMode="External"/><Relationship Id="rId563" Type="http://schemas.openxmlformats.org/officeDocument/2006/relationships/hyperlink" Target="https://groupips.sharepoint.com/sites/ActivityArchive/O3017Documents" TargetMode="External"/><Relationship Id="rId1193" Type="http://schemas.openxmlformats.org/officeDocument/2006/relationships/hyperlink" Target="https://groupips.sharepoint.com/sites/ActivityArchive/O2381Documents" TargetMode="External"/><Relationship Id="rId2244" Type="http://schemas.openxmlformats.org/officeDocument/2006/relationships/hyperlink" Target="https://groupips.sharepoint.com/sites/01Activity-O929BarryCallebautProjects-Vic/Shared%20Documents/Forms/AllItems.aspx" TargetMode="External"/><Relationship Id="rId216" Type="http://schemas.openxmlformats.org/officeDocument/2006/relationships/hyperlink" Target="https://groupips.sharepoint.com/sites/Activity/O3364Documents" TargetMode="External"/><Relationship Id="rId1260" Type="http://schemas.openxmlformats.org/officeDocument/2006/relationships/hyperlink" Target="https://groupips.sharepoint.com/sites/ActivityArchive/O2314Documents" TargetMode="External"/><Relationship Id="rId630" Type="http://schemas.openxmlformats.org/officeDocument/2006/relationships/hyperlink" Target="https://groupips.sharepoint.com/sites/ActivityArchive/O2950Documents" TargetMode="External"/><Relationship Id="rId2311" Type="http://schemas.openxmlformats.org/officeDocument/2006/relationships/hyperlink" Target="https://groupips.sharepoint.com/sites/ActivityArchive/O760Archive" TargetMode="External"/><Relationship Id="rId4069" Type="http://schemas.openxmlformats.org/officeDocument/2006/relationships/hyperlink" Target="https://groupips.sharepoint.com/sites/Growth/1%20Quotations/Q6000-Q6099/Q6059%20Leonidas%20Neos%20-%20Elec%20HVAC%20Batiment" TargetMode="External"/><Relationship Id="rId5467" Type="http://schemas.openxmlformats.org/officeDocument/2006/relationships/hyperlink" Target="https://groupips.sharepoint.com/sites/O3189" TargetMode="External"/><Relationship Id="rId5881" Type="http://schemas.openxmlformats.org/officeDocument/2006/relationships/hyperlink" Target="https://groupips.sharepoint.com/sites/O2775" TargetMode="External"/><Relationship Id="rId6518" Type="http://schemas.openxmlformats.org/officeDocument/2006/relationships/hyperlink" Target="https://groupips.sharepoint.com/sites/O2120" TargetMode="External"/><Relationship Id="rId4483" Type="http://schemas.openxmlformats.org/officeDocument/2006/relationships/hyperlink" Target="https://groupips.sharepoint.com/sites/Growth/1%20Quotations/" TargetMode="External"/><Relationship Id="rId5534" Type="http://schemas.openxmlformats.org/officeDocument/2006/relationships/hyperlink" Target="https://groupips.sharepoint.com/sites/O3122" TargetMode="External"/><Relationship Id="rId3085" Type="http://schemas.openxmlformats.org/officeDocument/2006/relationships/hyperlink" Target="https://groupips.sharepoint.com/sites/Growth/1%20Quotations/Q8800-Q8899/Q8845%20PETROCI%20EM4307_Etude%20besoins%20en%20gaz" TargetMode="External"/><Relationship Id="rId4136" Type="http://schemas.openxmlformats.org/officeDocument/2006/relationships/hyperlink" Target="https://groupips.sharepoint.com/sites/Growth/1%20Quotations/Q5700-Q5799/Q5706%20TPS%20EM2179_Provis%20integr%20engineer" TargetMode="External"/><Relationship Id="rId4550" Type="http://schemas.openxmlformats.org/officeDocument/2006/relationships/hyperlink" Target="https://groupips.sharepoint.com/sites/Growth/1%20Quotations/" TargetMode="External"/><Relationship Id="rId5601" Type="http://schemas.openxmlformats.org/officeDocument/2006/relationships/hyperlink" Target="https://groupips.sharepoint.com/sites/O3055" TargetMode="External"/><Relationship Id="rId3152" Type="http://schemas.openxmlformats.org/officeDocument/2006/relationships/hyperlink" Target="https://groupips.sharepoint.com/sites/Growth/1%20Quotations/Q8600-Q8699/Q8646%20Blommer%20Chocolate%20Jetzone%20Roasting" TargetMode="External"/><Relationship Id="rId4203" Type="http://schemas.openxmlformats.org/officeDocument/2006/relationships/hyperlink" Target="https://groupips.sharepoint.com/sites/Growth/1%20Quotations/Q5600-Q5699/Q5664%20Alvance%20Aluminium%20Duffel%20BV%20Scalper" TargetMode="External"/><Relationship Id="rId6375" Type="http://schemas.openxmlformats.org/officeDocument/2006/relationships/hyperlink" Target="https://groupips.sharepoint.com/sites/O2268" TargetMode="External"/><Relationship Id="rId140" Type="http://schemas.openxmlformats.org/officeDocument/2006/relationships/hyperlink" Target="https://groupips.sharepoint.com/sites/Activity/O3442Documents" TargetMode="External"/><Relationship Id="rId3969" Type="http://schemas.openxmlformats.org/officeDocument/2006/relationships/hyperlink" Target="https://groupips.sharepoint.com/sites/Growth/1%20Quotations/Q6200-Q6299/Q6278%20Ab%20InBev%20Belgium%20(Leuven)%20Revyve%20CAPEX%20estimate" TargetMode="External"/><Relationship Id="rId5391" Type="http://schemas.openxmlformats.org/officeDocument/2006/relationships/hyperlink" Target="https://groupips.sharepoint.com/sites/O3265" TargetMode="External"/><Relationship Id="rId6028" Type="http://schemas.openxmlformats.org/officeDocument/2006/relationships/hyperlink" Target="https://groupips.sharepoint.com/sites/O2620" TargetMode="External"/><Relationship Id="rId6" Type="http://schemas.openxmlformats.org/officeDocument/2006/relationships/hyperlink" Target="https://groupips.sharepoint.com/sites/Activity/O3576Documents" TargetMode="External"/><Relationship Id="rId2985" Type="http://schemas.openxmlformats.org/officeDocument/2006/relationships/hyperlink" Target="https://groupips.sharepoint.com/sites/Growth/1%20Quotations/Q9000-Q9099/Q9007%20Mondelez%20GmbH%20L&#246;rrach%20Milk%20Powder%20Silos" TargetMode="External"/><Relationship Id="rId5044" Type="http://schemas.openxmlformats.org/officeDocument/2006/relationships/hyperlink" Target="https://mytracker.group-ips.com/projects/1813/reference_sheets_translations/939.pdf" TargetMode="External"/><Relationship Id="rId6442" Type="http://schemas.openxmlformats.org/officeDocument/2006/relationships/hyperlink" Target="https://groupips.sharepoint.com/sites/O2200" TargetMode="External"/><Relationship Id="rId957" Type="http://schemas.openxmlformats.org/officeDocument/2006/relationships/hyperlink" Target="https://groupips.sharepoint.com/sites/IAPS/Activity/PE0626/Forms/AllItems.aspx" TargetMode="External"/><Relationship Id="rId1587" Type="http://schemas.openxmlformats.org/officeDocument/2006/relationships/hyperlink" Target="https://groupips.sharepoint.com/sites/ActivityArchive/O1980Documents" TargetMode="External"/><Relationship Id="rId2638" Type="http://schemas.openxmlformats.org/officeDocument/2006/relationships/hyperlink" Target="https://groupips.sharepoint.com/sites/ActivityArchive/O199Archive" TargetMode="External"/><Relationship Id="rId1654" Type="http://schemas.openxmlformats.org/officeDocument/2006/relationships/hyperlink" Target="https://groupips.sharepoint.com/sites/ActivityArchive/O1910Archive" TargetMode="External"/><Relationship Id="rId2705" Type="http://schemas.openxmlformats.org/officeDocument/2006/relationships/hyperlink" Target="https://groupips.sharepoint.com/sites/ActivityArchive/O060Archive" TargetMode="External"/><Relationship Id="rId4060" Type="http://schemas.openxmlformats.org/officeDocument/2006/relationships/hyperlink" Target="https://groupips.sharepoint.com/sites/Growth/1%20Quotations/Q6000-Q6099/Q6073%20GlaxoSmithKline%20Biologicals%20Wavre%20GSK%20-%20WN21%20-%20PM%20Remediation" TargetMode="External"/><Relationship Id="rId5111" Type="http://schemas.openxmlformats.org/officeDocument/2006/relationships/hyperlink" Target="https://groupips.sharepoint.com/sites/O3548" TargetMode="External"/><Relationship Id="rId1307" Type="http://schemas.openxmlformats.org/officeDocument/2006/relationships/hyperlink" Target="https://groupips.sharepoint.com/sites/Activity/O2267Documents" TargetMode="External"/><Relationship Id="rId1721" Type="http://schemas.openxmlformats.org/officeDocument/2006/relationships/hyperlink" Target="https://groupips.sharepoint.com/sites/Activity/O1837Documents" TargetMode="External"/><Relationship Id="rId4877" Type="http://schemas.openxmlformats.org/officeDocument/2006/relationships/hyperlink" Target="https://groupips.sharepoint.com/sites/Growth/1%20Quotations/" TargetMode="External"/><Relationship Id="rId5928" Type="http://schemas.openxmlformats.org/officeDocument/2006/relationships/hyperlink" Target="https://groupips.sharepoint.com/sites/O2728" TargetMode="External"/><Relationship Id="rId13" Type="http://schemas.openxmlformats.org/officeDocument/2006/relationships/hyperlink" Target="https://groupips.sharepoint.com/sites/Activity/O3569Documents" TargetMode="External"/><Relationship Id="rId3479" Type="http://schemas.openxmlformats.org/officeDocument/2006/relationships/hyperlink" Target="https://groupips.sharepoint.com/sites/Growth/1%20Quotations/Q7300-Q7399/Q7369%20Ignacio%20Lizarraga%20La%20Caba&#241;a" TargetMode="External"/><Relationship Id="rId2495" Type="http://schemas.openxmlformats.org/officeDocument/2006/relationships/hyperlink" Target="https://groupips.sharepoint.com/sites/ActivityArchive/O451Archive" TargetMode="External"/><Relationship Id="rId3893" Type="http://schemas.openxmlformats.org/officeDocument/2006/relationships/hyperlink" Target="https://groupips.sharepoint.com/sites/Growth/1%20Quotations/Q6600-Q6699/Q6606%20TPS%20EM2769_Eng%20Boat%20Landing%20Syst" TargetMode="External"/><Relationship Id="rId4944" Type="http://schemas.openxmlformats.org/officeDocument/2006/relationships/hyperlink" Target="https://groupips.sharepoint.com/sites/Growth/1%20Quotations/" TargetMode="External"/><Relationship Id="rId467" Type="http://schemas.openxmlformats.org/officeDocument/2006/relationships/hyperlink" Target="https://groupips.sharepoint.com/sites/ActivityArchive/O3113Documents" TargetMode="External"/><Relationship Id="rId1097" Type="http://schemas.openxmlformats.org/officeDocument/2006/relationships/hyperlink" Target="https://groupips.sharepoint.com/sites/Activity/O2477Documents" TargetMode="External"/><Relationship Id="rId2148" Type="http://schemas.openxmlformats.org/officeDocument/2006/relationships/hyperlink" Target="https://groupips.sharepoint.com/sites/ActivityArchive/O1129Archive" TargetMode="External"/><Relationship Id="rId3546" Type="http://schemas.openxmlformats.org/officeDocument/2006/relationships/hyperlink" Target="https://groupips.sharepoint.com/sites/Growth/1%20Quotations/Q7600-Q7699/Q7622%20ManpowerGroup%20Solution%20sa_nv%20GSK%20&#8211;%20WN436%20New%20Lyos" TargetMode="External"/><Relationship Id="rId3960" Type="http://schemas.openxmlformats.org/officeDocument/2006/relationships/hyperlink" Target="https://groupips.sharepoint.com/sites/Growth/1%20Quotations/Q6300-Q6399/Q6342%20Ineos%20Feluy%20SA%20Water%20tank%20and%20Boiler%20Rooms" TargetMode="External"/><Relationship Id="rId881" Type="http://schemas.openxmlformats.org/officeDocument/2006/relationships/hyperlink" Target="https://groupips.sharepoint.com/sites/ActivityArchive/O2699Documents" TargetMode="External"/><Relationship Id="rId2562" Type="http://schemas.openxmlformats.org/officeDocument/2006/relationships/hyperlink" Target="https://groupips.sharepoint.com/sites/ActivityArchive/O362Archive" TargetMode="External"/><Relationship Id="rId3613" Type="http://schemas.openxmlformats.org/officeDocument/2006/relationships/hyperlink" Target="https://groupips.sharepoint.com/sites/Growth/1%20Quotations/Q7500-Q7599/Q7531%20The%20British%20School%20The%20British%20School" TargetMode="External"/><Relationship Id="rId6769" Type="http://schemas.openxmlformats.org/officeDocument/2006/relationships/hyperlink" Target="https://groupips.sharepoint.com/sites/I530" TargetMode="External"/><Relationship Id="rId534" Type="http://schemas.openxmlformats.org/officeDocument/2006/relationships/hyperlink" Target="https://groupips.sharepoint.com/sites/ActivityArchive/O3046Documents" TargetMode="External"/><Relationship Id="rId1164" Type="http://schemas.openxmlformats.org/officeDocument/2006/relationships/hyperlink" Target="https://groupips.sharepoint.com/sites/ActivityArchive/O2410Documents" TargetMode="External"/><Relationship Id="rId2215" Type="http://schemas.openxmlformats.org/officeDocument/2006/relationships/hyperlink" Target="https://groupips.sharepoint.com/sites/ActivityArchive/O985Archive" TargetMode="External"/><Relationship Id="rId5785" Type="http://schemas.openxmlformats.org/officeDocument/2006/relationships/hyperlink" Target="https://groupips.sharepoint.com/sites/O2871" TargetMode="External"/><Relationship Id="rId6836" Type="http://schemas.openxmlformats.org/officeDocument/2006/relationships/hyperlink" Target="https://groupips.sharepoint.com/sites/I415" TargetMode="External"/><Relationship Id="rId601" Type="http://schemas.openxmlformats.org/officeDocument/2006/relationships/hyperlink" Target="https://groupips.sharepoint.com/sites/Activity/O2979Documents" TargetMode="External"/><Relationship Id="rId1231" Type="http://schemas.openxmlformats.org/officeDocument/2006/relationships/hyperlink" Target="https://groupips.sharepoint.com/sites/ActivityArchive/O2343Documents" TargetMode="External"/><Relationship Id="rId4387" Type="http://schemas.openxmlformats.org/officeDocument/2006/relationships/hyperlink" Target="https://groupips.sharepoint.com/sites/Growth/1%20Quotations/Q5100-Q5199/Q5132%20Univercells%20sa%20Planner" TargetMode="External"/><Relationship Id="rId5438" Type="http://schemas.openxmlformats.org/officeDocument/2006/relationships/hyperlink" Target="https://groupips.sharepoint.com/sites/O3218" TargetMode="External"/><Relationship Id="rId5852" Type="http://schemas.openxmlformats.org/officeDocument/2006/relationships/hyperlink" Target="https://groupips.sharepoint.com/sites/O2804" TargetMode="External"/><Relationship Id="rId4454" Type="http://schemas.openxmlformats.org/officeDocument/2006/relationships/hyperlink" Target="https://groupips.sharepoint.com/sites/Growth/1%20Quotations/Q4600-Q4699/Q4633%20TestPlatformLoD" TargetMode="External"/><Relationship Id="rId5505" Type="http://schemas.openxmlformats.org/officeDocument/2006/relationships/hyperlink" Target="https://groupips.sharepoint.com/sites/O3151" TargetMode="External"/><Relationship Id="rId3056" Type="http://schemas.openxmlformats.org/officeDocument/2006/relationships/hyperlink" Target="https://groupips.sharepoint.com/sites/Growth/1%20Quotations/Q8800-Q8899/Q8898%20Petro%20Techna%20EM4486_Site%20Survey" TargetMode="External"/><Relationship Id="rId3470" Type="http://schemas.openxmlformats.org/officeDocument/2006/relationships/hyperlink" Target="https://groupips.sharepoint.com/sites/Growth/1%20Quotations/Q7700-Q7799/Q7768%20Novelis%20AG%20UBC" TargetMode="External"/><Relationship Id="rId4107" Type="http://schemas.openxmlformats.org/officeDocument/2006/relationships/hyperlink" Target="https://groupips.sharepoint.com/sites/Growth/1%20Quotations/Q5300-Q5399/Q5369%20TETCO%20EM1865_LPG%20facility%20VASILIKOS" TargetMode="External"/><Relationship Id="rId391" Type="http://schemas.openxmlformats.org/officeDocument/2006/relationships/hyperlink" Target="https://groupips.sharepoint.com/sites/Activity/O3189Documents" TargetMode="External"/><Relationship Id="rId2072" Type="http://schemas.openxmlformats.org/officeDocument/2006/relationships/hyperlink" Target="https://groupips.sharepoint.com/sites/01Activity-O1301EstudioAlquilerLogistica/Shared%20Documents/Forms/AllItems.aspx" TargetMode="External"/><Relationship Id="rId3123" Type="http://schemas.openxmlformats.org/officeDocument/2006/relationships/hyperlink" Target="https://groupips.sharepoint.com/sites/Growth/1%20Quotations/Q8600-Q8699/Q8627%20AstraZeneca%20Dunkerque%20S5%20warehouse%20revamping" TargetMode="External"/><Relationship Id="rId4521" Type="http://schemas.openxmlformats.org/officeDocument/2006/relationships/hyperlink" Target="https://groupips.sharepoint.com/sites/Growth/1%20Quotations/Q4200-Q4299/Q4212_Reforma%20Carranza" TargetMode="External"/><Relationship Id="rId6279" Type="http://schemas.openxmlformats.org/officeDocument/2006/relationships/hyperlink" Target="https://groupips.sharepoint.com/sites/O2364" TargetMode="External"/><Relationship Id="rId6693" Type="http://schemas.openxmlformats.org/officeDocument/2006/relationships/hyperlink" Target="https://groupips.sharepoint.com/sites/O1905" TargetMode="External"/><Relationship Id="rId2889" Type="http://schemas.openxmlformats.org/officeDocument/2006/relationships/hyperlink" Target="https://groupips.sharepoint.com/sites/Growth/1%20Quotations/Q8600-Q8699/Q8653%20Eberspaecher%20Bulgaria%20EBS_Plot%20EPCM%20services" TargetMode="External"/><Relationship Id="rId5295" Type="http://schemas.openxmlformats.org/officeDocument/2006/relationships/hyperlink" Target="https://groupips.sharepoint.com/sites/O3362" TargetMode="External"/><Relationship Id="rId6346" Type="http://schemas.openxmlformats.org/officeDocument/2006/relationships/hyperlink" Target="https://groupips.sharepoint.com/sites/O2297" TargetMode="External"/><Relationship Id="rId6760" Type="http://schemas.openxmlformats.org/officeDocument/2006/relationships/hyperlink" Target="https://groupips.sharepoint.com/sites/I900" TargetMode="External"/><Relationship Id="rId111" Type="http://schemas.openxmlformats.org/officeDocument/2006/relationships/hyperlink" Target="https://groupips.sharepoint.com/sites/Activity/O3471Documents" TargetMode="External"/><Relationship Id="rId2956" Type="http://schemas.openxmlformats.org/officeDocument/2006/relationships/hyperlink" Target="https://groupips.sharepoint.com/sites/Growth/1%20Quotations/Q9100-Q9199/Q9102%20CBRE%20-%20Global%20Workplace%20Solutions%20DMZR" TargetMode="External"/><Relationship Id="rId5362" Type="http://schemas.openxmlformats.org/officeDocument/2006/relationships/hyperlink" Target="https://groupips.sharepoint.com/sites/O3294" TargetMode="External"/><Relationship Id="rId6413" Type="http://schemas.openxmlformats.org/officeDocument/2006/relationships/hyperlink" Target="https://groupips.sharepoint.com/sites/O2230" TargetMode="External"/><Relationship Id="rId928" Type="http://schemas.openxmlformats.org/officeDocument/2006/relationships/hyperlink" Target="https://groupips.sharepoint.com/sites/IAPS/Activity/PE0629/Forms/AllItems.aspx" TargetMode="External"/><Relationship Id="rId1558" Type="http://schemas.openxmlformats.org/officeDocument/2006/relationships/hyperlink" Target="https://groupips.sharepoint.com/sites/ActivityArchive/O2010Documents" TargetMode="External"/><Relationship Id="rId2609" Type="http://schemas.openxmlformats.org/officeDocument/2006/relationships/hyperlink" Target="https://groupips.sharepoint.com/sites/ActivityArchive/O256Archive" TargetMode="External"/><Relationship Id="rId5015" Type="http://schemas.openxmlformats.org/officeDocument/2006/relationships/hyperlink" Target="https://groupips.sharepoint.com/sites/Growth/1%20Quotations/Q5500-Q5599/Q5506%20Arquid%20S.L.P.%20Arquid%20Administration" TargetMode="External"/><Relationship Id="rId1972" Type="http://schemas.openxmlformats.org/officeDocument/2006/relationships/hyperlink" Target="https://groupips.sharepoint.com/sites/ActivityArchive/O1452Archive" TargetMode="External"/><Relationship Id="rId4031" Type="http://schemas.openxmlformats.org/officeDocument/2006/relationships/hyperlink" Target="https://groupips.sharepoint.com/sites/Growth/1%20Quotations/Q6100-Q6199/Q6134%20Barry%20Callebaut%20Drafting%20Support" TargetMode="External"/><Relationship Id="rId1625" Type="http://schemas.openxmlformats.org/officeDocument/2006/relationships/hyperlink" Target="https://groupips.sharepoint.com/sites/01Activity-O1941DRRestauranteVillacaada/Shared%20Documents/Forms/AllItems.aspx" TargetMode="External"/><Relationship Id="rId3797" Type="http://schemas.openxmlformats.org/officeDocument/2006/relationships/hyperlink" Target="https://groupips.sharepoint.com/sites/Growth/1%20Quotations/Q6900-Q6999/Q6981%20TPS%20EM2944_thermal%20expansion" TargetMode="External"/><Relationship Id="rId4848" Type="http://schemas.openxmlformats.org/officeDocument/2006/relationships/hyperlink" Target="https://groupips.sharepoint.com/sites/Growth/1%20Quotations/" TargetMode="External"/><Relationship Id="rId2399" Type="http://schemas.openxmlformats.org/officeDocument/2006/relationships/hyperlink" Target="https://groupips.sharepoint.com/sites/ActivityArchive/O578Archive" TargetMode="External"/><Relationship Id="rId3864" Type="http://schemas.openxmlformats.org/officeDocument/2006/relationships/hyperlink" Target="https://groupips.sharepoint.com/sites/Growth/1%20Quotations/Q6600-Q6699/Q6676%20WSP%20Engineering%20Paris%20EM2907_Conception%20Nv%20Hangar" TargetMode="External"/><Relationship Id="rId4915" Type="http://schemas.openxmlformats.org/officeDocument/2006/relationships/hyperlink" Target="https://groupips.sharepoint.com/sites/Growth" TargetMode="External"/><Relationship Id="rId6270" Type="http://schemas.openxmlformats.org/officeDocument/2006/relationships/hyperlink" Target="https://groupips.sharepoint.com/sites/O2373" TargetMode="External"/><Relationship Id="rId785" Type="http://schemas.openxmlformats.org/officeDocument/2006/relationships/hyperlink" Target="https://groupips.sharepoint.com/sites/ActivityArchive/O2795Documents" TargetMode="External"/><Relationship Id="rId2466" Type="http://schemas.openxmlformats.org/officeDocument/2006/relationships/hyperlink" Target="https://groupips.sharepoint.com/sites/ActivityArchive/O489Archive" TargetMode="External"/><Relationship Id="rId2880" Type="http://schemas.openxmlformats.org/officeDocument/2006/relationships/hyperlink" Target="https://groupips.sharepoint.com/sites/Growth/1%20Quotations/Q9200-Q9299/Q9213%20Cargill%20Chocolate%20Belgium%20NV%20(Mouscron)%20P&amp;ID%20Update%20Nuts%20connection" TargetMode="External"/><Relationship Id="rId3517" Type="http://schemas.openxmlformats.org/officeDocument/2006/relationships/hyperlink" Target="https://groupips.sharepoint.com/sites/Growth/1%20Quotations/Q7500-Q7599/Q7574%20BA%20Glass%20Bulgaria%20Ltd.%20BA%20Glass" TargetMode="External"/><Relationship Id="rId3931" Type="http://schemas.openxmlformats.org/officeDocument/2006/relationships/hyperlink" Target="https://groupips.sharepoint.com/sites/Growth/1%20Quotations/Q6400-Q6499/Q6414%20Beneo-Palatinit%20Offstein%202030%20Masterplan" TargetMode="External"/><Relationship Id="rId438" Type="http://schemas.openxmlformats.org/officeDocument/2006/relationships/hyperlink" Target="https://groupips.sharepoint.com/sites/Activity/O3142Documents" TargetMode="External"/><Relationship Id="rId852" Type="http://schemas.openxmlformats.org/officeDocument/2006/relationships/hyperlink" Target="https://groupips.sharepoint.com/sites/Activity/O2728Documents" TargetMode="External"/><Relationship Id="rId1068" Type="http://schemas.openxmlformats.org/officeDocument/2006/relationships/hyperlink" Target="https://groupips.sharepoint.com/sites/ActivityArchive/O2507Documents" TargetMode="External"/><Relationship Id="rId1482" Type="http://schemas.openxmlformats.org/officeDocument/2006/relationships/hyperlink" Target="https://groupips.sharepoint.com/sites/Activity/O2091Documents" TargetMode="External"/><Relationship Id="rId2119" Type="http://schemas.openxmlformats.org/officeDocument/2006/relationships/hyperlink" Target="https://groupips.sharepoint.com/sites/01Activity-O1192PGEstudio/Shared%20Documents/Forms/AllItems.aspx" TargetMode="External"/><Relationship Id="rId2533" Type="http://schemas.openxmlformats.org/officeDocument/2006/relationships/hyperlink" Target="https://groupips.sharepoint.com/sites/ActivityArchive/O402Archive" TargetMode="External"/><Relationship Id="rId5689" Type="http://schemas.openxmlformats.org/officeDocument/2006/relationships/hyperlink" Target="https://groupips.sharepoint.com/sites/O2967" TargetMode="External"/><Relationship Id="rId505" Type="http://schemas.openxmlformats.org/officeDocument/2006/relationships/hyperlink" Target="https://groupips.sharepoint.com/sites/Activity/O3075Documents" TargetMode="External"/><Relationship Id="rId1135" Type="http://schemas.openxmlformats.org/officeDocument/2006/relationships/hyperlink" Target="https://groupips.sharepoint.com/sites/Activity/O2439Documents" TargetMode="External"/><Relationship Id="rId1202" Type="http://schemas.openxmlformats.org/officeDocument/2006/relationships/hyperlink" Target="https://groupips.sharepoint.com/sites/ActivityArchive/O2372Documents" TargetMode="External"/><Relationship Id="rId2600" Type="http://schemas.openxmlformats.org/officeDocument/2006/relationships/hyperlink" Target="https://groupips.sharepoint.com/sites/ActivityArchive/O276Archive" TargetMode="External"/><Relationship Id="rId4358" Type="http://schemas.openxmlformats.org/officeDocument/2006/relationships/hyperlink" Target="https://groupips.sharepoint.com/:f:/r/sites/Growth/1%20Quotations/Q4900-Q4999" TargetMode="External"/><Relationship Id="rId5409" Type="http://schemas.openxmlformats.org/officeDocument/2006/relationships/hyperlink" Target="https://groupips.sharepoint.com/sites/O3247" TargetMode="External"/><Relationship Id="rId5756" Type="http://schemas.openxmlformats.org/officeDocument/2006/relationships/hyperlink" Target="https://groupips.sharepoint.com/sites/O2900" TargetMode="External"/><Relationship Id="rId6807" Type="http://schemas.openxmlformats.org/officeDocument/2006/relationships/hyperlink" Target="https://groupips.sharepoint.com/sites/I490" TargetMode="External"/><Relationship Id="rId4772" Type="http://schemas.openxmlformats.org/officeDocument/2006/relationships/hyperlink" Target="https://groupips.sharepoint.com/sites/Growth/1%20Quotations/" TargetMode="External"/><Relationship Id="rId5823" Type="http://schemas.openxmlformats.org/officeDocument/2006/relationships/hyperlink" Target="https://groupips.sharepoint.com/sites/O2833" TargetMode="External"/><Relationship Id="rId295" Type="http://schemas.openxmlformats.org/officeDocument/2006/relationships/hyperlink" Target="https://groupips.sharepoint.com/sites/Activity/O3285Documents" TargetMode="External"/><Relationship Id="rId3374" Type="http://schemas.openxmlformats.org/officeDocument/2006/relationships/hyperlink" Target="https://groupips.sharepoint.com/sites/Growth/1%20Quotations/Q8000-Q8099/Q8066%20Mondelez%20GmbH%20L&#246;rrach%20Delta%20-%203D%20Layout" TargetMode="External"/><Relationship Id="rId4425" Type="http://schemas.openxmlformats.org/officeDocument/2006/relationships/hyperlink" Target="https://groupips.sharepoint.com/sites/Growth/1%20Quotations/" TargetMode="External"/><Relationship Id="rId2390" Type="http://schemas.openxmlformats.org/officeDocument/2006/relationships/hyperlink" Target="https://groupips.sharepoint.com/sites/ActivityArchive/O588Archive" TargetMode="External"/><Relationship Id="rId3027" Type="http://schemas.openxmlformats.org/officeDocument/2006/relationships/hyperlink" Target="https://groupips.sharepoint.com/sites/Growth/1%20Quotations/Q8900-Q8999/Q8922%20GlaxoSmithKline%20Biologicals%20Rixensart%20RX43%20CM%20Support" TargetMode="External"/><Relationship Id="rId3441" Type="http://schemas.openxmlformats.org/officeDocument/2006/relationships/hyperlink" Target="https://groupips.sharepoint.com/sites/Growth/1%20Quotations/Q7800-Q7899/Q7810%20ENDECO%20EM3738_Elec%20Dsg%20Gas%20Lift%20Comp" TargetMode="External"/><Relationship Id="rId6597" Type="http://schemas.openxmlformats.org/officeDocument/2006/relationships/hyperlink" Target="https://groupips.sharepoint.com/sites/O2041" TargetMode="External"/><Relationship Id="rId362" Type="http://schemas.openxmlformats.org/officeDocument/2006/relationships/hyperlink" Target="https://groupips.sharepoint.com/sites/Activity/O3218Documents" TargetMode="External"/><Relationship Id="rId2043" Type="http://schemas.openxmlformats.org/officeDocument/2006/relationships/hyperlink" Target="https://groupips.sharepoint.com/sites/ActivityArchive/O1346Archive" TargetMode="External"/><Relationship Id="rId5199" Type="http://schemas.openxmlformats.org/officeDocument/2006/relationships/hyperlink" Target="https://groupips.sharepoint.com/sites/O3460" TargetMode="External"/><Relationship Id="rId6664" Type="http://schemas.openxmlformats.org/officeDocument/2006/relationships/hyperlink" Target="https://groupips.sharepoint.com/sites/O1962" TargetMode="External"/><Relationship Id="rId2110" Type="http://schemas.openxmlformats.org/officeDocument/2006/relationships/hyperlink" Target="https://groupips.sharepoint.com/sites/ActivityArchive/O1207Archive" TargetMode="External"/><Relationship Id="rId5266" Type="http://schemas.openxmlformats.org/officeDocument/2006/relationships/hyperlink" Target="https://groupips.sharepoint.com/sites/O3392" TargetMode="External"/><Relationship Id="rId5680" Type="http://schemas.openxmlformats.org/officeDocument/2006/relationships/hyperlink" Target="https://groupips.sharepoint.com/sites/O2976" TargetMode="External"/><Relationship Id="rId6317" Type="http://schemas.openxmlformats.org/officeDocument/2006/relationships/hyperlink" Target="https://groupips.sharepoint.com/sites/O2326" TargetMode="External"/><Relationship Id="rId4282" Type="http://schemas.openxmlformats.org/officeDocument/2006/relationships/hyperlink" Target="https://groupips.sharepoint.com/sites/Growth/1%20Quotations/Q5400-Q5499/Q5435%20READING%20ALLOYS," TargetMode="External"/><Relationship Id="rId5333" Type="http://schemas.openxmlformats.org/officeDocument/2006/relationships/hyperlink" Target="https://groupips.sharepoint.com/sites/O3323" TargetMode="External"/><Relationship Id="rId6731" Type="http://schemas.openxmlformats.org/officeDocument/2006/relationships/hyperlink" Target="https://groupips.sharepoint.com/sites/O1717" TargetMode="External"/><Relationship Id="rId1876" Type="http://schemas.openxmlformats.org/officeDocument/2006/relationships/hyperlink" Target="https://groupips.sharepoint.com/sites/Activity/O1636Documents" TargetMode="External"/><Relationship Id="rId2927" Type="http://schemas.openxmlformats.org/officeDocument/2006/relationships/hyperlink" Target="https://groupips.sharepoint.com/sites/Growth/1%20Quotations/Q9100-Q9199/Q9166%20FIVES%20EM4884_%20Tag%20Electrique" TargetMode="External"/><Relationship Id="rId1529" Type="http://schemas.openxmlformats.org/officeDocument/2006/relationships/hyperlink" Target="https://groupips.sharepoint.com/sites/ActivityArchive/O2044Documents" TargetMode="External"/><Relationship Id="rId1943" Type="http://schemas.openxmlformats.org/officeDocument/2006/relationships/hyperlink" Target="https://groupips.sharepoint.com/sites/ActivityArchive/O1516Archive" TargetMode="External"/><Relationship Id="rId5400" Type="http://schemas.openxmlformats.org/officeDocument/2006/relationships/hyperlink" Target="https://groupips.sharepoint.com/sites/O3256" TargetMode="External"/><Relationship Id="rId4002" Type="http://schemas.openxmlformats.org/officeDocument/2006/relationships/hyperlink" Target="https://groupips.sharepoint.com/sites/Growth/1%20Quotations/Q5500-Q5599/Q5560%20ENEO%20Cameroon%20EM2023_d&#233;tc&amp;prot%20incend%20LAGDO" TargetMode="External"/><Relationship Id="rId3768" Type="http://schemas.openxmlformats.org/officeDocument/2006/relationships/hyperlink" Target="https://groupips.sharepoint.com/sites/Growth/1%20Quotations/Q7000-Q7099/Q7037%20ARCELORMITTAL%20FLAT%20EUROPE%20Decarb%20Pre-Feed%20estimate" TargetMode="External"/><Relationship Id="rId4819" Type="http://schemas.openxmlformats.org/officeDocument/2006/relationships/hyperlink" Target="https://groupips.sharepoint.com/sites/Growth/1%20Quotations/" TargetMode="External"/><Relationship Id="rId6174" Type="http://schemas.openxmlformats.org/officeDocument/2006/relationships/hyperlink" Target="https://groupips.sharepoint.com/sites/O2469" TargetMode="External"/><Relationship Id="rId689" Type="http://schemas.openxmlformats.org/officeDocument/2006/relationships/hyperlink" Target="https://groupips.sharepoint.com/sites/IAPS/Activity/PE0743/Forms/AllItems.aspx" TargetMode="External"/><Relationship Id="rId2784" Type="http://schemas.openxmlformats.org/officeDocument/2006/relationships/hyperlink" Target="https://groupips.sharepoint.com/sites/Activity/I600Documents" TargetMode="External"/><Relationship Id="rId5190" Type="http://schemas.openxmlformats.org/officeDocument/2006/relationships/hyperlink" Target="https://groupips.sharepoint.com/sites/O3469" TargetMode="External"/><Relationship Id="rId6241" Type="http://schemas.openxmlformats.org/officeDocument/2006/relationships/hyperlink" Target="https://groupips.sharepoint.com/sites/O2402" TargetMode="External"/><Relationship Id="rId756" Type="http://schemas.openxmlformats.org/officeDocument/2006/relationships/hyperlink" Target="https://groupips.sharepoint.com/sites/Activity/O2824Documents" TargetMode="External"/><Relationship Id="rId1386" Type="http://schemas.openxmlformats.org/officeDocument/2006/relationships/hyperlink" Target="https://groupips.sharepoint.com/sites/ActivityArchive/O2188Documents" TargetMode="External"/><Relationship Id="rId2437" Type="http://schemas.openxmlformats.org/officeDocument/2006/relationships/hyperlink" Target="https://groupips.sharepoint.com/sites/ActivityArchive/O533Archive" TargetMode="External"/><Relationship Id="rId3835" Type="http://schemas.openxmlformats.org/officeDocument/2006/relationships/hyperlink" Target="https://groupips.sharepoint.com/sites/Growth/1%20Quotations/Q6800-Q6899/Q6827%20NLMK%20La%20Louviere%20Remise%20en%20&#233;tat%20Quarto%201" TargetMode="External"/><Relationship Id="rId409" Type="http://schemas.openxmlformats.org/officeDocument/2006/relationships/hyperlink" Target="https://groupips.sharepoint.com/sites/Activity/O3171Documents" TargetMode="External"/><Relationship Id="rId1039" Type="http://schemas.openxmlformats.org/officeDocument/2006/relationships/hyperlink" Target="https://groupips.sharepoint.com/sites/Activity/O2536Documents" TargetMode="External"/><Relationship Id="rId2851" Type="http://schemas.openxmlformats.org/officeDocument/2006/relationships/hyperlink" Target="https://groupips.sharepoint.com/sites/Activity/I446Documents" TargetMode="External"/><Relationship Id="rId3902" Type="http://schemas.openxmlformats.org/officeDocument/2006/relationships/hyperlink" Target="https://groupips.sharepoint.com/sites/Growth/1%20Quotations/Q6500-Q6599/Q6587%20Amazon%20Fulfillment%20Centre%20YVF_test21nov" TargetMode="External"/><Relationship Id="rId92" Type="http://schemas.openxmlformats.org/officeDocument/2006/relationships/hyperlink" Target="https://groupips.sharepoint.com/sites/Activity/O3490Documents" TargetMode="External"/><Relationship Id="rId823" Type="http://schemas.openxmlformats.org/officeDocument/2006/relationships/hyperlink" Target="https://groupips.sharepoint.com/sites/IAPS/Activity/PE0686/Forms/AllItems.aspx" TargetMode="External"/><Relationship Id="rId1453" Type="http://schemas.openxmlformats.org/officeDocument/2006/relationships/hyperlink" Target="https://groupips.sharepoint.com/sites/ActivityArchive/O2120Documents" TargetMode="External"/><Relationship Id="rId2504" Type="http://schemas.openxmlformats.org/officeDocument/2006/relationships/hyperlink" Target="https://groupips.sharepoint.com/sites/ActivityArchive/O442Archive" TargetMode="External"/><Relationship Id="rId1106" Type="http://schemas.openxmlformats.org/officeDocument/2006/relationships/hyperlink" Target="https://groupips.sharepoint.com/sites/ActivityArchive/O2468Documents" TargetMode="External"/><Relationship Id="rId1520" Type="http://schemas.openxmlformats.org/officeDocument/2006/relationships/hyperlink" Target="https://groupips.sharepoint.com/sites/Activity/O2053Documents" TargetMode="External"/><Relationship Id="rId4676" Type="http://schemas.openxmlformats.org/officeDocument/2006/relationships/hyperlink" Target="https://groupips.sharepoint.com/sites/Growth/1%20Quotations/" TargetMode="External"/><Relationship Id="rId5727" Type="http://schemas.openxmlformats.org/officeDocument/2006/relationships/hyperlink" Target="https://groupips.sharepoint.com/sites/O2929" TargetMode="External"/><Relationship Id="rId3278" Type="http://schemas.openxmlformats.org/officeDocument/2006/relationships/hyperlink" Target="https://groupips.sharepoint.com/sites/Growth/1%20Quotations/Q8200-Q8299/Q8261%20Chemviron%20-%20Calgon%20Carbon%20Automation%20Engineering%20R10" TargetMode="External"/><Relationship Id="rId3692" Type="http://schemas.openxmlformats.org/officeDocument/2006/relationships/hyperlink" Target="https://groupips.sharepoint.com/sites/Growth/1%20Quotations/Q7100-Q7199/Q7171%20Mondelez%20Montorn&#233;s%20(Spain)%20MDLZ%20Mont%20Ext%20Logistics%20Imp" TargetMode="External"/><Relationship Id="rId4329" Type="http://schemas.openxmlformats.org/officeDocument/2006/relationships/hyperlink" Target="https://groupips.sharepoint.com/sites/Growth/1%20Quotations/Q5300-Q5399/Q5300%20Aliseda%20Aliseda%20iguala%20Planeamiento" TargetMode="External"/><Relationship Id="rId4743" Type="http://schemas.openxmlformats.org/officeDocument/2006/relationships/hyperlink" Target="https://groupips.sharepoint.com/sites/Growth/1%20Quotations/Q2600-Q2699/Q2603%20Mill%20Shearing%20Efficiency" TargetMode="External"/><Relationship Id="rId199" Type="http://schemas.openxmlformats.org/officeDocument/2006/relationships/hyperlink" Target="https://groupips.sharepoint.com/sites/Activity/O3382Documents" TargetMode="External"/><Relationship Id="rId2294" Type="http://schemas.openxmlformats.org/officeDocument/2006/relationships/hyperlink" Target="https://groupips.sharepoint.com/sites/ActivityArchive/O818Archive" TargetMode="External"/><Relationship Id="rId3345" Type="http://schemas.openxmlformats.org/officeDocument/2006/relationships/hyperlink" Target="https://groupips.sharepoint.com/sites/Growth/1%20Quotations/Q8100-Q8199/Q8124%20UCB%20Bioproducts%20sa%20(Braine%20L'Alleud)%20UCB%20extra%20PEG%20dryer%20tech%20file" TargetMode="External"/><Relationship Id="rId266" Type="http://schemas.openxmlformats.org/officeDocument/2006/relationships/hyperlink" Target="https://groupips.sharepoint.com/sites/Activity/O3314Documents" TargetMode="External"/><Relationship Id="rId680" Type="http://schemas.openxmlformats.org/officeDocument/2006/relationships/hyperlink" Target="https://groupips.sharepoint.com/sites/ActivityArchive/O2900Documents" TargetMode="External"/><Relationship Id="rId2361" Type="http://schemas.openxmlformats.org/officeDocument/2006/relationships/hyperlink" Target="https://groupips.sharepoint.com/sites/ActivityArchive/O620Archive" TargetMode="External"/><Relationship Id="rId3412" Type="http://schemas.openxmlformats.org/officeDocument/2006/relationships/hyperlink" Target="https://groupips.sharepoint.com/sites/Growth/1%20Quotations/Q7800-Q7899/Q7878%20NLMK%20La%20Louviere%20LL%20Multisupplier%20mode%20model-2" TargetMode="External"/><Relationship Id="rId4810" Type="http://schemas.openxmlformats.org/officeDocument/2006/relationships/hyperlink" Target="https://groupips.sharepoint.com/sites/Growth/1%20Quotations/" TargetMode="External"/><Relationship Id="rId6568" Type="http://schemas.openxmlformats.org/officeDocument/2006/relationships/hyperlink" Target="https://groupips.sharepoint.com/sites/O2070" TargetMode="External"/><Relationship Id="rId333" Type="http://schemas.openxmlformats.org/officeDocument/2006/relationships/hyperlink" Target="https://groupips.sharepoint.com/sites/Activity/O3247Documents" TargetMode="External"/><Relationship Id="rId2014" Type="http://schemas.openxmlformats.org/officeDocument/2006/relationships/hyperlink" Target="https://groupips.sharepoint.com/sites/ActivityArchive/O1390Archive" TargetMode="External"/><Relationship Id="rId1030" Type="http://schemas.openxmlformats.org/officeDocument/2006/relationships/hyperlink" Target="https://groupips.sharepoint.com/sites/ActivityArchive/O2545Documents" TargetMode="External"/><Relationship Id="rId4186" Type="http://schemas.openxmlformats.org/officeDocument/2006/relationships/hyperlink" Target="https://groupips.sharepoint.com/sites/Growth/1%20Quotations/Q5700-Q5799/Q5716%20RK-Tec%20RK-Tec%20-%20Support%20PM" TargetMode="External"/><Relationship Id="rId5584" Type="http://schemas.openxmlformats.org/officeDocument/2006/relationships/hyperlink" Target="https://groupips.sharepoint.com/sites/O3072" TargetMode="External"/><Relationship Id="rId6635" Type="http://schemas.openxmlformats.org/officeDocument/2006/relationships/hyperlink" Target="https://groupips.sharepoint.com/sites/O1997" TargetMode="External"/><Relationship Id="rId400" Type="http://schemas.openxmlformats.org/officeDocument/2006/relationships/hyperlink" Target="https://groupips.sharepoint.com/sites/ActivityArchive/O3180Documents" TargetMode="External"/><Relationship Id="rId5237" Type="http://schemas.openxmlformats.org/officeDocument/2006/relationships/hyperlink" Target="https://groupips.sharepoint.com/sites/O3421" TargetMode="External"/><Relationship Id="rId5651" Type="http://schemas.openxmlformats.org/officeDocument/2006/relationships/hyperlink" Target="https://groupips.sharepoint.com/sites/O3005" TargetMode="External"/><Relationship Id="rId6702" Type="http://schemas.openxmlformats.org/officeDocument/2006/relationships/hyperlink" Target="https://groupips.sharepoint.com/sites/O1885" TargetMode="External"/><Relationship Id="rId1847" Type="http://schemas.openxmlformats.org/officeDocument/2006/relationships/hyperlink" Target="https://groupips.sharepoint.com/sites/01Activity-O1677AlbertoAlcocerITE/Shared%20Documents/Forms/AllItems.aspx" TargetMode="External"/><Relationship Id="rId4253" Type="http://schemas.openxmlformats.org/officeDocument/2006/relationships/hyperlink" Target="https://groupips.sharepoint.com/sites/Growth/1%20Quotations/Q5000-Q5099/Q5025%20Yazaki%20NewSatelit%20Plant%20Tech%20Dilgenc" TargetMode="External"/><Relationship Id="rId5304" Type="http://schemas.openxmlformats.org/officeDocument/2006/relationships/hyperlink" Target="https://groupips.sharepoint.com/sites/O3353" TargetMode="External"/><Relationship Id="rId4320" Type="http://schemas.openxmlformats.org/officeDocument/2006/relationships/hyperlink" Target="https://groupips.sharepoint.com/sites/Growth/1%20Quotations/Q4800-Q4899/Q4862_Astel%20Medica" TargetMode="External"/><Relationship Id="rId190" Type="http://schemas.openxmlformats.org/officeDocument/2006/relationships/hyperlink" Target="https://groupips.sharepoint.com/sites/Activity/O3391Documents" TargetMode="External"/><Relationship Id="rId1914" Type="http://schemas.openxmlformats.org/officeDocument/2006/relationships/hyperlink" Target="https://groupips.sharepoint.com/sites/ActivityArchive/O1565Archive" TargetMode="External"/><Relationship Id="rId6078" Type="http://schemas.openxmlformats.org/officeDocument/2006/relationships/hyperlink" Target="https://groupips.sharepoint.com/sites/O2570" TargetMode="External"/><Relationship Id="rId6492" Type="http://schemas.openxmlformats.org/officeDocument/2006/relationships/hyperlink" Target="https://groupips.sharepoint.com/sites/O2148" TargetMode="External"/><Relationship Id="rId5094" Type="http://schemas.openxmlformats.org/officeDocument/2006/relationships/hyperlink" Target="https://groupips.sharepoint.com/sites/O3565" TargetMode="External"/><Relationship Id="rId6145" Type="http://schemas.openxmlformats.org/officeDocument/2006/relationships/hyperlink" Target="https://groupips.sharepoint.com/sites/O2500" TargetMode="External"/><Relationship Id="rId2688" Type="http://schemas.openxmlformats.org/officeDocument/2006/relationships/hyperlink" Target="https://groupips.sharepoint.com/sites/ActivityArchive/O090Archive" TargetMode="External"/><Relationship Id="rId3739" Type="http://schemas.openxmlformats.org/officeDocument/2006/relationships/hyperlink" Target="https://groupips.sharepoint.com/sites/Growth/1%20Quotations/Q7100-Q7199/Q7174%20ARCELORMITTAL%20FLAT%20EUROPE%20Decarb%20cost%20estimate%20reimb" TargetMode="External"/><Relationship Id="rId5161" Type="http://schemas.openxmlformats.org/officeDocument/2006/relationships/hyperlink" Target="https://groupips.sharepoint.com/sites/O3498" TargetMode="External"/><Relationship Id="rId2755" Type="http://schemas.openxmlformats.org/officeDocument/2006/relationships/hyperlink" Target="https://groupips.sharepoint.com/sites/ActivityArchive/O010Archive" TargetMode="External"/><Relationship Id="rId3806" Type="http://schemas.openxmlformats.org/officeDocument/2006/relationships/hyperlink" Target="https://groupips.sharepoint.com/sites/Growth/1%20Quotations/Q6800-Q6899/Q6825%202Valorise%20Amel%20S.A.%202Valorise%20Amel-%20HSE%20support" TargetMode="External"/><Relationship Id="rId6212" Type="http://schemas.openxmlformats.org/officeDocument/2006/relationships/hyperlink" Target="https://groupips.sharepoint.com/sites/O2431" TargetMode="External"/><Relationship Id="rId727" Type="http://schemas.openxmlformats.org/officeDocument/2006/relationships/hyperlink" Target="https://groupips.sharepoint.com/sites/ActivityArchive/O2853Documents" TargetMode="External"/><Relationship Id="rId1357" Type="http://schemas.openxmlformats.org/officeDocument/2006/relationships/hyperlink" Target="https://groupips.sharepoint.com/sites/ActivityArchive/O2217Documents" TargetMode="External"/><Relationship Id="rId1771" Type="http://schemas.openxmlformats.org/officeDocument/2006/relationships/hyperlink" Target="https://groupips.sharepoint.com/sites/ActivityArchive/O1778Archive" TargetMode="External"/><Relationship Id="rId2408" Type="http://schemas.openxmlformats.org/officeDocument/2006/relationships/hyperlink" Target="https://groupips.sharepoint.com/sites/ActivityArchive/O569Archive" TargetMode="External"/><Relationship Id="rId2822" Type="http://schemas.openxmlformats.org/officeDocument/2006/relationships/hyperlink" Target="https://groupips.sharepoint.com/sites/ActivityArchive/I493Documents" TargetMode="External"/><Relationship Id="rId5978" Type="http://schemas.openxmlformats.org/officeDocument/2006/relationships/hyperlink" Target="https://groupips.sharepoint.com/sites/O2677" TargetMode="External"/><Relationship Id="rId63" Type="http://schemas.openxmlformats.org/officeDocument/2006/relationships/hyperlink" Target="https://groupips.sharepoint.com/sites/Activity/O3519Documents" TargetMode="External"/><Relationship Id="rId1424" Type="http://schemas.openxmlformats.org/officeDocument/2006/relationships/hyperlink" Target="https://groupips.sharepoint.com/sites/ActivityArchive/O2150Documents" TargetMode="External"/><Relationship Id="rId4994" Type="http://schemas.openxmlformats.org/officeDocument/2006/relationships/hyperlink" Target="https://groupips.sharepoint.com/sites/Growth/1%20Quotations/Q7300-Q7399/Q7301%20Group-IPS%20Sustainable%20Process%20&amp;%20Env" TargetMode="External"/><Relationship Id="rId3596" Type="http://schemas.openxmlformats.org/officeDocument/2006/relationships/hyperlink" Target="https://groupips.sharepoint.com/sites/Growth/1%20Quotations/Q7500-Q7599/Q7547%20SOFRESID%20EM3498_Pompe%20Export%20huile" TargetMode="External"/><Relationship Id="rId4647" Type="http://schemas.openxmlformats.org/officeDocument/2006/relationships/hyperlink" Target="https://groupips.sharepoint.com/sites/Growth/1%20Quotations/" TargetMode="External"/><Relationship Id="rId2198" Type="http://schemas.openxmlformats.org/officeDocument/2006/relationships/hyperlink" Target="https://groupips.sharepoint.com/sites/ActivityArchive/O1001Archive" TargetMode="External"/><Relationship Id="rId3249" Type="http://schemas.openxmlformats.org/officeDocument/2006/relationships/hyperlink" Target="https://groupips.sharepoint.com/sites/Growth/1%20Quotations/Q8300-Q8399/Q8365%20ArcelorMittal%20Mardyck%20Electryck%20ACL" TargetMode="External"/><Relationship Id="rId584" Type="http://schemas.openxmlformats.org/officeDocument/2006/relationships/hyperlink" Target="https://groupips.sharepoint.com/sites/ActivityArchive/O2996Documents" TargetMode="External"/><Relationship Id="rId2265" Type="http://schemas.openxmlformats.org/officeDocument/2006/relationships/hyperlink" Target="https://groupips.sharepoint.com/sites/ActivityArchive/O884Archive" TargetMode="External"/><Relationship Id="rId3663" Type="http://schemas.openxmlformats.org/officeDocument/2006/relationships/hyperlink" Target="https://groupips.sharepoint.com/sites/Growth/1%20Quotations/Q7400-Q7499/Q7410%20Al-Kuthban%20Engineering%20EM2617_DesignRV" TargetMode="External"/><Relationship Id="rId4714" Type="http://schemas.openxmlformats.org/officeDocument/2006/relationships/hyperlink" Target="https://groupips.sharepoint.com/sites/Growth/1%20Quotations/" TargetMode="External"/><Relationship Id="rId237" Type="http://schemas.openxmlformats.org/officeDocument/2006/relationships/hyperlink" Target="https://groupips.sharepoint.com/sites/Activity/O3343Documents" TargetMode="External"/><Relationship Id="rId3316" Type="http://schemas.openxmlformats.org/officeDocument/2006/relationships/hyperlink" Target="https://groupips.sharepoint.com/sites/Growth/1%20Quotations/Q8200-Q8299/Q8229%20Viviendas%20Madrid%20-%20Mexico%20Vivienda%20PJM16" TargetMode="External"/><Relationship Id="rId3730" Type="http://schemas.openxmlformats.org/officeDocument/2006/relationships/hyperlink" Target="https://groupips.sharepoint.com/sites/Growth/1%20Quotations/Q7200-Q7299/Q7221%20Cargill%20Chocolate%20Belgium%20NV%20(Mouscron)%20Chocoholic%20-%20Iteration%20IIa" TargetMode="External"/><Relationship Id="rId651" Type="http://schemas.openxmlformats.org/officeDocument/2006/relationships/hyperlink" Target="https://groupips.sharepoint.com/sites/ActivityArchive/O2929Documents" TargetMode="External"/><Relationship Id="rId1281" Type="http://schemas.openxmlformats.org/officeDocument/2006/relationships/hyperlink" Target="https://groupips.sharepoint.com/sites/ActivityArchive/O2293Documents" TargetMode="External"/><Relationship Id="rId2332" Type="http://schemas.openxmlformats.org/officeDocument/2006/relationships/hyperlink" Target="https://groupips.sharepoint.com/sites/ActivityArchive/O705Archive" TargetMode="External"/><Relationship Id="rId5488" Type="http://schemas.openxmlformats.org/officeDocument/2006/relationships/hyperlink" Target="https://groupips.sharepoint.com/sites/O3168" TargetMode="External"/><Relationship Id="rId6539" Type="http://schemas.openxmlformats.org/officeDocument/2006/relationships/hyperlink" Target="https://groupips.sharepoint.com/sites/O2099" TargetMode="External"/><Relationship Id="rId304" Type="http://schemas.openxmlformats.org/officeDocument/2006/relationships/hyperlink" Target="https://groupips.sharepoint.com/sites/Activity/O3276Documents" TargetMode="External"/><Relationship Id="rId5555" Type="http://schemas.openxmlformats.org/officeDocument/2006/relationships/hyperlink" Target="https://groupips.sharepoint.com/sites/O3101" TargetMode="External"/><Relationship Id="rId6606" Type="http://schemas.openxmlformats.org/officeDocument/2006/relationships/hyperlink" Target="https://groupips.sharepoint.com/sites/O2027" TargetMode="External"/><Relationship Id="rId1001" Type="http://schemas.openxmlformats.org/officeDocument/2006/relationships/hyperlink" Target="https://groupips.sharepoint.com/sites/ActivityArchive/O2575Documents" TargetMode="External"/><Relationship Id="rId4157" Type="http://schemas.openxmlformats.org/officeDocument/2006/relationships/hyperlink" Target="https://groupips.sharepoint.com/sites/Growth/1%20Quotations/Q5700-Q5799/Q5781%20TPS%20EM2237_Prov%20consult%20Engineer" TargetMode="External"/><Relationship Id="rId4571" Type="http://schemas.openxmlformats.org/officeDocument/2006/relationships/hyperlink" Target="https://groupips.sharepoint.com/sites/Growth/1%20Quotations/Q3600-Q3699/Q3678%20Investment%202018" TargetMode="External"/><Relationship Id="rId5208" Type="http://schemas.openxmlformats.org/officeDocument/2006/relationships/hyperlink" Target="https://groupips.sharepoint.com/sites/O3451" TargetMode="External"/><Relationship Id="rId5622" Type="http://schemas.openxmlformats.org/officeDocument/2006/relationships/hyperlink" Target="https://groupips.sharepoint.com/sites/O3034" TargetMode="External"/><Relationship Id="rId3173" Type="http://schemas.openxmlformats.org/officeDocument/2006/relationships/hyperlink" Target="https://groupips.sharepoint.com/sites/Growth/1%20Quotations/Q8600-Q8699/Q8639%20ArcelorMittal%20Differdange%20Beam%20Finish%20Center" TargetMode="External"/><Relationship Id="rId4224" Type="http://schemas.openxmlformats.org/officeDocument/2006/relationships/hyperlink" Target="https://groupips.sharepoint.com/sites/Growth/1%20Quotations/Q5500-Q5599/Q5521%20PIT%20PRIVATE%20CLIENT%20Reforma%20vivienda%20Lola" TargetMode="External"/><Relationship Id="rId1818" Type="http://schemas.openxmlformats.org/officeDocument/2006/relationships/hyperlink" Target="https://groupips.sharepoint.com/sites/ActivityArchive/O1717Documents" TargetMode="External"/><Relationship Id="rId3240" Type="http://schemas.openxmlformats.org/officeDocument/2006/relationships/hyperlink" Target="https://groupips.sharepoint.com/sites/Growth/1%20Quotations/Q8100-Q8199/Q8115%20NLMK%20La%20Louviere%20Dessinateur%202D%20d&#233;capage" TargetMode="External"/><Relationship Id="rId6396" Type="http://schemas.openxmlformats.org/officeDocument/2006/relationships/hyperlink" Target="https://groupips.sharepoint.com/sites/O2247" TargetMode="External"/><Relationship Id="rId161" Type="http://schemas.openxmlformats.org/officeDocument/2006/relationships/hyperlink" Target="https://groupips.sharepoint.com/sites/Activity/O3420Documents" TargetMode="External"/><Relationship Id="rId6049" Type="http://schemas.openxmlformats.org/officeDocument/2006/relationships/hyperlink" Target="https://groupips.sharepoint.com/sites/O2599" TargetMode="External"/><Relationship Id="rId6463" Type="http://schemas.openxmlformats.org/officeDocument/2006/relationships/hyperlink" Target="https://groupips.sharepoint.com/sites/O2177" TargetMode="External"/><Relationship Id="rId978" Type="http://schemas.openxmlformats.org/officeDocument/2006/relationships/hyperlink" Target="https://groupips.sharepoint.com/sites/Activity/O2598Documents" TargetMode="External"/><Relationship Id="rId2659" Type="http://schemas.openxmlformats.org/officeDocument/2006/relationships/hyperlink" Target="https://groupips.sharepoint.com/sites/ActivityArchive/O136Archive" TargetMode="External"/><Relationship Id="rId5065" Type="http://schemas.openxmlformats.org/officeDocument/2006/relationships/hyperlink" Target="https://mytracker.group-ips.com/projects/1442/reference_sheets_translations/924.pdf" TargetMode="External"/><Relationship Id="rId6116" Type="http://schemas.openxmlformats.org/officeDocument/2006/relationships/hyperlink" Target="https://groupips.sharepoint.com/sites/O2530" TargetMode="External"/><Relationship Id="rId6530" Type="http://schemas.openxmlformats.org/officeDocument/2006/relationships/hyperlink" Target="https://groupips.sharepoint.com/sites/O2108" TargetMode="External"/><Relationship Id="rId1675" Type="http://schemas.openxmlformats.org/officeDocument/2006/relationships/hyperlink" Target="https://groupips.sharepoint.com/sites/Activity/O1886Documents" TargetMode="External"/><Relationship Id="rId2726" Type="http://schemas.openxmlformats.org/officeDocument/2006/relationships/hyperlink" Target="https://groupips.sharepoint.com/sites/ActivityArchive/O039Archive" TargetMode="External"/><Relationship Id="rId4081" Type="http://schemas.openxmlformats.org/officeDocument/2006/relationships/hyperlink" Target="https://groupips.sharepoint.com/sites/Growth/1%20Quotations/Q5900-Q5999/Q5983%20Novelis%20Deutschland%20GmbH%20-%20NL%20Nachterstedt%20RTO%20Feasibility" TargetMode="External"/><Relationship Id="rId5132" Type="http://schemas.openxmlformats.org/officeDocument/2006/relationships/hyperlink" Target="https://groupips.sharepoint.com/sites/O3527" TargetMode="External"/><Relationship Id="rId1328" Type="http://schemas.openxmlformats.org/officeDocument/2006/relationships/hyperlink" Target="https://groupips.sharepoint.com/sites/ActivityArchive/O2246Documents" TargetMode="External"/><Relationship Id="rId1742" Type="http://schemas.openxmlformats.org/officeDocument/2006/relationships/hyperlink" Target="https://groupips.sharepoint.com/sites/01Activity-O1814CapacityIncrease/Shared%20Documents/Forms/AllItems.aspx" TargetMode="External"/><Relationship Id="rId4898" Type="http://schemas.openxmlformats.org/officeDocument/2006/relationships/hyperlink" Target="https://groupips.sharepoint.com/sites/Growth/1%20Quotations/" TargetMode="External"/><Relationship Id="rId5949" Type="http://schemas.openxmlformats.org/officeDocument/2006/relationships/hyperlink" Target="https://groupips.sharepoint.com/sites/O2706" TargetMode="External"/><Relationship Id="rId34" Type="http://schemas.openxmlformats.org/officeDocument/2006/relationships/hyperlink" Target="https://groupips.sharepoint.com/sites/Activity/O3548Documents" TargetMode="External"/><Relationship Id="rId4965" Type="http://schemas.openxmlformats.org/officeDocument/2006/relationships/hyperlink" Target="https://groupips.sharepoint.com/sites/Growth/1%20Quotations/Q8000-Q8099/Q8071%20Group-IPS%20Absence" TargetMode="External"/><Relationship Id="rId3567" Type="http://schemas.openxmlformats.org/officeDocument/2006/relationships/hyperlink" Target="https://groupips.sharepoint.com/sites/Growth/1%20Quotations/Q7500-Q7599/Q7590%20ENDECO%20EM3561_Dsg%20heavy%20duty%20shelter" TargetMode="External"/><Relationship Id="rId3981" Type="http://schemas.openxmlformats.org/officeDocument/2006/relationships/hyperlink" Target="https://groupips.sharepoint.com/sites/Growth/1%20Quotations/Q6100-Q6199/Q6157%20WSP%20Engineering%20Paris%20EM2488_Prest%20Etd%20HVAC%20Elect" TargetMode="External"/><Relationship Id="rId4618" Type="http://schemas.openxmlformats.org/officeDocument/2006/relationships/hyperlink" Target="https://groupips.sharepoint.com/sites/Growth/1%20Quotations/" TargetMode="External"/><Relationship Id="rId488" Type="http://schemas.openxmlformats.org/officeDocument/2006/relationships/hyperlink" Target="https://groupips.sharepoint.com/sites/Activity/O3092Documents" TargetMode="External"/><Relationship Id="rId2169" Type="http://schemas.openxmlformats.org/officeDocument/2006/relationships/hyperlink" Target="https://groupips.sharepoint.com/sites/ActivityArchive/O1073Archive" TargetMode="External"/><Relationship Id="rId2583" Type="http://schemas.openxmlformats.org/officeDocument/2006/relationships/hyperlink" Target="https://groupips.sharepoint.com/sites/ActivityArchive/O320Archive" TargetMode="External"/><Relationship Id="rId3634" Type="http://schemas.openxmlformats.org/officeDocument/2006/relationships/hyperlink" Target="https://groupips.sharepoint.com/sites/Growth/1%20Quotations/Q7400-Q7499/Q7418%20Lindt%20&amp;%20Sprungli%20Strattham," TargetMode="External"/><Relationship Id="rId6040" Type="http://schemas.openxmlformats.org/officeDocument/2006/relationships/hyperlink" Target="https://groupips.sharepoint.com/sites/O2608" TargetMode="External"/><Relationship Id="rId555" Type="http://schemas.openxmlformats.org/officeDocument/2006/relationships/hyperlink" Target="https://groupips.sharepoint.com/sites/ActivityArchive/O3025Documents" TargetMode="External"/><Relationship Id="rId1185" Type="http://schemas.openxmlformats.org/officeDocument/2006/relationships/hyperlink" Target="https://groupips.sharepoint.com/sites/ActivityArchive/O2389Documents" TargetMode="External"/><Relationship Id="rId2236" Type="http://schemas.openxmlformats.org/officeDocument/2006/relationships/hyperlink" Target="https://groupips.sharepoint.com/sites/ActivityArchive/O943Archive" TargetMode="External"/><Relationship Id="rId2650" Type="http://schemas.openxmlformats.org/officeDocument/2006/relationships/hyperlink" Target="https://groupips.sharepoint.com/sites/ActivityArchive/O170Archive" TargetMode="External"/><Relationship Id="rId3701" Type="http://schemas.openxmlformats.org/officeDocument/2006/relationships/hyperlink" Target="https://groupips.sharepoint.com/sites/Growth/1%20Quotations/Q7200-Q7299/Q7282%20Lindt%20&amp;%20Sprungli%20Strattham," TargetMode="External"/><Relationship Id="rId208" Type="http://schemas.openxmlformats.org/officeDocument/2006/relationships/hyperlink" Target="https://groupips.sharepoint.com/sites/Activity/O3372Documents" TargetMode="External"/><Relationship Id="rId622" Type="http://schemas.openxmlformats.org/officeDocument/2006/relationships/hyperlink" Target="https://groupips.sharepoint.com/sites/ActivityArchive/O2958Documents" TargetMode="External"/><Relationship Id="rId1252" Type="http://schemas.openxmlformats.org/officeDocument/2006/relationships/hyperlink" Target="https://groupips.sharepoint.com/sites/ActivityArchive/O2322Documents" TargetMode="External"/><Relationship Id="rId2303" Type="http://schemas.openxmlformats.org/officeDocument/2006/relationships/hyperlink" Target="https://groupips.sharepoint.com/sites/ActivityArchive/O794Archive" TargetMode="External"/><Relationship Id="rId5459" Type="http://schemas.openxmlformats.org/officeDocument/2006/relationships/hyperlink" Target="https://groupips.sharepoint.com/sites/O3197" TargetMode="External"/><Relationship Id="rId4475" Type="http://schemas.openxmlformats.org/officeDocument/2006/relationships/hyperlink" Target="https://groupips.sharepoint.com/sites/Growth/1%20Quotations/" TargetMode="External"/><Relationship Id="rId5873" Type="http://schemas.openxmlformats.org/officeDocument/2006/relationships/hyperlink" Target="https://groupips.sharepoint.com/sites/O2783" TargetMode="External"/><Relationship Id="rId3077" Type="http://schemas.openxmlformats.org/officeDocument/2006/relationships/hyperlink" Target="https://groupips.sharepoint.com/sites/Growth/1%20Quotations/Q8600-Q8699/Q8640%20Melexis%20Bulgaria%20Mlx_RB_PipesStructure" TargetMode="External"/><Relationship Id="rId4128" Type="http://schemas.openxmlformats.org/officeDocument/2006/relationships/hyperlink" Target="https://groupips.sharepoint.com/sites/Growth/1%20Quotations/Q5800-Q5899/Q5801%20GlaxoSmithKline%20Biologicals%20Wavre%20GSK%20WN21-Retrait%20btes%20phoenix" TargetMode="External"/><Relationship Id="rId5526" Type="http://schemas.openxmlformats.org/officeDocument/2006/relationships/hyperlink" Target="https://groupips.sharepoint.com/sites/O3130" TargetMode="External"/><Relationship Id="rId5940" Type="http://schemas.openxmlformats.org/officeDocument/2006/relationships/hyperlink" Target="https://groupips.sharepoint.com/sites/O2715" TargetMode="External"/><Relationship Id="rId2093" Type="http://schemas.openxmlformats.org/officeDocument/2006/relationships/hyperlink" Target="https://groupips.sharepoint.com/sites/ActivityArchive/O1233Archive" TargetMode="External"/><Relationship Id="rId3491" Type="http://schemas.openxmlformats.org/officeDocument/2006/relationships/hyperlink" Target="https://groupips.sharepoint.com/sites/Growth/1%20Quotations/Q7700-Q7799/Q7709%20NexWafe%20US%20Production%20Site%20V2" TargetMode="External"/><Relationship Id="rId4542" Type="http://schemas.openxmlformats.org/officeDocument/2006/relationships/hyperlink" Target="https://groupips.sharepoint.com/sites/Growth/1%20Quotations/" TargetMode="External"/><Relationship Id="rId3144" Type="http://schemas.openxmlformats.org/officeDocument/2006/relationships/hyperlink" Target="https://groupips.sharepoint.com/sites/Growth/1%20Quotations/Q8500-Q8599/Q8535%20AB%20INBEV%20(GLOBAL)%20SME%20Civil%20Europe" TargetMode="External"/><Relationship Id="rId2160" Type="http://schemas.openxmlformats.org/officeDocument/2006/relationships/hyperlink" Target="https://groupips.sharepoint.com/sites/ActivityArchive/O1110Archive" TargetMode="External"/><Relationship Id="rId3211" Type="http://schemas.openxmlformats.org/officeDocument/2006/relationships/hyperlink" Target="https://groupips.sharepoint.com/sites/Growth/1%20Quotations/Q8400-Q8499/Q8412%20Dow%20Benelux%20Terneuzen%20CM%20support%20-%20DOW%20Terneuzen" TargetMode="External"/><Relationship Id="rId6367" Type="http://schemas.openxmlformats.org/officeDocument/2006/relationships/hyperlink" Target="https://groupips.sharepoint.com/sites/O2276" TargetMode="External"/><Relationship Id="rId6781" Type="http://schemas.openxmlformats.org/officeDocument/2006/relationships/hyperlink" Target="https://groupips.sharepoint.com/sites/I518" TargetMode="External"/><Relationship Id="rId132" Type="http://schemas.openxmlformats.org/officeDocument/2006/relationships/hyperlink" Target="https://groupips.sharepoint.com/sites/Activity/O3450Documents" TargetMode="External"/><Relationship Id="rId5383" Type="http://schemas.openxmlformats.org/officeDocument/2006/relationships/hyperlink" Target="https://groupips.sharepoint.com/sites/O3273" TargetMode="External"/><Relationship Id="rId6434" Type="http://schemas.openxmlformats.org/officeDocument/2006/relationships/hyperlink" Target="https://groupips.sharepoint.com/sites/O2208" TargetMode="External"/><Relationship Id="rId1579" Type="http://schemas.openxmlformats.org/officeDocument/2006/relationships/hyperlink" Target="https://groupips.sharepoint.com/sites/ActivityArchive/O1988Documents" TargetMode="External"/><Relationship Id="rId2977" Type="http://schemas.openxmlformats.org/officeDocument/2006/relationships/hyperlink" Target="https://groupips.sharepoint.com/sites/Growth/1%20Quotations/Q9000-Q9099/Q9061%20Carmeuse%20S.A.%20EM4595_Mission%20EPCM" TargetMode="External"/><Relationship Id="rId5036" Type="http://schemas.openxmlformats.org/officeDocument/2006/relationships/hyperlink" Target="https://mytracker.group-ips.com/projects/2055/reference_sheets_translations/968.pdf" TargetMode="External"/><Relationship Id="rId5450" Type="http://schemas.openxmlformats.org/officeDocument/2006/relationships/hyperlink" Target="https://groupips.sharepoint.com/sites/O3206" TargetMode="External"/><Relationship Id="rId949" Type="http://schemas.openxmlformats.org/officeDocument/2006/relationships/hyperlink" Target="https://groupips.sharepoint.com/sites/Activity/O2628Documents" TargetMode="External"/><Relationship Id="rId1993" Type="http://schemas.openxmlformats.org/officeDocument/2006/relationships/hyperlink" Target="https://groupips.sharepoint.com/sites/01Activity-O1418SchneiderCoordination/Shared%20Documents/Forms/AllItems.aspx" TargetMode="External"/><Relationship Id="rId4052" Type="http://schemas.openxmlformats.org/officeDocument/2006/relationships/hyperlink" Target="https://groupips.sharepoint.com/sites/Growth/1%20Quotations/Q6000-Q6099/Q6046%20Bioro%20NV%20Prevention%20conselor%203%20days" TargetMode="External"/><Relationship Id="rId5103" Type="http://schemas.openxmlformats.org/officeDocument/2006/relationships/hyperlink" Target="https://groupips.sharepoint.com/sites/O3556" TargetMode="External"/><Relationship Id="rId6501" Type="http://schemas.openxmlformats.org/officeDocument/2006/relationships/hyperlink" Target="https://groupips.sharepoint.com/sites/O2137" TargetMode="External"/><Relationship Id="rId1646" Type="http://schemas.openxmlformats.org/officeDocument/2006/relationships/hyperlink" Target="https://groupips.sharepoint.com/sites/O1919GSKWavreBiowaste/Shared%20Documents/Forms/AllItems.aspx?RootFolder=%2Fsites%2FO1919GSKWavreBiowaste%2FShared%20Documents%2FGeneral&amp;FolderCTID=0x0120002C09DCFD9C595F4DB7D8F37BA30E3690" TargetMode="External"/><Relationship Id="rId1713" Type="http://schemas.openxmlformats.org/officeDocument/2006/relationships/hyperlink" Target="https://groupips.sharepoint.com/sites/01Activity-O1845ABIGTSprecastconcrete/Shared%20Documents/Forms/AllItems.aspx" TargetMode="External"/><Relationship Id="rId4869" Type="http://schemas.openxmlformats.org/officeDocument/2006/relationships/hyperlink" Target="https://groupips.sharepoint.com/sites/Growth" TargetMode="External"/><Relationship Id="rId3885" Type="http://schemas.openxmlformats.org/officeDocument/2006/relationships/hyperlink" Target="https://groupips.sharepoint.com/sites/Growth/1%20Quotations/Q6600-Q6699/Q6630%20Cryocan%20EM2820_Bottling%20unit%20Eng%20Serv" TargetMode="External"/><Relationship Id="rId4936" Type="http://schemas.openxmlformats.org/officeDocument/2006/relationships/hyperlink" Target="https://groupips.sharepoint.com/sites/Growth/1%20Quotations/" TargetMode="External"/><Relationship Id="rId6291" Type="http://schemas.openxmlformats.org/officeDocument/2006/relationships/hyperlink" Target="https://groupips.sharepoint.com/sites/O2352" TargetMode="External"/><Relationship Id="rId2487" Type="http://schemas.openxmlformats.org/officeDocument/2006/relationships/hyperlink" Target="https://groupips.sharepoint.com/sites/ActivityArchive/O464Archive" TargetMode="External"/><Relationship Id="rId3538" Type="http://schemas.openxmlformats.org/officeDocument/2006/relationships/hyperlink" Target="https://groupips.sharepoint.com/sites/Growth/1%20Quotations/Q7500-Q7599/Q7578%20Dow%20Benelux%20BV%20PE%20and%20CM%20-%20DOW%20Terneuzen" TargetMode="External"/><Relationship Id="rId459" Type="http://schemas.openxmlformats.org/officeDocument/2006/relationships/hyperlink" Target="https://groupips.sharepoint.com/sites/Activity/O3121Documents" TargetMode="External"/><Relationship Id="rId873" Type="http://schemas.openxmlformats.org/officeDocument/2006/relationships/hyperlink" Target="https://groupips.sharepoint.com/sites/IAPS/Activity/PE0674/Forms/AllItems.aspx" TargetMode="External"/><Relationship Id="rId1089" Type="http://schemas.openxmlformats.org/officeDocument/2006/relationships/hyperlink" Target="https://groupips.sharepoint.com/sites/ActivityArchive/O2486Documents" TargetMode="External"/><Relationship Id="rId2554" Type="http://schemas.openxmlformats.org/officeDocument/2006/relationships/hyperlink" Target="https://groupips.sharepoint.com/sites/ActivityArchive/O372Archive" TargetMode="External"/><Relationship Id="rId3952" Type="http://schemas.openxmlformats.org/officeDocument/2006/relationships/hyperlink" Target="https://groupips.sharepoint.com/sites/Growth/1%20Quotations/Q6200-Q6299/Q6262%20AGC%20Glass%20Europe%20Headquarters%20Laminated%20line%20Osterweddingen" TargetMode="External"/><Relationship Id="rId6011" Type="http://schemas.openxmlformats.org/officeDocument/2006/relationships/hyperlink" Target="https://groupips.sharepoint.com/sites/O2640" TargetMode="External"/><Relationship Id="rId526" Type="http://schemas.openxmlformats.org/officeDocument/2006/relationships/hyperlink" Target="https://groupips.sharepoint.com/sites/ActivityArchive/O3054Documents" TargetMode="External"/><Relationship Id="rId1156" Type="http://schemas.openxmlformats.org/officeDocument/2006/relationships/hyperlink" Target="https://groupips.sharepoint.com/sites/ActivityArchive/O2418Documents" TargetMode="External"/><Relationship Id="rId2207" Type="http://schemas.openxmlformats.org/officeDocument/2006/relationships/hyperlink" Target="https://groupips.sharepoint.com/sites/ActivityArchive/O995Archive" TargetMode="External"/><Relationship Id="rId3605" Type="http://schemas.openxmlformats.org/officeDocument/2006/relationships/hyperlink" Target="https://groupips.sharepoint.com/sites/Growth/1%20Quotations/Q7500-Q7599/Q7542%20Test%20Lucas%20New%20Building%20-%20Horizon24" TargetMode="External"/><Relationship Id="rId940" Type="http://schemas.openxmlformats.org/officeDocument/2006/relationships/hyperlink" Target="https://groupips.sharepoint.com/sites/ActivityArchive/O2638Documents" TargetMode="External"/><Relationship Id="rId1570" Type="http://schemas.openxmlformats.org/officeDocument/2006/relationships/hyperlink" Target="https://groupips.sharepoint.com/sites/ActivityArchive/O1998Documents" TargetMode="External"/><Relationship Id="rId2621" Type="http://schemas.openxmlformats.org/officeDocument/2006/relationships/hyperlink" Target="https://activityarchive.group-ips.com/?p=%2FO241Archive" TargetMode="External"/><Relationship Id="rId5777" Type="http://schemas.openxmlformats.org/officeDocument/2006/relationships/hyperlink" Target="https://groupips.sharepoint.com/sites/O2879" TargetMode="External"/><Relationship Id="rId6828" Type="http://schemas.openxmlformats.org/officeDocument/2006/relationships/hyperlink" Target="https://groupips.sharepoint.com/sites/I451" TargetMode="External"/><Relationship Id="rId1223" Type="http://schemas.openxmlformats.org/officeDocument/2006/relationships/hyperlink" Target="https://groupips.sharepoint.com/sites/Activity/O2351Documents" TargetMode="External"/><Relationship Id="rId4379" Type="http://schemas.openxmlformats.org/officeDocument/2006/relationships/hyperlink" Target="https://groupips.sharepoint.com/sites/Growth/1%20Quotations/Q5000-Q5099/Q5042%20YAZAKI%20Romania%20S.R.L.%20YRL%20Buzau%20Satellite" TargetMode="External"/><Relationship Id="rId4793" Type="http://schemas.openxmlformats.org/officeDocument/2006/relationships/hyperlink" Target="https://groupips.sharepoint.com/sites/Growth/1%20Quotations/" TargetMode="External"/><Relationship Id="rId5844" Type="http://schemas.openxmlformats.org/officeDocument/2006/relationships/hyperlink" Target="https://groupips.sharepoint.com/sites/O2812" TargetMode="External"/><Relationship Id="rId3395" Type="http://schemas.openxmlformats.org/officeDocument/2006/relationships/hyperlink" Target="https://groupips.sharepoint.com/sites/Growth/1%20Quotations/Q8000-Q8099/Q8033%20Mabruk%20Oil%20Operations%20EM3596_BD1&amp;FPSO%203DModel%20Rview" TargetMode="External"/><Relationship Id="rId4446" Type="http://schemas.openxmlformats.org/officeDocument/2006/relationships/hyperlink" Target="https://groupips.sharepoint.com/sites/Growth/1%20Quotations/Q4600-Q4699/Q4661_TLC_General%20Layout" TargetMode="External"/><Relationship Id="rId4860" Type="http://schemas.openxmlformats.org/officeDocument/2006/relationships/hyperlink" Target="https://groupips.sharepoint.com/sites/Growth/1%20Quotations/" TargetMode="External"/><Relationship Id="rId5911" Type="http://schemas.openxmlformats.org/officeDocument/2006/relationships/hyperlink" Target="https://groupips.sharepoint.com/sites/O2745" TargetMode="External"/><Relationship Id="rId3048" Type="http://schemas.openxmlformats.org/officeDocument/2006/relationships/hyperlink" Target="https://groupips.sharepoint.com/sites/Growth/1%20Quotations/Q8800-Q8899/Q8810%20MICHEL%20FONS%20VIVIENDA%20SOTO%20DE%20LA%20MORALEJA" TargetMode="External"/><Relationship Id="rId3462" Type="http://schemas.openxmlformats.org/officeDocument/2006/relationships/hyperlink" Target="https://groupips.sharepoint.com/sites/Growth/1%20Quotations/Q7700-Q7799/Q7751%20Ayad%20Sons%20Consultancy%20Barcelona%20Villa" TargetMode="External"/><Relationship Id="rId4513" Type="http://schemas.openxmlformats.org/officeDocument/2006/relationships/hyperlink" Target="https://groupips.sharepoint.com/sites/Growth/1%20Quotations/Q4100-Q4199/Q4161_Nemera%20Neuenburg" TargetMode="External"/><Relationship Id="rId383" Type="http://schemas.openxmlformats.org/officeDocument/2006/relationships/hyperlink" Target="https://groupips.sharepoint.com/sites/Activity/O3197Documents" TargetMode="External"/><Relationship Id="rId2064" Type="http://schemas.openxmlformats.org/officeDocument/2006/relationships/hyperlink" Target="https://groupips.sharepoint.com/sites/ActivityArchive/O1310Archive" TargetMode="External"/><Relationship Id="rId3115" Type="http://schemas.openxmlformats.org/officeDocument/2006/relationships/hyperlink" Target="https://groupips.sharepoint.com/sites/Growth/1%20Quotations/Q8700-Q8799/Q8776%20MPM%20International%20Sp.%20z%20o.o%20Safety%20Prevention%20Support" TargetMode="External"/><Relationship Id="rId6685" Type="http://schemas.openxmlformats.org/officeDocument/2006/relationships/hyperlink" Target="https://groupips.sharepoint.com/sites/O1923" TargetMode="External"/><Relationship Id="rId450" Type="http://schemas.openxmlformats.org/officeDocument/2006/relationships/hyperlink" Target="https://groupips.sharepoint.com/sites/Activity/O3130Documents" TargetMode="External"/><Relationship Id="rId1080" Type="http://schemas.openxmlformats.org/officeDocument/2006/relationships/hyperlink" Target="https://groupips.sharepoint.com/sites/ActivityArchive/O2495Documents" TargetMode="External"/><Relationship Id="rId2131" Type="http://schemas.openxmlformats.org/officeDocument/2006/relationships/hyperlink" Target="https://groupips.sharepoint.com/sites/ActivityArchive/O1160Archive" TargetMode="External"/><Relationship Id="rId5287" Type="http://schemas.openxmlformats.org/officeDocument/2006/relationships/hyperlink" Target="https://groupips.sharepoint.com/sites/O3370" TargetMode="External"/><Relationship Id="rId6338" Type="http://schemas.openxmlformats.org/officeDocument/2006/relationships/hyperlink" Target="https://groupips.sharepoint.com/sites/O2305" TargetMode="External"/><Relationship Id="rId103" Type="http://schemas.openxmlformats.org/officeDocument/2006/relationships/hyperlink" Target="https://groupips.sharepoint.com/sites/Activity/O3479Documents" TargetMode="External"/><Relationship Id="rId6752" Type="http://schemas.openxmlformats.org/officeDocument/2006/relationships/hyperlink" Target="https://groupips.sharepoint.com/sites/I926" TargetMode="External"/><Relationship Id="rId1897" Type="http://schemas.openxmlformats.org/officeDocument/2006/relationships/hyperlink" Target="https://groupips.sharepoint.com/sites/ActivityArchive/O1595Archive" TargetMode="External"/><Relationship Id="rId2948" Type="http://schemas.openxmlformats.org/officeDocument/2006/relationships/hyperlink" Target="https://groupips.sharepoint.com/sites/Growth/1%20Quotations/Q8900-Q8999/Q8955%20UNIVERSAL%20MUSIC%20PM%20-%20Paseo%20Delicias%2061" TargetMode="External"/><Relationship Id="rId5354" Type="http://schemas.openxmlformats.org/officeDocument/2006/relationships/hyperlink" Target="https://groupips.sharepoint.com/sites/O3302" TargetMode="External"/><Relationship Id="rId6405" Type="http://schemas.openxmlformats.org/officeDocument/2006/relationships/hyperlink" Target="https://groupips.sharepoint.com/sites/O2238" TargetMode="External"/><Relationship Id="rId1964" Type="http://schemas.openxmlformats.org/officeDocument/2006/relationships/hyperlink" Target="https://groupips.sharepoint.com/sites/ActivityArchive/O1466Archive" TargetMode="External"/><Relationship Id="rId4370" Type="http://schemas.openxmlformats.org/officeDocument/2006/relationships/hyperlink" Target="https://groupips.sharepoint.com/sites/Growth/1%20Quotations/Q5200-Q5299/Q5295%20RK-Tec%20PM%20Support" TargetMode="External"/><Relationship Id="rId5007" Type="http://schemas.openxmlformats.org/officeDocument/2006/relationships/hyperlink" Target="https://groupips.sharepoint.com/sites/Growth/1%20Quotations/Q6300-Q6399/Q6314%20Group-IPS%20Internal%20Meeting" TargetMode="External"/><Relationship Id="rId5421" Type="http://schemas.openxmlformats.org/officeDocument/2006/relationships/hyperlink" Target="https://groupips.sharepoint.com/sites/O3235" TargetMode="External"/><Relationship Id="rId1617" Type="http://schemas.openxmlformats.org/officeDocument/2006/relationships/hyperlink" Target="https://groupips.sharepoint.com/sites/ActivityArchive/O1949Documents" TargetMode="External"/><Relationship Id="rId4023" Type="http://schemas.openxmlformats.org/officeDocument/2006/relationships/hyperlink" Target="https://groupips.sharepoint.com/sites/Growth/1%20Quotations/Q6100-Q6199/Q6149%20Procter%20&amp;%20Gamble%20Manufacturing%20Belgium%20(Strombeek-Bever)%20Roof%20Renewal%20Project" TargetMode="External"/><Relationship Id="rId3789" Type="http://schemas.openxmlformats.org/officeDocument/2006/relationships/hyperlink" Target="https://groupips.sharepoint.com/sites/Growth/1%20Quotations/Q7000-Q7099/Q7006%20Aluminium%20Duffel%20BV%20Aut.%20inlageren%20rollen%20low%20bay" TargetMode="External"/><Relationship Id="rId6195" Type="http://schemas.openxmlformats.org/officeDocument/2006/relationships/hyperlink" Target="https://groupips.sharepoint.com/sites/O244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BD2A8-7724-43B4-BD83-D3E48F7C0451}">
  <dimension ref="A1:AE2905"/>
  <sheetViews>
    <sheetView tabSelected="1" zoomScale="85" zoomScaleNormal="85" workbookViewId="0">
      <selection activeCell="B151" sqref="B151"/>
    </sheetView>
  </sheetViews>
  <sheetFormatPr defaultRowHeight="14.4" x14ac:dyDescent="0.3"/>
  <cols>
    <col min="1" max="1" width="6.33203125" bestFit="1" customWidth="1"/>
    <col min="2" max="2" width="34.5546875" customWidth="1"/>
    <col min="3" max="3" width="35.21875" customWidth="1"/>
    <col min="4" max="4" width="15.6640625" customWidth="1"/>
    <col min="5" max="5" width="18.5546875" customWidth="1"/>
    <col min="6" max="6" width="23.5546875" customWidth="1"/>
    <col min="7" max="7" width="11.44140625" bestFit="1" customWidth="1"/>
    <col min="8" max="8" width="11" bestFit="1" customWidth="1"/>
    <col min="9" max="9" width="29.88671875" bestFit="1" customWidth="1"/>
    <col min="10" max="10" width="27" bestFit="1" customWidth="1"/>
    <col min="11" max="11" width="25.44140625" bestFit="1" customWidth="1"/>
    <col min="12" max="12" width="80.88671875" bestFit="1" customWidth="1"/>
    <col min="13" max="13" width="15.33203125" bestFit="1" customWidth="1"/>
    <col min="14" max="14" width="57.88671875" bestFit="1" customWidth="1"/>
    <col min="15" max="16" width="13.5546875" bestFit="1" customWidth="1"/>
    <col min="17" max="17" width="17.44140625" bestFit="1" customWidth="1"/>
    <col min="18" max="18" width="18" bestFit="1" customWidth="1"/>
    <col min="19" max="19" width="20.88671875" customWidth="1"/>
    <col min="20" max="20" width="5" bestFit="1" customWidth="1"/>
    <col min="21" max="21" width="57.109375" bestFit="1" customWidth="1"/>
    <col min="22" max="22" width="11.33203125" bestFit="1" customWidth="1"/>
    <col min="23" max="23" width="42.5546875" customWidth="1"/>
    <col min="24" max="24" width="25.33203125" customWidth="1"/>
    <col min="25" max="25" width="26.5546875" customWidth="1"/>
    <col min="26" max="27" width="29.33203125" customWidth="1"/>
    <col min="28" max="28" width="25.44140625" style="17" customWidth="1"/>
    <col min="29" max="29" width="15.77734375" style="17" customWidth="1"/>
    <col min="30" max="31" width="14.44140625" style="17" customWidth="1"/>
    <col min="32" max="41" width="13.44140625" customWidth="1"/>
  </cols>
  <sheetData>
    <row r="1" spans="1:31" x14ac:dyDescent="0.3">
      <c r="A1" t="s">
        <v>0</v>
      </c>
      <c r="B1" t="s">
        <v>1</v>
      </c>
      <c r="C1" t="s">
        <v>12</v>
      </c>
      <c r="D1" t="s">
        <v>4</v>
      </c>
      <c r="E1" t="s">
        <v>2</v>
      </c>
      <c r="F1" t="s">
        <v>5</v>
      </c>
      <c r="G1" t="s">
        <v>8</v>
      </c>
      <c r="H1" t="s">
        <v>9</v>
      </c>
      <c r="I1" t="s">
        <v>10</v>
      </c>
      <c r="J1" t="s">
        <v>11</v>
      </c>
      <c r="K1" t="s">
        <v>13</v>
      </c>
      <c r="L1" t="s">
        <v>3</v>
      </c>
      <c r="M1" t="s">
        <v>7</v>
      </c>
      <c r="N1" t="s">
        <v>16</v>
      </c>
      <c r="O1" t="s">
        <v>14</v>
      </c>
      <c r="P1" t="s">
        <v>15</v>
      </c>
      <c r="Q1" t="s">
        <v>17</v>
      </c>
      <c r="R1" t="s">
        <v>18</v>
      </c>
      <c r="S1" t="s">
        <v>19</v>
      </c>
      <c r="T1" t="s">
        <v>20</v>
      </c>
      <c r="U1" t="s">
        <v>6</v>
      </c>
      <c r="V1" t="s">
        <v>22</v>
      </c>
      <c r="W1" t="s">
        <v>21</v>
      </c>
      <c r="X1" s="18" t="s">
        <v>20471</v>
      </c>
      <c r="Y1" s="18" t="s">
        <v>20472</v>
      </c>
      <c r="Z1" s="18" t="s">
        <v>20473</v>
      </c>
      <c r="AA1" s="18" t="s">
        <v>20477</v>
      </c>
      <c r="AB1" s="20" t="s">
        <v>20474</v>
      </c>
      <c r="AC1" s="20" t="s">
        <v>20475</v>
      </c>
      <c r="AD1" s="20" t="s">
        <v>20476</v>
      </c>
      <c r="AE1" s="20"/>
    </row>
    <row r="2" spans="1:31" hidden="1" x14ac:dyDescent="0.3">
      <c r="A2" s="1" t="s">
        <v>23</v>
      </c>
      <c r="B2" s="2" t="s">
        <v>24</v>
      </c>
      <c r="C2" s="3" t="s">
        <v>4781</v>
      </c>
      <c r="D2" s="2" t="s">
        <v>27</v>
      </c>
      <c r="E2" s="2" t="s">
        <v>25</v>
      </c>
      <c r="F2" s="2" t="s">
        <v>28</v>
      </c>
      <c r="G2" s="4">
        <v>46098.041666666664</v>
      </c>
      <c r="H2" s="4"/>
      <c r="I2" s="2" t="s">
        <v>30</v>
      </c>
      <c r="J2" s="2" t="s">
        <v>30</v>
      </c>
      <c r="K2" s="2"/>
      <c r="L2" t="s">
        <v>26</v>
      </c>
      <c r="M2" s="2" t="s">
        <v>29</v>
      </c>
      <c r="N2" s="3" t="s">
        <v>7464</v>
      </c>
      <c r="O2" s="5">
        <v>0</v>
      </c>
      <c r="P2" s="5">
        <v>172000</v>
      </c>
      <c r="Q2" s="6">
        <v>2026</v>
      </c>
      <c r="R2" s="7" t="s">
        <v>31</v>
      </c>
      <c r="T2" s="8">
        <v>2963</v>
      </c>
      <c r="U2" s="3" t="s">
        <v>9651</v>
      </c>
      <c r="V2" s="1" t="s">
        <v>33</v>
      </c>
      <c r="W2" s="1" t="s">
        <v>32</v>
      </c>
      <c r="X2" t="str">
        <f>VLOOKUP(Table_query__64[[#This Row],[Nr]],'MyTracker Export'!A:P,'MyTracker Export'!$P$1,FALSE)</f>
        <v>Work in progress</v>
      </c>
      <c r="Y2" t="str">
        <f>VLOOKUP(Table_query__64[[#This Row],[Nr]],'MyTracker Export'!A:Z,'MyTracker Export'!$Z$1,FALSE)</f>
        <v>Istabrak Frikha</v>
      </c>
      <c r="Z2" t="str">
        <f>VLOOKUP(Table_query__64[[#This Row],[Nr]],'MyTracker Export'!A:AA,'MyTracker Export'!$AA$1,FALSE)</f>
        <v>Wissem Bensaid</v>
      </c>
      <c r="AB2" s="19" t="str">
        <f>IF(Table_query__64[[#This Row],[Project status]]=Table_query__64[[#This Row],[Project Status Check]],"OK","NOK")</f>
        <v>OK</v>
      </c>
      <c r="AC2" s="19" t="str">
        <f>IF(Table_query__64[[#This Row],[PM]]=Table_query__64[[#This Row],[PM Check]],"OK","NOK")</f>
        <v>NOK</v>
      </c>
      <c r="AD2" s="19" t="str">
        <f>IF(Table_query__64[[#This Row],[PP]]=Table_query__64[[#This Row],[Pilot Check]],"OK","NOK")</f>
        <v>OK</v>
      </c>
      <c r="AE2" s="19"/>
    </row>
    <row r="3" spans="1:31" hidden="1" x14ac:dyDescent="0.3">
      <c r="A3" s="1" t="s">
        <v>34</v>
      </c>
      <c r="B3" s="2" t="s">
        <v>35</v>
      </c>
      <c r="C3" s="3" t="s">
        <v>4782</v>
      </c>
      <c r="D3" s="2" t="s">
        <v>38</v>
      </c>
      <c r="E3" s="2" t="s">
        <v>36</v>
      </c>
      <c r="F3" s="2" t="s">
        <v>28</v>
      </c>
      <c r="G3" s="4">
        <v>46098.041666666664</v>
      </c>
      <c r="H3" s="4"/>
      <c r="I3" s="2" t="s">
        <v>39</v>
      </c>
      <c r="J3" s="2" t="s">
        <v>40</v>
      </c>
      <c r="K3" s="2"/>
      <c r="L3" t="s">
        <v>37</v>
      </c>
      <c r="M3" s="2" t="s">
        <v>29</v>
      </c>
      <c r="N3" s="3" t="s">
        <v>7465</v>
      </c>
      <c r="O3" s="5">
        <v>10000</v>
      </c>
      <c r="P3" s="5">
        <v>828.09</v>
      </c>
      <c r="Q3" s="6">
        <v>2026</v>
      </c>
      <c r="R3" s="7" t="s">
        <v>31</v>
      </c>
      <c r="T3" s="8">
        <v>2962</v>
      </c>
      <c r="U3" s="3" t="s">
        <v>9652</v>
      </c>
      <c r="V3" s="1" t="s">
        <v>33</v>
      </c>
      <c r="W3" s="1" t="s">
        <v>32</v>
      </c>
      <c r="X3" t="str">
        <f>VLOOKUP(Table_query__64[[#This Row],[Nr]],'MyTracker Export'!A:P,'MyTracker Export'!$P$1,FALSE)</f>
        <v>Work in progress</v>
      </c>
      <c r="Y3" t="str">
        <f>VLOOKUP(Table_query__64[[#This Row],[Nr]],'MyTracker Export'!A:Z,'MyTracker Export'!$Z$1,FALSE)</f>
        <v>Audric Jeanne</v>
      </c>
      <c r="Z3" t="str">
        <f>VLOOKUP(Table_query__64[[#This Row],[Nr]],'MyTracker Export'!A:AA,'MyTracker Export'!$AA$1,FALSE)</f>
        <v>Karel De Swert</v>
      </c>
      <c r="AB3" s="19" t="str">
        <f>IF(Table_query__64[[#This Row],[Project status]]=Table_query__64[[#This Row],[Project Status Check]],"OK","NOK")</f>
        <v>OK</v>
      </c>
      <c r="AC3" s="19" t="str">
        <f>IF(Table_query__64[[#This Row],[PM]]=Table_query__64[[#This Row],[PM Check]],"OK","NOK")</f>
        <v>OK</v>
      </c>
      <c r="AD3" s="19" t="str">
        <f>IF(Table_query__64[[#This Row],[PP]]=Table_query__64[[#This Row],[Pilot Check]],"OK","NOK")</f>
        <v>OK</v>
      </c>
      <c r="AE3" s="19"/>
    </row>
    <row r="4" spans="1:31" hidden="1" x14ac:dyDescent="0.3">
      <c r="A4" s="1" t="s">
        <v>41</v>
      </c>
      <c r="B4" s="2" t="s">
        <v>42</v>
      </c>
      <c r="C4" s="3" t="s">
        <v>4783</v>
      </c>
      <c r="D4" s="2" t="s">
        <v>45</v>
      </c>
      <c r="E4" s="2" t="s">
        <v>43</v>
      </c>
      <c r="F4" s="2" t="s">
        <v>28</v>
      </c>
      <c r="G4" s="4">
        <v>46097.041666666664</v>
      </c>
      <c r="H4" s="4"/>
      <c r="I4" s="2" t="s">
        <v>46</v>
      </c>
      <c r="J4" s="2" t="s">
        <v>46</v>
      </c>
      <c r="K4" s="2"/>
      <c r="L4" t="s">
        <v>44</v>
      </c>
      <c r="M4" s="2" t="s">
        <v>29</v>
      </c>
      <c r="N4" s="3" t="s">
        <v>7466</v>
      </c>
      <c r="O4" s="5">
        <v>20</v>
      </c>
      <c r="P4" s="5">
        <v>33957</v>
      </c>
      <c r="Q4" s="6">
        <v>2026</v>
      </c>
      <c r="R4" s="7" t="s">
        <v>31</v>
      </c>
      <c r="T4" s="8">
        <v>2961</v>
      </c>
      <c r="U4" s="3" t="s">
        <v>9653</v>
      </c>
      <c r="V4" s="1" t="s">
        <v>33</v>
      </c>
      <c r="W4" s="1" t="s">
        <v>32</v>
      </c>
      <c r="X4" t="str">
        <f>VLOOKUP(Table_query__64[[#This Row],[Nr]],'MyTracker Export'!A:P,'MyTracker Export'!$P$1,FALSE)</f>
        <v>Work in progress</v>
      </c>
      <c r="Y4" t="str">
        <f>VLOOKUP(Table_query__64[[#This Row],[Nr]],'MyTracker Export'!A:Z,'MyTracker Export'!$Z$1,FALSE)</f>
        <v>Laura Cestau</v>
      </c>
      <c r="Z4" t="str">
        <f>VLOOKUP(Table_query__64[[#This Row],[Nr]],'MyTracker Export'!A:AA,'MyTracker Export'!$AA$1,FALSE)</f>
        <v>Laura Cestau</v>
      </c>
      <c r="AB4" s="19" t="str">
        <f>IF(Table_query__64[[#This Row],[Project status]]=Table_query__64[[#This Row],[Project Status Check]],"OK","NOK")</f>
        <v>OK</v>
      </c>
      <c r="AC4" s="19" t="str">
        <f>IF(Table_query__64[[#This Row],[PM]]=Table_query__64[[#This Row],[PM Check]],"OK","NOK")</f>
        <v>OK</v>
      </c>
      <c r="AD4" s="19" t="str">
        <f>IF(Table_query__64[[#This Row],[PP]]=Table_query__64[[#This Row],[Pilot Check]],"OK","NOK")</f>
        <v>OK</v>
      </c>
      <c r="AE4" s="19"/>
    </row>
    <row r="5" spans="1:31" hidden="1" x14ac:dyDescent="0.3">
      <c r="A5" s="1" t="s">
        <v>47</v>
      </c>
      <c r="B5" s="2" t="s">
        <v>48</v>
      </c>
      <c r="C5" s="3" t="s">
        <v>4784</v>
      </c>
      <c r="D5" s="2" t="s">
        <v>27</v>
      </c>
      <c r="E5" s="2" t="s">
        <v>25</v>
      </c>
      <c r="F5" s="2" t="s">
        <v>28</v>
      </c>
      <c r="G5" s="4">
        <v>46093.041666666664</v>
      </c>
      <c r="H5" s="4"/>
      <c r="I5" s="2" t="s">
        <v>30</v>
      </c>
      <c r="J5" s="2" t="s">
        <v>30</v>
      </c>
      <c r="K5" s="2"/>
      <c r="L5" t="s">
        <v>49</v>
      </c>
      <c r="M5" s="2" t="s">
        <v>29</v>
      </c>
      <c r="N5" s="3" t="s">
        <v>7467</v>
      </c>
      <c r="O5" s="5">
        <v>0</v>
      </c>
      <c r="P5" s="5">
        <v>88827.9</v>
      </c>
      <c r="Q5" s="6">
        <v>2026</v>
      </c>
      <c r="R5" s="7" t="s">
        <v>31</v>
      </c>
      <c r="T5" s="8">
        <v>2960</v>
      </c>
      <c r="U5" s="3" t="s">
        <v>9654</v>
      </c>
      <c r="V5" s="1" t="s">
        <v>33</v>
      </c>
      <c r="W5" s="1" t="s">
        <v>32</v>
      </c>
      <c r="X5" t="str">
        <f>VLOOKUP(Table_query__64[[#This Row],[Nr]],'MyTracker Export'!A:P,'MyTracker Export'!$P$1,FALSE)</f>
        <v>Work in progress</v>
      </c>
      <c r="Y5" t="str">
        <f>VLOOKUP(Table_query__64[[#This Row],[Nr]],'MyTracker Export'!A:Z,'MyTracker Export'!$Z$1,FALSE)</f>
        <v>Anouar Trigui</v>
      </c>
      <c r="Z5" t="str">
        <f>VLOOKUP(Table_query__64[[#This Row],[Nr]],'MyTracker Export'!A:AA,'MyTracker Export'!$AA$1,FALSE)</f>
        <v>Wissem Bensaid</v>
      </c>
      <c r="AB5" s="19" t="str">
        <f>IF(Table_query__64[[#This Row],[Project status]]=Table_query__64[[#This Row],[Project Status Check]],"OK","NOK")</f>
        <v>OK</v>
      </c>
      <c r="AC5" s="19" t="str">
        <f>IF(Table_query__64[[#This Row],[PM]]=Table_query__64[[#This Row],[PM Check]],"OK","NOK")</f>
        <v>NOK</v>
      </c>
      <c r="AD5" s="19" t="str">
        <f>IF(Table_query__64[[#This Row],[PP]]=Table_query__64[[#This Row],[Pilot Check]],"OK","NOK")</f>
        <v>OK</v>
      </c>
      <c r="AE5" s="19"/>
    </row>
    <row r="6" spans="1:31" hidden="1" x14ac:dyDescent="0.3">
      <c r="A6" s="1" t="s">
        <v>50</v>
      </c>
      <c r="B6" s="2" t="s">
        <v>51</v>
      </c>
      <c r="C6" s="3" t="s">
        <v>4785</v>
      </c>
      <c r="D6" s="2" t="s">
        <v>53</v>
      </c>
      <c r="E6" s="2" t="s">
        <v>36</v>
      </c>
      <c r="F6" s="2" t="s">
        <v>28</v>
      </c>
      <c r="G6" s="4">
        <v>46093.041666666664</v>
      </c>
      <c r="H6" s="4"/>
      <c r="I6" s="2" t="s">
        <v>54</v>
      </c>
      <c r="J6" s="2" t="s">
        <v>54</v>
      </c>
      <c r="K6" s="2"/>
      <c r="L6" t="s">
        <v>52</v>
      </c>
      <c r="M6" s="2" t="s">
        <v>29</v>
      </c>
      <c r="N6" s="3" t="s">
        <v>7468</v>
      </c>
      <c r="O6" s="5">
        <v>0</v>
      </c>
      <c r="P6" s="5">
        <v>4492.6499999999996</v>
      </c>
      <c r="Q6" s="6">
        <v>2026</v>
      </c>
      <c r="R6" s="7" t="s">
        <v>31</v>
      </c>
      <c r="T6" s="8">
        <v>2959</v>
      </c>
      <c r="U6" s="3" t="s">
        <v>9655</v>
      </c>
      <c r="V6" s="1" t="s">
        <v>33</v>
      </c>
      <c r="W6" s="1" t="s">
        <v>32</v>
      </c>
      <c r="X6" t="str">
        <f>VLOOKUP(Table_query__64[[#This Row],[Nr]],'MyTracker Export'!A:P,'MyTracker Export'!$P$1,FALSE)</f>
        <v>Work in progress</v>
      </c>
      <c r="Y6" t="str">
        <f>VLOOKUP(Table_query__64[[#This Row],[Nr]],'MyTracker Export'!A:Z,'MyTracker Export'!$Z$1,FALSE)</f>
        <v>Natalia Martínez Nieto</v>
      </c>
      <c r="Z6" t="str">
        <f>VLOOKUP(Table_query__64[[#This Row],[Nr]],'MyTracker Export'!A:AA,'MyTracker Export'!$AA$1,FALSE)</f>
        <v>Natalia Martínez Nieto</v>
      </c>
      <c r="AB6" s="19" t="str">
        <f>IF(Table_query__64[[#This Row],[Project status]]=Table_query__64[[#This Row],[Project Status Check]],"OK","NOK")</f>
        <v>OK</v>
      </c>
      <c r="AC6" s="19" t="str">
        <f>IF(Table_query__64[[#This Row],[PM]]=Table_query__64[[#This Row],[PM Check]],"OK","NOK")</f>
        <v>OK</v>
      </c>
      <c r="AD6" s="19" t="str">
        <f>IF(Table_query__64[[#This Row],[PP]]=Table_query__64[[#This Row],[Pilot Check]],"OK","NOK")</f>
        <v>OK</v>
      </c>
      <c r="AE6" s="19"/>
    </row>
    <row r="7" spans="1:31" hidden="1" x14ac:dyDescent="0.3">
      <c r="A7" s="1" t="s">
        <v>55</v>
      </c>
      <c r="B7" s="2" t="s">
        <v>56</v>
      </c>
      <c r="C7" s="3" t="s">
        <v>4786</v>
      </c>
      <c r="D7" s="2" t="s">
        <v>58</v>
      </c>
      <c r="E7" s="2" t="s">
        <v>36</v>
      </c>
      <c r="F7" s="2" t="s">
        <v>28</v>
      </c>
      <c r="G7" s="4">
        <v>46090.041666666664</v>
      </c>
      <c r="H7" s="4"/>
      <c r="I7" s="2" t="s">
        <v>60</v>
      </c>
      <c r="J7" s="2" t="s">
        <v>60</v>
      </c>
      <c r="K7" s="2"/>
      <c r="L7" t="s">
        <v>57</v>
      </c>
      <c r="M7" s="2" t="s">
        <v>59</v>
      </c>
      <c r="N7" s="3" t="s">
        <v>7469</v>
      </c>
      <c r="O7" s="5">
        <v>500000</v>
      </c>
      <c r="P7" s="5">
        <v>155932.13</v>
      </c>
      <c r="Q7" s="6">
        <v>2026</v>
      </c>
      <c r="R7" s="7" t="s">
        <v>31</v>
      </c>
      <c r="T7" s="8">
        <v>2958</v>
      </c>
      <c r="U7" s="3" t="s">
        <v>9656</v>
      </c>
      <c r="V7" s="1" t="s">
        <v>33</v>
      </c>
      <c r="W7" s="1" t="s">
        <v>32</v>
      </c>
      <c r="X7" t="str">
        <f>VLOOKUP(Table_query__64[[#This Row],[Nr]],'MyTracker Export'!A:P,'MyTracker Export'!$P$1,FALSE)</f>
        <v>Work in progress</v>
      </c>
      <c r="Y7" t="str">
        <f>VLOOKUP(Table_query__64[[#This Row],[Nr]],'MyTracker Export'!A:Z,'MyTracker Export'!$Z$1,FALSE)</f>
        <v>Maria Bonaccio</v>
      </c>
      <c r="Z7" t="str">
        <f>VLOOKUP(Table_query__64[[#This Row],[Nr]],'MyTracker Export'!A:AA,'MyTracker Export'!$AA$1,FALSE)</f>
        <v>Maria Bonaccio</v>
      </c>
      <c r="AB7" s="19" t="str">
        <f>IF(Table_query__64[[#This Row],[Project status]]=Table_query__64[[#This Row],[Project Status Check]],"OK","NOK")</f>
        <v>OK</v>
      </c>
      <c r="AC7" s="19" t="str">
        <f>IF(Table_query__64[[#This Row],[PM]]=Table_query__64[[#This Row],[PM Check]],"OK","NOK")</f>
        <v>OK</v>
      </c>
      <c r="AD7" s="19" t="str">
        <f>IF(Table_query__64[[#This Row],[PP]]=Table_query__64[[#This Row],[Pilot Check]],"OK","NOK")</f>
        <v>OK</v>
      </c>
      <c r="AE7" s="19"/>
    </row>
    <row r="8" spans="1:31" hidden="1" x14ac:dyDescent="0.3">
      <c r="A8" s="1" t="s">
        <v>61</v>
      </c>
      <c r="B8" s="2" t="s">
        <v>62</v>
      </c>
      <c r="C8" s="3" t="s">
        <v>4787</v>
      </c>
      <c r="D8" s="2" t="s">
        <v>64</v>
      </c>
      <c r="E8" s="2" t="s">
        <v>25</v>
      </c>
      <c r="F8" s="2" t="s">
        <v>28</v>
      </c>
      <c r="G8" s="4">
        <v>46090.041666666664</v>
      </c>
      <c r="H8" s="4"/>
      <c r="I8" s="2" t="s">
        <v>65</v>
      </c>
      <c r="J8" s="2" t="s">
        <v>66</v>
      </c>
      <c r="K8" s="2" t="s">
        <v>67</v>
      </c>
      <c r="L8" t="s">
        <v>63</v>
      </c>
      <c r="M8" s="2" t="s">
        <v>59</v>
      </c>
      <c r="N8" s="3" t="s">
        <v>7470</v>
      </c>
      <c r="O8" s="5">
        <v>350</v>
      </c>
      <c r="P8" s="5">
        <v>15876</v>
      </c>
      <c r="Q8" s="6">
        <v>2026</v>
      </c>
      <c r="R8" s="7" t="s">
        <v>31</v>
      </c>
      <c r="T8" s="8">
        <v>2956</v>
      </c>
      <c r="U8" s="3" t="s">
        <v>9657</v>
      </c>
      <c r="V8" s="1" t="s">
        <v>33</v>
      </c>
      <c r="W8" s="1" t="s">
        <v>32</v>
      </c>
      <c r="X8" t="str">
        <f>VLOOKUP(Table_query__64[[#This Row],[Nr]],'MyTracker Export'!A:P,'MyTracker Export'!$P$1,FALSE)</f>
        <v>Work in progress</v>
      </c>
      <c r="Y8" t="str">
        <f>VLOOKUP(Table_query__64[[#This Row],[Nr]],'MyTracker Export'!A:Z,'MyTracker Export'!$Z$1,FALSE)</f>
        <v>Maria Romero</v>
      </c>
      <c r="Z8" t="str">
        <f>VLOOKUP(Table_query__64[[#This Row],[Nr]],'MyTracker Export'!A:AA,'MyTracker Export'!$AA$1,FALSE)</f>
        <v>Josué Silverio</v>
      </c>
      <c r="AB8" s="19" t="str">
        <f>IF(Table_query__64[[#This Row],[Project status]]=Table_query__64[[#This Row],[Project Status Check]],"OK","NOK")</f>
        <v>OK</v>
      </c>
      <c r="AC8" s="19" t="str">
        <f>IF(Table_query__64[[#This Row],[PM]]=Table_query__64[[#This Row],[PM Check]],"OK","NOK")</f>
        <v>OK</v>
      </c>
      <c r="AD8" s="19" t="str">
        <f>IF(Table_query__64[[#This Row],[PP]]=Table_query__64[[#This Row],[Pilot Check]],"OK","NOK")</f>
        <v>OK</v>
      </c>
      <c r="AE8" s="19"/>
    </row>
    <row r="9" spans="1:31" hidden="1" x14ac:dyDescent="0.3">
      <c r="A9" s="1" t="s">
        <v>68</v>
      </c>
      <c r="B9" s="2" t="s">
        <v>69</v>
      </c>
      <c r="C9" s="3" t="s">
        <v>4788</v>
      </c>
      <c r="D9" s="2" t="s">
        <v>38</v>
      </c>
      <c r="E9" s="2" t="s">
        <v>36</v>
      </c>
      <c r="F9" s="2" t="s">
        <v>28</v>
      </c>
      <c r="G9" s="4">
        <v>46087.041666666664</v>
      </c>
      <c r="H9" s="4"/>
      <c r="I9" s="2" t="s">
        <v>71</v>
      </c>
      <c r="J9" s="2" t="s">
        <v>72</v>
      </c>
      <c r="K9" s="2"/>
      <c r="L9" t="s">
        <v>70</v>
      </c>
      <c r="M9" s="2" t="s">
        <v>29</v>
      </c>
      <c r="N9" s="3" t="s">
        <v>7471</v>
      </c>
      <c r="O9" s="5">
        <v>1.7</v>
      </c>
      <c r="P9" s="5">
        <v>25725.73</v>
      </c>
      <c r="Q9" s="6">
        <v>2026</v>
      </c>
      <c r="R9" s="7" t="s">
        <v>31</v>
      </c>
      <c r="T9" s="8">
        <v>2955</v>
      </c>
      <c r="U9" s="3" t="s">
        <v>9658</v>
      </c>
      <c r="V9" s="1" t="s">
        <v>33</v>
      </c>
      <c r="W9" s="1" t="s">
        <v>32</v>
      </c>
      <c r="X9" t="str">
        <f>VLOOKUP(Table_query__64[[#This Row],[Nr]],'MyTracker Export'!A:P,'MyTracker Export'!$P$1,FALSE)</f>
        <v>Work in progress</v>
      </c>
      <c r="Y9" t="str">
        <f>VLOOKUP(Table_query__64[[#This Row],[Nr]],'MyTracker Export'!A:Z,'MyTracker Export'!$Z$1,FALSE)</f>
        <v>Valérie Codesido</v>
      </c>
      <c r="Z9" t="str">
        <f>VLOOKUP(Table_query__64[[#This Row],[Nr]],'MyTracker Export'!A:AA,'MyTracker Export'!$AA$1,FALSE)</f>
        <v>Lucas Soto</v>
      </c>
      <c r="AB9" s="19" t="str">
        <f>IF(Table_query__64[[#This Row],[Project status]]=Table_query__64[[#This Row],[Project Status Check]],"OK","NOK")</f>
        <v>OK</v>
      </c>
      <c r="AC9" s="19" t="str">
        <f>IF(Table_query__64[[#This Row],[PM]]=Table_query__64[[#This Row],[PM Check]],"OK","NOK")</f>
        <v>OK</v>
      </c>
      <c r="AD9" s="19" t="str">
        <f>IF(Table_query__64[[#This Row],[PP]]=Table_query__64[[#This Row],[Pilot Check]],"OK","NOK")</f>
        <v>NOK</v>
      </c>
      <c r="AE9" s="19"/>
    </row>
    <row r="10" spans="1:31" hidden="1" x14ac:dyDescent="0.3">
      <c r="A10" s="1" t="s">
        <v>73</v>
      </c>
      <c r="B10" s="2" t="s">
        <v>74</v>
      </c>
      <c r="C10" s="3" t="s">
        <v>4789</v>
      </c>
      <c r="D10" s="2" t="s">
        <v>38</v>
      </c>
      <c r="E10" s="2" t="s">
        <v>75</v>
      </c>
      <c r="F10" s="2" t="s">
        <v>28</v>
      </c>
      <c r="G10" s="4">
        <v>46087</v>
      </c>
      <c r="H10" s="4"/>
      <c r="I10" s="2" t="s">
        <v>77</v>
      </c>
      <c r="J10" s="2" t="s">
        <v>78</v>
      </c>
      <c r="K10" s="2" t="s">
        <v>79</v>
      </c>
      <c r="L10" t="s">
        <v>76</v>
      </c>
      <c r="M10" s="2" t="s">
        <v>29</v>
      </c>
      <c r="N10" s="3" t="s">
        <v>7472</v>
      </c>
      <c r="O10" s="5">
        <v>1</v>
      </c>
      <c r="P10" s="5">
        <v>123937</v>
      </c>
      <c r="Q10" s="6">
        <v>2026</v>
      </c>
      <c r="R10" s="7" t="s">
        <v>31</v>
      </c>
      <c r="T10" s="8">
        <v>2954</v>
      </c>
      <c r="U10" s="3" t="s">
        <v>9659</v>
      </c>
      <c r="V10" s="1" t="s">
        <v>33</v>
      </c>
      <c r="W10" s="1" t="s">
        <v>32</v>
      </c>
      <c r="X10" t="str">
        <f>VLOOKUP(Table_query__64[[#This Row],[Nr]],'MyTracker Export'!A:P,'MyTracker Export'!$P$1,FALSE)</f>
        <v>Work in progress</v>
      </c>
      <c r="Y10" t="str">
        <f>VLOOKUP(Table_query__64[[#This Row],[Nr]],'MyTracker Export'!A:Z,'MyTracker Export'!$Z$1,FALSE)</f>
        <v>Mathias Martin</v>
      </c>
      <c r="Z10" t="str">
        <f>VLOOKUP(Table_query__64[[#This Row],[Nr]],'MyTracker Export'!A:AA,'MyTracker Export'!$AA$1,FALSE)</f>
        <v>Yves Debaisieux</v>
      </c>
      <c r="AB10" s="19" t="str">
        <f>IF(Table_query__64[[#This Row],[Project status]]=Table_query__64[[#This Row],[Project Status Check]],"OK","NOK")</f>
        <v>OK</v>
      </c>
      <c r="AC10" s="19" t="str">
        <f>IF(Table_query__64[[#This Row],[PM]]=Table_query__64[[#This Row],[PM Check]],"OK","NOK")</f>
        <v>OK</v>
      </c>
      <c r="AD10" s="19" t="str">
        <f>IF(Table_query__64[[#This Row],[PP]]=Table_query__64[[#This Row],[Pilot Check]],"OK","NOK")</f>
        <v>OK</v>
      </c>
      <c r="AE10" s="19"/>
    </row>
    <row r="11" spans="1:31" hidden="1" x14ac:dyDescent="0.3">
      <c r="A11" s="1" t="s">
        <v>80</v>
      </c>
      <c r="B11" s="2" t="s">
        <v>81</v>
      </c>
      <c r="C11" s="3" t="s">
        <v>4790</v>
      </c>
      <c r="D11" s="2" t="s">
        <v>84</v>
      </c>
      <c r="E11" s="2" t="s">
        <v>82</v>
      </c>
      <c r="F11" s="2" t="s">
        <v>28</v>
      </c>
      <c r="G11" s="4">
        <v>46085.041666666664</v>
      </c>
      <c r="H11" s="4"/>
      <c r="I11" s="2" t="s">
        <v>85</v>
      </c>
      <c r="J11" s="2" t="s">
        <v>85</v>
      </c>
      <c r="K11" s="2"/>
      <c r="L11" t="s">
        <v>83</v>
      </c>
      <c r="M11" s="2" t="s">
        <v>29</v>
      </c>
      <c r="N11" s="3" t="s">
        <v>7473</v>
      </c>
      <c r="O11" s="5">
        <v>0.01</v>
      </c>
      <c r="P11" s="5">
        <v>15454</v>
      </c>
      <c r="Q11" s="6">
        <v>2026</v>
      </c>
      <c r="R11" s="7" t="s">
        <v>31</v>
      </c>
      <c r="T11" s="8">
        <v>2953</v>
      </c>
      <c r="U11" s="3" t="s">
        <v>9660</v>
      </c>
      <c r="V11" s="1" t="s">
        <v>33</v>
      </c>
      <c r="W11" s="1" t="s">
        <v>32</v>
      </c>
      <c r="X11" t="str">
        <f>VLOOKUP(Table_query__64[[#This Row],[Nr]],'MyTracker Export'!A:P,'MyTracker Export'!$P$1,FALSE)</f>
        <v>Work in progress</v>
      </c>
      <c r="Y11" t="str">
        <f>VLOOKUP(Table_query__64[[#This Row],[Nr]],'MyTracker Export'!A:Z,'MyTracker Export'!$Z$1,FALSE)</f>
        <v>Pranay Pawar</v>
      </c>
      <c r="Z11" t="str">
        <f>VLOOKUP(Table_query__64[[#This Row],[Nr]],'MyTracker Export'!A:AA,'MyTracker Export'!$AA$1,FALSE)</f>
        <v>Pranay Pawar</v>
      </c>
      <c r="AB11" s="19" t="str">
        <f>IF(Table_query__64[[#This Row],[Project status]]=Table_query__64[[#This Row],[Project Status Check]],"OK","NOK")</f>
        <v>OK</v>
      </c>
      <c r="AC11" s="19" t="str">
        <f>IF(Table_query__64[[#This Row],[PM]]=Table_query__64[[#This Row],[PM Check]],"OK","NOK")</f>
        <v>OK</v>
      </c>
      <c r="AD11" s="19" t="str">
        <f>IF(Table_query__64[[#This Row],[PP]]=Table_query__64[[#This Row],[Pilot Check]],"OK","NOK")</f>
        <v>OK</v>
      </c>
      <c r="AE11" s="19"/>
    </row>
    <row r="12" spans="1:31" hidden="1" x14ac:dyDescent="0.3">
      <c r="A12" s="1" t="s">
        <v>86</v>
      </c>
      <c r="B12" s="2" t="s">
        <v>87</v>
      </c>
      <c r="C12" s="3" t="s">
        <v>4791</v>
      </c>
      <c r="D12" s="2" t="s">
        <v>89</v>
      </c>
      <c r="E12" s="2" t="s">
        <v>43</v>
      </c>
      <c r="F12" s="2" t="s">
        <v>28</v>
      </c>
      <c r="G12" s="4">
        <v>46085.041666666664</v>
      </c>
      <c r="H12" s="4"/>
      <c r="I12" s="2" t="s">
        <v>90</v>
      </c>
      <c r="J12" s="2" t="s">
        <v>90</v>
      </c>
      <c r="K12" s="2"/>
      <c r="L12" t="s">
        <v>88</v>
      </c>
      <c r="M12" s="2" t="s">
        <v>29</v>
      </c>
      <c r="N12" s="3" t="s">
        <v>7474</v>
      </c>
      <c r="O12" s="5">
        <v>0</v>
      </c>
      <c r="P12" s="5">
        <v>4780</v>
      </c>
      <c r="Q12" s="6">
        <v>2026</v>
      </c>
      <c r="R12" s="7" t="s">
        <v>31</v>
      </c>
      <c r="T12" s="8">
        <v>2952</v>
      </c>
      <c r="U12" s="3" t="s">
        <v>9661</v>
      </c>
      <c r="V12" s="1" t="s">
        <v>33</v>
      </c>
      <c r="W12" s="1" t="s">
        <v>32</v>
      </c>
      <c r="X12" t="str">
        <f>VLOOKUP(Table_query__64[[#This Row],[Nr]],'MyTracker Export'!A:P,'MyTracker Export'!$P$1,FALSE)</f>
        <v>Work in progress</v>
      </c>
      <c r="Y12" t="str">
        <f>VLOOKUP(Table_query__64[[#This Row],[Nr]],'MyTracker Export'!A:Z,'MyTracker Export'!$Z$1,FALSE)</f>
        <v>Nevena Banova</v>
      </c>
      <c r="Z12" t="str">
        <f>VLOOKUP(Table_query__64[[#This Row],[Nr]],'MyTracker Export'!A:AA,'MyTracker Export'!$AA$1,FALSE)</f>
        <v>Nevena Banova</v>
      </c>
      <c r="AB12" s="19" t="str">
        <f>IF(Table_query__64[[#This Row],[Project status]]=Table_query__64[[#This Row],[Project Status Check]],"OK","NOK")</f>
        <v>OK</v>
      </c>
      <c r="AC12" s="19" t="str">
        <f>IF(Table_query__64[[#This Row],[PM]]=Table_query__64[[#This Row],[PM Check]],"OK","NOK")</f>
        <v>OK</v>
      </c>
      <c r="AD12" s="19" t="str">
        <f>IF(Table_query__64[[#This Row],[PP]]=Table_query__64[[#This Row],[Pilot Check]],"OK","NOK")</f>
        <v>OK</v>
      </c>
      <c r="AE12" s="19"/>
    </row>
    <row r="13" spans="1:31" hidden="1" x14ac:dyDescent="0.3">
      <c r="A13" s="1" t="s">
        <v>91</v>
      </c>
      <c r="B13" s="2" t="s">
        <v>51</v>
      </c>
      <c r="C13" s="3" t="s">
        <v>4792</v>
      </c>
      <c r="D13" s="2" t="s">
        <v>38</v>
      </c>
      <c r="E13" s="2" t="s">
        <v>36</v>
      </c>
      <c r="F13" s="2" t="s">
        <v>28</v>
      </c>
      <c r="G13" s="4">
        <v>46085.041666666664</v>
      </c>
      <c r="H13" s="4"/>
      <c r="I13" s="2" t="s">
        <v>40</v>
      </c>
      <c r="J13" s="2" t="s">
        <v>40</v>
      </c>
      <c r="K13" s="2"/>
      <c r="L13" t="s">
        <v>92</v>
      </c>
      <c r="M13" s="2" t="s">
        <v>29</v>
      </c>
      <c r="N13" s="3" t="s">
        <v>7475</v>
      </c>
      <c r="O13" s="5">
        <v>0</v>
      </c>
      <c r="P13" s="5">
        <v>25046.95</v>
      </c>
      <c r="Q13" s="6">
        <v>2026</v>
      </c>
      <c r="R13" s="7" t="s">
        <v>31</v>
      </c>
      <c r="T13" s="8">
        <v>2951</v>
      </c>
      <c r="U13" s="3" t="s">
        <v>9662</v>
      </c>
      <c r="V13" s="1" t="s">
        <v>33</v>
      </c>
      <c r="W13" s="1" t="s">
        <v>32</v>
      </c>
      <c r="X13" t="str">
        <f>VLOOKUP(Table_query__64[[#This Row],[Nr]],'MyTracker Export'!A:P,'MyTracker Export'!$P$1,FALSE)</f>
        <v>Work in progress</v>
      </c>
      <c r="Y13" t="str">
        <f>VLOOKUP(Table_query__64[[#This Row],[Nr]],'MyTracker Export'!A:Z,'MyTracker Export'!$Z$1,FALSE)</f>
        <v>Karel De Swert</v>
      </c>
      <c r="Z13" t="str">
        <f>VLOOKUP(Table_query__64[[#This Row],[Nr]],'MyTracker Export'!A:AA,'MyTracker Export'!$AA$1,FALSE)</f>
        <v>Karel De Swert</v>
      </c>
      <c r="AB13" s="19" t="str">
        <f>IF(Table_query__64[[#This Row],[Project status]]=Table_query__64[[#This Row],[Project Status Check]],"OK","NOK")</f>
        <v>OK</v>
      </c>
      <c r="AC13" s="19" t="str">
        <f>IF(Table_query__64[[#This Row],[PM]]=Table_query__64[[#This Row],[PM Check]],"OK","NOK")</f>
        <v>OK</v>
      </c>
      <c r="AD13" s="19" t="str">
        <f>IF(Table_query__64[[#This Row],[PP]]=Table_query__64[[#This Row],[Pilot Check]],"OK","NOK")</f>
        <v>OK</v>
      </c>
      <c r="AE13" s="19"/>
    </row>
    <row r="14" spans="1:31" hidden="1" x14ac:dyDescent="0.3">
      <c r="A14" s="1" t="s">
        <v>93</v>
      </c>
      <c r="B14" s="2" t="s">
        <v>94</v>
      </c>
      <c r="C14" s="3" t="s">
        <v>4793</v>
      </c>
      <c r="D14" s="2" t="s">
        <v>27</v>
      </c>
      <c r="E14" s="2" t="s">
        <v>25</v>
      </c>
      <c r="F14" s="2" t="s">
        <v>28</v>
      </c>
      <c r="G14" s="4">
        <v>46085.041666666664</v>
      </c>
      <c r="H14" s="4"/>
      <c r="I14" s="2" t="s">
        <v>30</v>
      </c>
      <c r="J14" s="2" t="s">
        <v>30</v>
      </c>
      <c r="K14" s="2"/>
      <c r="L14" t="s">
        <v>57</v>
      </c>
      <c r="M14" s="2" t="s">
        <v>29</v>
      </c>
      <c r="N14" s="3" t="s">
        <v>7476</v>
      </c>
      <c r="O14" s="5">
        <v>0</v>
      </c>
      <c r="P14" s="5">
        <v>264000</v>
      </c>
      <c r="Q14" s="6">
        <v>2026</v>
      </c>
      <c r="R14" s="7" t="s">
        <v>31</v>
      </c>
      <c r="T14" s="8">
        <v>2950</v>
      </c>
      <c r="U14" s="3" t="s">
        <v>9663</v>
      </c>
      <c r="V14" s="1" t="s">
        <v>33</v>
      </c>
      <c r="W14" s="1" t="s">
        <v>32</v>
      </c>
      <c r="X14" t="str">
        <f>VLOOKUP(Table_query__64[[#This Row],[Nr]],'MyTracker Export'!A:P,'MyTracker Export'!$P$1,FALSE)</f>
        <v>Work in progress</v>
      </c>
      <c r="Y14" t="str">
        <f>VLOOKUP(Table_query__64[[#This Row],[Nr]],'MyTracker Export'!A:Z,'MyTracker Export'!$Z$1,FALSE)</f>
        <v>Souhail WALI</v>
      </c>
      <c r="Z14" t="str">
        <f>VLOOKUP(Table_query__64[[#This Row],[Nr]],'MyTracker Export'!A:AA,'MyTracker Export'!$AA$1,FALSE)</f>
        <v>Wissem Bensaid</v>
      </c>
      <c r="AB14" s="19" t="str">
        <f>IF(Table_query__64[[#This Row],[Project status]]=Table_query__64[[#This Row],[Project Status Check]],"OK","NOK")</f>
        <v>OK</v>
      </c>
      <c r="AC14" s="19" t="str">
        <f>IF(Table_query__64[[#This Row],[PM]]=Table_query__64[[#This Row],[PM Check]],"OK","NOK")</f>
        <v>NOK</v>
      </c>
      <c r="AD14" s="19" t="str">
        <f>IF(Table_query__64[[#This Row],[PP]]=Table_query__64[[#This Row],[Pilot Check]],"OK","NOK")</f>
        <v>OK</v>
      </c>
      <c r="AE14" s="19"/>
    </row>
    <row r="15" spans="1:31" hidden="1" x14ac:dyDescent="0.3">
      <c r="A15" s="1" t="s">
        <v>95</v>
      </c>
      <c r="B15" s="2" t="s">
        <v>96</v>
      </c>
      <c r="C15" s="3" t="s">
        <v>4794</v>
      </c>
      <c r="D15" s="2" t="s">
        <v>45</v>
      </c>
      <c r="E15" s="2" t="s">
        <v>43</v>
      </c>
      <c r="F15" s="2" t="s">
        <v>28</v>
      </c>
      <c r="G15" s="4">
        <v>46084.041666666664</v>
      </c>
      <c r="H15" s="4"/>
      <c r="I15" s="2" t="s">
        <v>98</v>
      </c>
      <c r="J15" s="2" t="s">
        <v>99</v>
      </c>
      <c r="K15" s="2"/>
      <c r="L15" t="s">
        <v>97</v>
      </c>
      <c r="M15" s="2" t="s">
        <v>29</v>
      </c>
      <c r="N15" s="3" t="s">
        <v>7477</v>
      </c>
      <c r="O15" s="5">
        <v>5</v>
      </c>
      <c r="P15" s="5">
        <v>151188.6</v>
      </c>
      <c r="Q15" s="6">
        <v>2026</v>
      </c>
      <c r="R15" s="7" t="s">
        <v>31</v>
      </c>
      <c r="T15" s="8">
        <v>2949</v>
      </c>
      <c r="U15" s="3" t="s">
        <v>9664</v>
      </c>
      <c r="V15" s="1" t="s">
        <v>33</v>
      </c>
      <c r="W15" s="1" t="s">
        <v>32</v>
      </c>
      <c r="X15" t="str">
        <f>VLOOKUP(Table_query__64[[#This Row],[Nr]],'MyTracker Export'!A:P,'MyTracker Export'!$P$1,FALSE)</f>
        <v>Work in progress</v>
      </c>
      <c r="Y15" t="str">
        <f>VLOOKUP(Table_query__64[[#This Row],[Nr]],'MyTracker Export'!A:Z,'MyTracker Export'!$Z$1,FALSE)</f>
        <v>Jaime Álvarez Pérez</v>
      </c>
      <c r="Z15" t="str">
        <f>VLOOKUP(Table_query__64[[#This Row],[Nr]],'MyTracker Export'!A:AA,'MyTracker Export'!$AA$1,FALSE)</f>
        <v>Felipe Langa Hernáez</v>
      </c>
      <c r="AB15" s="19" t="str">
        <f>IF(Table_query__64[[#This Row],[Project status]]=Table_query__64[[#This Row],[Project Status Check]],"OK","NOK")</f>
        <v>OK</v>
      </c>
      <c r="AC15" s="19" t="str">
        <f>IF(Table_query__64[[#This Row],[PM]]=Table_query__64[[#This Row],[PM Check]],"OK","NOK")</f>
        <v>OK</v>
      </c>
      <c r="AD15" s="19" t="str">
        <f>IF(Table_query__64[[#This Row],[PP]]=Table_query__64[[#This Row],[Pilot Check]],"OK","NOK")</f>
        <v>OK</v>
      </c>
      <c r="AE15" s="19"/>
    </row>
    <row r="16" spans="1:31" hidden="1" x14ac:dyDescent="0.3">
      <c r="A16" s="1" t="s">
        <v>100</v>
      </c>
      <c r="B16" s="2" t="s">
        <v>94</v>
      </c>
      <c r="C16" s="3" t="s">
        <v>4795</v>
      </c>
      <c r="D16" s="2" t="s">
        <v>27</v>
      </c>
      <c r="E16" s="2" t="s">
        <v>25</v>
      </c>
      <c r="F16" s="2" t="s">
        <v>28</v>
      </c>
      <c r="G16" s="4">
        <v>46084.041666666664</v>
      </c>
      <c r="H16" s="4"/>
      <c r="I16" s="2" t="s">
        <v>30</v>
      </c>
      <c r="J16" s="2" t="s">
        <v>30</v>
      </c>
      <c r="K16" s="2"/>
      <c r="L16" t="s">
        <v>101</v>
      </c>
      <c r="M16" s="2" t="s">
        <v>29</v>
      </c>
      <c r="N16" s="3" t="s">
        <v>7478</v>
      </c>
      <c r="O16" s="5">
        <v>0</v>
      </c>
      <c r="P16" s="5">
        <v>66420</v>
      </c>
      <c r="Q16" s="6">
        <v>2026</v>
      </c>
      <c r="R16" s="7" t="s">
        <v>31</v>
      </c>
      <c r="T16" s="8">
        <v>2948</v>
      </c>
      <c r="U16" s="3" t="s">
        <v>9665</v>
      </c>
      <c r="V16" s="1" t="s">
        <v>33</v>
      </c>
      <c r="W16" s="1" t="s">
        <v>32</v>
      </c>
      <c r="X16" t="str">
        <f>VLOOKUP(Table_query__64[[#This Row],[Nr]],'MyTracker Export'!A:P,'MyTracker Export'!$P$1,FALSE)</f>
        <v>Work in progress</v>
      </c>
      <c r="Y16" t="str">
        <f>VLOOKUP(Table_query__64[[#This Row],[Nr]],'MyTracker Export'!A:Z,'MyTracker Export'!$Z$1,FALSE)</f>
        <v>Ali TRIGUI</v>
      </c>
      <c r="Z16" t="str">
        <f>VLOOKUP(Table_query__64[[#This Row],[Nr]],'MyTracker Export'!A:AA,'MyTracker Export'!$AA$1,FALSE)</f>
        <v>Wissem Bensaid</v>
      </c>
      <c r="AB16" s="19" t="str">
        <f>IF(Table_query__64[[#This Row],[Project status]]=Table_query__64[[#This Row],[Project Status Check]],"OK","NOK")</f>
        <v>OK</v>
      </c>
      <c r="AC16" s="19" t="str">
        <f>IF(Table_query__64[[#This Row],[PM]]=Table_query__64[[#This Row],[PM Check]],"OK","NOK")</f>
        <v>NOK</v>
      </c>
      <c r="AD16" s="19" t="str">
        <f>IF(Table_query__64[[#This Row],[PP]]=Table_query__64[[#This Row],[Pilot Check]],"OK","NOK")</f>
        <v>OK</v>
      </c>
      <c r="AE16" s="19"/>
    </row>
    <row r="17" spans="1:31" hidden="1" x14ac:dyDescent="0.3">
      <c r="A17" s="1" t="s">
        <v>102</v>
      </c>
      <c r="B17" s="2" t="s">
        <v>103</v>
      </c>
      <c r="C17" s="3" t="s">
        <v>4796</v>
      </c>
      <c r="D17" s="2" t="s">
        <v>89</v>
      </c>
      <c r="E17" s="2" t="s">
        <v>104</v>
      </c>
      <c r="F17" s="2" t="s">
        <v>28</v>
      </c>
      <c r="G17" s="4">
        <v>46083.041666666664</v>
      </c>
      <c r="H17" s="4"/>
      <c r="I17" s="2" t="s">
        <v>90</v>
      </c>
      <c r="J17" s="2" t="s">
        <v>90</v>
      </c>
      <c r="K17" s="2"/>
      <c r="L17" t="s">
        <v>57</v>
      </c>
      <c r="M17" s="2" t="s">
        <v>59</v>
      </c>
      <c r="N17" s="3" t="s">
        <v>7479</v>
      </c>
      <c r="O17" s="5">
        <v>0</v>
      </c>
      <c r="P17" s="5">
        <v>7845.8</v>
      </c>
      <c r="Q17" s="6">
        <v>2026</v>
      </c>
      <c r="R17" s="7" t="s">
        <v>31</v>
      </c>
      <c r="T17" s="8">
        <v>2947</v>
      </c>
      <c r="U17" s="3" t="s">
        <v>9666</v>
      </c>
      <c r="V17" s="1" t="s">
        <v>33</v>
      </c>
      <c r="W17" s="1" t="s">
        <v>32</v>
      </c>
      <c r="X17" t="str">
        <f>VLOOKUP(Table_query__64[[#This Row],[Nr]],'MyTracker Export'!A:P,'MyTracker Export'!$P$1,FALSE)</f>
        <v>Work in progress</v>
      </c>
      <c r="Y17" t="str">
        <f>VLOOKUP(Table_query__64[[#This Row],[Nr]],'MyTracker Export'!A:Z,'MyTracker Export'!$Z$1,FALSE)</f>
        <v>Nevena Banova</v>
      </c>
      <c r="Z17" t="str">
        <f>VLOOKUP(Table_query__64[[#This Row],[Nr]],'MyTracker Export'!A:AA,'MyTracker Export'!$AA$1,FALSE)</f>
        <v>Nevena Banova</v>
      </c>
      <c r="AB17" s="19" t="str">
        <f>IF(Table_query__64[[#This Row],[Project status]]=Table_query__64[[#This Row],[Project Status Check]],"OK","NOK")</f>
        <v>OK</v>
      </c>
      <c r="AC17" s="19" t="str">
        <f>IF(Table_query__64[[#This Row],[PM]]=Table_query__64[[#This Row],[PM Check]],"OK","NOK")</f>
        <v>OK</v>
      </c>
      <c r="AD17" s="19" t="str">
        <f>IF(Table_query__64[[#This Row],[PP]]=Table_query__64[[#This Row],[Pilot Check]],"OK","NOK")</f>
        <v>OK</v>
      </c>
      <c r="AE17" s="19"/>
    </row>
    <row r="18" spans="1:31" hidden="1" x14ac:dyDescent="0.3">
      <c r="A18" s="1" t="s">
        <v>105</v>
      </c>
      <c r="B18" s="2" t="s">
        <v>103</v>
      </c>
      <c r="C18" s="3" t="s">
        <v>4796</v>
      </c>
      <c r="D18" s="2" t="s">
        <v>89</v>
      </c>
      <c r="E18" s="2" t="s">
        <v>104</v>
      </c>
      <c r="F18" s="2" t="s">
        <v>28</v>
      </c>
      <c r="G18" s="4">
        <v>46083.041666666664</v>
      </c>
      <c r="H18" s="4"/>
      <c r="I18" s="2" t="s">
        <v>90</v>
      </c>
      <c r="J18" s="2" t="s">
        <v>90</v>
      </c>
      <c r="K18" s="2"/>
      <c r="L18" t="s">
        <v>106</v>
      </c>
      <c r="M18" s="2" t="s">
        <v>59</v>
      </c>
      <c r="N18" s="3" t="s">
        <v>7480</v>
      </c>
      <c r="O18" s="5">
        <v>0</v>
      </c>
      <c r="P18" s="5">
        <v>13238.4</v>
      </c>
      <c r="Q18" s="6">
        <v>2026</v>
      </c>
      <c r="R18" s="7" t="s">
        <v>31</v>
      </c>
      <c r="T18" s="8">
        <v>2946</v>
      </c>
      <c r="U18" s="3" t="s">
        <v>9667</v>
      </c>
      <c r="V18" s="1" t="s">
        <v>33</v>
      </c>
      <c r="W18" s="1" t="s">
        <v>32</v>
      </c>
      <c r="X18" t="str">
        <f>VLOOKUP(Table_query__64[[#This Row],[Nr]],'MyTracker Export'!A:P,'MyTracker Export'!$P$1,FALSE)</f>
        <v>Work in progress</v>
      </c>
      <c r="Y18" t="str">
        <f>VLOOKUP(Table_query__64[[#This Row],[Nr]],'MyTracker Export'!A:Z,'MyTracker Export'!$Z$1,FALSE)</f>
        <v>Nevena Banova</v>
      </c>
      <c r="Z18" t="str">
        <f>VLOOKUP(Table_query__64[[#This Row],[Nr]],'MyTracker Export'!A:AA,'MyTracker Export'!$AA$1,FALSE)</f>
        <v>Nevena Banova</v>
      </c>
      <c r="AB18" s="19" t="str">
        <f>IF(Table_query__64[[#This Row],[Project status]]=Table_query__64[[#This Row],[Project Status Check]],"OK","NOK")</f>
        <v>OK</v>
      </c>
      <c r="AC18" s="19" t="str">
        <f>IF(Table_query__64[[#This Row],[PM]]=Table_query__64[[#This Row],[PM Check]],"OK","NOK")</f>
        <v>OK</v>
      </c>
      <c r="AD18" s="19" t="str">
        <f>IF(Table_query__64[[#This Row],[PP]]=Table_query__64[[#This Row],[Pilot Check]],"OK","NOK")</f>
        <v>OK</v>
      </c>
      <c r="AE18" s="19"/>
    </row>
    <row r="19" spans="1:31" hidden="1" x14ac:dyDescent="0.3">
      <c r="A19" s="1" t="s">
        <v>107</v>
      </c>
      <c r="B19" s="2" t="s">
        <v>108</v>
      </c>
      <c r="C19" s="3" t="s">
        <v>4797</v>
      </c>
      <c r="D19" s="2" t="s">
        <v>53</v>
      </c>
      <c r="E19" s="2" t="s">
        <v>36</v>
      </c>
      <c r="F19" s="2" t="s">
        <v>28</v>
      </c>
      <c r="G19" s="4">
        <v>46080.041666666664</v>
      </c>
      <c r="H19" s="4"/>
      <c r="I19" s="2" t="s">
        <v>109</v>
      </c>
      <c r="J19" s="2" t="s">
        <v>110</v>
      </c>
      <c r="K19" s="2"/>
      <c r="L19" t="s">
        <v>57</v>
      </c>
      <c r="M19" s="2" t="s">
        <v>59</v>
      </c>
      <c r="N19" s="3" t="s">
        <v>7481</v>
      </c>
      <c r="O19" s="5">
        <v>1</v>
      </c>
      <c r="P19" s="5">
        <v>116002</v>
      </c>
      <c r="Q19" s="6">
        <v>2026</v>
      </c>
      <c r="R19" s="7" t="s">
        <v>31</v>
      </c>
      <c r="T19" s="8">
        <v>2945</v>
      </c>
      <c r="U19" s="3" t="s">
        <v>9668</v>
      </c>
      <c r="V19" s="1" t="s">
        <v>33</v>
      </c>
      <c r="W19" s="1" t="s">
        <v>32</v>
      </c>
      <c r="X19" t="str">
        <f>VLOOKUP(Table_query__64[[#This Row],[Nr]],'MyTracker Export'!A:P,'MyTracker Export'!$P$1,FALSE)</f>
        <v>Work in progress</v>
      </c>
      <c r="Y19" t="str">
        <f>VLOOKUP(Table_query__64[[#This Row],[Nr]],'MyTracker Export'!A:Z,'MyTracker Export'!$Z$1,FALSE)</f>
        <v>Jan Beske</v>
      </c>
      <c r="Z19" t="str">
        <f>VLOOKUP(Table_query__64[[#This Row],[Nr]],'MyTracker Export'!A:AA,'MyTracker Export'!$AA$1,FALSE)</f>
        <v>Yannick Vega Fernandez</v>
      </c>
      <c r="AB19" s="19" t="str">
        <f>IF(Table_query__64[[#This Row],[Project status]]=Table_query__64[[#This Row],[Project Status Check]],"OK","NOK")</f>
        <v>OK</v>
      </c>
      <c r="AC19" s="19" t="str">
        <f>IF(Table_query__64[[#This Row],[PM]]=Table_query__64[[#This Row],[PM Check]],"OK","NOK")</f>
        <v>OK</v>
      </c>
      <c r="AD19" s="19" t="str">
        <f>IF(Table_query__64[[#This Row],[PP]]=Table_query__64[[#This Row],[Pilot Check]],"OK","NOK")</f>
        <v>NOK</v>
      </c>
      <c r="AE19" s="19"/>
    </row>
    <row r="20" spans="1:31" hidden="1" x14ac:dyDescent="0.3">
      <c r="A20" s="1" t="s">
        <v>111</v>
      </c>
      <c r="B20" s="2" t="s">
        <v>112</v>
      </c>
      <c r="C20" s="3" t="s">
        <v>4798</v>
      </c>
      <c r="D20" s="2" t="s">
        <v>38</v>
      </c>
      <c r="E20" s="2" t="s">
        <v>25</v>
      </c>
      <c r="F20" s="2" t="s">
        <v>28</v>
      </c>
      <c r="G20" s="4">
        <v>46080.041666666664</v>
      </c>
      <c r="H20" s="4"/>
      <c r="I20" s="2" t="s">
        <v>113</v>
      </c>
      <c r="J20" s="2" t="s">
        <v>114</v>
      </c>
      <c r="K20" s="2" t="s">
        <v>115</v>
      </c>
      <c r="L20" t="s">
        <v>37</v>
      </c>
      <c r="M20" s="2" t="s">
        <v>59</v>
      </c>
      <c r="N20" s="3" t="s">
        <v>7482</v>
      </c>
      <c r="O20" s="5">
        <v>0.3</v>
      </c>
      <c r="P20" s="5">
        <v>15742.35</v>
      </c>
      <c r="Q20" s="6">
        <v>2026</v>
      </c>
      <c r="R20" s="7" t="s">
        <v>31</v>
      </c>
      <c r="T20" s="8">
        <v>2944</v>
      </c>
      <c r="U20" s="3" t="s">
        <v>9669</v>
      </c>
      <c r="V20" s="1" t="s">
        <v>33</v>
      </c>
      <c r="W20" s="1" t="s">
        <v>32</v>
      </c>
      <c r="X20" t="str">
        <f>VLOOKUP(Table_query__64[[#This Row],[Nr]],'MyTracker Export'!A:P,'MyTracker Export'!$P$1,FALSE)</f>
        <v>Work in progress</v>
      </c>
      <c r="Y20" t="str">
        <f>VLOOKUP(Table_query__64[[#This Row],[Nr]],'MyTracker Export'!A:Z,'MyTracker Export'!$Z$1,FALSE)</f>
        <v>Charlélie Michel</v>
      </c>
      <c r="Z20" t="str">
        <f>VLOOKUP(Table_query__64[[#This Row],[Nr]],'MyTracker Export'!A:AA,'MyTracker Export'!$AA$1,FALSE)</f>
        <v>Peter Holvoet</v>
      </c>
      <c r="AB20" s="19" t="str">
        <f>IF(Table_query__64[[#This Row],[Project status]]=Table_query__64[[#This Row],[Project Status Check]],"OK","NOK")</f>
        <v>OK</v>
      </c>
      <c r="AC20" s="19" t="str">
        <f>IF(Table_query__64[[#This Row],[PM]]=Table_query__64[[#This Row],[PM Check]],"OK","NOK")</f>
        <v>OK</v>
      </c>
      <c r="AD20" s="19" t="str">
        <f>IF(Table_query__64[[#This Row],[PP]]=Table_query__64[[#This Row],[Pilot Check]],"OK","NOK")</f>
        <v>OK</v>
      </c>
      <c r="AE20" s="19"/>
    </row>
    <row r="21" spans="1:31" hidden="1" x14ac:dyDescent="0.3">
      <c r="A21" s="1" t="s">
        <v>116</v>
      </c>
      <c r="B21" s="2" t="s">
        <v>117</v>
      </c>
      <c r="C21" s="3" t="s">
        <v>4799</v>
      </c>
      <c r="D21" s="2" t="s">
        <v>58</v>
      </c>
      <c r="E21" s="2" t="s">
        <v>104</v>
      </c>
      <c r="F21" s="2" t="s">
        <v>28</v>
      </c>
      <c r="G21" s="4">
        <v>46078.041666666664</v>
      </c>
      <c r="H21" s="4"/>
      <c r="I21" s="2" t="s">
        <v>65</v>
      </c>
      <c r="J21" s="2" t="s">
        <v>119</v>
      </c>
      <c r="K21" s="2"/>
      <c r="L21" t="s">
        <v>118</v>
      </c>
      <c r="M21" s="2" t="s">
        <v>29</v>
      </c>
      <c r="N21" s="3" t="s">
        <v>7483</v>
      </c>
      <c r="O21" s="5">
        <v>1</v>
      </c>
      <c r="P21" s="5">
        <v>8694</v>
      </c>
      <c r="Q21" s="6">
        <v>2026</v>
      </c>
      <c r="R21" s="7" t="s">
        <v>31</v>
      </c>
      <c r="T21" s="8">
        <v>2943</v>
      </c>
      <c r="U21" s="3" t="s">
        <v>9670</v>
      </c>
      <c r="V21" s="1" t="s">
        <v>33</v>
      </c>
      <c r="W21" s="1" t="s">
        <v>32</v>
      </c>
      <c r="X21" t="str">
        <f>VLOOKUP(Table_query__64[[#This Row],[Nr]],'MyTracker Export'!A:P,'MyTracker Export'!$P$1,FALSE)</f>
        <v>Work in progress</v>
      </c>
      <c r="Y21" t="str">
        <f>VLOOKUP(Table_query__64[[#This Row],[Nr]],'MyTracker Export'!A:Z,'MyTracker Export'!$Z$1,FALSE)</f>
        <v>Maria Romero</v>
      </c>
      <c r="Z21" t="str">
        <f>VLOOKUP(Table_query__64[[#This Row],[Nr]],'MyTracker Export'!A:AA,'MyTracker Export'!$AA$1,FALSE)</f>
        <v>Miguel Menéndez</v>
      </c>
      <c r="AB21" s="19" t="str">
        <f>IF(Table_query__64[[#This Row],[Project status]]=Table_query__64[[#This Row],[Project Status Check]],"OK","NOK")</f>
        <v>OK</v>
      </c>
      <c r="AC21" s="19" t="str">
        <f>IF(Table_query__64[[#This Row],[PM]]=Table_query__64[[#This Row],[PM Check]],"OK","NOK")</f>
        <v>OK</v>
      </c>
      <c r="AD21" s="19" t="str">
        <f>IF(Table_query__64[[#This Row],[PP]]=Table_query__64[[#This Row],[Pilot Check]],"OK","NOK")</f>
        <v>OK</v>
      </c>
      <c r="AE21" s="19"/>
    </row>
    <row r="22" spans="1:31" hidden="1" x14ac:dyDescent="0.3">
      <c r="A22" s="1" t="s">
        <v>120</v>
      </c>
      <c r="B22" s="2" t="s">
        <v>121</v>
      </c>
      <c r="C22" s="3" t="s">
        <v>4800</v>
      </c>
      <c r="D22" s="2" t="s">
        <v>58</v>
      </c>
      <c r="E22" s="2" t="s">
        <v>36</v>
      </c>
      <c r="F22" s="2" t="s">
        <v>122</v>
      </c>
      <c r="G22" s="4">
        <v>46078.041666666664</v>
      </c>
      <c r="H22" s="4">
        <v>46078.041666666664</v>
      </c>
      <c r="I22" s="2" t="s">
        <v>60</v>
      </c>
      <c r="J22" s="2" t="s">
        <v>60</v>
      </c>
      <c r="K22" s="2"/>
      <c r="L22" t="s">
        <v>57</v>
      </c>
      <c r="M22" s="2" t="s">
        <v>59</v>
      </c>
      <c r="N22" s="3" t="s">
        <v>7484</v>
      </c>
      <c r="O22" s="5">
        <v>0</v>
      </c>
      <c r="P22" s="5">
        <v>0</v>
      </c>
      <c r="Q22" s="6">
        <v>2026</v>
      </c>
      <c r="R22" s="7">
        <v>2026</v>
      </c>
      <c r="T22" s="8">
        <v>2942</v>
      </c>
      <c r="U22" s="3" t="s">
        <v>9671</v>
      </c>
      <c r="V22" s="1" t="s">
        <v>33</v>
      </c>
      <c r="W22" s="1" t="s">
        <v>32</v>
      </c>
      <c r="X22" t="str">
        <f>VLOOKUP(Table_query__64[[#This Row],[Nr]],'MyTracker Export'!A:P,'MyTracker Export'!$P$1,FALSE)</f>
        <v>Finished</v>
      </c>
      <c r="Y22" t="str">
        <f>VLOOKUP(Table_query__64[[#This Row],[Nr]],'MyTracker Export'!A:Z,'MyTracker Export'!$Z$1,FALSE)</f>
        <v>Maria Bonaccio</v>
      </c>
      <c r="Z22" t="str">
        <f>VLOOKUP(Table_query__64[[#This Row],[Nr]],'MyTracker Export'!A:AA,'MyTracker Export'!$AA$1,FALSE)</f>
        <v>Maria Bonaccio</v>
      </c>
      <c r="AB22" s="19" t="str">
        <f>IF(Table_query__64[[#This Row],[Project status]]=Table_query__64[[#This Row],[Project Status Check]],"OK","NOK")</f>
        <v>OK</v>
      </c>
      <c r="AC22" s="19" t="str">
        <f>IF(Table_query__64[[#This Row],[PM]]=Table_query__64[[#This Row],[PM Check]],"OK","NOK")</f>
        <v>OK</v>
      </c>
      <c r="AD22" s="19" t="str">
        <f>IF(Table_query__64[[#This Row],[PP]]=Table_query__64[[#This Row],[Pilot Check]],"OK","NOK")</f>
        <v>OK</v>
      </c>
      <c r="AE22" s="19"/>
    </row>
    <row r="23" spans="1:31" hidden="1" x14ac:dyDescent="0.3">
      <c r="A23" s="1" t="s">
        <v>123</v>
      </c>
      <c r="B23" s="2" t="s">
        <v>124</v>
      </c>
      <c r="C23" s="3" t="s">
        <v>4801</v>
      </c>
      <c r="D23" s="2" t="s">
        <v>45</v>
      </c>
      <c r="E23" s="2" t="s">
        <v>104</v>
      </c>
      <c r="F23" s="2" t="s">
        <v>28</v>
      </c>
      <c r="G23" s="4">
        <v>46077.041666666664</v>
      </c>
      <c r="H23" s="4"/>
      <c r="I23" s="2" t="s">
        <v>125</v>
      </c>
      <c r="J23" s="2" t="s">
        <v>99</v>
      </c>
      <c r="K23" s="2"/>
      <c r="L23" t="s">
        <v>52</v>
      </c>
      <c r="M23" s="2" t="s">
        <v>29</v>
      </c>
      <c r="N23" s="3" t="s">
        <v>7485</v>
      </c>
      <c r="O23" s="5">
        <v>0</v>
      </c>
      <c r="P23" s="5">
        <v>0</v>
      </c>
      <c r="Q23" s="6">
        <v>2026</v>
      </c>
      <c r="R23" s="7" t="s">
        <v>31</v>
      </c>
      <c r="T23" s="8">
        <v>2941</v>
      </c>
      <c r="U23" s="3" t="s">
        <v>9672</v>
      </c>
      <c r="V23" s="1" t="s">
        <v>33</v>
      </c>
      <c r="W23" s="1" t="s">
        <v>32</v>
      </c>
      <c r="X23" t="str">
        <f>VLOOKUP(Table_query__64[[#This Row],[Nr]],'MyTracker Export'!A:P,'MyTracker Export'!$P$1,FALSE)</f>
        <v>Work in progress</v>
      </c>
      <c r="Y23" t="str">
        <f>VLOOKUP(Table_query__64[[#This Row],[Nr]],'MyTracker Export'!A:Z,'MyTracker Export'!$Z$1,FALSE)</f>
        <v>Rubén Gutiérrez Llamas</v>
      </c>
      <c r="Z23" t="str">
        <f>VLOOKUP(Table_query__64[[#This Row],[Nr]],'MyTracker Export'!A:AA,'MyTracker Export'!$AA$1,FALSE)</f>
        <v>Felipe Langa Hernáez</v>
      </c>
      <c r="AB23" s="19" t="str">
        <f>IF(Table_query__64[[#This Row],[Project status]]=Table_query__64[[#This Row],[Project Status Check]],"OK","NOK")</f>
        <v>OK</v>
      </c>
      <c r="AC23" s="19" t="str">
        <f>IF(Table_query__64[[#This Row],[PM]]=Table_query__64[[#This Row],[PM Check]],"OK","NOK")</f>
        <v>OK</v>
      </c>
      <c r="AD23" s="19" t="str">
        <f>IF(Table_query__64[[#This Row],[PP]]=Table_query__64[[#This Row],[Pilot Check]],"OK","NOK")</f>
        <v>OK</v>
      </c>
      <c r="AE23" s="19"/>
    </row>
    <row r="24" spans="1:31" hidden="1" x14ac:dyDescent="0.3">
      <c r="A24" s="1" t="s">
        <v>126</v>
      </c>
      <c r="B24" s="2" t="s">
        <v>127</v>
      </c>
      <c r="C24" s="3" t="s">
        <v>4802</v>
      </c>
      <c r="D24" s="2" t="s">
        <v>27</v>
      </c>
      <c r="E24" s="2" t="s">
        <v>25</v>
      </c>
      <c r="F24" s="2" t="s">
        <v>28</v>
      </c>
      <c r="G24" s="4">
        <v>46073.041666666664</v>
      </c>
      <c r="H24" s="4"/>
      <c r="I24" s="2" t="s">
        <v>30</v>
      </c>
      <c r="J24" s="2" t="s">
        <v>30</v>
      </c>
      <c r="K24" s="2"/>
      <c r="L24" t="s">
        <v>49</v>
      </c>
      <c r="M24" s="2" t="s">
        <v>29</v>
      </c>
      <c r="N24" s="3" t="s">
        <v>7486</v>
      </c>
      <c r="O24" s="5">
        <v>0</v>
      </c>
      <c r="P24" s="5">
        <v>25000</v>
      </c>
      <c r="Q24" s="6">
        <v>2026</v>
      </c>
      <c r="R24" s="7" t="s">
        <v>31</v>
      </c>
      <c r="T24" s="8">
        <v>2940</v>
      </c>
      <c r="U24" s="3" t="s">
        <v>9673</v>
      </c>
      <c r="V24" s="1" t="s">
        <v>33</v>
      </c>
      <c r="W24" s="1" t="s">
        <v>32</v>
      </c>
      <c r="X24" t="str">
        <f>VLOOKUP(Table_query__64[[#This Row],[Nr]],'MyTracker Export'!A:P,'MyTracker Export'!$P$1,FALSE)</f>
        <v>Work in progress</v>
      </c>
      <c r="Y24" t="str">
        <f>VLOOKUP(Table_query__64[[#This Row],[Nr]],'MyTracker Export'!A:Z,'MyTracker Export'!$Z$1,FALSE)</f>
        <v>Taha Elghith</v>
      </c>
      <c r="Z24" t="str">
        <f>VLOOKUP(Table_query__64[[#This Row],[Nr]],'MyTracker Export'!A:AA,'MyTracker Export'!$AA$1,FALSE)</f>
        <v>Wissem Bensaid</v>
      </c>
      <c r="AB24" s="19" t="str">
        <f>IF(Table_query__64[[#This Row],[Project status]]=Table_query__64[[#This Row],[Project Status Check]],"OK","NOK")</f>
        <v>OK</v>
      </c>
      <c r="AC24" s="19" t="str">
        <f>IF(Table_query__64[[#This Row],[PM]]=Table_query__64[[#This Row],[PM Check]],"OK","NOK")</f>
        <v>NOK</v>
      </c>
      <c r="AD24" s="19" t="str">
        <f>IF(Table_query__64[[#This Row],[PP]]=Table_query__64[[#This Row],[Pilot Check]],"OK","NOK")</f>
        <v>OK</v>
      </c>
      <c r="AE24" s="19"/>
    </row>
    <row r="25" spans="1:31" hidden="1" x14ac:dyDescent="0.3">
      <c r="A25" s="1" t="s">
        <v>128</v>
      </c>
      <c r="B25" s="2" t="s">
        <v>129</v>
      </c>
      <c r="C25" s="3" t="s">
        <v>4803</v>
      </c>
      <c r="D25" s="2" t="s">
        <v>38</v>
      </c>
      <c r="E25" s="2" t="s">
        <v>25</v>
      </c>
      <c r="F25" s="2" t="s">
        <v>28</v>
      </c>
      <c r="G25" s="4">
        <v>46072.041666666664</v>
      </c>
      <c r="H25" s="4"/>
      <c r="I25" s="2" t="s">
        <v>130</v>
      </c>
      <c r="J25" s="2" t="s">
        <v>114</v>
      </c>
      <c r="K25" s="2" t="s">
        <v>131</v>
      </c>
      <c r="L25" t="s">
        <v>106</v>
      </c>
      <c r="M25" s="2" t="s">
        <v>59</v>
      </c>
      <c r="N25" s="3" t="s">
        <v>7487</v>
      </c>
      <c r="O25" s="5">
        <v>0.5</v>
      </c>
      <c r="P25" s="5">
        <v>15088.37</v>
      </c>
      <c r="Q25" s="6">
        <v>2026</v>
      </c>
      <c r="R25" s="7" t="s">
        <v>31</v>
      </c>
      <c r="T25" s="8">
        <v>2939</v>
      </c>
      <c r="U25" s="3" t="s">
        <v>9674</v>
      </c>
      <c r="V25" s="1" t="s">
        <v>33</v>
      </c>
      <c r="W25" s="1" t="s">
        <v>32</v>
      </c>
      <c r="X25" t="str">
        <f>VLOOKUP(Table_query__64[[#This Row],[Nr]],'MyTracker Export'!A:P,'MyTracker Export'!$P$1,FALSE)</f>
        <v>Work in progress</v>
      </c>
      <c r="Y25" t="str">
        <f>VLOOKUP(Table_query__64[[#This Row],[Nr]],'MyTracker Export'!A:Z,'MyTracker Export'!$Z$1,FALSE)</f>
        <v>Niels Van Osselaer</v>
      </c>
      <c r="Z25" t="str">
        <f>VLOOKUP(Table_query__64[[#This Row],[Nr]],'MyTracker Export'!A:AA,'MyTracker Export'!$AA$1,FALSE)</f>
        <v>Peter Holvoet</v>
      </c>
      <c r="AB25" s="19" t="str">
        <f>IF(Table_query__64[[#This Row],[Project status]]=Table_query__64[[#This Row],[Project Status Check]],"OK","NOK")</f>
        <v>OK</v>
      </c>
      <c r="AC25" s="19" t="str">
        <f>IF(Table_query__64[[#This Row],[PM]]=Table_query__64[[#This Row],[PM Check]],"OK","NOK")</f>
        <v>OK</v>
      </c>
      <c r="AD25" s="19" t="str">
        <f>IF(Table_query__64[[#This Row],[PP]]=Table_query__64[[#This Row],[Pilot Check]],"OK","NOK")</f>
        <v>OK</v>
      </c>
      <c r="AE25" s="19"/>
    </row>
    <row r="26" spans="1:31" hidden="1" x14ac:dyDescent="0.3">
      <c r="A26" s="1" t="s">
        <v>132</v>
      </c>
      <c r="B26" s="2" t="s">
        <v>133</v>
      </c>
      <c r="C26" s="3" t="s">
        <v>4804</v>
      </c>
      <c r="D26" s="2" t="s">
        <v>38</v>
      </c>
      <c r="E26" s="2" t="s">
        <v>82</v>
      </c>
      <c r="F26" s="2" t="s">
        <v>28</v>
      </c>
      <c r="G26" s="4">
        <v>46072.041666666664</v>
      </c>
      <c r="H26" s="4"/>
      <c r="I26" s="2" t="s">
        <v>135</v>
      </c>
      <c r="J26" s="2" t="s">
        <v>136</v>
      </c>
      <c r="K26" s="2"/>
      <c r="L26" t="s">
        <v>134</v>
      </c>
      <c r="M26" s="2" t="s">
        <v>59</v>
      </c>
      <c r="N26" s="3" t="s">
        <v>7488</v>
      </c>
      <c r="O26" s="5">
        <v>1</v>
      </c>
      <c r="P26" s="5">
        <v>45855</v>
      </c>
      <c r="Q26" s="6">
        <v>2026</v>
      </c>
      <c r="R26" s="7" t="s">
        <v>31</v>
      </c>
      <c r="T26" s="8">
        <v>2938</v>
      </c>
      <c r="U26" s="3" t="s">
        <v>9675</v>
      </c>
      <c r="V26" s="1" t="s">
        <v>33</v>
      </c>
      <c r="W26" s="1" t="s">
        <v>32</v>
      </c>
      <c r="X26" t="str">
        <f>VLOOKUP(Table_query__64[[#This Row],[Nr]],'MyTracker Export'!A:P,'MyTracker Export'!$P$1,FALSE)</f>
        <v>Work in progress</v>
      </c>
      <c r="Y26" t="str">
        <f>VLOOKUP(Table_query__64[[#This Row],[Nr]],'MyTracker Export'!A:Z,'MyTracker Export'!$Z$1,FALSE)</f>
        <v>Guy Melis</v>
      </c>
      <c r="Z26" t="str">
        <f>VLOOKUP(Table_query__64[[#This Row],[Nr]],'MyTracker Export'!A:AA,'MyTracker Export'!$AA$1,FALSE)</f>
        <v>Jurgen Van Den Driessche</v>
      </c>
      <c r="AB26" s="19" t="str">
        <f>IF(Table_query__64[[#This Row],[Project status]]=Table_query__64[[#This Row],[Project Status Check]],"OK","NOK")</f>
        <v>OK</v>
      </c>
      <c r="AC26" s="19" t="str">
        <f>IF(Table_query__64[[#This Row],[PM]]=Table_query__64[[#This Row],[PM Check]],"OK","NOK")</f>
        <v>OK</v>
      </c>
      <c r="AD26" s="19" t="str">
        <f>IF(Table_query__64[[#This Row],[PP]]=Table_query__64[[#This Row],[Pilot Check]],"OK","NOK")</f>
        <v>OK</v>
      </c>
      <c r="AE26" s="19"/>
    </row>
    <row r="27" spans="1:31" hidden="1" x14ac:dyDescent="0.3">
      <c r="A27" s="1" t="s">
        <v>137</v>
      </c>
      <c r="B27" s="2" t="s">
        <v>138</v>
      </c>
      <c r="C27" s="3" t="s">
        <v>4805</v>
      </c>
      <c r="D27" s="2" t="s">
        <v>38</v>
      </c>
      <c r="E27" s="2" t="s">
        <v>82</v>
      </c>
      <c r="F27" s="2" t="s">
        <v>28</v>
      </c>
      <c r="G27" s="4">
        <v>46072.041666666664</v>
      </c>
      <c r="H27" s="4"/>
      <c r="I27" s="2" t="s">
        <v>140</v>
      </c>
      <c r="J27" s="2" t="s">
        <v>140</v>
      </c>
      <c r="K27" s="2" t="s">
        <v>141</v>
      </c>
      <c r="L27" t="s">
        <v>139</v>
      </c>
      <c r="M27" s="2" t="s">
        <v>59</v>
      </c>
      <c r="N27" s="3" t="s">
        <v>7489</v>
      </c>
      <c r="O27" s="5">
        <v>0.01</v>
      </c>
      <c r="P27" s="5">
        <v>11582.11</v>
      </c>
      <c r="Q27" s="6">
        <v>2026</v>
      </c>
      <c r="R27" s="7" t="s">
        <v>31</v>
      </c>
      <c r="T27" s="8">
        <v>2937</v>
      </c>
      <c r="U27" s="3" t="s">
        <v>9676</v>
      </c>
      <c r="V27" s="1" t="s">
        <v>33</v>
      </c>
      <c r="W27" s="1" t="s">
        <v>32</v>
      </c>
      <c r="X27" t="str">
        <f>VLOOKUP(Table_query__64[[#This Row],[Nr]],'MyTracker Export'!A:P,'MyTracker Export'!$P$1,FALSE)</f>
        <v>Work in progress</v>
      </c>
      <c r="Y27" t="str">
        <f>VLOOKUP(Table_query__64[[#This Row],[Nr]],'MyTracker Export'!A:Z,'MyTracker Export'!$Z$1,FALSE)</f>
        <v>Denis Remacle</v>
      </c>
      <c r="Z27" t="str">
        <f>VLOOKUP(Table_query__64[[#This Row],[Nr]],'MyTracker Export'!A:AA,'MyTracker Export'!$AA$1,FALSE)</f>
        <v>Denis Remacle</v>
      </c>
      <c r="AB27" s="19" t="str">
        <f>IF(Table_query__64[[#This Row],[Project status]]=Table_query__64[[#This Row],[Project Status Check]],"OK","NOK")</f>
        <v>OK</v>
      </c>
      <c r="AC27" s="19" t="str">
        <f>IF(Table_query__64[[#This Row],[PM]]=Table_query__64[[#This Row],[PM Check]],"OK","NOK")</f>
        <v>OK</v>
      </c>
      <c r="AD27" s="19" t="str">
        <f>IF(Table_query__64[[#This Row],[PP]]=Table_query__64[[#This Row],[Pilot Check]],"OK","NOK")</f>
        <v>OK</v>
      </c>
      <c r="AE27" s="19"/>
    </row>
    <row r="28" spans="1:31" hidden="1" x14ac:dyDescent="0.3">
      <c r="A28" s="1" t="s">
        <v>142</v>
      </c>
      <c r="B28" s="2" t="s">
        <v>143</v>
      </c>
      <c r="C28" s="3" t="s">
        <v>4806</v>
      </c>
      <c r="D28" s="2" t="s">
        <v>27</v>
      </c>
      <c r="E28" s="2" t="s">
        <v>43</v>
      </c>
      <c r="F28" s="2" t="s">
        <v>28</v>
      </c>
      <c r="G28" s="4">
        <v>46072.041666666664</v>
      </c>
      <c r="H28" s="4"/>
      <c r="I28" s="2" t="s">
        <v>30</v>
      </c>
      <c r="J28" s="2" t="s">
        <v>30</v>
      </c>
      <c r="K28" s="2"/>
      <c r="L28" t="s">
        <v>144</v>
      </c>
      <c r="M28" s="2" t="s">
        <v>59</v>
      </c>
      <c r="N28" s="3" t="s">
        <v>7490</v>
      </c>
      <c r="O28" s="5">
        <v>0</v>
      </c>
      <c r="P28" s="5">
        <v>8000</v>
      </c>
      <c r="Q28" s="6">
        <v>2026</v>
      </c>
      <c r="R28" s="7" t="s">
        <v>31</v>
      </c>
      <c r="T28" s="8">
        <v>2936</v>
      </c>
      <c r="U28" s="3" t="s">
        <v>9677</v>
      </c>
      <c r="V28" s="1" t="s">
        <v>33</v>
      </c>
      <c r="W28" s="1" t="s">
        <v>32</v>
      </c>
      <c r="X28" t="str">
        <f>VLOOKUP(Table_query__64[[#This Row],[Nr]],'MyTracker Export'!A:P,'MyTracker Export'!$P$1,FALSE)</f>
        <v>Work in progress</v>
      </c>
      <c r="Y28" t="str">
        <f>VLOOKUP(Table_query__64[[#This Row],[Nr]],'MyTracker Export'!A:Z,'MyTracker Export'!$Z$1,FALSE)</f>
        <v>Lamiss Derbel</v>
      </c>
      <c r="Z28" t="str">
        <f>VLOOKUP(Table_query__64[[#This Row],[Nr]],'MyTracker Export'!A:AA,'MyTracker Export'!$AA$1,FALSE)</f>
        <v>Wissem Bensaid</v>
      </c>
      <c r="AB28" s="19" t="str">
        <f>IF(Table_query__64[[#This Row],[Project status]]=Table_query__64[[#This Row],[Project Status Check]],"OK","NOK")</f>
        <v>OK</v>
      </c>
      <c r="AC28" s="19" t="str">
        <f>IF(Table_query__64[[#This Row],[PM]]=Table_query__64[[#This Row],[PM Check]],"OK","NOK")</f>
        <v>NOK</v>
      </c>
      <c r="AD28" s="19" t="str">
        <f>IF(Table_query__64[[#This Row],[PP]]=Table_query__64[[#This Row],[Pilot Check]],"OK","NOK")</f>
        <v>OK</v>
      </c>
      <c r="AE28" s="19"/>
    </row>
    <row r="29" spans="1:31" hidden="1" x14ac:dyDescent="0.3">
      <c r="A29" s="1" t="s">
        <v>145</v>
      </c>
      <c r="B29" s="2" t="s">
        <v>146</v>
      </c>
      <c r="C29" s="3" t="s">
        <v>4807</v>
      </c>
      <c r="D29" s="2" t="s">
        <v>38</v>
      </c>
      <c r="E29" s="2" t="s">
        <v>75</v>
      </c>
      <c r="F29" s="2" t="s">
        <v>28</v>
      </c>
      <c r="G29" s="4">
        <v>46071.041666666664</v>
      </c>
      <c r="H29" s="4"/>
      <c r="I29" s="2" t="s">
        <v>78</v>
      </c>
      <c r="J29" s="2" t="s">
        <v>147</v>
      </c>
      <c r="K29" s="2" t="s">
        <v>79</v>
      </c>
      <c r="L29" t="s">
        <v>57</v>
      </c>
      <c r="M29" s="2" t="s">
        <v>29</v>
      </c>
      <c r="N29" s="3" t="s">
        <v>7491</v>
      </c>
      <c r="O29" s="5">
        <v>2</v>
      </c>
      <c r="P29" s="5">
        <v>121800</v>
      </c>
      <c r="Q29" s="6">
        <v>2026</v>
      </c>
      <c r="R29" s="7" t="s">
        <v>31</v>
      </c>
      <c r="T29" s="8">
        <v>2935</v>
      </c>
      <c r="U29" s="3" t="s">
        <v>9678</v>
      </c>
      <c r="V29" s="1" t="s">
        <v>33</v>
      </c>
      <c r="W29" s="1" t="s">
        <v>32</v>
      </c>
      <c r="X29" t="str">
        <f>VLOOKUP(Table_query__64[[#This Row],[Nr]],'MyTracker Export'!A:P,'MyTracker Export'!$P$1,FALSE)</f>
        <v>Work in progress</v>
      </c>
      <c r="Y29" t="str">
        <f>VLOOKUP(Table_query__64[[#This Row],[Nr]],'MyTracker Export'!A:Z,'MyTracker Export'!$Z$1,FALSE)</f>
        <v>Yves Debaisieux</v>
      </c>
      <c r="Z29" t="str">
        <f>VLOOKUP(Table_query__64[[#This Row],[Nr]],'MyTracker Export'!A:AA,'MyTracker Export'!$AA$1,FALSE)</f>
        <v>Loïc Bouvier</v>
      </c>
      <c r="AB29" s="19" t="str">
        <f>IF(Table_query__64[[#This Row],[Project status]]=Table_query__64[[#This Row],[Project Status Check]],"OK","NOK")</f>
        <v>OK</v>
      </c>
      <c r="AC29" s="19" t="str">
        <f>IF(Table_query__64[[#This Row],[PM]]=Table_query__64[[#This Row],[PM Check]],"OK","NOK")</f>
        <v>OK</v>
      </c>
      <c r="AD29" s="19" t="str">
        <f>IF(Table_query__64[[#This Row],[PP]]=Table_query__64[[#This Row],[Pilot Check]],"OK","NOK")</f>
        <v>OK</v>
      </c>
      <c r="AE29" s="19"/>
    </row>
    <row r="30" spans="1:31" hidden="1" x14ac:dyDescent="0.3">
      <c r="A30" s="1" t="s">
        <v>148</v>
      </c>
      <c r="B30" s="2" t="s">
        <v>143</v>
      </c>
      <c r="C30" s="3" t="s">
        <v>4808</v>
      </c>
      <c r="D30" s="2" t="s">
        <v>27</v>
      </c>
      <c r="E30" s="2" t="s">
        <v>43</v>
      </c>
      <c r="F30" s="2" t="s">
        <v>28</v>
      </c>
      <c r="G30" s="4">
        <v>46069.041666666664</v>
      </c>
      <c r="H30" s="4"/>
      <c r="I30" s="2" t="s">
        <v>30</v>
      </c>
      <c r="J30" s="2" t="s">
        <v>30</v>
      </c>
      <c r="K30" s="2"/>
      <c r="L30" t="s">
        <v>57</v>
      </c>
      <c r="M30" s="2" t="s">
        <v>59</v>
      </c>
      <c r="N30" s="3" t="s">
        <v>7492</v>
      </c>
      <c r="O30" s="5">
        <v>0</v>
      </c>
      <c r="P30" s="5">
        <v>6400</v>
      </c>
      <c r="Q30" s="6">
        <v>2026</v>
      </c>
      <c r="R30" s="7" t="s">
        <v>31</v>
      </c>
      <c r="T30" s="8">
        <v>2934</v>
      </c>
      <c r="U30" s="3" t="s">
        <v>9679</v>
      </c>
      <c r="V30" s="1" t="s">
        <v>33</v>
      </c>
      <c r="W30" s="1" t="s">
        <v>32</v>
      </c>
      <c r="X30" t="str">
        <f>VLOOKUP(Table_query__64[[#This Row],[Nr]],'MyTracker Export'!A:P,'MyTracker Export'!$P$1,FALSE)</f>
        <v>Work in progress</v>
      </c>
      <c r="Y30" t="str">
        <f>VLOOKUP(Table_query__64[[#This Row],[Nr]],'MyTracker Export'!A:Z,'MyTracker Export'!$Z$1,FALSE)</f>
        <v>Hanen GABSI</v>
      </c>
      <c r="Z30" t="str">
        <f>VLOOKUP(Table_query__64[[#This Row],[Nr]],'MyTracker Export'!A:AA,'MyTracker Export'!$AA$1,FALSE)</f>
        <v>Wissem Bensaid</v>
      </c>
      <c r="AB30" s="19" t="str">
        <f>IF(Table_query__64[[#This Row],[Project status]]=Table_query__64[[#This Row],[Project Status Check]],"OK","NOK")</f>
        <v>OK</v>
      </c>
      <c r="AC30" s="19" t="str">
        <f>IF(Table_query__64[[#This Row],[PM]]=Table_query__64[[#This Row],[PM Check]],"OK","NOK")</f>
        <v>NOK</v>
      </c>
      <c r="AD30" s="19" t="str">
        <f>IF(Table_query__64[[#This Row],[PP]]=Table_query__64[[#This Row],[Pilot Check]],"OK","NOK")</f>
        <v>OK</v>
      </c>
      <c r="AE30" s="19"/>
    </row>
    <row r="31" spans="1:31" hidden="1" x14ac:dyDescent="0.3">
      <c r="A31" s="1" t="s">
        <v>149</v>
      </c>
      <c r="B31" s="2" t="s">
        <v>108</v>
      </c>
      <c r="C31" s="3" t="s">
        <v>4809</v>
      </c>
      <c r="D31" s="2" t="s">
        <v>53</v>
      </c>
      <c r="E31" s="2" t="s">
        <v>36</v>
      </c>
      <c r="F31" s="2" t="s">
        <v>28</v>
      </c>
      <c r="G31" s="4">
        <v>46069.041666666664</v>
      </c>
      <c r="H31" s="4"/>
      <c r="I31" s="2" t="s">
        <v>150</v>
      </c>
      <c r="J31" s="2" t="s">
        <v>110</v>
      </c>
      <c r="K31" s="2" t="s">
        <v>151</v>
      </c>
      <c r="L31" t="s">
        <v>57</v>
      </c>
      <c r="M31" s="2" t="s">
        <v>59</v>
      </c>
      <c r="N31" s="3" t="s">
        <v>7493</v>
      </c>
      <c r="O31" s="5">
        <v>0</v>
      </c>
      <c r="P31" s="5">
        <v>44000</v>
      </c>
      <c r="Q31" s="6">
        <v>2026</v>
      </c>
      <c r="R31" s="7" t="s">
        <v>31</v>
      </c>
      <c r="T31" s="8">
        <v>2933</v>
      </c>
      <c r="U31" s="3" t="s">
        <v>9680</v>
      </c>
      <c r="V31" s="1" t="s">
        <v>33</v>
      </c>
      <c r="W31" s="1" t="s">
        <v>32</v>
      </c>
      <c r="X31" t="str">
        <f>VLOOKUP(Table_query__64[[#This Row],[Nr]],'MyTracker Export'!A:P,'MyTracker Export'!$P$1,FALSE)</f>
        <v>Work in progress</v>
      </c>
      <c r="Y31" t="str">
        <f>VLOOKUP(Table_query__64[[#This Row],[Nr]],'MyTracker Export'!A:Z,'MyTracker Export'!$Z$1,FALSE)</f>
        <v>Fiete Heinrich</v>
      </c>
      <c r="Z31" t="str">
        <f>VLOOKUP(Table_query__64[[#This Row],[Nr]],'MyTracker Export'!A:AA,'MyTracker Export'!$AA$1,FALSE)</f>
        <v>Yannick Vega Fernandez</v>
      </c>
      <c r="AB31" s="19" t="str">
        <f>IF(Table_query__64[[#This Row],[Project status]]=Table_query__64[[#This Row],[Project Status Check]],"OK","NOK")</f>
        <v>OK</v>
      </c>
      <c r="AC31" s="19" t="str">
        <f>IF(Table_query__64[[#This Row],[PM]]=Table_query__64[[#This Row],[PM Check]],"OK","NOK")</f>
        <v>OK</v>
      </c>
      <c r="AD31" s="19" t="str">
        <f>IF(Table_query__64[[#This Row],[PP]]=Table_query__64[[#This Row],[Pilot Check]],"OK","NOK")</f>
        <v>NOK</v>
      </c>
      <c r="AE31" s="19"/>
    </row>
    <row r="32" spans="1:31" hidden="1" x14ac:dyDescent="0.3">
      <c r="A32" s="1" t="s">
        <v>152</v>
      </c>
      <c r="B32" s="2" t="s">
        <v>153</v>
      </c>
      <c r="C32" s="3" t="s">
        <v>4810</v>
      </c>
      <c r="D32" s="2" t="s">
        <v>27</v>
      </c>
      <c r="E32" s="2" t="s">
        <v>25</v>
      </c>
      <c r="F32" s="2" t="s">
        <v>28</v>
      </c>
      <c r="G32" s="4">
        <v>46069.041666666664</v>
      </c>
      <c r="H32" s="4"/>
      <c r="I32" s="2" t="s">
        <v>30</v>
      </c>
      <c r="J32" s="2" t="s">
        <v>30</v>
      </c>
      <c r="K32" s="2"/>
      <c r="L32" t="s">
        <v>49</v>
      </c>
      <c r="M32" s="2" t="s">
        <v>29</v>
      </c>
      <c r="N32" s="3" t="s">
        <v>7494</v>
      </c>
      <c r="O32" s="5">
        <v>0</v>
      </c>
      <c r="P32" s="5">
        <v>251915.4</v>
      </c>
      <c r="Q32" s="6">
        <v>2026</v>
      </c>
      <c r="R32" s="7" t="s">
        <v>31</v>
      </c>
      <c r="T32" s="8">
        <v>2932</v>
      </c>
      <c r="U32" s="3" t="s">
        <v>9681</v>
      </c>
      <c r="V32" s="1" t="s">
        <v>33</v>
      </c>
      <c r="W32" s="1" t="s">
        <v>32</v>
      </c>
      <c r="X32" t="str">
        <f>VLOOKUP(Table_query__64[[#This Row],[Nr]],'MyTracker Export'!A:P,'MyTracker Export'!$P$1,FALSE)</f>
        <v>Work in progress</v>
      </c>
      <c r="Y32" t="str">
        <f>VLOOKUP(Table_query__64[[#This Row],[Nr]],'MyTracker Export'!A:Z,'MyTracker Export'!$Z$1,FALSE)</f>
        <v>Omar Tounsi</v>
      </c>
      <c r="Z32" t="str">
        <f>VLOOKUP(Table_query__64[[#This Row],[Nr]],'MyTracker Export'!A:AA,'MyTracker Export'!$AA$1,FALSE)</f>
        <v>Wissem Bensaid</v>
      </c>
      <c r="AB32" s="19" t="str">
        <f>IF(Table_query__64[[#This Row],[Project status]]=Table_query__64[[#This Row],[Project Status Check]],"OK","NOK")</f>
        <v>OK</v>
      </c>
      <c r="AC32" s="19" t="str">
        <f>IF(Table_query__64[[#This Row],[PM]]=Table_query__64[[#This Row],[PM Check]],"OK","NOK")</f>
        <v>NOK</v>
      </c>
      <c r="AD32" s="19" t="str">
        <f>IF(Table_query__64[[#This Row],[PP]]=Table_query__64[[#This Row],[Pilot Check]],"OK","NOK")</f>
        <v>OK</v>
      </c>
      <c r="AE32" s="19"/>
    </row>
    <row r="33" spans="1:31" hidden="1" x14ac:dyDescent="0.3">
      <c r="A33" s="1" t="s">
        <v>154</v>
      </c>
      <c r="B33" s="2" t="s">
        <v>155</v>
      </c>
      <c r="C33" s="3" t="s">
        <v>4811</v>
      </c>
      <c r="D33" s="2" t="s">
        <v>53</v>
      </c>
      <c r="E33" s="2" t="s">
        <v>43</v>
      </c>
      <c r="F33" s="2" t="s">
        <v>28</v>
      </c>
      <c r="G33" s="4">
        <v>46069.041666666664</v>
      </c>
      <c r="H33" s="4"/>
      <c r="I33" s="2" t="s">
        <v>157</v>
      </c>
      <c r="J33" s="2" t="s">
        <v>158</v>
      </c>
      <c r="K33" s="2" t="s">
        <v>159</v>
      </c>
      <c r="L33" t="s">
        <v>156</v>
      </c>
      <c r="M33" s="2" t="s">
        <v>29</v>
      </c>
      <c r="N33" s="3" t="s">
        <v>7495</v>
      </c>
      <c r="O33" s="5">
        <v>35</v>
      </c>
      <c r="P33" s="5">
        <v>1653632</v>
      </c>
      <c r="Q33" s="6">
        <v>2026</v>
      </c>
      <c r="R33" s="7" t="s">
        <v>31</v>
      </c>
      <c r="T33" s="8">
        <v>2931</v>
      </c>
      <c r="U33" s="3" t="s">
        <v>9682</v>
      </c>
      <c r="V33" s="1" t="s">
        <v>33</v>
      </c>
      <c r="W33" s="1" t="s">
        <v>32</v>
      </c>
      <c r="X33" t="str">
        <f>VLOOKUP(Table_query__64[[#This Row],[Nr]],'MyTracker Export'!A:P,'MyTracker Export'!$P$1,FALSE)</f>
        <v>Work in progress</v>
      </c>
      <c r="Y33" t="str">
        <f>VLOOKUP(Table_query__64[[#This Row],[Nr]],'MyTracker Export'!A:Z,'MyTracker Export'!$Z$1,FALSE)</f>
        <v>Corto Tristan Travada</v>
      </c>
      <c r="Z33" t="str">
        <f>VLOOKUP(Table_query__64[[#This Row],[Nr]],'MyTracker Export'!A:AA,'MyTracker Export'!$AA$1,FALSE)</f>
        <v>Juan Juarez Quintana</v>
      </c>
      <c r="AB33" s="19" t="str">
        <f>IF(Table_query__64[[#This Row],[Project status]]=Table_query__64[[#This Row],[Project Status Check]],"OK","NOK")</f>
        <v>OK</v>
      </c>
      <c r="AC33" s="19" t="str">
        <f>IF(Table_query__64[[#This Row],[PM]]=Table_query__64[[#This Row],[PM Check]],"OK","NOK")</f>
        <v>OK</v>
      </c>
      <c r="AD33" s="19" t="str">
        <f>IF(Table_query__64[[#This Row],[PP]]=Table_query__64[[#This Row],[Pilot Check]],"OK","NOK")</f>
        <v>NOK</v>
      </c>
      <c r="AE33" s="19"/>
    </row>
    <row r="34" spans="1:31" hidden="1" x14ac:dyDescent="0.3">
      <c r="A34" s="1" t="s">
        <v>160</v>
      </c>
      <c r="B34" s="2" t="s">
        <v>161</v>
      </c>
      <c r="C34" s="3" t="s">
        <v>4812</v>
      </c>
      <c r="D34" s="2" t="s">
        <v>27</v>
      </c>
      <c r="E34" s="2" t="s">
        <v>25</v>
      </c>
      <c r="F34" s="2" t="s">
        <v>28</v>
      </c>
      <c r="G34" s="4">
        <v>46069.041666666664</v>
      </c>
      <c r="H34" s="4"/>
      <c r="I34" s="2" t="s">
        <v>30</v>
      </c>
      <c r="J34" s="2" t="s">
        <v>30</v>
      </c>
      <c r="K34" s="2"/>
      <c r="L34" t="s">
        <v>57</v>
      </c>
      <c r="M34" s="2" t="s">
        <v>29</v>
      </c>
      <c r="N34" s="3" t="s">
        <v>7496</v>
      </c>
      <c r="O34" s="5">
        <v>0</v>
      </c>
      <c r="P34" s="5">
        <v>70400</v>
      </c>
      <c r="Q34" s="6">
        <v>2026</v>
      </c>
      <c r="R34" s="7" t="s">
        <v>31</v>
      </c>
      <c r="T34" s="8">
        <v>2930</v>
      </c>
      <c r="U34" s="3" t="s">
        <v>9683</v>
      </c>
      <c r="V34" s="1" t="s">
        <v>33</v>
      </c>
      <c r="W34" s="1" t="s">
        <v>32</v>
      </c>
      <c r="X34" t="str">
        <f>VLOOKUP(Table_query__64[[#This Row],[Nr]],'MyTracker Export'!A:P,'MyTracker Export'!$P$1,FALSE)</f>
        <v>Work in progress</v>
      </c>
      <c r="Y34" t="str">
        <f>VLOOKUP(Table_query__64[[#This Row],[Nr]],'MyTracker Export'!A:Z,'MyTracker Export'!$Z$1,FALSE)</f>
        <v>Zied Maghrebi</v>
      </c>
      <c r="Z34" t="str">
        <f>VLOOKUP(Table_query__64[[#This Row],[Nr]],'MyTracker Export'!A:AA,'MyTracker Export'!$AA$1,FALSE)</f>
        <v>Wissem Bensaid</v>
      </c>
      <c r="AB34" s="19" t="str">
        <f>IF(Table_query__64[[#This Row],[Project status]]=Table_query__64[[#This Row],[Project Status Check]],"OK","NOK")</f>
        <v>OK</v>
      </c>
      <c r="AC34" s="19" t="str">
        <f>IF(Table_query__64[[#This Row],[PM]]=Table_query__64[[#This Row],[PM Check]],"OK","NOK")</f>
        <v>NOK</v>
      </c>
      <c r="AD34" s="19" t="str">
        <f>IF(Table_query__64[[#This Row],[PP]]=Table_query__64[[#This Row],[Pilot Check]],"OK","NOK")</f>
        <v>OK</v>
      </c>
      <c r="AE34" s="19"/>
    </row>
    <row r="35" spans="1:31" hidden="1" x14ac:dyDescent="0.3">
      <c r="A35" s="1" t="s">
        <v>162</v>
      </c>
      <c r="B35" s="2" t="s">
        <v>163</v>
      </c>
      <c r="C35" s="3" t="s">
        <v>4813</v>
      </c>
      <c r="D35" s="2" t="s">
        <v>27</v>
      </c>
      <c r="E35" s="2" t="s">
        <v>82</v>
      </c>
      <c r="F35" s="2" t="s">
        <v>28</v>
      </c>
      <c r="G35" s="4">
        <v>46069.041666666664</v>
      </c>
      <c r="H35" s="4"/>
      <c r="I35" s="2" t="s">
        <v>30</v>
      </c>
      <c r="J35" s="2" t="s">
        <v>30</v>
      </c>
      <c r="K35" s="2"/>
      <c r="L35" t="s">
        <v>164</v>
      </c>
      <c r="M35" s="2" t="s">
        <v>29</v>
      </c>
      <c r="N35" s="3" t="s">
        <v>7497</v>
      </c>
      <c r="O35" s="5">
        <v>0</v>
      </c>
      <c r="P35" s="5">
        <v>4363.6400000000003</v>
      </c>
      <c r="Q35" s="6">
        <v>2026</v>
      </c>
      <c r="R35" s="7" t="s">
        <v>31</v>
      </c>
      <c r="T35" s="8">
        <v>2929</v>
      </c>
      <c r="U35" s="3" t="s">
        <v>9684</v>
      </c>
      <c r="V35" s="1" t="s">
        <v>33</v>
      </c>
      <c r="W35" s="1" t="s">
        <v>32</v>
      </c>
      <c r="X35" t="str">
        <f>VLOOKUP(Table_query__64[[#This Row],[Nr]],'MyTracker Export'!A:P,'MyTracker Export'!$P$1,FALSE)</f>
        <v>Work in progress</v>
      </c>
      <c r="Y35" t="str">
        <f>VLOOKUP(Table_query__64[[#This Row],[Nr]],'MyTracker Export'!A:Z,'MyTracker Export'!$Z$1,FALSE)</f>
        <v>Zied Maghrebi</v>
      </c>
      <c r="Z35" t="str">
        <f>VLOOKUP(Table_query__64[[#This Row],[Nr]],'MyTracker Export'!A:AA,'MyTracker Export'!$AA$1,FALSE)</f>
        <v>Wissem Bensaid</v>
      </c>
      <c r="AB35" s="19" t="str">
        <f>IF(Table_query__64[[#This Row],[Project status]]=Table_query__64[[#This Row],[Project Status Check]],"OK","NOK")</f>
        <v>OK</v>
      </c>
      <c r="AC35" s="19" t="str">
        <f>IF(Table_query__64[[#This Row],[PM]]=Table_query__64[[#This Row],[PM Check]],"OK","NOK")</f>
        <v>NOK</v>
      </c>
      <c r="AD35" s="19" t="str">
        <f>IF(Table_query__64[[#This Row],[PP]]=Table_query__64[[#This Row],[Pilot Check]],"OK","NOK")</f>
        <v>OK</v>
      </c>
      <c r="AE35" s="19"/>
    </row>
    <row r="36" spans="1:31" hidden="1" x14ac:dyDescent="0.3">
      <c r="A36" s="1" t="s">
        <v>165</v>
      </c>
      <c r="B36" s="2" t="s">
        <v>163</v>
      </c>
      <c r="C36" s="3" t="s">
        <v>4814</v>
      </c>
      <c r="D36" s="2" t="s">
        <v>27</v>
      </c>
      <c r="E36" s="2" t="s">
        <v>82</v>
      </c>
      <c r="F36" s="2" t="s">
        <v>28</v>
      </c>
      <c r="G36" s="4">
        <v>46069.041666666664</v>
      </c>
      <c r="H36" s="4"/>
      <c r="I36" s="2" t="s">
        <v>30</v>
      </c>
      <c r="J36" s="2" t="s">
        <v>30</v>
      </c>
      <c r="K36" s="2"/>
      <c r="L36" t="s">
        <v>166</v>
      </c>
      <c r="M36" s="2" t="s">
        <v>29</v>
      </c>
      <c r="N36" s="3" t="s">
        <v>7498</v>
      </c>
      <c r="O36" s="5">
        <v>0</v>
      </c>
      <c r="P36" s="5">
        <v>7871.52</v>
      </c>
      <c r="Q36" s="6">
        <v>2026</v>
      </c>
      <c r="R36" s="7" t="s">
        <v>31</v>
      </c>
      <c r="T36" s="8">
        <v>2928</v>
      </c>
      <c r="U36" s="3" t="s">
        <v>9685</v>
      </c>
      <c r="V36" s="1" t="s">
        <v>33</v>
      </c>
      <c r="W36" s="1" t="s">
        <v>32</v>
      </c>
      <c r="X36" t="str">
        <f>VLOOKUP(Table_query__64[[#This Row],[Nr]],'MyTracker Export'!A:P,'MyTracker Export'!$P$1,FALSE)</f>
        <v>Work in progress</v>
      </c>
      <c r="Y36" t="str">
        <f>VLOOKUP(Table_query__64[[#This Row],[Nr]],'MyTracker Export'!A:Z,'MyTracker Export'!$Z$1,FALSE)</f>
        <v>Zied Maghrebi</v>
      </c>
      <c r="Z36" t="str">
        <f>VLOOKUP(Table_query__64[[#This Row],[Nr]],'MyTracker Export'!A:AA,'MyTracker Export'!$AA$1,FALSE)</f>
        <v>Wissem Bensaid</v>
      </c>
      <c r="AB36" s="19" t="str">
        <f>IF(Table_query__64[[#This Row],[Project status]]=Table_query__64[[#This Row],[Project Status Check]],"OK","NOK")</f>
        <v>OK</v>
      </c>
      <c r="AC36" s="19" t="str">
        <f>IF(Table_query__64[[#This Row],[PM]]=Table_query__64[[#This Row],[PM Check]],"OK","NOK")</f>
        <v>NOK</v>
      </c>
      <c r="AD36" s="19" t="str">
        <f>IF(Table_query__64[[#This Row],[PP]]=Table_query__64[[#This Row],[Pilot Check]],"OK","NOK")</f>
        <v>OK</v>
      </c>
      <c r="AE36" s="19"/>
    </row>
    <row r="37" spans="1:31" hidden="1" x14ac:dyDescent="0.3">
      <c r="A37" s="1" t="s">
        <v>167</v>
      </c>
      <c r="B37" s="2" t="s">
        <v>48</v>
      </c>
      <c r="C37" s="3" t="s">
        <v>4815</v>
      </c>
      <c r="D37" s="2" t="s">
        <v>27</v>
      </c>
      <c r="E37" s="2" t="s">
        <v>25</v>
      </c>
      <c r="F37" s="2" t="s">
        <v>28</v>
      </c>
      <c r="G37" s="4">
        <v>46069.041666666664</v>
      </c>
      <c r="H37" s="4"/>
      <c r="I37" s="2" t="s">
        <v>30</v>
      </c>
      <c r="J37" s="2" t="s">
        <v>30</v>
      </c>
      <c r="K37" s="2"/>
      <c r="L37" t="s">
        <v>57</v>
      </c>
      <c r="M37" s="2" t="s">
        <v>29</v>
      </c>
      <c r="N37" s="3" t="s">
        <v>7499</v>
      </c>
      <c r="O37" s="5">
        <v>0</v>
      </c>
      <c r="P37" s="5">
        <v>2100</v>
      </c>
      <c r="Q37" s="6">
        <v>2026</v>
      </c>
      <c r="R37" s="7" t="s">
        <v>31</v>
      </c>
      <c r="T37" s="8">
        <v>2927</v>
      </c>
      <c r="U37" s="3" t="s">
        <v>9686</v>
      </c>
      <c r="V37" s="1" t="s">
        <v>33</v>
      </c>
      <c r="W37" s="1" t="s">
        <v>32</v>
      </c>
      <c r="X37" t="str">
        <f>VLOOKUP(Table_query__64[[#This Row],[Nr]],'MyTracker Export'!A:P,'MyTracker Export'!$P$1,FALSE)</f>
        <v>Work in progress</v>
      </c>
      <c r="Y37" t="str">
        <f>VLOOKUP(Table_query__64[[#This Row],[Nr]],'MyTracker Export'!A:Z,'MyTracker Export'!$Z$1,FALSE)</f>
        <v>Zied Maghrebi</v>
      </c>
      <c r="Z37" t="str">
        <f>VLOOKUP(Table_query__64[[#This Row],[Nr]],'MyTracker Export'!A:AA,'MyTracker Export'!$AA$1,FALSE)</f>
        <v>Wissem Bensaid</v>
      </c>
      <c r="AB37" s="19" t="str">
        <f>IF(Table_query__64[[#This Row],[Project status]]=Table_query__64[[#This Row],[Project Status Check]],"OK","NOK")</f>
        <v>OK</v>
      </c>
      <c r="AC37" s="19" t="str">
        <f>IF(Table_query__64[[#This Row],[PM]]=Table_query__64[[#This Row],[PM Check]],"OK","NOK")</f>
        <v>NOK</v>
      </c>
      <c r="AD37" s="19" t="str">
        <f>IF(Table_query__64[[#This Row],[PP]]=Table_query__64[[#This Row],[Pilot Check]],"OK","NOK")</f>
        <v>OK</v>
      </c>
      <c r="AE37" s="19"/>
    </row>
    <row r="38" spans="1:31" hidden="1" x14ac:dyDescent="0.3">
      <c r="A38" s="1" t="s">
        <v>168</v>
      </c>
      <c r="B38" s="2" t="s">
        <v>169</v>
      </c>
      <c r="C38" s="3" t="s">
        <v>4816</v>
      </c>
      <c r="D38" s="2" t="s">
        <v>27</v>
      </c>
      <c r="E38" s="2" t="s">
        <v>82</v>
      </c>
      <c r="F38" s="2" t="s">
        <v>28</v>
      </c>
      <c r="G38" s="4">
        <v>46066.041666666664</v>
      </c>
      <c r="H38" s="4"/>
      <c r="I38" s="2" t="s">
        <v>30</v>
      </c>
      <c r="J38" s="2" t="s">
        <v>30</v>
      </c>
      <c r="K38" s="2"/>
      <c r="L38" t="s">
        <v>164</v>
      </c>
      <c r="M38" s="2" t="s">
        <v>29</v>
      </c>
      <c r="N38" s="3" t="s">
        <v>7500</v>
      </c>
      <c r="O38" s="5">
        <v>0</v>
      </c>
      <c r="P38" s="5">
        <v>7200</v>
      </c>
      <c r="Q38" s="6">
        <v>2026</v>
      </c>
      <c r="R38" s="7" t="s">
        <v>31</v>
      </c>
      <c r="T38" s="8">
        <v>2926</v>
      </c>
      <c r="U38" s="3" t="s">
        <v>9687</v>
      </c>
      <c r="V38" s="1" t="s">
        <v>33</v>
      </c>
      <c r="W38" s="1" t="s">
        <v>32</v>
      </c>
      <c r="X38" t="str">
        <f>VLOOKUP(Table_query__64[[#This Row],[Nr]],'MyTracker Export'!A:P,'MyTracker Export'!$P$1,FALSE)</f>
        <v>Work in progress</v>
      </c>
      <c r="Y38" t="str">
        <f>VLOOKUP(Table_query__64[[#This Row],[Nr]],'MyTracker Export'!A:Z,'MyTracker Export'!$Z$1,FALSE)</f>
        <v>Souhir HAMMAMI</v>
      </c>
      <c r="Z38" t="str">
        <f>VLOOKUP(Table_query__64[[#This Row],[Nr]],'MyTracker Export'!A:AA,'MyTracker Export'!$AA$1,FALSE)</f>
        <v>Wissem Bensaid</v>
      </c>
      <c r="AB38" s="19" t="str">
        <f>IF(Table_query__64[[#This Row],[Project status]]=Table_query__64[[#This Row],[Project Status Check]],"OK","NOK")</f>
        <v>OK</v>
      </c>
      <c r="AC38" s="19" t="str">
        <f>IF(Table_query__64[[#This Row],[PM]]=Table_query__64[[#This Row],[PM Check]],"OK","NOK")</f>
        <v>NOK</v>
      </c>
      <c r="AD38" s="19" t="str">
        <f>IF(Table_query__64[[#This Row],[PP]]=Table_query__64[[#This Row],[Pilot Check]],"OK","NOK")</f>
        <v>OK</v>
      </c>
      <c r="AE38" s="19"/>
    </row>
    <row r="39" spans="1:31" hidden="1" x14ac:dyDescent="0.3">
      <c r="A39" s="1" t="s">
        <v>170</v>
      </c>
      <c r="B39" s="2" t="s">
        <v>161</v>
      </c>
      <c r="C39" s="3" t="s">
        <v>4817</v>
      </c>
      <c r="D39" s="2" t="s">
        <v>27</v>
      </c>
      <c r="E39" s="2" t="s">
        <v>25</v>
      </c>
      <c r="F39" s="2" t="s">
        <v>28</v>
      </c>
      <c r="G39" s="4">
        <v>46066.041666666664</v>
      </c>
      <c r="H39" s="4"/>
      <c r="I39" s="2" t="s">
        <v>30</v>
      </c>
      <c r="J39" s="2" t="s">
        <v>30</v>
      </c>
      <c r="K39" s="2"/>
      <c r="L39" t="s">
        <v>164</v>
      </c>
      <c r="M39" s="2" t="s">
        <v>29</v>
      </c>
      <c r="N39" s="3" t="s">
        <v>7501</v>
      </c>
      <c r="O39" s="5">
        <v>0</v>
      </c>
      <c r="P39" s="5">
        <v>85876</v>
      </c>
      <c r="Q39" s="6">
        <v>2026</v>
      </c>
      <c r="R39" s="7" t="s">
        <v>31</v>
      </c>
      <c r="T39" s="8">
        <v>2925</v>
      </c>
      <c r="U39" s="3" t="s">
        <v>9688</v>
      </c>
      <c r="V39" s="1" t="s">
        <v>33</v>
      </c>
      <c r="W39" s="1" t="s">
        <v>32</v>
      </c>
      <c r="X39" t="str">
        <f>VLOOKUP(Table_query__64[[#This Row],[Nr]],'MyTracker Export'!A:P,'MyTracker Export'!$P$1,FALSE)</f>
        <v>Work in progress</v>
      </c>
      <c r="Y39" t="str">
        <f>VLOOKUP(Table_query__64[[#This Row],[Nr]],'MyTracker Export'!A:Z,'MyTracker Export'!$Z$1,FALSE)</f>
        <v>Mansour Hamza</v>
      </c>
      <c r="Z39" t="str">
        <f>VLOOKUP(Table_query__64[[#This Row],[Nr]],'MyTracker Export'!A:AA,'MyTracker Export'!$AA$1,FALSE)</f>
        <v>Wissem Bensaid</v>
      </c>
      <c r="AB39" s="19" t="str">
        <f>IF(Table_query__64[[#This Row],[Project status]]=Table_query__64[[#This Row],[Project Status Check]],"OK","NOK")</f>
        <v>OK</v>
      </c>
      <c r="AC39" s="19" t="str">
        <f>IF(Table_query__64[[#This Row],[PM]]=Table_query__64[[#This Row],[PM Check]],"OK","NOK")</f>
        <v>NOK</v>
      </c>
      <c r="AD39" s="19" t="str">
        <f>IF(Table_query__64[[#This Row],[PP]]=Table_query__64[[#This Row],[Pilot Check]],"OK","NOK")</f>
        <v>OK</v>
      </c>
      <c r="AE39" s="19"/>
    </row>
    <row r="40" spans="1:31" hidden="1" x14ac:dyDescent="0.3">
      <c r="A40" s="1" t="s">
        <v>171</v>
      </c>
      <c r="B40" s="2" t="s">
        <v>169</v>
      </c>
      <c r="C40" s="3" t="s">
        <v>4818</v>
      </c>
      <c r="D40" s="2" t="s">
        <v>27</v>
      </c>
      <c r="E40" s="2" t="s">
        <v>82</v>
      </c>
      <c r="F40" s="2" t="s">
        <v>28</v>
      </c>
      <c r="G40" s="4">
        <v>46066.041666666664</v>
      </c>
      <c r="H40" s="4"/>
      <c r="I40" s="2" t="s">
        <v>30</v>
      </c>
      <c r="J40" s="2" t="s">
        <v>30</v>
      </c>
      <c r="K40" s="2"/>
      <c r="L40" t="s">
        <v>164</v>
      </c>
      <c r="M40" s="2" t="s">
        <v>29</v>
      </c>
      <c r="N40" s="3" t="s">
        <v>7502</v>
      </c>
      <c r="O40" s="5">
        <v>0</v>
      </c>
      <c r="P40" s="5">
        <v>24842.98</v>
      </c>
      <c r="Q40" s="6">
        <v>2026</v>
      </c>
      <c r="R40" s="7" t="s">
        <v>31</v>
      </c>
      <c r="T40" s="8">
        <v>2924</v>
      </c>
      <c r="U40" s="3" t="s">
        <v>9689</v>
      </c>
      <c r="V40" s="1" t="s">
        <v>33</v>
      </c>
      <c r="W40" s="1" t="s">
        <v>32</v>
      </c>
      <c r="X40" t="str">
        <f>VLOOKUP(Table_query__64[[#This Row],[Nr]],'MyTracker Export'!A:P,'MyTracker Export'!$P$1,FALSE)</f>
        <v>Work in progress</v>
      </c>
      <c r="Y40" t="str">
        <f>VLOOKUP(Table_query__64[[#This Row],[Nr]],'MyTracker Export'!A:Z,'MyTracker Export'!$Z$1,FALSE)</f>
        <v>Souhir HAMMAMI</v>
      </c>
      <c r="Z40" t="str">
        <f>VLOOKUP(Table_query__64[[#This Row],[Nr]],'MyTracker Export'!A:AA,'MyTracker Export'!$AA$1,FALSE)</f>
        <v>Wissem Bensaid</v>
      </c>
      <c r="AB40" s="19" t="str">
        <f>IF(Table_query__64[[#This Row],[Project status]]=Table_query__64[[#This Row],[Project Status Check]],"OK","NOK")</f>
        <v>OK</v>
      </c>
      <c r="AC40" s="19" t="str">
        <f>IF(Table_query__64[[#This Row],[PM]]=Table_query__64[[#This Row],[PM Check]],"OK","NOK")</f>
        <v>NOK</v>
      </c>
      <c r="AD40" s="19" t="str">
        <f>IF(Table_query__64[[#This Row],[PP]]=Table_query__64[[#This Row],[Pilot Check]],"OK","NOK")</f>
        <v>OK</v>
      </c>
      <c r="AE40" s="19"/>
    </row>
    <row r="41" spans="1:31" hidden="1" x14ac:dyDescent="0.3">
      <c r="A41" s="1" t="s">
        <v>172</v>
      </c>
      <c r="B41" s="2" t="s">
        <v>169</v>
      </c>
      <c r="C41" s="3" t="s">
        <v>4819</v>
      </c>
      <c r="D41" s="2" t="s">
        <v>27</v>
      </c>
      <c r="E41" s="2" t="s">
        <v>82</v>
      </c>
      <c r="F41" s="2" t="s">
        <v>28</v>
      </c>
      <c r="G41" s="4">
        <v>46066.041666666664</v>
      </c>
      <c r="H41" s="4"/>
      <c r="I41" s="2" t="s">
        <v>30</v>
      </c>
      <c r="J41" s="2" t="s">
        <v>30</v>
      </c>
      <c r="K41" s="2"/>
      <c r="L41" t="s">
        <v>166</v>
      </c>
      <c r="M41" s="2" t="s">
        <v>29</v>
      </c>
      <c r="N41" s="3" t="s">
        <v>7503</v>
      </c>
      <c r="O41" s="5">
        <v>0</v>
      </c>
      <c r="P41" s="5">
        <v>8320</v>
      </c>
      <c r="Q41" s="6">
        <v>2026</v>
      </c>
      <c r="R41" s="7" t="s">
        <v>31</v>
      </c>
      <c r="T41" s="8">
        <v>2923</v>
      </c>
      <c r="U41" s="3" t="s">
        <v>9690</v>
      </c>
      <c r="V41" s="1" t="s">
        <v>33</v>
      </c>
      <c r="W41" s="1" t="s">
        <v>32</v>
      </c>
      <c r="X41" t="str">
        <f>VLOOKUP(Table_query__64[[#This Row],[Nr]],'MyTracker Export'!A:P,'MyTracker Export'!$P$1,FALSE)</f>
        <v>Work in progress</v>
      </c>
      <c r="Y41" t="str">
        <f>VLOOKUP(Table_query__64[[#This Row],[Nr]],'MyTracker Export'!A:Z,'MyTracker Export'!$Z$1,FALSE)</f>
        <v>Haithem Elleuch</v>
      </c>
      <c r="Z41" t="str">
        <f>VLOOKUP(Table_query__64[[#This Row],[Nr]],'MyTracker Export'!A:AA,'MyTracker Export'!$AA$1,FALSE)</f>
        <v>Wissem Bensaid</v>
      </c>
      <c r="AB41" s="19" t="str">
        <f>IF(Table_query__64[[#This Row],[Project status]]=Table_query__64[[#This Row],[Project Status Check]],"OK","NOK")</f>
        <v>OK</v>
      </c>
      <c r="AC41" s="19" t="str">
        <f>IF(Table_query__64[[#This Row],[PM]]=Table_query__64[[#This Row],[PM Check]],"OK","NOK")</f>
        <v>NOK</v>
      </c>
      <c r="AD41" s="19" t="str">
        <f>IF(Table_query__64[[#This Row],[PP]]=Table_query__64[[#This Row],[Pilot Check]],"OK","NOK")</f>
        <v>OK</v>
      </c>
      <c r="AE41" s="19"/>
    </row>
    <row r="42" spans="1:31" hidden="1" x14ac:dyDescent="0.3">
      <c r="A42" s="1" t="s">
        <v>173</v>
      </c>
      <c r="B42" s="2" t="s">
        <v>174</v>
      </c>
      <c r="C42" s="3" t="s">
        <v>4820</v>
      </c>
      <c r="D42" s="2" t="s">
        <v>27</v>
      </c>
      <c r="E42" s="2" t="s">
        <v>43</v>
      </c>
      <c r="F42" s="2" t="s">
        <v>28</v>
      </c>
      <c r="G42" s="4">
        <v>46066.041666666664</v>
      </c>
      <c r="H42" s="4"/>
      <c r="I42" s="2" t="s">
        <v>30</v>
      </c>
      <c r="J42" s="2" t="s">
        <v>30</v>
      </c>
      <c r="K42" s="2"/>
      <c r="L42" t="s">
        <v>175</v>
      </c>
      <c r="M42" s="2" t="s">
        <v>29</v>
      </c>
      <c r="N42" s="3" t="s">
        <v>7504</v>
      </c>
      <c r="O42" s="5">
        <v>0</v>
      </c>
      <c r="P42" s="5">
        <v>27567.9</v>
      </c>
      <c r="Q42" s="6">
        <v>2026</v>
      </c>
      <c r="R42" s="7" t="s">
        <v>31</v>
      </c>
      <c r="T42" s="8">
        <v>2922</v>
      </c>
      <c r="U42" s="3" t="s">
        <v>9691</v>
      </c>
      <c r="V42" s="1" t="s">
        <v>33</v>
      </c>
      <c r="W42" s="1" t="s">
        <v>32</v>
      </c>
      <c r="X42" t="str">
        <f>VLOOKUP(Table_query__64[[#This Row],[Nr]],'MyTracker Export'!A:P,'MyTracker Export'!$P$1,FALSE)</f>
        <v>Work in progress</v>
      </c>
      <c r="Y42" t="str">
        <f>VLOOKUP(Table_query__64[[#This Row],[Nr]],'MyTracker Export'!A:Z,'MyTracker Export'!$Z$1,FALSE)</f>
        <v>Souhail WALI</v>
      </c>
      <c r="Z42" t="str">
        <f>VLOOKUP(Table_query__64[[#This Row],[Nr]],'MyTracker Export'!A:AA,'MyTracker Export'!$AA$1,FALSE)</f>
        <v>Wissem Bensaid</v>
      </c>
      <c r="AB42" s="19" t="str">
        <f>IF(Table_query__64[[#This Row],[Project status]]=Table_query__64[[#This Row],[Project Status Check]],"OK","NOK")</f>
        <v>OK</v>
      </c>
      <c r="AC42" s="19" t="str">
        <f>IF(Table_query__64[[#This Row],[PM]]=Table_query__64[[#This Row],[PM Check]],"OK","NOK")</f>
        <v>NOK</v>
      </c>
      <c r="AD42" s="19" t="str">
        <f>IF(Table_query__64[[#This Row],[PP]]=Table_query__64[[#This Row],[Pilot Check]],"OK","NOK")</f>
        <v>OK</v>
      </c>
      <c r="AE42" s="19"/>
    </row>
    <row r="43" spans="1:31" hidden="1" x14ac:dyDescent="0.3">
      <c r="A43" s="1" t="s">
        <v>176</v>
      </c>
      <c r="B43" s="2" t="s">
        <v>177</v>
      </c>
      <c r="C43" s="3" t="s">
        <v>4821</v>
      </c>
      <c r="D43" s="2" t="s">
        <v>178</v>
      </c>
      <c r="E43" s="2" t="s">
        <v>36</v>
      </c>
      <c r="F43" s="2" t="s">
        <v>28</v>
      </c>
      <c r="G43" s="4">
        <v>46065.041666666664</v>
      </c>
      <c r="H43" s="4"/>
      <c r="I43" s="2" t="s">
        <v>150</v>
      </c>
      <c r="J43" s="2" t="s">
        <v>150</v>
      </c>
      <c r="K43" s="2"/>
      <c r="L43" t="s">
        <v>144</v>
      </c>
      <c r="M43" s="2" t="s">
        <v>59</v>
      </c>
      <c r="N43" s="3" t="s">
        <v>7505</v>
      </c>
      <c r="O43" s="5">
        <v>4</v>
      </c>
      <c r="P43" s="5">
        <v>54400</v>
      </c>
      <c r="Q43" s="6">
        <v>2026</v>
      </c>
      <c r="R43" s="7" t="s">
        <v>31</v>
      </c>
      <c r="T43" s="8">
        <v>2921</v>
      </c>
      <c r="U43" s="3" t="s">
        <v>9692</v>
      </c>
      <c r="V43" s="1" t="s">
        <v>33</v>
      </c>
      <c r="W43" s="1" t="s">
        <v>32</v>
      </c>
      <c r="X43" t="str">
        <f>VLOOKUP(Table_query__64[[#This Row],[Nr]],'MyTracker Export'!A:P,'MyTracker Export'!$P$1,FALSE)</f>
        <v>Work in progress</v>
      </c>
      <c r="Y43" t="str">
        <f>VLOOKUP(Table_query__64[[#This Row],[Nr]],'MyTracker Export'!A:Z,'MyTracker Export'!$Z$1,FALSE)</f>
        <v>Fiete Heinrich</v>
      </c>
      <c r="Z43" t="str">
        <f>VLOOKUP(Table_query__64[[#This Row],[Nr]],'MyTracker Export'!A:AA,'MyTracker Export'!$AA$1,FALSE)</f>
        <v>Fiete Heinrich</v>
      </c>
      <c r="AB43" s="19" t="str">
        <f>IF(Table_query__64[[#This Row],[Project status]]=Table_query__64[[#This Row],[Project Status Check]],"OK","NOK")</f>
        <v>OK</v>
      </c>
      <c r="AC43" s="19" t="str">
        <f>IF(Table_query__64[[#This Row],[PM]]=Table_query__64[[#This Row],[PM Check]],"OK","NOK")</f>
        <v>OK</v>
      </c>
      <c r="AD43" s="19" t="str">
        <f>IF(Table_query__64[[#This Row],[PP]]=Table_query__64[[#This Row],[Pilot Check]],"OK","NOK")</f>
        <v>OK</v>
      </c>
      <c r="AE43" s="19"/>
    </row>
    <row r="44" spans="1:31" hidden="1" x14ac:dyDescent="0.3">
      <c r="A44" s="1" t="s">
        <v>179</v>
      </c>
      <c r="B44" s="2" t="s">
        <v>169</v>
      </c>
      <c r="C44" s="3" t="s">
        <v>4822</v>
      </c>
      <c r="D44" s="2" t="s">
        <v>27</v>
      </c>
      <c r="E44" s="2" t="s">
        <v>82</v>
      </c>
      <c r="F44" s="2" t="s">
        <v>28</v>
      </c>
      <c r="G44" s="4">
        <v>46065.041666666664</v>
      </c>
      <c r="H44" s="4"/>
      <c r="I44" s="2" t="s">
        <v>30</v>
      </c>
      <c r="J44" s="2" t="s">
        <v>30</v>
      </c>
      <c r="K44" s="2"/>
      <c r="L44" t="s">
        <v>166</v>
      </c>
      <c r="M44" s="2" t="s">
        <v>29</v>
      </c>
      <c r="N44" s="3" t="s">
        <v>7506</v>
      </c>
      <c r="O44" s="5">
        <v>0</v>
      </c>
      <c r="P44" s="5">
        <v>159637.5</v>
      </c>
      <c r="Q44" s="6">
        <v>2026</v>
      </c>
      <c r="R44" s="7" t="s">
        <v>31</v>
      </c>
      <c r="T44" s="8">
        <v>2920</v>
      </c>
      <c r="U44" s="3" t="s">
        <v>9693</v>
      </c>
      <c r="V44" s="1" t="s">
        <v>33</v>
      </c>
      <c r="W44" s="1" t="s">
        <v>32</v>
      </c>
      <c r="X44" t="str">
        <f>VLOOKUP(Table_query__64[[#This Row],[Nr]],'MyTracker Export'!A:P,'MyTracker Export'!$P$1,FALSE)</f>
        <v>Work in progress</v>
      </c>
      <c r="Y44" t="str">
        <f>VLOOKUP(Table_query__64[[#This Row],[Nr]],'MyTracker Export'!A:Z,'MyTracker Export'!$Z$1,FALSE)</f>
        <v>Mohamed Hedi Hammemi</v>
      </c>
      <c r="Z44" t="str">
        <f>VLOOKUP(Table_query__64[[#This Row],[Nr]],'MyTracker Export'!A:AA,'MyTracker Export'!$AA$1,FALSE)</f>
        <v>Wissem Bensaid</v>
      </c>
      <c r="AB44" s="19" t="str">
        <f>IF(Table_query__64[[#This Row],[Project status]]=Table_query__64[[#This Row],[Project Status Check]],"OK","NOK")</f>
        <v>OK</v>
      </c>
      <c r="AC44" s="19" t="str">
        <f>IF(Table_query__64[[#This Row],[PM]]=Table_query__64[[#This Row],[PM Check]],"OK","NOK")</f>
        <v>NOK</v>
      </c>
      <c r="AD44" s="19" t="str">
        <f>IF(Table_query__64[[#This Row],[PP]]=Table_query__64[[#This Row],[Pilot Check]],"OK","NOK")</f>
        <v>OK</v>
      </c>
      <c r="AE44" s="19"/>
    </row>
    <row r="45" spans="1:31" x14ac:dyDescent="0.3">
      <c r="A45" s="1" t="s">
        <v>180</v>
      </c>
      <c r="B45" s="2" t="s">
        <v>51</v>
      </c>
      <c r="C45" s="3" t="s">
        <v>4823</v>
      </c>
      <c r="D45" s="2" t="s">
        <v>45</v>
      </c>
      <c r="E45" s="2" t="s">
        <v>43</v>
      </c>
      <c r="F45" s="2" t="s">
        <v>28</v>
      </c>
      <c r="G45" s="4">
        <v>46065.041666666664</v>
      </c>
      <c r="H45" s="4">
        <v>46065.041666666664</v>
      </c>
      <c r="I45" s="2" t="s">
        <v>72</v>
      </c>
      <c r="J45" s="2" t="s">
        <v>72</v>
      </c>
      <c r="K45" s="2"/>
      <c r="L45" t="s">
        <v>70</v>
      </c>
      <c r="M45" s="2" t="s">
        <v>29</v>
      </c>
      <c r="N45" s="3" t="s">
        <v>7507</v>
      </c>
      <c r="O45" s="5">
        <v>0</v>
      </c>
      <c r="P45" s="5">
        <v>0</v>
      </c>
      <c r="Q45" s="6">
        <v>2026</v>
      </c>
      <c r="R45" s="7">
        <v>2026</v>
      </c>
      <c r="T45" s="8">
        <v>2919</v>
      </c>
      <c r="U45" s="3" t="s">
        <v>9694</v>
      </c>
      <c r="V45" s="1" t="s">
        <v>33</v>
      </c>
      <c r="W45" s="1" t="s">
        <v>32</v>
      </c>
      <c r="X45" t="str">
        <f>VLOOKUP(Table_query__64[[#This Row],[Nr]],'MyTracker Export'!A:P,'MyTracker Export'!$P$1,FALSE)</f>
        <v>Finished</v>
      </c>
      <c r="Y45" t="str">
        <f>VLOOKUP(Table_query__64[[#This Row],[Nr]],'MyTracker Export'!A:Z,'MyTracker Export'!$Z$1,FALSE)</f>
        <v>Lucas Soto</v>
      </c>
      <c r="Z45" t="str">
        <f>VLOOKUP(Table_query__64[[#This Row],[Nr]],'MyTracker Export'!A:AA,'MyTracker Export'!$AA$1,FALSE)</f>
        <v>Lucas Soto</v>
      </c>
      <c r="AB45" s="19" t="str">
        <f>IF(Table_query__64[[#This Row],[Project status]]=Table_query__64[[#This Row],[Project Status Check]],"OK","NOK")</f>
        <v>NOK</v>
      </c>
      <c r="AC45" s="19" t="str">
        <f>IF(Table_query__64[[#This Row],[PM]]=Table_query__64[[#This Row],[PM Check]],"OK","NOK")</f>
        <v>NOK</v>
      </c>
      <c r="AD45" s="19" t="str">
        <f>IF(Table_query__64[[#This Row],[PP]]=Table_query__64[[#This Row],[Pilot Check]],"OK","NOK")</f>
        <v>NOK</v>
      </c>
      <c r="AE45" s="19"/>
    </row>
    <row r="46" spans="1:31" hidden="1" x14ac:dyDescent="0.3">
      <c r="A46" s="1" t="s">
        <v>181</v>
      </c>
      <c r="B46" s="2" t="s">
        <v>182</v>
      </c>
      <c r="C46" s="3" t="s">
        <v>4824</v>
      </c>
      <c r="D46" s="2" t="s">
        <v>45</v>
      </c>
      <c r="E46" s="2" t="s">
        <v>43</v>
      </c>
      <c r="F46" s="2" t="s">
        <v>28</v>
      </c>
      <c r="G46" s="4">
        <v>46064.041666666664</v>
      </c>
      <c r="H46" s="4"/>
      <c r="I46" s="2" t="s">
        <v>184</v>
      </c>
      <c r="J46" s="2" t="s">
        <v>184</v>
      </c>
      <c r="K46" s="2"/>
      <c r="L46" t="s">
        <v>183</v>
      </c>
      <c r="M46" s="2" t="s">
        <v>29</v>
      </c>
      <c r="N46" s="3" t="s">
        <v>7508</v>
      </c>
      <c r="O46" s="5">
        <v>297</v>
      </c>
      <c r="P46" s="5">
        <v>5130</v>
      </c>
      <c r="Q46" s="6">
        <v>2026</v>
      </c>
      <c r="R46" s="7" t="s">
        <v>31</v>
      </c>
      <c r="T46" s="8">
        <v>2918</v>
      </c>
      <c r="U46" s="3" t="s">
        <v>9695</v>
      </c>
      <c r="V46" s="1" t="s">
        <v>33</v>
      </c>
      <c r="W46" s="1" t="s">
        <v>32</v>
      </c>
      <c r="X46" t="str">
        <f>VLOOKUP(Table_query__64[[#This Row],[Nr]],'MyTracker Export'!A:P,'MyTracker Export'!$P$1,FALSE)</f>
        <v>Work in progress</v>
      </c>
      <c r="Y46" t="str">
        <f>VLOOKUP(Table_query__64[[#This Row],[Nr]],'MyTracker Export'!A:Z,'MyTracker Export'!$Z$1,FALSE)</f>
        <v>Begona Soto</v>
      </c>
      <c r="Z46" t="str">
        <f>VLOOKUP(Table_query__64[[#This Row],[Nr]],'MyTracker Export'!A:AA,'MyTracker Export'!$AA$1,FALSE)</f>
        <v>Begona Soto</v>
      </c>
      <c r="AB46" s="19" t="str">
        <f>IF(Table_query__64[[#This Row],[Project status]]=Table_query__64[[#This Row],[Project Status Check]],"OK","NOK")</f>
        <v>OK</v>
      </c>
      <c r="AC46" s="19" t="str">
        <f>IF(Table_query__64[[#This Row],[PM]]=Table_query__64[[#This Row],[PM Check]],"OK","NOK")</f>
        <v>OK</v>
      </c>
      <c r="AD46" s="19" t="str">
        <f>IF(Table_query__64[[#This Row],[PP]]=Table_query__64[[#This Row],[Pilot Check]],"OK","NOK")</f>
        <v>OK</v>
      </c>
      <c r="AE46" s="19"/>
    </row>
    <row r="47" spans="1:31" hidden="1" x14ac:dyDescent="0.3">
      <c r="A47" s="1" t="s">
        <v>185</v>
      </c>
      <c r="B47" s="2" t="s">
        <v>186</v>
      </c>
      <c r="C47" s="3" t="s">
        <v>4825</v>
      </c>
      <c r="D47" s="2" t="s">
        <v>45</v>
      </c>
      <c r="E47" s="2" t="s">
        <v>43</v>
      </c>
      <c r="F47" s="2" t="s">
        <v>28</v>
      </c>
      <c r="G47" s="4">
        <v>46064.041666666664</v>
      </c>
      <c r="H47" s="4"/>
      <c r="I47" s="2" t="s">
        <v>72</v>
      </c>
      <c r="J47" s="2" t="s">
        <v>72</v>
      </c>
      <c r="K47" s="2" t="s">
        <v>187</v>
      </c>
      <c r="L47" t="s">
        <v>52</v>
      </c>
      <c r="M47" s="2" t="s">
        <v>59</v>
      </c>
      <c r="N47" s="3" t="s">
        <v>7509</v>
      </c>
      <c r="O47" s="5">
        <v>1000000</v>
      </c>
      <c r="P47" s="5">
        <v>19600</v>
      </c>
      <c r="Q47" s="6">
        <v>2026</v>
      </c>
      <c r="R47" s="7" t="s">
        <v>31</v>
      </c>
      <c r="T47" s="8">
        <v>2917</v>
      </c>
      <c r="U47" s="3" t="s">
        <v>9696</v>
      </c>
      <c r="V47" s="1" t="s">
        <v>33</v>
      </c>
      <c r="W47" s="1" t="s">
        <v>32</v>
      </c>
      <c r="X47" t="str">
        <f>VLOOKUP(Table_query__64[[#This Row],[Nr]],'MyTracker Export'!A:P,'MyTracker Export'!$P$1,FALSE)</f>
        <v>Work in progress</v>
      </c>
      <c r="Y47" t="str">
        <f>VLOOKUP(Table_query__64[[#This Row],[Nr]],'MyTracker Export'!A:Z,'MyTracker Export'!$Z$1,FALSE)</f>
        <v>Lucas Soto</v>
      </c>
      <c r="Z47" t="str">
        <f>VLOOKUP(Table_query__64[[#This Row],[Nr]],'MyTracker Export'!A:AA,'MyTracker Export'!$AA$1,FALSE)</f>
        <v>Lucas Soto</v>
      </c>
      <c r="AB47" s="19" t="str">
        <f>IF(Table_query__64[[#This Row],[Project status]]=Table_query__64[[#This Row],[Project Status Check]],"OK","NOK")</f>
        <v>OK</v>
      </c>
      <c r="AC47" s="19" t="str">
        <f>IF(Table_query__64[[#This Row],[PM]]=Table_query__64[[#This Row],[PM Check]],"OK","NOK")</f>
        <v>NOK</v>
      </c>
      <c r="AD47" s="19" t="str">
        <f>IF(Table_query__64[[#This Row],[PP]]=Table_query__64[[#This Row],[Pilot Check]],"OK","NOK")</f>
        <v>NOK</v>
      </c>
      <c r="AE47" s="19"/>
    </row>
    <row r="48" spans="1:31" hidden="1" x14ac:dyDescent="0.3">
      <c r="A48" s="1" t="s">
        <v>188</v>
      </c>
      <c r="B48" s="2" t="s">
        <v>189</v>
      </c>
      <c r="C48" s="3" t="s">
        <v>4826</v>
      </c>
      <c r="D48" s="2" t="s">
        <v>45</v>
      </c>
      <c r="E48" s="2" t="s">
        <v>43</v>
      </c>
      <c r="F48" s="2" t="s">
        <v>28</v>
      </c>
      <c r="G48" s="4">
        <v>46064.041666666664</v>
      </c>
      <c r="H48" s="4"/>
      <c r="I48" s="2" t="s">
        <v>54</v>
      </c>
      <c r="J48" s="2" t="s">
        <v>54</v>
      </c>
      <c r="K48" s="2"/>
      <c r="L48" t="s">
        <v>52</v>
      </c>
      <c r="M48" s="2" t="s">
        <v>29</v>
      </c>
      <c r="N48" s="3" t="s">
        <v>7510</v>
      </c>
      <c r="O48" s="5">
        <v>0</v>
      </c>
      <c r="P48" s="5">
        <v>3677</v>
      </c>
      <c r="Q48" s="6">
        <v>2026</v>
      </c>
      <c r="R48" s="7" t="s">
        <v>31</v>
      </c>
      <c r="T48" s="8">
        <v>2916</v>
      </c>
      <c r="U48" s="3" t="s">
        <v>9697</v>
      </c>
      <c r="V48" s="1" t="s">
        <v>33</v>
      </c>
      <c r="W48" s="1" t="s">
        <v>32</v>
      </c>
      <c r="X48" t="str">
        <f>VLOOKUP(Table_query__64[[#This Row],[Nr]],'MyTracker Export'!A:P,'MyTracker Export'!$P$1,FALSE)</f>
        <v>Work in progress</v>
      </c>
      <c r="Y48" t="str">
        <f>VLOOKUP(Table_query__64[[#This Row],[Nr]],'MyTracker Export'!A:Z,'MyTracker Export'!$Z$1,FALSE)</f>
        <v>Natalia Martínez Nieto</v>
      </c>
      <c r="Z48" t="str">
        <f>VLOOKUP(Table_query__64[[#This Row],[Nr]],'MyTracker Export'!A:AA,'MyTracker Export'!$AA$1,FALSE)</f>
        <v>Natalia Martínez Nieto</v>
      </c>
      <c r="AB48" s="19" t="str">
        <f>IF(Table_query__64[[#This Row],[Project status]]=Table_query__64[[#This Row],[Project Status Check]],"OK","NOK")</f>
        <v>OK</v>
      </c>
      <c r="AC48" s="19" t="str">
        <f>IF(Table_query__64[[#This Row],[PM]]=Table_query__64[[#This Row],[PM Check]],"OK","NOK")</f>
        <v>OK</v>
      </c>
      <c r="AD48" s="19" t="str">
        <f>IF(Table_query__64[[#This Row],[PP]]=Table_query__64[[#This Row],[Pilot Check]],"OK","NOK")</f>
        <v>OK</v>
      </c>
      <c r="AE48" s="19"/>
    </row>
    <row r="49" spans="1:31" hidden="1" x14ac:dyDescent="0.3">
      <c r="A49" s="1" t="s">
        <v>190</v>
      </c>
      <c r="B49" s="2" t="s">
        <v>191</v>
      </c>
      <c r="C49" s="3" t="s">
        <v>4827</v>
      </c>
      <c r="D49" s="2" t="s">
        <v>178</v>
      </c>
      <c r="E49" s="2" t="s">
        <v>36</v>
      </c>
      <c r="F49" s="2" t="s">
        <v>28</v>
      </c>
      <c r="G49" s="4">
        <v>46063.041666666664</v>
      </c>
      <c r="H49" s="4"/>
      <c r="I49" s="2" t="s">
        <v>192</v>
      </c>
      <c r="J49" s="2" t="s">
        <v>150</v>
      </c>
      <c r="K49" s="2"/>
      <c r="L49" t="s">
        <v>83</v>
      </c>
      <c r="M49" s="2" t="s">
        <v>59</v>
      </c>
      <c r="N49" s="3" t="s">
        <v>7511</v>
      </c>
      <c r="O49" s="5">
        <v>0</v>
      </c>
      <c r="P49" s="5">
        <v>2925</v>
      </c>
      <c r="Q49" s="6">
        <v>2026</v>
      </c>
      <c r="R49" s="7" t="s">
        <v>31</v>
      </c>
      <c r="T49" s="8">
        <v>2915</v>
      </c>
      <c r="U49" s="3" t="s">
        <v>9698</v>
      </c>
      <c r="V49" s="1" t="s">
        <v>33</v>
      </c>
      <c r="W49" s="1" t="s">
        <v>32</v>
      </c>
      <c r="X49" t="str">
        <f>VLOOKUP(Table_query__64[[#This Row],[Nr]],'MyTracker Export'!A:P,'MyTracker Export'!$P$1,FALSE)</f>
        <v>Work in progress</v>
      </c>
      <c r="Y49" t="str">
        <f>VLOOKUP(Table_query__64[[#This Row],[Nr]],'MyTracker Export'!A:Z,'MyTracker Export'!$Z$1,FALSE)</f>
        <v>Sang Tan Dang</v>
      </c>
      <c r="Z49" t="str">
        <f>VLOOKUP(Table_query__64[[#This Row],[Nr]],'MyTracker Export'!A:AA,'MyTracker Export'!$AA$1,FALSE)</f>
        <v>Fiete Heinrich</v>
      </c>
      <c r="AB49" s="19" t="str">
        <f>IF(Table_query__64[[#This Row],[Project status]]=Table_query__64[[#This Row],[Project Status Check]],"OK","NOK")</f>
        <v>OK</v>
      </c>
      <c r="AC49" s="19" t="str">
        <f>IF(Table_query__64[[#This Row],[PM]]=Table_query__64[[#This Row],[PM Check]],"OK","NOK")</f>
        <v>OK</v>
      </c>
      <c r="AD49" s="19" t="str">
        <f>IF(Table_query__64[[#This Row],[PP]]=Table_query__64[[#This Row],[Pilot Check]],"OK","NOK")</f>
        <v>OK</v>
      </c>
      <c r="AE49" s="19"/>
    </row>
    <row r="50" spans="1:31" hidden="1" x14ac:dyDescent="0.3">
      <c r="A50" s="1" t="s">
        <v>193</v>
      </c>
      <c r="B50" s="2" t="s">
        <v>169</v>
      </c>
      <c r="C50" s="3" t="s">
        <v>4828</v>
      </c>
      <c r="D50" s="2" t="s">
        <v>27</v>
      </c>
      <c r="E50" s="2" t="s">
        <v>82</v>
      </c>
      <c r="F50" s="2" t="s">
        <v>28</v>
      </c>
      <c r="G50" s="4">
        <v>46063.041666666664</v>
      </c>
      <c r="H50" s="4"/>
      <c r="I50" s="2" t="s">
        <v>30</v>
      </c>
      <c r="J50" s="2" t="s">
        <v>30</v>
      </c>
      <c r="K50" s="2"/>
      <c r="L50" t="s">
        <v>37</v>
      </c>
      <c r="M50" s="2" t="s">
        <v>29</v>
      </c>
      <c r="N50" s="3" t="s">
        <v>7512</v>
      </c>
      <c r="O50" s="5">
        <v>0</v>
      </c>
      <c r="P50" s="5">
        <v>10800</v>
      </c>
      <c r="Q50" s="6">
        <v>2026</v>
      </c>
      <c r="R50" s="7" t="s">
        <v>31</v>
      </c>
      <c r="T50" s="8">
        <v>2914</v>
      </c>
      <c r="U50" s="3" t="s">
        <v>9699</v>
      </c>
      <c r="V50" s="1" t="s">
        <v>33</v>
      </c>
      <c r="W50" s="1" t="s">
        <v>32</v>
      </c>
      <c r="X50" t="str">
        <f>VLOOKUP(Table_query__64[[#This Row],[Nr]],'MyTracker Export'!A:P,'MyTracker Export'!$P$1,FALSE)</f>
        <v>Work in progress</v>
      </c>
      <c r="Y50" t="str">
        <f>VLOOKUP(Table_query__64[[#This Row],[Nr]],'MyTracker Export'!A:Z,'MyTracker Export'!$Z$1,FALSE)</f>
        <v>Rawya TLIG</v>
      </c>
      <c r="Z50" t="str">
        <f>VLOOKUP(Table_query__64[[#This Row],[Nr]],'MyTracker Export'!A:AA,'MyTracker Export'!$AA$1,FALSE)</f>
        <v>Wissem Bensaid</v>
      </c>
      <c r="AB50" s="19" t="str">
        <f>IF(Table_query__64[[#This Row],[Project status]]=Table_query__64[[#This Row],[Project Status Check]],"OK","NOK")</f>
        <v>OK</v>
      </c>
      <c r="AC50" s="19" t="str">
        <f>IF(Table_query__64[[#This Row],[PM]]=Table_query__64[[#This Row],[PM Check]],"OK","NOK")</f>
        <v>NOK</v>
      </c>
      <c r="AD50" s="19" t="str">
        <f>IF(Table_query__64[[#This Row],[PP]]=Table_query__64[[#This Row],[Pilot Check]],"OK","NOK")</f>
        <v>OK</v>
      </c>
      <c r="AE50" s="19"/>
    </row>
    <row r="51" spans="1:31" hidden="1" x14ac:dyDescent="0.3">
      <c r="A51" s="1" t="s">
        <v>194</v>
      </c>
      <c r="B51" s="2" t="s">
        <v>195</v>
      </c>
      <c r="C51" s="3" t="s">
        <v>4829</v>
      </c>
      <c r="D51" s="2" t="s">
        <v>27</v>
      </c>
      <c r="E51" s="2" t="s">
        <v>25</v>
      </c>
      <c r="F51" s="2" t="s">
        <v>28</v>
      </c>
      <c r="G51" s="4">
        <v>46063.041666666664</v>
      </c>
      <c r="H51" s="4"/>
      <c r="I51" s="2" t="s">
        <v>30</v>
      </c>
      <c r="J51" s="2" t="s">
        <v>30</v>
      </c>
      <c r="K51" s="2"/>
      <c r="L51" t="s">
        <v>166</v>
      </c>
      <c r="M51" s="2" t="s">
        <v>29</v>
      </c>
      <c r="N51" s="3" t="s">
        <v>7513</v>
      </c>
      <c r="O51" s="5">
        <v>0</v>
      </c>
      <c r="P51" s="5">
        <v>7000</v>
      </c>
      <c r="Q51" s="6">
        <v>2026</v>
      </c>
      <c r="R51" s="7" t="s">
        <v>31</v>
      </c>
      <c r="T51" s="8">
        <v>2913</v>
      </c>
      <c r="U51" s="3" t="s">
        <v>9700</v>
      </c>
      <c r="V51" s="1" t="s">
        <v>33</v>
      </c>
      <c r="W51" s="1" t="s">
        <v>32</v>
      </c>
      <c r="X51" t="str">
        <f>VLOOKUP(Table_query__64[[#This Row],[Nr]],'MyTracker Export'!A:P,'MyTracker Export'!$P$1,FALSE)</f>
        <v>Work in progress</v>
      </c>
      <c r="Y51" t="str">
        <f>VLOOKUP(Table_query__64[[#This Row],[Nr]],'MyTracker Export'!A:Z,'MyTracker Export'!$Z$1,FALSE)</f>
        <v>Houssem Bac Ali</v>
      </c>
      <c r="Z51" t="str">
        <f>VLOOKUP(Table_query__64[[#This Row],[Nr]],'MyTracker Export'!A:AA,'MyTracker Export'!$AA$1,FALSE)</f>
        <v>Wissem Bensaid</v>
      </c>
      <c r="AB51" s="19" t="str">
        <f>IF(Table_query__64[[#This Row],[Project status]]=Table_query__64[[#This Row],[Project Status Check]],"OK","NOK")</f>
        <v>OK</v>
      </c>
      <c r="AC51" s="19" t="str">
        <f>IF(Table_query__64[[#This Row],[PM]]=Table_query__64[[#This Row],[PM Check]],"OK","NOK")</f>
        <v>NOK</v>
      </c>
      <c r="AD51" s="19" t="str">
        <f>IF(Table_query__64[[#This Row],[PP]]=Table_query__64[[#This Row],[Pilot Check]],"OK","NOK")</f>
        <v>OK</v>
      </c>
      <c r="AE51" s="19"/>
    </row>
    <row r="52" spans="1:31" hidden="1" x14ac:dyDescent="0.3">
      <c r="A52" s="1" t="s">
        <v>196</v>
      </c>
      <c r="B52" s="2" t="s">
        <v>195</v>
      </c>
      <c r="C52" s="3" t="s">
        <v>4830</v>
      </c>
      <c r="D52" s="2" t="s">
        <v>27</v>
      </c>
      <c r="E52" s="2" t="s">
        <v>25</v>
      </c>
      <c r="F52" s="2" t="s">
        <v>28</v>
      </c>
      <c r="G52" s="4">
        <v>46063.041666666664</v>
      </c>
      <c r="H52" s="4"/>
      <c r="I52" s="2" t="s">
        <v>30</v>
      </c>
      <c r="J52" s="2" t="s">
        <v>30</v>
      </c>
      <c r="K52" s="2"/>
      <c r="L52" t="s">
        <v>197</v>
      </c>
      <c r="M52" s="2" t="s">
        <v>29</v>
      </c>
      <c r="N52" s="3" t="s">
        <v>7514</v>
      </c>
      <c r="O52" s="5">
        <v>0</v>
      </c>
      <c r="P52" s="5">
        <v>3000</v>
      </c>
      <c r="Q52" s="6">
        <v>2026</v>
      </c>
      <c r="R52" s="7" t="s">
        <v>31</v>
      </c>
      <c r="T52" s="8">
        <v>2912</v>
      </c>
      <c r="U52" s="3" t="s">
        <v>9701</v>
      </c>
      <c r="V52" s="1" t="s">
        <v>33</v>
      </c>
      <c r="W52" s="1" t="s">
        <v>32</v>
      </c>
      <c r="X52" t="str">
        <f>VLOOKUP(Table_query__64[[#This Row],[Nr]],'MyTracker Export'!A:P,'MyTracker Export'!$P$1,FALSE)</f>
        <v>Work in progress</v>
      </c>
      <c r="Y52" t="str">
        <f>VLOOKUP(Table_query__64[[#This Row],[Nr]],'MyTracker Export'!A:Z,'MyTracker Export'!$Z$1,FALSE)</f>
        <v>Wassim Ktari</v>
      </c>
      <c r="Z52" t="str">
        <f>VLOOKUP(Table_query__64[[#This Row],[Nr]],'MyTracker Export'!A:AA,'MyTracker Export'!$AA$1,FALSE)</f>
        <v>Wissem Bensaid</v>
      </c>
      <c r="AB52" s="19" t="str">
        <f>IF(Table_query__64[[#This Row],[Project status]]=Table_query__64[[#This Row],[Project Status Check]],"OK","NOK")</f>
        <v>OK</v>
      </c>
      <c r="AC52" s="19" t="str">
        <f>IF(Table_query__64[[#This Row],[PM]]=Table_query__64[[#This Row],[PM Check]],"OK","NOK")</f>
        <v>NOK</v>
      </c>
      <c r="AD52" s="19" t="str">
        <f>IF(Table_query__64[[#This Row],[PP]]=Table_query__64[[#This Row],[Pilot Check]],"OK","NOK")</f>
        <v>OK</v>
      </c>
      <c r="AE52" s="19"/>
    </row>
    <row r="53" spans="1:31" hidden="1" x14ac:dyDescent="0.3">
      <c r="A53" s="1" t="s">
        <v>198</v>
      </c>
      <c r="B53" s="2" t="s">
        <v>199</v>
      </c>
      <c r="C53" s="3" t="s">
        <v>4831</v>
      </c>
      <c r="D53" s="2" t="s">
        <v>58</v>
      </c>
      <c r="E53" s="2" t="s">
        <v>43</v>
      </c>
      <c r="F53" s="2" t="s">
        <v>28</v>
      </c>
      <c r="G53" s="4">
        <v>46062.041666666664</v>
      </c>
      <c r="H53" s="4"/>
      <c r="I53" s="2" t="s">
        <v>119</v>
      </c>
      <c r="J53" s="2" t="s">
        <v>119</v>
      </c>
      <c r="K53" s="2"/>
      <c r="L53" t="s">
        <v>37</v>
      </c>
      <c r="M53" s="2" t="s">
        <v>29</v>
      </c>
      <c r="N53" s="3" t="s">
        <v>7515</v>
      </c>
      <c r="O53" s="5">
        <v>0</v>
      </c>
      <c r="P53" s="5">
        <v>0</v>
      </c>
      <c r="Q53" s="6">
        <v>2026</v>
      </c>
      <c r="R53" s="7" t="s">
        <v>31</v>
      </c>
      <c r="T53" s="8">
        <v>2911</v>
      </c>
      <c r="U53" s="3" t="s">
        <v>9702</v>
      </c>
      <c r="V53" s="1" t="s">
        <v>33</v>
      </c>
      <c r="W53" s="1" t="s">
        <v>32</v>
      </c>
      <c r="X53" t="str">
        <f>VLOOKUP(Table_query__64[[#This Row],[Nr]],'MyTracker Export'!A:P,'MyTracker Export'!$P$1,FALSE)</f>
        <v>Work in progress</v>
      </c>
      <c r="Y53" t="str">
        <f>VLOOKUP(Table_query__64[[#This Row],[Nr]],'MyTracker Export'!A:Z,'MyTracker Export'!$Z$1,FALSE)</f>
        <v>Miguel Menéndez</v>
      </c>
      <c r="Z53" t="str">
        <f>VLOOKUP(Table_query__64[[#This Row],[Nr]],'MyTracker Export'!A:AA,'MyTracker Export'!$AA$1,FALSE)</f>
        <v>Miguel Menéndez</v>
      </c>
      <c r="AB53" s="19" t="str">
        <f>IF(Table_query__64[[#This Row],[Project status]]=Table_query__64[[#This Row],[Project Status Check]],"OK","NOK")</f>
        <v>OK</v>
      </c>
      <c r="AC53" s="19" t="str">
        <f>IF(Table_query__64[[#This Row],[PM]]=Table_query__64[[#This Row],[PM Check]],"OK","NOK")</f>
        <v>OK</v>
      </c>
      <c r="AD53" s="19" t="str">
        <f>IF(Table_query__64[[#This Row],[PP]]=Table_query__64[[#This Row],[Pilot Check]],"OK","NOK")</f>
        <v>OK</v>
      </c>
      <c r="AE53" s="19"/>
    </row>
    <row r="54" spans="1:31" hidden="1" x14ac:dyDescent="0.3">
      <c r="A54" s="1" t="s">
        <v>200</v>
      </c>
      <c r="B54" s="2" t="s">
        <v>127</v>
      </c>
      <c r="C54" s="3" t="s">
        <v>4832</v>
      </c>
      <c r="D54" s="2" t="s">
        <v>27</v>
      </c>
      <c r="E54" s="2" t="s">
        <v>25</v>
      </c>
      <c r="F54" s="2" t="s">
        <v>28</v>
      </c>
      <c r="G54" s="4">
        <v>46062.041666666664</v>
      </c>
      <c r="H54" s="4"/>
      <c r="I54" s="2" t="s">
        <v>30</v>
      </c>
      <c r="J54" s="2" t="s">
        <v>30</v>
      </c>
      <c r="K54" s="2"/>
      <c r="L54" t="s">
        <v>201</v>
      </c>
      <c r="M54" s="2" t="s">
        <v>29</v>
      </c>
      <c r="N54" s="3" t="s">
        <v>7516</v>
      </c>
      <c r="O54" s="5">
        <v>0</v>
      </c>
      <c r="P54" s="5">
        <v>1600</v>
      </c>
      <c r="Q54" s="6">
        <v>2026</v>
      </c>
      <c r="R54" s="7" t="s">
        <v>31</v>
      </c>
      <c r="T54" s="8">
        <v>2910</v>
      </c>
      <c r="U54" s="3" t="s">
        <v>9703</v>
      </c>
      <c r="V54" s="1" t="s">
        <v>33</v>
      </c>
      <c r="W54" s="1" t="s">
        <v>32</v>
      </c>
      <c r="X54" t="str">
        <f>VLOOKUP(Table_query__64[[#This Row],[Nr]],'MyTracker Export'!A:P,'MyTracker Export'!$P$1,FALSE)</f>
        <v>Work in progress</v>
      </c>
      <c r="Y54" t="str">
        <f>VLOOKUP(Table_query__64[[#This Row],[Nr]],'MyTracker Export'!A:Z,'MyTracker Export'!$Z$1,FALSE)</f>
        <v>Walid TAKTAK</v>
      </c>
      <c r="Z54" t="str">
        <f>VLOOKUP(Table_query__64[[#This Row],[Nr]],'MyTracker Export'!A:AA,'MyTracker Export'!$AA$1,FALSE)</f>
        <v>Wissem Bensaid</v>
      </c>
      <c r="AB54" s="19" t="str">
        <f>IF(Table_query__64[[#This Row],[Project status]]=Table_query__64[[#This Row],[Project Status Check]],"OK","NOK")</f>
        <v>OK</v>
      </c>
      <c r="AC54" s="19" t="str">
        <f>IF(Table_query__64[[#This Row],[PM]]=Table_query__64[[#This Row],[PM Check]],"OK","NOK")</f>
        <v>NOK</v>
      </c>
      <c r="AD54" s="19" t="str">
        <f>IF(Table_query__64[[#This Row],[PP]]=Table_query__64[[#This Row],[Pilot Check]],"OK","NOK")</f>
        <v>OK</v>
      </c>
      <c r="AE54" s="19"/>
    </row>
    <row r="55" spans="1:31" hidden="1" x14ac:dyDescent="0.3">
      <c r="A55" s="1" t="s">
        <v>202</v>
      </c>
      <c r="B55" s="2" t="s">
        <v>203</v>
      </c>
      <c r="C55" s="3" t="s">
        <v>4833</v>
      </c>
      <c r="D55" s="2" t="s">
        <v>27</v>
      </c>
      <c r="E55" s="2" t="s">
        <v>43</v>
      </c>
      <c r="F55" s="2" t="s">
        <v>28</v>
      </c>
      <c r="G55" s="4">
        <v>46062.041666666664</v>
      </c>
      <c r="H55" s="4"/>
      <c r="I55" s="2" t="s">
        <v>30</v>
      </c>
      <c r="J55" s="2" t="s">
        <v>30</v>
      </c>
      <c r="K55" s="2"/>
      <c r="L55" t="s">
        <v>83</v>
      </c>
      <c r="M55" s="2" t="s">
        <v>29</v>
      </c>
      <c r="N55" s="3" t="s">
        <v>7517</v>
      </c>
      <c r="O55" s="5">
        <v>0</v>
      </c>
      <c r="P55" s="5">
        <v>1800</v>
      </c>
      <c r="Q55" s="6">
        <v>2026</v>
      </c>
      <c r="R55" s="7" t="s">
        <v>31</v>
      </c>
      <c r="T55" s="8">
        <v>2909</v>
      </c>
      <c r="U55" s="3" t="s">
        <v>9704</v>
      </c>
      <c r="V55" s="1" t="s">
        <v>33</v>
      </c>
      <c r="W55" s="1" t="s">
        <v>32</v>
      </c>
      <c r="X55" t="str">
        <f>VLOOKUP(Table_query__64[[#This Row],[Nr]],'MyTracker Export'!A:P,'MyTracker Export'!$P$1,FALSE)</f>
        <v>Work in progress</v>
      </c>
      <c r="Y55" t="str">
        <f>VLOOKUP(Table_query__64[[#This Row],[Nr]],'MyTracker Export'!A:Z,'MyTracker Export'!$Z$1,FALSE)</f>
        <v>Mohamed Ali Bouaziz</v>
      </c>
      <c r="Z55" t="str">
        <f>VLOOKUP(Table_query__64[[#This Row],[Nr]],'MyTracker Export'!A:AA,'MyTracker Export'!$AA$1,FALSE)</f>
        <v>Wissem Bensaid</v>
      </c>
      <c r="AB55" s="19" t="str">
        <f>IF(Table_query__64[[#This Row],[Project status]]=Table_query__64[[#This Row],[Project Status Check]],"OK","NOK")</f>
        <v>OK</v>
      </c>
      <c r="AC55" s="19" t="str">
        <f>IF(Table_query__64[[#This Row],[PM]]=Table_query__64[[#This Row],[PM Check]],"OK","NOK")</f>
        <v>NOK</v>
      </c>
      <c r="AD55" s="19" t="str">
        <f>IF(Table_query__64[[#This Row],[PP]]=Table_query__64[[#This Row],[Pilot Check]],"OK","NOK")</f>
        <v>OK</v>
      </c>
      <c r="AE55" s="19"/>
    </row>
    <row r="56" spans="1:31" hidden="1" x14ac:dyDescent="0.3">
      <c r="A56" s="1" t="s">
        <v>204</v>
      </c>
      <c r="B56" s="2" t="s">
        <v>199</v>
      </c>
      <c r="C56" s="3" t="s">
        <v>4834</v>
      </c>
      <c r="D56" s="2" t="s">
        <v>58</v>
      </c>
      <c r="E56" s="2" t="s">
        <v>43</v>
      </c>
      <c r="F56" s="2" t="s">
        <v>28</v>
      </c>
      <c r="G56" s="4">
        <v>46062.041666666664</v>
      </c>
      <c r="H56" s="4"/>
      <c r="I56" s="2" t="s">
        <v>205</v>
      </c>
      <c r="J56" s="2" t="s">
        <v>119</v>
      </c>
      <c r="K56" s="2"/>
      <c r="L56" t="s">
        <v>37</v>
      </c>
      <c r="M56" s="2" t="s">
        <v>29</v>
      </c>
      <c r="N56" s="3" t="s">
        <v>7518</v>
      </c>
      <c r="O56" s="5">
        <v>27</v>
      </c>
      <c r="P56" s="5">
        <v>8316</v>
      </c>
      <c r="Q56" s="6">
        <v>2026</v>
      </c>
      <c r="R56" s="7" t="s">
        <v>31</v>
      </c>
      <c r="T56" s="8">
        <v>2908</v>
      </c>
      <c r="U56" s="3" t="s">
        <v>9705</v>
      </c>
      <c r="V56" s="1" t="s">
        <v>33</v>
      </c>
      <c r="W56" s="1" t="s">
        <v>32</v>
      </c>
      <c r="X56" t="str">
        <f>VLOOKUP(Table_query__64[[#This Row],[Nr]],'MyTracker Export'!A:P,'MyTracker Export'!$P$1,FALSE)</f>
        <v>Work in progress</v>
      </c>
      <c r="Y56" t="str">
        <f>VLOOKUP(Table_query__64[[#This Row],[Nr]],'MyTracker Export'!A:Z,'MyTracker Export'!$Z$1,FALSE)</f>
        <v>Belén Lopez Barrera</v>
      </c>
      <c r="Z56" t="str">
        <f>VLOOKUP(Table_query__64[[#This Row],[Nr]],'MyTracker Export'!A:AA,'MyTracker Export'!$AA$1,FALSE)</f>
        <v>Miguel Menéndez</v>
      </c>
      <c r="AB56" s="19" t="str">
        <f>IF(Table_query__64[[#This Row],[Project status]]=Table_query__64[[#This Row],[Project Status Check]],"OK","NOK")</f>
        <v>OK</v>
      </c>
      <c r="AC56" s="19" t="str">
        <f>IF(Table_query__64[[#This Row],[PM]]=Table_query__64[[#This Row],[PM Check]],"OK","NOK")</f>
        <v>OK</v>
      </c>
      <c r="AD56" s="19" t="str">
        <f>IF(Table_query__64[[#This Row],[PP]]=Table_query__64[[#This Row],[Pilot Check]],"OK","NOK")</f>
        <v>OK</v>
      </c>
      <c r="AE56" s="19"/>
    </row>
    <row r="57" spans="1:31" hidden="1" x14ac:dyDescent="0.3">
      <c r="A57" s="1" t="s">
        <v>206</v>
      </c>
      <c r="B57" s="2" t="s">
        <v>207</v>
      </c>
      <c r="C57" s="3" t="s">
        <v>4835</v>
      </c>
      <c r="D57" s="2" t="s">
        <v>38</v>
      </c>
      <c r="E57" s="2" t="s">
        <v>43</v>
      </c>
      <c r="F57" s="2" t="s">
        <v>28</v>
      </c>
      <c r="G57" s="4">
        <v>46059.041666666664</v>
      </c>
      <c r="H57" s="4"/>
      <c r="I57" s="2" t="s">
        <v>209</v>
      </c>
      <c r="J57" s="2" t="s">
        <v>209</v>
      </c>
      <c r="K57" s="2" t="s">
        <v>159</v>
      </c>
      <c r="L57" t="s">
        <v>208</v>
      </c>
      <c r="M57" s="2" t="s">
        <v>59</v>
      </c>
      <c r="N57" s="3" t="s">
        <v>7519</v>
      </c>
      <c r="O57" s="5">
        <v>10</v>
      </c>
      <c r="P57" s="5">
        <v>467409.56</v>
      </c>
      <c r="Q57" s="6">
        <v>2026</v>
      </c>
      <c r="R57" s="7" t="s">
        <v>31</v>
      </c>
      <c r="T57" s="8">
        <v>2907</v>
      </c>
      <c r="U57" s="3" t="s">
        <v>9706</v>
      </c>
      <c r="V57" s="1" t="s">
        <v>33</v>
      </c>
      <c r="W57" s="1" t="s">
        <v>32</v>
      </c>
      <c r="X57" t="str">
        <f>VLOOKUP(Table_query__64[[#This Row],[Nr]],'MyTracker Export'!A:P,'MyTracker Export'!$P$1,FALSE)</f>
        <v>Work in progress</v>
      </c>
      <c r="Y57" t="str">
        <f>VLOOKUP(Table_query__64[[#This Row],[Nr]],'MyTracker Export'!A:Z,'MyTracker Export'!$Z$1,FALSE)</f>
        <v>Sunny Yip</v>
      </c>
      <c r="Z57" t="str">
        <f>VLOOKUP(Table_query__64[[#This Row],[Nr]],'MyTracker Export'!A:AA,'MyTracker Export'!$AA$1,FALSE)</f>
        <v>Sunny Yip</v>
      </c>
      <c r="AB57" s="19" t="str">
        <f>IF(Table_query__64[[#This Row],[Project status]]=Table_query__64[[#This Row],[Project Status Check]],"OK","NOK")</f>
        <v>OK</v>
      </c>
      <c r="AC57" s="19" t="str">
        <f>IF(Table_query__64[[#This Row],[PM]]=Table_query__64[[#This Row],[PM Check]],"OK","NOK")</f>
        <v>OK</v>
      </c>
      <c r="AD57" s="19" t="str">
        <f>IF(Table_query__64[[#This Row],[PP]]=Table_query__64[[#This Row],[Pilot Check]],"OK","NOK")</f>
        <v>OK</v>
      </c>
      <c r="AE57" s="19"/>
    </row>
    <row r="58" spans="1:31" hidden="1" x14ac:dyDescent="0.3">
      <c r="A58" s="1" t="s">
        <v>210</v>
      </c>
      <c r="B58" s="2" t="s">
        <v>35</v>
      </c>
      <c r="C58" s="3" t="s">
        <v>4836</v>
      </c>
      <c r="D58" s="2" t="s">
        <v>38</v>
      </c>
      <c r="E58" s="2" t="s">
        <v>36</v>
      </c>
      <c r="F58" s="2" t="s">
        <v>28</v>
      </c>
      <c r="G58" s="4">
        <v>46056.041666666664</v>
      </c>
      <c r="H58" s="4"/>
      <c r="I58" s="2" t="s">
        <v>39</v>
      </c>
      <c r="J58" s="2" t="s">
        <v>40</v>
      </c>
      <c r="K58" s="2" t="s">
        <v>159</v>
      </c>
      <c r="L58" t="s">
        <v>211</v>
      </c>
      <c r="M58" s="2" t="s">
        <v>29</v>
      </c>
      <c r="N58" s="3" t="s">
        <v>7520</v>
      </c>
      <c r="O58" s="5">
        <v>0.01</v>
      </c>
      <c r="P58" s="5">
        <v>23167.99</v>
      </c>
      <c r="Q58" s="6">
        <v>2026</v>
      </c>
      <c r="R58" s="7" t="s">
        <v>31</v>
      </c>
      <c r="T58" s="8">
        <v>2906</v>
      </c>
      <c r="U58" s="3" t="s">
        <v>9707</v>
      </c>
      <c r="V58" s="1" t="s">
        <v>33</v>
      </c>
      <c r="W58" s="1" t="s">
        <v>32</v>
      </c>
      <c r="X58" t="str">
        <f>VLOOKUP(Table_query__64[[#This Row],[Nr]],'MyTracker Export'!A:P,'MyTracker Export'!$P$1,FALSE)</f>
        <v>Work in progress</v>
      </c>
      <c r="Y58" t="str">
        <f>VLOOKUP(Table_query__64[[#This Row],[Nr]],'MyTracker Export'!A:Z,'MyTracker Export'!$Z$1,FALSE)</f>
        <v>Audric Jeanne</v>
      </c>
      <c r="Z58" t="str">
        <f>VLOOKUP(Table_query__64[[#This Row],[Nr]],'MyTracker Export'!A:AA,'MyTracker Export'!$AA$1,FALSE)</f>
        <v>Karel De Swert</v>
      </c>
      <c r="AB58" s="19" t="str">
        <f>IF(Table_query__64[[#This Row],[Project status]]=Table_query__64[[#This Row],[Project Status Check]],"OK","NOK")</f>
        <v>OK</v>
      </c>
      <c r="AC58" s="19" t="str">
        <f>IF(Table_query__64[[#This Row],[PM]]=Table_query__64[[#This Row],[PM Check]],"OK","NOK")</f>
        <v>OK</v>
      </c>
      <c r="AD58" s="19" t="str">
        <f>IF(Table_query__64[[#This Row],[PP]]=Table_query__64[[#This Row],[Pilot Check]],"OK","NOK")</f>
        <v>OK</v>
      </c>
      <c r="AE58" s="19"/>
    </row>
    <row r="59" spans="1:31" hidden="1" x14ac:dyDescent="0.3">
      <c r="A59" s="1" t="s">
        <v>212</v>
      </c>
      <c r="B59" s="2" t="s">
        <v>213</v>
      </c>
      <c r="C59" s="3" t="s">
        <v>4837</v>
      </c>
      <c r="D59" s="2" t="s">
        <v>45</v>
      </c>
      <c r="E59" s="2" t="s">
        <v>43</v>
      </c>
      <c r="F59" s="2" t="s">
        <v>28</v>
      </c>
      <c r="G59" s="4">
        <v>46052.041666666664</v>
      </c>
      <c r="H59" s="4"/>
      <c r="I59" s="2" t="s">
        <v>184</v>
      </c>
      <c r="J59" s="2" t="s">
        <v>184</v>
      </c>
      <c r="K59" s="2"/>
      <c r="L59" t="s">
        <v>52</v>
      </c>
      <c r="M59" s="2" t="s">
        <v>29</v>
      </c>
      <c r="N59" s="3" t="s">
        <v>7521</v>
      </c>
      <c r="O59" s="5">
        <v>1</v>
      </c>
      <c r="P59" s="5">
        <v>1100</v>
      </c>
      <c r="Q59" s="6">
        <v>2026</v>
      </c>
      <c r="R59" s="7" t="s">
        <v>31</v>
      </c>
      <c r="T59" s="8">
        <v>2905</v>
      </c>
      <c r="U59" s="3" t="s">
        <v>9708</v>
      </c>
      <c r="V59" s="1" t="s">
        <v>33</v>
      </c>
      <c r="W59" s="1" t="s">
        <v>32</v>
      </c>
      <c r="X59" t="str">
        <f>VLOOKUP(Table_query__64[[#This Row],[Nr]],'MyTracker Export'!A:P,'MyTracker Export'!$P$1,FALSE)</f>
        <v>Work in progress</v>
      </c>
      <c r="Y59" t="str">
        <f>VLOOKUP(Table_query__64[[#This Row],[Nr]],'MyTracker Export'!A:Z,'MyTracker Export'!$Z$1,FALSE)</f>
        <v>Begona Soto</v>
      </c>
      <c r="Z59" t="str">
        <f>VLOOKUP(Table_query__64[[#This Row],[Nr]],'MyTracker Export'!A:AA,'MyTracker Export'!$AA$1,FALSE)</f>
        <v>Begona Soto</v>
      </c>
      <c r="AB59" s="19" t="str">
        <f>IF(Table_query__64[[#This Row],[Project status]]=Table_query__64[[#This Row],[Project Status Check]],"OK","NOK")</f>
        <v>OK</v>
      </c>
      <c r="AC59" s="19" t="str">
        <f>IF(Table_query__64[[#This Row],[PM]]=Table_query__64[[#This Row],[PM Check]],"OK","NOK")</f>
        <v>OK</v>
      </c>
      <c r="AD59" s="19" t="str">
        <f>IF(Table_query__64[[#This Row],[PP]]=Table_query__64[[#This Row],[Pilot Check]],"OK","NOK")</f>
        <v>OK</v>
      </c>
      <c r="AE59" s="19"/>
    </row>
    <row r="60" spans="1:31" hidden="1" x14ac:dyDescent="0.3">
      <c r="A60" s="1" t="s">
        <v>214</v>
      </c>
      <c r="B60" s="2" t="s">
        <v>215</v>
      </c>
      <c r="C60" s="3" t="s">
        <v>4838</v>
      </c>
      <c r="D60" s="2" t="s">
        <v>27</v>
      </c>
      <c r="E60" s="2" t="s">
        <v>25</v>
      </c>
      <c r="F60" s="2" t="s">
        <v>28</v>
      </c>
      <c r="G60" s="4">
        <v>46052.041666666664</v>
      </c>
      <c r="H60" s="4"/>
      <c r="I60" s="2" t="s">
        <v>30</v>
      </c>
      <c r="J60" s="2" t="s">
        <v>30</v>
      </c>
      <c r="K60" s="2"/>
      <c r="L60" t="s">
        <v>49</v>
      </c>
      <c r="M60" s="2" t="s">
        <v>29</v>
      </c>
      <c r="N60" s="3" t="s">
        <v>7522</v>
      </c>
      <c r="O60" s="5">
        <v>0</v>
      </c>
      <c r="P60" s="5">
        <v>154800</v>
      </c>
      <c r="Q60" s="6">
        <v>2026</v>
      </c>
      <c r="R60" s="7" t="s">
        <v>31</v>
      </c>
      <c r="T60" s="8">
        <v>2904</v>
      </c>
      <c r="U60" s="3" t="s">
        <v>9709</v>
      </c>
      <c r="V60" s="1" t="s">
        <v>33</v>
      </c>
      <c r="W60" s="1" t="s">
        <v>32</v>
      </c>
      <c r="X60" t="str">
        <f>VLOOKUP(Table_query__64[[#This Row],[Nr]],'MyTracker Export'!A:P,'MyTracker Export'!$P$1,FALSE)</f>
        <v>Work in progress</v>
      </c>
      <c r="Y60" t="str">
        <f>VLOOKUP(Table_query__64[[#This Row],[Nr]],'MyTracker Export'!A:Z,'MyTracker Export'!$Z$1,FALSE)</f>
        <v>Amir Ben Ayed</v>
      </c>
      <c r="Z60" t="str">
        <f>VLOOKUP(Table_query__64[[#This Row],[Nr]],'MyTracker Export'!A:AA,'MyTracker Export'!$AA$1,FALSE)</f>
        <v>Wissem Bensaid</v>
      </c>
      <c r="AB60" s="19" t="str">
        <f>IF(Table_query__64[[#This Row],[Project status]]=Table_query__64[[#This Row],[Project Status Check]],"OK","NOK")</f>
        <v>OK</v>
      </c>
      <c r="AC60" s="19" t="str">
        <f>IF(Table_query__64[[#This Row],[PM]]=Table_query__64[[#This Row],[PM Check]],"OK","NOK")</f>
        <v>NOK</v>
      </c>
      <c r="AD60" s="19" t="str">
        <f>IF(Table_query__64[[#This Row],[PP]]=Table_query__64[[#This Row],[Pilot Check]],"OK","NOK")</f>
        <v>OK</v>
      </c>
      <c r="AE60" s="19"/>
    </row>
    <row r="61" spans="1:31" hidden="1" x14ac:dyDescent="0.3">
      <c r="A61" s="1" t="s">
        <v>216</v>
      </c>
      <c r="B61" s="2" t="s">
        <v>217</v>
      </c>
      <c r="C61" s="3" t="s">
        <v>4839</v>
      </c>
      <c r="D61" s="2" t="s">
        <v>178</v>
      </c>
      <c r="E61" s="2" t="s">
        <v>36</v>
      </c>
      <c r="F61" s="2" t="s">
        <v>28</v>
      </c>
      <c r="G61" s="4">
        <v>46052.041666666664</v>
      </c>
      <c r="H61" s="4"/>
      <c r="I61" s="2" t="s">
        <v>218</v>
      </c>
      <c r="J61" s="2" t="s">
        <v>150</v>
      </c>
      <c r="K61" s="2"/>
      <c r="L61" t="s">
        <v>144</v>
      </c>
      <c r="M61" s="2" t="s">
        <v>59</v>
      </c>
      <c r="N61" s="3" t="s">
        <v>7523</v>
      </c>
      <c r="O61" s="5">
        <v>1</v>
      </c>
      <c r="P61" s="5">
        <v>59495</v>
      </c>
      <c r="Q61" s="6">
        <v>2026</v>
      </c>
      <c r="R61" s="7" t="s">
        <v>31</v>
      </c>
      <c r="T61" s="8">
        <v>2903</v>
      </c>
      <c r="U61" s="3" t="s">
        <v>9710</v>
      </c>
      <c r="V61" s="1" t="s">
        <v>33</v>
      </c>
      <c r="W61" s="1" t="s">
        <v>32</v>
      </c>
      <c r="X61" t="str">
        <f>VLOOKUP(Table_query__64[[#This Row],[Nr]],'MyTracker Export'!A:P,'MyTracker Export'!$P$1,FALSE)</f>
        <v>Work in progress</v>
      </c>
      <c r="Y61" t="str">
        <f>VLOOKUP(Table_query__64[[#This Row],[Nr]],'MyTracker Export'!A:Z,'MyTracker Export'!$Z$1,FALSE)</f>
        <v>Lucas Olheiser</v>
      </c>
      <c r="Z61" t="str">
        <f>VLOOKUP(Table_query__64[[#This Row],[Nr]],'MyTracker Export'!A:AA,'MyTracker Export'!$AA$1,FALSE)</f>
        <v>Fiete Heinrich</v>
      </c>
      <c r="AB61" s="19" t="str">
        <f>IF(Table_query__64[[#This Row],[Project status]]=Table_query__64[[#This Row],[Project Status Check]],"OK","NOK")</f>
        <v>OK</v>
      </c>
      <c r="AC61" s="19" t="str">
        <f>IF(Table_query__64[[#This Row],[PM]]=Table_query__64[[#This Row],[PM Check]],"OK","NOK")</f>
        <v>OK</v>
      </c>
      <c r="AD61" s="19" t="str">
        <f>IF(Table_query__64[[#This Row],[PP]]=Table_query__64[[#This Row],[Pilot Check]],"OK","NOK")</f>
        <v>OK</v>
      </c>
      <c r="AE61" s="19"/>
    </row>
    <row r="62" spans="1:31" hidden="1" x14ac:dyDescent="0.3">
      <c r="A62" s="1" t="s">
        <v>219</v>
      </c>
      <c r="B62" s="2" t="s">
        <v>217</v>
      </c>
      <c r="C62" s="3" t="s">
        <v>4840</v>
      </c>
      <c r="D62" s="2" t="s">
        <v>178</v>
      </c>
      <c r="E62" s="2" t="s">
        <v>36</v>
      </c>
      <c r="F62" s="2" t="s">
        <v>28</v>
      </c>
      <c r="G62" s="4">
        <v>46064.041666666664</v>
      </c>
      <c r="H62" s="4"/>
      <c r="I62" s="2" t="s">
        <v>192</v>
      </c>
      <c r="J62" s="2" t="s">
        <v>150</v>
      </c>
      <c r="K62" s="2"/>
      <c r="L62" t="s">
        <v>57</v>
      </c>
      <c r="M62" s="2" t="s">
        <v>59</v>
      </c>
      <c r="N62" s="3" t="s">
        <v>7524</v>
      </c>
      <c r="O62" s="5">
        <v>0.7</v>
      </c>
      <c r="P62" s="5">
        <v>40475</v>
      </c>
      <c r="Q62" s="6">
        <v>2026</v>
      </c>
      <c r="R62" s="7" t="s">
        <v>31</v>
      </c>
      <c r="T62" s="8">
        <v>2902</v>
      </c>
      <c r="U62" s="3" t="s">
        <v>9711</v>
      </c>
      <c r="V62" s="1" t="s">
        <v>33</v>
      </c>
      <c r="W62" s="1" t="s">
        <v>32</v>
      </c>
      <c r="X62" t="str">
        <f>VLOOKUP(Table_query__64[[#This Row],[Nr]],'MyTracker Export'!A:P,'MyTracker Export'!$P$1,FALSE)</f>
        <v>Work in progress</v>
      </c>
      <c r="Y62" t="str">
        <f>VLOOKUP(Table_query__64[[#This Row],[Nr]],'MyTracker Export'!A:Z,'MyTracker Export'!$Z$1,FALSE)</f>
        <v>Sang Tan Dang</v>
      </c>
      <c r="Z62" t="str">
        <f>VLOOKUP(Table_query__64[[#This Row],[Nr]],'MyTracker Export'!A:AA,'MyTracker Export'!$AA$1,FALSE)</f>
        <v>Fiete Heinrich</v>
      </c>
      <c r="AB62" s="19" t="str">
        <f>IF(Table_query__64[[#This Row],[Project status]]=Table_query__64[[#This Row],[Project Status Check]],"OK","NOK")</f>
        <v>OK</v>
      </c>
      <c r="AC62" s="19" t="str">
        <f>IF(Table_query__64[[#This Row],[PM]]=Table_query__64[[#This Row],[PM Check]],"OK","NOK")</f>
        <v>OK</v>
      </c>
      <c r="AD62" s="19" t="str">
        <f>IF(Table_query__64[[#This Row],[PP]]=Table_query__64[[#This Row],[Pilot Check]],"OK","NOK")</f>
        <v>OK</v>
      </c>
      <c r="AE62" s="19"/>
    </row>
    <row r="63" spans="1:31" hidden="1" x14ac:dyDescent="0.3">
      <c r="A63" s="1" t="s">
        <v>220</v>
      </c>
      <c r="B63" s="2" t="s">
        <v>127</v>
      </c>
      <c r="C63" s="3" t="s">
        <v>4841</v>
      </c>
      <c r="D63" s="2" t="s">
        <v>27</v>
      </c>
      <c r="E63" s="2" t="s">
        <v>25</v>
      </c>
      <c r="F63" s="2" t="s">
        <v>28</v>
      </c>
      <c r="G63" s="4">
        <v>46051.041666666664</v>
      </c>
      <c r="H63" s="4"/>
      <c r="I63" s="2" t="s">
        <v>30</v>
      </c>
      <c r="J63" s="2" t="s">
        <v>30</v>
      </c>
      <c r="K63" s="2"/>
      <c r="L63" t="s">
        <v>37</v>
      </c>
      <c r="M63" s="2" t="s">
        <v>29</v>
      </c>
      <c r="N63" s="3" t="s">
        <v>7525</v>
      </c>
      <c r="O63" s="5">
        <v>0</v>
      </c>
      <c r="P63" s="5">
        <v>8600</v>
      </c>
      <c r="Q63" s="6">
        <v>2026</v>
      </c>
      <c r="R63" s="7" t="s">
        <v>31</v>
      </c>
      <c r="T63" s="8">
        <v>2901</v>
      </c>
      <c r="U63" s="3" t="s">
        <v>9712</v>
      </c>
      <c r="V63" s="1" t="s">
        <v>33</v>
      </c>
      <c r="W63" s="1" t="s">
        <v>32</v>
      </c>
      <c r="X63" t="str">
        <f>VLOOKUP(Table_query__64[[#This Row],[Nr]],'MyTracker Export'!A:P,'MyTracker Export'!$P$1,FALSE)</f>
        <v>Work in progress</v>
      </c>
      <c r="Y63" t="str">
        <f>VLOOKUP(Table_query__64[[#This Row],[Nr]],'MyTracker Export'!A:Z,'MyTracker Export'!$Z$1,FALSE)</f>
        <v>Achraf Walha</v>
      </c>
      <c r="Z63" t="str">
        <f>VLOOKUP(Table_query__64[[#This Row],[Nr]],'MyTracker Export'!A:AA,'MyTracker Export'!$AA$1,FALSE)</f>
        <v>Wissem Bensaid</v>
      </c>
      <c r="AB63" s="19" t="str">
        <f>IF(Table_query__64[[#This Row],[Project status]]=Table_query__64[[#This Row],[Project Status Check]],"OK","NOK")</f>
        <v>OK</v>
      </c>
      <c r="AC63" s="19" t="str">
        <f>IF(Table_query__64[[#This Row],[PM]]=Table_query__64[[#This Row],[PM Check]],"OK","NOK")</f>
        <v>NOK</v>
      </c>
      <c r="AD63" s="19" t="str">
        <f>IF(Table_query__64[[#This Row],[PP]]=Table_query__64[[#This Row],[Pilot Check]],"OK","NOK")</f>
        <v>OK</v>
      </c>
      <c r="AE63" s="19"/>
    </row>
    <row r="64" spans="1:31" hidden="1" x14ac:dyDescent="0.3">
      <c r="A64" s="1" t="s">
        <v>221</v>
      </c>
      <c r="B64" s="2" t="s">
        <v>222</v>
      </c>
      <c r="C64" s="3" t="s">
        <v>4842</v>
      </c>
      <c r="D64" s="2" t="s">
        <v>89</v>
      </c>
      <c r="E64" s="2" t="s">
        <v>104</v>
      </c>
      <c r="F64" s="2" t="s">
        <v>28</v>
      </c>
      <c r="G64" s="4">
        <v>46051.041666666664</v>
      </c>
      <c r="H64" s="4"/>
      <c r="I64" s="2" t="s">
        <v>90</v>
      </c>
      <c r="J64" s="2" t="s">
        <v>90</v>
      </c>
      <c r="K64" s="2"/>
      <c r="L64" t="s">
        <v>223</v>
      </c>
      <c r="M64" s="2" t="s">
        <v>29</v>
      </c>
      <c r="N64" s="3" t="s">
        <v>7526</v>
      </c>
      <c r="O64" s="5">
        <v>0</v>
      </c>
      <c r="P64" s="5">
        <v>25075</v>
      </c>
      <c r="Q64" s="6">
        <v>2026</v>
      </c>
      <c r="R64" s="7" t="s">
        <v>31</v>
      </c>
      <c r="T64" s="8">
        <v>2900</v>
      </c>
      <c r="U64" s="3" t="s">
        <v>9713</v>
      </c>
      <c r="V64" s="1" t="s">
        <v>33</v>
      </c>
      <c r="W64" s="1" t="s">
        <v>32</v>
      </c>
      <c r="X64" t="str">
        <f>VLOOKUP(Table_query__64[[#This Row],[Nr]],'MyTracker Export'!A:P,'MyTracker Export'!$P$1,FALSE)</f>
        <v>Work in progress</v>
      </c>
      <c r="Y64" t="str">
        <f>VLOOKUP(Table_query__64[[#This Row],[Nr]],'MyTracker Export'!A:Z,'MyTracker Export'!$Z$1,FALSE)</f>
        <v>Maxim Mokdad</v>
      </c>
      <c r="Z64" t="str">
        <f>VLOOKUP(Table_query__64[[#This Row],[Nr]],'MyTracker Export'!A:AA,'MyTracker Export'!$AA$1,FALSE)</f>
        <v>Boris Krastev</v>
      </c>
      <c r="AB64" s="19" t="str">
        <f>IF(Table_query__64[[#This Row],[Project status]]=Table_query__64[[#This Row],[Project Status Check]],"OK","NOK")</f>
        <v>OK</v>
      </c>
      <c r="AC64" s="19" t="str">
        <f>IF(Table_query__64[[#This Row],[PM]]=Table_query__64[[#This Row],[PM Check]],"OK","NOK")</f>
        <v>NOK</v>
      </c>
      <c r="AD64" s="19" t="str">
        <f>IF(Table_query__64[[#This Row],[PP]]=Table_query__64[[#This Row],[Pilot Check]],"OK","NOK")</f>
        <v>NOK</v>
      </c>
      <c r="AE64" s="19"/>
    </row>
    <row r="65" spans="1:31" hidden="1" x14ac:dyDescent="0.3">
      <c r="A65" s="1" t="s">
        <v>224</v>
      </c>
      <c r="B65" s="2" t="s">
        <v>225</v>
      </c>
      <c r="C65" s="3" t="s">
        <v>4843</v>
      </c>
      <c r="D65" s="2" t="s">
        <v>89</v>
      </c>
      <c r="E65" s="2" t="s">
        <v>25</v>
      </c>
      <c r="F65" s="2" t="s">
        <v>28</v>
      </c>
      <c r="G65" s="4">
        <v>46051.041666666664</v>
      </c>
      <c r="H65" s="4"/>
      <c r="I65" s="2" t="s">
        <v>90</v>
      </c>
      <c r="J65" s="2" t="s">
        <v>90</v>
      </c>
      <c r="K65" s="2"/>
      <c r="L65" t="s">
        <v>57</v>
      </c>
      <c r="M65" s="2" t="s">
        <v>59</v>
      </c>
      <c r="N65" s="3" t="s">
        <v>7527</v>
      </c>
      <c r="O65" s="5">
        <v>0</v>
      </c>
      <c r="P65" s="5">
        <v>115200</v>
      </c>
      <c r="Q65" s="6">
        <v>2026</v>
      </c>
      <c r="R65" s="7" t="s">
        <v>31</v>
      </c>
      <c r="T65" s="8">
        <v>2899</v>
      </c>
      <c r="U65" s="3" t="s">
        <v>9714</v>
      </c>
      <c r="V65" s="1" t="s">
        <v>33</v>
      </c>
      <c r="W65" s="1" t="s">
        <v>32</v>
      </c>
      <c r="X65" t="str">
        <f>VLOOKUP(Table_query__64[[#This Row],[Nr]],'MyTracker Export'!A:P,'MyTracker Export'!$P$1,FALSE)</f>
        <v>Work in progress</v>
      </c>
      <c r="Y65" t="str">
        <f>VLOOKUP(Table_query__64[[#This Row],[Nr]],'MyTracker Export'!A:Z,'MyTracker Export'!$Z$1,FALSE)</f>
        <v>Dobri Gatev</v>
      </c>
      <c r="Z65" t="str">
        <f>VLOOKUP(Table_query__64[[#This Row],[Nr]],'MyTracker Export'!A:AA,'MyTracker Export'!$AA$1,FALSE)</f>
        <v>Tsanko Mihov</v>
      </c>
      <c r="AB65" s="19" t="str">
        <f>IF(Table_query__64[[#This Row],[Project status]]=Table_query__64[[#This Row],[Project Status Check]],"OK","NOK")</f>
        <v>OK</v>
      </c>
      <c r="AC65" s="19" t="str">
        <f>IF(Table_query__64[[#This Row],[PM]]=Table_query__64[[#This Row],[PM Check]],"OK","NOK")</f>
        <v>NOK</v>
      </c>
      <c r="AD65" s="19" t="str">
        <f>IF(Table_query__64[[#This Row],[PP]]=Table_query__64[[#This Row],[Pilot Check]],"OK","NOK")</f>
        <v>NOK</v>
      </c>
      <c r="AE65" s="19"/>
    </row>
    <row r="66" spans="1:31" hidden="1" x14ac:dyDescent="0.3">
      <c r="A66" s="1" t="s">
        <v>226</v>
      </c>
      <c r="B66" s="2" t="s">
        <v>227</v>
      </c>
      <c r="C66" s="3" t="s">
        <v>4844</v>
      </c>
      <c r="D66" s="2" t="s">
        <v>58</v>
      </c>
      <c r="E66" s="2" t="s">
        <v>36</v>
      </c>
      <c r="F66" s="2" t="s">
        <v>28</v>
      </c>
      <c r="G66" s="4">
        <v>46048.041666666664</v>
      </c>
      <c r="H66" s="4"/>
      <c r="I66" s="2" t="s">
        <v>228</v>
      </c>
      <c r="J66" s="2" t="s">
        <v>229</v>
      </c>
      <c r="K66" s="2"/>
      <c r="L66" t="s">
        <v>44</v>
      </c>
      <c r="M66" s="2" t="s">
        <v>29</v>
      </c>
      <c r="N66" s="3" t="s">
        <v>7528</v>
      </c>
      <c r="O66" s="5">
        <v>1</v>
      </c>
      <c r="P66" s="5">
        <v>6100</v>
      </c>
      <c r="Q66" s="6">
        <v>2026</v>
      </c>
      <c r="R66" s="7" t="s">
        <v>31</v>
      </c>
      <c r="T66" s="8">
        <v>2898</v>
      </c>
      <c r="U66" s="3" t="s">
        <v>9715</v>
      </c>
      <c r="V66" s="1" t="s">
        <v>33</v>
      </c>
      <c r="W66" s="1" t="s">
        <v>32</v>
      </c>
      <c r="X66" t="str">
        <f>VLOOKUP(Table_query__64[[#This Row],[Nr]],'MyTracker Export'!A:P,'MyTracker Export'!$P$1,FALSE)</f>
        <v>Work in progress</v>
      </c>
      <c r="Y66" t="str">
        <f>VLOOKUP(Table_query__64[[#This Row],[Nr]],'MyTracker Export'!A:Z,'MyTracker Export'!$Z$1,FALSE)</f>
        <v>Paqui Romero</v>
      </c>
      <c r="Z66" t="str">
        <f>VLOOKUP(Table_query__64[[#This Row],[Nr]],'MyTracker Export'!A:AA,'MyTracker Export'!$AA$1,FALSE)</f>
        <v>Paqui Romero</v>
      </c>
      <c r="AB66" s="19" t="str">
        <f>IF(Table_query__64[[#This Row],[Project status]]=Table_query__64[[#This Row],[Project Status Check]],"OK","NOK")</f>
        <v>OK</v>
      </c>
      <c r="AC66" s="19" t="str">
        <f>IF(Table_query__64[[#This Row],[PM]]=Table_query__64[[#This Row],[PM Check]],"OK","NOK")</f>
        <v>NOK</v>
      </c>
      <c r="AD66" s="19" t="str">
        <f>IF(Table_query__64[[#This Row],[PP]]=Table_query__64[[#This Row],[Pilot Check]],"OK","NOK")</f>
        <v>OK</v>
      </c>
      <c r="AE66" s="19"/>
    </row>
    <row r="67" spans="1:31" hidden="1" x14ac:dyDescent="0.3">
      <c r="A67" s="1" t="s">
        <v>230</v>
      </c>
      <c r="B67" s="2" t="s">
        <v>231</v>
      </c>
      <c r="C67" s="3" t="s">
        <v>4845</v>
      </c>
      <c r="D67" s="2" t="s">
        <v>58</v>
      </c>
      <c r="E67" s="2" t="s">
        <v>43</v>
      </c>
      <c r="F67" s="2" t="s">
        <v>28</v>
      </c>
      <c r="G67" s="4">
        <v>46048.041666666664</v>
      </c>
      <c r="H67" s="4"/>
      <c r="I67" s="2" t="s">
        <v>119</v>
      </c>
      <c r="J67" s="2" t="s">
        <v>158</v>
      </c>
      <c r="K67" s="2"/>
      <c r="L67" t="s">
        <v>118</v>
      </c>
      <c r="M67" s="2" t="s">
        <v>29</v>
      </c>
      <c r="N67" s="3" t="s">
        <v>7529</v>
      </c>
      <c r="O67" s="5">
        <v>30</v>
      </c>
      <c r="P67" s="5">
        <v>32997.89</v>
      </c>
      <c r="Q67" s="6">
        <v>2026</v>
      </c>
      <c r="R67" s="7" t="s">
        <v>31</v>
      </c>
      <c r="T67" s="8">
        <v>2897</v>
      </c>
      <c r="U67" s="3" t="s">
        <v>9716</v>
      </c>
      <c r="V67" s="1" t="s">
        <v>33</v>
      </c>
      <c r="W67" s="1" t="s">
        <v>32</v>
      </c>
      <c r="X67" t="str">
        <f>VLOOKUP(Table_query__64[[#This Row],[Nr]],'MyTracker Export'!A:P,'MyTracker Export'!$P$1,FALSE)</f>
        <v>Work in progress</v>
      </c>
      <c r="Y67" t="str">
        <f>VLOOKUP(Table_query__64[[#This Row],[Nr]],'MyTracker Export'!A:Z,'MyTracker Export'!$Z$1,FALSE)</f>
        <v>Miguel Menéndez</v>
      </c>
      <c r="Z67" t="str">
        <f>VLOOKUP(Table_query__64[[#This Row],[Nr]],'MyTracker Export'!A:AA,'MyTracker Export'!$AA$1,FALSE)</f>
        <v>Juan Juarez Quintana</v>
      </c>
      <c r="AB67" s="19" t="str">
        <f>IF(Table_query__64[[#This Row],[Project status]]=Table_query__64[[#This Row],[Project Status Check]],"OK","NOK")</f>
        <v>OK</v>
      </c>
      <c r="AC67" s="19" t="str">
        <f>IF(Table_query__64[[#This Row],[PM]]=Table_query__64[[#This Row],[PM Check]],"OK","NOK")</f>
        <v>OK</v>
      </c>
      <c r="AD67" s="19" t="str">
        <f>IF(Table_query__64[[#This Row],[PP]]=Table_query__64[[#This Row],[Pilot Check]],"OK","NOK")</f>
        <v>NOK</v>
      </c>
      <c r="AE67" s="19"/>
    </row>
    <row r="68" spans="1:31" hidden="1" x14ac:dyDescent="0.3">
      <c r="A68" s="1" t="s">
        <v>232</v>
      </c>
      <c r="B68" s="2" t="s">
        <v>233</v>
      </c>
      <c r="C68" s="3" t="s">
        <v>4846</v>
      </c>
      <c r="D68" s="2" t="s">
        <v>84</v>
      </c>
      <c r="E68" s="2" t="s">
        <v>36</v>
      </c>
      <c r="F68" s="2" t="s">
        <v>28</v>
      </c>
      <c r="G68" s="4">
        <v>46048.041666666664</v>
      </c>
      <c r="H68" s="4"/>
      <c r="I68" s="2" t="s">
        <v>234</v>
      </c>
      <c r="J68" s="2" t="s">
        <v>234</v>
      </c>
      <c r="K68" s="2"/>
      <c r="L68" t="s">
        <v>57</v>
      </c>
      <c r="M68" s="2" t="s">
        <v>29</v>
      </c>
      <c r="N68" s="3" t="s">
        <v>7530</v>
      </c>
      <c r="O68" s="5">
        <v>0.1</v>
      </c>
      <c r="P68" s="5">
        <v>27216</v>
      </c>
      <c r="Q68" s="6">
        <v>2026</v>
      </c>
      <c r="R68" s="7" t="s">
        <v>31</v>
      </c>
      <c r="T68" s="8">
        <v>2896</v>
      </c>
      <c r="U68" s="3" t="s">
        <v>9717</v>
      </c>
      <c r="V68" s="1" t="s">
        <v>33</v>
      </c>
      <c r="W68" s="1" t="s">
        <v>32</v>
      </c>
      <c r="X68" t="str">
        <f>VLOOKUP(Table_query__64[[#This Row],[Nr]],'MyTracker Export'!A:P,'MyTracker Export'!$P$1,FALSE)</f>
        <v>Work in progress</v>
      </c>
      <c r="Y68" t="str">
        <f>VLOOKUP(Table_query__64[[#This Row],[Nr]],'MyTracker Export'!A:Z,'MyTracker Export'!$Z$1,FALSE)</f>
        <v>Mark Sensenig</v>
      </c>
      <c r="Z68" t="str">
        <f>VLOOKUP(Table_query__64[[#This Row],[Nr]],'MyTracker Export'!A:AA,'MyTracker Export'!$AA$1,FALSE)</f>
        <v>Mark Sensenig</v>
      </c>
      <c r="AB68" s="19" t="str">
        <f>IF(Table_query__64[[#This Row],[Project status]]=Table_query__64[[#This Row],[Project Status Check]],"OK","NOK")</f>
        <v>OK</v>
      </c>
      <c r="AC68" s="19" t="str">
        <f>IF(Table_query__64[[#This Row],[PM]]=Table_query__64[[#This Row],[PM Check]],"OK","NOK")</f>
        <v>OK</v>
      </c>
      <c r="AD68" s="19" t="str">
        <f>IF(Table_query__64[[#This Row],[PP]]=Table_query__64[[#This Row],[Pilot Check]],"OK","NOK")</f>
        <v>OK</v>
      </c>
      <c r="AE68" s="19"/>
    </row>
    <row r="69" spans="1:31" hidden="1" x14ac:dyDescent="0.3">
      <c r="A69" s="1" t="s">
        <v>235</v>
      </c>
      <c r="B69" s="2" t="s">
        <v>236</v>
      </c>
      <c r="C69" s="3" t="s">
        <v>4847</v>
      </c>
      <c r="D69" s="2" t="s">
        <v>27</v>
      </c>
      <c r="E69" s="2" t="s">
        <v>82</v>
      </c>
      <c r="F69" s="2" t="s">
        <v>28</v>
      </c>
      <c r="G69" s="4">
        <v>46045.041666666664</v>
      </c>
      <c r="H69" s="4"/>
      <c r="I69" s="2" t="s">
        <v>30</v>
      </c>
      <c r="J69" s="2" t="s">
        <v>30</v>
      </c>
      <c r="K69" s="2"/>
      <c r="L69" t="s">
        <v>57</v>
      </c>
      <c r="M69" s="2" t="s">
        <v>29</v>
      </c>
      <c r="N69" s="3" t="s">
        <v>7531</v>
      </c>
      <c r="O69" s="5">
        <v>0</v>
      </c>
      <c r="P69" s="5">
        <v>87686.25</v>
      </c>
      <c r="Q69" s="6">
        <v>2026</v>
      </c>
      <c r="R69" s="7" t="s">
        <v>31</v>
      </c>
      <c r="T69" s="8">
        <v>2895</v>
      </c>
      <c r="U69" s="3" t="s">
        <v>9718</v>
      </c>
      <c r="V69" s="1" t="s">
        <v>33</v>
      </c>
      <c r="W69" s="1" t="s">
        <v>32</v>
      </c>
      <c r="X69" t="str">
        <f>VLOOKUP(Table_query__64[[#This Row],[Nr]],'MyTracker Export'!A:P,'MyTracker Export'!$P$1,FALSE)</f>
        <v>Work in progress</v>
      </c>
      <c r="Y69" t="str">
        <f>VLOOKUP(Table_query__64[[#This Row],[Nr]],'MyTracker Export'!A:Z,'MyTracker Export'!$Z$1,FALSE)</f>
        <v>Bacem CHARMI</v>
      </c>
      <c r="Z69" t="str">
        <f>VLOOKUP(Table_query__64[[#This Row],[Nr]],'MyTracker Export'!A:AA,'MyTracker Export'!$AA$1,FALSE)</f>
        <v>Wissem Bensaid</v>
      </c>
      <c r="AB69" s="19" t="str">
        <f>IF(Table_query__64[[#This Row],[Project status]]=Table_query__64[[#This Row],[Project Status Check]],"OK","NOK")</f>
        <v>OK</v>
      </c>
      <c r="AC69" s="19" t="str">
        <f>IF(Table_query__64[[#This Row],[PM]]=Table_query__64[[#This Row],[PM Check]],"OK","NOK")</f>
        <v>NOK</v>
      </c>
      <c r="AD69" s="19" t="str">
        <f>IF(Table_query__64[[#This Row],[PP]]=Table_query__64[[#This Row],[Pilot Check]],"OK","NOK")</f>
        <v>OK</v>
      </c>
      <c r="AE69" s="19"/>
    </row>
    <row r="70" spans="1:31" hidden="1" x14ac:dyDescent="0.3">
      <c r="A70" s="1" t="s">
        <v>237</v>
      </c>
      <c r="B70" s="2" t="s">
        <v>238</v>
      </c>
      <c r="C70" s="3" t="s">
        <v>4848</v>
      </c>
      <c r="D70" s="2" t="s">
        <v>38</v>
      </c>
      <c r="E70" s="2" t="s">
        <v>43</v>
      </c>
      <c r="F70" s="2" t="s">
        <v>28</v>
      </c>
      <c r="G70" s="4">
        <v>46045.041666666664</v>
      </c>
      <c r="H70" s="4"/>
      <c r="I70" s="2" t="s">
        <v>136</v>
      </c>
      <c r="J70" s="2" t="s">
        <v>239</v>
      </c>
      <c r="K70" s="2" t="s">
        <v>159</v>
      </c>
      <c r="L70" t="s">
        <v>134</v>
      </c>
      <c r="M70" s="2" t="s">
        <v>59</v>
      </c>
      <c r="N70" s="3" t="s">
        <v>7532</v>
      </c>
      <c r="O70" s="5">
        <v>2000000</v>
      </c>
      <c r="P70" s="5">
        <v>46440</v>
      </c>
      <c r="Q70" s="6">
        <v>2026</v>
      </c>
      <c r="R70" s="7" t="s">
        <v>31</v>
      </c>
      <c r="T70" s="8">
        <v>2894</v>
      </c>
      <c r="U70" s="3" t="s">
        <v>9719</v>
      </c>
      <c r="V70" s="1" t="s">
        <v>33</v>
      </c>
      <c r="W70" s="1" t="s">
        <v>32</v>
      </c>
      <c r="X70" t="str">
        <f>VLOOKUP(Table_query__64[[#This Row],[Nr]],'MyTracker Export'!A:P,'MyTracker Export'!$P$1,FALSE)</f>
        <v>Work in progress</v>
      </c>
      <c r="Y70" t="str">
        <f>VLOOKUP(Table_query__64[[#This Row],[Nr]],'MyTracker Export'!A:Z,'MyTracker Export'!$Z$1,FALSE)</f>
        <v>Jurgen Van Den Driessche</v>
      </c>
      <c r="Z70" t="str">
        <f>VLOOKUP(Table_query__64[[#This Row],[Nr]],'MyTracker Export'!A:AA,'MyTracker Export'!$AA$1,FALSE)</f>
        <v>Bram Puttemans</v>
      </c>
      <c r="AB70" s="19" t="str">
        <f>IF(Table_query__64[[#This Row],[Project status]]=Table_query__64[[#This Row],[Project Status Check]],"OK","NOK")</f>
        <v>OK</v>
      </c>
      <c r="AC70" s="19" t="str">
        <f>IF(Table_query__64[[#This Row],[PM]]=Table_query__64[[#This Row],[PM Check]],"OK","NOK")</f>
        <v>OK</v>
      </c>
      <c r="AD70" s="19" t="str">
        <f>IF(Table_query__64[[#This Row],[PP]]=Table_query__64[[#This Row],[Pilot Check]],"OK","NOK")</f>
        <v>OK</v>
      </c>
      <c r="AE70" s="19"/>
    </row>
    <row r="71" spans="1:31" hidden="1" x14ac:dyDescent="0.3">
      <c r="A71" s="1" t="s">
        <v>240</v>
      </c>
      <c r="B71" s="2" t="s">
        <v>241</v>
      </c>
      <c r="C71" s="3" t="s">
        <v>4849</v>
      </c>
      <c r="D71" s="2" t="s">
        <v>58</v>
      </c>
      <c r="E71" s="2" t="s">
        <v>43</v>
      </c>
      <c r="F71" s="2" t="s">
        <v>28</v>
      </c>
      <c r="G71" s="4">
        <v>46044.041666666664</v>
      </c>
      <c r="H71" s="4"/>
      <c r="I71" s="2" t="s">
        <v>243</v>
      </c>
      <c r="J71" s="2" t="s">
        <v>158</v>
      </c>
      <c r="K71" s="2"/>
      <c r="L71" t="s">
        <v>242</v>
      </c>
      <c r="M71" s="2" t="s">
        <v>29</v>
      </c>
      <c r="N71" s="3" t="s">
        <v>7533</v>
      </c>
      <c r="O71" s="5">
        <v>2</v>
      </c>
      <c r="P71" s="5">
        <v>103509</v>
      </c>
      <c r="Q71" s="6">
        <v>2026</v>
      </c>
      <c r="R71" s="7" t="s">
        <v>31</v>
      </c>
      <c r="T71" s="8">
        <v>2893</v>
      </c>
      <c r="U71" s="3" t="s">
        <v>9720</v>
      </c>
      <c r="V71" s="1" t="s">
        <v>33</v>
      </c>
      <c r="W71" s="1" t="s">
        <v>32</v>
      </c>
      <c r="X71" t="str">
        <f>VLOOKUP(Table_query__64[[#This Row],[Nr]],'MyTracker Export'!A:P,'MyTracker Export'!$P$1,FALSE)</f>
        <v>Work in progress</v>
      </c>
      <c r="Y71" t="str">
        <f>VLOOKUP(Table_query__64[[#This Row],[Nr]],'MyTracker Export'!A:Z,'MyTracker Export'!$Z$1,FALSE)</f>
        <v>Cristina Rubio Rodríguez</v>
      </c>
      <c r="Z71" t="str">
        <f>VLOOKUP(Table_query__64[[#This Row],[Nr]],'MyTracker Export'!A:AA,'MyTracker Export'!$AA$1,FALSE)</f>
        <v>Juan Juarez Quintana</v>
      </c>
      <c r="AB71" s="19" t="str">
        <f>IF(Table_query__64[[#This Row],[Project status]]=Table_query__64[[#This Row],[Project Status Check]],"OK","NOK")</f>
        <v>OK</v>
      </c>
      <c r="AC71" s="19" t="str">
        <f>IF(Table_query__64[[#This Row],[PM]]=Table_query__64[[#This Row],[PM Check]],"OK","NOK")</f>
        <v>OK</v>
      </c>
      <c r="AD71" s="19" t="str">
        <f>IF(Table_query__64[[#This Row],[PP]]=Table_query__64[[#This Row],[Pilot Check]],"OK","NOK")</f>
        <v>NOK</v>
      </c>
      <c r="AE71" s="19"/>
    </row>
    <row r="72" spans="1:31" hidden="1" x14ac:dyDescent="0.3">
      <c r="A72" s="1" t="s">
        <v>244</v>
      </c>
      <c r="B72" s="2" t="s">
        <v>241</v>
      </c>
      <c r="C72" s="3" t="s">
        <v>4850</v>
      </c>
      <c r="D72" s="2" t="s">
        <v>58</v>
      </c>
      <c r="E72" s="2" t="s">
        <v>43</v>
      </c>
      <c r="F72" s="2" t="s">
        <v>28</v>
      </c>
      <c r="G72" s="4">
        <v>46044.041666666664</v>
      </c>
      <c r="H72" s="4"/>
      <c r="I72" s="2" t="s">
        <v>243</v>
      </c>
      <c r="J72" s="2" t="s">
        <v>158</v>
      </c>
      <c r="K72" s="2"/>
      <c r="L72" t="s">
        <v>245</v>
      </c>
      <c r="M72" s="2" t="s">
        <v>29</v>
      </c>
      <c r="N72" s="3" t="s">
        <v>7534</v>
      </c>
      <c r="O72" s="5">
        <v>2</v>
      </c>
      <c r="P72" s="5">
        <v>72931.5</v>
      </c>
      <c r="Q72" s="6">
        <v>2026</v>
      </c>
      <c r="R72" s="7" t="s">
        <v>31</v>
      </c>
      <c r="T72" s="8">
        <v>2892</v>
      </c>
      <c r="U72" s="3" t="s">
        <v>9721</v>
      </c>
      <c r="V72" s="1" t="s">
        <v>33</v>
      </c>
      <c r="W72" s="1" t="s">
        <v>32</v>
      </c>
      <c r="X72" t="str">
        <f>VLOOKUP(Table_query__64[[#This Row],[Nr]],'MyTracker Export'!A:P,'MyTracker Export'!$P$1,FALSE)</f>
        <v>Work in progress</v>
      </c>
      <c r="Y72" t="str">
        <f>VLOOKUP(Table_query__64[[#This Row],[Nr]],'MyTracker Export'!A:Z,'MyTracker Export'!$Z$1,FALSE)</f>
        <v>Cristina Rubio Rodríguez</v>
      </c>
      <c r="Z72" t="str">
        <f>VLOOKUP(Table_query__64[[#This Row],[Nr]],'MyTracker Export'!A:AA,'MyTracker Export'!$AA$1,FALSE)</f>
        <v>Juan Juarez Quintana</v>
      </c>
      <c r="AB72" s="19" t="str">
        <f>IF(Table_query__64[[#This Row],[Project status]]=Table_query__64[[#This Row],[Project Status Check]],"OK","NOK")</f>
        <v>OK</v>
      </c>
      <c r="AC72" s="19" t="str">
        <f>IF(Table_query__64[[#This Row],[PM]]=Table_query__64[[#This Row],[PM Check]],"OK","NOK")</f>
        <v>OK</v>
      </c>
      <c r="AD72" s="19" t="str">
        <f>IF(Table_query__64[[#This Row],[PP]]=Table_query__64[[#This Row],[Pilot Check]],"OK","NOK")</f>
        <v>NOK</v>
      </c>
      <c r="AE72" s="19"/>
    </row>
    <row r="73" spans="1:31" hidden="1" x14ac:dyDescent="0.3">
      <c r="A73" s="1" t="s">
        <v>246</v>
      </c>
      <c r="B73" s="2" t="s">
        <v>247</v>
      </c>
      <c r="C73" s="3" t="s">
        <v>4851</v>
      </c>
      <c r="D73" s="2" t="s">
        <v>27</v>
      </c>
      <c r="E73" s="2" t="s">
        <v>43</v>
      </c>
      <c r="F73" s="2" t="s">
        <v>28</v>
      </c>
      <c r="G73" s="4">
        <v>46044.041666666664</v>
      </c>
      <c r="H73" s="4"/>
      <c r="I73" s="2" t="s">
        <v>30</v>
      </c>
      <c r="J73" s="2" t="s">
        <v>30</v>
      </c>
      <c r="K73" s="2"/>
      <c r="L73" t="s">
        <v>26</v>
      </c>
      <c r="M73" s="2" t="s">
        <v>29</v>
      </c>
      <c r="N73" s="3" t="s">
        <v>7535</v>
      </c>
      <c r="O73" s="5">
        <v>0</v>
      </c>
      <c r="P73" s="5">
        <v>75000</v>
      </c>
      <c r="Q73" s="6">
        <v>2026</v>
      </c>
      <c r="R73" s="7" t="s">
        <v>31</v>
      </c>
      <c r="T73" s="8">
        <v>2891</v>
      </c>
      <c r="U73" s="3" t="s">
        <v>9722</v>
      </c>
      <c r="V73" s="1" t="s">
        <v>33</v>
      </c>
      <c r="W73" s="1" t="s">
        <v>32</v>
      </c>
      <c r="X73" t="str">
        <f>VLOOKUP(Table_query__64[[#This Row],[Nr]],'MyTracker Export'!A:P,'MyTracker Export'!$P$1,FALSE)</f>
        <v>Work in progress</v>
      </c>
      <c r="Y73" t="str">
        <f>VLOOKUP(Table_query__64[[#This Row],[Nr]],'MyTracker Export'!A:Z,'MyTracker Export'!$Z$1,FALSE)</f>
        <v>Habib Kharrat</v>
      </c>
      <c r="Z73" t="str">
        <f>VLOOKUP(Table_query__64[[#This Row],[Nr]],'MyTracker Export'!A:AA,'MyTracker Export'!$AA$1,FALSE)</f>
        <v>Wissem Bensaid</v>
      </c>
      <c r="AB73" s="19" t="str">
        <f>IF(Table_query__64[[#This Row],[Project status]]=Table_query__64[[#This Row],[Project Status Check]],"OK","NOK")</f>
        <v>OK</v>
      </c>
      <c r="AC73" s="19" t="str">
        <f>IF(Table_query__64[[#This Row],[PM]]=Table_query__64[[#This Row],[PM Check]],"OK","NOK")</f>
        <v>NOK</v>
      </c>
      <c r="AD73" s="19" t="str">
        <f>IF(Table_query__64[[#This Row],[PP]]=Table_query__64[[#This Row],[Pilot Check]],"OK","NOK")</f>
        <v>OK</v>
      </c>
      <c r="AE73" s="19"/>
    </row>
    <row r="74" spans="1:31" hidden="1" x14ac:dyDescent="0.3">
      <c r="A74" s="1" t="s">
        <v>248</v>
      </c>
      <c r="B74" s="2" t="s">
        <v>48</v>
      </c>
      <c r="C74" s="3" t="s">
        <v>4852</v>
      </c>
      <c r="D74" s="2" t="s">
        <v>27</v>
      </c>
      <c r="E74" s="2" t="s">
        <v>25</v>
      </c>
      <c r="F74" s="2" t="s">
        <v>28</v>
      </c>
      <c r="G74" s="4">
        <v>46044.041666666664</v>
      </c>
      <c r="H74" s="4"/>
      <c r="I74" s="2" t="s">
        <v>30</v>
      </c>
      <c r="J74" s="2" t="s">
        <v>30</v>
      </c>
      <c r="K74" s="2"/>
      <c r="L74" t="s">
        <v>57</v>
      </c>
      <c r="M74" s="2" t="s">
        <v>29</v>
      </c>
      <c r="N74" s="3" t="s">
        <v>7536</v>
      </c>
      <c r="O74" s="5">
        <v>0</v>
      </c>
      <c r="P74" s="5">
        <v>2864.86</v>
      </c>
      <c r="Q74" s="6">
        <v>2026</v>
      </c>
      <c r="R74" s="7" t="s">
        <v>31</v>
      </c>
      <c r="T74" s="8">
        <v>2890</v>
      </c>
      <c r="U74" s="3" t="s">
        <v>9723</v>
      </c>
      <c r="V74" s="1" t="s">
        <v>33</v>
      </c>
      <c r="W74" s="1" t="s">
        <v>32</v>
      </c>
      <c r="X74" t="str">
        <f>VLOOKUP(Table_query__64[[#This Row],[Nr]],'MyTracker Export'!A:P,'MyTracker Export'!$P$1,FALSE)</f>
        <v>Work in progress</v>
      </c>
      <c r="Y74" t="str">
        <f>VLOOKUP(Table_query__64[[#This Row],[Nr]],'MyTracker Export'!A:Z,'MyTracker Export'!$Z$1,FALSE)</f>
        <v>Zied Maghrebi</v>
      </c>
      <c r="Z74" t="str">
        <f>VLOOKUP(Table_query__64[[#This Row],[Nr]],'MyTracker Export'!A:AA,'MyTracker Export'!$AA$1,FALSE)</f>
        <v>Wissem Bensaid</v>
      </c>
      <c r="AB74" s="19" t="str">
        <f>IF(Table_query__64[[#This Row],[Project status]]=Table_query__64[[#This Row],[Project Status Check]],"OK","NOK")</f>
        <v>OK</v>
      </c>
      <c r="AC74" s="19" t="str">
        <f>IF(Table_query__64[[#This Row],[PM]]=Table_query__64[[#This Row],[PM Check]],"OK","NOK")</f>
        <v>NOK</v>
      </c>
      <c r="AD74" s="19" t="str">
        <f>IF(Table_query__64[[#This Row],[PP]]=Table_query__64[[#This Row],[Pilot Check]],"OK","NOK")</f>
        <v>OK</v>
      </c>
      <c r="AE74" s="19"/>
    </row>
    <row r="75" spans="1:31" hidden="1" x14ac:dyDescent="0.3">
      <c r="A75" s="1" t="s">
        <v>249</v>
      </c>
      <c r="B75" s="2" t="s">
        <v>250</v>
      </c>
      <c r="C75" s="3" t="s">
        <v>4853</v>
      </c>
      <c r="D75" s="2" t="s">
        <v>27</v>
      </c>
      <c r="E75" s="2" t="s">
        <v>25</v>
      </c>
      <c r="F75" s="2" t="s">
        <v>28</v>
      </c>
      <c r="G75" s="4">
        <v>46044.041666666664</v>
      </c>
      <c r="H75" s="4"/>
      <c r="I75" s="2" t="s">
        <v>30</v>
      </c>
      <c r="J75" s="2" t="s">
        <v>30</v>
      </c>
      <c r="K75" s="2"/>
      <c r="L75" t="s">
        <v>164</v>
      </c>
      <c r="M75" s="2" t="s">
        <v>29</v>
      </c>
      <c r="N75" s="3" t="s">
        <v>7537</v>
      </c>
      <c r="O75" s="5">
        <v>0</v>
      </c>
      <c r="P75" s="5">
        <v>7296</v>
      </c>
      <c r="Q75" s="6">
        <v>2026</v>
      </c>
      <c r="R75" s="7" t="s">
        <v>31</v>
      </c>
      <c r="T75" s="8">
        <v>2889</v>
      </c>
      <c r="U75" s="3" t="s">
        <v>9724</v>
      </c>
      <c r="V75" s="1" t="s">
        <v>33</v>
      </c>
      <c r="W75" s="1" t="s">
        <v>32</v>
      </c>
      <c r="X75" t="str">
        <f>VLOOKUP(Table_query__64[[#This Row],[Nr]],'MyTracker Export'!A:P,'MyTracker Export'!$P$1,FALSE)</f>
        <v>Work in progress</v>
      </c>
      <c r="Y75" t="str">
        <f>VLOOKUP(Table_query__64[[#This Row],[Nr]],'MyTracker Export'!A:Z,'MyTracker Export'!$Z$1,FALSE)</f>
        <v>Montassar Gharsallah</v>
      </c>
      <c r="Z75" t="str">
        <f>VLOOKUP(Table_query__64[[#This Row],[Nr]],'MyTracker Export'!A:AA,'MyTracker Export'!$AA$1,FALSE)</f>
        <v>Wissem Bensaid</v>
      </c>
      <c r="AB75" s="19" t="str">
        <f>IF(Table_query__64[[#This Row],[Project status]]=Table_query__64[[#This Row],[Project Status Check]],"OK","NOK")</f>
        <v>OK</v>
      </c>
      <c r="AC75" s="19" t="str">
        <f>IF(Table_query__64[[#This Row],[PM]]=Table_query__64[[#This Row],[PM Check]],"OK","NOK")</f>
        <v>NOK</v>
      </c>
      <c r="AD75" s="19" t="str">
        <f>IF(Table_query__64[[#This Row],[PP]]=Table_query__64[[#This Row],[Pilot Check]],"OK","NOK")</f>
        <v>OK</v>
      </c>
      <c r="AE75" s="19"/>
    </row>
    <row r="76" spans="1:31" hidden="1" x14ac:dyDescent="0.3">
      <c r="A76" s="1" t="s">
        <v>251</v>
      </c>
      <c r="B76" s="2" t="s">
        <v>252</v>
      </c>
      <c r="C76" s="3" t="s">
        <v>4854</v>
      </c>
      <c r="D76" s="2" t="s">
        <v>27</v>
      </c>
      <c r="E76" s="2" t="s">
        <v>36</v>
      </c>
      <c r="F76" s="2" t="s">
        <v>28</v>
      </c>
      <c r="G76" s="4">
        <v>46044.041666666664</v>
      </c>
      <c r="H76" s="4"/>
      <c r="I76" s="2" t="s">
        <v>30</v>
      </c>
      <c r="J76" s="2" t="s">
        <v>30</v>
      </c>
      <c r="K76" s="2"/>
      <c r="L76" t="s">
        <v>242</v>
      </c>
      <c r="M76" s="2" t="s">
        <v>29</v>
      </c>
      <c r="N76" s="3" t="s">
        <v>7538</v>
      </c>
      <c r="O76" s="5">
        <v>0</v>
      </c>
      <c r="P76" s="5">
        <v>33088</v>
      </c>
      <c r="Q76" s="6">
        <v>2026</v>
      </c>
      <c r="R76" s="7" t="s">
        <v>31</v>
      </c>
      <c r="T76" s="8">
        <v>2888</v>
      </c>
      <c r="U76" s="3" t="s">
        <v>9725</v>
      </c>
      <c r="V76" s="1" t="s">
        <v>33</v>
      </c>
      <c r="W76" s="1" t="s">
        <v>32</v>
      </c>
      <c r="X76" t="str">
        <f>VLOOKUP(Table_query__64[[#This Row],[Nr]],'MyTracker Export'!A:P,'MyTracker Export'!$P$1,FALSE)</f>
        <v>Work in progress</v>
      </c>
      <c r="Y76" t="str">
        <f>VLOOKUP(Table_query__64[[#This Row],[Nr]],'MyTracker Export'!A:Z,'MyTracker Export'!$Z$1,FALSE)</f>
        <v>Bilel Tajouri</v>
      </c>
      <c r="Z76" t="str">
        <f>VLOOKUP(Table_query__64[[#This Row],[Nr]],'MyTracker Export'!A:AA,'MyTracker Export'!$AA$1,FALSE)</f>
        <v>Wissem Bensaid</v>
      </c>
      <c r="AB76" s="19" t="str">
        <f>IF(Table_query__64[[#This Row],[Project status]]=Table_query__64[[#This Row],[Project Status Check]],"OK","NOK")</f>
        <v>OK</v>
      </c>
      <c r="AC76" s="19" t="str">
        <f>IF(Table_query__64[[#This Row],[PM]]=Table_query__64[[#This Row],[PM Check]],"OK","NOK")</f>
        <v>NOK</v>
      </c>
      <c r="AD76" s="19" t="str">
        <f>IF(Table_query__64[[#This Row],[PP]]=Table_query__64[[#This Row],[Pilot Check]],"OK","NOK")</f>
        <v>OK</v>
      </c>
      <c r="AE76" s="19"/>
    </row>
    <row r="77" spans="1:31" hidden="1" x14ac:dyDescent="0.3">
      <c r="A77" s="1" t="s">
        <v>253</v>
      </c>
      <c r="B77" s="2" t="s">
        <v>254</v>
      </c>
      <c r="C77" s="3" t="s">
        <v>4855</v>
      </c>
      <c r="D77" s="2" t="s">
        <v>27</v>
      </c>
      <c r="E77" s="2" t="s">
        <v>25</v>
      </c>
      <c r="F77" s="2" t="s">
        <v>28</v>
      </c>
      <c r="G77" s="4">
        <v>46044.041666666664</v>
      </c>
      <c r="H77" s="4"/>
      <c r="I77" s="2" t="s">
        <v>30</v>
      </c>
      <c r="J77" s="2" t="s">
        <v>30</v>
      </c>
      <c r="K77" s="2"/>
      <c r="L77" t="s">
        <v>57</v>
      </c>
      <c r="M77" s="2" t="s">
        <v>29</v>
      </c>
      <c r="N77" s="3" t="s">
        <v>7539</v>
      </c>
      <c r="O77" s="5">
        <v>0</v>
      </c>
      <c r="P77" s="5">
        <v>4800</v>
      </c>
      <c r="Q77" s="6">
        <v>2026</v>
      </c>
      <c r="R77" s="7" t="s">
        <v>31</v>
      </c>
      <c r="T77" s="8">
        <v>2887</v>
      </c>
      <c r="U77" s="3" t="s">
        <v>9726</v>
      </c>
      <c r="V77" s="1" t="s">
        <v>33</v>
      </c>
      <c r="W77" s="1" t="s">
        <v>32</v>
      </c>
      <c r="X77" t="str">
        <f>VLOOKUP(Table_query__64[[#This Row],[Nr]],'MyTracker Export'!A:P,'MyTracker Export'!$P$1,FALSE)</f>
        <v>Work in progress</v>
      </c>
      <c r="Y77" t="str">
        <f>VLOOKUP(Table_query__64[[#This Row],[Nr]],'MyTracker Export'!A:Z,'MyTracker Export'!$Z$1,FALSE)</f>
        <v>Walim JRIBI</v>
      </c>
      <c r="Z77" t="str">
        <f>VLOOKUP(Table_query__64[[#This Row],[Nr]],'MyTracker Export'!A:AA,'MyTracker Export'!$AA$1,FALSE)</f>
        <v>Wissem Bensaid</v>
      </c>
      <c r="AB77" s="19" t="str">
        <f>IF(Table_query__64[[#This Row],[Project status]]=Table_query__64[[#This Row],[Project Status Check]],"OK","NOK")</f>
        <v>OK</v>
      </c>
      <c r="AC77" s="19" t="str">
        <f>IF(Table_query__64[[#This Row],[PM]]=Table_query__64[[#This Row],[PM Check]],"OK","NOK")</f>
        <v>NOK</v>
      </c>
      <c r="AD77" s="19" t="str">
        <f>IF(Table_query__64[[#This Row],[PP]]=Table_query__64[[#This Row],[Pilot Check]],"OK","NOK")</f>
        <v>OK</v>
      </c>
      <c r="AE77" s="19"/>
    </row>
    <row r="78" spans="1:31" hidden="1" x14ac:dyDescent="0.3">
      <c r="A78" s="1" t="s">
        <v>255</v>
      </c>
      <c r="B78" s="2" t="s">
        <v>256</v>
      </c>
      <c r="C78" s="3" t="s">
        <v>4856</v>
      </c>
      <c r="D78" s="2" t="s">
        <v>27</v>
      </c>
      <c r="E78" s="2" t="s">
        <v>82</v>
      </c>
      <c r="F78" s="2" t="s">
        <v>28</v>
      </c>
      <c r="G78" s="4">
        <v>46043.041666666664</v>
      </c>
      <c r="H78" s="4"/>
      <c r="I78" s="2" t="s">
        <v>30</v>
      </c>
      <c r="J78" s="2" t="s">
        <v>30</v>
      </c>
      <c r="K78" s="2"/>
      <c r="L78" t="s">
        <v>26</v>
      </c>
      <c r="M78" s="2" t="s">
        <v>29</v>
      </c>
      <c r="N78" s="3" t="s">
        <v>7540</v>
      </c>
      <c r="O78" s="5">
        <v>0</v>
      </c>
      <c r="P78" s="5">
        <v>18500</v>
      </c>
      <c r="Q78" s="6">
        <v>2026</v>
      </c>
      <c r="R78" s="7" t="s">
        <v>31</v>
      </c>
      <c r="T78" s="8">
        <v>2886</v>
      </c>
      <c r="U78" s="3" t="s">
        <v>9727</v>
      </c>
      <c r="V78" s="1" t="s">
        <v>33</v>
      </c>
      <c r="W78" s="1" t="s">
        <v>32</v>
      </c>
      <c r="X78" t="str">
        <f>VLOOKUP(Table_query__64[[#This Row],[Nr]],'MyTracker Export'!A:P,'MyTracker Export'!$P$1,FALSE)</f>
        <v>Work in progress</v>
      </c>
      <c r="Y78" t="str">
        <f>VLOOKUP(Table_query__64[[#This Row],[Nr]],'MyTracker Export'!A:Z,'MyTracker Export'!$Z$1,FALSE)</f>
        <v>AZIZ HENTATI</v>
      </c>
      <c r="Z78" t="str">
        <f>VLOOKUP(Table_query__64[[#This Row],[Nr]],'MyTracker Export'!A:AA,'MyTracker Export'!$AA$1,FALSE)</f>
        <v>Wissem Bensaid</v>
      </c>
      <c r="AB78" s="19" t="str">
        <f>IF(Table_query__64[[#This Row],[Project status]]=Table_query__64[[#This Row],[Project Status Check]],"OK","NOK")</f>
        <v>OK</v>
      </c>
      <c r="AC78" s="19" t="str">
        <f>IF(Table_query__64[[#This Row],[PM]]=Table_query__64[[#This Row],[PM Check]],"OK","NOK")</f>
        <v>NOK</v>
      </c>
      <c r="AD78" s="19" t="str">
        <f>IF(Table_query__64[[#This Row],[PP]]=Table_query__64[[#This Row],[Pilot Check]],"OK","NOK")</f>
        <v>OK</v>
      </c>
      <c r="AE78" s="19"/>
    </row>
    <row r="79" spans="1:31" hidden="1" x14ac:dyDescent="0.3">
      <c r="A79" s="1" t="s">
        <v>257</v>
      </c>
      <c r="B79" s="2" t="s">
        <v>258</v>
      </c>
      <c r="C79" s="3" t="s">
        <v>4857</v>
      </c>
      <c r="D79" s="2" t="s">
        <v>38</v>
      </c>
      <c r="E79" s="2" t="s">
        <v>43</v>
      </c>
      <c r="F79" s="2" t="s">
        <v>28</v>
      </c>
      <c r="G79" s="4">
        <v>46043.041666666664</v>
      </c>
      <c r="H79" s="4"/>
      <c r="I79" s="2" t="s">
        <v>39</v>
      </c>
      <c r="J79" s="2" t="s">
        <v>40</v>
      </c>
      <c r="K79" s="2" t="s">
        <v>79</v>
      </c>
      <c r="L79" t="s">
        <v>259</v>
      </c>
      <c r="M79" s="2" t="s">
        <v>29</v>
      </c>
      <c r="N79" s="3" t="s">
        <v>7541</v>
      </c>
      <c r="O79" s="5">
        <v>1</v>
      </c>
      <c r="P79" s="5">
        <v>12072</v>
      </c>
      <c r="Q79" s="6">
        <v>2026</v>
      </c>
      <c r="R79" s="7" t="s">
        <v>31</v>
      </c>
      <c r="T79" s="8">
        <v>2884</v>
      </c>
      <c r="U79" s="3" t="s">
        <v>9728</v>
      </c>
      <c r="V79" s="1" t="s">
        <v>33</v>
      </c>
      <c r="W79" s="1" t="s">
        <v>32</v>
      </c>
      <c r="X79" t="str">
        <f>VLOOKUP(Table_query__64[[#This Row],[Nr]],'MyTracker Export'!A:P,'MyTracker Export'!$P$1,FALSE)</f>
        <v>Work in progress</v>
      </c>
      <c r="Y79" t="str">
        <f>VLOOKUP(Table_query__64[[#This Row],[Nr]],'MyTracker Export'!A:Z,'MyTracker Export'!$Z$1,FALSE)</f>
        <v>Audric Jeanne</v>
      </c>
      <c r="Z79" t="str">
        <f>VLOOKUP(Table_query__64[[#This Row],[Nr]],'MyTracker Export'!A:AA,'MyTracker Export'!$AA$1,FALSE)</f>
        <v>Karel De Swert</v>
      </c>
      <c r="AB79" s="19" t="str">
        <f>IF(Table_query__64[[#This Row],[Project status]]=Table_query__64[[#This Row],[Project Status Check]],"OK","NOK")</f>
        <v>OK</v>
      </c>
      <c r="AC79" s="19" t="str">
        <f>IF(Table_query__64[[#This Row],[PM]]=Table_query__64[[#This Row],[PM Check]],"OK","NOK")</f>
        <v>OK</v>
      </c>
      <c r="AD79" s="19" t="str">
        <f>IF(Table_query__64[[#This Row],[PP]]=Table_query__64[[#This Row],[Pilot Check]],"OK","NOK")</f>
        <v>OK</v>
      </c>
      <c r="AE79" s="19"/>
    </row>
    <row r="80" spans="1:31" hidden="1" x14ac:dyDescent="0.3">
      <c r="A80" s="1" t="s">
        <v>260</v>
      </c>
      <c r="B80" s="2" t="s">
        <v>261</v>
      </c>
      <c r="C80" s="3" t="s">
        <v>4858</v>
      </c>
      <c r="D80" s="2" t="s">
        <v>58</v>
      </c>
      <c r="E80" s="2" t="s">
        <v>36</v>
      </c>
      <c r="F80" s="2" t="s">
        <v>28</v>
      </c>
      <c r="G80" s="4">
        <v>46041.041666666664</v>
      </c>
      <c r="H80" s="4"/>
      <c r="I80" s="2" t="s">
        <v>184</v>
      </c>
      <c r="J80" s="2" t="s">
        <v>263</v>
      </c>
      <c r="K80" s="2"/>
      <c r="L80" t="s">
        <v>262</v>
      </c>
      <c r="M80" s="2" t="s">
        <v>29</v>
      </c>
      <c r="N80" s="3" t="s">
        <v>7542</v>
      </c>
      <c r="O80" s="5">
        <v>0</v>
      </c>
      <c r="P80" s="5">
        <v>87258.45</v>
      </c>
      <c r="Q80" s="6">
        <v>2026</v>
      </c>
      <c r="R80" s="7" t="s">
        <v>31</v>
      </c>
      <c r="T80" s="8">
        <v>2883</v>
      </c>
      <c r="U80" s="3" t="s">
        <v>9729</v>
      </c>
      <c r="V80" s="1" t="s">
        <v>33</v>
      </c>
      <c r="W80" s="1" t="s">
        <v>32</v>
      </c>
      <c r="X80" t="str">
        <f>VLOOKUP(Table_query__64[[#This Row],[Nr]],'MyTracker Export'!A:P,'MyTracker Export'!$P$1,FALSE)</f>
        <v>Work in progress</v>
      </c>
      <c r="Y80" t="str">
        <f>VLOOKUP(Table_query__64[[#This Row],[Nr]],'MyTracker Export'!A:Z,'MyTracker Export'!$Z$1,FALSE)</f>
        <v>Begona Soto</v>
      </c>
      <c r="Z80" t="str">
        <f>VLOOKUP(Table_query__64[[#This Row],[Nr]],'MyTracker Export'!A:AA,'MyTracker Export'!$AA$1,FALSE)</f>
        <v>Carlos Bravo Fernández</v>
      </c>
      <c r="AB80" s="19" t="str">
        <f>IF(Table_query__64[[#This Row],[Project status]]=Table_query__64[[#This Row],[Project Status Check]],"OK","NOK")</f>
        <v>OK</v>
      </c>
      <c r="AC80" s="19" t="str">
        <f>IF(Table_query__64[[#This Row],[PM]]=Table_query__64[[#This Row],[PM Check]],"OK","NOK")</f>
        <v>OK</v>
      </c>
      <c r="AD80" s="19" t="str">
        <f>IF(Table_query__64[[#This Row],[PP]]=Table_query__64[[#This Row],[Pilot Check]],"OK","NOK")</f>
        <v>NOK</v>
      </c>
      <c r="AE80" s="19"/>
    </row>
    <row r="81" spans="1:31" hidden="1" x14ac:dyDescent="0.3">
      <c r="A81" s="1" t="s">
        <v>264</v>
      </c>
      <c r="B81" s="2" t="s">
        <v>265</v>
      </c>
      <c r="C81" s="3" t="s">
        <v>4859</v>
      </c>
      <c r="D81" s="2" t="s">
        <v>53</v>
      </c>
      <c r="E81" s="2" t="s">
        <v>25</v>
      </c>
      <c r="F81" s="2" t="s">
        <v>122</v>
      </c>
      <c r="G81" s="4">
        <v>46041.041666666664</v>
      </c>
      <c r="H81" s="4">
        <v>46092.041666666664</v>
      </c>
      <c r="I81" s="2" t="s">
        <v>266</v>
      </c>
      <c r="J81" s="2" t="s">
        <v>263</v>
      </c>
      <c r="K81" s="2" t="s">
        <v>159</v>
      </c>
      <c r="L81" t="s">
        <v>118</v>
      </c>
      <c r="M81" s="2" t="s">
        <v>29</v>
      </c>
      <c r="N81" s="3" t="s">
        <v>7543</v>
      </c>
      <c r="O81" s="5">
        <v>256</v>
      </c>
      <c r="P81" s="5">
        <v>6685.62</v>
      </c>
      <c r="Q81" s="6">
        <v>2026</v>
      </c>
      <c r="R81" s="7">
        <v>2026</v>
      </c>
      <c r="T81" s="8">
        <v>2882</v>
      </c>
      <c r="U81" s="3" t="s">
        <v>9730</v>
      </c>
      <c r="V81" s="1" t="s">
        <v>33</v>
      </c>
      <c r="W81" s="1" t="s">
        <v>32</v>
      </c>
      <c r="X81" t="str">
        <f>VLOOKUP(Table_query__64[[#This Row],[Nr]],'MyTracker Export'!A:P,'MyTracker Export'!$P$1,FALSE)</f>
        <v>Finished</v>
      </c>
      <c r="Y81" t="str">
        <f>VLOOKUP(Table_query__64[[#This Row],[Nr]],'MyTracker Export'!A:Z,'MyTracker Export'!$Z$1,FALSE)</f>
        <v>Alfredo Bartolome</v>
      </c>
      <c r="Z81" t="str">
        <f>VLOOKUP(Table_query__64[[#This Row],[Nr]],'MyTracker Export'!A:AA,'MyTracker Export'!$AA$1,FALSE)</f>
        <v>Carlos Bravo Fernández</v>
      </c>
      <c r="AB81" s="19" t="str">
        <f>IF(Table_query__64[[#This Row],[Project status]]=Table_query__64[[#This Row],[Project Status Check]],"OK","NOK")</f>
        <v>OK</v>
      </c>
      <c r="AC81" s="19" t="str">
        <f>IF(Table_query__64[[#This Row],[PM]]=Table_query__64[[#This Row],[PM Check]],"OK","NOK")</f>
        <v>OK</v>
      </c>
      <c r="AD81" s="19" t="str">
        <f>IF(Table_query__64[[#This Row],[PP]]=Table_query__64[[#This Row],[Pilot Check]],"OK","NOK")</f>
        <v>NOK</v>
      </c>
      <c r="AE81" s="19"/>
    </row>
    <row r="82" spans="1:31" hidden="1" x14ac:dyDescent="0.3">
      <c r="A82" s="1" t="s">
        <v>267</v>
      </c>
      <c r="B82" s="2" t="s">
        <v>268</v>
      </c>
      <c r="C82" s="3" t="s">
        <v>4860</v>
      </c>
      <c r="D82" s="2" t="s">
        <v>38</v>
      </c>
      <c r="E82" s="2" t="s">
        <v>82</v>
      </c>
      <c r="F82" s="2" t="s">
        <v>122</v>
      </c>
      <c r="G82" s="4">
        <v>45931.083333333336</v>
      </c>
      <c r="H82" s="4">
        <v>46081.041666666664</v>
      </c>
      <c r="I82" s="2" t="s">
        <v>269</v>
      </c>
      <c r="J82" s="2" t="s">
        <v>270</v>
      </c>
      <c r="K82" s="2" t="s">
        <v>141</v>
      </c>
      <c r="L82" t="s">
        <v>57</v>
      </c>
      <c r="M82" s="2" t="s">
        <v>59</v>
      </c>
      <c r="N82" s="3" t="s">
        <v>7544</v>
      </c>
      <c r="O82" s="5">
        <v>1000</v>
      </c>
      <c r="P82" s="5">
        <v>145462.79999999999</v>
      </c>
      <c r="Q82" s="6">
        <v>2025</v>
      </c>
      <c r="R82" s="7">
        <v>2026</v>
      </c>
      <c r="T82" s="8">
        <v>2881</v>
      </c>
      <c r="U82" s="3" t="s">
        <v>9731</v>
      </c>
      <c r="V82" s="1" t="s">
        <v>33</v>
      </c>
      <c r="W82" s="1" t="s">
        <v>32</v>
      </c>
      <c r="X82" t="str">
        <f>VLOOKUP(Table_query__64[[#This Row],[Nr]],'MyTracker Export'!A:P,'MyTracker Export'!$P$1,FALSE)</f>
        <v>Finished</v>
      </c>
      <c r="Y82" t="str">
        <f>VLOOKUP(Table_query__64[[#This Row],[Nr]],'MyTracker Export'!A:Z,'MyTracker Export'!$Z$1,FALSE)</f>
        <v>Irene Martínez Margallo</v>
      </c>
      <c r="Z82" t="str">
        <f>VLOOKUP(Table_query__64[[#This Row],[Nr]],'MyTracker Export'!A:AA,'MyTracker Export'!$AA$1,FALSE)</f>
        <v>Damien Hemmeryckx</v>
      </c>
      <c r="AB82" s="19" t="str">
        <f>IF(Table_query__64[[#This Row],[Project status]]=Table_query__64[[#This Row],[Project Status Check]],"OK","NOK")</f>
        <v>OK</v>
      </c>
      <c r="AC82" s="19" t="str">
        <f>IF(Table_query__64[[#This Row],[PM]]=Table_query__64[[#This Row],[PM Check]],"OK","NOK")</f>
        <v>OK</v>
      </c>
      <c r="AD82" s="19" t="str">
        <f>IF(Table_query__64[[#This Row],[PP]]=Table_query__64[[#This Row],[Pilot Check]],"OK","NOK")</f>
        <v>OK</v>
      </c>
      <c r="AE82" s="19"/>
    </row>
    <row r="83" spans="1:31" hidden="1" x14ac:dyDescent="0.3">
      <c r="A83" s="1" t="s">
        <v>271</v>
      </c>
      <c r="B83" s="2" t="s">
        <v>272</v>
      </c>
      <c r="C83" s="3" t="s">
        <v>4861</v>
      </c>
      <c r="D83" s="2" t="s">
        <v>64</v>
      </c>
      <c r="E83" s="2" t="s">
        <v>36</v>
      </c>
      <c r="F83" s="2" t="s">
        <v>28</v>
      </c>
      <c r="G83" s="4">
        <v>46038.041666666664</v>
      </c>
      <c r="H83" s="4"/>
      <c r="I83" s="2" t="s">
        <v>273</v>
      </c>
      <c r="J83" s="2" t="s">
        <v>274</v>
      </c>
      <c r="K83" s="2" t="s">
        <v>159</v>
      </c>
      <c r="L83" t="s">
        <v>242</v>
      </c>
      <c r="M83" s="2" t="s">
        <v>59</v>
      </c>
      <c r="N83" s="3" t="s">
        <v>7545</v>
      </c>
      <c r="O83" s="5">
        <v>20000000</v>
      </c>
      <c r="P83" s="5">
        <v>294300</v>
      </c>
      <c r="Q83" s="6">
        <v>2026</v>
      </c>
      <c r="R83" s="7" t="s">
        <v>31</v>
      </c>
      <c r="T83" s="8">
        <v>2880</v>
      </c>
      <c r="U83" s="3" t="s">
        <v>9732</v>
      </c>
      <c r="V83" s="1" t="s">
        <v>33</v>
      </c>
      <c r="W83" s="1" t="s">
        <v>32</v>
      </c>
      <c r="X83" t="str">
        <f>VLOOKUP(Table_query__64[[#This Row],[Nr]],'MyTracker Export'!A:P,'MyTracker Export'!$P$1,FALSE)</f>
        <v>Work in progress</v>
      </c>
      <c r="Y83" t="str">
        <f>VLOOKUP(Table_query__64[[#This Row],[Nr]],'MyTracker Export'!A:Z,'MyTracker Export'!$Z$1,FALSE)</f>
        <v>François Casteleyn</v>
      </c>
      <c r="Z83" t="str">
        <f>VLOOKUP(Table_query__64[[#This Row],[Nr]],'MyTracker Export'!A:AA,'MyTracker Export'!$AA$1,FALSE)</f>
        <v>Adrien Ongenae</v>
      </c>
      <c r="AB83" s="19" t="str">
        <f>IF(Table_query__64[[#This Row],[Project status]]=Table_query__64[[#This Row],[Project Status Check]],"OK","NOK")</f>
        <v>OK</v>
      </c>
      <c r="AC83" s="19" t="str">
        <f>IF(Table_query__64[[#This Row],[PM]]=Table_query__64[[#This Row],[PM Check]],"OK","NOK")</f>
        <v>NOK</v>
      </c>
      <c r="AD83" s="19" t="str">
        <f>IF(Table_query__64[[#This Row],[PP]]=Table_query__64[[#This Row],[Pilot Check]],"OK","NOK")</f>
        <v>OK</v>
      </c>
      <c r="AE83" s="19"/>
    </row>
    <row r="84" spans="1:31" hidden="1" x14ac:dyDescent="0.3">
      <c r="A84" s="1" t="s">
        <v>275</v>
      </c>
      <c r="B84" s="2" t="s">
        <v>276</v>
      </c>
      <c r="C84" s="3" t="s">
        <v>4862</v>
      </c>
      <c r="D84" s="2" t="s">
        <v>45</v>
      </c>
      <c r="E84" s="2" t="s">
        <v>43</v>
      </c>
      <c r="F84" s="2" t="s">
        <v>28</v>
      </c>
      <c r="G84" s="4">
        <v>46037.041666666664</v>
      </c>
      <c r="H84" s="4"/>
      <c r="I84" s="2" t="s">
        <v>277</v>
      </c>
      <c r="J84" s="2" t="s">
        <v>187</v>
      </c>
      <c r="K84" s="2" t="s">
        <v>151</v>
      </c>
      <c r="L84" t="s">
        <v>52</v>
      </c>
      <c r="M84" s="2" t="s">
        <v>29</v>
      </c>
      <c r="N84" s="3" t="s">
        <v>7546</v>
      </c>
      <c r="O84" s="5">
        <v>1</v>
      </c>
      <c r="P84" s="5">
        <v>1000.69</v>
      </c>
      <c r="Q84" s="6">
        <v>2026</v>
      </c>
      <c r="R84" s="7" t="s">
        <v>31</v>
      </c>
      <c r="T84" s="8">
        <v>2879</v>
      </c>
      <c r="U84" s="3" t="s">
        <v>9733</v>
      </c>
      <c r="V84" s="1" t="s">
        <v>33</v>
      </c>
      <c r="W84" s="1" t="s">
        <v>32</v>
      </c>
      <c r="X84" t="str">
        <f>VLOOKUP(Table_query__64[[#This Row],[Nr]],'MyTracker Export'!A:P,'MyTracker Export'!$P$1,FALSE)</f>
        <v>Work in progress</v>
      </c>
      <c r="Y84" t="str">
        <f>VLOOKUP(Table_query__64[[#This Row],[Nr]],'MyTracker Export'!A:Z,'MyTracker Export'!$Z$1,FALSE)</f>
        <v>Ricardo Roda</v>
      </c>
      <c r="Z84" t="str">
        <f>VLOOKUP(Table_query__64[[#This Row],[Nr]],'MyTracker Export'!A:AA,'MyTracker Export'!$AA$1,FALSE)</f>
        <v>Maximiliano Martin Parra</v>
      </c>
      <c r="AB84" s="19" t="str">
        <f>IF(Table_query__64[[#This Row],[Project status]]=Table_query__64[[#This Row],[Project Status Check]],"OK","NOK")</f>
        <v>OK</v>
      </c>
      <c r="AC84" s="19" t="str">
        <f>IF(Table_query__64[[#This Row],[PM]]=Table_query__64[[#This Row],[PM Check]],"OK","NOK")</f>
        <v>OK</v>
      </c>
      <c r="AD84" s="19" t="str">
        <f>IF(Table_query__64[[#This Row],[PP]]=Table_query__64[[#This Row],[Pilot Check]],"OK","NOK")</f>
        <v>OK</v>
      </c>
      <c r="AE84" s="19"/>
    </row>
    <row r="85" spans="1:31" hidden="1" x14ac:dyDescent="0.3">
      <c r="A85" s="1" t="s">
        <v>278</v>
      </c>
      <c r="B85" s="2" t="s">
        <v>279</v>
      </c>
      <c r="C85" s="3" t="s">
        <v>4863</v>
      </c>
      <c r="D85" s="2" t="s">
        <v>45</v>
      </c>
      <c r="E85" s="2" t="s">
        <v>43</v>
      </c>
      <c r="F85" s="2" t="s">
        <v>28</v>
      </c>
      <c r="G85" s="4">
        <v>46037.041666666664</v>
      </c>
      <c r="H85" s="4">
        <v>46052.041666666664</v>
      </c>
      <c r="I85" s="2" t="s">
        <v>277</v>
      </c>
      <c r="J85" s="2" t="s">
        <v>158</v>
      </c>
      <c r="K85" s="2" t="s">
        <v>151</v>
      </c>
      <c r="L85" t="s">
        <v>52</v>
      </c>
      <c r="M85" s="2" t="s">
        <v>29</v>
      </c>
      <c r="N85" s="3" t="s">
        <v>7547</v>
      </c>
      <c r="O85" s="5">
        <v>1</v>
      </c>
      <c r="P85" s="5">
        <v>8034.26</v>
      </c>
      <c r="Q85" s="6">
        <v>2026</v>
      </c>
      <c r="R85" s="7">
        <v>2026</v>
      </c>
      <c r="T85" s="8">
        <v>2878</v>
      </c>
      <c r="U85" s="3" t="s">
        <v>9734</v>
      </c>
      <c r="V85" s="1" t="s">
        <v>33</v>
      </c>
      <c r="W85" s="1" t="s">
        <v>32</v>
      </c>
      <c r="X85" t="str">
        <f>VLOOKUP(Table_query__64[[#This Row],[Nr]],'MyTracker Export'!A:P,'MyTracker Export'!$P$1,FALSE)</f>
        <v>Work in progress</v>
      </c>
      <c r="Y85" t="str">
        <f>VLOOKUP(Table_query__64[[#This Row],[Nr]],'MyTracker Export'!A:Z,'MyTracker Export'!$Z$1,FALSE)</f>
        <v>Ricardo Roda</v>
      </c>
      <c r="Z85" t="str">
        <f>VLOOKUP(Table_query__64[[#This Row],[Nr]],'MyTracker Export'!A:AA,'MyTracker Export'!$AA$1,FALSE)</f>
        <v>Juan Juarez Quintana</v>
      </c>
      <c r="AB85" s="19" t="str">
        <f>IF(Table_query__64[[#This Row],[Project status]]=Table_query__64[[#This Row],[Project Status Check]],"OK","NOK")</f>
        <v>OK</v>
      </c>
      <c r="AC85" s="19" t="str">
        <f>IF(Table_query__64[[#This Row],[PM]]=Table_query__64[[#This Row],[PM Check]],"OK","NOK")</f>
        <v>OK</v>
      </c>
      <c r="AD85" s="19" t="str">
        <f>IF(Table_query__64[[#This Row],[PP]]=Table_query__64[[#This Row],[Pilot Check]],"OK","NOK")</f>
        <v>NOK</v>
      </c>
      <c r="AE85" s="19"/>
    </row>
    <row r="86" spans="1:31" hidden="1" x14ac:dyDescent="0.3">
      <c r="A86" s="1" t="s">
        <v>280</v>
      </c>
      <c r="B86" s="2" t="s">
        <v>281</v>
      </c>
      <c r="C86" s="3" t="s">
        <v>4864</v>
      </c>
      <c r="D86" s="2" t="s">
        <v>38</v>
      </c>
      <c r="E86" s="2" t="s">
        <v>25</v>
      </c>
      <c r="F86" s="2" t="s">
        <v>28</v>
      </c>
      <c r="G86" s="4">
        <v>46035.041666666664</v>
      </c>
      <c r="H86" s="4"/>
      <c r="I86" s="2" t="s">
        <v>136</v>
      </c>
      <c r="J86" s="2" t="s">
        <v>114</v>
      </c>
      <c r="K86" s="2" t="s">
        <v>115</v>
      </c>
      <c r="L86" t="s">
        <v>242</v>
      </c>
      <c r="M86" s="2" t="s">
        <v>29</v>
      </c>
      <c r="N86" s="3" t="s">
        <v>7548</v>
      </c>
      <c r="O86" s="5">
        <v>2</v>
      </c>
      <c r="P86" s="5">
        <v>109980</v>
      </c>
      <c r="Q86" s="6">
        <v>2026</v>
      </c>
      <c r="R86" s="7" t="s">
        <v>31</v>
      </c>
      <c r="T86" s="8">
        <v>2877</v>
      </c>
      <c r="U86" s="3" t="s">
        <v>9735</v>
      </c>
      <c r="V86" s="1" t="s">
        <v>33</v>
      </c>
      <c r="W86" s="1" t="s">
        <v>32</v>
      </c>
      <c r="X86" t="str">
        <f>VLOOKUP(Table_query__64[[#This Row],[Nr]],'MyTracker Export'!A:P,'MyTracker Export'!$P$1,FALSE)</f>
        <v>Work in progress</v>
      </c>
      <c r="Y86" t="str">
        <f>VLOOKUP(Table_query__64[[#This Row],[Nr]],'MyTracker Export'!A:Z,'MyTracker Export'!$Z$1,FALSE)</f>
        <v>Jurgen Van Den Driessche</v>
      </c>
      <c r="Z86" t="str">
        <f>VLOOKUP(Table_query__64[[#This Row],[Nr]],'MyTracker Export'!A:AA,'MyTracker Export'!$AA$1,FALSE)</f>
        <v>Peter Holvoet</v>
      </c>
      <c r="AB86" s="19" t="str">
        <f>IF(Table_query__64[[#This Row],[Project status]]=Table_query__64[[#This Row],[Project Status Check]],"OK","NOK")</f>
        <v>OK</v>
      </c>
      <c r="AC86" s="19" t="str">
        <f>IF(Table_query__64[[#This Row],[PM]]=Table_query__64[[#This Row],[PM Check]],"OK","NOK")</f>
        <v>OK</v>
      </c>
      <c r="AD86" s="19" t="str">
        <f>IF(Table_query__64[[#This Row],[PP]]=Table_query__64[[#This Row],[Pilot Check]],"OK","NOK")</f>
        <v>OK</v>
      </c>
      <c r="AE86" s="19"/>
    </row>
    <row r="87" spans="1:31" hidden="1" x14ac:dyDescent="0.3">
      <c r="A87" s="1" t="s">
        <v>282</v>
      </c>
      <c r="B87" s="2" t="s">
        <v>283</v>
      </c>
      <c r="C87" s="3" t="s">
        <v>4865</v>
      </c>
      <c r="D87" s="2" t="s">
        <v>53</v>
      </c>
      <c r="E87" s="2" t="s">
        <v>25</v>
      </c>
      <c r="F87" s="2" t="s">
        <v>122</v>
      </c>
      <c r="G87" s="4">
        <v>46035.041666666664</v>
      </c>
      <c r="H87" s="4">
        <v>46079.041666666664</v>
      </c>
      <c r="I87" s="2" t="s">
        <v>65</v>
      </c>
      <c r="J87" s="2" t="s">
        <v>65</v>
      </c>
      <c r="K87" s="2" t="s">
        <v>79</v>
      </c>
      <c r="L87" t="s">
        <v>31</v>
      </c>
      <c r="M87" s="2" t="s">
        <v>29</v>
      </c>
      <c r="N87" s="3" t="s">
        <v>7549</v>
      </c>
      <c r="O87" s="5">
        <v>0.1</v>
      </c>
      <c r="P87" s="5">
        <v>450</v>
      </c>
      <c r="Q87" s="6">
        <v>2026</v>
      </c>
      <c r="R87" s="7">
        <v>2026</v>
      </c>
      <c r="T87" s="8">
        <v>2875</v>
      </c>
      <c r="U87" s="3" t="s">
        <v>9736</v>
      </c>
      <c r="V87" s="1" t="s">
        <v>33</v>
      </c>
      <c r="W87" s="1" t="s">
        <v>32</v>
      </c>
      <c r="X87" t="str">
        <f>VLOOKUP(Table_query__64[[#This Row],[Nr]],'MyTracker Export'!A:P,'MyTracker Export'!$P$1,FALSE)</f>
        <v>Finished</v>
      </c>
      <c r="Y87" t="str">
        <f>VLOOKUP(Table_query__64[[#This Row],[Nr]],'MyTracker Export'!A:Z,'MyTracker Export'!$Z$1,FALSE)</f>
        <v>Maria Romero</v>
      </c>
      <c r="Z87" t="str">
        <f>VLOOKUP(Table_query__64[[#This Row],[Nr]],'MyTracker Export'!A:AA,'MyTracker Export'!$AA$1,FALSE)</f>
        <v>Maria Romero</v>
      </c>
      <c r="AB87" s="19" t="str">
        <f>IF(Table_query__64[[#This Row],[Project status]]=Table_query__64[[#This Row],[Project Status Check]],"OK","NOK")</f>
        <v>OK</v>
      </c>
      <c r="AC87" s="19" t="str">
        <f>IF(Table_query__64[[#This Row],[PM]]=Table_query__64[[#This Row],[PM Check]],"OK","NOK")</f>
        <v>OK</v>
      </c>
      <c r="AD87" s="19" t="str">
        <f>IF(Table_query__64[[#This Row],[PP]]=Table_query__64[[#This Row],[Pilot Check]],"OK","NOK")</f>
        <v>OK</v>
      </c>
      <c r="AE87" s="19"/>
    </row>
    <row r="88" spans="1:31" hidden="1" x14ac:dyDescent="0.3">
      <c r="A88" s="1" t="s">
        <v>284</v>
      </c>
      <c r="B88" s="2" t="s">
        <v>112</v>
      </c>
      <c r="C88" s="3" t="s">
        <v>4866</v>
      </c>
      <c r="D88" s="2" t="s">
        <v>38</v>
      </c>
      <c r="E88" s="2" t="s">
        <v>25</v>
      </c>
      <c r="F88" s="2" t="s">
        <v>122</v>
      </c>
      <c r="G88" s="4">
        <v>46035.041666666664</v>
      </c>
      <c r="H88" s="4">
        <v>46082.041666666664</v>
      </c>
      <c r="I88" s="2" t="s">
        <v>209</v>
      </c>
      <c r="J88" s="2" t="s">
        <v>114</v>
      </c>
      <c r="K88" s="2" t="s">
        <v>115</v>
      </c>
      <c r="L88" t="s">
        <v>285</v>
      </c>
      <c r="M88" s="2" t="s">
        <v>59</v>
      </c>
      <c r="N88" s="3" t="s">
        <v>7550</v>
      </c>
      <c r="O88" s="5">
        <v>0.5</v>
      </c>
      <c r="P88" s="5">
        <v>16470.79</v>
      </c>
      <c r="Q88" s="6">
        <v>2026</v>
      </c>
      <c r="R88" s="7">
        <v>2026</v>
      </c>
      <c r="T88" s="8">
        <v>2876</v>
      </c>
      <c r="U88" s="3" t="s">
        <v>9737</v>
      </c>
      <c r="V88" s="1" t="s">
        <v>33</v>
      </c>
      <c r="W88" s="1" t="s">
        <v>32</v>
      </c>
      <c r="X88" t="str">
        <f>VLOOKUP(Table_query__64[[#This Row],[Nr]],'MyTracker Export'!A:P,'MyTracker Export'!$P$1,FALSE)</f>
        <v>Finished</v>
      </c>
      <c r="Y88" t="str">
        <f>VLOOKUP(Table_query__64[[#This Row],[Nr]],'MyTracker Export'!A:Z,'MyTracker Export'!$Z$1,FALSE)</f>
        <v>Sunny Yip</v>
      </c>
      <c r="Z88" t="str">
        <f>VLOOKUP(Table_query__64[[#This Row],[Nr]],'MyTracker Export'!A:AA,'MyTracker Export'!$AA$1,FALSE)</f>
        <v>Peter Holvoet</v>
      </c>
      <c r="AB88" s="19" t="str">
        <f>IF(Table_query__64[[#This Row],[Project status]]=Table_query__64[[#This Row],[Project Status Check]],"OK","NOK")</f>
        <v>OK</v>
      </c>
      <c r="AC88" s="19" t="str">
        <f>IF(Table_query__64[[#This Row],[PM]]=Table_query__64[[#This Row],[PM Check]],"OK","NOK")</f>
        <v>OK</v>
      </c>
      <c r="AD88" s="19" t="str">
        <f>IF(Table_query__64[[#This Row],[PP]]=Table_query__64[[#This Row],[Pilot Check]],"OK","NOK")</f>
        <v>OK</v>
      </c>
      <c r="AE88" s="19"/>
    </row>
    <row r="89" spans="1:31" hidden="1" x14ac:dyDescent="0.3">
      <c r="A89" s="1" t="s">
        <v>286</v>
      </c>
      <c r="B89" s="2" t="s">
        <v>138</v>
      </c>
      <c r="C89" s="3" t="s">
        <v>4867</v>
      </c>
      <c r="D89" s="2" t="s">
        <v>38</v>
      </c>
      <c r="E89" s="2" t="s">
        <v>82</v>
      </c>
      <c r="F89" s="2" t="s">
        <v>28</v>
      </c>
      <c r="G89" s="4">
        <v>46031.041666666664</v>
      </c>
      <c r="H89" s="4"/>
      <c r="I89" s="2" t="s">
        <v>140</v>
      </c>
      <c r="J89" s="2" t="s">
        <v>140</v>
      </c>
      <c r="K89" s="2" t="s">
        <v>141</v>
      </c>
      <c r="L89" t="s">
        <v>83</v>
      </c>
      <c r="M89" s="2" t="s">
        <v>59</v>
      </c>
      <c r="N89" s="3" t="s">
        <v>7551</v>
      </c>
      <c r="O89" s="5">
        <v>0.01</v>
      </c>
      <c r="P89" s="5">
        <v>140875.73000000001</v>
      </c>
      <c r="Q89" s="6">
        <v>2026</v>
      </c>
      <c r="R89" s="7" t="s">
        <v>31</v>
      </c>
      <c r="T89" s="8">
        <v>2874</v>
      </c>
      <c r="U89" s="3" t="s">
        <v>9738</v>
      </c>
      <c r="V89" s="1" t="s">
        <v>33</v>
      </c>
      <c r="W89" s="1" t="s">
        <v>32</v>
      </c>
      <c r="X89" t="str">
        <f>VLOOKUP(Table_query__64[[#This Row],[Nr]],'MyTracker Export'!A:P,'MyTracker Export'!$P$1,FALSE)</f>
        <v>Work in progress</v>
      </c>
      <c r="Y89" t="str">
        <f>VLOOKUP(Table_query__64[[#This Row],[Nr]],'MyTracker Export'!A:Z,'MyTracker Export'!$Z$1,FALSE)</f>
        <v>Denis Remacle</v>
      </c>
      <c r="Z89" t="str">
        <f>VLOOKUP(Table_query__64[[#This Row],[Nr]],'MyTracker Export'!A:AA,'MyTracker Export'!$AA$1,FALSE)</f>
        <v>Denis Remacle</v>
      </c>
      <c r="AB89" s="19" t="str">
        <f>IF(Table_query__64[[#This Row],[Project status]]=Table_query__64[[#This Row],[Project Status Check]],"OK","NOK")</f>
        <v>OK</v>
      </c>
      <c r="AC89" s="19" t="str">
        <f>IF(Table_query__64[[#This Row],[PM]]=Table_query__64[[#This Row],[PM Check]],"OK","NOK")</f>
        <v>OK</v>
      </c>
      <c r="AD89" s="19" t="str">
        <f>IF(Table_query__64[[#This Row],[PP]]=Table_query__64[[#This Row],[Pilot Check]],"OK","NOK")</f>
        <v>OK</v>
      </c>
      <c r="AE89" s="19"/>
    </row>
    <row r="90" spans="1:31" hidden="1" x14ac:dyDescent="0.3">
      <c r="A90" s="1" t="s">
        <v>287</v>
      </c>
      <c r="B90" s="2" t="s">
        <v>288</v>
      </c>
      <c r="C90" s="3" t="s">
        <v>4868</v>
      </c>
      <c r="D90" s="2" t="s">
        <v>84</v>
      </c>
      <c r="E90" s="2" t="s">
        <v>82</v>
      </c>
      <c r="F90" s="2" t="s">
        <v>28</v>
      </c>
      <c r="G90" s="4">
        <v>46029.041666666664</v>
      </c>
      <c r="H90" s="4"/>
      <c r="I90" s="2" t="s">
        <v>85</v>
      </c>
      <c r="J90" s="2" t="s">
        <v>289</v>
      </c>
      <c r="K90" s="2"/>
      <c r="L90" t="s">
        <v>242</v>
      </c>
      <c r="M90" s="2" t="s">
        <v>59</v>
      </c>
      <c r="N90" s="3" t="s">
        <v>7552</v>
      </c>
      <c r="O90" s="5">
        <v>0.01</v>
      </c>
      <c r="P90" s="5">
        <v>61250</v>
      </c>
      <c r="Q90" s="6">
        <v>2026</v>
      </c>
      <c r="R90" s="7" t="s">
        <v>31</v>
      </c>
      <c r="T90" s="8">
        <v>2873</v>
      </c>
      <c r="U90" s="3" t="s">
        <v>9739</v>
      </c>
      <c r="V90" s="1" t="s">
        <v>33</v>
      </c>
      <c r="W90" s="1" t="s">
        <v>32</v>
      </c>
      <c r="X90" t="str">
        <f>VLOOKUP(Table_query__64[[#This Row],[Nr]],'MyTracker Export'!A:P,'MyTracker Export'!$P$1,FALSE)</f>
        <v>Work in progress</v>
      </c>
      <c r="Y90" t="str">
        <f>VLOOKUP(Table_query__64[[#This Row],[Nr]],'MyTracker Export'!A:Z,'MyTracker Export'!$Z$1,FALSE)</f>
        <v>Pranay Pawar</v>
      </c>
      <c r="Z90" t="str">
        <f>VLOOKUP(Table_query__64[[#This Row],[Nr]],'MyTracker Export'!A:AA,'MyTracker Export'!$AA$1,FALSE)</f>
        <v>Mac Olean</v>
      </c>
      <c r="AB90" s="19" t="str">
        <f>IF(Table_query__64[[#This Row],[Project status]]=Table_query__64[[#This Row],[Project Status Check]],"OK","NOK")</f>
        <v>OK</v>
      </c>
      <c r="AC90" s="19" t="str">
        <f>IF(Table_query__64[[#This Row],[PM]]=Table_query__64[[#This Row],[PM Check]],"OK","NOK")</f>
        <v>OK</v>
      </c>
      <c r="AD90" s="19" t="str">
        <f>IF(Table_query__64[[#This Row],[PP]]=Table_query__64[[#This Row],[Pilot Check]],"OK","NOK")</f>
        <v>OK</v>
      </c>
      <c r="AE90" s="19"/>
    </row>
    <row r="91" spans="1:31" hidden="1" x14ac:dyDescent="0.3">
      <c r="A91" s="1" t="s">
        <v>290</v>
      </c>
      <c r="B91" s="2" t="s">
        <v>291</v>
      </c>
      <c r="C91" s="3" t="s">
        <v>4869</v>
      </c>
      <c r="D91" s="2" t="s">
        <v>45</v>
      </c>
      <c r="E91" s="2" t="s">
        <v>43</v>
      </c>
      <c r="F91" s="2" t="s">
        <v>28</v>
      </c>
      <c r="G91" s="4">
        <v>46029.041666666664</v>
      </c>
      <c r="H91" s="4"/>
      <c r="I91" s="2" t="s">
        <v>46</v>
      </c>
      <c r="J91" s="2" t="s">
        <v>46</v>
      </c>
      <c r="K91" s="2" t="s">
        <v>151</v>
      </c>
      <c r="L91" t="s">
        <v>52</v>
      </c>
      <c r="M91" s="2" t="s">
        <v>29</v>
      </c>
      <c r="N91" s="3" t="s">
        <v>7553</v>
      </c>
      <c r="O91" s="5">
        <v>10</v>
      </c>
      <c r="P91" s="5">
        <v>15012</v>
      </c>
      <c r="Q91" s="6">
        <v>2026</v>
      </c>
      <c r="R91" s="7" t="s">
        <v>31</v>
      </c>
      <c r="T91" s="8">
        <v>2872</v>
      </c>
      <c r="U91" s="3" t="s">
        <v>9740</v>
      </c>
      <c r="V91" s="1" t="s">
        <v>33</v>
      </c>
      <c r="W91" s="1" t="s">
        <v>32</v>
      </c>
      <c r="X91" t="str">
        <f>VLOOKUP(Table_query__64[[#This Row],[Nr]],'MyTracker Export'!A:P,'MyTracker Export'!$P$1,FALSE)</f>
        <v>Work in progress</v>
      </c>
      <c r="Y91" t="str">
        <f>VLOOKUP(Table_query__64[[#This Row],[Nr]],'MyTracker Export'!A:Z,'MyTracker Export'!$Z$1,FALSE)</f>
        <v>Laura Cestau</v>
      </c>
      <c r="Z91" t="str">
        <f>VLOOKUP(Table_query__64[[#This Row],[Nr]],'MyTracker Export'!A:AA,'MyTracker Export'!$AA$1,FALSE)</f>
        <v>Laura Cestau</v>
      </c>
      <c r="AB91" s="19" t="str">
        <f>IF(Table_query__64[[#This Row],[Project status]]=Table_query__64[[#This Row],[Project Status Check]],"OK","NOK")</f>
        <v>OK</v>
      </c>
      <c r="AC91" s="19" t="str">
        <f>IF(Table_query__64[[#This Row],[PM]]=Table_query__64[[#This Row],[PM Check]],"OK","NOK")</f>
        <v>OK</v>
      </c>
      <c r="AD91" s="19" t="str">
        <f>IF(Table_query__64[[#This Row],[PP]]=Table_query__64[[#This Row],[Pilot Check]],"OK","NOK")</f>
        <v>OK</v>
      </c>
      <c r="AE91" s="19"/>
    </row>
    <row r="92" spans="1:31" hidden="1" x14ac:dyDescent="0.3">
      <c r="A92" s="1" t="s">
        <v>292</v>
      </c>
      <c r="B92" s="2" t="s">
        <v>293</v>
      </c>
      <c r="C92" s="3" t="s">
        <v>4870</v>
      </c>
      <c r="D92" s="2" t="s">
        <v>178</v>
      </c>
      <c r="E92" s="2" t="s">
        <v>36</v>
      </c>
      <c r="F92" s="2" t="s">
        <v>28</v>
      </c>
      <c r="G92" s="4">
        <v>46028.041666666664</v>
      </c>
      <c r="H92" s="4"/>
      <c r="I92" s="2" t="s">
        <v>295</v>
      </c>
      <c r="J92" s="2" t="s">
        <v>150</v>
      </c>
      <c r="K92" s="2"/>
      <c r="L92" t="s">
        <v>294</v>
      </c>
      <c r="M92" s="2" t="s">
        <v>29</v>
      </c>
      <c r="N92" s="3" t="s">
        <v>7554</v>
      </c>
      <c r="O92" s="5">
        <v>0.5</v>
      </c>
      <c r="P92" s="5">
        <v>32000</v>
      </c>
      <c r="Q92" s="6">
        <v>2026</v>
      </c>
      <c r="R92" s="7" t="s">
        <v>31</v>
      </c>
      <c r="T92" s="8">
        <v>2871</v>
      </c>
      <c r="U92" s="3" t="s">
        <v>9741</v>
      </c>
      <c r="V92" s="1" t="s">
        <v>33</v>
      </c>
      <c r="W92" s="1" t="s">
        <v>32</v>
      </c>
      <c r="X92" t="str">
        <f>VLOOKUP(Table_query__64[[#This Row],[Nr]],'MyTracker Export'!A:P,'MyTracker Export'!$P$1,FALSE)</f>
        <v>Work in progress</v>
      </c>
      <c r="Y92" t="str">
        <f>VLOOKUP(Table_query__64[[#This Row],[Nr]],'MyTracker Export'!A:Z,'MyTracker Export'!$Z$1,FALSE)</f>
        <v>Mohamed Chedly Ben Ghorbel</v>
      </c>
      <c r="Z92" t="str">
        <f>VLOOKUP(Table_query__64[[#This Row],[Nr]],'MyTracker Export'!A:AA,'MyTracker Export'!$AA$1,FALSE)</f>
        <v>Fiete Heinrich</v>
      </c>
      <c r="AB92" s="19" t="str">
        <f>IF(Table_query__64[[#This Row],[Project status]]=Table_query__64[[#This Row],[Project Status Check]],"OK","NOK")</f>
        <v>OK</v>
      </c>
      <c r="AC92" s="19" t="str">
        <f>IF(Table_query__64[[#This Row],[PM]]=Table_query__64[[#This Row],[PM Check]],"OK","NOK")</f>
        <v>OK</v>
      </c>
      <c r="AD92" s="19" t="str">
        <f>IF(Table_query__64[[#This Row],[PP]]=Table_query__64[[#This Row],[Pilot Check]],"OK","NOK")</f>
        <v>OK</v>
      </c>
      <c r="AE92" s="19"/>
    </row>
    <row r="93" spans="1:31" hidden="1" x14ac:dyDescent="0.3">
      <c r="A93" s="1" t="s">
        <v>296</v>
      </c>
      <c r="B93" s="2" t="s">
        <v>297</v>
      </c>
      <c r="C93" s="3" t="s">
        <v>4871</v>
      </c>
      <c r="D93" s="2" t="s">
        <v>27</v>
      </c>
      <c r="E93" s="2" t="s">
        <v>25</v>
      </c>
      <c r="F93" s="2" t="s">
        <v>28</v>
      </c>
      <c r="G93" s="4">
        <v>46021.041666666664</v>
      </c>
      <c r="H93" s="4"/>
      <c r="I93" s="2" t="s">
        <v>30</v>
      </c>
      <c r="J93" s="2" t="s">
        <v>30</v>
      </c>
      <c r="K93" s="2"/>
      <c r="L93" t="s">
        <v>298</v>
      </c>
      <c r="M93" s="2" t="s">
        <v>29</v>
      </c>
      <c r="N93" s="3" t="s">
        <v>7555</v>
      </c>
      <c r="O93" s="5">
        <v>0</v>
      </c>
      <c r="P93" s="5">
        <v>38000</v>
      </c>
      <c r="Q93" s="6">
        <v>2025</v>
      </c>
      <c r="R93" s="7" t="s">
        <v>31</v>
      </c>
      <c r="T93" s="8">
        <v>2870</v>
      </c>
      <c r="U93" s="3" t="s">
        <v>9742</v>
      </c>
      <c r="V93" s="1" t="s">
        <v>33</v>
      </c>
      <c r="W93" s="1" t="s">
        <v>32</v>
      </c>
      <c r="X93" t="str">
        <f>VLOOKUP(Table_query__64[[#This Row],[Nr]],'MyTracker Export'!A:P,'MyTracker Export'!$P$1,FALSE)</f>
        <v>Work in progress</v>
      </c>
      <c r="Y93" t="str">
        <f>VLOOKUP(Table_query__64[[#This Row],[Nr]],'MyTracker Export'!A:Z,'MyTracker Export'!$Z$1,FALSE)</f>
        <v>Bilel Khemakhem</v>
      </c>
      <c r="Z93" t="str">
        <f>VLOOKUP(Table_query__64[[#This Row],[Nr]],'MyTracker Export'!A:AA,'MyTracker Export'!$AA$1,FALSE)</f>
        <v>Wissem Bensaid</v>
      </c>
      <c r="AB93" s="19" t="str">
        <f>IF(Table_query__64[[#This Row],[Project status]]=Table_query__64[[#This Row],[Project Status Check]],"OK","NOK")</f>
        <v>OK</v>
      </c>
      <c r="AC93" s="19" t="str">
        <f>IF(Table_query__64[[#This Row],[PM]]=Table_query__64[[#This Row],[PM Check]],"OK","NOK")</f>
        <v>NOK</v>
      </c>
      <c r="AD93" s="19" t="str">
        <f>IF(Table_query__64[[#This Row],[PP]]=Table_query__64[[#This Row],[Pilot Check]],"OK","NOK")</f>
        <v>OK</v>
      </c>
      <c r="AE93" s="19"/>
    </row>
    <row r="94" spans="1:31" hidden="1" x14ac:dyDescent="0.3">
      <c r="A94" s="1" t="s">
        <v>299</v>
      </c>
      <c r="B94" s="2" t="s">
        <v>300</v>
      </c>
      <c r="C94" s="3" t="s">
        <v>4872</v>
      </c>
      <c r="D94" s="2" t="s">
        <v>84</v>
      </c>
      <c r="E94" s="2" t="s">
        <v>36</v>
      </c>
      <c r="F94" s="2" t="s">
        <v>28</v>
      </c>
      <c r="G94" s="4">
        <v>46020.041666666664</v>
      </c>
      <c r="H94" s="4"/>
      <c r="I94" s="2" t="s">
        <v>302</v>
      </c>
      <c r="J94" s="2" t="s">
        <v>234</v>
      </c>
      <c r="K94" s="2"/>
      <c r="L94" t="s">
        <v>301</v>
      </c>
      <c r="M94" s="2" t="s">
        <v>29</v>
      </c>
      <c r="N94" s="3" t="s">
        <v>7556</v>
      </c>
      <c r="O94" s="5">
        <v>2</v>
      </c>
      <c r="P94" s="5">
        <v>13824</v>
      </c>
      <c r="Q94" s="6">
        <v>2025</v>
      </c>
      <c r="R94" s="7" t="s">
        <v>31</v>
      </c>
      <c r="T94" s="8">
        <v>2869</v>
      </c>
      <c r="U94" s="3" t="s">
        <v>9743</v>
      </c>
      <c r="V94" s="1" t="s">
        <v>33</v>
      </c>
      <c r="W94" s="1" t="s">
        <v>32</v>
      </c>
      <c r="X94" t="str">
        <f>VLOOKUP(Table_query__64[[#This Row],[Nr]],'MyTracker Export'!A:P,'MyTracker Export'!$P$1,FALSE)</f>
        <v>Work in progress</v>
      </c>
      <c r="Y94" t="str">
        <f>VLOOKUP(Table_query__64[[#This Row],[Nr]],'MyTracker Export'!A:Z,'MyTracker Export'!$Z$1,FALSE)</f>
        <v>Evan Bardinas</v>
      </c>
      <c r="Z94" t="str">
        <f>VLOOKUP(Table_query__64[[#This Row],[Nr]],'MyTracker Export'!A:AA,'MyTracker Export'!$AA$1,FALSE)</f>
        <v>Mark Sensenig</v>
      </c>
      <c r="AB94" s="19" t="str">
        <f>IF(Table_query__64[[#This Row],[Project status]]=Table_query__64[[#This Row],[Project Status Check]],"OK","NOK")</f>
        <v>OK</v>
      </c>
      <c r="AC94" s="19" t="str">
        <f>IF(Table_query__64[[#This Row],[PM]]=Table_query__64[[#This Row],[PM Check]],"OK","NOK")</f>
        <v>OK</v>
      </c>
      <c r="AD94" s="19" t="str">
        <f>IF(Table_query__64[[#This Row],[PP]]=Table_query__64[[#This Row],[Pilot Check]],"OK","NOK")</f>
        <v>OK</v>
      </c>
      <c r="AE94" s="19"/>
    </row>
    <row r="95" spans="1:31" hidden="1" x14ac:dyDescent="0.3">
      <c r="A95" s="1" t="s">
        <v>303</v>
      </c>
      <c r="B95" s="2" t="s">
        <v>304</v>
      </c>
      <c r="C95" s="3" t="s">
        <v>4873</v>
      </c>
      <c r="D95" s="2" t="s">
        <v>27</v>
      </c>
      <c r="E95" s="2" t="s">
        <v>25</v>
      </c>
      <c r="F95" s="2" t="s">
        <v>28</v>
      </c>
      <c r="G95" s="4">
        <v>46016.041666666664</v>
      </c>
      <c r="H95" s="4"/>
      <c r="I95" s="2" t="s">
        <v>30</v>
      </c>
      <c r="J95" s="2" t="s">
        <v>30</v>
      </c>
      <c r="K95" s="2"/>
      <c r="L95" t="s">
        <v>49</v>
      </c>
      <c r="M95" s="2" t="s">
        <v>29</v>
      </c>
      <c r="N95" s="3" t="s">
        <v>7557</v>
      </c>
      <c r="O95" s="5">
        <v>0</v>
      </c>
      <c r="P95" s="5">
        <v>90500</v>
      </c>
      <c r="Q95" s="6">
        <v>2025</v>
      </c>
      <c r="R95" s="7" t="s">
        <v>31</v>
      </c>
      <c r="T95" s="8">
        <v>2868</v>
      </c>
      <c r="U95" s="3" t="s">
        <v>9744</v>
      </c>
      <c r="V95" s="1" t="s">
        <v>33</v>
      </c>
      <c r="W95" s="1" t="s">
        <v>32</v>
      </c>
      <c r="X95" t="str">
        <f>VLOOKUP(Table_query__64[[#This Row],[Nr]],'MyTracker Export'!A:P,'MyTracker Export'!$P$1,FALSE)</f>
        <v>Work in progress</v>
      </c>
      <c r="Y95" t="str">
        <f>VLOOKUP(Table_query__64[[#This Row],[Nr]],'MyTracker Export'!A:Z,'MyTracker Export'!$Z$1,FALSE)</f>
        <v>Mansour Hamza</v>
      </c>
      <c r="Z95" t="str">
        <f>VLOOKUP(Table_query__64[[#This Row],[Nr]],'MyTracker Export'!A:AA,'MyTracker Export'!$AA$1,FALSE)</f>
        <v>Wissem Bensaid</v>
      </c>
      <c r="AB95" s="19" t="str">
        <f>IF(Table_query__64[[#This Row],[Project status]]=Table_query__64[[#This Row],[Project Status Check]],"OK","NOK")</f>
        <v>OK</v>
      </c>
      <c r="AC95" s="19" t="str">
        <f>IF(Table_query__64[[#This Row],[PM]]=Table_query__64[[#This Row],[PM Check]],"OK","NOK")</f>
        <v>NOK</v>
      </c>
      <c r="AD95" s="19" t="str">
        <f>IF(Table_query__64[[#This Row],[PP]]=Table_query__64[[#This Row],[Pilot Check]],"OK","NOK")</f>
        <v>OK</v>
      </c>
      <c r="AE95" s="19"/>
    </row>
    <row r="96" spans="1:31" hidden="1" x14ac:dyDescent="0.3">
      <c r="A96" s="1" t="s">
        <v>305</v>
      </c>
      <c r="B96" s="2" t="s">
        <v>306</v>
      </c>
      <c r="C96" s="3" t="s">
        <v>4874</v>
      </c>
      <c r="D96" s="2" t="s">
        <v>38</v>
      </c>
      <c r="E96" s="2" t="s">
        <v>75</v>
      </c>
      <c r="F96" s="2" t="s">
        <v>28</v>
      </c>
      <c r="G96" s="4">
        <v>46013.041666666664</v>
      </c>
      <c r="H96" s="4"/>
      <c r="I96" s="2" t="s">
        <v>307</v>
      </c>
      <c r="J96" s="2" t="s">
        <v>308</v>
      </c>
      <c r="K96" s="2" t="s">
        <v>141</v>
      </c>
      <c r="L96" t="s">
        <v>37</v>
      </c>
      <c r="M96" s="2" t="s">
        <v>59</v>
      </c>
      <c r="N96" s="3" t="s">
        <v>7558</v>
      </c>
      <c r="O96" s="5">
        <v>100</v>
      </c>
      <c r="P96" s="5">
        <v>235727.52</v>
      </c>
      <c r="Q96" s="6">
        <v>2025</v>
      </c>
      <c r="R96" s="7" t="s">
        <v>31</v>
      </c>
      <c r="T96" s="8">
        <v>2867</v>
      </c>
      <c r="U96" s="3" t="s">
        <v>9745</v>
      </c>
      <c r="V96" s="1" t="s">
        <v>33</v>
      </c>
      <c r="W96" s="1" t="s">
        <v>32</v>
      </c>
      <c r="X96" t="str">
        <f>VLOOKUP(Table_query__64[[#This Row],[Nr]],'MyTracker Export'!A:P,'MyTracker Export'!$P$1,FALSE)</f>
        <v>Work in progress</v>
      </c>
      <c r="Y96" t="str">
        <f>VLOOKUP(Table_query__64[[#This Row],[Nr]],'MyTracker Export'!A:Z,'MyTracker Export'!$Z$1,FALSE)</f>
        <v>Nadège Herment</v>
      </c>
      <c r="Z96" t="str">
        <f>VLOOKUP(Table_query__64[[#This Row],[Nr]],'MyTracker Export'!A:AA,'MyTracker Export'!$AA$1,FALSE)</f>
        <v>Nicolas Dubois</v>
      </c>
      <c r="AB96" s="19" t="str">
        <f>IF(Table_query__64[[#This Row],[Project status]]=Table_query__64[[#This Row],[Project Status Check]],"OK","NOK")</f>
        <v>OK</v>
      </c>
      <c r="AC96" s="19" t="str">
        <f>IF(Table_query__64[[#This Row],[PM]]=Table_query__64[[#This Row],[PM Check]],"OK","NOK")</f>
        <v>OK</v>
      </c>
      <c r="AD96" s="19" t="str">
        <f>IF(Table_query__64[[#This Row],[PP]]=Table_query__64[[#This Row],[Pilot Check]],"OK","NOK")</f>
        <v>OK</v>
      </c>
      <c r="AE96" s="19"/>
    </row>
    <row r="97" spans="1:31" hidden="1" x14ac:dyDescent="0.3">
      <c r="A97" s="1" t="s">
        <v>309</v>
      </c>
      <c r="B97" s="2" t="s">
        <v>241</v>
      </c>
      <c r="C97" s="3" t="s">
        <v>4875</v>
      </c>
      <c r="D97" s="2" t="s">
        <v>58</v>
      </c>
      <c r="E97" s="2" t="s">
        <v>43</v>
      </c>
      <c r="F97" s="2" t="s">
        <v>28</v>
      </c>
      <c r="G97" s="4">
        <v>46013.041666666664</v>
      </c>
      <c r="H97" s="4"/>
      <c r="I97" s="2" t="s">
        <v>311</v>
      </c>
      <c r="J97" s="2" t="s">
        <v>243</v>
      </c>
      <c r="K97" s="2" t="s">
        <v>151</v>
      </c>
      <c r="L97" t="s">
        <v>310</v>
      </c>
      <c r="M97" s="2" t="s">
        <v>29</v>
      </c>
      <c r="N97" s="3" t="s">
        <v>7559</v>
      </c>
      <c r="O97" s="5">
        <v>2</v>
      </c>
      <c r="P97" s="5">
        <v>56132.1</v>
      </c>
      <c r="Q97" s="6">
        <v>2025</v>
      </c>
      <c r="R97" s="7" t="s">
        <v>31</v>
      </c>
      <c r="T97" s="8">
        <v>2866</v>
      </c>
      <c r="U97" s="3" t="s">
        <v>9746</v>
      </c>
      <c r="V97" s="1" t="s">
        <v>33</v>
      </c>
      <c r="W97" s="1" t="s">
        <v>32</v>
      </c>
      <c r="X97" t="str">
        <f>VLOOKUP(Table_query__64[[#This Row],[Nr]],'MyTracker Export'!A:P,'MyTracker Export'!$P$1,FALSE)</f>
        <v>Work in progress</v>
      </c>
      <c r="Y97" t="str">
        <f>VLOOKUP(Table_query__64[[#This Row],[Nr]],'MyTracker Export'!A:Z,'MyTracker Export'!$Z$1,FALSE)</f>
        <v>Iker Ruiz</v>
      </c>
      <c r="Z97" t="str">
        <f>VLOOKUP(Table_query__64[[#This Row],[Nr]],'MyTracker Export'!A:AA,'MyTracker Export'!$AA$1,FALSE)</f>
        <v>Cristina Rubio Rodríguez</v>
      </c>
      <c r="AB97" s="19" t="str">
        <f>IF(Table_query__64[[#This Row],[Project status]]=Table_query__64[[#This Row],[Project Status Check]],"OK","NOK")</f>
        <v>OK</v>
      </c>
      <c r="AC97" s="19" t="str">
        <f>IF(Table_query__64[[#This Row],[PM]]=Table_query__64[[#This Row],[PM Check]],"OK","NOK")</f>
        <v>NOK</v>
      </c>
      <c r="AD97" s="19" t="str">
        <f>IF(Table_query__64[[#This Row],[PP]]=Table_query__64[[#This Row],[Pilot Check]],"OK","NOK")</f>
        <v>OK</v>
      </c>
      <c r="AE97" s="19"/>
    </row>
    <row r="98" spans="1:31" hidden="1" x14ac:dyDescent="0.3">
      <c r="A98" s="1" t="s">
        <v>312</v>
      </c>
      <c r="B98" s="2" t="s">
        <v>313</v>
      </c>
      <c r="C98" s="3" t="s">
        <v>4876</v>
      </c>
      <c r="D98" s="2" t="s">
        <v>64</v>
      </c>
      <c r="E98" s="2" t="s">
        <v>36</v>
      </c>
      <c r="F98" s="2" t="s">
        <v>122</v>
      </c>
      <c r="G98" s="4">
        <v>46006.041666666664</v>
      </c>
      <c r="H98" s="4">
        <v>46054.041666666664</v>
      </c>
      <c r="I98" s="2" t="s">
        <v>315</v>
      </c>
      <c r="J98" s="2" t="s">
        <v>316</v>
      </c>
      <c r="K98" s="2" t="s">
        <v>141</v>
      </c>
      <c r="L98" t="s">
        <v>314</v>
      </c>
      <c r="M98" s="2" t="s">
        <v>59</v>
      </c>
      <c r="N98" s="3" t="s">
        <v>7560</v>
      </c>
      <c r="O98" s="5">
        <v>1000000</v>
      </c>
      <c r="P98" s="5">
        <v>5076.75</v>
      </c>
      <c r="Q98" s="6">
        <v>2025</v>
      </c>
      <c r="R98" s="7">
        <v>2026</v>
      </c>
      <c r="T98" s="8">
        <v>2865</v>
      </c>
      <c r="U98" s="3" t="s">
        <v>9747</v>
      </c>
      <c r="V98" s="1" t="s">
        <v>33</v>
      </c>
      <c r="W98" s="1" t="s">
        <v>32</v>
      </c>
      <c r="X98" t="str">
        <f>VLOOKUP(Table_query__64[[#This Row],[Nr]],'MyTracker Export'!A:P,'MyTracker Export'!$P$1,FALSE)</f>
        <v>Finished</v>
      </c>
      <c r="Y98" t="str">
        <f>VLOOKUP(Table_query__64[[#This Row],[Nr]],'MyTracker Export'!A:Z,'MyTracker Export'!$Z$1,FALSE)</f>
        <v>Andrew Delhaisse</v>
      </c>
      <c r="Z98" t="str">
        <f>VLOOKUP(Table_query__64[[#This Row],[Nr]],'MyTracker Export'!A:AA,'MyTracker Export'!$AA$1,FALSE)</f>
        <v>Pascal Cornuez</v>
      </c>
      <c r="AB98" s="19" t="str">
        <f>IF(Table_query__64[[#This Row],[Project status]]=Table_query__64[[#This Row],[Project Status Check]],"OK","NOK")</f>
        <v>OK</v>
      </c>
      <c r="AC98" s="19" t="str">
        <f>IF(Table_query__64[[#This Row],[PM]]=Table_query__64[[#This Row],[PM Check]],"OK","NOK")</f>
        <v>OK</v>
      </c>
      <c r="AD98" s="19" t="str">
        <f>IF(Table_query__64[[#This Row],[PP]]=Table_query__64[[#This Row],[Pilot Check]],"OK","NOK")</f>
        <v>OK</v>
      </c>
      <c r="AE98" s="19"/>
    </row>
    <row r="99" spans="1:31" hidden="1" x14ac:dyDescent="0.3">
      <c r="A99" s="1" t="s">
        <v>317</v>
      </c>
      <c r="B99" s="2" t="s">
        <v>318</v>
      </c>
      <c r="C99" s="3" t="s">
        <v>4877</v>
      </c>
      <c r="D99" s="2" t="s">
        <v>53</v>
      </c>
      <c r="E99" s="2" t="s">
        <v>82</v>
      </c>
      <c r="F99" s="2" t="s">
        <v>28</v>
      </c>
      <c r="G99" s="4">
        <v>46006.041666666664</v>
      </c>
      <c r="H99" s="4"/>
      <c r="I99" s="2" t="s">
        <v>319</v>
      </c>
      <c r="J99" s="2" t="s">
        <v>320</v>
      </c>
      <c r="K99" s="2" t="s">
        <v>141</v>
      </c>
      <c r="L99" t="s">
        <v>106</v>
      </c>
      <c r="M99" s="2" t="s">
        <v>59</v>
      </c>
      <c r="N99" s="3" t="s">
        <v>7561</v>
      </c>
      <c r="O99" s="5">
        <v>2600</v>
      </c>
      <c r="P99" s="5">
        <v>2092318.5</v>
      </c>
      <c r="Q99" s="6">
        <v>2025</v>
      </c>
      <c r="R99" s="7" t="s">
        <v>31</v>
      </c>
      <c r="T99" s="8">
        <v>2864</v>
      </c>
      <c r="U99" s="3" t="s">
        <v>9748</v>
      </c>
      <c r="V99" s="1" t="s">
        <v>33</v>
      </c>
      <c r="W99" s="1" t="s">
        <v>32</v>
      </c>
      <c r="X99" t="str">
        <f>VLOOKUP(Table_query__64[[#This Row],[Nr]],'MyTracker Export'!A:P,'MyTracker Export'!$P$1,FALSE)</f>
        <v>Work in progress</v>
      </c>
      <c r="Y99" t="str">
        <f>VLOOKUP(Table_query__64[[#This Row],[Nr]],'MyTracker Export'!A:Z,'MyTracker Export'!$Z$1,FALSE)</f>
        <v>Boris Krastev</v>
      </c>
      <c r="Z99" t="str">
        <f>VLOOKUP(Table_query__64[[#This Row],[Nr]],'MyTracker Export'!A:AA,'MyTracker Export'!$AA$1,FALSE)</f>
        <v>Marcos Delgado Lopez</v>
      </c>
      <c r="AB99" s="19" t="str">
        <f>IF(Table_query__64[[#This Row],[Project status]]=Table_query__64[[#This Row],[Project Status Check]],"OK","NOK")</f>
        <v>OK</v>
      </c>
      <c r="AC99" s="19" t="str">
        <f>IF(Table_query__64[[#This Row],[PM]]=Table_query__64[[#This Row],[PM Check]],"OK","NOK")</f>
        <v>OK</v>
      </c>
      <c r="AD99" s="19" t="str">
        <f>IF(Table_query__64[[#This Row],[PP]]=Table_query__64[[#This Row],[Pilot Check]],"OK","NOK")</f>
        <v>NOK</v>
      </c>
      <c r="AE99" s="19"/>
    </row>
    <row r="100" spans="1:31" hidden="1" x14ac:dyDescent="0.3">
      <c r="A100" s="1" t="s">
        <v>321</v>
      </c>
      <c r="B100" s="2" t="s">
        <v>322</v>
      </c>
      <c r="C100" s="3" t="s">
        <v>4878</v>
      </c>
      <c r="D100" s="2" t="s">
        <v>27</v>
      </c>
      <c r="E100" s="2" t="s">
        <v>82</v>
      </c>
      <c r="F100" s="2" t="s">
        <v>28</v>
      </c>
      <c r="G100" s="4">
        <v>46002.041666666664</v>
      </c>
      <c r="H100" s="4"/>
      <c r="I100" s="2" t="s">
        <v>30</v>
      </c>
      <c r="J100" s="2" t="s">
        <v>30</v>
      </c>
      <c r="K100" s="2"/>
      <c r="L100" t="s">
        <v>323</v>
      </c>
      <c r="M100" s="2" t="s">
        <v>29</v>
      </c>
      <c r="N100" s="3" t="s">
        <v>7562</v>
      </c>
      <c r="O100" s="5">
        <v>0</v>
      </c>
      <c r="P100" s="5">
        <v>16983</v>
      </c>
      <c r="Q100" s="6">
        <v>2025</v>
      </c>
      <c r="R100" s="7" t="s">
        <v>31</v>
      </c>
      <c r="T100" s="8">
        <v>2863</v>
      </c>
      <c r="U100" s="3" t="s">
        <v>9749</v>
      </c>
      <c r="V100" s="1" t="s">
        <v>33</v>
      </c>
      <c r="W100" s="1" t="s">
        <v>32</v>
      </c>
      <c r="X100" t="str">
        <f>VLOOKUP(Table_query__64[[#This Row],[Nr]],'MyTracker Export'!A:P,'MyTracker Export'!$P$1,FALSE)</f>
        <v>Work in progress</v>
      </c>
      <c r="Y100" t="str">
        <f>VLOOKUP(Table_query__64[[#This Row],[Nr]],'MyTracker Export'!A:Z,'MyTracker Export'!$Z$1,FALSE)</f>
        <v>Ramzi MTIBAA</v>
      </c>
      <c r="Z100" t="str">
        <f>VLOOKUP(Table_query__64[[#This Row],[Nr]],'MyTracker Export'!A:AA,'MyTracker Export'!$AA$1,FALSE)</f>
        <v>Wissem Bensaid</v>
      </c>
      <c r="AB100" s="19" t="str">
        <f>IF(Table_query__64[[#This Row],[Project status]]=Table_query__64[[#This Row],[Project Status Check]],"OK","NOK")</f>
        <v>OK</v>
      </c>
      <c r="AC100" s="19" t="str">
        <f>IF(Table_query__64[[#This Row],[PM]]=Table_query__64[[#This Row],[PM Check]],"OK","NOK")</f>
        <v>NOK</v>
      </c>
      <c r="AD100" s="19" t="str">
        <f>IF(Table_query__64[[#This Row],[PP]]=Table_query__64[[#This Row],[Pilot Check]],"OK","NOK")</f>
        <v>OK</v>
      </c>
      <c r="AE100" s="19"/>
    </row>
    <row r="101" spans="1:31" hidden="1" x14ac:dyDescent="0.3">
      <c r="A101" s="1" t="s">
        <v>324</v>
      </c>
      <c r="B101" s="2" t="s">
        <v>325</v>
      </c>
      <c r="C101" s="3" t="s">
        <v>4879</v>
      </c>
      <c r="D101" s="2" t="s">
        <v>27</v>
      </c>
      <c r="E101" s="2" t="s">
        <v>25</v>
      </c>
      <c r="F101" s="2" t="s">
        <v>28</v>
      </c>
      <c r="G101" s="4">
        <v>46001.041666666664</v>
      </c>
      <c r="H101" s="4"/>
      <c r="I101" s="2" t="s">
        <v>30</v>
      </c>
      <c r="J101" s="2" t="s">
        <v>30</v>
      </c>
      <c r="K101" s="2"/>
      <c r="L101" t="s">
        <v>57</v>
      </c>
      <c r="M101" s="2" t="s">
        <v>29</v>
      </c>
      <c r="N101" s="3" t="s">
        <v>7563</v>
      </c>
      <c r="O101" s="5">
        <v>0</v>
      </c>
      <c r="P101" s="5">
        <v>111085</v>
      </c>
      <c r="Q101" s="6">
        <v>2025</v>
      </c>
      <c r="R101" s="7" t="s">
        <v>31</v>
      </c>
      <c r="T101" s="8">
        <v>2862</v>
      </c>
      <c r="U101" s="3" t="s">
        <v>9750</v>
      </c>
      <c r="V101" s="1" t="s">
        <v>33</v>
      </c>
      <c r="W101" s="1" t="s">
        <v>32</v>
      </c>
      <c r="X101" t="str">
        <f>VLOOKUP(Table_query__64[[#This Row],[Nr]],'MyTracker Export'!A:P,'MyTracker Export'!$P$1,FALSE)</f>
        <v>Work in progress</v>
      </c>
      <c r="Y101" t="str">
        <f>VLOOKUP(Table_query__64[[#This Row],[Nr]],'MyTracker Export'!A:Z,'MyTracker Export'!$Z$1,FALSE)</f>
        <v>Souhail WALI</v>
      </c>
      <c r="Z101" t="str">
        <f>VLOOKUP(Table_query__64[[#This Row],[Nr]],'MyTracker Export'!A:AA,'MyTracker Export'!$AA$1,FALSE)</f>
        <v>Wissem Bensaid</v>
      </c>
      <c r="AB101" s="19" t="str">
        <f>IF(Table_query__64[[#This Row],[Project status]]=Table_query__64[[#This Row],[Project Status Check]],"OK","NOK")</f>
        <v>OK</v>
      </c>
      <c r="AC101" s="19" t="str">
        <f>IF(Table_query__64[[#This Row],[PM]]=Table_query__64[[#This Row],[PM Check]],"OK","NOK")</f>
        <v>NOK</v>
      </c>
      <c r="AD101" s="19" t="str">
        <f>IF(Table_query__64[[#This Row],[PP]]=Table_query__64[[#This Row],[Pilot Check]],"OK","NOK")</f>
        <v>OK</v>
      </c>
      <c r="AE101" s="19"/>
    </row>
    <row r="102" spans="1:31" hidden="1" x14ac:dyDescent="0.3">
      <c r="A102" s="1" t="s">
        <v>326</v>
      </c>
      <c r="B102" s="2" t="s">
        <v>327</v>
      </c>
      <c r="C102" s="3" t="s">
        <v>4880</v>
      </c>
      <c r="D102" s="2" t="s">
        <v>45</v>
      </c>
      <c r="E102" s="2" t="s">
        <v>43</v>
      </c>
      <c r="F102" s="2" t="s">
        <v>28</v>
      </c>
      <c r="G102" s="4">
        <v>46001.041666666664</v>
      </c>
      <c r="H102" s="4"/>
      <c r="I102" s="2" t="s">
        <v>98</v>
      </c>
      <c r="J102" s="2" t="s">
        <v>184</v>
      </c>
      <c r="K102" s="2" t="s">
        <v>328</v>
      </c>
      <c r="L102" t="s">
        <v>52</v>
      </c>
      <c r="M102" s="2" t="s">
        <v>29</v>
      </c>
      <c r="N102" s="3" t="s">
        <v>7564</v>
      </c>
      <c r="O102" s="5">
        <v>0.25</v>
      </c>
      <c r="P102" s="5">
        <v>11619.45</v>
      </c>
      <c r="Q102" s="6">
        <v>2025</v>
      </c>
      <c r="R102" s="7" t="s">
        <v>31</v>
      </c>
      <c r="T102" s="8">
        <v>2861</v>
      </c>
      <c r="U102" s="3" t="s">
        <v>9751</v>
      </c>
      <c r="V102" s="1" t="s">
        <v>33</v>
      </c>
      <c r="W102" s="1" t="s">
        <v>32</v>
      </c>
      <c r="X102" t="str">
        <f>VLOOKUP(Table_query__64[[#This Row],[Nr]],'MyTracker Export'!A:P,'MyTracker Export'!$P$1,FALSE)</f>
        <v>Work in progress</v>
      </c>
      <c r="Y102" t="str">
        <f>VLOOKUP(Table_query__64[[#This Row],[Nr]],'MyTracker Export'!A:Z,'MyTracker Export'!$Z$1,FALSE)</f>
        <v>Jaime Álvarez Pérez</v>
      </c>
      <c r="Z102" t="str">
        <f>VLOOKUP(Table_query__64[[#This Row],[Nr]],'MyTracker Export'!A:AA,'MyTracker Export'!$AA$1,FALSE)</f>
        <v>Begona Soto</v>
      </c>
      <c r="AB102" s="19" t="str">
        <f>IF(Table_query__64[[#This Row],[Project status]]=Table_query__64[[#This Row],[Project Status Check]],"OK","NOK")</f>
        <v>OK</v>
      </c>
      <c r="AC102" s="19" t="str">
        <f>IF(Table_query__64[[#This Row],[PM]]=Table_query__64[[#This Row],[PM Check]],"OK","NOK")</f>
        <v>OK</v>
      </c>
      <c r="AD102" s="19" t="str">
        <f>IF(Table_query__64[[#This Row],[PP]]=Table_query__64[[#This Row],[Pilot Check]],"OK","NOK")</f>
        <v>OK</v>
      </c>
      <c r="AE102" s="19"/>
    </row>
    <row r="103" spans="1:31" hidden="1" x14ac:dyDescent="0.3">
      <c r="A103" s="1" t="s">
        <v>329</v>
      </c>
      <c r="B103" s="2" t="s">
        <v>74</v>
      </c>
      <c r="C103" s="3" t="s">
        <v>4881</v>
      </c>
      <c r="D103" s="2" t="s">
        <v>38</v>
      </c>
      <c r="E103" s="2" t="s">
        <v>75</v>
      </c>
      <c r="F103" s="2" t="s">
        <v>28</v>
      </c>
      <c r="G103" s="4">
        <v>45995.041666666664</v>
      </c>
      <c r="H103" s="4"/>
      <c r="I103" s="2" t="s">
        <v>78</v>
      </c>
      <c r="J103" s="2" t="s">
        <v>147</v>
      </c>
      <c r="K103" s="2" t="s">
        <v>79</v>
      </c>
      <c r="L103" t="s">
        <v>242</v>
      </c>
      <c r="M103" s="2" t="s">
        <v>59</v>
      </c>
      <c r="N103" s="3" t="s">
        <v>7565</v>
      </c>
      <c r="O103" s="5">
        <v>0</v>
      </c>
      <c r="P103" s="5">
        <v>40582.21</v>
      </c>
      <c r="Q103" s="6">
        <v>2025</v>
      </c>
      <c r="R103" s="7" t="s">
        <v>31</v>
      </c>
      <c r="T103" s="8">
        <v>2860</v>
      </c>
      <c r="U103" s="3" t="s">
        <v>9752</v>
      </c>
      <c r="V103" s="1" t="s">
        <v>33</v>
      </c>
      <c r="W103" s="1" t="s">
        <v>32</v>
      </c>
      <c r="X103" t="str">
        <f>VLOOKUP(Table_query__64[[#This Row],[Nr]],'MyTracker Export'!A:P,'MyTracker Export'!$P$1,FALSE)</f>
        <v>Work in progress</v>
      </c>
      <c r="Y103" t="str">
        <f>VLOOKUP(Table_query__64[[#This Row],[Nr]],'MyTracker Export'!A:Z,'MyTracker Export'!$Z$1,FALSE)</f>
        <v>Yves Debaisieux</v>
      </c>
      <c r="Z103" t="str">
        <f>VLOOKUP(Table_query__64[[#This Row],[Nr]],'MyTracker Export'!A:AA,'MyTracker Export'!$AA$1,FALSE)</f>
        <v>Loïc Bouvier</v>
      </c>
      <c r="AB103" s="19" t="str">
        <f>IF(Table_query__64[[#This Row],[Project status]]=Table_query__64[[#This Row],[Project Status Check]],"OK","NOK")</f>
        <v>OK</v>
      </c>
      <c r="AC103" s="19" t="str">
        <f>IF(Table_query__64[[#This Row],[PM]]=Table_query__64[[#This Row],[PM Check]],"OK","NOK")</f>
        <v>OK</v>
      </c>
      <c r="AD103" s="19" t="str">
        <f>IF(Table_query__64[[#This Row],[PP]]=Table_query__64[[#This Row],[Pilot Check]],"OK","NOK")</f>
        <v>OK</v>
      </c>
      <c r="AE103" s="19"/>
    </row>
    <row r="104" spans="1:31" hidden="1" x14ac:dyDescent="0.3">
      <c r="A104" s="1" t="s">
        <v>330</v>
      </c>
      <c r="B104" s="2" t="s">
        <v>331</v>
      </c>
      <c r="C104" s="3" t="s">
        <v>4882</v>
      </c>
      <c r="D104" s="2" t="s">
        <v>45</v>
      </c>
      <c r="E104" s="2" t="s">
        <v>43</v>
      </c>
      <c r="F104" s="2" t="s">
        <v>28</v>
      </c>
      <c r="G104" s="4">
        <v>45994.041666666664</v>
      </c>
      <c r="H104" s="4"/>
      <c r="I104" s="2" t="s">
        <v>332</v>
      </c>
      <c r="J104" s="2" t="s">
        <v>187</v>
      </c>
      <c r="K104" s="2"/>
      <c r="L104" t="s">
        <v>314</v>
      </c>
      <c r="M104" s="2" t="s">
        <v>29</v>
      </c>
      <c r="N104" s="3" t="s">
        <v>7566</v>
      </c>
      <c r="O104" s="5">
        <v>2.5</v>
      </c>
      <c r="P104" s="5">
        <v>82931.58</v>
      </c>
      <c r="Q104" s="6">
        <v>2025</v>
      </c>
      <c r="R104" s="7" t="s">
        <v>31</v>
      </c>
      <c r="T104" s="8">
        <v>2859</v>
      </c>
      <c r="U104" s="3" t="s">
        <v>9753</v>
      </c>
      <c r="V104" s="1" t="s">
        <v>33</v>
      </c>
      <c r="W104" s="1" t="s">
        <v>32</v>
      </c>
      <c r="X104" t="str">
        <f>VLOOKUP(Table_query__64[[#This Row],[Nr]],'MyTracker Export'!A:P,'MyTracker Export'!$P$1,FALSE)</f>
        <v>Work in progress</v>
      </c>
      <c r="Y104" t="str">
        <f>VLOOKUP(Table_query__64[[#This Row],[Nr]],'MyTracker Export'!A:Z,'MyTracker Export'!$Z$1,FALSE)</f>
        <v>Carlos Rubio Zugadi</v>
      </c>
      <c r="Z104" t="str">
        <f>VLOOKUP(Table_query__64[[#This Row],[Nr]],'MyTracker Export'!A:AA,'MyTracker Export'!$AA$1,FALSE)</f>
        <v>Maximiliano Martin Parra</v>
      </c>
      <c r="AB104" s="19" t="str">
        <f>IF(Table_query__64[[#This Row],[Project status]]=Table_query__64[[#This Row],[Project Status Check]],"OK","NOK")</f>
        <v>OK</v>
      </c>
      <c r="AC104" s="19" t="str">
        <f>IF(Table_query__64[[#This Row],[PM]]=Table_query__64[[#This Row],[PM Check]],"OK","NOK")</f>
        <v>OK</v>
      </c>
      <c r="AD104" s="19" t="str">
        <f>IF(Table_query__64[[#This Row],[PP]]=Table_query__64[[#This Row],[Pilot Check]],"OK","NOK")</f>
        <v>OK</v>
      </c>
      <c r="AE104" s="19"/>
    </row>
    <row r="105" spans="1:31" hidden="1" x14ac:dyDescent="0.3">
      <c r="A105" s="1" t="s">
        <v>333</v>
      </c>
      <c r="B105" s="2" t="s">
        <v>334</v>
      </c>
      <c r="C105" s="3" t="s">
        <v>4883</v>
      </c>
      <c r="D105" s="2" t="s">
        <v>38</v>
      </c>
      <c r="E105" s="2" t="s">
        <v>82</v>
      </c>
      <c r="F105" s="2" t="s">
        <v>28</v>
      </c>
      <c r="G105" s="4">
        <v>45994.041666666664</v>
      </c>
      <c r="H105" s="4"/>
      <c r="I105" s="2" t="s">
        <v>335</v>
      </c>
      <c r="J105" s="2" t="s">
        <v>335</v>
      </c>
      <c r="K105" s="2" t="s">
        <v>159</v>
      </c>
      <c r="L105" t="s">
        <v>44</v>
      </c>
      <c r="M105" s="2" t="s">
        <v>59</v>
      </c>
      <c r="N105" s="3" t="s">
        <v>7567</v>
      </c>
      <c r="O105" s="5">
        <v>1</v>
      </c>
      <c r="P105" s="5">
        <v>19180.8</v>
      </c>
      <c r="Q105" s="6">
        <v>2025</v>
      </c>
      <c r="R105" s="7" t="s">
        <v>31</v>
      </c>
      <c r="T105" s="8">
        <v>2858</v>
      </c>
      <c r="U105" s="3" t="s">
        <v>9754</v>
      </c>
      <c r="V105" s="1" t="s">
        <v>33</v>
      </c>
      <c r="W105" s="1" t="s">
        <v>32</v>
      </c>
      <c r="X105" t="str">
        <f>VLOOKUP(Table_query__64[[#This Row],[Nr]],'MyTracker Export'!A:P,'MyTracker Export'!$P$1,FALSE)</f>
        <v>Work in progress</v>
      </c>
      <c r="Y105" t="str">
        <f>VLOOKUP(Table_query__64[[#This Row],[Nr]],'MyTracker Export'!A:Z,'MyTracker Export'!$Z$1,FALSE)</f>
        <v>William Beyst</v>
      </c>
      <c r="Z105" t="str">
        <f>VLOOKUP(Table_query__64[[#This Row],[Nr]],'MyTracker Export'!A:AA,'MyTracker Export'!$AA$1,FALSE)</f>
        <v>William Beyst</v>
      </c>
      <c r="AB105" s="19" t="str">
        <f>IF(Table_query__64[[#This Row],[Project status]]=Table_query__64[[#This Row],[Project Status Check]],"OK","NOK")</f>
        <v>OK</v>
      </c>
      <c r="AC105" s="19" t="str">
        <f>IF(Table_query__64[[#This Row],[PM]]=Table_query__64[[#This Row],[PM Check]],"OK","NOK")</f>
        <v>OK</v>
      </c>
      <c r="AD105" s="19" t="str">
        <f>IF(Table_query__64[[#This Row],[PP]]=Table_query__64[[#This Row],[Pilot Check]],"OK","NOK")</f>
        <v>OK</v>
      </c>
      <c r="AE105" s="19"/>
    </row>
    <row r="106" spans="1:31" hidden="1" x14ac:dyDescent="0.3">
      <c r="A106" s="1" t="s">
        <v>336</v>
      </c>
      <c r="B106" s="2" t="s">
        <v>337</v>
      </c>
      <c r="C106" s="3" t="s">
        <v>4884</v>
      </c>
      <c r="D106" s="2" t="s">
        <v>27</v>
      </c>
      <c r="E106" s="2" t="s">
        <v>25</v>
      </c>
      <c r="F106" s="2" t="s">
        <v>28</v>
      </c>
      <c r="G106" s="4">
        <v>45993.041666666664</v>
      </c>
      <c r="H106" s="4"/>
      <c r="I106" s="2" t="s">
        <v>30</v>
      </c>
      <c r="J106" s="2" t="s">
        <v>30</v>
      </c>
      <c r="K106" s="2"/>
      <c r="L106" t="s">
        <v>37</v>
      </c>
      <c r="M106" s="2" t="s">
        <v>29</v>
      </c>
      <c r="N106" s="3" t="s">
        <v>7568</v>
      </c>
      <c r="O106" s="5">
        <v>0</v>
      </c>
      <c r="P106" s="5">
        <v>7200</v>
      </c>
      <c r="Q106" s="6">
        <v>2025</v>
      </c>
      <c r="R106" s="7" t="s">
        <v>31</v>
      </c>
      <c r="T106" s="8">
        <v>2857</v>
      </c>
      <c r="U106" s="3" t="s">
        <v>9755</v>
      </c>
      <c r="V106" s="1" t="s">
        <v>33</v>
      </c>
      <c r="W106" s="1" t="s">
        <v>32</v>
      </c>
      <c r="X106" t="str">
        <f>VLOOKUP(Table_query__64[[#This Row],[Nr]],'MyTracker Export'!A:P,'MyTracker Export'!$P$1,FALSE)</f>
        <v>Work in progress</v>
      </c>
      <c r="Y106" t="str">
        <f>VLOOKUP(Table_query__64[[#This Row],[Nr]],'MyTracker Export'!A:Z,'MyTracker Export'!$Z$1,FALSE)</f>
        <v>Koubaa Nejah</v>
      </c>
      <c r="Z106" t="str">
        <f>VLOOKUP(Table_query__64[[#This Row],[Nr]],'MyTracker Export'!A:AA,'MyTracker Export'!$AA$1,FALSE)</f>
        <v>Wissem Bensaid</v>
      </c>
      <c r="AB106" s="19" t="str">
        <f>IF(Table_query__64[[#This Row],[Project status]]=Table_query__64[[#This Row],[Project Status Check]],"OK","NOK")</f>
        <v>OK</v>
      </c>
      <c r="AC106" s="19" t="str">
        <f>IF(Table_query__64[[#This Row],[PM]]=Table_query__64[[#This Row],[PM Check]],"OK","NOK")</f>
        <v>NOK</v>
      </c>
      <c r="AD106" s="19" t="str">
        <f>IF(Table_query__64[[#This Row],[PP]]=Table_query__64[[#This Row],[Pilot Check]],"OK","NOK")</f>
        <v>OK</v>
      </c>
      <c r="AE106" s="19"/>
    </row>
    <row r="107" spans="1:31" hidden="1" x14ac:dyDescent="0.3">
      <c r="A107" s="1" t="s">
        <v>338</v>
      </c>
      <c r="B107" s="2" t="s">
        <v>48</v>
      </c>
      <c r="C107" s="3" t="s">
        <v>4885</v>
      </c>
      <c r="D107" s="2" t="s">
        <v>27</v>
      </c>
      <c r="E107" s="2" t="s">
        <v>25</v>
      </c>
      <c r="F107" s="2" t="s">
        <v>28</v>
      </c>
      <c r="G107" s="4">
        <v>45988.041666666664</v>
      </c>
      <c r="H107" s="4"/>
      <c r="I107" s="2" t="s">
        <v>30</v>
      </c>
      <c r="J107" s="2" t="s">
        <v>30</v>
      </c>
      <c r="K107" s="2"/>
      <c r="L107" t="s">
        <v>57</v>
      </c>
      <c r="M107" s="2" t="s">
        <v>29</v>
      </c>
      <c r="N107" s="3" t="s">
        <v>7569</v>
      </c>
      <c r="O107" s="5">
        <v>0</v>
      </c>
      <c r="P107" s="5">
        <v>2290.91</v>
      </c>
      <c r="Q107" s="6">
        <v>2025</v>
      </c>
      <c r="R107" s="7" t="s">
        <v>31</v>
      </c>
      <c r="T107" s="8">
        <v>2856</v>
      </c>
      <c r="U107" s="3" t="s">
        <v>9756</v>
      </c>
      <c r="V107" s="1" t="s">
        <v>33</v>
      </c>
      <c r="W107" s="1" t="s">
        <v>32</v>
      </c>
      <c r="X107" t="str">
        <f>VLOOKUP(Table_query__64[[#This Row],[Nr]],'MyTracker Export'!A:P,'MyTracker Export'!$P$1,FALSE)</f>
        <v>Work in progress</v>
      </c>
      <c r="Y107" t="str">
        <f>VLOOKUP(Table_query__64[[#This Row],[Nr]],'MyTracker Export'!A:Z,'MyTracker Export'!$Z$1,FALSE)</f>
        <v>Zied Maghrebi</v>
      </c>
      <c r="Z107" t="str">
        <f>VLOOKUP(Table_query__64[[#This Row],[Nr]],'MyTracker Export'!A:AA,'MyTracker Export'!$AA$1,FALSE)</f>
        <v>Wissem Bensaid</v>
      </c>
      <c r="AB107" s="19" t="str">
        <f>IF(Table_query__64[[#This Row],[Project status]]=Table_query__64[[#This Row],[Project Status Check]],"OK","NOK")</f>
        <v>OK</v>
      </c>
      <c r="AC107" s="19" t="str">
        <f>IF(Table_query__64[[#This Row],[PM]]=Table_query__64[[#This Row],[PM Check]],"OK","NOK")</f>
        <v>NOK</v>
      </c>
      <c r="AD107" s="19" t="str">
        <f>IF(Table_query__64[[#This Row],[PP]]=Table_query__64[[#This Row],[Pilot Check]],"OK","NOK")</f>
        <v>OK</v>
      </c>
      <c r="AE107" s="19"/>
    </row>
    <row r="108" spans="1:31" hidden="1" x14ac:dyDescent="0.3">
      <c r="A108" s="1" t="s">
        <v>339</v>
      </c>
      <c r="B108" s="2" t="s">
        <v>108</v>
      </c>
      <c r="C108" s="3" t="s">
        <v>4886</v>
      </c>
      <c r="D108" s="2" t="s">
        <v>53</v>
      </c>
      <c r="E108" s="2" t="s">
        <v>36</v>
      </c>
      <c r="F108" s="2" t="s">
        <v>28</v>
      </c>
      <c r="G108" s="4">
        <v>45986.041666666664</v>
      </c>
      <c r="H108" s="4"/>
      <c r="I108" s="2" t="s">
        <v>340</v>
      </c>
      <c r="J108" s="2" t="s">
        <v>295</v>
      </c>
      <c r="K108" s="2" t="s">
        <v>151</v>
      </c>
      <c r="L108" t="s">
        <v>57</v>
      </c>
      <c r="M108" s="2" t="s">
        <v>59</v>
      </c>
      <c r="N108" s="3" t="s">
        <v>7570</v>
      </c>
      <c r="O108" s="5">
        <v>0.1</v>
      </c>
      <c r="P108" s="5">
        <v>77523.72</v>
      </c>
      <c r="Q108" s="6">
        <v>2025</v>
      </c>
      <c r="R108" s="7" t="s">
        <v>31</v>
      </c>
      <c r="T108" s="8">
        <v>2855</v>
      </c>
      <c r="U108" s="3" t="s">
        <v>9757</v>
      </c>
      <c r="V108" s="1" t="s">
        <v>33</v>
      </c>
      <c r="W108" s="1" t="s">
        <v>32</v>
      </c>
      <c r="X108" t="str">
        <f>VLOOKUP(Table_query__64[[#This Row],[Nr]],'MyTracker Export'!A:P,'MyTracker Export'!$P$1,FALSE)</f>
        <v>Work in progress</v>
      </c>
      <c r="Y108" t="str">
        <f>VLOOKUP(Table_query__64[[#This Row],[Nr]],'MyTracker Export'!A:Z,'MyTracker Export'!$Z$1,FALSE)</f>
        <v>Sabin George Buzatoiu</v>
      </c>
      <c r="Z108" t="str">
        <f>VLOOKUP(Table_query__64[[#This Row],[Nr]],'MyTracker Export'!A:AA,'MyTracker Export'!$AA$1,FALSE)</f>
        <v>Mohamed Chedly Ben Ghorbel</v>
      </c>
      <c r="AB108" s="19" t="str">
        <f>IF(Table_query__64[[#This Row],[Project status]]=Table_query__64[[#This Row],[Project Status Check]],"OK","NOK")</f>
        <v>OK</v>
      </c>
      <c r="AC108" s="19" t="str">
        <f>IF(Table_query__64[[#This Row],[PM]]=Table_query__64[[#This Row],[PM Check]],"OK","NOK")</f>
        <v>OK</v>
      </c>
      <c r="AD108" s="19" t="str">
        <f>IF(Table_query__64[[#This Row],[PP]]=Table_query__64[[#This Row],[Pilot Check]],"OK","NOK")</f>
        <v>OK</v>
      </c>
      <c r="AE108" s="19"/>
    </row>
    <row r="109" spans="1:31" hidden="1" x14ac:dyDescent="0.3">
      <c r="A109" s="1" t="s">
        <v>341</v>
      </c>
      <c r="B109" s="2" t="s">
        <v>342</v>
      </c>
      <c r="C109" s="3" t="s">
        <v>4887</v>
      </c>
      <c r="D109" s="2" t="s">
        <v>45</v>
      </c>
      <c r="E109" s="2" t="s">
        <v>43</v>
      </c>
      <c r="F109" s="2" t="s">
        <v>28</v>
      </c>
      <c r="G109" s="4">
        <v>45986.041666666664</v>
      </c>
      <c r="H109" s="4"/>
      <c r="I109" s="2" t="s">
        <v>243</v>
      </c>
      <c r="J109" s="2" t="s">
        <v>46</v>
      </c>
      <c r="K109" s="2"/>
      <c r="L109" t="s">
        <v>52</v>
      </c>
      <c r="M109" s="2" t="s">
        <v>59</v>
      </c>
      <c r="N109" s="3" t="s">
        <v>7571</v>
      </c>
      <c r="O109" s="5">
        <v>10</v>
      </c>
      <c r="P109" s="5">
        <v>9000</v>
      </c>
      <c r="Q109" s="6">
        <v>2025</v>
      </c>
      <c r="R109" s="7" t="s">
        <v>31</v>
      </c>
      <c r="T109" s="8">
        <v>2854</v>
      </c>
      <c r="U109" s="3" t="s">
        <v>9758</v>
      </c>
      <c r="V109" s="1" t="s">
        <v>33</v>
      </c>
      <c r="W109" s="1" t="s">
        <v>32</v>
      </c>
      <c r="X109" t="str">
        <f>VLOOKUP(Table_query__64[[#This Row],[Nr]],'MyTracker Export'!A:P,'MyTracker Export'!$P$1,FALSE)</f>
        <v>Work in progress</v>
      </c>
      <c r="Y109" t="str">
        <f>VLOOKUP(Table_query__64[[#This Row],[Nr]],'MyTracker Export'!A:Z,'MyTracker Export'!$Z$1,FALSE)</f>
        <v>Cristina Rubio Rodríguez</v>
      </c>
      <c r="Z109" t="str">
        <f>VLOOKUP(Table_query__64[[#This Row],[Nr]],'MyTracker Export'!A:AA,'MyTracker Export'!$AA$1,FALSE)</f>
        <v>Laura Cestau</v>
      </c>
      <c r="AB109" s="19" t="str">
        <f>IF(Table_query__64[[#This Row],[Project status]]=Table_query__64[[#This Row],[Project Status Check]],"OK","NOK")</f>
        <v>OK</v>
      </c>
      <c r="AC109" s="19" t="str">
        <f>IF(Table_query__64[[#This Row],[PM]]=Table_query__64[[#This Row],[PM Check]],"OK","NOK")</f>
        <v>OK</v>
      </c>
      <c r="AD109" s="19" t="str">
        <f>IF(Table_query__64[[#This Row],[PP]]=Table_query__64[[#This Row],[Pilot Check]],"OK","NOK")</f>
        <v>OK</v>
      </c>
      <c r="AE109" s="19"/>
    </row>
    <row r="110" spans="1:31" x14ac:dyDescent="0.3">
      <c r="A110" s="1" t="s">
        <v>343</v>
      </c>
      <c r="B110" s="2" t="s">
        <v>342</v>
      </c>
      <c r="C110" s="3" t="s">
        <v>4888</v>
      </c>
      <c r="D110" s="2" t="s">
        <v>45</v>
      </c>
      <c r="E110" s="2" t="s">
        <v>43</v>
      </c>
      <c r="F110" s="2" t="s">
        <v>28</v>
      </c>
      <c r="G110" s="4">
        <v>45986.041666666664</v>
      </c>
      <c r="H110" s="4"/>
      <c r="I110" s="2" t="s">
        <v>46</v>
      </c>
      <c r="J110" s="2" t="s">
        <v>46</v>
      </c>
      <c r="K110" s="2" t="s">
        <v>151</v>
      </c>
      <c r="L110" t="s">
        <v>52</v>
      </c>
      <c r="M110" s="2" t="s">
        <v>59</v>
      </c>
      <c r="N110" s="3" t="s">
        <v>7572</v>
      </c>
      <c r="O110" s="5">
        <v>10</v>
      </c>
      <c r="P110" s="5">
        <v>4446</v>
      </c>
      <c r="Q110" s="6">
        <v>2025</v>
      </c>
      <c r="R110" s="7" t="s">
        <v>31</v>
      </c>
      <c r="T110" s="8">
        <v>2853</v>
      </c>
      <c r="U110" s="3" t="s">
        <v>9759</v>
      </c>
      <c r="V110" s="1" t="s">
        <v>33</v>
      </c>
      <c r="W110" s="1" t="s">
        <v>32</v>
      </c>
      <c r="X110" t="str">
        <f>VLOOKUP(Table_query__64[[#This Row],[Nr]],'MyTracker Export'!A:P,'MyTracker Export'!$P$1,FALSE)</f>
        <v>Finished</v>
      </c>
      <c r="Y110" t="str">
        <f>VLOOKUP(Table_query__64[[#This Row],[Nr]],'MyTracker Export'!A:Z,'MyTracker Export'!$Z$1,FALSE)</f>
        <v>Laura Cestau</v>
      </c>
      <c r="Z110" t="str">
        <f>VLOOKUP(Table_query__64[[#This Row],[Nr]],'MyTracker Export'!A:AA,'MyTracker Export'!$AA$1,FALSE)</f>
        <v>Laura Cestau</v>
      </c>
      <c r="AB110" s="19" t="str">
        <f>IF(Table_query__64[[#This Row],[Project status]]=Table_query__64[[#This Row],[Project Status Check]],"OK","NOK")</f>
        <v>NOK</v>
      </c>
      <c r="AC110" s="19" t="str">
        <f>IF(Table_query__64[[#This Row],[PM]]=Table_query__64[[#This Row],[PM Check]],"OK","NOK")</f>
        <v>OK</v>
      </c>
      <c r="AD110" s="19" t="str">
        <f>IF(Table_query__64[[#This Row],[PP]]=Table_query__64[[#This Row],[Pilot Check]],"OK","NOK")</f>
        <v>OK</v>
      </c>
      <c r="AE110" s="19"/>
    </row>
    <row r="111" spans="1:31" hidden="1" x14ac:dyDescent="0.3">
      <c r="A111" s="1" t="s">
        <v>344</v>
      </c>
      <c r="B111" s="2" t="s">
        <v>345</v>
      </c>
      <c r="C111" s="3" t="s">
        <v>4889</v>
      </c>
      <c r="D111" s="2" t="s">
        <v>45</v>
      </c>
      <c r="E111" s="2" t="s">
        <v>43</v>
      </c>
      <c r="F111" s="2" t="s">
        <v>122</v>
      </c>
      <c r="G111" s="4">
        <v>45986.041666666664</v>
      </c>
      <c r="H111" s="4">
        <v>46066.041666666664</v>
      </c>
      <c r="I111" s="2" t="s">
        <v>187</v>
      </c>
      <c r="J111" s="2" t="s">
        <v>72</v>
      </c>
      <c r="K111" s="2"/>
      <c r="L111" t="s">
        <v>52</v>
      </c>
      <c r="M111" s="2" t="s">
        <v>59</v>
      </c>
      <c r="N111" s="3" t="s">
        <v>7573</v>
      </c>
      <c r="O111" s="5">
        <v>0.5</v>
      </c>
      <c r="P111" s="5">
        <v>28000</v>
      </c>
      <c r="Q111" s="6">
        <v>2025</v>
      </c>
      <c r="R111" s="7">
        <v>2026</v>
      </c>
      <c r="T111" s="8">
        <v>2852</v>
      </c>
      <c r="U111" s="3" t="s">
        <v>9760</v>
      </c>
      <c r="V111" s="1" t="s">
        <v>33</v>
      </c>
      <c r="W111" s="1" t="s">
        <v>32</v>
      </c>
      <c r="X111" t="str">
        <f>VLOOKUP(Table_query__64[[#This Row],[Nr]],'MyTracker Export'!A:P,'MyTracker Export'!$P$1,FALSE)</f>
        <v>Finished</v>
      </c>
      <c r="Y111" t="str">
        <f>VLOOKUP(Table_query__64[[#This Row],[Nr]],'MyTracker Export'!A:Z,'MyTracker Export'!$Z$1,FALSE)</f>
        <v>Maximiliano Martin Parra</v>
      </c>
      <c r="Z111" t="str">
        <f>VLOOKUP(Table_query__64[[#This Row],[Nr]],'MyTracker Export'!A:AA,'MyTracker Export'!$AA$1,FALSE)</f>
        <v>Lucas Soto</v>
      </c>
      <c r="AB111" s="19" t="str">
        <f>IF(Table_query__64[[#This Row],[Project status]]=Table_query__64[[#This Row],[Project Status Check]],"OK","NOK")</f>
        <v>OK</v>
      </c>
      <c r="AC111" s="19" t="str">
        <f>IF(Table_query__64[[#This Row],[PM]]=Table_query__64[[#This Row],[PM Check]],"OK","NOK")</f>
        <v>OK</v>
      </c>
      <c r="AD111" s="19" t="str">
        <f>IF(Table_query__64[[#This Row],[PP]]=Table_query__64[[#This Row],[Pilot Check]],"OK","NOK")</f>
        <v>NOK</v>
      </c>
      <c r="AE111" s="19"/>
    </row>
    <row r="112" spans="1:31" hidden="1" x14ac:dyDescent="0.3">
      <c r="A112" s="1" t="s">
        <v>346</v>
      </c>
      <c r="B112" s="2" t="s">
        <v>108</v>
      </c>
      <c r="C112" s="3" t="s">
        <v>4890</v>
      </c>
      <c r="D112" s="2" t="s">
        <v>53</v>
      </c>
      <c r="E112" s="2" t="s">
        <v>36</v>
      </c>
      <c r="F112" s="2" t="s">
        <v>28</v>
      </c>
      <c r="G112" s="4">
        <v>45985.041666666664</v>
      </c>
      <c r="H112" s="4"/>
      <c r="I112" s="2" t="s">
        <v>347</v>
      </c>
      <c r="J112" s="2" t="s">
        <v>110</v>
      </c>
      <c r="K112" s="2" t="s">
        <v>151</v>
      </c>
      <c r="L112" t="s">
        <v>106</v>
      </c>
      <c r="M112" s="2" t="s">
        <v>59</v>
      </c>
      <c r="N112" s="3" t="s">
        <v>7574</v>
      </c>
      <c r="O112" s="5">
        <v>0</v>
      </c>
      <c r="P112" s="5">
        <v>108144</v>
      </c>
      <c r="Q112" s="6">
        <v>2025</v>
      </c>
      <c r="R112" s="7" t="s">
        <v>31</v>
      </c>
      <c r="T112" s="8">
        <v>2851</v>
      </c>
      <c r="U112" s="3" t="s">
        <v>9761</v>
      </c>
      <c r="V112" s="1" t="s">
        <v>33</v>
      </c>
      <c r="W112" s="1" t="s">
        <v>32</v>
      </c>
      <c r="X112" t="str">
        <f>VLOOKUP(Table_query__64[[#This Row],[Nr]],'MyTracker Export'!A:P,'MyTracker Export'!$P$1,FALSE)</f>
        <v>Work in progress</v>
      </c>
      <c r="Y112" t="str">
        <f>VLOOKUP(Table_query__64[[#This Row],[Nr]],'MyTracker Export'!A:Z,'MyTracker Export'!$Z$1,FALSE)</f>
        <v>Youssef Fredj</v>
      </c>
      <c r="Z112" t="str">
        <f>VLOOKUP(Table_query__64[[#This Row],[Nr]],'MyTracker Export'!A:AA,'MyTracker Export'!$AA$1,FALSE)</f>
        <v>Yannick Vega Fernandez</v>
      </c>
      <c r="AB112" s="19" t="str">
        <f>IF(Table_query__64[[#This Row],[Project status]]=Table_query__64[[#This Row],[Project Status Check]],"OK","NOK")</f>
        <v>OK</v>
      </c>
      <c r="AC112" s="19" t="str">
        <f>IF(Table_query__64[[#This Row],[PM]]=Table_query__64[[#This Row],[PM Check]],"OK","NOK")</f>
        <v>OK</v>
      </c>
      <c r="AD112" s="19" t="str">
        <f>IF(Table_query__64[[#This Row],[PP]]=Table_query__64[[#This Row],[Pilot Check]],"OK","NOK")</f>
        <v>NOK</v>
      </c>
      <c r="AE112" s="19"/>
    </row>
    <row r="113" spans="1:31" hidden="1" x14ac:dyDescent="0.3">
      <c r="A113" s="1" t="s">
        <v>348</v>
      </c>
      <c r="B113" s="2" t="s">
        <v>217</v>
      </c>
      <c r="C113" s="3" t="s">
        <v>4891</v>
      </c>
      <c r="D113" s="2" t="s">
        <v>178</v>
      </c>
      <c r="E113" s="2" t="s">
        <v>36</v>
      </c>
      <c r="F113" s="2" t="s">
        <v>28</v>
      </c>
      <c r="G113" s="4">
        <v>45978.041666666664</v>
      </c>
      <c r="H113" s="4"/>
      <c r="I113" s="2" t="s">
        <v>218</v>
      </c>
      <c r="J113" s="2" t="s">
        <v>150</v>
      </c>
      <c r="K113" s="2"/>
      <c r="L113" t="s">
        <v>37</v>
      </c>
      <c r="M113" s="2" t="s">
        <v>59</v>
      </c>
      <c r="N113" s="3" t="s">
        <v>7575</v>
      </c>
      <c r="O113" s="5">
        <v>0.15</v>
      </c>
      <c r="P113" s="5">
        <v>27482.5</v>
      </c>
      <c r="Q113" s="6">
        <v>2025</v>
      </c>
      <c r="R113" s="7" t="s">
        <v>31</v>
      </c>
      <c r="T113" s="8">
        <v>2850</v>
      </c>
      <c r="U113" s="3" t="s">
        <v>9762</v>
      </c>
      <c r="V113" s="1" t="s">
        <v>33</v>
      </c>
      <c r="W113" s="1" t="s">
        <v>32</v>
      </c>
      <c r="X113" t="str">
        <f>VLOOKUP(Table_query__64[[#This Row],[Nr]],'MyTracker Export'!A:P,'MyTracker Export'!$P$1,FALSE)</f>
        <v>Work in progress</v>
      </c>
      <c r="Y113" t="str">
        <f>VLOOKUP(Table_query__64[[#This Row],[Nr]],'MyTracker Export'!A:Z,'MyTracker Export'!$Z$1,FALSE)</f>
        <v>Lucas Olheiser</v>
      </c>
      <c r="Z113" t="str">
        <f>VLOOKUP(Table_query__64[[#This Row],[Nr]],'MyTracker Export'!A:AA,'MyTracker Export'!$AA$1,FALSE)</f>
        <v>Fiete Heinrich</v>
      </c>
      <c r="AB113" s="19" t="str">
        <f>IF(Table_query__64[[#This Row],[Project status]]=Table_query__64[[#This Row],[Project Status Check]],"OK","NOK")</f>
        <v>OK</v>
      </c>
      <c r="AC113" s="19" t="str">
        <f>IF(Table_query__64[[#This Row],[PM]]=Table_query__64[[#This Row],[PM Check]],"OK","NOK")</f>
        <v>OK</v>
      </c>
      <c r="AD113" s="19" t="str">
        <f>IF(Table_query__64[[#This Row],[PP]]=Table_query__64[[#This Row],[Pilot Check]],"OK","NOK")</f>
        <v>OK</v>
      </c>
      <c r="AE113" s="19"/>
    </row>
    <row r="114" spans="1:31" hidden="1" x14ac:dyDescent="0.3">
      <c r="A114" s="1" t="s">
        <v>349</v>
      </c>
      <c r="B114" s="2" t="s">
        <v>117</v>
      </c>
      <c r="C114" s="3" t="s">
        <v>4892</v>
      </c>
      <c r="D114" s="2" t="s">
        <v>58</v>
      </c>
      <c r="E114" s="2" t="s">
        <v>43</v>
      </c>
      <c r="F114" s="2" t="s">
        <v>28</v>
      </c>
      <c r="G114" s="4">
        <v>45978.041666666664</v>
      </c>
      <c r="H114" s="4"/>
      <c r="I114" s="2" t="s">
        <v>65</v>
      </c>
      <c r="J114" s="2" t="s">
        <v>119</v>
      </c>
      <c r="K114" s="2"/>
      <c r="L114" t="s">
        <v>118</v>
      </c>
      <c r="M114" s="2" t="s">
        <v>29</v>
      </c>
      <c r="N114" s="3" t="s">
        <v>7576</v>
      </c>
      <c r="O114" s="5">
        <v>15000</v>
      </c>
      <c r="P114" s="5">
        <v>15005</v>
      </c>
      <c r="Q114" s="6">
        <v>2025</v>
      </c>
      <c r="R114" s="7" t="s">
        <v>31</v>
      </c>
      <c r="T114" s="8">
        <v>2849</v>
      </c>
      <c r="U114" s="3" t="s">
        <v>9763</v>
      </c>
      <c r="V114" s="1" t="s">
        <v>33</v>
      </c>
      <c r="W114" s="1" t="s">
        <v>32</v>
      </c>
      <c r="X114" t="str">
        <f>VLOOKUP(Table_query__64[[#This Row],[Nr]],'MyTracker Export'!A:P,'MyTracker Export'!$P$1,FALSE)</f>
        <v>Work in progress</v>
      </c>
      <c r="Y114" t="str">
        <f>VLOOKUP(Table_query__64[[#This Row],[Nr]],'MyTracker Export'!A:Z,'MyTracker Export'!$Z$1,FALSE)</f>
        <v>Maria Romero</v>
      </c>
      <c r="Z114" t="str">
        <f>VLOOKUP(Table_query__64[[#This Row],[Nr]],'MyTracker Export'!A:AA,'MyTracker Export'!$AA$1,FALSE)</f>
        <v>Miguel Menéndez</v>
      </c>
      <c r="AB114" s="19" t="str">
        <f>IF(Table_query__64[[#This Row],[Project status]]=Table_query__64[[#This Row],[Project Status Check]],"OK","NOK")</f>
        <v>OK</v>
      </c>
      <c r="AC114" s="19" t="str">
        <f>IF(Table_query__64[[#This Row],[PM]]=Table_query__64[[#This Row],[PM Check]],"OK","NOK")</f>
        <v>OK</v>
      </c>
      <c r="AD114" s="19" t="str">
        <f>IF(Table_query__64[[#This Row],[PP]]=Table_query__64[[#This Row],[Pilot Check]],"OK","NOK")</f>
        <v>OK</v>
      </c>
      <c r="AE114" s="19"/>
    </row>
    <row r="115" spans="1:31" hidden="1" x14ac:dyDescent="0.3">
      <c r="A115" s="1" t="s">
        <v>350</v>
      </c>
      <c r="B115" s="2" t="s">
        <v>351</v>
      </c>
      <c r="C115" s="3" t="s">
        <v>4893</v>
      </c>
      <c r="D115" s="2" t="s">
        <v>64</v>
      </c>
      <c r="E115" s="2" t="s">
        <v>25</v>
      </c>
      <c r="F115" s="2" t="s">
        <v>28</v>
      </c>
      <c r="G115" s="4">
        <v>45975.041666666664</v>
      </c>
      <c r="H115" s="4"/>
      <c r="I115" s="2" t="s">
        <v>274</v>
      </c>
      <c r="J115" s="2" t="s">
        <v>274</v>
      </c>
      <c r="K115" s="2"/>
      <c r="L115" t="s">
        <v>83</v>
      </c>
      <c r="M115" s="2" t="s">
        <v>59</v>
      </c>
      <c r="N115" s="3" t="s">
        <v>7577</v>
      </c>
      <c r="O115" s="5">
        <v>0</v>
      </c>
      <c r="P115" s="5">
        <v>0</v>
      </c>
      <c r="Q115" s="6">
        <v>2025</v>
      </c>
      <c r="R115" s="7" t="s">
        <v>31</v>
      </c>
      <c r="T115" s="8">
        <v>2848</v>
      </c>
      <c r="U115" s="3" t="s">
        <v>9764</v>
      </c>
      <c r="V115" s="1" t="s">
        <v>33</v>
      </c>
      <c r="W115" s="1" t="s">
        <v>32</v>
      </c>
      <c r="X115" t="str">
        <f>VLOOKUP(Table_query__64[[#This Row],[Nr]],'MyTracker Export'!A:P,'MyTracker Export'!$P$1,FALSE)</f>
        <v>Work in progress</v>
      </c>
      <c r="Y115" t="str">
        <f>VLOOKUP(Table_query__64[[#This Row],[Nr]],'MyTracker Export'!A:Z,'MyTracker Export'!$Z$1,FALSE)</f>
        <v>Adrien Ongenae</v>
      </c>
      <c r="Z115" t="str">
        <f>VLOOKUP(Table_query__64[[#This Row],[Nr]],'MyTracker Export'!A:AA,'MyTracker Export'!$AA$1,FALSE)</f>
        <v>Adrien Ongenae</v>
      </c>
      <c r="AB115" s="19" t="str">
        <f>IF(Table_query__64[[#This Row],[Project status]]=Table_query__64[[#This Row],[Project Status Check]],"OK","NOK")</f>
        <v>OK</v>
      </c>
      <c r="AC115" s="19" t="str">
        <f>IF(Table_query__64[[#This Row],[PM]]=Table_query__64[[#This Row],[PM Check]],"OK","NOK")</f>
        <v>OK</v>
      </c>
      <c r="AD115" s="19" t="str">
        <f>IF(Table_query__64[[#This Row],[PP]]=Table_query__64[[#This Row],[Pilot Check]],"OK","NOK")</f>
        <v>OK</v>
      </c>
      <c r="AE115" s="19"/>
    </row>
    <row r="116" spans="1:31" x14ac:dyDescent="0.3">
      <c r="A116" s="1" t="s">
        <v>352</v>
      </c>
      <c r="B116" s="2" t="s">
        <v>169</v>
      </c>
      <c r="C116" s="3" t="s">
        <v>4894</v>
      </c>
      <c r="D116" s="2" t="s">
        <v>27</v>
      </c>
      <c r="E116" s="2" t="s">
        <v>82</v>
      </c>
      <c r="F116" s="2" t="s">
        <v>28</v>
      </c>
      <c r="G116" s="4">
        <v>45973.041666666664</v>
      </c>
      <c r="H116" s="4"/>
      <c r="I116" s="2" t="s">
        <v>30</v>
      </c>
      <c r="J116" s="2" t="s">
        <v>30</v>
      </c>
      <c r="K116" s="2"/>
      <c r="L116" t="s">
        <v>37</v>
      </c>
      <c r="M116" s="2" t="s">
        <v>29</v>
      </c>
      <c r="N116" s="3" t="s">
        <v>7578</v>
      </c>
      <c r="O116" s="5">
        <v>0</v>
      </c>
      <c r="P116" s="5">
        <v>15750</v>
      </c>
      <c r="Q116" s="6">
        <v>2025</v>
      </c>
      <c r="R116" s="7" t="s">
        <v>31</v>
      </c>
      <c r="T116" s="8">
        <v>2847</v>
      </c>
      <c r="U116" s="3" t="s">
        <v>9765</v>
      </c>
      <c r="V116" s="1" t="s">
        <v>33</v>
      </c>
      <c r="W116" s="1" t="s">
        <v>32</v>
      </c>
      <c r="X116" t="str">
        <f>VLOOKUP(Table_query__64[[#This Row],[Nr]],'MyTracker Export'!A:P,'MyTracker Export'!$P$1,FALSE)</f>
        <v>Finished</v>
      </c>
      <c r="Y116" t="str">
        <f>VLOOKUP(Table_query__64[[#This Row],[Nr]],'MyTracker Export'!A:Z,'MyTracker Export'!$Z$1,FALSE)</f>
        <v>Rawya TLIG</v>
      </c>
      <c r="Z116" t="str">
        <f>VLOOKUP(Table_query__64[[#This Row],[Nr]],'MyTracker Export'!A:AA,'MyTracker Export'!$AA$1,FALSE)</f>
        <v>Wissem Bensaid</v>
      </c>
      <c r="AB116" s="19" t="str">
        <f>IF(Table_query__64[[#This Row],[Project status]]=Table_query__64[[#This Row],[Project Status Check]],"OK","NOK")</f>
        <v>NOK</v>
      </c>
      <c r="AC116" s="19" t="str">
        <f>IF(Table_query__64[[#This Row],[PM]]=Table_query__64[[#This Row],[PM Check]],"OK","NOK")</f>
        <v>NOK</v>
      </c>
      <c r="AD116" s="19" t="str">
        <f>IF(Table_query__64[[#This Row],[PP]]=Table_query__64[[#This Row],[Pilot Check]],"OK","NOK")</f>
        <v>OK</v>
      </c>
      <c r="AE116" s="19"/>
    </row>
    <row r="117" spans="1:31" hidden="1" x14ac:dyDescent="0.3">
      <c r="A117" s="1" t="s">
        <v>353</v>
      </c>
      <c r="B117" s="2" t="s">
        <v>354</v>
      </c>
      <c r="C117" s="3" t="s">
        <v>4895</v>
      </c>
      <c r="D117" s="2" t="s">
        <v>27</v>
      </c>
      <c r="E117" s="2" t="s">
        <v>43</v>
      </c>
      <c r="F117" s="2" t="s">
        <v>28</v>
      </c>
      <c r="G117" s="4">
        <v>45973.041666666664</v>
      </c>
      <c r="H117" s="4"/>
      <c r="I117" s="2" t="s">
        <v>355</v>
      </c>
      <c r="J117" s="2" t="s">
        <v>30</v>
      </c>
      <c r="K117" s="2"/>
      <c r="L117" t="s">
        <v>57</v>
      </c>
      <c r="M117" s="2" t="s">
        <v>29</v>
      </c>
      <c r="N117" s="3" t="s">
        <v>7579</v>
      </c>
      <c r="O117" s="5">
        <v>0</v>
      </c>
      <c r="P117" s="5">
        <v>996918.49</v>
      </c>
      <c r="Q117" s="6">
        <v>2025</v>
      </c>
      <c r="R117" s="7" t="s">
        <v>31</v>
      </c>
      <c r="T117" s="8">
        <v>2846</v>
      </c>
      <c r="U117" s="3" t="s">
        <v>9766</v>
      </c>
      <c r="V117" s="1" t="s">
        <v>33</v>
      </c>
      <c r="W117" s="1" t="s">
        <v>32</v>
      </c>
      <c r="X117" t="str">
        <f>VLOOKUP(Table_query__64[[#This Row],[Nr]],'MyTracker Export'!A:P,'MyTracker Export'!$P$1,FALSE)</f>
        <v>Work in progress</v>
      </c>
      <c r="Y117" t="str">
        <f>VLOOKUP(Table_query__64[[#This Row],[Nr]],'MyTracker Export'!A:Z,'MyTracker Export'!$Z$1,FALSE)</f>
        <v>Hana Msaed</v>
      </c>
      <c r="Z117" t="str">
        <f>VLOOKUP(Table_query__64[[#This Row],[Nr]],'MyTracker Export'!A:AA,'MyTracker Export'!$AA$1,FALSE)</f>
        <v>Wissem Bensaid</v>
      </c>
      <c r="AB117" s="19" t="str">
        <f>IF(Table_query__64[[#This Row],[Project status]]=Table_query__64[[#This Row],[Project Status Check]],"OK","NOK")</f>
        <v>OK</v>
      </c>
      <c r="AC117" s="19" t="str">
        <f>IF(Table_query__64[[#This Row],[PM]]=Table_query__64[[#This Row],[PM Check]],"OK","NOK")</f>
        <v>OK</v>
      </c>
      <c r="AD117" s="19" t="str">
        <f>IF(Table_query__64[[#This Row],[PP]]=Table_query__64[[#This Row],[Pilot Check]],"OK","NOK")</f>
        <v>OK</v>
      </c>
      <c r="AE117" s="19"/>
    </row>
    <row r="118" spans="1:31" hidden="1" x14ac:dyDescent="0.3">
      <c r="A118" s="1" t="s">
        <v>356</v>
      </c>
      <c r="B118" s="2" t="s">
        <v>357</v>
      </c>
      <c r="C118" s="3" t="s">
        <v>4896</v>
      </c>
      <c r="D118" s="2" t="s">
        <v>53</v>
      </c>
      <c r="E118" s="2" t="s">
        <v>43</v>
      </c>
      <c r="F118" s="2" t="s">
        <v>28</v>
      </c>
      <c r="G118" s="4">
        <v>45972.041666666664</v>
      </c>
      <c r="H118" s="4"/>
      <c r="I118" s="2" t="s">
        <v>359</v>
      </c>
      <c r="J118" s="2" t="s">
        <v>360</v>
      </c>
      <c r="K118" s="2" t="s">
        <v>67</v>
      </c>
      <c r="L118" t="s">
        <v>358</v>
      </c>
      <c r="M118" s="2" t="s">
        <v>59</v>
      </c>
      <c r="N118" s="3" t="s">
        <v>7580</v>
      </c>
      <c r="O118" s="5">
        <v>800</v>
      </c>
      <c r="P118" s="5">
        <v>32037.3</v>
      </c>
      <c r="Q118" s="6">
        <v>2025</v>
      </c>
      <c r="R118" s="7" t="s">
        <v>31</v>
      </c>
      <c r="T118" s="8">
        <v>2845</v>
      </c>
      <c r="U118" s="3" t="s">
        <v>9767</v>
      </c>
      <c r="V118" s="1" t="s">
        <v>33</v>
      </c>
      <c r="W118" s="1" t="s">
        <v>32</v>
      </c>
      <c r="X118" t="str">
        <f>VLOOKUP(Table_query__64[[#This Row],[Nr]],'MyTracker Export'!A:P,'MyTracker Export'!$P$1,FALSE)</f>
        <v>Work in progress</v>
      </c>
      <c r="Y118" t="str">
        <f>VLOOKUP(Table_query__64[[#This Row],[Nr]],'MyTracker Export'!A:Z,'MyTracker Export'!$Z$1,FALSE)</f>
        <v>Emmanuel Van De Casteele</v>
      </c>
      <c r="Z118" t="e">
        <f>VLOOKUP(Table_query__64[[#This Row],[Nr]],'MyTracker Export'!A:AA,'MyTracker Export'!$AA$1,FALSE)</f>
        <v>#N/A</v>
      </c>
      <c r="AB118" s="19" t="str">
        <f>IF(Table_query__64[[#This Row],[Project status]]=Table_query__64[[#This Row],[Project Status Check]],"OK","NOK")</f>
        <v>OK</v>
      </c>
      <c r="AC118" s="19" t="str">
        <f>IF(Table_query__64[[#This Row],[PM]]=Table_query__64[[#This Row],[PM Check]],"OK","NOK")</f>
        <v>OK</v>
      </c>
      <c r="AD118" s="19" t="e">
        <f>IF(Table_query__64[[#This Row],[PP]]=Table_query__64[[#This Row],[Pilot Check]],"OK","NOK")</f>
        <v>#N/A</v>
      </c>
      <c r="AE118" s="19"/>
    </row>
    <row r="119" spans="1:31" hidden="1" x14ac:dyDescent="0.3">
      <c r="A119" s="1" t="s">
        <v>361</v>
      </c>
      <c r="B119" s="2" t="s">
        <v>195</v>
      </c>
      <c r="C119" s="3" t="s">
        <v>4897</v>
      </c>
      <c r="D119" s="2" t="s">
        <v>27</v>
      </c>
      <c r="E119" s="2" t="s">
        <v>25</v>
      </c>
      <c r="F119" s="2" t="s">
        <v>28</v>
      </c>
      <c r="G119" s="4">
        <v>45972.041666666664</v>
      </c>
      <c r="H119" s="4"/>
      <c r="I119" s="2" t="s">
        <v>30</v>
      </c>
      <c r="J119" s="2" t="s">
        <v>30</v>
      </c>
      <c r="K119" s="2"/>
      <c r="L119" t="s">
        <v>166</v>
      </c>
      <c r="M119" s="2" t="s">
        <v>29</v>
      </c>
      <c r="N119" s="3" t="s">
        <v>7581</v>
      </c>
      <c r="O119" s="5">
        <v>0</v>
      </c>
      <c r="P119" s="5">
        <v>14000</v>
      </c>
      <c r="Q119" s="6">
        <v>2025</v>
      </c>
      <c r="R119" s="7" t="s">
        <v>31</v>
      </c>
      <c r="T119" s="8">
        <v>2843</v>
      </c>
      <c r="U119" s="3" t="s">
        <v>9768</v>
      </c>
      <c r="V119" s="1" t="s">
        <v>33</v>
      </c>
      <c r="W119" s="1" t="s">
        <v>32</v>
      </c>
      <c r="X119" t="str">
        <f>VLOOKUP(Table_query__64[[#This Row],[Nr]],'MyTracker Export'!A:P,'MyTracker Export'!$P$1,FALSE)</f>
        <v>Work in progress</v>
      </c>
      <c r="Y119" t="str">
        <f>VLOOKUP(Table_query__64[[#This Row],[Nr]],'MyTracker Export'!A:Z,'MyTracker Export'!$Z$1,FALSE)</f>
        <v>Houssem Bac Ali</v>
      </c>
      <c r="Z119" t="str">
        <f>VLOOKUP(Table_query__64[[#This Row],[Nr]],'MyTracker Export'!A:AA,'MyTracker Export'!$AA$1,FALSE)</f>
        <v>Wissem Bensaid</v>
      </c>
      <c r="AB119" s="19" t="str">
        <f>IF(Table_query__64[[#This Row],[Project status]]=Table_query__64[[#This Row],[Project Status Check]],"OK","NOK")</f>
        <v>OK</v>
      </c>
      <c r="AC119" s="19" t="str">
        <f>IF(Table_query__64[[#This Row],[PM]]=Table_query__64[[#This Row],[PM Check]],"OK","NOK")</f>
        <v>NOK</v>
      </c>
      <c r="AD119" s="19" t="str">
        <f>IF(Table_query__64[[#This Row],[PP]]=Table_query__64[[#This Row],[Pilot Check]],"OK","NOK")</f>
        <v>OK</v>
      </c>
      <c r="AE119" s="19"/>
    </row>
    <row r="120" spans="1:31" hidden="1" x14ac:dyDescent="0.3">
      <c r="A120" s="1" t="s">
        <v>362</v>
      </c>
      <c r="B120" s="2" t="s">
        <v>363</v>
      </c>
      <c r="C120" s="3" t="s">
        <v>4898</v>
      </c>
      <c r="D120" s="2" t="s">
        <v>27</v>
      </c>
      <c r="E120" s="2" t="s">
        <v>25</v>
      </c>
      <c r="F120" s="2" t="s">
        <v>28</v>
      </c>
      <c r="G120" s="4">
        <v>45972.041666666664</v>
      </c>
      <c r="H120" s="4"/>
      <c r="I120" s="2" t="s">
        <v>30</v>
      </c>
      <c r="J120" s="2" t="s">
        <v>30</v>
      </c>
      <c r="K120" s="2"/>
      <c r="L120" t="s">
        <v>57</v>
      </c>
      <c r="M120" s="2" t="s">
        <v>29</v>
      </c>
      <c r="N120" s="3" t="s">
        <v>7582</v>
      </c>
      <c r="O120" s="5">
        <v>0</v>
      </c>
      <c r="P120" s="5">
        <v>18475.650000000001</v>
      </c>
      <c r="Q120" s="6">
        <v>2025</v>
      </c>
      <c r="R120" s="7" t="s">
        <v>31</v>
      </c>
      <c r="T120" s="8">
        <v>2844</v>
      </c>
      <c r="U120" s="3" t="s">
        <v>9769</v>
      </c>
      <c r="V120" s="1" t="s">
        <v>33</v>
      </c>
      <c r="W120" s="1" t="s">
        <v>32</v>
      </c>
      <c r="X120" t="str">
        <f>VLOOKUP(Table_query__64[[#This Row],[Nr]],'MyTracker Export'!A:P,'MyTracker Export'!$P$1,FALSE)</f>
        <v>Work in progress</v>
      </c>
      <c r="Y120" t="str">
        <f>VLOOKUP(Table_query__64[[#This Row],[Nr]],'MyTracker Export'!A:Z,'MyTracker Export'!$Z$1,FALSE)</f>
        <v>Ramzi MTIBAA</v>
      </c>
      <c r="Z120" t="str">
        <f>VLOOKUP(Table_query__64[[#This Row],[Nr]],'MyTracker Export'!A:AA,'MyTracker Export'!$AA$1,FALSE)</f>
        <v>Wissem Bensaid</v>
      </c>
      <c r="AB120" s="19" t="str">
        <f>IF(Table_query__64[[#This Row],[Project status]]=Table_query__64[[#This Row],[Project Status Check]],"OK","NOK")</f>
        <v>OK</v>
      </c>
      <c r="AC120" s="19" t="str">
        <f>IF(Table_query__64[[#This Row],[PM]]=Table_query__64[[#This Row],[PM Check]],"OK","NOK")</f>
        <v>NOK</v>
      </c>
      <c r="AD120" s="19" t="str">
        <f>IF(Table_query__64[[#This Row],[PP]]=Table_query__64[[#This Row],[Pilot Check]],"OK","NOK")</f>
        <v>OK</v>
      </c>
      <c r="AE120" s="19"/>
    </row>
    <row r="121" spans="1:31" hidden="1" x14ac:dyDescent="0.3">
      <c r="A121" s="1" t="s">
        <v>364</v>
      </c>
      <c r="B121" s="2" t="s">
        <v>334</v>
      </c>
      <c r="C121" s="3" t="s">
        <v>4899</v>
      </c>
      <c r="D121" s="2" t="s">
        <v>38</v>
      </c>
      <c r="E121" s="2" t="s">
        <v>82</v>
      </c>
      <c r="F121" s="2" t="s">
        <v>28</v>
      </c>
      <c r="G121" s="4">
        <v>45968.041666666664</v>
      </c>
      <c r="H121" s="4"/>
      <c r="I121" s="2" t="s">
        <v>335</v>
      </c>
      <c r="J121" s="2" t="s">
        <v>335</v>
      </c>
      <c r="K121" s="2" t="s">
        <v>151</v>
      </c>
      <c r="L121" t="s">
        <v>52</v>
      </c>
      <c r="M121" s="2" t="s">
        <v>59</v>
      </c>
      <c r="N121" s="3" t="s">
        <v>7583</v>
      </c>
      <c r="O121" s="5">
        <v>1</v>
      </c>
      <c r="P121" s="5">
        <v>12661.01</v>
      </c>
      <c r="Q121" s="6">
        <v>2025</v>
      </c>
      <c r="R121" s="7" t="s">
        <v>31</v>
      </c>
      <c r="T121" s="8">
        <v>2842</v>
      </c>
      <c r="U121" s="3" t="s">
        <v>9770</v>
      </c>
      <c r="V121" s="1" t="s">
        <v>33</v>
      </c>
      <c r="W121" s="1" t="s">
        <v>32</v>
      </c>
      <c r="X121" t="str">
        <f>VLOOKUP(Table_query__64[[#This Row],[Nr]],'MyTracker Export'!A:P,'MyTracker Export'!$P$1,FALSE)</f>
        <v>Work in progress</v>
      </c>
      <c r="Y121" t="str">
        <f>VLOOKUP(Table_query__64[[#This Row],[Nr]],'MyTracker Export'!A:Z,'MyTracker Export'!$Z$1,FALSE)</f>
        <v>William Beyst</v>
      </c>
      <c r="Z121" t="str">
        <f>VLOOKUP(Table_query__64[[#This Row],[Nr]],'MyTracker Export'!A:AA,'MyTracker Export'!$AA$1,FALSE)</f>
        <v>William Beyst</v>
      </c>
      <c r="AB121" s="19" t="str">
        <f>IF(Table_query__64[[#This Row],[Project status]]=Table_query__64[[#This Row],[Project Status Check]],"OK","NOK")</f>
        <v>OK</v>
      </c>
      <c r="AC121" s="19" t="str">
        <f>IF(Table_query__64[[#This Row],[PM]]=Table_query__64[[#This Row],[PM Check]],"OK","NOK")</f>
        <v>OK</v>
      </c>
      <c r="AD121" s="19" t="str">
        <f>IF(Table_query__64[[#This Row],[PP]]=Table_query__64[[#This Row],[Pilot Check]],"OK","NOK")</f>
        <v>OK</v>
      </c>
      <c r="AE121" s="19"/>
    </row>
    <row r="122" spans="1:31" hidden="1" x14ac:dyDescent="0.3">
      <c r="A122" s="1" t="s">
        <v>365</v>
      </c>
      <c r="B122" s="2" t="s">
        <v>366</v>
      </c>
      <c r="C122" s="3" t="s">
        <v>4900</v>
      </c>
      <c r="D122" s="2" t="s">
        <v>27</v>
      </c>
      <c r="E122" s="2" t="s">
        <v>25</v>
      </c>
      <c r="F122" s="2" t="s">
        <v>28</v>
      </c>
      <c r="G122" s="4">
        <v>45968.041666666664</v>
      </c>
      <c r="H122" s="4"/>
      <c r="I122" s="2" t="s">
        <v>30</v>
      </c>
      <c r="J122" s="2" t="s">
        <v>30</v>
      </c>
      <c r="K122" s="2"/>
      <c r="L122" t="s">
        <v>57</v>
      </c>
      <c r="M122" s="2" t="s">
        <v>29</v>
      </c>
      <c r="N122" s="3" t="s">
        <v>7584</v>
      </c>
      <c r="O122" s="5">
        <v>0</v>
      </c>
      <c r="P122" s="5">
        <v>3600</v>
      </c>
      <c r="Q122" s="6">
        <v>2025</v>
      </c>
      <c r="R122" s="7" t="s">
        <v>31</v>
      </c>
      <c r="T122" s="8">
        <v>2841</v>
      </c>
      <c r="U122" s="3" t="s">
        <v>9771</v>
      </c>
      <c r="V122" s="1" t="s">
        <v>33</v>
      </c>
      <c r="W122" s="1" t="s">
        <v>32</v>
      </c>
      <c r="X122" t="str">
        <f>VLOOKUP(Table_query__64[[#This Row],[Nr]],'MyTracker Export'!A:P,'MyTracker Export'!$P$1,FALSE)</f>
        <v>Work in progress</v>
      </c>
      <c r="Y122" t="str">
        <f>VLOOKUP(Table_query__64[[#This Row],[Nr]],'MyTracker Export'!A:Z,'MyTracker Export'!$Z$1,FALSE)</f>
        <v>Khouloud GHORBEL</v>
      </c>
      <c r="Z122" t="str">
        <f>VLOOKUP(Table_query__64[[#This Row],[Nr]],'MyTracker Export'!A:AA,'MyTracker Export'!$AA$1,FALSE)</f>
        <v>Wissem Bensaid</v>
      </c>
      <c r="AB122" s="19" t="str">
        <f>IF(Table_query__64[[#This Row],[Project status]]=Table_query__64[[#This Row],[Project Status Check]],"OK","NOK")</f>
        <v>OK</v>
      </c>
      <c r="AC122" s="19" t="str">
        <f>IF(Table_query__64[[#This Row],[PM]]=Table_query__64[[#This Row],[PM Check]],"OK","NOK")</f>
        <v>NOK</v>
      </c>
      <c r="AD122" s="19" t="str">
        <f>IF(Table_query__64[[#This Row],[PP]]=Table_query__64[[#This Row],[Pilot Check]],"OK","NOK")</f>
        <v>OK</v>
      </c>
      <c r="AE122" s="19"/>
    </row>
    <row r="123" spans="1:31" hidden="1" x14ac:dyDescent="0.3">
      <c r="A123" s="1" t="s">
        <v>367</v>
      </c>
      <c r="B123" s="2" t="s">
        <v>368</v>
      </c>
      <c r="C123" s="3" t="s">
        <v>4901</v>
      </c>
      <c r="D123" s="2" t="s">
        <v>27</v>
      </c>
      <c r="E123" s="2" t="s">
        <v>25</v>
      </c>
      <c r="F123" s="2" t="s">
        <v>28</v>
      </c>
      <c r="G123" s="4">
        <v>45967.041666666664</v>
      </c>
      <c r="H123" s="4"/>
      <c r="I123" s="2" t="s">
        <v>30</v>
      </c>
      <c r="J123" s="2" t="s">
        <v>30</v>
      </c>
      <c r="K123" s="2"/>
      <c r="L123" t="s">
        <v>37</v>
      </c>
      <c r="M123" s="2" t="s">
        <v>29</v>
      </c>
      <c r="N123" s="3" t="s">
        <v>7585</v>
      </c>
      <c r="O123" s="5">
        <v>0</v>
      </c>
      <c r="P123" s="5">
        <v>8235.2900000000009</v>
      </c>
      <c r="Q123" s="6">
        <v>2025</v>
      </c>
      <c r="R123" s="7" t="s">
        <v>31</v>
      </c>
      <c r="T123" s="8">
        <v>2840</v>
      </c>
      <c r="U123" s="3" t="s">
        <v>9772</v>
      </c>
      <c r="V123" s="1" t="s">
        <v>33</v>
      </c>
      <c r="W123" s="1" t="s">
        <v>32</v>
      </c>
      <c r="X123" t="str">
        <f>VLOOKUP(Table_query__64[[#This Row],[Nr]],'MyTracker Export'!A:P,'MyTracker Export'!$P$1,FALSE)</f>
        <v>Work in progress</v>
      </c>
      <c r="Y123" t="str">
        <f>VLOOKUP(Table_query__64[[#This Row],[Nr]],'MyTracker Export'!A:Z,'MyTracker Export'!$Z$1,FALSE)</f>
        <v>Istabrak Frikha</v>
      </c>
      <c r="Z123" t="str">
        <f>VLOOKUP(Table_query__64[[#This Row],[Nr]],'MyTracker Export'!A:AA,'MyTracker Export'!$AA$1,FALSE)</f>
        <v>Wissem Bensaid</v>
      </c>
      <c r="AB123" s="19" t="str">
        <f>IF(Table_query__64[[#This Row],[Project status]]=Table_query__64[[#This Row],[Project Status Check]],"OK","NOK")</f>
        <v>OK</v>
      </c>
      <c r="AC123" s="19" t="str">
        <f>IF(Table_query__64[[#This Row],[PM]]=Table_query__64[[#This Row],[PM Check]],"OK","NOK")</f>
        <v>NOK</v>
      </c>
      <c r="AD123" s="19" t="str">
        <f>IF(Table_query__64[[#This Row],[PP]]=Table_query__64[[#This Row],[Pilot Check]],"OK","NOK")</f>
        <v>OK</v>
      </c>
      <c r="AE123" s="19"/>
    </row>
    <row r="124" spans="1:31" hidden="1" x14ac:dyDescent="0.3">
      <c r="A124" s="1" t="s">
        <v>369</v>
      </c>
      <c r="B124" s="2" t="s">
        <v>48</v>
      </c>
      <c r="C124" s="3" t="s">
        <v>4902</v>
      </c>
      <c r="D124" s="2" t="s">
        <v>27</v>
      </c>
      <c r="E124" s="2" t="s">
        <v>25</v>
      </c>
      <c r="F124" s="2" t="s">
        <v>28</v>
      </c>
      <c r="G124" s="4">
        <v>45966.041666666664</v>
      </c>
      <c r="H124" s="4"/>
      <c r="I124" s="2" t="s">
        <v>30</v>
      </c>
      <c r="J124" s="2" t="s">
        <v>30</v>
      </c>
      <c r="K124" s="2"/>
      <c r="L124" t="s">
        <v>37</v>
      </c>
      <c r="M124" s="2" t="s">
        <v>29</v>
      </c>
      <c r="N124" s="3" t="s">
        <v>7586</v>
      </c>
      <c r="O124" s="5">
        <v>0</v>
      </c>
      <c r="P124" s="5">
        <v>58394.12</v>
      </c>
      <c r="Q124" s="6">
        <v>2025</v>
      </c>
      <c r="R124" s="7" t="s">
        <v>31</v>
      </c>
      <c r="T124" s="8">
        <v>2839</v>
      </c>
      <c r="U124" s="3" t="s">
        <v>9773</v>
      </c>
      <c r="V124" s="1" t="s">
        <v>33</v>
      </c>
      <c r="W124" s="1" t="s">
        <v>32</v>
      </c>
      <c r="X124" t="str">
        <f>VLOOKUP(Table_query__64[[#This Row],[Nr]],'MyTracker Export'!A:P,'MyTracker Export'!$P$1,FALSE)</f>
        <v>Work in progress</v>
      </c>
      <c r="Y124" t="str">
        <f>VLOOKUP(Table_query__64[[#This Row],[Nr]],'MyTracker Export'!A:Z,'MyTracker Export'!$Z$1,FALSE)</f>
        <v>Zied TOUNSI</v>
      </c>
      <c r="Z124" t="str">
        <f>VLOOKUP(Table_query__64[[#This Row],[Nr]],'MyTracker Export'!A:AA,'MyTracker Export'!$AA$1,FALSE)</f>
        <v>Wissem Bensaid</v>
      </c>
      <c r="AB124" s="19" t="str">
        <f>IF(Table_query__64[[#This Row],[Project status]]=Table_query__64[[#This Row],[Project Status Check]],"OK","NOK")</f>
        <v>OK</v>
      </c>
      <c r="AC124" s="19" t="str">
        <f>IF(Table_query__64[[#This Row],[PM]]=Table_query__64[[#This Row],[PM Check]],"OK","NOK")</f>
        <v>NOK</v>
      </c>
      <c r="AD124" s="19" t="str">
        <f>IF(Table_query__64[[#This Row],[PP]]=Table_query__64[[#This Row],[Pilot Check]],"OK","NOK")</f>
        <v>OK</v>
      </c>
      <c r="AE124" s="19"/>
    </row>
    <row r="125" spans="1:31" x14ac:dyDescent="0.3">
      <c r="A125" s="1" t="s">
        <v>370</v>
      </c>
      <c r="B125" s="2" t="s">
        <v>371</v>
      </c>
      <c r="C125" s="3" t="s">
        <v>4903</v>
      </c>
      <c r="D125" s="2" t="s">
        <v>27</v>
      </c>
      <c r="E125" s="2" t="s">
        <v>25</v>
      </c>
      <c r="F125" s="2" t="s">
        <v>28</v>
      </c>
      <c r="G125" s="4">
        <v>45966.041666666664</v>
      </c>
      <c r="H125" s="4"/>
      <c r="I125" s="2" t="s">
        <v>30</v>
      </c>
      <c r="J125" s="2" t="s">
        <v>30</v>
      </c>
      <c r="K125" s="2"/>
      <c r="L125" t="s">
        <v>37</v>
      </c>
      <c r="M125" s="2" t="s">
        <v>29</v>
      </c>
      <c r="N125" s="3" t="s">
        <v>7587</v>
      </c>
      <c r="O125" s="5">
        <v>0</v>
      </c>
      <c r="P125" s="5">
        <v>900</v>
      </c>
      <c r="Q125" s="6">
        <v>2025</v>
      </c>
      <c r="R125" s="7" t="s">
        <v>31</v>
      </c>
      <c r="T125" s="8">
        <v>2838</v>
      </c>
      <c r="U125" s="3" t="s">
        <v>9774</v>
      </c>
      <c r="V125" s="1" t="s">
        <v>33</v>
      </c>
      <c r="W125" s="1" t="s">
        <v>32</v>
      </c>
      <c r="X125" t="str">
        <f>VLOOKUP(Table_query__64[[#This Row],[Nr]],'MyTracker Export'!A:P,'MyTracker Export'!$P$1,FALSE)</f>
        <v>Finished</v>
      </c>
      <c r="Y125" t="str">
        <f>VLOOKUP(Table_query__64[[#This Row],[Nr]],'MyTracker Export'!A:Z,'MyTracker Export'!$Z$1,FALSE)</f>
        <v>Anouar Trigui</v>
      </c>
      <c r="Z125" t="str">
        <f>VLOOKUP(Table_query__64[[#This Row],[Nr]],'MyTracker Export'!A:AA,'MyTracker Export'!$AA$1,FALSE)</f>
        <v>Wissem Bensaid</v>
      </c>
      <c r="AB125" s="19" t="str">
        <f>IF(Table_query__64[[#This Row],[Project status]]=Table_query__64[[#This Row],[Project Status Check]],"OK","NOK")</f>
        <v>NOK</v>
      </c>
      <c r="AC125" s="19" t="str">
        <f>IF(Table_query__64[[#This Row],[PM]]=Table_query__64[[#This Row],[PM Check]],"OK","NOK")</f>
        <v>NOK</v>
      </c>
      <c r="AD125" s="19" t="str">
        <f>IF(Table_query__64[[#This Row],[PP]]=Table_query__64[[#This Row],[Pilot Check]],"OK","NOK")</f>
        <v>OK</v>
      </c>
      <c r="AE125" s="19"/>
    </row>
    <row r="126" spans="1:31" hidden="1" x14ac:dyDescent="0.3">
      <c r="A126" s="1" t="s">
        <v>372</v>
      </c>
      <c r="B126" s="2" t="s">
        <v>373</v>
      </c>
      <c r="C126" s="3" t="s">
        <v>4904</v>
      </c>
      <c r="D126" s="2" t="s">
        <v>58</v>
      </c>
      <c r="E126" s="2" t="s">
        <v>36</v>
      </c>
      <c r="F126" s="2" t="s">
        <v>28</v>
      </c>
      <c r="G126" s="4">
        <v>45965.041666666664</v>
      </c>
      <c r="H126" s="4"/>
      <c r="I126" s="2" t="s">
        <v>60</v>
      </c>
      <c r="J126" s="2" t="s">
        <v>229</v>
      </c>
      <c r="K126" s="2" t="s">
        <v>151</v>
      </c>
      <c r="L126" t="s">
        <v>374</v>
      </c>
      <c r="M126" s="2" t="s">
        <v>59</v>
      </c>
      <c r="N126" s="3" t="s">
        <v>7588</v>
      </c>
      <c r="O126" s="5">
        <v>5</v>
      </c>
      <c r="P126" s="5">
        <v>613059.99</v>
      </c>
      <c r="Q126" s="6">
        <v>2025</v>
      </c>
      <c r="R126" s="7" t="s">
        <v>31</v>
      </c>
      <c r="T126" s="8">
        <v>2836</v>
      </c>
      <c r="U126" s="3" t="s">
        <v>9775</v>
      </c>
      <c r="V126" s="1" t="s">
        <v>33</v>
      </c>
      <c r="W126" s="1" t="s">
        <v>32</v>
      </c>
      <c r="X126" t="str">
        <f>VLOOKUP(Table_query__64[[#This Row],[Nr]],'MyTracker Export'!A:P,'MyTracker Export'!$P$1,FALSE)</f>
        <v>Work in progress</v>
      </c>
      <c r="Y126" t="str">
        <f>VLOOKUP(Table_query__64[[#This Row],[Nr]],'MyTracker Export'!A:Z,'MyTracker Export'!$Z$1,FALSE)</f>
        <v>Maria Bonaccio</v>
      </c>
      <c r="Z126" t="str">
        <f>VLOOKUP(Table_query__64[[#This Row],[Nr]],'MyTracker Export'!A:AA,'MyTracker Export'!$AA$1,FALSE)</f>
        <v>Paqui Romero</v>
      </c>
      <c r="AB126" s="19" t="str">
        <f>IF(Table_query__64[[#This Row],[Project status]]=Table_query__64[[#This Row],[Project Status Check]],"OK","NOK")</f>
        <v>OK</v>
      </c>
      <c r="AC126" s="19" t="str">
        <f>IF(Table_query__64[[#This Row],[PM]]=Table_query__64[[#This Row],[PM Check]],"OK","NOK")</f>
        <v>OK</v>
      </c>
      <c r="AD126" s="19" t="str">
        <f>IF(Table_query__64[[#This Row],[PP]]=Table_query__64[[#This Row],[Pilot Check]],"OK","NOK")</f>
        <v>OK</v>
      </c>
      <c r="AE126" s="19"/>
    </row>
    <row r="127" spans="1:31" hidden="1" x14ac:dyDescent="0.3">
      <c r="A127" s="1" t="s">
        <v>375</v>
      </c>
      <c r="B127" s="2" t="s">
        <v>376</v>
      </c>
      <c r="C127" s="3" t="s">
        <v>4905</v>
      </c>
      <c r="D127" s="2" t="s">
        <v>64</v>
      </c>
      <c r="E127" s="2" t="s">
        <v>82</v>
      </c>
      <c r="F127" s="2" t="s">
        <v>28</v>
      </c>
      <c r="G127" s="4">
        <v>45965.041666666664</v>
      </c>
      <c r="H127" s="4">
        <v>46006.041666666664</v>
      </c>
      <c r="I127" s="2" t="s">
        <v>378</v>
      </c>
      <c r="J127" s="2" t="s">
        <v>270</v>
      </c>
      <c r="K127" s="2" t="s">
        <v>141</v>
      </c>
      <c r="L127" t="s">
        <v>377</v>
      </c>
      <c r="M127" s="2" t="s">
        <v>59</v>
      </c>
      <c r="N127" s="3" t="s">
        <v>7589</v>
      </c>
      <c r="O127" s="5">
        <v>5</v>
      </c>
      <c r="P127" s="5">
        <v>26642.400000000001</v>
      </c>
      <c r="Q127" s="6">
        <v>2025</v>
      </c>
      <c r="R127" s="7">
        <v>2025</v>
      </c>
      <c r="T127" s="8">
        <v>2834</v>
      </c>
      <c r="U127" s="3" t="s">
        <v>9776</v>
      </c>
      <c r="V127" s="1" t="s">
        <v>33</v>
      </c>
      <c r="W127" s="1" t="s">
        <v>32</v>
      </c>
      <c r="X127" t="str">
        <f>VLOOKUP(Table_query__64[[#This Row],[Nr]],'MyTracker Export'!A:P,'MyTracker Export'!$P$1,FALSE)</f>
        <v>Work in progress</v>
      </c>
      <c r="Y127" t="str">
        <f>VLOOKUP(Table_query__64[[#This Row],[Nr]],'MyTracker Export'!A:Z,'MyTracker Export'!$Z$1,FALSE)</f>
        <v>Sassi Seddik</v>
      </c>
      <c r="Z127" t="str">
        <f>VLOOKUP(Table_query__64[[#This Row],[Nr]],'MyTracker Export'!A:AA,'MyTracker Export'!$AA$1,FALSE)</f>
        <v>Damien Hemmeryckx</v>
      </c>
      <c r="AB127" s="19" t="str">
        <f>IF(Table_query__64[[#This Row],[Project status]]=Table_query__64[[#This Row],[Project Status Check]],"OK","NOK")</f>
        <v>OK</v>
      </c>
      <c r="AC127" s="19" t="str">
        <f>IF(Table_query__64[[#This Row],[PM]]=Table_query__64[[#This Row],[PM Check]],"OK","NOK")</f>
        <v>OK</v>
      </c>
      <c r="AD127" s="19" t="str">
        <f>IF(Table_query__64[[#This Row],[PP]]=Table_query__64[[#This Row],[Pilot Check]],"OK","NOK")</f>
        <v>OK</v>
      </c>
      <c r="AE127" s="19"/>
    </row>
    <row r="128" spans="1:31" hidden="1" x14ac:dyDescent="0.3">
      <c r="A128" s="1" t="s">
        <v>379</v>
      </c>
      <c r="B128" s="2" t="s">
        <v>380</v>
      </c>
      <c r="C128" s="3" t="s">
        <v>4906</v>
      </c>
      <c r="D128" s="2" t="s">
        <v>89</v>
      </c>
      <c r="E128" s="2" t="s">
        <v>36</v>
      </c>
      <c r="F128" s="2" t="s">
        <v>28</v>
      </c>
      <c r="G128" s="4">
        <v>45901.083333333336</v>
      </c>
      <c r="H128" s="4"/>
      <c r="I128" s="2" t="s">
        <v>382</v>
      </c>
      <c r="J128" s="2" t="s">
        <v>319</v>
      </c>
      <c r="K128" s="2" t="s">
        <v>90</v>
      </c>
      <c r="L128" t="s">
        <v>381</v>
      </c>
      <c r="M128" s="2" t="s">
        <v>29</v>
      </c>
      <c r="N128" s="3" t="s">
        <v>7590</v>
      </c>
      <c r="O128" s="5">
        <v>0</v>
      </c>
      <c r="P128" s="5">
        <v>11987.5</v>
      </c>
      <c r="Q128" s="6">
        <v>2025</v>
      </c>
      <c r="R128" s="7" t="s">
        <v>31</v>
      </c>
      <c r="T128" s="8">
        <v>2833</v>
      </c>
      <c r="U128" s="3" t="s">
        <v>9777</v>
      </c>
      <c r="V128" s="1" t="s">
        <v>33</v>
      </c>
      <c r="W128" s="1" t="s">
        <v>32</v>
      </c>
      <c r="X128" t="str">
        <f>VLOOKUP(Table_query__64[[#This Row],[Nr]],'MyTracker Export'!A:P,'MyTracker Export'!$P$1,FALSE)</f>
        <v>Work in progress</v>
      </c>
      <c r="Y128" t="str">
        <f>VLOOKUP(Table_query__64[[#This Row],[Nr]],'MyTracker Export'!A:Z,'MyTracker Export'!$Z$1,FALSE)</f>
        <v>Dobri Gatev</v>
      </c>
      <c r="Z128" t="str">
        <f>VLOOKUP(Table_query__64[[#This Row],[Nr]],'MyTracker Export'!A:AA,'MyTracker Export'!$AA$1,FALSE)</f>
        <v>Boris Krastev</v>
      </c>
      <c r="AB128" s="19" t="str">
        <f>IF(Table_query__64[[#This Row],[Project status]]=Table_query__64[[#This Row],[Project Status Check]],"OK","NOK")</f>
        <v>OK</v>
      </c>
      <c r="AC128" s="19" t="str">
        <f>IF(Table_query__64[[#This Row],[PM]]=Table_query__64[[#This Row],[PM Check]],"OK","NOK")</f>
        <v>OK</v>
      </c>
      <c r="AD128" s="19" t="str">
        <f>IF(Table_query__64[[#This Row],[PP]]=Table_query__64[[#This Row],[Pilot Check]],"OK","NOK")</f>
        <v>OK</v>
      </c>
      <c r="AE128" s="19"/>
    </row>
    <row r="129" spans="1:31" hidden="1" x14ac:dyDescent="0.3">
      <c r="A129" s="1" t="s">
        <v>383</v>
      </c>
      <c r="B129" s="2" t="s">
        <v>384</v>
      </c>
      <c r="C129" s="3" t="s">
        <v>4907</v>
      </c>
      <c r="D129" s="2" t="s">
        <v>38</v>
      </c>
      <c r="E129" s="2" t="s">
        <v>75</v>
      </c>
      <c r="F129" s="2" t="s">
        <v>122</v>
      </c>
      <c r="G129" s="4">
        <v>45960.041666666664</v>
      </c>
      <c r="H129" s="4">
        <v>46053.041666666664</v>
      </c>
      <c r="I129" s="2" t="s">
        <v>385</v>
      </c>
      <c r="J129" s="2" t="s">
        <v>147</v>
      </c>
      <c r="K129" s="2" t="s">
        <v>131</v>
      </c>
      <c r="L129" t="s">
        <v>57</v>
      </c>
      <c r="M129" s="2" t="s">
        <v>29</v>
      </c>
      <c r="N129" s="3" t="s">
        <v>7591</v>
      </c>
      <c r="O129" s="5">
        <v>7.5</v>
      </c>
      <c r="P129" s="5">
        <v>19665</v>
      </c>
      <c r="Q129" s="6">
        <v>2025</v>
      </c>
      <c r="R129" s="7">
        <v>2026</v>
      </c>
      <c r="T129" s="8">
        <v>2832</v>
      </c>
      <c r="U129" s="3" t="s">
        <v>9778</v>
      </c>
      <c r="V129" s="1" t="s">
        <v>33</v>
      </c>
      <c r="W129" s="1" t="s">
        <v>32</v>
      </c>
      <c r="X129" t="str">
        <f>VLOOKUP(Table_query__64[[#This Row],[Nr]],'MyTracker Export'!A:P,'MyTracker Export'!$P$1,FALSE)</f>
        <v>Finished</v>
      </c>
      <c r="Y129" t="str">
        <f>VLOOKUP(Table_query__64[[#This Row],[Nr]],'MyTracker Export'!A:Z,'MyTracker Export'!$Z$1,FALSE)</f>
        <v>Patrick De Graeve</v>
      </c>
      <c r="Z129" t="str">
        <f>VLOOKUP(Table_query__64[[#This Row],[Nr]],'MyTracker Export'!A:AA,'MyTracker Export'!$AA$1,FALSE)</f>
        <v>Loïc Bouvier</v>
      </c>
      <c r="AB129" s="19" t="str">
        <f>IF(Table_query__64[[#This Row],[Project status]]=Table_query__64[[#This Row],[Project Status Check]],"OK","NOK")</f>
        <v>OK</v>
      </c>
      <c r="AC129" s="19" t="str">
        <f>IF(Table_query__64[[#This Row],[PM]]=Table_query__64[[#This Row],[PM Check]],"OK","NOK")</f>
        <v>OK</v>
      </c>
      <c r="AD129" s="19" t="str">
        <f>IF(Table_query__64[[#This Row],[PP]]=Table_query__64[[#This Row],[Pilot Check]],"OK","NOK")</f>
        <v>OK</v>
      </c>
      <c r="AE129" s="19"/>
    </row>
    <row r="130" spans="1:31" hidden="1" x14ac:dyDescent="0.3">
      <c r="A130" s="1" t="s">
        <v>386</v>
      </c>
      <c r="B130" s="2" t="s">
        <v>387</v>
      </c>
      <c r="C130" s="3" t="s">
        <v>4908</v>
      </c>
      <c r="D130" s="2" t="s">
        <v>89</v>
      </c>
      <c r="E130" s="2" t="s">
        <v>36</v>
      </c>
      <c r="F130" s="2" t="s">
        <v>28</v>
      </c>
      <c r="G130" s="4">
        <v>45959.041666666664</v>
      </c>
      <c r="H130" s="4"/>
      <c r="I130" s="2" t="s">
        <v>90</v>
      </c>
      <c r="J130" s="2" t="s">
        <v>90</v>
      </c>
      <c r="K130" s="2"/>
      <c r="L130" t="s">
        <v>388</v>
      </c>
      <c r="M130" s="2" t="s">
        <v>59</v>
      </c>
      <c r="N130" s="3" t="s">
        <v>7592</v>
      </c>
      <c r="O130" s="5">
        <v>0</v>
      </c>
      <c r="P130" s="5">
        <v>51000</v>
      </c>
      <c r="Q130" s="6">
        <v>2025</v>
      </c>
      <c r="R130" s="7" t="s">
        <v>31</v>
      </c>
      <c r="T130" s="8">
        <v>2831</v>
      </c>
      <c r="U130" s="3" t="s">
        <v>9779</v>
      </c>
      <c r="V130" s="1" t="s">
        <v>33</v>
      </c>
      <c r="W130" s="1" t="s">
        <v>32</v>
      </c>
      <c r="X130" t="str">
        <f>VLOOKUP(Table_query__64[[#This Row],[Nr]],'MyTracker Export'!A:P,'MyTracker Export'!$P$1,FALSE)</f>
        <v>Work in progress</v>
      </c>
      <c r="Y130" t="e">
        <f>VLOOKUP(Table_query__64[[#This Row],[Nr]],'MyTracker Export'!A:Z,'MyTracker Export'!$Z$1,FALSE)</f>
        <v>#N/A</v>
      </c>
      <c r="Z130" t="str">
        <f>VLOOKUP(Table_query__64[[#This Row],[Nr]],'MyTracker Export'!A:AA,'MyTracker Export'!$AA$1,FALSE)</f>
        <v>Boris Krastev</v>
      </c>
      <c r="AB130" s="19" t="str">
        <f>IF(Table_query__64[[#This Row],[Project status]]=Table_query__64[[#This Row],[Project Status Check]],"OK","NOK")</f>
        <v>OK</v>
      </c>
      <c r="AC130" s="19" t="e">
        <f>IF(Table_query__64[[#This Row],[PM]]=Table_query__64[[#This Row],[PM Check]],"OK","NOK")</f>
        <v>#N/A</v>
      </c>
      <c r="AD130" s="19" t="str">
        <f>IF(Table_query__64[[#This Row],[PP]]=Table_query__64[[#This Row],[Pilot Check]],"OK","NOK")</f>
        <v>NOK</v>
      </c>
      <c r="AE130" s="19"/>
    </row>
    <row r="131" spans="1:31" hidden="1" x14ac:dyDescent="0.3">
      <c r="A131" s="1" t="s">
        <v>389</v>
      </c>
      <c r="B131" s="2" t="s">
        <v>390</v>
      </c>
      <c r="C131" s="3" t="s">
        <v>4909</v>
      </c>
      <c r="D131" s="2" t="s">
        <v>38</v>
      </c>
      <c r="E131" s="2" t="s">
        <v>36</v>
      </c>
      <c r="F131" s="2" t="s">
        <v>122</v>
      </c>
      <c r="G131" s="4">
        <v>45932.083333333336</v>
      </c>
      <c r="H131" s="4">
        <v>46022.041666666664</v>
      </c>
      <c r="I131" s="2" t="s">
        <v>39</v>
      </c>
      <c r="J131" s="2" t="s">
        <v>40</v>
      </c>
      <c r="K131" s="2" t="s">
        <v>115</v>
      </c>
      <c r="L131" t="s">
        <v>391</v>
      </c>
      <c r="M131" s="2" t="s">
        <v>29</v>
      </c>
      <c r="N131" s="3" t="s">
        <v>7593</v>
      </c>
      <c r="O131" s="5">
        <v>10</v>
      </c>
      <c r="P131" s="5">
        <v>850510.95</v>
      </c>
      <c r="Q131" s="6">
        <v>2025</v>
      </c>
      <c r="R131" s="7">
        <v>2025</v>
      </c>
      <c r="T131" s="8">
        <v>2829</v>
      </c>
      <c r="U131" s="3" t="s">
        <v>9780</v>
      </c>
      <c r="V131" s="1" t="s">
        <v>33</v>
      </c>
      <c r="W131" s="1" t="s">
        <v>32</v>
      </c>
      <c r="X131" t="str">
        <f>VLOOKUP(Table_query__64[[#This Row],[Nr]],'MyTracker Export'!A:P,'MyTracker Export'!$P$1,FALSE)</f>
        <v>Finished</v>
      </c>
      <c r="Y131" t="str">
        <f>VLOOKUP(Table_query__64[[#This Row],[Nr]],'MyTracker Export'!A:Z,'MyTracker Export'!$Z$1,FALSE)</f>
        <v>Audric Jeanne</v>
      </c>
      <c r="Z131" t="str">
        <f>VLOOKUP(Table_query__64[[#This Row],[Nr]],'MyTracker Export'!A:AA,'MyTracker Export'!$AA$1,FALSE)</f>
        <v>Karel De Swert</v>
      </c>
      <c r="AB131" s="19" t="str">
        <f>IF(Table_query__64[[#This Row],[Project status]]=Table_query__64[[#This Row],[Project Status Check]],"OK","NOK")</f>
        <v>OK</v>
      </c>
      <c r="AC131" s="19" t="str">
        <f>IF(Table_query__64[[#This Row],[PM]]=Table_query__64[[#This Row],[PM Check]],"OK","NOK")</f>
        <v>OK</v>
      </c>
      <c r="AD131" s="19" t="str">
        <f>IF(Table_query__64[[#This Row],[PP]]=Table_query__64[[#This Row],[Pilot Check]],"OK","NOK")</f>
        <v>OK</v>
      </c>
      <c r="AE131" s="19"/>
    </row>
    <row r="132" spans="1:31" hidden="1" x14ac:dyDescent="0.3">
      <c r="A132" s="1" t="s">
        <v>392</v>
      </c>
      <c r="B132" s="2" t="s">
        <v>74</v>
      </c>
      <c r="C132" s="3" t="s">
        <v>4910</v>
      </c>
      <c r="D132" s="2" t="s">
        <v>38</v>
      </c>
      <c r="E132" s="2" t="s">
        <v>75</v>
      </c>
      <c r="F132" s="2" t="s">
        <v>28</v>
      </c>
      <c r="G132" s="4">
        <v>45958.041666666664</v>
      </c>
      <c r="H132" s="4">
        <v>46090.041666666664</v>
      </c>
      <c r="I132" s="2" t="s">
        <v>77</v>
      </c>
      <c r="J132" s="2" t="s">
        <v>78</v>
      </c>
      <c r="K132" s="2" t="s">
        <v>79</v>
      </c>
      <c r="L132" t="s">
        <v>393</v>
      </c>
      <c r="M132" s="2" t="s">
        <v>29</v>
      </c>
      <c r="N132" s="3" t="s">
        <v>7594</v>
      </c>
      <c r="O132" s="5">
        <v>1.7</v>
      </c>
      <c r="P132" s="5">
        <v>46997.99</v>
      </c>
      <c r="Q132" s="6">
        <v>2025</v>
      </c>
      <c r="R132" s="7">
        <v>2026</v>
      </c>
      <c r="T132" s="8">
        <v>2828</v>
      </c>
      <c r="U132" s="3" t="s">
        <v>9781</v>
      </c>
      <c r="V132" s="1" t="s">
        <v>33</v>
      </c>
      <c r="W132" s="1" t="s">
        <v>32</v>
      </c>
      <c r="X132" t="str">
        <f>VLOOKUP(Table_query__64[[#This Row],[Nr]],'MyTracker Export'!A:P,'MyTracker Export'!$P$1,FALSE)</f>
        <v>Work in progress</v>
      </c>
      <c r="Y132" t="str">
        <f>VLOOKUP(Table_query__64[[#This Row],[Nr]],'MyTracker Export'!A:Z,'MyTracker Export'!$Z$1,FALSE)</f>
        <v>Mathias Martin</v>
      </c>
      <c r="Z132" t="str">
        <f>VLOOKUP(Table_query__64[[#This Row],[Nr]],'MyTracker Export'!A:AA,'MyTracker Export'!$AA$1,FALSE)</f>
        <v>Yves Debaisieux</v>
      </c>
      <c r="AB132" s="19" t="str">
        <f>IF(Table_query__64[[#This Row],[Project status]]=Table_query__64[[#This Row],[Project Status Check]],"OK","NOK")</f>
        <v>OK</v>
      </c>
      <c r="AC132" s="19" t="str">
        <f>IF(Table_query__64[[#This Row],[PM]]=Table_query__64[[#This Row],[PM Check]],"OK","NOK")</f>
        <v>OK</v>
      </c>
      <c r="AD132" s="19" t="str">
        <f>IF(Table_query__64[[#This Row],[PP]]=Table_query__64[[#This Row],[Pilot Check]],"OK","NOK")</f>
        <v>OK</v>
      </c>
      <c r="AE132" s="19"/>
    </row>
    <row r="133" spans="1:31" hidden="1" x14ac:dyDescent="0.3">
      <c r="A133" s="1" t="s">
        <v>394</v>
      </c>
      <c r="B133" s="2" t="s">
        <v>231</v>
      </c>
      <c r="C133" s="3" t="s">
        <v>4911</v>
      </c>
      <c r="D133" s="2" t="s">
        <v>58</v>
      </c>
      <c r="E133" s="2" t="s">
        <v>43</v>
      </c>
      <c r="F133" s="2" t="s">
        <v>28</v>
      </c>
      <c r="G133" s="4">
        <v>45957.041666666664</v>
      </c>
      <c r="H133" s="4"/>
      <c r="I133" s="2" t="s">
        <v>119</v>
      </c>
      <c r="J133" s="2" t="s">
        <v>119</v>
      </c>
      <c r="K133" s="2"/>
      <c r="L133" t="s">
        <v>242</v>
      </c>
      <c r="M133" s="2" t="s">
        <v>29</v>
      </c>
      <c r="O133" s="5">
        <v>0</v>
      </c>
      <c r="P133" s="5">
        <v>17865</v>
      </c>
      <c r="Q133" s="6">
        <v>2025</v>
      </c>
      <c r="R133" s="7" t="s">
        <v>31</v>
      </c>
      <c r="T133" s="8">
        <v>2837</v>
      </c>
      <c r="U133" s="3" t="s">
        <v>9782</v>
      </c>
      <c r="V133" s="1" t="s">
        <v>33</v>
      </c>
      <c r="W133" s="1" t="s">
        <v>32</v>
      </c>
      <c r="X133" t="str">
        <f>VLOOKUP(Table_query__64[[#This Row],[Nr]],'MyTracker Export'!A:P,'MyTracker Export'!$P$1,FALSE)</f>
        <v>Work in progress</v>
      </c>
      <c r="Y133" t="str">
        <f>VLOOKUP(Table_query__64[[#This Row],[Nr]],'MyTracker Export'!A:Z,'MyTracker Export'!$Z$1,FALSE)</f>
        <v>Miguel Menéndez</v>
      </c>
      <c r="Z133" t="str">
        <f>VLOOKUP(Table_query__64[[#This Row],[Nr]],'MyTracker Export'!A:AA,'MyTracker Export'!$AA$1,FALSE)</f>
        <v>Miguel Menéndez</v>
      </c>
      <c r="AB133" s="19" t="str">
        <f>IF(Table_query__64[[#This Row],[Project status]]=Table_query__64[[#This Row],[Project Status Check]],"OK","NOK")</f>
        <v>OK</v>
      </c>
      <c r="AC133" s="19" t="str">
        <f>IF(Table_query__64[[#This Row],[PM]]=Table_query__64[[#This Row],[PM Check]],"OK","NOK")</f>
        <v>OK</v>
      </c>
      <c r="AD133" s="19" t="str">
        <f>IF(Table_query__64[[#This Row],[PP]]=Table_query__64[[#This Row],[Pilot Check]],"OK","NOK")</f>
        <v>OK</v>
      </c>
      <c r="AE133" s="19"/>
    </row>
    <row r="134" spans="1:31" hidden="1" x14ac:dyDescent="0.3">
      <c r="A134" s="1" t="s">
        <v>395</v>
      </c>
      <c r="B134" s="2" t="s">
        <v>74</v>
      </c>
      <c r="C134" s="3" t="s">
        <v>4912</v>
      </c>
      <c r="D134" s="2" t="s">
        <v>38</v>
      </c>
      <c r="E134" s="2" t="s">
        <v>75</v>
      </c>
      <c r="F134" s="2" t="s">
        <v>28</v>
      </c>
      <c r="G134" s="4">
        <v>45953.083333333336</v>
      </c>
      <c r="H134" s="4"/>
      <c r="I134" s="2" t="s">
        <v>77</v>
      </c>
      <c r="J134" s="2" t="s">
        <v>320</v>
      </c>
      <c r="K134" s="2" t="s">
        <v>131</v>
      </c>
      <c r="L134" t="s">
        <v>396</v>
      </c>
      <c r="M134" s="2" t="s">
        <v>29</v>
      </c>
      <c r="N134" s="3" t="s">
        <v>7595</v>
      </c>
      <c r="O134" s="5">
        <v>5</v>
      </c>
      <c r="P134" s="5">
        <v>879152.71</v>
      </c>
      <c r="Q134" s="6">
        <v>2025</v>
      </c>
      <c r="R134" s="7" t="s">
        <v>31</v>
      </c>
      <c r="T134" s="8">
        <v>2830</v>
      </c>
      <c r="U134" s="3" t="s">
        <v>9783</v>
      </c>
      <c r="V134" s="1" t="s">
        <v>33</v>
      </c>
      <c r="W134" s="1" t="s">
        <v>32</v>
      </c>
      <c r="X134" t="str">
        <f>VLOOKUP(Table_query__64[[#This Row],[Nr]],'MyTracker Export'!A:P,'MyTracker Export'!$P$1,FALSE)</f>
        <v>Work in progress</v>
      </c>
      <c r="Y134" t="str">
        <f>VLOOKUP(Table_query__64[[#This Row],[Nr]],'MyTracker Export'!A:Z,'MyTracker Export'!$Z$1,FALSE)</f>
        <v>Mathias Martin</v>
      </c>
      <c r="Z134" t="str">
        <f>VLOOKUP(Table_query__64[[#This Row],[Nr]],'MyTracker Export'!A:AA,'MyTracker Export'!$AA$1,FALSE)</f>
        <v>Marcos Delgado Lopez</v>
      </c>
      <c r="AB134" s="19" t="str">
        <f>IF(Table_query__64[[#This Row],[Project status]]=Table_query__64[[#This Row],[Project Status Check]],"OK","NOK")</f>
        <v>OK</v>
      </c>
      <c r="AC134" s="19" t="str">
        <f>IF(Table_query__64[[#This Row],[PM]]=Table_query__64[[#This Row],[PM Check]],"OK","NOK")</f>
        <v>OK</v>
      </c>
      <c r="AD134" s="19" t="str">
        <f>IF(Table_query__64[[#This Row],[PP]]=Table_query__64[[#This Row],[Pilot Check]],"OK","NOK")</f>
        <v>NOK</v>
      </c>
      <c r="AE134" s="19"/>
    </row>
    <row r="135" spans="1:31" hidden="1" x14ac:dyDescent="0.3">
      <c r="A135" s="1" t="s">
        <v>397</v>
      </c>
      <c r="B135" s="2" t="s">
        <v>231</v>
      </c>
      <c r="C135" s="3" t="s">
        <v>4913</v>
      </c>
      <c r="D135" s="2" t="s">
        <v>58</v>
      </c>
      <c r="E135" s="2" t="s">
        <v>43</v>
      </c>
      <c r="F135" s="2" t="s">
        <v>28</v>
      </c>
      <c r="G135" s="4">
        <v>45952.083333333336</v>
      </c>
      <c r="H135" s="4"/>
      <c r="I135" s="2" t="s">
        <v>119</v>
      </c>
      <c r="J135" s="2" t="s">
        <v>119</v>
      </c>
      <c r="K135" s="2"/>
      <c r="L135" t="s">
        <v>398</v>
      </c>
      <c r="M135" s="2" t="s">
        <v>29</v>
      </c>
      <c r="N135" s="3" t="s">
        <v>7596</v>
      </c>
      <c r="O135" s="5">
        <v>0</v>
      </c>
      <c r="P135" s="5">
        <v>4725</v>
      </c>
      <c r="Q135" s="6">
        <v>2025</v>
      </c>
      <c r="R135" s="7" t="s">
        <v>31</v>
      </c>
      <c r="T135" s="8">
        <v>2827</v>
      </c>
      <c r="U135" s="3" t="s">
        <v>9784</v>
      </c>
      <c r="V135" s="1" t="s">
        <v>33</v>
      </c>
      <c r="W135" s="1" t="s">
        <v>32</v>
      </c>
      <c r="X135" t="str">
        <f>VLOOKUP(Table_query__64[[#This Row],[Nr]],'MyTracker Export'!A:P,'MyTracker Export'!$P$1,FALSE)</f>
        <v>Work in progress</v>
      </c>
      <c r="Y135" t="str">
        <f>VLOOKUP(Table_query__64[[#This Row],[Nr]],'MyTracker Export'!A:Z,'MyTracker Export'!$Z$1,FALSE)</f>
        <v>Miguel Menéndez</v>
      </c>
      <c r="Z135" t="str">
        <f>VLOOKUP(Table_query__64[[#This Row],[Nr]],'MyTracker Export'!A:AA,'MyTracker Export'!$AA$1,FALSE)</f>
        <v>Miguel Menéndez</v>
      </c>
      <c r="AB135" s="19" t="str">
        <f>IF(Table_query__64[[#This Row],[Project status]]=Table_query__64[[#This Row],[Project Status Check]],"OK","NOK")</f>
        <v>OK</v>
      </c>
      <c r="AC135" s="19" t="str">
        <f>IF(Table_query__64[[#This Row],[PM]]=Table_query__64[[#This Row],[PM Check]],"OK","NOK")</f>
        <v>OK</v>
      </c>
      <c r="AD135" s="19" t="str">
        <f>IF(Table_query__64[[#This Row],[PP]]=Table_query__64[[#This Row],[Pilot Check]],"OK","NOK")</f>
        <v>OK</v>
      </c>
      <c r="AE135" s="19"/>
    </row>
    <row r="136" spans="1:31" hidden="1" x14ac:dyDescent="0.3">
      <c r="A136" s="1" t="s">
        <v>399</v>
      </c>
      <c r="B136" s="2" t="s">
        <v>182</v>
      </c>
      <c r="C136" s="3" t="s">
        <v>4914</v>
      </c>
      <c r="D136" s="2" t="s">
        <v>45</v>
      </c>
      <c r="E136" s="2" t="s">
        <v>43</v>
      </c>
      <c r="F136" s="2" t="s">
        <v>28</v>
      </c>
      <c r="G136" s="4">
        <v>45952.083333333336</v>
      </c>
      <c r="H136" s="4"/>
      <c r="I136" s="2" t="s">
        <v>184</v>
      </c>
      <c r="J136" s="2" t="s">
        <v>184</v>
      </c>
      <c r="K136" s="2"/>
      <c r="L136" t="s">
        <v>52</v>
      </c>
      <c r="M136" s="2" t="s">
        <v>29</v>
      </c>
      <c r="N136" s="3" t="s">
        <v>7597</v>
      </c>
      <c r="O136" s="5">
        <v>0.24</v>
      </c>
      <c r="P136" s="5">
        <v>24919.65</v>
      </c>
      <c r="Q136" s="6">
        <v>2025</v>
      </c>
      <c r="R136" s="7" t="s">
        <v>31</v>
      </c>
      <c r="T136" s="8">
        <v>2835</v>
      </c>
      <c r="U136" s="3" t="s">
        <v>9785</v>
      </c>
      <c r="V136" s="1" t="s">
        <v>33</v>
      </c>
      <c r="W136" s="1" t="s">
        <v>32</v>
      </c>
      <c r="X136" t="str">
        <f>VLOOKUP(Table_query__64[[#This Row],[Nr]],'MyTracker Export'!A:P,'MyTracker Export'!$P$1,FALSE)</f>
        <v>Work in progress</v>
      </c>
      <c r="Y136" t="str">
        <f>VLOOKUP(Table_query__64[[#This Row],[Nr]],'MyTracker Export'!A:Z,'MyTracker Export'!$Z$1,FALSE)</f>
        <v>Begona Soto</v>
      </c>
      <c r="Z136" t="str">
        <f>VLOOKUP(Table_query__64[[#This Row],[Nr]],'MyTracker Export'!A:AA,'MyTracker Export'!$AA$1,FALSE)</f>
        <v>Begona Soto</v>
      </c>
      <c r="AB136" s="19" t="str">
        <f>IF(Table_query__64[[#This Row],[Project status]]=Table_query__64[[#This Row],[Project Status Check]],"OK","NOK")</f>
        <v>OK</v>
      </c>
      <c r="AC136" s="19" t="str">
        <f>IF(Table_query__64[[#This Row],[PM]]=Table_query__64[[#This Row],[PM Check]],"OK","NOK")</f>
        <v>OK</v>
      </c>
      <c r="AD136" s="19" t="str">
        <f>IF(Table_query__64[[#This Row],[PP]]=Table_query__64[[#This Row],[Pilot Check]],"OK","NOK")</f>
        <v>OK</v>
      </c>
      <c r="AE136" s="19"/>
    </row>
    <row r="137" spans="1:31" hidden="1" x14ac:dyDescent="0.3">
      <c r="A137" s="1" t="s">
        <v>400</v>
      </c>
      <c r="B137" s="2" t="s">
        <v>233</v>
      </c>
      <c r="C137" s="3" t="s">
        <v>4915</v>
      </c>
      <c r="D137" s="2" t="s">
        <v>84</v>
      </c>
      <c r="E137" s="2" t="s">
        <v>36</v>
      </c>
      <c r="F137" s="2" t="s">
        <v>28</v>
      </c>
      <c r="G137" s="4">
        <v>46022.041666666664</v>
      </c>
      <c r="H137" s="4"/>
      <c r="I137" s="2" t="s">
        <v>401</v>
      </c>
      <c r="J137" s="2" t="s">
        <v>234</v>
      </c>
      <c r="K137" s="2"/>
      <c r="L137" t="s">
        <v>285</v>
      </c>
      <c r="M137" s="2" t="s">
        <v>29</v>
      </c>
      <c r="N137" s="3" t="s">
        <v>7598</v>
      </c>
      <c r="O137" s="5">
        <v>2000000</v>
      </c>
      <c r="P137" s="5">
        <v>45648</v>
      </c>
      <c r="Q137" s="6">
        <v>2025</v>
      </c>
      <c r="R137" s="7" t="s">
        <v>31</v>
      </c>
      <c r="T137" s="8">
        <v>2825</v>
      </c>
      <c r="U137" s="3" t="s">
        <v>9786</v>
      </c>
      <c r="V137" s="1" t="s">
        <v>33</v>
      </c>
      <c r="W137" s="1" t="s">
        <v>32</v>
      </c>
      <c r="X137" t="str">
        <f>VLOOKUP(Table_query__64[[#This Row],[Nr]],'MyTracker Export'!A:P,'MyTracker Export'!$P$1,FALSE)</f>
        <v>Work in progress</v>
      </c>
      <c r="Y137" t="str">
        <f>VLOOKUP(Table_query__64[[#This Row],[Nr]],'MyTracker Export'!A:Z,'MyTracker Export'!$Z$1,FALSE)</f>
        <v>Nicolas Rousselet</v>
      </c>
      <c r="Z137" t="str">
        <f>VLOOKUP(Table_query__64[[#This Row],[Nr]],'MyTracker Export'!A:AA,'MyTracker Export'!$AA$1,FALSE)</f>
        <v>Mark Sensenig</v>
      </c>
      <c r="AB137" s="19" t="str">
        <f>IF(Table_query__64[[#This Row],[Project status]]=Table_query__64[[#This Row],[Project Status Check]],"OK","NOK")</f>
        <v>OK</v>
      </c>
      <c r="AC137" s="19" t="str">
        <f>IF(Table_query__64[[#This Row],[PM]]=Table_query__64[[#This Row],[PM Check]],"OK","NOK")</f>
        <v>OK</v>
      </c>
      <c r="AD137" s="19" t="str">
        <f>IF(Table_query__64[[#This Row],[PP]]=Table_query__64[[#This Row],[Pilot Check]],"OK","NOK")</f>
        <v>OK</v>
      </c>
      <c r="AE137" s="19"/>
    </row>
    <row r="138" spans="1:31" hidden="1" x14ac:dyDescent="0.3">
      <c r="A138" s="1" t="s">
        <v>402</v>
      </c>
      <c r="B138" s="2" t="s">
        <v>403</v>
      </c>
      <c r="C138" s="3" t="s">
        <v>4916</v>
      </c>
      <c r="D138" s="2" t="s">
        <v>64</v>
      </c>
      <c r="E138" s="2" t="s">
        <v>36</v>
      </c>
      <c r="F138" s="2" t="s">
        <v>28</v>
      </c>
      <c r="G138" s="4">
        <v>45950.083333333336</v>
      </c>
      <c r="H138" s="4"/>
      <c r="I138" s="2" t="s">
        <v>405</v>
      </c>
      <c r="J138" s="2" t="s">
        <v>274</v>
      </c>
      <c r="K138" s="2" t="s">
        <v>67</v>
      </c>
      <c r="L138" t="s">
        <v>404</v>
      </c>
      <c r="M138" s="2" t="s">
        <v>59</v>
      </c>
      <c r="N138" s="3" t="s">
        <v>7599</v>
      </c>
      <c r="O138" s="5">
        <v>50</v>
      </c>
      <c r="P138" s="5">
        <v>918663.08</v>
      </c>
      <c r="Q138" s="6">
        <v>2025</v>
      </c>
      <c r="R138" s="7" t="s">
        <v>31</v>
      </c>
      <c r="T138" s="8">
        <v>2824</v>
      </c>
      <c r="U138" s="3" t="s">
        <v>9787</v>
      </c>
      <c r="V138" s="1" t="s">
        <v>33</v>
      </c>
      <c r="W138" s="1" t="s">
        <v>32</v>
      </c>
      <c r="X138" t="str">
        <f>VLOOKUP(Table_query__64[[#This Row],[Nr]],'MyTracker Export'!A:P,'MyTracker Export'!$P$1,FALSE)</f>
        <v>Work in progress</v>
      </c>
      <c r="Y138" t="str">
        <f>VLOOKUP(Table_query__64[[#This Row],[Nr]],'MyTracker Export'!A:Z,'MyTracker Export'!$Z$1,FALSE)</f>
        <v>Aymen Kharrat</v>
      </c>
      <c r="Z138" t="str">
        <f>VLOOKUP(Table_query__64[[#This Row],[Nr]],'MyTracker Export'!A:AA,'MyTracker Export'!$AA$1,FALSE)</f>
        <v>Adrien Ongenae</v>
      </c>
      <c r="AB138" s="19" t="str">
        <f>IF(Table_query__64[[#This Row],[Project status]]=Table_query__64[[#This Row],[Project Status Check]],"OK","NOK")</f>
        <v>OK</v>
      </c>
      <c r="AC138" s="19" t="str">
        <f>IF(Table_query__64[[#This Row],[PM]]=Table_query__64[[#This Row],[PM Check]],"OK","NOK")</f>
        <v>OK</v>
      </c>
      <c r="AD138" s="19" t="str">
        <f>IF(Table_query__64[[#This Row],[PP]]=Table_query__64[[#This Row],[Pilot Check]],"OK","NOK")</f>
        <v>OK</v>
      </c>
      <c r="AE138" s="19"/>
    </row>
    <row r="139" spans="1:31" hidden="1" x14ac:dyDescent="0.3">
      <c r="A139" s="1" t="s">
        <v>406</v>
      </c>
      <c r="B139" s="2" t="s">
        <v>407</v>
      </c>
      <c r="C139" s="3" t="s">
        <v>4917</v>
      </c>
      <c r="D139" s="2" t="s">
        <v>89</v>
      </c>
      <c r="E139" s="2" t="s">
        <v>43</v>
      </c>
      <c r="F139" s="2" t="s">
        <v>122</v>
      </c>
      <c r="G139" s="4">
        <v>45706.041666666664</v>
      </c>
      <c r="H139" s="4">
        <v>45747.083333333336</v>
      </c>
      <c r="I139" s="2" t="s">
        <v>382</v>
      </c>
      <c r="J139" s="2" t="s">
        <v>319</v>
      </c>
      <c r="K139" s="2" t="s">
        <v>90</v>
      </c>
      <c r="L139" t="s">
        <v>408</v>
      </c>
      <c r="M139" s="2" t="s">
        <v>29</v>
      </c>
      <c r="N139" s="3" t="s">
        <v>7600</v>
      </c>
      <c r="O139" s="5">
        <v>0</v>
      </c>
      <c r="P139" s="5">
        <v>1700</v>
      </c>
      <c r="Q139" s="6">
        <v>2025</v>
      </c>
      <c r="R139" s="7">
        <v>2025</v>
      </c>
      <c r="T139" s="8">
        <v>2823</v>
      </c>
      <c r="U139" s="3" t="s">
        <v>9788</v>
      </c>
      <c r="V139" s="1" t="s">
        <v>33</v>
      </c>
      <c r="W139" s="1" t="s">
        <v>32</v>
      </c>
      <c r="X139" t="str">
        <f>VLOOKUP(Table_query__64[[#This Row],[Nr]],'MyTracker Export'!A:P,'MyTracker Export'!$P$1,FALSE)</f>
        <v>Finished</v>
      </c>
      <c r="Y139" t="str">
        <f>VLOOKUP(Table_query__64[[#This Row],[Nr]],'MyTracker Export'!A:Z,'MyTracker Export'!$Z$1,FALSE)</f>
        <v>Dobri Gatev</v>
      </c>
      <c r="Z139" t="str">
        <f>VLOOKUP(Table_query__64[[#This Row],[Nr]],'MyTracker Export'!A:AA,'MyTracker Export'!$AA$1,FALSE)</f>
        <v>Boris Krastev</v>
      </c>
      <c r="AB139" s="19" t="str">
        <f>IF(Table_query__64[[#This Row],[Project status]]=Table_query__64[[#This Row],[Project Status Check]],"OK","NOK")</f>
        <v>OK</v>
      </c>
      <c r="AC139" s="19" t="str">
        <f>IF(Table_query__64[[#This Row],[PM]]=Table_query__64[[#This Row],[PM Check]],"OK","NOK")</f>
        <v>OK</v>
      </c>
      <c r="AD139" s="19" t="str">
        <f>IF(Table_query__64[[#This Row],[PP]]=Table_query__64[[#This Row],[Pilot Check]],"OK","NOK")</f>
        <v>OK</v>
      </c>
      <c r="AE139" s="19"/>
    </row>
    <row r="140" spans="1:31" hidden="1" x14ac:dyDescent="0.3">
      <c r="A140" s="1" t="s">
        <v>409</v>
      </c>
      <c r="B140" s="2" t="s">
        <v>231</v>
      </c>
      <c r="C140" s="3" t="s">
        <v>4918</v>
      </c>
      <c r="D140" s="2" t="s">
        <v>58</v>
      </c>
      <c r="E140" s="2" t="s">
        <v>43</v>
      </c>
      <c r="F140" s="2" t="s">
        <v>28</v>
      </c>
      <c r="G140" s="4">
        <v>45945.083333333336</v>
      </c>
      <c r="H140" s="4"/>
      <c r="I140" s="2" t="s">
        <v>410</v>
      </c>
      <c r="J140" s="2" t="s">
        <v>119</v>
      </c>
      <c r="K140" s="2"/>
      <c r="L140" t="s">
        <v>285</v>
      </c>
      <c r="M140" s="2" t="s">
        <v>29</v>
      </c>
      <c r="N140" s="3" t="s">
        <v>7601</v>
      </c>
      <c r="O140" s="5">
        <v>0.1</v>
      </c>
      <c r="P140" s="5">
        <v>57292</v>
      </c>
      <c r="Q140" s="6">
        <v>2025</v>
      </c>
      <c r="R140" s="7" t="s">
        <v>31</v>
      </c>
      <c r="T140" s="8">
        <v>2822</v>
      </c>
      <c r="U140" s="3" t="s">
        <v>9789</v>
      </c>
      <c r="V140" s="1" t="s">
        <v>33</v>
      </c>
      <c r="W140" s="1" t="s">
        <v>32</v>
      </c>
      <c r="X140" t="str">
        <f>VLOOKUP(Table_query__64[[#This Row],[Nr]],'MyTracker Export'!A:P,'MyTracker Export'!$P$1,FALSE)</f>
        <v>Work in progress</v>
      </c>
      <c r="Y140" t="str">
        <f>VLOOKUP(Table_query__64[[#This Row],[Nr]],'MyTracker Export'!A:Z,'MyTracker Export'!$Z$1,FALSE)</f>
        <v>David Contreras Medina</v>
      </c>
      <c r="Z140" t="str">
        <f>VLOOKUP(Table_query__64[[#This Row],[Nr]],'MyTracker Export'!A:AA,'MyTracker Export'!$AA$1,FALSE)</f>
        <v>Miguel Menéndez</v>
      </c>
      <c r="AB140" s="19" t="str">
        <f>IF(Table_query__64[[#This Row],[Project status]]=Table_query__64[[#This Row],[Project Status Check]],"OK","NOK")</f>
        <v>OK</v>
      </c>
      <c r="AC140" s="19" t="str">
        <f>IF(Table_query__64[[#This Row],[PM]]=Table_query__64[[#This Row],[PM Check]],"OK","NOK")</f>
        <v>OK</v>
      </c>
      <c r="AD140" s="19" t="str">
        <f>IF(Table_query__64[[#This Row],[PP]]=Table_query__64[[#This Row],[Pilot Check]],"OK","NOK")</f>
        <v>OK</v>
      </c>
      <c r="AE140" s="19"/>
    </row>
    <row r="141" spans="1:31" hidden="1" x14ac:dyDescent="0.3">
      <c r="A141" s="1" t="s">
        <v>411</v>
      </c>
      <c r="B141" s="2" t="s">
        <v>412</v>
      </c>
      <c r="C141" s="3" t="s">
        <v>4919</v>
      </c>
      <c r="D141" s="2" t="s">
        <v>58</v>
      </c>
      <c r="E141" s="2" t="s">
        <v>43</v>
      </c>
      <c r="F141" s="2" t="s">
        <v>28</v>
      </c>
      <c r="G141" s="4">
        <v>45945.083333333336</v>
      </c>
      <c r="H141" s="4"/>
      <c r="I141" s="2" t="s">
        <v>413</v>
      </c>
      <c r="J141" s="2" t="s">
        <v>184</v>
      </c>
      <c r="K141" s="2"/>
      <c r="L141" t="s">
        <v>57</v>
      </c>
      <c r="M141" s="2" t="s">
        <v>29</v>
      </c>
      <c r="N141" s="3" t="s">
        <v>7602</v>
      </c>
      <c r="O141" s="5">
        <v>0</v>
      </c>
      <c r="P141" s="5">
        <v>858.38</v>
      </c>
      <c r="Q141" s="6">
        <v>2025</v>
      </c>
      <c r="R141" s="7" t="s">
        <v>31</v>
      </c>
      <c r="T141" s="8">
        <v>2821</v>
      </c>
      <c r="U141" s="3" t="s">
        <v>9790</v>
      </c>
      <c r="V141" s="1" t="s">
        <v>33</v>
      </c>
      <c r="W141" s="1" t="s">
        <v>32</v>
      </c>
      <c r="X141" t="str">
        <f>VLOOKUP(Table_query__64[[#This Row],[Nr]],'MyTracker Export'!A:P,'MyTracker Export'!$P$1,FALSE)</f>
        <v>Work in progress</v>
      </c>
      <c r="Y141" t="str">
        <f>VLOOKUP(Table_query__64[[#This Row],[Nr]],'MyTracker Export'!A:Z,'MyTracker Export'!$Z$1,FALSE)</f>
        <v>Itziar Echebarrieta</v>
      </c>
      <c r="Z141" t="str">
        <f>VLOOKUP(Table_query__64[[#This Row],[Nr]],'MyTracker Export'!A:AA,'MyTracker Export'!$AA$1,FALSE)</f>
        <v>Begona Soto</v>
      </c>
      <c r="AB141" s="19" t="str">
        <f>IF(Table_query__64[[#This Row],[Project status]]=Table_query__64[[#This Row],[Project Status Check]],"OK","NOK")</f>
        <v>OK</v>
      </c>
      <c r="AC141" s="19" t="str">
        <f>IF(Table_query__64[[#This Row],[PM]]=Table_query__64[[#This Row],[PM Check]],"OK","NOK")</f>
        <v>OK</v>
      </c>
      <c r="AD141" s="19" t="str">
        <f>IF(Table_query__64[[#This Row],[PP]]=Table_query__64[[#This Row],[Pilot Check]],"OK","NOK")</f>
        <v>OK</v>
      </c>
      <c r="AE141" s="19"/>
    </row>
    <row r="142" spans="1:31" hidden="1" x14ac:dyDescent="0.3">
      <c r="A142" s="1" t="s">
        <v>414</v>
      </c>
      <c r="B142" s="2" t="s">
        <v>233</v>
      </c>
      <c r="C142" s="3" t="s">
        <v>4920</v>
      </c>
      <c r="D142" s="2" t="s">
        <v>84</v>
      </c>
      <c r="E142" s="2" t="s">
        <v>36</v>
      </c>
      <c r="F142" s="2" t="s">
        <v>28</v>
      </c>
      <c r="G142" s="4">
        <v>45945.083333333336</v>
      </c>
      <c r="H142" s="4"/>
      <c r="I142" s="2" t="s">
        <v>415</v>
      </c>
      <c r="J142" s="2" t="s">
        <v>234</v>
      </c>
      <c r="K142" s="2"/>
      <c r="L142" t="s">
        <v>139</v>
      </c>
      <c r="M142" s="2" t="s">
        <v>29</v>
      </c>
      <c r="N142" s="3" t="s">
        <v>7603</v>
      </c>
      <c r="O142" s="5">
        <v>0</v>
      </c>
      <c r="P142" s="5">
        <v>11426.4</v>
      </c>
      <c r="Q142" s="6">
        <v>2025</v>
      </c>
      <c r="R142" s="7" t="s">
        <v>31</v>
      </c>
      <c r="T142" s="8">
        <v>2820</v>
      </c>
      <c r="U142" s="3" t="s">
        <v>9791</v>
      </c>
      <c r="V142" s="1" t="s">
        <v>33</v>
      </c>
      <c r="W142" s="1" t="s">
        <v>32</v>
      </c>
      <c r="X142" t="str">
        <f>VLOOKUP(Table_query__64[[#This Row],[Nr]],'MyTracker Export'!A:P,'MyTracker Export'!$P$1,FALSE)</f>
        <v>Work in progress</v>
      </c>
      <c r="Y142" t="e">
        <f>VLOOKUP(Table_query__64[[#This Row],[Nr]],'MyTracker Export'!A:Z,'MyTracker Export'!$Z$1,FALSE)</f>
        <v>#N/A</v>
      </c>
      <c r="Z142" t="str">
        <f>VLOOKUP(Table_query__64[[#This Row],[Nr]],'MyTracker Export'!A:AA,'MyTracker Export'!$AA$1,FALSE)</f>
        <v>Mark Sensenig</v>
      </c>
      <c r="AB142" s="19" t="str">
        <f>IF(Table_query__64[[#This Row],[Project status]]=Table_query__64[[#This Row],[Project Status Check]],"OK","NOK")</f>
        <v>OK</v>
      </c>
      <c r="AC142" s="19" t="e">
        <f>IF(Table_query__64[[#This Row],[PM]]=Table_query__64[[#This Row],[PM Check]],"OK","NOK")</f>
        <v>#N/A</v>
      </c>
      <c r="AD142" s="19" t="str">
        <f>IF(Table_query__64[[#This Row],[PP]]=Table_query__64[[#This Row],[Pilot Check]],"OK","NOK")</f>
        <v>OK</v>
      </c>
      <c r="AE142" s="19"/>
    </row>
    <row r="143" spans="1:31" hidden="1" x14ac:dyDescent="0.3">
      <c r="A143" s="1" t="s">
        <v>416</v>
      </c>
      <c r="B143" s="2" t="s">
        <v>417</v>
      </c>
      <c r="C143" s="3" t="s">
        <v>4921</v>
      </c>
      <c r="D143" s="2" t="s">
        <v>45</v>
      </c>
      <c r="E143" s="2" t="s">
        <v>43</v>
      </c>
      <c r="F143" s="2" t="s">
        <v>28</v>
      </c>
      <c r="G143" s="4">
        <v>45944.083333333336</v>
      </c>
      <c r="H143" s="4"/>
      <c r="I143" s="2" t="s">
        <v>418</v>
      </c>
      <c r="J143" s="2" t="s">
        <v>46</v>
      </c>
      <c r="K143" s="2" t="s">
        <v>151</v>
      </c>
      <c r="L143" t="s">
        <v>52</v>
      </c>
      <c r="M143" s="2" t="s">
        <v>29</v>
      </c>
      <c r="N143" s="3" t="s">
        <v>7604</v>
      </c>
      <c r="O143" s="5">
        <v>0.5</v>
      </c>
      <c r="P143" s="5">
        <v>50925</v>
      </c>
      <c r="Q143" s="6">
        <v>2025</v>
      </c>
      <c r="R143" s="7" t="s">
        <v>31</v>
      </c>
      <c r="T143" s="8">
        <v>2819</v>
      </c>
      <c r="U143" s="3" t="s">
        <v>9792</v>
      </c>
      <c r="V143" s="1" t="s">
        <v>33</v>
      </c>
      <c r="W143" s="1" t="s">
        <v>32</v>
      </c>
      <c r="X143" t="str">
        <f>VLOOKUP(Table_query__64[[#This Row],[Nr]],'MyTracker Export'!A:P,'MyTracker Export'!$P$1,FALSE)</f>
        <v>Work in progress</v>
      </c>
      <c r="Y143" t="str">
        <f>VLOOKUP(Table_query__64[[#This Row],[Nr]],'MyTracker Export'!A:Z,'MyTracker Export'!$Z$1,FALSE)</f>
        <v>Jose Luis Noarbe</v>
      </c>
      <c r="Z143" t="str">
        <f>VLOOKUP(Table_query__64[[#This Row],[Nr]],'MyTracker Export'!A:AA,'MyTracker Export'!$AA$1,FALSE)</f>
        <v>Laura Cestau</v>
      </c>
      <c r="AB143" s="19" t="str">
        <f>IF(Table_query__64[[#This Row],[Project status]]=Table_query__64[[#This Row],[Project Status Check]],"OK","NOK")</f>
        <v>OK</v>
      </c>
      <c r="AC143" s="19" t="str">
        <f>IF(Table_query__64[[#This Row],[PM]]=Table_query__64[[#This Row],[PM Check]],"OK","NOK")</f>
        <v>OK</v>
      </c>
      <c r="AD143" s="19" t="str">
        <f>IF(Table_query__64[[#This Row],[PP]]=Table_query__64[[#This Row],[Pilot Check]],"OK","NOK")</f>
        <v>OK</v>
      </c>
      <c r="AE143" s="19"/>
    </row>
    <row r="144" spans="1:31" hidden="1" x14ac:dyDescent="0.3">
      <c r="A144" s="1" t="s">
        <v>419</v>
      </c>
      <c r="B144" s="2" t="s">
        <v>420</v>
      </c>
      <c r="C144" s="3" t="s">
        <v>4922</v>
      </c>
      <c r="D144" s="2" t="s">
        <v>58</v>
      </c>
      <c r="E144" s="2" t="s">
        <v>43</v>
      </c>
      <c r="F144" s="2" t="s">
        <v>28</v>
      </c>
      <c r="G144" s="4">
        <v>45943.083333333336</v>
      </c>
      <c r="H144" s="4"/>
      <c r="I144" s="2" t="s">
        <v>157</v>
      </c>
      <c r="J144" s="2" t="s">
        <v>229</v>
      </c>
      <c r="K144" s="2"/>
      <c r="L144" t="s">
        <v>57</v>
      </c>
      <c r="M144" s="2" t="s">
        <v>29</v>
      </c>
      <c r="N144" s="3" t="s">
        <v>7605</v>
      </c>
      <c r="O144" s="5">
        <v>5</v>
      </c>
      <c r="P144" s="5">
        <v>9504</v>
      </c>
      <c r="Q144" s="6">
        <v>2025</v>
      </c>
      <c r="R144" s="7" t="s">
        <v>31</v>
      </c>
      <c r="T144" s="8">
        <v>2818</v>
      </c>
      <c r="U144" s="3" t="s">
        <v>9793</v>
      </c>
      <c r="V144" s="1" t="s">
        <v>33</v>
      </c>
      <c r="W144" s="1" t="s">
        <v>32</v>
      </c>
      <c r="X144" t="str">
        <f>VLOOKUP(Table_query__64[[#This Row],[Nr]],'MyTracker Export'!A:P,'MyTracker Export'!$P$1,FALSE)</f>
        <v>Work in progress</v>
      </c>
      <c r="Y144" t="str">
        <f>VLOOKUP(Table_query__64[[#This Row],[Nr]],'MyTracker Export'!A:Z,'MyTracker Export'!$Z$1,FALSE)</f>
        <v>Corto Tristan Travada</v>
      </c>
      <c r="Z144" t="str">
        <f>VLOOKUP(Table_query__64[[#This Row],[Nr]],'MyTracker Export'!A:AA,'MyTracker Export'!$AA$1,FALSE)</f>
        <v>Paqui Romero</v>
      </c>
      <c r="AB144" s="19" t="str">
        <f>IF(Table_query__64[[#This Row],[Project status]]=Table_query__64[[#This Row],[Project Status Check]],"OK","NOK")</f>
        <v>OK</v>
      </c>
      <c r="AC144" s="19" t="str">
        <f>IF(Table_query__64[[#This Row],[PM]]=Table_query__64[[#This Row],[PM Check]],"OK","NOK")</f>
        <v>OK</v>
      </c>
      <c r="AD144" s="19" t="str">
        <f>IF(Table_query__64[[#This Row],[PP]]=Table_query__64[[#This Row],[Pilot Check]],"OK","NOK")</f>
        <v>OK</v>
      </c>
      <c r="AE144" s="19"/>
    </row>
    <row r="145" spans="1:31" hidden="1" x14ac:dyDescent="0.3">
      <c r="A145" s="1" t="s">
        <v>421</v>
      </c>
      <c r="B145" s="2" t="s">
        <v>342</v>
      </c>
      <c r="C145" s="3" t="s">
        <v>4923</v>
      </c>
      <c r="D145" s="2" t="s">
        <v>45</v>
      </c>
      <c r="E145" s="2" t="s">
        <v>43</v>
      </c>
      <c r="F145" s="2" t="s">
        <v>28</v>
      </c>
      <c r="G145" s="4">
        <v>45939.083333333336</v>
      </c>
      <c r="H145" s="4"/>
      <c r="I145" s="2" t="s">
        <v>422</v>
      </c>
      <c r="J145" s="2" t="s">
        <v>158</v>
      </c>
      <c r="K145" s="2" t="s">
        <v>151</v>
      </c>
      <c r="L145" t="s">
        <v>44</v>
      </c>
      <c r="M145" s="2" t="s">
        <v>29</v>
      </c>
      <c r="N145" s="3" t="s">
        <v>7606</v>
      </c>
      <c r="O145" s="5">
        <v>6</v>
      </c>
      <c r="P145" s="5">
        <v>32585.759999999998</v>
      </c>
      <c r="Q145" s="6">
        <v>2025</v>
      </c>
      <c r="R145" s="7" t="s">
        <v>31</v>
      </c>
      <c r="T145" s="8">
        <v>2816</v>
      </c>
      <c r="U145" s="3" t="s">
        <v>9794</v>
      </c>
      <c r="V145" s="1" t="s">
        <v>33</v>
      </c>
      <c r="W145" s="1" t="s">
        <v>32</v>
      </c>
      <c r="X145" t="str">
        <f>VLOOKUP(Table_query__64[[#This Row],[Nr]],'MyTracker Export'!A:P,'MyTracker Export'!$P$1,FALSE)</f>
        <v>Work in progress</v>
      </c>
      <c r="Y145" t="str">
        <f>VLOOKUP(Table_query__64[[#This Row],[Nr]],'MyTracker Export'!A:Z,'MyTracker Export'!$Z$1,FALSE)</f>
        <v>Javier Torrego Pérez</v>
      </c>
      <c r="Z145" t="str">
        <f>VLOOKUP(Table_query__64[[#This Row],[Nr]],'MyTracker Export'!A:AA,'MyTracker Export'!$AA$1,FALSE)</f>
        <v>Juan Juarez Quintana</v>
      </c>
      <c r="AB145" s="19" t="str">
        <f>IF(Table_query__64[[#This Row],[Project status]]=Table_query__64[[#This Row],[Project Status Check]],"OK","NOK")</f>
        <v>OK</v>
      </c>
      <c r="AC145" s="19" t="str">
        <f>IF(Table_query__64[[#This Row],[PM]]=Table_query__64[[#This Row],[PM Check]],"OK","NOK")</f>
        <v>NOK</v>
      </c>
      <c r="AD145" s="19" t="str">
        <f>IF(Table_query__64[[#This Row],[PP]]=Table_query__64[[#This Row],[Pilot Check]],"OK","NOK")</f>
        <v>NOK</v>
      </c>
      <c r="AE145" s="19"/>
    </row>
    <row r="146" spans="1:31" x14ac:dyDescent="0.3">
      <c r="A146" s="1" t="s">
        <v>423</v>
      </c>
      <c r="B146" s="2" t="s">
        <v>169</v>
      </c>
      <c r="C146" s="3" t="s">
        <v>4924</v>
      </c>
      <c r="D146" s="2" t="s">
        <v>27</v>
      </c>
      <c r="E146" s="2" t="s">
        <v>82</v>
      </c>
      <c r="F146" s="2" t="s">
        <v>28</v>
      </c>
      <c r="G146" s="4">
        <v>45939.083333333336</v>
      </c>
      <c r="H146" s="4"/>
      <c r="I146" s="2" t="s">
        <v>30</v>
      </c>
      <c r="J146" s="2" t="s">
        <v>30</v>
      </c>
      <c r="K146" s="2"/>
      <c r="L146" t="s">
        <v>37</v>
      </c>
      <c r="M146" s="2" t="s">
        <v>29</v>
      </c>
      <c r="N146" s="3" t="s">
        <v>7607</v>
      </c>
      <c r="O146" s="5">
        <v>0</v>
      </c>
      <c r="P146" s="5">
        <v>15000</v>
      </c>
      <c r="Q146" s="6">
        <v>2025</v>
      </c>
      <c r="R146" s="7" t="s">
        <v>31</v>
      </c>
      <c r="T146" s="8">
        <v>2815</v>
      </c>
      <c r="U146" s="3" t="s">
        <v>9795</v>
      </c>
      <c r="V146" s="1" t="s">
        <v>33</v>
      </c>
      <c r="W146" s="1" t="s">
        <v>32</v>
      </c>
      <c r="X146" t="str">
        <f>VLOOKUP(Table_query__64[[#This Row],[Nr]],'MyTracker Export'!A:P,'MyTracker Export'!$P$1,FALSE)</f>
        <v>Finished</v>
      </c>
      <c r="Y146" t="str">
        <f>VLOOKUP(Table_query__64[[#This Row],[Nr]],'MyTracker Export'!A:Z,'MyTracker Export'!$Z$1,FALSE)</f>
        <v>Rawya TLIG</v>
      </c>
      <c r="Z146" t="str">
        <f>VLOOKUP(Table_query__64[[#This Row],[Nr]],'MyTracker Export'!A:AA,'MyTracker Export'!$AA$1,FALSE)</f>
        <v>Wissem Bensaid</v>
      </c>
      <c r="AB146" s="19" t="str">
        <f>IF(Table_query__64[[#This Row],[Project status]]=Table_query__64[[#This Row],[Project Status Check]],"OK","NOK")</f>
        <v>NOK</v>
      </c>
      <c r="AC146" s="19" t="str">
        <f>IF(Table_query__64[[#This Row],[PM]]=Table_query__64[[#This Row],[PM Check]],"OK","NOK")</f>
        <v>NOK</v>
      </c>
      <c r="AD146" s="19" t="str">
        <f>IF(Table_query__64[[#This Row],[PP]]=Table_query__64[[#This Row],[Pilot Check]],"OK","NOK")</f>
        <v>OK</v>
      </c>
      <c r="AE146" s="19"/>
    </row>
    <row r="147" spans="1:31" hidden="1" x14ac:dyDescent="0.3">
      <c r="A147" s="1" t="s">
        <v>424</v>
      </c>
      <c r="B147" s="2" t="s">
        <v>322</v>
      </c>
      <c r="C147" s="3" t="s">
        <v>4925</v>
      </c>
      <c r="D147" s="2" t="s">
        <v>27</v>
      </c>
      <c r="E147" s="2" t="s">
        <v>82</v>
      </c>
      <c r="F147" s="2" t="s">
        <v>28</v>
      </c>
      <c r="G147" s="4">
        <v>45939.083333333336</v>
      </c>
      <c r="H147" s="4"/>
      <c r="I147" s="2" t="s">
        <v>425</v>
      </c>
      <c r="J147" s="2" t="s">
        <v>425</v>
      </c>
      <c r="K147" s="2"/>
      <c r="L147" t="s">
        <v>57</v>
      </c>
      <c r="M147" s="2" t="s">
        <v>29</v>
      </c>
      <c r="N147" s="3" t="s">
        <v>7608</v>
      </c>
      <c r="O147" s="5">
        <v>0</v>
      </c>
      <c r="P147" s="5">
        <v>10500</v>
      </c>
      <c r="Q147" s="6">
        <v>2025</v>
      </c>
      <c r="R147" s="7" t="s">
        <v>31</v>
      </c>
      <c r="T147" s="8">
        <v>2814</v>
      </c>
      <c r="U147" s="3" t="s">
        <v>9796</v>
      </c>
      <c r="V147" s="1" t="s">
        <v>33</v>
      </c>
      <c r="W147" s="1" t="s">
        <v>32</v>
      </c>
      <c r="X147" t="str">
        <f>VLOOKUP(Table_query__64[[#This Row],[Nr]],'MyTracker Export'!A:P,'MyTracker Export'!$P$1,FALSE)</f>
        <v>Work in progress</v>
      </c>
      <c r="Y147" t="str">
        <f>VLOOKUP(Table_query__64[[#This Row],[Nr]],'MyTracker Export'!A:Z,'MyTracker Export'!$Z$1,FALSE)</f>
        <v>Zied Maghrebi</v>
      </c>
      <c r="Z147" t="str">
        <f>VLOOKUP(Table_query__64[[#This Row],[Nr]],'MyTracker Export'!A:AA,'MyTracker Export'!$AA$1,FALSE)</f>
        <v>Wissem Bensaid</v>
      </c>
      <c r="AB147" s="19" t="str">
        <f>IF(Table_query__64[[#This Row],[Project status]]=Table_query__64[[#This Row],[Project Status Check]],"OK","NOK")</f>
        <v>OK</v>
      </c>
      <c r="AC147" s="19" t="str">
        <f>IF(Table_query__64[[#This Row],[PM]]=Table_query__64[[#This Row],[PM Check]],"OK","NOK")</f>
        <v>NOK</v>
      </c>
      <c r="AD147" s="19" t="str">
        <f>IF(Table_query__64[[#This Row],[PP]]=Table_query__64[[#This Row],[Pilot Check]],"OK","NOK")</f>
        <v>NOK</v>
      </c>
      <c r="AE147" s="19"/>
    </row>
    <row r="148" spans="1:31" hidden="1" x14ac:dyDescent="0.3">
      <c r="A148" s="1" t="s">
        <v>426</v>
      </c>
      <c r="B148" s="2" t="s">
        <v>427</v>
      </c>
      <c r="C148" s="3" t="s">
        <v>4926</v>
      </c>
      <c r="D148" s="2" t="s">
        <v>27</v>
      </c>
      <c r="E148" s="2" t="s">
        <v>82</v>
      </c>
      <c r="F148" s="2" t="s">
        <v>28</v>
      </c>
      <c r="G148" s="4">
        <v>45937.083333333336</v>
      </c>
      <c r="H148" s="4"/>
      <c r="I148" s="2" t="s">
        <v>428</v>
      </c>
      <c r="J148" s="2" t="s">
        <v>30</v>
      </c>
      <c r="K148" s="2"/>
      <c r="L148" t="s">
        <v>166</v>
      </c>
      <c r="M148" s="2" t="s">
        <v>29</v>
      </c>
      <c r="O148" s="5">
        <v>0</v>
      </c>
      <c r="P148" s="5">
        <v>4000</v>
      </c>
      <c r="Q148" s="6">
        <v>2025</v>
      </c>
      <c r="R148" s="7" t="s">
        <v>31</v>
      </c>
      <c r="T148" s="8">
        <v>2813</v>
      </c>
      <c r="U148" s="3" t="s">
        <v>9797</v>
      </c>
      <c r="V148" s="1" t="s">
        <v>33</v>
      </c>
      <c r="W148" s="1" t="s">
        <v>32</v>
      </c>
      <c r="X148" t="str">
        <f>VLOOKUP(Table_query__64[[#This Row],[Nr]],'MyTracker Export'!A:P,'MyTracker Export'!$P$1,FALSE)</f>
        <v>Work in progress</v>
      </c>
      <c r="Y148" t="str">
        <f>VLOOKUP(Table_query__64[[#This Row],[Nr]],'MyTracker Export'!A:Z,'MyTracker Export'!$Z$1,FALSE)</f>
        <v>Mariem HADJ SASSI</v>
      </c>
      <c r="Z148" t="str">
        <f>VLOOKUP(Table_query__64[[#This Row],[Nr]],'MyTracker Export'!A:AA,'MyTracker Export'!$AA$1,FALSE)</f>
        <v>Wissem Bensaid</v>
      </c>
      <c r="AB148" s="19" t="str">
        <f>IF(Table_query__64[[#This Row],[Project status]]=Table_query__64[[#This Row],[Project Status Check]],"OK","NOK")</f>
        <v>OK</v>
      </c>
      <c r="AC148" s="19" t="str">
        <f>IF(Table_query__64[[#This Row],[PM]]=Table_query__64[[#This Row],[PM Check]],"OK","NOK")</f>
        <v>OK</v>
      </c>
      <c r="AD148" s="19" t="str">
        <f>IF(Table_query__64[[#This Row],[PP]]=Table_query__64[[#This Row],[Pilot Check]],"OK","NOK")</f>
        <v>OK</v>
      </c>
      <c r="AE148" s="19"/>
    </row>
    <row r="149" spans="1:31" hidden="1" x14ac:dyDescent="0.3">
      <c r="A149" s="1" t="s">
        <v>429</v>
      </c>
      <c r="B149" s="2" t="s">
        <v>390</v>
      </c>
      <c r="C149" s="3" t="s">
        <v>4909</v>
      </c>
      <c r="D149" s="2" t="s">
        <v>53</v>
      </c>
      <c r="E149" s="2" t="s">
        <v>36</v>
      </c>
      <c r="F149" s="2" t="s">
        <v>122</v>
      </c>
      <c r="G149" s="4">
        <v>45932.083333333336</v>
      </c>
      <c r="H149" s="4">
        <v>45961.041666666664</v>
      </c>
      <c r="I149" s="2" t="s">
        <v>39</v>
      </c>
      <c r="J149" s="2" t="s">
        <v>40</v>
      </c>
      <c r="K149" s="2" t="s">
        <v>115</v>
      </c>
      <c r="L149" t="s">
        <v>391</v>
      </c>
      <c r="M149" s="2" t="s">
        <v>29</v>
      </c>
      <c r="N149" s="3" t="s">
        <v>7609</v>
      </c>
      <c r="O149" s="5">
        <v>0</v>
      </c>
      <c r="P149" s="5">
        <v>0</v>
      </c>
      <c r="Q149" s="6">
        <v>2025</v>
      </c>
      <c r="R149" s="7">
        <v>2025</v>
      </c>
      <c r="T149" s="8">
        <v>2817</v>
      </c>
      <c r="U149" s="3" t="s">
        <v>9798</v>
      </c>
      <c r="V149" s="1" t="s">
        <v>33</v>
      </c>
      <c r="W149" s="1" t="s">
        <v>32</v>
      </c>
      <c r="X149" t="str">
        <f>VLOOKUP(Table_query__64[[#This Row],[Nr]],'MyTracker Export'!A:P,'MyTracker Export'!$P$1,FALSE)</f>
        <v>Finished</v>
      </c>
      <c r="Y149" t="str">
        <f>VLOOKUP(Table_query__64[[#This Row],[Nr]],'MyTracker Export'!A:Z,'MyTracker Export'!$Z$1,FALSE)</f>
        <v>Audric Jeanne</v>
      </c>
      <c r="Z149" t="str">
        <f>VLOOKUP(Table_query__64[[#This Row],[Nr]],'MyTracker Export'!A:AA,'MyTracker Export'!$AA$1,FALSE)</f>
        <v>Karel De Swert</v>
      </c>
      <c r="AB149" s="19" t="str">
        <f>IF(Table_query__64[[#This Row],[Project status]]=Table_query__64[[#This Row],[Project Status Check]],"OK","NOK")</f>
        <v>OK</v>
      </c>
      <c r="AC149" s="19" t="str">
        <f>IF(Table_query__64[[#This Row],[PM]]=Table_query__64[[#This Row],[PM Check]],"OK","NOK")</f>
        <v>OK</v>
      </c>
      <c r="AD149" s="19" t="str">
        <f>IF(Table_query__64[[#This Row],[PP]]=Table_query__64[[#This Row],[Pilot Check]],"OK","NOK")</f>
        <v>OK</v>
      </c>
      <c r="AE149" s="19"/>
    </row>
    <row r="150" spans="1:31" hidden="1" x14ac:dyDescent="0.3">
      <c r="A150" s="1" t="s">
        <v>430</v>
      </c>
      <c r="B150" s="2" t="s">
        <v>342</v>
      </c>
      <c r="C150" s="3" t="s">
        <v>4927</v>
      </c>
      <c r="D150" s="2" t="s">
        <v>45</v>
      </c>
      <c r="E150" s="2" t="s">
        <v>43</v>
      </c>
      <c r="F150" s="2" t="s">
        <v>28</v>
      </c>
      <c r="G150" s="4">
        <v>45930.083333333336</v>
      </c>
      <c r="H150" s="4"/>
      <c r="I150" s="2" t="s">
        <v>98</v>
      </c>
      <c r="J150" s="2" t="s">
        <v>184</v>
      </c>
      <c r="K150" s="2" t="s">
        <v>151</v>
      </c>
      <c r="L150" t="s">
        <v>52</v>
      </c>
      <c r="M150" s="2" t="s">
        <v>29</v>
      </c>
      <c r="N150" s="3" t="s">
        <v>7610</v>
      </c>
      <c r="O150" s="5">
        <v>8</v>
      </c>
      <c r="P150" s="5">
        <v>6428</v>
      </c>
      <c r="Q150" s="6">
        <v>2025</v>
      </c>
      <c r="R150" s="7" t="s">
        <v>31</v>
      </c>
      <c r="T150" s="8">
        <v>2812</v>
      </c>
      <c r="U150" s="3" t="s">
        <v>9799</v>
      </c>
      <c r="V150" s="1" t="s">
        <v>33</v>
      </c>
      <c r="W150" s="1" t="s">
        <v>32</v>
      </c>
      <c r="X150" t="str">
        <f>VLOOKUP(Table_query__64[[#This Row],[Nr]],'MyTracker Export'!A:P,'MyTracker Export'!$P$1,FALSE)</f>
        <v>Work in progress</v>
      </c>
      <c r="Y150" t="str">
        <f>VLOOKUP(Table_query__64[[#This Row],[Nr]],'MyTracker Export'!A:Z,'MyTracker Export'!$Z$1,FALSE)</f>
        <v>Jaime Álvarez Pérez</v>
      </c>
      <c r="Z150" t="str">
        <f>VLOOKUP(Table_query__64[[#This Row],[Nr]],'MyTracker Export'!A:AA,'MyTracker Export'!$AA$1,FALSE)</f>
        <v>Begona Soto</v>
      </c>
      <c r="AB150" s="19" t="str">
        <f>IF(Table_query__64[[#This Row],[Project status]]=Table_query__64[[#This Row],[Project Status Check]],"OK","NOK")</f>
        <v>OK</v>
      </c>
      <c r="AC150" s="19" t="str">
        <f>IF(Table_query__64[[#This Row],[PM]]=Table_query__64[[#This Row],[PM Check]],"OK","NOK")</f>
        <v>OK</v>
      </c>
      <c r="AD150" s="19" t="str">
        <f>IF(Table_query__64[[#This Row],[PP]]=Table_query__64[[#This Row],[Pilot Check]],"OK","NOK")</f>
        <v>OK</v>
      </c>
      <c r="AE150" s="19"/>
    </row>
    <row r="151" spans="1:31" x14ac:dyDescent="0.3">
      <c r="A151" s="1" t="s">
        <v>431</v>
      </c>
      <c r="B151" s="2" t="s">
        <v>297</v>
      </c>
      <c r="C151" s="3" t="s">
        <v>4928</v>
      </c>
      <c r="D151" s="2" t="s">
        <v>27</v>
      </c>
      <c r="E151" s="2" t="s">
        <v>25</v>
      </c>
      <c r="F151" s="2" t="s">
        <v>28</v>
      </c>
      <c r="G151" s="4">
        <v>45929.083333333336</v>
      </c>
      <c r="H151" s="4"/>
      <c r="I151" s="2" t="s">
        <v>30</v>
      </c>
      <c r="J151" s="2" t="s">
        <v>30</v>
      </c>
      <c r="K151" s="2"/>
      <c r="L151" t="s">
        <v>164</v>
      </c>
      <c r="M151" s="2" t="s">
        <v>29</v>
      </c>
      <c r="N151" s="3" t="s">
        <v>7611</v>
      </c>
      <c r="O151" s="5">
        <v>0</v>
      </c>
      <c r="P151" s="5">
        <v>7800</v>
      </c>
      <c r="Q151" s="6">
        <v>2025</v>
      </c>
      <c r="R151" s="7" t="s">
        <v>31</v>
      </c>
      <c r="T151" s="8">
        <v>2811</v>
      </c>
      <c r="U151" s="3" t="s">
        <v>9800</v>
      </c>
      <c r="V151" s="1" t="s">
        <v>33</v>
      </c>
      <c r="W151" s="1" t="s">
        <v>32</v>
      </c>
      <c r="X151" t="str">
        <f>VLOOKUP(Table_query__64[[#This Row],[Nr]],'MyTracker Export'!A:P,'MyTracker Export'!$P$1,FALSE)</f>
        <v>On hold</v>
      </c>
      <c r="Y151" t="str">
        <f>VLOOKUP(Table_query__64[[#This Row],[Nr]],'MyTracker Export'!A:Z,'MyTracker Export'!$Z$1,FALSE)</f>
        <v>Bilel Khemakhem</v>
      </c>
      <c r="Z151" t="str">
        <f>VLOOKUP(Table_query__64[[#This Row],[Nr]],'MyTracker Export'!A:AA,'MyTracker Export'!$AA$1,FALSE)</f>
        <v>Wissem Bensaid</v>
      </c>
      <c r="AB151" s="19" t="str">
        <f>IF(Table_query__64[[#This Row],[Project status]]=Table_query__64[[#This Row],[Project Status Check]],"OK","NOK")</f>
        <v>NOK</v>
      </c>
      <c r="AC151" s="19" t="str">
        <f>IF(Table_query__64[[#This Row],[PM]]=Table_query__64[[#This Row],[PM Check]],"OK","NOK")</f>
        <v>NOK</v>
      </c>
      <c r="AD151" s="19" t="str">
        <f>IF(Table_query__64[[#This Row],[PP]]=Table_query__64[[#This Row],[Pilot Check]],"OK","NOK")</f>
        <v>OK</v>
      </c>
      <c r="AE151" s="19"/>
    </row>
    <row r="152" spans="1:31" hidden="1" x14ac:dyDescent="0.3">
      <c r="A152" s="1" t="s">
        <v>432</v>
      </c>
      <c r="B152" s="2" t="s">
        <v>74</v>
      </c>
      <c r="C152" s="3" t="s">
        <v>4929</v>
      </c>
      <c r="D152" s="2" t="s">
        <v>38</v>
      </c>
      <c r="E152" s="2" t="s">
        <v>75</v>
      </c>
      <c r="F152" s="2" t="s">
        <v>28</v>
      </c>
      <c r="G152" s="4">
        <v>45929.083333333336</v>
      </c>
      <c r="H152" s="4"/>
      <c r="I152" s="2" t="s">
        <v>433</v>
      </c>
      <c r="J152" s="2" t="s">
        <v>308</v>
      </c>
      <c r="K152" s="2" t="s">
        <v>79</v>
      </c>
      <c r="L152" t="s">
        <v>242</v>
      </c>
      <c r="M152" s="2" t="s">
        <v>59</v>
      </c>
      <c r="N152" s="3" t="s">
        <v>7612</v>
      </c>
      <c r="O152" s="5">
        <v>22000000</v>
      </c>
      <c r="P152" s="5">
        <v>58453</v>
      </c>
      <c r="Q152" s="6">
        <v>2025</v>
      </c>
      <c r="R152" s="7" t="s">
        <v>31</v>
      </c>
      <c r="T152" s="8">
        <v>2810</v>
      </c>
      <c r="U152" s="3" t="s">
        <v>9801</v>
      </c>
      <c r="V152" s="1" t="s">
        <v>33</v>
      </c>
      <c r="W152" s="1" t="s">
        <v>32</v>
      </c>
      <c r="X152" t="str">
        <f>VLOOKUP(Table_query__64[[#This Row],[Nr]],'MyTracker Export'!A:P,'MyTracker Export'!$P$1,FALSE)</f>
        <v>Work in progress</v>
      </c>
      <c r="Y152" t="str">
        <f>VLOOKUP(Table_query__64[[#This Row],[Nr]],'MyTracker Export'!A:Z,'MyTracker Export'!$Z$1,FALSE)</f>
        <v>Gemma Badesa Mas</v>
      </c>
      <c r="Z152" t="str">
        <f>VLOOKUP(Table_query__64[[#This Row],[Nr]],'MyTracker Export'!A:AA,'MyTracker Export'!$AA$1,FALSE)</f>
        <v>Nicolas Dubois</v>
      </c>
      <c r="AB152" s="19" t="str">
        <f>IF(Table_query__64[[#This Row],[Project status]]=Table_query__64[[#This Row],[Project Status Check]],"OK","NOK")</f>
        <v>OK</v>
      </c>
      <c r="AC152" s="19" t="str">
        <f>IF(Table_query__64[[#This Row],[PM]]=Table_query__64[[#This Row],[PM Check]],"OK","NOK")</f>
        <v>OK</v>
      </c>
      <c r="AD152" s="19" t="str">
        <f>IF(Table_query__64[[#This Row],[PP]]=Table_query__64[[#This Row],[Pilot Check]],"OK","NOK")</f>
        <v>OK</v>
      </c>
      <c r="AE152" s="19"/>
    </row>
    <row r="153" spans="1:31" hidden="1" x14ac:dyDescent="0.3">
      <c r="A153" s="1" t="s">
        <v>434</v>
      </c>
      <c r="B153" s="2" t="s">
        <v>435</v>
      </c>
      <c r="C153" s="3" t="s">
        <v>4930</v>
      </c>
      <c r="D153" s="2" t="s">
        <v>178</v>
      </c>
      <c r="E153" s="2" t="s">
        <v>82</v>
      </c>
      <c r="F153" s="2" t="s">
        <v>28</v>
      </c>
      <c r="G153" s="4">
        <v>45927.083333333336</v>
      </c>
      <c r="H153" s="4"/>
      <c r="I153" s="2" t="s">
        <v>295</v>
      </c>
      <c r="J153" s="2" t="s">
        <v>150</v>
      </c>
      <c r="K153" s="2"/>
      <c r="L153" t="s">
        <v>436</v>
      </c>
      <c r="M153" s="2" t="s">
        <v>29</v>
      </c>
      <c r="N153" s="3" t="s">
        <v>7613</v>
      </c>
      <c r="O153" s="5">
        <v>5</v>
      </c>
      <c r="P153" s="5">
        <v>145000</v>
      </c>
      <c r="Q153" s="6">
        <v>2025</v>
      </c>
      <c r="R153" s="7" t="s">
        <v>31</v>
      </c>
      <c r="T153" s="8">
        <v>2809</v>
      </c>
      <c r="U153" s="3" t="s">
        <v>9802</v>
      </c>
      <c r="V153" s="1" t="s">
        <v>33</v>
      </c>
      <c r="W153" s="1" t="s">
        <v>32</v>
      </c>
      <c r="X153" t="str">
        <f>VLOOKUP(Table_query__64[[#This Row],[Nr]],'MyTracker Export'!A:P,'MyTracker Export'!$P$1,FALSE)</f>
        <v>Work in progress</v>
      </c>
      <c r="Y153" t="str">
        <f>VLOOKUP(Table_query__64[[#This Row],[Nr]],'MyTracker Export'!A:Z,'MyTracker Export'!$Z$1,FALSE)</f>
        <v>Mohamed Chedly Ben Ghorbel</v>
      </c>
      <c r="Z153" t="str">
        <f>VLOOKUP(Table_query__64[[#This Row],[Nr]],'MyTracker Export'!A:AA,'MyTracker Export'!$AA$1,FALSE)</f>
        <v>Fiete Heinrich</v>
      </c>
      <c r="AB153" s="19" t="str">
        <f>IF(Table_query__64[[#This Row],[Project status]]=Table_query__64[[#This Row],[Project Status Check]],"OK","NOK")</f>
        <v>OK</v>
      </c>
      <c r="AC153" s="19" t="str">
        <f>IF(Table_query__64[[#This Row],[PM]]=Table_query__64[[#This Row],[PM Check]],"OK","NOK")</f>
        <v>OK</v>
      </c>
      <c r="AD153" s="19" t="str">
        <f>IF(Table_query__64[[#This Row],[PP]]=Table_query__64[[#This Row],[Pilot Check]],"OK","NOK")</f>
        <v>OK</v>
      </c>
      <c r="AE153" s="19"/>
    </row>
    <row r="154" spans="1:31" hidden="1" x14ac:dyDescent="0.3">
      <c r="A154" s="1" t="s">
        <v>437</v>
      </c>
      <c r="B154" s="2" t="s">
        <v>438</v>
      </c>
      <c r="C154" s="3" t="s">
        <v>4931</v>
      </c>
      <c r="D154" s="2" t="s">
        <v>27</v>
      </c>
      <c r="E154" s="2" t="s">
        <v>25</v>
      </c>
      <c r="F154" s="2" t="s">
        <v>28</v>
      </c>
      <c r="G154" s="4">
        <v>45926.083333333336</v>
      </c>
      <c r="H154" s="4"/>
      <c r="I154" s="2" t="s">
        <v>30</v>
      </c>
      <c r="J154" s="2" t="s">
        <v>30</v>
      </c>
      <c r="K154" s="2"/>
      <c r="L154" t="s">
        <v>57</v>
      </c>
      <c r="M154" s="2" t="s">
        <v>29</v>
      </c>
      <c r="N154" s="3" t="s">
        <v>7614</v>
      </c>
      <c r="O154" s="5">
        <v>0</v>
      </c>
      <c r="P154" s="5">
        <v>22500</v>
      </c>
      <c r="Q154" s="6">
        <v>2025</v>
      </c>
      <c r="R154" s="7" t="s">
        <v>31</v>
      </c>
      <c r="T154" s="8">
        <v>2808</v>
      </c>
      <c r="U154" s="3" t="s">
        <v>9803</v>
      </c>
      <c r="V154" s="1" t="s">
        <v>33</v>
      </c>
      <c r="W154" s="1" t="s">
        <v>32</v>
      </c>
      <c r="X154" t="str">
        <f>VLOOKUP(Table_query__64[[#This Row],[Nr]],'MyTracker Export'!A:P,'MyTracker Export'!$P$1,FALSE)</f>
        <v>Work in progress</v>
      </c>
      <c r="Y154" t="str">
        <f>VLOOKUP(Table_query__64[[#This Row],[Nr]],'MyTracker Export'!A:Z,'MyTracker Export'!$Z$1,FALSE)</f>
        <v>Zied Maghrebi</v>
      </c>
      <c r="Z154" t="str">
        <f>VLOOKUP(Table_query__64[[#This Row],[Nr]],'MyTracker Export'!A:AA,'MyTracker Export'!$AA$1,FALSE)</f>
        <v>Wissem Bensaid</v>
      </c>
      <c r="AB154" s="19" t="str">
        <f>IF(Table_query__64[[#This Row],[Project status]]=Table_query__64[[#This Row],[Project Status Check]],"OK","NOK")</f>
        <v>OK</v>
      </c>
      <c r="AC154" s="19" t="str">
        <f>IF(Table_query__64[[#This Row],[PM]]=Table_query__64[[#This Row],[PM Check]],"OK","NOK")</f>
        <v>NOK</v>
      </c>
      <c r="AD154" s="19" t="str">
        <f>IF(Table_query__64[[#This Row],[PP]]=Table_query__64[[#This Row],[Pilot Check]],"OK","NOK")</f>
        <v>OK</v>
      </c>
      <c r="AE154" s="19"/>
    </row>
    <row r="155" spans="1:31" hidden="1" x14ac:dyDescent="0.3">
      <c r="A155" s="1" t="s">
        <v>439</v>
      </c>
      <c r="B155" s="2" t="s">
        <v>438</v>
      </c>
      <c r="C155" s="3" t="s">
        <v>4932</v>
      </c>
      <c r="D155" s="2" t="s">
        <v>27</v>
      </c>
      <c r="E155" s="2" t="s">
        <v>25</v>
      </c>
      <c r="F155" s="2" t="s">
        <v>28</v>
      </c>
      <c r="G155" s="4">
        <v>45926.083333333336</v>
      </c>
      <c r="H155" s="4"/>
      <c r="I155" s="2" t="s">
        <v>30</v>
      </c>
      <c r="J155" s="2" t="s">
        <v>30</v>
      </c>
      <c r="K155" s="2"/>
      <c r="L155" t="s">
        <v>440</v>
      </c>
      <c r="M155" s="2" t="s">
        <v>29</v>
      </c>
      <c r="N155" s="3" t="s">
        <v>7615</v>
      </c>
      <c r="O155" s="5">
        <v>0</v>
      </c>
      <c r="P155" s="5">
        <v>15525</v>
      </c>
      <c r="Q155" s="6">
        <v>2025</v>
      </c>
      <c r="R155" s="7" t="s">
        <v>31</v>
      </c>
      <c r="T155" s="8">
        <v>2807</v>
      </c>
      <c r="U155" s="3" t="s">
        <v>9804</v>
      </c>
      <c r="V155" s="1" t="s">
        <v>33</v>
      </c>
      <c r="W155" s="1" t="s">
        <v>32</v>
      </c>
      <c r="X155" t="str">
        <f>VLOOKUP(Table_query__64[[#This Row],[Nr]],'MyTracker Export'!A:P,'MyTracker Export'!$P$1,FALSE)</f>
        <v>Work in progress</v>
      </c>
      <c r="Y155" t="str">
        <f>VLOOKUP(Table_query__64[[#This Row],[Nr]],'MyTracker Export'!A:Z,'MyTracker Export'!$Z$1,FALSE)</f>
        <v>Zied Maghrebi</v>
      </c>
      <c r="Z155" t="str">
        <f>VLOOKUP(Table_query__64[[#This Row],[Nr]],'MyTracker Export'!A:AA,'MyTracker Export'!$AA$1,FALSE)</f>
        <v>Wissem Bensaid</v>
      </c>
      <c r="AB155" s="19" t="str">
        <f>IF(Table_query__64[[#This Row],[Project status]]=Table_query__64[[#This Row],[Project Status Check]],"OK","NOK")</f>
        <v>OK</v>
      </c>
      <c r="AC155" s="19" t="str">
        <f>IF(Table_query__64[[#This Row],[PM]]=Table_query__64[[#This Row],[PM Check]],"OK","NOK")</f>
        <v>NOK</v>
      </c>
      <c r="AD155" s="19" t="str">
        <f>IF(Table_query__64[[#This Row],[PP]]=Table_query__64[[#This Row],[Pilot Check]],"OK","NOK")</f>
        <v>OK</v>
      </c>
      <c r="AE155" s="19"/>
    </row>
    <row r="156" spans="1:31" hidden="1" x14ac:dyDescent="0.3">
      <c r="A156" s="1" t="s">
        <v>441</v>
      </c>
      <c r="B156" s="2" t="s">
        <v>195</v>
      </c>
      <c r="C156" s="3" t="s">
        <v>4933</v>
      </c>
      <c r="D156" s="2" t="s">
        <v>27</v>
      </c>
      <c r="E156" s="2" t="s">
        <v>25</v>
      </c>
      <c r="F156" s="2" t="s">
        <v>28</v>
      </c>
      <c r="G156" s="4">
        <v>45926.083333333336</v>
      </c>
      <c r="H156" s="4"/>
      <c r="I156" s="2" t="s">
        <v>30</v>
      </c>
      <c r="J156" s="2" t="s">
        <v>30</v>
      </c>
      <c r="K156" s="2"/>
      <c r="L156" t="s">
        <v>166</v>
      </c>
      <c r="M156" s="2" t="s">
        <v>29</v>
      </c>
      <c r="N156" s="3" t="s">
        <v>7616</v>
      </c>
      <c r="O156" s="5">
        <v>0</v>
      </c>
      <c r="P156" s="5">
        <v>4000</v>
      </c>
      <c r="Q156" s="6">
        <v>2025</v>
      </c>
      <c r="R156" s="7" t="s">
        <v>31</v>
      </c>
      <c r="T156" s="8">
        <v>2806</v>
      </c>
      <c r="U156" s="3" t="s">
        <v>9805</v>
      </c>
      <c r="V156" s="1" t="s">
        <v>33</v>
      </c>
      <c r="W156" s="1" t="s">
        <v>32</v>
      </c>
      <c r="X156" t="str">
        <f>VLOOKUP(Table_query__64[[#This Row],[Nr]],'MyTracker Export'!A:P,'MyTracker Export'!$P$1,FALSE)</f>
        <v>Work in progress</v>
      </c>
      <c r="Y156" t="str">
        <f>VLOOKUP(Table_query__64[[#This Row],[Nr]],'MyTracker Export'!A:Z,'MyTracker Export'!$Z$1,FALSE)</f>
        <v>Anouar Trigui</v>
      </c>
      <c r="Z156" t="str">
        <f>VLOOKUP(Table_query__64[[#This Row],[Nr]],'MyTracker Export'!A:AA,'MyTracker Export'!$AA$1,FALSE)</f>
        <v>Wissem Bensaid</v>
      </c>
      <c r="AB156" s="19" t="str">
        <f>IF(Table_query__64[[#This Row],[Project status]]=Table_query__64[[#This Row],[Project Status Check]],"OK","NOK")</f>
        <v>OK</v>
      </c>
      <c r="AC156" s="19" t="str">
        <f>IF(Table_query__64[[#This Row],[PM]]=Table_query__64[[#This Row],[PM Check]],"OK","NOK")</f>
        <v>NOK</v>
      </c>
      <c r="AD156" s="19" t="str">
        <f>IF(Table_query__64[[#This Row],[PP]]=Table_query__64[[#This Row],[Pilot Check]],"OK","NOK")</f>
        <v>OK</v>
      </c>
      <c r="AE156" s="19"/>
    </row>
    <row r="157" spans="1:31" hidden="1" x14ac:dyDescent="0.3">
      <c r="A157" s="1" t="s">
        <v>442</v>
      </c>
      <c r="B157" s="2" t="s">
        <v>443</v>
      </c>
      <c r="C157" s="3" t="s">
        <v>4934</v>
      </c>
      <c r="D157" s="2" t="s">
        <v>27</v>
      </c>
      <c r="E157" s="2" t="s">
        <v>82</v>
      </c>
      <c r="F157" s="2" t="s">
        <v>28</v>
      </c>
      <c r="G157" s="4">
        <v>45926.083333333336</v>
      </c>
      <c r="H157" s="4"/>
      <c r="I157" s="2" t="s">
        <v>444</v>
      </c>
      <c r="J157" s="2" t="s">
        <v>30</v>
      </c>
      <c r="K157" s="2"/>
      <c r="L157" t="s">
        <v>26</v>
      </c>
      <c r="M157" s="2" t="s">
        <v>29</v>
      </c>
      <c r="N157" s="3" t="s">
        <v>7617</v>
      </c>
      <c r="O157" s="5">
        <v>0</v>
      </c>
      <c r="P157" s="5">
        <v>9353.7000000000007</v>
      </c>
      <c r="Q157" s="6">
        <v>2025</v>
      </c>
      <c r="R157" s="7" t="s">
        <v>31</v>
      </c>
      <c r="T157" s="8">
        <v>2805</v>
      </c>
      <c r="U157" s="3" t="s">
        <v>9806</v>
      </c>
      <c r="V157" s="1" t="s">
        <v>33</v>
      </c>
      <c r="W157" s="1" t="s">
        <v>32</v>
      </c>
      <c r="X157" t="str">
        <f>VLOOKUP(Table_query__64[[#This Row],[Nr]],'MyTracker Export'!A:P,'MyTracker Export'!$P$1,FALSE)</f>
        <v>Work in progress</v>
      </c>
      <c r="Y157" t="str">
        <f>VLOOKUP(Table_query__64[[#This Row],[Nr]],'MyTracker Export'!A:Z,'MyTracker Export'!$Z$1,FALSE)</f>
        <v>Achraf Walha</v>
      </c>
      <c r="Z157" t="str">
        <f>VLOOKUP(Table_query__64[[#This Row],[Nr]],'MyTracker Export'!A:AA,'MyTracker Export'!$AA$1,FALSE)</f>
        <v>Wissem Bensaid</v>
      </c>
      <c r="AB157" s="19" t="str">
        <f>IF(Table_query__64[[#This Row],[Project status]]=Table_query__64[[#This Row],[Project Status Check]],"OK","NOK")</f>
        <v>OK</v>
      </c>
      <c r="AC157" s="19" t="str">
        <f>IF(Table_query__64[[#This Row],[PM]]=Table_query__64[[#This Row],[PM Check]],"OK","NOK")</f>
        <v>OK</v>
      </c>
      <c r="AD157" s="19" t="str">
        <f>IF(Table_query__64[[#This Row],[PP]]=Table_query__64[[#This Row],[Pilot Check]],"OK","NOK")</f>
        <v>OK</v>
      </c>
      <c r="AE157" s="19"/>
    </row>
    <row r="158" spans="1:31" hidden="1" x14ac:dyDescent="0.3">
      <c r="A158" s="1" t="s">
        <v>445</v>
      </c>
      <c r="B158" s="2" t="s">
        <v>161</v>
      </c>
      <c r="C158" s="3" t="s">
        <v>4935</v>
      </c>
      <c r="D158" s="2" t="s">
        <v>27</v>
      </c>
      <c r="E158" s="2" t="s">
        <v>25</v>
      </c>
      <c r="F158" s="2" t="s">
        <v>28</v>
      </c>
      <c r="G158" s="4">
        <v>45925.083333333336</v>
      </c>
      <c r="H158" s="4"/>
      <c r="I158" s="2" t="s">
        <v>30</v>
      </c>
      <c r="J158" s="2" t="s">
        <v>30</v>
      </c>
      <c r="K158" s="2"/>
      <c r="L158" t="s">
        <v>49</v>
      </c>
      <c r="M158" s="2" t="s">
        <v>29</v>
      </c>
      <c r="N158" s="3" t="s">
        <v>7618</v>
      </c>
      <c r="O158" s="5">
        <v>0</v>
      </c>
      <c r="P158" s="5">
        <v>24271.18</v>
      </c>
      <c r="Q158" s="6">
        <v>2025</v>
      </c>
      <c r="R158" s="7" t="s">
        <v>31</v>
      </c>
      <c r="T158" s="8">
        <v>2804</v>
      </c>
      <c r="U158" s="3" t="s">
        <v>9807</v>
      </c>
      <c r="V158" s="1" t="s">
        <v>33</v>
      </c>
      <c r="W158" s="1" t="s">
        <v>32</v>
      </c>
      <c r="X158" t="str">
        <f>VLOOKUP(Table_query__64[[#This Row],[Nr]],'MyTracker Export'!A:P,'MyTracker Export'!$P$1,FALSE)</f>
        <v>Work in progress</v>
      </c>
      <c r="Y158" t="str">
        <f>VLOOKUP(Table_query__64[[#This Row],[Nr]],'MyTracker Export'!A:Z,'MyTracker Export'!$Z$1,FALSE)</f>
        <v>Zied Maghrebi</v>
      </c>
      <c r="Z158" t="str">
        <f>VLOOKUP(Table_query__64[[#This Row],[Nr]],'MyTracker Export'!A:AA,'MyTracker Export'!$AA$1,FALSE)</f>
        <v>Wissem Bensaid</v>
      </c>
      <c r="AB158" s="19" t="str">
        <f>IF(Table_query__64[[#This Row],[Project status]]=Table_query__64[[#This Row],[Project Status Check]],"OK","NOK")</f>
        <v>OK</v>
      </c>
      <c r="AC158" s="19" t="str">
        <f>IF(Table_query__64[[#This Row],[PM]]=Table_query__64[[#This Row],[PM Check]],"OK","NOK")</f>
        <v>NOK</v>
      </c>
      <c r="AD158" s="19" t="str">
        <f>IF(Table_query__64[[#This Row],[PP]]=Table_query__64[[#This Row],[Pilot Check]],"OK","NOK")</f>
        <v>OK</v>
      </c>
      <c r="AE158" s="19"/>
    </row>
    <row r="159" spans="1:31" hidden="1" x14ac:dyDescent="0.3">
      <c r="A159" s="1" t="s">
        <v>446</v>
      </c>
      <c r="B159" s="2" t="s">
        <v>447</v>
      </c>
      <c r="C159" s="3" t="s">
        <v>4936</v>
      </c>
      <c r="D159" s="2" t="s">
        <v>27</v>
      </c>
      <c r="E159" s="2" t="s">
        <v>82</v>
      </c>
      <c r="F159" s="2" t="s">
        <v>28</v>
      </c>
      <c r="G159" s="4">
        <v>45924.083333333336</v>
      </c>
      <c r="H159" s="4"/>
      <c r="I159" s="2" t="s">
        <v>30</v>
      </c>
      <c r="J159" s="2" t="s">
        <v>30</v>
      </c>
      <c r="K159" s="2"/>
      <c r="L159" t="s">
        <v>57</v>
      </c>
      <c r="M159" s="2" t="s">
        <v>59</v>
      </c>
      <c r="N159" s="3" t="s">
        <v>7619</v>
      </c>
      <c r="O159" s="5">
        <v>0</v>
      </c>
      <c r="P159" s="5">
        <v>22000</v>
      </c>
      <c r="Q159" s="6">
        <v>2025</v>
      </c>
      <c r="R159" s="7" t="s">
        <v>31</v>
      </c>
      <c r="T159" s="8">
        <v>2803</v>
      </c>
      <c r="U159" s="3" t="s">
        <v>9808</v>
      </c>
      <c r="V159" s="1" t="s">
        <v>33</v>
      </c>
      <c r="W159" s="1" t="s">
        <v>32</v>
      </c>
      <c r="X159" t="str">
        <f>VLOOKUP(Table_query__64[[#This Row],[Nr]],'MyTracker Export'!A:P,'MyTracker Export'!$P$1,FALSE)</f>
        <v>Work in progress</v>
      </c>
      <c r="Y159" t="str">
        <f>VLOOKUP(Table_query__64[[#This Row],[Nr]],'MyTracker Export'!A:Z,'MyTracker Export'!$Z$1,FALSE)</f>
        <v>Fedi Saadaoui</v>
      </c>
      <c r="Z159" t="str">
        <f>VLOOKUP(Table_query__64[[#This Row],[Nr]],'MyTracker Export'!A:AA,'MyTracker Export'!$AA$1,FALSE)</f>
        <v>Wissem Bensaid</v>
      </c>
      <c r="AB159" s="19" t="str">
        <f>IF(Table_query__64[[#This Row],[Project status]]=Table_query__64[[#This Row],[Project Status Check]],"OK","NOK")</f>
        <v>OK</v>
      </c>
      <c r="AC159" s="19" t="str">
        <f>IF(Table_query__64[[#This Row],[PM]]=Table_query__64[[#This Row],[PM Check]],"OK","NOK")</f>
        <v>NOK</v>
      </c>
      <c r="AD159" s="19" t="str">
        <f>IF(Table_query__64[[#This Row],[PP]]=Table_query__64[[#This Row],[Pilot Check]],"OK","NOK")</f>
        <v>OK</v>
      </c>
      <c r="AE159" s="19"/>
    </row>
    <row r="160" spans="1:31" hidden="1" x14ac:dyDescent="0.3">
      <c r="A160" s="1" t="s">
        <v>448</v>
      </c>
      <c r="B160" s="2" t="s">
        <v>438</v>
      </c>
      <c r="C160" s="3" t="s">
        <v>4937</v>
      </c>
      <c r="D160" s="2" t="s">
        <v>27</v>
      </c>
      <c r="E160" s="2" t="s">
        <v>25</v>
      </c>
      <c r="F160" s="2" t="s">
        <v>28</v>
      </c>
      <c r="G160" s="4">
        <v>45924.083333333336</v>
      </c>
      <c r="H160" s="4"/>
      <c r="I160" s="2" t="s">
        <v>30</v>
      </c>
      <c r="J160" s="2" t="s">
        <v>30</v>
      </c>
      <c r="K160" s="2"/>
      <c r="L160" t="s">
        <v>37</v>
      </c>
      <c r="M160" s="2" t="s">
        <v>29</v>
      </c>
      <c r="N160" s="3" t="s">
        <v>7620</v>
      </c>
      <c r="O160" s="5">
        <v>0</v>
      </c>
      <c r="P160" s="5">
        <v>2878.79</v>
      </c>
      <c r="Q160" s="6">
        <v>2025</v>
      </c>
      <c r="R160" s="7" t="s">
        <v>31</v>
      </c>
      <c r="T160" s="8">
        <v>2802</v>
      </c>
      <c r="U160" s="3" t="s">
        <v>9809</v>
      </c>
      <c r="V160" s="1" t="s">
        <v>33</v>
      </c>
      <c r="W160" s="1" t="s">
        <v>32</v>
      </c>
      <c r="X160" t="str">
        <f>VLOOKUP(Table_query__64[[#This Row],[Nr]],'MyTracker Export'!A:P,'MyTracker Export'!$P$1,FALSE)</f>
        <v>Work in progress</v>
      </c>
      <c r="Y160" t="str">
        <f>VLOOKUP(Table_query__64[[#This Row],[Nr]],'MyTracker Export'!A:Z,'MyTracker Export'!$Z$1,FALSE)</f>
        <v>Zied Maghrebi</v>
      </c>
      <c r="Z160" t="str">
        <f>VLOOKUP(Table_query__64[[#This Row],[Nr]],'MyTracker Export'!A:AA,'MyTracker Export'!$AA$1,FALSE)</f>
        <v>Wissem Bensaid</v>
      </c>
      <c r="AB160" s="19" t="str">
        <f>IF(Table_query__64[[#This Row],[Project status]]=Table_query__64[[#This Row],[Project Status Check]],"OK","NOK")</f>
        <v>OK</v>
      </c>
      <c r="AC160" s="19" t="str">
        <f>IF(Table_query__64[[#This Row],[PM]]=Table_query__64[[#This Row],[PM Check]],"OK","NOK")</f>
        <v>NOK</v>
      </c>
      <c r="AD160" s="19" t="str">
        <f>IF(Table_query__64[[#This Row],[PP]]=Table_query__64[[#This Row],[Pilot Check]],"OK","NOK")</f>
        <v>OK</v>
      </c>
      <c r="AE160" s="19"/>
    </row>
    <row r="161" spans="1:31" hidden="1" x14ac:dyDescent="0.3">
      <c r="A161" s="1" t="s">
        <v>449</v>
      </c>
      <c r="B161" s="2" t="s">
        <v>35</v>
      </c>
      <c r="C161" s="3" t="s">
        <v>4938</v>
      </c>
      <c r="D161" s="2" t="s">
        <v>38</v>
      </c>
      <c r="E161" s="2" t="s">
        <v>36</v>
      </c>
      <c r="F161" s="2" t="s">
        <v>122</v>
      </c>
      <c r="G161" s="4">
        <v>45922.083333333336</v>
      </c>
      <c r="H161" s="4">
        <v>45961.041666666664</v>
      </c>
      <c r="I161" s="2" t="s">
        <v>40</v>
      </c>
      <c r="J161" s="2" t="s">
        <v>40</v>
      </c>
      <c r="K161" s="2" t="s">
        <v>159</v>
      </c>
      <c r="L161" t="s">
        <v>83</v>
      </c>
      <c r="M161" s="2" t="s">
        <v>29</v>
      </c>
      <c r="N161" s="3" t="s">
        <v>7621</v>
      </c>
      <c r="O161" s="5">
        <v>0.01</v>
      </c>
      <c r="P161" s="5">
        <v>2175</v>
      </c>
      <c r="Q161" s="6">
        <v>2025</v>
      </c>
      <c r="R161" s="7">
        <v>2025</v>
      </c>
      <c r="T161" s="8">
        <v>2801</v>
      </c>
      <c r="U161" s="3" t="s">
        <v>9810</v>
      </c>
      <c r="V161" s="1" t="s">
        <v>33</v>
      </c>
      <c r="W161" s="1" t="s">
        <v>32</v>
      </c>
      <c r="X161" t="str">
        <f>VLOOKUP(Table_query__64[[#This Row],[Nr]],'MyTracker Export'!A:P,'MyTracker Export'!$P$1,FALSE)</f>
        <v>Finished</v>
      </c>
      <c r="Y161" t="str">
        <f>VLOOKUP(Table_query__64[[#This Row],[Nr]],'MyTracker Export'!A:Z,'MyTracker Export'!$Z$1,FALSE)</f>
        <v>Karel De Swert</v>
      </c>
      <c r="Z161" t="str">
        <f>VLOOKUP(Table_query__64[[#This Row],[Nr]],'MyTracker Export'!A:AA,'MyTracker Export'!$AA$1,FALSE)</f>
        <v>Karel De Swert</v>
      </c>
      <c r="AB161" s="19" t="str">
        <f>IF(Table_query__64[[#This Row],[Project status]]=Table_query__64[[#This Row],[Project Status Check]],"OK","NOK")</f>
        <v>OK</v>
      </c>
      <c r="AC161" s="19" t="str">
        <f>IF(Table_query__64[[#This Row],[PM]]=Table_query__64[[#This Row],[PM Check]],"OK","NOK")</f>
        <v>OK</v>
      </c>
      <c r="AD161" s="19" t="str">
        <f>IF(Table_query__64[[#This Row],[PP]]=Table_query__64[[#This Row],[Pilot Check]],"OK","NOK")</f>
        <v>OK</v>
      </c>
      <c r="AE161" s="19"/>
    </row>
    <row r="162" spans="1:31" x14ac:dyDescent="0.3">
      <c r="A162" s="1" t="s">
        <v>450</v>
      </c>
      <c r="B162" s="2" t="s">
        <v>451</v>
      </c>
      <c r="C162" s="3" t="s">
        <v>4939</v>
      </c>
      <c r="D162" s="2" t="s">
        <v>27</v>
      </c>
      <c r="E162" s="2" t="s">
        <v>36</v>
      </c>
      <c r="F162" s="2" t="s">
        <v>28</v>
      </c>
      <c r="G162" s="4">
        <v>45919.083333333336</v>
      </c>
      <c r="H162" s="4"/>
      <c r="I162" s="2" t="s">
        <v>30</v>
      </c>
      <c r="J162" s="2" t="s">
        <v>30</v>
      </c>
      <c r="K162" s="2"/>
      <c r="L162" t="s">
        <v>37</v>
      </c>
      <c r="M162" s="2" t="s">
        <v>29</v>
      </c>
      <c r="N162" s="3" t="s">
        <v>7622</v>
      </c>
      <c r="O162" s="5">
        <v>0</v>
      </c>
      <c r="P162" s="5">
        <v>22035</v>
      </c>
      <c r="Q162" s="6">
        <v>2025</v>
      </c>
      <c r="R162" s="7" t="s">
        <v>31</v>
      </c>
      <c r="T162" s="8">
        <v>2800</v>
      </c>
      <c r="U162" s="3" t="s">
        <v>9811</v>
      </c>
      <c r="V162" s="1" t="s">
        <v>33</v>
      </c>
      <c r="W162" s="1" t="s">
        <v>32</v>
      </c>
      <c r="X162" t="str">
        <f>VLOOKUP(Table_query__64[[#This Row],[Nr]],'MyTracker Export'!A:P,'MyTracker Export'!$P$1,FALSE)</f>
        <v>Finished</v>
      </c>
      <c r="Y162" t="str">
        <f>VLOOKUP(Table_query__64[[#This Row],[Nr]],'MyTracker Export'!A:Z,'MyTracker Export'!$Z$1,FALSE)</f>
        <v>Amina ZOUARI</v>
      </c>
      <c r="Z162" t="str">
        <f>VLOOKUP(Table_query__64[[#This Row],[Nr]],'MyTracker Export'!A:AA,'MyTracker Export'!$AA$1,FALSE)</f>
        <v>Wissem Bensaid</v>
      </c>
      <c r="AB162" s="19" t="str">
        <f>IF(Table_query__64[[#This Row],[Project status]]=Table_query__64[[#This Row],[Project Status Check]],"OK","NOK")</f>
        <v>NOK</v>
      </c>
      <c r="AC162" s="19" t="str">
        <f>IF(Table_query__64[[#This Row],[PM]]=Table_query__64[[#This Row],[PM Check]],"OK","NOK")</f>
        <v>NOK</v>
      </c>
      <c r="AD162" s="19" t="str">
        <f>IF(Table_query__64[[#This Row],[PP]]=Table_query__64[[#This Row],[Pilot Check]],"OK","NOK")</f>
        <v>OK</v>
      </c>
      <c r="AE162" s="19"/>
    </row>
    <row r="163" spans="1:31" hidden="1" x14ac:dyDescent="0.3">
      <c r="A163" s="1" t="s">
        <v>452</v>
      </c>
      <c r="B163" s="2" t="s">
        <v>453</v>
      </c>
      <c r="C163" s="3" t="s">
        <v>4940</v>
      </c>
      <c r="D163" s="2" t="s">
        <v>84</v>
      </c>
      <c r="E163" s="2" t="s">
        <v>36</v>
      </c>
      <c r="F163" s="2" t="s">
        <v>122</v>
      </c>
      <c r="G163" s="4">
        <v>45916.083333333336</v>
      </c>
      <c r="H163" s="4">
        <v>45919.083333333336</v>
      </c>
      <c r="I163" s="2" t="s">
        <v>85</v>
      </c>
      <c r="J163" s="2" t="s">
        <v>85</v>
      </c>
      <c r="K163" s="2"/>
      <c r="L163" t="s">
        <v>57</v>
      </c>
      <c r="M163" s="2" t="s">
        <v>29</v>
      </c>
      <c r="N163" s="3" t="s">
        <v>7623</v>
      </c>
      <c r="O163" s="5">
        <v>0.01</v>
      </c>
      <c r="P163" s="5">
        <v>0</v>
      </c>
      <c r="Q163" s="6">
        <v>2025</v>
      </c>
      <c r="R163" s="7">
        <v>2025</v>
      </c>
      <c r="T163" s="8">
        <v>2799</v>
      </c>
      <c r="U163" s="3" t="s">
        <v>9812</v>
      </c>
      <c r="V163" s="1" t="s">
        <v>33</v>
      </c>
      <c r="W163" s="1" t="s">
        <v>32</v>
      </c>
      <c r="X163" t="str">
        <f>VLOOKUP(Table_query__64[[#This Row],[Nr]],'MyTracker Export'!A:P,'MyTracker Export'!$P$1,FALSE)</f>
        <v>Finished</v>
      </c>
      <c r="Y163" t="str">
        <f>VLOOKUP(Table_query__64[[#This Row],[Nr]],'MyTracker Export'!A:Z,'MyTracker Export'!$Z$1,FALSE)</f>
        <v>Pranay Pawar</v>
      </c>
      <c r="Z163" t="str">
        <f>VLOOKUP(Table_query__64[[#This Row],[Nr]],'MyTracker Export'!A:AA,'MyTracker Export'!$AA$1,FALSE)</f>
        <v>Pranay Pawar</v>
      </c>
      <c r="AB163" s="19" t="str">
        <f>IF(Table_query__64[[#This Row],[Project status]]=Table_query__64[[#This Row],[Project Status Check]],"OK","NOK")</f>
        <v>OK</v>
      </c>
      <c r="AC163" s="19" t="str">
        <f>IF(Table_query__64[[#This Row],[PM]]=Table_query__64[[#This Row],[PM Check]],"OK","NOK")</f>
        <v>OK</v>
      </c>
      <c r="AD163" s="19" t="str">
        <f>IF(Table_query__64[[#This Row],[PP]]=Table_query__64[[#This Row],[Pilot Check]],"OK","NOK")</f>
        <v>OK</v>
      </c>
      <c r="AE163" s="19"/>
    </row>
    <row r="164" spans="1:31" hidden="1" x14ac:dyDescent="0.3">
      <c r="A164" s="1" t="s">
        <v>454</v>
      </c>
      <c r="B164" s="2" t="s">
        <v>455</v>
      </c>
      <c r="C164" s="3" t="s">
        <v>4941</v>
      </c>
      <c r="D164" s="2" t="s">
        <v>38</v>
      </c>
      <c r="E164" s="2" t="s">
        <v>36</v>
      </c>
      <c r="F164" s="2" t="s">
        <v>28</v>
      </c>
      <c r="G164" s="4">
        <v>45931.083333333336</v>
      </c>
      <c r="H164" s="4"/>
      <c r="I164" s="2" t="s">
        <v>457</v>
      </c>
      <c r="J164" s="2" t="s">
        <v>136</v>
      </c>
      <c r="K164" s="2" t="s">
        <v>458</v>
      </c>
      <c r="L164" t="s">
        <v>456</v>
      </c>
      <c r="M164" s="2" t="s">
        <v>59</v>
      </c>
      <c r="N164" s="3" t="s">
        <v>7624</v>
      </c>
      <c r="O164" s="5">
        <v>100</v>
      </c>
      <c r="P164" s="5">
        <v>564480</v>
      </c>
      <c r="Q164" s="6">
        <v>2025</v>
      </c>
      <c r="R164" s="7" t="s">
        <v>31</v>
      </c>
      <c r="T164" s="8">
        <v>2798</v>
      </c>
      <c r="U164" s="3" t="s">
        <v>9813</v>
      </c>
      <c r="V164" s="1" t="s">
        <v>33</v>
      </c>
      <c r="W164" s="1" t="s">
        <v>32</v>
      </c>
      <c r="X164" t="str">
        <f>VLOOKUP(Table_query__64[[#This Row],[Nr]],'MyTracker Export'!A:P,'MyTracker Export'!$P$1,FALSE)</f>
        <v>Work in progress</v>
      </c>
      <c r="Y164" t="str">
        <f>VLOOKUP(Table_query__64[[#This Row],[Nr]],'MyTracker Export'!A:Z,'MyTracker Export'!$Z$1,FALSE)</f>
        <v>Rossy Kisoka</v>
      </c>
      <c r="Z164" t="str">
        <f>VLOOKUP(Table_query__64[[#This Row],[Nr]],'MyTracker Export'!A:AA,'MyTracker Export'!$AA$1,FALSE)</f>
        <v>Jurgen Van Den Driessche</v>
      </c>
      <c r="AB164" s="19" t="str">
        <f>IF(Table_query__64[[#This Row],[Project status]]=Table_query__64[[#This Row],[Project Status Check]],"OK","NOK")</f>
        <v>OK</v>
      </c>
      <c r="AC164" s="19" t="str">
        <f>IF(Table_query__64[[#This Row],[PM]]=Table_query__64[[#This Row],[PM Check]],"OK","NOK")</f>
        <v>OK</v>
      </c>
      <c r="AD164" s="19" t="str">
        <f>IF(Table_query__64[[#This Row],[PP]]=Table_query__64[[#This Row],[Pilot Check]],"OK","NOK")</f>
        <v>OK</v>
      </c>
      <c r="AE164" s="19"/>
    </row>
    <row r="165" spans="1:31" hidden="1" x14ac:dyDescent="0.3">
      <c r="A165" s="1" t="s">
        <v>459</v>
      </c>
      <c r="B165" s="2" t="s">
        <v>460</v>
      </c>
      <c r="C165" s="3" t="s">
        <v>4942</v>
      </c>
      <c r="D165" s="2" t="s">
        <v>178</v>
      </c>
      <c r="E165" s="2" t="s">
        <v>82</v>
      </c>
      <c r="F165" s="2" t="s">
        <v>28</v>
      </c>
      <c r="G165" s="4">
        <v>45910.083333333336</v>
      </c>
      <c r="H165" s="4"/>
      <c r="I165" s="2" t="s">
        <v>462</v>
      </c>
      <c r="J165" s="2" t="s">
        <v>463</v>
      </c>
      <c r="K165" s="2"/>
      <c r="L165" t="s">
        <v>461</v>
      </c>
      <c r="M165" s="2" t="s">
        <v>29</v>
      </c>
      <c r="N165" s="3" t="s">
        <v>7625</v>
      </c>
      <c r="O165" s="5">
        <v>35</v>
      </c>
      <c r="P165" s="5">
        <v>7000</v>
      </c>
      <c r="Q165" s="6">
        <v>2025</v>
      </c>
      <c r="R165" s="7" t="s">
        <v>31</v>
      </c>
      <c r="T165" s="8">
        <v>2797</v>
      </c>
      <c r="U165" s="3" t="s">
        <v>9814</v>
      </c>
      <c r="V165" s="1" t="s">
        <v>33</v>
      </c>
      <c r="W165" s="1" t="s">
        <v>32</v>
      </c>
      <c r="X165" t="str">
        <f>VLOOKUP(Table_query__64[[#This Row],[Nr]],'MyTracker Export'!A:P,'MyTracker Export'!$P$1,FALSE)</f>
        <v>Work in progress</v>
      </c>
      <c r="Y165" t="str">
        <f>VLOOKUP(Table_query__64[[#This Row],[Nr]],'MyTracker Export'!A:Z,'MyTracker Export'!$Z$1,FALSE)</f>
        <v>Laura Schneider-Wienerl</v>
      </c>
      <c r="Z165" t="str">
        <f>VLOOKUP(Table_query__64[[#This Row],[Nr]],'MyTracker Export'!A:AA,'MyTracker Export'!$AA$1,FALSE)</f>
        <v>Anja Lüttringhaus</v>
      </c>
      <c r="AB165" s="19" t="str">
        <f>IF(Table_query__64[[#This Row],[Project status]]=Table_query__64[[#This Row],[Project Status Check]],"OK","NOK")</f>
        <v>OK</v>
      </c>
      <c r="AC165" s="19" t="str">
        <f>IF(Table_query__64[[#This Row],[PM]]=Table_query__64[[#This Row],[PM Check]],"OK","NOK")</f>
        <v>OK</v>
      </c>
      <c r="AD165" s="19" t="str">
        <f>IF(Table_query__64[[#This Row],[PP]]=Table_query__64[[#This Row],[Pilot Check]],"OK","NOK")</f>
        <v>OK</v>
      </c>
      <c r="AE165" s="19"/>
    </row>
    <row r="166" spans="1:31" x14ac:dyDescent="0.3">
      <c r="A166" s="1" t="s">
        <v>464</v>
      </c>
      <c r="B166" s="2" t="s">
        <v>465</v>
      </c>
      <c r="C166" s="3" t="s">
        <v>4943</v>
      </c>
      <c r="D166" s="2" t="s">
        <v>45</v>
      </c>
      <c r="E166" s="2" t="s">
        <v>43</v>
      </c>
      <c r="F166" s="2" t="s">
        <v>28</v>
      </c>
      <c r="G166" s="4">
        <v>45904.083333333336</v>
      </c>
      <c r="H166" s="4">
        <v>45930.083333333336</v>
      </c>
      <c r="I166" s="2" t="s">
        <v>277</v>
      </c>
      <c r="J166" s="2" t="s">
        <v>187</v>
      </c>
      <c r="K166" s="2"/>
      <c r="L166" t="s">
        <v>52</v>
      </c>
      <c r="M166" s="2" t="s">
        <v>29</v>
      </c>
      <c r="N166" s="3" t="s">
        <v>7626</v>
      </c>
      <c r="O166" s="5">
        <v>9950</v>
      </c>
      <c r="P166" s="5">
        <v>1800</v>
      </c>
      <c r="Q166" s="6">
        <v>2025</v>
      </c>
      <c r="R166" s="7">
        <v>2025</v>
      </c>
      <c r="T166" s="8">
        <v>2796</v>
      </c>
      <c r="U166" s="3" t="s">
        <v>9815</v>
      </c>
      <c r="V166" s="1" t="s">
        <v>33</v>
      </c>
      <c r="W166" s="1" t="s">
        <v>32</v>
      </c>
      <c r="X166" t="str">
        <f>VLOOKUP(Table_query__64[[#This Row],[Nr]],'MyTracker Export'!A:P,'MyTracker Export'!$P$1,FALSE)</f>
        <v>Finished</v>
      </c>
      <c r="Y166" t="str">
        <f>VLOOKUP(Table_query__64[[#This Row],[Nr]],'MyTracker Export'!A:Z,'MyTracker Export'!$Z$1,FALSE)</f>
        <v>Ricardo Roda</v>
      </c>
      <c r="Z166" t="str">
        <f>VLOOKUP(Table_query__64[[#This Row],[Nr]],'MyTracker Export'!A:AA,'MyTracker Export'!$AA$1,FALSE)</f>
        <v>Maximiliano Martin Parra</v>
      </c>
      <c r="AB166" s="19" t="str">
        <f>IF(Table_query__64[[#This Row],[Project status]]=Table_query__64[[#This Row],[Project Status Check]],"OK","NOK")</f>
        <v>NOK</v>
      </c>
      <c r="AC166" s="19" t="str">
        <f>IF(Table_query__64[[#This Row],[PM]]=Table_query__64[[#This Row],[PM Check]],"OK","NOK")</f>
        <v>OK</v>
      </c>
      <c r="AD166" s="19" t="str">
        <f>IF(Table_query__64[[#This Row],[PP]]=Table_query__64[[#This Row],[Pilot Check]],"OK","NOK")</f>
        <v>OK</v>
      </c>
      <c r="AE166" s="19"/>
    </row>
    <row r="167" spans="1:31" hidden="1" x14ac:dyDescent="0.3">
      <c r="A167" s="1" t="s">
        <v>466</v>
      </c>
      <c r="B167" s="2" t="s">
        <v>217</v>
      </c>
      <c r="C167" s="3" t="s">
        <v>4944</v>
      </c>
      <c r="D167" s="2" t="s">
        <v>178</v>
      </c>
      <c r="E167" s="2" t="s">
        <v>36</v>
      </c>
      <c r="F167" s="2" t="s">
        <v>122</v>
      </c>
      <c r="G167" s="4">
        <v>45904.083333333336</v>
      </c>
      <c r="H167" s="4">
        <v>45961.041666666664</v>
      </c>
      <c r="I167" s="2" t="s">
        <v>150</v>
      </c>
      <c r="J167" s="2" t="s">
        <v>150</v>
      </c>
      <c r="K167" s="2"/>
      <c r="L167" t="s">
        <v>44</v>
      </c>
      <c r="M167" s="2" t="s">
        <v>29</v>
      </c>
      <c r="N167" s="3" t="s">
        <v>7627</v>
      </c>
      <c r="O167" s="5">
        <v>0.1</v>
      </c>
      <c r="P167" s="5">
        <v>25251.599999999999</v>
      </c>
      <c r="Q167" s="6">
        <v>2025</v>
      </c>
      <c r="R167" s="7">
        <v>2025</v>
      </c>
      <c r="T167" s="8">
        <v>2795</v>
      </c>
      <c r="U167" s="3" t="s">
        <v>9816</v>
      </c>
      <c r="V167" s="1" t="s">
        <v>33</v>
      </c>
      <c r="W167" s="1" t="s">
        <v>32</v>
      </c>
      <c r="X167" t="str">
        <f>VLOOKUP(Table_query__64[[#This Row],[Nr]],'MyTracker Export'!A:P,'MyTracker Export'!$P$1,FALSE)</f>
        <v>Finished</v>
      </c>
      <c r="Y167" t="str">
        <f>VLOOKUP(Table_query__64[[#This Row],[Nr]],'MyTracker Export'!A:Z,'MyTracker Export'!$Z$1,FALSE)</f>
        <v>Fiete Heinrich</v>
      </c>
      <c r="Z167" t="str">
        <f>VLOOKUP(Table_query__64[[#This Row],[Nr]],'MyTracker Export'!A:AA,'MyTracker Export'!$AA$1,FALSE)</f>
        <v>Fiete Heinrich</v>
      </c>
      <c r="AB167" s="19" t="str">
        <f>IF(Table_query__64[[#This Row],[Project status]]=Table_query__64[[#This Row],[Project Status Check]],"OK","NOK")</f>
        <v>OK</v>
      </c>
      <c r="AC167" s="19" t="str">
        <f>IF(Table_query__64[[#This Row],[PM]]=Table_query__64[[#This Row],[PM Check]],"OK","NOK")</f>
        <v>OK</v>
      </c>
      <c r="AD167" s="19" t="str">
        <f>IF(Table_query__64[[#This Row],[PP]]=Table_query__64[[#This Row],[Pilot Check]],"OK","NOK")</f>
        <v>OK</v>
      </c>
      <c r="AE167" s="19"/>
    </row>
    <row r="168" spans="1:31" x14ac:dyDescent="0.3">
      <c r="A168" s="1" t="s">
        <v>467</v>
      </c>
      <c r="B168" s="2" t="s">
        <v>62</v>
      </c>
      <c r="C168" s="3" t="s">
        <v>4945</v>
      </c>
      <c r="D168" s="2" t="s">
        <v>64</v>
      </c>
      <c r="E168" s="2" t="s">
        <v>25</v>
      </c>
      <c r="F168" s="2" t="s">
        <v>28</v>
      </c>
      <c r="G168" s="4">
        <v>45904.083333333336</v>
      </c>
      <c r="H168" s="4"/>
      <c r="I168" s="2" t="s">
        <v>468</v>
      </c>
      <c r="J168" s="2" t="s">
        <v>66</v>
      </c>
      <c r="K168" s="2" t="s">
        <v>67</v>
      </c>
      <c r="L168" t="s">
        <v>310</v>
      </c>
      <c r="M168" s="2" t="s">
        <v>29</v>
      </c>
      <c r="N168" s="3" t="s">
        <v>7628</v>
      </c>
      <c r="O168" s="5">
        <v>200</v>
      </c>
      <c r="P168" s="5">
        <v>104882.5</v>
      </c>
      <c r="Q168" s="6">
        <v>2025</v>
      </c>
      <c r="R168" s="7" t="s">
        <v>31</v>
      </c>
      <c r="T168" s="8">
        <v>2794</v>
      </c>
      <c r="U168" s="3" t="s">
        <v>9817</v>
      </c>
      <c r="V168" s="1" t="s">
        <v>33</v>
      </c>
      <c r="W168" s="1" t="s">
        <v>32</v>
      </c>
      <c r="X168" t="str">
        <f>VLOOKUP(Table_query__64[[#This Row],[Nr]],'MyTracker Export'!A:P,'MyTracker Export'!$P$1,FALSE)</f>
        <v>Finished</v>
      </c>
      <c r="Y168" t="str">
        <f>VLOOKUP(Table_query__64[[#This Row],[Nr]],'MyTracker Export'!A:Z,'MyTracker Export'!$Z$1,FALSE)</f>
        <v>Soulayman Mahrsi</v>
      </c>
      <c r="Z168" t="str">
        <f>VLOOKUP(Table_query__64[[#This Row],[Nr]],'MyTracker Export'!A:AA,'MyTracker Export'!$AA$1,FALSE)</f>
        <v>Josué Silverio</v>
      </c>
      <c r="AB168" s="19" t="str">
        <f>IF(Table_query__64[[#This Row],[Project status]]=Table_query__64[[#This Row],[Project Status Check]],"OK","NOK")</f>
        <v>NOK</v>
      </c>
      <c r="AC168" s="19" t="str">
        <f>IF(Table_query__64[[#This Row],[PM]]=Table_query__64[[#This Row],[PM Check]],"OK","NOK")</f>
        <v>OK</v>
      </c>
      <c r="AD168" s="19" t="str">
        <f>IF(Table_query__64[[#This Row],[PP]]=Table_query__64[[#This Row],[Pilot Check]],"OK","NOK")</f>
        <v>OK</v>
      </c>
      <c r="AE168" s="19"/>
    </row>
    <row r="169" spans="1:31" x14ac:dyDescent="0.3">
      <c r="A169" s="1" t="s">
        <v>469</v>
      </c>
      <c r="B169" s="2" t="s">
        <v>276</v>
      </c>
      <c r="C169" s="3" t="s">
        <v>4946</v>
      </c>
      <c r="D169" s="2" t="s">
        <v>45</v>
      </c>
      <c r="E169" s="2" t="s">
        <v>43</v>
      </c>
      <c r="F169" s="2" t="s">
        <v>28</v>
      </c>
      <c r="G169" s="4">
        <v>45904.083333333336</v>
      </c>
      <c r="H169" s="4"/>
      <c r="I169" s="2" t="s">
        <v>277</v>
      </c>
      <c r="J169" s="2" t="s">
        <v>187</v>
      </c>
      <c r="K169" s="2"/>
      <c r="L169" t="s">
        <v>52</v>
      </c>
      <c r="M169" s="2" t="s">
        <v>29</v>
      </c>
      <c r="N169" s="3" t="s">
        <v>7629</v>
      </c>
      <c r="O169" s="5">
        <v>100000</v>
      </c>
      <c r="P169" s="5">
        <v>2999.68</v>
      </c>
      <c r="Q169" s="6">
        <v>2025</v>
      </c>
      <c r="R169" s="7" t="s">
        <v>31</v>
      </c>
      <c r="T169" s="8">
        <v>2793</v>
      </c>
      <c r="U169" s="3" t="s">
        <v>9818</v>
      </c>
      <c r="V169" s="1" t="s">
        <v>33</v>
      </c>
      <c r="W169" s="1" t="s">
        <v>32</v>
      </c>
      <c r="X169" t="str">
        <f>VLOOKUP(Table_query__64[[#This Row],[Nr]],'MyTracker Export'!A:P,'MyTracker Export'!$P$1,FALSE)</f>
        <v>Finished</v>
      </c>
      <c r="Y169" t="str">
        <f>VLOOKUP(Table_query__64[[#This Row],[Nr]],'MyTracker Export'!A:Z,'MyTracker Export'!$Z$1,FALSE)</f>
        <v>Ricardo Roda</v>
      </c>
      <c r="Z169" t="str">
        <f>VLOOKUP(Table_query__64[[#This Row],[Nr]],'MyTracker Export'!A:AA,'MyTracker Export'!$AA$1,FALSE)</f>
        <v>Maximiliano Martin Parra</v>
      </c>
      <c r="AB169" s="19" t="str">
        <f>IF(Table_query__64[[#This Row],[Project status]]=Table_query__64[[#This Row],[Project Status Check]],"OK","NOK")</f>
        <v>NOK</v>
      </c>
      <c r="AC169" s="19" t="str">
        <f>IF(Table_query__64[[#This Row],[PM]]=Table_query__64[[#This Row],[PM Check]],"OK","NOK")</f>
        <v>OK</v>
      </c>
      <c r="AD169" s="19" t="str">
        <f>IF(Table_query__64[[#This Row],[PP]]=Table_query__64[[#This Row],[Pilot Check]],"OK","NOK")</f>
        <v>OK</v>
      </c>
      <c r="AE169" s="19"/>
    </row>
    <row r="170" spans="1:31" hidden="1" x14ac:dyDescent="0.3">
      <c r="A170" s="1" t="s">
        <v>470</v>
      </c>
      <c r="B170" s="2" t="s">
        <v>471</v>
      </c>
      <c r="C170" s="3" t="s">
        <v>4947</v>
      </c>
      <c r="D170" s="2" t="s">
        <v>38</v>
      </c>
      <c r="E170" s="2" t="s">
        <v>36</v>
      </c>
      <c r="F170" s="2" t="s">
        <v>28</v>
      </c>
      <c r="G170" s="4">
        <v>45904.083333333336</v>
      </c>
      <c r="H170" s="4"/>
      <c r="I170" s="2" t="s">
        <v>472</v>
      </c>
      <c r="J170" s="2" t="s">
        <v>136</v>
      </c>
      <c r="K170" s="2"/>
      <c r="L170" t="s">
        <v>211</v>
      </c>
      <c r="M170" s="2" t="s">
        <v>59</v>
      </c>
      <c r="N170" s="3" t="s">
        <v>7630</v>
      </c>
      <c r="O170" s="5">
        <v>1</v>
      </c>
      <c r="P170" s="5">
        <v>8397</v>
      </c>
      <c r="Q170" s="6">
        <v>2025</v>
      </c>
      <c r="R170" s="7" t="s">
        <v>31</v>
      </c>
      <c r="T170" s="8">
        <v>2792</v>
      </c>
      <c r="U170" s="3" t="s">
        <v>9819</v>
      </c>
      <c r="V170" s="1" t="s">
        <v>33</v>
      </c>
      <c r="W170" s="1" t="s">
        <v>32</v>
      </c>
      <c r="X170" t="str">
        <f>VLOOKUP(Table_query__64[[#This Row],[Nr]],'MyTracker Export'!A:P,'MyTracker Export'!$P$1,FALSE)</f>
        <v>Work in progress</v>
      </c>
      <c r="Y170" t="str">
        <f>VLOOKUP(Table_query__64[[#This Row],[Nr]],'MyTracker Export'!A:Z,'MyTracker Export'!$Z$1,FALSE)</f>
        <v>Brent Tilley</v>
      </c>
      <c r="Z170" t="str">
        <f>VLOOKUP(Table_query__64[[#This Row],[Nr]],'MyTracker Export'!A:AA,'MyTracker Export'!$AA$1,FALSE)</f>
        <v>Jurgen Van Den Driessche</v>
      </c>
      <c r="AB170" s="19" t="str">
        <f>IF(Table_query__64[[#This Row],[Project status]]=Table_query__64[[#This Row],[Project Status Check]],"OK","NOK")</f>
        <v>OK</v>
      </c>
      <c r="AC170" s="19" t="str">
        <f>IF(Table_query__64[[#This Row],[PM]]=Table_query__64[[#This Row],[PM Check]],"OK","NOK")</f>
        <v>OK</v>
      </c>
      <c r="AD170" s="19" t="str">
        <f>IF(Table_query__64[[#This Row],[PP]]=Table_query__64[[#This Row],[Pilot Check]],"OK","NOK")</f>
        <v>OK</v>
      </c>
      <c r="AE170" s="19"/>
    </row>
    <row r="171" spans="1:31" hidden="1" x14ac:dyDescent="0.3">
      <c r="A171" s="1" t="s">
        <v>473</v>
      </c>
      <c r="B171" s="2" t="s">
        <v>471</v>
      </c>
      <c r="C171" s="3" t="s">
        <v>4948</v>
      </c>
      <c r="D171" s="2" t="s">
        <v>38</v>
      </c>
      <c r="E171" s="2" t="s">
        <v>36</v>
      </c>
      <c r="F171" s="2" t="s">
        <v>28</v>
      </c>
      <c r="G171" s="4">
        <v>45904.083333333336</v>
      </c>
      <c r="H171" s="4"/>
      <c r="I171" s="2" t="s">
        <v>472</v>
      </c>
      <c r="J171" s="2" t="s">
        <v>136</v>
      </c>
      <c r="K171" s="2" t="s">
        <v>67</v>
      </c>
      <c r="L171" t="s">
        <v>211</v>
      </c>
      <c r="M171" s="2" t="s">
        <v>59</v>
      </c>
      <c r="N171" s="3" t="s">
        <v>7631</v>
      </c>
      <c r="O171" s="5">
        <v>1</v>
      </c>
      <c r="P171" s="5">
        <v>8397</v>
      </c>
      <c r="Q171" s="6">
        <v>2025</v>
      </c>
      <c r="R171" s="7" t="s">
        <v>31</v>
      </c>
      <c r="T171" s="8">
        <v>2791</v>
      </c>
      <c r="U171" s="3" t="s">
        <v>9820</v>
      </c>
      <c r="V171" s="1" t="s">
        <v>33</v>
      </c>
      <c r="W171" s="1" t="s">
        <v>32</v>
      </c>
      <c r="X171" t="str">
        <f>VLOOKUP(Table_query__64[[#This Row],[Nr]],'MyTracker Export'!A:P,'MyTracker Export'!$P$1,FALSE)</f>
        <v>Work in progress</v>
      </c>
      <c r="Y171" t="str">
        <f>VLOOKUP(Table_query__64[[#This Row],[Nr]],'MyTracker Export'!A:Z,'MyTracker Export'!$Z$1,FALSE)</f>
        <v>Brent Tilley</v>
      </c>
      <c r="Z171" t="str">
        <f>VLOOKUP(Table_query__64[[#This Row],[Nr]],'MyTracker Export'!A:AA,'MyTracker Export'!$AA$1,FALSE)</f>
        <v>Jurgen Van Den Driessche</v>
      </c>
      <c r="AB171" s="19" t="str">
        <f>IF(Table_query__64[[#This Row],[Project status]]=Table_query__64[[#This Row],[Project Status Check]],"OK","NOK")</f>
        <v>OK</v>
      </c>
      <c r="AC171" s="19" t="str">
        <f>IF(Table_query__64[[#This Row],[PM]]=Table_query__64[[#This Row],[PM Check]],"OK","NOK")</f>
        <v>OK</v>
      </c>
      <c r="AD171" s="19" t="str">
        <f>IF(Table_query__64[[#This Row],[PP]]=Table_query__64[[#This Row],[Pilot Check]],"OK","NOK")</f>
        <v>OK</v>
      </c>
      <c r="AE171" s="19"/>
    </row>
    <row r="172" spans="1:31" hidden="1" x14ac:dyDescent="0.3">
      <c r="A172" s="1" t="s">
        <v>474</v>
      </c>
      <c r="B172" s="2" t="s">
        <v>475</v>
      </c>
      <c r="C172" s="3" t="s">
        <v>4949</v>
      </c>
      <c r="D172" s="2" t="s">
        <v>58</v>
      </c>
      <c r="E172" s="2" t="s">
        <v>36</v>
      </c>
      <c r="F172" s="2" t="s">
        <v>28</v>
      </c>
      <c r="G172" s="4">
        <v>45903.083333333336</v>
      </c>
      <c r="H172" s="4"/>
      <c r="I172" s="2" t="s">
        <v>263</v>
      </c>
      <c r="J172" s="2" t="s">
        <v>477</v>
      </c>
      <c r="K172" s="2"/>
      <c r="L172" t="s">
        <v>476</v>
      </c>
      <c r="M172" s="2" t="s">
        <v>29</v>
      </c>
      <c r="N172" s="3" t="s">
        <v>7632</v>
      </c>
      <c r="O172" s="5">
        <v>10000000</v>
      </c>
      <c r="P172" s="5">
        <v>44707.5</v>
      </c>
      <c r="Q172" s="6">
        <v>2025</v>
      </c>
      <c r="R172" s="7" t="s">
        <v>31</v>
      </c>
      <c r="T172" s="8">
        <v>2790</v>
      </c>
      <c r="U172" s="3" t="s">
        <v>9821</v>
      </c>
      <c r="V172" s="1" t="s">
        <v>33</v>
      </c>
      <c r="W172" s="1" t="s">
        <v>32</v>
      </c>
      <c r="X172" t="str">
        <f>VLOOKUP(Table_query__64[[#This Row],[Nr]],'MyTracker Export'!A:P,'MyTracker Export'!$P$1,FALSE)</f>
        <v>Work in progress</v>
      </c>
      <c r="Y172" t="str">
        <f>VLOOKUP(Table_query__64[[#This Row],[Nr]],'MyTracker Export'!A:Z,'MyTracker Export'!$Z$1,FALSE)</f>
        <v>Carlos Bravo Fernández</v>
      </c>
      <c r="Z172" t="str">
        <f>VLOOKUP(Table_query__64[[#This Row],[Nr]],'MyTracker Export'!A:AA,'MyTracker Export'!$AA$1,FALSE)</f>
        <v>Juan Sanchez Chatar</v>
      </c>
      <c r="AB172" s="19" t="str">
        <f>IF(Table_query__64[[#This Row],[Project status]]=Table_query__64[[#This Row],[Project Status Check]],"OK","NOK")</f>
        <v>OK</v>
      </c>
      <c r="AC172" s="19" t="str">
        <f>IF(Table_query__64[[#This Row],[PM]]=Table_query__64[[#This Row],[PM Check]],"OK","NOK")</f>
        <v>NOK</v>
      </c>
      <c r="AD172" s="19" t="str">
        <f>IF(Table_query__64[[#This Row],[PP]]=Table_query__64[[#This Row],[Pilot Check]],"OK","NOK")</f>
        <v>OK</v>
      </c>
      <c r="AE172" s="19"/>
    </row>
    <row r="173" spans="1:31" hidden="1" x14ac:dyDescent="0.3">
      <c r="A173" s="1" t="s">
        <v>478</v>
      </c>
      <c r="B173" s="2" t="s">
        <v>479</v>
      </c>
      <c r="C173" s="3" t="s">
        <v>4950</v>
      </c>
      <c r="D173" s="2" t="s">
        <v>45</v>
      </c>
      <c r="E173" s="2" t="s">
        <v>43</v>
      </c>
      <c r="F173" s="2" t="s">
        <v>28</v>
      </c>
      <c r="G173" s="4">
        <v>45903.083333333336</v>
      </c>
      <c r="H173" s="4"/>
      <c r="I173" s="2" t="s">
        <v>46</v>
      </c>
      <c r="J173" s="2" t="s">
        <v>46</v>
      </c>
      <c r="K173" s="2" t="s">
        <v>151</v>
      </c>
      <c r="L173" t="s">
        <v>480</v>
      </c>
      <c r="M173" s="2" t="s">
        <v>59</v>
      </c>
      <c r="N173" s="3" t="s">
        <v>7633</v>
      </c>
      <c r="O173" s="5">
        <v>10</v>
      </c>
      <c r="P173" s="5">
        <v>16182</v>
      </c>
      <c r="Q173" s="6">
        <v>2025</v>
      </c>
      <c r="R173" s="7" t="s">
        <v>31</v>
      </c>
      <c r="T173" s="8">
        <v>2789</v>
      </c>
      <c r="U173" s="3" t="s">
        <v>9822</v>
      </c>
      <c r="V173" s="1" t="s">
        <v>33</v>
      </c>
      <c r="W173" s="1" t="s">
        <v>32</v>
      </c>
      <c r="X173" t="str">
        <f>VLOOKUP(Table_query__64[[#This Row],[Nr]],'MyTracker Export'!A:P,'MyTracker Export'!$P$1,FALSE)</f>
        <v>Work in progress</v>
      </c>
      <c r="Y173" t="str">
        <f>VLOOKUP(Table_query__64[[#This Row],[Nr]],'MyTracker Export'!A:Z,'MyTracker Export'!$Z$1,FALSE)</f>
        <v>Laura Cestau</v>
      </c>
      <c r="Z173" t="str">
        <f>VLOOKUP(Table_query__64[[#This Row],[Nr]],'MyTracker Export'!A:AA,'MyTracker Export'!$AA$1,FALSE)</f>
        <v>Laura Cestau</v>
      </c>
      <c r="AB173" s="19" t="str">
        <f>IF(Table_query__64[[#This Row],[Project status]]=Table_query__64[[#This Row],[Project Status Check]],"OK","NOK")</f>
        <v>OK</v>
      </c>
      <c r="AC173" s="19" t="str">
        <f>IF(Table_query__64[[#This Row],[PM]]=Table_query__64[[#This Row],[PM Check]],"OK","NOK")</f>
        <v>OK</v>
      </c>
      <c r="AD173" s="19" t="str">
        <f>IF(Table_query__64[[#This Row],[PP]]=Table_query__64[[#This Row],[Pilot Check]],"OK","NOK")</f>
        <v>OK</v>
      </c>
      <c r="AE173" s="19"/>
    </row>
    <row r="174" spans="1:31" hidden="1" x14ac:dyDescent="0.3">
      <c r="A174" s="1" t="s">
        <v>481</v>
      </c>
      <c r="B174" s="2" t="s">
        <v>482</v>
      </c>
      <c r="C174" s="3" t="s">
        <v>4951</v>
      </c>
      <c r="D174" s="2" t="s">
        <v>64</v>
      </c>
      <c r="E174" s="2" t="s">
        <v>82</v>
      </c>
      <c r="F174" s="2" t="s">
        <v>122</v>
      </c>
      <c r="G174" s="4">
        <v>45898.083333333336</v>
      </c>
      <c r="H174" s="4">
        <v>45951.083333333336</v>
      </c>
      <c r="I174" s="2" t="s">
        <v>66</v>
      </c>
      <c r="J174" s="2" t="s">
        <v>270</v>
      </c>
      <c r="K174" s="2"/>
      <c r="L174" t="s">
        <v>57</v>
      </c>
      <c r="M174" s="2" t="s">
        <v>29</v>
      </c>
      <c r="N174" s="3" t="s">
        <v>7634</v>
      </c>
      <c r="O174" s="5">
        <v>1</v>
      </c>
      <c r="P174" s="5">
        <v>12960</v>
      </c>
      <c r="Q174" s="6">
        <v>2025</v>
      </c>
      <c r="R174" s="7">
        <v>2025</v>
      </c>
      <c r="T174" s="8">
        <v>2788</v>
      </c>
      <c r="U174" s="3" t="s">
        <v>9823</v>
      </c>
      <c r="V174" s="1" t="s">
        <v>33</v>
      </c>
      <c r="W174" s="1" t="s">
        <v>32</v>
      </c>
      <c r="X174" t="str">
        <f>VLOOKUP(Table_query__64[[#This Row],[Nr]],'MyTracker Export'!A:P,'MyTracker Export'!$P$1,FALSE)</f>
        <v>Finished</v>
      </c>
      <c r="Y174" t="str">
        <f>VLOOKUP(Table_query__64[[#This Row],[Nr]],'MyTracker Export'!A:Z,'MyTracker Export'!$Z$1,FALSE)</f>
        <v>Josué Silverio</v>
      </c>
      <c r="Z174" t="str">
        <f>VLOOKUP(Table_query__64[[#This Row],[Nr]],'MyTracker Export'!A:AA,'MyTracker Export'!$AA$1,FALSE)</f>
        <v>Damien Hemmeryckx</v>
      </c>
      <c r="AB174" s="19" t="str">
        <f>IF(Table_query__64[[#This Row],[Project status]]=Table_query__64[[#This Row],[Project Status Check]],"OK","NOK")</f>
        <v>OK</v>
      </c>
      <c r="AC174" s="19" t="str">
        <f>IF(Table_query__64[[#This Row],[PM]]=Table_query__64[[#This Row],[PM Check]],"OK","NOK")</f>
        <v>OK</v>
      </c>
      <c r="AD174" s="19" t="str">
        <f>IF(Table_query__64[[#This Row],[PP]]=Table_query__64[[#This Row],[Pilot Check]],"OK","NOK")</f>
        <v>OK</v>
      </c>
      <c r="AE174" s="19"/>
    </row>
    <row r="175" spans="1:31" hidden="1" x14ac:dyDescent="0.3">
      <c r="A175" s="1" t="s">
        <v>483</v>
      </c>
      <c r="B175" s="2" t="s">
        <v>238</v>
      </c>
      <c r="C175" s="3" t="s">
        <v>4952</v>
      </c>
      <c r="D175" s="2" t="s">
        <v>38</v>
      </c>
      <c r="E175" s="2" t="s">
        <v>43</v>
      </c>
      <c r="F175" s="2" t="s">
        <v>28</v>
      </c>
      <c r="G175" s="4">
        <v>45896.083333333336</v>
      </c>
      <c r="H175" s="4"/>
      <c r="I175" s="2" t="s">
        <v>484</v>
      </c>
      <c r="J175" s="2" t="s">
        <v>359</v>
      </c>
      <c r="K175" s="2" t="s">
        <v>159</v>
      </c>
      <c r="L175" t="s">
        <v>37</v>
      </c>
      <c r="M175" s="2" t="s">
        <v>59</v>
      </c>
      <c r="N175" s="3" t="s">
        <v>7635</v>
      </c>
      <c r="O175" s="5">
        <v>0.05</v>
      </c>
      <c r="P175" s="5">
        <v>73575</v>
      </c>
      <c r="Q175" s="6">
        <v>2025</v>
      </c>
      <c r="R175" s="7" t="s">
        <v>31</v>
      </c>
      <c r="T175" s="8">
        <v>2787</v>
      </c>
      <c r="U175" s="3" t="s">
        <v>9824</v>
      </c>
      <c r="V175" s="1" t="s">
        <v>33</v>
      </c>
      <c r="W175" s="1" t="s">
        <v>32</v>
      </c>
      <c r="X175" t="str">
        <f>VLOOKUP(Table_query__64[[#This Row],[Nr]],'MyTracker Export'!A:P,'MyTracker Export'!$P$1,FALSE)</f>
        <v>Work in progress</v>
      </c>
      <c r="Y175" t="str">
        <f>VLOOKUP(Table_query__64[[#This Row],[Nr]],'MyTracker Export'!A:Z,'MyTracker Export'!$Z$1,FALSE)</f>
        <v>Frederik Theunis</v>
      </c>
      <c r="Z175" t="str">
        <f>VLOOKUP(Table_query__64[[#This Row],[Nr]],'MyTracker Export'!A:AA,'MyTracker Export'!$AA$1,FALSE)</f>
        <v>Emmanuel Van De Casteele</v>
      </c>
      <c r="AB175" s="19" t="str">
        <f>IF(Table_query__64[[#This Row],[Project status]]=Table_query__64[[#This Row],[Project Status Check]],"OK","NOK")</f>
        <v>OK</v>
      </c>
      <c r="AC175" s="19" t="str">
        <f>IF(Table_query__64[[#This Row],[PM]]=Table_query__64[[#This Row],[PM Check]],"OK","NOK")</f>
        <v>OK</v>
      </c>
      <c r="AD175" s="19" t="str">
        <f>IF(Table_query__64[[#This Row],[PP]]=Table_query__64[[#This Row],[Pilot Check]],"OK","NOK")</f>
        <v>OK</v>
      </c>
      <c r="AE175" s="19"/>
    </row>
    <row r="176" spans="1:31" hidden="1" x14ac:dyDescent="0.3">
      <c r="A176" s="1" t="s">
        <v>485</v>
      </c>
      <c r="B176" s="2" t="s">
        <v>486</v>
      </c>
      <c r="C176" s="3" t="s">
        <v>4953</v>
      </c>
      <c r="D176" s="2" t="s">
        <v>38</v>
      </c>
      <c r="E176" s="2" t="s">
        <v>36</v>
      </c>
      <c r="F176" s="2" t="s">
        <v>122</v>
      </c>
      <c r="G176" s="4">
        <v>45895.083333333336</v>
      </c>
      <c r="H176" s="4">
        <v>45946.083333333336</v>
      </c>
      <c r="I176" s="2" t="s">
        <v>487</v>
      </c>
      <c r="J176" s="2" t="s">
        <v>40</v>
      </c>
      <c r="K176" s="2" t="s">
        <v>115</v>
      </c>
      <c r="L176" t="s">
        <v>259</v>
      </c>
      <c r="M176" s="2" t="s">
        <v>29</v>
      </c>
      <c r="N176" s="3" t="s">
        <v>7636</v>
      </c>
      <c r="O176" s="5">
        <v>10000000</v>
      </c>
      <c r="P176" s="5">
        <v>12740.01</v>
      </c>
      <c r="Q176" s="6">
        <v>2025</v>
      </c>
      <c r="R176" s="7">
        <v>2025</v>
      </c>
      <c r="T176" s="8">
        <v>2786</v>
      </c>
      <c r="U176" s="3" t="s">
        <v>9825</v>
      </c>
      <c r="V176" s="1" t="s">
        <v>33</v>
      </c>
      <c r="W176" s="1" t="s">
        <v>32</v>
      </c>
      <c r="X176" t="str">
        <f>VLOOKUP(Table_query__64[[#This Row],[Nr]],'MyTracker Export'!A:P,'MyTracker Export'!$P$1,FALSE)</f>
        <v>Finished</v>
      </c>
      <c r="Y176" t="e">
        <f>VLOOKUP(Table_query__64[[#This Row],[Nr]],'MyTracker Export'!A:Z,'MyTracker Export'!$Z$1,FALSE)</f>
        <v>#N/A</v>
      </c>
      <c r="Z176" t="str">
        <f>VLOOKUP(Table_query__64[[#This Row],[Nr]],'MyTracker Export'!A:AA,'MyTracker Export'!$AA$1,FALSE)</f>
        <v>Karel De Swert</v>
      </c>
      <c r="AB176" s="19" t="str">
        <f>IF(Table_query__64[[#This Row],[Project status]]=Table_query__64[[#This Row],[Project Status Check]],"OK","NOK")</f>
        <v>OK</v>
      </c>
      <c r="AC176" s="19" t="e">
        <f>IF(Table_query__64[[#This Row],[PM]]=Table_query__64[[#This Row],[PM Check]],"OK","NOK")</f>
        <v>#N/A</v>
      </c>
      <c r="AD176" s="19" t="str">
        <f>IF(Table_query__64[[#This Row],[PP]]=Table_query__64[[#This Row],[Pilot Check]],"OK","NOK")</f>
        <v>OK</v>
      </c>
      <c r="AE176" s="19"/>
    </row>
    <row r="177" spans="1:31" hidden="1" x14ac:dyDescent="0.3">
      <c r="A177" s="1" t="s">
        <v>488</v>
      </c>
      <c r="B177" s="2" t="s">
        <v>489</v>
      </c>
      <c r="C177" s="3" t="s">
        <v>4954</v>
      </c>
      <c r="D177" s="2" t="s">
        <v>27</v>
      </c>
      <c r="E177" s="2" t="s">
        <v>36</v>
      </c>
      <c r="F177" s="2" t="s">
        <v>28</v>
      </c>
      <c r="G177" s="4">
        <v>45895.083333333336</v>
      </c>
      <c r="H177" s="4"/>
      <c r="I177" s="2" t="s">
        <v>491</v>
      </c>
      <c r="J177" s="2" t="s">
        <v>30</v>
      </c>
      <c r="K177" s="2"/>
      <c r="L177" t="s">
        <v>490</v>
      </c>
      <c r="M177" s="2" t="s">
        <v>29</v>
      </c>
      <c r="N177" s="3" t="s">
        <v>7637</v>
      </c>
      <c r="O177" s="5">
        <v>0</v>
      </c>
      <c r="P177" s="5">
        <v>102402.6</v>
      </c>
      <c r="Q177" s="6">
        <v>2025</v>
      </c>
      <c r="R177" s="7" t="s">
        <v>31</v>
      </c>
      <c r="T177" s="8">
        <v>2785</v>
      </c>
      <c r="U177" s="3" t="s">
        <v>9826</v>
      </c>
      <c r="V177" s="1" t="s">
        <v>33</v>
      </c>
      <c r="W177" s="1" t="s">
        <v>32</v>
      </c>
      <c r="X177" t="str">
        <f>VLOOKUP(Table_query__64[[#This Row],[Nr]],'MyTracker Export'!A:P,'MyTracker Export'!$P$1,FALSE)</f>
        <v>Work in progress</v>
      </c>
      <c r="Y177" t="str">
        <f>VLOOKUP(Table_query__64[[#This Row],[Nr]],'MyTracker Export'!A:Z,'MyTracker Export'!$Z$1,FALSE)</f>
        <v>Habib Kharrat</v>
      </c>
      <c r="Z177" t="str">
        <f>VLOOKUP(Table_query__64[[#This Row],[Nr]],'MyTracker Export'!A:AA,'MyTracker Export'!$AA$1,FALSE)</f>
        <v>Wissem Bensaid</v>
      </c>
      <c r="AB177" s="19" t="str">
        <f>IF(Table_query__64[[#This Row],[Project status]]=Table_query__64[[#This Row],[Project Status Check]],"OK","NOK")</f>
        <v>OK</v>
      </c>
      <c r="AC177" s="19" t="str">
        <f>IF(Table_query__64[[#This Row],[PM]]=Table_query__64[[#This Row],[PM Check]],"OK","NOK")</f>
        <v>OK</v>
      </c>
      <c r="AD177" s="19" t="str">
        <f>IF(Table_query__64[[#This Row],[PP]]=Table_query__64[[#This Row],[Pilot Check]],"OK","NOK")</f>
        <v>OK</v>
      </c>
      <c r="AE177" s="19"/>
    </row>
    <row r="178" spans="1:31" hidden="1" x14ac:dyDescent="0.3">
      <c r="A178" s="1" t="s">
        <v>492</v>
      </c>
      <c r="B178" s="2" t="s">
        <v>146</v>
      </c>
      <c r="C178" s="3" t="s">
        <v>4955</v>
      </c>
      <c r="D178" s="2" t="s">
        <v>38</v>
      </c>
      <c r="E178" s="2" t="s">
        <v>75</v>
      </c>
      <c r="F178" s="2" t="s">
        <v>122</v>
      </c>
      <c r="G178" s="4">
        <v>45894.083333333336</v>
      </c>
      <c r="H178" s="4">
        <v>45894.083333333336</v>
      </c>
      <c r="I178" s="2" t="s">
        <v>147</v>
      </c>
      <c r="J178" s="2" t="s">
        <v>147</v>
      </c>
      <c r="K178" s="2"/>
      <c r="L178" t="s">
        <v>57</v>
      </c>
      <c r="M178" s="2" t="s">
        <v>29</v>
      </c>
      <c r="N178" s="3" t="s">
        <v>7638</v>
      </c>
      <c r="O178" s="5">
        <v>0</v>
      </c>
      <c r="P178" s="5">
        <v>0</v>
      </c>
      <c r="Q178" s="6">
        <v>2025</v>
      </c>
      <c r="R178" s="7">
        <v>2025</v>
      </c>
      <c r="T178" s="8">
        <v>2784</v>
      </c>
      <c r="U178" s="3" t="s">
        <v>9827</v>
      </c>
      <c r="V178" s="1" t="s">
        <v>33</v>
      </c>
      <c r="W178" s="1" t="s">
        <v>32</v>
      </c>
      <c r="X178" t="str">
        <f>VLOOKUP(Table_query__64[[#This Row],[Nr]],'MyTracker Export'!A:P,'MyTracker Export'!$P$1,FALSE)</f>
        <v>Finished</v>
      </c>
      <c r="Y178" t="str">
        <f>VLOOKUP(Table_query__64[[#This Row],[Nr]],'MyTracker Export'!A:Z,'MyTracker Export'!$Z$1,FALSE)</f>
        <v>Loïc Bouvier</v>
      </c>
      <c r="Z178" t="str">
        <f>VLOOKUP(Table_query__64[[#This Row],[Nr]],'MyTracker Export'!A:AA,'MyTracker Export'!$AA$1,FALSE)</f>
        <v>Loïc Bouvier</v>
      </c>
      <c r="AB178" s="19" t="str">
        <f>IF(Table_query__64[[#This Row],[Project status]]=Table_query__64[[#This Row],[Project Status Check]],"OK","NOK")</f>
        <v>OK</v>
      </c>
      <c r="AC178" s="19" t="str">
        <f>IF(Table_query__64[[#This Row],[PM]]=Table_query__64[[#This Row],[PM Check]],"OK","NOK")</f>
        <v>OK</v>
      </c>
      <c r="AD178" s="19" t="str">
        <f>IF(Table_query__64[[#This Row],[PP]]=Table_query__64[[#This Row],[Pilot Check]],"OK","NOK")</f>
        <v>OK</v>
      </c>
      <c r="AE178" s="19"/>
    </row>
    <row r="179" spans="1:31" hidden="1" x14ac:dyDescent="0.3">
      <c r="A179" s="1" t="s">
        <v>493</v>
      </c>
      <c r="B179" s="2" t="s">
        <v>494</v>
      </c>
      <c r="C179" s="3" t="s">
        <v>4956</v>
      </c>
      <c r="D179" s="2" t="s">
        <v>27</v>
      </c>
      <c r="E179" s="2" t="s">
        <v>82</v>
      </c>
      <c r="F179" s="2" t="s">
        <v>28</v>
      </c>
      <c r="G179" s="4">
        <v>45894.083333333336</v>
      </c>
      <c r="H179" s="4"/>
      <c r="I179" s="2" t="s">
        <v>30</v>
      </c>
      <c r="J179" s="2" t="s">
        <v>30</v>
      </c>
      <c r="K179" s="2"/>
      <c r="L179" t="s">
        <v>490</v>
      </c>
      <c r="M179" s="2" t="s">
        <v>29</v>
      </c>
      <c r="N179" s="3" t="s">
        <v>7639</v>
      </c>
      <c r="O179" s="5">
        <v>0</v>
      </c>
      <c r="P179" s="5">
        <v>206875</v>
      </c>
      <c r="Q179" s="6">
        <v>2025</v>
      </c>
      <c r="R179" s="7" t="s">
        <v>31</v>
      </c>
      <c r="T179" s="8">
        <v>2783</v>
      </c>
      <c r="U179" s="3" t="s">
        <v>9828</v>
      </c>
      <c r="V179" s="1" t="s">
        <v>33</v>
      </c>
      <c r="W179" s="1" t="s">
        <v>32</v>
      </c>
      <c r="X179" t="str">
        <f>VLOOKUP(Table_query__64[[#This Row],[Nr]],'MyTracker Export'!A:P,'MyTracker Export'!$P$1,FALSE)</f>
        <v>Work in progress</v>
      </c>
      <c r="Y179" t="str">
        <f>VLOOKUP(Table_query__64[[#This Row],[Nr]],'MyTracker Export'!A:Z,'MyTracker Export'!$Z$1,FALSE)</f>
        <v>Zied Maghrebi</v>
      </c>
      <c r="Z179" t="str">
        <f>VLOOKUP(Table_query__64[[#This Row],[Nr]],'MyTracker Export'!A:AA,'MyTracker Export'!$AA$1,FALSE)</f>
        <v>Wissem Bensaid</v>
      </c>
      <c r="AB179" s="19" t="str">
        <f>IF(Table_query__64[[#This Row],[Project status]]=Table_query__64[[#This Row],[Project Status Check]],"OK","NOK")</f>
        <v>OK</v>
      </c>
      <c r="AC179" s="19" t="str">
        <f>IF(Table_query__64[[#This Row],[PM]]=Table_query__64[[#This Row],[PM Check]],"OK","NOK")</f>
        <v>NOK</v>
      </c>
      <c r="AD179" s="19" t="str">
        <f>IF(Table_query__64[[#This Row],[PP]]=Table_query__64[[#This Row],[Pilot Check]],"OK","NOK")</f>
        <v>OK</v>
      </c>
      <c r="AE179" s="19"/>
    </row>
    <row r="180" spans="1:31" hidden="1" x14ac:dyDescent="0.3">
      <c r="A180" s="1" t="s">
        <v>495</v>
      </c>
      <c r="B180" s="2" t="s">
        <v>127</v>
      </c>
      <c r="C180" s="3" t="s">
        <v>4957</v>
      </c>
      <c r="D180" s="2" t="s">
        <v>27</v>
      </c>
      <c r="E180" s="2" t="s">
        <v>25</v>
      </c>
      <c r="F180" s="2" t="s">
        <v>28</v>
      </c>
      <c r="G180" s="4">
        <v>45894.083333333336</v>
      </c>
      <c r="H180" s="4"/>
      <c r="I180" s="2" t="s">
        <v>30</v>
      </c>
      <c r="J180" s="2" t="s">
        <v>30</v>
      </c>
      <c r="K180" s="2"/>
      <c r="L180" t="s">
        <v>57</v>
      </c>
      <c r="M180" s="2" t="s">
        <v>29</v>
      </c>
      <c r="N180" s="3" t="s">
        <v>7640</v>
      </c>
      <c r="O180" s="5">
        <v>0</v>
      </c>
      <c r="P180" s="5">
        <v>3500</v>
      </c>
      <c r="Q180" s="6">
        <v>2025</v>
      </c>
      <c r="R180" s="7" t="s">
        <v>31</v>
      </c>
      <c r="T180" s="8">
        <v>2782</v>
      </c>
      <c r="U180" s="3" t="s">
        <v>9829</v>
      </c>
      <c r="V180" s="1" t="s">
        <v>33</v>
      </c>
      <c r="W180" s="1" t="s">
        <v>32</v>
      </c>
      <c r="X180" t="str">
        <f>VLOOKUP(Table_query__64[[#This Row],[Nr]],'MyTracker Export'!A:P,'MyTracker Export'!$P$1,FALSE)</f>
        <v>Work in progress</v>
      </c>
      <c r="Y180" t="str">
        <f>VLOOKUP(Table_query__64[[#This Row],[Nr]],'MyTracker Export'!A:Z,'MyTracker Export'!$Z$1,FALSE)</f>
        <v>Taha Elghith</v>
      </c>
      <c r="Z180" t="str">
        <f>VLOOKUP(Table_query__64[[#This Row],[Nr]],'MyTracker Export'!A:AA,'MyTracker Export'!$AA$1,FALSE)</f>
        <v>Wissem Bensaid</v>
      </c>
      <c r="AB180" s="19" t="str">
        <f>IF(Table_query__64[[#This Row],[Project status]]=Table_query__64[[#This Row],[Project Status Check]],"OK","NOK")</f>
        <v>OK</v>
      </c>
      <c r="AC180" s="19" t="str">
        <f>IF(Table_query__64[[#This Row],[PM]]=Table_query__64[[#This Row],[PM Check]],"OK","NOK")</f>
        <v>NOK</v>
      </c>
      <c r="AD180" s="19" t="str">
        <f>IF(Table_query__64[[#This Row],[PP]]=Table_query__64[[#This Row],[Pilot Check]],"OK","NOK")</f>
        <v>OK</v>
      </c>
      <c r="AE180" s="19"/>
    </row>
    <row r="181" spans="1:31" hidden="1" x14ac:dyDescent="0.3">
      <c r="A181" s="1" t="s">
        <v>496</v>
      </c>
      <c r="B181" s="2" t="s">
        <v>497</v>
      </c>
      <c r="C181" s="3" t="s">
        <v>4958</v>
      </c>
      <c r="D181" s="2" t="s">
        <v>27</v>
      </c>
      <c r="E181" s="2" t="s">
        <v>25</v>
      </c>
      <c r="F181" s="2" t="s">
        <v>28</v>
      </c>
      <c r="G181" s="4">
        <v>45894.083333333336</v>
      </c>
      <c r="H181" s="4">
        <v>45952.083333333336</v>
      </c>
      <c r="I181" s="2" t="s">
        <v>498</v>
      </c>
      <c r="J181" s="2" t="s">
        <v>30</v>
      </c>
      <c r="K181" s="2"/>
      <c r="L181" t="s">
        <v>57</v>
      </c>
      <c r="M181" s="2" t="s">
        <v>29</v>
      </c>
      <c r="N181" s="3" t="s">
        <v>7641</v>
      </c>
      <c r="O181" s="5">
        <v>0</v>
      </c>
      <c r="P181" s="5">
        <v>5200</v>
      </c>
      <c r="Q181" s="6">
        <v>2025</v>
      </c>
      <c r="R181" s="7">
        <v>2025</v>
      </c>
      <c r="T181" s="8">
        <v>2781</v>
      </c>
      <c r="U181" s="3" t="s">
        <v>9830</v>
      </c>
      <c r="V181" s="1" t="s">
        <v>33</v>
      </c>
      <c r="W181" s="1" t="s">
        <v>32</v>
      </c>
      <c r="X181" t="str">
        <f>VLOOKUP(Table_query__64[[#This Row],[Nr]],'MyTracker Export'!A:P,'MyTracker Export'!$P$1,FALSE)</f>
        <v>Work in progress</v>
      </c>
      <c r="Y181" t="str">
        <f>VLOOKUP(Table_query__64[[#This Row],[Nr]],'MyTracker Export'!A:Z,'MyTracker Export'!$Z$1,FALSE)</f>
        <v>Zied Maghrebi</v>
      </c>
      <c r="Z181" t="str">
        <f>VLOOKUP(Table_query__64[[#This Row],[Nr]],'MyTracker Export'!A:AA,'MyTracker Export'!$AA$1,FALSE)</f>
        <v>Wissem Bensaid</v>
      </c>
      <c r="AB181" s="19" t="str">
        <f>IF(Table_query__64[[#This Row],[Project status]]=Table_query__64[[#This Row],[Project Status Check]],"OK","NOK")</f>
        <v>OK</v>
      </c>
      <c r="AC181" s="19" t="str">
        <f>IF(Table_query__64[[#This Row],[PM]]=Table_query__64[[#This Row],[PM Check]],"OK","NOK")</f>
        <v>OK</v>
      </c>
      <c r="AD181" s="19" t="str">
        <f>IF(Table_query__64[[#This Row],[PP]]=Table_query__64[[#This Row],[Pilot Check]],"OK","NOK")</f>
        <v>OK</v>
      </c>
      <c r="AE181" s="19"/>
    </row>
    <row r="182" spans="1:31" x14ac:dyDescent="0.3">
      <c r="A182" s="1" t="s">
        <v>499</v>
      </c>
      <c r="B182" s="2" t="s">
        <v>127</v>
      </c>
      <c r="C182" s="3" t="s">
        <v>4959</v>
      </c>
      <c r="D182" s="2" t="s">
        <v>27</v>
      </c>
      <c r="E182" s="2" t="s">
        <v>25</v>
      </c>
      <c r="F182" s="2" t="s">
        <v>28</v>
      </c>
      <c r="G182" s="4">
        <v>45894.083333333336</v>
      </c>
      <c r="H182" s="4"/>
      <c r="I182" s="2" t="s">
        <v>30</v>
      </c>
      <c r="J182" s="2" t="s">
        <v>30</v>
      </c>
      <c r="K182" s="2"/>
      <c r="L182" t="s">
        <v>500</v>
      </c>
      <c r="M182" s="2" t="s">
        <v>29</v>
      </c>
      <c r="N182" s="3" t="s">
        <v>7642</v>
      </c>
      <c r="O182" s="5">
        <v>0</v>
      </c>
      <c r="P182" s="5">
        <v>2500</v>
      </c>
      <c r="Q182" s="6">
        <v>2025</v>
      </c>
      <c r="R182" s="7" t="s">
        <v>31</v>
      </c>
      <c r="T182" s="8">
        <v>2780</v>
      </c>
      <c r="U182" s="3" t="s">
        <v>9831</v>
      </c>
      <c r="V182" s="1" t="s">
        <v>33</v>
      </c>
      <c r="W182" s="1" t="s">
        <v>32</v>
      </c>
      <c r="X182" t="str">
        <f>VLOOKUP(Table_query__64[[#This Row],[Nr]],'MyTracker Export'!A:P,'MyTracker Export'!$P$1,FALSE)</f>
        <v>Finished</v>
      </c>
      <c r="Y182" t="str">
        <f>VLOOKUP(Table_query__64[[#This Row],[Nr]],'MyTracker Export'!A:Z,'MyTracker Export'!$Z$1,FALSE)</f>
        <v>Bacem CHARMI</v>
      </c>
      <c r="Z182" t="str">
        <f>VLOOKUP(Table_query__64[[#This Row],[Nr]],'MyTracker Export'!A:AA,'MyTracker Export'!$AA$1,FALSE)</f>
        <v>Wissem Bensaid</v>
      </c>
      <c r="AB182" s="19" t="str">
        <f>IF(Table_query__64[[#This Row],[Project status]]=Table_query__64[[#This Row],[Project Status Check]],"OK","NOK")</f>
        <v>NOK</v>
      </c>
      <c r="AC182" s="19" t="str">
        <f>IF(Table_query__64[[#This Row],[PM]]=Table_query__64[[#This Row],[PM Check]],"OK","NOK")</f>
        <v>NOK</v>
      </c>
      <c r="AD182" s="19" t="str">
        <f>IF(Table_query__64[[#This Row],[PP]]=Table_query__64[[#This Row],[Pilot Check]],"OK","NOK")</f>
        <v>OK</v>
      </c>
      <c r="AE182" s="19"/>
    </row>
    <row r="183" spans="1:31" hidden="1" x14ac:dyDescent="0.3">
      <c r="A183" s="1" t="s">
        <v>501</v>
      </c>
      <c r="B183" s="2" t="s">
        <v>502</v>
      </c>
      <c r="C183" s="3" t="s">
        <v>4960</v>
      </c>
      <c r="D183" s="2" t="s">
        <v>503</v>
      </c>
      <c r="E183" s="2" t="s">
        <v>75</v>
      </c>
      <c r="F183" s="2" t="s">
        <v>28</v>
      </c>
      <c r="G183" s="4">
        <v>45748.083333333336</v>
      </c>
      <c r="H183" s="4"/>
      <c r="I183" s="2" t="s">
        <v>504</v>
      </c>
      <c r="J183" s="2" t="s">
        <v>319</v>
      </c>
      <c r="K183" s="2"/>
      <c r="L183" t="s">
        <v>259</v>
      </c>
      <c r="M183" s="2" t="s">
        <v>29</v>
      </c>
      <c r="N183" s="3" t="s">
        <v>7643</v>
      </c>
      <c r="O183" s="5">
        <v>7</v>
      </c>
      <c r="P183" s="5">
        <v>117585</v>
      </c>
      <c r="Q183" s="6">
        <v>2025</v>
      </c>
      <c r="R183" s="7" t="s">
        <v>31</v>
      </c>
      <c r="T183" s="8">
        <v>2779</v>
      </c>
      <c r="U183" s="3" t="s">
        <v>9832</v>
      </c>
      <c r="V183" s="1" t="s">
        <v>33</v>
      </c>
      <c r="W183" s="1" t="s">
        <v>32</v>
      </c>
      <c r="X183" t="str">
        <f>VLOOKUP(Table_query__64[[#This Row],[Nr]],'MyTracker Export'!A:P,'MyTracker Export'!$P$1,FALSE)</f>
        <v>Work in progress</v>
      </c>
      <c r="Y183" t="str">
        <f>VLOOKUP(Table_query__64[[#This Row],[Nr]],'MyTracker Export'!A:Z,'MyTracker Export'!$Z$1,FALSE)</f>
        <v>Andrei Stoicescu</v>
      </c>
      <c r="Z183" t="str">
        <f>VLOOKUP(Table_query__64[[#This Row],[Nr]],'MyTracker Export'!A:AA,'MyTracker Export'!$AA$1,FALSE)</f>
        <v>Boris Krastev</v>
      </c>
      <c r="AB183" s="19" t="str">
        <f>IF(Table_query__64[[#This Row],[Project status]]=Table_query__64[[#This Row],[Project Status Check]],"OK","NOK")</f>
        <v>OK</v>
      </c>
      <c r="AC183" s="19" t="str">
        <f>IF(Table_query__64[[#This Row],[PM]]=Table_query__64[[#This Row],[PM Check]],"OK","NOK")</f>
        <v>OK</v>
      </c>
      <c r="AD183" s="19" t="str">
        <f>IF(Table_query__64[[#This Row],[PP]]=Table_query__64[[#This Row],[Pilot Check]],"OK","NOK")</f>
        <v>OK</v>
      </c>
      <c r="AE183" s="19"/>
    </row>
    <row r="184" spans="1:31" hidden="1" x14ac:dyDescent="0.3">
      <c r="A184" s="1" t="s">
        <v>505</v>
      </c>
      <c r="B184" s="2" t="s">
        <v>502</v>
      </c>
      <c r="C184" s="3" t="s">
        <v>4960</v>
      </c>
      <c r="D184" s="2" t="s">
        <v>503</v>
      </c>
      <c r="E184" s="2" t="s">
        <v>75</v>
      </c>
      <c r="F184" s="2" t="s">
        <v>122</v>
      </c>
      <c r="G184" s="4">
        <v>45890.083333333336</v>
      </c>
      <c r="H184" s="4">
        <v>45890.083333333336</v>
      </c>
      <c r="I184" s="2" t="s">
        <v>504</v>
      </c>
      <c r="J184" s="2" t="s">
        <v>319</v>
      </c>
      <c r="K184" s="2"/>
      <c r="L184" t="s">
        <v>83</v>
      </c>
      <c r="M184" s="2" t="s">
        <v>59</v>
      </c>
      <c r="N184" s="3" t="s">
        <v>7644</v>
      </c>
      <c r="O184" s="5">
        <v>8</v>
      </c>
      <c r="P184" s="5">
        <v>2550</v>
      </c>
      <c r="Q184" s="6">
        <v>2025</v>
      </c>
      <c r="R184" s="7">
        <v>2025</v>
      </c>
      <c r="T184" s="8">
        <v>2778</v>
      </c>
      <c r="U184" s="3" t="s">
        <v>9833</v>
      </c>
      <c r="V184" s="1" t="s">
        <v>33</v>
      </c>
      <c r="W184" s="1" t="s">
        <v>32</v>
      </c>
      <c r="X184" t="str">
        <f>VLOOKUP(Table_query__64[[#This Row],[Nr]],'MyTracker Export'!A:P,'MyTracker Export'!$P$1,FALSE)</f>
        <v>Finished</v>
      </c>
      <c r="Y184" t="str">
        <f>VLOOKUP(Table_query__64[[#This Row],[Nr]],'MyTracker Export'!A:Z,'MyTracker Export'!$Z$1,FALSE)</f>
        <v>Andrei Stoicescu</v>
      </c>
      <c r="Z184" t="str">
        <f>VLOOKUP(Table_query__64[[#This Row],[Nr]],'MyTracker Export'!A:AA,'MyTracker Export'!$AA$1,FALSE)</f>
        <v>Boris Krastev</v>
      </c>
      <c r="AB184" s="19" t="str">
        <f>IF(Table_query__64[[#This Row],[Project status]]=Table_query__64[[#This Row],[Project Status Check]],"OK","NOK")</f>
        <v>OK</v>
      </c>
      <c r="AC184" s="19" t="str">
        <f>IF(Table_query__64[[#This Row],[PM]]=Table_query__64[[#This Row],[PM Check]],"OK","NOK")</f>
        <v>OK</v>
      </c>
      <c r="AD184" s="19" t="str">
        <f>IF(Table_query__64[[#This Row],[PP]]=Table_query__64[[#This Row],[Pilot Check]],"OK","NOK")</f>
        <v>OK</v>
      </c>
      <c r="AE184" s="19"/>
    </row>
    <row r="185" spans="1:31" hidden="1" x14ac:dyDescent="0.3">
      <c r="A185" s="1" t="s">
        <v>506</v>
      </c>
      <c r="B185" s="2" t="s">
        <v>451</v>
      </c>
      <c r="C185" s="3" t="s">
        <v>4961</v>
      </c>
      <c r="D185" s="2" t="s">
        <v>27</v>
      </c>
      <c r="E185" s="2" t="s">
        <v>36</v>
      </c>
      <c r="F185" s="2" t="s">
        <v>28</v>
      </c>
      <c r="G185" s="4">
        <v>45894.083333333336</v>
      </c>
      <c r="H185" s="4"/>
      <c r="I185" s="2" t="s">
        <v>30</v>
      </c>
      <c r="J185" s="2" t="s">
        <v>30</v>
      </c>
      <c r="K185" s="2"/>
      <c r="L185" t="s">
        <v>57</v>
      </c>
      <c r="M185" s="2" t="s">
        <v>29</v>
      </c>
      <c r="N185" s="3" t="s">
        <v>7645</v>
      </c>
      <c r="O185" s="5">
        <v>0</v>
      </c>
      <c r="P185" s="5">
        <v>51000</v>
      </c>
      <c r="Q185" s="6">
        <v>2025</v>
      </c>
      <c r="R185" s="7" t="s">
        <v>31</v>
      </c>
      <c r="T185" s="8">
        <v>2777</v>
      </c>
      <c r="U185" s="3" t="s">
        <v>9834</v>
      </c>
      <c r="V185" s="1" t="s">
        <v>33</v>
      </c>
      <c r="W185" s="1" t="s">
        <v>32</v>
      </c>
      <c r="X185" t="str">
        <f>VLOOKUP(Table_query__64[[#This Row],[Nr]],'MyTracker Export'!A:P,'MyTracker Export'!$P$1,FALSE)</f>
        <v>Work in progress</v>
      </c>
      <c r="Y185" t="str">
        <f>VLOOKUP(Table_query__64[[#This Row],[Nr]],'MyTracker Export'!A:Z,'MyTracker Export'!$Z$1,FALSE)</f>
        <v>Makki Chtioui</v>
      </c>
      <c r="Z185" t="str">
        <f>VLOOKUP(Table_query__64[[#This Row],[Nr]],'MyTracker Export'!A:AA,'MyTracker Export'!$AA$1,FALSE)</f>
        <v>Wissem Bensaid</v>
      </c>
      <c r="AB185" s="19" t="str">
        <f>IF(Table_query__64[[#This Row],[Project status]]=Table_query__64[[#This Row],[Project Status Check]],"OK","NOK")</f>
        <v>OK</v>
      </c>
      <c r="AC185" s="19" t="str">
        <f>IF(Table_query__64[[#This Row],[PM]]=Table_query__64[[#This Row],[PM Check]],"OK","NOK")</f>
        <v>NOK</v>
      </c>
      <c r="AD185" s="19" t="str">
        <f>IF(Table_query__64[[#This Row],[PP]]=Table_query__64[[#This Row],[Pilot Check]],"OK","NOK")</f>
        <v>OK</v>
      </c>
      <c r="AE185" s="19"/>
    </row>
    <row r="186" spans="1:31" x14ac:dyDescent="0.3">
      <c r="A186" s="1" t="s">
        <v>507</v>
      </c>
      <c r="B186" s="2" t="s">
        <v>508</v>
      </c>
      <c r="C186" s="3" t="s">
        <v>4962</v>
      </c>
      <c r="D186" s="2" t="s">
        <v>27</v>
      </c>
      <c r="E186" s="2" t="s">
        <v>25</v>
      </c>
      <c r="F186" s="2" t="s">
        <v>28</v>
      </c>
      <c r="G186" s="4">
        <v>45894.083333333336</v>
      </c>
      <c r="H186" s="4"/>
      <c r="I186" s="2" t="s">
        <v>30</v>
      </c>
      <c r="J186" s="2" t="s">
        <v>30</v>
      </c>
      <c r="K186" s="2"/>
      <c r="L186" t="s">
        <v>197</v>
      </c>
      <c r="M186" s="2" t="s">
        <v>29</v>
      </c>
      <c r="N186" s="3" t="s">
        <v>7646</v>
      </c>
      <c r="O186" s="5">
        <v>0</v>
      </c>
      <c r="P186" s="5">
        <v>3921.6</v>
      </c>
      <c r="Q186" s="6">
        <v>2025</v>
      </c>
      <c r="R186" s="7" t="s">
        <v>31</v>
      </c>
      <c r="T186" s="8">
        <v>2776</v>
      </c>
      <c r="U186" s="3" t="s">
        <v>9835</v>
      </c>
      <c r="V186" s="1" t="s">
        <v>33</v>
      </c>
      <c r="W186" s="1" t="s">
        <v>32</v>
      </c>
      <c r="X186" t="str">
        <f>VLOOKUP(Table_query__64[[#This Row],[Nr]],'MyTracker Export'!A:P,'MyTracker Export'!$P$1,FALSE)</f>
        <v>Finished</v>
      </c>
      <c r="Y186" t="str">
        <f>VLOOKUP(Table_query__64[[#This Row],[Nr]],'MyTracker Export'!A:Z,'MyTracker Export'!$Z$1,FALSE)</f>
        <v>Dhekra Yaakoubi</v>
      </c>
      <c r="Z186" t="str">
        <f>VLOOKUP(Table_query__64[[#This Row],[Nr]],'MyTracker Export'!A:AA,'MyTracker Export'!$AA$1,FALSE)</f>
        <v>Wissem Bensaid</v>
      </c>
      <c r="AB186" s="19" t="str">
        <f>IF(Table_query__64[[#This Row],[Project status]]=Table_query__64[[#This Row],[Project Status Check]],"OK","NOK")</f>
        <v>NOK</v>
      </c>
      <c r="AC186" s="19" t="str">
        <f>IF(Table_query__64[[#This Row],[PM]]=Table_query__64[[#This Row],[PM Check]],"OK","NOK")</f>
        <v>NOK</v>
      </c>
      <c r="AD186" s="19" t="str">
        <f>IF(Table_query__64[[#This Row],[PP]]=Table_query__64[[#This Row],[Pilot Check]],"OK","NOK")</f>
        <v>OK</v>
      </c>
      <c r="AE186" s="19"/>
    </row>
    <row r="187" spans="1:31" hidden="1" x14ac:dyDescent="0.3">
      <c r="A187" s="1" t="s">
        <v>509</v>
      </c>
      <c r="B187" s="2" t="s">
        <v>510</v>
      </c>
      <c r="C187" s="3" t="s">
        <v>4963</v>
      </c>
      <c r="D187" s="2" t="s">
        <v>27</v>
      </c>
      <c r="E187" s="2" t="s">
        <v>25</v>
      </c>
      <c r="F187" s="2" t="s">
        <v>28</v>
      </c>
      <c r="G187" s="4">
        <v>45894.083333333336</v>
      </c>
      <c r="H187" s="4"/>
      <c r="I187" s="2" t="s">
        <v>30</v>
      </c>
      <c r="J187" s="2" t="s">
        <v>30</v>
      </c>
      <c r="K187" s="2"/>
      <c r="L187" t="s">
        <v>101</v>
      </c>
      <c r="M187" s="2" t="s">
        <v>29</v>
      </c>
      <c r="N187" s="3" t="s">
        <v>7647</v>
      </c>
      <c r="O187" s="5">
        <v>0</v>
      </c>
      <c r="P187" s="5">
        <v>68000</v>
      </c>
      <c r="Q187" s="6">
        <v>2025</v>
      </c>
      <c r="R187" s="7" t="s">
        <v>31</v>
      </c>
      <c r="T187" s="8">
        <v>2775</v>
      </c>
      <c r="U187" s="3" t="s">
        <v>9836</v>
      </c>
      <c r="V187" s="1" t="s">
        <v>33</v>
      </c>
      <c r="W187" s="1" t="s">
        <v>32</v>
      </c>
      <c r="X187" t="str">
        <f>VLOOKUP(Table_query__64[[#This Row],[Nr]],'MyTracker Export'!A:P,'MyTracker Export'!$P$1,FALSE)</f>
        <v>Work in progress</v>
      </c>
      <c r="Y187" t="str">
        <f>VLOOKUP(Table_query__64[[#This Row],[Nr]],'MyTracker Export'!A:Z,'MyTracker Export'!$Z$1,FALSE)</f>
        <v>NOUREDDINE ABEDELMOULA</v>
      </c>
      <c r="Z187" t="str">
        <f>VLOOKUP(Table_query__64[[#This Row],[Nr]],'MyTracker Export'!A:AA,'MyTracker Export'!$AA$1,FALSE)</f>
        <v>Wissem Bensaid</v>
      </c>
      <c r="AB187" s="19" t="str">
        <f>IF(Table_query__64[[#This Row],[Project status]]=Table_query__64[[#This Row],[Project Status Check]],"OK","NOK")</f>
        <v>OK</v>
      </c>
      <c r="AC187" s="19" t="str">
        <f>IF(Table_query__64[[#This Row],[PM]]=Table_query__64[[#This Row],[PM Check]],"OK","NOK")</f>
        <v>NOK</v>
      </c>
      <c r="AD187" s="19" t="str">
        <f>IF(Table_query__64[[#This Row],[PP]]=Table_query__64[[#This Row],[Pilot Check]],"OK","NOK")</f>
        <v>OK</v>
      </c>
      <c r="AE187" s="19"/>
    </row>
    <row r="188" spans="1:31" hidden="1" x14ac:dyDescent="0.3">
      <c r="A188" s="1" t="s">
        <v>511</v>
      </c>
      <c r="B188" s="2" t="s">
        <v>512</v>
      </c>
      <c r="C188" s="3" t="s">
        <v>4964</v>
      </c>
      <c r="D188" s="2" t="s">
        <v>27</v>
      </c>
      <c r="E188" s="2" t="s">
        <v>25</v>
      </c>
      <c r="F188" s="2" t="s">
        <v>28</v>
      </c>
      <c r="G188" s="4">
        <v>45894.083333333336</v>
      </c>
      <c r="H188" s="4">
        <v>45952.083333333336</v>
      </c>
      <c r="I188" s="2" t="s">
        <v>498</v>
      </c>
      <c r="J188" s="2" t="s">
        <v>30</v>
      </c>
      <c r="K188" s="2"/>
      <c r="L188" t="s">
        <v>164</v>
      </c>
      <c r="M188" s="2" t="s">
        <v>29</v>
      </c>
      <c r="N188" s="3" t="s">
        <v>7648</v>
      </c>
      <c r="O188" s="5">
        <v>0</v>
      </c>
      <c r="P188" s="5">
        <v>8919.09</v>
      </c>
      <c r="Q188" s="6">
        <v>2025</v>
      </c>
      <c r="R188" s="7">
        <v>2025</v>
      </c>
      <c r="T188" s="8">
        <v>2774</v>
      </c>
      <c r="U188" s="3" t="s">
        <v>9837</v>
      </c>
      <c r="V188" s="1" t="s">
        <v>33</v>
      </c>
      <c r="W188" s="1" t="s">
        <v>32</v>
      </c>
      <c r="X188" t="str">
        <f>VLOOKUP(Table_query__64[[#This Row],[Nr]],'MyTracker Export'!A:P,'MyTracker Export'!$P$1,FALSE)</f>
        <v>Work in progress</v>
      </c>
      <c r="Y188" t="str">
        <f>VLOOKUP(Table_query__64[[#This Row],[Nr]],'MyTracker Export'!A:Z,'MyTracker Export'!$Z$1,FALSE)</f>
        <v>Zied Maghrebi</v>
      </c>
      <c r="Z188" t="str">
        <f>VLOOKUP(Table_query__64[[#This Row],[Nr]],'MyTracker Export'!A:AA,'MyTracker Export'!$AA$1,FALSE)</f>
        <v>Wissem Bensaid</v>
      </c>
      <c r="AB188" s="19" t="str">
        <f>IF(Table_query__64[[#This Row],[Project status]]=Table_query__64[[#This Row],[Project Status Check]],"OK","NOK")</f>
        <v>OK</v>
      </c>
      <c r="AC188" s="19" t="str">
        <f>IF(Table_query__64[[#This Row],[PM]]=Table_query__64[[#This Row],[PM Check]],"OK","NOK")</f>
        <v>OK</v>
      </c>
      <c r="AD188" s="19" t="str">
        <f>IF(Table_query__64[[#This Row],[PP]]=Table_query__64[[#This Row],[Pilot Check]],"OK","NOK")</f>
        <v>OK</v>
      </c>
      <c r="AE188" s="19"/>
    </row>
    <row r="189" spans="1:31" hidden="1" x14ac:dyDescent="0.3">
      <c r="A189" s="1" t="s">
        <v>513</v>
      </c>
      <c r="B189" s="2" t="s">
        <v>217</v>
      </c>
      <c r="C189" s="3" t="s">
        <v>4965</v>
      </c>
      <c r="D189" s="2" t="s">
        <v>178</v>
      </c>
      <c r="E189" s="2" t="s">
        <v>36</v>
      </c>
      <c r="F189" s="2" t="s">
        <v>28</v>
      </c>
      <c r="G189" s="4">
        <v>45889.083333333336</v>
      </c>
      <c r="H189" s="4"/>
      <c r="I189" s="2" t="s">
        <v>218</v>
      </c>
      <c r="J189" s="2" t="s">
        <v>150</v>
      </c>
      <c r="K189" s="2" t="s">
        <v>514</v>
      </c>
      <c r="L189" t="s">
        <v>37</v>
      </c>
      <c r="M189" s="2" t="s">
        <v>29</v>
      </c>
      <c r="N189" s="3" t="s">
        <v>7649</v>
      </c>
      <c r="O189" s="5">
        <v>0.3</v>
      </c>
      <c r="P189" s="5">
        <v>23900</v>
      </c>
      <c r="Q189" s="6">
        <v>2025</v>
      </c>
      <c r="R189" s="7" t="s">
        <v>31</v>
      </c>
      <c r="T189" s="8">
        <v>2773</v>
      </c>
      <c r="U189" s="3" t="s">
        <v>9838</v>
      </c>
      <c r="V189" s="1" t="s">
        <v>33</v>
      </c>
      <c r="W189" s="1" t="s">
        <v>32</v>
      </c>
      <c r="X189" t="str">
        <f>VLOOKUP(Table_query__64[[#This Row],[Nr]],'MyTracker Export'!A:P,'MyTracker Export'!$P$1,FALSE)</f>
        <v>Work in progress</v>
      </c>
      <c r="Y189" t="str">
        <f>VLOOKUP(Table_query__64[[#This Row],[Nr]],'MyTracker Export'!A:Z,'MyTracker Export'!$Z$1,FALSE)</f>
        <v>Lucas Olheiser</v>
      </c>
      <c r="Z189" t="str">
        <f>VLOOKUP(Table_query__64[[#This Row],[Nr]],'MyTracker Export'!A:AA,'MyTracker Export'!$AA$1,FALSE)</f>
        <v>Fiete Heinrich</v>
      </c>
      <c r="AB189" s="19" t="str">
        <f>IF(Table_query__64[[#This Row],[Project status]]=Table_query__64[[#This Row],[Project Status Check]],"OK","NOK")</f>
        <v>OK</v>
      </c>
      <c r="AC189" s="19" t="str">
        <f>IF(Table_query__64[[#This Row],[PM]]=Table_query__64[[#This Row],[PM Check]],"OK","NOK")</f>
        <v>OK</v>
      </c>
      <c r="AD189" s="19" t="str">
        <f>IF(Table_query__64[[#This Row],[PP]]=Table_query__64[[#This Row],[Pilot Check]],"OK","NOK")</f>
        <v>OK</v>
      </c>
      <c r="AE189" s="19"/>
    </row>
    <row r="190" spans="1:31" x14ac:dyDescent="0.3">
      <c r="A190" s="1" t="s">
        <v>515</v>
      </c>
      <c r="B190" s="2" t="s">
        <v>438</v>
      </c>
      <c r="C190" s="3" t="s">
        <v>4966</v>
      </c>
      <c r="D190" s="2" t="s">
        <v>27</v>
      </c>
      <c r="E190" s="2" t="s">
        <v>25</v>
      </c>
      <c r="F190" s="2" t="s">
        <v>28</v>
      </c>
      <c r="G190" s="4">
        <v>45889.083333333336</v>
      </c>
      <c r="H190" s="4"/>
      <c r="I190" s="2" t="s">
        <v>30</v>
      </c>
      <c r="J190" s="2" t="s">
        <v>30</v>
      </c>
      <c r="K190" s="2"/>
      <c r="L190" t="s">
        <v>83</v>
      </c>
      <c r="M190" s="2" t="s">
        <v>29</v>
      </c>
      <c r="N190" s="3" t="s">
        <v>7650</v>
      </c>
      <c r="O190" s="5">
        <v>0</v>
      </c>
      <c r="P190" s="5">
        <v>3294.12</v>
      </c>
      <c r="Q190" s="6">
        <v>2025</v>
      </c>
      <c r="R190" s="7" t="s">
        <v>31</v>
      </c>
      <c r="T190" s="8">
        <v>2772</v>
      </c>
      <c r="U190" s="3" t="s">
        <v>9839</v>
      </c>
      <c r="V190" s="1" t="s">
        <v>33</v>
      </c>
      <c r="W190" s="1" t="s">
        <v>32</v>
      </c>
      <c r="X190" t="str">
        <f>VLOOKUP(Table_query__64[[#This Row],[Nr]],'MyTracker Export'!A:P,'MyTracker Export'!$P$1,FALSE)</f>
        <v>Finished</v>
      </c>
      <c r="Y190" t="str">
        <f>VLOOKUP(Table_query__64[[#This Row],[Nr]],'MyTracker Export'!A:Z,'MyTracker Export'!$Z$1,FALSE)</f>
        <v>Zied Maghrebi</v>
      </c>
      <c r="Z190" t="str">
        <f>VLOOKUP(Table_query__64[[#This Row],[Nr]],'MyTracker Export'!A:AA,'MyTracker Export'!$AA$1,FALSE)</f>
        <v>Wissem Bensaid</v>
      </c>
      <c r="AB190" s="19" t="str">
        <f>IF(Table_query__64[[#This Row],[Project status]]=Table_query__64[[#This Row],[Project Status Check]],"OK","NOK")</f>
        <v>NOK</v>
      </c>
      <c r="AC190" s="19" t="str">
        <f>IF(Table_query__64[[#This Row],[PM]]=Table_query__64[[#This Row],[PM Check]],"OK","NOK")</f>
        <v>NOK</v>
      </c>
      <c r="AD190" s="19" t="str">
        <f>IF(Table_query__64[[#This Row],[PP]]=Table_query__64[[#This Row],[Pilot Check]],"OK","NOK")</f>
        <v>OK</v>
      </c>
      <c r="AE190" s="19"/>
    </row>
    <row r="191" spans="1:31" hidden="1" x14ac:dyDescent="0.3">
      <c r="A191" s="1" t="s">
        <v>516</v>
      </c>
      <c r="B191" s="2" t="s">
        <v>438</v>
      </c>
      <c r="C191" s="3" t="s">
        <v>4967</v>
      </c>
      <c r="D191" s="2" t="s">
        <v>27</v>
      </c>
      <c r="E191" s="2" t="s">
        <v>25</v>
      </c>
      <c r="F191" s="2" t="s">
        <v>28</v>
      </c>
      <c r="G191" s="4">
        <v>45888.083333333336</v>
      </c>
      <c r="H191" s="4"/>
      <c r="I191" s="2" t="s">
        <v>30</v>
      </c>
      <c r="J191" s="2" t="s">
        <v>30</v>
      </c>
      <c r="K191" s="2"/>
      <c r="L191" t="s">
        <v>37</v>
      </c>
      <c r="M191" s="2" t="s">
        <v>29</v>
      </c>
      <c r="N191" s="3" t="s">
        <v>7651</v>
      </c>
      <c r="O191" s="5">
        <v>0</v>
      </c>
      <c r="P191" s="5">
        <v>26491.02</v>
      </c>
      <c r="Q191" s="6">
        <v>2025</v>
      </c>
      <c r="R191" s="7" t="s">
        <v>31</v>
      </c>
      <c r="T191" s="8">
        <v>2771</v>
      </c>
      <c r="U191" s="3" t="s">
        <v>9840</v>
      </c>
      <c r="V191" s="1" t="s">
        <v>33</v>
      </c>
      <c r="W191" s="1" t="s">
        <v>32</v>
      </c>
      <c r="X191" t="str">
        <f>VLOOKUP(Table_query__64[[#This Row],[Nr]],'MyTracker Export'!A:P,'MyTracker Export'!$P$1,FALSE)</f>
        <v>Work in progress</v>
      </c>
      <c r="Y191" t="str">
        <f>VLOOKUP(Table_query__64[[#This Row],[Nr]],'MyTracker Export'!A:Z,'MyTracker Export'!$Z$1,FALSE)</f>
        <v>Zied Maghrebi</v>
      </c>
      <c r="Z191" t="str">
        <f>VLOOKUP(Table_query__64[[#This Row],[Nr]],'MyTracker Export'!A:AA,'MyTracker Export'!$AA$1,FALSE)</f>
        <v>Wissem Bensaid</v>
      </c>
      <c r="AB191" s="19" t="str">
        <f>IF(Table_query__64[[#This Row],[Project status]]=Table_query__64[[#This Row],[Project Status Check]],"OK","NOK")</f>
        <v>OK</v>
      </c>
      <c r="AC191" s="19" t="str">
        <f>IF(Table_query__64[[#This Row],[PM]]=Table_query__64[[#This Row],[PM Check]],"OK","NOK")</f>
        <v>NOK</v>
      </c>
      <c r="AD191" s="19" t="str">
        <f>IF(Table_query__64[[#This Row],[PP]]=Table_query__64[[#This Row],[Pilot Check]],"OK","NOK")</f>
        <v>OK</v>
      </c>
      <c r="AE191" s="19"/>
    </row>
    <row r="192" spans="1:31" hidden="1" x14ac:dyDescent="0.3">
      <c r="A192" s="1" t="s">
        <v>517</v>
      </c>
      <c r="B192" s="2" t="s">
        <v>518</v>
      </c>
      <c r="C192" s="3" t="s">
        <v>4968</v>
      </c>
      <c r="D192" s="2" t="s">
        <v>27</v>
      </c>
      <c r="E192" s="2" t="s">
        <v>82</v>
      </c>
      <c r="F192" s="2" t="s">
        <v>28</v>
      </c>
      <c r="G192" s="4">
        <v>45888.083333333336</v>
      </c>
      <c r="H192" s="4"/>
      <c r="I192" s="2" t="s">
        <v>30</v>
      </c>
      <c r="J192" s="2" t="s">
        <v>30</v>
      </c>
      <c r="K192" s="2"/>
      <c r="L192" t="s">
        <v>26</v>
      </c>
      <c r="M192" s="2" t="s">
        <v>29</v>
      </c>
      <c r="N192" s="3" t="s">
        <v>7652</v>
      </c>
      <c r="O192" s="5">
        <v>0</v>
      </c>
      <c r="P192" s="5">
        <v>253660</v>
      </c>
      <c r="Q192" s="6">
        <v>2025</v>
      </c>
      <c r="R192" s="7" t="s">
        <v>31</v>
      </c>
      <c r="T192" s="8">
        <v>2770</v>
      </c>
      <c r="U192" s="3" t="s">
        <v>9841</v>
      </c>
      <c r="V192" s="1" t="s">
        <v>33</v>
      </c>
      <c r="W192" s="1" t="s">
        <v>32</v>
      </c>
      <c r="X192" t="str">
        <f>VLOOKUP(Table_query__64[[#This Row],[Nr]],'MyTracker Export'!A:P,'MyTracker Export'!$P$1,FALSE)</f>
        <v>Work in progress</v>
      </c>
      <c r="Y192" t="str">
        <f>VLOOKUP(Table_query__64[[#This Row],[Nr]],'MyTracker Export'!A:Z,'MyTracker Export'!$Z$1,FALSE)</f>
        <v>Omar Tounsi</v>
      </c>
      <c r="Z192" t="str">
        <f>VLOOKUP(Table_query__64[[#This Row],[Nr]],'MyTracker Export'!A:AA,'MyTracker Export'!$AA$1,FALSE)</f>
        <v>Wissem Bensaid</v>
      </c>
      <c r="AB192" s="19" t="str">
        <f>IF(Table_query__64[[#This Row],[Project status]]=Table_query__64[[#This Row],[Project Status Check]],"OK","NOK")</f>
        <v>OK</v>
      </c>
      <c r="AC192" s="19" t="str">
        <f>IF(Table_query__64[[#This Row],[PM]]=Table_query__64[[#This Row],[PM Check]],"OK","NOK")</f>
        <v>NOK</v>
      </c>
      <c r="AD192" s="19" t="str">
        <f>IF(Table_query__64[[#This Row],[PP]]=Table_query__64[[#This Row],[Pilot Check]],"OK","NOK")</f>
        <v>OK</v>
      </c>
      <c r="AE192" s="19"/>
    </row>
    <row r="193" spans="1:31" x14ac:dyDescent="0.3">
      <c r="A193" s="1" t="s">
        <v>519</v>
      </c>
      <c r="B193" s="2" t="s">
        <v>520</v>
      </c>
      <c r="C193" s="3" t="s">
        <v>4969</v>
      </c>
      <c r="D193" s="2" t="s">
        <v>27</v>
      </c>
      <c r="E193" s="2" t="s">
        <v>25</v>
      </c>
      <c r="F193" s="2" t="s">
        <v>28</v>
      </c>
      <c r="G193" s="4">
        <v>45882.083333333336</v>
      </c>
      <c r="H193" s="4"/>
      <c r="I193" s="2" t="s">
        <v>30</v>
      </c>
      <c r="J193" s="2" t="s">
        <v>30</v>
      </c>
      <c r="K193" s="2"/>
      <c r="L193" t="s">
        <v>521</v>
      </c>
      <c r="M193" s="2" t="s">
        <v>29</v>
      </c>
      <c r="N193" s="3" t="s">
        <v>7653</v>
      </c>
      <c r="O193" s="5">
        <v>0</v>
      </c>
      <c r="P193" s="5">
        <v>3850.2</v>
      </c>
      <c r="Q193" s="6">
        <v>2025</v>
      </c>
      <c r="R193" s="7" t="s">
        <v>31</v>
      </c>
      <c r="T193" s="8">
        <v>2769</v>
      </c>
      <c r="U193" s="3" t="s">
        <v>9842</v>
      </c>
      <c r="V193" s="1" t="s">
        <v>33</v>
      </c>
      <c r="W193" s="1" t="s">
        <v>32</v>
      </c>
      <c r="X193" t="str">
        <f>VLOOKUP(Table_query__64[[#This Row],[Nr]],'MyTracker Export'!A:P,'MyTracker Export'!$P$1,FALSE)</f>
        <v>Finished</v>
      </c>
      <c r="Y193" t="str">
        <f>VLOOKUP(Table_query__64[[#This Row],[Nr]],'MyTracker Export'!A:Z,'MyTracker Export'!$Z$1,FALSE)</f>
        <v>Mohsen HAMDI</v>
      </c>
      <c r="Z193" t="str">
        <f>VLOOKUP(Table_query__64[[#This Row],[Nr]],'MyTracker Export'!A:AA,'MyTracker Export'!$AA$1,FALSE)</f>
        <v>Wissem Bensaid</v>
      </c>
      <c r="AB193" s="19" t="str">
        <f>IF(Table_query__64[[#This Row],[Project status]]=Table_query__64[[#This Row],[Project Status Check]],"OK","NOK")</f>
        <v>NOK</v>
      </c>
      <c r="AC193" s="19" t="str">
        <f>IF(Table_query__64[[#This Row],[PM]]=Table_query__64[[#This Row],[PM Check]],"OK","NOK")</f>
        <v>NOK</v>
      </c>
      <c r="AD193" s="19" t="str">
        <f>IF(Table_query__64[[#This Row],[PP]]=Table_query__64[[#This Row],[Pilot Check]],"OK","NOK")</f>
        <v>OK</v>
      </c>
      <c r="AE193" s="19"/>
    </row>
    <row r="194" spans="1:31" x14ac:dyDescent="0.3">
      <c r="A194" s="1" t="s">
        <v>522</v>
      </c>
      <c r="B194" s="2" t="s">
        <v>520</v>
      </c>
      <c r="C194" s="3" t="s">
        <v>4970</v>
      </c>
      <c r="D194" s="2" t="s">
        <v>27</v>
      </c>
      <c r="E194" s="2" t="s">
        <v>25</v>
      </c>
      <c r="F194" s="2" t="s">
        <v>28</v>
      </c>
      <c r="G194" s="4">
        <v>45882.083333333336</v>
      </c>
      <c r="H194" s="4"/>
      <c r="I194" s="2" t="s">
        <v>30</v>
      </c>
      <c r="J194" s="2" t="s">
        <v>30</v>
      </c>
      <c r="K194" s="2"/>
      <c r="L194" t="s">
        <v>197</v>
      </c>
      <c r="M194" s="2" t="s">
        <v>29</v>
      </c>
      <c r="N194" s="3" t="s">
        <v>7654</v>
      </c>
      <c r="O194" s="5">
        <v>0</v>
      </c>
      <c r="P194" s="5">
        <v>1250</v>
      </c>
      <c r="Q194" s="6">
        <v>2025</v>
      </c>
      <c r="R194" s="7" t="s">
        <v>31</v>
      </c>
      <c r="T194" s="8">
        <v>2768</v>
      </c>
      <c r="U194" s="3" t="s">
        <v>9843</v>
      </c>
      <c r="V194" s="1" t="s">
        <v>33</v>
      </c>
      <c r="W194" s="1" t="s">
        <v>32</v>
      </c>
      <c r="X194" t="str">
        <f>VLOOKUP(Table_query__64[[#This Row],[Nr]],'MyTracker Export'!A:P,'MyTracker Export'!$P$1,FALSE)</f>
        <v>Finished</v>
      </c>
      <c r="Y194" t="str">
        <f>VLOOKUP(Table_query__64[[#This Row],[Nr]],'MyTracker Export'!A:Z,'MyTracker Export'!$Z$1,FALSE)</f>
        <v>Wassim Ktari</v>
      </c>
      <c r="Z194" t="str">
        <f>VLOOKUP(Table_query__64[[#This Row],[Nr]],'MyTracker Export'!A:AA,'MyTracker Export'!$AA$1,FALSE)</f>
        <v>Wissem Bensaid</v>
      </c>
      <c r="AB194" s="19" t="str">
        <f>IF(Table_query__64[[#This Row],[Project status]]=Table_query__64[[#This Row],[Project Status Check]],"OK","NOK")</f>
        <v>NOK</v>
      </c>
      <c r="AC194" s="19" t="str">
        <f>IF(Table_query__64[[#This Row],[PM]]=Table_query__64[[#This Row],[PM Check]],"OK","NOK")</f>
        <v>NOK</v>
      </c>
      <c r="AD194" s="19" t="str">
        <f>IF(Table_query__64[[#This Row],[PP]]=Table_query__64[[#This Row],[Pilot Check]],"OK","NOK")</f>
        <v>OK</v>
      </c>
      <c r="AE194" s="19"/>
    </row>
    <row r="195" spans="1:31" hidden="1" x14ac:dyDescent="0.3">
      <c r="A195" s="1" t="s">
        <v>523</v>
      </c>
      <c r="B195" s="2" t="s">
        <v>322</v>
      </c>
      <c r="C195" s="3" t="s">
        <v>4971</v>
      </c>
      <c r="D195" s="2" t="s">
        <v>27</v>
      </c>
      <c r="E195" s="2" t="s">
        <v>82</v>
      </c>
      <c r="F195" s="2" t="s">
        <v>28</v>
      </c>
      <c r="G195" s="4">
        <v>45882.083333333336</v>
      </c>
      <c r="H195" s="4"/>
      <c r="I195" s="2" t="s">
        <v>30</v>
      </c>
      <c r="J195" s="2" t="s">
        <v>30</v>
      </c>
      <c r="K195" s="2"/>
      <c r="L195" t="s">
        <v>524</v>
      </c>
      <c r="M195" s="2" t="s">
        <v>29</v>
      </c>
      <c r="N195" s="3" t="s">
        <v>7655</v>
      </c>
      <c r="O195" s="5">
        <v>0</v>
      </c>
      <c r="P195" s="5">
        <v>106336.99</v>
      </c>
      <c r="Q195" s="6">
        <v>2025</v>
      </c>
      <c r="R195" s="7" t="s">
        <v>31</v>
      </c>
      <c r="T195" s="8">
        <v>2767</v>
      </c>
      <c r="U195" s="3" t="s">
        <v>9844</v>
      </c>
      <c r="V195" s="1" t="s">
        <v>33</v>
      </c>
      <c r="W195" s="1" t="s">
        <v>32</v>
      </c>
      <c r="X195" t="str">
        <f>VLOOKUP(Table_query__64[[#This Row],[Nr]],'MyTracker Export'!A:P,'MyTracker Export'!$P$1,FALSE)</f>
        <v>Work in progress</v>
      </c>
      <c r="Y195" t="str">
        <f>VLOOKUP(Table_query__64[[#This Row],[Nr]],'MyTracker Export'!A:Z,'MyTracker Export'!$Z$1,FALSE)</f>
        <v>Zied Maghrebi</v>
      </c>
      <c r="Z195" t="str">
        <f>VLOOKUP(Table_query__64[[#This Row],[Nr]],'MyTracker Export'!A:AA,'MyTracker Export'!$AA$1,FALSE)</f>
        <v>Wissem Bensaid</v>
      </c>
      <c r="AB195" s="19" t="str">
        <f>IF(Table_query__64[[#This Row],[Project status]]=Table_query__64[[#This Row],[Project Status Check]],"OK","NOK")</f>
        <v>OK</v>
      </c>
      <c r="AC195" s="19" t="str">
        <f>IF(Table_query__64[[#This Row],[PM]]=Table_query__64[[#This Row],[PM Check]],"OK","NOK")</f>
        <v>NOK</v>
      </c>
      <c r="AD195" s="19" t="str">
        <f>IF(Table_query__64[[#This Row],[PP]]=Table_query__64[[#This Row],[Pilot Check]],"OK","NOK")</f>
        <v>OK</v>
      </c>
      <c r="AE195" s="19"/>
    </row>
    <row r="196" spans="1:31" hidden="1" x14ac:dyDescent="0.3">
      <c r="A196" s="1" t="s">
        <v>525</v>
      </c>
      <c r="B196" s="2" t="s">
        <v>265</v>
      </c>
      <c r="C196" s="3" t="s">
        <v>4972</v>
      </c>
      <c r="D196" s="2" t="s">
        <v>53</v>
      </c>
      <c r="E196" s="2" t="s">
        <v>25</v>
      </c>
      <c r="F196" s="2" t="s">
        <v>122</v>
      </c>
      <c r="G196" s="4">
        <v>45881.083333333336</v>
      </c>
      <c r="H196" s="4">
        <v>45961.041666666664</v>
      </c>
      <c r="I196" s="2" t="s">
        <v>40</v>
      </c>
      <c r="J196" s="2" t="s">
        <v>66</v>
      </c>
      <c r="K196" s="2" t="s">
        <v>115</v>
      </c>
      <c r="L196" t="s">
        <v>526</v>
      </c>
      <c r="M196" s="2" t="s">
        <v>29</v>
      </c>
      <c r="N196" s="3" t="s">
        <v>7656</v>
      </c>
      <c r="O196" s="5">
        <v>200000000</v>
      </c>
      <c r="P196" s="5">
        <v>36234</v>
      </c>
      <c r="Q196" s="6">
        <v>2025</v>
      </c>
      <c r="R196" s="7">
        <v>2025</v>
      </c>
      <c r="T196" s="8">
        <v>2766</v>
      </c>
      <c r="U196" s="3" t="s">
        <v>9845</v>
      </c>
      <c r="V196" s="1" t="s">
        <v>33</v>
      </c>
      <c r="W196" s="1" t="s">
        <v>32</v>
      </c>
      <c r="X196" t="str">
        <f>VLOOKUP(Table_query__64[[#This Row],[Nr]],'MyTracker Export'!A:P,'MyTracker Export'!$P$1,FALSE)</f>
        <v>Finished</v>
      </c>
      <c r="Y196" t="str">
        <f>VLOOKUP(Table_query__64[[#This Row],[Nr]],'MyTracker Export'!A:Z,'MyTracker Export'!$Z$1,FALSE)</f>
        <v>Karel De Swert</v>
      </c>
      <c r="Z196" t="str">
        <f>VLOOKUP(Table_query__64[[#This Row],[Nr]],'MyTracker Export'!A:AA,'MyTracker Export'!$AA$1,FALSE)</f>
        <v>Josué Silverio</v>
      </c>
      <c r="AB196" s="19" t="str">
        <f>IF(Table_query__64[[#This Row],[Project status]]=Table_query__64[[#This Row],[Project Status Check]],"OK","NOK")</f>
        <v>OK</v>
      </c>
      <c r="AC196" s="19" t="str">
        <f>IF(Table_query__64[[#This Row],[PM]]=Table_query__64[[#This Row],[PM Check]],"OK","NOK")</f>
        <v>OK</v>
      </c>
      <c r="AD196" s="19" t="str">
        <f>IF(Table_query__64[[#This Row],[PP]]=Table_query__64[[#This Row],[Pilot Check]],"OK","NOK")</f>
        <v>OK</v>
      </c>
      <c r="AE196" s="19"/>
    </row>
    <row r="197" spans="1:31" hidden="1" x14ac:dyDescent="0.3">
      <c r="A197" s="1" t="s">
        <v>527</v>
      </c>
      <c r="B197" s="2" t="s">
        <v>528</v>
      </c>
      <c r="C197" s="3" t="s">
        <v>4973</v>
      </c>
      <c r="D197" s="2" t="s">
        <v>178</v>
      </c>
      <c r="E197" s="2" t="s">
        <v>82</v>
      </c>
      <c r="F197" s="2" t="s">
        <v>28</v>
      </c>
      <c r="G197" s="4">
        <v>45881.083333333336</v>
      </c>
      <c r="H197" s="4"/>
      <c r="I197" s="2" t="s">
        <v>463</v>
      </c>
      <c r="J197" s="2" t="s">
        <v>530</v>
      </c>
      <c r="K197" s="2"/>
      <c r="L197" t="s">
        <v>529</v>
      </c>
      <c r="M197" s="2" t="s">
        <v>29</v>
      </c>
      <c r="N197" s="3" t="s">
        <v>7657</v>
      </c>
      <c r="O197" s="5">
        <v>5</v>
      </c>
      <c r="P197" s="5">
        <v>175855</v>
      </c>
      <c r="Q197" s="6">
        <v>2025</v>
      </c>
      <c r="R197" s="7" t="s">
        <v>31</v>
      </c>
      <c r="T197" s="8">
        <v>2765</v>
      </c>
      <c r="U197" s="3" t="s">
        <v>9846</v>
      </c>
      <c r="V197" s="1" t="s">
        <v>33</v>
      </c>
      <c r="W197" s="1" t="s">
        <v>32</v>
      </c>
      <c r="X197" t="str">
        <f>VLOOKUP(Table_query__64[[#This Row],[Nr]],'MyTracker Export'!A:P,'MyTracker Export'!$P$1,FALSE)</f>
        <v>Work in progress</v>
      </c>
      <c r="Y197" t="str">
        <f>VLOOKUP(Table_query__64[[#This Row],[Nr]],'MyTracker Export'!A:Z,'MyTracker Export'!$Z$1,FALSE)</f>
        <v>Anja Lüttringhaus</v>
      </c>
      <c r="Z197" t="str">
        <f>VLOOKUP(Table_query__64[[#This Row],[Nr]],'MyTracker Export'!A:AA,'MyTracker Export'!$AA$1,FALSE)</f>
        <v>Philippe Fürst</v>
      </c>
      <c r="AB197" s="19" t="str">
        <f>IF(Table_query__64[[#This Row],[Project status]]=Table_query__64[[#This Row],[Project Status Check]],"OK","NOK")</f>
        <v>OK</v>
      </c>
      <c r="AC197" s="19" t="str">
        <f>IF(Table_query__64[[#This Row],[PM]]=Table_query__64[[#This Row],[PM Check]],"OK","NOK")</f>
        <v>OK</v>
      </c>
      <c r="AD197" s="19" t="str">
        <f>IF(Table_query__64[[#This Row],[PP]]=Table_query__64[[#This Row],[Pilot Check]],"OK","NOK")</f>
        <v>OK</v>
      </c>
      <c r="AE197" s="19"/>
    </row>
    <row r="198" spans="1:31" hidden="1" x14ac:dyDescent="0.3">
      <c r="A198" s="1" t="s">
        <v>531</v>
      </c>
      <c r="B198" s="2" t="s">
        <v>532</v>
      </c>
      <c r="C198" s="3" t="s">
        <v>4974</v>
      </c>
      <c r="D198" s="2" t="s">
        <v>84</v>
      </c>
      <c r="E198" s="2" t="s">
        <v>36</v>
      </c>
      <c r="F198" s="2" t="s">
        <v>122</v>
      </c>
      <c r="G198" s="4">
        <v>45881.083333333336</v>
      </c>
      <c r="H198" s="4">
        <v>45881.083333333336</v>
      </c>
      <c r="I198" s="2" t="s">
        <v>533</v>
      </c>
      <c r="J198" s="2" t="s">
        <v>289</v>
      </c>
      <c r="K198" s="2"/>
      <c r="L198" t="s">
        <v>106</v>
      </c>
      <c r="M198" s="2" t="s">
        <v>59</v>
      </c>
      <c r="N198" s="3" t="s">
        <v>7658</v>
      </c>
      <c r="O198" s="5">
        <v>138000</v>
      </c>
      <c r="P198" s="5">
        <v>0</v>
      </c>
      <c r="Q198" s="6">
        <v>2025</v>
      </c>
      <c r="R198" s="7">
        <v>2025</v>
      </c>
      <c r="T198" s="8">
        <v>2764</v>
      </c>
      <c r="U198" s="3" t="s">
        <v>9847</v>
      </c>
      <c r="V198" s="1" t="s">
        <v>33</v>
      </c>
      <c r="W198" s="1" t="s">
        <v>32</v>
      </c>
      <c r="X198" t="str">
        <f>VLOOKUP(Table_query__64[[#This Row],[Nr]],'MyTracker Export'!A:P,'MyTracker Export'!$P$1,FALSE)</f>
        <v>Finished</v>
      </c>
      <c r="Y198" t="str">
        <f>VLOOKUP(Table_query__64[[#This Row],[Nr]],'MyTracker Export'!A:Z,'MyTracker Export'!$Z$1,FALSE)</f>
        <v>Julian Stephens Jr</v>
      </c>
      <c r="Z198" t="str">
        <f>VLOOKUP(Table_query__64[[#This Row],[Nr]],'MyTracker Export'!A:AA,'MyTracker Export'!$AA$1,FALSE)</f>
        <v>Mac Olean</v>
      </c>
      <c r="AB198" s="19" t="str">
        <f>IF(Table_query__64[[#This Row],[Project status]]=Table_query__64[[#This Row],[Project Status Check]],"OK","NOK")</f>
        <v>OK</v>
      </c>
      <c r="AC198" s="19" t="str">
        <f>IF(Table_query__64[[#This Row],[PM]]=Table_query__64[[#This Row],[PM Check]],"OK","NOK")</f>
        <v>NOK</v>
      </c>
      <c r="AD198" s="19" t="str">
        <f>IF(Table_query__64[[#This Row],[PP]]=Table_query__64[[#This Row],[Pilot Check]],"OK","NOK")</f>
        <v>OK</v>
      </c>
      <c r="AE198" s="19"/>
    </row>
    <row r="199" spans="1:31" hidden="1" x14ac:dyDescent="0.3">
      <c r="A199" s="1" t="s">
        <v>534</v>
      </c>
      <c r="B199" s="2" t="s">
        <v>532</v>
      </c>
      <c r="C199" s="3" t="s">
        <v>4974</v>
      </c>
      <c r="D199" s="2" t="s">
        <v>84</v>
      </c>
      <c r="E199" s="2" t="s">
        <v>36</v>
      </c>
      <c r="F199" s="2" t="s">
        <v>122</v>
      </c>
      <c r="G199" s="4">
        <v>45881.083333333336</v>
      </c>
      <c r="H199" s="4">
        <v>45881.083333333336</v>
      </c>
      <c r="I199" s="2" t="s">
        <v>533</v>
      </c>
      <c r="J199" s="2" t="s">
        <v>289</v>
      </c>
      <c r="K199" s="2"/>
      <c r="L199" t="s">
        <v>106</v>
      </c>
      <c r="M199" s="2" t="s">
        <v>59</v>
      </c>
      <c r="N199" s="3" t="s">
        <v>7659</v>
      </c>
      <c r="O199" s="5">
        <v>82000</v>
      </c>
      <c r="P199" s="5">
        <v>0</v>
      </c>
      <c r="Q199" s="6">
        <v>2025</v>
      </c>
      <c r="R199" s="7">
        <v>2025</v>
      </c>
      <c r="T199" s="8">
        <v>2763</v>
      </c>
      <c r="U199" s="3" t="s">
        <v>9848</v>
      </c>
      <c r="V199" s="1" t="s">
        <v>33</v>
      </c>
      <c r="W199" s="1" t="s">
        <v>32</v>
      </c>
      <c r="X199" t="str">
        <f>VLOOKUP(Table_query__64[[#This Row],[Nr]],'MyTracker Export'!A:P,'MyTracker Export'!$P$1,FALSE)</f>
        <v>Finished</v>
      </c>
      <c r="Y199" t="str">
        <f>VLOOKUP(Table_query__64[[#This Row],[Nr]],'MyTracker Export'!A:Z,'MyTracker Export'!$Z$1,FALSE)</f>
        <v>Julian Stephens Jr</v>
      </c>
      <c r="Z199" t="str">
        <f>VLOOKUP(Table_query__64[[#This Row],[Nr]],'MyTracker Export'!A:AA,'MyTracker Export'!$AA$1,FALSE)</f>
        <v>Mac Olean</v>
      </c>
      <c r="AB199" s="19" t="str">
        <f>IF(Table_query__64[[#This Row],[Project status]]=Table_query__64[[#This Row],[Project Status Check]],"OK","NOK")</f>
        <v>OK</v>
      </c>
      <c r="AC199" s="19" t="str">
        <f>IF(Table_query__64[[#This Row],[PM]]=Table_query__64[[#This Row],[PM Check]],"OK","NOK")</f>
        <v>NOK</v>
      </c>
      <c r="AD199" s="19" t="str">
        <f>IF(Table_query__64[[#This Row],[PP]]=Table_query__64[[#This Row],[Pilot Check]],"OK","NOK")</f>
        <v>OK</v>
      </c>
      <c r="AE199" s="19"/>
    </row>
    <row r="200" spans="1:31" hidden="1" x14ac:dyDescent="0.3">
      <c r="A200" s="1" t="s">
        <v>535</v>
      </c>
      <c r="B200" s="2" t="s">
        <v>536</v>
      </c>
      <c r="C200" s="3" t="s">
        <v>4975</v>
      </c>
      <c r="D200" s="2" t="s">
        <v>58</v>
      </c>
      <c r="E200" s="2" t="s">
        <v>36</v>
      </c>
      <c r="F200" s="2" t="s">
        <v>28</v>
      </c>
      <c r="G200" s="4">
        <v>45881.083333333336</v>
      </c>
      <c r="H200" s="4"/>
      <c r="I200" s="2" t="s">
        <v>184</v>
      </c>
      <c r="J200" s="2" t="s">
        <v>184</v>
      </c>
      <c r="K200" s="2" t="s">
        <v>243</v>
      </c>
      <c r="L200" t="s">
        <v>537</v>
      </c>
      <c r="M200" s="2" t="s">
        <v>29</v>
      </c>
      <c r="N200" s="3" t="s">
        <v>7660</v>
      </c>
      <c r="O200" s="5">
        <v>4</v>
      </c>
      <c r="P200" s="5">
        <v>4118.88</v>
      </c>
      <c r="Q200" s="6">
        <v>2025</v>
      </c>
      <c r="R200" s="7" t="s">
        <v>31</v>
      </c>
      <c r="T200" s="8">
        <v>2762</v>
      </c>
      <c r="U200" s="3" t="s">
        <v>9849</v>
      </c>
      <c r="V200" s="1" t="s">
        <v>33</v>
      </c>
      <c r="W200" s="1" t="s">
        <v>32</v>
      </c>
      <c r="X200" t="str">
        <f>VLOOKUP(Table_query__64[[#This Row],[Nr]],'MyTracker Export'!A:P,'MyTracker Export'!$P$1,FALSE)</f>
        <v>Work in progress</v>
      </c>
      <c r="Y200" t="str">
        <f>VLOOKUP(Table_query__64[[#This Row],[Nr]],'MyTracker Export'!A:Z,'MyTracker Export'!$Z$1,FALSE)</f>
        <v>Begona Soto</v>
      </c>
      <c r="Z200" t="str">
        <f>VLOOKUP(Table_query__64[[#This Row],[Nr]],'MyTracker Export'!A:AA,'MyTracker Export'!$AA$1,FALSE)</f>
        <v>Begona Soto</v>
      </c>
      <c r="AB200" s="19" t="str">
        <f>IF(Table_query__64[[#This Row],[Project status]]=Table_query__64[[#This Row],[Project Status Check]],"OK","NOK")</f>
        <v>OK</v>
      </c>
      <c r="AC200" s="19" t="str">
        <f>IF(Table_query__64[[#This Row],[PM]]=Table_query__64[[#This Row],[PM Check]],"OK","NOK")</f>
        <v>OK</v>
      </c>
      <c r="AD200" s="19" t="str">
        <f>IF(Table_query__64[[#This Row],[PP]]=Table_query__64[[#This Row],[Pilot Check]],"OK","NOK")</f>
        <v>OK</v>
      </c>
      <c r="AE200" s="19"/>
    </row>
    <row r="201" spans="1:31" x14ac:dyDescent="0.3">
      <c r="A201" s="1" t="s">
        <v>538</v>
      </c>
      <c r="B201" s="2" t="s">
        <v>539</v>
      </c>
      <c r="C201" s="3" t="s">
        <v>4976</v>
      </c>
      <c r="D201" s="2" t="s">
        <v>53</v>
      </c>
      <c r="E201" s="2" t="s">
        <v>75</v>
      </c>
      <c r="F201" s="2" t="s">
        <v>28</v>
      </c>
      <c r="G201" s="4">
        <v>45877.083333333336</v>
      </c>
      <c r="H201" s="4"/>
      <c r="I201" s="2" t="s">
        <v>540</v>
      </c>
      <c r="J201" s="2" t="s">
        <v>540</v>
      </c>
      <c r="K201" s="2"/>
      <c r="L201" t="s">
        <v>57</v>
      </c>
      <c r="M201" s="2" t="s">
        <v>29</v>
      </c>
      <c r="N201" s="3" t="s">
        <v>7661</v>
      </c>
      <c r="O201" s="5">
        <v>2</v>
      </c>
      <c r="P201" s="5">
        <v>3465</v>
      </c>
      <c r="Q201" s="6">
        <v>2025</v>
      </c>
      <c r="R201" s="7" t="s">
        <v>31</v>
      </c>
      <c r="T201" s="8">
        <v>2761</v>
      </c>
      <c r="U201" s="3" t="s">
        <v>9850</v>
      </c>
      <c r="V201" s="1" t="s">
        <v>33</v>
      </c>
      <c r="W201" s="1" t="s">
        <v>32</v>
      </c>
      <c r="X201" t="str">
        <f>VLOOKUP(Table_query__64[[#This Row],[Nr]],'MyTracker Export'!A:P,'MyTracker Export'!$P$1,FALSE)</f>
        <v>Finished</v>
      </c>
      <c r="Y201" t="str">
        <f>VLOOKUP(Table_query__64[[#This Row],[Nr]],'MyTracker Export'!A:Z,'MyTracker Export'!$Z$1,FALSE)</f>
        <v>Xavier Noriega</v>
      </c>
      <c r="Z201" t="str">
        <f>VLOOKUP(Table_query__64[[#This Row],[Nr]],'MyTracker Export'!A:AA,'MyTracker Export'!$AA$1,FALSE)</f>
        <v>Xavier Noriega</v>
      </c>
      <c r="AB201" s="19" t="str">
        <f>IF(Table_query__64[[#This Row],[Project status]]=Table_query__64[[#This Row],[Project Status Check]],"OK","NOK")</f>
        <v>NOK</v>
      </c>
      <c r="AC201" s="19" t="str">
        <f>IF(Table_query__64[[#This Row],[PM]]=Table_query__64[[#This Row],[PM Check]],"OK","NOK")</f>
        <v>OK</v>
      </c>
      <c r="AD201" s="19" t="str">
        <f>IF(Table_query__64[[#This Row],[PP]]=Table_query__64[[#This Row],[Pilot Check]],"OK","NOK")</f>
        <v>OK</v>
      </c>
      <c r="AE201" s="19"/>
    </row>
    <row r="202" spans="1:31" hidden="1" x14ac:dyDescent="0.3">
      <c r="A202" s="1" t="s">
        <v>541</v>
      </c>
      <c r="B202" s="2" t="s">
        <v>407</v>
      </c>
      <c r="C202" s="3" t="s">
        <v>4977</v>
      </c>
      <c r="D202" s="2" t="s">
        <v>89</v>
      </c>
      <c r="E202" s="2" t="s">
        <v>43</v>
      </c>
      <c r="F202" s="2" t="s">
        <v>122</v>
      </c>
      <c r="G202" s="4">
        <v>45721.041666666664</v>
      </c>
      <c r="H202" s="4">
        <v>45747.083333333336</v>
      </c>
      <c r="I202" s="2" t="s">
        <v>382</v>
      </c>
      <c r="J202" s="2" t="s">
        <v>319</v>
      </c>
      <c r="K202" s="2" t="s">
        <v>90</v>
      </c>
      <c r="L202" t="s">
        <v>542</v>
      </c>
      <c r="M202" s="2" t="s">
        <v>29</v>
      </c>
      <c r="N202" s="3" t="s">
        <v>7662</v>
      </c>
      <c r="O202" s="5">
        <v>0</v>
      </c>
      <c r="P202" s="5">
        <v>3825</v>
      </c>
      <c r="Q202" s="6">
        <v>2025</v>
      </c>
      <c r="R202" s="7">
        <v>2025</v>
      </c>
      <c r="T202" s="8">
        <v>2760</v>
      </c>
      <c r="U202" s="3" t="s">
        <v>9851</v>
      </c>
      <c r="V202" s="1" t="s">
        <v>33</v>
      </c>
      <c r="W202" s="1" t="s">
        <v>32</v>
      </c>
      <c r="X202" t="str">
        <f>VLOOKUP(Table_query__64[[#This Row],[Nr]],'MyTracker Export'!A:P,'MyTracker Export'!$P$1,FALSE)</f>
        <v>Finished</v>
      </c>
      <c r="Y202" t="str">
        <f>VLOOKUP(Table_query__64[[#This Row],[Nr]],'MyTracker Export'!A:Z,'MyTracker Export'!$Z$1,FALSE)</f>
        <v>Dobri Gatev</v>
      </c>
      <c r="Z202" t="str">
        <f>VLOOKUP(Table_query__64[[#This Row],[Nr]],'MyTracker Export'!A:AA,'MyTracker Export'!$AA$1,FALSE)</f>
        <v>Boris Krastev</v>
      </c>
      <c r="AB202" s="19" t="str">
        <f>IF(Table_query__64[[#This Row],[Project status]]=Table_query__64[[#This Row],[Project Status Check]],"OK","NOK")</f>
        <v>OK</v>
      </c>
      <c r="AC202" s="19" t="str">
        <f>IF(Table_query__64[[#This Row],[PM]]=Table_query__64[[#This Row],[PM Check]],"OK","NOK")</f>
        <v>OK</v>
      </c>
      <c r="AD202" s="19" t="str">
        <f>IF(Table_query__64[[#This Row],[PP]]=Table_query__64[[#This Row],[Pilot Check]],"OK","NOK")</f>
        <v>OK</v>
      </c>
      <c r="AE202" s="19"/>
    </row>
    <row r="203" spans="1:31" hidden="1" x14ac:dyDescent="0.3">
      <c r="A203" s="1" t="s">
        <v>543</v>
      </c>
      <c r="B203" s="2" t="s">
        <v>544</v>
      </c>
      <c r="C203" s="3" t="s">
        <v>4978</v>
      </c>
      <c r="D203" s="2" t="s">
        <v>89</v>
      </c>
      <c r="E203" s="2" t="s">
        <v>104</v>
      </c>
      <c r="F203" s="2" t="s">
        <v>28</v>
      </c>
      <c r="G203" s="4">
        <v>45875.083333333336</v>
      </c>
      <c r="H203" s="4"/>
      <c r="I203" s="2" t="s">
        <v>546</v>
      </c>
      <c r="J203" s="2" t="s">
        <v>319</v>
      </c>
      <c r="K203" s="2" t="s">
        <v>90</v>
      </c>
      <c r="L203" t="s">
        <v>545</v>
      </c>
      <c r="M203" s="2" t="s">
        <v>29</v>
      </c>
      <c r="N203" s="3" t="s">
        <v>7663</v>
      </c>
      <c r="O203" s="5">
        <v>0</v>
      </c>
      <c r="P203" s="5">
        <v>36175</v>
      </c>
      <c r="Q203" s="6">
        <v>2025</v>
      </c>
      <c r="R203" s="7" t="s">
        <v>31</v>
      </c>
      <c r="T203" s="8">
        <v>2759</v>
      </c>
      <c r="U203" s="3" t="s">
        <v>9852</v>
      </c>
      <c r="V203" s="1" t="s">
        <v>33</v>
      </c>
      <c r="W203" s="1" t="s">
        <v>32</v>
      </c>
      <c r="X203" t="str">
        <f>VLOOKUP(Table_query__64[[#This Row],[Nr]],'MyTracker Export'!A:P,'MyTracker Export'!$P$1,FALSE)</f>
        <v>Work in progress</v>
      </c>
      <c r="Y203" t="str">
        <f>VLOOKUP(Table_query__64[[#This Row],[Nr]],'MyTracker Export'!A:Z,'MyTracker Export'!$Z$1,FALSE)</f>
        <v>Julia Velitchkova</v>
      </c>
      <c r="Z203" t="str">
        <f>VLOOKUP(Table_query__64[[#This Row],[Nr]],'MyTracker Export'!A:AA,'MyTracker Export'!$AA$1,FALSE)</f>
        <v>Boris Krastev</v>
      </c>
      <c r="AB203" s="19" t="str">
        <f>IF(Table_query__64[[#This Row],[Project status]]=Table_query__64[[#This Row],[Project Status Check]],"OK","NOK")</f>
        <v>OK</v>
      </c>
      <c r="AC203" s="19" t="str">
        <f>IF(Table_query__64[[#This Row],[PM]]=Table_query__64[[#This Row],[PM Check]],"OK","NOK")</f>
        <v>OK</v>
      </c>
      <c r="AD203" s="19" t="str">
        <f>IF(Table_query__64[[#This Row],[PP]]=Table_query__64[[#This Row],[Pilot Check]],"OK","NOK")</f>
        <v>OK</v>
      </c>
      <c r="AE203" s="19"/>
    </row>
    <row r="204" spans="1:31" x14ac:dyDescent="0.3">
      <c r="A204" s="1" t="s">
        <v>547</v>
      </c>
      <c r="B204" s="2" t="s">
        <v>407</v>
      </c>
      <c r="C204" s="3" t="s">
        <v>4979</v>
      </c>
      <c r="D204" s="2" t="s">
        <v>89</v>
      </c>
      <c r="E204" s="2" t="s">
        <v>104</v>
      </c>
      <c r="F204" s="2" t="s">
        <v>28</v>
      </c>
      <c r="G204" s="4">
        <v>45875.083333333336</v>
      </c>
      <c r="H204" s="4"/>
      <c r="I204" s="2" t="s">
        <v>90</v>
      </c>
      <c r="J204" s="2" t="s">
        <v>90</v>
      </c>
      <c r="K204" s="2"/>
      <c r="L204" t="s">
        <v>52</v>
      </c>
      <c r="M204" s="2" t="s">
        <v>29</v>
      </c>
      <c r="N204" s="3" t="s">
        <v>7664</v>
      </c>
      <c r="O204" s="5">
        <v>0</v>
      </c>
      <c r="P204" s="5">
        <v>11265</v>
      </c>
      <c r="Q204" s="6">
        <v>2025</v>
      </c>
      <c r="R204" s="7" t="s">
        <v>31</v>
      </c>
      <c r="T204" s="8">
        <v>2758</v>
      </c>
      <c r="U204" s="3" t="s">
        <v>9853</v>
      </c>
      <c r="V204" s="1" t="s">
        <v>33</v>
      </c>
      <c r="W204" s="1" t="s">
        <v>32</v>
      </c>
      <c r="X204" t="str">
        <f>VLOOKUP(Table_query__64[[#This Row],[Nr]],'MyTracker Export'!A:P,'MyTracker Export'!$P$1,FALSE)</f>
        <v>Finished</v>
      </c>
      <c r="Y204" t="str">
        <f>VLOOKUP(Table_query__64[[#This Row],[Nr]],'MyTracker Export'!A:Z,'MyTracker Export'!$Z$1,FALSE)</f>
        <v>Nevena Banova</v>
      </c>
      <c r="Z204" t="str">
        <f>VLOOKUP(Table_query__64[[#This Row],[Nr]],'MyTracker Export'!A:AA,'MyTracker Export'!$AA$1,FALSE)</f>
        <v>Josué Silverio</v>
      </c>
      <c r="AB204" s="19" t="str">
        <f>IF(Table_query__64[[#This Row],[Project status]]=Table_query__64[[#This Row],[Project Status Check]],"OK","NOK")</f>
        <v>NOK</v>
      </c>
      <c r="AC204" s="19" t="str">
        <f>IF(Table_query__64[[#This Row],[PM]]=Table_query__64[[#This Row],[PM Check]],"OK","NOK")</f>
        <v>OK</v>
      </c>
      <c r="AD204" s="19" t="str">
        <f>IF(Table_query__64[[#This Row],[PP]]=Table_query__64[[#This Row],[Pilot Check]],"OK","NOK")</f>
        <v>NOK</v>
      </c>
      <c r="AE204" s="19"/>
    </row>
    <row r="205" spans="1:31" x14ac:dyDescent="0.3">
      <c r="A205" s="1" t="s">
        <v>548</v>
      </c>
      <c r="B205" s="2" t="s">
        <v>549</v>
      </c>
      <c r="C205" s="3" t="s">
        <v>4980</v>
      </c>
      <c r="D205" s="2" t="s">
        <v>45</v>
      </c>
      <c r="E205" s="2" t="s">
        <v>36</v>
      </c>
      <c r="F205" s="2" t="s">
        <v>28</v>
      </c>
      <c r="G205" s="4">
        <v>45869.083333333336</v>
      </c>
      <c r="H205" s="4"/>
      <c r="I205" s="2" t="s">
        <v>184</v>
      </c>
      <c r="J205" s="2" t="s">
        <v>184</v>
      </c>
      <c r="K205" s="2"/>
      <c r="L205" t="s">
        <v>52</v>
      </c>
      <c r="M205" s="2" t="s">
        <v>29</v>
      </c>
      <c r="N205" s="3" t="s">
        <v>7665</v>
      </c>
      <c r="O205" s="5">
        <v>0</v>
      </c>
      <c r="P205" s="5">
        <v>598.5</v>
      </c>
      <c r="Q205" s="6">
        <v>2025</v>
      </c>
      <c r="R205" s="7" t="s">
        <v>31</v>
      </c>
      <c r="T205" s="8">
        <v>2757</v>
      </c>
      <c r="U205" s="3" t="s">
        <v>9854</v>
      </c>
      <c r="V205" s="1" t="s">
        <v>33</v>
      </c>
      <c r="W205" s="1" t="s">
        <v>32</v>
      </c>
      <c r="X205" t="str">
        <f>VLOOKUP(Table_query__64[[#This Row],[Nr]],'MyTracker Export'!A:P,'MyTracker Export'!$P$1,FALSE)</f>
        <v>Finished</v>
      </c>
      <c r="Y205" t="str">
        <f>VLOOKUP(Table_query__64[[#This Row],[Nr]],'MyTracker Export'!A:Z,'MyTracker Export'!$Z$1,FALSE)</f>
        <v>Begona Soto</v>
      </c>
      <c r="Z205" t="str">
        <f>VLOOKUP(Table_query__64[[#This Row],[Nr]],'MyTracker Export'!A:AA,'MyTracker Export'!$AA$1,FALSE)</f>
        <v>Begona Soto</v>
      </c>
      <c r="AB205" s="19" t="str">
        <f>IF(Table_query__64[[#This Row],[Project status]]=Table_query__64[[#This Row],[Project Status Check]],"OK","NOK")</f>
        <v>NOK</v>
      </c>
      <c r="AC205" s="19" t="str">
        <f>IF(Table_query__64[[#This Row],[PM]]=Table_query__64[[#This Row],[PM Check]],"OK","NOK")</f>
        <v>OK</v>
      </c>
      <c r="AD205" s="19" t="str">
        <f>IF(Table_query__64[[#This Row],[PP]]=Table_query__64[[#This Row],[Pilot Check]],"OK","NOK")</f>
        <v>OK</v>
      </c>
      <c r="AE205" s="19"/>
    </row>
    <row r="206" spans="1:31" hidden="1" x14ac:dyDescent="0.3">
      <c r="A206" s="1" t="s">
        <v>550</v>
      </c>
      <c r="B206" s="2" t="s">
        <v>331</v>
      </c>
      <c r="C206" s="3" t="s">
        <v>4981</v>
      </c>
      <c r="D206" s="2" t="s">
        <v>45</v>
      </c>
      <c r="E206" s="2" t="s">
        <v>43</v>
      </c>
      <c r="F206" s="2" t="s">
        <v>28</v>
      </c>
      <c r="G206" s="4">
        <v>45869.083333333336</v>
      </c>
      <c r="H206" s="4"/>
      <c r="I206" s="2" t="s">
        <v>184</v>
      </c>
      <c r="J206" s="2" t="s">
        <v>184</v>
      </c>
      <c r="K206" s="2" t="s">
        <v>551</v>
      </c>
      <c r="L206" t="s">
        <v>52</v>
      </c>
      <c r="M206" s="2" t="s">
        <v>29</v>
      </c>
      <c r="N206" s="3" t="s">
        <v>7666</v>
      </c>
      <c r="O206" s="5">
        <v>1</v>
      </c>
      <c r="P206" s="5">
        <v>2973.6</v>
      </c>
      <c r="Q206" s="6">
        <v>2025</v>
      </c>
      <c r="R206" s="7" t="s">
        <v>31</v>
      </c>
      <c r="T206" s="8">
        <v>2756</v>
      </c>
      <c r="U206" s="3" t="s">
        <v>9855</v>
      </c>
      <c r="V206" s="1" t="s">
        <v>33</v>
      </c>
      <c r="W206" s="1" t="s">
        <v>32</v>
      </c>
      <c r="X206" t="str">
        <f>VLOOKUP(Table_query__64[[#This Row],[Nr]],'MyTracker Export'!A:P,'MyTracker Export'!$P$1,FALSE)</f>
        <v>Work in progress</v>
      </c>
      <c r="Y206" t="str">
        <f>VLOOKUP(Table_query__64[[#This Row],[Nr]],'MyTracker Export'!A:Z,'MyTracker Export'!$Z$1,FALSE)</f>
        <v>Begona Soto</v>
      </c>
      <c r="Z206" t="str">
        <f>VLOOKUP(Table_query__64[[#This Row],[Nr]],'MyTracker Export'!A:AA,'MyTracker Export'!$AA$1,FALSE)</f>
        <v>Begona Soto</v>
      </c>
      <c r="AB206" s="19" t="str">
        <f>IF(Table_query__64[[#This Row],[Project status]]=Table_query__64[[#This Row],[Project Status Check]],"OK","NOK")</f>
        <v>OK</v>
      </c>
      <c r="AC206" s="19" t="str">
        <f>IF(Table_query__64[[#This Row],[PM]]=Table_query__64[[#This Row],[PM Check]],"OK","NOK")</f>
        <v>OK</v>
      </c>
      <c r="AD206" s="19" t="str">
        <f>IF(Table_query__64[[#This Row],[PP]]=Table_query__64[[#This Row],[Pilot Check]],"OK","NOK")</f>
        <v>OK</v>
      </c>
      <c r="AE206" s="19"/>
    </row>
    <row r="207" spans="1:31" hidden="1" x14ac:dyDescent="0.3">
      <c r="A207" s="1" t="s">
        <v>552</v>
      </c>
      <c r="B207" s="2" t="s">
        <v>373</v>
      </c>
      <c r="C207" s="3" t="s">
        <v>4982</v>
      </c>
      <c r="D207" s="2" t="s">
        <v>58</v>
      </c>
      <c r="E207" s="2" t="s">
        <v>36</v>
      </c>
      <c r="F207" s="2" t="s">
        <v>28</v>
      </c>
      <c r="G207" s="4">
        <v>45839.083333333336</v>
      </c>
      <c r="H207" s="4"/>
      <c r="I207" s="2" t="s">
        <v>266</v>
      </c>
      <c r="J207" s="2" t="s">
        <v>229</v>
      </c>
      <c r="K207" s="2"/>
      <c r="L207" t="s">
        <v>553</v>
      </c>
      <c r="M207" s="2" t="s">
        <v>29</v>
      </c>
      <c r="N207" s="3" t="s">
        <v>7667</v>
      </c>
      <c r="O207" s="5">
        <v>60</v>
      </c>
      <c r="P207" s="5">
        <v>1448572.06</v>
      </c>
      <c r="Q207" s="6">
        <v>2025</v>
      </c>
      <c r="R207" s="7" t="s">
        <v>31</v>
      </c>
      <c r="T207" s="8">
        <v>2755</v>
      </c>
      <c r="U207" s="3" t="s">
        <v>9856</v>
      </c>
      <c r="V207" s="1" t="s">
        <v>33</v>
      </c>
      <c r="W207" s="1" t="s">
        <v>32</v>
      </c>
      <c r="X207" t="str">
        <f>VLOOKUP(Table_query__64[[#This Row],[Nr]],'MyTracker Export'!A:P,'MyTracker Export'!$P$1,FALSE)</f>
        <v>Work in progress</v>
      </c>
      <c r="Y207" t="str">
        <f>VLOOKUP(Table_query__64[[#This Row],[Nr]],'MyTracker Export'!A:Z,'MyTracker Export'!$Z$1,FALSE)</f>
        <v>Alfredo Bartolome</v>
      </c>
      <c r="Z207" t="str">
        <f>VLOOKUP(Table_query__64[[#This Row],[Nr]],'MyTracker Export'!A:AA,'MyTracker Export'!$AA$1,FALSE)</f>
        <v>Paqui Romero</v>
      </c>
      <c r="AB207" s="19" t="str">
        <f>IF(Table_query__64[[#This Row],[Project status]]=Table_query__64[[#This Row],[Project Status Check]],"OK","NOK")</f>
        <v>OK</v>
      </c>
      <c r="AC207" s="19" t="str">
        <f>IF(Table_query__64[[#This Row],[PM]]=Table_query__64[[#This Row],[PM Check]],"OK","NOK")</f>
        <v>OK</v>
      </c>
      <c r="AD207" s="19" t="str">
        <f>IF(Table_query__64[[#This Row],[PP]]=Table_query__64[[#This Row],[Pilot Check]],"OK","NOK")</f>
        <v>OK</v>
      </c>
      <c r="AE207" s="19"/>
    </row>
    <row r="208" spans="1:31" hidden="1" x14ac:dyDescent="0.3">
      <c r="A208" s="1" t="s">
        <v>554</v>
      </c>
      <c r="B208" s="2" t="s">
        <v>217</v>
      </c>
      <c r="C208" s="3" t="s">
        <v>4983</v>
      </c>
      <c r="D208" s="2" t="s">
        <v>178</v>
      </c>
      <c r="E208" s="2" t="s">
        <v>36</v>
      </c>
      <c r="F208" s="2" t="s">
        <v>28</v>
      </c>
      <c r="G208" s="4">
        <v>45862.083333333336</v>
      </c>
      <c r="H208" s="4"/>
      <c r="I208" s="2" t="s">
        <v>150</v>
      </c>
      <c r="J208" s="2" t="s">
        <v>150</v>
      </c>
      <c r="K208" s="2"/>
      <c r="L208" t="s">
        <v>57</v>
      </c>
      <c r="M208" s="2" t="s">
        <v>59</v>
      </c>
      <c r="N208" s="3" t="s">
        <v>7668</v>
      </c>
      <c r="O208" s="5">
        <v>0</v>
      </c>
      <c r="P208" s="5">
        <v>31735</v>
      </c>
      <c r="Q208" s="6">
        <v>2025</v>
      </c>
      <c r="R208" s="7" t="s">
        <v>31</v>
      </c>
      <c r="T208" s="8">
        <v>2754</v>
      </c>
      <c r="U208" s="3" t="s">
        <v>9857</v>
      </c>
      <c r="V208" s="1" t="s">
        <v>33</v>
      </c>
      <c r="W208" s="1" t="s">
        <v>32</v>
      </c>
      <c r="X208" t="str">
        <f>VLOOKUP(Table_query__64[[#This Row],[Nr]],'MyTracker Export'!A:P,'MyTracker Export'!$P$1,FALSE)</f>
        <v>Work in progress</v>
      </c>
      <c r="Y208" t="str">
        <f>VLOOKUP(Table_query__64[[#This Row],[Nr]],'MyTracker Export'!A:Z,'MyTracker Export'!$Z$1,FALSE)</f>
        <v>Fiete Heinrich</v>
      </c>
      <c r="Z208" t="str">
        <f>VLOOKUP(Table_query__64[[#This Row],[Nr]],'MyTracker Export'!A:AA,'MyTracker Export'!$AA$1,FALSE)</f>
        <v>Fiete Heinrich</v>
      </c>
      <c r="AB208" s="19" t="str">
        <f>IF(Table_query__64[[#This Row],[Project status]]=Table_query__64[[#This Row],[Project Status Check]],"OK","NOK")</f>
        <v>OK</v>
      </c>
      <c r="AC208" s="19" t="str">
        <f>IF(Table_query__64[[#This Row],[PM]]=Table_query__64[[#This Row],[PM Check]],"OK","NOK")</f>
        <v>OK</v>
      </c>
      <c r="AD208" s="19" t="str">
        <f>IF(Table_query__64[[#This Row],[PP]]=Table_query__64[[#This Row],[Pilot Check]],"OK","NOK")</f>
        <v>OK</v>
      </c>
      <c r="AE208" s="19"/>
    </row>
    <row r="209" spans="1:31" hidden="1" x14ac:dyDescent="0.3">
      <c r="A209" s="1" t="s">
        <v>555</v>
      </c>
      <c r="B209" s="2" t="s">
        <v>556</v>
      </c>
      <c r="C209" s="3" t="s">
        <v>4984</v>
      </c>
      <c r="D209" s="2" t="s">
        <v>64</v>
      </c>
      <c r="E209" s="2" t="s">
        <v>25</v>
      </c>
      <c r="F209" s="2" t="s">
        <v>122</v>
      </c>
      <c r="G209" s="4">
        <v>45860.083333333336</v>
      </c>
      <c r="H209" s="4">
        <v>45951.083333333336</v>
      </c>
      <c r="I209" s="2" t="s">
        <v>472</v>
      </c>
      <c r="J209" s="2" t="s">
        <v>66</v>
      </c>
      <c r="K209" s="2" t="s">
        <v>131</v>
      </c>
      <c r="L209" t="s">
        <v>404</v>
      </c>
      <c r="M209" s="2" t="s">
        <v>59</v>
      </c>
      <c r="N209" s="3" t="s">
        <v>7669</v>
      </c>
      <c r="O209" s="5">
        <v>0.5</v>
      </c>
      <c r="P209" s="5">
        <v>14025</v>
      </c>
      <c r="Q209" s="6">
        <v>2025</v>
      </c>
      <c r="R209" s="7">
        <v>2025</v>
      </c>
      <c r="T209" s="8">
        <v>2753</v>
      </c>
      <c r="U209" s="3" t="s">
        <v>9858</v>
      </c>
      <c r="V209" s="1" t="s">
        <v>33</v>
      </c>
      <c r="W209" s="1" t="s">
        <v>32</v>
      </c>
      <c r="X209" t="str">
        <f>VLOOKUP(Table_query__64[[#This Row],[Nr]],'MyTracker Export'!A:P,'MyTracker Export'!$P$1,FALSE)</f>
        <v>Finished</v>
      </c>
      <c r="Y209" t="str">
        <f>VLOOKUP(Table_query__64[[#This Row],[Nr]],'MyTracker Export'!A:Z,'MyTracker Export'!$Z$1,FALSE)</f>
        <v>Brent Tilley</v>
      </c>
      <c r="Z209" t="str">
        <f>VLOOKUP(Table_query__64[[#This Row],[Nr]],'MyTracker Export'!A:AA,'MyTracker Export'!$AA$1,FALSE)</f>
        <v>Josué Silverio</v>
      </c>
      <c r="AB209" s="19" t="str">
        <f>IF(Table_query__64[[#This Row],[Project status]]=Table_query__64[[#This Row],[Project Status Check]],"OK","NOK")</f>
        <v>OK</v>
      </c>
      <c r="AC209" s="19" t="str">
        <f>IF(Table_query__64[[#This Row],[PM]]=Table_query__64[[#This Row],[PM Check]],"OK","NOK")</f>
        <v>OK</v>
      </c>
      <c r="AD209" s="19" t="str">
        <f>IF(Table_query__64[[#This Row],[PP]]=Table_query__64[[#This Row],[Pilot Check]],"OK","NOK")</f>
        <v>OK</v>
      </c>
      <c r="AE209" s="19"/>
    </row>
    <row r="210" spans="1:31" hidden="1" x14ac:dyDescent="0.3">
      <c r="A210" s="1" t="s">
        <v>557</v>
      </c>
      <c r="B210" s="2" t="s">
        <v>558</v>
      </c>
      <c r="C210" s="3" t="s">
        <v>4985</v>
      </c>
      <c r="D210" s="2" t="s">
        <v>27</v>
      </c>
      <c r="E210" s="2" t="s">
        <v>25</v>
      </c>
      <c r="F210" s="2" t="s">
        <v>28</v>
      </c>
      <c r="G210" s="4">
        <v>45854.083333333336</v>
      </c>
      <c r="H210" s="4">
        <v>46053.041666666664</v>
      </c>
      <c r="I210" s="2" t="s">
        <v>559</v>
      </c>
      <c r="J210" s="2" t="s">
        <v>30</v>
      </c>
      <c r="K210" s="2"/>
      <c r="L210" t="s">
        <v>144</v>
      </c>
      <c r="M210" s="2" t="s">
        <v>29</v>
      </c>
      <c r="N210" s="3" t="s">
        <v>7670</v>
      </c>
      <c r="O210" s="5">
        <v>0</v>
      </c>
      <c r="P210" s="5">
        <v>46564.89</v>
      </c>
      <c r="Q210" s="6">
        <v>2025</v>
      </c>
      <c r="R210" s="7">
        <v>2026</v>
      </c>
      <c r="T210" s="8">
        <v>2752</v>
      </c>
      <c r="U210" s="3" t="s">
        <v>9859</v>
      </c>
      <c r="V210" s="1" t="s">
        <v>33</v>
      </c>
      <c r="W210" s="1" t="s">
        <v>32</v>
      </c>
      <c r="X210" t="str">
        <f>VLOOKUP(Table_query__64[[#This Row],[Nr]],'MyTracker Export'!A:P,'MyTracker Export'!$P$1,FALSE)</f>
        <v>Work in progress</v>
      </c>
      <c r="Y210" t="str">
        <f>VLOOKUP(Table_query__64[[#This Row],[Nr]],'MyTracker Export'!A:Z,'MyTracker Export'!$Z$1,FALSE)</f>
        <v>Koubaa Nejah</v>
      </c>
      <c r="Z210" t="str">
        <f>VLOOKUP(Table_query__64[[#This Row],[Nr]],'MyTracker Export'!A:AA,'MyTracker Export'!$AA$1,FALSE)</f>
        <v>Wissem Bensaid</v>
      </c>
      <c r="AB210" s="19" t="str">
        <f>IF(Table_query__64[[#This Row],[Project status]]=Table_query__64[[#This Row],[Project Status Check]],"OK","NOK")</f>
        <v>OK</v>
      </c>
      <c r="AC210" s="19" t="str">
        <f>IF(Table_query__64[[#This Row],[PM]]=Table_query__64[[#This Row],[PM Check]],"OK","NOK")</f>
        <v>NOK</v>
      </c>
      <c r="AD210" s="19" t="str">
        <f>IF(Table_query__64[[#This Row],[PP]]=Table_query__64[[#This Row],[Pilot Check]],"OK","NOK")</f>
        <v>OK</v>
      </c>
      <c r="AE210" s="19"/>
    </row>
    <row r="211" spans="1:31" x14ac:dyDescent="0.3">
      <c r="A211" s="1" t="s">
        <v>560</v>
      </c>
      <c r="B211" s="2" t="s">
        <v>48</v>
      </c>
      <c r="C211" s="3" t="s">
        <v>4986</v>
      </c>
      <c r="D211" s="2" t="s">
        <v>27</v>
      </c>
      <c r="E211" s="2" t="s">
        <v>25</v>
      </c>
      <c r="F211" s="2" t="s">
        <v>28</v>
      </c>
      <c r="G211" s="4">
        <v>45854.083333333336</v>
      </c>
      <c r="H211" s="4"/>
      <c r="I211" s="2" t="s">
        <v>30</v>
      </c>
      <c r="J211" s="2" t="s">
        <v>30</v>
      </c>
      <c r="K211" s="2"/>
      <c r="L211" t="s">
        <v>440</v>
      </c>
      <c r="M211" s="2" t="s">
        <v>29</v>
      </c>
      <c r="N211" s="3" t="s">
        <v>7671</v>
      </c>
      <c r="O211" s="5">
        <v>0</v>
      </c>
      <c r="P211" s="5">
        <v>2425.15</v>
      </c>
      <c r="Q211" s="6">
        <v>2025</v>
      </c>
      <c r="R211" s="7" t="s">
        <v>31</v>
      </c>
      <c r="T211" s="8">
        <v>2751</v>
      </c>
      <c r="U211" s="3" t="s">
        <v>9860</v>
      </c>
      <c r="V211" s="1" t="s">
        <v>33</v>
      </c>
      <c r="W211" s="1" t="s">
        <v>32</v>
      </c>
      <c r="X211" t="str">
        <f>VLOOKUP(Table_query__64[[#This Row],[Nr]],'MyTracker Export'!A:P,'MyTracker Export'!$P$1,FALSE)</f>
        <v>Finished</v>
      </c>
      <c r="Y211" t="str">
        <f>VLOOKUP(Table_query__64[[#This Row],[Nr]],'MyTracker Export'!A:Z,'MyTracker Export'!$Z$1,FALSE)</f>
        <v>Zied Maghrebi</v>
      </c>
      <c r="Z211" t="str">
        <f>VLOOKUP(Table_query__64[[#This Row],[Nr]],'MyTracker Export'!A:AA,'MyTracker Export'!$AA$1,FALSE)</f>
        <v>Wissem Bensaid</v>
      </c>
      <c r="AB211" s="19" t="str">
        <f>IF(Table_query__64[[#This Row],[Project status]]=Table_query__64[[#This Row],[Project Status Check]],"OK","NOK")</f>
        <v>NOK</v>
      </c>
      <c r="AC211" s="19" t="str">
        <f>IF(Table_query__64[[#This Row],[PM]]=Table_query__64[[#This Row],[PM Check]],"OK","NOK")</f>
        <v>NOK</v>
      </c>
      <c r="AD211" s="19" t="str">
        <f>IF(Table_query__64[[#This Row],[PP]]=Table_query__64[[#This Row],[Pilot Check]],"OK","NOK")</f>
        <v>OK</v>
      </c>
      <c r="AE211" s="19"/>
    </row>
    <row r="212" spans="1:31" x14ac:dyDescent="0.3">
      <c r="A212" s="1" t="s">
        <v>561</v>
      </c>
      <c r="B212" s="2" t="s">
        <v>256</v>
      </c>
      <c r="C212" s="3" t="s">
        <v>4987</v>
      </c>
      <c r="D212" s="2" t="s">
        <v>27</v>
      </c>
      <c r="E212" s="2" t="s">
        <v>82</v>
      </c>
      <c r="F212" s="2" t="s">
        <v>28</v>
      </c>
      <c r="G212" s="4">
        <v>45854.083333333336</v>
      </c>
      <c r="H212" s="4"/>
      <c r="I212" s="2" t="s">
        <v>562</v>
      </c>
      <c r="J212" s="2" t="s">
        <v>30</v>
      </c>
      <c r="K212" s="2"/>
      <c r="L212" t="s">
        <v>57</v>
      </c>
      <c r="M212" s="2" t="s">
        <v>29</v>
      </c>
      <c r="N212" s="3" t="s">
        <v>7672</v>
      </c>
      <c r="O212" s="5">
        <v>0</v>
      </c>
      <c r="P212" s="5">
        <v>3712.12</v>
      </c>
      <c r="Q212" s="6">
        <v>2025</v>
      </c>
      <c r="R212" s="7" t="s">
        <v>31</v>
      </c>
      <c r="T212" s="8">
        <v>2749</v>
      </c>
      <c r="U212" s="3" t="s">
        <v>9861</v>
      </c>
      <c r="V212" s="1" t="s">
        <v>33</v>
      </c>
      <c r="W212" s="1" t="s">
        <v>32</v>
      </c>
      <c r="X212" t="str">
        <f>VLOOKUP(Table_query__64[[#This Row],[Nr]],'MyTracker Export'!A:P,'MyTracker Export'!$P$1,FALSE)</f>
        <v>Finished</v>
      </c>
      <c r="Y212" t="str">
        <f>VLOOKUP(Table_query__64[[#This Row],[Nr]],'MyTracker Export'!A:Z,'MyTracker Export'!$Z$1,FALSE)</f>
        <v>AZIZ HENTATI</v>
      </c>
      <c r="Z212" t="str">
        <f>VLOOKUP(Table_query__64[[#This Row],[Nr]],'MyTracker Export'!A:AA,'MyTracker Export'!$AA$1,FALSE)</f>
        <v>Wissem Bensaid</v>
      </c>
      <c r="AB212" s="19" t="str">
        <f>IF(Table_query__64[[#This Row],[Project status]]=Table_query__64[[#This Row],[Project Status Check]],"OK","NOK")</f>
        <v>NOK</v>
      </c>
      <c r="AC212" s="19" t="str">
        <f>IF(Table_query__64[[#This Row],[PM]]=Table_query__64[[#This Row],[PM Check]],"OK","NOK")</f>
        <v>OK</v>
      </c>
      <c r="AD212" s="19" t="str">
        <f>IF(Table_query__64[[#This Row],[PP]]=Table_query__64[[#This Row],[Pilot Check]],"OK","NOK")</f>
        <v>OK</v>
      </c>
      <c r="AE212" s="19"/>
    </row>
    <row r="213" spans="1:31" x14ac:dyDescent="0.3">
      <c r="A213" s="1" t="s">
        <v>563</v>
      </c>
      <c r="B213" s="2" t="s">
        <v>169</v>
      </c>
      <c r="C213" s="3" t="s">
        <v>4988</v>
      </c>
      <c r="D213" s="2" t="s">
        <v>27</v>
      </c>
      <c r="E213" s="2" t="s">
        <v>82</v>
      </c>
      <c r="F213" s="2" t="s">
        <v>28</v>
      </c>
      <c r="G213" s="4">
        <v>45853.083333333336</v>
      </c>
      <c r="H213" s="4"/>
      <c r="I213" s="2" t="s">
        <v>30</v>
      </c>
      <c r="J213" s="2" t="s">
        <v>30</v>
      </c>
      <c r="K213" s="2"/>
      <c r="L213" t="s">
        <v>37</v>
      </c>
      <c r="M213" s="2" t="s">
        <v>59</v>
      </c>
      <c r="N213" s="3" t="s">
        <v>7673</v>
      </c>
      <c r="O213" s="5">
        <v>0</v>
      </c>
      <c r="P213" s="5">
        <v>6750</v>
      </c>
      <c r="Q213" s="6">
        <v>2025</v>
      </c>
      <c r="R213" s="7" t="s">
        <v>31</v>
      </c>
      <c r="T213" s="8">
        <v>2747</v>
      </c>
      <c r="U213" s="3" t="s">
        <v>9862</v>
      </c>
      <c r="V213" s="1" t="s">
        <v>33</v>
      </c>
      <c r="W213" s="1" t="s">
        <v>32</v>
      </c>
      <c r="X213" t="str">
        <f>VLOOKUP(Table_query__64[[#This Row],[Nr]],'MyTracker Export'!A:P,'MyTracker Export'!$P$1,FALSE)</f>
        <v>Finished</v>
      </c>
      <c r="Y213" t="str">
        <f>VLOOKUP(Table_query__64[[#This Row],[Nr]],'MyTracker Export'!A:Z,'MyTracker Export'!$Z$1,FALSE)</f>
        <v>Rawya TLIG</v>
      </c>
      <c r="Z213" t="str">
        <f>VLOOKUP(Table_query__64[[#This Row],[Nr]],'MyTracker Export'!A:AA,'MyTracker Export'!$AA$1,FALSE)</f>
        <v>Wissem Bensaid</v>
      </c>
      <c r="AB213" s="19" t="str">
        <f>IF(Table_query__64[[#This Row],[Project status]]=Table_query__64[[#This Row],[Project Status Check]],"OK","NOK")</f>
        <v>NOK</v>
      </c>
      <c r="AC213" s="19" t="str">
        <f>IF(Table_query__64[[#This Row],[PM]]=Table_query__64[[#This Row],[PM Check]],"OK","NOK")</f>
        <v>NOK</v>
      </c>
      <c r="AD213" s="19" t="str">
        <f>IF(Table_query__64[[#This Row],[PP]]=Table_query__64[[#This Row],[Pilot Check]],"OK","NOK")</f>
        <v>OK</v>
      </c>
      <c r="AE213" s="19"/>
    </row>
    <row r="214" spans="1:31" x14ac:dyDescent="0.3">
      <c r="A214" s="1" t="s">
        <v>564</v>
      </c>
      <c r="B214" s="2" t="s">
        <v>520</v>
      </c>
      <c r="C214" s="3" t="s">
        <v>4989</v>
      </c>
      <c r="D214" s="2" t="s">
        <v>27</v>
      </c>
      <c r="E214" s="2" t="s">
        <v>25</v>
      </c>
      <c r="F214" s="2" t="s">
        <v>28</v>
      </c>
      <c r="G214" s="4">
        <v>45852.083333333336</v>
      </c>
      <c r="H214" s="4"/>
      <c r="I214" s="2" t="s">
        <v>30</v>
      </c>
      <c r="J214" s="2" t="s">
        <v>30</v>
      </c>
      <c r="K214" s="2"/>
      <c r="L214" t="s">
        <v>211</v>
      </c>
      <c r="M214" s="2" t="s">
        <v>29</v>
      </c>
      <c r="N214" s="3" t="s">
        <v>7674</v>
      </c>
      <c r="O214" s="5">
        <v>0</v>
      </c>
      <c r="P214" s="5">
        <v>1250</v>
      </c>
      <c r="Q214" s="6">
        <v>2025</v>
      </c>
      <c r="R214" s="7" t="s">
        <v>31</v>
      </c>
      <c r="T214" s="8">
        <v>2746</v>
      </c>
      <c r="U214" s="3" t="s">
        <v>9863</v>
      </c>
      <c r="V214" s="1" t="s">
        <v>33</v>
      </c>
      <c r="W214" s="1" t="s">
        <v>32</v>
      </c>
      <c r="X214" t="str">
        <f>VLOOKUP(Table_query__64[[#This Row],[Nr]],'MyTracker Export'!A:P,'MyTracker Export'!$P$1,FALSE)</f>
        <v>Finished</v>
      </c>
      <c r="Y214" t="str">
        <f>VLOOKUP(Table_query__64[[#This Row],[Nr]],'MyTracker Export'!A:Z,'MyTracker Export'!$Z$1,FALSE)</f>
        <v>Wassim Ktari</v>
      </c>
      <c r="Z214" t="str">
        <f>VLOOKUP(Table_query__64[[#This Row],[Nr]],'MyTracker Export'!A:AA,'MyTracker Export'!$AA$1,FALSE)</f>
        <v>Wissem Bensaid</v>
      </c>
      <c r="AB214" s="19" t="str">
        <f>IF(Table_query__64[[#This Row],[Project status]]=Table_query__64[[#This Row],[Project Status Check]],"OK","NOK")</f>
        <v>NOK</v>
      </c>
      <c r="AC214" s="19" t="str">
        <f>IF(Table_query__64[[#This Row],[PM]]=Table_query__64[[#This Row],[PM Check]],"OK","NOK")</f>
        <v>NOK</v>
      </c>
      <c r="AD214" s="19" t="str">
        <f>IF(Table_query__64[[#This Row],[PP]]=Table_query__64[[#This Row],[Pilot Check]],"OK","NOK")</f>
        <v>OK</v>
      </c>
      <c r="AE214" s="19"/>
    </row>
    <row r="215" spans="1:31" hidden="1" x14ac:dyDescent="0.3">
      <c r="A215" s="1" t="s">
        <v>565</v>
      </c>
      <c r="B215" s="2" t="s">
        <v>297</v>
      </c>
      <c r="C215" s="3" t="s">
        <v>4990</v>
      </c>
      <c r="D215" s="2" t="s">
        <v>27</v>
      </c>
      <c r="E215" s="2" t="s">
        <v>25</v>
      </c>
      <c r="F215" s="2" t="s">
        <v>28</v>
      </c>
      <c r="G215" s="4">
        <v>45852.083333333336</v>
      </c>
      <c r="H215" s="4"/>
      <c r="I215" s="2" t="s">
        <v>30</v>
      </c>
      <c r="J215" s="2" t="s">
        <v>30</v>
      </c>
      <c r="K215" s="2"/>
      <c r="L215" t="s">
        <v>166</v>
      </c>
      <c r="M215" s="2" t="s">
        <v>29</v>
      </c>
      <c r="N215" s="3" t="s">
        <v>7675</v>
      </c>
      <c r="O215" s="5">
        <v>0</v>
      </c>
      <c r="P215" s="5">
        <v>9000</v>
      </c>
      <c r="Q215" s="6">
        <v>2025</v>
      </c>
      <c r="R215" s="7" t="s">
        <v>31</v>
      </c>
      <c r="T215" s="8">
        <v>2745</v>
      </c>
      <c r="U215" s="3" t="s">
        <v>9864</v>
      </c>
      <c r="V215" s="1" t="s">
        <v>33</v>
      </c>
      <c r="W215" s="1" t="s">
        <v>32</v>
      </c>
      <c r="X215" t="str">
        <f>VLOOKUP(Table_query__64[[#This Row],[Nr]],'MyTracker Export'!A:P,'MyTracker Export'!$P$1,FALSE)</f>
        <v>Work in progress</v>
      </c>
      <c r="Y215" t="str">
        <f>VLOOKUP(Table_query__64[[#This Row],[Nr]],'MyTracker Export'!A:Z,'MyTracker Export'!$Z$1,FALSE)</f>
        <v>Bilel Khemakhem</v>
      </c>
      <c r="Z215" t="str">
        <f>VLOOKUP(Table_query__64[[#This Row],[Nr]],'MyTracker Export'!A:AA,'MyTracker Export'!$AA$1,FALSE)</f>
        <v>Wissem Bensaid</v>
      </c>
      <c r="AB215" s="19" t="str">
        <f>IF(Table_query__64[[#This Row],[Project status]]=Table_query__64[[#This Row],[Project Status Check]],"OK","NOK")</f>
        <v>OK</v>
      </c>
      <c r="AC215" s="19" t="str">
        <f>IF(Table_query__64[[#This Row],[PM]]=Table_query__64[[#This Row],[PM Check]],"OK","NOK")</f>
        <v>NOK</v>
      </c>
      <c r="AD215" s="19" t="str">
        <f>IF(Table_query__64[[#This Row],[PP]]=Table_query__64[[#This Row],[Pilot Check]],"OK","NOK")</f>
        <v>OK</v>
      </c>
      <c r="AE215" s="19"/>
    </row>
    <row r="216" spans="1:31" hidden="1" x14ac:dyDescent="0.3">
      <c r="A216" s="1" t="s">
        <v>566</v>
      </c>
      <c r="B216" s="2" t="s">
        <v>331</v>
      </c>
      <c r="C216" s="3" t="s">
        <v>4991</v>
      </c>
      <c r="D216" s="2" t="s">
        <v>45</v>
      </c>
      <c r="E216" s="2" t="s">
        <v>43</v>
      </c>
      <c r="F216" s="2" t="s">
        <v>28</v>
      </c>
      <c r="G216" s="4">
        <v>45848.083333333336</v>
      </c>
      <c r="H216" s="4"/>
      <c r="I216" s="2" t="s">
        <v>184</v>
      </c>
      <c r="J216" s="2" t="s">
        <v>184</v>
      </c>
      <c r="K216" s="2"/>
      <c r="L216" t="s">
        <v>44</v>
      </c>
      <c r="M216" s="2" t="s">
        <v>29</v>
      </c>
      <c r="N216" s="3" t="s">
        <v>7676</v>
      </c>
      <c r="O216" s="5">
        <v>10</v>
      </c>
      <c r="P216" s="5">
        <v>7876.35</v>
      </c>
      <c r="Q216" s="6">
        <v>2025</v>
      </c>
      <c r="R216" s="7" t="s">
        <v>31</v>
      </c>
      <c r="T216" s="8">
        <v>2744</v>
      </c>
      <c r="U216" s="3" t="s">
        <v>9865</v>
      </c>
      <c r="V216" s="1" t="s">
        <v>33</v>
      </c>
      <c r="W216" s="1" t="s">
        <v>32</v>
      </c>
      <c r="X216" t="str">
        <f>VLOOKUP(Table_query__64[[#This Row],[Nr]],'MyTracker Export'!A:P,'MyTracker Export'!$P$1,FALSE)</f>
        <v>Work in progress</v>
      </c>
      <c r="Y216" t="str">
        <f>VLOOKUP(Table_query__64[[#This Row],[Nr]],'MyTracker Export'!A:Z,'MyTracker Export'!$Z$1,FALSE)</f>
        <v>Begona Soto</v>
      </c>
      <c r="Z216" t="str">
        <f>VLOOKUP(Table_query__64[[#This Row],[Nr]],'MyTracker Export'!A:AA,'MyTracker Export'!$AA$1,FALSE)</f>
        <v>Begona Soto</v>
      </c>
      <c r="AB216" s="19" t="str">
        <f>IF(Table_query__64[[#This Row],[Project status]]=Table_query__64[[#This Row],[Project Status Check]],"OK","NOK")</f>
        <v>OK</v>
      </c>
      <c r="AC216" s="19" t="str">
        <f>IF(Table_query__64[[#This Row],[PM]]=Table_query__64[[#This Row],[PM Check]],"OK","NOK")</f>
        <v>OK</v>
      </c>
      <c r="AD216" s="19" t="str">
        <f>IF(Table_query__64[[#This Row],[PP]]=Table_query__64[[#This Row],[Pilot Check]],"OK","NOK")</f>
        <v>OK</v>
      </c>
      <c r="AE216" s="19"/>
    </row>
    <row r="217" spans="1:31" hidden="1" x14ac:dyDescent="0.3">
      <c r="A217" s="1" t="s">
        <v>567</v>
      </c>
      <c r="B217" s="2" t="s">
        <v>568</v>
      </c>
      <c r="C217" s="3" t="s">
        <v>4992</v>
      </c>
      <c r="D217" s="2" t="s">
        <v>53</v>
      </c>
      <c r="E217" s="2" t="s">
        <v>43</v>
      </c>
      <c r="F217" s="2" t="s">
        <v>28</v>
      </c>
      <c r="G217" s="4">
        <v>45847.083333333336</v>
      </c>
      <c r="H217" s="4"/>
      <c r="I217" s="2" t="s">
        <v>569</v>
      </c>
      <c r="J217" s="2" t="s">
        <v>110</v>
      </c>
      <c r="K217" s="2" t="s">
        <v>115</v>
      </c>
      <c r="L217" t="s">
        <v>118</v>
      </c>
      <c r="M217" s="2" t="s">
        <v>29</v>
      </c>
      <c r="N217" s="3" t="s">
        <v>7677</v>
      </c>
      <c r="O217" s="5">
        <v>0</v>
      </c>
      <c r="P217" s="5">
        <v>64125</v>
      </c>
      <c r="Q217" s="6">
        <v>2025</v>
      </c>
      <c r="R217" s="7" t="s">
        <v>31</v>
      </c>
      <c r="T217" s="8">
        <v>2743</v>
      </c>
      <c r="U217" s="3" t="s">
        <v>9866</v>
      </c>
      <c r="V217" s="1" t="s">
        <v>33</v>
      </c>
      <c r="W217" s="1" t="s">
        <v>32</v>
      </c>
      <c r="X217" t="str">
        <f>VLOOKUP(Table_query__64[[#This Row],[Nr]],'MyTracker Export'!A:P,'MyTracker Export'!$P$1,FALSE)</f>
        <v>Work in progress</v>
      </c>
      <c r="Y217" t="str">
        <f>VLOOKUP(Table_query__64[[#This Row],[Nr]],'MyTracker Export'!A:Z,'MyTracker Export'!$Z$1,FALSE)</f>
        <v>Sébastien Lerson</v>
      </c>
      <c r="Z217" t="str">
        <f>VLOOKUP(Table_query__64[[#This Row],[Nr]],'MyTracker Export'!A:AA,'MyTracker Export'!$AA$1,FALSE)</f>
        <v>Yannick Vega Fernandez</v>
      </c>
      <c r="AB217" s="19" t="str">
        <f>IF(Table_query__64[[#This Row],[Project status]]=Table_query__64[[#This Row],[Project Status Check]],"OK","NOK")</f>
        <v>OK</v>
      </c>
      <c r="AC217" s="19" t="str">
        <f>IF(Table_query__64[[#This Row],[PM]]=Table_query__64[[#This Row],[PM Check]],"OK","NOK")</f>
        <v>OK</v>
      </c>
      <c r="AD217" s="19" t="str">
        <f>IF(Table_query__64[[#This Row],[PP]]=Table_query__64[[#This Row],[Pilot Check]],"OK","NOK")</f>
        <v>NOK</v>
      </c>
      <c r="AE217" s="19"/>
    </row>
    <row r="218" spans="1:31" hidden="1" x14ac:dyDescent="0.3">
      <c r="A218" s="1" t="s">
        <v>570</v>
      </c>
      <c r="B218" s="2" t="s">
        <v>571</v>
      </c>
      <c r="C218" s="3" t="s">
        <v>4993</v>
      </c>
      <c r="D218" s="2" t="s">
        <v>53</v>
      </c>
      <c r="E218" s="2" t="s">
        <v>43</v>
      </c>
      <c r="F218" s="2" t="s">
        <v>28</v>
      </c>
      <c r="G218" s="4">
        <v>45847.083333333336</v>
      </c>
      <c r="H218" s="4"/>
      <c r="I218" s="2" t="s">
        <v>418</v>
      </c>
      <c r="J218" s="2" t="s">
        <v>158</v>
      </c>
      <c r="K218" s="2" t="s">
        <v>458</v>
      </c>
      <c r="L218" t="s">
        <v>57</v>
      </c>
      <c r="M218" s="2" t="s">
        <v>59</v>
      </c>
      <c r="N218" s="3" t="s">
        <v>7678</v>
      </c>
      <c r="O218" s="5">
        <v>1</v>
      </c>
      <c r="P218" s="5">
        <v>126448</v>
      </c>
      <c r="Q218" s="6">
        <v>2025</v>
      </c>
      <c r="R218" s="7" t="s">
        <v>31</v>
      </c>
      <c r="T218" s="8">
        <v>2742</v>
      </c>
      <c r="U218" s="3" t="s">
        <v>9867</v>
      </c>
      <c r="V218" s="1" t="s">
        <v>33</v>
      </c>
      <c r="W218" s="1" t="s">
        <v>32</v>
      </c>
      <c r="X218" t="str">
        <f>VLOOKUP(Table_query__64[[#This Row],[Nr]],'MyTracker Export'!A:P,'MyTracker Export'!$P$1,FALSE)</f>
        <v>Work in progress</v>
      </c>
      <c r="Y218" t="str">
        <f>VLOOKUP(Table_query__64[[#This Row],[Nr]],'MyTracker Export'!A:Z,'MyTracker Export'!$Z$1,FALSE)</f>
        <v>Jose Luis Noarbe</v>
      </c>
      <c r="Z218" t="str">
        <f>VLOOKUP(Table_query__64[[#This Row],[Nr]],'MyTracker Export'!A:AA,'MyTracker Export'!$AA$1,FALSE)</f>
        <v>Juan Juarez Quintana</v>
      </c>
      <c r="AB218" s="19" t="str">
        <f>IF(Table_query__64[[#This Row],[Project status]]=Table_query__64[[#This Row],[Project Status Check]],"OK","NOK")</f>
        <v>OK</v>
      </c>
      <c r="AC218" s="19" t="str">
        <f>IF(Table_query__64[[#This Row],[PM]]=Table_query__64[[#This Row],[PM Check]],"OK","NOK")</f>
        <v>OK</v>
      </c>
      <c r="AD218" s="19" t="str">
        <f>IF(Table_query__64[[#This Row],[PP]]=Table_query__64[[#This Row],[Pilot Check]],"OK","NOK")</f>
        <v>NOK</v>
      </c>
      <c r="AE218" s="19"/>
    </row>
    <row r="219" spans="1:31" hidden="1" x14ac:dyDescent="0.3">
      <c r="A219" s="1" t="s">
        <v>572</v>
      </c>
      <c r="B219" s="2" t="s">
        <v>532</v>
      </c>
      <c r="C219" s="3" t="s">
        <v>4994</v>
      </c>
      <c r="D219" s="2" t="s">
        <v>84</v>
      </c>
      <c r="E219" s="2" t="s">
        <v>36</v>
      </c>
      <c r="F219" s="2" t="s">
        <v>574</v>
      </c>
      <c r="G219" s="4">
        <v>45846.083333333336</v>
      </c>
      <c r="H219" s="4"/>
      <c r="I219" s="2" t="s">
        <v>533</v>
      </c>
      <c r="J219" s="2" t="s">
        <v>289</v>
      </c>
      <c r="K219" s="2"/>
      <c r="L219" t="s">
        <v>573</v>
      </c>
      <c r="M219" s="2" t="s">
        <v>29</v>
      </c>
      <c r="N219" s="3" t="s">
        <v>7679</v>
      </c>
      <c r="O219" s="5">
        <v>31000</v>
      </c>
      <c r="P219" s="5">
        <v>29099</v>
      </c>
      <c r="Q219" s="6">
        <v>2025</v>
      </c>
      <c r="R219" s="7" t="s">
        <v>31</v>
      </c>
      <c r="T219" s="8">
        <v>2741</v>
      </c>
      <c r="U219" s="3" t="s">
        <v>9868</v>
      </c>
      <c r="V219" s="1" t="s">
        <v>33</v>
      </c>
      <c r="W219" s="1" t="s">
        <v>32</v>
      </c>
      <c r="X219" t="str">
        <f>VLOOKUP(Table_query__64[[#This Row],[Nr]],'MyTracker Export'!A:P,'MyTracker Export'!$P$1,FALSE)</f>
        <v>On hold</v>
      </c>
      <c r="Y219" t="str">
        <f>VLOOKUP(Table_query__64[[#This Row],[Nr]],'MyTracker Export'!A:Z,'MyTracker Export'!$Z$1,FALSE)</f>
        <v>Julian Stephens Jr</v>
      </c>
      <c r="Z219" t="str">
        <f>VLOOKUP(Table_query__64[[#This Row],[Nr]],'MyTracker Export'!A:AA,'MyTracker Export'!$AA$1,FALSE)</f>
        <v>Mac Olean</v>
      </c>
      <c r="AB219" s="19" t="str">
        <f>IF(Table_query__64[[#This Row],[Project status]]=Table_query__64[[#This Row],[Project Status Check]],"OK","NOK")</f>
        <v>OK</v>
      </c>
      <c r="AC219" s="19" t="str">
        <f>IF(Table_query__64[[#This Row],[PM]]=Table_query__64[[#This Row],[PM Check]],"OK","NOK")</f>
        <v>NOK</v>
      </c>
      <c r="AD219" s="19" t="str">
        <f>IF(Table_query__64[[#This Row],[PP]]=Table_query__64[[#This Row],[Pilot Check]],"OK","NOK")</f>
        <v>OK</v>
      </c>
      <c r="AE219" s="19"/>
    </row>
    <row r="220" spans="1:31" hidden="1" x14ac:dyDescent="0.3">
      <c r="A220" s="1" t="s">
        <v>575</v>
      </c>
      <c r="B220" s="2" t="s">
        <v>576</v>
      </c>
      <c r="C220" s="3" t="s">
        <v>4995</v>
      </c>
      <c r="D220" s="2" t="s">
        <v>64</v>
      </c>
      <c r="E220" s="2" t="s">
        <v>36</v>
      </c>
      <c r="F220" s="2" t="s">
        <v>122</v>
      </c>
      <c r="G220" s="4">
        <v>45846.083333333336</v>
      </c>
      <c r="H220" s="4">
        <v>45846.083333333336</v>
      </c>
      <c r="I220" s="2" t="s">
        <v>578</v>
      </c>
      <c r="J220" s="2" t="s">
        <v>239</v>
      </c>
      <c r="K220" s="2"/>
      <c r="L220" t="s">
        <v>577</v>
      </c>
      <c r="M220" s="2" t="s">
        <v>29</v>
      </c>
      <c r="N220" s="3" t="s">
        <v>7680</v>
      </c>
      <c r="O220" s="5">
        <v>0</v>
      </c>
      <c r="P220" s="5">
        <v>0</v>
      </c>
      <c r="Q220" s="6">
        <v>2025</v>
      </c>
      <c r="R220" s="7">
        <v>2025</v>
      </c>
      <c r="T220" s="8">
        <v>2740</v>
      </c>
      <c r="U220" s="3" t="s">
        <v>9869</v>
      </c>
      <c r="V220" s="1" t="s">
        <v>33</v>
      </c>
      <c r="W220" s="1" t="s">
        <v>32</v>
      </c>
      <c r="X220" t="str">
        <f>VLOOKUP(Table_query__64[[#This Row],[Nr]],'MyTracker Export'!A:P,'MyTracker Export'!$P$1,FALSE)</f>
        <v>Finished</v>
      </c>
      <c r="Y220" t="str">
        <f>VLOOKUP(Table_query__64[[#This Row],[Nr]],'MyTracker Export'!A:Z,'MyTracker Export'!$Z$1,FALSE)</f>
        <v>Lucas Joassin</v>
      </c>
      <c r="Z220" t="str">
        <f>VLOOKUP(Table_query__64[[#This Row],[Nr]],'MyTracker Export'!A:AA,'MyTracker Export'!$AA$1,FALSE)</f>
        <v>Bram Puttemans</v>
      </c>
      <c r="AB220" s="19" t="str">
        <f>IF(Table_query__64[[#This Row],[Project status]]=Table_query__64[[#This Row],[Project Status Check]],"OK","NOK")</f>
        <v>OK</v>
      </c>
      <c r="AC220" s="19" t="str">
        <f>IF(Table_query__64[[#This Row],[PM]]=Table_query__64[[#This Row],[PM Check]],"OK","NOK")</f>
        <v>OK</v>
      </c>
      <c r="AD220" s="19" t="str">
        <f>IF(Table_query__64[[#This Row],[PP]]=Table_query__64[[#This Row],[Pilot Check]],"OK","NOK")</f>
        <v>OK</v>
      </c>
      <c r="AE220" s="19"/>
    </row>
    <row r="221" spans="1:31" hidden="1" x14ac:dyDescent="0.3">
      <c r="A221" s="1" t="s">
        <v>579</v>
      </c>
      <c r="B221" s="2" t="s">
        <v>373</v>
      </c>
      <c r="C221" s="3" t="s">
        <v>4982</v>
      </c>
      <c r="D221" s="2" t="s">
        <v>53</v>
      </c>
      <c r="E221" s="2" t="s">
        <v>36</v>
      </c>
      <c r="F221" s="2" t="s">
        <v>122</v>
      </c>
      <c r="G221" s="4">
        <v>45845.083333333336</v>
      </c>
      <c r="H221" s="4">
        <v>45845.083333333336</v>
      </c>
      <c r="I221" s="2" t="s">
        <v>266</v>
      </c>
      <c r="J221" s="2" t="s">
        <v>229</v>
      </c>
      <c r="K221" s="2"/>
      <c r="L221" t="s">
        <v>580</v>
      </c>
      <c r="M221" s="2" t="s">
        <v>29</v>
      </c>
      <c r="N221" s="3" t="s">
        <v>7681</v>
      </c>
      <c r="O221" s="5">
        <v>60</v>
      </c>
      <c r="P221" s="5">
        <v>0</v>
      </c>
      <c r="Q221" s="6">
        <v>2025</v>
      </c>
      <c r="R221" s="7">
        <v>2025</v>
      </c>
      <c r="T221" s="8">
        <v>2738</v>
      </c>
      <c r="U221" s="3" t="s">
        <v>9870</v>
      </c>
      <c r="V221" s="1" t="s">
        <v>33</v>
      </c>
      <c r="W221" s="1" t="s">
        <v>32</v>
      </c>
      <c r="X221" t="str">
        <f>VLOOKUP(Table_query__64[[#This Row],[Nr]],'MyTracker Export'!A:P,'MyTracker Export'!$P$1,FALSE)</f>
        <v>Finished</v>
      </c>
      <c r="Y221" t="str">
        <f>VLOOKUP(Table_query__64[[#This Row],[Nr]],'MyTracker Export'!A:Z,'MyTracker Export'!$Z$1,FALSE)</f>
        <v>Alfredo Bartolome</v>
      </c>
      <c r="Z221" t="str">
        <f>VLOOKUP(Table_query__64[[#This Row],[Nr]],'MyTracker Export'!A:AA,'MyTracker Export'!$AA$1,FALSE)</f>
        <v>Paqui Romero</v>
      </c>
      <c r="AB221" s="19" t="str">
        <f>IF(Table_query__64[[#This Row],[Project status]]=Table_query__64[[#This Row],[Project Status Check]],"OK","NOK")</f>
        <v>OK</v>
      </c>
      <c r="AC221" s="19" t="str">
        <f>IF(Table_query__64[[#This Row],[PM]]=Table_query__64[[#This Row],[PM Check]],"OK","NOK")</f>
        <v>OK</v>
      </c>
      <c r="AD221" s="19" t="str">
        <f>IF(Table_query__64[[#This Row],[PP]]=Table_query__64[[#This Row],[Pilot Check]],"OK","NOK")</f>
        <v>OK</v>
      </c>
      <c r="AE221" s="19"/>
    </row>
    <row r="222" spans="1:31" hidden="1" x14ac:dyDescent="0.3">
      <c r="A222" s="1" t="s">
        <v>581</v>
      </c>
      <c r="B222" s="2" t="s">
        <v>582</v>
      </c>
      <c r="C222" s="3" t="s">
        <v>4996</v>
      </c>
      <c r="D222" s="2" t="s">
        <v>38</v>
      </c>
      <c r="E222" s="2" t="s">
        <v>25</v>
      </c>
      <c r="F222" s="2" t="s">
        <v>28</v>
      </c>
      <c r="G222" s="4">
        <v>45842.083333333336</v>
      </c>
      <c r="H222" s="4"/>
      <c r="I222" s="2" t="s">
        <v>40</v>
      </c>
      <c r="J222" s="2" t="s">
        <v>114</v>
      </c>
      <c r="K222" s="2" t="s">
        <v>159</v>
      </c>
      <c r="L222" t="s">
        <v>398</v>
      </c>
      <c r="M222" s="2" t="s">
        <v>29</v>
      </c>
      <c r="N222" s="3" t="s">
        <v>7682</v>
      </c>
      <c r="O222" s="5">
        <v>65000</v>
      </c>
      <c r="P222" s="5">
        <v>84971.15</v>
      </c>
      <c r="Q222" s="6">
        <v>2025</v>
      </c>
      <c r="R222" s="7" t="s">
        <v>31</v>
      </c>
      <c r="T222" s="8">
        <v>2737</v>
      </c>
      <c r="U222" s="3" t="s">
        <v>9871</v>
      </c>
      <c r="V222" s="1" t="s">
        <v>33</v>
      </c>
      <c r="W222" s="1" t="s">
        <v>32</v>
      </c>
      <c r="X222" t="str">
        <f>VLOOKUP(Table_query__64[[#This Row],[Nr]],'MyTracker Export'!A:P,'MyTracker Export'!$P$1,FALSE)</f>
        <v>Work in progress</v>
      </c>
      <c r="Y222" t="str">
        <f>VLOOKUP(Table_query__64[[#This Row],[Nr]],'MyTracker Export'!A:Z,'MyTracker Export'!$Z$1,FALSE)</f>
        <v>Karel De Swert</v>
      </c>
      <c r="Z222" t="str">
        <f>VLOOKUP(Table_query__64[[#This Row],[Nr]],'MyTracker Export'!A:AA,'MyTracker Export'!$AA$1,FALSE)</f>
        <v>Peter Holvoet</v>
      </c>
      <c r="AB222" s="19" t="str">
        <f>IF(Table_query__64[[#This Row],[Project status]]=Table_query__64[[#This Row],[Project Status Check]],"OK","NOK")</f>
        <v>OK</v>
      </c>
      <c r="AC222" s="19" t="str">
        <f>IF(Table_query__64[[#This Row],[PM]]=Table_query__64[[#This Row],[PM Check]],"OK","NOK")</f>
        <v>OK</v>
      </c>
      <c r="AD222" s="19" t="str">
        <f>IF(Table_query__64[[#This Row],[PP]]=Table_query__64[[#This Row],[Pilot Check]],"OK","NOK")</f>
        <v>OK</v>
      </c>
      <c r="AE222" s="19"/>
    </row>
    <row r="223" spans="1:31" hidden="1" x14ac:dyDescent="0.3">
      <c r="A223" s="1" t="s">
        <v>583</v>
      </c>
      <c r="B223" s="2" t="s">
        <v>453</v>
      </c>
      <c r="C223" s="3" t="s">
        <v>4997</v>
      </c>
      <c r="D223" s="2" t="s">
        <v>84</v>
      </c>
      <c r="E223" s="2" t="s">
        <v>36</v>
      </c>
      <c r="F223" s="2" t="s">
        <v>28</v>
      </c>
      <c r="G223" s="4">
        <v>45840.083333333336</v>
      </c>
      <c r="H223" s="4"/>
      <c r="I223" s="2" t="s">
        <v>85</v>
      </c>
      <c r="J223" s="2" t="s">
        <v>289</v>
      </c>
      <c r="K223" s="2" t="s">
        <v>585</v>
      </c>
      <c r="L223" t="s">
        <v>584</v>
      </c>
      <c r="M223" s="2" t="s">
        <v>29</v>
      </c>
      <c r="N223" s="3" t="s">
        <v>7683</v>
      </c>
      <c r="O223" s="5">
        <v>25</v>
      </c>
      <c r="P223" s="5">
        <v>897324</v>
      </c>
      <c r="Q223" s="6">
        <v>2025</v>
      </c>
      <c r="R223" s="7" t="s">
        <v>31</v>
      </c>
      <c r="T223" s="8">
        <v>2735</v>
      </c>
      <c r="U223" s="3" t="s">
        <v>9872</v>
      </c>
      <c r="V223" s="1" t="s">
        <v>33</v>
      </c>
      <c r="W223" s="1" t="s">
        <v>32</v>
      </c>
      <c r="X223" t="str">
        <f>VLOOKUP(Table_query__64[[#This Row],[Nr]],'MyTracker Export'!A:P,'MyTracker Export'!$P$1,FALSE)</f>
        <v>Work in progress</v>
      </c>
      <c r="Y223" t="str">
        <f>VLOOKUP(Table_query__64[[#This Row],[Nr]],'MyTracker Export'!A:Z,'MyTracker Export'!$Z$1,FALSE)</f>
        <v>Pranay Pawar</v>
      </c>
      <c r="Z223" t="str">
        <f>VLOOKUP(Table_query__64[[#This Row],[Nr]],'MyTracker Export'!A:AA,'MyTracker Export'!$AA$1,FALSE)</f>
        <v>Mac Olean</v>
      </c>
      <c r="AB223" s="19" t="str">
        <f>IF(Table_query__64[[#This Row],[Project status]]=Table_query__64[[#This Row],[Project Status Check]],"OK","NOK")</f>
        <v>OK</v>
      </c>
      <c r="AC223" s="19" t="str">
        <f>IF(Table_query__64[[#This Row],[PM]]=Table_query__64[[#This Row],[PM Check]],"OK","NOK")</f>
        <v>OK</v>
      </c>
      <c r="AD223" s="19" t="str">
        <f>IF(Table_query__64[[#This Row],[PP]]=Table_query__64[[#This Row],[Pilot Check]],"OK","NOK")</f>
        <v>OK</v>
      </c>
      <c r="AE223" s="19"/>
    </row>
    <row r="224" spans="1:31" hidden="1" x14ac:dyDescent="0.3">
      <c r="A224" s="1" t="s">
        <v>586</v>
      </c>
      <c r="B224" s="2" t="s">
        <v>587</v>
      </c>
      <c r="C224" s="3" t="s">
        <v>4998</v>
      </c>
      <c r="D224" s="2" t="s">
        <v>178</v>
      </c>
      <c r="E224" s="2" t="s">
        <v>36</v>
      </c>
      <c r="F224" s="2" t="s">
        <v>28</v>
      </c>
      <c r="G224" s="4">
        <v>45840.083333333336</v>
      </c>
      <c r="H224" s="4"/>
      <c r="I224" s="2" t="s">
        <v>462</v>
      </c>
      <c r="J224" s="2" t="s">
        <v>463</v>
      </c>
      <c r="K224" s="2"/>
      <c r="L224" t="s">
        <v>83</v>
      </c>
      <c r="M224" s="2" t="s">
        <v>59</v>
      </c>
      <c r="N224" s="3" t="s">
        <v>7684</v>
      </c>
      <c r="O224" s="5">
        <v>8</v>
      </c>
      <c r="P224" s="5">
        <v>24600</v>
      </c>
      <c r="Q224" s="6">
        <v>2025</v>
      </c>
      <c r="R224" s="7" t="s">
        <v>31</v>
      </c>
      <c r="T224" s="8">
        <v>2734</v>
      </c>
      <c r="U224" s="3" t="s">
        <v>9873</v>
      </c>
      <c r="V224" s="1" t="s">
        <v>33</v>
      </c>
      <c r="W224" s="1" t="s">
        <v>32</v>
      </c>
      <c r="X224" t="str">
        <f>VLOOKUP(Table_query__64[[#This Row],[Nr]],'MyTracker Export'!A:P,'MyTracker Export'!$P$1,FALSE)</f>
        <v>Work in progress</v>
      </c>
      <c r="Y224" t="str">
        <f>VLOOKUP(Table_query__64[[#This Row],[Nr]],'MyTracker Export'!A:Z,'MyTracker Export'!$Z$1,FALSE)</f>
        <v>Laura Schneider-Wienerl</v>
      </c>
      <c r="Z224" t="str">
        <f>VLOOKUP(Table_query__64[[#This Row],[Nr]],'MyTracker Export'!A:AA,'MyTracker Export'!$AA$1,FALSE)</f>
        <v>Anja Lüttringhaus</v>
      </c>
      <c r="AB224" s="19" t="str">
        <f>IF(Table_query__64[[#This Row],[Project status]]=Table_query__64[[#This Row],[Project Status Check]],"OK","NOK")</f>
        <v>OK</v>
      </c>
      <c r="AC224" s="19" t="str">
        <f>IF(Table_query__64[[#This Row],[PM]]=Table_query__64[[#This Row],[PM Check]],"OK","NOK")</f>
        <v>OK</v>
      </c>
      <c r="AD224" s="19" t="str">
        <f>IF(Table_query__64[[#This Row],[PP]]=Table_query__64[[#This Row],[Pilot Check]],"OK","NOK")</f>
        <v>OK</v>
      </c>
      <c r="AE224" s="19"/>
    </row>
    <row r="225" spans="1:31" hidden="1" x14ac:dyDescent="0.3">
      <c r="A225" s="1" t="s">
        <v>588</v>
      </c>
      <c r="B225" s="2" t="s">
        <v>589</v>
      </c>
      <c r="C225" s="3" t="s">
        <v>4999</v>
      </c>
      <c r="D225" s="2" t="s">
        <v>38</v>
      </c>
      <c r="E225" s="2" t="s">
        <v>25</v>
      </c>
      <c r="F225" s="2" t="s">
        <v>28</v>
      </c>
      <c r="G225" s="4">
        <v>45840.083333333336</v>
      </c>
      <c r="H225" s="4"/>
      <c r="I225" s="2" t="s">
        <v>591</v>
      </c>
      <c r="J225" s="2" t="s">
        <v>114</v>
      </c>
      <c r="K225" s="2" t="s">
        <v>130</v>
      </c>
      <c r="L225" t="s">
        <v>590</v>
      </c>
      <c r="M225" s="2" t="s">
        <v>59</v>
      </c>
      <c r="N225" s="3" t="s">
        <v>7685</v>
      </c>
      <c r="O225" s="5">
        <v>4</v>
      </c>
      <c r="P225" s="5">
        <v>302050</v>
      </c>
      <c r="Q225" s="6">
        <v>2025</v>
      </c>
      <c r="R225" s="7" t="s">
        <v>31</v>
      </c>
      <c r="T225" s="8">
        <v>2733</v>
      </c>
      <c r="U225" s="3" t="s">
        <v>9874</v>
      </c>
      <c r="V225" s="1" t="s">
        <v>33</v>
      </c>
      <c r="W225" s="1" t="s">
        <v>32</v>
      </c>
      <c r="X225" t="str">
        <f>VLOOKUP(Table_query__64[[#This Row],[Nr]],'MyTracker Export'!A:P,'MyTracker Export'!$P$1,FALSE)</f>
        <v>Work in progress</v>
      </c>
      <c r="Y225" t="str">
        <f>VLOOKUP(Table_query__64[[#This Row],[Nr]],'MyTracker Export'!A:Z,'MyTracker Export'!$Z$1,FALSE)</f>
        <v>Adel Choubassi</v>
      </c>
      <c r="Z225" t="str">
        <f>VLOOKUP(Table_query__64[[#This Row],[Nr]],'MyTracker Export'!A:AA,'MyTracker Export'!$AA$1,FALSE)</f>
        <v>Peter Holvoet</v>
      </c>
      <c r="AB225" s="19" t="str">
        <f>IF(Table_query__64[[#This Row],[Project status]]=Table_query__64[[#This Row],[Project Status Check]],"OK","NOK")</f>
        <v>OK</v>
      </c>
      <c r="AC225" s="19" t="str">
        <f>IF(Table_query__64[[#This Row],[PM]]=Table_query__64[[#This Row],[PM Check]],"OK","NOK")</f>
        <v>OK</v>
      </c>
      <c r="AD225" s="19" t="str">
        <f>IF(Table_query__64[[#This Row],[PP]]=Table_query__64[[#This Row],[Pilot Check]],"OK","NOK")</f>
        <v>OK</v>
      </c>
      <c r="AE225" s="19"/>
    </row>
    <row r="226" spans="1:31" hidden="1" x14ac:dyDescent="0.3">
      <c r="A226" s="1" t="s">
        <v>592</v>
      </c>
      <c r="B226" s="2" t="s">
        <v>233</v>
      </c>
      <c r="C226" s="3" t="s">
        <v>5000</v>
      </c>
      <c r="D226" s="2" t="s">
        <v>84</v>
      </c>
      <c r="E226" s="2" t="s">
        <v>36</v>
      </c>
      <c r="F226" s="2" t="s">
        <v>28</v>
      </c>
      <c r="G226" s="4">
        <v>45839.083333333336</v>
      </c>
      <c r="H226" s="4"/>
      <c r="I226" s="2" t="s">
        <v>593</v>
      </c>
      <c r="J226" s="2" t="s">
        <v>234</v>
      </c>
      <c r="K226" s="2"/>
      <c r="L226" t="s">
        <v>573</v>
      </c>
      <c r="M226" s="2" t="s">
        <v>29</v>
      </c>
      <c r="N226" s="3" t="s">
        <v>7686</v>
      </c>
      <c r="O226" s="5">
        <v>2</v>
      </c>
      <c r="P226" s="5">
        <v>57225.4</v>
      </c>
      <c r="Q226" s="6">
        <v>2025</v>
      </c>
      <c r="R226" s="7" t="s">
        <v>31</v>
      </c>
      <c r="T226" s="8">
        <v>2732</v>
      </c>
      <c r="U226" s="3" t="s">
        <v>9875</v>
      </c>
      <c r="V226" s="1" t="s">
        <v>33</v>
      </c>
      <c r="W226" s="1" t="s">
        <v>32</v>
      </c>
      <c r="X226" t="str">
        <f>VLOOKUP(Table_query__64[[#This Row],[Nr]],'MyTracker Export'!A:P,'MyTracker Export'!$P$1,FALSE)</f>
        <v>Work in progress</v>
      </c>
      <c r="Y226" t="str">
        <f>VLOOKUP(Table_query__64[[#This Row],[Nr]],'MyTracker Export'!A:Z,'MyTracker Export'!$Z$1,FALSE)</f>
        <v>Emma Elliott</v>
      </c>
      <c r="Z226" t="str">
        <f>VLOOKUP(Table_query__64[[#This Row],[Nr]],'MyTracker Export'!A:AA,'MyTracker Export'!$AA$1,FALSE)</f>
        <v>Mark Sensenig</v>
      </c>
      <c r="AB226" s="19" t="str">
        <f>IF(Table_query__64[[#This Row],[Project status]]=Table_query__64[[#This Row],[Project Status Check]],"OK","NOK")</f>
        <v>OK</v>
      </c>
      <c r="AC226" s="19" t="str">
        <f>IF(Table_query__64[[#This Row],[PM]]=Table_query__64[[#This Row],[PM Check]],"OK","NOK")</f>
        <v>OK</v>
      </c>
      <c r="AD226" s="19" t="str">
        <f>IF(Table_query__64[[#This Row],[PP]]=Table_query__64[[#This Row],[Pilot Check]],"OK","NOK")</f>
        <v>OK</v>
      </c>
      <c r="AE226" s="19"/>
    </row>
    <row r="227" spans="1:31" hidden="1" x14ac:dyDescent="0.3">
      <c r="A227" s="1" t="s">
        <v>594</v>
      </c>
      <c r="B227" s="2" t="s">
        <v>195</v>
      </c>
      <c r="C227" s="3" t="s">
        <v>5001</v>
      </c>
      <c r="D227" s="2" t="s">
        <v>27</v>
      </c>
      <c r="E227" s="2" t="s">
        <v>25</v>
      </c>
      <c r="F227" s="2" t="s">
        <v>28</v>
      </c>
      <c r="G227" s="4">
        <v>45838.083333333336</v>
      </c>
      <c r="H227" s="4"/>
      <c r="I227" s="2" t="s">
        <v>596</v>
      </c>
      <c r="J227" s="2" t="s">
        <v>30</v>
      </c>
      <c r="K227" s="2"/>
      <c r="L227" t="s">
        <v>595</v>
      </c>
      <c r="M227" s="2" t="s">
        <v>29</v>
      </c>
      <c r="N227" s="3" t="s">
        <v>7687</v>
      </c>
      <c r="O227" s="5">
        <v>0</v>
      </c>
      <c r="P227" s="5">
        <v>665342</v>
      </c>
      <c r="Q227" s="6">
        <v>2025</v>
      </c>
      <c r="R227" s="7" t="s">
        <v>31</v>
      </c>
      <c r="T227" s="8">
        <v>2731</v>
      </c>
      <c r="U227" s="3" t="s">
        <v>9876</v>
      </c>
      <c r="V227" s="1" t="s">
        <v>33</v>
      </c>
      <c r="W227" s="1" t="s">
        <v>32</v>
      </c>
      <c r="X227" t="str">
        <f>VLOOKUP(Table_query__64[[#This Row],[Nr]],'MyTracker Export'!A:P,'MyTracker Export'!$P$1,FALSE)</f>
        <v>Work in progress</v>
      </c>
      <c r="Y227" t="str">
        <f>VLOOKUP(Table_query__64[[#This Row],[Nr]],'MyTracker Export'!A:Z,'MyTracker Export'!$Z$1,FALSE)</f>
        <v>Ahmed KAMMOUN</v>
      </c>
      <c r="Z227" t="str">
        <f>VLOOKUP(Table_query__64[[#This Row],[Nr]],'MyTracker Export'!A:AA,'MyTracker Export'!$AA$1,FALSE)</f>
        <v>Wissem Bensaid</v>
      </c>
      <c r="AB227" s="19" t="str">
        <f>IF(Table_query__64[[#This Row],[Project status]]=Table_query__64[[#This Row],[Project Status Check]],"OK","NOK")</f>
        <v>OK</v>
      </c>
      <c r="AC227" s="19" t="str">
        <f>IF(Table_query__64[[#This Row],[PM]]=Table_query__64[[#This Row],[PM Check]],"OK","NOK")</f>
        <v>OK</v>
      </c>
      <c r="AD227" s="19" t="str">
        <f>IF(Table_query__64[[#This Row],[PP]]=Table_query__64[[#This Row],[Pilot Check]],"OK","NOK")</f>
        <v>OK</v>
      </c>
      <c r="AE227" s="19"/>
    </row>
    <row r="228" spans="1:31" hidden="1" x14ac:dyDescent="0.3">
      <c r="A228" s="1" t="s">
        <v>597</v>
      </c>
      <c r="B228" s="2" t="s">
        <v>420</v>
      </c>
      <c r="C228" s="3" t="s">
        <v>5002</v>
      </c>
      <c r="D228" s="2" t="s">
        <v>58</v>
      </c>
      <c r="E228" s="2" t="s">
        <v>43</v>
      </c>
      <c r="F228" s="2" t="s">
        <v>28</v>
      </c>
      <c r="G228" s="4">
        <v>45836.083333333336</v>
      </c>
      <c r="H228" s="4"/>
      <c r="I228" s="2" t="s">
        <v>119</v>
      </c>
      <c r="J228" s="2" t="s">
        <v>119</v>
      </c>
      <c r="K228" s="2"/>
      <c r="L228" t="s">
        <v>63</v>
      </c>
      <c r="M228" s="2" t="s">
        <v>29</v>
      </c>
      <c r="N228" s="3" t="s">
        <v>7688</v>
      </c>
      <c r="O228" s="5">
        <v>0.08</v>
      </c>
      <c r="P228" s="5">
        <v>16950</v>
      </c>
      <c r="Q228" s="6">
        <v>2025</v>
      </c>
      <c r="R228" s="7" t="s">
        <v>31</v>
      </c>
      <c r="T228" s="8">
        <v>2730</v>
      </c>
      <c r="U228" s="3" t="s">
        <v>9877</v>
      </c>
      <c r="V228" s="1" t="s">
        <v>33</v>
      </c>
      <c r="W228" s="1" t="s">
        <v>32</v>
      </c>
      <c r="X228" t="str">
        <f>VLOOKUP(Table_query__64[[#This Row],[Nr]],'MyTracker Export'!A:P,'MyTracker Export'!$P$1,FALSE)</f>
        <v>Work in progress</v>
      </c>
      <c r="Y228" t="str">
        <f>VLOOKUP(Table_query__64[[#This Row],[Nr]],'MyTracker Export'!A:Z,'MyTracker Export'!$Z$1,FALSE)</f>
        <v>Miguel Menéndez</v>
      </c>
      <c r="Z228" t="str">
        <f>VLOOKUP(Table_query__64[[#This Row],[Nr]],'MyTracker Export'!A:AA,'MyTracker Export'!$AA$1,FALSE)</f>
        <v>Miguel Menéndez</v>
      </c>
      <c r="AB228" s="19" t="str">
        <f>IF(Table_query__64[[#This Row],[Project status]]=Table_query__64[[#This Row],[Project Status Check]],"OK","NOK")</f>
        <v>OK</v>
      </c>
      <c r="AC228" s="19" t="str">
        <f>IF(Table_query__64[[#This Row],[PM]]=Table_query__64[[#This Row],[PM Check]],"OK","NOK")</f>
        <v>OK</v>
      </c>
      <c r="AD228" s="19" t="str">
        <f>IF(Table_query__64[[#This Row],[PP]]=Table_query__64[[#This Row],[Pilot Check]],"OK","NOK")</f>
        <v>OK</v>
      </c>
      <c r="AE228" s="19"/>
    </row>
    <row r="229" spans="1:31" hidden="1" x14ac:dyDescent="0.3">
      <c r="A229" s="1" t="s">
        <v>598</v>
      </c>
      <c r="B229" s="2" t="s">
        <v>252</v>
      </c>
      <c r="C229" s="3" t="s">
        <v>5003</v>
      </c>
      <c r="D229" s="2" t="s">
        <v>27</v>
      </c>
      <c r="E229" s="2" t="s">
        <v>36</v>
      </c>
      <c r="F229" s="2" t="s">
        <v>28</v>
      </c>
      <c r="G229" s="4">
        <v>45831.083333333336</v>
      </c>
      <c r="H229" s="4"/>
      <c r="I229" s="2" t="s">
        <v>30</v>
      </c>
      <c r="J229" s="2" t="s">
        <v>30</v>
      </c>
      <c r="K229" s="2"/>
      <c r="L229" t="s">
        <v>57</v>
      </c>
      <c r="M229" s="2" t="s">
        <v>29</v>
      </c>
      <c r="N229" s="3" t="s">
        <v>7689</v>
      </c>
      <c r="O229" s="5">
        <v>0</v>
      </c>
      <c r="P229" s="5">
        <v>172350.24</v>
      </c>
      <c r="Q229" s="6">
        <v>2025</v>
      </c>
      <c r="R229" s="7" t="s">
        <v>31</v>
      </c>
      <c r="T229" s="8">
        <v>2729</v>
      </c>
      <c r="U229" s="3" t="s">
        <v>9878</v>
      </c>
      <c r="V229" s="1" t="s">
        <v>33</v>
      </c>
      <c r="W229" s="1" t="s">
        <v>32</v>
      </c>
      <c r="X229" t="str">
        <f>VLOOKUP(Table_query__64[[#This Row],[Nr]],'MyTracker Export'!A:P,'MyTracker Export'!$P$1,FALSE)</f>
        <v>Work in progress</v>
      </c>
      <c r="Y229" t="str">
        <f>VLOOKUP(Table_query__64[[#This Row],[Nr]],'MyTracker Export'!A:Z,'MyTracker Export'!$Z$1,FALSE)</f>
        <v>Nejah Walha</v>
      </c>
      <c r="Z229" t="str">
        <f>VLOOKUP(Table_query__64[[#This Row],[Nr]],'MyTracker Export'!A:AA,'MyTracker Export'!$AA$1,FALSE)</f>
        <v>Wissem Bensaid</v>
      </c>
      <c r="AB229" s="19" t="str">
        <f>IF(Table_query__64[[#This Row],[Project status]]=Table_query__64[[#This Row],[Project Status Check]],"OK","NOK")</f>
        <v>OK</v>
      </c>
      <c r="AC229" s="19" t="str">
        <f>IF(Table_query__64[[#This Row],[PM]]=Table_query__64[[#This Row],[PM Check]],"OK","NOK")</f>
        <v>NOK</v>
      </c>
      <c r="AD229" s="19" t="str">
        <f>IF(Table_query__64[[#This Row],[PP]]=Table_query__64[[#This Row],[Pilot Check]],"OK","NOK")</f>
        <v>OK</v>
      </c>
      <c r="AE229" s="19"/>
    </row>
    <row r="230" spans="1:31" x14ac:dyDescent="0.3">
      <c r="A230" s="1" t="s">
        <v>599</v>
      </c>
      <c r="B230" s="2" t="s">
        <v>195</v>
      </c>
      <c r="C230" s="3" t="s">
        <v>5004</v>
      </c>
      <c r="D230" s="2" t="s">
        <v>27</v>
      </c>
      <c r="E230" s="2" t="s">
        <v>25</v>
      </c>
      <c r="F230" s="2" t="s">
        <v>28</v>
      </c>
      <c r="G230" s="4">
        <v>45831.083333333336</v>
      </c>
      <c r="H230" s="4"/>
      <c r="I230" s="2" t="s">
        <v>30</v>
      </c>
      <c r="J230" s="2" t="s">
        <v>30</v>
      </c>
      <c r="K230" s="2"/>
      <c r="L230" t="s">
        <v>37</v>
      </c>
      <c r="M230" s="2" t="s">
        <v>29</v>
      </c>
      <c r="N230" s="3" t="s">
        <v>7690</v>
      </c>
      <c r="O230" s="5">
        <v>0</v>
      </c>
      <c r="P230" s="5">
        <v>14000</v>
      </c>
      <c r="Q230" s="6">
        <v>2025</v>
      </c>
      <c r="R230" s="7" t="s">
        <v>31</v>
      </c>
      <c r="T230" s="8">
        <v>2728</v>
      </c>
      <c r="U230" s="3" t="s">
        <v>9879</v>
      </c>
      <c r="V230" s="1" t="s">
        <v>33</v>
      </c>
      <c r="W230" s="1" t="s">
        <v>32</v>
      </c>
      <c r="X230" t="str">
        <f>VLOOKUP(Table_query__64[[#This Row],[Nr]],'MyTracker Export'!A:P,'MyTracker Export'!$P$1,FALSE)</f>
        <v>Finished</v>
      </c>
      <c r="Y230" t="str">
        <f>VLOOKUP(Table_query__64[[#This Row],[Nr]],'MyTracker Export'!A:Z,'MyTracker Export'!$Z$1,FALSE)</f>
        <v>Bolbeba AYADI</v>
      </c>
      <c r="Z230" t="str">
        <f>VLOOKUP(Table_query__64[[#This Row],[Nr]],'MyTracker Export'!A:AA,'MyTracker Export'!$AA$1,FALSE)</f>
        <v>Wissem Bensaid</v>
      </c>
      <c r="AB230" s="19" t="str">
        <f>IF(Table_query__64[[#This Row],[Project status]]=Table_query__64[[#This Row],[Project Status Check]],"OK","NOK")</f>
        <v>NOK</v>
      </c>
      <c r="AC230" s="19" t="str">
        <f>IF(Table_query__64[[#This Row],[PM]]=Table_query__64[[#This Row],[PM Check]],"OK","NOK")</f>
        <v>NOK</v>
      </c>
      <c r="AD230" s="19" t="str">
        <f>IF(Table_query__64[[#This Row],[PP]]=Table_query__64[[#This Row],[Pilot Check]],"OK","NOK")</f>
        <v>OK</v>
      </c>
      <c r="AE230" s="19"/>
    </row>
    <row r="231" spans="1:31" x14ac:dyDescent="0.3">
      <c r="A231" s="1" t="s">
        <v>600</v>
      </c>
      <c r="B231" s="2" t="s">
        <v>601</v>
      </c>
      <c r="C231" s="3" t="s">
        <v>5005</v>
      </c>
      <c r="D231" s="2" t="s">
        <v>27</v>
      </c>
      <c r="E231" s="2" t="s">
        <v>82</v>
      </c>
      <c r="F231" s="2" t="s">
        <v>28</v>
      </c>
      <c r="G231" s="4">
        <v>45831.083333333336</v>
      </c>
      <c r="H231" s="4"/>
      <c r="I231" s="2" t="s">
        <v>30</v>
      </c>
      <c r="J231" s="2" t="s">
        <v>30</v>
      </c>
      <c r="K231" s="2"/>
      <c r="L231" t="s">
        <v>440</v>
      </c>
      <c r="M231" s="2" t="s">
        <v>29</v>
      </c>
      <c r="N231" s="3" t="s">
        <v>7691</v>
      </c>
      <c r="O231" s="5">
        <v>0</v>
      </c>
      <c r="P231" s="5">
        <v>6000</v>
      </c>
      <c r="Q231" s="6">
        <v>2025</v>
      </c>
      <c r="R231" s="7" t="s">
        <v>31</v>
      </c>
      <c r="T231" s="8">
        <v>2727</v>
      </c>
      <c r="U231" s="3" t="s">
        <v>9880</v>
      </c>
      <c r="V231" s="1" t="s">
        <v>33</v>
      </c>
      <c r="W231" s="1" t="s">
        <v>32</v>
      </c>
      <c r="X231" t="str">
        <f>VLOOKUP(Table_query__64[[#This Row],[Nr]],'MyTracker Export'!A:P,'MyTracker Export'!$P$1,FALSE)</f>
        <v>Finished</v>
      </c>
      <c r="Y231" t="str">
        <f>VLOOKUP(Table_query__64[[#This Row],[Nr]],'MyTracker Export'!A:Z,'MyTracker Export'!$Z$1,FALSE)</f>
        <v>Bilel Tajouri</v>
      </c>
      <c r="Z231" t="str">
        <f>VLOOKUP(Table_query__64[[#This Row],[Nr]],'MyTracker Export'!A:AA,'MyTracker Export'!$AA$1,FALSE)</f>
        <v>Wissem Bensaid</v>
      </c>
      <c r="AB231" s="19" t="str">
        <f>IF(Table_query__64[[#This Row],[Project status]]=Table_query__64[[#This Row],[Project Status Check]],"OK","NOK")</f>
        <v>NOK</v>
      </c>
      <c r="AC231" s="19" t="str">
        <f>IF(Table_query__64[[#This Row],[PM]]=Table_query__64[[#This Row],[PM Check]],"OK","NOK")</f>
        <v>NOK</v>
      </c>
      <c r="AD231" s="19" t="str">
        <f>IF(Table_query__64[[#This Row],[PP]]=Table_query__64[[#This Row],[Pilot Check]],"OK","NOK")</f>
        <v>OK</v>
      </c>
      <c r="AE231" s="19"/>
    </row>
    <row r="232" spans="1:31" hidden="1" x14ac:dyDescent="0.3">
      <c r="A232" s="1" t="s">
        <v>602</v>
      </c>
      <c r="B232" s="2" t="s">
        <v>603</v>
      </c>
      <c r="C232" s="3" t="s">
        <v>5006</v>
      </c>
      <c r="D232" s="2" t="s">
        <v>27</v>
      </c>
      <c r="E232" s="2" t="s">
        <v>25</v>
      </c>
      <c r="F232" s="2" t="s">
        <v>28</v>
      </c>
      <c r="G232" s="4">
        <v>45831.083333333336</v>
      </c>
      <c r="H232" s="4">
        <v>45952.083333333336</v>
      </c>
      <c r="I232" s="2" t="s">
        <v>604</v>
      </c>
      <c r="J232" s="2" t="s">
        <v>30</v>
      </c>
      <c r="K232" s="2"/>
      <c r="L232" t="s">
        <v>49</v>
      </c>
      <c r="M232" s="2" t="s">
        <v>29</v>
      </c>
      <c r="N232" s="3" t="s">
        <v>7692</v>
      </c>
      <c r="O232" s="5">
        <v>0</v>
      </c>
      <c r="P232" s="5">
        <v>7849.31</v>
      </c>
      <c r="Q232" s="6">
        <v>2025</v>
      </c>
      <c r="R232" s="7">
        <v>2025</v>
      </c>
      <c r="T232" s="8">
        <v>2726</v>
      </c>
      <c r="U232" s="3" t="s">
        <v>9881</v>
      </c>
      <c r="V232" s="1" t="s">
        <v>33</v>
      </c>
      <c r="W232" s="1" t="s">
        <v>32</v>
      </c>
      <c r="X232" t="str">
        <f>VLOOKUP(Table_query__64[[#This Row],[Nr]],'MyTracker Export'!A:P,'MyTracker Export'!$P$1,FALSE)</f>
        <v>Work in progress</v>
      </c>
      <c r="Y232" t="str">
        <f>VLOOKUP(Table_query__64[[#This Row],[Nr]],'MyTracker Export'!A:Z,'MyTracker Export'!$Z$1,FALSE)</f>
        <v>Marwa Soussi</v>
      </c>
      <c r="Z232" t="str">
        <f>VLOOKUP(Table_query__64[[#This Row],[Nr]],'MyTracker Export'!A:AA,'MyTracker Export'!$AA$1,FALSE)</f>
        <v>Wissem Bensaid</v>
      </c>
      <c r="AB232" s="19" t="str">
        <f>IF(Table_query__64[[#This Row],[Project status]]=Table_query__64[[#This Row],[Project Status Check]],"OK","NOK")</f>
        <v>OK</v>
      </c>
      <c r="AC232" s="19" t="str">
        <f>IF(Table_query__64[[#This Row],[PM]]=Table_query__64[[#This Row],[PM Check]],"OK","NOK")</f>
        <v>OK</v>
      </c>
      <c r="AD232" s="19" t="str">
        <f>IF(Table_query__64[[#This Row],[PP]]=Table_query__64[[#This Row],[Pilot Check]],"OK","NOK")</f>
        <v>OK</v>
      </c>
      <c r="AE232" s="19"/>
    </row>
    <row r="233" spans="1:31" hidden="1" x14ac:dyDescent="0.3">
      <c r="A233" s="1" t="s">
        <v>605</v>
      </c>
      <c r="B233" s="2" t="s">
        <v>606</v>
      </c>
      <c r="C233" s="3" t="s">
        <v>5007</v>
      </c>
      <c r="D233" s="2" t="s">
        <v>38</v>
      </c>
      <c r="E233" s="2" t="s">
        <v>82</v>
      </c>
      <c r="F233" s="2" t="s">
        <v>122</v>
      </c>
      <c r="G233" s="4">
        <v>45826.083333333336</v>
      </c>
      <c r="H233" s="4">
        <v>46022.041666666664</v>
      </c>
      <c r="I233" s="2" t="s">
        <v>607</v>
      </c>
      <c r="J233" s="2" t="s">
        <v>270</v>
      </c>
      <c r="K233" s="2" t="s">
        <v>79</v>
      </c>
      <c r="L233" t="s">
        <v>83</v>
      </c>
      <c r="M233" s="2" t="s">
        <v>59</v>
      </c>
      <c r="N233" s="3" t="s">
        <v>7693</v>
      </c>
      <c r="O233" s="5">
        <v>300</v>
      </c>
      <c r="P233" s="5">
        <v>91980</v>
      </c>
      <c r="Q233" s="6">
        <v>2025</v>
      </c>
      <c r="R233" s="7">
        <v>2025</v>
      </c>
      <c r="T233" s="8">
        <v>2725</v>
      </c>
      <c r="U233" s="3" t="s">
        <v>9882</v>
      </c>
      <c r="V233" s="1" t="s">
        <v>33</v>
      </c>
      <c r="W233" s="1" t="s">
        <v>32</v>
      </c>
      <c r="X233" t="str">
        <f>VLOOKUP(Table_query__64[[#This Row],[Nr]],'MyTracker Export'!A:P,'MyTracker Export'!$P$1,FALSE)</f>
        <v>Finished</v>
      </c>
      <c r="Y233" t="str">
        <f>VLOOKUP(Table_query__64[[#This Row],[Nr]],'MyTracker Export'!A:Z,'MyTracker Export'!$Z$1,FALSE)</f>
        <v>Diego Ramírez</v>
      </c>
      <c r="Z233" t="str">
        <f>VLOOKUP(Table_query__64[[#This Row],[Nr]],'MyTracker Export'!A:AA,'MyTracker Export'!$AA$1,FALSE)</f>
        <v>Damien Hemmeryckx</v>
      </c>
      <c r="AB233" s="19" t="str">
        <f>IF(Table_query__64[[#This Row],[Project status]]=Table_query__64[[#This Row],[Project Status Check]],"OK","NOK")</f>
        <v>OK</v>
      </c>
      <c r="AC233" s="19" t="str">
        <f>IF(Table_query__64[[#This Row],[PM]]=Table_query__64[[#This Row],[PM Check]],"OK","NOK")</f>
        <v>NOK</v>
      </c>
      <c r="AD233" s="19" t="str">
        <f>IF(Table_query__64[[#This Row],[PP]]=Table_query__64[[#This Row],[Pilot Check]],"OK","NOK")</f>
        <v>OK</v>
      </c>
      <c r="AE233" s="19"/>
    </row>
    <row r="234" spans="1:31" hidden="1" x14ac:dyDescent="0.3">
      <c r="A234" s="1" t="s">
        <v>608</v>
      </c>
      <c r="B234" s="2" t="s">
        <v>609</v>
      </c>
      <c r="C234" s="3" t="s">
        <v>5008</v>
      </c>
      <c r="D234" s="2" t="s">
        <v>58</v>
      </c>
      <c r="E234" s="2" t="s">
        <v>36</v>
      </c>
      <c r="F234" s="2" t="s">
        <v>122</v>
      </c>
      <c r="G234" s="4">
        <v>45825.083333333336</v>
      </c>
      <c r="H234" s="4">
        <v>46010.041666666664</v>
      </c>
      <c r="I234" s="2" t="s">
        <v>243</v>
      </c>
      <c r="J234" s="2" t="s">
        <v>184</v>
      </c>
      <c r="K234" s="2"/>
      <c r="L234" t="s">
        <v>610</v>
      </c>
      <c r="M234" s="2" t="s">
        <v>29</v>
      </c>
      <c r="N234" s="3" t="s">
        <v>7694</v>
      </c>
      <c r="O234" s="5">
        <v>5</v>
      </c>
      <c r="P234" s="5">
        <v>35285.53</v>
      </c>
      <c r="Q234" s="6">
        <v>2025</v>
      </c>
      <c r="R234" s="7">
        <v>2025</v>
      </c>
      <c r="T234" s="8">
        <v>2739</v>
      </c>
      <c r="U234" s="3" t="s">
        <v>9883</v>
      </c>
      <c r="V234" s="1" t="s">
        <v>33</v>
      </c>
      <c r="W234" s="1" t="s">
        <v>32</v>
      </c>
      <c r="X234" t="str">
        <f>VLOOKUP(Table_query__64[[#This Row],[Nr]],'MyTracker Export'!A:P,'MyTracker Export'!$P$1,FALSE)</f>
        <v>Finished</v>
      </c>
      <c r="Y234" t="str">
        <f>VLOOKUP(Table_query__64[[#This Row],[Nr]],'MyTracker Export'!A:Z,'MyTracker Export'!$Z$1,FALSE)</f>
        <v>Cristina Rubio Rodríguez</v>
      </c>
      <c r="Z234" t="str">
        <f>VLOOKUP(Table_query__64[[#This Row],[Nr]],'MyTracker Export'!A:AA,'MyTracker Export'!$AA$1,FALSE)</f>
        <v>Begona Soto</v>
      </c>
      <c r="AB234" s="19" t="str">
        <f>IF(Table_query__64[[#This Row],[Project status]]=Table_query__64[[#This Row],[Project Status Check]],"OK","NOK")</f>
        <v>OK</v>
      </c>
      <c r="AC234" s="19" t="str">
        <f>IF(Table_query__64[[#This Row],[PM]]=Table_query__64[[#This Row],[PM Check]],"OK","NOK")</f>
        <v>OK</v>
      </c>
      <c r="AD234" s="19" t="str">
        <f>IF(Table_query__64[[#This Row],[PP]]=Table_query__64[[#This Row],[Pilot Check]],"OK","NOK")</f>
        <v>OK</v>
      </c>
      <c r="AE234" s="19"/>
    </row>
    <row r="235" spans="1:31" x14ac:dyDescent="0.3">
      <c r="A235" s="1" t="s">
        <v>611</v>
      </c>
      <c r="B235" s="2" t="s">
        <v>612</v>
      </c>
      <c r="C235" s="3" t="s">
        <v>5009</v>
      </c>
      <c r="D235" s="2" t="s">
        <v>27</v>
      </c>
      <c r="E235" s="2" t="s">
        <v>25</v>
      </c>
      <c r="F235" s="2" t="s">
        <v>28</v>
      </c>
      <c r="G235" s="4">
        <v>45824.083333333336</v>
      </c>
      <c r="H235" s="4"/>
      <c r="I235" s="2" t="s">
        <v>30</v>
      </c>
      <c r="J235" s="2" t="s">
        <v>30</v>
      </c>
      <c r="K235" s="2"/>
      <c r="L235" t="s">
        <v>613</v>
      </c>
      <c r="M235" s="2" t="s">
        <v>29</v>
      </c>
      <c r="N235" s="3" t="s">
        <v>7695</v>
      </c>
      <c r="O235" s="5">
        <v>0</v>
      </c>
      <c r="P235" s="5">
        <v>43902</v>
      </c>
      <c r="Q235" s="6">
        <v>2025</v>
      </c>
      <c r="R235" s="7" t="s">
        <v>31</v>
      </c>
      <c r="T235" s="8">
        <v>2724</v>
      </c>
      <c r="U235" s="3" t="s">
        <v>9884</v>
      </c>
      <c r="V235" s="1" t="s">
        <v>33</v>
      </c>
      <c r="W235" s="1" t="s">
        <v>32</v>
      </c>
      <c r="X235" t="str">
        <f>VLOOKUP(Table_query__64[[#This Row],[Nr]],'MyTracker Export'!A:P,'MyTracker Export'!$P$1,FALSE)</f>
        <v>Finished</v>
      </c>
      <c r="Y235" t="str">
        <f>VLOOKUP(Table_query__64[[#This Row],[Nr]],'MyTracker Export'!A:Z,'MyTracker Export'!$Z$1,FALSE)</f>
        <v>Kouloud Bouhaleb</v>
      </c>
      <c r="Z235" t="str">
        <f>VLOOKUP(Table_query__64[[#This Row],[Nr]],'MyTracker Export'!A:AA,'MyTracker Export'!$AA$1,FALSE)</f>
        <v>Wissem Bensaid</v>
      </c>
      <c r="AB235" s="19" t="str">
        <f>IF(Table_query__64[[#This Row],[Project status]]=Table_query__64[[#This Row],[Project Status Check]],"OK","NOK")</f>
        <v>NOK</v>
      </c>
      <c r="AC235" s="19" t="str">
        <f>IF(Table_query__64[[#This Row],[PM]]=Table_query__64[[#This Row],[PM Check]],"OK","NOK")</f>
        <v>NOK</v>
      </c>
      <c r="AD235" s="19" t="str">
        <f>IF(Table_query__64[[#This Row],[PP]]=Table_query__64[[#This Row],[Pilot Check]],"OK","NOK")</f>
        <v>OK</v>
      </c>
      <c r="AE235" s="19"/>
    </row>
    <row r="236" spans="1:31" hidden="1" x14ac:dyDescent="0.3">
      <c r="A236" s="1" t="s">
        <v>614</v>
      </c>
      <c r="B236" s="2" t="s">
        <v>231</v>
      </c>
      <c r="C236" s="3" t="s">
        <v>5010</v>
      </c>
      <c r="D236" s="2" t="s">
        <v>58</v>
      </c>
      <c r="E236" s="2" t="s">
        <v>43</v>
      </c>
      <c r="F236" s="2" t="s">
        <v>122</v>
      </c>
      <c r="G236" s="4">
        <v>45814.083333333336</v>
      </c>
      <c r="H236" s="4">
        <v>45869.083333333336</v>
      </c>
      <c r="I236" s="2" t="s">
        <v>184</v>
      </c>
      <c r="J236" s="2" t="s">
        <v>119</v>
      </c>
      <c r="K236" s="2"/>
      <c r="L236" t="s">
        <v>404</v>
      </c>
      <c r="M236" s="2" t="s">
        <v>29</v>
      </c>
      <c r="N236" s="3" t="s">
        <v>7696</v>
      </c>
      <c r="O236" s="5">
        <v>250</v>
      </c>
      <c r="P236" s="5">
        <v>97402.5</v>
      </c>
      <c r="Q236" s="6">
        <v>2025</v>
      </c>
      <c r="R236" s="7">
        <v>2025</v>
      </c>
      <c r="T236" s="8">
        <v>2723</v>
      </c>
      <c r="U236" s="3" t="s">
        <v>9885</v>
      </c>
      <c r="V236" s="1" t="s">
        <v>33</v>
      </c>
      <c r="W236" s="1" t="s">
        <v>32</v>
      </c>
      <c r="X236" t="str">
        <f>VLOOKUP(Table_query__64[[#This Row],[Nr]],'MyTracker Export'!A:P,'MyTracker Export'!$P$1,FALSE)</f>
        <v>Finished</v>
      </c>
      <c r="Y236" t="str">
        <f>VLOOKUP(Table_query__64[[#This Row],[Nr]],'MyTracker Export'!A:Z,'MyTracker Export'!$Z$1,FALSE)</f>
        <v>Begona Soto</v>
      </c>
      <c r="Z236" t="str">
        <f>VLOOKUP(Table_query__64[[#This Row],[Nr]],'MyTracker Export'!A:AA,'MyTracker Export'!$AA$1,FALSE)</f>
        <v>Miguel Menéndez</v>
      </c>
      <c r="AB236" s="19" t="str">
        <f>IF(Table_query__64[[#This Row],[Project status]]=Table_query__64[[#This Row],[Project Status Check]],"OK","NOK")</f>
        <v>OK</v>
      </c>
      <c r="AC236" s="19" t="str">
        <f>IF(Table_query__64[[#This Row],[PM]]=Table_query__64[[#This Row],[PM Check]],"OK","NOK")</f>
        <v>OK</v>
      </c>
      <c r="AD236" s="19" t="str">
        <f>IF(Table_query__64[[#This Row],[PP]]=Table_query__64[[#This Row],[Pilot Check]],"OK","NOK")</f>
        <v>OK</v>
      </c>
      <c r="AE236" s="19"/>
    </row>
    <row r="237" spans="1:31" hidden="1" x14ac:dyDescent="0.3">
      <c r="A237" s="1" t="s">
        <v>615</v>
      </c>
      <c r="B237" s="2" t="s">
        <v>616</v>
      </c>
      <c r="C237" s="3" t="s">
        <v>5011</v>
      </c>
      <c r="D237" s="2" t="s">
        <v>53</v>
      </c>
      <c r="E237" s="2" t="s">
        <v>36</v>
      </c>
      <c r="F237" s="2" t="s">
        <v>28</v>
      </c>
      <c r="G237" s="4">
        <v>45813.083333333336</v>
      </c>
      <c r="H237" s="4"/>
      <c r="I237" s="2" t="s">
        <v>617</v>
      </c>
      <c r="J237" s="2" t="s">
        <v>308</v>
      </c>
      <c r="K237" s="2" t="s">
        <v>159</v>
      </c>
      <c r="L237" t="s">
        <v>404</v>
      </c>
      <c r="M237" s="2" t="s">
        <v>29</v>
      </c>
      <c r="N237" s="3" t="s">
        <v>7697</v>
      </c>
      <c r="O237" s="5">
        <v>0</v>
      </c>
      <c r="P237" s="5">
        <v>19236</v>
      </c>
      <c r="Q237" s="6">
        <v>2025</v>
      </c>
      <c r="R237" s="7" t="s">
        <v>31</v>
      </c>
      <c r="T237" s="8">
        <v>2722</v>
      </c>
      <c r="U237" s="3" t="s">
        <v>9886</v>
      </c>
      <c r="V237" s="1" t="s">
        <v>33</v>
      </c>
      <c r="W237" s="1" t="s">
        <v>32</v>
      </c>
      <c r="X237" t="str">
        <f>VLOOKUP(Table_query__64[[#This Row],[Nr]],'MyTracker Export'!A:P,'MyTracker Export'!$P$1,FALSE)</f>
        <v>Work in progress</v>
      </c>
      <c r="Y237" t="str">
        <f>VLOOKUP(Table_query__64[[#This Row],[Nr]],'MyTracker Export'!A:Z,'MyTracker Export'!$Z$1,FALSE)</f>
        <v>Charbel Chaddad</v>
      </c>
      <c r="Z237" t="str">
        <f>VLOOKUP(Table_query__64[[#This Row],[Nr]],'MyTracker Export'!A:AA,'MyTracker Export'!$AA$1,FALSE)</f>
        <v>Nicolas Dubois</v>
      </c>
      <c r="AB237" s="19" t="str">
        <f>IF(Table_query__64[[#This Row],[Project status]]=Table_query__64[[#This Row],[Project Status Check]],"OK","NOK")</f>
        <v>OK</v>
      </c>
      <c r="AC237" s="19" t="str">
        <f>IF(Table_query__64[[#This Row],[PM]]=Table_query__64[[#This Row],[PM Check]],"OK","NOK")</f>
        <v>OK</v>
      </c>
      <c r="AD237" s="19" t="str">
        <f>IF(Table_query__64[[#This Row],[PP]]=Table_query__64[[#This Row],[Pilot Check]],"OK","NOK")</f>
        <v>OK</v>
      </c>
      <c r="AE237" s="19"/>
    </row>
    <row r="238" spans="1:31" hidden="1" x14ac:dyDescent="0.3">
      <c r="A238" s="1" t="s">
        <v>618</v>
      </c>
      <c r="B238" s="2" t="s">
        <v>112</v>
      </c>
      <c r="C238" s="3" t="s">
        <v>5012</v>
      </c>
      <c r="D238" s="2" t="s">
        <v>38</v>
      </c>
      <c r="E238" s="2" t="s">
        <v>25</v>
      </c>
      <c r="F238" s="2" t="s">
        <v>28</v>
      </c>
      <c r="G238" s="4">
        <v>45813.083333333336</v>
      </c>
      <c r="H238" s="4"/>
      <c r="I238" s="2" t="s">
        <v>209</v>
      </c>
      <c r="J238" s="2" t="s">
        <v>114</v>
      </c>
      <c r="K238" s="2" t="s">
        <v>115</v>
      </c>
      <c r="L238" t="s">
        <v>259</v>
      </c>
      <c r="M238" s="2" t="s">
        <v>59</v>
      </c>
      <c r="N238" s="3" t="s">
        <v>7698</v>
      </c>
      <c r="O238" s="5">
        <v>0.5</v>
      </c>
      <c r="P238" s="5">
        <v>246322.54</v>
      </c>
      <c r="Q238" s="6">
        <v>2025</v>
      </c>
      <c r="R238" s="7" t="s">
        <v>31</v>
      </c>
      <c r="T238" s="8">
        <v>2721</v>
      </c>
      <c r="U238" s="3" t="s">
        <v>9887</v>
      </c>
      <c r="V238" s="1" t="s">
        <v>33</v>
      </c>
      <c r="W238" s="1" t="s">
        <v>32</v>
      </c>
      <c r="X238" t="str">
        <f>VLOOKUP(Table_query__64[[#This Row],[Nr]],'MyTracker Export'!A:P,'MyTracker Export'!$P$1,FALSE)</f>
        <v>Work in progress</v>
      </c>
      <c r="Y238" t="str">
        <f>VLOOKUP(Table_query__64[[#This Row],[Nr]],'MyTracker Export'!A:Z,'MyTracker Export'!$Z$1,FALSE)</f>
        <v>Sunny Yip</v>
      </c>
      <c r="Z238" t="str">
        <f>VLOOKUP(Table_query__64[[#This Row],[Nr]],'MyTracker Export'!A:AA,'MyTracker Export'!$AA$1,FALSE)</f>
        <v>Peter Holvoet</v>
      </c>
      <c r="AB238" s="19" t="str">
        <f>IF(Table_query__64[[#This Row],[Project status]]=Table_query__64[[#This Row],[Project Status Check]],"OK","NOK")</f>
        <v>OK</v>
      </c>
      <c r="AC238" s="19" t="str">
        <f>IF(Table_query__64[[#This Row],[PM]]=Table_query__64[[#This Row],[PM Check]],"OK","NOK")</f>
        <v>OK</v>
      </c>
      <c r="AD238" s="19" t="str">
        <f>IF(Table_query__64[[#This Row],[PP]]=Table_query__64[[#This Row],[Pilot Check]],"OK","NOK")</f>
        <v>OK</v>
      </c>
      <c r="AE238" s="19"/>
    </row>
    <row r="239" spans="1:31" hidden="1" x14ac:dyDescent="0.3">
      <c r="A239" s="1" t="s">
        <v>619</v>
      </c>
      <c r="B239" s="2" t="s">
        <v>620</v>
      </c>
      <c r="C239" s="3" t="s">
        <v>5013</v>
      </c>
      <c r="D239" s="2" t="s">
        <v>38</v>
      </c>
      <c r="E239" s="2" t="s">
        <v>43</v>
      </c>
      <c r="F239" s="2" t="s">
        <v>122</v>
      </c>
      <c r="G239" s="4">
        <v>45812.083333333336</v>
      </c>
      <c r="H239" s="4">
        <v>45838.083333333336</v>
      </c>
      <c r="I239" s="2" t="s">
        <v>457</v>
      </c>
      <c r="J239" s="2" t="s">
        <v>136</v>
      </c>
      <c r="K239" s="2" t="s">
        <v>67</v>
      </c>
      <c r="L239" t="s">
        <v>621</v>
      </c>
      <c r="M239" s="2" t="s">
        <v>59</v>
      </c>
      <c r="N239" s="3" t="s">
        <v>7699</v>
      </c>
      <c r="O239" s="5">
        <v>1</v>
      </c>
      <c r="P239" s="5">
        <v>702</v>
      </c>
      <c r="Q239" s="6">
        <v>2025</v>
      </c>
      <c r="R239" s="7">
        <v>2025</v>
      </c>
      <c r="T239" s="8">
        <v>2736</v>
      </c>
      <c r="V239" s="1" t="s">
        <v>33</v>
      </c>
      <c r="W239" s="1" t="s">
        <v>32</v>
      </c>
      <c r="X239" t="str">
        <f>VLOOKUP(Table_query__64[[#This Row],[Nr]],'MyTracker Export'!A:P,'MyTracker Export'!$P$1,FALSE)</f>
        <v>Finished</v>
      </c>
      <c r="Y239" t="str">
        <f>VLOOKUP(Table_query__64[[#This Row],[Nr]],'MyTracker Export'!A:Z,'MyTracker Export'!$Z$1,FALSE)</f>
        <v>Rossy Kisoka</v>
      </c>
      <c r="Z239" t="str">
        <f>VLOOKUP(Table_query__64[[#This Row],[Nr]],'MyTracker Export'!A:AA,'MyTracker Export'!$AA$1,FALSE)</f>
        <v>Jurgen Van Den Driessche</v>
      </c>
      <c r="AB239" s="19" t="str">
        <f>IF(Table_query__64[[#This Row],[Project status]]=Table_query__64[[#This Row],[Project Status Check]],"OK","NOK")</f>
        <v>OK</v>
      </c>
      <c r="AC239" s="19" t="str">
        <f>IF(Table_query__64[[#This Row],[PM]]=Table_query__64[[#This Row],[PM Check]],"OK","NOK")</f>
        <v>OK</v>
      </c>
      <c r="AD239" s="19" t="str">
        <f>IF(Table_query__64[[#This Row],[PP]]=Table_query__64[[#This Row],[Pilot Check]],"OK","NOK")</f>
        <v>OK</v>
      </c>
      <c r="AE239" s="19"/>
    </row>
    <row r="240" spans="1:31" hidden="1" x14ac:dyDescent="0.3">
      <c r="A240" s="1" t="s">
        <v>622</v>
      </c>
      <c r="B240" s="2" t="s">
        <v>623</v>
      </c>
      <c r="C240" s="3" t="s">
        <v>5013</v>
      </c>
      <c r="D240" s="2" t="s">
        <v>38</v>
      </c>
      <c r="E240" s="2" t="s">
        <v>43</v>
      </c>
      <c r="F240" s="2" t="s">
        <v>122</v>
      </c>
      <c r="G240" s="4">
        <v>45812.083333333336</v>
      </c>
      <c r="H240" s="4">
        <v>45838.083333333336</v>
      </c>
      <c r="I240" s="2" t="s">
        <v>624</v>
      </c>
      <c r="J240" s="2" t="s">
        <v>136</v>
      </c>
      <c r="K240" s="2" t="s">
        <v>67</v>
      </c>
      <c r="L240" t="s">
        <v>621</v>
      </c>
      <c r="M240" s="2" t="s">
        <v>59</v>
      </c>
      <c r="N240" s="3" t="s">
        <v>7700</v>
      </c>
      <c r="O240" s="5">
        <v>1</v>
      </c>
      <c r="P240" s="5">
        <v>1287</v>
      </c>
      <c r="Q240" s="6">
        <v>2025</v>
      </c>
      <c r="R240" s="7">
        <v>2025</v>
      </c>
      <c r="T240" s="8">
        <v>2720</v>
      </c>
      <c r="U240" s="3" t="s">
        <v>9888</v>
      </c>
      <c r="V240" s="1" t="s">
        <v>33</v>
      </c>
      <c r="W240" s="1" t="s">
        <v>32</v>
      </c>
      <c r="X240" t="str">
        <f>VLOOKUP(Table_query__64[[#This Row],[Nr]],'MyTracker Export'!A:P,'MyTracker Export'!$P$1,FALSE)</f>
        <v>Finished</v>
      </c>
      <c r="Y240" t="str">
        <f>VLOOKUP(Table_query__64[[#This Row],[Nr]],'MyTracker Export'!A:Z,'MyTracker Export'!$Z$1,FALSE)</f>
        <v>MOHAMED TAHIRI</v>
      </c>
      <c r="Z240" t="str">
        <f>VLOOKUP(Table_query__64[[#This Row],[Nr]],'MyTracker Export'!A:AA,'MyTracker Export'!$AA$1,FALSE)</f>
        <v>Jurgen Van Den Driessche</v>
      </c>
      <c r="AB240" s="19" t="str">
        <f>IF(Table_query__64[[#This Row],[Project status]]=Table_query__64[[#This Row],[Project Status Check]],"OK","NOK")</f>
        <v>OK</v>
      </c>
      <c r="AC240" s="19" t="str">
        <f>IF(Table_query__64[[#This Row],[PM]]=Table_query__64[[#This Row],[PM Check]],"OK","NOK")</f>
        <v>OK</v>
      </c>
      <c r="AD240" s="19" t="str">
        <f>IF(Table_query__64[[#This Row],[PP]]=Table_query__64[[#This Row],[Pilot Check]],"OK","NOK")</f>
        <v>OK</v>
      </c>
      <c r="AE240" s="19"/>
    </row>
    <row r="241" spans="1:31" hidden="1" x14ac:dyDescent="0.3">
      <c r="A241" s="1" t="s">
        <v>625</v>
      </c>
      <c r="B241" s="2" t="s">
        <v>233</v>
      </c>
      <c r="C241" s="3" t="s">
        <v>5014</v>
      </c>
      <c r="D241" s="2" t="s">
        <v>84</v>
      </c>
      <c r="E241" s="2" t="s">
        <v>36</v>
      </c>
      <c r="F241" s="2" t="s">
        <v>28</v>
      </c>
      <c r="G241" s="4">
        <v>45812.083333333336</v>
      </c>
      <c r="H241" s="4"/>
      <c r="I241" s="2" t="s">
        <v>626</v>
      </c>
      <c r="J241" s="2" t="s">
        <v>234</v>
      </c>
      <c r="K241" s="2"/>
      <c r="L241" t="s">
        <v>144</v>
      </c>
      <c r="M241" s="2" t="s">
        <v>29</v>
      </c>
      <c r="N241" s="3" t="s">
        <v>7701</v>
      </c>
      <c r="O241" s="5">
        <v>0</v>
      </c>
      <c r="P241" s="5">
        <v>62884.800000000003</v>
      </c>
      <c r="Q241" s="6">
        <v>2025</v>
      </c>
      <c r="R241" s="7" t="s">
        <v>31</v>
      </c>
      <c r="T241" s="8">
        <v>2719</v>
      </c>
      <c r="U241" s="3" t="s">
        <v>9889</v>
      </c>
      <c r="V241" s="1" t="s">
        <v>33</v>
      </c>
      <c r="W241" s="1" t="s">
        <v>32</v>
      </c>
      <c r="X241" t="str">
        <f>VLOOKUP(Table_query__64[[#This Row],[Nr]],'MyTracker Export'!A:P,'MyTracker Export'!$P$1,FALSE)</f>
        <v>Work in progress</v>
      </c>
      <c r="Y241" t="str">
        <f>VLOOKUP(Table_query__64[[#This Row],[Nr]],'MyTracker Export'!A:Z,'MyTracker Export'!$Z$1,FALSE)</f>
        <v>Theint Myat Ei</v>
      </c>
      <c r="Z241" t="str">
        <f>VLOOKUP(Table_query__64[[#This Row],[Nr]],'MyTracker Export'!A:AA,'MyTracker Export'!$AA$1,FALSE)</f>
        <v>Mark Sensenig</v>
      </c>
      <c r="AB241" s="19" t="str">
        <f>IF(Table_query__64[[#This Row],[Project status]]=Table_query__64[[#This Row],[Project Status Check]],"OK","NOK")</f>
        <v>OK</v>
      </c>
      <c r="AC241" s="19" t="str">
        <f>IF(Table_query__64[[#This Row],[PM]]=Table_query__64[[#This Row],[PM Check]],"OK","NOK")</f>
        <v>OK</v>
      </c>
      <c r="AD241" s="19" t="str">
        <f>IF(Table_query__64[[#This Row],[PP]]=Table_query__64[[#This Row],[Pilot Check]],"OK","NOK")</f>
        <v>OK</v>
      </c>
      <c r="AE241" s="19"/>
    </row>
    <row r="242" spans="1:31" hidden="1" x14ac:dyDescent="0.3">
      <c r="A242" s="1" t="s">
        <v>627</v>
      </c>
      <c r="B242" s="2" t="s">
        <v>108</v>
      </c>
      <c r="C242" s="3" t="s">
        <v>5015</v>
      </c>
      <c r="D242" s="2" t="s">
        <v>53</v>
      </c>
      <c r="E242" s="2" t="s">
        <v>36</v>
      </c>
      <c r="F242" s="2" t="s">
        <v>28</v>
      </c>
      <c r="G242" s="4">
        <v>45812.083333333336</v>
      </c>
      <c r="H242" s="4"/>
      <c r="I242" s="2" t="s">
        <v>628</v>
      </c>
      <c r="J242" s="2" t="s">
        <v>266</v>
      </c>
      <c r="K242" s="2" t="s">
        <v>151</v>
      </c>
      <c r="L242" t="s">
        <v>374</v>
      </c>
      <c r="M242" s="2" t="s">
        <v>29</v>
      </c>
      <c r="N242" s="3" t="s">
        <v>7702</v>
      </c>
      <c r="O242" s="5">
        <v>1</v>
      </c>
      <c r="P242" s="5">
        <v>168880</v>
      </c>
      <c r="Q242" s="6">
        <v>2025</v>
      </c>
      <c r="R242" s="7" t="s">
        <v>31</v>
      </c>
      <c r="T242" s="8">
        <v>2748</v>
      </c>
      <c r="U242" s="3" t="s">
        <v>9890</v>
      </c>
      <c r="V242" s="1" t="s">
        <v>33</v>
      </c>
      <c r="W242" s="1" t="s">
        <v>32</v>
      </c>
      <c r="X242" t="str">
        <f>VLOOKUP(Table_query__64[[#This Row],[Nr]],'MyTracker Export'!A:P,'MyTracker Export'!$P$1,FALSE)</f>
        <v>Work in progress</v>
      </c>
      <c r="Y242" t="str">
        <f>VLOOKUP(Table_query__64[[#This Row],[Nr]],'MyTracker Export'!A:Z,'MyTracker Export'!$Z$1,FALSE)</f>
        <v>Alexa Hintz</v>
      </c>
      <c r="Z242" t="str">
        <f>VLOOKUP(Table_query__64[[#This Row],[Nr]],'MyTracker Export'!A:AA,'MyTracker Export'!$AA$1,FALSE)</f>
        <v>Alfredo Bartolome</v>
      </c>
      <c r="AB242" s="19" t="str">
        <f>IF(Table_query__64[[#This Row],[Project status]]=Table_query__64[[#This Row],[Project Status Check]],"OK","NOK")</f>
        <v>OK</v>
      </c>
      <c r="AC242" s="19" t="str">
        <f>IF(Table_query__64[[#This Row],[PM]]=Table_query__64[[#This Row],[PM Check]],"OK","NOK")</f>
        <v>OK</v>
      </c>
      <c r="AD242" s="19" t="str">
        <f>IF(Table_query__64[[#This Row],[PP]]=Table_query__64[[#This Row],[Pilot Check]],"OK","NOK")</f>
        <v>OK</v>
      </c>
      <c r="AE242" s="19"/>
    </row>
    <row r="243" spans="1:31" hidden="1" x14ac:dyDescent="0.3">
      <c r="A243" s="1" t="s">
        <v>629</v>
      </c>
      <c r="B243" s="2" t="s">
        <v>630</v>
      </c>
      <c r="C243" s="3" t="s">
        <v>5016</v>
      </c>
      <c r="D243" s="2" t="s">
        <v>27</v>
      </c>
      <c r="E243" s="2" t="s">
        <v>25</v>
      </c>
      <c r="F243" s="2" t="s">
        <v>28</v>
      </c>
      <c r="G243" s="4">
        <v>45812.083333333336</v>
      </c>
      <c r="H243" s="4"/>
      <c r="I243" s="2" t="s">
        <v>30</v>
      </c>
      <c r="J243" s="2" t="s">
        <v>30</v>
      </c>
      <c r="K243" s="2"/>
      <c r="L243" t="s">
        <v>49</v>
      </c>
      <c r="M243" s="2" t="s">
        <v>29</v>
      </c>
      <c r="N243" s="3" t="s">
        <v>7703</v>
      </c>
      <c r="O243" s="5">
        <v>0</v>
      </c>
      <c r="P243" s="5">
        <v>85775</v>
      </c>
      <c r="Q243" s="6">
        <v>2025</v>
      </c>
      <c r="R243" s="7" t="s">
        <v>31</v>
      </c>
      <c r="T243" s="8">
        <v>2718</v>
      </c>
      <c r="U243" s="3" t="s">
        <v>9891</v>
      </c>
      <c r="V243" s="1" t="s">
        <v>33</v>
      </c>
      <c r="W243" s="1" t="s">
        <v>32</v>
      </c>
      <c r="X243" t="str">
        <f>VLOOKUP(Table_query__64[[#This Row],[Nr]],'MyTracker Export'!A:P,'MyTracker Export'!$P$1,FALSE)</f>
        <v>Work in progress</v>
      </c>
      <c r="Y243" t="str">
        <f>VLOOKUP(Table_query__64[[#This Row],[Nr]],'MyTracker Export'!A:Z,'MyTracker Export'!$Z$1,FALSE)</f>
        <v>NOUREDDINE ABEDELMOULA</v>
      </c>
      <c r="Z243" t="str">
        <f>VLOOKUP(Table_query__64[[#This Row],[Nr]],'MyTracker Export'!A:AA,'MyTracker Export'!$AA$1,FALSE)</f>
        <v>Wissem Bensaid</v>
      </c>
      <c r="AB243" s="19" t="str">
        <f>IF(Table_query__64[[#This Row],[Project status]]=Table_query__64[[#This Row],[Project Status Check]],"OK","NOK")</f>
        <v>OK</v>
      </c>
      <c r="AC243" s="19" t="str">
        <f>IF(Table_query__64[[#This Row],[PM]]=Table_query__64[[#This Row],[PM Check]],"OK","NOK")</f>
        <v>NOK</v>
      </c>
      <c r="AD243" s="19" t="str">
        <f>IF(Table_query__64[[#This Row],[PP]]=Table_query__64[[#This Row],[Pilot Check]],"OK","NOK")</f>
        <v>OK</v>
      </c>
      <c r="AE243" s="19"/>
    </row>
    <row r="244" spans="1:31" hidden="1" x14ac:dyDescent="0.3">
      <c r="A244" s="1" t="s">
        <v>631</v>
      </c>
      <c r="B244" s="2" t="s">
        <v>189</v>
      </c>
      <c r="C244" s="3" t="s">
        <v>5017</v>
      </c>
      <c r="D244" s="2" t="s">
        <v>45</v>
      </c>
      <c r="E244" s="2" t="s">
        <v>43</v>
      </c>
      <c r="F244" s="2" t="s">
        <v>28</v>
      </c>
      <c r="G244" s="4">
        <v>45811.083333333336</v>
      </c>
      <c r="H244" s="4"/>
      <c r="I244" s="2" t="s">
        <v>413</v>
      </c>
      <c r="J244" s="2" t="s">
        <v>72</v>
      </c>
      <c r="K244" s="2"/>
      <c r="L244" t="s">
        <v>632</v>
      </c>
      <c r="M244" s="2" t="s">
        <v>29</v>
      </c>
      <c r="N244" s="3" t="s">
        <v>7704</v>
      </c>
      <c r="O244" s="5">
        <v>3</v>
      </c>
      <c r="P244" s="5">
        <v>138690</v>
      </c>
      <c r="Q244" s="6">
        <v>2025</v>
      </c>
      <c r="R244" s="7" t="s">
        <v>31</v>
      </c>
      <c r="T244" s="8">
        <v>2717</v>
      </c>
      <c r="U244" s="3" t="s">
        <v>9892</v>
      </c>
      <c r="V244" s="1" t="s">
        <v>33</v>
      </c>
      <c r="W244" s="1" t="s">
        <v>32</v>
      </c>
      <c r="X244" t="str">
        <f>VLOOKUP(Table_query__64[[#This Row],[Nr]],'MyTracker Export'!A:P,'MyTracker Export'!$P$1,FALSE)</f>
        <v>Work in progress</v>
      </c>
      <c r="Y244" t="str">
        <f>VLOOKUP(Table_query__64[[#This Row],[Nr]],'MyTracker Export'!A:Z,'MyTracker Export'!$Z$1,FALSE)</f>
        <v>Itziar Echebarrieta</v>
      </c>
      <c r="Z244" t="str">
        <f>VLOOKUP(Table_query__64[[#This Row],[Nr]],'MyTracker Export'!A:AA,'MyTracker Export'!$AA$1,FALSE)</f>
        <v>Lucas Soto</v>
      </c>
      <c r="AB244" s="19" t="str">
        <f>IF(Table_query__64[[#This Row],[Project status]]=Table_query__64[[#This Row],[Project Status Check]],"OK","NOK")</f>
        <v>OK</v>
      </c>
      <c r="AC244" s="19" t="str">
        <f>IF(Table_query__64[[#This Row],[PM]]=Table_query__64[[#This Row],[PM Check]],"OK","NOK")</f>
        <v>OK</v>
      </c>
      <c r="AD244" s="19" t="str">
        <f>IF(Table_query__64[[#This Row],[PP]]=Table_query__64[[#This Row],[Pilot Check]],"OK","NOK")</f>
        <v>NOK</v>
      </c>
      <c r="AE244" s="19"/>
    </row>
    <row r="245" spans="1:31" hidden="1" x14ac:dyDescent="0.3">
      <c r="A245" s="1" t="s">
        <v>633</v>
      </c>
      <c r="B245" s="2" t="s">
        <v>108</v>
      </c>
      <c r="C245" s="3" t="s">
        <v>5018</v>
      </c>
      <c r="D245" s="2" t="s">
        <v>53</v>
      </c>
      <c r="E245" s="2" t="s">
        <v>36</v>
      </c>
      <c r="F245" s="2" t="s">
        <v>122</v>
      </c>
      <c r="G245" s="4">
        <v>45811.083333333336</v>
      </c>
      <c r="H245" s="4">
        <v>45811.083333333336</v>
      </c>
      <c r="I245" s="2" t="s">
        <v>634</v>
      </c>
      <c r="J245" s="2" t="s">
        <v>110</v>
      </c>
      <c r="K245" s="2"/>
      <c r="L245" t="s">
        <v>57</v>
      </c>
      <c r="M245" s="2" t="s">
        <v>59</v>
      </c>
      <c r="N245" s="3" t="s">
        <v>7705</v>
      </c>
      <c r="O245" s="5">
        <v>20</v>
      </c>
      <c r="P245" s="5">
        <v>169320</v>
      </c>
      <c r="Q245" s="6">
        <v>2025</v>
      </c>
      <c r="R245" s="7">
        <v>2025</v>
      </c>
      <c r="T245" s="8">
        <v>2716</v>
      </c>
      <c r="U245" s="3" t="s">
        <v>9893</v>
      </c>
      <c r="V245" s="1" t="s">
        <v>33</v>
      </c>
      <c r="W245" s="1" t="s">
        <v>32</v>
      </c>
      <c r="X245" t="str">
        <f>VLOOKUP(Table_query__64[[#This Row],[Nr]],'MyTracker Export'!A:P,'MyTracker Export'!$P$1,FALSE)</f>
        <v>Finished</v>
      </c>
      <c r="Y245" t="str">
        <f>VLOOKUP(Table_query__64[[#This Row],[Nr]],'MyTracker Export'!A:Z,'MyTracker Export'!$Z$1,FALSE)</f>
        <v>Robert Rossel</v>
      </c>
      <c r="Z245" t="str">
        <f>VLOOKUP(Table_query__64[[#This Row],[Nr]],'MyTracker Export'!A:AA,'MyTracker Export'!$AA$1,FALSE)</f>
        <v>Yannick Vega Fernandez</v>
      </c>
      <c r="AB245" s="19" t="str">
        <f>IF(Table_query__64[[#This Row],[Project status]]=Table_query__64[[#This Row],[Project Status Check]],"OK","NOK")</f>
        <v>OK</v>
      </c>
      <c r="AC245" s="19" t="str">
        <f>IF(Table_query__64[[#This Row],[PM]]=Table_query__64[[#This Row],[PM Check]],"OK","NOK")</f>
        <v>OK</v>
      </c>
      <c r="AD245" s="19" t="str">
        <f>IF(Table_query__64[[#This Row],[PP]]=Table_query__64[[#This Row],[Pilot Check]],"OK","NOK")</f>
        <v>NOK</v>
      </c>
      <c r="AE245" s="19"/>
    </row>
    <row r="246" spans="1:31" hidden="1" x14ac:dyDescent="0.3">
      <c r="A246" s="1" t="s">
        <v>635</v>
      </c>
      <c r="B246" s="2" t="s">
        <v>443</v>
      </c>
      <c r="C246" s="3" t="s">
        <v>5019</v>
      </c>
      <c r="D246" s="2" t="s">
        <v>27</v>
      </c>
      <c r="E246" s="2" t="s">
        <v>82</v>
      </c>
      <c r="F246" s="2" t="s">
        <v>28</v>
      </c>
      <c r="G246" s="4">
        <v>45810.083333333336</v>
      </c>
      <c r="H246" s="4"/>
      <c r="I246" s="2" t="s">
        <v>30</v>
      </c>
      <c r="J246" s="2" t="s">
        <v>30</v>
      </c>
      <c r="K246" s="2"/>
      <c r="L246" t="s">
        <v>37</v>
      </c>
      <c r="M246" s="2" t="s">
        <v>29</v>
      </c>
      <c r="N246" s="3" t="s">
        <v>7706</v>
      </c>
      <c r="O246" s="5">
        <v>0</v>
      </c>
      <c r="P246" s="5">
        <v>7676.63</v>
      </c>
      <c r="Q246" s="6">
        <v>2025</v>
      </c>
      <c r="R246" s="7" t="s">
        <v>31</v>
      </c>
      <c r="T246" s="8">
        <v>2715</v>
      </c>
      <c r="U246" s="3" t="s">
        <v>9894</v>
      </c>
      <c r="V246" s="1" t="s">
        <v>33</v>
      </c>
      <c r="W246" s="1" t="s">
        <v>32</v>
      </c>
      <c r="X246" t="str">
        <f>VLOOKUP(Table_query__64[[#This Row],[Nr]],'MyTracker Export'!A:P,'MyTracker Export'!$P$1,FALSE)</f>
        <v>Work in progress</v>
      </c>
      <c r="Y246" t="str">
        <f>VLOOKUP(Table_query__64[[#This Row],[Nr]],'MyTracker Export'!A:Z,'MyTracker Export'!$Z$1,FALSE)</f>
        <v>Achraf Walha</v>
      </c>
      <c r="Z246" t="str">
        <f>VLOOKUP(Table_query__64[[#This Row],[Nr]],'MyTracker Export'!A:AA,'MyTracker Export'!$AA$1,FALSE)</f>
        <v>Wissem Bensaid</v>
      </c>
      <c r="AB246" s="19" t="str">
        <f>IF(Table_query__64[[#This Row],[Project status]]=Table_query__64[[#This Row],[Project Status Check]],"OK","NOK")</f>
        <v>OK</v>
      </c>
      <c r="AC246" s="19" t="str">
        <f>IF(Table_query__64[[#This Row],[PM]]=Table_query__64[[#This Row],[PM Check]],"OK","NOK")</f>
        <v>NOK</v>
      </c>
      <c r="AD246" s="19" t="str">
        <f>IF(Table_query__64[[#This Row],[PP]]=Table_query__64[[#This Row],[Pilot Check]],"OK","NOK")</f>
        <v>OK</v>
      </c>
      <c r="AE246" s="19"/>
    </row>
    <row r="247" spans="1:31" hidden="1" x14ac:dyDescent="0.3">
      <c r="A247" s="1" t="s">
        <v>636</v>
      </c>
      <c r="B247" s="2" t="s">
        <v>637</v>
      </c>
      <c r="C247" s="3" t="s">
        <v>5020</v>
      </c>
      <c r="D247" s="2" t="s">
        <v>58</v>
      </c>
      <c r="E247" s="2" t="s">
        <v>36</v>
      </c>
      <c r="F247" s="2" t="s">
        <v>28</v>
      </c>
      <c r="G247" s="4">
        <v>45810.083333333336</v>
      </c>
      <c r="H247" s="4">
        <v>46006.041666666664</v>
      </c>
      <c r="I247" s="2" t="s">
        <v>638</v>
      </c>
      <c r="J247" s="2" t="s">
        <v>229</v>
      </c>
      <c r="K247" s="2"/>
      <c r="L247" t="s">
        <v>526</v>
      </c>
      <c r="M247" s="2" t="s">
        <v>29</v>
      </c>
      <c r="N247" s="3" t="s">
        <v>7707</v>
      </c>
      <c r="O247" s="5">
        <v>16</v>
      </c>
      <c r="P247" s="5">
        <v>368116.88</v>
      </c>
      <c r="Q247" s="6">
        <v>2025</v>
      </c>
      <c r="R247" s="7">
        <v>2025</v>
      </c>
      <c r="T247" s="8">
        <v>2714</v>
      </c>
      <c r="U247" s="3" t="s">
        <v>9895</v>
      </c>
      <c r="V247" s="1" t="s">
        <v>33</v>
      </c>
      <c r="W247" s="1" t="s">
        <v>32</v>
      </c>
      <c r="X247" t="str">
        <f>VLOOKUP(Table_query__64[[#This Row],[Nr]],'MyTracker Export'!A:P,'MyTracker Export'!$P$1,FALSE)</f>
        <v>Work in progress</v>
      </c>
      <c r="Y247" t="str">
        <f>VLOOKUP(Table_query__64[[#This Row],[Nr]],'MyTracker Export'!A:Z,'MyTracker Export'!$Z$1,FALSE)</f>
        <v>Adrian Jimenez</v>
      </c>
      <c r="Z247" t="str">
        <f>VLOOKUP(Table_query__64[[#This Row],[Nr]],'MyTracker Export'!A:AA,'MyTracker Export'!$AA$1,FALSE)</f>
        <v>Paqui Romero</v>
      </c>
      <c r="AB247" s="19" t="str">
        <f>IF(Table_query__64[[#This Row],[Project status]]=Table_query__64[[#This Row],[Project Status Check]],"OK","NOK")</f>
        <v>OK</v>
      </c>
      <c r="AC247" s="19" t="str">
        <f>IF(Table_query__64[[#This Row],[PM]]=Table_query__64[[#This Row],[PM Check]],"OK","NOK")</f>
        <v>OK</v>
      </c>
      <c r="AD247" s="19" t="str">
        <f>IF(Table_query__64[[#This Row],[PP]]=Table_query__64[[#This Row],[Pilot Check]],"OK","NOK")</f>
        <v>OK</v>
      </c>
      <c r="AE247" s="19"/>
    </row>
    <row r="248" spans="1:31" hidden="1" x14ac:dyDescent="0.3">
      <c r="A248" s="1" t="s">
        <v>639</v>
      </c>
      <c r="B248" s="2" t="s">
        <v>640</v>
      </c>
      <c r="C248" s="3" t="s">
        <v>5021</v>
      </c>
      <c r="D248" s="2" t="s">
        <v>64</v>
      </c>
      <c r="E248" s="2" t="s">
        <v>75</v>
      </c>
      <c r="F248" s="2" t="s">
        <v>28</v>
      </c>
      <c r="G248" s="4">
        <v>45805.083333333336</v>
      </c>
      <c r="H248" s="4"/>
      <c r="I248" s="2" t="s">
        <v>540</v>
      </c>
      <c r="J248" s="2" t="s">
        <v>147</v>
      </c>
      <c r="K248" s="2" t="s">
        <v>131</v>
      </c>
      <c r="L248" t="s">
        <v>641</v>
      </c>
      <c r="M248" s="2" t="s">
        <v>29</v>
      </c>
      <c r="N248" s="3" t="s">
        <v>7708</v>
      </c>
      <c r="O248" s="5">
        <v>0</v>
      </c>
      <c r="P248" s="5">
        <v>506962.99</v>
      </c>
      <c r="Q248" s="6">
        <v>2025</v>
      </c>
      <c r="R248" s="7" t="s">
        <v>31</v>
      </c>
      <c r="T248" s="8">
        <v>2713</v>
      </c>
      <c r="U248" s="3" t="s">
        <v>9896</v>
      </c>
      <c r="V248" s="1" t="s">
        <v>33</v>
      </c>
      <c r="W248" s="1" t="s">
        <v>32</v>
      </c>
      <c r="X248" t="str">
        <f>VLOOKUP(Table_query__64[[#This Row],[Nr]],'MyTracker Export'!A:P,'MyTracker Export'!$P$1,FALSE)</f>
        <v>Work in progress</v>
      </c>
      <c r="Y248" t="str">
        <f>VLOOKUP(Table_query__64[[#This Row],[Nr]],'MyTracker Export'!A:Z,'MyTracker Export'!$Z$1,FALSE)</f>
        <v>Xavier Noriega</v>
      </c>
      <c r="Z248" t="str">
        <f>VLOOKUP(Table_query__64[[#This Row],[Nr]],'MyTracker Export'!A:AA,'MyTracker Export'!$AA$1,FALSE)</f>
        <v>Loïc Bouvier</v>
      </c>
      <c r="AB248" s="19" t="str">
        <f>IF(Table_query__64[[#This Row],[Project status]]=Table_query__64[[#This Row],[Project Status Check]],"OK","NOK")</f>
        <v>OK</v>
      </c>
      <c r="AC248" s="19" t="str">
        <f>IF(Table_query__64[[#This Row],[PM]]=Table_query__64[[#This Row],[PM Check]],"OK","NOK")</f>
        <v>OK</v>
      </c>
      <c r="AD248" s="19" t="str">
        <f>IF(Table_query__64[[#This Row],[PP]]=Table_query__64[[#This Row],[Pilot Check]],"OK","NOK")</f>
        <v>OK</v>
      </c>
      <c r="AE248" s="19"/>
    </row>
    <row r="249" spans="1:31" hidden="1" x14ac:dyDescent="0.3">
      <c r="A249" s="1" t="s">
        <v>642</v>
      </c>
      <c r="B249" s="2" t="s">
        <v>643</v>
      </c>
      <c r="C249" s="3" t="s">
        <v>5022</v>
      </c>
      <c r="D249" s="2" t="s">
        <v>38</v>
      </c>
      <c r="E249" s="2" t="s">
        <v>36</v>
      </c>
      <c r="F249" s="2" t="s">
        <v>122</v>
      </c>
      <c r="G249" s="4">
        <v>45804.083333333336</v>
      </c>
      <c r="H249" s="4">
        <v>45937.083333333336</v>
      </c>
      <c r="I249" s="2" t="s">
        <v>487</v>
      </c>
      <c r="J249" s="2" t="s">
        <v>40</v>
      </c>
      <c r="K249" s="2" t="s">
        <v>159</v>
      </c>
      <c r="L249" t="s">
        <v>57</v>
      </c>
      <c r="M249" s="2" t="s">
        <v>29</v>
      </c>
      <c r="N249" s="3" t="s">
        <v>7709</v>
      </c>
      <c r="O249" s="5">
        <v>6000000</v>
      </c>
      <c r="P249" s="5">
        <v>34660.21</v>
      </c>
      <c r="Q249" s="6">
        <v>2025</v>
      </c>
      <c r="R249" s="7">
        <v>2025</v>
      </c>
      <c r="T249" s="8">
        <v>2712</v>
      </c>
      <c r="U249" s="3" t="s">
        <v>9897</v>
      </c>
      <c r="V249" s="1" t="s">
        <v>33</v>
      </c>
      <c r="W249" s="1" t="s">
        <v>32</v>
      </c>
      <c r="X249" t="str">
        <f>VLOOKUP(Table_query__64[[#This Row],[Nr]],'MyTracker Export'!A:P,'MyTracker Export'!$P$1,FALSE)</f>
        <v>Finished</v>
      </c>
      <c r="Y249" t="e">
        <f>VLOOKUP(Table_query__64[[#This Row],[Nr]],'MyTracker Export'!A:Z,'MyTracker Export'!$Z$1,FALSE)</f>
        <v>#N/A</v>
      </c>
      <c r="Z249" t="str">
        <f>VLOOKUP(Table_query__64[[#This Row],[Nr]],'MyTracker Export'!A:AA,'MyTracker Export'!$AA$1,FALSE)</f>
        <v>Karel De Swert</v>
      </c>
      <c r="AB249" s="19" t="str">
        <f>IF(Table_query__64[[#This Row],[Project status]]=Table_query__64[[#This Row],[Project Status Check]],"OK","NOK")</f>
        <v>OK</v>
      </c>
      <c r="AC249" s="19" t="e">
        <f>IF(Table_query__64[[#This Row],[PM]]=Table_query__64[[#This Row],[PM Check]],"OK","NOK")</f>
        <v>#N/A</v>
      </c>
      <c r="AD249" s="19" t="str">
        <f>IF(Table_query__64[[#This Row],[PP]]=Table_query__64[[#This Row],[Pilot Check]],"OK","NOK")</f>
        <v>OK</v>
      </c>
      <c r="AE249" s="19"/>
    </row>
    <row r="250" spans="1:31" hidden="1" x14ac:dyDescent="0.3">
      <c r="A250" s="1" t="s">
        <v>644</v>
      </c>
      <c r="B250" s="2" t="s">
        <v>645</v>
      </c>
      <c r="C250" s="3" t="s">
        <v>5023</v>
      </c>
      <c r="D250" s="2" t="s">
        <v>84</v>
      </c>
      <c r="E250" s="2" t="s">
        <v>82</v>
      </c>
      <c r="F250" s="2" t="s">
        <v>28</v>
      </c>
      <c r="G250" s="4">
        <v>45800.083333333336</v>
      </c>
      <c r="H250" s="4"/>
      <c r="I250" s="2" t="s">
        <v>85</v>
      </c>
      <c r="J250" s="2" t="s">
        <v>234</v>
      </c>
      <c r="K250" s="2"/>
      <c r="L250" t="s">
        <v>57</v>
      </c>
      <c r="M250" s="2" t="s">
        <v>29</v>
      </c>
      <c r="N250" s="3" t="s">
        <v>7710</v>
      </c>
      <c r="O250" s="5">
        <v>0.3</v>
      </c>
      <c r="P250" s="5">
        <v>120428.8</v>
      </c>
      <c r="Q250" s="6">
        <v>2025</v>
      </c>
      <c r="R250" s="7" t="s">
        <v>31</v>
      </c>
      <c r="T250" s="8">
        <v>2711</v>
      </c>
      <c r="U250" s="3" t="s">
        <v>9898</v>
      </c>
      <c r="V250" s="1" t="s">
        <v>33</v>
      </c>
      <c r="W250" s="1" t="s">
        <v>32</v>
      </c>
      <c r="X250" t="str">
        <f>VLOOKUP(Table_query__64[[#This Row],[Nr]],'MyTracker Export'!A:P,'MyTracker Export'!$P$1,FALSE)</f>
        <v>Work in progress</v>
      </c>
      <c r="Y250" t="str">
        <f>VLOOKUP(Table_query__64[[#This Row],[Nr]],'MyTracker Export'!A:Z,'MyTracker Export'!$Z$1,FALSE)</f>
        <v>Pranay Pawar</v>
      </c>
      <c r="Z250" t="str">
        <f>VLOOKUP(Table_query__64[[#This Row],[Nr]],'MyTracker Export'!A:AA,'MyTracker Export'!$AA$1,FALSE)</f>
        <v>Mark Sensenig</v>
      </c>
      <c r="AB250" s="19" t="str">
        <f>IF(Table_query__64[[#This Row],[Project status]]=Table_query__64[[#This Row],[Project Status Check]],"OK","NOK")</f>
        <v>OK</v>
      </c>
      <c r="AC250" s="19" t="str">
        <f>IF(Table_query__64[[#This Row],[PM]]=Table_query__64[[#This Row],[PM Check]],"OK","NOK")</f>
        <v>OK</v>
      </c>
      <c r="AD250" s="19" t="str">
        <f>IF(Table_query__64[[#This Row],[PP]]=Table_query__64[[#This Row],[Pilot Check]],"OK","NOK")</f>
        <v>OK</v>
      </c>
      <c r="AE250" s="19"/>
    </row>
    <row r="251" spans="1:31" hidden="1" x14ac:dyDescent="0.3">
      <c r="A251" s="1" t="s">
        <v>646</v>
      </c>
      <c r="B251" s="2" t="s">
        <v>74</v>
      </c>
      <c r="C251" s="3" t="s">
        <v>5024</v>
      </c>
      <c r="D251" s="2" t="s">
        <v>38</v>
      </c>
      <c r="E251" s="2" t="s">
        <v>75</v>
      </c>
      <c r="F251" s="2" t="s">
        <v>28</v>
      </c>
      <c r="G251" s="4">
        <v>45800.083333333336</v>
      </c>
      <c r="H251" s="4"/>
      <c r="I251" s="2" t="s">
        <v>648</v>
      </c>
      <c r="J251" s="2" t="s">
        <v>77</v>
      </c>
      <c r="K251" s="2" t="s">
        <v>115</v>
      </c>
      <c r="L251" t="s">
        <v>647</v>
      </c>
      <c r="M251" s="2" t="s">
        <v>29</v>
      </c>
      <c r="N251" s="3" t="s">
        <v>7711</v>
      </c>
      <c r="O251" s="5">
        <v>1.7</v>
      </c>
      <c r="P251" s="5">
        <v>284793.65999999997</v>
      </c>
      <c r="Q251" s="6">
        <v>2025</v>
      </c>
      <c r="R251" s="7" t="s">
        <v>31</v>
      </c>
      <c r="T251" s="8">
        <v>2710</v>
      </c>
      <c r="U251" s="3" t="s">
        <v>9899</v>
      </c>
      <c r="V251" s="1" t="s">
        <v>33</v>
      </c>
      <c r="W251" s="1" t="s">
        <v>32</v>
      </c>
      <c r="X251" t="str">
        <f>VLOOKUP(Table_query__64[[#This Row],[Nr]],'MyTracker Export'!A:P,'MyTracker Export'!$P$1,FALSE)</f>
        <v>Work in progress</v>
      </c>
      <c r="Y251" t="str">
        <f>VLOOKUP(Table_query__64[[#This Row],[Nr]],'MyTracker Export'!A:Z,'MyTracker Export'!$Z$1,FALSE)</f>
        <v>Alexandre Tratsaert</v>
      </c>
      <c r="Z251" t="str">
        <f>VLOOKUP(Table_query__64[[#This Row],[Nr]],'MyTracker Export'!A:AA,'MyTracker Export'!$AA$1,FALSE)</f>
        <v>Mathias Martin</v>
      </c>
      <c r="AB251" s="19" t="str">
        <f>IF(Table_query__64[[#This Row],[Project status]]=Table_query__64[[#This Row],[Project Status Check]],"OK","NOK")</f>
        <v>OK</v>
      </c>
      <c r="AC251" s="19" t="str">
        <f>IF(Table_query__64[[#This Row],[PM]]=Table_query__64[[#This Row],[PM Check]],"OK","NOK")</f>
        <v>OK</v>
      </c>
      <c r="AD251" s="19" t="str">
        <f>IF(Table_query__64[[#This Row],[PP]]=Table_query__64[[#This Row],[Pilot Check]],"OK","NOK")</f>
        <v>OK</v>
      </c>
      <c r="AE251" s="19"/>
    </row>
    <row r="252" spans="1:31" hidden="1" x14ac:dyDescent="0.3">
      <c r="A252" s="1" t="s">
        <v>649</v>
      </c>
      <c r="B252" s="2" t="s">
        <v>191</v>
      </c>
      <c r="C252" s="3" t="s">
        <v>5025</v>
      </c>
      <c r="D252" s="2" t="s">
        <v>178</v>
      </c>
      <c r="E252" s="2" t="s">
        <v>36</v>
      </c>
      <c r="F252" s="2" t="s">
        <v>28</v>
      </c>
      <c r="G252" s="4">
        <v>45859.083333333336</v>
      </c>
      <c r="H252" s="4"/>
      <c r="I252" s="2" t="s">
        <v>192</v>
      </c>
      <c r="J252" s="2" t="s">
        <v>150</v>
      </c>
      <c r="K252" s="2" t="s">
        <v>192</v>
      </c>
      <c r="L252" t="s">
        <v>57</v>
      </c>
      <c r="M252" s="2" t="s">
        <v>59</v>
      </c>
      <c r="N252" s="3" t="s">
        <v>7712</v>
      </c>
      <c r="O252" s="5">
        <v>150000</v>
      </c>
      <c r="P252" s="5">
        <v>19450</v>
      </c>
      <c r="Q252" s="6">
        <v>2025</v>
      </c>
      <c r="R252" s="7" t="s">
        <v>31</v>
      </c>
      <c r="T252" s="8">
        <v>2709</v>
      </c>
      <c r="U252" s="3" t="s">
        <v>9900</v>
      </c>
      <c r="V252" s="1" t="s">
        <v>33</v>
      </c>
      <c r="W252" s="1" t="s">
        <v>32</v>
      </c>
      <c r="X252" t="str">
        <f>VLOOKUP(Table_query__64[[#This Row],[Nr]],'MyTracker Export'!A:P,'MyTracker Export'!$P$1,FALSE)</f>
        <v>Work in progress</v>
      </c>
      <c r="Y252" t="str">
        <f>VLOOKUP(Table_query__64[[#This Row],[Nr]],'MyTracker Export'!A:Z,'MyTracker Export'!$Z$1,FALSE)</f>
        <v>Sang Tan Dang</v>
      </c>
      <c r="Z252" t="str">
        <f>VLOOKUP(Table_query__64[[#This Row],[Nr]],'MyTracker Export'!A:AA,'MyTracker Export'!$AA$1,FALSE)</f>
        <v>Fiete Heinrich</v>
      </c>
      <c r="AB252" s="19" t="str">
        <f>IF(Table_query__64[[#This Row],[Project status]]=Table_query__64[[#This Row],[Project Status Check]],"OK","NOK")</f>
        <v>OK</v>
      </c>
      <c r="AC252" s="19" t="str">
        <f>IF(Table_query__64[[#This Row],[PM]]=Table_query__64[[#This Row],[PM Check]],"OK","NOK")</f>
        <v>OK</v>
      </c>
      <c r="AD252" s="19" t="str">
        <f>IF(Table_query__64[[#This Row],[PP]]=Table_query__64[[#This Row],[Pilot Check]],"OK","NOK")</f>
        <v>OK</v>
      </c>
      <c r="AE252" s="19"/>
    </row>
    <row r="253" spans="1:31" hidden="1" x14ac:dyDescent="0.3">
      <c r="A253" s="1" t="s">
        <v>650</v>
      </c>
      <c r="B253" s="2" t="s">
        <v>651</v>
      </c>
      <c r="C253" s="3" t="s">
        <v>5026</v>
      </c>
      <c r="D253" s="2" t="s">
        <v>38</v>
      </c>
      <c r="E253" s="2" t="s">
        <v>25</v>
      </c>
      <c r="F253" s="2" t="s">
        <v>122</v>
      </c>
      <c r="G253" s="4">
        <v>45798.083333333336</v>
      </c>
      <c r="H253" s="4">
        <v>45992.041666666664</v>
      </c>
      <c r="I253" s="2" t="s">
        <v>652</v>
      </c>
      <c r="J253" s="2" t="s">
        <v>114</v>
      </c>
      <c r="K253" s="2" t="s">
        <v>131</v>
      </c>
      <c r="L253" t="s">
        <v>285</v>
      </c>
      <c r="M253" s="2" t="s">
        <v>59</v>
      </c>
      <c r="N253" s="3" t="s">
        <v>7713</v>
      </c>
      <c r="O253" s="5">
        <v>0.25</v>
      </c>
      <c r="P253" s="5">
        <v>15685.43</v>
      </c>
      <c r="Q253" s="6">
        <v>2025</v>
      </c>
      <c r="R253" s="7">
        <v>2025</v>
      </c>
      <c r="T253" s="8">
        <v>2708</v>
      </c>
      <c r="U253" s="3" t="s">
        <v>9901</v>
      </c>
      <c r="V253" s="1" t="s">
        <v>33</v>
      </c>
      <c r="W253" s="1" t="s">
        <v>32</v>
      </c>
      <c r="X253" t="str">
        <f>VLOOKUP(Table_query__64[[#This Row],[Nr]],'MyTracker Export'!A:P,'MyTracker Export'!$P$1,FALSE)</f>
        <v>Finished</v>
      </c>
      <c r="Y253" t="e">
        <f>VLOOKUP(Table_query__64[[#This Row],[Nr]],'MyTracker Export'!A:Z,'MyTracker Export'!$Z$1,FALSE)</f>
        <v>#N/A</v>
      </c>
      <c r="Z253" t="str">
        <f>VLOOKUP(Table_query__64[[#This Row],[Nr]],'MyTracker Export'!A:AA,'MyTracker Export'!$AA$1,FALSE)</f>
        <v>Peter Holvoet</v>
      </c>
      <c r="AB253" s="19" t="str">
        <f>IF(Table_query__64[[#This Row],[Project status]]=Table_query__64[[#This Row],[Project Status Check]],"OK","NOK")</f>
        <v>OK</v>
      </c>
      <c r="AC253" s="19" t="e">
        <f>IF(Table_query__64[[#This Row],[PM]]=Table_query__64[[#This Row],[PM Check]],"OK","NOK")</f>
        <v>#N/A</v>
      </c>
      <c r="AD253" s="19" t="str">
        <f>IF(Table_query__64[[#This Row],[PP]]=Table_query__64[[#This Row],[Pilot Check]],"OK","NOK")</f>
        <v>OK</v>
      </c>
      <c r="AE253" s="19"/>
    </row>
    <row r="254" spans="1:31" hidden="1" x14ac:dyDescent="0.3">
      <c r="A254" s="1" t="s">
        <v>653</v>
      </c>
      <c r="B254" s="2" t="s">
        <v>620</v>
      </c>
      <c r="C254" s="3" t="s">
        <v>5013</v>
      </c>
      <c r="D254" s="2" t="s">
        <v>38</v>
      </c>
      <c r="E254" s="2" t="s">
        <v>43</v>
      </c>
      <c r="F254" s="2" t="s">
        <v>28</v>
      </c>
      <c r="G254" s="4">
        <v>45798.083333333336</v>
      </c>
      <c r="H254" s="4"/>
      <c r="I254" s="2" t="s">
        <v>136</v>
      </c>
      <c r="J254" s="2" t="s">
        <v>136</v>
      </c>
      <c r="K254" s="2" t="s">
        <v>67</v>
      </c>
      <c r="L254" t="s">
        <v>654</v>
      </c>
      <c r="M254" s="2" t="s">
        <v>59</v>
      </c>
      <c r="N254" s="3" t="s">
        <v>7714</v>
      </c>
      <c r="O254" s="5">
        <v>1</v>
      </c>
      <c r="P254" s="5">
        <v>157077.72</v>
      </c>
      <c r="Q254" s="6">
        <v>2025</v>
      </c>
      <c r="R254" s="7" t="s">
        <v>31</v>
      </c>
      <c r="T254" s="8">
        <v>2707</v>
      </c>
      <c r="U254" s="3" t="s">
        <v>9902</v>
      </c>
      <c r="V254" s="1" t="s">
        <v>33</v>
      </c>
      <c r="W254" s="1" t="s">
        <v>32</v>
      </c>
      <c r="X254" t="str">
        <f>VLOOKUP(Table_query__64[[#This Row],[Nr]],'MyTracker Export'!A:P,'MyTracker Export'!$P$1,FALSE)</f>
        <v>Work in progress</v>
      </c>
      <c r="Y254" t="str">
        <f>VLOOKUP(Table_query__64[[#This Row],[Nr]],'MyTracker Export'!A:Z,'MyTracker Export'!$Z$1,FALSE)</f>
        <v>Jurgen Van Den Driessche</v>
      </c>
      <c r="Z254" t="str">
        <f>VLOOKUP(Table_query__64[[#This Row],[Nr]],'MyTracker Export'!A:AA,'MyTracker Export'!$AA$1,FALSE)</f>
        <v>Jurgen Van Den Driessche</v>
      </c>
      <c r="AB254" s="19" t="str">
        <f>IF(Table_query__64[[#This Row],[Project status]]=Table_query__64[[#This Row],[Project Status Check]],"OK","NOK")</f>
        <v>OK</v>
      </c>
      <c r="AC254" s="19" t="str">
        <f>IF(Table_query__64[[#This Row],[PM]]=Table_query__64[[#This Row],[PM Check]],"OK","NOK")</f>
        <v>OK</v>
      </c>
      <c r="AD254" s="19" t="str">
        <f>IF(Table_query__64[[#This Row],[PP]]=Table_query__64[[#This Row],[Pilot Check]],"OK","NOK")</f>
        <v>OK</v>
      </c>
      <c r="AE254" s="19"/>
    </row>
    <row r="255" spans="1:31" hidden="1" x14ac:dyDescent="0.3">
      <c r="A255" s="1" t="s">
        <v>655</v>
      </c>
      <c r="B255" s="2" t="s">
        <v>127</v>
      </c>
      <c r="C255" s="3" t="s">
        <v>5027</v>
      </c>
      <c r="D255" s="2" t="s">
        <v>27</v>
      </c>
      <c r="E255" s="2" t="s">
        <v>25</v>
      </c>
      <c r="F255" s="2" t="s">
        <v>122</v>
      </c>
      <c r="G255" s="4">
        <v>45797.083333333336</v>
      </c>
      <c r="H255" s="4">
        <v>45952.083333333336</v>
      </c>
      <c r="I255" s="2" t="s">
        <v>596</v>
      </c>
      <c r="J255" s="2" t="s">
        <v>30</v>
      </c>
      <c r="K255" s="2"/>
      <c r="L255" t="s">
        <v>377</v>
      </c>
      <c r="M255" s="2" t="s">
        <v>29</v>
      </c>
      <c r="N255" s="3" t="s">
        <v>7715</v>
      </c>
      <c r="O255" s="5">
        <v>0</v>
      </c>
      <c r="P255" s="5">
        <v>-129208.6</v>
      </c>
      <c r="Q255" s="6">
        <v>2025</v>
      </c>
      <c r="R255" s="7">
        <v>2025</v>
      </c>
      <c r="T255" s="8">
        <v>2706</v>
      </c>
      <c r="U255" s="3" t="s">
        <v>9903</v>
      </c>
      <c r="V255" s="1" t="s">
        <v>33</v>
      </c>
      <c r="W255" s="1" t="s">
        <v>32</v>
      </c>
      <c r="X255" t="str">
        <f>VLOOKUP(Table_query__64[[#This Row],[Nr]],'MyTracker Export'!A:P,'MyTracker Export'!$P$1,FALSE)</f>
        <v>Finished</v>
      </c>
      <c r="Y255" t="str">
        <f>VLOOKUP(Table_query__64[[#This Row],[Nr]],'MyTracker Export'!A:Z,'MyTracker Export'!$Z$1,FALSE)</f>
        <v>Ahmed KAMMOUN</v>
      </c>
      <c r="Z255" t="str">
        <f>VLOOKUP(Table_query__64[[#This Row],[Nr]],'MyTracker Export'!A:AA,'MyTracker Export'!$AA$1,FALSE)</f>
        <v>Wissem Bensaid</v>
      </c>
      <c r="AB255" s="19" t="str">
        <f>IF(Table_query__64[[#This Row],[Project status]]=Table_query__64[[#This Row],[Project Status Check]],"OK","NOK")</f>
        <v>OK</v>
      </c>
      <c r="AC255" s="19" t="str">
        <f>IF(Table_query__64[[#This Row],[PM]]=Table_query__64[[#This Row],[PM Check]],"OK","NOK")</f>
        <v>OK</v>
      </c>
      <c r="AD255" s="19" t="str">
        <f>IF(Table_query__64[[#This Row],[PP]]=Table_query__64[[#This Row],[Pilot Check]],"OK","NOK")</f>
        <v>OK</v>
      </c>
      <c r="AE255" s="19"/>
    </row>
    <row r="256" spans="1:31" x14ac:dyDescent="0.3">
      <c r="A256" s="1" t="s">
        <v>656</v>
      </c>
      <c r="B256" s="2" t="s">
        <v>657</v>
      </c>
      <c r="C256" s="3" t="s">
        <v>5028</v>
      </c>
      <c r="D256" s="2" t="s">
        <v>27</v>
      </c>
      <c r="E256" s="2" t="s">
        <v>25</v>
      </c>
      <c r="F256" s="2" t="s">
        <v>28</v>
      </c>
      <c r="G256" s="4">
        <v>45797.083333333336</v>
      </c>
      <c r="H256" s="4"/>
      <c r="I256" s="2" t="s">
        <v>30</v>
      </c>
      <c r="J256" s="2" t="s">
        <v>30</v>
      </c>
      <c r="K256" s="2"/>
      <c r="L256" t="s">
        <v>49</v>
      </c>
      <c r="M256" s="2" t="s">
        <v>29</v>
      </c>
      <c r="N256" s="3" t="s">
        <v>7716</v>
      </c>
      <c r="O256" s="5">
        <v>0</v>
      </c>
      <c r="P256" s="5">
        <v>20685.41</v>
      </c>
      <c r="Q256" s="6">
        <v>2025</v>
      </c>
      <c r="R256" s="7" t="s">
        <v>31</v>
      </c>
      <c r="T256" s="8">
        <v>2705</v>
      </c>
      <c r="U256" s="3" t="s">
        <v>9904</v>
      </c>
      <c r="V256" s="1" t="s">
        <v>33</v>
      </c>
      <c r="W256" s="1" t="s">
        <v>32</v>
      </c>
      <c r="X256" t="str">
        <f>VLOOKUP(Table_query__64[[#This Row],[Nr]],'MyTracker Export'!A:P,'MyTracker Export'!$P$1,FALSE)</f>
        <v>Finished</v>
      </c>
      <c r="Y256" t="str">
        <f>VLOOKUP(Table_query__64[[#This Row],[Nr]],'MyTracker Export'!A:Z,'MyTracker Export'!$Z$1,FALSE)</f>
        <v>Ramzi MTIBAA</v>
      </c>
      <c r="Z256" t="str">
        <f>VLOOKUP(Table_query__64[[#This Row],[Nr]],'MyTracker Export'!A:AA,'MyTracker Export'!$AA$1,FALSE)</f>
        <v>Wissem Bensaid</v>
      </c>
      <c r="AB256" s="19" t="str">
        <f>IF(Table_query__64[[#This Row],[Project status]]=Table_query__64[[#This Row],[Project Status Check]],"OK","NOK")</f>
        <v>NOK</v>
      </c>
      <c r="AC256" s="19" t="str">
        <f>IF(Table_query__64[[#This Row],[PM]]=Table_query__64[[#This Row],[PM Check]],"OK","NOK")</f>
        <v>NOK</v>
      </c>
      <c r="AD256" s="19" t="str">
        <f>IF(Table_query__64[[#This Row],[PP]]=Table_query__64[[#This Row],[Pilot Check]],"OK","NOK")</f>
        <v>OK</v>
      </c>
      <c r="AE256" s="19"/>
    </row>
    <row r="257" spans="1:31" hidden="1" x14ac:dyDescent="0.3">
      <c r="A257" s="1" t="s">
        <v>658</v>
      </c>
      <c r="B257" s="2" t="s">
        <v>48</v>
      </c>
      <c r="C257" s="3" t="s">
        <v>5029</v>
      </c>
      <c r="D257" s="2" t="s">
        <v>27</v>
      </c>
      <c r="E257" s="2" t="s">
        <v>25</v>
      </c>
      <c r="F257" s="2" t="s">
        <v>122</v>
      </c>
      <c r="G257" s="4">
        <v>45797.083333333336</v>
      </c>
      <c r="H257" s="4">
        <v>45805.083333333336</v>
      </c>
      <c r="I257" s="2" t="s">
        <v>498</v>
      </c>
      <c r="J257" s="2" t="s">
        <v>30</v>
      </c>
      <c r="K257" s="2"/>
      <c r="L257" t="s">
        <v>144</v>
      </c>
      <c r="M257" s="2" t="s">
        <v>29</v>
      </c>
      <c r="N257" s="3" t="s">
        <v>7717</v>
      </c>
      <c r="O257" s="5">
        <v>0</v>
      </c>
      <c r="P257" s="5">
        <v>606.05999999999995</v>
      </c>
      <c r="Q257" s="6">
        <v>2025</v>
      </c>
      <c r="R257" s="7">
        <v>2025</v>
      </c>
      <c r="T257" s="8">
        <v>2704</v>
      </c>
      <c r="U257" s="3" t="s">
        <v>9905</v>
      </c>
      <c r="V257" s="1" t="s">
        <v>33</v>
      </c>
      <c r="W257" s="1" t="s">
        <v>32</v>
      </c>
      <c r="X257" t="str">
        <f>VLOOKUP(Table_query__64[[#This Row],[Nr]],'MyTracker Export'!A:P,'MyTracker Export'!$P$1,FALSE)</f>
        <v>Finished</v>
      </c>
      <c r="Y257" t="str">
        <f>VLOOKUP(Table_query__64[[#This Row],[Nr]],'MyTracker Export'!A:Z,'MyTracker Export'!$Z$1,FALSE)</f>
        <v>Zied Maghrebi</v>
      </c>
      <c r="Z257" t="str">
        <f>VLOOKUP(Table_query__64[[#This Row],[Nr]],'MyTracker Export'!A:AA,'MyTracker Export'!$AA$1,FALSE)</f>
        <v>Wissem Bensaid</v>
      </c>
      <c r="AB257" s="19" t="str">
        <f>IF(Table_query__64[[#This Row],[Project status]]=Table_query__64[[#This Row],[Project Status Check]],"OK","NOK")</f>
        <v>OK</v>
      </c>
      <c r="AC257" s="19" t="str">
        <f>IF(Table_query__64[[#This Row],[PM]]=Table_query__64[[#This Row],[PM Check]],"OK","NOK")</f>
        <v>OK</v>
      </c>
      <c r="AD257" s="19" t="str">
        <f>IF(Table_query__64[[#This Row],[PP]]=Table_query__64[[#This Row],[Pilot Check]],"OK","NOK")</f>
        <v>OK</v>
      </c>
      <c r="AE257" s="19"/>
    </row>
    <row r="258" spans="1:31" hidden="1" x14ac:dyDescent="0.3">
      <c r="A258" s="1" t="s">
        <v>659</v>
      </c>
      <c r="B258" s="2" t="s">
        <v>322</v>
      </c>
      <c r="C258" s="3" t="s">
        <v>5030</v>
      </c>
      <c r="D258" s="2" t="s">
        <v>27</v>
      </c>
      <c r="E258" s="2" t="s">
        <v>82</v>
      </c>
      <c r="F258" s="2" t="s">
        <v>122</v>
      </c>
      <c r="G258" s="4">
        <v>45797.083333333336</v>
      </c>
      <c r="H258" s="4">
        <v>45952.083333333336</v>
      </c>
      <c r="I258" s="2" t="s">
        <v>498</v>
      </c>
      <c r="J258" s="2" t="s">
        <v>30</v>
      </c>
      <c r="K258" s="2"/>
      <c r="L258" t="s">
        <v>175</v>
      </c>
      <c r="M258" s="2" t="s">
        <v>29</v>
      </c>
      <c r="N258" s="3" t="s">
        <v>7718</v>
      </c>
      <c r="O258" s="5">
        <v>0</v>
      </c>
      <c r="P258" s="5">
        <v>9411.61</v>
      </c>
      <c r="Q258" s="6">
        <v>2025</v>
      </c>
      <c r="R258" s="7">
        <v>2025</v>
      </c>
      <c r="T258" s="8">
        <v>2703</v>
      </c>
      <c r="U258" s="3" t="s">
        <v>9906</v>
      </c>
      <c r="V258" s="1" t="s">
        <v>33</v>
      </c>
      <c r="W258" s="1" t="s">
        <v>32</v>
      </c>
      <c r="X258" t="str">
        <f>VLOOKUP(Table_query__64[[#This Row],[Nr]],'MyTracker Export'!A:P,'MyTracker Export'!$P$1,FALSE)</f>
        <v>Finished</v>
      </c>
      <c r="Y258" t="str">
        <f>VLOOKUP(Table_query__64[[#This Row],[Nr]],'MyTracker Export'!A:Z,'MyTracker Export'!$Z$1,FALSE)</f>
        <v>Zied Maghrebi</v>
      </c>
      <c r="Z258" t="str">
        <f>VLOOKUP(Table_query__64[[#This Row],[Nr]],'MyTracker Export'!A:AA,'MyTracker Export'!$AA$1,FALSE)</f>
        <v>Wissem Bensaid</v>
      </c>
      <c r="AB258" s="19" t="str">
        <f>IF(Table_query__64[[#This Row],[Project status]]=Table_query__64[[#This Row],[Project Status Check]],"OK","NOK")</f>
        <v>OK</v>
      </c>
      <c r="AC258" s="19" t="str">
        <f>IF(Table_query__64[[#This Row],[PM]]=Table_query__64[[#This Row],[PM Check]],"OK","NOK")</f>
        <v>OK</v>
      </c>
      <c r="AD258" s="19" t="str">
        <f>IF(Table_query__64[[#This Row],[PP]]=Table_query__64[[#This Row],[Pilot Check]],"OK","NOK")</f>
        <v>OK</v>
      </c>
      <c r="AE258" s="19"/>
    </row>
    <row r="259" spans="1:31" x14ac:dyDescent="0.3">
      <c r="A259" s="1" t="s">
        <v>660</v>
      </c>
      <c r="B259" s="2" t="s">
        <v>451</v>
      </c>
      <c r="C259" s="3" t="s">
        <v>5031</v>
      </c>
      <c r="D259" s="2" t="s">
        <v>27</v>
      </c>
      <c r="E259" s="2" t="s">
        <v>36</v>
      </c>
      <c r="F259" s="2" t="s">
        <v>28</v>
      </c>
      <c r="G259" s="4">
        <v>45797.083333333336</v>
      </c>
      <c r="H259" s="4"/>
      <c r="I259" s="2" t="s">
        <v>30</v>
      </c>
      <c r="J259" s="2" t="s">
        <v>30</v>
      </c>
      <c r="K259" s="2"/>
      <c r="L259" t="s">
        <v>175</v>
      </c>
      <c r="M259" s="2" t="s">
        <v>29</v>
      </c>
      <c r="N259" s="3" t="s">
        <v>7719</v>
      </c>
      <c r="O259" s="5">
        <v>0</v>
      </c>
      <c r="P259" s="5">
        <v>20880.240000000002</v>
      </c>
      <c r="Q259" s="6">
        <v>2025</v>
      </c>
      <c r="R259" s="7" t="s">
        <v>31</v>
      </c>
      <c r="T259" s="8">
        <v>2702</v>
      </c>
      <c r="U259" s="3" t="s">
        <v>9907</v>
      </c>
      <c r="V259" s="1" t="s">
        <v>33</v>
      </c>
      <c r="W259" s="1" t="s">
        <v>32</v>
      </c>
      <c r="X259" t="str">
        <f>VLOOKUP(Table_query__64[[#This Row],[Nr]],'MyTracker Export'!A:P,'MyTracker Export'!$P$1,FALSE)</f>
        <v>Finished</v>
      </c>
      <c r="Y259" t="str">
        <f>VLOOKUP(Table_query__64[[#This Row],[Nr]],'MyTracker Export'!A:Z,'MyTracker Export'!$Z$1,FALSE)</f>
        <v>Achraf Walha</v>
      </c>
      <c r="Z259" t="str">
        <f>VLOOKUP(Table_query__64[[#This Row],[Nr]],'MyTracker Export'!A:AA,'MyTracker Export'!$AA$1,FALSE)</f>
        <v>Wissem Bensaid</v>
      </c>
      <c r="AB259" s="19" t="str">
        <f>IF(Table_query__64[[#This Row],[Project status]]=Table_query__64[[#This Row],[Project Status Check]],"OK","NOK")</f>
        <v>NOK</v>
      </c>
      <c r="AC259" s="19" t="str">
        <f>IF(Table_query__64[[#This Row],[PM]]=Table_query__64[[#This Row],[PM Check]],"OK","NOK")</f>
        <v>NOK</v>
      </c>
      <c r="AD259" s="19" t="str">
        <f>IF(Table_query__64[[#This Row],[PP]]=Table_query__64[[#This Row],[Pilot Check]],"OK","NOK")</f>
        <v>OK</v>
      </c>
      <c r="AE259" s="19"/>
    </row>
    <row r="260" spans="1:31" x14ac:dyDescent="0.3">
      <c r="A260" s="1" t="s">
        <v>661</v>
      </c>
      <c r="B260" s="2" t="s">
        <v>662</v>
      </c>
      <c r="C260" s="3" t="s">
        <v>5032</v>
      </c>
      <c r="D260" s="2" t="s">
        <v>27</v>
      </c>
      <c r="E260" s="2" t="s">
        <v>25</v>
      </c>
      <c r="F260" s="2" t="s">
        <v>28</v>
      </c>
      <c r="G260" s="4">
        <v>45797.083333333336</v>
      </c>
      <c r="H260" s="4"/>
      <c r="I260" s="2" t="s">
        <v>498</v>
      </c>
      <c r="J260" s="2" t="s">
        <v>30</v>
      </c>
      <c r="K260" s="2"/>
      <c r="L260" t="s">
        <v>57</v>
      </c>
      <c r="M260" s="2" t="s">
        <v>59</v>
      </c>
      <c r="N260" s="3" t="s">
        <v>7720</v>
      </c>
      <c r="O260" s="5">
        <v>0</v>
      </c>
      <c r="P260" s="5">
        <v>23106.06</v>
      </c>
      <c r="Q260" s="6">
        <v>2025</v>
      </c>
      <c r="R260" s="7" t="s">
        <v>31</v>
      </c>
      <c r="T260" s="8">
        <v>2701</v>
      </c>
      <c r="U260" s="3" t="s">
        <v>9908</v>
      </c>
      <c r="V260" s="1" t="s">
        <v>33</v>
      </c>
      <c r="W260" s="1" t="s">
        <v>32</v>
      </c>
      <c r="X260" t="str">
        <f>VLOOKUP(Table_query__64[[#This Row],[Nr]],'MyTracker Export'!A:P,'MyTracker Export'!$P$1,FALSE)</f>
        <v>Finished</v>
      </c>
      <c r="Y260" t="str">
        <f>VLOOKUP(Table_query__64[[#This Row],[Nr]],'MyTracker Export'!A:Z,'MyTracker Export'!$Z$1,FALSE)</f>
        <v>Zied Maghrebi</v>
      </c>
      <c r="Z260" t="str">
        <f>VLOOKUP(Table_query__64[[#This Row],[Nr]],'MyTracker Export'!A:AA,'MyTracker Export'!$AA$1,FALSE)</f>
        <v>Wissem Bensaid</v>
      </c>
      <c r="AB260" s="19" t="str">
        <f>IF(Table_query__64[[#This Row],[Project status]]=Table_query__64[[#This Row],[Project Status Check]],"OK","NOK")</f>
        <v>NOK</v>
      </c>
      <c r="AC260" s="19" t="str">
        <f>IF(Table_query__64[[#This Row],[PM]]=Table_query__64[[#This Row],[PM Check]],"OK","NOK")</f>
        <v>OK</v>
      </c>
      <c r="AD260" s="19" t="str">
        <f>IF(Table_query__64[[#This Row],[PP]]=Table_query__64[[#This Row],[Pilot Check]],"OK","NOK")</f>
        <v>OK</v>
      </c>
      <c r="AE260" s="19"/>
    </row>
    <row r="261" spans="1:31" hidden="1" x14ac:dyDescent="0.3">
      <c r="A261" s="1" t="s">
        <v>663</v>
      </c>
      <c r="B261" s="2" t="s">
        <v>191</v>
      </c>
      <c r="C261" s="3" t="s">
        <v>5033</v>
      </c>
      <c r="D261" s="2" t="s">
        <v>178</v>
      </c>
      <c r="E261" s="2" t="s">
        <v>36</v>
      </c>
      <c r="F261" s="2" t="s">
        <v>28</v>
      </c>
      <c r="G261" s="4">
        <v>45791.083333333336</v>
      </c>
      <c r="H261" s="4"/>
      <c r="I261" s="2" t="s">
        <v>664</v>
      </c>
      <c r="J261" s="2" t="s">
        <v>664</v>
      </c>
      <c r="K261" s="2"/>
      <c r="L261" t="s">
        <v>83</v>
      </c>
      <c r="M261" s="2" t="s">
        <v>59</v>
      </c>
      <c r="N261" s="3" t="s">
        <v>7721</v>
      </c>
      <c r="O261" s="5">
        <v>0.1</v>
      </c>
      <c r="P261" s="5">
        <v>5679</v>
      </c>
      <c r="Q261" s="6">
        <v>2025</v>
      </c>
      <c r="R261" s="7" t="s">
        <v>31</v>
      </c>
      <c r="T261" s="8">
        <v>2700</v>
      </c>
      <c r="U261" s="3" t="s">
        <v>9909</v>
      </c>
      <c r="V261" s="1" t="s">
        <v>33</v>
      </c>
      <c r="W261" s="1" t="s">
        <v>32</v>
      </c>
      <c r="X261" t="str">
        <f>VLOOKUP(Table_query__64[[#This Row],[Nr]],'MyTracker Export'!A:P,'MyTracker Export'!$P$1,FALSE)</f>
        <v>Work in progress</v>
      </c>
      <c r="Y261" t="str">
        <f>VLOOKUP(Table_query__64[[#This Row],[Nr]],'MyTracker Export'!A:Z,'MyTracker Export'!$Z$1,FALSE)</f>
        <v>Jan Grabek</v>
      </c>
      <c r="Z261" t="str">
        <f>VLOOKUP(Table_query__64[[#This Row],[Nr]],'MyTracker Export'!A:AA,'MyTracker Export'!$AA$1,FALSE)</f>
        <v>Jan Grabek</v>
      </c>
      <c r="AB261" s="19" t="str">
        <f>IF(Table_query__64[[#This Row],[Project status]]=Table_query__64[[#This Row],[Project Status Check]],"OK","NOK")</f>
        <v>OK</v>
      </c>
      <c r="AC261" s="19" t="str">
        <f>IF(Table_query__64[[#This Row],[PM]]=Table_query__64[[#This Row],[PM Check]],"OK","NOK")</f>
        <v>OK</v>
      </c>
      <c r="AD261" s="19" t="str">
        <f>IF(Table_query__64[[#This Row],[PP]]=Table_query__64[[#This Row],[Pilot Check]],"OK","NOK")</f>
        <v>OK</v>
      </c>
      <c r="AE261" s="19"/>
    </row>
    <row r="262" spans="1:31" hidden="1" x14ac:dyDescent="0.3">
      <c r="A262" s="1" t="s">
        <v>665</v>
      </c>
      <c r="B262" s="2" t="s">
        <v>233</v>
      </c>
      <c r="C262" s="3" t="s">
        <v>5034</v>
      </c>
      <c r="D262" s="2" t="s">
        <v>84</v>
      </c>
      <c r="E262" s="2" t="s">
        <v>36</v>
      </c>
      <c r="F262" s="2" t="s">
        <v>122</v>
      </c>
      <c r="G262" s="4">
        <v>45790.083333333336</v>
      </c>
      <c r="H262" s="4">
        <v>46083.041666666664</v>
      </c>
      <c r="I262" s="2" t="s">
        <v>666</v>
      </c>
      <c r="J262" s="2" t="s">
        <v>234</v>
      </c>
      <c r="K262" s="2"/>
      <c r="L262" t="s">
        <v>57</v>
      </c>
      <c r="M262" s="2" t="s">
        <v>29</v>
      </c>
      <c r="N262" s="3" t="s">
        <v>7722</v>
      </c>
      <c r="O262" s="5">
        <v>0.5</v>
      </c>
      <c r="P262" s="5">
        <v>117378</v>
      </c>
      <c r="Q262" s="6">
        <v>2025</v>
      </c>
      <c r="R262" s="7">
        <v>2026</v>
      </c>
      <c r="T262" s="8">
        <v>2699</v>
      </c>
      <c r="U262" s="3" t="s">
        <v>9910</v>
      </c>
      <c r="V262" s="1" t="s">
        <v>33</v>
      </c>
      <c r="W262" s="1" t="s">
        <v>32</v>
      </c>
      <c r="X262" t="str">
        <f>VLOOKUP(Table_query__64[[#This Row],[Nr]],'MyTracker Export'!A:P,'MyTracker Export'!$P$1,FALSE)</f>
        <v>Finished</v>
      </c>
      <c r="Y262" t="str">
        <f>VLOOKUP(Table_query__64[[#This Row],[Nr]],'MyTracker Export'!A:Z,'MyTracker Export'!$Z$1,FALSE)</f>
        <v>Matthew Leach</v>
      </c>
      <c r="Z262" t="str">
        <f>VLOOKUP(Table_query__64[[#This Row],[Nr]],'MyTracker Export'!A:AA,'MyTracker Export'!$AA$1,FALSE)</f>
        <v>Mark Sensenig</v>
      </c>
      <c r="AB262" s="19" t="str">
        <f>IF(Table_query__64[[#This Row],[Project status]]=Table_query__64[[#This Row],[Project Status Check]],"OK","NOK")</f>
        <v>OK</v>
      </c>
      <c r="AC262" s="19" t="str">
        <f>IF(Table_query__64[[#This Row],[PM]]=Table_query__64[[#This Row],[PM Check]],"OK","NOK")</f>
        <v>OK</v>
      </c>
      <c r="AD262" s="19" t="str">
        <f>IF(Table_query__64[[#This Row],[PP]]=Table_query__64[[#This Row],[Pilot Check]],"OK","NOK")</f>
        <v>OK</v>
      </c>
      <c r="AE262" s="19"/>
    </row>
    <row r="263" spans="1:31" hidden="1" x14ac:dyDescent="0.3">
      <c r="A263" s="1" t="s">
        <v>667</v>
      </c>
      <c r="B263" s="2" t="s">
        <v>668</v>
      </c>
      <c r="C263" s="3" t="s">
        <v>5035</v>
      </c>
      <c r="D263" s="2" t="s">
        <v>53</v>
      </c>
      <c r="E263" s="2" t="s">
        <v>43</v>
      </c>
      <c r="F263" s="2" t="s">
        <v>122</v>
      </c>
      <c r="G263" s="4">
        <v>45789.083333333336</v>
      </c>
      <c r="H263" s="4">
        <v>45996.041666666664</v>
      </c>
      <c r="I263" s="2" t="s">
        <v>669</v>
      </c>
      <c r="J263" s="2" t="s">
        <v>669</v>
      </c>
      <c r="K263" s="2" t="s">
        <v>67</v>
      </c>
      <c r="L263" t="s">
        <v>44</v>
      </c>
      <c r="M263" s="2" t="s">
        <v>29</v>
      </c>
      <c r="N263" s="3" t="s">
        <v>7723</v>
      </c>
      <c r="O263" s="5">
        <v>0.1</v>
      </c>
      <c r="P263" s="5">
        <v>20443.5</v>
      </c>
      <c r="Q263" s="6">
        <v>2025</v>
      </c>
      <c r="R263" s="7">
        <v>2025</v>
      </c>
      <c r="T263" s="8">
        <v>2698</v>
      </c>
      <c r="U263" s="3" t="s">
        <v>9911</v>
      </c>
      <c r="V263" s="1" t="s">
        <v>33</v>
      </c>
      <c r="W263" s="1" t="s">
        <v>32</v>
      </c>
      <c r="X263" t="str">
        <f>VLOOKUP(Table_query__64[[#This Row],[Nr]],'MyTracker Export'!A:P,'MyTracker Export'!$P$1,FALSE)</f>
        <v>Finished</v>
      </c>
      <c r="Y263" t="e">
        <f>VLOOKUP(Table_query__64[[#This Row],[Nr]],'MyTracker Export'!A:Z,'MyTracker Export'!$Z$1,FALSE)</f>
        <v>#N/A</v>
      </c>
      <c r="Z263" t="e">
        <f>VLOOKUP(Table_query__64[[#This Row],[Nr]],'MyTracker Export'!A:AA,'MyTracker Export'!$AA$1,FALSE)</f>
        <v>#N/A</v>
      </c>
      <c r="AB263" s="19" t="str">
        <f>IF(Table_query__64[[#This Row],[Project status]]=Table_query__64[[#This Row],[Project Status Check]],"OK","NOK")</f>
        <v>OK</v>
      </c>
      <c r="AC263" s="19" t="e">
        <f>IF(Table_query__64[[#This Row],[PM]]=Table_query__64[[#This Row],[PM Check]],"OK","NOK")</f>
        <v>#N/A</v>
      </c>
      <c r="AD263" s="19" t="e">
        <f>IF(Table_query__64[[#This Row],[PP]]=Table_query__64[[#This Row],[Pilot Check]],"OK","NOK")</f>
        <v>#N/A</v>
      </c>
      <c r="AE263" s="19"/>
    </row>
    <row r="264" spans="1:31" hidden="1" x14ac:dyDescent="0.3">
      <c r="A264" s="1" t="s">
        <v>670</v>
      </c>
      <c r="B264" s="2" t="s">
        <v>671</v>
      </c>
      <c r="C264" s="3" t="s">
        <v>5013</v>
      </c>
      <c r="D264" s="2" t="s">
        <v>38</v>
      </c>
      <c r="E264" s="2" t="s">
        <v>43</v>
      </c>
      <c r="F264" s="2" t="s">
        <v>28</v>
      </c>
      <c r="G264" s="4">
        <v>45786.083333333336</v>
      </c>
      <c r="H264" s="4"/>
      <c r="I264" s="2" t="s">
        <v>624</v>
      </c>
      <c r="J264" s="2" t="s">
        <v>136</v>
      </c>
      <c r="K264" s="2" t="s">
        <v>458</v>
      </c>
      <c r="L264" t="s">
        <v>654</v>
      </c>
      <c r="M264" s="2" t="s">
        <v>59</v>
      </c>
      <c r="N264" s="3" t="s">
        <v>7724</v>
      </c>
      <c r="O264" s="5">
        <v>1</v>
      </c>
      <c r="P264" s="5">
        <v>29677.25</v>
      </c>
      <c r="Q264" s="6">
        <v>2025</v>
      </c>
      <c r="R264" s="7" t="s">
        <v>31</v>
      </c>
      <c r="T264" s="8">
        <v>2697</v>
      </c>
      <c r="U264" s="3" t="s">
        <v>9912</v>
      </c>
      <c r="V264" s="1" t="s">
        <v>33</v>
      </c>
      <c r="W264" s="1" t="s">
        <v>32</v>
      </c>
      <c r="X264" t="str">
        <f>VLOOKUP(Table_query__64[[#This Row],[Nr]],'MyTracker Export'!A:P,'MyTracker Export'!$P$1,FALSE)</f>
        <v>Work in progress</v>
      </c>
      <c r="Y264" t="str">
        <f>VLOOKUP(Table_query__64[[#This Row],[Nr]],'MyTracker Export'!A:Z,'MyTracker Export'!$Z$1,FALSE)</f>
        <v>MOHAMED TAHIRI</v>
      </c>
      <c r="Z264" t="str">
        <f>VLOOKUP(Table_query__64[[#This Row],[Nr]],'MyTracker Export'!A:AA,'MyTracker Export'!$AA$1,FALSE)</f>
        <v>Jurgen Van Den Driessche</v>
      </c>
      <c r="AB264" s="19" t="str">
        <f>IF(Table_query__64[[#This Row],[Project status]]=Table_query__64[[#This Row],[Project Status Check]],"OK","NOK")</f>
        <v>OK</v>
      </c>
      <c r="AC264" s="19" t="str">
        <f>IF(Table_query__64[[#This Row],[PM]]=Table_query__64[[#This Row],[PM Check]],"OK","NOK")</f>
        <v>OK</v>
      </c>
      <c r="AD264" s="19" t="str">
        <f>IF(Table_query__64[[#This Row],[PP]]=Table_query__64[[#This Row],[Pilot Check]],"OK","NOK")</f>
        <v>OK</v>
      </c>
      <c r="AE264" s="19"/>
    </row>
    <row r="265" spans="1:31" hidden="1" x14ac:dyDescent="0.3">
      <c r="A265" s="1" t="s">
        <v>672</v>
      </c>
      <c r="B265" s="2" t="s">
        <v>673</v>
      </c>
      <c r="C265" s="3" t="s">
        <v>5036</v>
      </c>
      <c r="D265" s="2" t="s">
        <v>38</v>
      </c>
      <c r="E265" s="2" t="s">
        <v>36</v>
      </c>
      <c r="F265" s="2" t="s">
        <v>122</v>
      </c>
      <c r="G265" s="4">
        <v>45748.083333333336</v>
      </c>
      <c r="H265" s="4">
        <v>45900.083333333336</v>
      </c>
      <c r="I265" s="2" t="s">
        <v>136</v>
      </c>
      <c r="J265" s="2" t="s">
        <v>136</v>
      </c>
      <c r="K265" s="2" t="s">
        <v>458</v>
      </c>
      <c r="L265" t="s">
        <v>134</v>
      </c>
      <c r="M265" s="2" t="s">
        <v>59</v>
      </c>
      <c r="N265" s="3" t="s">
        <v>7725</v>
      </c>
      <c r="O265" s="5">
        <v>1</v>
      </c>
      <c r="P265" s="5">
        <v>14261.94</v>
      </c>
      <c r="Q265" s="6">
        <v>2025</v>
      </c>
      <c r="R265" s="7">
        <v>2025</v>
      </c>
      <c r="T265" s="8">
        <v>2696</v>
      </c>
      <c r="U265" s="3" t="s">
        <v>9913</v>
      </c>
      <c r="V265" s="1" t="s">
        <v>33</v>
      </c>
      <c r="W265" s="1" t="s">
        <v>32</v>
      </c>
      <c r="X265" t="str">
        <f>VLOOKUP(Table_query__64[[#This Row],[Nr]],'MyTracker Export'!A:P,'MyTracker Export'!$P$1,FALSE)</f>
        <v>Finished</v>
      </c>
      <c r="Y265" t="str">
        <f>VLOOKUP(Table_query__64[[#This Row],[Nr]],'MyTracker Export'!A:Z,'MyTracker Export'!$Z$1,FALSE)</f>
        <v>Jurgen Van Den Driessche</v>
      </c>
      <c r="Z265" t="str">
        <f>VLOOKUP(Table_query__64[[#This Row],[Nr]],'MyTracker Export'!A:AA,'MyTracker Export'!$AA$1,FALSE)</f>
        <v>Jurgen Van Den Driessche</v>
      </c>
      <c r="AB265" s="19" t="str">
        <f>IF(Table_query__64[[#This Row],[Project status]]=Table_query__64[[#This Row],[Project Status Check]],"OK","NOK")</f>
        <v>OK</v>
      </c>
      <c r="AC265" s="19" t="str">
        <f>IF(Table_query__64[[#This Row],[PM]]=Table_query__64[[#This Row],[PM Check]],"OK","NOK")</f>
        <v>OK</v>
      </c>
      <c r="AD265" s="19" t="str">
        <f>IF(Table_query__64[[#This Row],[PP]]=Table_query__64[[#This Row],[Pilot Check]],"OK","NOK")</f>
        <v>OK</v>
      </c>
      <c r="AE265" s="19"/>
    </row>
    <row r="266" spans="1:31" hidden="1" x14ac:dyDescent="0.3">
      <c r="A266" s="1" t="s">
        <v>674</v>
      </c>
      <c r="B266" s="2" t="s">
        <v>536</v>
      </c>
      <c r="C266" s="3" t="s">
        <v>5037</v>
      </c>
      <c r="D266" s="2" t="s">
        <v>58</v>
      </c>
      <c r="E266" s="2" t="s">
        <v>36</v>
      </c>
      <c r="F266" s="2" t="s">
        <v>122</v>
      </c>
      <c r="G266" s="4">
        <v>45784.083333333336</v>
      </c>
      <c r="H266" s="4">
        <v>46019.041666666664</v>
      </c>
      <c r="I266" s="2" t="s">
        <v>243</v>
      </c>
      <c r="J266" s="2" t="s">
        <v>184</v>
      </c>
      <c r="K266" s="2" t="s">
        <v>418</v>
      </c>
      <c r="L266" t="s">
        <v>480</v>
      </c>
      <c r="M266" s="2" t="s">
        <v>29</v>
      </c>
      <c r="N266" s="3" t="s">
        <v>7726</v>
      </c>
      <c r="O266" s="5">
        <v>30000</v>
      </c>
      <c r="P266" s="5">
        <v>3918.81</v>
      </c>
      <c r="Q266" s="6">
        <v>2025</v>
      </c>
      <c r="R266" s="7">
        <v>2025</v>
      </c>
      <c r="T266" s="8">
        <v>2695</v>
      </c>
      <c r="U266" s="3" t="s">
        <v>9914</v>
      </c>
      <c r="V266" s="1" t="s">
        <v>33</v>
      </c>
      <c r="W266" s="1" t="s">
        <v>32</v>
      </c>
      <c r="X266" t="str">
        <f>VLOOKUP(Table_query__64[[#This Row],[Nr]],'MyTracker Export'!A:P,'MyTracker Export'!$P$1,FALSE)</f>
        <v>Finished</v>
      </c>
      <c r="Y266" t="str">
        <f>VLOOKUP(Table_query__64[[#This Row],[Nr]],'MyTracker Export'!A:Z,'MyTracker Export'!$Z$1,FALSE)</f>
        <v>Cristina Rubio Rodríguez</v>
      </c>
      <c r="Z266" t="str">
        <f>VLOOKUP(Table_query__64[[#This Row],[Nr]],'MyTracker Export'!A:AA,'MyTracker Export'!$AA$1,FALSE)</f>
        <v>Begona Soto</v>
      </c>
      <c r="AB266" s="19" t="str">
        <f>IF(Table_query__64[[#This Row],[Project status]]=Table_query__64[[#This Row],[Project Status Check]],"OK","NOK")</f>
        <v>OK</v>
      </c>
      <c r="AC266" s="19" t="str">
        <f>IF(Table_query__64[[#This Row],[PM]]=Table_query__64[[#This Row],[PM Check]],"OK","NOK")</f>
        <v>OK</v>
      </c>
      <c r="AD266" s="19" t="str">
        <f>IF(Table_query__64[[#This Row],[PP]]=Table_query__64[[#This Row],[Pilot Check]],"OK","NOK")</f>
        <v>OK</v>
      </c>
      <c r="AE266" s="19"/>
    </row>
    <row r="267" spans="1:31" hidden="1" x14ac:dyDescent="0.3">
      <c r="A267" s="1" t="s">
        <v>675</v>
      </c>
      <c r="B267" s="2" t="s">
        <v>676</v>
      </c>
      <c r="C267" s="3" t="s">
        <v>5038</v>
      </c>
      <c r="D267" s="2" t="s">
        <v>27</v>
      </c>
      <c r="E267" s="2" t="s">
        <v>36</v>
      </c>
      <c r="F267" s="2" t="s">
        <v>28</v>
      </c>
      <c r="G267" s="4">
        <v>45777.083333333336</v>
      </c>
      <c r="H267" s="4">
        <v>45952.083333333336</v>
      </c>
      <c r="I267" s="2" t="s">
        <v>677</v>
      </c>
      <c r="J267" s="2" t="s">
        <v>30</v>
      </c>
      <c r="K267" s="2"/>
      <c r="L267" t="s">
        <v>26</v>
      </c>
      <c r="M267" s="2" t="s">
        <v>29</v>
      </c>
      <c r="N267" s="3" t="s">
        <v>7727</v>
      </c>
      <c r="O267" s="5">
        <v>0</v>
      </c>
      <c r="P267" s="5">
        <v>212500</v>
      </c>
      <c r="Q267" s="6">
        <v>2025</v>
      </c>
      <c r="R267" s="7">
        <v>2025</v>
      </c>
      <c r="T267" s="8">
        <v>2694</v>
      </c>
      <c r="U267" s="3" t="s">
        <v>9915</v>
      </c>
      <c r="V267" s="1" t="s">
        <v>33</v>
      </c>
      <c r="W267" s="1" t="s">
        <v>32</v>
      </c>
      <c r="X267" t="str">
        <f>VLOOKUP(Table_query__64[[#This Row],[Nr]],'MyTracker Export'!A:P,'MyTracker Export'!$P$1,FALSE)</f>
        <v>Work in progress</v>
      </c>
      <c r="Y267" t="str">
        <f>VLOOKUP(Table_query__64[[#This Row],[Nr]],'MyTracker Export'!A:Z,'MyTracker Export'!$Z$1,FALSE)</f>
        <v>Houssem Bac Ali</v>
      </c>
      <c r="Z267" t="str">
        <f>VLOOKUP(Table_query__64[[#This Row],[Nr]],'MyTracker Export'!A:AA,'MyTracker Export'!$AA$1,FALSE)</f>
        <v>Wissem Bensaid</v>
      </c>
      <c r="AB267" s="19" t="str">
        <f>IF(Table_query__64[[#This Row],[Project status]]=Table_query__64[[#This Row],[Project Status Check]],"OK","NOK")</f>
        <v>OK</v>
      </c>
      <c r="AC267" s="19" t="str">
        <f>IF(Table_query__64[[#This Row],[PM]]=Table_query__64[[#This Row],[PM Check]],"OK","NOK")</f>
        <v>OK</v>
      </c>
      <c r="AD267" s="19" t="str">
        <f>IF(Table_query__64[[#This Row],[PP]]=Table_query__64[[#This Row],[Pilot Check]],"OK","NOK")</f>
        <v>OK</v>
      </c>
      <c r="AE267" s="19"/>
    </row>
    <row r="268" spans="1:31" hidden="1" x14ac:dyDescent="0.3">
      <c r="A268" s="1" t="s">
        <v>678</v>
      </c>
      <c r="B268" s="2" t="s">
        <v>679</v>
      </c>
      <c r="C268" s="3" t="s">
        <v>5039</v>
      </c>
      <c r="D268" s="2" t="s">
        <v>178</v>
      </c>
      <c r="E268" s="2" t="s">
        <v>75</v>
      </c>
      <c r="F268" s="2" t="s">
        <v>122</v>
      </c>
      <c r="G268" s="4">
        <v>45777.083333333336</v>
      </c>
      <c r="H268" s="4">
        <v>46014.041666666664</v>
      </c>
      <c r="I268" s="2" t="s">
        <v>680</v>
      </c>
      <c r="J268" s="2" t="s">
        <v>530</v>
      </c>
      <c r="K268" s="2"/>
      <c r="L268" t="s">
        <v>381</v>
      </c>
      <c r="M268" s="2" t="s">
        <v>59</v>
      </c>
      <c r="N268" s="3" t="s">
        <v>7728</v>
      </c>
      <c r="O268" s="5">
        <v>1</v>
      </c>
      <c r="P268" s="5">
        <v>29154.240000000002</v>
      </c>
      <c r="Q268" s="6">
        <v>2025</v>
      </c>
      <c r="R268" s="7">
        <v>2025</v>
      </c>
      <c r="T268" s="8">
        <v>2693</v>
      </c>
      <c r="U268" s="3" t="s">
        <v>9916</v>
      </c>
      <c r="V268" s="1" t="s">
        <v>33</v>
      </c>
      <c r="W268" s="1" t="s">
        <v>32</v>
      </c>
      <c r="X268" t="str">
        <f>VLOOKUP(Table_query__64[[#This Row],[Nr]],'MyTracker Export'!A:P,'MyTracker Export'!$P$1,FALSE)</f>
        <v>Finished</v>
      </c>
      <c r="Y268" t="str">
        <f>VLOOKUP(Table_query__64[[#This Row],[Nr]],'MyTracker Export'!A:Z,'MyTracker Export'!$Z$1,FALSE)</f>
        <v>Vasil Nedialkov</v>
      </c>
      <c r="Z268" t="str">
        <f>VLOOKUP(Table_query__64[[#This Row],[Nr]],'MyTracker Export'!A:AA,'MyTracker Export'!$AA$1,FALSE)</f>
        <v>Philippe Fürst</v>
      </c>
      <c r="AB268" s="19" t="str">
        <f>IF(Table_query__64[[#This Row],[Project status]]=Table_query__64[[#This Row],[Project Status Check]],"OK","NOK")</f>
        <v>OK</v>
      </c>
      <c r="AC268" s="19" t="str">
        <f>IF(Table_query__64[[#This Row],[PM]]=Table_query__64[[#This Row],[PM Check]],"OK","NOK")</f>
        <v>OK</v>
      </c>
      <c r="AD268" s="19" t="str">
        <f>IF(Table_query__64[[#This Row],[PP]]=Table_query__64[[#This Row],[Pilot Check]],"OK","NOK")</f>
        <v>OK</v>
      </c>
      <c r="AE268" s="19"/>
    </row>
    <row r="269" spans="1:31" hidden="1" x14ac:dyDescent="0.3">
      <c r="A269" s="1" t="s">
        <v>681</v>
      </c>
      <c r="B269" s="2" t="s">
        <v>682</v>
      </c>
      <c r="C269" s="3" t="s">
        <v>5040</v>
      </c>
      <c r="D269" s="2" t="s">
        <v>53</v>
      </c>
      <c r="E269" s="2" t="s">
        <v>36</v>
      </c>
      <c r="F269" s="2" t="s">
        <v>28</v>
      </c>
      <c r="G269" s="4">
        <v>45776.083333333336</v>
      </c>
      <c r="H269" s="4">
        <v>46010.041666666664</v>
      </c>
      <c r="I269" s="2" t="s">
        <v>243</v>
      </c>
      <c r="J269" s="2" t="s">
        <v>158</v>
      </c>
      <c r="K269" s="2" t="s">
        <v>159</v>
      </c>
      <c r="L269" t="s">
        <v>52</v>
      </c>
      <c r="M269" s="2" t="s">
        <v>29</v>
      </c>
      <c r="N269" s="3" t="s">
        <v>7729</v>
      </c>
      <c r="O269" s="5">
        <v>1</v>
      </c>
      <c r="P269" s="5">
        <v>78415.56</v>
      </c>
      <c r="Q269" s="6">
        <v>2025</v>
      </c>
      <c r="R269" s="7">
        <v>2025</v>
      </c>
      <c r="T269" s="8">
        <v>2692</v>
      </c>
      <c r="U269" s="3" t="s">
        <v>9917</v>
      </c>
      <c r="V269" s="1" t="s">
        <v>33</v>
      </c>
      <c r="W269" s="1" t="s">
        <v>32</v>
      </c>
      <c r="X269" t="str">
        <f>VLOOKUP(Table_query__64[[#This Row],[Nr]],'MyTracker Export'!A:P,'MyTracker Export'!$P$1,FALSE)</f>
        <v>Work in progress</v>
      </c>
      <c r="Y269" t="str">
        <f>VLOOKUP(Table_query__64[[#This Row],[Nr]],'MyTracker Export'!A:Z,'MyTracker Export'!$Z$1,FALSE)</f>
        <v>Cristina Rubio Rodríguez</v>
      </c>
      <c r="Z269" t="str">
        <f>VLOOKUP(Table_query__64[[#This Row],[Nr]],'MyTracker Export'!A:AA,'MyTracker Export'!$AA$1,FALSE)</f>
        <v>Juan Juarez Quintana</v>
      </c>
      <c r="AB269" s="19" t="str">
        <f>IF(Table_query__64[[#This Row],[Project status]]=Table_query__64[[#This Row],[Project Status Check]],"OK","NOK")</f>
        <v>OK</v>
      </c>
      <c r="AC269" s="19" t="str">
        <f>IF(Table_query__64[[#This Row],[PM]]=Table_query__64[[#This Row],[PM Check]],"OK","NOK")</f>
        <v>OK</v>
      </c>
      <c r="AD269" s="19" t="str">
        <f>IF(Table_query__64[[#This Row],[PP]]=Table_query__64[[#This Row],[Pilot Check]],"OK","NOK")</f>
        <v>NOK</v>
      </c>
      <c r="AE269" s="19"/>
    </row>
    <row r="270" spans="1:31" hidden="1" x14ac:dyDescent="0.3">
      <c r="A270" s="1" t="s">
        <v>683</v>
      </c>
      <c r="B270" s="2" t="s">
        <v>684</v>
      </c>
      <c r="C270" s="3" t="s">
        <v>5041</v>
      </c>
      <c r="D270" s="2" t="s">
        <v>38</v>
      </c>
      <c r="E270" s="2" t="s">
        <v>36</v>
      </c>
      <c r="F270" s="2" t="s">
        <v>122</v>
      </c>
      <c r="G270" s="4">
        <v>45775.083333333336</v>
      </c>
      <c r="H270" s="4">
        <v>45808.083333333336</v>
      </c>
      <c r="I270" s="2" t="s">
        <v>685</v>
      </c>
      <c r="J270" s="2" t="s">
        <v>39</v>
      </c>
      <c r="K270" s="2" t="s">
        <v>67</v>
      </c>
      <c r="L270" t="s">
        <v>57</v>
      </c>
      <c r="M270" s="2" t="s">
        <v>29</v>
      </c>
      <c r="N270" s="3" t="s">
        <v>7730</v>
      </c>
      <c r="O270" s="5">
        <v>0</v>
      </c>
      <c r="P270" s="5">
        <v>940</v>
      </c>
      <c r="Q270" s="6">
        <v>2025</v>
      </c>
      <c r="R270" s="7">
        <v>2025</v>
      </c>
      <c r="T270" s="8">
        <v>2691</v>
      </c>
      <c r="U270" s="3" t="s">
        <v>9918</v>
      </c>
      <c r="V270" s="1" t="s">
        <v>33</v>
      </c>
      <c r="W270" s="1" t="s">
        <v>32</v>
      </c>
      <c r="X270" t="str">
        <f>VLOOKUP(Table_query__64[[#This Row],[Nr]],'MyTracker Export'!A:P,'MyTracker Export'!$P$1,FALSE)</f>
        <v>Finished</v>
      </c>
      <c r="Y270" t="str">
        <f>VLOOKUP(Table_query__64[[#This Row],[Nr]],'MyTracker Export'!A:Z,'MyTracker Export'!$Z$1,FALSE)</f>
        <v>Damien Claude</v>
      </c>
      <c r="Z270" t="str">
        <f>VLOOKUP(Table_query__64[[#This Row],[Nr]],'MyTracker Export'!A:AA,'MyTracker Export'!$AA$1,FALSE)</f>
        <v>Audric Jeanne</v>
      </c>
      <c r="AB270" s="19" t="str">
        <f>IF(Table_query__64[[#This Row],[Project status]]=Table_query__64[[#This Row],[Project Status Check]],"OK","NOK")</f>
        <v>OK</v>
      </c>
      <c r="AC270" s="19" t="str">
        <f>IF(Table_query__64[[#This Row],[PM]]=Table_query__64[[#This Row],[PM Check]],"OK","NOK")</f>
        <v>OK</v>
      </c>
      <c r="AD270" s="19" t="str">
        <f>IF(Table_query__64[[#This Row],[PP]]=Table_query__64[[#This Row],[Pilot Check]],"OK","NOK")</f>
        <v>OK</v>
      </c>
      <c r="AE270" s="19"/>
    </row>
    <row r="271" spans="1:31" hidden="1" x14ac:dyDescent="0.3">
      <c r="A271" s="1" t="s">
        <v>686</v>
      </c>
      <c r="B271" s="2" t="s">
        <v>532</v>
      </c>
      <c r="C271" s="3" t="s">
        <v>5042</v>
      </c>
      <c r="D271" s="2" t="s">
        <v>84</v>
      </c>
      <c r="E271" s="2" t="s">
        <v>36</v>
      </c>
      <c r="F271" s="2" t="s">
        <v>122</v>
      </c>
      <c r="G271" s="4">
        <v>45775.083333333336</v>
      </c>
      <c r="H271" s="4">
        <v>45870.083333333336</v>
      </c>
      <c r="I271" s="2" t="s">
        <v>85</v>
      </c>
      <c r="J271" s="2" t="s">
        <v>234</v>
      </c>
      <c r="K271" s="2"/>
      <c r="L271" t="s">
        <v>687</v>
      </c>
      <c r="M271" s="2" t="s">
        <v>29</v>
      </c>
      <c r="N271" s="3" t="s">
        <v>7731</v>
      </c>
      <c r="O271" s="5">
        <v>0.1</v>
      </c>
      <c r="P271" s="5">
        <v>10524</v>
      </c>
      <c r="Q271" s="6">
        <v>2025</v>
      </c>
      <c r="R271" s="7">
        <v>2025</v>
      </c>
      <c r="T271" s="8">
        <v>2690</v>
      </c>
      <c r="U271" s="3" t="s">
        <v>9919</v>
      </c>
      <c r="V271" s="1" t="s">
        <v>33</v>
      </c>
      <c r="W271" s="1" t="s">
        <v>32</v>
      </c>
      <c r="X271" t="str">
        <f>VLOOKUP(Table_query__64[[#This Row],[Nr]],'MyTracker Export'!A:P,'MyTracker Export'!$P$1,FALSE)</f>
        <v>Finished</v>
      </c>
      <c r="Y271" t="str">
        <f>VLOOKUP(Table_query__64[[#This Row],[Nr]],'MyTracker Export'!A:Z,'MyTracker Export'!$Z$1,FALSE)</f>
        <v>Pranay Pawar</v>
      </c>
      <c r="Z271" t="str">
        <f>VLOOKUP(Table_query__64[[#This Row],[Nr]],'MyTracker Export'!A:AA,'MyTracker Export'!$AA$1,FALSE)</f>
        <v>Mark Sensenig</v>
      </c>
      <c r="AB271" s="19" t="str">
        <f>IF(Table_query__64[[#This Row],[Project status]]=Table_query__64[[#This Row],[Project Status Check]],"OK","NOK")</f>
        <v>OK</v>
      </c>
      <c r="AC271" s="19" t="str">
        <f>IF(Table_query__64[[#This Row],[PM]]=Table_query__64[[#This Row],[PM Check]],"OK","NOK")</f>
        <v>OK</v>
      </c>
      <c r="AD271" s="19" t="str">
        <f>IF(Table_query__64[[#This Row],[PP]]=Table_query__64[[#This Row],[Pilot Check]],"OK","NOK")</f>
        <v>OK</v>
      </c>
      <c r="AE271" s="19"/>
    </row>
    <row r="272" spans="1:31" hidden="1" x14ac:dyDescent="0.3">
      <c r="A272" s="1" t="s">
        <v>688</v>
      </c>
      <c r="B272" s="2" t="s">
        <v>689</v>
      </c>
      <c r="C272" s="3" t="s">
        <v>5043</v>
      </c>
      <c r="D272" s="2" t="s">
        <v>58</v>
      </c>
      <c r="E272" s="2" t="s">
        <v>43</v>
      </c>
      <c r="F272" s="2" t="s">
        <v>28</v>
      </c>
      <c r="G272" s="4">
        <v>45772.083333333336</v>
      </c>
      <c r="H272" s="4"/>
      <c r="I272" s="2" t="s">
        <v>157</v>
      </c>
      <c r="J272" s="2" t="s">
        <v>158</v>
      </c>
      <c r="K272" s="2"/>
      <c r="L272" t="s">
        <v>242</v>
      </c>
      <c r="M272" s="2" t="s">
        <v>59</v>
      </c>
      <c r="N272" s="3" t="s">
        <v>7732</v>
      </c>
      <c r="O272" s="5">
        <v>5000000</v>
      </c>
      <c r="P272" s="5">
        <v>138532.68</v>
      </c>
      <c r="Q272" s="6">
        <v>2025</v>
      </c>
      <c r="R272" s="7" t="s">
        <v>31</v>
      </c>
      <c r="T272" s="8">
        <v>2689</v>
      </c>
      <c r="U272" s="3" t="s">
        <v>9920</v>
      </c>
      <c r="V272" s="1" t="s">
        <v>33</v>
      </c>
      <c r="W272" s="1" t="s">
        <v>32</v>
      </c>
      <c r="X272" t="str">
        <f>VLOOKUP(Table_query__64[[#This Row],[Nr]],'MyTracker Export'!A:P,'MyTracker Export'!$P$1,FALSE)</f>
        <v>Work in progress</v>
      </c>
      <c r="Y272" t="str">
        <f>VLOOKUP(Table_query__64[[#This Row],[Nr]],'MyTracker Export'!A:Z,'MyTracker Export'!$Z$1,FALSE)</f>
        <v>Corto Tristan Travada</v>
      </c>
      <c r="Z272" t="str">
        <f>VLOOKUP(Table_query__64[[#This Row],[Nr]],'MyTracker Export'!A:AA,'MyTracker Export'!$AA$1,FALSE)</f>
        <v>Juan Juarez Quintana</v>
      </c>
      <c r="AB272" s="19" t="str">
        <f>IF(Table_query__64[[#This Row],[Project status]]=Table_query__64[[#This Row],[Project Status Check]],"OK","NOK")</f>
        <v>OK</v>
      </c>
      <c r="AC272" s="19" t="str">
        <f>IF(Table_query__64[[#This Row],[PM]]=Table_query__64[[#This Row],[PM Check]],"OK","NOK")</f>
        <v>OK</v>
      </c>
      <c r="AD272" s="19" t="str">
        <f>IF(Table_query__64[[#This Row],[PP]]=Table_query__64[[#This Row],[Pilot Check]],"OK","NOK")</f>
        <v>NOK</v>
      </c>
      <c r="AE272" s="19"/>
    </row>
    <row r="273" spans="1:31" hidden="1" x14ac:dyDescent="0.3">
      <c r="A273" s="1" t="s">
        <v>690</v>
      </c>
      <c r="B273" s="2" t="s">
        <v>191</v>
      </c>
      <c r="C273" s="3" t="s">
        <v>5033</v>
      </c>
      <c r="D273" s="2" t="s">
        <v>178</v>
      </c>
      <c r="E273" s="2" t="s">
        <v>36</v>
      </c>
      <c r="F273" s="2" t="s">
        <v>122</v>
      </c>
      <c r="G273" s="4">
        <v>45757.083333333336</v>
      </c>
      <c r="H273" s="4">
        <v>45839.083333333336</v>
      </c>
      <c r="I273" s="2" t="s">
        <v>664</v>
      </c>
      <c r="J273" s="2" t="s">
        <v>530</v>
      </c>
      <c r="K273" s="2" t="s">
        <v>192</v>
      </c>
      <c r="L273" t="s">
        <v>57</v>
      </c>
      <c r="M273" s="2" t="s">
        <v>59</v>
      </c>
      <c r="N273" s="3" t="s">
        <v>7733</v>
      </c>
      <c r="O273" s="5">
        <v>200000</v>
      </c>
      <c r="P273" s="5">
        <v>29079.75</v>
      </c>
      <c r="Q273" s="6">
        <v>2025</v>
      </c>
      <c r="R273" s="7">
        <v>2025</v>
      </c>
      <c r="T273" s="8">
        <v>2688</v>
      </c>
      <c r="U273" s="3" t="s">
        <v>9921</v>
      </c>
      <c r="V273" s="1" t="s">
        <v>33</v>
      </c>
      <c r="W273" s="1" t="s">
        <v>32</v>
      </c>
      <c r="X273" t="str">
        <f>VLOOKUP(Table_query__64[[#This Row],[Nr]],'MyTracker Export'!A:P,'MyTracker Export'!$P$1,FALSE)</f>
        <v>Finished</v>
      </c>
      <c r="Y273" t="str">
        <f>VLOOKUP(Table_query__64[[#This Row],[Nr]],'MyTracker Export'!A:Z,'MyTracker Export'!$Z$1,FALSE)</f>
        <v>Jan Grabek</v>
      </c>
      <c r="Z273" t="str">
        <f>VLOOKUP(Table_query__64[[#This Row],[Nr]],'MyTracker Export'!A:AA,'MyTracker Export'!$AA$1,FALSE)</f>
        <v>Philippe Fürst</v>
      </c>
      <c r="AB273" s="19" t="str">
        <f>IF(Table_query__64[[#This Row],[Project status]]=Table_query__64[[#This Row],[Project Status Check]],"OK","NOK")</f>
        <v>OK</v>
      </c>
      <c r="AC273" s="19" t="str">
        <f>IF(Table_query__64[[#This Row],[PM]]=Table_query__64[[#This Row],[PM Check]],"OK","NOK")</f>
        <v>OK</v>
      </c>
      <c r="AD273" s="19" t="str">
        <f>IF(Table_query__64[[#This Row],[PP]]=Table_query__64[[#This Row],[Pilot Check]],"OK","NOK")</f>
        <v>OK</v>
      </c>
      <c r="AE273" s="19"/>
    </row>
    <row r="274" spans="1:31" hidden="1" x14ac:dyDescent="0.3">
      <c r="A274" s="1" t="s">
        <v>691</v>
      </c>
      <c r="B274" s="2" t="s">
        <v>342</v>
      </c>
      <c r="C274" s="3" t="s">
        <v>5044</v>
      </c>
      <c r="D274" s="2" t="s">
        <v>45</v>
      </c>
      <c r="E274" s="2" t="s">
        <v>43</v>
      </c>
      <c r="F274" s="2" t="s">
        <v>122</v>
      </c>
      <c r="G274" s="4">
        <v>45771.083333333336</v>
      </c>
      <c r="H274" s="4">
        <v>45811.083333333336</v>
      </c>
      <c r="I274" s="2" t="s">
        <v>158</v>
      </c>
      <c r="J274" s="2" t="s">
        <v>158</v>
      </c>
      <c r="K274" s="2"/>
      <c r="L274" t="s">
        <v>692</v>
      </c>
      <c r="M274" s="2" t="s">
        <v>29</v>
      </c>
      <c r="N274" s="3" t="s">
        <v>7734</v>
      </c>
      <c r="O274" s="5">
        <v>10</v>
      </c>
      <c r="P274" s="5">
        <v>1200</v>
      </c>
      <c r="Q274" s="6">
        <v>2025</v>
      </c>
      <c r="R274" s="7">
        <v>2025</v>
      </c>
      <c r="T274" s="8">
        <v>2687</v>
      </c>
      <c r="U274" s="3" t="s">
        <v>9922</v>
      </c>
      <c r="V274" s="1" t="s">
        <v>33</v>
      </c>
      <c r="W274" s="1" t="s">
        <v>32</v>
      </c>
      <c r="X274" t="str">
        <f>VLOOKUP(Table_query__64[[#This Row],[Nr]],'MyTracker Export'!A:P,'MyTracker Export'!$P$1,FALSE)</f>
        <v>Finished</v>
      </c>
      <c r="Y274" t="str">
        <f>VLOOKUP(Table_query__64[[#This Row],[Nr]],'MyTracker Export'!A:Z,'MyTracker Export'!$Z$1,FALSE)</f>
        <v>Juan Juarez Quintana</v>
      </c>
      <c r="Z274" t="str">
        <f>VLOOKUP(Table_query__64[[#This Row],[Nr]],'MyTracker Export'!A:AA,'MyTracker Export'!$AA$1,FALSE)</f>
        <v>Juan Juarez Quintana</v>
      </c>
      <c r="AB274" s="19" t="str">
        <f>IF(Table_query__64[[#This Row],[Project status]]=Table_query__64[[#This Row],[Project Status Check]],"OK","NOK")</f>
        <v>OK</v>
      </c>
      <c r="AC274" s="19" t="str">
        <f>IF(Table_query__64[[#This Row],[PM]]=Table_query__64[[#This Row],[PM Check]],"OK","NOK")</f>
        <v>NOK</v>
      </c>
      <c r="AD274" s="19" t="str">
        <f>IF(Table_query__64[[#This Row],[PP]]=Table_query__64[[#This Row],[Pilot Check]],"OK","NOK")</f>
        <v>NOK</v>
      </c>
      <c r="AE274" s="19"/>
    </row>
    <row r="275" spans="1:31" hidden="1" x14ac:dyDescent="0.3">
      <c r="A275" s="1" t="s">
        <v>693</v>
      </c>
      <c r="B275" s="2" t="s">
        <v>689</v>
      </c>
      <c r="C275" s="3" t="s">
        <v>5043</v>
      </c>
      <c r="D275" s="2" t="s">
        <v>38</v>
      </c>
      <c r="E275" s="2" t="s">
        <v>43</v>
      </c>
      <c r="F275" s="2" t="s">
        <v>122</v>
      </c>
      <c r="G275" s="4">
        <v>45770.083333333336</v>
      </c>
      <c r="H275" s="4">
        <v>45770.083333333336</v>
      </c>
      <c r="I275" s="2" t="s">
        <v>694</v>
      </c>
      <c r="J275" s="2" t="s">
        <v>72</v>
      </c>
      <c r="K275" s="2"/>
      <c r="L275" t="s">
        <v>242</v>
      </c>
      <c r="M275" s="2" t="s">
        <v>59</v>
      </c>
      <c r="N275" s="3" t="s">
        <v>7735</v>
      </c>
      <c r="O275" s="5">
        <v>0</v>
      </c>
      <c r="P275" s="5">
        <v>0</v>
      </c>
      <c r="Q275" s="6">
        <v>2025</v>
      </c>
      <c r="R275" s="7">
        <v>2025</v>
      </c>
      <c r="T275" s="8">
        <v>2686</v>
      </c>
      <c r="U275" s="3" t="s">
        <v>9923</v>
      </c>
      <c r="V275" s="1" t="s">
        <v>33</v>
      </c>
      <c r="W275" s="1" t="s">
        <v>32</v>
      </c>
      <c r="X275" t="str">
        <f>VLOOKUP(Table_query__64[[#This Row],[Nr]],'MyTracker Export'!A:P,'MyTracker Export'!$P$1,FALSE)</f>
        <v>Finished</v>
      </c>
      <c r="Y275" t="e">
        <f>VLOOKUP(Table_query__64[[#This Row],[Nr]],'MyTracker Export'!A:Z,'MyTracker Export'!$Z$1,FALSE)</f>
        <v>#N/A</v>
      </c>
      <c r="Z275" t="str">
        <f>VLOOKUP(Table_query__64[[#This Row],[Nr]],'MyTracker Export'!A:AA,'MyTracker Export'!$AA$1,FALSE)</f>
        <v>Lucas Soto</v>
      </c>
      <c r="AB275" s="19" t="str">
        <f>IF(Table_query__64[[#This Row],[Project status]]=Table_query__64[[#This Row],[Project Status Check]],"OK","NOK")</f>
        <v>OK</v>
      </c>
      <c r="AC275" s="19" t="e">
        <f>IF(Table_query__64[[#This Row],[PM]]=Table_query__64[[#This Row],[PM Check]],"OK","NOK")</f>
        <v>#N/A</v>
      </c>
      <c r="AD275" s="19" t="str">
        <f>IF(Table_query__64[[#This Row],[PP]]=Table_query__64[[#This Row],[Pilot Check]],"OK","NOK")</f>
        <v>NOK</v>
      </c>
      <c r="AE275" s="19"/>
    </row>
    <row r="276" spans="1:31" x14ac:dyDescent="0.3">
      <c r="A276" s="1" t="s">
        <v>695</v>
      </c>
      <c r="B276" s="2" t="s">
        <v>233</v>
      </c>
      <c r="C276" s="3" t="s">
        <v>4920</v>
      </c>
      <c r="D276" s="2" t="s">
        <v>84</v>
      </c>
      <c r="E276" s="2" t="s">
        <v>36</v>
      </c>
      <c r="F276" s="2" t="s">
        <v>28</v>
      </c>
      <c r="G276" s="4">
        <v>45769.083333333336</v>
      </c>
      <c r="H276" s="4"/>
      <c r="I276" s="2" t="s">
        <v>415</v>
      </c>
      <c r="J276" s="2" t="s">
        <v>234</v>
      </c>
      <c r="K276" s="2"/>
      <c r="L276" t="s">
        <v>139</v>
      </c>
      <c r="M276" s="2" t="s">
        <v>29</v>
      </c>
      <c r="N276" s="3" t="s">
        <v>7736</v>
      </c>
      <c r="O276" s="5">
        <v>1000000</v>
      </c>
      <c r="P276" s="5">
        <v>113224.94</v>
      </c>
      <c r="Q276" s="6">
        <v>2025</v>
      </c>
      <c r="R276" s="7" t="s">
        <v>31</v>
      </c>
      <c r="T276" s="8">
        <v>2685</v>
      </c>
      <c r="U276" s="3" t="s">
        <v>9924</v>
      </c>
      <c r="V276" s="1" t="s">
        <v>33</v>
      </c>
      <c r="W276" s="1" t="s">
        <v>32</v>
      </c>
      <c r="X276" t="str">
        <f>VLOOKUP(Table_query__64[[#This Row],[Nr]],'MyTracker Export'!A:P,'MyTracker Export'!$P$1,FALSE)</f>
        <v>Finished</v>
      </c>
      <c r="Y276" t="e">
        <f>VLOOKUP(Table_query__64[[#This Row],[Nr]],'MyTracker Export'!A:Z,'MyTracker Export'!$Z$1,FALSE)</f>
        <v>#N/A</v>
      </c>
      <c r="Z276" t="str">
        <f>VLOOKUP(Table_query__64[[#This Row],[Nr]],'MyTracker Export'!A:AA,'MyTracker Export'!$AA$1,FALSE)</f>
        <v>Mark Sensenig</v>
      </c>
      <c r="AB276" s="19" t="str">
        <f>IF(Table_query__64[[#This Row],[Project status]]=Table_query__64[[#This Row],[Project Status Check]],"OK","NOK")</f>
        <v>NOK</v>
      </c>
      <c r="AC276" s="19" t="e">
        <f>IF(Table_query__64[[#This Row],[PM]]=Table_query__64[[#This Row],[PM Check]],"OK","NOK")</f>
        <v>#N/A</v>
      </c>
      <c r="AD276" s="19" t="str">
        <f>IF(Table_query__64[[#This Row],[PP]]=Table_query__64[[#This Row],[Pilot Check]],"OK","NOK")</f>
        <v>OK</v>
      </c>
      <c r="AE276" s="19"/>
    </row>
    <row r="277" spans="1:31" hidden="1" x14ac:dyDescent="0.3">
      <c r="A277" s="1" t="s">
        <v>696</v>
      </c>
      <c r="B277" s="2" t="s">
        <v>233</v>
      </c>
      <c r="C277" s="3" t="s">
        <v>5045</v>
      </c>
      <c r="D277" s="2" t="s">
        <v>84</v>
      </c>
      <c r="E277" s="2" t="s">
        <v>36</v>
      </c>
      <c r="F277" s="2" t="s">
        <v>122</v>
      </c>
      <c r="G277" s="4">
        <v>45769.083333333336</v>
      </c>
      <c r="H277" s="4">
        <v>46010.041666666664</v>
      </c>
      <c r="I277" s="2" t="s">
        <v>666</v>
      </c>
      <c r="J277" s="2" t="s">
        <v>234</v>
      </c>
      <c r="K277" s="2" t="s">
        <v>666</v>
      </c>
      <c r="L277" t="s">
        <v>57</v>
      </c>
      <c r="M277" s="2" t="s">
        <v>29</v>
      </c>
      <c r="N277" s="3" t="s">
        <v>7737</v>
      </c>
      <c r="O277" s="5">
        <v>0.5</v>
      </c>
      <c r="P277" s="5">
        <v>33145.199999999997</v>
      </c>
      <c r="Q277" s="6">
        <v>2025</v>
      </c>
      <c r="R277" s="7">
        <v>2025</v>
      </c>
      <c r="T277" s="8">
        <v>2684</v>
      </c>
      <c r="U277" s="3" t="s">
        <v>9925</v>
      </c>
      <c r="V277" s="1" t="s">
        <v>33</v>
      </c>
      <c r="W277" s="1" t="s">
        <v>32</v>
      </c>
      <c r="X277" t="str">
        <f>VLOOKUP(Table_query__64[[#This Row],[Nr]],'MyTracker Export'!A:P,'MyTracker Export'!$P$1,FALSE)</f>
        <v>Finished</v>
      </c>
      <c r="Y277" t="str">
        <f>VLOOKUP(Table_query__64[[#This Row],[Nr]],'MyTracker Export'!A:Z,'MyTracker Export'!$Z$1,FALSE)</f>
        <v>Matthew Leach</v>
      </c>
      <c r="Z277" t="str">
        <f>VLOOKUP(Table_query__64[[#This Row],[Nr]],'MyTracker Export'!A:AA,'MyTracker Export'!$AA$1,FALSE)</f>
        <v>Mark Sensenig</v>
      </c>
      <c r="AB277" s="19" t="str">
        <f>IF(Table_query__64[[#This Row],[Project status]]=Table_query__64[[#This Row],[Project Status Check]],"OK","NOK")</f>
        <v>OK</v>
      </c>
      <c r="AC277" s="19" t="str">
        <f>IF(Table_query__64[[#This Row],[PM]]=Table_query__64[[#This Row],[PM Check]],"OK","NOK")</f>
        <v>OK</v>
      </c>
      <c r="AD277" s="19" t="str">
        <f>IF(Table_query__64[[#This Row],[PP]]=Table_query__64[[#This Row],[Pilot Check]],"OK","NOK")</f>
        <v>OK</v>
      </c>
      <c r="AE277" s="19"/>
    </row>
    <row r="278" spans="1:31" x14ac:dyDescent="0.3">
      <c r="A278" s="1" t="s">
        <v>697</v>
      </c>
      <c r="B278" s="2" t="s">
        <v>698</v>
      </c>
      <c r="C278" s="3" t="s">
        <v>5046</v>
      </c>
      <c r="D278" s="2" t="s">
        <v>700</v>
      </c>
      <c r="E278" s="2" t="s">
        <v>82</v>
      </c>
      <c r="F278" s="2" t="s">
        <v>28</v>
      </c>
      <c r="G278" s="4">
        <v>45762.083333333336</v>
      </c>
      <c r="H278" s="4"/>
      <c r="I278" s="2" t="s">
        <v>302</v>
      </c>
      <c r="J278" s="2" t="s">
        <v>289</v>
      </c>
      <c r="K278" s="2"/>
      <c r="L278" t="s">
        <v>699</v>
      </c>
      <c r="M278" s="2" t="s">
        <v>29</v>
      </c>
      <c r="N278" s="3" t="s">
        <v>7738</v>
      </c>
      <c r="O278" s="5">
        <v>3</v>
      </c>
      <c r="P278" s="5">
        <v>39016</v>
      </c>
      <c r="Q278" s="6">
        <v>2025</v>
      </c>
      <c r="R278" s="7" t="s">
        <v>31</v>
      </c>
      <c r="T278" s="8">
        <v>2683</v>
      </c>
      <c r="U278" s="3" t="s">
        <v>9926</v>
      </c>
      <c r="V278" s="1" t="s">
        <v>33</v>
      </c>
      <c r="W278" s="1" t="s">
        <v>32</v>
      </c>
      <c r="X278" t="str">
        <f>VLOOKUP(Table_query__64[[#This Row],[Nr]],'MyTracker Export'!A:P,'MyTracker Export'!$P$1,FALSE)</f>
        <v>Finished</v>
      </c>
      <c r="Y278" t="str">
        <f>VLOOKUP(Table_query__64[[#This Row],[Nr]],'MyTracker Export'!A:Z,'MyTracker Export'!$Z$1,FALSE)</f>
        <v>Evan Bardinas</v>
      </c>
      <c r="Z278" t="str">
        <f>VLOOKUP(Table_query__64[[#This Row],[Nr]],'MyTracker Export'!A:AA,'MyTracker Export'!$AA$1,FALSE)</f>
        <v>Mac Olean</v>
      </c>
      <c r="AB278" s="19" t="str">
        <f>IF(Table_query__64[[#This Row],[Project status]]=Table_query__64[[#This Row],[Project Status Check]],"OK","NOK")</f>
        <v>NOK</v>
      </c>
      <c r="AC278" s="19" t="str">
        <f>IF(Table_query__64[[#This Row],[PM]]=Table_query__64[[#This Row],[PM Check]],"OK","NOK")</f>
        <v>OK</v>
      </c>
      <c r="AD278" s="19" t="str">
        <f>IF(Table_query__64[[#This Row],[PP]]=Table_query__64[[#This Row],[Pilot Check]],"OK","NOK")</f>
        <v>OK</v>
      </c>
      <c r="AE278" s="19"/>
    </row>
    <row r="279" spans="1:31" x14ac:dyDescent="0.3">
      <c r="A279" s="1" t="s">
        <v>701</v>
      </c>
      <c r="B279" s="2" t="s">
        <v>48</v>
      </c>
      <c r="C279" s="3" t="s">
        <v>5047</v>
      </c>
      <c r="D279" s="2" t="s">
        <v>27</v>
      </c>
      <c r="E279" s="2" t="s">
        <v>25</v>
      </c>
      <c r="F279" s="2" t="s">
        <v>28</v>
      </c>
      <c r="G279" s="4">
        <v>45757.083333333336</v>
      </c>
      <c r="H279" s="4"/>
      <c r="I279" s="2" t="s">
        <v>30</v>
      </c>
      <c r="J279" s="2" t="s">
        <v>30</v>
      </c>
      <c r="K279" s="2"/>
      <c r="L279" t="s">
        <v>57</v>
      </c>
      <c r="M279" s="2" t="s">
        <v>29</v>
      </c>
      <c r="N279" s="3" t="s">
        <v>7739</v>
      </c>
      <c r="O279" s="5">
        <v>0</v>
      </c>
      <c r="P279" s="5">
        <v>1212.1199999999999</v>
      </c>
      <c r="Q279" s="6">
        <v>2025</v>
      </c>
      <c r="R279" s="7" t="s">
        <v>31</v>
      </c>
      <c r="T279" s="8">
        <v>2682</v>
      </c>
      <c r="U279" s="3" t="s">
        <v>9927</v>
      </c>
      <c r="V279" s="1" t="s">
        <v>33</v>
      </c>
      <c r="W279" s="1" t="s">
        <v>32</v>
      </c>
      <c r="X279" t="str">
        <f>VLOOKUP(Table_query__64[[#This Row],[Nr]],'MyTracker Export'!A:P,'MyTracker Export'!$P$1,FALSE)</f>
        <v>Finished</v>
      </c>
      <c r="Y279" t="str">
        <f>VLOOKUP(Table_query__64[[#This Row],[Nr]],'MyTracker Export'!A:Z,'MyTracker Export'!$Z$1,FALSE)</f>
        <v>Zied Maghrebi</v>
      </c>
      <c r="Z279" t="str">
        <f>VLOOKUP(Table_query__64[[#This Row],[Nr]],'MyTracker Export'!A:AA,'MyTracker Export'!$AA$1,FALSE)</f>
        <v>Wissem Bensaid</v>
      </c>
      <c r="AB279" s="19" t="str">
        <f>IF(Table_query__64[[#This Row],[Project status]]=Table_query__64[[#This Row],[Project Status Check]],"OK","NOK")</f>
        <v>NOK</v>
      </c>
      <c r="AC279" s="19" t="str">
        <f>IF(Table_query__64[[#This Row],[PM]]=Table_query__64[[#This Row],[PM Check]],"OK","NOK")</f>
        <v>NOK</v>
      </c>
      <c r="AD279" s="19" t="str">
        <f>IF(Table_query__64[[#This Row],[PP]]=Table_query__64[[#This Row],[Pilot Check]],"OK","NOK")</f>
        <v>OK</v>
      </c>
      <c r="AE279" s="19"/>
    </row>
    <row r="280" spans="1:31" x14ac:dyDescent="0.3">
      <c r="A280" s="1" t="s">
        <v>702</v>
      </c>
      <c r="B280" s="2" t="s">
        <v>252</v>
      </c>
      <c r="C280" s="3" t="s">
        <v>5048</v>
      </c>
      <c r="D280" s="2" t="s">
        <v>27</v>
      </c>
      <c r="E280" s="2" t="s">
        <v>36</v>
      </c>
      <c r="F280" s="2" t="s">
        <v>28</v>
      </c>
      <c r="G280" s="4">
        <v>45757.083333333336</v>
      </c>
      <c r="H280" s="4"/>
      <c r="I280" s="2" t="s">
        <v>30</v>
      </c>
      <c r="J280" s="2" t="s">
        <v>30</v>
      </c>
      <c r="K280" s="2"/>
      <c r="L280" t="s">
        <v>259</v>
      </c>
      <c r="M280" s="2" t="s">
        <v>29</v>
      </c>
      <c r="N280" s="3" t="s">
        <v>7740</v>
      </c>
      <c r="O280" s="5">
        <v>0</v>
      </c>
      <c r="P280" s="5">
        <v>12750.5</v>
      </c>
      <c r="Q280" s="6">
        <v>2025</v>
      </c>
      <c r="R280" s="7" t="s">
        <v>31</v>
      </c>
      <c r="T280" s="8">
        <v>2681</v>
      </c>
      <c r="U280" s="3" t="s">
        <v>9928</v>
      </c>
      <c r="V280" s="1" t="s">
        <v>33</v>
      </c>
      <c r="W280" s="1" t="s">
        <v>32</v>
      </c>
      <c r="X280" t="str">
        <f>VLOOKUP(Table_query__64[[#This Row],[Nr]],'MyTracker Export'!A:P,'MyTracker Export'!$P$1,FALSE)</f>
        <v>Finished</v>
      </c>
      <c r="Y280" t="str">
        <f>VLOOKUP(Table_query__64[[#This Row],[Nr]],'MyTracker Export'!A:Z,'MyTracker Export'!$Z$1,FALSE)</f>
        <v>Hanen GABSI</v>
      </c>
      <c r="Z280" t="str">
        <f>VLOOKUP(Table_query__64[[#This Row],[Nr]],'MyTracker Export'!A:AA,'MyTracker Export'!$AA$1,FALSE)</f>
        <v>Wissem Bensaid</v>
      </c>
      <c r="AB280" s="19" t="str">
        <f>IF(Table_query__64[[#This Row],[Project status]]=Table_query__64[[#This Row],[Project Status Check]],"OK","NOK")</f>
        <v>NOK</v>
      </c>
      <c r="AC280" s="19" t="str">
        <f>IF(Table_query__64[[#This Row],[PM]]=Table_query__64[[#This Row],[PM Check]],"OK","NOK")</f>
        <v>NOK</v>
      </c>
      <c r="AD280" s="19" t="str">
        <f>IF(Table_query__64[[#This Row],[PP]]=Table_query__64[[#This Row],[Pilot Check]],"OK","NOK")</f>
        <v>OK</v>
      </c>
      <c r="AE280" s="19"/>
    </row>
    <row r="281" spans="1:31" hidden="1" x14ac:dyDescent="0.3">
      <c r="A281" s="1" t="s">
        <v>703</v>
      </c>
      <c r="B281" s="2" t="s">
        <v>318</v>
      </c>
      <c r="C281" s="3" t="s">
        <v>4877</v>
      </c>
      <c r="D281" s="2" t="s">
        <v>53</v>
      </c>
      <c r="E281" s="2" t="s">
        <v>82</v>
      </c>
      <c r="F281" s="2" t="s">
        <v>122</v>
      </c>
      <c r="G281" s="4">
        <v>45757.083333333336</v>
      </c>
      <c r="H281" s="4">
        <v>45839.083333333336</v>
      </c>
      <c r="I281" s="2" t="s">
        <v>320</v>
      </c>
      <c r="J281" s="2" t="s">
        <v>270</v>
      </c>
      <c r="K281" s="2" t="s">
        <v>141</v>
      </c>
      <c r="L281" t="s">
        <v>704</v>
      </c>
      <c r="M281" s="2" t="s">
        <v>59</v>
      </c>
      <c r="N281" s="3" t="s">
        <v>7741</v>
      </c>
      <c r="O281" s="5">
        <v>0</v>
      </c>
      <c r="P281" s="5">
        <v>206739.4</v>
      </c>
      <c r="Q281" s="6">
        <v>2025</v>
      </c>
      <c r="R281" s="7">
        <v>2025</v>
      </c>
      <c r="T281" s="8">
        <v>2680</v>
      </c>
      <c r="U281" s="3" t="s">
        <v>9929</v>
      </c>
      <c r="V281" s="1" t="s">
        <v>33</v>
      </c>
      <c r="W281" s="1" t="s">
        <v>32</v>
      </c>
      <c r="X281" t="str">
        <f>VLOOKUP(Table_query__64[[#This Row],[Nr]],'MyTracker Export'!A:P,'MyTracker Export'!$P$1,FALSE)</f>
        <v>Finished</v>
      </c>
      <c r="Y281" t="str">
        <f>VLOOKUP(Table_query__64[[#This Row],[Nr]],'MyTracker Export'!A:Z,'MyTracker Export'!$Z$1,FALSE)</f>
        <v>Marcos Delgado Lopez</v>
      </c>
      <c r="Z281" t="str">
        <f>VLOOKUP(Table_query__64[[#This Row],[Nr]],'MyTracker Export'!A:AA,'MyTracker Export'!$AA$1,FALSE)</f>
        <v>Damien Hemmeryckx</v>
      </c>
      <c r="AB281" s="19" t="str">
        <f>IF(Table_query__64[[#This Row],[Project status]]=Table_query__64[[#This Row],[Project Status Check]],"OK","NOK")</f>
        <v>OK</v>
      </c>
      <c r="AC281" s="19" t="str">
        <f>IF(Table_query__64[[#This Row],[PM]]=Table_query__64[[#This Row],[PM Check]],"OK","NOK")</f>
        <v>NOK</v>
      </c>
      <c r="AD281" s="19" t="str">
        <f>IF(Table_query__64[[#This Row],[PP]]=Table_query__64[[#This Row],[Pilot Check]],"OK","NOK")</f>
        <v>OK</v>
      </c>
      <c r="AE281" s="19"/>
    </row>
    <row r="282" spans="1:31" hidden="1" x14ac:dyDescent="0.3">
      <c r="A282" s="1" t="s">
        <v>705</v>
      </c>
      <c r="B282" s="2" t="s">
        <v>706</v>
      </c>
      <c r="C282" s="3" t="s">
        <v>5049</v>
      </c>
      <c r="D282" s="2" t="s">
        <v>178</v>
      </c>
      <c r="E282" s="2" t="s">
        <v>82</v>
      </c>
      <c r="F282" s="2" t="s">
        <v>122</v>
      </c>
      <c r="G282" s="4">
        <v>45755.083333333336</v>
      </c>
      <c r="H282" s="4">
        <v>45898.083333333336</v>
      </c>
      <c r="I282" s="2" t="s">
        <v>707</v>
      </c>
      <c r="J282" s="2" t="s">
        <v>530</v>
      </c>
      <c r="K282" s="2"/>
      <c r="L282" t="s">
        <v>57</v>
      </c>
      <c r="M282" s="2" t="s">
        <v>59</v>
      </c>
      <c r="N282" s="3" t="s">
        <v>7742</v>
      </c>
      <c r="O282" s="5">
        <v>1</v>
      </c>
      <c r="P282" s="5">
        <v>9000</v>
      </c>
      <c r="Q282" s="6">
        <v>2025</v>
      </c>
      <c r="R282" s="7">
        <v>2025</v>
      </c>
      <c r="T282" s="8">
        <v>2679</v>
      </c>
      <c r="U282" s="3" t="s">
        <v>9930</v>
      </c>
      <c r="V282" s="1" t="s">
        <v>33</v>
      </c>
      <c r="W282" s="1" t="s">
        <v>32</v>
      </c>
      <c r="X282" t="str">
        <f>VLOOKUP(Table_query__64[[#This Row],[Nr]],'MyTracker Export'!A:P,'MyTracker Export'!$P$1,FALSE)</f>
        <v>Finished</v>
      </c>
      <c r="Y282" t="str">
        <f>VLOOKUP(Table_query__64[[#This Row],[Nr]],'MyTracker Export'!A:Z,'MyTracker Export'!$Z$1,FALSE)</f>
        <v>Jana Schilling</v>
      </c>
      <c r="Z282" t="str">
        <f>VLOOKUP(Table_query__64[[#This Row],[Nr]],'MyTracker Export'!A:AA,'MyTracker Export'!$AA$1,FALSE)</f>
        <v>Philippe Fürst</v>
      </c>
      <c r="AB282" s="19" t="str">
        <f>IF(Table_query__64[[#This Row],[Project status]]=Table_query__64[[#This Row],[Project Status Check]],"OK","NOK")</f>
        <v>OK</v>
      </c>
      <c r="AC282" s="19" t="str">
        <f>IF(Table_query__64[[#This Row],[PM]]=Table_query__64[[#This Row],[PM Check]],"OK","NOK")</f>
        <v>OK</v>
      </c>
      <c r="AD282" s="19" t="str">
        <f>IF(Table_query__64[[#This Row],[PP]]=Table_query__64[[#This Row],[Pilot Check]],"OK","NOK")</f>
        <v>OK</v>
      </c>
      <c r="AE282" s="19"/>
    </row>
    <row r="283" spans="1:31" hidden="1" x14ac:dyDescent="0.3">
      <c r="A283" s="1" t="s">
        <v>708</v>
      </c>
      <c r="B283" s="2" t="s">
        <v>709</v>
      </c>
      <c r="C283" s="3" t="s">
        <v>5050</v>
      </c>
      <c r="D283" s="2" t="s">
        <v>38</v>
      </c>
      <c r="E283" s="2" t="s">
        <v>36</v>
      </c>
      <c r="F283" s="2" t="s">
        <v>122</v>
      </c>
      <c r="G283" s="4">
        <v>45754.083333333336</v>
      </c>
      <c r="H283" s="4">
        <v>46022.041666666664</v>
      </c>
      <c r="I283" s="2" t="s">
        <v>274</v>
      </c>
      <c r="J283" s="2" t="s">
        <v>40</v>
      </c>
      <c r="K283" s="2" t="s">
        <v>67</v>
      </c>
      <c r="L283" t="s">
        <v>621</v>
      </c>
      <c r="M283" s="2" t="s">
        <v>59</v>
      </c>
      <c r="N283" s="3" t="s">
        <v>7743</v>
      </c>
      <c r="O283" s="5">
        <v>500000</v>
      </c>
      <c r="P283" s="5">
        <v>19656.88</v>
      </c>
      <c r="Q283" s="6">
        <v>2025</v>
      </c>
      <c r="R283" s="7">
        <v>2025</v>
      </c>
      <c r="T283" s="8">
        <v>2678</v>
      </c>
      <c r="U283" s="3" t="s">
        <v>9931</v>
      </c>
      <c r="V283" s="1" t="s">
        <v>33</v>
      </c>
      <c r="W283" s="1" t="s">
        <v>32</v>
      </c>
      <c r="X283" t="str">
        <f>VLOOKUP(Table_query__64[[#This Row],[Nr]],'MyTracker Export'!A:P,'MyTracker Export'!$P$1,FALSE)</f>
        <v>Finished</v>
      </c>
      <c r="Y283" t="str">
        <f>VLOOKUP(Table_query__64[[#This Row],[Nr]],'MyTracker Export'!A:Z,'MyTracker Export'!$Z$1,FALSE)</f>
        <v>Adrien Ongenae</v>
      </c>
      <c r="Z283" t="str">
        <f>VLOOKUP(Table_query__64[[#This Row],[Nr]],'MyTracker Export'!A:AA,'MyTracker Export'!$AA$1,FALSE)</f>
        <v>Karel De Swert</v>
      </c>
      <c r="AB283" s="19" t="str">
        <f>IF(Table_query__64[[#This Row],[Project status]]=Table_query__64[[#This Row],[Project Status Check]],"OK","NOK")</f>
        <v>OK</v>
      </c>
      <c r="AC283" s="19" t="str">
        <f>IF(Table_query__64[[#This Row],[PM]]=Table_query__64[[#This Row],[PM Check]],"OK","NOK")</f>
        <v>OK</v>
      </c>
      <c r="AD283" s="19" t="str">
        <f>IF(Table_query__64[[#This Row],[PP]]=Table_query__64[[#This Row],[Pilot Check]],"OK","NOK")</f>
        <v>OK</v>
      </c>
      <c r="AE283" s="19"/>
    </row>
    <row r="284" spans="1:31" x14ac:dyDescent="0.3">
      <c r="A284" s="1" t="s">
        <v>710</v>
      </c>
      <c r="B284" s="2" t="s">
        <v>451</v>
      </c>
      <c r="C284" s="3" t="s">
        <v>5051</v>
      </c>
      <c r="D284" s="2" t="s">
        <v>27</v>
      </c>
      <c r="E284" s="2" t="s">
        <v>36</v>
      </c>
      <c r="F284" s="2" t="s">
        <v>28</v>
      </c>
      <c r="G284" s="4">
        <v>45751.083333333336</v>
      </c>
      <c r="H284" s="4"/>
      <c r="I284" s="2" t="s">
        <v>30</v>
      </c>
      <c r="J284" s="2" t="s">
        <v>30</v>
      </c>
      <c r="K284" s="2"/>
      <c r="L284" t="s">
        <v>37</v>
      </c>
      <c r="M284" s="2" t="s">
        <v>29</v>
      </c>
      <c r="N284" s="3" t="s">
        <v>7744</v>
      </c>
      <c r="O284" s="5">
        <v>0</v>
      </c>
      <c r="P284" s="5">
        <v>18000</v>
      </c>
      <c r="Q284" s="6">
        <v>2025</v>
      </c>
      <c r="R284" s="7" t="s">
        <v>31</v>
      </c>
      <c r="T284" s="8">
        <v>2677</v>
      </c>
      <c r="U284" s="3" t="s">
        <v>9932</v>
      </c>
      <c r="V284" s="1" t="s">
        <v>33</v>
      </c>
      <c r="W284" s="1" t="s">
        <v>32</v>
      </c>
      <c r="X284" t="str">
        <f>VLOOKUP(Table_query__64[[#This Row],[Nr]],'MyTracker Export'!A:P,'MyTracker Export'!$P$1,FALSE)</f>
        <v>Finished</v>
      </c>
      <c r="Y284" t="str">
        <f>VLOOKUP(Table_query__64[[#This Row],[Nr]],'MyTracker Export'!A:Z,'MyTracker Export'!$Z$1,FALSE)</f>
        <v>Achraf Walha</v>
      </c>
      <c r="Z284" t="str">
        <f>VLOOKUP(Table_query__64[[#This Row],[Nr]],'MyTracker Export'!A:AA,'MyTracker Export'!$AA$1,FALSE)</f>
        <v>Wissem Bensaid</v>
      </c>
      <c r="AB284" s="19" t="str">
        <f>IF(Table_query__64[[#This Row],[Project status]]=Table_query__64[[#This Row],[Project Status Check]],"OK","NOK")</f>
        <v>NOK</v>
      </c>
      <c r="AC284" s="19" t="str">
        <f>IF(Table_query__64[[#This Row],[PM]]=Table_query__64[[#This Row],[PM Check]],"OK","NOK")</f>
        <v>NOK</v>
      </c>
      <c r="AD284" s="19" t="str">
        <f>IF(Table_query__64[[#This Row],[PP]]=Table_query__64[[#This Row],[Pilot Check]],"OK","NOK")</f>
        <v>OK</v>
      </c>
      <c r="AE284" s="19"/>
    </row>
    <row r="285" spans="1:31" hidden="1" x14ac:dyDescent="0.3">
      <c r="A285" s="1" t="s">
        <v>711</v>
      </c>
      <c r="B285" s="2" t="s">
        <v>233</v>
      </c>
      <c r="C285" s="3" t="s">
        <v>5052</v>
      </c>
      <c r="D285" s="2" t="s">
        <v>84</v>
      </c>
      <c r="E285" s="2" t="s">
        <v>36</v>
      </c>
      <c r="F285" s="2" t="s">
        <v>28</v>
      </c>
      <c r="G285" s="4">
        <v>45751.083333333336</v>
      </c>
      <c r="H285" s="4"/>
      <c r="I285" s="2" t="s">
        <v>415</v>
      </c>
      <c r="J285" s="2" t="s">
        <v>234</v>
      </c>
      <c r="K285" s="2" t="s">
        <v>666</v>
      </c>
      <c r="L285" t="s">
        <v>242</v>
      </c>
      <c r="M285" s="2" t="s">
        <v>29</v>
      </c>
      <c r="N285" s="3" t="s">
        <v>7745</v>
      </c>
      <c r="O285" s="5">
        <v>0.3</v>
      </c>
      <c r="P285" s="5">
        <v>29314</v>
      </c>
      <c r="Q285" s="6">
        <v>2025</v>
      </c>
      <c r="R285" s="7" t="s">
        <v>31</v>
      </c>
      <c r="T285" s="8">
        <v>2676</v>
      </c>
      <c r="U285" s="3" t="s">
        <v>9933</v>
      </c>
      <c r="V285" s="1" t="s">
        <v>33</v>
      </c>
      <c r="W285" s="1" t="s">
        <v>32</v>
      </c>
      <c r="X285" t="str">
        <f>VLOOKUP(Table_query__64[[#This Row],[Nr]],'MyTracker Export'!A:P,'MyTracker Export'!$P$1,FALSE)</f>
        <v>Work in progress</v>
      </c>
      <c r="Y285" t="str">
        <f>VLOOKUP(Table_query__64[[#This Row],[Nr]],'MyTracker Export'!A:Z,'MyTracker Export'!$Z$1,FALSE)</f>
        <v>Nicolas Rousselet</v>
      </c>
      <c r="Z285" t="str">
        <f>VLOOKUP(Table_query__64[[#This Row],[Nr]],'MyTracker Export'!A:AA,'MyTracker Export'!$AA$1,FALSE)</f>
        <v>Mark Sensenig</v>
      </c>
      <c r="AB285" s="19" t="str">
        <f>IF(Table_query__64[[#This Row],[Project status]]=Table_query__64[[#This Row],[Project Status Check]],"OK","NOK")</f>
        <v>OK</v>
      </c>
      <c r="AC285" s="19" t="str">
        <f>IF(Table_query__64[[#This Row],[PM]]=Table_query__64[[#This Row],[PM Check]],"OK","NOK")</f>
        <v>NOK</v>
      </c>
      <c r="AD285" s="19" t="str">
        <f>IF(Table_query__64[[#This Row],[PP]]=Table_query__64[[#This Row],[Pilot Check]],"OK","NOK")</f>
        <v>OK</v>
      </c>
      <c r="AE285" s="19"/>
    </row>
    <row r="286" spans="1:31" hidden="1" x14ac:dyDescent="0.3">
      <c r="A286" s="1" t="s">
        <v>712</v>
      </c>
      <c r="B286" s="2" t="s">
        <v>138</v>
      </c>
      <c r="C286" s="3" t="s">
        <v>5053</v>
      </c>
      <c r="D286" s="2" t="s">
        <v>38</v>
      </c>
      <c r="E286" s="2" t="s">
        <v>82</v>
      </c>
      <c r="F286" s="2" t="s">
        <v>28</v>
      </c>
      <c r="G286" s="4">
        <v>45750.083333333336</v>
      </c>
      <c r="H286" s="4"/>
      <c r="I286" s="2" t="s">
        <v>140</v>
      </c>
      <c r="J286" s="2" t="s">
        <v>270</v>
      </c>
      <c r="K286" s="2" t="s">
        <v>141</v>
      </c>
      <c r="L286" t="s">
        <v>37</v>
      </c>
      <c r="M286" s="2" t="s">
        <v>59</v>
      </c>
      <c r="N286" s="3" t="s">
        <v>7746</v>
      </c>
      <c r="O286" s="5">
        <v>500</v>
      </c>
      <c r="P286" s="5">
        <v>756012.68</v>
      </c>
      <c r="Q286" s="6">
        <v>2025</v>
      </c>
      <c r="R286" s="7" t="s">
        <v>31</v>
      </c>
      <c r="T286" s="8">
        <v>2675</v>
      </c>
      <c r="U286" s="3" t="s">
        <v>9934</v>
      </c>
      <c r="V286" s="1" t="s">
        <v>33</v>
      </c>
      <c r="W286" s="1" t="s">
        <v>32</v>
      </c>
      <c r="X286" t="str">
        <f>VLOOKUP(Table_query__64[[#This Row],[Nr]],'MyTracker Export'!A:P,'MyTracker Export'!$P$1,FALSE)</f>
        <v>Work in progress</v>
      </c>
      <c r="Y286" t="str">
        <f>VLOOKUP(Table_query__64[[#This Row],[Nr]],'MyTracker Export'!A:Z,'MyTracker Export'!$Z$1,FALSE)</f>
        <v>Denis Remacle</v>
      </c>
      <c r="Z286" t="str">
        <f>VLOOKUP(Table_query__64[[#This Row],[Nr]],'MyTracker Export'!A:AA,'MyTracker Export'!$AA$1,FALSE)</f>
        <v>Damien Hemmeryckx</v>
      </c>
      <c r="AB286" s="19" t="str">
        <f>IF(Table_query__64[[#This Row],[Project status]]=Table_query__64[[#This Row],[Project Status Check]],"OK","NOK")</f>
        <v>OK</v>
      </c>
      <c r="AC286" s="19" t="str">
        <f>IF(Table_query__64[[#This Row],[PM]]=Table_query__64[[#This Row],[PM Check]],"OK","NOK")</f>
        <v>OK</v>
      </c>
      <c r="AD286" s="19" t="str">
        <f>IF(Table_query__64[[#This Row],[PP]]=Table_query__64[[#This Row],[Pilot Check]],"OK","NOK")</f>
        <v>OK</v>
      </c>
      <c r="AE286" s="19"/>
    </row>
    <row r="287" spans="1:31" hidden="1" x14ac:dyDescent="0.3">
      <c r="A287" s="1" t="s">
        <v>713</v>
      </c>
      <c r="B287" s="2" t="s">
        <v>714</v>
      </c>
      <c r="C287" s="3" t="s">
        <v>5054</v>
      </c>
      <c r="D287" s="2" t="s">
        <v>45</v>
      </c>
      <c r="E287" s="2" t="s">
        <v>43</v>
      </c>
      <c r="F287" s="2" t="s">
        <v>28</v>
      </c>
      <c r="G287" s="4">
        <v>45750.083333333336</v>
      </c>
      <c r="H287" s="4"/>
      <c r="I287" s="2" t="s">
        <v>332</v>
      </c>
      <c r="J287" s="2" t="s">
        <v>187</v>
      </c>
      <c r="K287" s="2" t="s">
        <v>151</v>
      </c>
      <c r="L287" t="s">
        <v>52</v>
      </c>
      <c r="M287" s="2" t="s">
        <v>29</v>
      </c>
      <c r="N287" s="3" t="s">
        <v>7747</v>
      </c>
      <c r="O287" s="5">
        <v>500000</v>
      </c>
      <c r="P287" s="5">
        <v>11256</v>
      </c>
      <c r="Q287" s="6">
        <v>2025</v>
      </c>
      <c r="R287" s="7" t="s">
        <v>31</v>
      </c>
      <c r="T287" s="8">
        <v>2674</v>
      </c>
      <c r="U287" s="3" t="s">
        <v>9935</v>
      </c>
      <c r="V287" s="1" t="s">
        <v>33</v>
      </c>
      <c r="W287" s="1" t="s">
        <v>32</v>
      </c>
      <c r="X287" t="str">
        <f>VLOOKUP(Table_query__64[[#This Row],[Nr]],'MyTracker Export'!A:P,'MyTracker Export'!$P$1,FALSE)</f>
        <v>Work in progress</v>
      </c>
      <c r="Y287" t="str">
        <f>VLOOKUP(Table_query__64[[#This Row],[Nr]],'MyTracker Export'!A:Z,'MyTracker Export'!$Z$1,FALSE)</f>
        <v>Carlos Rubio Zugadi</v>
      </c>
      <c r="Z287" t="str">
        <f>VLOOKUP(Table_query__64[[#This Row],[Nr]],'MyTracker Export'!A:AA,'MyTracker Export'!$AA$1,FALSE)</f>
        <v>Maximiliano Martin Parra</v>
      </c>
      <c r="AB287" s="19" t="str">
        <f>IF(Table_query__64[[#This Row],[Project status]]=Table_query__64[[#This Row],[Project Status Check]],"OK","NOK")</f>
        <v>OK</v>
      </c>
      <c r="AC287" s="19" t="str">
        <f>IF(Table_query__64[[#This Row],[PM]]=Table_query__64[[#This Row],[PM Check]],"OK","NOK")</f>
        <v>OK</v>
      </c>
      <c r="AD287" s="19" t="str">
        <f>IF(Table_query__64[[#This Row],[PP]]=Table_query__64[[#This Row],[Pilot Check]],"OK","NOK")</f>
        <v>OK</v>
      </c>
      <c r="AE287" s="19"/>
    </row>
    <row r="288" spans="1:31" hidden="1" x14ac:dyDescent="0.3">
      <c r="A288" s="1" t="s">
        <v>715</v>
      </c>
      <c r="B288" s="2" t="s">
        <v>716</v>
      </c>
      <c r="C288" s="3" t="s">
        <v>5055</v>
      </c>
      <c r="D288" s="2" t="s">
        <v>58</v>
      </c>
      <c r="E288" s="2" t="s">
        <v>36</v>
      </c>
      <c r="F288" s="2" t="s">
        <v>28</v>
      </c>
      <c r="G288" s="4">
        <v>45741.041666666664</v>
      </c>
      <c r="H288" s="4"/>
      <c r="I288" s="2" t="s">
        <v>717</v>
      </c>
      <c r="J288" s="2" t="s">
        <v>266</v>
      </c>
      <c r="K288" s="2"/>
      <c r="L288" t="s">
        <v>106</v>
      </c>
      <c r="M288" s="2" t="s">
        <v>59</v>
      </c>
      <c r="N288" s="3" t="s">
        <v>7748</v>
      </c>
      <c r="O288" s="5">
        <v>4</v>
      </c>
      <c r="P288" s="5">
        <v>150579</v>
      </c>
      <c r="Q288" s="6">
        <v>2025</v>
      </c>
      <c r="R288" s="7" t="s">
        <v>31</v>
      </c>
      <c r="T288" s="8">
        <v>2673</v>
      </c>
      <c r="U288" s="3" t="s">
        <v>9936</v>
      </c>
      <c r="V288" s="1" t="s">
        <v>33</v>
      </c>
      <c r="W288" s="1" t="s">
        <v>32</v>
      </c>
      <c r="X288" t="str">
        <f>VLOOKUP(Table_query__64[[#This Row],[Nr]],'MyTracker Export'!A:P,'MyTracker Export'!$P$1,FALSE)</f>
        <v>Work in progress</v>
      </c>
      <c r="Y288" t="str">
        <f>VLOOKUP(Table_query__64[[#This Row],[Nr]],'MyTracker Export'!A:Z,'MyTracker Export'!$Z$1,FALSE)</f>
        <v>Alirio Rivera</v>
      </c>
      <c r="Z288" t="str">
        <f>VLOOKUP(Table_query__64[[#This Row],[Nr]],'MyTracker Export'!A:AA,'MyTracker Export'!$AA$1,FALSE)</f>
        <v>Alfredo Bartolome</v>
      </c>
      <c r="AB288" s="19" t="str">
        <f>IF(Table_query__64[[#This Row],[Project status]]=Table_query__64[[#This Row],[Project Status Check]],"OK","NOK")</f>
        <v>OK</v>
      </c>
      <c r="AC288" s="19" t="str">
        <f>IF(Table_query__64[[#This Row],[PM]]=Table_query__64[[#This Row],[PM Check]],"OK","NOK")</f>
        <v>OK</v>
      </c>
      <c r="AD288" s="19" t="str">
        <f>IF(Table_query__64[[#This Row],[PP]]=Table_query__64[[#This Row],[Pilot Check]],"OK","NOK")</f>
        <v>OK</v>
      </c>
      <c r="AE288" s="19"/>
    </row>
    <row r="289" spans="1:31" x14ac:dyDescent="0.3">
      <c r="A289" s="1" t="s">
        <v>718</v>
      </c>
      <c r="B289" s="2" t="s">
        <v>719</v>
      </c>
      <c r="C289" s="3" t="s">
        <v>5056</v>
      </c>
      <c r="D289" s="2" t="s">
        <v>45</v>
      </c>
      <c r="E289" s="2" t="s">
        <v>43</v>
      </c>
      <c r="F289" s="2" t="s">
        <v>28</v>
      </c>
      <c r="G289" s="4">
        <v>45741.041666666664</v>
      </c>
      <c r="H289" s="4"/>
      <c r="I289" s="2" t="s">
        <v>243</v>
      </c>
      <c r="J289" s="2" t="s">
        <v>243</v>
      </c>
      <c r="K289" s="2"/>
      <c r="L289" t="s">
        <v>52</v>
      </c>
      <c r="M289" s="2" t="s">
        <v>29</v>
      </c>
      <c r="N289" s="3" t="s">
        <v>7749</v>
      </c>
      <c r="O289" s="5">
        <v>1</v>
      </c>
      <c r="P289" s="5">
        <v>9000</v>
      </c>
      <c r="Q289" s="6">
        <v>2025</v>
      </c>
      <c r="R289" s="7" t="s">
        <v>31</v>
      </c>
      <c r="T289" s="8">
        <v>2672</v>
      </c>
      <c r="U289" s="3" t="s">
        <v>9937</v>
      </c>
      <c r="V289" s="1" t="s">
        <v>33</v>
      </c>
      <c r="W289" s="1" t="s">
        <v>32</v>
      </c>
      <c r="X289" t="str">
        <f>VLOOKUP(Table_query__64[[#This Row],[Nr]],'MyTracker Export'!A:P,'MyTracker Export'!$P$1,FALSE)</f>
        <v>Finished</v>
      </c>
      <c r="Y289" t="str">
        <f>VLOOKUP(Table_query__64[[#This Row],[Nr]],'MyTracker Export'!A:Z,'MyTracker Export'!$Z$1,FALSE)</f>
        <v>Cristina Rubio Rodríguez</v>
      </c>
      <c r="Z289" t="str">
        <f>VLOOKUP(Table_query__64[[#This Row],[Nr]],'MyTracker Export'!A:AA,'MyTracker Export'!$AA$1,FALSE)</f>
        <v>Cristina Rubio Rodríguez</v>
      </c>
      <c r="AB289" s="19" t="str">
        <f>IF(Table_query__64[[#This Row],[Project status]]=Table_query__64[[#This Row],[Project Status Check]],"OK","NOK")</f>
        <v>NOK</v>
      </c>
      <c r="AC289" s="19" t="str">
        <f>IF(Table_query__64[[#This Row],[PM]]=Table_query__64[[#This Row],[PM Check]],"OK","NOK")</f>
        <v>OK</v>
      </c>
      <c r="AD289" s="19" t="str">
        <f>IF(Table_query__64[[#This Row],[PP]]=Table_query__64[[#This Row],[Pilot Check]],"OK","NOK")</f>
        <v>OK</v>
      </c>
      <c r="AE289" s="19"/>
    </row>
    <row r="290" spans="1:31" hidden="1" x14ac:dyDescent="0.3">
      <c r="A290" s="1" t="s">
        <v>720</v>
      </c>
      <c r="B290" s="2" t="s">
        <v>268</v>
      </c>
      <c r="C290" s="3" t="s">
        <v>5057</v>
      </c>
      <c r="D290" s="2" t="s">
        <v>38</v>
      </c>
      <c r="E290" s="2" t="s">
        <v>82</v>
      </c>
      <c r="F290" s="2" t="s">
        <v>122</v>
      </c>
      <c r="G290" s="4">
        <v>45736.041666666664</v>
      </c>
      <c r="H290" s="4">
        <v>45999.041666666664</v>
      </c>
      <c r="I290" s="2" t="s">
        <v>270</v>
      </c>
      <c r="J290" s="2" t="s">
        <v>335</v>
      </c>
      <c r="K290" s="2" t="s">
        <v>141</v>
      </c>
      <c r="L290" t="s">
        <v>97</v>
      </c>
      <c r="M290" s="2" t="s">
        <v>29</v>
      </c>
      <c r="N290" s="3" t="s">
        <v>7750</v>
      </c>
      <c r="O290" s="5">
        <v>1000</v>
      </c>
      <c r="P290" s="5">
        <v>69828.179999999993</v>
      </c>
      <c r="Q290" s="6">
        <v>2025</v>
      </c>
      <c r="R290" s="7">
        <v>2025</v>
      </c>
      <c r="T290" s="8">
        <v>2671</v>
      </c>
      <c r="U290" s="3" t="s">
        <v>9938</v>
      </c>
      <c r="V290" s="1" t="s">
        <v>33</v>
      </c>
      <c r="W290" s="1" t="s">
        <v>32</v>
      </c>
      <c r="X290" t="str">
        <f>VLOOKUP(Table_query__64[[#This Row],[Nr]],'MyTracker Export'!A:P,'MyTracker Export'!$P$1,FALSE)</f>
        <v>Finished</v>
      </c>
      <c r="Y290" t="str">
        <f>VLOOKUP(Table_query__64[[#This Row],[Nr]],'MyTracker Export'!A:Z,'MyTracker Export'!$Z$1,FALSE)</f>
        <v>Damien Hemmeryckx</v>
      </c>
      <c r="Z290" t="str">
        <f>VLOOKUP(Table_query__64[[#This Row],[Nr]],'MyTracker Export'!A:AA,'MyTracker Export'!$AA$1,FALSE)</f>
        <v>William Beyst</v>
      </c>
      <c r="AB290" s="19" t="str">
        <f>IF(Table_query__64[[#This Row],[Project status]]=Table_query__64[[#This Row],[Project Status Check]],"OK","NOK")</f>
        <v>OK</v>
      </c>
      <c r="AC290" s="19" t="str">
        <f>IF(Table_query__64[[#This Row],[PM]]=Table_query__64[[#This Row],[PM Check]],"OK","NOK")</f>
        <v>OK</v>
      </c>
      <c r="AD290" s="19" t="str">
        <f>IF(Table_query__64[[#This Row],[PP]]=Table_query__64[[#This Row],[Pilot Check]],"OK","NOK")</f>
        <v>OK</v>
      </c>
      <c r="AE290" s="19"/>
    </row>
    <row r="291" spans="1:31" x14ac:dyDescent="0.3">
      <c r="A291" s="1" t="s">
        <v>721</v>
      </c>
      <c r="B291" s="2" t="s">
        <v>451</v>
      </c>
      <c r="C291" s="3" t="s">
        <v>5058</v>
      </c>
      <c r="D291" s="2" t="s">
        <v>27</v>
      </c>
      <c r="E291" s="2" t="s">
        <v>36</v>
      </c>
      <c r="F291" s="2" t="s">
        <v>28</v>
      </c>
      <c r="G291" s="4">
        <v>45735.041666666664</v>
      </c>
      <c r="H291" s="4"/>
      <c r="I291" s="2" t="s">
        <v>30</v>
      </c>
      <c r="J291" s="2" t="s">
        <v>30</v>
      </c>
      <c r="K291" s="2"/>
      <c r="L291" t="s">
        <v>37</v>
      </c>
      <c r="M291" s="2" t="s">
        <v>29</v>
      </c>
      <c r="N291" s="3" t="s">
        <v>7751</v>
      </c>
      <c r="O291" s="5">
        <v>0</v>
      </c>
      <c r="P291" s="5">
        <v>4500</v>
      </c>
      <c r="Q291" s="6">
        <v>2025</v>
      </c>
      <c r="R291" s="7" t="s">
        <v>31</v>
      </c>
      <c r="T291" s="8">
        <v>2670</v>
      </c>
      <c r="U291" s="3" t="s">
        <v>9939</v>
      </c>
      <c r="V291" s="1" t="s">
        <v>33</v>
      </c>
      <c r="W291" s="1" t="s">
        <v>32</v>
      </c>
      <c r="X291" t="str">
        <f>VLOOKUP(Table_query__64[[#This Row],[Nr]],'MyTracker Export'!A:P,'MyTracker Export'!$P$1,FALSE)</f>
        <v>Finished</v>
      </c>
      <c r="Y291" t="str">
        <f>VLOOKUP(Table_query__64[[#This Row],[Nr]],'MyTracker Export'!A:Z,'MyTracker Export'!$Z$1,FALSE)</f>
        <v>Amina ZOUARI</v>
      </c>
      <c r="Z291" t="str">
        <f>VLOOKUP(Table_query__64[[#This Row],[Nr]],'MyTracker Export'!A:AA,'MyTracker Export'!$AA$1,FALSE)</f>
        <v>Wissem Bensaid</v>
      </c>
      <c r="AB291" s="19" t="str">
        <f>IF(Table_query__64[[#This Row],[Project status]]=Table_query__64[[#This Row],[Project Status Check]],"OK","NOK")</f>
        <v>NOK</v>
      </c>
      <c r="AC291" s="19" t="str">
        <f>IF(Table_query__64[[#This Row],[PM]]=Table_query__64[[#This Row],[PM Check]],"OK","NOK")</f>
        <v>NOK</v>
      </c>
      <c r="AD291" s="19" t="str">
        <f>IF(Table_query__64[[#This Row],[PP]]=Table_query__64[[#This Row],[Pilot Check]],"OK","NOK")</f>
        <v>OK</v>
      </c>
      <c r="AE291" s="19"/>
    </row>
    <row r="292" spans="1:31" x14ac:dyDescent="0.3">
      <c r="A292" s="1" t="s">
        <v>722</v>
      </c>
      <c r="B292" s="2" t="s">
        <v>48</v>
      </c>
      <c r="C292" s="3" t="s">
        <v>5059</v>
      </c>
      <c r="D292" s="2" t="s">
        <v>27</v>
      </c>
      <c r="E292" s="2" t="s">
        <v>25</v>
      </c>
      <c r="F292" s="2" t="s">
        <v>28</v>
      </c>
      <c r="G292" s="4">
        <v>45735.041666666664</v>
      </c>
      <c r="H292" s="4"/>
      <c r="I292" s="2" t="s">
        <v>30</v>
      </c>
      <c r="J292" s="2" t="s">
        <v>30</v>
      </c>
      <c r="K292" s="2"/>
      <c r="L292" t="s">
        <v>57</v>
      </c>
      <c r="M292" s="2" t="s">
        <v>29</v>
      </c>
      <c r="N292" s="3" t="s">
        <v>7752</v>
      </c>
      <c r="O292" s="5">
        <v>0</v>
      </c>
      <c r="P292" s="5">
        <v>3575.76</v>
      </c>
      <c r="Q292" s="6">
        <v>2025</v>
      </c>
      <c r="R292" s="7" t="s">
        <v>31</v>
      </c>
      <c r="T292" s="8">
        <v>2669</v>
      </c>
      <c r="U292" s="3" t="s">
        <v>9940</v>
      </c>
      <c r="V292" s="1" t="s">
        <v>33</v>
      </c>
      <c r="W292" s="1" t="s">
        <v>32</v>
      </c>
      <c r="X292" t="str">
        <f>VLOOKUP(Table_query__64[[#This Row],[Nr]],'MyTracker Export'!A:P,'MyTracker Export'!$P$1,FALSE)</f>
        <v>Finished</v>
      </c>
      <c r="Y292" t="str">
        <f>VLOOKUP(Table_query__64[[#This Row],[Nr]],'MyTracker Export'!A:Z,'MyTracker Export'!$Z$1,FALSE)</f>
        <v>Zied Maghrebi</v>
      </c>
      <c r="Z292" t="str">
        <f>VLOOKUP(Table_query__64[[#This Row],[Nr]],'MyTracker Export'!A:AA,'MyTracker Export'!$AA$1,FALSE)</f>
        <v>Wissem Bensaid</v>
      </c>
      <c r="AB292" s="19" t="str">
        <f>IF(Table_query__64[[#This Row],[Project status]]=Table_query__64[[#This Row],[Project Status Check]],"OK","NOK")</f>
        <v>NOK</v>
      </c>
      <c r="AC292" s="19" t="str">
        <f>IF(Table_query__64[[#This Row],[PM]]=Table_query__64[[#This Row],[PM Check]],"OK","NOK")</f>
        <v>NOK</v>
      </c>
      <c r="AD292" s="19" t="str">
        <f>IF(Table_query__64[[#This Row],[PP]]=Table_query__64[[#This Row],[Pilot Check]],"OK","NOK")</f>
        <v>OK</v>
      </c>
      <c r="AE292" s="19"/>
    </row>
    <row r="293" spans="1:31" hidden="1" x14ac:dyDescent="0.3">
      <c r="A293" s="1" t="s">
        <v>723</v>
      </c>
      <c r="B293" s="2" t="s">
        <v>724</v>
      </c>
      <c r="C293" s="3" t="s">
        <v>5060</v>
      </c>
      <c r="D293" s="2" t="s">
        <v>27</v>
      </c>
      <c r="E293" s="2" t="s">
        <v>25</v>
      </c>
      <c r="F293" s="2" t="s">
        <v>122</v>
      </c>
      <c r="G293" s="4">
        <v>45735.041666666664</v>
      </c>
      <c r="H293" s="4">
        <v>45762.083333333336</v>
      </c>
      <c r="I293" s="2" t="s">
        <v>726</v>
      </c>
      <c r="J293" s="2" t="s">
        <v>30</v>
      </c>
      <c r="K293" s="2"/>
      <c r="L293" t="s">
        <v>725</v>
      </c>
      <c r="M293" s="2" t="s">
        <v>29</v>
      </c>
      <c r="N293" s="3" t="s">
        <v>7753</v>
      </c>
      <c r="O293" s="5">
        <v>0</v>
      </c>
      <c r="P293" s="5">
        <v>7240</v>
      </c>
      <c r="Q293" s="6">
        <v>2025</v>
      </c>
      <c r="R293" s="7">
        <v>2025</v>
      </c>
      <c r="T293" s="8">
        <v>2668</v>
      </c>
      <c r="U293" s="3" t="s">
        <v>9941</v>
      </c>
      <c r="V293" s="1" t="s">
        <v>33</v>
      </c>
      <c r="W293" s="1" t="s">
        <v>32</v>
      </c>
      <c r="X293" t="str">
        <f>VLOOKUP(Table_query__64[[#This Row],[Nr]],'MyTracker Export'!A:P,'MyTracker Export'!$P$1,FALSE)</f>
        <v>Finished</v>
      </c>
      <c r="Y293" t="str">
        <f>VLOOKUP(Table_query__64[[#This Row],[Nr]],'MyTracker Export'!A:Z,'MyTracker Export'!$Z$1,FALSE)</f>
        <v>Souhail WALI</v>
      </c>
      <c r="Z293" t="str">
        <f>VLOOKUP(Table_query__64[[#This Row],[Nr]],'MyTracker Export'!A:AA,'MyTracker Export'!$AA$1,FALSE)</f>
        <v>Wissem Bensaid</v>
      </c>
      <c r="AB293" s="19" t="str">
        <f>IF(Table_query__64[[#This Row],[Project status]]=Table_query__64[[#This Row],[Project Status Check]],"OK","NOK")</f>
        <v>OK</v>
      </c>
      <c r="AC293" s="19" t="str">
        <f>IF(Table_query__64[[#This Row],[PM]]=Table_query__64[[#This Row],[PM Check]],"OK","NOK")</f>
        <v>OK</v>
      </c>
      <c r="AD293" s="19" t="str">
        <f>IF(Table_query__64[[#This Row],[PP]]=Table_query__64[[#This Row],[Pilot Check]],"OK","NOK")</f>
        <v>OK</v>
      </c>
      <c r="AE293" s="19"/>
    </row>
    <row r="294" spans="1:31" hidden="1" x14ac:dyDescent="0.3">
      <c r="A294" s="1" t="s">
        <v>727</v>
      </c>
      <c r="B294" s="2" t="s">
        <v>728</v>
      </c>
      <c r="C294" s="3" t="s">
        <v>5061</v>
      </c>
      <c r="D294" s="2" t="s">
        <v>38</v>
      </c>
      <c r="E294" s="2" t="s">
        <v>36</v>
      </c>
      <c r="F294" s="2" t="s">
        <v>122</v>
      </c>
      <c r="G294" s="4">
        <v>45735.041666666664</v>
      </c>
      <c r="H294" s="4">
        <v>45786.083333333336</v>
      </c>
      <c r="I294" s="2" t="s">
        <v>487</v>
      </c>
      <c r="J294" s="2" t="s">
        <v>40</v>
      </c>
      <c r="K294" s="2" t="s">
        <v>159</v>
      </c>
      <c r="L294" t="s">
        <v>610</v>
      </c>
      <c r="M294" s="2" t="s">
        <v>29</v>
      </c>
      <c r="N294" s="3" t="s">
        <v>7754</v>
      </c>
      <c r="O294" s="5">
        <v>1500000</v>
      </c>
      <c r="P294" s="5">
        <v>18500</v>
      </c>
      <c r="Q294" s="6">
        <v>2025</v>
      </c>
      <c r="R294" s="7">
        <v>2025</v>
      </c>
      <c r="T294" s="8">
        <v>2667</v>
      </c>
      <c r="U294" s="3" t="s">
        <v>9942</v>
      </c>
      <c r="V294" s="1" t="s">
        <v>33</v>
      </c>
      <c r="W294" s="1" t="s">
        <v>32</v>
      </c>
      <c r="X294" t="str">
        <f>VLOOKUP(Table_query__64[[#This Row],[Nr]],'MyTracker Export'!A:P,'MyTracker Export'!$P$1,FALSE)</f>
        <v>Finished</v>
      </c>
      <c r="Y294" t="e">
        <f>VLOOKUP(Table_query__64[[#This Row],[Nr]],'MyTracker Export'!A:Z,'MyTracker Export'!$Z$1,FALSE)</f>
        <v>#N/A</v>
      </c>
      <c r="Z294" t="str">
        <f>VLOOKUP(Table_query__64[[#This Row],[Nr]],'MyTracker Export'!A:AA,'MyTracker Export'!$AA$1,FALSE)</f>
        <v>Karel De Swert</v>
      </c>
      <c r="AB294" s="19" t="str">
        <f>IF(Table_query__64[[#This Row],[Project status]]=Table_query__64[[#This Row],[Project Status Check]],"OK","NOK")</f>
        <v>OK</v>
      </c>
      <c r="AC294" s="19" t="e">
        <f>IF(Table_query__64[[#This Row],[PM]]=Table_query__64[[#This Row],[PM Check]],"OK","NOK")</f>
        <v>#N/A</v>
      </c>
      <c r="AD294" s="19" t="str">
        <f>IF(Table_query__64[[#This Row],[PP]]=Table_query__64[[#This Row],[Pilot Check]],"OK","NOK")</f>
        <v>OK</v>
      </c>
      <c r="AE294" s="19"/>
    </row>
    <row r="295" spans="1:31" hidden="1" x14ac:dyDescent="0.3">
      <c r="A295" s="1" t="s">
        <v>729</v>
      </c>
      <c r="B295" s="2" t="s">
        <v>217</v>
      </c>
      <c r="C295" s="3" t="s">
        <v>5062</v>
      </c>
      <c r="D295" s="2" t="s">
        <v>178</v>
      </c>
      <c r="E295" s="2" t="s">
        <v>36</v>
      </c>
      <c r="F295" s="2" t="s">
        <v>122</v>
      </c>
      <c r="G295" s="4">
        <v>45742.041666666664</v>
      </c>
      <c r="H295" s="4">
        <v>46051.041666666664</v>
      </c>
      <c r="I295" s="2" t="s">
        <v>218</v>
      </c>
      <c r="J295" s="2" t="s">
        <v>150</v>
      </c>
      <c r="K295" s="2" t="s">
        <v>514</v>
      </c>
      <c r="L295" t="s">
        <v>166</v>
      </c>
      <c r="M295" s="2" t="s">
        <v>59</v>
      </c>
      <c r="N295" s="3" t="s">
        <v>7755</v>
      </c>
      <c r="O295" s="5">
        <v>1.1000000000000001</v>
      </c>
      <c r="P295" s="5">
        <v>111812.8</v>
      </c>
      <c r="Q295" s="6">
        <v>2025</v>
      </c>
      <c r="R295" s="7">
        <v>2026</v>
      </c>
      <c r="T295" s="8">
        <v>2666</v>
      </c>
      <c r="U295" s="3" t="s">
        <v>9943</v>
      </c>
      <c r="V295" s="1" t="s">
        <v>33</v>
      </c>
      <c r="W295" s="1" t="s">
        <v>32</v>
      </c>
      <c r="X295" t="str">
        <f>VLOOKUP(Table_query__64[[#This Row],[Nr]],'MyTracker Export'!A:P,'MyTracker Export'!$P$1,FALSE)</f>
        <v>Finished</v>
      </c>
      <c r="Y295" t="str">
        <f>VLOOKUP(Table_query__64[[#This Row],[Nr]],'MyTracker Export'!A:Z,'MyTracker Export'!$Z$1,FALSE)</f>
        <v>Lucas Olheiser</v>
      </c>
      <c r="Z295" t="str">
        <f>VLOOKUP(Table_query__64[[#This Row],[Nr]],'MyTracker Export'!A:AA,'MyTracker Export'!$AA$1,FALSE)</f>
        <v>Fiete Heinrich</v>
      </c>
      <c r="AB295" s="19" t="str">
        <f>IF(Table_query__64[[#This Row],[Project status]]=Table_query__64[[#This Row],[Project Status Check]],"OK","NOK")</f>
        <v>OK</v>
      </c>
      <c r="AC295" s="19" t="str">
        <f>IF(Table_query__64[[#This Row],[PM]]=Table_query__64[[#This Row],[PM Check]],"OK","NOK")</f>
        <v>OK</v>
      </c>
      <c r="AD295" s="19" t="str">
        <f>IF(Table_query__64[[#This Row],[PP]]=Table_query__64[[#This Row],[Pilot Check]],"OK","NOK")</f>
        <v>OK</v>
      </c>
      <c r="AE295" s="19"/>
    </row>
    <row r="296" spans="1:31" hidden="1" x14ac:dyDescent="0.3">
      <c r="A296" s="1" t="s">
        <v>730</v>
      </c>
      <c r="B296" s="2" t="s">
        <v>189</v>
      </c>
      <c r="C296" s="3" t="s">
        <v>5063</v>
      </c>
      <c r="D296" s="2" t="s">
        <v>53</v>
      </c>
      <c r="E296" s="2" t="s">
        <v>43</v>
      </c>
      <c r="F296" s="2" t="s">
        <v>28</v>
      </c>
      <c r="G296" s="4">
        <v>45734.041666666664</v>
      </c>
      <c r="H296" s="4"/>
      <c r="I296" s="2" t="s">
        <v>54</v>
      </c>
      <c r="J296" s="2" t="s">
        <v>158</v>
      </c>
      <c r="K296" s="2" t="s">
        <v>79</v>
      </c>
      <c r="L296" t="s">
        <v>731</v>
      </c>
      <c r="M296" s="2" t="s">
        <v>29</v>
      </c>
      <c r="N296" s="3" t="s">
        <v>7756</v>
      </c>
      <c r="O296" s="5">
        <v>1.66</v>
      </c>
      <c r="P296" s="5">
        <v>239745.88</v>
      </c>
      <c r="Q296" s="6">
        <v>2025</v>
      </c>
      <c r="R296" s="7" t="s">
        <v>31</v>
      </c>
      <c r="T296" s="8">
        <v>2665</v>
      </c>
      <c r="U296" s="3" t="s">
        <v>9944</v>
      </c>
      <c r="V296" s="1" t="s">
        <v>33</v>
      </c>
      <c r="W296" s="1" t="s">
        <v>32</v>
      </c>
      <c r="X296" t="str">
        <f>VLOOKUP(Table_query__64[[#This Row],[Nr]],'MyTracker Export'!A:P,'MyTracker Export'!$P$1,FALSE)</f>
        <v>Work in progress</v>
      </c>
      <c r="Y296" t="str">
        <f>VLOOKUP(Table_query__64[[#This Row],[Nr]],'MyTracker Export'!A:Z,'MyTracker Export'!$Z$1,FALSE)</f>
        <v>Natalia Martínez Nieto</v>
      </c>
      <c r="Z296" t="str">
        <f>VLOOKUP(Table_query__64[[#This Row],[Nr]],'MyTracker Export'!A:AA,'MyTracker Export'!$AA$1,FALSE)</f>
        <v>Juan Juarez Quintana</v>
      </c>
      <c r="AB296" s="19" t="str">
        <f>IF(Table_query__64[[#This Row],[Project status]]=Table_query__64[[#This Row],[Project Status Check]],"OK","NOK")</f>
        <v>OK</v>
      </c>
      <c r="AC296" s="19" t="str">
        <f>IF(Table_query__64[[#This Row],[PM]]=Table_query__64[[#This Row],[PM Check]],"OK","NOK")</f>
        <v>OK</v>
      </c>
      <c r="AD296" s="19" t="str">
        <f>IF(Table_query__64[[#This Row],[PP]]=Table_query__64[[#This Row],[Pilot Check]],"OK","NOK")</f>
        <v>NOK</v>
      </c>
      <c r="AE296" s="19"/>
    </row>
    <row r="297" spans="1:31" hidden="1" x14ac:dyDescent="0.3">
      <c r="A297" s="1" t="s">
        <v>732</v>
      </c>
      <c r="B297" s="2" t="s">
        <v>733</v>
      </c>
      <c r="C297" s="3" t="s">
        <v>5064</v>
      </c>
      <c r="D297" s="2" t="s">
        <v>38</v>
      </c>
      <c r="E297" s="2" t="s">
        <v>25</v>
      </c>
      <c r="F297" s="2" t="s">
        <v>122</v>
      </c>
      <c r="G297" s="4">
        <v>45734.041666666664</v>
      </c>
      <c r="H297" s="4">
        <v>45869.083333333336</v>
      </c>
      <c r="I297" s="2" t="s">
        <v>734</v>
      </c>
      <c r="J297" s="2" t="s">
        <v>114</v>
      </c>
      <c r="K297" s="2" t="s">
        <v>115</v>
      </c>
      <c r="L297" t="s">
        <v>106</v>
      </c>
      <c r="M297" s="2" t="s">
        <v>59</v>
      </c>
      <c r="N297" s="3" t="s">
        <v>7757</v>
      </c>
      <c r="O297" s="5">
        <v>0.25</v>
      </c>
      <c r="P297" s="5">
        <v>50550.48</v>
      </c>
      <c r="Q297" s="6">
        <v>2025</v>
      </c>
      <c r="R297" s="7">
        <v>2025</v>
      </c>
      <c r="T297" s="8">
        <v>2664</v>
      </c>
      <c r="U297" s="3" t="s">
        <v>9945</v>
      </c>
      <c r="V297" s="1" t="s">
        <v>33</v>
      </c>
      <c r="W297" s="1" t="s">
        <v>32</v>
      </c>
      <c r="X297" t="str">
        <f>VLOOKUP(Table_query__64[[#This Row],[Nr]],'MyTracker Export'!A:P,'MyTracker Export'!$P$1,FALSE)</f>
        <v>Finished</v>
      </c>
      <c r="Y297" t="e">
        <f>VLOOKUP(Table_query__64[[#This Row],[Nr]],'MyTracker Export'!A:Z,'MyTracker Export'!$Z$1,FALSE)</f>
        <v>#N/A</v>
      </c>
      <c r="Z297" t="str">
        <f>VLOOKUP(Table_query__64[[#This Row],[Nr]],'MyTracker Export'!A:AA,'MyTracker Export'!$AA$1,FALSE)</f>
        <v>Peter Holvoet</v>
      </c>
      <c r="AB297" s="19" t="str">
        <f>IF(Table_query__64[[#This Row],[Project status]]=Table_query__64[[#This Row],[Project Status Check]],"OK","NOK")</f>
        <v>OK</v>
      </c>
      <c r="AC297" s="19" t="e">
        <f>IF(Table_query__64[[#This Row],[PM]]=Table_query__64[[#This Row],[PM Check]],"OK","NOK")</f>
        <v>#N/A</v>
      </c>
      <c r="AD297" s="19" t="str">
        <f>IF(Table_query__64[[#This Row],[PP]]=Table_query__64[[#This Row],[Pilot Check]],"OK","NOK")</f>
        <v>OK</v>
      </c>
      <c r="AE297" s="19"/>
    </row>
    <row r="298" spans="1:31" hidden="1" x14ac:dyDescent="0.3">
      <c r="A298" s="1" t="s">
        <v>735</v>
      </c>
      <c r="B298" s="2" t="s">
        <v>736</v>
      </c>
      <c r="C298" s="3" t="s">
        <v>5065</v>
      </c>
      <c r="D298" s="2" t="s">
        <v>38</v>
      </c>
      <c r="E298" s="2" t="s">
        <v>82</v>
      </c>
      <c r="F298" s="2" t="s">
        <v>122</v>
      </c>
      <c r="G298" s="4">
        <v>45733.041666666664</v>
      </c>
      <c r="H298" s="4">
        <v>45833.083333333336</v>
      </c>
      <c r="I298" s="2" t="s">
        <v>140</v>
      </c>
      <c r="J298" s="2" t="s">
        <v>140</v>
      </c>
      <c r="K298" s="2" t="s">
        <v>141</v>
      </c>
      <c r="L298" t="s">
        <v>57</v>
      </c>
      <c r="M298" s="2" t="s">
        <v>59</v>
      </c>
      <c r="N298" s="3" t="s">
        <v>7758</v>
      </c>
      <c r="O298" s="5">
        <v>2</v>
      </c>
      <c r="P298" s="5">
        <v>19350</v>
      </c>
      <c r="Q298" s="6">
        <v>2025</v>
      </c>
      <c r="R298" s="7">
        <v>2025</v>
      </c>
      <c r="T298" s="8">
        <v>2663</v>
      </c>
      <c r="U298" s="3" t="s">
        <v>9946</v>
      </c>
      <c r="V298" s="1" t="s">
        <v>33</v>
      </c>
      <c r="W298" s="1" t="s">
        <v>32</v>
      </c>
      <c r="X298" t="str">
        <f>VLOOKUP(Table_query__64[[#This Row],[Nr]],'MyTracker Export'!A:P,'MyTracker Export'!$P$1,FALSE)</f>
        <v>Finished</v>
      </c>
      <c r="Y298" t="str">
        <f>VLOOKUP(Table_query__64[[#This Row],[Nr]],'MyTracker Export'!A:Z,'MyTracker Export'!$Z$1,FALSE)</f>
        <v>Denis Remacle</v>
      </c>
      <c r="Z298" t="str">
        <f>VLOOKUP(Table_query__64[[#This Row],[Nr]],'MyTracker Export'!A:AA,'MyTracker Export'!$AA$1,FALSE)</f>
        <v>Denis Remacle</v>
      </c>
      <c r="AB298" s="19" t="str">
        <f>IF(Table_query__64[[#This Row],[Project status]]=Table_query__64[[#This Row],[Project Status Check]],"OK","NOK")</f>
        <v>OK</v>
      </c>
      <c r="AC298" s="19" t="str">
        <f>IF(Table_query__64[[#This Row],[PM]]=Table_query__64[[#This Row],[PM Check]],"OK","NOK")</f>
        <v>OK</v>
      </c>
      <c r="AD298" s="19" t="str">
        <f>IF(Table_query__64[[#This Row],[PP]]=Table_query__64[[#This Row],[Pilot Check]],"OK","NOK")</f>
        <v>OK</v>
      </c>
      <c r="AE298" s="19"/>
    </row>
    <row r="299" spans="1:31" hidden="1" x14ac:dyDescent="0.3">
      <c r="A299" s="1" t="s">
        <v>737</v>
      </c>
      <c r="B299" s="2" t="s">
        <v>510</v>
      </c>
      <c r="C299" s="3" t="s">
        <v>5066</v>
      </c>
      <c r="D299" s="2" t="s">
        <v>27</v>
      </c>
      <c r="E299" s="2" t="s">
        <v>25</v>
      </c>
      <c r="F299" s="2" t="s">
        <v>28</v>
      </c>
      <c r="G299" s="4">
        <v>45733.041666666664</v>
      </c>
      <c r="H299" s="4"/>
      <c r="I299" s="2" t="s">
        <v>30</v>
      </c>
      <c r="J299" s="2" t="s">
        <v>30</v>
      </c>
      <c r="K299" s="2"/>
      <c r="L299" t="s">
        <v>298</v>
      </c>
      <c r="M299" s="2" t="s">
        <v>29</v>
      </c>
      <c r="N299" s="3" t="s">
        <v>7759</v>
      </c>
      <c r="O299" s="5">
        <v>0</v>
      </c>
      <c r="P299" s="5">
        <v>20000</v>
      </c>
      <c r="Q299" s="6">
        <v>2025</v>
      </c>
      <c r="R299" s="7" t="s">
        <v>31</v>
      </c>
      <c r="T299" s="8">
        <v>2662</v>
      </c>
      <c r="U299" s="3" t="s">
        <v>9947</v>
      </c>
      <c r="V299" s="1" t="s">
        <v>33</v>
      </c>
      <c r="W299" s="1" t="s">
        <v>32</v>
      </c>
      <c r="X299" t="str">
        <f>VLOOKUP(Table_query__64[[#This Row],[Nr]],'MyTracker Export'!A:P,'MyTracker Export'!$P$1,FALSE)</f>
        <v>Work in progress</v>
      </c>
      <c r="Y299" t="str">
        <f>VLOOKUP(Table_query__64[[#This Row],[Nr]],'MyTracker Export'!A:Z,'MyTracker Export'!$Z$1,FALSE)</f>
        <v>Souhail WALI</v>
      </c>
      <c r="Z299" t="str">
        <f>VLOOKUP(Table_query__64[[#This Row],[Nr]],'MyTracker Export'!A:AA,'MyTracker Export'!$AA$1,FALSE)</f>
        <v>Wissem Bensaid</v>
      </c>
      <c r="AB299" s="19" t="str">
        <f>IF(Table_query__64[[#This Row],[Project status]]=Table_query__64[[#This Row],[Project Status Check]],"OK","NOK")</f>
        <v>OK</v>
      </c>
      <c r="AC299" s="19" t="str">
        <f>IF(Table_query__64[[#This Row],[PM]]=Table_query__64[[#This Row],[PM Check]],"OK","NOK")</f>
        <v>NOK</v>
      </c>
      <c r="AD299" s="19" t="str">
        <f>IF(Table_query__64[[#This Row],[PP]]=Table_query__64[[#This Row],[Pilot Check]],"OK","NOK")</f>
        <v>OK</v>
      </c>
      <c r="AE299" s="19"/>
    </row>
    <row r="300" spans="1:31" x14ac:dyDescent="0.3">
      <c r="A300" s="1" t="s">
        <v>738</v>
      </c>
      <c r="B300" s="2" t="s">
        <v>739</v>
      </c>
      <c r="C300" s="3" t="s">
        <v>5067</v>
      </c>
      <c r="D300" s="2" t="s">
        <v>178</v>
      </c>
      <c r="E300" s="2" t="s">
        <v>25</v>
      </c>
      <c r="F300" s="2" t="s">
        <v>28</v>
      </c>
      <c r="G300" s="4">
        <v>45729.041666666664</v>
      </c>
      <c r="H300" s="4"/>
      <c r="I300" s="2" t="s">
        <v>463</v>
      </c>
      <c r="J300" s="2" t="s">
        <v>530</v>
      </c>
      <c r="K300" s="2"/>
      <c r="L300" t="s">
        <v>57</v>
      </c>
      <c r="M300" s="2" t="s">
        <v>59</v>
      </c>
      <c r="N300" s="3" t="s">
        <v>7760</v>
      </c>
      <c r="O300" s="5">
        <v>0</v>
      </c>
      <c r="P300" s="5">
        <v>24800</v>
      </c>
      <c r="Q300" s="6">
        <v>2025</v>
      </c>
      <c r="R300" s="7" t="s">
        <v>31</v>
      </c>
      <c r="T300" s="8">
        <v>2661</v>
      </c>
      <c r="U300" s="3" t="s">
        <v>9948</v>
      </c>
      <c r="V300" s="1" t="s">
        <v>33</v>
      </c>
      <c r="W300" s="1" t="s">
        <v>32</v>
      </c>
      <c r="X300" t="str">
        <f>VLOOKUP(Table_query__64[[#This Row],[Nr]],'MyTracker Export'!A:P,'MyTracker Export'!$P$1,FALSE)</f>
        <v>Finished</v>
      </c>
      <c r="Y300" t="str">
        <f>VLOOKUP(Table_query__64[[#This Row],[Nr]],'MyTracker Export'!A:Z,'MyTracker Export'!$Z$1,FALSE)</f>
        <v>Anja Lüttringhaus</v>
      </c>
      <c r="Z300" t="str">
        <f>VLOOKUP(Table_query__64[[#This Row],[Nr]],'MyTracker Export'!A:AA,'MyTracker Export'!$AA$1,FALSE)</f>
        <v>Philippe Fürst</v>
      </c>
      <c r="AB300" s="19" t="str">
        <f>IF(Table_query__64[[#This Row],[Project status]]=Table_query__64[[#This Row],[Project Status Check]],"OK","NOK")</f>
        <v>NOK</v>
      </c>
      <c r="AC300" s="19" t="str">
        <f>IF(Table_query__64[[#This Row],[PM]]=Table_query__64[[#This Row],[PM Check]],"OK","NOK")</f>
        <v>OK</v>
      </c>
      <c r="AD300" s="19" t="str">
        <f>IF(Table_query__64[[#This Row],[PP]]=Table_query__64[[#This Row],[Pilot Check]],"OK","NOK")</f>
        <v>OK</v>
      </c>
      <c r="AE300" s="19"/>
    </row>
    <row r="301" spans="1:31" hidden="1" x14ac:dyDescent="0.3">
      <c r="A301" s="1" t="s">
        <v>740</v>
      </c>
      <c r="B301" s="2" t="s">
        <v>351</v>
      </c>
      <c r="C301" s="3" t="s">
        <v>5068</v>
      </c>
      <c r="D301" s="2" t="s">
        <v>741</v>
      </c>
      <c r="E301" s="2" t="s">
        <v>25</v>
      </c>
      <c r="F301" s="2" t="s">
        <v>28</v>
      </c>
      <c r="G301" s="4">
        <v>45729.041666666664</v>
      </c>
      <c r="H301" s="4"/>
      <c r="I301" s="2" t="s">
        <v>742</v>
      </c>
      <c r="J301" s="2" t="s">
        <v>742</v>
      </c>
      <c r="K301" s="2"/>
      <c r="L301" t="s">
        <v>83</v>
      </c>
      <c r="M301" s="2" t="s">
        <v>29</v>
      </c>
      <c r="N301" s="3" t="s">
        <v>7761</v>
      </c>
      <c r="O301" s="5">
        <v>0.05</v>
      </c>
      <c r="P301" s="5">
        <v>51413.46</v>
      </c>
      <c r="Q301" s="6">
        <v>2025</v>
      </c>
      <c r="R301" s="7" t="s">
        <v>31</v>
      </c>
      <c r="T301" s="8">
        <v>2660</v>
      </c>
      <c r="U301" s="3" t="s">
        <v>9949</v>
      </c>
      <c r="V301" s="1" t="s">
        <v>33</v>
      </c>
      <c r="W301" s="1" t="s">
        <v>32</v>
      </c>
      <c r="X301" t="str">
        <f>VLOOKUP(Table_query__64[[#This Row],[Nr]],'MyTracker Export'!A:P,'MyTracker Export'!$P$1,FALSE)</f>
        <v>Work in progress</v>
      </c>
      <c r="Y301" t="str">
        <f>VLOOKUP(Table_query__64[[#This Row],[Nr]],'MyTracker Export'!A:Z,'MyTracker Export'!$Z$1,FALSE)</f>
        <v>Pierre-Phillipe Barzin</v>
      </c>
      <c r="Z301" t="str">
        <f>VLOOKUP(Table_query__64[[#This Row],[Nr]],'MyTracker Export'!A:AA,'MyTracker Export'!$AA$1,FALSE)</f>
        <v>Pierre-Phillipe Barzin</v>
      </c>
      <c r="AB301" s="19" t="str">
        <f>IF(Table_query__64[[#This Row],[Project status]]=Table_query__64[[#This Row],[Project Status Check]],"OK","NOK")</f>
        <v>OK</v>
      </c>
      <c r="AC301" s="19" t="str">
        <f>IF(Table_query__64[[#This Row],[PM]]=Table_query__64[[#This Row],[PM Check]],"OK","NOK")</f>
        <v>OK</v>
      </c>
      <c r="AD301" s="19" t="str">
        <f>IF(Table_query__64[[#This Row],[PP]]=Table_query__64[[#This Row],[Pilot Check]],"OK","NOK")</f>
        <v>OK</v>
      </c>
      <c r="AE301" s="19"/>
    </row>
    <row r="302" spans="1:31" x14ac:dyDescent="0.3">
      <c r="A302" s="1" t="s">
        <v>743</v>
      </c>
      <c r="B302" s="2" t="s">
        <v>744</v>
      </c>
      <c r="C302" s="3" t="s">
        <v>5069</v>
      </c>
      <c r="D302" s="2" t="s">
        <v>27</v>
      </c>
      <c r="E302" s="2" t="s">
        <v>25</v>
      </c>
      <c r="F302" s="2" t="s">
        <v>28</v>
      </c>
      <c r="G302" s="4">
        <v>45727.041666666664</v>
      </c>
      <c r="H302" s="4"/>
      <c r="I302" s="2" t="s">
        <v>30</v>
      </c>
      <c r="J302" s="2" t="s">
        <v>30</v>
      </c>
      <c r="K302" s="2"/>
      <c r="L302" t="s">
        <v>745</v>
      </c>
      <c r="M302" s="2" t="s">
        <v>29</v>
      </c>
      <c r="N302" s="3" t="s">
        <v>7762</v>
      </c>
      <c r="O302" s="5">
        <v>0</v>
      </c>
      <c r="P302" s="5">
        <v>3960</v>
      </c>
      <c r="Q302" s="6">
        <v>2025</v>
      </c>
      <c r="R302" s="7" t="s">
        <v>31</v>
      </c>
      <c r="T302" s="8">
        <v>2659</v>
      </c>
      <c r="U302" s="3" t="s">
        <v>9950</v>
      </c>
      <c r="V302" s="1" t="s">
        <v>33</v>
      </c>
      <c r="W302" s="1" t="s">
        <v>32</v>
      </c>
      <c r="X302" t="str">
        <f>VLOOKUP(Table_query__64[[#This Row],[Nr]],'MyTracker Export'!A:P,'MyTracker Export'!$P$1,FALSE)</f>
        <v>Finished</v>
      </c>
      <c r="Y302" t="str">
        <f>VLOOKUP(Table_query__64[[#This Row],[Nr]],'MyTracker Export'!A:Z,'MyTracker Export'!$Z$1,FALSE)</f>
        <v>Naim CHTOUROU</v>
      </c>
      <c r="Z302" t="str">
        <f>VLOOKUP(Table_query__64[[#This Row],[Nr]],'MyTracker Export'!A:AA,'MyTracker Export'!$AA$1,FALSE)</f>
        <v>Wissem Bensaid</v>
      </c>
      <c r="AB302" s="19" t="str">
        <f>IF(Table_query__64[[#This Row],[Project status]]=Table_query__64[[#This Row],[Project Status Check]],"OK","NOK")</f>
        <v>NOK</v>
      </c>
      <c r="AC302" s="19" t="str">
        <f>IF(Table_query__64[[#This Row],[PM]]=Table_query__64[[#This Row],[PM Check]],"OK","NOK")</f>
        <v>NOK</v>
      </c>
      <c r="AD302" s="19" t="str">
        <f>IF(Table_query__64[[#This Row],[PP]]=Table_query__64[[#This Row],[Pilot Check]],"OK","NOK")</f>
        <v>OK</v>
      </c>
      <c r="AE302" s="19"/>
    </row>
    <row r="303" spans="1:31" hidden="1" x14ac:dyDescent="0.3">
      <c r="A303" s="1" t="s">
        <v>746</v>
      </c>
      <c r="B303" s="2" t="s">
        <v>231</v>
      </c>
      <c r="C303" s="3" t="s">
        <v>5070</v>
      </c>
      <c r="D303" s="2" t="s">
        <v>58</v>
      </c>
      <c r="E303" s="2" t="s">
        <v>43</v>
      </c>
      <c r="F303" s="2" t="s">
        <v>122</v>
      </c>
      <c r="G303" s="4">
        <v>45726.041666666664</v>
      </c>
      <c r="H303" s="4">
        <v>45808.083333333336</v>
      </c>
      <c r="I303" s="2" t="s">
        <v>747</v>
      </c>
      <c r="J303" s="2" t="s">
        <v>119</v>
      </c>
      <c r="K303" s="2"/>
      <c r="L303" t="s">
        <v>44</v>
      </c>
      <c r="M303" s="2" t="s">
        <v>29</v>
      </c>
      <c r="N303" s="3" t="s">
        <v>7763</v>
      </c>
      <c r="O303" s="5">
        <v>0.5</v>
      </c>
      <c r="P303" s="5">
        <v>13867.15</v>
      </c>
      <c r="Q303" s="6">
        <v>2025</v>
      </c>
      <c r="R303" s="7">
        <v>2025</v>
      </c>
      <c r="T303" s="8">
        <v>2658</v>
      </c>
      <c r="U303" s="3" t="s">
        <v>9951</v>
      </c>
      <c r="V303" s="1" t="s">
        <v>33</v>
      </c>
      <c r="W303" s="1" t="s">
        <v>32</v>
      </c>
      <c r="X303" t="str">
        <f>VLOOKUP(Table_query__64[[#This Row],[Nr]],'MyTracker Export'!A:P,'MyTracker Export'!$P$1,FALSE)</f>
        <v>Finished</v>
      </c>
      <c r="Y303" t="str">
        <f>VLOOKUP(Table_query__64[[#This Row],[Nr]],'MyTracker Export'!A:Z,'MyTracker Export'!$Z$1,FALSE)</f>
        <v>Laura Ruiz</v>
      </c>
      <c r="Z303" t="str">
        <f>VLOOKUP(Table_query__64[[#This Row],[Nr]],'MyTracker Export'!A:AA,'MyTracker Export'!$AA$1,FALSE)</f>
        <v>Miguel Menéndez</v>
      </c>
      <c r="AB303" s="19" t="str">
        <f>IF(Table_query__64[[#This Row],[Project status]]=Table_query__64[[#This Row],[Project Status Check]],"OK","NOK")</f>
        <v>OK</v>
      </c>
      <c r="AC303" s="19" t="str">
        <f>IF(Table_query__64[[#This Row],[PM]]=Table_query__64[[#This Row],[PM Check]],"OK","NOK")</f>
        <v>OK</v>
      </c>
      <c r="AD303" s="19" t="str">
        <f>IF(Table_query__64[[#This Row],[PP]]=Table_query__64[[#This Row],[Pilot Check]],"OK","NOK")</f>
        <v>OK</v>
      </c>
      <c r="AE303" s="19"/>
    </row>
    <row r="304" spans="1:31" hidden="1" x14ac:dyDescent="0.3">
      <c r="A304" s="1" t="s">
        <v>748</v>
      </c>
      <c r="B304" s="2" t="s">
        <v>74</v>
      </c>
      <c r="C304" s="3" t="s">
        <v>5071</v>
      </c>
      <c r="D304" s="2" t="s">
        <v>38</v>
      </c>
      <c r="E304" s="2" t="s">
        <v>75</v>
      </c>
      <c r="F304" s="2" t="s">
        <v>122</v>
      </c>
      <c r="G304" s="4">
        <v>45722.041666666664</v>
      </c>
      <c r="H304" s="4">
        <v>46053.041666666664</v>
      </c>
      <c r="I304" s="2" t="s">
        <v>78</v>
      </c>
      <c r="J304" s="2" t="s">
        <v>147</v>
      </c>
      <c r="K304" s="2" t="s">
        <v>131</v>
      </c>
      <c r="L304" t="s">
        <v>749</v>
      </c>
      <c r="M304" s="2" t="s">
        <v>29</v>
      </c>
      <c r="N304" s="3" t="s">
        <v>7764</v>
      </c>
      <c r="O304" s="5">
        <v>7</v>
      </c>
      <c r="P304" s="5">
        <v>2565228.34</v>
      </c>
      <c r="Q304" s="6">
        <v>2025</v>
      </c>
      <c r="R304" s="7">
        <v>2026</v>
      </c>
      <c r="T304" s="8">
        <v>2657</v>
      </c>
      <c r="U304" s="3" t="s">
        <v>9952</v>
      </c>
      <c r="V304" s="1" t="s">
        <v>33</v>
      </c>
      <c r="W304" s="1" t="s">
        <v>32</v>
      </c>
      <c r="X304" t="str">
        <f>VLOOKUP(Table_query__64[[#This Row],[Nr]],'MyTracker Export'!A:P,'MyTracker Export'!$P$1,FALSE)</f>
        <v>Finished</v>
      </c>
      <c r="Y304" t="str">
        <f>VLOOKUP(Table_query__64[[#This Row],[Nr]],'MyTracker Export'!A:Z,'MyTracker Export'!$Z$1,FALSE)</f>
        <v>Yves Debaisieux</v>
      </c>
      <c r="Z304" t="str">
        <f>VLOOKUP(Table_query__64[[#This Row],[Nr]],'MyTracker Export'!A:AA,'MyTracker Export'!$AA$1,FALSE)</f>
        <v>Loïc Bouvier</v>
      </c>
      <c r="AB304" s="19" t="str">
        <f>IF(Table_query__64[[#This Row],[Project status]]=Table_query__64[[#This Row],[Project Status Check]],"OK","NOK")</f>
        <v>OK</v>
      </c>
      <c r="AC304" s="19" t="str">
        <f>IF(Table_query__64[[#This Row],[PM]]=Table_query__64[[#This Row],[PM Check]],"OK","NOK")</f>
        <v>OK</v>
      </c>
      <c r="AD304" s="19" t="str">
        <f>IF(Table_query__64[[#This Row],[PP]]=Table_query__64[[#This Row],[Pilot Check]],"OK","NOK")</f>
        <v>OK</v>
      </c>
      <c r="AE304" s="19"/>
    </row>
    <row r="305" spans="1:31" x14ac:dyDescent="0.3">
      <c r="A305" s="1" t="s">
        <v>750</v>
      </c>
      <c r="B305" s="2" t="s">
        <v>751</v>
      </c>
      <c r="C305" s="3" t="s">
        <v>5072</v>
      </c>
      <c r="D305" s="2" t="s">
        <v>27</v>
      </c>
      <c r="E305" s="2" t="s">
        <v>25</v>
      </c>
      <c r="F305" s="2" t="s">
        <v>28</v>
      </c>
      <c r="G305" s="4">
        <v>45716.041666666664</v>
      </c>
      <c r="H305" s="4"/>
      <c r="I305" s="2" t="s">
        <v>30</v>
      </c>
      <c r="J305" s="2" t="s">
        <v>30</v>
      </c>
      <c r="K305" s="2"/>
      <c r="L305" t="s">
        <v>37</v>
      </c>
      <c r="M305" s="2" t="s">
        <v>29</v>
      </c>
      <c r="N305" s="3" t="s">
        <v>7765</v>
      </c>
      <c r="O305" s="5">
        <v>0</v>
      </c>
      <c r="P305" s="5">
        <v>600</v>
      </c>
      <c r="Q305" s="6">
        <v>2025</v>
      </c>
      <c r="R305" s="7" t="s">
        <v>31</v>
      </c>
      <c r="T305" s="8">
        <v>2656</v>
      </c>
      <c r="U305" s="3" t="s">
        <v>9953</v>
      </c>
      <c r="V305" s="1" t="s">
        <v>33</v>
      </c>
      <c r="W305" s="1" t="s">
        <v>32</v>
      </c>
      <c r="X305" t="str">
        <f>VLOOKUP(Table_query__64[[#This Row],[Nr]],'MyTracker Export'!A:P,'MyTracker Export'!$P$1,FALSE)</f>
        <v>Finished</v>
      </c>
      <c r="Y305" t="str">
        <f>VLOOKUP(Table_query__64[[#This Row],[Nr]],'MyTracker Export'!A:Z,'MyTracker Export'!$Z$1,FALSE)</f>
        <v>Amine Wali</v>
      </c>
      <c r="Z305" t="str">
        <f>VLOOKUP(Table_query__64[[#This Row],[Nr]],'MyTracker Export'!A:AA,'MyTracker Export'!$AA$1,FALSE)</f>
        <v>Wissem Bensaid</v>
      </c>
      <c r="AB305" s="19" t="str">
        <f>IF(Table_query__64[[#This Row],[Project status]]=Table_query__64[[#This Row],[Project Status Check]],"OK","NOK")</f>
        <v>NOK</v>
      </c>
      <c r="AC305" s="19" t="str">
        <f>IF(Table_query__64[[#This Row],[PM]]=Table_query__64[[#This Row],[PM Check]],"OK","NOK")</f>
        <v>NOK</v>
      </c>
      <c r="AD305" s="19" t="str">
        <f>IF(Table_query__64[[#This Row],[PP]]=Table_query__64[[#This Row],[Pilot Check]],"OK","NOK")</f>
        <v>OK</v>
      </c>
      <c r="AE305" s="19"/>
    </row>
    <row r="306" spans="1:31" x14ac:dyDescent="0.3">
      <c r="A306" s="1" t="s">
        <v>752</v>
      </c>
      <c r="B306" s="2" t="s">
        <v>753</v>
      </c>
      <c r="C306" s="3" t="s">
        <v>5073</v>
      </c>
      <c r="D306" s="2" t="s">
        <v>27</v>
      </c>
      <c r="E306" s="2" t="s">
        <v>25</v>
      </c>
      <c r="F306" s="2" t="s">
        <v>28</v>
      </c>
      <c r="G306" s="4">
        <v>45716.041666666664</v>
      </c>
      <c r="H306" s="4"/>
      <c r="I306" s="2" t="s">
        <v>30</v>
      </c>
      <c r="J306" s="2" t="s">
        <v>30</v>
      </c>
      <c r="K306" s="2"/>
      <c r="L306" t="s">
        <v>166</v>
      </c>
      <c r="M306" s="2" t="s">
        <v>29</v>
      </c>
      <c r="N306" s="3" t="s">
        <v>7766</v>
      </c>
      <c r="O306" s="5">
        <v>0</v>
      </c>
      <c r="P306" s="5">
        <v>6000</v>
      </c>
      <c r="Q306" s="6">
        <v>2025</v>
      </c>
      <c r="R306" s="7" t="s">
        <v>31</v>
      </c>
      <c r="T306" s="8">
        <v>2655</v>
      </c>
      <c r="U306" s="3" t="s">
        <v>9954</v>
      </c>
      <c r="V306" s="1" t="s">
        <v>33</v>
      </c>
      <c r="W306" s="1" t="s">
        <v>32</v>
      </c>
      <c r="X306" t="str">
        <f>VLOOKUP(Table_query__64[[#This Row],[Nr]],'MyTracker Export'!A:P,'MyTracker Export'!$P$1,FALSE)</f>
        <v>Finished</v>
      </c>
      <c r="Y306" t="str">
        <f>VLOOKUP(Table_query__64[[#This Row],[Nr]],'MyTracker Export'!A:Z,'MyTracker Export'!$Z$1,FALSE)</f>
        <v>Ali MKAOUAR</v>
      </c>
      <c r="Z306" t="str">
        <f>VLOOKUP(Table_query__64[[#This Row],[Nr]],'MyTracker Export'!A:AA,'MyTracker Export'!$AA$1,FALSE)</f>
        <v>Wissem Bensaid</v>
      </c>
      <c r="AB306" s="19" t="str">
        <f>IF(Table_query__64[[#This Row],[Project status]]=Table_query__64[[#This Row],[Project Status Check]],"OK","NOK")</f>
        <v>NOK</v>
      </c>
      <c r="AC306" s="19" t="str">
        <f>IF(Table_query__64[[#This Row],[PM]]=Table_query__64[[#This Row],[PM Check]],"OK","NOK")</f>
        <v>NOK</v>
      </c>
      <c r="AD306" s="19" t="str">
        <f>IF(Table_query__64[[#This Row],[PP]]=Table_query__64[[#This Row],[Pilot Check]],"OK","NOK")</f>
        <v>OK</v>
      </c>
      <c r="AE306" s="19"/>
    </row>
    <row r="307" spans="1:31" hidden="1" x14ac:dyDescent="0.3">
      <c r="A307" s="1" t="s">
        <v>754</v>
      </c>
      <c r="B307" s="2" t="s">
        <v>451</v>
      </c>
      <c r="C307" s="3" t="s">
        <v>5074</v>
      </c>
      <c r="D307" s="2" t="s">
        <v>27</v>
      </c>
      <c r="E307" s="2" t="s">
        <v>36</v>
      </c>
      <c r="F307" s="2" t="s">
        <v>122</v>
      </c>
      <c r="G307" s="4">
        <v>45716.041666666664</v>
      </c>
      <c r="H307" s="4">
        <v>45731.041666666664</v>
      </c>
      <c r="I307" s="2" t="s">
        <v>755</v>
      </c>
      <c r="J307" s="2" t="s">
        <v>30</v>
      </c>
      <c r="K307" s="2"/>
      <c r="L307" t="s">
        <v>37</v>
      </c>
      <c r="M307" s="2" t="s">
        <v>29</v>
      </c>
      <c r="N307" s="3" t="s">
        <v>7767</v>
      </c>
      <c r="O307" s="5">
        <v>0</v>
      </c>
      <c r="P307" s="5">
        <v>4500</v>
      </c>
      <c r="Q307" s="6">
        <v>2025</v>
      </c>
      <c r="R307" s="7">
        <v>2025</v>
      </c>
      <c r="T307" s="8">
        <v>2654</v>
      </c>
      <c r="U307" s="3" t="s">
        <v>9955</v>
      </c>
      <c r="V307" s="1" t="s">
        <v>33</v>
      </c>
      <c r="W307" s="1" t="s">
        <v>32</v>
      </c>
      <c r="X307" t="str">
        <f>VLOOKUP(Table_query__64[[#This Row],[Nr]],'MyTracker Export'!A:P,'MyTracker Export'!$P$1,FALSE)</f>
        <v>Finished</v>
      </c>
      <c r="Y307" t="str">
        <f>VLOOKUP(Table_query__64[[#This Row],[Nr]],'MyTracker Export'!A:Z,'MyTracker Export'!$Z$1,FALSE)</f>
        <v>Amina ZOUARI</v>
      </c>
      <c r="Z307" t="str">
        <f>VLOOKUP(Table_query__64[[#This Row],[Nr]],'MyTracker Export'!A:AA,'MyTracker Export'!$AA$1,FALSE)</f>
        <v>Wissem Bensaid</v>
      </c>
      <c r="AB307" s="19" t="str">
        <f>IF(Table_query__64[[#This Row],[Project status]]=Table_query__64[[#This Row],[Project Status Check]],"OK","NOK")</f>
        <v>OK</v>
      </c>
      <c r="AC307" s="19" t="str">
        <f>IF(Table_query__64[[#This Row],[PM]]=Table_query__64[[#This Row],[PM Check]],"OK","NOK")</f>
        <v>OK</v>
      </c>
      <c r="AD307" s="19" t="str">
        <f>IF(Table_query__64[[#This Row],[PP]]=Table_query__64[[#This Row],[Pilot Check]],"OK","NOK")</f>
        <v>OK</v>
      </c>
      <c r="AE307" s="19"/>
    </row>
    <row r="308" spans="1:31" hidden="1" x14ac:dyDescent="0.3">
      <c r="A308" s="1" t="s">
        <v>756</v>
      </c>
      <c r="B308" s="2" t="s">
        <v>334</v>
      </c>
      <c r="C308" s="3" t="s">
        <v>5075</v>
      </c>
      <c r="D308" s="2" t="s">
        <v>38</v>
      </c>
      <c r="E308" s="2" t="s">
        <v>82</v>
      </c>
      <c r="F308" s="2" t="s">
        <v>28</v>
      </c>
      <c r="G308" s="4">
        <v>45716.041666666664</v>
      </c>
      <c r="H308" s="4"/>
      <c r="I308" s="2" t="s">
        <v>335</v>
      </c>
      <c r="J308" s="2" t="s">
        <v>209</v>
      </c>
      <c r="K308" s="2" t="s">
        <v>151</v>
      </c>
      <c r="L308" t="s">
        <v>57</v>
      </c>
      <c r="M308" s="2" t="s">
        <v>59</v>
      </c>
      <c r="N308" s="3" t="s">
        <v>7768</v>
      </c>
      <c r="O308" s="5">
        <v>3</v>
      </c>
      <c r="P308" s="5">
        <v>215668.8</v>
      </c>
      <c r="Q308" s="6">
        <v>2025</v>
      </c>
      <c r="R308" s="7" t="s">
        <v>31</v>
      </c>
      <c r="T308" s="8">
        <v>2653</v>
      </c>
      <c r="U308" s="3" t="s">
        <v>9956</v>
      </c>
      <c r="V308" s="1" t="s">
        <v>33</v>
      </c>
      <c r="W308" s="1" t="s">
        <v>32</v>
      </c>
      <c r="X308" t="str">
        <f>VLOOKUP(Table_query__64[[#This Row],[Nr]],'MyTracker Export'!A:P,'MyTracker Export'!$P$1,FALSE)</f>
        <v>Work in progress</v>
      </c>
      <c r="Y308" t="str">
        <f>VLOOKUP(Table_query__64[[#This Row],[Nr]],'MyTracker Export'!A:Z,'MyTracker Export'!$Z$1,FALSE)</f>
        <v>William Beyst</v>
      </c>
      <c r="Z308" t="str">
        <f>VLOOKUP(Table_query__64[[#This Row],[Nr]],'MyTracker Export'!A:AA,'MyTracker Export'!$AA$1,FALSE)</f>
        <v>Sunny Yip</v>
      </c>
      <c r="AB308" s="19" t="str">
        <f>IF(Table_query__64[[#This Row],[Project status]]=Table_query__64[[#This Row],[Project Status Check]],"OK","NOK")</f>
        <v>OK</v>
      </c>
      <c r="AC308" s="19" t="str">
        <f>IF(Table_query__64[[#This Row],[PM]]=Table_query__64[[#This Row],[PM Check]],"OK","NOK")</f>
        <v>OK</v>
      </c>
      <c r="AD308" s="19" t="str">
        <f>IF(Table_query__64[[#This Row],[PP]]=Table_query__64[[#This Row],[Pilot Check]],"OK","NOK")</f>
        <v>OK</v>
      </c>
      <c r="AE308" s="19"/>
    </row>
    <row r="309" spans="1:31" hidden="1" x14ac:dyDescent="0.3">
      <c r="A309" s="1" t="s">
        <v>757</v>
      </c>
      <c r="B309" s="2" t="s">
        <v>587</v>
      </c>
      <c r="C309" s="3" t="s">
        <v>5076</v>
      </c>
      <c r="D309" s="2" t="s">
        <v>178</v>
      </c>
      <c r="E309" s="2" t="s">
        <v>36</v>
      </c>
      <c r="F309" s="2" t="s">
        <v>28</v>
      </c>
      <c r="G309" s="4">
        <v>45715.041666666664</v>
      </c>
      <c r="H309" s="4"/>
      <c r="I309" s="2" t="s">
        <v>109</v>
      </c>
      <c r="J309" s="2" t="s">
        <v>530</v>
      </c>
      <c r="K309" s="2" t="s">
        <v>463</v>
      </c>
      <c r="L309" t="s">
        <v>97</v>
      </c>
      <c r="M309" s="2" t="s">
        <v>29</v>
      </c>
      <c r="N309" s="3" t="s">
        <v>7769</v>
      </c>
      <c r="O309" s="5">
        <v>8000000</v>
      </c>
      <c r="P309" s="5">
        <v>649928.80000000005</v>
      </c>
      <c r="Q309" s="6">
        <v>2025</v>
      </c>
      <c r="R309" s="7" t="s">
        <v>31</v>
      </c>
      <c r="T309" s="8">
        <v>2652</v>
      </c>
      <c r="U309" s="3" t="s">
        <v>9957</v>
      </c>
      <c r="V309" s="1" t="s">
        <v>33</v>
      </c>
      <c r="W309" s="1" t="s">
        <v>32</v>
      </c>
      <c r="X309" t="str">
        <f>VLOOKUP(Table_query__64[[#This Row],[Nr]],'MyTracker Export'!A:P,'MyTracker Export'!$P$1,FALSE)</f>
        <v>Work in progress</v>
      </c>
      <c r="Y309" t="str">
        <f>VLOOKUP(Table_query__64[[#This Row],[Nr]],'MyTracker Export'!A:Z,'MyTracker Export'!$Z$1,FALSE)</f>
        <v>Jan Beske</v>
      </c>
      <c r="Z309" t="str">
        <f>VLOOKUP(Table_query__64[[#This Row],[Nr]],'MyTracker Export'!A:AA,'MyTracker Export'!$AA$1,FALSE)</f>
        <v>Philippe Fürst</v>
      </c>
      <c r="AB309" s="19" t="str">
        <f>IF(Table_query__64[[#This Row],[Project status]]=Table_query__64[[#This Row],[Project Status Check]],"OK","NOK")</f>
        <v>OK</v>
      </c>
      <c r="AC309" s="19" t="str">
        <f>IF(Table_query__64[[#This Row],[PM]]=Table_query__64[[#This Row],[PM Check]],"OK","NOK")</f>
        <v>OK</v>
      </c>
      <c r="AD309" s="19" t="str">
        <f>IF(Table_query__64[[#This Row],[PP]]=Table_query__64[[#This Row],[Pilot Check]],"OK","NOK")</f>
        <v>OK</v>
      </c>
      <c r="AE309" s="19"/>
    </row>
    <row r="310" spans="1:31" x14ac:dyDescent="0.3">
      <c r="A310" s="1" t="s">
        <v>758</v>
      </c>
      <c r="B310" s="2" t="s">
        <v>759</v>
      </c>
      <c r="C310" s="3" t="s">
        <v>5077</v>
      </c>
      <c r="D310" s="2" t="s">
        <v>45</v>
      </c>
      <c r="E310" s="2" t="s">
        <v>43</v>
      </c>
      <c r="F310" s="2" t="s">
        <v>28</v>
      </c>
      <c r="G310" s="4">
        <v>45715.041666666664</v>
      </c>
      <c r="H310" s="4"/>
      <c r="I310" s="2" t="s">
        <v>243</v>
      </c>
      <c r="J310" s="2" t="s">
        <v>99</v>
      </c>
      <c r="K310" s="2"/>
      <c r="L310" t="s">
        <v>480</v>
      </c>
      <c r="M310" s="2" t="s">
        <v>29</v>
      </c>
      <c r="N310" s="3" t="s">
        <v>7770</v>
      </c>
      <c r="O310" s="5">
        <v>1</v>
      </c>
      <c r="P310" s="5">
        <v>12850.15</v>
      </c>
      <c r="Q310" s="6">
        <v>2025</v>
      </c>
      <c r="R310" s="7" t="s">
        <v>31</v>
      </c>
      <c r="T310" s="8">
        <v>2651</v>
      </c>
      <c r="U310" s="3" t="s">
        <v>9958</v>
      </c>
      <c r="V310" s="1" t="s">
        <v>33</v>
      </c>
      <c r="W310" s="1" t="s">
        <v>32</v>
      </c>
      <c r="X310" t="str">
        <f>VLOOKUP(Table_query__64[[#This Row],[Nr]],'MyTracker Export'!A:P,'MyTracker Export'!$P$1,FALSE)</f>
        <v>Finished</v>
      </c>
      <c r="Y310" t="str">
        <f>VLOOKUP(Table_query__64[[#This Row],[Nr]],'MyTracker Export'!A:Z,'MyTracker Export'!$Z$1,FALSE)</f>
        <v>Cristina Rubio Rodríguez</v>
      </c>
      <c r="Z310" t="str">
        <f>VLOOKUP(Table_query__64[[#This Row],[Nr]],'MyTracker Export'!A:AA,'MyTracker Export'!$AA$1,FALSE)</f>
        <v>Felipe Langa Hernáez</v>
      </c>
      <c r="AB310" s="19" t="str">
        <f>IF(Table_query__64[[#This Row],[Project status]]=Table_query__64[[#This Row],[Project Status Check]],"OK","NOK")</f>
        <v>NOK</v>
      </c>
      <c r="AC310" s="19" t="str">
        <f>IF(Table_query__64[[#This Row],[PM]]=Table_query__64[[#This Row],[PM Check]],"OK","NOK")</f>
        <v>OK</v>
      </c>
      <c r="AD310" s="19" t="str">
        <f>IF(Table_query__64[[#This Row],[PP]]=Table_query__64[[#This Row],[Pilot Check]],"OK","NOK")</f>
        <v>OK</v>
      </c>
      <c r="AE310" s="19"/>
    </row>
    <row r="311" spans="1:31" hidden="1" x14ac:dyDescent="0.3">
      <c r="A311" s="1" t="s">
        <v>760</v>
      </c>
      <c r="B311" s="2" t="s">
        <v>761</v>
      </c>
      <c r="C311" s="3" t="s">
        <v>5078</v>
      </c>
      <c r="D311" s="2" t="s">
        <v>38</v>
      </c>
      <c r="E311" s="2" t="s">
        <v>75</v>
      </c>
      <c r="F311" s="2" t="s">
        <v>122</v>
      </c>
      <c r="G311" s="4">
        <v>45709.041666666664</v>
      </c>
      <c r="H311" s="4">
        <v>45900.083333333336</v>
      </c>
      <c r="I311" s="2" t="s">
        <v>385</v>
      </c>
      <c r="J311" s="2" t="s">
        <v>263</v>
      </c>
      <c r="K311" s="2" t="s">
        <v>131</v>
      </c>
      <c r="L311" t="s">
        <v>404</v>
      </c>
      <c r="M311" s="2" t="s">
        <v>59</v>
      </c>
      <c r="N311" s="3" t="s">
        <v>7771</v>
      </c>
      <c r="O311" s="5">
        <v>200000000</v>
      </c>
      <c r="P311" s="5">
        <v>40073.599999999999</v>
      </c>
      <c r="Q311" s="6">
        <v>2025</v>
      </c>
      <c r="R311" s="7">
        <v>2025</v>
      </c>
      <c r="T311" s="8">
        <v>2650</v>
      </c>
      <c r="U311" s="3" t="s">
        <v>9959</v>
      </c>
      <c r="V311" s="1" t="s">
        <v>33</v>
      </c>
      <c r="W311" s="1" t="s">
        <v>32</v>
      </c>
      <c r="X311" t="str">
        <f>VLOOKUP(Table_query__64[[#This Row],[Nr]],'MyTracker Export'!A:P,'MyTracker Export'!$P$1,FALSE)</f>
        <v>Finished</v>
      </c>
      <c r="Y311" t="str">
        <f>VLOOKUP(Table_query__64[[#This Row],[Nr]],'MyTracker Export'!A:Z,'MyTracker Export'!$Z$1,FALSE)</f>
        <v>Patrick De Graeve</v>
      </c>
      <c r="Z311" t="str">
        <f>VLOOKUP(Table_query__64[[#This Row],[Nr]],'MyTracker Export'!A:AA,'MyTracker Export'!$AA$1,FALSE)</f>
        <v>Carlos Bravo Fernández</v>
      </c>
      <c r="AB311" s="19" t="str">
        <f>IF(Table_query__64[[#This Row],[Project status]]=Table_query__64[[#This Row],[Project Status Check]],"OK","NOK")</f>
        <v>OK</v>
      </c>
      <c r="AC311" s="19" t="str">
        <f>IF(Table_query__64[[#This Row],[PM]]=Table_query__64[[#This Row],[PM Check]],"OK","NOK")</f>
        <v>OK</v>
      </c>
      <c r="AD311" s="19" t="str">
        <f>IF(Table_query__64[[#This Row],[PP]]=Table_query__64[[#This Row],[Pilot Check]],"OK","NOK")</f>
        <v>NOK</v>
      </c>
      <c r="AE311" s="19"/>
    </row>
    <row r="312" spans="1:31" hidden="1" x14ac:dyDescent="0.3">
      <c r="A312" s="1" t="s">
        <v>762</v>
      </c>
      <c r="B312" s="2" t="s">
        <v>643</v>
      </c>
      <c r="C312" s="3" t="s">
        <v>5079</v>
      </c>
      <c r="D312" s="2" t="s">
        <v>38</v>
      </c>
      <c r="E312" s="2" t="s">
        <v>36</v>
      </c>
      <c r="F312" s="2" t="s">
        <v>122</v>
      </c>
      <c r="G312" s="4">
        <v>45708.041666666664</v>
      </c>
      <c r="H312" s="4">
        <v>45747.083333333336</v>
      </c>
      <c r="I312" s="2" t="s">
        <v>487</v>
      </c>
      <c r="J312" s="2" t="s">
        <v>40</v>
      </c>
      <c r="K312" s="2" t="s">
        <v>159</v>
      </c>
      <c r="L312" t="s">
        <v>763</v>
      </c>
      <c r="M312" s="2" t="s">
        <v>29</v>
      </c>
      <c r="N312" s="3" t="s">
        <v>7772</v>
      </c>
      <c r="O312" s="5">
        <v>200000</v>
      </c>
      <c r="P312" s="5">
        <v>8999.1</v>
      </c>
      <c r="Q312" s="6">
        <v>2025</v>
      </c>
      <c r="R312" s="7">
        <v>2025</v>
      </c>
      <c r="T312" s="8">
        <v>2649</v>
      </c>
      <c r="U312" s="3" t="s">
        <v>9960</v>
      </c>
      <c r="V312" s="1" t="s">
        <v>33</v>
      </c>
      <c r="W312" s="1" t="s">
        <v>32</v>
      </c>
      <c r="X312" t="str">
        <f>VLOOKUP(Table_query__64[[#This Row],[Nr]],'MyTracker Export'!A:P,'MyTracker Export'!$P$1,FALSE)</f>
        <v>Finished</v>
      </c>
      <c r="Y312" t="e">
        <f>VLOOKUP(Table_query__64[[#This Row],[Nr]],'MyTracker Export'!A:Z,'MyTracker Export'!$Z$1,FALSE)</f>
        <v>#N/A</v>
      </c>
      <c r="Z312" t="str">
        <f>VLOOKUP(Table_query__64[[#This Row],[Nr]],'MyTracker Export'!A:AA,'MyTracker Export'!$AA$1,FALSE)</f>
        <v>Karel De Swert</v>
      </c>
      <c r="AB312" s="19" t="str">
        <f>IF(Table_query__64[[#This Row],[Project status]]=Table_query__64[[#This Row],[Project Status Check]],"OK","NOK")</f>
        <v>OK</v>
      </c>
      <c r="AC312" s="19" t="e">
        <f>IF(Table_query__64[[#This Row],[PM]]=Table_query__64[[#This Row],[PM Check]],"OK","NOK")</f>
        <v>#N/A</v>
      </c>
      <c r="AD312" s="19" t="str">
        <f>IF(Table_query__64[[#This Row],[PP]]=Table_query__64[[#This Row],[Pilot Check]],"OK","NOK")</f>
        <v>OK</v>
      </c>
      <c r="AE312" s="19"/>
    </row>
    <row r="313" spans="1:31" hidden="1" x14ac:dyDescent="0.3">
      <c r="A313" s="1" t="s">
        <v>764</v>
      </c>
      <c r="B313" s="2" t="s">
        <v>765</v>
      </c>
      <c r="C313" s="3" t="s">
        <v>5080</v>
      </c>
      <c r="D313" s="2" t="s">
        <v>178</v>
      </c>
      <c r="E313" s="2" t="s">
        <v>82</v>
      </c>
      <c r="F313" s="2" t="s">
        <v>122</v>
      </c>
      <c r="G313" s="4">
        <v>45708.041666666664</v>
      </c>
      <c r="H313" s="4">
        <v>45777.083333333336</v>
      </c>
      <c r="I313" s="2" t="s">
        <v>766</v>
      </c>
      <c r="J313" s="2" t="s">
        <v>530</v>
      </c>
      <c r="K313" s="2"/>
      <c r="L313" t="s">
        <v>37</v>
      </c>
      <c r="M313" s="2" t="s">
        <v>59</v>
      </c>
      <c r="N313" s="3" t="s">
        <v>7773</v>
      </c>
      <c r="O313" s="5">
        <v>10</v>
      </c>
      <c r="P313" s="5">
        <v>22895</v>
      </c>
      <c r="Q313" s="6">
        <v>2025</v>
      </c>
      <c r="R313" s="7">
        <v>2025</v>
      </c>
      <c r="T313" s="8">
        <v>2648</v>
      </c>
      <c r="U313" s="3" t="s">
        <v>9961</v>
      </c>
      <c r="V313" s="1" t="s">
        <v>33</v>
      </c>
      <c r="W313" s="1" t="s">
        <v>32</v>
      </c>
      <c r="X313" t="str">
        <f>VLOOKUP(Table_query__64[[#This Row],[Nr]],'MyTracker Export'!A:P,'MyTracker Export'!$P$1,FALSE)</f>
        <v>Finished</v>
      </c>
      <c r="Y313" t="str">
        <f>VLOOKUP(Table_query__64[[#This Row],[Nr]],'MyTracker Export'!A:Z,'MyTracker Export'!$Z$1,FALSE)</f>
        <v>Stefan Rosenkranz</v>
      </c>
      <c r="Z313" t="str">
        <f>VLOOKUP(Table_query__64[[#This Row],[Nr]],'MyTracker Export'!A:AA,'MyTracker Export'!$AA$1,FALSE)</f>
        <v>Philippe Fürst</v>
      </c>
      <c r="AB313" s="19" t="str">
        <f>IF(Table_query__64[[#This Row],[Project status]]=Table_query__64[[#This Row],[Project Status Check]],"OK","NOK")</f>
        <v>OK</v>
      </c>
      <c r="AC313" s="19" t="str">
        <f>IF(Table_query__64[[#This Row],[PM]]=Table_query__64[[#This Row],[PM Check]],"OK","NOK")</f>
        <v>OK</v>
      </c>
      <c r="AD313" s="19" t="str">
        <f>IF(Table_query__64[[#This Row],[PP]]=Table_query__64[[#This Row],[Pilot Check]],"OK","NOK")</f>
        <v>OK</v>
      </c>
      <c r="AE313" s="19"/>
    </row>
    <row r="314" spans="1:31" hidden="1" x14ac:dyDescent="0.3">
      <c r="A314" s="1" t="s">
        <v>767</v>
      </c>
      <c r="B314" s="2" t="s">
        <v>637</v>
      </c>
      <c r="C314" s="3" t="s">
        <v>5081</v>
      </c>
      <c r="D314" s="2" t="s">
        <v>58</v>
      </c>
      <c r="E314" s="2" t="s">
        <v>36</v>
      </c>
      <c r="F314" s="2" t="s">
        <v>28</v>
      </c>
      <c r="G314" s="4">
        <v>45708.041666666664</v>
      </c>
      <c r="H314" s="4"/>
      <c r="I314" s="2" t="s">
        <v>768</v>
      </c>
      <c r="J314" s="2" t="s">
        <v>60</v>
      </c>
      <c r="K314" s="2"/>
      <c r="L314" t="s">
        <v>106</v>
      </c>
      <c r="M314" s="2" t="s">
        <v>59</v>
      </c>
      <c r="N314" s="3" t="s">
        <v>7774</v>
      </c>
      <c r="O314" s="5">
        <v>40</v>
      </c>
      <c r="P314" s="5">
        <v>270583</v>
      </c>
      <c r="Q314" s="6">
        <v>2025</v>
      </c>
      <c r="R314" s="7" t="s">
        <v>31</v>
      </c>
      <c r="T314" s="8">
        <v>2646</v>
      </c>
      <c r="U314" s="3" t="s">
        <v>9962</v>
      </c>
      <c r="V314" s="1" t="s">
        <v>33</v>
      </c>
      <c r="W314" s="1" t="s">
        <v>32</v>
      </c>
      <c r="X314" t="str">
        <f>VLOOKUP(Table_query__64[[#This Row],[Nr]],'MyTracker Export'!A:P,'MyTracker Export'!$P$1,FALSE)</f>
        <v>Work in progress</v>
      </c>
      <c r="Y314" t="str">
        <f>VLOOKUP(Table_query__64[[#This Row],[Nr]],'MyTracker Export'!A:Z,'MyTracker Export'!$Z$1,FALSE)</f>
        <v>Xavier Gelabert Faura</v>
      </c>
      <c r="Z314" t="str">
        <f>VLOOKUP(Table_query__64[[#This Row],[Nr]],'MyTracker Export'!A:AA,'MyTracker Export'!$AA$1,FALSE)</f>
        <v>Maria Bonaccio</v>
      </c>
      <c r="AB314" s="19" t="str">
        <f>IF(Table_query__64[[#This Row],[Project status]]=Table_query__64[[#This Row],[Project Status Check]],"OK","NOK")</f>
        <v>OK</v>
      </c>
      <c r="AC314" s="19" t="str">
        <f>IF(Table_query__64[[#This Row],[PM]]=Table_query__64[[#This Row],[PM Check]],"OK","NOK")</f>
        <v>OK</v>
      </c>
      <c r="AD314" s="19" t="str">
        <f>IF(Table_query__64[[#This Row],[PP]]=Table_query__64[[#This Row],[Pilot Check]],"OK","NOK")</f>
        <v>OK</v>
      </c>
      <c r="AE314" s="19"/>
    </row>
    <row r="315" spans="1:31" hidden="1" x14ac:dyDescent="0.3">
      <c r="A315" s="1" t="s">
        <v>769</v>
      </c>
      <c r="B315" s="2" t="s">
        <v>706</v>
      </c>
      <c r="C315" s="3" t="s">
        <v>5082</v>
      </c>
      <c r="D315" s="2" t="s">
        <v>178</v>
      </c>
      <c r="E315" s="2" t="s">
        <v>82</v>
      </c>
      <c r="F315" s="2" t="s">
        <v>28</v>
      </c>
      <c r="G315" s="4">
        <v>45708.041666666664</v>
      </c>
      <c r="H315" s="4"/>
      <c r="I315" s="2" t="s">
        <v>463</v>
      </c>
      <c r="J315" s="2" t="s">
        <v>530</v>
      </c>
      <c r="K315" s="2"/>
      <c r="L315" t="s">
        <v>57</v>
      </c>
      <c r="M315" s="2" t="s">
        <v>59</v>
      </c>
      <c r="N315" s="3" t="s">
        <v>7775</v>
      </c>
      <c r="O315" s="5">
        <v>0.05</v>
      </c>
      <c r="P315" s="5">
        <v>36000</v>
      </c>
      <c r="Q315" s="6">
        <v>2025</v>
      </c>
      <c r="R315" s="7" t="s">
        <v>31</v>
      </c>
      <c r="T315" s="8">
        <v>2647</v>
      </c>
      <c r="U315" s="3" t="s">
        <v>9963</v>
      </c>
      <c r="V315" s="1" t="s">
        <v>33</v>
      </c>
      <c r="W315" s="1" t="s">
        <v>32</v>
      </c>
      <c r="X315" t="str">
        <f>VLOOKUP(Table_query__64[[#This Row],[Nr]],'MyTracker Export'!A:P,'MyTracker Export'!$P$1,FALSE)</f>
        <v>Work in progress</v>
      </c>
      <c r="Y315" t="str">
        <f>VLOOKUP(Table_query__64[[#This Row],[Nr]],'MyTracker Export'!A:Z,'MyTracker Export'!$Z$1,FALSE)</f>
        <v>Anja Lüttringhaus</v>
      </c>
      <c r="Z315" t="str">
        <f>VLOOKUP(Table_query__64[[#This Row],[Nr]],'MyTracker Export'!A:AA,'MyTracker Export'!$AA$1,FALSE)</f>
        <v>Philippe Fürst</v>
      </c>
      <c r="AB315" s="19" t="str">
        <f>IF(Table_query__64[[#This Row],[Project status]]=Table_query__64[[#This Row],[Project Status Check]],"OK","NOK")</f>
        <v>OK</v>
      </c>
      <c r="AC315" s="19" t="str">
        <f>IF(Table_query__64[[#This Row],[PM]]=Table_query__64[[#This Row],[PM Check]],"OK","NOK")</f>
        <v>OK</v>
      </c>
      <c r="AD315" s="19" t="str">
        <f>IF(Table_query__64[[#This Row],[PP]]=Table_query__64[[#This Row],[Pilot Check]],"OK","NOK")</f>
        <v>OK</v>
      </c>
      <c r="AE315" s="19"/>
    </row>
    <row r="316" spans="1:31" hidden="1" x14ac:dyDescent="0.3">
      <c r="A316" s="1" t="s">
        <v>770</v>
      </c>
      <c r="B316" s="2" t="s">
        <v>771</v>
      </c>
      <c r="C316" s="3" t="s">
        <v>5083</v>
      </c>
      <c r="D316" s="2" t="s">
        <v>178</v>
      </c>
      <c r="E316" s="2" t="s">
        <v>36</v>
      </c>
      <c r="F316" s="2" t="s">
        <v>122</v>
      </c>
      <c r="G316" s="4">
        <v>45706.041666666664</v>
      </c>
      <c r="H316" s="4">
        <v>45989.041666666664</v>
      </c>
      <c r="I316" s="2" t="s">
        <v>463</v>
      </c>
      <c r="J316" s="2" t="s">
        <v>530</v>
      </c>
      <c r="K316" s="2"/>
      <c r="L316" t="s">
        <v>57</v>
      </c>
      <c r="M316" s="2" t="s">
        <v>29</v>
      </c>
      <c r="N316" s="3" t="s">
        <v>7776</v>
      </c>
      <c r="O316" s="5">
        <v>0.01</v>
      </c>
      <c r="P316" s="5">
        <v>12302.56</v>
      </c>
      <c r="Q316" s="6">
        <v>2025</v>
      </c>
      <c r="R316" s="7">
        <v>2025</v>
      </c>
      <c r="T316" s="8">
        <v>2645</v>
      </c>
      <c r="U316" s="3" t="s">
        <v>9964</v>
      </c>
      <c r="V316" s="1" t="s">
        <v>33</v>
      </c>
      <c r="W316" s="1" t="s">
        <v>32</v>
      </c>
      <c r="X316" t="str">
        <f>VLOOKUP(Table_query__64[[#This Row],[Nr]],'MyTracker Export'!A:P,'MyTracker Export'!$P$1,FALSE)</f>
        <v>Finished</v>
      </c>
      <c r="Y316" t="str">
        <f>VLOOKUP(Table_query__64[[#This Row],[Nr]],'MyTracker Export'!A:Z,'MyTracker Export'!$Z$1,FALSE)</f>
        <v>Anja Lüttringhaus</v>
      </c>
      <c r="Z316" t="str">
        <f>VLOOKUP(Table_query__64[[#This Row],[Nr]],'MyTracker Export'!A:AA,'MyTracker Export'!$AA$1,FALSE)</f>
        <v>Philippe Fürst</v>
      </c>
      <c r="AB316" s="19" t="str">
        <f>IF(Table_query__64[[#This Row],[Project status]]=Table_query__64[[#This Row],[Project Status Check]],"OK","NOK")</f>
        <v>OK</v>
      </c>
      <c r="AC316" s="19" t="str">
        <f>IF(Table_query__64[[#This Row],[PM]]=Table_query__64[[#This Row],[PM Check]],"OK","NOK")</f>
        <v>OK</v>
      </c>
      <c r="AD316" s="19" t="str">
        <f>IF(Table_query__64[[#This Row],[PP]]=Table_query__64[[#This Row],[Pilot Check]],"OK","NOK")</f>
        <v>OK</v>
      </c>
      <c r="AE316" s="19"/>
    </row>
    <row r="317" spans="1:31" hidden="1" x14ac:dyDescent="0.3">
      <c r="A317" s="1" t="s">
        <v>772</v>
      </c>
      <c r="B317" s="2" t="s">
        <v>233</v>
      </c>
      <c r="C317" s="3" t="s">
        <v>5084</v>
      </c>
      <c r="D317" s="2" t="s">
        <v>84</v>
      </c>
      <c r="E317" s="2" t="s">
        <v>36</v>
      </c>
      <c r="F317" s="2" t="s">
        <v>28</v>
      </c>
      <c r="G317" s="4">
        <v>45705.041666666664</v>
      </c>
      <c r="H317" s="4">
        <v>45952.083333333336</v>
      </c>
      <c r="I317" s="2" t="s">
        <v>626</v>
      </c>
      <c r="J317" s="2" t="s">
        <v>234</v>
      </c>
      <c r="K317" s="2" t="s">
        <v>415</v>
      </c>
      <c r="L317" t="s">
        <v>773</v>
      </c>
      <c r="M317" s="2" t="s">
        <v>29</v>
      </c>
      <c r="N317" s="3" t="s">
        <v>7777</v>
      </c>
      <c r="O317" s="5">
        <v>1</v>
      </c>
      <c r="P317" s="5">
        <v>56527.49</v>
      </c>
      <c r="Q317" s="6">
        <v>2025</v>
      </c>
      <c r="R317" s="7">
        <v>2025</v>
      </c>
      <c r="T317" s="8">
        <v>2644</v>
      </c>
      <c r="U317" s="3" t="s">
        <v>9965</v>
      </c>
      <c r="V317" s="1" t="s">
        <v>33</v>
      </c>
      <c r="W317" s="1" t="s">
        <v>32</v>
      </c>
      <c r="X317" t="str">
        <f>VLOOKUP(Table_query__64[[#This Row],[Nr]],'MyTracker Export'!A:P,'MyTracker Export'!$P$1,FALSE)</f>
        <v>Work in progress</v>
      </c>
      <c r="Y317" t="str">
        <f>VLOOKUP(Table_query__64[[#This Row],[Nr]],'MyTracker Export'!A:Z,'MyTracker Export'!$Z$1,FALSE)</f>
        <v>Theint Myat Ei</v>
      </c>
      <c r="Z317" t="str">
        <f>VLOOKUP(Table_query__64[[#This Row],[Nr]],'MyTracker Export'!A:AA,'MyTracker Export'!$AA$1,FALSE)</f>
        <v>Mark Sensenig</v>
      </c>
      <c r="AB317" s="19" t="str">
        <f>IF(Table_query__64[[#This Row],[Project status]]=Table_query__64[[#This Row],[Project Status Check]],"OK","NOK")</f>
        <v>OK</v>
      </c>
      <c r="AC317" s="19" t="str">
        <f>IF(Table_query__64[[#This Row],[PM]]=Table_query__64[[#This Row],[PM Check]],"OK","NOK")</f>
        <v>OK</v>
      </c>
      <c r="AD317" s="19" t="str">
        <f>IF(Table_query__64[[#This Row],[PP]]=Table_query__64[[#This Row],[Pilot Check]],"OK","NOK")</f>
        <v>OK</v>
      </c>
      <c r="AE317" s="19"/>
    </row>
    <row r="318" spans="1:31" hidden="1" x14ac:dyDescent="0.3">
      <c r="A318" s="1" t="s">
        <v>774</v>
      </c>
      <c r="B318" s="2" t="s">
        <v>108</v>
      </c>
      <c r="C318" s="3" t="s">
        <v>5085</v>
      </c>
      <c r="D318" s="2" t="s">
        <v>53</v>
      </c>
      <c r="E318" s="2" t="s">
        <v>36</v>
      </c>
      <c r="F318" s="2" t="s">
        <v>28</v>
      </c>
      <c r="G318" s="4">
        <v>45705.041666666664</v>
      </c>
      <c r="H318" s="4"/>
      <c r="I318" s="2" t="s">
        <v>634</v>
      </c>
      <c r="J318" s="2" t="s">
        <v>30</v>
      </c>
      <c r="K318" s="2" t="s">
        <v>151</v>
      </c>
      <c r="L318" t="s">
        <v>37</v>
      </c>
      <c r="M318" s="2" t="s">
        <v>29</v>
      </c>
      <c r="N318" s="3" t="s">
        <v>7778</v>
      </c>
      <c r="O318" s="5">
        <v>0</v>
      </c>
      <c r="P318" s="5">
        <v>72452</v>
      </c>
      <c r="Q318" s="6">
        <v>2025</v>
      </c>
      <c r="R318" s="7" t="s">
        <v>31</v>
      </c>
      <c r="T318" s="8">
        <v>2643</v>
      </c>
      <c r="U318" s="3" t="s">
        <v>9966</v>
      </c>
      <c r="V318" s="1" t="s">
        <v>33</v>
      </c>
      <c r="W318" s="1" t="s">
        <v>32</v>
      </c>
      <c r="X318" t="str">
        <f>VLOOKUP(Table_query__64[[#This Row],[Nr]],'MyTracker Export'!A:P,'MyTracker Export'!$P$1,FALSE)</f>
        <v>Work in progress</v>
      </c>
      <c r="Y318" t="str">
        <f>VLOOKUP(Table_query__64[[#This Row],[Nr]],'MyTracker Export'!A:Z,'MyTracker Export'!$Z$1,FALSE)</f>
        <v>Robert Rossel</v>
      </c>
      <c r="Z318" t="str">
        <f>VLOOKUP(Table_query__64[[#This Row],[Nr]],'MyTracker Export'!A:AA,'MyTracker Export'!$AA$1,FALSE)</f>
        <v>Wissem Bensaid</v>
      </c>
      <c r="AB318" s="19" t="str">
        <f>IF(Table_query__64[[#This Row],[Project status]]=Table_query__64[[#This Row],[Project Status Check]],"OK","NOK")</f>
        <v>OK</v>
      </c>
      <c r="AC318" s="19" t="str">
        <f>IF(Table_query__64[[#This Row],[PM]]=Table_query__64[[#This Row],[PM Check]],"OK","NOK")</f>
        <v>OK</v>
      </c>
      <c r="AD318" s="19" t="str">
        <f>IF(Table_query__64[[#This Row],[PP]]=Table_query__64[[#This Row],[Pilot Check]],"OK","NOK")</f>
        <v>OK</v>
      </c>
      <c r="AE318" s="19"/>
    </row>
    <row r="319" spans="1:31" hidden="1" x14ac:dyDescent="0.3">
      <c r="A319" s="1" t="s">
        <v>775</v>
      </c>
      <c r="B319" s="2" t="s">
        <v>776</v>
      </c>
      <c r="C319" s="3" t="s">
        <v>5086</v>
      </c>
      <c r="D319" s="2" t="s">
        <v>178</v>
      </c>
      <c r="E319" s="2" t="s">
        <v>104</v>
      </c>
      <c r="F319" s="2" t="s">
        <v>122</v>
      </c>
      <c r="G319" s="4">
        <v>45702.041666666664</v>
      </c>
      <c r="H319" s="4">
        <v>45777.083333333336</v>
      </c>
      <c r="I319" s="2" t="s">
        <v>777</v>
      </c>
      <c r="J319" s="2" t="s">
        <v>530</v>
      </c>
      <c r="K319" s="2"/>
      <c r="L319" t="s">
        <v>57</v>
      </c>
      <c r="M319" s="2" t="s">
        <v>29</v>
      </c>
      <c r="N319" s="3" t="s">
        <v>7779</v>
      </c>
      <c r="O319" s="5">
        <v>1</v>
      </c>
      <c r="P319" s="5">
        <v>10200</v>
      </c>
      <c r="Q319" s="6">
        <v>2025</v>
      </c>
      <c r="R319" s="7">
        <v>2025</v>
      </c>
      <c r="T319" s="8">
        <v>2642</v>
      </c>
      <c r="U319" s="3" t="s">
        <v>9967</v>
      </c>
      <c r="V319" s="1" t="s">
        <v>33</v>
      </c>
      <c r="W319" s="1" t="s">
        <v>32</v>
      </c>
      <c r="X319" t="str">
        <f>VLOOKUP(Table_query__64[[#This Row],[Nr]],'MyTracker Export'!A:P,'MyTracker Export'!$P$1,FALSE)</f>
        <v>Finished</v>
      </c>
      <c r="Y319" t="str">
        <f>VLOOKUP(Table_query__64[[#This Row],[Nr]],'MyTracker Export'!A:Z,'MyTracker Export'!$Z$1,FALSE)</f>
        <v>Marcelo Mariano Peralta Brizuela</v>
      </c>
      <c r="Z319" t="str">
        <f>VLOOKUP(Table_query__64[[#This Row],[Nr]],'MyTracker Export'!A:AA,'MyTracker Export'!$AA$1,FALSE)</f>
        <v>Philippe Fürst</v>
      </c>
      <c r="AB319" s="19" t="str">
        <f>IF(Table_query__64[[#This Row],[Project status]]=Table_query__64[[#This Row],[Project Status Check]],"OK","NOK")</f>
        <v>OK</v>
      </c>
      <c r="AC319" s="19" t="str">
        <f>IF(Table_query__64[[#This Row],[PM]]=Table_query__64[[#This Row],[PM Check]],"OK","NOK")</f>
        <v>OK</v>
      </c>
      <c r="AD319" s="19" t="str">
        <f>IF(Table_query__64[[#This Row],[PP]]=Table_query__64[[#This Row],[Pilot Check]],"OK","NOK")</f>
        <v>OK</v>
      </c>
      <c r="AE319" s="19"/>
    </row>
    <row r="320" spans="1:31" hidden="1" x14ac:dyDescent="0.3">
      <c r="A320" s="1" t="s">
        <v>778</v>
      </c>
      <c r="B320" s="2" t="s">
        <v>779</v>
      </c>
      <c r="C320" s="3" t="s">
        <v>5087</v>
      </c>
      <c r="D320" s="2" t="s">
        <v>38</v>
      </c>
      <c r="E320" s="2" t="s">
        <v>82</v>
      </c>
      <c r="F320" s="2" t="s">
        <v>28</v>
      </c>
      <c r="G320" s="4">
        <v>45702.041666666664</v>
      </c>
      <c r="H320" s="4"/>
      <c r="I320" s="2" t="s">
        <v>140</v>
      </c>
      <c r="J320" s="2" t="s">
        <v>140</v>
      </c>
      <c r="K320" s="2"/>
      <c r="L320" t="s">
        <v>404</v>
      </c>
      <c r="M320" s="2" t="s">
        <v>29</v>
      </c>
      <c r="N320" s="3" t="s">
        <v>7780</v>
      </c>
      <c r="O320" s="5">
        <v>0</v>
      </c>
      <c r="P320" s="5">
        <v>17178.900000000001</v>
      </c>
      <c r="Q320" s="6">
        <v>2025</v>
      </c>
      <c r="R320" s="7" t="s">
        <v>31</v>
      </c>
      <c r="T320" s="8">
        <v>2641</v>
      </c>
      <c r="U320" s="3" t="s">
        <v>9968</v>
      </c>
      <c r="V320" s="1" t="s">
        <v>33</v>
      </c>
      <c r="W320" s="1" t="s">
        <v>32</v>
      </c>
      <c r="X320" t="str">
        <f>VLOOKUP(Table_query__64[[#This Row],[Nr]],'MyTracker Export'!A:P,'MyTracker Export'!$P$1,FALSE)</f>
        <v>Work in progress</v>
      </c>
      <c r="Y320" t="str">
        <f>VLOOKUP(Table_query__64[[#This Row],[Nr]],'MyTracker Export'!A:Z,'MyTracker Export'!$Z$1,FALSE)</f>
        <v>Konstantin Stoilov</v>
      </c>
      <c r="Z320" t="str">
        <f>VLOOKUP(Table_query__64[[#This Row],[Nr]],'MyTracker Export'!A:AA,'MyTracker Export'!$AA$1,FALSE)</f>
        <v>Denis Remacle</v>
      </c>
      <c r="AB320" s="19" t="str">
        <f>IF(Table_query__64[[#This Row],[Project status]]=Table_query__64[[#This Row],[Project Status Check]],"OK","NOK")</f>
        <v>OK</v>
      </c>
      <c r="AC320" s="19" t="str">
        <f>IF(Table_query__64[[#This Row],[PM]]=Table_query__64[[#This Row],[PM Check]],"OK","NOK")</f>
        <v>NOK</v>
      </c>
      <c r="AD320" s="19" t="str">
        <f>IF(Table_query__64[[#This Row],[PP]]=Table_query__64[[#This Row],[Pilot Check]],"OK","NOK")</f>
        <v>OK</v>
      </c>
      <c r="AE320" s="19"/>
    </row>
    <row r="321" spans="1:31" hidden="1" x14ac:dyDescent="0.3">
      <c r="A321" s="1" t="s">
        <v>780</v>
      </c>
      <c r="B321" s="2" t="s">
        <v>74</v>
      </c>
      <c r="C321" s="3" t="s">
        <v>5088</v>
      </c>
      <c r="D321" s="2" t="s">
        <v>38</v>
      </c>
      <c r="E321" s="2" t="s">
        <v>75</v>
      </c>
      <c r="F321" s="2" t="s">
        <v>28</v>
      </c>
      <c r="G321" s="4">
        <v>45702.041666666664</v>
      </c>
      <c r="H321" s="4"/>
      <c r="I321" s="2" t="s">
        <v>78</v>
      </c>
      <c r="J321" s="2" t="s">
        <v>147</v>
      </c>
      <c r="K321" s="2" t="s">
        <v>115</v>
      </c>
      <c r="L321" t="s">
        <v>781</v>
      </c>
      <c r="M321" s="2" t="s">
        <v>29</v>
      </c>
      <c r="N321" s="3" t="s">
        <v>7781</v>
      </c>
      <c r="O321" s="5">
        <v>4.3</v>
      </c>
      <c r="P321" s="5">
        <v>755387.16</v>
      </c>
      <c r="Q321" s="6">
        <v>2025</v>
      </c>
      <c r="R321" s="7" t="s">
        <v>31</v>
      </c>
      <c r="T321" s="8">
        <v>2640</v>
      </c>
      <c r="U321" s="3" t="s">
        <v>9969</v>
      </c>
      <c r="V321" s="1" t="s">
        <v>33</v>
      </c>
      <c r="W321" s="1" t="s">
        <v>32</v>
      </c>
      <c r="X321" t="str">
        <f>VLOOKUP(Table_query__64[[#This Row],[Nr]],'MyTracker Export'!A:P,'MyTracker Export'!$P$1,FALSE)</f>
        <v>Work in progress</v>
      </c>
      <c r="Y321" t="str">
        <f>VLOOKUP(Table_query__64[[#This Row],[Nr]],'MyTracker Export'!A:Z,'MyTracker Export'!$Z$1,FALSE)</f>
        <v>Yves Debaisieux</v>
      </c>
      <c r="Z321" t="str">
        <f>VLOOKUP(Table_query__64[[#This Row],[Nr]],'MyTracker Export'!A:AA,'MyTracker Export'!$AA$1,FALSE)</f>
        <v>Loïc Bouvier</v>
      </c>
      <c r="AB321" s="19" t="str">
        <f>IF(Table_query__64[[#This Row],[Project status]]=Table_query__64[[#This Row],[Project Status Check]],"OK","NOK")</f>
        <v>OK</v>
      </c>
      <c r="AC321" s="19" t="str">
        <f>IF(Table_query__64[[#This Row],[PM]]=Table_query__64[[#This Row],[PM Check]],"OK","NOK")</f>
        <v>OK</v>
      </c>
      <c r="AD321" s="19" t="str">
        <f>IF(Table_query__64[[#This Row],[PP]]=Table_query__64[[#This Row],[Pilot Check]],"OK","NOK")</f>
        <v>OK</v>
      </c>
      <c r="AE321" s="19"/>
    </row>
    <row r="322" spans="1:31" x14ac:dyDescent="0.3">
      <c r="A322" s="1" t="s">
        <v>782</v>
      </c>
      <c r="B322" s="2" t="s">
        <v>783</v>
      </c>
      <c r="C322" s="3" t="s">
        <v>5089</v>
      </c>
      <c r="D322" s="2" t="s">
        <v>27</v>
      </c>
      <c r="E322" s="2" t="s">
        <v>43</v>
      </c>
      <c r="F322" s="2" t="s">
        <v>28</v>
      </c>
      <c r="G322" s="4">
        <v>45700.041666666664</v>
      </c>
      <c r="H322" s="4"/>
      <c r="I322" s="2" t="s">
        <v>30</v>
      </c>
      <c r="J322" s="2" t="s">
        <v>30</v>
      </c>
      <c r="K322" s="2"/>
      <c r="L322" t="s">
        <v>784</v>
      </c>
      <c r="M322" s="2" t="s">
        <v>29</v>
      </c>
      <c r="N322" s="3" t="s">
        <v>7782</v>
      </c>
      <c r="O322" s="5">
        <v>0</v>
      </c>
      <c r="P322" s="5">
        <v>120400</v>
      </c>
      <c r="Q322" s="6">
        <v>2025</v>
      </c>
      <c r="R322" s="7" t="s">
        <v>31</v>
      </c>
      <c r="T322" s="8">
        <v>2639</v>
      </c>
      <c r="U322" s="3" t="s">
        <v>9970</v>
      </c>
      <c r="V322" s="1" t="s">
        <v>33</v>
      </c>
      <c r="W322" s="1" t="s">
        <v>32</v>
      </c>
      <c r="X322" t="str">
        <f>VLOOKUP(Table_query__64[[#This Row],[Nr]],'MyTracker Export'!A:P,'MyTracker Export'!$P$1,FALSE)</f>
        <v>Finished</v>
      </c>
      <c r="Y322" t="str">
        <f>VLOOKUP(Table_query__64[[#This Row],[Nr]],'MyTracker Export'!A:Z,'MyTracker Export'!$Z$1,FALSE)</f>
        <v>Oussema Chelly</v>
      </c>
      <c r="Z322" t="str">
        <f>VLOOKUP(Table_query__64[[#This Row],[Nr]],'MyTracker Export'!A:AA,'MyTracker Export'!$AA$1,FALSE)</f>
        <v>Wissem Bensaid</v>
      </c>
      <c r="AB322" s="19" t="str">
        <f>IF(Table_query__64[[#This Row],[Project status]]=Table_query__64[[#This Row],[Project Status Check]],"OK","NOK")</f>
        <v>NOK</v>
      </c>
      <c r="AC322" s="19" t="str">
        <f>IF(Table_query__64[[#This Row],[PM]]=Table_query__64[[#This Row],[PM Check]],"OK","NOK")</f>
        <v>NOK</v>
      </c>
      <c r="AD322" s="19" t="str">
        <f>IF(Table_query__64[[#This Row],[PP]]=Table_query__64[[#This Row],[Pilot Check]],"OK","NOK")</f>
        <v>OK</v>
      </c>
      <c r="AE322" s="19"/>
    </row>
    <row r="323" spans="1:31" hidden="1" x14ac:dyDescent="0.3">
      <c r="A323" s="1" t="s">
        <v>785</v>
      </c>
      <c r="B323" s="2" t="s">
        <v>35</v>
      </c>
      <c r="C323" s="3" t="s">
        <v>5090</v>
      </c>
      <c r="D323" s="2" t="s">
        <v>38</v>
      </c>
      <c r="E323" s="2" t="s">
        <v>36</v>
      </c>
      <c r="F323" s="2" t="s">
        <v>122</v>
      </c>
      <c r="G323" s="4">
        <v>45689.041666666664</v>
      </c>
      <c r="H323" s="4">
        <v>45779.083333333336</v>
      </c>
      <c r="I323" s="2" t="s">
        <v>39</v>
      </c>
      <c r="J323" s="2" t="s">
        <v>40</v>
      </c>
      <c r="K323" s="2" t="s">
        <v>159</v>
      </c>
      <c r="L323" t="s">
        <v>37</v>
      </c>
      <c r="M323" s="2" t="s">
        <v>29</v>
      </c>
      <c r="N323" s="3" t="s">
        <v>7783</v>
      </c>
      <c r="O323" s="5">
        <v>0.01</v>
      </c>
      <c r="P323" s="5">
        <v>4549.2299999999996</v>
      </c>
      <c r="Q323" s="6">
        <v>2025</v>
      </c>
      <c r="R323" s="7">
        <v>2025</v>
      </c>
      <c r="T323" s="8">
        <v>2638</v>
      </c>
      <c r="U323" s="3" t="s">
        <v>9971</v>
      </c>
      <c r="V323" s="1" t="s">
        <v>33</v>
      </c>
      <c r="W323" s="1" t="s">
        <v>32</v>
      </c>
      <c r="X323" t="str">
        <f>VLOOKUP(Table_query__64[[#This Row],[Nr]],'MyTracker Export'!A:P,'MyTracker Export'!$P$1,FALSE)</f>
        <v>Finished</v>
      </c>
      <c r="Y323" t="str">
        <f>VLOOKUP(Table_query__64[[#This Row],[Nr]],'MyTracker Export'!A:Z,'MyTracker Export'!$Z$1,FALSE)</f>
        <v>Audric Jeanne</v>
      </c>
      <c r="Z323" t="str">
        <f>VLOOKUP(Table_query__64[[#This Row],[Nr]],'MyTracker Export'!A:AA,'MyTracker Export'!$AA$1,FALSE)</f>
        <v>Karel De Swert</v>
      </c>
      <c r="AB323" s="19" t="str">
        <f>IF(Table_query__64[[#This Row],[Project status]]=Table_query__64[[#This Row],[Project Status Check]],"OK","NOK")</f>
        <v>OK</v>
      </c>
      <c r="AC323" s="19" t="str">
        <f>IF(Table_query__64[[#This Row],[PM]]=Table_query__64[[#This Row],[PM Check]],"OK","NOK")</f>
        <v>OK</v>
      </c>
      <c r="AD323" s="19" t="str">
        <f>IF(Table_query__64[[#This Row],[PP]]=Table_query__64[[#This Row],[Pilot Check]],"OK","NOK")</f>
        <v>OK</v>
      </c>
      <c r="AE323" s="19"/>
    </row>
    <row r="324" spans="1:31" x14ac:dyDescent="0.3">
      <c r="A324" s="1" t="s">
        <v>786</v>
      </c>
      <c r="B324" s="2" t="s">
        <v>787</v>
      </c>
      <c r="C324" s="3" t="s">
        <v>5091</v>
      </c>
      <c r="D324" s="2" t="s">
        <v>27</v>
      </c>
      <c r="E324" s="2" t="s">
        <v>25</v>
      </c>
      <c r="F324" s="2" t="s">
        <v>28</v>
      </c>
      <c r="G324" s="4">
        <v>45700.041666666664</v>
      </c>
      <c r="H324" s="4"/>
      <c r="I324" s="2" t="s">
        <v>30</v>
      </c>
      <c r="J324" s="2" t="s">
        <v>30</v>
      </c>
      <c r="K324" s="2"/>
      <c r="L324" t="s">
        <v>57</v>
      </c>
      <c r="M324" s="2" t="s">
        <v>59</v>
      </c>
      <c r="N324" s="3" t="s">
        <v>7784</v>
      </c>
      <c r="O324" s="5">
        <v>0</v>
      </c>
      <c r="P324" s="5">
        <v>1800</v>
      </c>
      <c r="Q324" s="6">
        <v>2025</v>
      </c>
      <c r="R324" s="7" t="s">
        <v>31</v>
      </c>
      <c r="T324" s="8">
        <v>2637</v>
      </c>
      <c r="U324" s="3" t="s">
        <v>9972</v>
      </c>
      <c r="V324" s="1" t="s">
        <v>33</v>
      </c>
      <c r="W324" s="1" t="s">
        <v>32</v>
      </c>
      <c r="X324" t="str">
        <f>VLOOKUP(Table_query__64[[#This Row],[Nr]],'MyTracker Export'!A:P,'MyTracker Export'!$P$1,FALSE)</f>
        <v>Finished</v>
      </c>
      <c r="Y324" t="e">
        <f>VLOOKUP(Table_query__64[[#This Row],[Nr]],'MyTracker Export'!A:Z,'MyTracker Export'!$Z$1,FALSE)</f>
        <v>#N/A</v>
      </c>
      <c r="Z324" t="str">
        <f>VLOOKUP(Table_query__64[[#This Row],[Nr]],'MyTracker Export'!A:AA,'MyTracker Export'!$AA$1,FALSE)</f>
        <v>Wissem Bensaid</v>
      </c>
      <c r="AB324" s="19" t="str">
        <f>IF(Table_query__64[[#This Row],[Project status]]=Table_query__64[[#This Row],[Project Status Check]],"OK","NOK")</f>
        <v>NOK</v>
      </c>
      <c r="AC324" s="19" t="e">
        <f>IF(Table_query__64[[#This Row],[PM]]=Table_query__64[[#This Row],[PM Check]],"OK","NOK")</f>
        <v>#N/A</v>
      </c>
      <c r="AD324" s="19" t="str">
        <f>IF(Table_query__64[[#This Row],[PP]]=Table_query__64[[#This Row],[Pilot Check]],"OK","NOK")</f>
        <v>OK</v>
      </c>
      <c r="AE324" s="19"/>
    </row>
    <row r="325" spans="1:31" x14ac:dyDescent="0.3">
      <c r="A325" s="1" t="s">
        <v>788</v>
      </c>
      <c r="B325" s="2" t="s">
        <v>508</v>
      </c>
      <c r="C325" s="3" t="s">
        <v>5092</v>
      </c>
      <c r="D325" s="2" t="s">
        <v>27</v>
      </c>
      <c r="E325" s="2" t="s">
        <v>25</v>
      </c>
      <c r="F325" s="2" t="s">
        <v>28</v>
      </c>
      <c r="G325" s="4">
        <v>45700.041666666664</v>
      </c>
      <c r="H325" s="4"/>
      <c r="I325" s="2" t="s">
        <v>30</v>
      </c>
      <c r="J325" s="2" t="s">
        <v>30</v>
      </c>
      <c r="K325" s="2"/>
      <c r="L325" t="s">
        <v>789</v>
      </c>
      <c r="M325" s="2" t="s">
        <v>29</v>
      </c>
      <c r="N325" s="3" t="s">
        <v>7785</v>
      </c>
      <c r="O325" s="5">
        <v>0</v>
      </c>
      <c r="P325" s="5">
        <v>3.63</v>
      </c>
      <c r="Q325" s="6">
        <v>2025</v>
      </c>
      <c r="R325" s="7" t="s">
        <v>31</v>
      </c>
      <c r="T325" s="8">
        <v>2636</v>
      </c>
      <c r="U325" s="3" t="s">
        <v>9973</v>
      </c>
      <c r="V325" s="1" t="s">
        <v>33</v>
      </c>
      <c r="W325" s="1" t="s">
        <v>32</v>
      </c>
      <c r="X325" t="str">
        <f>VLOOKUP(Table_query__64[[#This Row],[Nr]],'MyTracker Export'!A:P,'MyTracker Export'!$P$1,FALSE)</f>
        <v>Finished</v>
      </c>
      <c r="Y325" t="str">
        <f>VLOOKUP(Table_query__64[[#This Row],[Nr]],'MyTracker Export'!A:Z,'MyTracker Export'!$Z$1,FALSE)</f>
        <v>Dhekra Yaakoubi</v>
      </c>
      <c r="Z325" t="str">
        <f>VLOOKUP(Table_query__64[[#This Row],[Nr]],'MyTracker Export'!A:AA,'MyTracker Export'!$AA$1,FALSE)</f>
        <v>Wissem Bensaid</v>
      </c>
      <c r="AB325" s="19" t="str">
        <f>IF(Table_query__64[[#This Row],[Project status]]=Table_query__64[[#This Row],[Project Status Check]],"OK","NOK")</f>
        <v>NOK</v>
      </c>
      <c r="AC325" s="19" t="str">
        <f>IF(Table_query__64[[#This Row],[PM]]=Table_query__64[[#This Row],[PM Check]],"OK","NOK")</f>
        <v>NOK</v>
      </c>
      <c r="AD325" s="19" t="str">
        <f>IF(Table_query__64[[#This Row],[PP]]=Table_query__64[[#This Row],[Pilot Check]],"OK","NOK")</f>
        <v>OK</v>
      </c>
      <c r="AE325" s="19"/>
    </row>
    <row r="326" spans="1:31" hidden="1" x14ac:dyDescent="0.3">
      <c r="A326" s="1" t="s">
        <v>790</v>
      </c>
      <c r="B326" s="2" t="s">
        <v>791</v>
      </c>
      <c r="C326" s="3" t="s">
        <v>5093</v>
      </c>
      <c r="D326" s="2" t="s">
        <v>27</v>
      </c>
      <c r="E326" s="2" t="s">
        <v>25</v>
      </c>
      <c r="F326" s="2" t="s">
        <v>28</v>
      </c>
      <c r="G326" s="4">
        <v>45700.041666666664</v>
      </c>
      <c r="H326" s="4"/>
      <c r="I326" s="2" t="s">
        <v>30</v>
      </c>
      <c r="J326" s="2" t="s">
        <v>30</v>
      </c>
      <c r="K326" s="2"/>
      <c r="L326" t="s">
        <v>166</v>
      </c>
      <c r="M326" s="2" t="s">
        <v>29</v>
      </c>
      <c r="N326" s="3" t="s">
        <v>7786</v>
      </c>
      <c r="O326" s="5">
        <v>0</v>
      </c>
      <c r="P326" s="5">
        <v>36000</v>
      </c>
      <c r="Q326" s="6">
        <v>2025</v>
      </c>
      <c r="R326" s="7" t="s">
        <v>31</v>
      </c>
      <c r="T326" s="8">
        <v>2635</v>
      </c>
      <c r="U326" s="3" t="s">
        <v>9974</v>
      </c>
      <c r="V326" s="1" t="s">
        <v>33</v>
      </c>
      <c r="W326" s="1" t="s">
        <v>32</v>
      </c>
      <c r="X326" t="str">
        <f>VLOOKUP(Table_query__64[[#This Row],[Nr]],'MyTracker Export'!A:P,'MyTracker Export'!$P$1,FALSE)</f>
        <v>Work in progress</v>
      </c>
      <c r="Y326" t="str">
        <f>VLOOKUP(Table_query__64[[#This Row],[Nr]],'MyTracker Export'!A:Z,'MyTracker Export'!$Z$1,FALSE)</f>
        <v>Amir Ben Ayed</v>
      </c>
      <c r="Z326" t="str">
        <f>VLOOKUP(Table_query__64[[#This Row],[Nr]],'MyTracker Export'!A:AA,'MyTracker Export'!$AA$1,FALSE)</f>
        <v>Wissem Bensaid</v>
      </c>
      <c r="AB326" s="19" t="str">
        <f>IF(Table_query__64[[#This Row],[Project status]]=Table_query__64[[#This Row],[Project Status Check]],"OK","NOK")</f>
        <v>OK</v>
      </c>
      <c r="AC326" s="19" t="str">
        <f>IF(Table_query__64[[#This Row],[PM]]=Table_query__64[[#This Row],[PM Check]],"OK","NOK")</f>
        <v>NOK</v>
      </c>
      <c r="AD326" s="19" t="str">
        <f>IF(Table_query__64[[#This Row],[PP]]=Table_query__64[[#This Row],[Pilot Check]],"OK","NOK")</f>
        <v>OK</v>
      </c>
      <c r="AE326" s="19"/>
    </row>
    <row r="327" spans="1:31" hidden="1" x14ac:dyDescent="0.3">
      <c r="A327" s="1" t="s">
        <v>792</v>
      </c>
      <c r="B327" s="2" t="s">
        <v>127</v>
      </c>
      <c r="C327" s="3" t="s">
        <v>5094</v>
      </c>
      <c r="D327" s="2" t="s">
        <v>27</v>
      </c>
      <c r="E327" s="2" t="s">
        <v>25</v>
      </c>
      <c r="F327" s="2" t="s">
        <v>28</v>
      </c>
      <c r="G327" s="4">
        <v>45700.041666666664</v>
      </c>
      <c r="H327" s="4">
        <v>45952.083333333336</v>
      </c>
      <c r="I327" s="2" t="s">
        <v>444</v>
      </c>
      <c r="J327" s="2" t="s">
        <v>30</v>
      </c>
      <c r="K327" s="2"/>
      <c r="L327" t="s">
        <v>37</v>
      </c>
      <c r="M327" s="2" t="s">
        <v>59</v>
      </c>
      <c r="N327" s="3" t="s">
        <v>7787</v>
      </c>
      <c r="O327" s="5">
        <v>0</v>
      </c>
      <c r="P327" s="5">
        <v>7500</v>
      </c>
      <c r="Q327" s="6">
        <v>2025</v>
      </c>
      <c r="R327" s="7">
        <v>2025</v>
      </c>
      <c r="T327" s="8">
        <v>2634</v>
      </c>
      <c r="U327" s="3" t="s">
        <v>9975</v>
      </c>
      <c r="V327" s="1" t="s">
        <v>33</v>
      </c>
      <c r="W327" s="1" t="s">
        <v>32</v>
      </c>
      <c r="X327" t="str">
        <f>VLOOKUP(Table_query__64[[#This Row],[Nr]],'MyTracker Export'!A:P,'MyTracker Export'!$P$1,FALSE)</f>
        <v>Work in progress</v>
      </c>
      <c r="Y327" t="str">
        <f>VLOOKUP(Table_query__64[[#This Row],[Nr]],'MyTracker Export'!A:Z,'MyTracker Export'!$Z$1,FALSE)</f>
        <v>Achraf Walha</v>
      </c>
      <c r="Z327" t="str">
        <f>VLOOKUP(Table_query__64[[#This Row],[Nr]],'MyTracker Export'!A:AA,'MyTracker Export'!$AA$1,FALSE)</f>
        <v>Wissem Bensaid</v>
      </c>
      <c r="AB327" s="19" t="str">
        <f>IF(Table_query__64[[#This Row],[Project status]]=Table_query__64[[#This Row],[Project Status Check]],"OK","NOK")</f>
        <v>OK</v>
      </c>
      <c r="AC327" s="19" t="str">
        <f>IF(Table_query__64[[#This Row],[PM]]=Table_query__64[[#This Row],[PM Check]],"OK","NOK")</f>
        <v>OK</v>
      </c>
      <c r="AD327" s="19" t="str">
        <f>IF(Table_query__64[[#This Row],[PP]]=Table_query__64[[#This Row],[Pilot Check]],"OK","NOK")</f>
        <v>OK</v>
      </c>
      <c r="AE327" s="19"/>
    </row>
    <row r="328" spans="1:31" hidden="1" x14ac:dyDescent="0.3">
      <c r="A328" s="1" t="s">
        <v>793</v>
      </c>
      <c r="B328" s="2" t="s">
        <v>794</v>
      </c>
      <c r="C328" s="3" t="s">
        <v>5095</v>
      </c>
      <c r="D328" s="2" t="s">
        <v>45</v>
      </c>
      <c r="E328" s="2" t="s">
        <v>43</v>
      </c>
      <c r="F328" s="2" t="s">
        <v>28</v>
      </c>
      <c r="G328" s="4">
        <v>45700.041666666664</v>
      </c>
      <c r="H328" s="4"/>
      <c r="I328" s="2" t="s">
        <v>72</v>
      </c>
      <c r="J328" s="2" t="s">
        <v>72</v>
      </c>
      <c r="K328" s="2"/>
      <c r="L328" t="s">
        <v>795</v>
      </c>
      <c r="M328" s="2" t="s">
        <v>29</v>
      </c>
      <c r="N328" s="3" t="s">
        <v>7788</v>
      </c>
      <c r="O328" s="5">
        <v>5</v>
      </c>
      <c r="P328" s="5">
        <v>453648.95</v>
      </c>
      <c r="Q328" s="6">
        <v>2025</v>
      </c>
      <c r="R328" s="7" t="s">
        <v>31</v>
      </c>
      <c r="T328" s="8">
        <v>2633</v>
      </c>
      <c r="U328" s="3" t="s">
        <v>9976</v>
      </c>
      <c r="V328" s="1" t="s">
        <v>33</v>
      </c>
      <c r="W328" s="1" t="s">
        <v>32</v>
      </c>
      <c r="X328" t="str">
        <f>VLOOKUP(Table_query__64[[#This Row],[Nr]],'MyTracker Export'!A:P,'MyTracker Export'!$P$1,FALSE)</f>
        <v>Work in progress</v>
      </c>
      <c r="Y328" t="str">
        <f>VLOOKUP(Table_query__64[[#This Row],[Nr]],'MyTracker Export'!A:Z,'MyTracker Export'!$Z$1,FALSE)</f>
        <v>Lucas Soto</v>
      </c>
      <c r="Z328" t="str">
        <f>VLOOKUP(Table_query__64[[#This Row],[Nr]],'MyTracker Export'!A:AA,'MyTracker Export'!$AA$1,FALSE)</f>
        <v>Lucas Soto</v>
      </c>
      <c r="AB328" s="19" t="str">
        <f>IF(Table_query__64[[#This Row],[Project status]]=Table_query__64[[#This Row],[Project Status Check]],"OK","NOK")</f>
        <v>OK</v>
      </c>
      <c r="AC328" s="19" t="str">
        <f>IF(Table_query__64[[#This Row],[PM]]=Table_query__64[[#This Row],[PM Check]],"OK","NOK")</f>
        <v>NOK</v>
      </c>
      <c r="AD328" s="19" t="str">
        <f>IF(Table_query__64[[#This Row],[PP]]=Table_query__64[[#This Row],[Pilot Check]],"OK","NOK")</f>
        <v>NOK</v>
      </c>
      <c r="AE328" s="19"/>
    </row>
    <row r="329" spans="1:31" hidden="1" x14ac:dyDescent="0.3">
      <c r="A329" s="1" t="s">
        <v>796</v>
      </c>
      <c r="B329" s="2" t="s">
        <v>51</v>
      </c>
      <c r="C329" s="3" t="s">
        <v>5096</v>
      </c>
      <c r="D329" s="2" t="s">
        <v>53</v>
      </c>
      <c r="E329" s="2" t="s">
        <v>36</v>
      </c>
      <c r="F329" s="2" t="s">
        <v>122</v>
      </c>
      <c r="G329" s="4">
        <v>45699.041666666664</v>
      </c>
      <c r="H329" s="4">
        <v>45838.083333333336</v>
      </c>
      <c r="I329" s="2" t="s">
        <v>797</v>
      </c>
      <c r="J329" s="2" t="s">
        <v>289</v>
      </c>
      <c r="K329" s="2" t="s">
        <v>159</v>
      </c>
      <c r="L329" t="s">
        <v>242</v>
      </c>
      <c r="M329" s="2" t="s">
        <v>29</v>
      </c>
      <c r="N329" s="3" t="s">
        <v>7789</v>
      </c>
      <c r="O329" s="5">
        <v>0.6</v>
      </c>
      <c r="P329" s="5">
        <v>30502.639999999999</v>
      </c>
      <c r="Q329" s="6">
        <v>2025</v>
      </c>
      <c r="R329" s="7">
        <v>2025</v>
      </c>
      <c r="T329" s="8">
        <v>2632</v>
      </c>
      <c r="U329" s="3" t="s">
        <v>9977</v>
      </c>
      <c r="V329" s="1" t="s">
        <v>33</v>
      </c>
      <c r="W329" s="1" t="s">
        <v>32</v>
      </c>
      <c r="X329" t="str">
        <f>VLOOKUP(Table_query__64[[#This Row],[Nr]],'MyTracker Export'!A:P,'MyTracker Export'!$P$1,FALSE)</f>
        <v>Finished</v>
      </c>
      <c r="Y329" t="str">
        <f>VLOOKUP(Table_query__64[[#This Row],[Nr]],'MyTracker Export'!A:Z,'MyTracker Export'!$Z$1,FALSE)</f>
        <v>Gabriela Rolande</v>
      </c>
      <c r="Z329" t="str">
        <f>VLOOKUP(Table_query__64[[#This Row],[Nr]],'MyTracker Export'!A:AA,'MyTracker Export'!$AA$1,FALSE)</f>
        <v>Mac Olean</v>
      </c>
      <c r="AB329" s="19" t="str">
        <f>IF(Table_query__64[[#This Row],[Project status]]=Table_query__64[[#This Row],[Project Status Check]],"OK","NOK")</f>
        <v>OK</v>
      </c>
      <c r="AC329" s="19" t="str">
        <f>IF(Table_query__64[[#This Row],[PM]]=Table_query__64[[#This Row],[PM Check]],"OK","NOK")</f>
        <v>OK</v>
      </c>
      <c r="AD329" s="19" t="str">
        <f>IF(Table_query__64[[#This Row],[PP]]=Table_query__64[[#This Row],[Pilot Check]],"OK","NOK")</f>
        <v>OK</v>
      </c>
      <c r="AE329" s="19"/>
    </row>
    <row r="330" spans="1:31" hidden="1" x14ac:dyDescent="0.3">
      <c r="A330" s="1" t="s">
        <v>798</v>
      </c>
      <c r="B330" s="2" t="s">
        <v>799</v>
      </c>
      <c r="C330" s="3" t="s">
        <v>5097</v>
      </c>
      <c r="D330" s="2" t="s">
        <v>27</v>
      </c>
      <c r="E330" s="2" t="s">
        <v>25</v>
      </c>
      <c r="F330" s="2" t="s">
        <v>28</v>
      </c>
      <c r="G330" s="4">
        <v>45695</v>
      </c>
      <c r="H330" s="4"/>
      <c r="I330" s="2" t="s">
        <v>30</v>
      </c>
      <c r="J330" s="2" t="s">
        <v>30</v>
      </c>
      <c r="K330" s="2"/>
      <c r="L330" t="s">
        <v>57</v>
      </c>
      <c r="M330" s="2" t="s">
        <v>29</v>
      </c>
      <c r="N330" s="3" t="s">
        <v>7790</v>
      </c>
      <c r="O330" s="5">
        <v>0</v>
      </c>
      <c r="P330" s="5">
        <v>88000</v>
      </c>
      <c r="Q330" s="6">
        <v>2025</v>
      </c>
      <c r="R330" s="7" t="s">
        <v>31</v>
      </c>
      <c r="T330" s="8">
        <v>2631</v>
      </c>
      <c r="U330" s="3" t="s">
        <v>9978</v>
      </c>
      <c r="V330" s="1" t="s">
        <v>33</v>
      </c>
      <c r="W330" s="1" t="s">
        <v>32</v>
      </c>
      <c r="X330" t="str">
        <f>VLOOKUP(Table_query__64[[#This Row],[Nr]],'MyTracker Export'!A:P,'MyTracker Export'!$P$1,FALSE)</f>
        <v>Work in progress</v>
      </c>
      <c r="Y330" t="str">
        <f>VLOOKUP(Table_query__64[[#This Row],[Nr]],'MyTracker Export'!A:Z,'MyTracker Export'!$Z$1,FALSE)</f>
        <v>Boulbeba Lajmi</v>
      </c>
      <c r="Z330" t="str">
        <f>VLOOKUP(Table_query__64[[#This Row],[Nr]],'MyTracker Export'!A:AA,'MyTracker Export'!$AA$1,FALSE)</f>
        <v>Wissem Bensaid</v>
      </c>
      <c r="AB330" s="19" t="str">
        <f>IF(Table_query__64[[#This Row],[Project status]]=Table_query__64[[#This Row],[Project Status Check]],"OK","NOK")</f>
        <v>OK</v>
      </c>
      <c r="AC330" s="19" t="str">
        <f>IF(Table_query__64[[#This Row],[PM]]=Table_query__64[[#This Row],[PM Check]],"OK","NOK")</f>
        <v>NOK</v>
      </c>
      <c r="AD330" s="19" t="str">
        <f>IF(Table_query__64[[#This Row],[PP]]=Table_query__64[[#This Row],[Pilot Check]],"OK","NOK")</f>
        <v>OK</v>
      </c>
      <c r="AE330" s="19"/>
    </row>
    <row r="331" spans="1:31" hidden="1" x14ac:dyDescent="0.3">
      <c r="A331" s="1" t="s">
        <v>800</v>
      </c>
      <c r="B331" s="2" t="s">
        <v>801</v>
      </c>
      <c r="C331" s="3" t="s">
        <v>5098</v>
      </c>
      <c r="D331" s="2" t="s">
        <v>58</v>
      </c>
      <c r="E331" s="2" t="s">
        <v>36</v>
      </c>
      <c r="F331" s="2" t="s">
        <v>28</v>
      </c>
      <c r="G331" s="4">
        <v>45692.041666666664</v>
      </c>
      <c r="H331" s="4"/>
      <c r="I331" s="2" t="s">
        <v>802</v>
      </c>
      <c r="J331" s="2" t="s">
        <v>229</v>
      </c>
      <c r="K331" s="2" t="s">
        <v>151</v>
      </c>
      <c r="L331" t="s">
        <v>526</v>
      </c>
      <c r="M331" s="2" t="s">
        <v>29</v>
      </c>
      <c r="N331" s="3" t="s">
        <v>7791</v>
      </c>
      <c r="O331" s="5">
        <v>5</v>
      </c>
      <c r="P331" s="5">
        <v>251194.5</v>
      </c>
      <c r="Q331" s="6">
        <v>2025</v>
      </c>
      <c r="R331" s="7" t="s">
        <v>31</v>
      </c>
      <c r="T331" s="8">
        <v>2629</v>
      </c>
      <c r="U331" s="3" t="s">
        <v>9979</v>
      </c>
      <c r="V331" s="1" t="s">
        <v>33</v>
      </c>
      <c r="W331" s="1" t="s">
        <v>32</v>
      </c>
      <c r="X331" t="str">
        <f>VLOOKUP(Table_query__64[[#This Row],[Nr]],'MyTracker Export'!A:P,'MyTracker Export'!$P$1,FALSE)</f>
        <v>Work in progress</v>
      </c>
      <c r="Y331" t="str">
        <f>VLOOKUP(Table_query__64[[#This Row],[Nr]],'MyTracker Export'!A:Z,'MyTracker Export'!$Z$1,FALSE)</f>
        <v>Antonio Salcedo</v>
      </c>
      <c r="Z331" t="str">
        <f>VLOOKUP(Table_query__64[[#This Row],[Nr]],'MyTracker Export'!A:AA,'MyTracker Export'!$AA$1,FALSE)</f>
        <v>Paqui Romero</v>
      </c>
      <c r="AB331" s="19" t="str">
        <f>IF(Table_query__64[[#This Row],[Project status]]=Table_query__64[[#This Row],[Project Status Check]],"OK","NOK")</f>
        <v>OK</v>
      </c>
      <c r="AC331" s="19" t="str">
        <f>IF(Table_query__64[[#This Row],[PM]]=Table_query__64[[#This Row],[PM Check]],"OK","NOK")</f>
        <v>OK</v>
      </c>
      <c r="AD331" s="19" t="str">
        <f>IF(Table_query__64[[#This Row],[PP]]=Table_query__64[[#This Row],[Pilot Check]],"OK","NOK")</f>
        <v>OK</v>
      </c>
      <c r="AE331" s="19"/>
    </row>
    <row r="332" spans="1:31" hidden="1" x14ac:dyDescent="0.3">
      <c r="A332" s="1" t="s">
        <v>803</v>
      </c>
      <c r="B332" s="2" t="s">
        <v>471</v>
      </c>
      <c r="C332" s="3" t="s">
        <v>5099</v>
      </c>
      <c r="D332" s="2" t="s">
        <v>38</v>
      </c>
      <c r="E332" s="2" t="s">
        <v>36</v>
      </c>
      <c r="F332" s="2" t="s">
        <v>28</v>
      </c>
      <c r="G332" s="4">
        <v>45691.041666666664</v>
      </c>
      <c r="H332" s="4"/>
      <c r="I332" s="2" t="s">
        <v>472</v>
      </c>
      <c r="J332" s="2" t="s">
        <v>136</v>
      </c>
      <c r="K332" s="2" t="s">
        <v>79</v>
      </c>
      <c r="L332" t="s">
        <v>211</v>
      </c>
      <c r="M332" s="2" t="s">
        <v>59</v>
      </c>
      <c r="N332" s="3" t="s">
        <v>7792</v>
      </c>
      <c r="O332" s="5">
        <v>1</v>
      </c>
      <c r="P332" s="5">
        <v>7952.4</v>
      </c>
      <c r="Q332" s="6">
        <v>2025</v>
      </c>
      <c r="R332" s="7" t="s">
        <v>31</v>
      </c>
      <c r="T332" s="8">
        <v>2628</v>
      </c>
      <c r="U332" s="3" t="s">
        <v>9980</v>
      </c>
      <c r="V332" s="1" t="s">
        <v>33</v>
      </c>
      <c r="W332" s="1" t="s">
        <v>32</v>
      </c>
      <c r="X332" t="str">
        <f>VLOOKUP(Table_query__64[[#This Row],[Nr]],'MyTracker Export'!A:P,'MyTracker Export'!$P$1,FALSE)</f>
        <v>Work in progress</v>
      </c>
      <c r="Y332" t="str">
        <f>VLOOKUP(Table_query__64[[#This Row],[Nr]],'MyTracker Export'!A:Z,'MyTracker Export'!$Z$1,FALSE)</f>
        <v>Brent Tilley</v>
      </c>
      <c r="Z332" t="str">
        <f>VLOOKUP(Table_query__64[[#This Row],[Nr]],'MyTracker Export'!A:AA,'MyTracker Export'!$AA$1,FALSE)</f>
        <v>Jurgen Van Den Driessche</v>
      </c>
      <c r="AB332" s="19" t="str">
        <f>IF(Table_query__64[[#This Row],[Project status]]=Table_query__64[[#This Row],[Project Status Check]],"OK","NOK")</f>
        <v>OK</v>
      </c>
      <c r="AC332" s="19" t="str">
        <f>IF(Table_query__64[[#This Row],[PM]]=Table_query__64[[#This Row],[PM Check]],"OK","NOK")</f>
        <v>OK</v>
      </c>
      <c r="AD332" s="19" t="str">
        <f>IF(Table_query__64[[#This Row],[PP]]=Table_query__64[[#This Row],[Pilot Check]],"OK","NOK")</f>
        <v>OK</v>
      </c>
      <c r="AE332" s="19"/>
    </row>
    <row r="333" spans="1:31" hidden="1" x14ac:dyDescent="0.3">
      <c r="A333" s="1" t="s">
        <v>804</v>
      </c>
      <c r="B333" s="2" t="s">
        <v>805</v>
      </c>
      <c r="C333" s="3" t="s">
        <v>5100</v>
      </c>
      <c r="D333" s="2" t="s">
        <v>38</v>
      </c>
      <c r="E333" s="2" t="s">
        <v>43</v>
      </c>
      <c r="F333" s="2" t="s">
        <v>122</v>
      </c>
      <c r="G333" s="4">
        <v>45691.041666666664</v>
      </c>
      <c r="H333" s="4">
        <v>45869.083333333336</v>
      </c>
      <c r="I333" s="2" t="s">
        <v>806</v>
      </c>
      <c r="J333" s="2" t="s">
        <v>360</v>
      </c>
      <c r="K333" s="2" t="s">
        <v>67</v>
      </c>
      <c r="L333" t="s">
        <v>57</v>
      </c>
      <c r="M333" s="2" t="s">
        <v>29</v>
      </c>
      <c r="N333" s="3" t="s">
        <v>7793</v>
      </c>
      <c r="O333" s="5">
        <v>0.5</v>
      </c>
      <c r="P333" s="5">
        <v>8280</v>
      </c>
      <c r="Q333" s="6">
        <v>2025</v>
      </c>
      <c r="R333" s="7">
        <v>2025</v>
      </c>
      <c r="T333" s="8">
        <v>2627</v>
      </c>
      <c r="U333" s="3" t="s">
        <v>9981</v>
      </c>
      <c r="V333" s="1" t="s">
        <v>33</v>
      </c>
      <c r="W333" s="1" t="s">
        <v>32</v>
      </c>
      <c r="X333" t="str">
        <f>VLOOKUP(Table_query__64[[#This Row],[Nr]],'MyTracker Export'!A:P,'MyTracker Export'!$P$1,FALSE)</f>
        <v>Finished</v>
      </c>
      <c r="Y333" t="e">
        <f>VLOOKUP(Table_query__64[[#This Row],[Nr]],'MyTracker Export'!A:Z,'MyTracker Export'!$Z$1,FALSE)</f>
        <v>#N/A</v>
      </c>
      <c r="Z333" t="e">
        <f>VLOOKUP(Table_query__64[[#This Row],[Nr]],'MyTracker Export'!A:AA,'MyTracker Export'!$AA$1,FALSE)</f>
        <v>#N/A</v>
      </c>
      <c r="AB333" s="19" t="str">
        <f>IF(Table_query__64[[#This Row],[Project status]]=Table_query__64[[#This Row],[Project Status Check]],"OK","NOK")</f>
        <v>OK</v>
      </c>
      <c r="AC333" s="19" t="e">
        <f>IF(Table_query__64[[#This Row],[PM]]=Table_query__64[[#This Row],[PM Check]],"OK","NOK")</f>
        <v>#N/A</v>
      </c>
      <c r="AD333" s="19" t="e">
        <f>IF(Table_query__64[[#This Row],[PP]]=Table_query__64[[#This Row],[Pilot Check]],"OK","NOK")</f>
        <v>#N/A</v>
      </c>
      <c r="AE333" s="19"/>
    </row>
    <row r="334" spans="1:31" hidden="1" x14ac:dyDescent="0.3">
      <c r="A334" s="1" t="s">
        <v>807</v>
      </c>
      <c r="B334" s="2" t="s">
        <v>238</v>
      </c>
      <c r="C334" s="3" t="s">
        <v>5101</v>
      </c>
      <c r="D334" s="2" t="s">
        <v>38</v>
      </c>
      <c r="E334" s="2" t="s">
        <v>43</v>
      </c>
      <c r="F334" s="2" t="s">
        <v>28</v>
      </c>
      <c r="G334" s="4">
        <v>45691.041666666664</v>
      </c>
      <c r="H334" s="4">
        <v>46022.041666666664</v>
      </c>
      <c r="I334" s="2" t="s">
        <v>484</v>
      </c>
      <c r="J334" s="2" t="s">
        <v>239</v>
      </c>
      <c r="K334" s="2" t="s">
        <v>159</v>
      </c>
      <c r="L334" t="s">
        <v>808</v>
      </c>
      <c r="M334" s="2" t="s">
        <v>59</v>
      </c>
      <c r="N334" s="3" t="s">
        <v>7794</v>
      </c>
      <c r="O334" s="5">
        <v>30</v>
      </c>
      <c r="P334" s="5">
        <v>721643.97</v>
      </c>
      <c r="Q334" s="6">
        <v>2025</v>
      </c>
      <c r="R334" s="7">
        <v>2025</v>
      </c>
      <c r="T334" s="8">
        <v>2630</v>
      </c>
      <c r="U334" s="3" t="s">
        <v>9982</v>
      </c>
      <c r="V334" s="1" t="s">
        <v>33</v>
      </c>
      <c r="W334" s="1" t="s">
        <v>32</v>
      </c>
      <c r="X334" t="str">
        <f>VLOOKUP(Table_query__64[[#This Row],[Nr]],'MyTracker Export'!A:P,'MyTracker Export'!$P$1,FALSE)</f>
        <v>Work in progress</v>
      </c>
      <c r="Y334" t="str">
        <f>VLOOKUP(Table_query__64[[#This Row],[Nr]],'MyTracker Export'!A:Z,'MyTracker Export'!$Z$1,FALSE)</f>
        <v>Frederik Theunis</v>
      </c>
      <c r="Z334" t="str">
        <f>VLOOKUP(Table_query__64[[#This Row],[Nr]],'MyTracker Export'!A:AA,'MyTracker Export'!$AA$1,FALSE)</f>
        <v>Bram Puttemans</v>
      </c>
      <c r="AB334" s="19" t="str">
        <f>IF(Table_query__64[[#This Row],[Project status]]=Table_query__64[[#This Row],[Project Status Check]],"OK","NOK")</f>
        <v>OK</v>
      </c>
      <c r="AC334" s="19" t="str">
        <f>IF(Table_query__64[[#This Row],[PM]]=Table_query__64[[#This Row],[PM Check]],"OK","NOK")</f>
        <v>OK</v>
      </c>
      <c r="AD334" s="19" t="str">
        <f>IF(Table_query__64[[#This Row],[PP]]=Table_query__64[[#This Row],[Pilot Check]],"OK","NOK")</f>
        <v>OK</v>
      </c>
      <c r="AE334" s="19"/>
    </row>
    <row r="335" spans="1:31" hidden="1" x14ac:dyDescent="0.3">
      <c r="A335" s="1" t="s">
        <v>809</v>
      </c>
      <c r="B335" s="2" t="s">
        <v>810</v>
      </c>
      <c r="C335" s="3" t="s">
        <v>5102</v>
      </c>
      <c r="D335" s="2" t="s">
        <v>27</v>
      </c>
      <c r="E335" s="2" t="s">
        <v>43</v>
      </c>
      <c r="F335" s="2" t="s">
        <v>28</v>
      </c>
      <c r="G335" s="4">
        <v>45687.041666666664</v>
      </c>
      <c r="H335" s="4"/>
      <c r="I335" s="2" t="s">
        <v>30</v>
      </c>
      <c r="J335" s="2" t="s">
        <v>30</v>
      </c>
      <c r="K335" s="2"/>
      <c r="L335" t="s">
        <v>259</v>
      </c>
      <c r="M335" s="2" t="s">
        <v>29</v>
      </c>
      <c r="N335" s="3" t="s">
        <v>7795</v>
      </c>
      <c r="O335" s="5">
        <v>0</v>
      </c>
      <c r="P335" s="5">
        <v>89914.59</v>
      </c>
      <c r="Q335" s="6">
        <v>2025</v>
      </c>
      <c r="R335" s="7" t="s">
        <v>31</v>
      </c>
      <c r="T335" s="8">
        <v>2625</v>
      </c>
      <c r="U335" s="3" t="s">
        <v>9983</v>
      </c>
      <c r="V335" s="1" t="s">
        <v>33</v>
      </c>
      <c r="W335" s="1" t="s">
        <v>32</v>
      </c>
      <c r="X335" t="str">
        <f>VLOOKUP(Table_query__64[[#This Row],[Nr]],'MyTracker Export'!A:P,'MyTracker Export'!$P$1,FALSE)</f>
        <v>Work in progress</v>
      </c>
      <c r="Y335" t="str">
        <f>VLOOKUP(Table_query__64[[#This Row],[Nr]],'MyTracker Export'!A:Z,'MyTracker Export'!$Z$1,FALSE)</f>
        <v>Amine BEN RBEH</v>
      </c>
      <c r="Z335" t="str">
        <f>VLOOKUP(Table_query__64[[#This Row],[Nr]],'MyTracker Export'!A:AA,'MyTracker Export'!$AA$1,FALSE)</f>
        <v>Wissem Bensaid</v>
      </c>
      <c r="AB335" s="19" t="str">
        <f>IF(Table_query__64[[#This Row],[Project status]]=Table_query__64[[#This Row],[Project Status Check]],"OK","NOK")</f>
        <v>OK</v>
      </c>
      <c r="AC335" s="19" t="str">
        <f>IF(Table_query__64[[#This Row],[PM]]=Table_query__64[[#This Row],[PM Check]],"OK","NOK")</f>
        <v>NOK</v>
      </c>
      <c r="AD335" s="19" t="str">
        <f>IF(Table_query__64[[#This Row],[PP]]=Table_query__64[[#This Row],[Pilot Check]],"OK","NOK")</f>
        <v>OK</v>
      </c>
      <c r="AE335" s="19"/>
    </row>
    <row r="336" spans="1:31" hidden="1" x14ac:dyDescent="0.3">
      <c r="A336" s="1" t="s">
        <v>811</v>
      </c>
      <c r="B336" s="2" t="s">
        <v>651</v>
      </c>
      <c r="C336" s="3" t="s">
        <v>5103</v>
      </c>
      <c r="D336" s="2" t="s">
        <v>38</v>
      </c>
      <c r="E336" s="2" t="s">
        <v>25</v>
      </c>
      <c r="F336" s="2" t="s">
        <v>122</v>
      </c>
      <c r="G336" s="4">
        <v>45687.041666666664</v>
      </c>
      <c r="H336" s="4">
        <v>45992.041666666664</v>
      </c>
      <c r="I336" s="2" t="s">
        <v>135</v>
      </c>
      <c r="J336" s="2" t="s">
        <v>114</v>
      </c>
      <c r="K336" s="2" t="s">
        <v>131</v>
      </c>
      <c r="L336" t="s">
        <v>812</v>
      </c>
      <c r="M336" s="2" t="s">
        <v>59</v>
      </c>
      <c r="N336" s="3" t="s">
        <v>7796</v>
      </c>
      <c r="O336" s="5">
        <v>1</v>
      </c>
      <c r="P336" s="5">
        <v>175879.62</v>
      </c>
      <c r="Q336" s="6">
        <v>2025</v>
      </c>
      <c r="R336" s="7">
        <v>2025</v>
      </c>
      <c r="T336" s="8">
        <v>2624</v>
      </c>
      <c r="U336" s="3" t="s">
        <v>9984</v>
      </c>
      <c r="V336" s="1" t="s">
        <v>33</v>
      </c>
      <c r="W336" s="1" t="s">
        <v>32</v>
      </c>
      <c r="X336" t="str">
        <f>VLOOKUP(Table_query__64[[#This Row],[Nr]],'MyTracker Export'!A:P,'MyTracker Export'!$P$1,FALSE)</f>
        <v>Finished</v>
      </c>
      <c r="Y336" t="str">
        <f>VLOOKUP(Table_query__64[[#This Row],[Nr]],'MyTracker Export'!A:Z,'MyTracker Export'!$Z$1,FALSE)</f>
        <v>Guy Melis</v>
      </c>
      <c r="Z336" t="str">
        <f>VLOOKUP(Table_query__64[[#This Row],[Nr]],'MyTracker Export'!A:AA,'MyTracker Export'!$AA$1,FALSE)</f>
        <v>Peter Holvoet</v>
      </c>
      <c r="AB336" s="19" t="str">
        <f>IF(Table_query__64[[#This Row],[Project status]]=Table_query__64[[#This Row],[Project Status Check]],"OK","NOK")</f>
        <v>OK</v>
      </c>
      <c r="AC336" s="19" t="str">
        <f>IF(Table_query__64[[#This Row],[PM]]=Table_query__64[[#This Row],[PM Check]],"OK","NOK")</f>
        <v>OK</v>
      </c>
      <c r="AD336" s="19" t="str">
        <f>IF(Table_query__64[[#This Row],[PP]]=Table_query__64[[#This Row],[Pilot Check]],"OK","NOK")</f>
        <v>OK</v>
      </c>
      <c r="AE336" s="19"/>
    </row>
    <row r="337" spans="1:31" hidden="1" x14ac:dyDescent="0.3">
      <c r="A337" s="1" t="s">
        <v>813</v>
      </c>
      <c r="B337" s="2" t="s">
        <v>814</v>
      </c>
      <c r="C337" s="3" t="s">
        <v>5104</v>
      </c>
      <c r="D337" s="2" t="s">
        <v>27</v>
      </c>
      <c r="E337" s="2" t="s">
        <v>43</v>
      </c>
      <c r="F337" s="2" t="s">
        <v>574</v>
      </c>
      <c r="G337" s="4">
        <v>45687.041666666664</v>
      </c>
      <c r="H337" s="4">
        <v>45952.083333333336</v>
      </c>
      <c r="I337" s="2" t="s">
        <v>815</v>
      </c>
      <c r="J337" s="2" t="s">
        <v>30</v>
      </c>
      <c r="K337" s="2"/>
      <c r="L337" t="s">
        <v>699</v>
      </c>
      <c r="M337" s="2" t="s">
        <v>29</v>
      </c>
      <c r="N337" s="3" t="s">
        <v>7797</v>
      </c>
      <c r="O337" s="5">
        <v>0</v>
      </c>
      <c r="P337" s="5">
        <v>112598.5</v>
      </c>
      <c r="Q337" s="6">
        <v>2025</v>
      </c>
      <c r="R337" s="7">
        <v>2025</v>
      </c>
      <c r="T337" s="8">
        <v>2626</v>
      </c>
      <c r="U337" s="3" t="s">
        <v>9985</v>
      </c>
      <c r="V337" s="1" t="s">
        <v>33</v>
      </c>
      <c r="W337" s="1" t="s">
        <v>32</v>
      </c>
      <c r="X337" t="str">
        <f>VLOOKUP(Table_query__64[[#This Row],[Nr]],'MyTracker Export'!A:P,'MyTracker Export'!$P$1,FALSE)</f>
        <v>On hold</v>
      </c>
      <c r="Y337" t="str">
        <f>VLOOKUP(Table_query__64[[#This Row],[Nr]],'MyTracker Export'!A:Z,'MyTracker Export'!$Z$1,FALSE)</f>
        <v>NOUREDDINE ABEDELMOULA</v>
      </c>
      <c r="Z337" t="str">
        <f>VLOOKUP(Table_query__64[[#This Row],[Nr]],'MyTracker Export'!A:AA,'MyTracker Export'!$AA$1,FALSE)</f>
        <v>Wissem Bensaid</v>
      </c>
      <c r="AB337" s="19" t="str">
        <f>IF(Table_query__64[[#This Row],[Project status]]=Table_query__64[[#This Row],[Project Status Check]],"OK","NOK")</f>
        <v>OK</v>
      </c>
      <c r="AC337" s="19" t="str">
        <f>IF(Table_query__64[[#This Row],[PM]]=Table_query__64[[#This Row],[PM Check]],"OK","NOK")</f>
        <v>OK</v>
      </c>
      <c r="AD337" s="19" t="str">
        <f>IF(Table_query__64[[#This Row],[PP]]=Table_query__64[[#This Row],[Pilot Check]],"OK","NOK")</f>
        <v>OK</v>
      </c>
      <c r="AE337" s="19"/>
    </row>
    <row r="338" spans="1:31" hidden="1" x14ac:dyDescent="0.3">
      <c r="A338" s="1" t="s">
        <v>816</v>
      </c>
      <c r="B338" s="2" t="s">
        <v>651</v>
      </c>
      <c r="C338" s="3" t="s">
        <v>5105</v>
      </c>
      <c r="D338" s="2" t="s">
        <v>38</v>
      </c>
      <c r="E338" s="2" t="s">
        <v>25</v>
      </c>
      <c r="F338" s="2" t="s">
        <v>122</v>
      </c>
      <c r="G338" s="4">
        <v>45687.041666666664</v>
      </c>
      <c r="H338" s="4">
        <v>45838.083333333336</v>
      </c>
      <c r="I338" s="2" t="s">
        <v>652</v>
      </c>
      <c r="J338" s="2" t="s">
        <v>114</v>
      </c>
      <c r="K338" s="2" t="s">
        <v>131</v>
      </c>
      <c r="L338" t="s">
        <v>259</v>
      </c>
      <c r="M338" s="2" t="s">
        <v>59</v>
      </c>
      <c r="N338" s="3" t="s">
        <v>7798</v>
      </c>
      <c r="O338" s="5">
        <v>1</v>
      </c>
      <c r="P338" s="5">
        <v>96968.58</v>
      </c>
      <c r="Q338" s="6">
        <v>2025</v>
      </c>
      <c r="R338" s="7">
        <v>2025</v>
      </c>
      <c r="T338" s="8">
        <v>2623</v>
      </c>
      <c r="U338" s="3" t="s">
        <v>9986</v>
      </c>
      <c r="V338" s="1" t="s">
        <v>33</v>
      </c>
      <c r="W338" s="1" t="s">
        <v>32</v>
      </c>
      <c r="X338" t="str">
        <f>VLOOKUP(Table_query__64[[#This Row],[Nr]],'MyTracker Export'!A:P,'MyTracker Export'!$P$1,FALSE)</f>
        <v>Finished</v>
      </c>
      <c r="Y338" t="e">
        <f>VLOOKUP(Table_query__64[[#This Row],[Nr]],'MyTracker Export'!A:Z,'MyTracker Export'!$Z$1,FALSE)</f>
        <v>#N/A</v>
      </c>
      <c r="Z338" t="str">
        <f>VLOOKUP(Table_query__64[[#This Row],[Nr]],'MyTracker Export'!A:AA,'MyTracker Export'!$AA$1,FALSE)</f>
        <v>Peter Holvoet</v>
      </c>
      <c r="AB338" s="19" t="str">
        <f>IF(Table_query__64[[#This Row],[Project status]]=Table_query__64[[#This Row],[Project Status Check]],"OK","NOK")</f>
        <v>OK</v>
      </c>
      <c r="AC338" s="19" t="e">
        <f>IF(Table_query__64[[#This Row],[PM]]=Table_query__64[[#This Row],[PM Check]],"OK","NOK")</f>
        <v>#N/A</v>
      </c>
      <c r="AD338" s="19" t="str">
        <f>IF(Table_query__64[[#This Row],[PP]]=Table_query__64[[#This Row],[Pilot Check]],"OK","NOK")</f>
        <v>OK</v>
      </c>
      <c r="AE338" s="19"/>
    </row>
    <row r="339" spans="1:31" hidden="1" x14ac:dyDescent="0.3">
      <c r="A339" s="1" t="s">
        <v>817</v>
      </c>
      <c r="B339" s="2" t="s">
        <v>651</v>
      </c>
      <c r="C339" s="3" t="s">
        <v>5106</v>
      </c>
      <c r="D339" s="2" t="s">
        <v>38</v>
      </c>
      <c r="E339" s="2" t="s">
        <v>25</v>
      </c>
      <c r="F339" s="2" t="s">
        <v>122</v>
      </c>
      <c r="G339" s="4">
        <v>45687.041666666664</v>
      </c>
      <c r="H339" s="4">
        <v>45838.083333333336</v>
      </c>
      <c r="I339" s="2" t="s">
        <v>114</v>
      </c>
      <c r="J339" s="2" t="s">
        <v>114</v>
      </c>
      <c r="K339" s="2" t="s">
        <v>131</v>
      </c>
      <c r="L339" t="s">
        <v>106</v>
      </c>
      <c r="M339" s="2" t="s">
        <v>59</v>
      </c>
      <c r="N339" s="3" t="s">
        <v>7799</v>
      </c>
      <c r="O339" s="5">
        <v>1</v>
      </c>
      <c r="P339" s="5">
        <v>58425.98</v>
      </c>
      <c r="Q339" s="6">
        <v>2025</v>
      </c>
      <c r="R339" s="7">
        <v>2025</v>
      </c>
      <c r="T339" s="8">
        <v>2622</v>
      </c>
      <c r="U339" s="3" t="s">
        <v>9987</v>
      </c>
      <c r="V339" s="1" t="s">
        <v>33</v>
      </c>
      <c r="W339" s="1" t="s">
        <v>32</v>
      </c>
      <c r="X339" t="str">
        <f>VLOOKUP(Table_query__64[[#This Row],[Nr]],'MyTracker Export'!A:P,'MyTracker Export'!$P$1,FALSE)</f>
        <v>Finished</v>
      </c>
      <c r="Y339" t="str">
        <f>VLOOKUP(Table_query__64[[#This Row],[Nr]],'MyTracker Export'!A:Z,'MyTracker Export'!$Z$1,FALSE)</f>
        <v>Peter Holvoet</v>
      </c>
      <c r="Z339" t="str">
        <f>VLOOKUP(Table_query__64[[#This Row],[Nr]],'MyTracker Export'!A:AA,'MyTracker Export'!$AA$1,FALSE)</f>
        <v>Peter Holvoet</v>
      </c>
      <c r="AB339" s="19" t="str">
        <f>IF(Table_query__64[[#This Row],[Project status]]=Table_query__64[[#This Row],[Project Status Check]],"OK","NOK")</f>
        <v>OK</v>
      </c>
      <c r="AC339" s="19" t="str">
        <f>IF(Table_query__64[[#This Row],[PM]]=Table_query__64[[#This Row],[PM Check]],"OK","NOK")</f>
        <v>OK</v>
      </c>
      <c r="AD339" s="19" t="str">
        <f>IF(Table_query__64[[#This Row],[PP]]=Table_query__64[[#This Row],[Pilot Check]],"OK","NOK")</f>
        <v>OK</v>
      </c>
      <c r="AE339" s="19"/>
    </row>
    <row r="340" spans="1:31" hidden="1" x14ac:dyDescent="0.3">
      <c r="A340" s="1" t="s">
        <v>818</v>
      </c>
      <c r="B340" s="2" t="s">
        <v>576</v>
      </c>
      <c r="C340" s="3" t="s">
        <v>5107</v>
      </c>
      <c r="D340" s="2" t="s">
        <v>819</v>
      </c>
      <c r="E340" s="2" t="s">
        <v>25</v>
      </c>
      <c r="F340" s="2" t="s">
        <v>122</v>
      </c>
      <c r="G340" s="4">
        <v>45684.041666666664</v>
      </c>
      <c r="H340" s="4">
        <v>45684.041666666664</v>
      </c>
      <c r="I340" s="2" t="s">
        <v>820</v>
      </c>
      <c r="J340" s="2" t="s">
        <v>578</v>
      </c>
      <c r="K340" s="2"/>
      <c r="L340" t="s">
        <v>166</v>
      </c>
      <c r="M340" s="2" t="s">
        <v>59</v>
      </c>
      <c r="N340" s="3" t="s">
        <v>7800</v>
      </c>
      <c r="O340" s="5">
        <v>0</v>
      </c>
      <c r="P340" s="5">
        <v>0</v>
      </c>
      <c r="Q340" s="6">
        <v>2025</v>
      </c>
      <c r="R340" s="7">
        <v>2025</v>
      </c>
      <c r="T340" s="8">
        <v>2621</v>
      </c>
      <c r="U340" s="3" t="s">
        <v>9988</v>
      </c>
      <c r="V340" s="1" t="s">
        <v>33</v>
      </c>
      <c r="W340" s="1" t="s">
        <v>32</v>
      </c>
      <c r="X340" t="str">
        <f>VLOOKUP(Table_query__64[[#This Row],[Nr]],'MyTracker Export'!A:P,'MyTracker Export'!$P$1,FALSE)</f>
        <v>Finished</v>
      </c>
      <c r="Y340" t="str">
        <f>VLOOKUP(Table_query__64[[#This Row],[Nr]],'MyTracker Export'!A:Z,'MyTracker Export'!$Z$1,FALSE)</f>
        <v>Imen Ayadi</v>
      </c>
      <c r="Z340" t="str">
        <f>VLOOKUP(Table_query__64[[#This Row],[Nr]],'MyTracker Export'!A:AA,'MyTracker Export'!$AA$1,FALSE)</f>
        <v>Lucas Joassin</v>
      </c>
      <c r="AB340" s="19" t="str">
        <f>IF(Table_query__64[[#This Row],[Project status]]=Table_query__64[[#This Row],[Project Status Check]],"OK","NOK")</f>
        <v>OK</v>
      </c>
      <c r="AC340" s="19" t="str">
        <f>IF(Table_query__64[[#This Row],[PM]]=Table_query__64[[#This Row],[PM Check]],"OK","NOK")</f>
        <v>OK</v>
      </c>
      <c r="AD340" s="19" t="str">
        <f>IF(Table_query__64[[#This Row],[PP]]=Table_query__64[[#This Row],[Pilot Check]],"OK","NOK")</f>
        <v>OK</v>
      </c>
      <c r="AE340" s="19"/>
    </row>
    <row r="341" spans="1:31" hidden="1" x14ac:dyDescent="0.3">
      <c r="A341" s="1" t="s">
        <v>821</v>
      </c>
      <c r="B341" s="2" t="s">
        <v>268</v>
      </c>
      <c r="C341" s="3" t="s">
        <v>5108</v>
      </c>
      <c r="D341" s="2" t="s">
        <v>38</v>
      </c>
      <c r="E341" s="2" t="s">
        <v>82</v>
      </c>
      <c r="F341" s="2" t="s">
        <v>122</v>
      </c>
      <c r="G341" s="4">
        <v>45680.041666666664</v>
      </c>
      <c r="H341" s="4">
        <v>45839.083333333336</v>
      </c>
      <c r="I341" s="2" t="s">
        <v>823</v>
      </c>
      <c r="J341" s="2" t="s">
        <v>270</v>
      </c>
      <c r="K341" s="2" t="s">
        <v>141</v>
      </c>
      <c r="L341" t="s">
        <v>822</v>
      </c>
      <c r="M341" s="2" t="s">
        <v>29</v>
      </c>
      <c r="N341" s="3" t="s">
        <v>7801</v>
      </c>
      <c r="O341" s="5">
        <v>0</v>
      </c>
      <c r="P341" s="5">
        <v>34000.11</v>
      </c>
      <c r="Q341" s="6">
        <v>2025</v>
      </c>
      <c r="R341" s="7">
        <v>2025</v>
      </c>
      <c r="T341" s="8">
        <v>2620</v>
      </c>
      <c r="U341" s="3" t="s">
        <v>9989</v>
      </c>
      <c r="V341" s="1" t="s">
        <v>33</v>
      </c>
      <c r="W341" s="1" t="s">
        <v>32</v>
      </c>
      <c r="X341" t="str">
        <f>VLOOKUP(Table_query__64[[#This Row],[Nr]],'MyTracker Export'!A:P,'MyTracker Export'!$P$1,FALSE)</f>
        <v>Finished</v>
      </c>
      <c r="Y341" t="e">
        <f>VLOOKUP(Table_query__64[[#This Row],[Nr]],'MyTracker Export'!A:Z,'MyTracker Export'!$Z$1,FALSE)</f>
        <v>#N/A</v>
      </c>
      <c r="Z341" t="str">
        <f>VLOOKUP(Table_query__64[[#This Row],[Nr]],'MyTracker Export'!A:AA,'MyTracker Export'!$AA$1,FALSE)</f>
        <v>Damien Hemmeryckx</v>
      </c>
      <c r="AB341" s="19" t="str">
        <f>IF(Table_query__64[[#This Row],[Project status]]=Table_query__64[[#This Row],[Project Status Check]],"OK","NOK")</f>
        <v>OK</v>
      </c>
      <c r="AC341" s="19" t="e">
        <f>IF(Table_query__64[[#This Row],[PM]]=Table_query__64[[#This Row],[PM Check]],"OK","NOK")</f>
        <v>#N/A</v>
      </c>
      <c r="AD341" s="19" t="str">
        <f>IF(Table_query__64[[#This Row],[PP]]=Table_query__64[[#This Row],[Pilot Check]],"OK","NOK")</f>
        <v>OK</v>
      </c>
      <c r="AE341" s="19"/>
    </row>
    <row r="342" spans="1:31" x14ac:dyDescent="0.3">
      <c r="A342" s="1" t="s">
        <v>824</v>
      </c>
      <c r="B342" s="2" t="s">
        <v>825</v>
      </c>
      <c r="C342" s="3" t="s">
        <v>5109</v>
      </c>
      <c r="D342" s="2" t="s">
        <v>27</v>
      </c>
      <c r="E342" s="2" t="s">
        <v>82</v>
      </c>
      <c r="F342" s="2" t="s">
        <v>28</v>
      </c>
      <c r="G342" s="4">
        <v>45679.041666666664</v>
      </c>
      <c r="H342" s="4"/>
      <c r="I342" s="2" t="s">
        <v>30</v>
      </c>
      <c r="J342" s="2" t="s">
        <v>30</v>
      </c>
      <c r="K342" s="2"/>
      <c r="L342" t="s">
        <v>164</v>
      </c>
      <c r="M342" s="2" t="s">
        <v>29</v>
      </c>
      <c r="N342" s="3" t="s">
        <v>7802</v>
      </c>
      <c r="O342" s="5">
        <v>0</v>
      </c>
      <c r="P342" s="5">
        <v>120200</v>
      </c>
      <c r="Q342" s="6">
        <v>2025</v>
      </c>
      <c r="R342" s="7" t="s">
        <v>31</v>
      </c>
      <c r="T342" s="8">
        <v>2619</v>
      </c>
      <c r="U342" s="3" t="s">
        <v>9990</v>
      </c>
      <c r="V342" s="1" t="s">
        <v>33</v>
      </c>
      <c r="W342" s="1" t="s">
        <v>32</v>
      </c>
      <c r="X342" t="str">
        <f>VLOOKUP(Table_query__64[[#This Row],[Nr]],'MyTracker Export'!A:P,'MyTracker Export'!$P$1,FALSE)</f>
        <v>Finished</v>
      </c>
      <c r="Y342" t="str">
        <f>VLOOKUP(Table_query__64[[#This Row],[Nr]],'MyTracker Export'!A:Z,'MyTracker Export'!$Z$1,FALSE)</f>
        <v>Oussema Baccour</v>
      </c>
      <c r="Z342" t="str">
        <f>VLOOKUP(Table_query__64[[#This Row],[Nr]],'MyTracker Export'!A:AA,'MyTracker Export'!$AA$1,FALSE)</f>
        <v>Wissem Bensaid</v>
      </c>
      <c r="AB342" s="19" t="str">
        <f>IF(Table_query__64[[#This Row],[Project status]]=Table_query__64[[#This Row],[Project Status Check]],"OK","NOK")</f>
        <v>NOK</v>
      </c>
      <c r="AC342" s="19" t="str">
        <f>IF(Table_query__64[[#This Row],[PM]]=Table_query__64[[#This Row],[PM Check]],"OK","NOK")</f>
        <v>NOK</v>
      </c>
      <c r="AD342" s="19" t="str">
        <f>IF(Table_query__64[[#This Row],[PP]]=Table_query__64[[#This Row],[Pilot Check]],"OK","NOK")</f>
        <v>OK</v>
      </c>
      <c r="AE342" s="19"/>
    </row>
    <row r="343" spans="1:31" hidden="1" x14ac:dyDescent="0.3">
      <c r="A343" s="1" t="s">
        <v>826</v>
      </c>
      <c r="B343" s="2" t="s">
        <v>576</v>
      </c>
      <c r="C343" s="3" t="s">
        <v>5107</v>
      </c>
      <c r="D343" s="2" t="s">
        <v>819</v>
      </c>
      <c r="E343" s="2" t="s">
        <v>25</v>
      </c>
      <c r="F343" s="2" t="s">
        <v>122</v>
      </c>
      <c r="G343" s="4">
        <v>45678.041666666664</v>
      </c>
      <c r="H343" s="4">
        <v>45678.041666666664</v>
      </c>
      <c r="I343" s="2" t="s">
        <v>827</v>
      </c>
      <c r="J343" s="2" t="s">
        <v>827</v>
      </c>
      <c r="K343" s="2"/>
      <c r="L343" t="s">
        <v>166</v>
      </c>
      <c r="M343" s="2" t="s">
        <v>59</v>
      </c>
      <c r="N343" s="3" t="s">
        <v>7803</v>
      </c>
      <c r="O343" s="5">
        <v>1</v>
      </c>
      <c r="P343" s="5">
        <v>0</v>
      </c>
      <c r="Q343" s="6">
        <v>2025</v>
      </c>
      <c r="R343" s="7">
        <v>2025</v>
      </c>
      <c r="T343" s="8">
        <v>2618</v>
      </c>
      <c r="U343" s="3" t="s">
        <v>9991</v>
      </c>
      <c r="V343" s="1" t="s">
        <v>33</v>
      </c>
      <c r="W343" s="1" t="s">
        <v>32</v>
      </c>
      <c r="X343" t="str">
        <f>VLOOKUP(Table_query__64[[#This Row],[Nr]],'MyTracker Export'!A:P,'MyTracker Export'!$P$1,FALSE)</f>
        <v>Finished</v>
      </c>
      <c r="Y343" t="str">
        <f>VLOOKUP(Table_query__64[[#This Row],[Nr]],'MyTracker Export'!A:Z,'MyTracker Export'!$Z$1,FALSE)</f>
        <v>Super Admin</v>
      </c>
      <c r="Z343" t="str">
        <f>VLOOKUP(Table_query__64[[#This Row],[Nr]],'MyTracker Export'!A:AA,'MyTracker Export'!$AA$1,FALSE)</f>
        <v>Super Admin</v>
      </c>
      <c r="AB343" s="19" t="str">
        <f>IF(Table_query__64[[#This Row],[Project status]]=Table_query__64[[#This Row],[Project Status Check]],"OK","NOK")</f>
        <v>OK</v>
      </c>
      <c r="AC343" s="19" t="str">
        <f>IF(Table_query__64[[#This Row],[PM]]=Table_query__64[[#This Row],[PM Check]],"OK","NOK")</f>
        <v>NOK</v>
      </c>
      <c r="AD343" s="19" t="str">
        <f>IF(Table_query__64[[#This Row],[PP]]=Table_query__64[[#This Row],[Pilot Check]],"OK","NOK")</f>
        <v>NOK</v>
      </c>
      <c r="AE343" s="19"/>
    </row>
    <row r="344" spans="1:31" hidden="1" x14ac:dyDescent="0.3">
      <c r="A344" s="1" t="s">
        <v>828</v>
      </c>
      <c r="B344" s="2" t="s">
        <v>643</v>
      </c>
      <c r="C344" s="3" t="s">
        <v>5110</v>
      </c>
      <c r="D344" s="2" t="s">
        <v>38</v>
      </c>
      <c r="E344" s="2" t="s">
        <v>36</v>
      </c>
      <c r="F344" s="2" t="s">
        <v>122</v>
      </c>
      <c r="G344" s="4">
        <v>45677.041666666664</v>
      </c>
      <c r="H344" s="4">
        <v>45726.041666666664</v>
      </c>
      <c r="I344" s="2" t="s">
        <v>40</v>
      </c>
      <c r="J344" s="2" t="s">
        <v>40</v>
      </c>
      <c r="K344" s="2" t="s">
        <v>159</v>
      </c>
      <c r="L344" t="s">
        <v>37</v>
      </c>
      <c r="M344" s="2" t="s">
        <v>29</v>
      </c>
      <c r="N344" s="3" t="s">
        <v>7804</v>
      </c>
      <c r="O344" s="5">
        <v>0.01</v>
      </c>
      <c r="P344" s="5">
        <v>17806</v>
      </c>
      <c r="Q344" s="6">
        <v>2025</v>
      </c>
      <c r="R344" s="7">
        <v>2025</v>
      </c>
      <c r="T344" s="8">
        <v>2617</v>
      </c>
      <c r="U344" s="3" t="s">
        <v>9992</v>
      </c>
      <c r="V344" s="1" t="s">
        <v>33</v>
      </c>
      <c r="W344" s="1" t="s">
        <v>32</v>
      </c>
      <c r="X344" t="str">
        <f>VLOOKUP(Table_query__64[[#This Row],[Nr]],'MyTracker Export'!A:P,'MyTracker Export'!$P$1,FALSE)</f>
        <v>Finished</v>
      </c>
      <c r="Y344" t="str">
        <f>VLOOKUP(Table_query__64[[#This Row],[Nr]],'MyTracker Export'!A:Z,'MyTracker Export'!$Z$1,FALSE)</f>
        <v>Karel De Swert</v>
      </c>
      <c r="Z344" t="str">
        <f>VLOOKUP(Table_query__64[[#This Row],[Nr]],'MyTracker Export'!A:AA,'MyTracker Export'!$AA$1,FALSE)</f>
        <v>Karel De Swert</v>
      </c>
      <c r="AB344" s="19" t="str">
        <f>IF(Table_query__64[[#This Row],[Project status]]=Table_query__64[[#This Row],[Project Status Check]],"OK","NOK")</f>
        <v>OK</v>
      </c>
      <c r="AC344" s="19" t="str">
        <f>IF(Table_query__64[[#This Row],[PM]]=Table_query__64[[#This Row],[PM Check]],"OK","NOK")</f>
        <v>OK</v>
      </c>
      <c r="AD344" s="19" t="str">
        <f>IF(Table_query__64[[#This Row],[PP]]=Table_query__64[[#This Row],[Pilot Check]],"OK","NOK")</f>
        <v>OK</v>
      </c>
      <c r="AE344" s="19"/>
    </row>
    <row r="345" spans="1:31" x14ac:dyDescent="0.3">
      <c r="A345" s="1" t="s">
        <v>829</v>
      </c>
      <c r="B345" s="2" t="s">
        <v>376</v>
      </c>
      <c r="C345" s="3" t="s">
        <v>5111</v>
      </c>
      <c r="D345" s="2" t="s">
        <v>64</v>
      </c>
      <c r="E345" s="2" t="s">
        <v>82</v>
      </c>
      <c r="F345" s="2" t="s">
        <v>28</v>
      </c>
      <c r="G345" s="4">
        <v>45677.041666666664</v>
      </c>
      <c r="H345" s="4"/>
      <c r="I345" s="2" t="s">
        <v>378</v>
      </c>
      <c r="J345" s="2" t="s">
        <v>270</v>
      </c>
      <c r="K345" s="2" t="s">
        <v>141</v>
      </c>
      <c r="L345" t="s">
        <v>242</v>
      </c>
      <c r="M345" s="2" t="s">
        <v>59</v>
      </c>
      <c r="N345" s="3" t="s">
        <v>7805</v>
      </c>
      <c r="O345" s="5">
        <v>15</v>
      </c>
      <c r="P345" s="5">
        <v>56125</v>
      </c>
      <c r="Q345" s="6">
        <v>2025</v>
      </c>
      <c r="R345" s="7" t="s">
        <v>31</v>
      </c>
      <c r="T345" s="8">
        <v>2616</v>
      </c>
      <c r="U345" s="3" t="s">
        <v>9993</v>
      </c>
      <c r="V345" s="1" t="s">
        <v>33</v>
      </c>
      <c r="W345" s="1" t="s">
        <v>32</v>
      </c>
      <c r="X345" t="str">
        <f>VLOOKUP(Table_query__64[[#This Row],[Nr]],'MyTracker Export'!A:P,'MyTracker Export'!$P$1,FALSE)</f>
        <v>Finished</v>
      </c>
      <c r="Y345" t="str">
        <f>VLOOKUP(Table_query__64[[#This Row],[Nr]],'MyTracker Export'!A:Z,'MyTracker Export'!$Z$1,FALSE)</f>
        <v>Sassi Seddik</v>
      </c>
      <c r="Z345" t="str">
        <f>VLOOKUP(Table_query__64[[#This Row],[Nr]],'MyTracker Export'!A:AA,'MyTracker Export'!$AA$1,FALSE)</f>
        <v>Damien Hemmeryckx</v>
      </c>
      <c r="AB345" s="19" t="str">
        <f>IF(Table_query__64[[#This Row],[Project status]]=Table_query__64[[#This Row],[Project Status Check]],"OK","NOK")</f>
        <v>NOK</v>
      </c>
      <c r="AC345" s="19" t="str">
        <f>IF(Table_query__64[[#This Row],[PM]]=Table_query__64[[#This Row],[PM Check]],"OK","NOK")</f>
        <v>OK</v>
      </c>
      <c r="AD345" s="19" t="str">
        <f>IF(Table_query__64[[#This Row],[PP]]=Table_query__64[[#This Row],[Pilot Check]],"OK","NOK")</f>
        <v>OK</v>
      </c>
      <c r="AE345" s="19"/>
    </row>
    <row r="346" spans="1:31" hidden="1" x14ac:dyDescent="0.3">
      <c r="A346" s="1" t="s">
        <v>830</v>
      </c>
      <c r="B346" s="2" t="s">
        <v>739</v>
      </c>
      <c r="C346" s="3" t="s">
        <v>5112</v>
      </c>
      <c r="D346" s="2" t="s">
        <v>178</v>
      </c>
      <c r="E346" s="2" t="s">
        <v>25</v>
      </c>
      <c r="F346" s="2" t="s">
        <v>122</v>
      </c>
      <c r="G346" s="4">
        <v>45674.041666666664</v>
      </c>
      <c r="H346" s="4">
        <v>45716.041666666664</v>
      </c>
      <c r="I346" s="2" t="s">
        <v>777</v>
      </c>
      <c r="J346" s="2" t="s">
        <v>530</v>
      </c>
      <c r="K346" s="2"/>
      <c r="L346" t="s">
        <v>44</v>
      </c>
      <c r="M346" s="2" t="s">
        <v>59</v>
      </c>
      <c r="N346" s="3" t="s">
        <v>7806</v>
      </c>
      <c r="O346" s="5">
        <v>1</v>
      </c>
      <c r="P346" s="5">
        <v>13704</v>
      </c>
      <c r="Q346" s="6">
        <v>2025</v>
      </c>
      <c r="R346" s="7">
        <v>2025</v>
      </c>
      <c r="T346" s="8">
        <v>2615</v>
      </c>
      <c r="U346" s="3" t="s">
        <v>9994</v>
      </c>
      <c r="V346" s="1" t="s">
        <v>33</v>
      </c>
      <c r="W346" s="1" t="s">
        <v>32</v>
      </c>
      <c r="X346" t="str">
        <f>VLOOKUP(Table_query__64[[#This Row],[Nr]],'MyTracker Export'!A:P,'MyTracker Export'!$P$1,FALSE)</f>
        <v>Finished</v>
      </c>
      <c r="Y346" t="str">
        <f>VLOOKUP(Table_query__64[[#This Row],[Nr]],'MyTracker Export'!A:Z,'MyTracker Export'!$Z$1,FALSE)</f>
        <v>Marcelo Mariano Peralta Brizuela</v>
      </c>
      <c r="Z346" t="str">
        <f>VLOOKUP(Table_query__64[[#This Row],[Nr]],'MyTracker Export'!A:AA,'MyTracker Export'!$AA$1,FALSE)</f>
        <v>Philippe Fürst</v>
      </c>
      <c r="AB346" s="19" t="str">
        <f>IF(Table_query__64[[#This Row],[Project status]]=Table_query__64[[#This Row],[Project Status Check]],"OK","NOK")</f>
        <v>OK</v>
      </c>
      <c r="AC346" s="19" t="str">
        <f>IF(Table_query__64[[#This Row],[PM]]=Table_query__64[[#This Row],[PM Check]],"OK","NOK")</f>
        <v>OK</v>
      </c>
      <c r="AD346" s="19" t="str">
        <f>IF(Table_query__64[[#This Row],[PP]]=Table_query__64[[#This Row],[Pilot Check]],"OK","NOK")</f>
        <v>OK</v>
      </c>
      <c r="AE346" s="19"/>
    </row>
    <row r="347" spans="1:31" hidden="1" x14ac:dyDescent="0.3">
      <c r="A347" s="1" t="s">
        <v>831</v>
      </c>
      <c r="B347" s="2" t="s">
        <v>832</v>
      </c>
      <c r="C347" s="3" t="s">
        <v>5113</v>
      </c>
      <c r="D347" s="2" t="s">
        <v>45</v>
      </c>
      <c r="E347" s="2" t="s">
        <v>43</v>
      </c>
      <c r="F347" s="2" t="s">
        <v>122</v>
      </c>
      <c r="G347" s="4">
        <v>45674.041666666664</v>
      </c>
      <c r="H347" s="4">
        <v>45770.083333333336</v>
      </c>
      <c r="I347" s="2" t="s">
        <v>46</v>
      </c>
      <c r="J347" s="2" t="s">
        <v>46</v>
      </c>
      <c r="K347" s="2"/>
      <c r="L347" t="s">
        <v>52</v>
      </c>
      <c r="M347" s="2" t="s">
        <v>29</v>
      </c>
      <c r="N347" s="3" t="s">
        <v>7807</v>
      </c>
      <c r="O347" s="5">
        <v>10</v>
      </c>
      <c r="P347" s="5">
        <v>4500</v>
      </c>
      <c r="Q347" s="6">
        <v>2025</v>
      </c>
      <c r="R347" s="7">
        <v>2025</v>
      </c>
      <c r="T347" s="8">
        <v>2614</v>
      </c>
      <c r="U347" s="3" t="s">
        <v>9995</v>
      </c>
      <c r="V347" s="1" t="s">
        <v>33</v>
      </c>
      <c r="W347" s="1" t="s">
        <v>32</v>
      </c>
      <c r="X347" t="str">
        <f>VLOOKUP(Table_query__64[[#This Row],[Nr]],'MyTracker Export'!A:P,'MyTracker Export'!$P$1,FALSE)</f>
        <v>Finished</v>
      </c>
      <c r="Y347" t="str">
        <f>VLOOKUP(Table_query__64[[#This Row],[Nr]],'MyTracker Export'!A:Z,'MyTracker Export'!$Z$1,FALSE)</f>
        <v>Laura Cestau</v>
      </c>
      <c r="Z347" t="str">
        <f>VLOOKUP(Table_query__64[[#This Row],[Nr]],'MyTracker Export'!A:AA,'MyTracker Export'!$AA$1,FALSE)</f>
        <v>Laura Cestau</v>
      </c>
      <c r="AB347" s="19" t="str">
        <f>IF(Table_query__64[[#This Row],[Project status]]=Table_query__64[[#This Row],[Project Status Check]],"OK","NOK")</f>
        <v>OK</v>
      </c>
      <c r="AC347" s="19" t="str">
        <f>IF(Table_query__64[[#This Row],[PM]]=Table_query__64[[#This Row],[PM Check]],"OK","NOK")</f>
        <v>OK</v>
      </c>
      <c r="AD347" s="19" t="str">
        <f>IF(Table_query__64[[#This Row],[PP]]=Table_query__64[[#This Row],[Pilot Check]],"OK","NOK")</f>
        <v>OK</v>
      </c>
      <c r="AE347" s="19"/>
    </row>
    <row r="348" spans="1:31" hidden="1" x14ac:dyDescent="0.3">
      <c r="A348" s="1" t="s">
        <v>833</v>
      </c>
      <c r="B348" s="2" t="s">
        <v>834</v>
      </c>
      <c r="C348" s="3" t="s">
        <v>5114</v>
      </c>
      <c r="D348" s="2" t="s">
        <v>178</v>
      </c>
      <c r="E348" s="2" t="s">
        <v>82</v>
      </c>
      <c r="F348" s="2" t="s">
        <v>28</v>
      </c>
      <c r="G348" s="4">
        <v>45673.041666666664</v>
      </c>
      <c r="H348" s="4"/>
      <c r="I348" s="2" t="s">
        <v>835</v>
      </c>
      <c r="J348" s="2" t="s">
        <v>530</v>
      </c>
      <c r="K348" s="2"/>
      <c r="L348" t="s">
        <v>285</v>
      </c>
      <c r="M348" s="2" t="s">
        <v>59</v>
      </c>
      <c r="N348" s="3" t="s">
        <v>7808</v>
      </c>
      <c r="O348" s="5">
        <v>10</v>
      </c>
      <c r="P348" s="5">
        <v>65124</v>
      </c>
      <c r="Q348" s="6">
        <v>2025</v>
      </c>
      <c r="R348" s="7" t="s">
        <v>31</v>
      </c>
      <c r="T348" s="8">
        <v>2613</v>
      </c>
      <c r="U348" s="3" t="s">
        <v>9996</v>
      </c>
      <c r="V348" s="1" t="s">
        <v>33</v>
      </c>
      <c r="W348" s="1" t="s">
        <v>32</v>
      </c>
      <c r="X348" t="str">
        <f>VLOOKUP(Table_query__64[[#This Row],[Nr]],'MyTracker Export'!A:P,'MyTracker Export'!$P$1,FALSE)</f>
        <v>Work in progress</v>
      </c>
      <c r="Y348" t="str">
        <f>VLOOKUP(Table_query__64[[#This Row],[Nr]],'MyTracker Export'!A:Z,'MyTracker Export'!$Z$1,FALSE)</f>
        <v>Miguel Laporta</v>
      </c>
      <c r="Z348" t="str">
        <f>VLOOKUP(Table_query__64[[#This Row],[Nr]],'MyTracker Export'!A:AA,'MyTracker Export'!$AA$1,FALSE)</f>
        <v>Philippe Fürst</v>
      </c>
      <c r="AB348" s="19" t="str">
        <f>IF(Table_query__64[[#This Row],[Project status]]=Table_query__64[[#This Row],[Project Status Check]],"OK","NOK")</f>
        <v>OK</v>
      </c>
      <c r="AC348" s="19" t="str">
        <f>IF(Table_query__64[[#This Row],[PM]]=Table_query__64[[#This Row],[PM Check]],"OK","NOK")</f>
        <v>OK</v>
      </c>
      <c r="AD348" s="19" t="str">
        <f>IF(Table_query__64[[#This Row],[PP]]=Table_query__64[[#This Row],[Pilot Check]],"OK","NOK")</f>
        <v>OK</v>
      </c>
      <c r="AE348" s="19"/>
    </row>
    <row r="349" spans="1:31" x14ac:dyDescent="0.3">
      <c r="A349" s="1" t="s">
        <v>836</v>
      </c>
      <c r="B349" s="2" t="s">
        <v>837</v>
      </c>
      <c r="C349" s="3" t="s">
        <v>5115</v>
      </c>
      <c r="D349" s="2" t="s">
        <v>27</v>
      </c>
      <c r="E349" s="2" t="s">
        <v>25</v>
      </c>
      <c r="F349" s="2" t="s">
        <v>28</v>
      </c>
      <c r="G349" s="4">
        <v>45673.041666666664</v>
      </c>
      <c r="H349" s="4"/>
      <c r="I349" s="2" t="s">
        <v>30</v>
      </c>
      <c r="J349" s="2" t="s">
        <v>30</v>
      </c>
      <c r="K349" s="2"/>
      <c r="L349" t="s">
        <v>144</v>
      </c>
      <c r="M349" s="2" t="s">
        <v>29</v>
      </c>
      <c r="N349" s="3" t="s">
        <v>7809</v>
      </c>
      <c r="O349" s="5">
        <v>0</v>
      </c>
      <c r="P349" s="5">
        <v>2160</v>
      </c>
      <c r="Q349" s="6">
        <v>2025</v>
      </c>
      <c r="R349" s="7" t="s">
        <v>31</v>
      </c>
      <c r="T349" s="8">
        <v>2612</v>
      </c>
      <c r="U349" s="3" t="s">
        <v>9997</v>
      </c>
      <c r="V349" s="1" t="s">
        <v>33</v>
      </c>
      <c r="W349" s="1" t="s">
        <v>32</v>
      </c>
      <c r="X349" t="str">
        <f>VLOOKUP(Table_query__64[[#This Row],[Nr]],'MyTracker Export'!A:P,'MyTracker Export'!$P$1,FALSE)</f>
        <v>Finished</v>
      </c>
      <c r="Y349" t="str">
        <f>VLOOKUP(Table_query__64[[#This Row],[Nr]],'MyTracker Export'!A:Z,'MyTracker Export'!$Z$1,FALSE)</f>
        <v>Wassim Ktari</v>
      </c>
      <c r="Z349" t="str">
        <f>VLOOKUP(Table_query__64[[#This Row],[Nr]],'MyTracker Export'!A:AA,'MyTracker Export'!$AA$1,FALSE)</f>
        <v>Wissem Bensaid</v>
      </c>
      <c r="AB349" s="19" t="str">
        <f>IF(Table_query__64[[#This Row],[Project status]]=Table_query__64[[#This Row],[Project Status Check]],"OK","NOK")</f>
        <v>NOK</v>
      </c>
      <c r="AC349" s="19" t="str">
        <f>IF(Table_query__64[[#This Row],[PM]]=Table_query__64[[#This Row],[PM Check]],"OK","NOK")</f>
        <v>NOK</v>
      </c>
      <c r="AD349" s="19" t="str">
        <f>IF(Table_query__64[[#This Row],[PP]]=Table_query__64[[#This Row],[Pilot Check]],"OK","NOK")</f>
        <v>OK</v>
      </c>
      <c r="AE349" s="19"/>
    </row>
    <row r="350" spans="1:31" x14ac:dyDescent="0.3">
      <c r="A350" s="1" t="s">
        <v>838</v>
      </c>
      <c r="B350" s="2" t="s">
        <v>451</v>
      </c>
      <c r="C350" s="3" t="s">
        <v>5116</v>
      </c>
      <c r="D350" s="2" t="s">
        <v>27</v>
      </c>
      <c r="E350" s="2" t="s">
        <v>36</v>
      </c>
      <c r="F350" s="2" t="s">
        <v>28</v>
      </c>
      <c r="G350" s="4">
        <v>45673.041666666664</v>
      </c>
      <c r="H350" s="4"/>
      <c r="I350" s="2" t="s">
        <v>30</v>
      </c>
      <c r="J350" s="2" t="s">
        <v>30</v>
      </c>
      <c r="K350" s="2"/>
      <c r="L350" t="s">
        <v>57</v>
      </c>
      <c r="M350" s="2" t="s">
        <v>29</v>
      </c>
      <c r="N350" s="3" t="s">
        <v>7810</v>
      </c>
      <c r="O350" s="5">
        <v>0</v>
      </c>
      <c r="P350" s="5">
        <v>33195</v>
      </c>
      <c r="Q350" s="6">
        <v>2025</v>
      </c>
      <c r="R350" s="7" t="s">
        <v>31</v>
      </c>
      <c r="T350" s="8">
        <v>2611</v>
      </c>
      <c r="U350" s="3" t="s">
        <v>9998</v>
      </c>
      <c r="V350" s="1" t="s">
        <v>33</v>
      </c>
      <c r="W350" s="1" t="s">
        <v>32</v>
      </c>
      <c r="X350" t="str">
        <f>VLOOKUP(Table_query__64[[#This Row],[Nr]],'MyTracker Export'!A:P,'MyTracker Export'!$P$1,FALSE)</f>
        <v>Finished</v>
      </c>
      <c r="Y350" t="str">
        <f>VLOOKUP(Table_query__64[[#This Row],[Nr]],'MyTracker Export'!A:Z,'MyTracker Export'!$Z$1,FALSE)</f>
        <v>Makki Chtioui</v>
      </c>
      <c r="Z350" t="str">
        <f>VLOOKUP(Table_query__64[[#This Row],[Nr]],'MyTracker Export'!A:AA,'MyTracker Export'!$AA$1,FALSE)</f>
        <v>Wissem Bensaid</v>
      </c>
      <c r="AB350" s="19" t="str">
        <f>IF(Table_query__64[[#This Row],[Project status]]=Table_query__64[[#This Row],[Project Status Check]],"OK","NOK")</f>
        <v>NOK</v>
      </c>
      <c r="AC350" s="19" t="str">
        <f>IF(Table_query__64[[#This Row],[PM]]=Table_query__64[[#This Row],[PM Check]],"OK","NOK")</f>
        <v>NOK</v>
      </c>
      <c r="AD350" s="19" t="str">
        <f>IF(Table_query__64[[#This Row],[PP]]=Table_query__64[[#This Row],[Pilot Check]],"OK","NOK")</f>
        <v>OK</v>
      </c>
      <c r="AE350" s="19"/>
    </row>
    <row r="351" spans="1:31" hidden="1" x14ac:dyDescent="0.3">
      <c r="A351" s="1" t="s">
        <v>839</v>
      </c>
      <c r="B351" s="2" t="s">
        <v>840</v>
      </c>
      <c r="C351" s="3" t="s">
        <v>5117</v>
      </c>
      <c r="D351" s="2" t="s">
        <v>27</v>
      </c>
      <c r="E351" s="2" t="s">
        <v>25</v>
      </c>
      <c r="F351" s="2" t="s">
        <v>28</v>
      </c>
      <c r="G351" s="4">
        <v>45673.041666666664</v>
      </c>
      <c r="H351" s="4">
        <v>45952.083333333336</v>
      </c>
      <c r="I351" s="2" t="s">
        <v>841</v>
      </c>
      <c r="J351" s="2" t="s">
        <v>30</v>
      </c>
      <c r="K351" s="2"/>
      <c r="L351" t="s">
        <v>144</v>
      </c>
      <c r="M351" s="2" t="s">
        <v>59</v>
      </c>
      <c r="N351" s="3" t="s">
        <v>7811</v>
      </c>
      <c r="O351" s="5">
        <v>0</v>
      </c>
      <c r="P351" s="5">
        <v>37890</v>
      </c>
      <c r="Q351" s="6">
        <v>2025</v>
      </c>
      <c r="R351" s="7">
        <v>2025</v>
      </c>
      <c r="T351" s="8">
        <v>2609</v>
      </c>
      <c r="U351" s="3" t="s">
        <v>9999</v>
      </c>
      <c r="V351" s="1" t="s">
        <v>33</v>
      </c>
      <c r="W351" s="1" t="s">
        <v>32</v>
      </c>
      <c r="X351" t="str">
        <f>VLOOKUP(Table_query__64[[#This Row],[Nr]],'MyTracker Export'!A:P,'MyTracker Export'!$P$1,FALSE)</f>
        <v>Work in progress</v>
      </c>
      <c r="Y351" t="str">
        <f>VLOOKUP(Table_query__64[[#This Row],[Nr]],'MyTracker Export'!A:Z,'MyTracker Export'!$Z$1,FALSE)</f>
        <v>Mohamed Hedi Hammemi</v>
      </c>
      <c r="Z351" t="str">
        <f>VLOOKUP(Table_query__64[[#This Row],[Nr]],'MyTracker Export'!A:AA,'MyTracker Export'!$AA$1,FALSE)</f>
        <v>Wissem Bensaid</v>
      </c>
      <c r="AB351" s="19" t="str">
        <f>IF(Table_query__64[[#This Row],[Project status]]=Table_query__64[[#This Row],[Project Status Check]],"OK","NOK")</f>
        <v>OK</v>
      </c>
      <c r="AC351" s="19" t="str">
        <f>IF(Table_query__64[[#This Row],[PM]]=Table_query__64[[#This Row],[PM Check]],"OK","NOK")</f>
        <v>OK</v>
      </c>
      <c r="AD351" s="19" t="str">
        <f>IF(Table_query__64[[#This Row],[PP]]=Table_query__64[[#This Row],[Pilot Check]],"OK","NOK")</f>
        <v>OK</v>
      </c>
      <c r="AE351" s="19"/>
    </row>
    <row r="352" spans="1:31" x14ac:dyDescent="0.3">
      <c r="A352" s="1" t="s">
        <v>842</v>
      </c>
      <c r="B352" s="2" t="s">
        <v>438</v>
      </c>
      <c r="C352" s="3" t="s">
        <v>5118</v>
      </c>
      <c r="D352" s="2" t="s">
        <v>27</v>
      </c>
      <c r="E352" s="2" t="s">
        <v>25</v>
      </c>
      <c r="F352" s="2" t="s">
        <v>28</v>
      </c>
      <c r="G352" s="4">
        <v>45672.041666666664</v>
      </c>
      <c r="H352" s="4"/>
      <c r="I352" s="2" t="s">
        <v>30</v>
      </c>
      <c r="J352" s="2" t="s">
        <v>30</v>
      </c>
      <c r="K352" s="2"/>
      <c r="L352" t="s">
        <v>57</v>
      </c>
      <c r="M352" s="2" t="s">
        <v>59</v>
      </c>
      <c r="N352" s="3" t="s">
        <v>7812</v>
      </c>
      <c r="O352" s="5">
        <v>0</v>
      </c>
      <c r="P352" s="5">
        <v>40360.36</v>
      </c>
      <c r="Q352" s="6">
        <v>2025</v>
      </c>
      <c r="R352" s="7" t="s">
        <v>31</v>
      </c>
      <c r="T352" s="8">
        <v>2608</v>
      </c>
      <c r="U352" s="3" t="s">
        <v>10000</v>
      </c>
      <c r="V352" s="1" t="s">
        <v>33</v>
      </c>
      <c r="W352" s="1" t="s">
        <v>32</v>
      </c>
      <c r="X352" t="str">
        <f>VLOOKUP(Table_query__64[[#This Row],[Nr]],'MyTracker Export'!A:P,'MyTracker Export'!$P$1,FALSE)</f>
        <v>Finished</v>
      </c>
      <c r="Y352" t="str">
        <f>VLOOKUP(Table_query__64[[#This Row],[Nr]],'MyTracker Export'!A:Z,'MyTracker Export'!$Z$1,FALSE)</f>
        <v>Zied Maghrebi</v>
      </c>
      <c r="Z352" t="str">
        <f>VLOOKUP(Table_query__64[[#This Row],[Nr]],'MyTracker Export'!A:AA,'MyTracker Export'!$AA$1,FALSE)</f>
        <v>Wissem Bensaid</v>
      </c>
      <c r="AB352" s="19" t="str">
        <f>IF(Table_query__64[[#This Row],[Project status]]=Table_query__64[[#This Row],[Project Status Check]],"OK","NOK")</f>
        <v>NOK</v>
      </c>
      <c r="AC352" s="19" t="str">
        <f>IF(Table_query__64[[#This Row],[PM]]=Table_query__64[[#This Row],[PM Check]],"OK","NOK")</f>
        <v>NOK</v>
      </c>
      <c r="AD352" s="19" t="str">
        <f>IF(Table_query__64[[#This Row],[PP]]=Table_query__64[[#This Row],[Pilot Check]],"OK","NOK")</f>
        <v>OK</v>
      </c>
      <c r="AE352" s="19"/>
    </row>
    <row r="353" spans="1:31" hidden="1" x14ac:dyDescent="0.3">
      <c r="A353" s="1" t="s">
        <v>843</v>
      </c>
      <c r="B353" s="2" t="s">
        <v>844</v>
      </c>
      <c r="C353" s="3" t="s">
        <v>5119</v>
      </c>
      <c r="D353" s="2" t="s">
        <v>27</v>
      </c>
      <c r="E353" s="2" t="s">
        <v>25</v>
      </c>
      <c r="F353" s="2" t="s">
        <v>122</v>
      </c>
      <c r="G353" s="4">
        <v>45672.041666666664</v>
      </c>
      <c r="H353" s="4">
        <v>45778.083333333336</v>
      </c>
      <c r="I353" s="2" t="s">
        <v>845</v>
      </c>
      <c r="J353" s="2" t="s">
        <v>30</v>
      </c>
      <c r="K353" s="2"/>
      <c r="L353" t="s">
        <v>37</v>
      </c>
      <c r="M353" s="2" t="s">
        <v>29</v>
      </c>
      <c r="N353" s="3" t="s">
        <v>7813</v>
      </c>
      <c r="O353" s="5">
        <v>0</v>
      </c>
      <c r="P353" s="5">
        <v>1266.67</v>
      </c>
      <c r="Q353" s="6">
        <v>2025</v>
      </c>
      <c r="R353" s="7">
        <v>2025</v>
      </c>
      <c r="T353" s="8">
        <v>2607</v>
      </c>
      <c r="U353" s="3" t="s">
        <v>10001</v>
      </c>
      <c r="V353" s="1" t="s">
        <v>33</v>
      </c>
      <c r="W353" s="1" t="s">
        <v>32</v>
      </c>
      <c r="X353" t="str">
        <f>VLOOKUP(Table_query__64[[#This Row],[Nr]],'MyTracker Export'!A:P,'MyTracker Export'!$P$1,FALSE)</f>
        <v>Finished</v>
      </c>
      <c r="Y353" t="str">
        <f>VLOOKUP(Table_query__64[[#This Row],[Nr]],'MyTracker Export'!A:Z,'MyTracker Export'!$Z$1,FALSE)</f>
        <v>Samir Gharbi</v>
      </c>
      <c r="Z353" t="str">
        <f>VLOOKUP(Table_query__64[[#This Row],[Nr]],'MyTracker Export'!A:AA,'MyTracker Export'!$AA$1,FALSE)</f>
        <v>Wissem Bensaid</v>
      </c>
      <c r="AB353" s="19" t="str">
        <f>IF(Table_query__64[[#This Row],[Project status]]=Table_query__64[[#This Row],[Project Status Check]],"OK","NOK")</f>
        <v>OK</v>
      </c>
      <c r="AC353" s="19" t="str">
        <f>IF(Table_query__64[[#This Row],[PM]]=Table_query__64[[#This Row],[PM Check]],"OK","NOK")</f>
        <v>OK</v>
      </c>
      <c r="AD353" s="19" t="str">
        <f>IF(Table_query__64[[#This Row],[PP]]=Table_query__64[[#This Row],[Pilot Check]],"OK","NOK")</f>
        <v>OK</v>
      </c>
      <c r="AE353" s="19"/>
    </row>
    <row r="354" spans="1:31" x14ac:dyDescent="0.3">
      <c r="A354" s="1" t="s">
        <v>846</v>
      </c>
      <c r="B354" s="2" t="s">
        <v>438</v>
      </c>
      <c r="C354" s="3" t="s">
        <v>5120</v>
      </c>
      <c r="D354" s="2" t="s">
        <v>27</v>
      </c>
      <c r="E354" s="2" t="s">
        <v>25</v>
      </c>
      <c r="F354" s="2" t="s">
        <v>28</v>
      </c>
      <c r="G354" s="4">
        <v>45672.041666666664</v>
      </c>
      <c r="H354" s="4"/>
      <c r="I354" s="2" t="s">
        <v>30</v>
      </c>
      <c r="J354" s="2" t="s">
        <v>30</v>
      </c>
      <c r="K354" s="2"/>
      <c r="L354" t="s">
        <v>57</v>
      </c>
      <c r="M354" s="2" t="s">
        <v>59</v>
      </c>
      <c r="N354" s="3" t="s">
        <v>7814</v>
      </c>
      <c r="O354" s="5">
        <v>0</v>
      </c>
      <c r="P354" s="5">
        <v>121081.08</v>
      </c>
      <c r="Q354" s="6">
        <v>2025</v>
      </c>
      <c r="R354" s="7" t="s">
        <v>31</v>
      </c>
      <c r="T354" s="8">
        <v>2606</v>
      </c>
      <c r="U354" s="3" t="s">
        <v>10002</v>
      </c>
      <c r="V354" s="1" t="s">
        <v>33</v>
      </c>
      <c r="W354" s="1" t="s">
        <v>32</v>
      </c>
      <c r="X354" t="str">
        <f>VLOOKUP(Table_query__64[[#This Row],[Nr]],'MyTracker Export'!A:P,'MyTracker Export'!$P$1,FALSE)</f>
        <v>Finished</v>
      </c>
      <c r="Y354" t="str">
        <f>VLOOKUP(Table_query__64[[#This Row],[Nr]],'MyTracker Export'!A:Z,'MyTracker Export'!$Z$1,FALSE)</f>
        <v>Zied Maghrebi</v>
      </c>
      <c r="Z354" t="str">
        <f>VLOOKUP(Table_query__64[[#This Row],[Nr]],'MyTracker Export'!A:AA,'MyTracker Export'!$AA$1,FALSE)</f>
        <v>Wissem Bensaid</v>
      </c>
      <c r="AB354" s="19" t="str">
        <f>IF(Table_query__64[[#This Row],[Project status]]=Table_query__64[[#This Row],[Project Status Check]],"OK","NOK")</f>
        <v>NOK</v>
      </c>
      <c r="AC354" s="19" t="str">
        <f>IF(Table_query__64[[#This Row],[PM]]=Table_query__64[[#This Row],[PM Check]],"OK","NOK")</f>
        <v>NOK</v>
      </c>
      <c r="AD354" s="19" t="str">
        <f>IF(Table_query__64[[#This Row],[PP]]=Table_query__64[[#This Row],[Pilot Check]],"OK","NOK")</f>
        <v>OK</v>
      </c>
      <c r="AE354" s="19"/>
    </row>
    <row r="355" spans="1:31" hidden="1" x14ac:dyDescent="0.3">
      <c r="A355" s="1" t="s">
        <v>847</v>
      </c>
      <c r="B355" s="2" t="s">
        <v>848</v>
      </c>
      <c r="C355" s="3" t="s">
        <v>5121</v>
      </c>
      <c r="D355" s="2" t="s">
        <v>84</v>
      </c>
      <c r="E355" s="2" t="s">
        <v>36</v>
      </c>
      <c r="F355" s="2" t="s">
        <v>122</v>
      </c>
      <c r="G355" s="4">
        <v>45671.041666666664</v>
      </c>
      <c r="H355" s="4">
        <v>45835.083333333336</v>
      </c>
      <c r="I355" s="2" t="s">
        <v>85</v>
      </c>
      <c r="J355" s="2" t="s">
        <v>234</v>
      </c>
      <c r="K355" s="2"/>
      <c r="L355" t="s">
        <v>849</v>
      </c>
      <c r="M355" s="2" t="s">
        <v>29</v>
      </c>
      <c r="N355" s="3" t="s">
        <v>7815</v>
      </c>
      <c r="O355" s="5">
        <v>1</v>
      </c>
      <c r="P355" s="5">
        <v>89057.37</v>
      </c>
      <c r="Q355" s="6">
        <v>2025</v>
      </c>
      <c r="R355" s="7">
        <v>2025</v>
      </c>
      <c r="T355" s="8">
        <v>2605</v>
      </c>
      <c r="U355" s="3" t="s">
        <v>10003</v>
      </c>
      <c r="V355" s="1" t="s">
        <v>33</v>
      </c>
      <c r="W355" s="1" t="s">
        <v>32</v>
      </c>
      <c r="X355" t="str">
        <f>VLOOKUP(Table_query__64[[#This Row],[Nr]],'MyTracker Export'!A:P,'MyTracker Export'!$P$1,FALSE)</f>
        <v>Finished</v>
      </c>
      <c r="Y355" t="str">
        <f>VLOOKUP(Table_query__64[[#This Row],[Nr]],'MyTracker Export'!A:Z,'MyTracker Export'!$Z$1,FALSE)</f>
        <v>Pranay Pawar</v>
      </c>
      <c r="Z355" t="str">
        <f>VLOOKUP(Table_query__64[[#This Row],[Nr]],'MyTracker Export'!A:AA,'MyTracker Export'!$AA$1,FALSE)</f>
        <v>Mark Sensenig</v>
      </c>
      <c r="AB355" s="19" t="str">
        <f>IF(Table_query__64[[#This Row],[Project status]]=Table_query__64[[#This Row],[Project Status Check]],"OK","NOK")</f>
        <v>OK</v>
      </c>
      <c r="AC355" s="19" t="str">
        <f>IF(Table_query__64[[#This Row],[PM]]=Table_query__64[[#This Row],[PM Check]],"OK","NOK")</f>
        <v>OK</v>
      </c>
      <c r="AD355" s="19" t="str">
        <f>IF(Table_query__64[[#This Row],[PP]]=Table_query__64[[#This Row],[Pilot Check]],"OK","NOK")</f>
        <v>OK</v>
      </c>
      <c r="AE355" s="19"/>
    </row>
    <row r="356" spans="1:31" hidden="1" x14ac:dyDescent="0.3">
      <c r="A356" s="1" t="s">
        <v>850</v>
      </c>
      <c r="B356" s="2" t="s">
        <v>268</v>
      </c>
      <c r="C356" s="3" t="s">
        <v>5122</v>
      </c>
      <c r="D356" s="2" t="s">
        <v>38</v>
      </c>
      <c r="E356" s="2" t="s">
        <v>82</v>
      </c>
      <c r="F356" s="2" t="s">
        <v>28</v>
      </c>
      <c r="G356" s="4">
        <v>45665.041666666664</v>
      </c>
      <c r="H356" s="4"/>
      <c r="I356" s="2" t="s">
        <v>270</v>
      </c>
      <c r="J356" s="2" t="s">
        <v>335</v>
      </c>
      <c r="K356" s="2" t="s">
        <v>141</v>
      </c>
      <c r="L356" t="s">
        <v>851</v>
      </c>
      <c r="M356" s="2" t="s">
        <v>59</v>
      </c>
      <c r="N356" s="3" t="s">
        <v>7816</v>
      </c>
      <c r="O356" s="5">
        <v>200</v>
      </c>
      <c r="P356" s="5">
        <v>1901646.02</v>
      </c>
      <c r="Q356" s="6">
        <v>2025</v>
      </c>
      <c r="R356" s="7" t="s">
        <v>31</v>
      </c>
      <c r="T356" s="8">
        <v>2604</v>
      </c>
      <c r="U356" s="3" t="s">
        <v>10004</v>
      </c>
      <c r="V356" s="1" t="s">
        <v>33</v>
      </c>
      <c r="W356" s="1" t="s">
        <v>32</v>
      </c>
      <c r="X356" t="str">
        <f>VLOOKUP(Table_query__64[[#This Row],[Nr]],'MyTracker Export'!A:P,'MyTracker Export'!$P$1,FALSE)</f>
        <v>Work in progress</v>
      </c>
      <c r="Y356" t="str">
        <f>VLOOKUP(Table_query__64[[#This Row],[Nr]],'MyTracker Export'!A:Z,'MyTracker Export'!$Z$1,FALSE)</f>
        <v>Damien Hemmeryckx</v>
      </c>
      <c r="Z356" t="str">
        <f>VLOOKUP(Table_query__64[[#This Row],[Nr]],'MyTracker Export'!A:AA,'MyTracker Export'!$AA$1,FALSE)</f>
        <v>William Beyst</v>
      </c>
      <c r="AB356" s="19" t="str">
        <f>IF(Table_query__64[[#This Row],[Project status]]=Table_query__64[[#This Row],[Project Status Check]],"OK","NOK")</f>
        <v>OK</v>
      </c>
      <c r="AC356" s="19" t="str">
        <f>IF(Table_query__64[[#This Row],[PM]]=Table_query__64[[#This Row],[PM Check]],"OK","NOK")</f>
        <v>OK</v>
      </c>
      <c r="AD356" s="19" t="str">
        <f>IF(Table_query__64[[#This Row],[PP]]=Table_query__64[[#This Row],[Pilot Check]],"OK","NOK")</f>
        <v>OK</v>
      </c>
      <c r="AE356" s="19"/>
    </row>
    <row r="357" spans="1:31" hidden="1" x14ac:dyDescent="0.3">
      <c r="A357" s="1" t="s">
        <v>852</v>
      </c>
      <c r="B357" s="2" t="s">
        <v>576</v>
      </c>
      <c r="C357" s="3" t="s">
        <v>5123</v>
      </c>
      <c r="D357" s="2" t="s">
        <v>38</v>
      </c>
      <c r="E357" s="2" t="s">
        <v>104</v>
      </c>
      <c r="F357" s="2" t="s">
        <v>122</v>
      </c>
      <c r="G357" s="4">
        <v>45664.041666666664</v>
      </c>
      <c r="H357" s="4">
        <v>45664.041666666664</v>
      </c>
      <c r="I357" s="2" t="s">
        <v>578</v>
      </c>
      <c r="J357" s="2" t="s">
        <v>578</v>
      </c>
      <c r="K357" s="2"/>
      <c r="L357" t="s">
        <v>57</v>
      </c>
      <c r="M357" s="2" t="s">
        <v>59</v>
      </c>
      <c r="N357" s="3" t="s">
        <v>7817</v>
      </c>
      <c r="O357" s="5">
        <v>0</v>
      </c>
      <c r="P357" s="5">
        <v>10</v>
      </c>
      <c r="Q357" s="6">
        <v>2025</v>
      </c>
      <c r="R357" s="7">
        <v>2025</v>
      </c>
      <c r="T357" s="8">
        <v>2603</v>
      </c>
      <c r="U357" s="3" t="s">
        <v>10005</v>
      </c>
      <c r="V357" s="1" t="s">
        <v>33</v>
      </c>
      <c r="W357" s="1" t="s">
        <v>32</v>
      </c>
      <c r="X357" t="str">
        <f>VLOOKUP(Table_query__64[[#This Row],[Nr]],'MyTracker Export'!A:P,'MyTracker Export'!$P$1,FALSE)</f>
        <v>Finished</v>
      </c>
      <c r="Y357" t="str">
        <f>VLOOKUP(Table_query__64[[#This Row],[Nr]],'MyTracker Export'!A:Z,'MyTracker Export'!$Z$1,FALSE)</f>
        <v>Lucas Joassin</v>
      </c>
      <c r="Z357" t="str">
        <f>VLOOKUP(Table_query__64[[#This Row],[Nr]],'MyTracker Export'!A:AA,'MyTracker Export'!$AA$1,FALSE)</f>
        <v>Lucas Joassin</v>
      </c>
      <c r="AB357" s="19" t="str">
        <f>IF(Table_query__64[[#This Row],[Project status]]=Table_query__64[[#This Row],[Project Status Check]],"OK","NOK")</f>
        <v>OK</v>
      </c>
      <c r="AC357" s="19" t="str">
        <f>IF(Table_query__64[[#This Row],[PM]]=Table_query__64[[#This Row],[PM Check]],"OK","NOK")</f>
        <v>OK</v>
      </c>
      <c r="AD357" s="19" t="str">
        <f>IF(Table_query__64[[#This Row],[PP]]=Table_query__64[[#This Row],[Pilot Check]],"OK","NOK")</f>
        <v>OK</v>
      </c>
      <c r="AE357" s="19"/>
    </row>
    <row r="358" spans="1:31" hidden="1" x14ac:dyDescent="0.3">
      <c r="A358" s="1" t="s">
        <v>853</v>
      </c>
      <c r="B358" s="2" t="s">
        <v>297</v>
      </c>
      <c r="C358" s="3" t="s">
        <v>5124</v>
      </c>
      <c r="D358" s="2" t="s">
        <v>27</v>
      </c>
      <c r="E358" s="2" t="s">
        <v>25</v>
      </c>
      <c r="F358" s="2" t="s">
        <v>28</v>
      </c>
      <c r="G358" s="4">
        <v>45664.041666666664</v>
      </c>
      <c r="H358" s="4">
        <v>45952.083333333336</v>
      </c>
      <c r="I358" s="2" t="s">
        <v>854</v>
      </c>
      <c r="J358" s="2" t="s">
        <v>30</v>
      </c>
      <c r="K358" s="2"/>
      <c r="L358" t="s">
        <v>166</v>
      </c>
      <c r="M358" s="2" t="s">
        <v>29</v>
      </c>
      <c r="N358" s="3" t="s">
        <v>7818</v>
      </c>
      <c r="O358" s="5">
        <v>0</v>
      </c>
      <c r="P358" s="5">
        <v>98880</v>
      </c>
      <c r="Q358" s="6">
        <v>2025</v>
      </c>
      <c r="R358" s="7">
        <v>2025</v>
      </c>
      <c r="T358" s="8">
        <v>2602</v>
      </c>
      <c r="U358" s="3" t="s">
        <v>10006</v>
      </c>
      <c r="V358" s="1" t="s">
        <v>33</v>
      </c>
      <c r="W358" s="1" t="s">
        <v>32</v>
      </c>
      <c r="X358" t="str">
        <f>VLOOKUP(Table_query__64[[#This Row],[Nr]],'MyTracker Export'!A:P,'MyTracker Export'!$P$1,FALSE)</f>
        <v>Work in progress</v>
      </c>
      <c r="Y358" t="e">
        <f>VLOOKUP(Table_query__64[[#This Row],[Nr]],'MyTracker Export'!A:Z,'MyTracker Export'!$Z$1,FALSE)</f>
        <v>#N/A</v>
      </c>
      <c r="Z358" t="str">
        <f>VLOOKUP(Table_query__64[[#This Row],[Nr]],'MyTracker Export'!A:AA,'MyTracker Export'!$AA$1,FALSE)</f>
        <v>Wissem Bensaid</v>
      </c>
      <c r="AB358" s="19" t="str">
        <f>IF(Table_query__64[[#This Row],[Project status]]=Table_query__64[[#This Row],[Project Status Check]],"OK","NOK")</f>
        <v>OK</v>
      </c>
      <c r="AC358" s="19" t="e">
        <f>IF(Table_query__64[[#This Row],[PM]]=Table_query__64[[#This Row],[PM Check]],"OK","NOK")</f>
        <v>#N/A</v>
      </c>
      <c r="AD358" s="19" t="str">
        <f>IF(Table_query__64[[#This Row],[PP]]=Table_query__64[[#This Row],[Pilot Check]],"OK","NOK")</f>
        <v>OK</v>
      </c>
      <c r="AE358" s="19"/>
    </row>
    <row r="359" spans="1:31" x14ac:dyDescent="0.3">
      <c r="A359" s="1" t="s">
        <v>855</v>
      </c>
      <c r="B359" s="2" t="s">
        <v>438</v>
      </c>
      <c r="C359" s="3" t="s">
        <v>5125</v>
      </c>
      <c r="D359" s="2" t="s">
        <v>27</v>
      </c>
      <c r="E359" s="2" t="s">
        <v>25</v>
      </c>
      <c r="F359" s="2" t="s">
        <v>28</v>
      </c>
      <c r="G359" s="4">
        <v>45664.041666666664</v>
      </c>
      <c r="H359" s="4"/>
      <c r="I359" s="2" t="s">
        <v>30</v>
      </c>
      <c r="J359" s="2" t="s">
        <v>30</v>
      </c>
      <c r="K359" s="2"/>
      <c r="L359" t="s">
        <v>57</v>
      </c>
      <c r="M359" s="2" t="s">
        <v>59</v>
      </c>
      <c r="N359" s="3" t="s">
        <v>7819</v>
      </c>
      <c r="O359" s="5">
        <v>0</v>
      </c>
      <c r="P359" s="5">
        <v>24600.6</v>
      </c>
      <c r="Q359" s="6">
        <v>2025</v>
      </c>
      <c r="R359" s="7" t="s">
        <v>31</v>
      </c>
      <c r="T359" s="8">
        <v>2601</v>
      </c>
      <c r="U359" s="3" t="s">
        <v>10007</v>
      </c>
      <c r="V359" s="1" t="s">
        <v>33</v>
      </c>
      <c r="W359" s="1" t="s">
        <v>32</v>
      </c>
      <c r="X359" t="str">
        <f>VLOOKUP(Table_query__64[[#This Row],[Nr]],'MyTracker Export'!A:P,'MyTracker Export'!$P$1,FALSE)</f>
        <v>Finished</v>
      </c>
      <c r="Y359" t="str">
        <f>VLOOKUP(Table_query__64[[#This Row],[Nr]],'MyTracker Export'!A:Z,'MyTracker Export'!$Z$1,FALSE)</f>
        <v>Zied Maghrebi</v>
      </c>
      <c r="Z359" t="str">
        <f>VLOOKUP(Table_query__64[[#This Row],[Nr]],'MyTracker Export'!A:AA,'MyTracker Export'!$AA$1,FALSE)</f>
        <v>Wissem Bensaid</v>
      </c>
      <c r="AB359" s="19" t="str">
        <f>IF(Table_query__64[[#This Row],[Project status]]=Table_query__64[[#This Row],[Project Status Check]],"OK","NOK")</f>
        <v>NOK</v>
      </c>
      <c r="AC359" s="19" t="str">
        <f>IF(Table_query__64[[#This Row],[PM]]=Table_query__64[[#This Row],[PM Check]],"OK","NOK")</f>
        <v>NOK</v>
      </c>
      <c r="AD359" s="19" t="str">
        <f>IF(Table_query__64[[#This Row],[PP]]=Table_query__64[[#This Row],[Pilot Check]],"OK","NOK")</f>
        <v>OK</v>
      </c>
      <c r="AE359" s="19"/>
    </row>
    <row r="360" spans="1:31" hidden="1" x14ac:dyDescent="0.3">
      <c r="A360" s="1" t="s">
        <v>856</v>
      </c>
      <c r="B360" s="2" t="s">
        <v>576</v>
      </c>
      <c r="C360" s="3" t="s">
        <v>5126</v>
      </c>
      <c r="D360" s="2" t="s">
        <v>53</v>
      </c>
      <c r="E360" s="2" t="s">
        <v>104</v>
      </c>
      <c r="F360" s="2" t="s">
        <v>122</v>
      </c>
      <c r="G360" s="4">
        <v>45664.041666666664</v>
      </c>
      <c r="H360" s="4">
        <v>45664.041666666664</v>
      </c>
      <c r="I360" s="2" t="s">
        <v>578</v>
      </c>
      <c r="J360" s="2" t="s">
        <v>578</v>
      </c>
      <c r="K360" s="2"/>
      <c r="L360" t="s">
        <v>57</v>
      </c>
      <c r="M360" s="2" t="s">
        <v>59</v>
      </c>
      <c r="N360" s="3" t="s">
        <v>7820</v>
      </c>
      <c r="O360" s="5">
        <v>0</v>
      </c>
      <c r="P360" s="5">
        <v>110</v>
      </c>
      <c r="Q360" s="6">
        <v>2025</v>
      </c>
      <c r="R360" s="7">
        <v>2025</v>
      </c>
      <c r="T360" s="8">
        <v>2600</v>
      </c>
      <c r="U360" s="3" t="s">
        <v>10008</v>
      </c>
      <c r="V360" s="1" t="s">
        <v>33</v>
      </c>
      <c r="W360" s="1" t="s">
        <v>32</v>
      </c>
      <c r="X360" t="str">
        <f>VLOOKUP(Table_query__64[[#This Row],[Nr]],'MyTracker Export'!A:P,'MyTracker Export'!$P$1,FALSE)</f>
        <v>Finished</v>
      </c>
      <c r="Y360" t="str">
        <f>VLOOKUP(Table_query__64[[#This Row],[Nr]],'MyTracker Export'!A:Z,'MyTracker Export'!$Z$1,FALSE)</f>
        <v>Lucas Joassin</v>
      </c>
      <c r="Z360" t="str">
        <f>VLOOKUP(Table_query__64[[#This Row],[Nr]],'MyTracker Export'!A:AA,'MyTracker Export'!$AA$1,FALSE)</f>
        <v>Lucas Joassin</v>
      </c>
      <c r="AB360" s="19" t="str">
        <f>IF(Table_query__64[[#This Row],[Project status]]=Table_query__64[[#This Row],[Project Status Check]],"OK","NOK")</f>
        <v>OK</v>
      </c>
      <c r="AC360" s="19" t="str">
        <f>IF(Table_query__64[[#This Row],[PM]]=Table_query__64[[#This Row],[PM Check]],"OK","NOK")</f>
        <v>OK</v>
      </c>
      <c r="AD360" s="19" t="str">
        <f>IF(Table_query__64[[#This Row],[PP]]=Table_query__64[[#This Row],[Pilot Check]],"OK","NOK")</f>
        <v>OK</v>
      </c>
      <c r="AE360" s="19"/>
    </row>
    <row r="361" spans="1:31" hidden="1" x14ac:dyDescent="0.3">
      <c r="A361" s="1" t="s">
        <v>857</v>
      </c>
      <c r="B361" s="2" t="s">
        <v>207</v>
      </c>
      <c r="C361" s="3" t="s">
        <v>5127</v>
      </c>
      <c r="D361" s="2" t="s">
        <v>38</v>
      </c>
      <c r="E361" s="2" t="s">
        <v>43</v>
      </c>
      <c r="F361" s="2" t="s">
        <v>122</v>
      </c>
      <c r="G361" s="4">
        <v>45660.041666666664</v>
      </c>
      <c r="H361" s="4">
        <v>46053.041666666664</v>
      </c>
      <c r="I361" s="2" t="s">
        <v>360</v>
      </c>
      <c r="J361" s="2" t="s">
        <v>308</v>
      </c>
      <c r="K361" s="2" t="s">
        <v>159</v>
      </c>
      <c r="L361" t="s">
        <v>858</v>
      </c>
      <c r="M361" s="2" t="s">
        <v>59</v>
      </c>
      <c r="N361" s="3" t="s">
        <v>7821</v>
      </c>
      <c r="O361" s="5">
        <v>0.4</v>
      </c>
      <c r="P361" s="5">
        <v>638680.66</v>
      </c>
      <c r="Q361" s="6">
        <v>2025</v>
      </c>
      <c r="R361" s="7">
        <v>2026</v>
      </c>
      <c r="T361" s="8">
        <v>2599</v>
      </c>
      <c r="U361" s="3" t="s">
        <v>10009</v>
      </c>
      <c r="V361" s="1" t="s">
        <v>33</v>
      </c>
      <c r="W361" s="1" t="s">
        <v>32</v>
      </c>
      <c r="X361" t="str">
        <f>VLOOKUP(Table_query__64[[#This Row],[Nr]],'MyTracker Export'!A:P,'MyTracker Export'!$P$1,FALSE)</f>
        <v>Finished</v>
      </c>
      <c r="Y361" t="e">
        <f>VLOOKUP(Table_query__64[[#This Row],[Nr]],'MyTracker Export'!A:Z,'MyTracker Export'!$Z$1,FALSE)</f>
        <v>#N/A</v>
      </c>
      <c r="Z361" t="str">
        <f>VLOOKUP(Table_query__64[[#This Row],[Nr]],'MyTracker Export'!A:AA,'MyTracker Export'!$AA$1,FALSE)</f>
        <v>Nicolas Dubois</v>
      </c>
      <c r="AB361" s="19" t="str">
        <f>IF(Table_query__64[[#This Row],[Project status]]=Table_query__64[[#This Row],[Project Status Check]],"OK","NOK")</f>
        <v>OK</v>
      </c>
      <c r="AC361" s="19" t="e">
        <f>IF(Table_query__64[[#This Row],[PM]]=Table_query__64[[#This Row],[PM Check]],"OK","NOK")</f>
        <v>#N/A</v>
      </c>
      <c r="AD361" s="19" t="str">
        <f>IF(Table_query__64[[#This Row],[PP]]=Table_query__64[[#This Row],[Pilot Check]],"OK","NOK")</f>
        <v>OK</v>
      </c>
      <c r="AE361" s="19"/>
    </row>
    <row r="362" spans="1:31" hidden="1" x14ac:dyDescent="0.3">
      <c r="A362" s="1" t="s">
        <v>859</v>
      </c>
      <c r="B362" s="2" t="s">
        <v>460</v>
      </c>
      <c r="C362" s="3" t="s">
        <v>5128</v>
      </c>
      <c r="D362" s="2" t="s">
        <v>178</v>
      </c>
      <c r="E362" s="2" t="s">
        <v>82</v>
      </c>
      <c r="F362" s="2" t="s">
        <v>122</v>
      </c>
      <c r="G362" s="4">
        <v>45637.041666666664</v>
      </c>
      <c r="H362" s="4">
        <v>45657.041666666664</v>
      </c>
      <c r="I362" s="2" t="s">
        <v>860</v>
      </c>
      <c r="J362" s="2" t="s">
        <v>530</v>
      </c>
      <c r="K362" s="2"/>
      <c r="L362" t="s">
        <v>211</v>
      </c>
      <c r="M362" s="2" t="s">
        <v>29</v>
      </c>
      <c r="N362" s="3" t="s">
        <v>7822</v>
      </c>
      <c r="O362" s="5">
        <v>0.01</v>
      </c>
      <c r="P362" s="5">
        <v>7.2</v>
      </c>
      <c r="Q362" s="6">
        <v>2024</v>
      </c>
      <c r="R362" s="7">
        <v>2024</v>
      </c>
      <c r="T362" s="8">
        <v>2598</v>
      </c>
      <c r="U362" s="3" t="s">
        <v>10010</v>
      </c>
      <c r="V362" s="1" t="s">
        <v>33</v>
      </c>
      <c r="W362" s="1" t="s">
        <v>32</v>
      </c>
      <c r="X362" t="str">
        <f>VLOOKUP(Table_query__64[[#This Row],[Nr]],'MyTracker Export'!A:P,'MyTracker Export'!$P$1,FALSE)</f>
        <v>Finished</v>
      </c>
      <c r="Y362" t="str">
        <f>VLOOKUP(Table_query__64[[#This Row],[Nr]],'MyTracker Export'!A:Z,'MyTracker Export'!$Z$1,FALSE)</f>
        <v>Yudha Kristanto</v>
      </c>
      <c r="Z362" t="str">
        <f>VLOOKUP(Table_query__64[[#This Row],[Nr]],'MyTracker Export'!A:AA,'MyTracker Export'!$AA$1,FALSE)</f>
        <v>Philippe Fürst</v>
      </c>
      <c r="AB362" s="19" t="str">
        <f>IF(Table_query__64[[#This Row],[Project status]]=Table_query__64[[#This Row],[Project Status Check]],"OK","NOK")</f>
        <v>OK</v>
      </c>
      <c r="AC362" s="19" t="str">
        <f>IF(Table_query__64[[#This Row],[PM]]=Table_query__64[[#This Row],[PM Check]],"OK","NOK")</f>
        <v>OK</v>
      </c>
      <c r="AD362" s="19" t="str">
        <f>IF(Table_query__64[[#This Row],[PP]]=Table_query__64[[#This Row],[Pilot Check]],"OK","NOK")</f>
        <v>OK</v>
      </c>
      <c r="AE362" s="19"/>
    </row>
    <row r="363" spans="1:31" hidden="1" x14ac:dyDescent="0.3">
      <c r="A363" s="1" t="s">
        <v>861</v>
      </c>
      <c r="B363" s="2" t="s">
        <v>233</v>
      </c>
      <c r="C363" s="3" t="s">
        <v>5129</v>
      </c>
      <c r="D363" s="2" t="s">
        <v>84</v>
      </c>
      <c r="E363" s="2" t="s">
        <v>36</v>
      </c>
      <c r="F363" s="2" t="s">
        <v>122</v>
      </c>
      <c r="G363" s="4">
        <v>45653.041666666664</v>
      </c>
      <c r="H363" s="4">
        <v>45899.083333333336</v>
      </c>
      <c r="I363" s="2" t="s">
        <v>626</v>
      </c>
      <c r="J363" s="2" t="s">
        <v>234</v>
      </c>
      <c r="K363" s="2" t="s">
        <v>666</v>
      </c>
      <c r="L363" t="s">
        <v>862</v>
      </c>
      <c r="M363" s="2" t="s">
        <v>29</v>
      </c>
      <c r="N363" s="3" t="s">
        <v>7823</v>
      </c>
      <c r="O363" s="5">
        <v>0.5</v>
      </c>
      <c r="P363" s="5">
        <v>123840.8</v>
      </c>
      <c r="Q363" s="6">
        <v>2024</v>
      </c>
      <c r="R363" s="7">
        <v>2025</v>
      </c>
      <c r="T363" s="8">
        <v>2597</v>
      </c>
      <c r="U363" s="3" t="s">
        <v>10011</v>
      </c>
      <c r="V363" s="1" t="s">
        <v>33</v>
      </c>
      <c r="W363" s="1" t="s">
        <v>32</v>
      </c>
      <c r="X363" t="str">
        <f>VLOOKUP(Table_query__64[[#This Row],[Nr]],'MyTracker Export'!A:P,'MyTracker Export'!$P$1,FALSE)</f>
        <v>Finished</v>
      </c>
      <c r="Y363" t="str">
        <f>VLOOKUP(Table_query__64[[#This Row],[Nr]],'MyTracker Export'!A:Z,'MyTracker Export'!$Z$1,FALSE)</f>
        <v>Theint Myat Ei</v>
      </c>
      <c r="Z363" t="str">
        <f>VLOOKUP(Table_query__64[[#This Row],[Nr]],'MyTracker Export'!A:AA,'MyTracker Export'!$AA$1,FALSE)</f>
        <v>Mark Sensenig</v>
      </c>
      <c r="AB363" s="19" t="str">
        <f>IF(Table_query__64[[#This Row],[Project status]]=Table_query__64[[#This Row],[Project Status Check]],"OK","NOK")</f>
        <v>OK</v>
      </c>
      <c r="AC363" s="19" t="str">
        <f>IF(Table_query__64[[#This Row],[PM]]=Table_query__64[[#This Row],[PM Check]],"OK","NOK")</f>
        <v>OK</v>
      </c>
      <c r="AD363" s="19" t="str">
        <f>IF(Table_query__64[[#This Row],[PP]]=Table_query__64[[#This Row],[Pilot Check]],"OK","NOK")</f>
        <v>OK</v>
      </c>
      <c r="AE363" s="19"/>
    </row>
    <row r="364" spans="1:31" x14ac:dyDescent="0.3">
      <c r="A364" s="1" t="s">
        <v>863</v>
      </c>
      <c r="B364" s="2" t="s">
        <v>864</v>
      </c>
      <c r="C364" s="3" t="s">
        <v>5130</v>
      </c>
      <c r="D364" s="2" t="s">
        <v>64</v>
      </c>
      <c r="E364" s="2" t="s">
        <v>82</v>
      </c>
      <c r="F364" s="2" t="s">
        <v>28</v>
      </c>
      <c r="G364" s="4">
        <v>45639.041666666664</v>
      </c>
      <c r="H364" s="4"/>
      <c r="I364" s="2" t="s">
        <v>270</v>
      </c>
      <c r="J364" s="2" t="s">
        <v>385</v>
      </c>
      <c r="K364" s="2" t="s">
        <v>159</v>
      </c>
      <c r="L364" t="s">
        <v>865</v>
      </c>
      <c r="M364" s="2" t="s">
        <v>59</v>
      </c>
      <c r="N364" s="3" t="s">
        <v>7824</v>
      </c>
      <c r="O364" s="5">
        <v>300</v>
      </c>
      <c r="P364" s="5">
        <v>158232.41</v>
      </c>
      <c r="Q364" s="6">
        <v>2024</v>
      </c>
      <c r="R364" s="7" t="s">
        <v>31</v>
      </c>
      <c r="T364" s="8">
        <v>2595</v>
      </c>
      <c r="U364" s="3" t="s">
        <v>10012</v>
      </c>
      <c r="V364" s="1" t="s">
        <v>33</v>
      </c>
      <c r="W364" s="1" t="s">
        <v>32</v>
      </c>
      <c r="X364" t="str">
        <f>VLOOKUP(Table_query__64[[#This Row],[Nr]],'MyTracker Export'!A:P,'MyTracker Export'!$P$1,FALSE)</f>
        <v>Finished</v>
      </c>
      <c r="Y364" t="str">
        <f>VLOOKUP(Table_query__64[[#This Row],[Nr]],'MyTracker Export'!A:Z,'MyTracker Export'!$Z$1,FALSE)</f>
        <v>Damien Hemmeryckx</v>
      </c>
      <c r="Z364" t="str">
        <f>VLOOKUP(Table_query__64[[#This Row],[Nr]],'MyTracker Export'!A:AA,'MyTracker Export'!$AA$1,FALSE)</f>
        <v>Patrick De Graeve</v>
      </c>
      <c r="AB364" s="19" t="str">
        <f>IF(Table_query__64[[#This Row],[Project status]]=Table_query__64[[#This Row],[Project Status Check]],"OK","NOK")</f>
        <v>NOK</v>
      </c>
      <c r="AC364" s="19" t="str">
        <f>IF(Table_query__64[[#This Row],[PM]]=Table_query__64[[#This Row],[PM Check]],"OK","NOK")</f>
        <v>OK</v>
      </c>
      <c r="AD364" s="19" t="str">
        <f>IF(Table_query__64[[#This Row],[PP]]=Table_query__64[[#This Row],[Pilot Check]],"OK","NOK")</f>
        <v>OK</v>
      </c>
      <c r="AE364" s="19"/>
    </row>
    <row r="365" spans="1:31" hidden="1" x14ac:dyDescent="0.3">
      <c r="A365" s="1" t="s">
        <v>866</v>
      </c>
      <c r="B365" s="2" t="s">
        <v>268</v>
      </c>
      <c r="C365" s="3" t="s">
        <v>5131</v>
      </c>
      <c r="D365" s="2" t="s">
        <v>38</v>
      </c>
      <c r="E365" s="2" t="s">
        <v>82</v>
      </c>
      <c r="F365" s="2" t="s">
        <v>122</v>
      </c>
      <c r="G365" s="4">
        <v>45638</v>
      </c>
      <c r="H365" s="4">
        <v>45658</v>
      </c>
      <c r="I365" s="2" t="s">
        <v>823</v>
      </c>
      <c r="J365" s="2" t="s">
        <v>270</v>
      </c>
      <c r="K365" s="2" t="s">
        <v>141</v>
      </c>
      <c r="L365" t="s">
        <v>822</v>
      </c>
      <c r="M365" s="2" t="s">
        <v>59</v>
      </c>
      <c r="N365" s="3" t="s">
        <v>7825</v>
      </c>
      <c r="O365" s="5">
        <v>0</v>
      </c>
      <c r="P365" s="5">
        <v>0</v>
      </c>
      <c r="Q365" s="6">
        <v>2024</v>
      </c>
      <c r="R365" s="7">
        <v>2025</v>
      </c>
      <c r="T365" s="8">
        <v>2594</v>
      </c>
      <c r="U365" s="3" t="s">
        <v>10013</v>
      </c>
      <c r="V365" s="1" t="s">
        <v>33</v>
      </c>
      <c r="W365" s="1" t="s">
        <v>32</v>
      </c>
      <c r="X365" t="str">
        <f>VLOOKUP(Table_query__64[[#This Row],[Nr]],'MyTracker Export'!A:P,'MyTracker Export'!$P$1,FALSE)</f>
        <v>Finished</v>
      </c>
      <c r="Y365" t="e">
        <f>VLOOKUP(Table_query__64[[#This Row],[Nr]],'MyTracker Export'!A:Z,'MyTracker Export'!$Z$1,FALSE)</f>
        <v>#N/A</v>
      </c>
      <c r="Z365" t="str">
        <f>VLOOKUP(Table_query__64[[#This Row],[Nr]],'MyTracker Export'!A:AA,'MyTracker Export'!$AA$1,FALSE)</f>
        <v>Damien Hemmeryckx</v>
      </c>
      <c r="AB365" s="19" t="str">
        <f>IF(Table_query__64[[#This Row],[Project status]]=Table_query__64[[#This Row],[Project Status Check]],"OK","NOK")</f>
        <v>OK</v>
      </c>
      <c r="AC365" s="19" t="e">
        <f>IF(Table_query__64[[#This Row],[PM]]=Table_query__64[[#This Row],[PM Check]],"OK","NOK")</f>
        <v>#N/A</v>
      </c>
      <c r="AD365" s="19" t="str">
        <f>IF(Table_query__64[[#This Row],[PP]]=Table_query__64[[#This Row],[Pilot Check]],"OK","NOK")</f>
        <v>OK</v>
      </c>
      <c r="AE365" s="19"/>
    </row>
    <row r="366" spans="1:31" hidden="1" x14ac:dyDescent="0.3">
      <c r="A366" s="1" t="s">
        <v>867</v>
      </c>
      <c r="B366" s="2" t="s">
        <v>791</v>
      </c>
      <c r="C366" s="3" t="s">
        <v>5132</v>
      </c>
      <c r="D366" s="2" t="s">
        <v>27</v>
      </c>
      <c r="E366" s="2" t="s">
        <v>25</v>
      </c>
      <c r="F366" s="2" t="s">
        <v>28</v>
      </c>
      <c r="G366" s="4">
        <v>45637.041666666664</v>
      </c>
      <c r="H366" s="4"/>
      <c r="I366" s="2" t="s">
        <v>868</v>
      </c>
      <c r="J366" s="2" t="s">
        <v>30</v>
      </c>
      <c r="K366" s="2"/>
      <c r="L366" t="s">
        <v>37</v>
      </c>
      <c r="M366" s="2" t="s">
        <v>29</v>
      </c>
      <c r="N366" s="3" t="s">
        <v>7826</v>
      </c>
      <c r="O366" s="5">
        <v>0</v>
      </c>
      <c r="P366" s="5">
        <v>115200</v>
      </c>
      <c r="Q366" s="6">
        <v>2024</v>
      </c>
      <c r="R366" s="7" t="s">
        <v>31</v>
      </c>
      <c r="T366" s="8">
        <v>2593</v>
      </c>
      <c r="U366" s="3" t="s">
        <v>10014</v>
      </c>
      <c r="V366" s="1" t="s">
        <v>33</v>
      </c>
      <c r="W366" s="1" t="s">
        <v>32</v>
      </c>
      <c r="X366" t="str">
        <f>VLOOKUP(Table_query__64[[#This Row],[Nr]],'MyTracker Export'!A:P,'MyTracker Export'!$P$1,FALSE)</f>
        <v>Work in progress</v>
      </c>
      <c r="Y366" t="str">
        <f>VLOOKUP(Table_query__64[[#This Row],[Nr]],'MyTracker Export'!A:Z,'MyTracker Export'!$Z$1,FALSE)</f>
        <v>Amir Ben Ayed</v>
      </c>
      <c r="Z366" t="str">
        <f>VLOOKUP(Table_query__64[[#This Row],[Nr]],'MyTracker Export'!A:AA,'MyTracker Export'!$AA$1,FALSE)</f>
        <v>Wissem Bensaid</v>
      </c>
      <c r="AB366" s="19" t="str">
        <f>IF(Table_query__64[[#This Row],[Project status]]=Table_query__64[[#This Row],[Project Status Check]],"OK","NOK")</f>
        <v>OK</v>
      </c>
      <c r="AC366" s="19" t="str">
        <f>IF(Table_query__64[[#This Row],[PM]]=Table_query__64[[#This Row],[PM Check]],"OK","NOK")</f>
        <v>OK</v>
      </c>
      <c r="AD366" s="19" t="str">
        <f>IF(Table_query__64[[#This Row],[PP]]=Table_query__64[[#This Row],[Pilot Check]],"OK","NOK")</f>
        <v>OK</v>
      </c>
      <c r="AE366" s="19"/>
    </row>
    <row r="367" spans="1:31" x14ac:dyDescent="0.3">
      <c r="A367" s="1" t="s">
        <v>869</v>
      </c>
      <c r="B367" s="2" t="s">
        <v>870</v>
      </c>
      <c r="C367" s="3" t="s">
        <v>5133</v>
      </c>
      <c r="D367" s="2" t="s">
        <v>27</v>
      </c>
      <c r="E367" s="2" t="s">
        <v>25</v>
      </c>
      <c r="F367" s="2" t="s">
        <v>28</v>
      </c>
      <c r="G367" s="4">
        <v>45637.041666666664</v>
      </c>
      <c r="H367" s="4"/>
      <c r="I367" s="2" t="s">
        <v>30</v>
      </c>
      <c r="J367" s="2" t="s">
        <v>871</v>
      </c>
      <c r="K367" s="2"/>
      <c r="L367" t="s">
        <v>440</v>
      </c>
      <c r="M367" s="2" t="s">
        <v>29</v>
      </c>
      <c r="N367" s="3" t="s">
        <v>7827</v>
      </c>
      <c r="O367" s="5">
        <v>0</v>
      </c>
      <c r="P367" s="5">
        <v>11145.7</v>
      </c>
      <c r="Q367" s="6">
        <v>2024</v>
      </c>
      <c r="R367" s="7" t="s">
        <v>31</v>
      </c>
      <c r="T367" s="8">
        <v>2592</v>
      </c>
      <c r="U367" s="3" t="s">
        <v>10015</v>
      </c>
      <c r="V367" s="1" t="s">
        <v>33</v>
      </c>
      <c r="W367" s="1" t="s">
        <v>32</v>
      </c>
      <c r="X367" t="str">
        <f>VLOOKUP(Table_query__64[[#This Row],[Nr]],'MyTracker Export'!A:P,'MyTracker Export'!$P$1,FALSE)</f>
        <v>Finished</v>
      </c>
      <c r="Y367" t="str">
        <f>VLOOKUP(Table_query__64[[#This Row],[Nr]],'MyTracker Export'!A:Z,'MyTracker Export'!$Z$1,FALSE)</f>
        <v>Amine BEN RBEH</v>
      </c>
      <c r="Z367" t="str">
        <f>VLOOKUP(Table_query__64[[#This Row],[Nr]],'MyTracker Export'!A:AA,'MyTracker Export'!$AA$1,FALSE)</f>
        <v>Wissem Bensaid</v>
      </c>
      <c r="AB367" s="19" t="str">
        <f>IF(Table_query__64[[#This Row],[Project status]]=Table_query__64[[#This Row],[Project Status Check]],"OK","NOK")</f>
        <v>NOK</v>
      </c>
      <c r="AC367" s="19" t="str">
        <f>IF(Table_query__64[[#This Row],[PM]]=Table_query__64[[#This Row],[PM Check]],"OK","NOK")</f>
        <v>NOK</v>
      </c>
      <c r="AD367" s="19" t="str">
        <f>IF(Table_query__64[[#This Row],[PP]]=Table_query__64[[#This Row],[Pilot Check]],"OK","NOK")</f>
        <v>NOK</v>
      </c>
      <c r="AE367" s="19"/>
    </row>
    <row r="368" spans="1:31" hidden="1" x14ac:dyDescent="0.3">
      <c r="A368" s="1" t="s">
        <v>872</v>
      </c>
      <c r="B368" s="2" t="s">
        <v>873</v>
      </c>
      <c r="C368" s="3" t="s">
        <v>5134</v>
      </c>
      <c r="D368" s="2" t="s">
        <v>27</v>
      </c>
      <c r="E368" s="2" t="s">
        <v>25</v>
      </c>
      <c r="F368" s="2" t="s">
        <v>122</v>
      </c>
      <c r="G368" s="4">
        <v>45637.041666666664</v>
      </c>
      <c r="H368" s="4">
        <v>45778.083333333336</v>
      </c>
      <c r="I368" s="2" t="s">
        <v>874</v>
      </c>
      <c r="J368" s="2" t="s">
        <v>30</v>
      </c>
      <c r="K368" s="2"/>
      <c r="L368" t="s">
        <v>37</v>
      </c>
      <c r="M368" s="2" t="s">
        <v>29</v>
      </c>
      <c r="N368" s="3" t="s">
        <v>7828</v>
      </c>
      <c r="O368" s="5">
        <v>0</v>
      </c>
      <c r="P368" s="5">
        <v>2500</v>
      </c>
      <c r="Q368" s="6">
        <v>2024</v>
      </c>
      <c r="R368" s="7">
        <v>2025</v>
      </c>
      <c r="T368" s="8">
        <v>2591</v>
      </c>
      <c r="U368" s="3" t="s">
        <v>10016</v>
      </c>
      <c r="V368" s="1" t="s">
        <v>33</v>
      </c>
      <c r="W368" s="1" t="s">
        <v>32</v>
      </c>
      <c r="X368" t="str">
        <f>VLOOKUP(Table_query__64[[#This Row],[Nr]],'MyTracker Export'!A:P,'MyTracker Export'!$P$1,FALSE)</f>
        <v>Finished</v>
      </c>
      <c r="Y368" t="str">
        <f>VLOOKUP(Table_query__64[[#This Row],[Nr]],'MyTracker Export'!A:Z,'MyTracker Export'!$Z$1,FALSE)</f>
        <v>Amine BEN RBEH</v>
      </c>
      <c r="Z368" t="str">
        <f>VLOOKUP(Table_query__64[[#This Row],[Nr]],'MyTracker Export'!A:AA,'MyTracker Export'!$AA$1,FALSE)</f>
        <v>Wissem Bensaid</v>
      </c>
      <c r="AB368" s="19" t="str">
        <f>IF(Table_query__64[[#This Row],[Project status]]=Table_query__64[[#This Row],[Project Status Check]],"OK","NOK")</f>
        <v>OK</v>
      </c>
      <c r="AC368" s="19" t="str">
        <f>IF(Table_query__64[[#This Row],[PM]]=Table_query__64[[#This Row],[PM Check]],"OK","NOK")</f>
        <v>OK</v>
      </c>
      <c r="AD368" s="19" t="str">
        <f>IF(Table_query__64[[#This Row],[PP]]=Table_query__64[[#This Row],[Pilot Check]],"OK","NOK")</f>
        <v>OK</v>
      </c>
      <c r="AE368" s="19"/>
    </row>
    <row r="369" spans="1:31" hidden="1" x14ac:dyDescent="0.3">
      <c r="A369" s="1" t="s">
        <v>875</v>
      </c>
      <c r="B369" s="2" t="s">
        <v>161</v>
      </c>
      <c r="C369" s="3" t="s">
        <v>5135</v>
      </c>
      <c r="D369" s="2" t="s">
        <v>876</v>
      </c>
      <c r="E369" s="2" t="s">
        <v>25</v>
      </c>
      <c r="F369" s="2" t="s">
        <v>28</v>
      </c>
      <c r="G369" s="4">
        <v>45637.041666666664</v>
      </c>
      <c r="H369" s="4">
        <v>45952.083333333336</v>
      </c>
      <c r="I369" s="2" t="s">
        <v>498</v>
      </c>
      <c r="J369" s="2" t="s">
        <v>30</v>
      </c>
      <c r="K369" s="2"/>
      <c r="L369" t="s">
        <v>37</v>
      </c>
      <c r="M369" s="2" t="s">
        <v>29</v>
      </c>
      <c r="N369" s="3" t="s">
        <v>7829</v>
      </c>
      <c r="O369" s="5">
        <v>0</v>
      </c>
      <c r="P369" s="5">
        <v>264393.69</v>
      </c>
      <c r="Q369" s="6">
        <v>2024</v>
      </c>
      <c r="R369" s="7">
        <v>2025</v>
      </c>
      <c r="T369" s="8">
        <v>2590</v>
      </c>
      <c r="U369" s="3" t="s">
        <v>10017</v>
      </c>
      <c r="V369" s="1" t="s">
        <v>33</v>
      </c>
      <c r="W369" s="1" t="s">
        <v>32</v>
      </c>
      <c r="X369" t="str">
        <f>VLOOKUP(Table_query__64[[#This Row],[Nr]],'MyTracker Export'!A:P,'MyTracker Export'!$P$1,FALSE)</f>
        <v>Work in progress</v>
      </c>
      <c r="Y369" t="str">
        <f>VLOOKUP(Table_query__64[[#This Row],[Nr]],'MyTracker Export'!A:Z,'MyTracker Export'!$Z$1,FALSE)</f>
        <v>Zied Maghrebi</v>
      </c>
      <c r="Z369" t="str">
        <f>VLOOKUP(Table_query__64[[#This Row],[Nr]],'MyTracker Export'!A:AA,'MyTracker Export'!$AA$1,FALSE)</f>
        <v>Wissem Bensaid</v>
      </c>
      <c r="AB369" s="19" t="str">
        <f>IF(Table_query__64[[#This Row],[Project status]]=Table_query__64[[#This Row],[Project Status Check]],"OK","NOK")</f>
        <v>OK</v>
      </c>
      <c r="AC369" s="19" t="str">
        <f>IF(Table_query__64[[#This Row],[PM]]=Table_query__64[[#This Row],[PM Check]],"OK","NOK")</f>
        <v>OK</v>
      </c>
      <c r="AD369" s="19" t="str">
        <f>IF(Table_query__64[[#This Row],[PP]]=Table_query__64[[#This Row],[Pilot Check]],"OK","NOK")</f>
        <v>OK</v>
      </c>
      <c r="AE369" s="19"/>
    </row>
    <row r="370" spans="1:31" x14ac:dyDescent="0.3">
      <c r="A370" s="1" t="s">
        <v>877</v>
      </c>
      <c r="B370" s="2" t="s">
        <v>878</v>
      </c>
      <c r="C370" s="3" t="s">
        <v>5136</v>
      </c>
      <c r="D370" s="2" t="s">
        <v>27</v>
      </c>
      <c r="E370" s="2" t="s">
        <v>25</v>
      </c>
      <c r="F370" s="2" t="s">
        <v>28</v>
      </c>
      <c r="G370" s="4">
        <v>45637.041666666664</v>
      </c>
      <c r="H370" s="4"/>
      <c r="I370" s="2" t="s">
        <v>30</v>
      </c>
      <c r="J370" s="2" t="s">
        <v>871</v>
      </c>
      <c r="K370" s="2"/>
      <c r="L370" t="s">
        <v>440</v>
      </c>
      <c r="M370" s="2" t="s">
        <v>29</v>
      </c>
      <c r="N370" s="3" t="s">
        <v>7830</v>
      </c>
      <c r="O370" s="5">
        <v>0</v>
      </c>
      <c r="P370" s="5">
        <v>8275.98</v>
      </c>
      <c r="Q370" s="6">
        <v>2024</v>
      </c>
      <c r="R370" s="7" t="s">
        <v>31</v>
      </c>
      <c r="T370" s="8">
        <v>2589</v>
      </c>
      <c r="U370" s="3" t="s">
        <v>10018</v>
      </c>
      <c r="V370" s="1" t="s">
        <v>33</v>
      </c>
      <c r="W370" s="1" t="s">
        <v>32</v>
      </c>
      <c r="X370" t="str">
        <f>VLOOKUP(Table_query__64[[#This Row],[Nr]],'MyTracker Export'!A:P,'MyTracker Export'!$P$1,FALSE)</f>
        <v>Finished</v>
      </c>
      <c r="Y370" t="str">
        <f>VLOOKUP(Table_query__64[[#This Row],[Nr]],'MyTracker Export'!A:Z,'MyTracker Export'!$Z$1,FALSE)</f>
        <v>Rahma KETATA</v>
      </c>
      <c r="Z370" t="str">
        <f>VLOOKUP(Table_query__64[[#This Row],[Nr]],'MyTracker Export'!A:AA,'MyTracker Export'!$AA$1,FALSE)</f>
        <v>Wissem Bensaid</v>
      </c>
      <c r="AB370" s="19" t="str">
        <f>IF(Table_query__64[[#This Row],[Project status]]=Table_query__64[[#This Row],[Project Status Check]],"OK","NOK")</f>
        <v>NOK</v>
      </c>
      <c r="AC370" s="19" t="str">
        <f>IF(Table_query__64[[#This Row],[PM]]=Table_query__64[[#This Row],[PM Check]],"OK","NOK")</f>
        <v>NOK</v>
      </c>
      <c r="AD370" s="19" t="str">
        <f>IF(Table_query__64[[#This Row],[PP]]=Table_query__64[[#This Row],[Pilot Check]],"OK","NOK")</f>
        <v>NOK</v>
      </c>
      <c r="AE370" s="19"/>
    </row>
    <row r="371" spans="1:31" hidden="1" x14ac:dyDescent="0.3">
      <c r="A371" s="1" t="s">
        <v>879</v>
      </c>
      <c r="B371" s="2" t="s">
        <v>438</v>
      </c>
      <c r="C371" s="3" t="s">
        <v>5137</v>
      </c>
      <c r="D371" s="2" t="s">
        <v>27</v>
      </c>
      <c r="E371" s="2" t="s">
        <v>25</v>
      </c>
      <c r="F371" s="2" t="s">
        <v>122</v>
      </c>
      <c r="G371" s="4">
        <v>45637.041666666664</v>
      </c>
      <c r="H371" s="4">
        <v>45778.083333333336</v>
      </c>
      <c r="I371" s="2" t="s">
        <v>498</v>
      </c>
      <c r="J371" s="2" t="s">
        <v>30</v>
      </c>
      <c r="K371" s="2"/>
      <c r="L371" t="s">
        <v>57</v>
      </c>
      <c r="M371" s="2" t="s">
        <v>29</v>
      </c>
      <c r="N371" s="3" t="s">
        <v>7831</v>
      </c>
      <c r="O371" s="5">
        <v>0</v>
      </c>
      <c r="P371" s="5">
        <v>9714.9699999999993</v>
      </c>
      <c r="Q371" s="6">
        <v>2024</v>
      </c>
      <c r="R371" s="7">
        <v>2025</v>
      </c>
      <c r="T371" s="8">
        <v>2588</v>
      </c>
      <c r="U371" s="3" t="s">
        <v>10019</v>
      </c>
      <c r="V371" s="1" t="s">
        <v>33</v>
      </c>
      <c r="W371" s="1" t="s">
        <v>32</v>
      </c>
      <c r="X371" t="str">
        <f>VLOOKUP(Table_query__64[[#This Row],[Nr]],'MyTracker Export'!A:P,'MyTracker Export'!$P$1,FALSE)</f>
        <v>Finished</v>
      </c>
      <c r="Y371" t="str">
        <f>VLOOKUP(Table_query__64[[#This Row],[Nr]],'MyTracker Export'!A:Z,'MyTracker Export'!$Z$1,FALSE)</f>
        <v>Zied Maghrebi</v>
      </c>
      <c r="Z371" t="str">
        <f>VLOOKUP(Table_query__64[[#This Row],[Nr]],'MyTracker Export'!A:AA,'MyTracker Export'!$AA$1,FALSE)</f>
        <v>Wissem Bensaid</v>
      </c>
      <c r="AB371" s="19" t="str">
        <f>IF(Table_query__64[[#This Row],[Project status]]=Table_query__64[[#This Row],[Project Status Check]],"OK","NOK")</f>
        <v>OK</v>
      </c>
      <c r="AC371" s="19" t="str">
        <f>IF(Table_query__64[[#This Row],[PM]]=Table_query__64[[#This Row],[PM Check]],"OK","NOK")</f>
        <v>OK</v>
      </c>
      <c r="AD371" s="19" t="str">
        <f>IF(Table_query__64[[#This Row],[PP]]=Table_query__64[[#This Row],[Pilot Check]],"OK","NOK")</f>
        <v>OK</v>
      </c>
      <c r="AE371" s="19"/>
    </row>
    <row r="372" spans="1:31" hidden="1" x14ac:dyDescent="0.3">
      <c r="A372" s="1" t="s">
        <v>880</v>
      </c>
      <c r="B372" s="2" t="s">
        <v>438</v>
      </c>
      <c r="C372" s="3" t="s">
        <v>5138</v>
      </c>
      <c r="D372" s="2" t="s">
        <v>27</v>
      </c>
      <c r="E372" s="2" t="s">
        <v>25</v>
      </c>
      <c r="F372" s="2" t="s">
        <v>122</v>
      </c>
      <c r="G372" s="4">
        <v>45637.041666666664</v>
      </c>
      <c r="H372" s="4">
        <v>45778.083333333336</v>
      </c>
      <c r="I372" s="2" t="s">
        <v>498</v>
      </c>
      <c r="J372" s="2" t="s">
        <v>30</v>
      </c>
      <c r="K372" s="2"/>
      <c r="L372" t="s">
        <v>57</v>
      </c>
      <c r="M372" s="2" t="s">
        <v>29</v>
      </c>
      <c r="N372" s="3" t="s">
        <v>7832</v>
      </c>
      <c r="O372" s="5">
        <v>0</v>
      </c>
      <c r="P372" s="5">
        <v>1829.94</v>
      </c>
      <c r="Q372" s="6">
        <v>2024</v>
      </c>
      <c r="R372" s="7">
        <v>2025</v>
      </c>
      <c r="T372" s="8">
        <v>2587</v>
      </c>
      <c r="U372" s="3" t="s">
        <v>10020</v>
      </c>
      <c r="V372" s="1" t="s">
        <v>33</v>
      </c>
      <c r="W372" s="1" t="s">
        <v>32</v>
      </c>
      <c r="X372" t="str">
        <f>VLOOKUP(Table_query__64[[#This Row],[Nr]],'MyTracker Export'!A:P,'MyTracker Export'!$P$1,FALSE)</f>
        <v>Finished</v>
      </c>
      <c r="Y372" t="str">
        <f>VLOOKUP(Table_query__64[[#This Row],[Nr]],'MyTracker Export'!A:Z,'MyTracker Export'!$Z$1,FALSE)</f>
        <v>Zied Maghrebi</v>
      </c>
      <c r="Z372" t="str">
        <f>VLOOKUP(Table_query__64[[#This Row],[Nr]],'MyTracker Export'!A:AA,'MyTracker Export'!$AA$1,FALSE)</f>
        <v>Wissem Bensaid</v>
      </c>
      <c r="AB372" s="19" t="str">
        <f>IF(Table_query__64[[#This Row],[Project status]]=Table_query__64[[#This Row],[Project Status Check]],"OK","NOK")</f>
        <v>OK</v>
      </c>
      <c r="AC372" s="19" t="str">
        <f>IF(Table_query__64[[#This Row],[PM]]=Table_query__64[[#This Row],[PM Check]],"OK","NOK")</f>
        <v>OK</v>
      </c>
      <c r="AD372" s="19" t="str">
        <f>IF(Table_query__64[[#This Row],[PP]]=Table_query__64[[#This Row],[Pilot Check]],"OK","NOK")</f>
        <v>OK</v>
      </c>
      <c r="AE372" s="19"/>
    </row>
    <row r="373" spans="1:31" x14ac:dyDescent="0.3">
      <c r="A373" s="1" t="s">
        <v>881</v>
      </c>
      <c r="B373" s="2" t="s">
        <v>549</v>
      </c>
      <c r="C373" s="3" t="s">
        <v>5139</v>
      </c>
      <c r="D373" s="2" t="s">
        <v>45</v>
      </c>
      <c r="E373" s="2" t="s">
        <v>36</v>
      </c>
      <c r="F373" s="2" t="s">
        <v>28</v>
      </c>
      <c r="G373" s="4">
        <v>45636.041666666664</v>
      </c>
      <c r="H373" s="4"/>
      <c r="I373" s="2" t="s">
        <v>184</v>
      </c>
      <c r="J373" s="2" t="s">
        <v>158</v>
      </c>
      <c r="K373" s="2"/>
      <c r="L373" t="s">
        <v>52</v>
      </c>
      <c r="M373" s="2" t="s">
        <v>29</v>
      </c>
      <c r="N373" s="3" t="s">
        <v>7833</v>
      </c>
      <c r="O373" s="5">
        <v>1.5</v>
      </c>
      <c r="P373" s="5">
        <v>1500</v>
      </c>
      <c r="Q373" s="6">
        <v>2024</v>
      </c>
      <c r="R373" s="7" t="s">
        <v>31</v>
      </c>
      <c r="T373" s="8">
        <v>2586</v>
      </c>
      <c r="U373" s="3" t="s">
        <v>10021</v>
      </c>
      <c r="V373" s="1" t="s">
        <v>33</v>
      </c>
      <c r="W373" s="1" t="s">
        <v>32</v>
      </c>
      <c r="X373" t="str">
        <f>VLOOKUP(Table_query__64[[#This Row],[Nr]],'MyTracker Export'!A:P,'MyTracker Export'!$P$1,FALSE)</f>
        <v>Finished</v>
      </c>
      <c r="Y373" t="str">
        <f>VLOOKUP(Table_query__64[[#This Row],[Nr]],'MyTracker Export'!A:Z,'MyTracker Export'!$Z$1,FALSE)</f>
        <v>Begona Soto</v>
      </c>
      <c r="Z373" t="str">
        <f>VLOOKUP(Table_query__64[[#This Row],[Nr]],'MyTracker Export'!A:AA,'MyTracker Export'!$AA$1,FALSE)</f>
        <v>Juan Juarez Quintana</v>
      </c>
      <c r="AB373" s="19" t="str">
        <f>IF(Table_query__64[[#This Row],[Project status]]=Table_query__64[[#This Row],[Project Status Check]],"OK","NOK")</f>
        <v>NOK</v>
      </c>
      <c r="AC373" s="19" t="str">
        <f>IF(Table_query__64[[#This Row],[PM]]=Table_query__64[[#This Row],[PM Check]],"OK","NOK")</f>
        <v>OK</v>
      </c>
      <c r="AD373" s="19" t="str">
        <f>IF(Table_query__64[[#This Row],[PP]]=Table_query__64[[#This Row],[Pilot Check]],"OK","NOK")</f>
        <v>NOK</v>
      </c>
      <c r="AE373" s="19"/>
    </row>
    <row r="374" spans="1:31" hidden="1" x14ac:dyDescent="0.3">
      <c r="A374" s="1" t="s">
        <v>882</v>
      </c>
      <c r="B374" s="2" t="s">
        <v>883</v>
      </c>
      <c r="C374" s="3" t="s">
        <v>5140</v>
      </c>
      <c r="D374" s="2" t="s">
        <v>64</v>
      </c>
      <c r="E374" s="2" t="s">
        <v>82</v>
      </c>
      <c r="F374" s="2" t="s">
        <v>28</v>
      </c>
      <c r="G374" s="4">
        <v>45632.041666666664</v>
      </c>
      <c r="H374" s="4"/>
      <c r="I374" s="2" t="s">
        <v>884</v>
      </c>
      <c r="J374" s="2" t="s">
        <v>885</v>
      </c>
      <c r="K374" s="2" t="s">
        <v>141</v>
      </c>
      <c r="L374" t="s">
        <v>242</v>
      </c>
      <c r="M374" s="2" t="s">
        <v>59</v>
      </c>
      <c r="N374" s="3" t="s">
        <v>7834</v>
      </c>
      <c r="O374" s="5">
        <v>200</v>
      </c>
      <c r="P374" s="5">
        <v>1788583.1</v>
      </c>
      <c r="Q374" s="6">
        <v>2024</v>
      </c>
      <c r="R374" s="7" t="s">
        <v>31</v>
      </c>
      <c r="T374" s="8">
        <v>2596</v>
      </c>
      <c r="U374" s="3" t="s">
        <v>10022</v>
      </c>
      <c r="V374" s="1" t="s">
        <v>33</v>
      </c>
      <c r="W374" s="1" t="s">
        <v>32</v>
      </c>
      <c r="X374" t="str">
        <f>VLOOKUP(Table_query__64[[#This Row],[Nr]],'MyTracker Export'!A:P,'MyTracker Export'!$P$1,FALSE)</f>
        <v>Work in progress</v>
      </c>
      <c r="Y374" t="str">
        <f>VLOOKUP(Table_query__64[[#This Row],[Nr]],'MyTracker Export'!A:Z,'MyTracker Export'!$Z$1,FALSE)</f>
        <v>Lazzez Atef</v>
      </c>
      <c r="Z374" t="str">
        <f>VLOOKUP(Table_query__64[[#This Row],[Nr]],'MyTracker Export'!A:AA,'MyTracker Export'!$AA$1,FALSE)</f>
        <v>Najib Benzouine</v>
      </c>
      <c r="AB374" s="19" t="str">
        <f>IF(Table_query__64[[#This Row],[Project status]]=Table_query__64[[#This Row],[Project Status Check]],"OK","NOK")</f>
        <v>OK</v>
      </c>
      <c r="AC374" s="19" t="str">
        <f>IF(Table_query__64[[#This Row],[PM]]=Table_query__64[[#This Row],[PM Check]],"OK","NOK")</f>
        <v>OK</v>
      </c>
      <c r="AD374" s="19" t="str">
        <f>IF(Table_query__64[[#This Row],[PP]]=Table_query__64[[#This Row],[Pilot Check]],"OK","NOK")</f>
        <v>OK</v>
      </c>
      <c r="AE374" s="19"/>
    </row>
    <row r="375" spans="1:31" x14ac:dyDescent="0.3">
      <c r="A375" s="1" t="s">
        <v>886</v>
      </c>
      <c r="B375" s="2" t="s">
        <v>887</v>
      </c>
      <c r="C375" s="3" t="s">
        <v>5141</v>
      </c>
      <c r="D375" s="2" t="s">
        <v>27</v>
      </c>
      <c r="E375" s="2" t="s">
        <v>82</v>
      </c>
      <c r="F375" s="2" t="s">
        <v>28</v>
      </c>
      <c r="G375" s="4">
        <v>45632.041666666664</v>
      </c>
      <c r="H375" s="4"/>
      <c r="I375" s="2" t="s">
        <v>30</v>
      </c>
      <c r="J375" s="2" t="s">
        <v>871</v>
      </c>
      <c r="K375" s="2"/>
      <c r="L375" t="s">
        <v>440</v>
      </c>
      <c r="M375" s="2" t="s">
        <v>29</v>
      </c>
      <c r="N375" s="3" t="s">
        <v>7835</v>
      </c>
      <c r="O375" s="5">
        <v>0</v>
      </c>
      <c r="P375" s="5">
        <v>1500</v>
      </c>
      <c r="Q375" s="6">
        <v>2024</v>
      </c>
      <c r="R375" s="7" t="s">
        <v>31</v>
      </c>
      <c r="T375" s="8">
        <v>2584</v>
      </c>
      <c r="U375" s="3" t="s">
        <v>10023</v>
      </c>
      <c r="V375" s="1" t="s">
        <v>33</v>
      </c>
      <c r="W375" s="1" t="s">
        <v>32</v>
      </c>
      <c r="X375" t="str">
        <f>VLOOKUP(Table_query__64[[#This Row],[Nr]],'MyTracker Export'!A:P,'MyTracker Export'!$P$1,FALSE)</f>
        <v>Finished</v>
      </c>
      <c r="Y375" t="e">
        <f>VLOOKUP(Table_query__64[[#This Row],[Nr]],'MyTracker Export'!A:Z,'MyTracker Export'!$Z$1,FALSE)</f>
        <v>#N/A</v>
      </c>
      <c r="Z375" t="str">
        <f>VLOOKUP(Table_query__64[[#This Row],[Nr]],'MyTracker Export'!A:AA,'MyTracker Export'!$AA$1,FALSE)</f>
        <v>Wissem Bensaid</v>
      </c>
      <c r="AB375" s="19" t="str">
        <f>IF(Table_query__64[[#This Row],[Project status]]=Table_query__64[[#This Row],[Project Status Check]],"OK","NOK")</f>
        <v>NOK</v>
      </c>
      <c r="AC375" s="19" t="e">
        <f>IF(Table_query__64[[#This Row],[PM]]=Table_query__64[[#This Row],[PM Check]],"OK","NOK")</f>
        <v>#N/A</v>
      </c>
      <c r="AD375" s="19" t="str">
        <f>IF(Table_query__64[[#This Row],[PP]]=Table_query__64[[#This Row],[Pilot Check]],"OK","NOK")</f>
        <v>NOK</v>
      </c>
      <c r="AE375" s="19"/>
    </row>
    <row r="376" spans="1:31" hidden="1" x14ac:dyDescent="0.3">
      <c r="A376" s="1" t="s">
        <v>888</v>
      </c>
      <c r="B376" s="2" t="s">
        <v>889</v>
      </c>
      <c r="C376" s="3" t="s">
        <v>5142</v>
      </c>
      <c r="D376" s="2" t="s">
        <v>178</v>
      </c>
      <c r="E376" s="2" t="s">
        <v>36</v>
      </c>
      <c r="F376" s="2" t="s">
        <v>28</v>
      </c>
      <c r="G376" s="4">
        <v>45631.041666666664</v>
      </c>
      <c r="H376" s="4"/>
      <c r="I376" s="2" t="s">
        <v>218</v>
      </c>
      <c r="J376" s="2" t="s">
        <v>150</v>
      </c>
      <c r="K376" s="2" t="s">
        <v>514</v>
      </c>
      <c r="L376" t="s">
        <v>890</v>
      </c>
      <c r="M376" s="2" t="s">
        <v>29</v>
      </c>
      <c r="N376" s="3" t="s">
        <v>7836</v>
      </c>
      <c r="O376" s="5">
        <v>1.5</v>
      </c>
      <c r="P376" s="5">
        <v>175354.25</v>
      </c>
      <c r="Q376" s="6">
        <v>2024</v>
      </c>
      <c r="R376" s="7" t="s">
        <v>31</v>
      </c>
      <c r="T376" s="8">
        <v>2583</v>
      </c>
      <c r="U376" s="3" t="s">
        <v>10024</v>
      </c>
      <c r="V376" s="1" t="s">
        <v>33</v>
      </c>
      <c r="W376" s="1" t="s">
        <v>32</v>
      </c>
      <c r="X376" t="str">
        <f>VLOOKUP(Table_query__64[[#This Row],[Nr]],'MyTracker Export'!A:P,'MyTracker Export'!$P$1,FALSE)</f>
        <v>Work in progress</v>
      </c>
      <c r="Y376" t="str">
        <f>VLOOKUP(Table_query__64[[#This Row],[Nr]],'MyTracker Export'!A:Z,'MyTracker Export'!$Z$1,FALSE)</f>
        <v>Lucas Olheiser</v>
      </c>
      <c r="Z376" t="str">
        <f>VLOOKUP(Table_query__64[[#This Row],[Nr]],'MyTracker Export'!A:AA,'MyTracker Export'!$AA$1,FALSE)</f>
        <v>Fiete Heinrich</v>
      </c>
      <c r="AB376" s="19" t="str">
        <f>IF(Table_query__64[[#This Row],[Project status]]=Table_query__64[[#This Row],[Project Status Check]],"OK","NOK")</f>
        <v>OK</v>
      </c>
      <c r="AC376" s="19" t="str">
        <f>IF(Table_query__64[[#This Row],[PM]]=Table_query__64[[#This Row],[PM Check]],"OK","NOK")</f>
        <v>OK</v>
      </c>
      <c r="AD376" s="19" t="str">
        <f>IF(Table_query__64[[#This Row],[PP]]=Table_query__64[[#This Row],[Pilot Check]],"OK","NOK")</f>
        <v>OK</v>
      </c>
      <c r="AE376" s="19"/>
    </row>
    <row r="377" spans="1:31" hidden="1" x14ac:dyDescent="0.3">
      <c r="A377" s="1" t="s">
        <v>891</v>
      </c>
      <c r="B377" s="2" t="s">
        <v>233</v>
      </c>
      <c r="C377" s="3" t="s">
        <v>5143</v>
      </c>
      <c r="D377" s="2" t="s">
        <v>84</v>
      </c>
      <c r="E377" s="2" t="s">
        <v>36</v>
      </c>
      <c r="F377" s="2" t="s">
        <v>28</v>
      </c>
      <c r="G377" s="4">
        <v>45629.041666666664</v>
      </c>
      <c r="H377" s="4"/>
      <c r="I377" s="2" t="s">
        <v>401</v>
      </c>
      <c r="J377" s="2" t="s">
        <v>234</v>
      </c>
      <c r="K377" s="2" t="s">
        <v>666</v>
      </c>
      <c r="L377" t="s">
        <v>242</v>
      </c>
      <c r="M377" s="2" t="s">
        <v>29</v>
      </c>
      <c r="N377" s="3" t="s">
        <v>7837</v>
      </c>
      <c r="O377" s="5">
        <v>1</v>
      </c>
      <c r="P377" s="5">
        <v>50241.599999999999</v>
      </c>
      <c r="Q377" s="6">
        <v>2024</v>
      </c>
      <c r="R377" s="7" t="s">
        <v>31</v>
      </c>
      <c r="T377" s="8">
        <v>2582</v>
      </c>
      <c r="U377" s="3" t="s">
        <v>10025</v>
      </c>
      <c r="V377" s="1" t="s">
        <v>33</v>
      </c>
      <c r="W377" s="1" t="s">
        <v>32</v>
      </c>
      <c r="X377" t="str">
        <f>VLOOKUP(Table_query__64[[#This Row],[Nr]],'MyTracker Export'!A:P,'MyTracker Export'!$P$1,FALSE)</f>
        <v>Work in progress</v>
      </c>
      <c r="Y377" t="str">
        <f>VLOOKUP(Table_query__64[[#This Row],[Nr]],'MyTracker Export'!A:Z,'MyTracker Export'!$Z$1,FALSE)</f>
        <v>Nicolas Rousselet</v>
      </c>
      <c r="Z377" t="str">
        <f>VLOOKUP(Table_query__64[[#This Row],[Nr]],'MyTracker Export'!A:AA,'MyTracker Export'!$AA$1,FALSE)</f>
        <v>Mark Sensenig</v>
      </c>
      <c r="AB377" s="19" t="str">
        <f>IF(Table_query__64[[#This Row],[Project status]]=Table_query__64[[#This Row],[Project Status Check]],"OK","NOK")</f>
        <v>OK</v>
      </c>
      <c r="AC377" s="19" t="str">
        <f>IF(Table_query__64[[#This Row],[PM]]=Table_query__64[[#This Row],[PM Check]],"OK","NOK")</f>
        <v>OK</v>
      </c>
      <c r="AD377" s="19" t="str">
        <f>IF(Table_query__64[[#This Row],[PP]]=Table_query__64[[#This Row],[Pilot Check]],"OK","NOK")</f>
        <v>OK</v>
      </c>
      <c r="AE377" s="19"/>
    </row>
    <row r="378" spans="1:31" hidden="1" x14ac:dyDescent="0.3">
      <c r="A378" s="1" t="s">
        <v>892</v>
      </c>
      <c r="B378" s="2" t="s">
        <v>893</v>
      </c>
      <c r="C378" s="3" t="s">
        <v>5099</v>
      </c>
      <c r="D378" s="2" t="s">
        <v>38</v>
      </c>
      <c r="E378" s="2" t="s">
        <v>36</v>
      </c>
      <c r="F378" s="2" t="s">
        <v>28</v>
      </c>
      <c r="G378" s="4">
        <v>45611.041666666664</v>
      </c>
      <c r="H378" s="4"/>
      <c r="I378" s="2" t="s">
        <v>472</v>
      </c>
      <c r="J378" s="2" t="s">
        <v>136</v>
      </c>
      <c r="K378" s="2" t="s">
        <v>159</v>
      </c>
      <c r="L378" t="s">
        <v>521</v>
      </c>
      <c r="M378" s="2" t="s">
        <v>59</v>
      </c>
      <c r="N378" s="3" t="s">
        <v>7838</v>
      </c>
      <c r="O378" s="5">
        <v>1</v>
      </c>
      <c r="P378" s="5">
        <v>4732.2</v>
      </c>
      <c r="Q378" s="6">
        <v>2024</v>
      </c>
      <c r="R378" s="7" t="s">
        <v>31</v>
      </c>
      <c r="T378" s="8">
        <v>2581</v>
      </c>
      <c r="U378" s="3" t="s">
        <v>10026</v>
      </c>
      <c r="V378" s="1" t="s">
        <v>33</v>
      </c>
      <c r="W378" s="1" t="s">
        <v>32</v>
      </c>
      <c r="X378" t="str">
        <f>VLOOKUP(Table_query__64[[#This Row],[Nr]],'MyTracker Export'!A:P,'MyTracker Export'!$P$1,FALSE)</f>
        <v>Work in progress</v>
      </c>
      <c r="Y378" t="str">
        <f>VLOOKUP(Table_query__64[[#This Row],[Nr]],'MyTracker Export'!A:Z,'MyTracker Export'!$Z$1,FALSE)</f>
        <v>Brent Tilley</v>
      </c>
      <c r="Z378" t="str">
        <f>VLOOKUP(Table_query__64[[#This Row],[Nr]],'MyTracker Export'!A:AA,'MyTracker Export'!$AA$1,FALSE)</f>
        <v>Jurgen Van Den Driessche</v>
      </c>
      <c r="AB378" s="19" t="str">
        <f>IF(Table_query__64[[#This Row],[Project status]]=Table_query__64[[#This Row],[Project Status Check]],"OK","NOK")</f>
        <v>OK</v>
      </c>
      <c r="AC378" s="19" t="str">
        <f>IF(Table_query__64[[#This Row],[PM]]=Table_query__64[[#This Row],[PM Check]],"OK","NOK")</f>
        <v>OK</v>
      </c>
      <c r="AD378" s="19" t="str">
        <f>IF(Table_query__64[[#This Row],[PP]]=Table_query__64[[#This Row],[Pilot Check]],"OK","NOK")</f>
        <v>OK</v>
      </c>
      <c r="AE378" s="19"/>
    </row>
    <row r="379" spans="1:31" hidden="1" x14ac:dyDescent="0.3">
      <c r="A379" s="1" t="s">
        <v>894</v>
      </c>
      <c r="B379" s="2" t="s">
        <v>895</v>
      </c>
      <c r="C379" s="3" t="s">
        <v>5144</v>
      </c>
      <c r="D379" s="2" t="s">
        <v>38</v>
      </c>
      <c r="E379" s="2" t="s">
        <v>25</v>
      </c>
      <c r="F379" s="2" t="s">
        <v>28</v>
      </c>
      <c r="G379" s="4">
        <v>45625.041666666664</v>
      </c>
      <c r="H379" s="4"/>
      <c r="I379" s="2" t="s">
        <v>569</v>
      </c>
      <c r="J379" s="2" t="s">
        <v>897</v>
      </c>
      <c r="K379" s="2" t="s">
        <v>131</v>
      </c>
      <c r="L379" t="s">
        <v>896</v>
      </c>
      <c r="M379" s="2" t="s">
        <v>29</v>
      </c>
      <c r="N379" s="3" t="s">
        <v>7839</v>
      </c>
      <c r="O379" s="5">
        <v>13000000</v>
      </c>
      <c r="P379" s="5">
        <v>2480600.25</v>
      </c>
      <c r="Q379" s="6">
        <v>2024</v>
      </c>
      <c r="R379" s="7" t="s">
        <v>31</v>
      </c>
      <c r="T379" s="8">
        <v>2580</v>
      </c>
      <c r="U379" s="3" t="s">
        <v>10027</v>
      </c>
      <c r="V379" s="1" t="s">
        <v>33</v>
      </c>
      <c r="W379" s="1" t="s">
        <v>32</v>
      </c>
      <c r="X379" t="str">
        <f>VLOOKUP(Table_query__64[[#This Row],[Nr]],'MyTracker Export'!A:P,'MyTracker Export'!$P$1,FALSE)</f>
        <v>Work in progress</v>
      </c>
      <c r="Y379" t="str">
        <f>VLOOKUP(Table_query__64[[#This Row],[Nr]],'MyTracker Export'!A:Z,'MyTracker Export'!$Z$1,FALSE)</f>
        <v>Sébastien Lerson</v>
      </c>
      <c r="Z379" t="str">
        <f>VLOOKUP(Table_query__64[[#This Row],[Nr]],'MyTracker Export'!A:AA,'MyTracker Export'!$AA$1,FALSE)</f>
        <v>Zied Saihi</v>
      </c>
      <c r="AB379" s="19" t="str">
        <f>IF(Table_query__64[[#This Row],[Project status]]=Table_query__64[[#This Row],[Project Status Check]],"OK","NOK")</f>
        <v>OK</v>
      </c>
      <c r="AC379" s="19" t="str">
        <f>IF(Table_query__64[[#This Row],[PM]]=Table_query__64[[#This Row],[PM Check]],"OK","NOK")</f>
        <v>OK</v>
      </c>
      <c r="AD379" s="19" t="str">
        <f>IF(Table_query__64[[#This Row],[PP]]=Table_query__64[[#This Row],[Pilot Check]],"OK","NOK")</f>
        <v>OK</v>
      </c>
      <c r="AE379" s="19"/>
    </row>
    <row r="380" spans="1:31" x14ac:dyDescent="0.3">
      <c r="A380" s="1" t="s">
        <v>898</v>
      </c>
      <c r="B380" s="2" t="s">
        <v>334</v>
      </c>
      <c r="C380" s="3" t="s">
        <v>5145</v>
      </c>
      <c r="D380" s="2" t="s">
        <v>38</v>
      </c>
      <c r="E380" s="2" t="s">
        <v>82</v>
      </c>
      <c r="F380" s="2" t="s">
        <v>28</v>
      </c>
      <c r="G380" s="4">
        <v>45625.041666666664</v>
      </c>
      <c r="H380" s="4"/>
      <c r="I380" s="2" t="s">
        <v>899</v>
      </c>
      <c r="J380" s="2" t="s">
        <v>335</v>
      </c>
      <c r="K380" s="2" t="s">
        <v>159</v>
      </c>
      <c r="L380" t="s">
        <v>57</v>
      </c>
      <c r="M380" s="2" t="s">
        <v>59</v>
      </c>
      <c r="N380" s="3" t="s">
        <v>7840</v>
      </c>
      <c r="O380" s="5">
        <v>2</v>
      </c>
      <c r="P380" s="5">
        <v>35193.79</v>
      </c>
      <c r="Q380" s="6">
        <v>2024</v>
      </c>
      <c r="R380" s="7" t="s">
        <v>31</v>
      </c>
      <c r="T380" s="8">
        <v>2579</v>
      </c>
      <c r="U380" s="3" t="s">
        <v>10028</v>
      </c>
      <c r="V380" s="1" t="s">
        <v>33</v>
      </c>
      <c r="W380" s="1" t="s">
        <v>32</v>
      </c>
      <c r="X380" t="str">
        <f>VLOOKUP(Table_query__64[[#This Row],[Nr]],'MyTracker Export'!A:P,'MyTracker Export'!$P$1,FALSE)</f>
        <v>Finished</v>
      </c>
      <c r="Y380" t="str">
        <f>VLOOKUP(Table_query__64[[#This Row],[Nr]],'MyTracker Export'!A:Z,'MyTracker Export'!$Z$1,FALSE)</f>
        <v>Rudi Straetmans</v>
      </c>
      <c r="Z380" t="str">
        <f>VLOOKUP(Table_query__64[[#This Row],[Nr]],'MyTracker Export'!A:AA,'MyTracker Export'!$AA$1,FALSE)</f>
        <v>William Beyst</v>
      </c>
      <c r="AB380" s="19" t="str">
        <f>IF(Table_query__64[[#This Row],[Project status]]=Table_query__64[[#This Row],[Project Status Check]],"OK","NOK")</f>
        <v>NOK</v>
      </c>
      <c r="AC380" s="19" t="str">
        <f>IF(Table_query__64[[#This Row],[PM]]=Table_query__64[[#This Row],[PM Check]],"OK","NOK")</f>
        <v>OK</v>
      </c>
      <c r="AD380" s="19" t="str">
        <f>IF(Table_query__64[[#This Row],[PP]]=Table_query__64[[#This Row],[Pilot Check]],"OK","NOK")</f>
        <v>OK</v>
      </c>
      <c r="AE380" s="19"/>
    </row>
    <row r="381" spans="1:31" x14ac:dyDescent="0.3">
      <c r="A381" s="1" t="s">
        <v>900</v>
      </c>
      <c r="B381" s="2" t="s">
        <v>901</v>
      </c>
      <c r="C381" s="3" t="s">
        <v>5146</v>
      </c>
      <c r="D381" s="2" t="s">
        <v>27</v>
      </c>
      <c r="E381" s="2" t="s">
        <v>25</v>
      </c>
      <c r="F381" s="2" t="s">
        <v>28</v>
      </c>
      <c r="G381" s="4">
        <v>45624.041666666664</v>
      </c>
      <c r="H381" s="4"/>
      <c r="I381" s="2" t="s">
        <v>30</v>
      </c>
      <c r="J381" s="2" t="s">
        <v>871</v>
      </c>
      <c r="K381" s="2"/>
      <c r="L381" t="s">
        <v>902</v>
      </c>
      <c r="M381" s="2" t="s">
        <v>29</v>
      </c>
      <c r="N381" s="3" t="s">
        <v>7841</v>
      </c>
      <c r="O381" s="5">
        <v>0</v>
      </c>
      <c r="P381" s="5">
        <v>15253.73</v>
      </c>
      <c r="Q381" s="6">
        <v>2024</v>
      </c>
      <c r="R381" s="7" t="s">
        <v>31</v>
      </c>
      <c r="T381" s="8">
        <v>2578</v>
      </c>
      <c r="U381" s="3" t="s">
        <v>10029</v>
      </c>
      <c r="V381" s="1" t="s">
        <v>33</v>
      </c>
      <c r="W381" s="1" t="s">
        <v>32</v>
      </c>
      <c r="X381" t="str">
        <f>VLOOKUP(Table_query__64[[#This Row],[Nr]],'MyTracker Export'!A:P,'MyTracker Export'!$P$1,FALSE)</f>
        <v>Finished</v>
      </c>
      <c r="Y381" t="str">
        <f>VLOOKUP(Table_query__64[[#This Row],[Nr]],'MyTracker Export'!A:Z,'MyTracker Export'!$Z$1,FALSE)</f>
        <v>Rached Amin Ayadi</v>
      </c>
      <c r="Z381" t="str">
        <f>VLOOKUP(Table_query__64[[#This Row],[Nr]],'MyTracker Export'!A:AA,'MyTracker Export'!$AA$1,FALSE)</f>
        <v>Wissem Bensaid</v>
      </c>
      <c r="AB381" s="19" t="str">
        <f>IF(Table_query__64[[#This Row],[Project status]]=Table_query__64[[#This Row],[Project Status Check]],"OK","NOK")</f>
        <v>NOK</v>
      </c>
      <c r="AC381" s="19" t="str">
        <f>IF(Table_query__64[[#This Row],[PM]]=Table_query__64[[#This Row],[PM Check]],"OK","NOK")</f>
        <v>NOK</v>
      </c>
      <c r="AD381" s="19" t="str">
        <f>IF(Table_query__64[[#This Row],[PP]]=Table_query__64[[#This Row],[Pilot Check]],"OK","NOK")</f>
        <v>NOK</v>
      </c>
      <c r="AE381" s="19"/>
    </row>
    <row r="382" spans="1:31" hidden="1" x14ac:dyDescent="0.3">
      <c r="A382" s="1" t="s">
        <v>903</v>
      </c>
      <c r="B382" s="2" t="s">
        <v>837</v>
      </c>
      <c r="C382" s="3" t="s">
        <v>5147</v>
      </c>
      <c r="D382" s="2" t="s">
        <v>27</v>
      </c>
      <c r="E382" s="2" t="s">
        <v>25</v>
      </c>
      <c r="F382" s="2" t="s">
        <v>122</v>
      </c>
      <c r="G382" s="4">
        <v>45624.041666666664</v>
      </c>
      <c r="H382" s="4">
        <v>45778.083333333336</v>
      </c>
      <c r="I382" s="2" t="s">
        <v>845</v>
      </c>
      <c r="J382" s="2" t="s">
        <v>30</v>
      </c>
      <c r="K382" s="2"/>
      <c r="L382" t="s">
        <v>37</v>
      </c>
      <c r="M382" s="2" t="s">
        <v>29</v>
      </c>
      <c r="N382" s="3" t="s">
        <v>7842</v>
      </c>
      <c r="O382" s="5">
        <v>0</v>
      </c>
      <c r="P382" s="5">
        <v>14062.5</v>
      </c>
      <c r="Q382" s="6">
        <v>2024</v>
      </c>
      <c r="R382" s="7">
        <v>2025</v>
      </c>
      <c r="T382" s="8">
        <v>2577</v>
      </c>
      <c r="U382" s="3" t="s">
        <v>10030</v>
      </c>
      <c r="V382" s="1" t="s">
        <v>33</v>
      </c>
      <c r="W382" s="1" t="s">
        <v>32</v>
      </c>
      <c r="X382" t="str">
        <f>VLOOKUP(Table_query__64[[#This Row],[Nr]],'MyTracker Export'!A:P,'MyTracker Export'!$P$1,FALSE)</f>
        <v>Finished</v>
      </c>
      <c r="Y382" t="str">
        <f>VLOOKUP(Table_query__64[[#This Row],[Nr]],'MyTracker Export'!A:Z,'MyTracker Export'!$Z$1,FALSE)</f>
        <v>Samir Gharbi</v>
      </c>
      <c r="Z382" t="str">
        <f>VLOOKUP(Table_query__64[[#This Row],[Nr]],'MyTracker Export'!A:AA,'MyTracker Export'!$AA$1,FALSE)</f>
        <v>Wissem Bensaid</v>
      </c>
      <c r="AB382" s="19" t="str">
        <f>IF(Table_query__64[[#This Row],[Project status]]=Table_query__64[[#This Row],[Project Status Check]],"OK","NOK")</f>
        <v>OK</v>
      </c>
      <c r="AC382" s="19" t="str">
        <f>IF(Table_query__64[[#This Row],[PM]]=Table_query__64[[#This Row],[PM Check]],"OK","NOK")</f>
        <v>OK</v>
      </c>
      <c r="AD382" s="19" t="str">
        <f>IF(Table_query__64[[#This Row],[PP]]=Table_query__64[[#This Row],[Pilot Check]],"OK","NOK")</f>
        <v>OK</v>
      </c>
      <c r="AE382" s="19"/>
    </row>
    <row r="383" spans="1:31" hidden="1" x14ac:dyDescent="0.3">
      <c r="A383" s="1" t="s">
        <v>904</v>
      </c>
      <c r="B383" s="2" t="s">
        <v>905</v>
      </c>
      <c r="C383" s="3" t="s">
        <v>5148</v>
      </c>
      <c r="D383" s="2" t="s">
        <v>38</v>
      </c>
      <c r="E383" s="2" t="s">
        <v>36</v>
      </c>
      <c r="F383" s="2" t="s">
        <v>28</v>
      </c>
      <c r="G383" s="4">
        <v>45618.041666666664</v>
      </c>
      <c r="H383" s="4"/>
      <c r="I383" s="2" t="s">
        <v>907</v>
      </c>
      <c r="J383" s="2" t="s">
        <v>136</v>
      </c>
      <c r="K383" s="2" t="s">
        <v>458</v>
      </c>
      <c r="L383" t="s">
        <v>906</v>
      </c>
      <c r="M383" s="2" t="s">
        <v>59</v>
      </c>
      <c r="N383" s="3" t="s">
        <v>7843</v>
      </c>
      <c r="O383" s="5">
        <v>2</v>
      </c>
      <c r="P383" s="5">
        <v>897269.86</v>
      </c>
      <c r="Q383" s="6">
        <v>2024</v>
      </c>
      <c r="R383" s="7" t="s">
        <v>31</v>
      </c>
      <c r="T383" s="8">
        <v>2576</v>
      </c>
      <c r="U383" s="3" t="s">
        <v>10031</v>
      </c>
      <c r="V383" s="1" t="s">
        <v>33</v>
      </c>
      <c r="W383" s="1" t="s">
        <v>32</v>
      </c>
      <c r="X383" t="str">
        <f>VLOOKUP(Table_query__64[[#This Row],[Nr]],'MyTracker Export'!A:P,'MyTracker Export'!$P$1,FALSE)</f>
        <v>Work in progress</v>
      </c>
      <c r="Y383" t="str">
        <f>VLOOKUP(Table_query__64[[#This Row],[Nr]],'MyTracker Export'!A:Z,'MyTracker Export'!$Z$1,FALSE)</f>
        <v>Fayssal Ougoughi</v>
      </c>
      <c r="Z383" t="str">
        <f>VLOOKUP(Table_query__64[[#This Row],[Nr]],'MyTracker Export'!A:AA,'MyTracker Export'!$AA$1,FALSE)</f>
        <v>Jurgen Van Den Driessche</v>
      </c>
      <c r="AB383" s="19" t="str">
        <f>IF(Table_query__64[[#This Row],[Project status]]=Table_query__64[[#This Row],[Project Status Check]],"OK","NOK")</f>
        <v>OK</v>
      </c>
      <c r="AC383" s="19" t="str">
        <f>IF(Table_query__64[[#This Row],[PM]]=Table_query__64[[#This Row],[PM Check]],"OK","NOK")</f>
        <v>OK</v>
      </c>
      <c r="AD383" s="19" t="str">
        <f>IF(Table_query__64[[#This Row],[PP]]=Table_query__64[[#This Row],[Pilot Check]],"OK","NOK")</f>
        <v>OK</v>
      </c>
      <c r="AE383" s="19"/>
    </row>
    <row r="384" spans="1:31" hidden="1" x14ac:dyDescent="0.3">
      <c r="A384" s="1" t="s">
        <v>908</v>
      </c>
      <c r="B384" s="2" t="s">
        <v>532</v>
      </c>
      <c r="C384" s="3" t="s">
        <v>5149</v>
      </c>
      <c r="D384" s="2" t="s">
        <v>84</v>
      </c>
      <c r="E384" s="2" t="s">
        <v>36</v>
      </c>
      <c r="F384" s="2" t="s">
        <v>122</v>
      </c>
      <c r="G384" s="4">
        <v>45618.041666666664</v>
      </c>
      <c r="H384" s="4">
        <v>45937.083333333336</v>
      </c>
      <c r="I384" s="2" t="s">
        <v>85</v>
      </c>
      <c r="J384" s="2" t="s">
        <v>234</v>
      </c>
      <c r="K384" s="2" t="s">
        <v>234</v>
      </c>
      <c r="L384" t="s">
        <v>909</v>
      </c>
      <c r="M384" s="2" t="s">
        <v>29</v>
      </c>
      <c r="N384" s="3" t="s">
        <v>7844</v>
      </c>
      <c r="O384" s="5">
        <v>25000</v>
      </c>
      <c r="P384" s="5">
        <v>124208.6</v>
      </c>
      <c r="Q384" s="6">
        <v>2024</v>
      </c>
      <c r="R384" s="7">
        <v>2025</v>
      </c>
      <c r="T384" s="8">
        <v>2575</v>
      </c>
      <c r="U384" s="3" t="s">
        <v>10032</v>
      </c>
      <c r="V384" s="1" t="s">
        <v>33</v>
      </c>
      <c r="W384" s="1" t="s">
        <v>32</v>
      </c>
      <c r="X384" t="str">
        <f>VLOOKUP(Table_query__64[[#This Row],[Nr]],'MyTracker Export'!A:P,'MyTracker Export'!$P$1,FALSE)</f>
        <v>Finished</v>
      </c>
      <c r="Y384" t="str">
        <f>VLOOKUP(Table_query__64[[#This Row],[Nr]],'MyTracker Export'!A:Z,'MyTracker Export'!$Z$1,FALSE)</f>
        <v>Pranay Pawar</v>
      </c>
      <c r="Z384" t="str">
        <f>VLOOKUP(Table_query__64[[#This Row],[Nr]],'MyTracker Export'!A:AA,'MyTracker Export'!$AA$1,FALSE)</f>
        <v>Mark Sensenig</v>
      </c>
      <c r="AB384" s="19" t="str">
        <f>IF(Table_query__64[[#This Row],[Project status]]=Table_query__64[[#This Row],[Project Status Check]],"OK","NOK")</f>
        <v>OK</v>
      </c>
      <c r="AC384" s="19" t="str">
        <f>IF(Table_query__64[[#This Row],[PM]]=Table_query__64[[#This Row],[PM Check]],"OK","NOK")</f>
        <v>OK</v>
      </c>
      <c r="AD384" s="19" t="str">
        <f>IF(Table_query__64[[#This Row],[PP]]=Table_query__64[[#This Row],[Pilot Check]],"OK","NOK")</f>
        <v>OK</v>
      </c>
      <c r="AE384" s="19"/>
    </row>
    <row r="385" spans="1:31" hidden="1" x14ac:dyDescent="0.3">
      <c r="A385" s="1" t="s">
        <v>910</v>
      </c>
      <c r="B385" s="2" t="s">
        <v>911</v>
      </c>
      <c r="C385" s="3" t="s">
        <v>5150</v>
      </c>
      <c r="D385" s="2" t="s">
        <v>45</v>
      </c>
      <c r="E385" s="2" t="s">
        <v>25</v>
      </c>
      <c r="F385" s="2" t="s">
        <v>122</v>
      </c>
      <c r="G385" s="4">
        <v>45617.041666666664</v>
      </c>
      <c r="H385" s="4">
        <v>45719.041666666664</v>
      </c>
      <c r="I385" s="2" t="s">
        <v>72</v>
      </c>
      <c r="J385" s="2" t="s">
        <v>158</v>
      </c>
      <c r="K385" s="2"/>
      <c r="L385" t="s">
        <v>912</v>
      </c>
      <c r="M385" s="2" t="s">
        <v>29</v>
      </c>
      <c r="N385" s="3" t="s">
        <v>7845</v>
      </c>
      <c r="O385" s="5">
        <v>0</v>
      </c>
      <c r="P385" s="5">
        <v>45242</v>
      </c>
      <c r="Q385" s="6">
        <v>2024</v>
      </c>
      <c r="R385" s="7">
        <v>2025</v>
      </c>
      <c r="T385" s="8">
        <v>2574</v>
      </c>
      <c r="U385" s="3" t="s">
        <v>10033</v>
      </c>
      <c r="V385" s="1" t="s">
        <v>33</v>
      </c>
      <c r="W385" s="1" t="s">
        <v>32</v>
      </c>
      <c r="X385" t="str">
        <f>VLOOKUP(Table_query__64[[#This Row],[Nr]],'MyTracker Export'!A:P,'MyTracker Export'!$P$1,FALSE)</f>
        <v>Finished</v>
      </c>
      <c r="Y385" t="str">
        <f>VLOOKUP(Table_query__64[[#This Row],[Nr]],'MyTracker Export'!A:Z,'MyTracker Export'!$Z$1,FALSE)</f>
        <v>Lucas Soto</v>
      </c>
      <c r="Z385" t="str">
        <f>VLOOKUP(Table_query__64[[#This Row],[Nr]],'MyTracker Export'!A:AA,'MyTracker Export'!$AA$1,FALSE)</f>
        <v>Juan Juarez Quintana</v>
      </c>
      <c r="AB385" s="19" t="str">
        <f>IF(Table_query__64[[#This Row],[Project status]]=Table_query__64[[#This Row],[Project Status Check]],"OK","NOK")</f>
        <v>OK</v>
      </c>
      <c r="AC385" s="19" t="str">
        <f>IF(Table_query__64[[#This Row],[PM]]=Table_query__64[[#This Row],[PM Check]],"OK","NOK")</f>
        <v>NOK</v>
      </c>
      <c r="AD385" s="19" t="str">
        <f>IF(Table_query__64[[#This Row],[PP]]=Table_query__64[[#This Row],[Pilot Check]],"OK","NOK")</f>
        <v>NOK</v>
      </c>
      <c r="AE385" s="19"/>
    </row>
    <row r="386" spans="1:31" hidden="1" x14ac:dyDescent="0.3">
      <c r="A386" s="1" t="s">
        <v>913</v>
      </c>
      <c r="B386" s="2" t="s">
        <v>169</v>
      </c>
      <c r="C386" s="3" t="s">
        <v>5151</v>
      </c>
      <c r="D386" s="2" t="s">
        <v>27</v>
      </c>
      <c r="E386" s="2" t="s">
        <v>82</v>
      </c>
      <c r="F386" s="2" t="s">
        <v>28</v>
      </c>
      <c r="G386" s="4">
        <v>45616.041666666664</v>
      </c>
      <c r="H386" s="4"/>
      <c r="I386" s="2" t="s">
        <v>914</v>
      </c>
      <c r="J386" s="2" t="s">
        <v>30</v>
      </c>
      <c r="K386" s="2"/>
      <c r="L386" t="s">
        <v>166</v>
      </c>
      <c r="M386" s="2" t="s">
        <v>29</v>
      </c>
      <c r="N386" s="3" t="s">
        <v>7846</v>
      </c>
      <c r="O386" s="5">
        <v>0</v>
      </c>
      <c r="P386" s="5">
        <v>238963.5</v>
      </c>
      <c r="Q386" s="6">
        <v>2024</v>
      </c>
      <c r="R386" s="7" t="s">
        <v>31</v>
      </c>
      <c r="T386" s="8">
        <v>2573</v>
      </c>
      <c r="U386" s="3" t="s">
        <v>10034</v>
      </c>
      <c r="V386" s="1" t="s">
        <v>33</v>
      </c>
      <c r="W386" s="1" t="s">
        <v>32</v>
      </c>
      <c r="X386" t="str">
        <f>VLOOKUP(Table_query__64[[#This Row],[Nr]],'MyTracker Export'!A:P,'MyTracker Export'!$P$1,FALSE)</f>
        <v>Work in progress</v>
      </c>
      <c r="Y386" t="str">
        <f>VLOOKUP(Table_query__64[[#This Row],[Nr]],'MyTracker Export'!A:Z,'MyTracker Export'!$Z$1,FALSE)</f>
        <v>Anouar Trigui</v>
      </c>
      <c r="Z386" t="str">
        <f>VLOOKUP(Table_query__64[[#This Row],[Nr]],'MyTracker Export'!A:AA,'MyTracker Export'!$AA$1,FALSE)</f>
        <v>Wissem Bensaid</v>
      </c>
      <c r="AB386" s="19" t="str">
        <f>IF(Table_query__64[[#This Row],[Project status]]=Table_query__64[[#This Row],[Project Status Check]],"OK","NOK")</f>
        <v>OK</v>
      </c>
      <c r="AC386" s="19" t="str">
        <f>IF(Table_query__64[[#This Row],[PM]]=Table_query__64[[#This Row],[PM Check]],"OK","NOK")</f>
        <v>OK</v>
      </c>
      <c r="AD386" s="19" t="str">
        <f>IF(Table_query__64[[#This Row],[PP]]=Table_query__64[[#This Row],[Pilot Check]],"OK","NOK")</f>
        <v>OK</v>
      </c>
      <c r="AE386" s="19"/>
    </row>
    <row r="387" spans="1:31" hidden="1" x14ac:dyDescent="0.3">
      <c r="A387" s="1" t="s">
        <v>915</v>
      </c>
      <c r="B387" s="2" t="s">
        <v>810</v>
      </c>
      <c r="C387" s="3" t="s">
        <v>5152</v>
      </c>
      <c r="D387" s="2" t="s">
        <v>27</v>
      </c>
      <c r="E387" s="2" t="s">
        <v>43</v>
      </c>
      <c r="F387" s="2" t="s">
        <v>122</v>
      </c>
      <c r="G387" s="4">
        <v>45616.041666666664</v>
      </c>
      <c r="H387" s="4">
        <v>45778.083333333336</v>
      </c>
      <c r="I387" s="2" t="s">
        <v>916</v>
      </c>
      <c r="J387" s="2" t="s">
        <v>30</v>
      </c>
      <c r="K387" s="2"/>
      <c r="L387" t="s">
        <v>57</v>
      </c>
      <c r="M387" s="2" t="s">
        <v>29</v>
      </c>
      <c r="N387" s="3" t="s">
        <v>7847</v>
      </c>
      <c r="O387" s="5">
        <v>0</v>
      </c>
      <c r="P387" s="5">
        <v>7970</v>
      </c>
      <c r="Q387" s="6">
        <v>2024</v>
      </c>
      <c r="R387" s="7">
        <v>2025</v>
      </c>
      <c r="T387" s="8">
        <v>2572</v>
      </c>
      <c r="U387" s="3" t="s">
        <v>10035</v>
      </c>
      <c r="V387" s="1" t="s">
        <v>33</v>
      </c>
      <c r="W387" s="1" t="s">
        <v>32</v>
      </c>
      <c r="X387" t="str">
        <f>VLOOKUP(Table_query__64[[#This Row],[Nr]],'MyTracker Export'!A:P,'MyTracker Export'!$P$1,FALSE)</f>
        <v>Finished</v>
      </c>
      <c r="Y387" t="str">
        <f>VLOOKUP(Table_query__64[[#This Row],[Nr]],'MyTracker Export'!A:Z,'MyTracker Export'!$Z$1,FALSE)</f>
        <v>Boulbeba Lajmi</v>
      </c>
      <c r="Z387" t="str">
        <f>VLOOKUP(Table_query__64[[#This Row],[Nr]],'MyTracker Export'!A:AA,'MyTracker Export'!$AA$1,FALSE)</f>
        <v>Wissem Bensaid</v>
      </c>
      <c r="AB387" s="19" t="str">
        <f>IF(Table_query__64[[#This Row],[Project status]]=Table_query__64[[#This Row],[Project Status Check]],"OK","NOK")</f>
        <v>OK</v>
      </c>
      <c r="AC387" s="19" t="str">
        <f>IF(Table_query__64[[#This Row],[PM]]=Table_query__64[[#This Row],[PM Check]],"OK","NOK")</f>
        <v>OK</v>
      </c>
      <c r="AD387" s="19" t="str">
        <f>IF(Table_query__64[[#This Row],[PP]]=Table_query__64[[#This Row],[Pilot Check]],"OK","NOK")</f>
        <v>OK</v>
      </c>
      <c r="AE387" s="19"/>
    </row>
    <row r="388" spans="1:31" hidden="1" x14ac:dyDescent="0.3">
      <c r="A388" s="1" t="s">
        <v>917</v>
      </c>
      <c r="B388" s="2" t="s">
        <v>127</v>
      </c>
      <c r="C388" s="3" t="s">
        <v>5153</v>
      </c>
      <c r="D388" s="2" t="s">
        <v>27</v>
      </c>
      <c r="E388" s="2" t="s">
        <v>25</v>
      </c>
      <c r="F388" s="2" t="s">
        <v>122</v>
      </c>
      <c r="G388" s="4">
        <v>45616.041666666664</v>
      </c>
      <c r="H388" s="4">
        <v>45778.083333333336</v>
      </c>
      <c r="I388" s="2" t="s">
        <v>916</v>
      </c>
      <c r="J388" s="2" t="s">
        <v>30</v>
      </c>
      <c r="K388" s="2"/>
      <c r="L388" t="s">
        <v>57</v>
      </c>
      <c r="M388" s="2" t="s">
        <v>59</v>
      </c>
      <c r="N388" s="3" t="s">
        <v>7848</v>
      </c>
      <c r="O388" s="5">
        <v>0</v>
      </c>
      <c r="P388" s="5">
        <v>15600</v>
      </c>
      <c r="Q388" s="6">
        <v>2024</v>
      </c>
      <c r="R388" s="7">
        <v>2025</v>
      </c>
      <c r="T388" s="8">
        <v>2571</v>
      </c>
      <c r="U388" s="3" t="s">
        <v>10036</v>
      </c>
      <c r="V388" s="1" t="s">
        <v>33</v>
      </c>
      <c r="W388" s="1" t="s">
        <v>32</v>
      </c>
      <c r="X388" t="str">
        <f>VLOOKUP(Table_query__64[[#This Row],[Nr]],'MyTracker Export'!A:P,'MyTracker Export'!$P$1,FALSE)</f>
        <v>Finished</v>
      </c>
      <c r="Y388" t="str">
        <f>VLOOKUP(Table_query__64[[#This Row],[Nr]],'MyTracker Export'!A:Z,'MyTracker Export'!$Z$1,FALSE)</f>
        <v>Boulbeba Lajmi</v>
      </c>
      <c r="Z388" t="str">
        <f>VLOOKUP(Table_query__64[[#This Row],[Nr]],'MyTracker Export'!A:AA,'MyTracker Export'!$AA$1,FALSE)</f>
        <v>Wissem Bensaid</v>
      </c>
      <c r="AB388" s="19" t="str">
        <f>IF(Table_query__64[[#This Row],[Project status]]=Table_query__64[[#This Row],[Project Status Check]],"OK","NOK")</f>
        <v>OK</v>
      </c>
      <c r="AC388" s="19" t="str">
        <f>IF(Table_query__64[[#This Row],[PM]]=Table_query__64[[#This Row],[PM Check]],"OK","NOK")</f>
        <v>OK</v>
      </c>
      <c r="AD388" s="19" t="str">
        <f>IF(Table_query__64[[#This Row],[PP]]=Table_query__64[[#This Row],[Pilot Check]],"OK","NOK")</f>
        <v>OK</v>
      </c>
      <c r="AE388" s="19"/>
    </row>
    <row r="389" spans="1:31" hidden="1" x14ac:dyDescent="0.3">
      <c r="A389" s="1" t="s">
        <v>918</v>
      </c>
      <c r="B389" s="2" t="s">
        <v>919</v>
      </c>
      <c r="C389" s="3" t="s">
        <v>5154</v>
      </c>
      <c r="D389" s="2" t="s">
        <v>27</v>
      </c>
      <c r="E389" s="2" t="s">
        <v>43</v>
      </c>
      <c r="F389" s="2" t="s">
        <v>28</v>
      </c>
      <c r="G389" s="4">
        <v>45616.041666666664</v>
      </c>
      <c r="H389" s="4">
        <v>45952.083333333336</v>
      </c>
      <c r="I389" s="2" t="s">
        <v>920</v>
      </c>
      <c r="J389" s="2" t="s">
        <v>30</v>
      </c>
      <c r="K389" s="2"/>
      <c r="L389" t="s">
        <v>37</v>
      </c>
      <c r="M389" s="2" t="s">
        <v>29</v>
      </c>
      <c r="N389" s="3" t="s">
        <v>7849</v>
      </c>
      <c r="O389" s="5">
        <v>0</v>
      </c>
      <c r="P389" s="5">
        <v>71340</v>
      </c>
      <c r="Q389" s="6">
        <v>2024</v>
      </c>
      <c r="R389" s="7">
        <v>2025</v>
      </c>
      <c r="T389" s="8">
        <v>2570</v>
      </c>
      <c r="U389" s="3" t="s">
        <v>10037</v>
      </c>
      <c r="V389" s="1" t="s">
        <v>33</v>
      </c>
      <c r="W389" s="1" t="s">
        <v>32</v>
      </c>
      <c r="X389" t="str">
        <f>VLOOKUP(Table_query__64[[#This Row],[Nr]],'MyTracker Export'!A:P,'MyTracker Export'!$P$1,FALSE)</f>
        <v>Work in progress</v>
      </c>
      <c r="Y389" t="str">
        <f>VLOOKUP(Table_query__64[[#This Row],[Nr]],'MyTracker Export'!A:Z,'MyTracker Export'!$Z$1,FALSE)</f>
        <v>RAGHDA CHAKCHOUK</v>
      </c>
      <c r="Z389" t="str">
        <f>VLOOKUP(Table_query__64[[#This Row],[Nr]],'MyTracker Export'!A:AA,'MyTracker Export'!$AA$1,FALSE)</f>
        <v>Wissem Bensaid</v>
      </c>
      <c r="AB389" s="19" t="str">
        <f>IF(Table_query__64[[#This Row],[Project status]]=Table_query__64[[#This Row],[Project Status Check]],"OK","NOK")</f>
        <v>OK</v>
      </c>
      <c r="AC389" s="19" t="str">
        <f>IF(Table_query__64[[#This Row],[PM]]=Table_query__64[[#This Row],[PM Check]],"OK","NOK")</f>
        <v>OK</v>
      </c>
      <c r="AD389" s="19" t="str">
        <f>IF(Table_query__64[[#This Row],[PP]]=Table_query__64[[#This Row],[Pilot Check]],"OK","NOK")</f>
        <v>OK</v>
      </c>
      <c r="AE389" s="19"/>
    </row>
    <row r="390" spans="1:31" x14ac:dyDescent="0.3">
      <c r="A390" s="1" t="s">
        <v>921</v>
      </c>
      <c r="B390" s="2" t="s">
        <v>844</v>
      </c>
      <c r="C390" s="3" t="s">
        <v>5155</v>
      </c>
      <c r="D390" s="2" t="s">
        <v>27</v>
      </c>
      <c r="E390" s="2" t="s">
        <v>25</v>
      </c>
      <c r="F390" s="2" t="s">
        <v>28</v>
      </c>
      <c r="G390" s="4">
        <v>45616.041666666664</v>
      </c>
      <c r="H390" s="4"/>
      <c r="I390" s="2" t="s">
        <v>854</v>
      </c>
      <c r="J390" s="2" t="s">
        <v>30</v>
      </c>
      <c r="K390" s="2"/>
      <c r="L390" t="s">
        <v>164</v>
      </c>
      <c r="M390" s="2" t="s">
        <v>29</v>
      </c>
      <c r="N390" s="3" t="s">
        <v>7850</v>
      </c>
      <c r="O390" s="5">
        <v>0</v>
      </c>
      <c r="P390" s="5">
        <v>1785.71</v>
      </c>
      <c r="Q390" s="6">
        <v>2024</v>
      </c>
      <c r="R390" s="7" t="s">
        <v>31</v>
      </c>
      <c r="T390" s="8">
        <v>2569</v>
      </c>
      <c r="U390" s="3" t="s">
        <v>10038</v>
      </c>
      <c r="V390" s="1" t="s">
        <v>33</v>
      </c>
      <c r="W390" s="1" t="s">
        <v>32</v>
      </c>
      <c r="X390" t="str">
        <f>VLOOKUP(Table_query__64[[#This Row],[Nr]],'MyTracker Export'!A:P,'MyTracker Export'!$P$1,FALSE)</f>
        <v>Finished</v>
      </c>
      <c r="Y390" t="e">
        <f>VLOOKUP(Table_query__64[[#This Row],[Nr]],'MyTracker Export'!A:Z,'MyTracker Export'!$Z$1,FALSE)</f>
        <v>#N/A</v>
      </c>
      <c r="Z390" t="str">
        <f>VLOOKUP(Table_query__64[[#This Row],[Nr]],'MyTracker Export'!A:AA,'MyTracker Export'!$AA$1,FALSE)</f>
        <v>Wissem Bensaid</v>
      </c>
      <c r="AB390" s="19" t="str">
        <f>IF(Table_query__64[[#This Row],[Project status]]=Table_query__64[[#This Row],[Project Status Check]],"OK","NOK")</f>
        <v>NOK</v>
      </c>
      <c r="AC390" s="19" t="e">
        <f>IF(Table_query__64[[#This Row],[PM]]=Table_query__64[[#This Row],[PM Check]],"OK","NOK")</f>
        <v>#N/A</v>
      </c>
      <c r="AD390" s="19" t="str">
        <f>IF(Table_query__64[[#This Row],[PP]]=Table_query__64[[#This Row],[Pilot Check]],"OK","NOK")</f>
        <v>OK</v>
      </c>
      <c r="AE390" s="19"/>
    </row>
    <row r="391" spans="1:31" x14ac:dyDescent="0.3">
      <c r="A391" s="1" t="s">
        <v>922</v>
      </c>
      <c r="B391" s="2" t="s">
        <v>923</v>
      </c>
      <c r="C391" s="3" t="s">
        <v>5156</v>
      </c>
      <c r="D391" s="2" t="s">
        <v>27</v>
      </c>
      <c r="E391" s="2" t="s">
        <v>82</v>
      </c>
      <c r="F391" s="2" t="s">
        <v>28</v>
      </c>
      <c r="G391" s="4">
        <v>45616.041666666664</v>
      </c>
      <c r="H391" s="4"/>
      <c r="I391" s="2" t="s">
        <v>914</v>
      </c>
      <c r="J391" s="2" t="s">
        <v>30</v>
      </c>
      <c r="K391" s="2"/>
      <c r="L391" t="s">
        <v>139</v>
      </c>
      <c r="M391" s="2" t="s">
        <v>29</v>
      </c>
      <c r="N391" s="3" t="s">
        <v>7851</v>
      </c>
      <c r="O391" s="5">
        <v>0</v>
      </c>
      <c r="P391" s="5">
        <v>58500</v>
      </c>
      <c r="Q391" s="6">
        <v>2024</v>
      </c>
      <c r="R391" s="7" t="s">
        <v>31</v>
      </c>
      <c r="T391" s="8">
        <v>2568</v>
      </c>
      <c r="U391" s="3" t="s">
        <v>10039</v>
      </c>
      <c r="V391" s="1" t="s">
        <v>33</v>
      </c>
      <c r="W391" s="1" t="s">
        <v>32</v>
      </c>
      <c r="X391" t="str">
        <f>VLOOKUP(Table_query__64[[#This Row],[Nr]],'MyTracker Export'!A:P,'MyTracker Export'!$P$1,FALSE)</f>
        <v>Finished</v>
      </c>
      <c r="Y391" t="str">
        <f>VLOOKUP(Table_query__64[[#This Row],[Nr]],'MyTracker Export'!A:Z,'MyTracker Export'!$Z$1,FALSE)</f>
        <v>Anouar Trigui</v>
      </c>
      <c r="Z391" t="str">
        <f>VLOOKUP(Table_query__64[[#This Row],[Nr]],'MyTracker Export'!A:AA,'MyTracker Export'!$AA$1,FALSE)</f>
        <v>Wissem Bensaid</v>
      </c>
      <c r="AB391" s="19" t="str">
        <f>IF(Table_query__64[[#This Row],[Project status]]=Table_query__64[[#This Row],[Project Status Check]],"OK","NOK")</f>
        <v>NOK</v>
      </c>
      <c r="AC391" s="19" t="str">
        <f>IF(Table_query__64[[#This Row],[PM]]=Table_query__64[[#This Row],[PM Check]],"OK","NOK")</f>
        <v>OK</v>
      </c>
      <c r="AD391" s="19" t="str">
        <f>IF(Table_query__64[[#This Row],[PP]]=Table_query__64[[#This Row],[Pilot Check]],"OK","NOK")</f>
        <v>OK</v>
      </c>
      <c r="AE391" s="19"/>
    </row>
    <row r="392" spans="1:31" hidden="1" x14ac:dyDescent="0.3">
      <c r="A392" s="1" t="s">
        <v>924</v>
      </c>
      <c r="B392" s="2" t="s">
        <v>169</v>
      </c>
      <c r="C392" s="3" t="s">
        <v>5157</v>
      </c>
      <c r="D392" s="2" t="s">
        <v>27</v>
      </c>
      <c r="E392" s="2" t="s">
        <v>82</v>
      </c>
      <c r="F392" s="2" t="s">
        <v>122</v>
      </c>
      <c r="G392" s="4">
        <v>45616.041666666664</v>
      </c>
      <c r="H392" s="4">
        <v>45952.083333333336</v>
      </c>
      <c r="I392" s="2" t="s">
        <v>925</v>
      </c>
      <c r="J392" s="2" t="s">
        <v>30</v>
      </c>
      <c r="K392" s="2"/>
      <c r="L392" t="s">
        <v>166</v>
      </c>
      <c r="M392" s="2" t="s">
        <v>29</v>
      </c>
      <c r="N392" s="3" t="s">
        <v>7852</v>
      </c>
      <c r="O392" s="5">
        <v>0</v>
      </c>
      <c r="P392" s="5">
        <v>21772.799999999999</v>
      </c>
      <c r="Q392" s="6">
        <v>2024</v>
      </c>
      <c r="R392" s="7">
        <v>2025</v>
      </c>
      <c r="T392" s="8">
        <v>2567</v>
      </c>
      <c r="U392" s="3" t="s">
        <v>10040</v>
      </c>
      <c r="V392" s="1" t="s">
        <v>33</v>
      </c>
      <c r="W392" s="1" t="s">
        <v>32</v>
      </c>
      <c r="X392" t="str">
        <f>VLOOKUP(Table_query__64[[#This Row],[Nr]],'MyTracker Export'!A:P,'MyTracker Export'!$P$1,FALSE)</f>
        <v>Finished</v>
      </c>
      <c r="Y392" t="str">
        <f>VLOOKUP(Table_query__64[[#This Row],[Nr]],'MyTracker Export'!A:Z,'MyTracker Export'!$Z$1,FALSE)</f>
        <v>Rawya TLIG</v>
      </c>
      <c r="Z392" t="str">
        <f>VLOOKUP(Table_query__64[[#This Row],[Nr]],'MyTracker Export'!A:AA,'MyTracker Export'!$AA$1,FALSE)</f>
        <v>Wissem Bensaid</v>
      </c>
      <c r="AB392" s="19" t="str">
        <f>IF(Table_query__64[[#This Row],[Project status]]=Table_query__64[[#This Row],[Project Status Check]],"OK","NOK")</f>
        <v>OK</v>
      </c>
      <c r="AC392" s="19" t="str">
        <f>IF(Table_query__64[[#This Row],[PM]]=Table_query__64[[#This Row],[PM Check]],"OK","NOK")</f>
        <v>OK</v>
      </c>
      <c r="AD392" s="19" t="str">
        <f>IF(Table_query__64[[#This Row],[PP]]=Table_query__64[[#This Row],[Pilot Check]],"OK","NOK")</f>
        <v>OK</v>
      </c>
      <c r="AE392" s="19"/>
    </row>
    <row r="393" spans="1:31" hidden="1" x14ac:dyDescent="0.3">
      <c r="A393" s="1" t="s">
        <v>926</v>
      </c>
      <c r="B393" s="2" t="s">
        <v>870</v>
      </c>
      <c r="C393" s="3" t="s">
        <v>5158</v>
      </c>
      <c r="D393" s="2" t="s">
        <v>27</v>
      </c>
      <c r="E393" s="2" t="s">
        <v>82</v>
      </c>
      <c r="F393" s="2" t="s">
        <v>122</v>
      </c>
      <c r="G393" s="4">
        <v>45616.041666666664</v>
      </c>
      <c r="H393" s="4">
        <v>45778.083333333336</v>
      </c>
      <c r="I393" s="2" t="s">
        <v>914</v>
      </c>
      <c r="J393" s="2" t="s">
        <v>30</v>
      </c>
      <c r="K393" s="2"/>
      <c r="L393" t="s">
        <v>139</v>
      </c>
      <c r="M393" s="2" t="s">
        <v>29</v>
      </c>
      <c r="N393" s="3" t="s">
        <v>7853</v>
      </c>
      <c r="O393" s="5">
        <v>0</v>
      </c>
      <c r="P393" s="5">
        <v>7320</v>
      </c>
      <c r="Q393" s="6">
        <v>2024</v>
      </c>
      <c r="R393" s="7">
        <v>2025</v>
      </c>
      <c r="T393" s="8">
        <v>2566</v>
      </c>
      <c r="U393" s="3" t="s">
        <v>10041</v>
      </c>
      <c r="V393" s="1" t="s">
        <v>33</v>
      </c>
      <c r="W393" s="1" t="s">
        <v>32</v>
      </c>
      <c r="X393" t="str">
        <f>VLOOKUP(Table_query__64[[#This Row],[Nr]],'MyTracker Export'!A:P,'MyTracker Export'!$P$1,FALSE)</f>
        <v>Finished</v>
      </c>
      <c r="Y393" t="str">
        <f>VLOOKUP(Table_query__64[[#This Row],[Nr]],'MyTracker Export'!A:Z,'MyTracker Export'!$Z$1,FALSE)</f>
        <v>Anouar Trigui</v>
      </c>
      <c r="Z393" t="str">
        <f>VLOOKUP(Table_query__64[[#This Row],[Nr]],'MyTracker Export'!A:AA,'MyTracker Export'!$AA$1,FALSE)</f>
        <v>Wissem Bensaid</v>
      </c>
      <c r="AB393" s="19" t="str">
        <f>IF(Table_query__64[[#This Row],[Project status]]=Table_query__64[[#This Row],[Project Status Check]],"OK","NOK")</f>
        <v>OK</v>
      </c>
      <c r="AC393" s="19" t="str">
        <f>IF(Table_query__64[[#This Row],[PM]]=Table_query__64[[#This Row],[PM Check]],"OK","NOK")</f>
        <v>OK</v>
      </c>
      <c r="AD393" s="19" t="str">
        <f>IF(Table_query__64[[#This Row],[PP]]=Table_query__64[[#This Row],[Pilot Check]],"OK","NOK")</f>
        <v>OK</v>
      </c>
      <c r="AE393" s="19"/>
    </row>
    <row r="394" spans="1:31" hidden="1" x14ac:dyDescent="0.3">
      <c r="A394" s="1" t="s">
        <v>927</v>
      </c>
      <c r="B394" s="2" t="s">
        <v>438</v>
      </c>
      <c r="C394" s="3" t="s">
        <v>5159</v>
      </c>
      <c r="D394" s="2" t="s">
        <v>27</v>
      </c>
      <c r="E394" s="2" t="s">
        <v>25</v>
      </c>
      <c r="F394" s="2" t="s">
        <v>122</v>
      </c>
      <c r="G394" s="4">
        <v>45616.041666666664</v>
      </c>
      <c r="H394" s="4">
        <v>45778.083333333336</v>
      </c>
      <c r="I394" s="2" t="s">
        <v>498</v>
      </c>
      <c r="J394" s="2" t="s">
        <v>30</v>
      </c>
      <c r="K394" s="2"/>
      <c r="L394" t="s">
        <v>57</v>
      </c>
      <c r="M394" s="2" t="s">
        <v>59</v>
      </c>
      <c r="N394" s="3" t="s">
        <v>7854</v>
      </c>
      <c r="O394" s="5">
        <v>0</v>
      </c>
      <c r="P394" s="5">
        <v>18010.71</v>
      </c>
      <c r="Q394" s="6">
        <v>2024</v>
      </c>
      <c r="R394" s="7">
        <v>2025</v>
      </c>
      <c r="T394" s="8">
        <v>2565</v>
      </c>
      <c r="U394" s="3" t="s">
        <v>10042</v>
      </c>
      <c r="V394" s="1" t="s">
        <v>33</v>
      </c>
      <c r="W394" s="1" t="s">
        <v>32</v>
      </c>
      <c r="X394" t="str">
        <f>VLOOKUP(Table_query__64[[#This Row],[Nr]],'MyTracker Export'!A:P,'MyTracker Export'!$P$1,FALSE)</f>
        <v>Finished</v>
      </c>
      <c r="Y394" t="str">
        <f>VLOOKUP(Table_query__64[[#This Row],[Nr]],'MyTracker Export'!A:Z,'MyTracker Export'!$Z$1,FALSE)</f>
        <v>Zied Maghrebi</v>
      </c>
      <c r="Z394" t="str">
        <f>VLOOKUP(Table_query__64[[#This Row],[Nr]],'MyTracker Export'!A:AA,'MyTracker Export'!$AA$1,FALSE)</f>
        <v>Wissem Bensaid</v>
      </c>
      <c r="AB394" s="19" t="str">
        <f>IF(Table_query__64[[#This Row],[Project status]]=Table_query__64[[#This Row],[Project Status Check]],"OK","NOK")</f>
        <v>OK</v>
      </c>
      <c r="AC394" s="19" t="str">
        <f>IF(Table_query__64[[#This Row],[PM]]=Table_query__64[[#This Row],[PM Check]],"OK","NOK")</f>
        <v>OK</v>
      </c>
      <c r="AD394" s="19" t="str">
        <f>IF(Table_query__64[[#This Row],[PP]]=Table_query__64[[#This Row],[Pilot Check]],"OK","NOK")</f>
        <v>OK</v>
      </c>
      <c r="AE394" s="19"/>
    </row>
    <row r="395" spans="1:31" x14ac:dyDescent="0.3">
      <c r="A395" s="1" t="s">
        <v>928</v>
      </c>
      <c r="B395" s="2" t="s">
        <v>304</v>
      </c>
      <c r="C395" s="3" t="s">
        <v>5160</v>
      </c>
      <c r="D395" s="2" t="s">
        <v>27</v>
      </c>
      <c r="E395" s="2" t="s">
        <v>25</v>
      </c>
      <c r="F395" s="2" t="s">
        <v>28</v>
      </c>
      <c r="G395" s="4">
        <v>45616.041666666664</v>
      </c>
      <c r="H395" s="4"/>
      <c r="I395" s="2" t="s">
        <v>498</v>
      </c>
      <c r="J395" s="2" t="s">
        <v>30</v>
      </c>
      <c r="K395" s="2"/>
      <c r="L395" t="s">
        <v>101</v>
      </c>
      <c r="M395" s="2" t="s">
        <v>29</v>
      </c>
      <c r="N395" s="3" t="s">
        <v>7855</v>
      </c>
      <c r="O395" s="5">
        <v>0</v>
      </c>
      <c r="P395" s="5">
        <v>112156.61</v>
      </c>
      <c r="Q395" s="6">
        <v>2024</v>
      </c>
      <c r="R395" s="7" t="s">
        <v>31</v>
      </c>
      <c r="T395" s="8">
        <v>2564</v>
      </c>
      <c r="U395" s="3" t="s">
        <v>10043</v>
      </c>
      <c r="V395" s="1" t="s">
        <v>33</v>
      </c>
      <c r="W395" s="1" t="s">
        <v>32</v>
      </c>
      <c r="X395" t="str">
        <f>VLOOKUP(Table_query__64[[#This Row],[Nr]],'MyTracker Export'!A:P,'MyTracker Export'!$P$1,FALSE)</f>
        <v>Finished</v>
      </c>
      <c r="Y395" t="str">
        <f>VLOOKUP(Table_query__64[[#This Row],[Nr]],'MyTracker Export'!A:Z,'MyTracker Export'!$Z$1,FALSE)</f>
        <v>Zied Maghrebi</v>
      </c>
      <c r="Z395" t="str">
        <f>VLOOKUP(Table_query__64[[#This Row],[Nr]],'MyTracker Export'!A:AA,'MyTracker Export'!$AA$1,FALSE)</f>
        <v>Wissem Bensaid</v>
      </c>
      <c r="AB395" s="19" t="str">
        <f>IF(Table_query__64[[#This Row],[Project status]]=Table_query__64[[#This Row],[Project Status Check]],"OK","NOK")</f>
        <v>NOK</v>
      </c>
      <c r="AC395" s="19" t="str">
        <f>IF(Table_query__64[[#This Row],[PM]]=Table_query__64[[#This Row],[PM Check]],"OK","NOK")</f>
        <v>OK</v>
      </c>
      <c r="AD395" s="19" t="str">
        <f>IF(Table_query__64[[#This Row],[PP]]=Table_query__64[[#This Row],[Pilot Check]],"OK","NOK")</f>
        <v>OK</v>
      </c>
      <c r="AE395" s="19"/>
    </row>
    <row r="396" spans="1:31" hidden="1" x14ac:dyDescent="0.3">
      <c r="A396" s="1" t="s">
        <v>929</v>
      </c>
      <c r="B396" s="2" t="s">
        <v>930</v>
      </c>
      <c r="C396" s="3" t="s">
        <v>5161</v>
      </c>
      <c r="D396" s="2" t="s">
        <v>58</v>
      </c>
      <c r="E396" s="2" t="s">
        <v>43</v>
      </c>
      <c r="F396" s="2" t="s">
        <v>122</v>
      </c>
      <c r="G396" s="4">
        <v>45615.041666666664</v>
      </c>
      <c r="H396" s="4">
        <v>45901.083333333336</v>
      </c>
      <c r="I396" s="2" t="s">
        <v>229</v>
      </c>
      <c r="J396" s="2" t="s">
        <v>871</v>
      </c>
      <c r="K396" s="2"/>
      <c r="L396" t="s">
        <v>57</v>
      </c>
      <c r="M396" s="2" t="s">
        <v>29</v>
      </c>
      <c r="N396" s="3" t="s">
        <v>7856</v>
      </c>
      <c r="O396" s="5">
        <v>5</v>
      </c>
      <c r="P396" s="5">
        <v>0</v>
      </c>
      <c r="Q396" s="6">
        <v>2024</v>
      </c>
      <c r="R396" s="7">
        <v>2025</v>
      </c>
      <c r="T396" s="8">
        <v>2563</v>
      </c>
      <c r="U396" s="3" t="s">
        <v>10044</v>
      </c>
      <c r="V396" s="1" t="s">
        <v>33</v>
      </c>
      <c r="W396" s="1" t="s">
        <v>32</v>
      </c>
      <c r="X396" t="str">
        <f>VLOOKUP(Table_query__64[[#This Row],[Nr]],'MyTracker Export'!A:P,'MyTracker Export'!$P$1,FALSE)</f>
        <v>Finished</v>
      </c>
      <c r="Y396" t="str">
        <f>VLOOKUP(Table_query__64[[#This Row],[Nr]],'MyTracker Export'!A:Z,'MyTracker Export'!$Z$1,FALSE)</f>
        <v>Paqui Romero</v>
      </c>
      <c r="Z396" t="e">
        <f>VLOOKUP(Table_query__64[[#This Row],[Nr]],'MyTracker Export'!A:AA,'MyTracker Export'!$AA$1,FALSE)</f>
        <v>#N/A</v>
      </c>
      <c r="AB396" s="19" t="str">
        <f>IF(Table_query__64[[#This Row],[Project status]]=Table_query__64[[#This Row],[Project Status Check]],"OK","NOK")</f>
        <v>OK</v>
      </c>
      <c r="AC396" s="19" t="str">
        <f>IF(Table_query__64[[#This Row],[PM]]=Table_query__64[[#This Row],[PM Check]],"OK","NOK")</f>
        <v>OK</v>
      </c>
      <c r="AD396" s="19" t="e">
        <f>IF(Table_query__64[[#This Row],[PP]]=Table_query__64[[#This Row],[Pilot Check]],"OK","NOK")</f>
        <v>#N/A</v>
      </c>
      <c r="AE396" s="19"/>
    </row>
    <row r="397" spans="1:31" hidden="1" x14ac:dyDescent="0.3">
      <c r="A397" s="1" t="s">
        <v>931</v>
      </c>
      <c r="B397" s="2" t="s">
        <v>651</v>
      </c>
      <c r="C397" s="3" t="s">
        <v>5162</v>
      </c>
      <c r="D397" s="2" t="s">
        <v>38</v>
      </c>
      <c r="E397" s="2" t="s">
        <v>25</v>
      </c>
      <c r="F397" s="2" t="s">
        <v>122</v>
      </c>
      <c r="G397" s="4">
        <v>45611.041666666664</v>
      </c>
      <c r="H397" s="4">
        <v>45807.083333333336</v>
      </c>
      <c r="I397" s="2" t="s">
        <v>209</v>
      </c>
      <c r="J397" s="2" t="s">
        <v>114</v>
      </c>
      <c r="K397" s="2" t="s">
        <v>131</v>
      </c>
      <c r="L397" t="s">
        <v>285</v>
      </c>
      <c r="M397" s="2" t="s">
        <v>59</v>
      </c>
      <c r="N397" s="3" t="s">
        <v>7857</v>
      </c>
      <c r="O397" s="5">
        <v>0.3</v>
      </c>
      <c r="P397" s="5">
        <v>17533.28</v>
      </c>
      <c r="Q397" s="6">
        <v>2024</v>
      </c>
      <c r="R397" s="7">
        <v>2025</v>
      </c>
      <c r="T397" s="8">
        <v>2562</v>
      </c>
      <c r="U397" s="3" t="s">
        <v>10045</v>
      </c>
      <c r="V397" s="1" t="s">
        <v>33</v>
      </c>
      <c r="W397" s="1" t="s">
        <v>32</v>
      </c>
      <c r="X397" t="str">
        <f>VLOOKUP(Table_query__64[[#This Row],[Nr]],'MyTracker Export'!A:P,'MyTracker Export'!$P$1,FALSE)</f>
        <v>Finished</v>
      </c>
      <c r="Y397" t="str">
        <f>VLOOKUP(Table_query__64[[#This Row],[Nr]],'MyTracker Export'!A:Z,'MyTracker Export'!$Z$1,FALSE)</f>
        <v>Sunny Yip</v>
      </c>
      <c r="Z397" t="str">
        <f>VLOOKUP(Table_query__64[[#This Row],[Nr]],'MyTracker Export'!A:AA,'MyTracker Export'!$AA$1,FALSE)</f>
        <v>Peter Holvoet</v>
      </c>
      <c r="AB397" s="19" t="str">
        <f>IF(Table_query__64[[#This Row],[Project status]]=Table_query__64[[#This Row],[Project Status Check]],"OK","NOK")</f>
        <v>OK</v>
      </c>
      <c r="AC397" s="19" t="str">
        <f>IF(Table_query__64[[#This Row],[PM]]=Table_query__64[[#This Row],[PM Check]],"OK","NOK")</f>
        <v>OK</v>
      </c>
      <c r="AD397" s="19" t="str">
        <f>IF(Table_query__64[[#This Row],[PP]]=Table_query__64[[#This Row],[Pilot Check]],"OK","NOK")</f>
        <v>OK</v>
      </c>
      <c r="AE397" s="19"/>
    </row>
    <row r="398" spans="1:31" hidden="1" x14ac:dyDescent="0.3">
      <c r="A398" s="1" t="s">
        <v>932</v>
      </c>
      <c r="B398" s="2" t="s">
        <v>933</v>
      </c>
      <c r="C398" s="3" t="s">
        <v>5163</v>
      </c>
      <c r="D398" s="2" t="s">
        <v>45</v>
      </c>
      <c r="E398" s="2" t="s">
        <v>43</v>
      </c>
      <c r="F398" s="2" t="s">
        <v>122</v>
      </c>
      <c r="G398" s="4">
        <v>45608.041666666664</v>
      </c>
      <c r="H398" s="4">
        <v>45625.041666666664</v>
      </c>
      <c r="I398" s="2" t="s">
        <v>243</v>
      </c>
      <c r="J398" s="2" t="s">
        <v>158</v>
      </c>
      <c r="K398" s="2"/>
      <c r="L398" t="s">
        <v>52</v>
      </c>
      <c r="M398" s="2" t="s">
        <v>29</v>
      </c>
      <c r="N398" s="3" t="s">
        <v>7858</v>
      </c>
      <c r="O398" s="5">
        <v>0.1</v>
      </c>
      <c r="P398" s="5">
        <v>650</v>
      </c>
      <c r="Q398" s="6">
        <v>2024</v>
      </c>
      <c r="R398" s="7">
        <v>2024</v>
      </c>
      <c r="T398" s="8">
        <v>2561</v>
      </c>
      <c r="U398" s="3" t="s">
        <v>10046</v>
      </c>
      <c r="V398" s="1" t="s">
        <v>33</v>
      </c>
      <c r="W398" s="1" t="s">
        <v>32</v>
      </c>
      <c r="X398" t="str">
        <f>VLOOKUP(Table_query__64[[#This Row],[Nr]],'MyTracker Export'!A:P,'MyTracker Export'!$P$1,FALSE)</f>
        <v>Finished</v>
      </c>
      <c r="Y398" t="str">
        <f>VLOOKUP(Table_query__64[[#This Row],[Nr]],'MyTracker Export'!A:Z,'MyTracker Export'!$Z$1,FALSE)</f>
        <v>Cristina Rubio Rodríguez</v>
      </c>
      <c r="Z398" t="str">
        <f>VLOOKUP(Table_query__64[[#This Row],[Nr]],'MyTracker Export'!A:AA,'MyTracker Export'!$AA$1,FALSE)</f>
        <v>Juan Juarez Quintana</v>
      </c>
      <c r="AB398" s="19" t="str">
        <f>IF(Table_query__64[[#This Row],[Project status]]=Table_query__64[[#This Row],[Project Status Check]],"OK","NOK")</f>
        <v>OK</v>
      </c>
      <c r="AC398" s="19" t="str">
        <f>IF(Table_query__64[[#This Row],[PM]]=Table_query__64[[#This Row],[PM Check]],"OK","NOK")</f>
        <v>OK</v>
      </c>
      <c r="AD398" s="19" t="str">
        <f>IF(Table_query__64[[#This Row],[PP]]=Table_query__64[[#This Row],[Pilot Check]],"OK","NOK")</f>
        <v>NOK</v>
      </c>
      <c r="AE398" s="19"/>
    </row>
    <row r="399" spans="1:31" hidden="1" x14ac:dyDescent="0.3">
      <c r="A399" s="1" t="s">
        <v>934</v>
      </c>
      <c r="B399" s="2" t="s">
        <v>935</v>
      </c>
      <c r="C399" s="3" t="s">
        <v>5164</v>
      </c>
      <c r="D399" s="2" t="s">
        <v>53</v>
      </c>
      <c r="E399" s="2" t="s">
        <v>75</v>
      </c>
      <c r="F399" s="2" t="s">
        <v>28</v>
      </c>
      <c r="G399" s="4">
        <v>45604.041666666664</v>
      </c>
      <c r="H399" s="4"/>
      <c r="I399" s="2" t="s">
        <v>937</v>
      </c>
      <c r="J399" s="2" t="s">
        <v>147</v>
      </c>
      <c r="K399" s="2" t="s">
        <v>131</v>
      </c>
      <c r="L399" t="s">
        <v>936</v>
      </c>
      <c r="M399" s="2" t="s">
        <v>29</v>
      </c>
      <c r="N399" s="3" t="s">
        <v>7859</v>
      </c>
      <c r="O399" s="5">
        <v>5</v>
      </c>
      <c r="P399" s="5">
        <v>960732.5</v>
      </c>
      <c r="Q399" s="6">
        <v>2024</v>
      </c>
      <c r="R399" s="7" t="s">
        <v>31</v>
      </c>
      <c r="T399" s="8">
        <v>2559</v>
      </c>
      <c r="U399" s="3" t="s">
        <v>10047</v>
      </c>
      <c r="V399" s="1" t="s">
        <v>33</v>
      </c>
      <c r="W399" s="1" t="s">
        <v>32</v>
      </c>
      <c r="X399" t="str">
        <f>VLOOKUP(Table_query__64[[#This Row],[Nr]],'MyTracker Export'!A:P,'MyTracker Export'!$P$1,FALSE)</f>
        <v>Work in progress</v>
      </c>
      <c r="Y399" t="str">
        <f>VLOOKUP(Table_query__64[[#This Row],[Nr]],'MyTracker Export'!A:Z,'MyTracker Export'!$Z$1,FALSE)</f>
        <v>David Bayle</v>
      </c>
      <c r="Z399" t="str">
        <f>VLOOKUP(Table_query__64[[#This Row],[Nr]],'MyTracker Export'!A:AA,'MyTracker Export'!$AA$1,FALSE)</f>
        <v>Loïc Bouvier</v>
      </c>
      <c r="AB399" s="19" t="str">
        <f>IF(Table_query__64[[#This Row],[Project status]]=Table_query__64[[#This Row],[Project Status Check]],"OK","NOK")</f>
        <v>OK</v>
      </c>
      <c r="AC399" s="19" t="str">
        <f>IF(Table_query__64[[#This Row],[PM]]=Table_query__64[[#This Row],[PM Check]],"OK","NOK")</f>
        <v>OK</v>
      </c>
      <c r="AD399" s="19" t="str">
        <f>IF(Table_query__64[[#This Row],[PP]]=Table_query__64[[#This Row],[Pilot Check]],"OK","NOK")</f>
        <v>OK</v>
      </c>
      <c r="AE399" s="19"/>
    </row>
    <row r="400" spans="1:31" hidden="1" x14ac:dyDescent="0.3">
      <c r="A400" s="1" t="s">
        <v>938</v>
      </c>
      <c r="B400" s="2" t="s">
        <v>645</v>
      </c>
      <c r="C400" s="3" t="s">
        <v>5165</v>
      </c>
      <c r="D400" s="2" t="s">
        <v>84</v>
      </c>
      <c r="E400" s="2" t="s">
        <v>82</v>
      </c>
      <c r="F400" s="2" t="s">
        <v>122</v>
      </c>
      <c r="G400" s="4">
        <v>45603.041666666664</v>
      </c>
      <c r="H400" s="4">
        <v>45835.083333333336</v>
      </c>
      <c r="I400" s="2" t="s">
        <v>85</v>
      </c>
      <c r="J400" s="2" t="s">
        <v>234</v>
      </c>
      <c r="K400" s="2"/>
      <c r="L400" t="s">
        <v>259</v>
      </c>
      <c r="M400" s="2" t="s">
        <v>29</v>
      </c>
      <c r="N400" s="3" t="s">
        <v>7860</v>
      </c>
      <c r="O400" s="5">
        <v>0.5</v>
      </c>
      <c r="P400" s="5">
        <v>24678.2</v>
      </c>
      <c r="Q400" s="6">
        <v>2024</v>
      </c>
      <c r="R400" s="7">
        <v>2025</v>
      </c>
      <c r="T400" s="8">
        <v>2557</v>
      </c>
      <c r="U400" s="3" t="s">
        <v>10048</v>
      </c>
      <c r="V400" s="1" t="s">
        <v>33</v>
      </c>
      <c r="W400" s="1" t="s">
        <v>32</v>
      </c>
      <c r="X400" t="str">
        <f>VLOOKUP(Table_query__64[[#This Row],[Nr]],'MyTracker Export'!A:P,'MyTracker Export'!$P$1,FALSE)</f>
        <v>Finished</v>
      </c>
      <c r="Y400" t="str">
        <f>VLOOKUP(Table_query__64[[#This Row],[Nr]],'MyTracker Export'!A:Z,'MyTracker Export'!$Z$1,FALSE)</f>
        <v>Pranay Pawar</v>
      </c>
      <c r="Z400" t="str">
        <f>VLOOKUP(Table_query__64[[#This Row],[Nr]],'MyTracker Export'!A:AA,'MyTracker Export'!$AA$1,FALSE)</f>
        <v>Mark Sensenig</v>
      </c>
      <c r="AB400" s="19" t="str">
        <f>IF(Table_query__64[[#This Row],[Project status]]=Table_query__64[[#This Row],[Project Status Check]],"OK","NOK")</f>
        <v>OK</v>
      </c>
      <c r="AC400" s="19" t="str">
        <f>IF(Table_query__64[[#This Row],[PM]]=Table_query__64[[#This Row],[PM Check]],"OK","NOK")</f>
        <v>OK</v>
      </c>
      <c r="AD400" s="19" t="str">
        <f>IF(Table_query__64[[#This Row],[PP]]=Table_query__64[[#This Row],[Pilot Check]],"OK","NOK")</f>
        <v>OK</v>
      </c>
      <c r="AE400" s="19"/>
    </row>
    <row r="401" spans="1:31" hidden="1" x14ac:dyDescent="0.3">
      <c r="A401" s="1" t="s">
        <v>939</v>
      </c>
      <c r="B401" s="2" t="s">
        <v>651</v>
      </c>
      <c r="C401" s="3" t="s">
        <v>5166</v>
      </c>
      <c r="D401" s="2" t="s">
        <v>38</v>
      </c>
      <c r="E401" s="2" t="s">
        <v>25</v>
      </c>
      <c r="F401" s="2" t="s">
        <v>122</v>
      </c>
      <c r="G401" s="4">
        <v>45601.041666666664</v>
      </c>
      <c r="H401" s="4">
        <v>45657.041666666664</v>
      </c>
      <c r="I401" s="2" t="s">
        <v>652</v>
      </c>
      <c r="J401" s="2" t="s">
        <v>114</v>
      </c>
      <c r="K401" s="2" t="s">
        <v>131</v>
      </c>
      <c r="L401" t="s">
        <v>26</v>
      </c>
      <c r="M401" s="2" t="s">
        <v>59</v>
      </c>
      <c r="N401" s="3" t="s">
        <v>7861</v>
      </c>
      <c r="O401" s="5">
        <v>1.5</v>
      </c>
      <c r="P401" s="5">
        <v>52891.09</v>
      </c>
      <c r="Q401" s="6">
        <v>2024</v>
      </c>
      <c r="R401" s="7">
        <v>2024</v>
      </c>
      <c r="T401" s="8">
        <v>2556</v>
      </c>
      <c r="U401" s="3" t="s">
        <v>10049</v>
      </c>
      <c r="V401" s="1" t="s">
        <v>33</v>
      </c>
      <c r="W401" s="1" t="s">
        <v>32</v>
      </c>
      <c r="X401" t="str">
        <f>VLOOKUP(Table_query__64[[#This Row],[Nr]],'MyTracker Export'!A:P,'MyTracker Export'!$P$1,FALSE)</f>
        <v>Finished</v>
      </c>
      <c r="Y401" t="e">
        <f>VLOOKUP(Table_query__64[[#This Row],[Nr]],'MyTracker Export'!A:Z,'MyTracker Export'!$Z$1,FALSE)</f>
        <v>#N/A</v>
      </c>
      <c r="Z401" t="str">
        <f>VLOOKUP(Table_query__64[[#This Row],[Nr]],'MyTracker Export'!A:AA,'MyTracker Export'!$AA$1,FALSE)</f>
        <v>Peter Holvoet</v>
      </c>
      <c r="AB401" s="19" t="str">
        <f>IF(Table_query__64[[#This Row],[Project status]]=Table_query__64[[#This Row],[Project Status Check]],"OK","NOK")</f>
        <v>OK</v>
      </c>
      <c r="AC401" s="19" t="e">
        <f>IF(Table_query__64[[#This Row],[PM]]=Table_query__64[[#This Row],[PM Check]],"OK","NOK")</f>
        <v>#N/A</v>
      </c>
      <c r="AD401" s="19" t="str">
        <f>IF(Table_query__64[[#This Row],[PP]]=Table_query__64[[#This Row],[Pilot Check]],"OK","NOK")</f>
        <v>OK</v>
      </c>
      <c r="AE401" s="19"/>
    </row>
    <row r="402" spans="1:31" hidden="1" x14ac:dyDescent="0.3">
      <c r="A402" s="1" t="s">
        <v>940</v>
      </c>
      <c r="B402" s="2" t="s">
        <v>905</v>
      </c>
      <c r="C402" s="3" t="s">
        <v>5167</v>
      </c>
      <c r="D402" s="2" t="s">
        <v>38</v>
      </c>
      <c r="E402" s="2" t="s">
        <v>36</v>
      </c>
      <c r="F402" s="2" t="s">
        <v>28</v>
      </c>
      <c r="G402" s="4">
        <v>45601.041666666664</v>
      </c>
      <c r="H402" s="4"/>
      <c r="I402" s="2" t="s">
        <v>942</v>
      </c>
      <c r="J402" s="2" t="s">
        <v>136</v>
      </c>
      <c r="K402" s="2" t="s">
        <v>131</v>
      </c>
      <c r="L402" t="s">
        <v>941</v>
      </c>
      <c r="M402" s="2" t="s">
        <v>59</v>
      </c>
      <c r="N402" s="3" t="s">
        <v>7862</v>
      </c>
      <c r="O402" s="5">
        <v>10</v>
      </c>
      <c r="P402" s="5">
        <v>579122.80000000005</v>
      </c>
      <c r="Q402" s="6">
        <v>2024</v>
      </c>
      <c r="R402" s="7" t="s">
        <v>31</v>
      </c>
      <c r="T402" s="8">
        <v>2555</v>
      </c>
      <c r="U402" s="3" t="s">
        <v>10050</v>
      </c>
      <c r="V402" s="1" t="s">
        <v>33</v>
      </c>
      <c r="W402" s="1" t="s">
        <v>32</v>
      </c>
      <c r="X402" t="str">
        <f>VLOOKUP(Table_query__64[[#This Row],[Nr]],'MyTracker Export'!A:P,'MyTracker Export'!$P$1,FALSE)</f>
        <v>Work in progress</v>
      </c>
      <c r="Y402" t="str">
        <f>VLOOKUP(Table_query__64[[#This Row],[Nr]],'MyTracker Export'!A:Z,'MyTracker Export'!$Z$1,FALSE)</f>
        <v>Jurgen Van Kerrebroeck</v>
      </c>
      <c r="Z402" t="str">
        <f>VLOOKUP(Table_query__64[[#This Row],[Nr]],'MyTracker Export'!A:AA,'MyTracker Export'!$AA$1,FALSE)</f>
        <v>Jurgen Van Den Driessche</v>
      </c>
      <c r="AB402" s="19" t="str">
        <f>IF(Table_query__64[[#This Row],[Project status]]=Table_query__64[[#This Row],[Project Status Check]],"OK","NOK")</f>
        <v>OK</v>
      </c>
      <c r="AC402" s="19" t="str">
        <f>IF(Table_query__64[[#This Row],[PM]]=Table_query__64[[#This Row],[PM Check]],"OK","NOK")</f>
        <v>OK</v>
      </c>
      <c r="AD402" s="19" t="str">
        <f>IF(Table_query__64[[#This Row],[PP]]=Table_query__64[[#This Row],[Pilot Check]],"OK","NOK")</f>
        <v>OK</v>
      </c>
      <c r="AE402" s="19"/>
    </row>
    <row r="403" spans="1:31" hidden="1" x14ac:dyDescent="0.3">
      <c r="A403" s="1" t="s">
        <v>943</v>
      </c>
      <c r="B403" s="2" t="s">
        <v>351</v>
      </c>
      <c r="C403" s="3" t="s">
        <v>5168</v>
      </c>
      <c r="D403" s="2" t="s">
        <v>741</v>
      </c>
      <c r="E403" s="2" t="s">
        <v>25</v>
      </c>
      <c r="F403" s="2" t="s">
        <v>122</v>
      </c>
      <c r="G403" s="4">
        <v>45601.041666666664</v>
      </c>
      <c r="H403" s="4">
        <v>45808.083333333336</v>
      </c>
      <c r="I403" s="2" t="s">
        <v>742</v>
      </c>
      <c r="J403" s="2" t="s">
        <v>944</v>
      </c>
      <c r="K403" s="2"/>
      <c r="L403" t="s">
        <v>83</v>
      </c>
      <c r="M403" s="2" t="s">
        <v>29</v>
      </c>
      <c r="N403" s="3" t="s">
        <v>7863</v>
      </c>
      <c r="O403" s="5">
        <v>50000</v>
      </c>
      <c r="P403" s="5">
        <v>29664.3</v>
      </c>
      <c r="Q403" s="6">
        <v>2024</v>
      </c>
      <c r="R403" s="7">
        <v>2025</v>
      </c>
      <c r="T403" s="8">
        <v>2554</v>
      </c>
      <c r="U403" s="3" t="s">
        <v>10051</v>
      </c>
      <c r="V403" s="1" t="s">
        <v>33</v>
      </c>
      <c r="W403" s="1" t="s">
        <v>32</v>
      </c>
      <c r="X403" t="str">
        <f>VLOOKUP(Table_query__64[[#This Row],[Nr]],'MyTracker Export'!A:P,'MyTracker Export'!$P$1,FALSE)</f>
        <v>Finished</v>
      </c>
      <c r="Y403" t="str">
        <f>VLOOKUP(Table_query__64[[#This Row],[Nr]],'MyTracker Export'!A:Z,'MyTracker Export'!$Z$1,FALSE)</f>
        <v>Pierre-Phillipe Barzin</v>
      </c>
      <c r="Z403" t="str">
        <f>VLOOKUP(Table_query__64[[#This Row],[Nr]],'MyTracker Export'!A:AA,'MyTracker Export'!$AA$1,FALSE)</f>
        <v>Mahdi Ould Ali</v>
      </c>
      <c r="AB403" s="19" t="str">
        <f>IF(Table_query__64[[#This Row],[Project status]]=Table_query__64[[#This Row],[Project Status Check]],"OK","NOK")</f>
        <v>OK</v>
      </c>
      <c r="AC403" s="19" t="str">
        <f>IF(Table_query__64[[#This Row],[PM]]=Table_query__64[[#This Row],[PM Check]],"OK","NOK")</f>
        <v>OK</v>
      </c>
      <c r="AD403" s="19" t="str">
        <f>IF(Table_query__64[[#This Row],[PP]]=Table_query__64[[#This Row],[Pilot Check]],"OK","NOK")</f>
        <v>OK</v>
      </c>
      <c r="AE403" s="19"/>
    </row>
    <row r="404" spans="1:31" hidden="1" x14ac:dyDescent="0.3">
      <c r="A404" s="1" t="s">
        <v>945</v>
      </c>
      <c r="B404" s="2" t="s">
        <v>946</v>
      </c>
      <c r="C404" s="3" t="s">
        <v>5169</v>
      </c>
      <c r="D404" s="2" t="s">
        <v>38</v>
      </c>
      <c r="E404" s="2" t="s">
        <v>75</v>
      </c>
      <c r="F404" s="2" t="s">
        <v>122</v>
      </c>
      <c r="G404" s="4">
        <v>45600.041666666664</v>
      </c>
      <c r="H404" s="4">
        <v>45797.083333333336</v>
      </c>
      <c r="I404" s="2" t="s">
        <v>947</v>
      </c>
      <c r="J404" s="2" t="s">
        <v>147</v>
      </c>
      <c r="K404" s="2" t="s">
        <v>131</v>
      </c>
      <c r="L404" t="s">
        <v>57</v>
      </c>
      <c r="M404" s="2" t="s">
        <v>29</v>
      </c>
      <c r="N404" s="3" t="s">
        <v>7864</v>
      </c>
      <c r="O404" s="5">
        <v>10</v>
      </c>
      <c r="P404" s="5">
        <v>27829</v>
      </c>
      <c r="Q404" s="6">
        <v>2024</v>
      </c>
      <c r="R404" s="7">
        <v>2025</v>
      </c>
      <c r="T404" s="8">
        <v>2553</v>
      </c>
      <c r="U404" s="3" t="s">
        <v>10052</v>
      </c>
      <c r="V404" s="1" t="s">
        <v>33</v>
      </c>
      <c r="W404" s="1" t="s">
        <v>32</v>
      </c>
      <c r="X404" t="str">
        <f>VLOOKUP(Table_query__64[[#This Row],[Nr]],'MyTracker Export'!A:P,'MyTracker Export'!$P$1,FALSE)</f>
        <v>Finished</v>
      </c>
      <c r="Y404" t="e">
        <f>VLOOKUP(Table_query__64[[#This Row],[Nr]],'MyTracker Export'!A:Z,'MyTracker Export'!$Z$1,FALSE)</f>
        <v>#N/A</v>
      </c>
      <c r="Z404" t="str">
        <f>VLOOKUP(Table_query__64[[#This Row],[Nr]],'MyTracker Export'!A:AA,'MyTracker Export'!$AA$1,FALSE)</f>
        <v>Loïc Bouvier</v>
      </c>
      <c r="AB404" s="19" t="str">
        <f>IF(Table_query__64[[#This Row],[Project status]]=Table_query__64[[#This Row],[Project Status Check]],"OK","NOK")</f>
        <v>OK</v>
      </c>
      <c r="AC404" s="19" t="e">
        <f>IF(Table_query__64[[#This Row],[PM]]=Table_query__64[[#This Row],[PM Check]],"OK","NOK")</f>
        <v>#N/A</v>
      </c>
      <c r="AD404" s="19" t="str">
        <f>IF(Table_query__64[[#This Row],[PP]]=Table_query__64[[#This Row],[Pilot Check]],"OK","NOK")</f>
        <v>OK</v>
      </c>
      <c r="AE404" s="19"/>
    </row>
    <row r="405" spans="1:31" x14ac:dyDescent="0.3">
      <c r="A405" s="1" t="s">
        <v>948</v>
      </c>
      <c r="B405" s="2" t="s">
        <v>233</v>
      </c>
      <c r="C405" s="3" t="s">
        <v>5170</v>
      </c>
      <c r="D405" s="2" t="s">
        <v>84</v>
      </c>
      <c r="E405" s="2" t="s">
        <v>36</v>
      </c>
      <c r="F405" s="2" t="s">
        <v>28</v>
      </c>
      <c r="G405" s="4">
        <v>45600.041666666664</v>
      </c>
      <c r="H405" s="4"/>
      <c r="I405" s="2" t="s">
        <v>415</v>
      </c>
      <c r="J405" s="2" t="s">
        <v>234</v>
      </c>
      <c r="K405" s="2"/>
      <c r="L405" t="s">
        <v>812</v>
      </c>
      <c r="M405" s="2" t="s">
        <v>29</v>
      </c>
      <c r="N405" s="3" t="s">
        <v>7865</v>
      </c>
      <c r="O405" s="5">
        <v>394</v>
      </c>
      <c r="P405" s="5">
        <v>48268.800000000003</v>
      </c>
      <c r="Q405" s="6">
        <v>2024</v>
      </c>
      <c r="R405" s="7" t="s">
        <v>31</v>
      </c>
      <c r="T405" s="8">
        <v>2552</v>
      </c>
      <c r="U405" s="3" t="s">
        <v>10053</v>
      </c>
      <c r="V405" s="1" t="s">
        <v>33</v>
      </c>
      <c r="W405" s="1" t="s">
        <v>32</v>
      </c>
      <c r="X405" t="str">
        <f>VLOOKUP(Table_query__64[[#This Row],[Nr]],'MyTracker Export'!A:P,'MyTracker Export'!$P$1,FALSE)</f>
        <v>Finished</v>
      </c>
      <c r="Y405" t="e">
        <f>VLOOKUP(Table_query__64[[#This Row],[Nr]],'MyTracker Export'!A:Z,'MyTracker Export'!$Z$1,FALSE)</f>
        <v>#N/A</v>
      </c>
      <c r="Z405" t="str">
        <f>VLOOKUP(Table_query__64[[#This Row],[Nr]],'MyTracker Export'!A:AA,'MyTracker Export'!$AA$1,FALSE)</f>
        <v>Mark Sensenig</v>
      </c>
      <c r="AB405" s="19" t="str">
        <f>IF(Table_query__64[[#This Row],[Project status]]=Table_query__64[[#This Row],[Project Status Check]],"OK","NOK")</f>
        <v>NOK</v>
      </c>
      <c r="AC405" s="19" t="e">
        <f>IF(Table_query__64[[#This Row],[PM]]=Table_query__64[[#This Row],[PM Check]],"OK","NOK")</f>
        <v>#N/A</v>
      </c>
      <c r="AD405" s="19" t="str">
        <f>IF(Table_query__64[[#This Row],[PP]]=Table_query__64[[#This Row],[Pilot Check]],"OK","NOK")</f>
        <v>OK</v>
      </c>
      <c r="AE405" s="19"/>
    </row>
    <row r="406" spans="1:31" hidden="1" x14ac:dyDescent="0.3">
      <c r="A406" s="1" t="s">
        <v>949</v>
      </c>
      <c r="B406" s="2" t="s">
        <v>950</v>
      </c>
      <c r="C406" s="3" t="s">
        <v>5171</v>
      </c>
      <c r="D406" s="2" t="s">
        <v>38</v>
      </c>
      <c r="E406" s="2" t="s">
        <v>43</v>
      </c>
      <c r="F406" s="2" t="s">
        <v>122</v>
      </c>
      <c r="G406" s="4">
        <v>45628.041666666664</v>
      </c>
      <c r="H406" s="4">
        <v>45747.083333333336</v>
      </c>
      <c r="I406" s="2" t="s">
        <v>951</v>
      </c>
      <c r="J406" s="2" t="s">
        <v>360</v>
      </c>
      <c r="K406" s="2" t="s">
        <v>159</v>
      </c>
      <c r="L406" t="s">
        <v>57</v>
      </c>
      <c r="M406" s="2" t="s">
        <v>59</v>
      </c>
      <c r="N406" s="3" t="s">
        <v>7866</v>
      </c>
      <c r="O406" s="5">
        <v>1</v>
      </c>
      <c r="P406" s="5">
        <v>18295.2</v>
      </c>
      <c r="Q406" s="6">
        <v>2024</v>
      </c>
      <c r="R406" s="7">
        <v>2025</v>
      </c>
      <c r="T406" s="8">
        <v>2551</v>
      </c>
      <c r="U406" s="3" t="s">
        <v>10054</v>
      </c>
      <c r="V406" s="1" t="s">
        <v>33</v>
      </c>
      <c r="W406" s="1" t="s">
        <v>32</v>
      </c>
      <c r="X406" t="str">
        <f>VLOOKUP(Table_query__64[[#This Row],[Nr]],'MyTracker Export'!A:P,'MyTracker Export'!$P$1,FALSE)</f>
        <v>Finished</v>
      </c>
      <c r="Y406" t="str">
        <f>VLOOKUP(Table_query__64[[#This Row],[Nr]],'MyTracker Export'!A:Z,'MyTracker Export'!$Z$1,FALSE)</f>
        <v>Mustapha Benali</v>
      </c>
      <c r="Z406" t="e">
        <f>VLOOKUP(Table_query__64[[#This Row],[Nr]],'MyTracker Export'!A:AA,'MyTracker Export'!$AA$1,FALSE)</f>
        <v>#N/A</v>
      </c>
      <c r="AB406" s="19" t="str">
        <f>IF(Table_query__64[[#This Row],[Project status]]=Table_query__64[[#This Row],[Project Status Check]],"OK","NOK")</f>
        <v>OK</v>
      </c>
      <c r="AC406" s="19" t="str">
        <f>IF(Table_query__64[[#This Row],[PM]]=Table_query__64[[#This Row],[PM Check]],"OK","NOK")</f>
        <v>OK</v>
      </c>
      <c r="AD406" s="19" t="e">
        <f>IF(Table_query__64[[#This Row],[PP]]=Table_query__64[[#This Row],[Pilot Check]],"OK","NOK")</f>
        <v>#N/A</v>
      </c>
      <c r="AE406" s="19"/>
    </row>
    <row r="407" spans="1:31" hidden="1" x14ac:dyDescent="0.3">
      <c r="A407" s="1" t="s">
        <v>952</v>
      </c>
      <c r="B407" s="2" t="s">
        <v>953</v>
      </c>
      <c r="C407" s="3" t="s">
        <v>5172</v>
      </c>
      <c r="D407" s="2" t="s">
        <v>58</v>
      </c>
      <c r="E407" s="2" t="s">
        <v>43</v>
      </c>
      <c r="F407" s="2" t="s">
        <v>122</v>
      </c>
      <c r="G407" s="4">
        <v>45600.041666666664</v>
      </c>
      <c r="H407" s="4">
        <v>45688.041666666664</v>
      </c>
      <c r="I407" s="2" t="s">
        <v>65</v>
      </c>
      <c r="J407" s="2" t="s">
        <v>954</v>
      </c>
      <c r="K407" s="2"/>
      <c r="L407" t="s">
        <v>37</v>
      </c>
      <c r="M407" s="2" t="s">
        <v>29</v>
      </c>
      <c r="N407" s="3" t="s">
        <v>7867</v>
      </c>
      <c r="O407" s="5">
        <v>12.95</v>
      </c>
      <c r="P407" s="5">
        <v>12956</v>
      </c>
      <c r="Q407" s="6">
        <v>2024</v>
      </c>
      <c r="R407" s="7">
        <v>2025</v>
      </c>
      <c r="T407" s="8">
        <v>2585</v>
      </c>
      <c r="U407" s="3" t="s">
        <v>10055</v>
      </c>
      <c r="V407" s="1" t="s">
        <v>33</v>
      </c>
      <c r="W407" s="1" t="s">
        <v>32</v>
      </c>
      <c r="X407" t="str">
        <f>VLOOKUP(Table_query__64[[#This Row],[Nr]],'MyTracker Export'!A:P,'MyTracker Export'!$P$1,FALSE)</f>
        <v>Finished</v>
      </c>
      <c r="Y407" t="str">
        <f>VLOOKUP(Table_query__64[[#This Row],[Nr]],'MyTracker Export'!A:Z,'MyTracker Export'!$Z$1,FALSE)</f>
        <v>Maria Romero</v>
      </c>
      <c r="Z407" t="e">
        <f>VLOOKUP(Table_query__64[[#This Row],[Nr]],'MyTracker Export'!A:AA,'MyTracker Export'!$AA$1,FALSE)</f>
        <v>#N/A</v>
      </c>
      <c r="AB407" s="19" t="str">
        <f>IF(Table_query__64[[#This Row],[Project status]]=Table_query__64[[#This Row],[Project Status Check]],"OK","NOK")</f>
        <v>OK</v>
      </c>
      <c r="AC407" s="19" t="str">
        <f>IF(Table_query__64[[#This Row],[PM]]=Table_query__64[[#This Row],[PM Check]],"OK","NOK")</f>
        <v>OK</v>
      </c>
      <c r="AD407" s="19" t="e">
        <f>IF(Table_query__64[[#This Row],[PP]]=Table_query__64[[#This Row],[Pilot Check]],"OK","NOK")</f>
        <v>#N/A</v>
      </c>
      <c r="AE407" s="19"/>
    </row>
    <row r="408" spans="1:31" hidden="1" x14ac:dyDescent="0.3">
      <c r="A408" s="1" t="s">
        <v>955</v>
      </c>
      <c r="B408" s="2" t="s">
        <v>231</v>
      </c>
      <c r="C408" s="3" t="s">
        <v>5173</v>
      </c>
      <c r="D408" s="2" t="s">
        <v>58</v>
      </c>
      <c r="E408" s="2" t="s">
        <v>43</v>
      </c>
      <c r="F408" s="2" t="s">
        <v>122</v>
      </c>
      <c r="G408" s="4">
        <v>45596.041666666664</v>
      </c>
      <c r="H408" s="4">
        <v>45773.083333333336</v>
      </c>
      <c r="I408" s="2" t="s">
        <v>157</v>
      </c>
      <c r="J408" s="2" t="s">
        <v>119</v>
      </c>
      <c r="K408" s="2"/>
      <c r="L408" t="s">
        <v>57</v>
      </c>
      <c r="M408" s="2" t="s">
        <v>29</v>
      </c>
      <c r="N408" s="3" t="s">
        <v>7868</v>
      </c>
      <c r="O408" s="5">
        <v>1</v>
      </c>
      <c r="P408" s="5">
        <v>31725</v>
      </c>
      <c r="Q408" s="6">
        <v>2024</v>
      </c>
      <c r="R408" s="7">
        <v>2025</v>
      </c>
      <c r="T408" s="8">
        <v>2550</v>
      </c>
      <c r="U408" s="3" t="s">
        <v>10056</v>
      </c>
      <c r="V408" s="1" t="s">
        <v>33</v>
      </c>
      <c r="W408" s="1" t="s">
        <v>32</v>
      </c>
      <c r="X408" t="str">
        <f>VLOOKUP(Table_query__64[[#This Row],[Nr]],'MyTracker Export'!A:P,'MyTracker Export'!$P$1,FALSE)</f>
        <v>Finished</v>
      </c>
      <c r="Y408" t="str">
        <f>VLOOKUP(Table_query__64[[#This Row],[Nr]],'MyTracker Export'!A:Z,'MyTracker Export'!$Z$1,FALSE)</f>
        <v>Corto Tristan Travada</v>
      </c>
      <c r="Z408" t="str">
        <f>VLOOKUP(Table_query__64[[#This Row],[Nr]],'MyTracker Export'!A:AA,'MyTracker Export'!$AA$1,FALSE)</f>
        <v>Miguel Menéndez</v>
      </c>
      <c r="AB408" s="19" t="str">
        <f>IF(Table_query__64[[#This Row],[Project status]]=Table_query__64[[#This Row],[Project Status Check]],"OK","NOK")</f>
        <v>OK</v>
      </c>
      <c r="AC408" s="19" t="str">
        <f>IF(Table_query__64[[#This Row],[PM]]=Table_query__64[[#This Row],[PM Check]],"OK","NOK")</f>
        <v>OK</v>
      </c>
      <c r="AD408" s="19" t="str">
        <f>IF(Table_query__64[[#This Row],[PP]]=Table_query__64[[#This Row],[Pilot Check]],"OK","NOK")</f>
        <v>OK</v>
      </c>
      <c r="AE408" s="19"/>
    </row>
    <row r="409" spans="1:31" hidden="1" x14ac:dyDescent="0.3">
      <c r="A409" s="1" t="s">
        <v>956</v>
      </c>
      <c r="B409" s="2" t="s">
        <v>957</v>
      </c>
      <c r="C409" s="3" t="s">
        <v>5174</v>
      </c>
      <c r="D409" s="2" t="s">
        <v>700</v>
      </c>
      <c r="E409" s="2" t="s">
        <v>82</v>
      </c>
      <c r="F409" s="2" t="s">
        <v>28</v>
      </c>
      <c r="G409" s="4">
        <v>45597.041666666664</v>
      </c>
      <c r="H409" s="4"/>
      <c r="I409" s="2" t="s">
        <v>289</v>
      </c>
      <c r="J409" s="2" t="s">
        <v>270</v>
      </c>
      <c r="K409" s="2" t="s">
        <v>959</v>
      </c>
      <c r="L409" t="s">
        <v>958</v>
      </c>
      <c r="M409" s="2" t="s">
        <v>29</v>
      </c>
      <c r="N409" s="3" t="s">
        <v>7869</v>
      </c>
      <c r="O409" s="5">
        <v>86</v>
      </c>
      <c r="P409" s="5">
        <v>1046705.48</v>
      </c>
      <c r="Q409" s="6">
        <v>2024</v>
      </c>
      <c r="R409" s="7" t="s">
        <v>31</v>
      </c>
      <c r="T409" s="8">
        <v>2549</v>
      </c>
      <c r="U409" s="3" t="s">
        <v>10057</v>
      </c>
      <c r="V409" s="1" t="s">
        <v>33</v>
      </c>
      <c r="W409" s="1" t="s">
        <v>32</v>
      </c>
      <c r="X409" t="str">
        <f>VLOOKUP(Table_query__64[[#This Row],[Nr]],'MyTracker Export'!A:P,'MyTracker Export'!$P$1,FALSE)</f>
        <v>Work in progress</v>
      </c>
      <c r="Y409" t="str">
        <f>VLOOKUP(Table_query__64[[#This Row],[Nr]],'MyTracker Export'!A:Z,'MyTracker Export'!$Z$1,FALSE)</f>
        <v>Mac Olean</v>
      </c>
      <c r="Z409" t="str">
        <f>VLOOKUP(Table_query__64[[#This Row],[Nr]],'MyTracker Export'!A:AA,'MyTracker Export'!$AA$1,FALSE)</f>
        <v>Damien Hemmeryckx</v>
      </c>
      <c r="AB409" s="19" t="str">
        <f>IF(Table_query__64[[#This Row],[Project status]]=Table_query__64[[#This Row],[Project Status Check]],"OK","NOK")</f>
        <v>OK</v>
      </c>
      <c r="AC409" s="19" t="str">
        <f>IF(Table_query__64[[#This Row],[PM]]=Table_query__64[[#This Row],[PM Check]],"OK","NOK")</f>
        <v>OK</v>
      </c>
      <c r="AD409" s="19" t="str">
        <f>IF(Table_query__64[[#This Row],[PP]]=Table_query__64[[#This Row],[Pilot Check]],"OK","NOK")</f>
        <v>OK</v>
      </c>
      <c r="AE409" s="19"/>
    </row>
    <row r="410" spans="1:31" hidden="1" x14ac:dyDescent="0.3">
      <c r="A410" s="1" t="s">
        <v>960</v>
      </c>
      <c r="B410" s="2" t="s">
        <v>48</v>
      </c>
      <c r="C410" s="3" t="s">
        <v>5175</v>
      </c>
      <c r="D410" s="2" t="s">
        <v>27</v>
      </c>
      <c r="E410" s="2" t="s">
        <v>25</v>
      </c>
      <c r="F410" s="2" t="s">
        <v>122</v>
      </c>
      <c r="G410" s="4">
        <v>45596.041666666664</v>
      </c>
      <c r="H410" s="4">
        <v>45778.083333333336</v>
      </c>
      <c r="I410" s="2" t="s">
        <v>498</v>
      </c>
      <c r="J410" s="2" t="s">
        <v>30</v>
      </c>
      <c r="K410" s="2"/>
      <c r="L410" t="s">
        <v>57</v>
      </c>
      <c r="M410" s="2" t="s">
        <v>29</v>
      </c>
      <c r="N410" s="3" t="s">
        <v>7870</v>
      </c>
      <c r="O410" s="5">
        <v>0</v>
      </c>
      <c r="P410" s="5">
        <v>3500</v>
      </c>
      <c r="Q410" s="6">
        <v>2024</v>
      </c>
      <c r="R410" s="7">
        <v>2025</v>
      </c>
      <c r="T410" s="8">
        <v>2548</v>
      </c>
      <c r="U410" s="3" t="s">
        <v>10058</v>
      </c>
      <c r="V410" s="1" t="s">
        <v>33</v>
      </c>
      <c r="W410" s="1" t="s">
        <v>32</v>
      </c>
      <c r="X410" t="str">
        <f>VLOOKUP(Table_query__64[[#This Row],[Nr]],'MyTracker Export'!A:P,'MyTracker Export'!$P$1,FALSE)</f>
        <v>Finished</v>
      </c>
      <c r="Y410" t="str">
        <f>VLOOKUP(Table_query__64[[#This Row],[Nr]],'MyTracker Export'!A:Z,'MyTracker Export'!$Z$1,FALSE)</f>
        <v>Zied Maghrebi</v>
      </c>
      <c r="Z410" t="str">
        <f>VLOOKUP(Table_query__64[[#This Row],[Nr]],'MyTracker Export'!A:AA,'MyTracker Export'!$AA$1,FALSE)</f>
        <v>Wissem Bensaid</v>
      </c>
      <c r="AB410" s="19" t="str">
        <f>IF(Table_query__64[[#This Row],[Project status]]=Table_query__64[[#This Row],[Project Status Check]],"OK","NOK")</f>
        <v>OK</v>
      </c>
      <c r="AC410" s="19" t="str">
        <f>IF(Table_query__64[[#This Row],[PM]]=Table_query__64[[#This Row],[PM Check]],"OK","NOK")</f>
        <v>OK</v>
      </c>
      <c r="AD410" s="19" t="str">
        <f>IF(Table_query__64[[#This Row],[PP]]=Table_query__64[[#This Row],[Pilot Check]],"OK","NOK")</f>
        <v>OK</v>
      </c>
      <c r="AE410" s="19"/>
    </row>
    <row r="411" spans="1:31" hidden="1" x14ac:dyDescent="0.3">
      <c r="A411" s="1" t="s">
        <v>961</v>
      </c>
      <c r="B411" s="2" t="s">
        <v>753</v>
      </c>
      <c r="C411" s="3" t="s">
        <v>5176</v>
      </c>
      <c r="D411" s="2" t="s">
        <v>27</v>
      </c>
      <c r="E411" s="2" t="s">
        <v>25</v>
      </c>
      <c r="F411" s="2" t="s">
        <v>122</v>
      </c>
      <c r="G411" s="4">
        <v>45596.041666666664</v>
      </c>
      <c r="H411" s="4">
        <v>45778.083333333336</v>
      </c>
      <c r="I411" s="2" t="s">
        <v>962</v>
      </c>
      <c r="J411" s="2" t="s">
        <v>30</v>
      </c>
      <c r="K411" s="2"/>
      <c r="L411" t="s">
        <v>164</v>
      </c>
      <c r="M411" s="2" t="s">
        <v>29</v>
      </c>
      <c r="N411" s="3" t="s">
        <v>7871</v>
      </c>
      <c r="O411" s="5">
        <v>0</v>
      </c>
      <c r="P411" s="5">
        <v>3000</v>
      </c>
      <c r="Q411" s="6">
        <v>2024</v>
      </c>
      <c r="R411" s="7">
        <v>2025</v>
      </c>
      <c r="T411" s="8">
        <v>2547</v>
      </c>
      <c r="U411" s="3" t="s">
        <v>10059</v>
      </c>
      <c r="V411" s="1" t="s">
        <v>33</v>
      </c>
      <c r="W411" s="1" t="s">
        <v>32</v>
      </c>
      <c r="X411" t="str">
        <f>VLOOKUP(Table_query__64[[#This Row],[Nr]],'MyTracker Export'!A:P,'MyTracker Export'!$P$1,FALSE)</f>
        <v>Finished</v>
      </c>
      <c r="Y411" t="str">
        <f>VLOOKUP(Table_query__64[[#This Row],[Nr]],'MyTracker Export'!A:Z,'MyTracker Export'!$Z$1,FALSE)</f>
        <v>Montassar Gharsallah</v>
      </c>
      <c r="Z411" t="str">
        <f>VLOOKUP(Table_query__64[[#This Row],[Nr]],'MyTracker Export'!A:AA,'MyTracker Export'!$AA$1,FALSE)</f>
        <v>Wissem Bensaid</v>
      </c>
      <c r="AB411" s="19" t="str">
        <f>IF(Table_query__64[[#This Row],[Project status]]=Table_query__64[[#This Row],[Project Status Check]],"OK","NOK")</f>
        <v>OK</v>
      </c>
      <c r="AC411" s="19" t="str">
        <f>IF(Table_query__64[[#This Row],[PM]]=Table_query__64[[#This Row],[PM Check]],"OK","NOK")</f>
        <v>OK</v>
      </c>
      <c r="AD411" s="19" t="str">
        <f>IF(Table_query__64[[#This Row],[PP]]=Table_query__64[[#This Row],[Pilot Check]],"OK","NOK")</f>
        <v>OK</v>
      </c>
      <c r="AE411" s="19"/>
    </row>
    <row r="412" spans="1:31" x14ac:dyDescent="0.3">
      <c r="A412" s="1" t="s">
        <v>963</v>
      </c>
      <c r="B412" s="2" t="s">
        <v>964</v>
      </c>
      <c r="C412" s="3" t="s">
        <v>5177</v>
      </c>
      <c r="D412" s="2" t="s">
        <v>27</v>
      </c>
      <c r="E412" s="2" t="s">
        <v>82</v>
      </c>
      <c r="F412" s="2" t="s">
        <v>28</v>
      </c>
      <c r="G412" s="4">
        <v>45596.041666666664</v>
      </c>
      <c r="H412" s="4"/>
      <c r="I412" s="2" t="s">
        <v>965</v>
      </c>
      <c r="J412" s="2" t="s">
        <v>30</v>
      </c>
      <c r="K412" s="2"/>
      <c r="L412" t="s">
        <v>26</v>
      </c>
      <c r="M412" s="2" t="s">
        <v>29</v>
      </c>
      <c r="N412" s="3" t="s">
        <v>7872</v>
      </c>
      <c r="O412" s="5">
        <v>0</v>
      </c>
      <c r="P412" s="5">
        <v>18638.55</v>
      </c>
      <c r="Q412" s="6">
        <v>2024</v>
      </c>
      <c r="R412" s="7" t="s">
        <v>31</v>
      </c>
      <c r="T412" s="8">
        <v>2546</v>
      </c>
      <c r="U412" s="3" t="s">
        <v>10060</v>
      </c>
      <c r="V412" s="1" t="s">
        <v>33</v>
      </c>
      <c r="W412" s="1" t="s">
        <v>32</v>
      </c>
      <c r="X412" t="str">
        <f>VLOOKUP(Table_query__64[[#This Row],[Nr]],'MyTracker Export'!A:P,'MyTracker Export'!$P$1,FALSE)</f>
        <v>Finished</v>
      </c>
      <c r="Y412" t="str">
        <f>VLOOKUP(Table_query__64[[#This Row],[Nr]],'MyTracker Export'!A:Z,'MyTracker Export'!$Z$1,FALSE)</f>
        <v>Fedi Saadaoui</v>
      </c>
      <c r="Z412" t="str">
        <f>VLOOKUP(Table_query__64[[#This Row],[Nr]],'MyTracker Export'!A:AA,'MyTracker Export'!$AA$1,FALSE)</f>
        <v>Wissem Bensaid</v>
      </c>
      <c r="AB412" s="19" t="str">
        <f>IF(Table_query__64[[#This Row],[Project status]]=Table_query__64[[#This Row],[Project Status Check]],"OK","NOK")</f>
        <v>NOK</v>
      </c>
      <c r="AC412" s="19" t="str">
        <f>IF(Table_query__64[[#This Row],[PM]]=Table_query__64[[#This Row],[PM Check]],"OK","NOK")</f>
        <v>OK</v>
      </c>
      <c r="AD412" s="19" t="str">
        <f>IF(Table_query__64[[#This Row],[PP]]=Table_query__64[[#This Row],[Pilot Check]],"OK","NOK")</f>
        <v>OK</v>
      </c>
      <c r="AE412" s="19"/>
    </row>
    <row r="413" spans="1:31" hidden="1" x14ac:dyDescent="0.3">
      <c r="A413" s="1" t="s">
        <v>966</v>
      </c>
      <c r="B413" s="2" t="s">
        <v>438</v>
      </c>
      <c r="C413" s="3" t="s">
        <v>5178</v>
      </c>
      <c r="D413" s="2" t="s">
        <v>27</v>
      </c>
      <c r="E413" s="2" t="s">
        <v>25</v>
      </c>
      <c r="F413" s="2" t="s">
        <v>122</v>
      </c>
      <c r="G413" s="4">
        <v>45595.041666666664</v>
      </c>
      <c r="H413" s="4">
        <v>45778.083333333336</v>
      </c>
      <c r="I413" s="2" t="s">
        <v>498</v>
      </c>
      <c r="J413" s="2" t="s">
        <v>30</v>
      </c>
      <c r="K413" s="2"/>
      <c r="L413" t="s">
        <v>57</v>
      </c>
      <c r="M413" s="2" t="s">
        <v>59</v>
      </c>
      <c r="N413" s="3" t="s">
        <v>7873</v>
      </c>
      <c r="O413" s="5">
        <v>0</v>
      </c>
      <c r="P413" s="5">
        <v>10119.049999999999</v>
      </c>
      <c r="Q413" s="6">
        <v>2024</v>
      </c>
      <c r="R413" s="7">
        <v>2025</v>
      </c>
      <c r="T413" s="8">
        <v>2545</v>
      </c>
      <c r="U413" s="3" t="s">
        <v>10061</v>
      </c>
      <c r="V413" s="1" t="s">
        <v>33</v>
      </c>
      <c r="W413" s="1" t="s">
        <v>32</v>
      </c>
      <c r="X413" t="str">
        <f>VLOOKUP(Table_query__64[[#This Row],[Nr]],'MyTracker Export'!A:P,'MyTracker Export'!$P$1,FALSE)</f>
        <v>Finished</v>
      </c>
      <c r="Y413" t="str">
        <f>VLOOKUP(Table_query__64[[#This Row],[Nr]],'MyTracker Export'!A:Z,'MyTracker Export'!$Z$1,FALSE)</f>
        <v>Zied Maghrebi</v>
      </c>
      <c r="Z413" t="str">
        <f>VLOOKUP(Table_query__64[[#This Row],[Nr]],'MyTracker Export'!A:AA,'MyTracker Export'!$AA$1,FALSE)</f>
        <v>Wissem Bensaid</v>
      </c>
      <c r="AB413" s="19" t="str">
        <f>IF(Table_query__64[[#This Row],[Project status]]=Table_query__64[[#This Row],[Project Status Check]],"OK","NOK")</f>
        <v>OK</v>
      </c>
      <c r="AC413" s="19" t="str">
        <f>IF(Table_query__64[[#This Row],[PM]]=Table_query__64[[#This Row],[PM Check]],"OK","NOK")</f>
        <v>OK</v>
      </c>
      <c r="AD413" s="19" t="str">
        <f>IF(Table_query__64[[#This Row],[PP]]=Table_query__64[[#This Row],[Pilot Check]],"OK","NOK")</f>
        <v>OK</v>
      </c>
      <c r="AE413" s="19"/>
    </row>
    <row r="414" spans="1:31" hidden="1" x14ac:dyDescent="0.3">
      <c r="A414" s="1" t="s">
        <v>967</v>
      </c>
      <c r="B414" s="2" t="s">
        <v>968</v>
      </c>
      <c r="C414" s="3" t="s">
        <v>5179</v>
      </c>
      <c r="D414" s="2" t="s">
        <v>27</v>
      </c>
      <c r="E414" s="2" t="s">
        <v>25</v>
      </c>
      <c r="F414" s="2" t="s">
        <v>28</v>
      </c>
      <c r="G414" s="4">
        <v>45595.041666666664</v>
      </c>
      <c r="H414" s="4"/>
      <c r="I414" s="2" t="s">
        <v>969</v>
      </c>
      <c r="J414" s="2" t="s">
        <v>30</v>
      </c>
      <c r="K414" s="2"/>
      <c r="L414" t="s">
        <v>166</v>
      </c>
      <c r="M414" s="2" t="s">
        <v>29</v>
      </c>
      <c r="N414" s="3" t="s">
        <v>7874</v>
      </c>
      <c r="O414" s="5">
        <v>0</v>
      </c>
      <c r="P414" s="5">
        <v>109520</v>
      </c>
      <c r="Q414" s="6">
        <v>2024</v>
      </c>
      <c r="R414" s="7" t="s">
        <v>31</v>
      </c>
      <c r="T414" s="8">
        <v>2544</v>
      </c>
      <c r="U414" s="3" t="s">
        <v>10062</v>
      </c>
      <c r="V414" s="1" t="s">
        <v>33</v>
      </c>
      <c r="W414" s="1" t="s">
        <v>32</v>
      </c>
      <c r="X414" t="str">
        <f>VLOOKUP(Table_query__64[[#This Row],[Nr]],'MyTracker Export'!A:P,'MyTracker Export'!$P$1,FALSE)</f>
        <v>Work in progress</v>
      </c>
      <c r="Y414" t="str">
        <f>VLOOKUP(Table_query__64[[#This Row],[Nr]],'MyTracker Export'!A:Z,'MyTracker Export'!$Z$1,FALSE)</f>
        <v>Amine Lahiani</v>
      </c>
      <c r="Z414" t="str">
        <f>VLOOKUP(Table_query__64[[#This Row],[Nr]],'MyTracker Export'!A:AA,'MyTracker Export'!$AA$1,FALSE)</f>
        <v>Wissem Bensaid</v>
      </c>
      <c r="AB414" s="19" t="str">
        <f>IF(Table_query__64[[#This Row],[Project status]]=Table_query__64[[#This Row],[Project Status Check]],"OK","NOK")</f>
        <v>OK</v>
      </c>
      <c r="AC414" s="19" t="str">
        <f>IF(Table_query__64[[#This Row],[PM]]=Table_query__64[[#This Row],[PM Check]],"OK","NOK")</f>
        <v>OK</v>
      </c>
      <c r="AD414" s="19" t="str">
        <f>IF(Table_query__64[[#This Row],[PP]]=Table_query__64[[#This Row],[Pilot Check]],"OK","NOK")</f>
        <v>OK</v>
      </c>
      <c r="AE414" s="19"/>
    </row>
    <row r="415" spans="1:31" hidden="1" x14ac:dyDescent="0.3">
      <c r="A415" s="1" t="s">
        <v>970</v>
      </c>
      <c r="B415" s="2" t="s">
        <v>451</v>
      </c>
      <c r="C415" s="3" t="s">
        <v>5180</v>
      </c>
      <c r="D415" s="2" t="s">
        <v>27</v>
      </c>
      <c r="E415" s="2" t="s">
        <v>36</v>
      </c>
      <c r="F415" s="2" t="s">
        <v>122</v>
      </c>
      <c r="G415" s="4">
        <v>45595.041666666664</v>
      </c>
      <c r="H415" s="4">
        <v>45778.083333333336</v>
      </c>
      <c r="I415" s="2" t="s">
        <v>971</v>
      </c>
      <c r="J415" s="2" t="s">
        <v>30</v>
      </c>
      <c r="K415" s="2"/>
      <c r="L415" t="s">
        <v>57</v>
      </c>
      <c r="M415" s="2" t="s">
        <v>29</v>
      </c>
      <c r="N415" s="3" t="s">
        <v>7875</v>
      </c>
      <c r="O415" s="5">
        <v>0</v>
      </c>
      <c r="P415" s="5">
        <v>13</v>
      </c>
      <c r="Q415" s="6">
        <v>2024</v>
      </c>
      <c r="R415" s="7">
        <v>2025</v>
      </c>
      <c r="T415" s="8">
        <v>2543</v>
      </c>
      <c r="U415" s="3" t="s">
        <v>10063</v>
      </c>
      <c r="V415" s="1" t="s">
        <v>33</v>
      </c>
      <c r="W415" s="1" t="s">
        <v>32</v>
      </c>
      <c r="X415" t="str">
        <f>VLOOKUP(Table_query__64[[#This Row],[Nr]],'MyTracker Export'!A:P,'MyTracker Export'!$P$1,FALSE)</f>
        <v>Finished</v>
      </c>
      <c r="Y415" t="str">
        <f>VLOOKUP(Table_query__64[[#This Row],[Nr]],'MyTracker Export'!A:Z,'MyTracker Export'!$Z$1,FALSE)</f>
        <v>Amine BOUDHRAA</v>
      </c>
      <c r="Z415" t="str">
        <f>VLOOKUP(Table_query__64[[#This Row],[Nr]],'MyTracker Export'!A:AA,'MyTracker Export'!$AA$1,FALSE)</f>
        <v>Wissem Bensaid</v>
      </c>
      <c r="AB415" s="19" t="str">
        <f>IF(Table_query__64[[#This Row],[Project status]]=Table_query__64[[#This Row],[Project Status Check]],"OK","NOK")</f>
        <v>OK</v>
      </c>
      <c r="AC415" s="19" t="str">
        <f>IF(Table_query__64[[#This Row],[PM]]=Table_query__64[[#This Row],[PM Check]],"OK","NOK")</f>
        <v>OK</v>
      </c>
      <c r="AD415" s="19" t="str">
        <f>IF(Table_query__64[[#This Row],[PP]]=Table_query__64[[#This Row],[Pilot Check]],"OK","NOK")</f>
        <v>OK</v>
      </c>
      <c r="AE415" s="19"/>
    </row>
    <row r="416" spans="1:31" hidden="1" x14ac:dyDescent="0.3">
      <c r="A416" s="1" t="s">
        <v>972</v>
      </c>
      <c r="B416" s="2" t="s">
        <v>195</v>
      </c>
      <c r="C416" s="3" t="s">
        <v>5181</v>
      </c>
      <c r="D416" s="2" t="s">
        <v>27</v>
      </c>
      <c r="E416" s="2" t="s">
        <v>25</v>
      </c>
      <c r="F416" s="2" t="s">
        <v>122</v>
      </c>
      <c r="G416" s="4">
        <v>45595.041666666664</v>
      </c>
      <c r="H416" s="4">
        <v>45778.083333333336</v>
      </c>
      <c r="I416" s="2" t="s">
        <v>677</v>
      </c>
      <c r="J416" s="2" t="s">
        <v>30</v>
      </c>
      <c r="K416" s="2"/>
      <c r="L416" t="s">
        <v>166</v>
      </c>
      <c r="M416" s="2" t="s">
        <v>29</v>
      </c>
      <c r="N416" s="3" t="s">
        <v>7876</v>
      </c>
      <c r="O416" s="5">
        <v>0</v>
      </c>
      <c r="P416" s="5">
        <v>14000</v>
      </c>
      <c r="Q416" s="6">
        <v>2024</v>
      </c>
      <c r="R416" s="7">
        <v>2025</v>
      </c>
      <c r="T416" s="8">
        <v>2542</v>
      </c>
      <c r="U416" s="3" t="s">
        <v>10064</v>
      </c>
      <c r="V416" s="1" t="s">
        <v>33</v>
      </c>
      <c r="W416" s="1" t="s">
        <v>32</v>
      </c>
      <c r="X416" t="str">
        <f>VLOOKUP(Table_query__64[[#This Row],[Nr]],'MyTracker Export'!A:P,'MyTracker Export'!$P$1,FALSE)</f>
        <v>Finished</v>
      </c>
      <c r="Y416" t="str">
        <f>VLOOKUP(Table_query__64[[#This Row],[Nr]],'MyTracker Export'!A:Z,'MyTracker Export'!$Z$1,FALSE)</f>
        <v>Houssem Bac Ali</v>
      </c>
      <c r="Z416" t="str">
        <f>VLOOKUP(Table_query__64[[#This Row],[Nr]],'MyTracker Export'!A:AA,'MyTracker Export'!$AA$1,FALSE)</f>
        <v>Wissem Bensaid</v>
      </c>
      <c r="AB416" s="19" t="str">
        <f>IF(Table_query__64[[#This Row],[Project status]]=Table_query__64[[#This Row],[Project Status Check]],"OK","NOK")</f>
        <v>OK</v>
      </c>
      <c r="AC416" s="19" t="str">
        <f>IF(Table_query__64[[#This Row],[PM]]=Table_query__64[[#This Row],[PM Check]],"OK","NOK")</f>
        <v>OK</v>
      </c>
      <c r="AD416" s="19" t="str">
        <f>IF(Table_query__64[[#This Row],[PP]]=Table_query__64[[#This Row],[Pilot Check]],"OK","NOK")</f>
        <v>OK</v>
      </c>
      <c r="AE416" s="19"/>
    </row>
    <row r="417" spans="1:31" hidden="1" x14ac:dyDescent="0.3">
      <c r="A417" s="1" t="s">
        <v>973</v>
      </c>
      <c r="B417" s="2" t="s">
        <v>195</v>
      </c>
      <c r="C417" s="3" t="s">
        <v>5182</v>
      </c>
      <c r="D417" s="2" t="s">
        <v>27</v>
      </c>
      <c r="E417" s="2" t="s">
        <v>25</v>
      </c>
      <c r="F417" s="2" t="s">
        <v>122</v>
      </c>
      <c r="G417" s="4">
        <v>45595.041666666664</v>
      </c>
      <c r="H417" s="4">
        <v>45952.083333333336</v>
      </c>
      <c r="I417" s="2" t="s">
        <v>677</v>
      </c>
      <c r="J417" s="2" t="s">
        <v>30</v>
      </c>
      <c r="K417" s="2"/>
      <c r="L417" t="s">
        <v>301</v>
      </c>
      <c r="M417" s="2" t="s">
        <v>29</v>
      </c>
      <c r="N417" s="3" t="s">
        <v>7877</v>
      </c>
      <c r="O417" s="5">
        <v>0</v>
      </c>
      <c r="P417" s="5">
        <v>42000</v>
      </c>
      <c r="Q417" s="6">
        <v>2024</v>
      </c>
      <c r="R417" s="7">
        <v>2025</v>
      </c>
      <c r="T417" s="8">
        <v>2541</v>
      </c>
      <c r="U417" s="3" t="s">
        <v>10065</v>
      </c>
      <c r="V417" s="1" t="s">
        <v>33</v>
      </c>
      <c r="W417" s="1" t="s">
        <v>32</v>
      </c>
      <c r="X417" t="str">
        <f>VLOOKUP(Table_query__64[[#This Row],[Nr]],'MyTracker Export'!A:P,'MyTracker Export'!$P$1,FALSE)</f>
        <v>Finished</v>
      </c>
      <c r="Y417" t="str">
        <f>VLOOKUP(Table_query__64[[#This Row],[Nr]],'MyTracker Export'!A:Z,'MyTracker Export'!$Z$1,FALSE)</f>
        <v>Houssem Bac Ali</v>
      </c>
      <c r="Z417" t="str">
        <f>VLOOKUP(Table_query__64[[#This Row],[Nr]],'MyTracker Export'!A:AA,'MyTracker Export'!$AA$1,FALSE)</f>
        <v>Wissem Bensaid</v>
      </c>
      <c r="AB417" s="19" t="str">
        <f>IF(Table_query__64[[#This Row],[Project status]]=Table_query__64[[#This Row],[Project Status Check]],"OK","NOK")</f>
        <v>OK</v>
      </c>
      <c r="AC417" s="19" t="str">
        <f>IF(Table_query__64[[#This Row],[PM]]=Table_query__64[[#This Row],[PM Check]],"OK","NOK")</f>
        <v>OK</v>
      </c>
      <c r="AD417" s="19" t="str">
        <f>IF(Table_query__64[[#This Row],[PP]]=Table_query__64[[#This Row],[Pilot Check]],"OK","NOK")</f>
        <v>OK</v>
      </c>
      <c r="AE417" s="19"/>
    </row>
    <row r="418" spans="1:31" hidden="1" x14ac:dyDescent="0.3">
      <c r="A418" s="1" t="s">
        <v>974</v>
      </c>
      <c r="B418" s="2" t="s">
        <v>74</v>
      </c>
      <c r="C418" s="3" t="s">
        <v>5183</v>
      </c>
      <c r="D418" s="2" t="s">
        <v>38</v>
      </c>
      <c r="E418" s="2" t="s">
        <v>75</v>
      </c>
      <c r="F418" s="2" t="s">
        <v>28</v>
      </c>
      <c r="G418" s="4">
        <v>45595.041666666664</v>
      </c>
      <c r="H418" s="4"/>
      <c r="I418" s="2" t="s">
        <v>77</v>
      </c>
      <c r="J418" s="2" t="s">
        <v>78</v>
      </c>
      <c r="K418" s="2" t="s">
        <v>79</v>
      </c>
      <c r="L418" t="s">
        <v>975</v>
      </c>
      <c r="M418" s="2" t="s">
        <v>29</v>
      </c>
      <c r="N418" s="3" t="s">
        <v>7878</v>
      </c>
      <c r="O418" s="5">
        <v>5</v>
      </c>
      <c r="P418" s="5">
        <v>2754142.37</v>
      </c>
      <c r="Q418" s="6">
        <v>2024</v>
      </c>
      <c r="R418" s="7" t="s">
        <v>31</v>
      </c>
      <c r="T418" s="8">
        <v>2540</v>
      </c>
      <c r="U418" s="3" t="s">
        <v>10066</v>
      </c>
      <c r="V418" s="1" t="s">
        <v>33</v>
      </c>
      <c r="W418" s="1" t="s">
        <v>32</v>
      </c>
      <c r="X418" t="str">
        <f>VLOOKUP(Table_query__64[[#This Row],[Nr]],'MyTracker Export'!A:P,'MyTracker Export'!$P$1,FALSE)</f>
        <v>Work in progress</v>
      </c>
      <c r="Y418" t="str">
        <f>VLOOKUP(Table_query__64[[#This Row],[Nr]],'MyTracker Export'!A:Z,'MyTracker Export'!$Z$1,FALSE)</f>
        <v>Mathias Martin</v>
      </c>
      <c r="Z418" t="str">
        <f>VLOOKUP(Table_query__64[[#This Row],[Nr]],'MyTracker Export'!A:AA,'MyTracker Export'!$AA$1,FALSE)</f>
        <v>Yves Debaisieux</v>
      </c>
      <c r="AB418" s="19" t="str">
        <f>IF(Table_query__64[[#This Row],[Project status]]=Table_query__64[[#This Row],[Project Status Check]],"OK","NOK")</f>
        <v>OK</v>
      </c>
      <c r="AC418" s="19" t="str">
        <f>IF(Table_query__64[[#This Row],[PM]]=Table_query__64[[#This Row],[PM Check]],"OK","NOK")</f>
        <v>OK</v>
      </c>
      <c r="AD418" s="19" t="str">
        <f>IF(Table_query__64[[#This Row],[PP]]=Table_query__64[[#This Row],[Pilot Check]],"OK","NOK")</f>
        <v>OK</v>
      </c>
      <c r="AE418" s="19"/>
    </row>
    <row r="419" spans="1:31" hidden="1" x14ac:dyDescent="0.3">
      <c r="A419" s="1" t="s">
        <v>976</v>
      </c>
      <c r="B419" s="2" t="s">
        <v>977</v>
      </c>
      <c r="C419" s="3" t="s">
        <v>5184</v>
      </c>
      <c r="D419" s="2" t="s">
        <v>58</v>
      </c>
      <c r="E419" s="2" t="s">
        <v>43</v>
      </c>
      <c r="F419" s="2" t="s">
        <v>122</v>
      </c>
      <c r="G419" s="4">
        <v>45595.041666666664</v>
      </c>
      <c r="H419" s="4">
        <v>45777.083333333336</v>
      </c>
      <c r="I419" s="2" t="s">
        <v>157</v>
      </c>
      <c r="J419" s="2" t="s">
        <v>119</v>
      </c>
      <c r="K419" s="2"/>
      <c r="L419" t="s">
        <v>57</v>
      </c>
      <c r="M419" s="2" t="s">
        <v>29</v>
      </c>
      <c r="N419" s="3" t="s">
        <v>7879</v>
      </c>
      <c r="O419" s="5">
        <v>1</v>
      </c>
      <c r="P419" s="5">
        <v>4198.8</v>
      </c>
      <c r="Q419" s="6">
        <v>2024</v>
      </c>
      <c r="R419" s="7">
        <v>2025</v>
      </c>
      <c r="T419" s="8">
        <v>2539</v>
      </c>
      <c r="U419" s="3" t="s">
        <v>10067</v>
      </c>
      <c r="V419" s="1" t="s">
        <v>33</v>
      </c>
      <c r="W419" s="1" t="s">
        <v>32</v>
      </c>
      <c r="X419" t="str">
        <f>VLOOKUP(Table_query__64[[#This Row],[Nr]],'MyTracker Export'!A:P,'MyTracker Export'!$P$1,FALSE)</f>
        <v>Finished</v>
      </c>
      <c r="Y419" t="str">
        <f>VLOOKUP(Table_query__64[[#This Row],[Nr]],'MyTracker Export'!A:Z,'MyTracker Export'!$Z$1,FALSE)</f>
        <v>Corto Tristan Travada</v>
      </c>
      <c r="Z419" t="str">
        <f>VLOOKUP(Table_query__64[[#This Row],[Nr]],'MyTracker Export'!A:AA,'MyTracker Export'!$AA$1,FALSE)</f>
        <v>Miguel Menéndez</v>
      </c>
      <c r="AB419" s="19" t="str">
        <f>IF(Table_query__64[[#This Row],[Project status]]=Table_query__64[[#This Row],[Project Status Check]],"OK","NOK")</f>
        <v>OK</v>
      </c>
      <c r="AC419" s="19" t="str">
        <f>IF(Table_query__64[[#This Row],[PM]]=Table_query__64[[#This Row],[PM Check]],"OK","NOK")</f>
        <v>OK</v>
      </c>
      <c r="AD419" s="19" t="str">
        <f>IF(Table_query__64[[#This Row],[PP]]=Table_query__64[[#This Row],[Pilot Check]],"OK","NOK")</f>
        <v>OK</v>
      </c>
      <c r="AE419" s="19"/>
    </row>
    <row r="420" spans="1:31" x14ac:dyDescent="0.3">
      <c r="A420" s="1" t="s">
        <v>978</v>
      </c>
      <c r="B420" s="2" t="s">
        <v>889</v>
      </c>
      <c r="C420" s="3" t="s">
        <v>5185</v>
      </c>
      <c r="D420" s="2" t="s">
        <v>178</v>
      </c>
      <c r="E420" s="2" t="s">
        <v>36</v>
      </c>
      <c r="F420" s="2" t="s">
        <v>28</v>
      </c>
      <c r="G420" s="4">
        <v>45589.083333333336</v>
      </c>
      <c r="H420" s="4"/>
      <c r="I420" s="2" t="s">
        <v>218</v>
      </c>
      <c r="J420" s="2" t="s">
        <v>150</v>
      </c>
      <c r="K420" s="2" t="s">
        <v>514</v>
      </c>
      <c r="L420" t="s">
        <v>57</v>
      </c>
      <c r="M420" s="2" t="s">
        <v>59</v>
      </c>
      <c r="N420" s="3" t="s">
        <v>7880</v>
      </c>
      <c r="O420" s="5">
        <v>1500000</v>
      </c>
      <c r="P420" s="5">
        <v>80155</v>
      </c>
      <c r="Q420" s="6">
        <v>2024</v>
      </c>
      <c r="R420" s="7" t="s">
        <v>31</v>
      </c>
      <c r="T420" s="8">
        <v>2538</v>
      </c>
      <c r="U420" s="3" t="s">
        <v>10068</v>
      </c>
      <c r="V420" s="1" t="s">
        <v>33</v>
      </c>
      <c r="W420" s="1" t="s">
        <v>32</v>
      </c>
      <c r="X420" t="str">
        <f>VLOOKUP(Table_query__64[[#This Row],[Nr]],'MyTracker Export'!A:P,'MyTracker Export'!$P$1,FALSE)</f>
        <v>Finished</v>
      </c>
      <c r="Y420" t="str">
        <f>VLOOKUP(Table_query__64[[#This Row],[Nr]],'MyTracker Export'!A:Z,'MyTracker Export'!$Z$1,FALSE)</f>
        <v>Lucas Olheiser</v>
      </c>
      <c r="Z420" t="str">
        <f>VLOOKUP(Table_query__64[[#This Row],[Nr]],'MyTracker Export'!A:AA,'MyTracker Export'!$AA$1,FALSE)</f>
        <v>Fiete Heinrich</v>
      </c>
      <c r="AB420" s="19" t="str">
        <f>IF(Table_query__64[[#This Row],[Project status]]=Table_query__64[[#This Row],[Project Status Check]],"OK","NOK")</f>
        <v>NOK</v>
      </c>
      <c r="AC420" s="19" t="str">
        <f>IF(Table_query__64[[#This Row],[PM]]=Table_query__64[[#This Row],[PM Check]],"OK","NOK")</f>
        <v>OK</v>
      </c>
      <c r="AD420" s="19" t="str">
        <f>IF(Table_query__64[[#This Row],[PP]]=Table_query__64[[#This Row],[Pilot Check]],"OK","NOK")</f>
        <v>OK</v>
      </c>
      <c r="AE420" s="19"/>
    </row>
    <row r="421" spans="1:31" hidden="1" x14ac:dyDescent="0.3">
      <c r="A421" s="1" t="s">
        <v>979</v>
      </c>
      <c r="B421" s="2" t="s">
        <v>435</v>
      </c>
      <c r="C421" s="3" t="s">
        <v>5186</v>
      </c>
      <c r="D421" s="2" t="s">
        <v>178</v>
      </c>
      <c r="E421" s="2" t="s">
        <v>82</v>
      </c>
      <c r="F421" s="2" t="s">
        <v>122</v>
      </c>
      <c r="G421" s="4">
        <v>45588.083333333336</v>
      </c>
      <c r="H421" s="4">
        <v>45625.041666666664</v>
      </c>
      <c r="I421" s="2" t="s">
        <v>766</v>
      </c>
      <c r="J421" s="2" t="s">
        <v>530</v>
      </c>
      <c r="K421" s="2"/>
      <c r="L421" t="s">
        <v>144</v>
      </c>
      <c r="M421" s="2" t="s">
        <v>59</v>
      </c>
      <c r="N421" s="3" t="s">
        <v>7881</v>
      </c>
      <c r="O421" s="5">
        <v>0.4</v>
      </c>
      <c r="P421" s="5">
        <v>36</v>
      </c>
      <c r="Q421" s="6">
        <v>2024</v>
      </c>
      <c r="R421" s="7">
        <v>2024</v>
      </c>
      <c r="T421" s="8">
        <v>2537</v>
      </c>
      <c r="U421" s="3" t="s">
        <v>10069</v>
      </c>
      <c r="V421" s="1" t="s">
        <v>33</v>
      </c>
      <c r="W421" s="1" t="s">
        <v>32</v>
      </c>
      <c r="X421" t="str">
        <f>VLOOKUP(Table_query__64[[#This Row],[Nr]],'MyTracker Export'!A:P,'MyTracker Export'!$P$1,FALSE)</f>
        <v>Finished</v>
      </c>
      <c r="Y421" t="str">
        <f>VLOOKUP(Table_query__64[[#This Row],[Nr]],'MyTracker Export'!A:Z,'MyTracker Export'!$Z$1,FALSE)</f>
        <v>Stefan Rosenkranz</v>
      </c>
      <c r="Z421" t="str">
        <f>VLOOKUP(Table_query__64[[#This Row],[Nr]],'MyTracker Export'!A:AA,'MyTracker Export'!$AA$1,FALSE)</f>
        <v>Philippe Fürst</v>
      </c>
      <c r="AB421" s="19" t="str">
        <f>IF(Table_query__64[[#This Row],[Project status]]=Table_query__64[[#This Row],[Project Status Check]],"OK","NOK")</f>
        <v>OK</v>
      </c>
      <c r="AC421" s="19" t="str">
        <f>IF(Table_query__64[[#This Row],[PM]]=Table_query__64[[#This Row],[PM Check]],"OK","NOK")</f>
        <v>OK</v>
      </c>
      <c r="AD421" s="19" t="str">
        <f>IF(Table_query__64[[#This Row],[PP]]=Table_query__64[[#This Row],[Pilot Check]],"OK","NOK")</f>
        <v>OK</v>
      </c>
      <c r="AE421" s="19"/>
    </row>
    <row r="422" spans="1:31" hidden="1" x14ac:dyDescent="0.3">
      <c r="A422" s="1" t="s">
        <v>980</v>
      </c>
      <c r="B422" s="2" t="s">
        <v>953</v>
      </c>
      <c r="C422" s="3" t="s">
        <v>5172</v>
      </c>
      <c r="D422" s="2" t="s">
        <v>53</v>
      </c>
      <c r="E422" s="2" t="s">
        <v>43</v>
      </c>
      <c r="F422" s="2" t="s">
        <v>122</v>
      </c>
      <c r="G422" s="4">
        <v>45586.083333333336</v>
      </c>
      <c r="H422" s="4">
        <v>45586.083333333336</v>
      </c>
      <c r="I422" s="2" t="s">
        <v>65</v>
      </c>
      <c r="J422" s="2" t="s">
        <v>954</v>
      </c>
      <c r="K422" s="2"/>
      <c r="L422" t="s">
        <v>37</v>
      </c>
      <c r="M422" s="2" t="s">
        <v>29</v>
      </c>
      <c r="N422" s="3" t="s">
        <v>7882</v>
      </c>
      <c r="O422" s="5">
        <v>12.95</v>
      </c>
      <c r="P422" s="5">
        <v>0</v>
      </c>
      <c r="Q422" s="6">
        <v>2024</v>
      </c>
      <c r="R422" s="7">
        <v>2024</v>
      </c>
      <c r="T422" s="8">
        <v>2536</v>
      </c>
      <c r="U422" s="3" t="s">
        <v>10070</v>
      </c>
      <c r="V422" s="1" t="s">
        <v>33</v>
      </c>
      <c r="W422" s="1" t="s">
        <v>32</v>
      </c>
      <c r="X422" t="str">
        <f>VLOOKUP(Table_query__64[[#This Row],[Nr]],'MyTracker Export'!A:P,'MyTracker Export'!$P$1,FALSE)</f>
        <v>Finished</v>
      </c>
      <c r="Y422" t="str">
        <f>VLOOKUP(Table_query__64[[#This Row],[Nr]],'MyTracker Export'!A:Z,'MyTracker Export'!$Z$1,FALSE)</f>
        <v>Maria Romero</v>
      </c>
      <c r="Z422" t="e">
        <f>VLOOKUP(Table_query__64[[#This Row],[Nr]],'MyTracker Export'!A:AA,'MyTracker Export'!$AA$1,FALSE)</f>
        <v>#N/A</v>
      </c>
      <c r="AB422" s="19" t="str">
        <f>IF(Table_query__64[[#This Row],[Project status]]=Table_query__64[[#This Row],[Project Status Check]],"OK","NOK")</f>
        <v>OK</v>
      </c>
      <c r="AC422" s="19" t="str">
        <f>IF(Table_query__64[[#This Row],[PM]]=Table_query__64[[#This Row],[PM Check]],"OK","NOK")</f>
        <v>OK</v>
      </c>
      <c r="AD422" s="19" t="e">
        <f>IF(Table_query__64[[#This Row],[PP]]=Table_query__64[[#This Row],[Pilot Check]],"OK","NOK")</f>
        <v>#N/A</v>
      </c>
      <c r="AE422" s="19"/>
    </row>
    <row r="423" spans="1:31" hidden="1" x14ac:dyDescent="0.3">
      <c r="A423" s="1" t="s">
        <v>981</v>
      </c>
      <c r="B423" s="2" t="s">
        <v>982</v>
      </c>
      <c r="C423" s="3" t="s">
        <v>5187</v>
      </c>
      <c r="D423" s="2" t="s">
        <v>58</v>
      </c>
      <c r="E423" s="2" t="s">
        <v>43</v>
      </c>
      <c r="F423" s="2" t="s">
        <v>28</v>
      </c>
      <c r="G423" s="4">
        <v>45583.083333333336</v>
      </c>
      <c r="H423" s="4"/>
      <c r="I423" s="2" t="s">
        <v>228</v>
      </c>
      <c r="J423" s="2" t="s">
        <v>229</v>
      </c>
      <c r="K423" s="2"/>
      <c r="L423" t="s">
        <v>983</v>
      </c>
      <c r="M423" s="2" t="s">
        <v>29</v>
      </c>
      <c r="N423" s="3" t="s">
        <v>7883</v>
      </c>
      <c r="O423" s="5">
        <v>0.3</v>
      </c>
      <c r="P423" s="5">
        <v>121059.62</v>
      </c>
      <c r="Q423" s="6">
        <v>2024</v>
      </c>
      <c r="R423" s="7" t="s">
        <v>31</v>
      </c>
      <c r="T423" s="8">
        <v>2535</v>
      </c>
      <c r="U423" s="3" t="s">
        <v>10071</v>
      </c>
      <c r="V423" s="1" t="s">
        <v>33</v>
      </c>
      <c r="W423" s="1" t="s">
        <v>32</v>
      </c>
      <c r="X423" t="str">
        <f>VLOOKUP(Table_query__64[[#This Row],[Nr]],'MyTracker Export'!A:P,'MyTracker Export'!$P$1,FALSE)</f>
        <v>Work in progress</v>
      </c>
      <c r="Y423" t="str">
        <f>VLOOKUP(Table_query__64[[#This Row],[Nr]],'MyTracker Export'!A:Z,'MyTracker Export'!$Z$1,FALSE)</f>
        <v>Gonzalo Martin</v>
      </c>
      <c r="Z423" t="str">
        <f>VLOOKUP(Table_query__64[[#This Row],[Nr]],'MyTracker Export'!A:AA,'MyTracker Export'!$AA$1,FALSE)</f>
        <v>Paqui Romero</v>
      </c>
      <c r="AB423" s="19" t="str">
        <f>IF(Table_query__64[[#This Row],[Project status]]=Table_query__64[[#This Row],[Project Status Check]],"OK","NOK")</f>
        <v>OK</v>
      </c>
      <c r="AC423" s="19" t="str">
        <f>IF(Table_query__64[[#This Row],[PM]]=Table_query__64[[#This Row],[PM Check]],"OK","NOK")</f>
        <v>OK</v>
      </c>
      <c r="AD423" s="19" t="str">
        <f>IF(Table_query__64[[#This Row],[PP]]=Table_query__64[[#This Row],[Pilot Check]],"OK","NOK")</f>
        <v>OK</v>
      </c>
      <c r="AE423" s="19"/>
    </row>
    <row r="424" spans="1:31" x14ac:dyDescent="0.3">
      <c r="A424" s="1" t="s">
        <v>984</v>
      </c>
      <c r="B424" s="2" t="s">
        <v>985</v>
      </c>
      <c r="C424" s="3" t="s">
        <v>5188</v>
      </c>
      <c r="D424" s="2" t="s">
        <v>27</v>
      </c>
      <c r="E424" s="2" t="s">
        <v>25</v>
      </c>
      <c r="F424" s="2" t="s">
        <v>28</v>
      </c>
      <c r="G424" s="4">
        <v>45582.083333333336</v>
      </c>
      <c r="H424" s="4"/>
      <c r="I424" s="2" t="s">
        <v>986</v>
      </c>
      <c r="J424" s="2" t="s">
        <v>30</v>
      </c>
      <c r="K424" s="2"/>
      <c r="L424" t="s">
        <v>298</v>
      </c>
      <c r="M424" s="2" t="s">
        <v>29</v>
      </c>
      <c r="N424" s="3" t="s">
        <v>7884</v>
      </c>
      <c r="O424" s="5">
        <v>0</v>
      </c>
      <c r="P424" s="5">
        <v>22500</v>
      </c>
      <c r="Q424" s="6">
        <v>2024</v>
      </c>
      <c r="R424" s="7" t="s">
        <v>31</v>
      </c>
      <c r="T424" s="8">
        <v>2534</v>
      </c>
      <c r="U424" s="3" t="s">
        <v>10072</v>
      </c>
      <c r="V424" s="1" t="s">
        <v>33</v>
      </c>
      <c r="W424" s="1" t="s">
        <v>32</v>
      </c>
      <c r="X424" t="str">
        <f>VLOOKUP(Table_query__64[[#This Row],[Nr]],'MyTracker Export'!A:P,'MyTracker Export'!$P$1,FALSE)</f>
        <v>Finished</v>
      </c>
      <c r="Y424" t="str">
        <f>VLOOKUP(Table_query__64[[#This Row],[Nr]],'MyTracker Export'!A:Z,'MyTracker Export'!$Z$1,FALSE)</f>
        <v>Mansour Hamza</v>
      </c>
      <c r="Z424" t="str">
        <f>VLOOKUP(Table_query__64[[#This Row],[Nr]],'MyTracker Export'!A:AA,'MyTracker Export'!$AA$1,FALSE)</f>
        <v>Wissem Bensaid</v>
      </c>
      <c r="AB424" s="19" t="str">
        <f>IF(Table_query__64[[#This Row],[Project status]]=Table_query__64[[#This Row],[Project Status Check]],"OK","NOK")</f>
        <v>NOK</v>
      </c>
      <c r="AC424" s="19" t="str">
        <f>IF(Table_query__64[[#This Row],[PM]]=Table_query__64[[#This Row],[PM Check]],"OK","NOK")</f>
        <v>OK</v>
      </c>
      <c r="AD424" s="19" t="str">
        <f>IF(Table_query__64[[#This Row],[PP]]=Table_query__64[[#This Row],[Pilot Check]],"OK","NOK")</f>
        <v>OK</v>
      </c>
      <c r="AE424" s="19"/>
    </row>
    <row r="425" spans="1:31" hidden="1" x14ac:dyDescent="0.3">
      <c r="A425" s="1" t="s">
        <v>987</v>
      </c>
      <c r="B425" s="2" t="s">
        <v>334</v>
      </c>
      <c r="C425" s="3" t="s">
        <v>5189</v>
      </c>
      <c r="D425" s="2" t="s">
        <v>38</v>
      </c>
      <c r="E425" s="2" t="s">
        <v>82</v>
      </c>
      <c r="F425" s="2" t="s">
        <v>28</v>
      </c>
      <c r="G425" s="4">
        <v>45582.083333333336</v>
      </c>
      <c r="H425" s="4">
        <v>45931.083333333336</v>
      </c>
      <c r="I425" s="2" t="s">
        <v>335</v>
      </c>
      <c r="J425" s="2" t="s">
        <v>209</v>
      </c>
      <c r="K425" s="2" t="s">
        <v>151</v>
      </c>
      <c r="L425" t="s">
        <v>37</v>
      </c>
      <c r="M425" s="2" t="s">
        <v>59</v>
      </c>
      <c r="N425" s="3" t="s">
        <v>7885</v>
      </c>
      <c r="O425" s="5">
        <v>7</v>
      </c>
      <c r="P425" s="5">
        <v>155446.12</v>
      </c>
      <c r="Q425" s="6">
        <v>2024</v>
      </c>
      <c r="R425" s="7">
        <v>2025</v>
      </c>
      <c r="T425" s="8">
        <v>2533</v>
      </c>
      <c r="U425" s="3" t="s">
        <v>10073</v>
      </c>
      <c r="V425" s="1" t="s">
        <v>33</v>
      </c>
      <c r="W425" s="1" t="s">
        <v>32</v>
      </c>
      <c r="X425" t="str">
        <f>VLOOKUP(Table_query__64[[#This Row],[Nr]],'MyTracker Export'!A:P,'MyTracker Export'!$P$1,FALSE)</f>
        <v>Work in progress</v>
      </c>
      <c r="Y425" t="str">
        <f>VLOOKUP(Table_query__64[[#This Row],[Nr]],'MyTracker Export'!A:Z,'MyTracker Export'!$Z$1,FALSE)</f>
        <v>William Beyst</v>
      </c>
      <c r="Z425" t="str">
        <f>VLOOKUP(Table_query__64[[#This Row],[Nr]],'MyTracker Export'!A:AA,'MyTracker Export'!$AA$1,FALSE)</f>
        <v>Sunny Yip</v>
      </c>
      <c r="AB425" s="19" t="str">
        <f>IF(Table_query__64[[#This Row],[Project status]]=Table_query__64[[#This Row],[Project Status Check]],"OK","NOK")</f>
        <v>OK</v>
      </c>
      <c r="AC425" s="19" t="str">
        <f>IF(Table_query__64[[#This Row],[PM]]=Table_query__64[[#This Row],[PM Check]],"OK","NOK")</f>
        <v>OK</v>
      </c>
      <c r="AD425" s="19" t="str">
        <f>IF(Table_query__64[[#This Row],[PP]]=Table_query__64[[#This Row],[Pilot Check]],"OK","NOK")</f>
        <v>OK</v>
      </c>
      <c r="AE425" s="19"/>
    </row>
    <row r="426" spans="1:31" hidden="1" x14ac:dyDescent="0.3">
      <c r="A426" s="1" t="s">
        <v>988</v>
      </c>
      <c r="B426" s="2" t="s">
        <v>146</v>
      </c>
      <c r="C426" s="3" t="s">
        <v>5190</v>
      </c>
      <c r="D426" s="2" t="s">
        <v>38</v>
      </c>
      <c r="E426" s="2" t="s">
        <v>75</v>
      </c>
      <c r="F426" s="2" t="s">
        <v>122</v>
      </c>
      <c r="G426" s="4">
        <v>45582.083333333336</v>
      </c>
      <c r="H426" s="4">
        <v>45789.083333333336</v>
      </c>
      <c r="I426" s="2" t="s">
        <v>990</v>
      </c>
      <c r="J426" s="2" t="s">
        <v>78</v>
      </c>
      <c r="K426" s="2" t="s">
        <v>131</v>
      </c>
      <c r="L426" t="s">
        <v>989</v>
      </c>
      <c r="M426" s="2" t="s">
        <v>29</v>
      </c>
      <c r="N426" s="3" t="s">
        <v>7886</v>
      </c>
      <c r="O426" s="5">
        <v>4</v>
      </c>
      <c r="P426" s="5">
        <v>863023</v>
      </c>
      <c r="Q426" s="6">
        <v>2024</v>
      </c>
      <c r="R426" s="7">
        <v>2025</v>
      </c>
      <c r="T426" s="8">
        <v>2532</v>
      </c>
      <c r="U426" s="3" t="s">
        <v>10074</v>
      </c>
      <c r="V426" s="1" t="s">
        <v>33</v>
      </c>
      <c r="W426" s="1" t="s">
        <v>32</v>
      </c>
      <c r="X426" t="str">
        <f>VLOOKUP(Table_query__64[[#This Row],[Nr]],'MyTracker Export'!A:P,'MyTracker Export'!$P$1,FALSE)</f>
        <v>Finished</v>
      </c>
      <c r="Y426" t="str">
        <f>VLOOKUP(Table_query__64[[#This Row],[Nr]],'MyTracker Export'!A:Z,'MyTracker Export'!$Z$1,FALSE)</f>
        <v>Dries Vandekerchove</v>
      </c>
      <c r="Z426" t="str">
        <f>VLOOKUP(Table_query__64[[#This Row],[Nr]],'MyTracker Export'!A:AA,'MyTracker Export'!$AA$1,FALSE)</f>
        <v>Yves Debaisieux</v>
      </c>
      <c r="AB426" s="19" t="str">
        <f>IF(Table_query__64[[#This Row],[Project status]]=Table_query__64[[#This Row],[Project Status Check]],"OK","NOK")</f>
        <v>OK</v>
      </c>
      <c r="AC426" s="19" t="str">
        <f>IF(Table_query__64[[#This Row],[PM]]=Table_query__64[[#This Row],[PM Check]],"OK","NOK")</f>
        <v>OK</v>
      </c>
      <c r="AD426" s="19" t="str">
        <f>IF(Table_query__64[[#This Row],[PP]]=Table_query__64[[#This Row],[Pilot Check]],"OK","NOK")</f>
        <v>OK</v>
      </c>
      <c r="AE426" s="19"/>
    </row>
    <row r="427" spans="1:31" x14ac:dyDescent="0.3">
      <c r="A427" s="1" t="s">
        <v>991</v>
      </c>
      <c r="B427" s="2" t="s">
        <v>438</v>
      </c>
      <c r="C427" s="3" t="s">
        <v>5191</v>
      </c>
      <c r="D427" s="2" t="s">
        <v>27</v>
      </c>
      <c r="E427" s="2" t="s">
        <v>25</v>
      </c>
      <c r="F427" s="2" t="s">
        <v>28</v>
      </c>
      <c r="G427" s="4">
        <v>45582.083333333336</v>
      </c>
      <c r="H427" s="4"/>
      <c r="I427" s="2" t="s">
        <v>425</v>
      </c>
      <c r="J427" s="2" t="s">
        <v>30</v>
      </c>
      <c r="K427" s="2"/>
      <c r="L427" t="s">
        <v>440</v>
      </c>
      <c r="M427" s="2" t="s">
        <v>29</v>
      </c>
      <c r="N427" s="3" t="s">
        <v>7887</v>
      </c>
      <c r="O427" s="5">
        <v>0</v>
      </c>
      <c r="P427" s="5">
        <v>58658.93</v>
      </c>
      <c r="Q427" s="6">
        <v>2024</v>
      </c>
      <c r="R427" s="7" t="s">
        <v>31</v>
      </c>
      <c r="T427" s="8">
        <v>2531</v>
      </c>
      <c r="U427" s="3" t="s">
        <v>10075</v>
      </c>
      <c r="V427" s="1" t="s">
        <v>33</v>
      </c>
      <c r="W427" s="1" t="s">
        <v>32</v>
      </c>
      <c r="X427" t="str">
        <f>VLOOKUP(Table_query__64[[#This Row],[Nr]],'MyTracker Export'!A:P,'MyTracker Export'!$P$1,FALSE)</f>
        <v>Finished</v>
      </c>
      <c r="Y427" t="str">
        <f>VLOOKUP(Table_query__64[[#This Row],[Nr]],'MyTracker Export'!A:Z,'MyTracker Export'!$Z$1,FALSE)</f>
        <v>Zied Maghrebi</v>
      </c>
      <c r="Z427" t="str">
        <f>VLOOKUP(Table_query__64[[#This Row],[Nr]],'MyTracker Export'!A:AA,'MyTracker Export'!$AA$1,FALSE)</f>
        <v>Wissem Bensaid</v>
      </c>
      <c r="AB427" s="19" t="str">
        <f>IF(Table_query__64[[#This Row],[Project status]]=Table_query__64[[#This Row],[Project Status Check]],"OK","NOK")</f>
        <v>NOK</v>
      </c>
      <c r="AC427" s="19" t="str">
        <f>IF(Table_query__64[[#This Row],[PM]]=Table_query__64[[#This Row],[PM Check]],"OK","NOK")</f>
        <v>NOK</v>
      </c>
      <c r="AD427" s="19" t="str">
        <f>IF(Table_query__64[[#This Row],[PP]]=Table_query__64[[#This Row],[Pilot Check]],"OK","NOK")</f>
        <v>OK</v>
      </c>
      <c r="AE427" s="19"/>
    </row>
    <row r="428" spans="1:31" x14ac:dyDescent="0.3">
      <c r="A428" s="1" t="s">
        <v>992</v>
      </c>
      <c r="B428" s="2" t="s">
        <v>87</v>
      </c>
      <c r="C428" s="3" t="s">
        <v>5192</v>
      </c>
      <c r="D428" s="2" t="s">
        <v>89</v>
      </c>
      <c r="E428" s="2" t="s">
        <v>104</v>
      </c>
      <c r="F428" s="2" t="s">
        <v>28</v>
      </c>
      <c r="G428" s="4">
        <v>45485.083333333336</v>
      </c>
      <c r="H428" s="4"/>
      <c r="I428" s="2" t="s">
        <v>382</v>
      </c>
      <c r="J428" s="2" t="s">
        <v>319</v>
      </c>
      <c r="K428" s="2" t="s">
        <v>90</v>
      </c>
      <c r="L428" t="s">
        <v>83</v>
      </c>
      <c r="M428" s="2" t="s">
        <v>29</v>
      </c>
      <c r="N428" s="3" t="s">
        <v>7888</v>
      </c>
      <c r="O428" s="5">
        <v>0</v>
      </c>
      <c r="P428" s="5">
        <v>16025</v>
      </c>
      <c r="Q428" s="6">
        <v>2024</v>
      </c>
      <c r="R428" s="7" t="s">
        <v>31</v>
      </c>
      <c r="T428" s="8">
        <v>2530</v>
      </c>
      <c r="U428" s="3" t="s">
        <v>10076</v>
      </c>
      <c r="V428" s="1" t="s">
        <v>33</v>
      </c>
      <c r="W428" s="1" t="s">
        <v>32</v>
      </c>
      <c r="X428" t="str">
        <f>VLOOKUP(Table_query__64[[#This Row],[Nr]],'MyTracker Export'!A:P,'MyTracker Export'!$P$1,FALSE)</f>
        <v>Finished</v>
      </c>
      <c r="Y428" t="str">
        <f>VLOOKUP(Table_query__64[[#This Row],[Nr]],'MyTracker Export'!A:Z,'MyTracker Export'!$Z$1,FALSE)</f>
        <v>Dobri Gatev</v>
      </c>
      <c r="Z428" t="str">
        <f>VLOOKUP(Table_query__64[[#This Row],[Nr]],'MyTracker Export'!A:AA,'MyTracker Export'!$AA$1,FALSE)</f>
        <v>Boris Krastev</v>
      </c>
      <c r="AB428" s="19" t="str">
        <f>IF(Table_query__64[[#This Row],[Project status]]=Table_query__64[[#This Row],[Project Status Check]],"OK","NOK")</f>
        <v>NOK</v>
      </c>
      <c r="AC428" s="19" t="str">
        <f>IF(Table_query__64[[#This Row],[PM]]=Table_query__64[[#This Row],[PM Check]],"OK","NOK")</f>
        <v>OK</v>
      </c>
      <c r="AD428" s="19" t="str">
        <f>IF(Table_query__64[[#This Row],[PP]]=Table_query__64[[#This Row],[Pilot Check]],"OK","NOK")</f>
        <v>OK</v>
      </c>
      <c r="AE428" s="19"/>
    </row>
    <row r="429" spans="1:31" hidden="1" x14ac:dyDescent="0.3">
      <c r="A429" s="1" t="s">
        <v>993</v>
      </c>
      <c r="B429" s="2" t="s">
        <v>453</v>
      </c>
      <c r="C429" s="3" t="s">
        <v>5193</v>
      </c>
      <c r="D429" s="2" t="s">
        <v>84</v>
      </c>
      <c r="E429" s="2" t="s">
        <v>36</v>
      </c>
      <c r="F429" s="2" t="s">
        <v>122</v>
      </c>
      <c r="G429" s="4">
        <v>45581.083333333336</v>
      </c>
      <c r="H429" s="4">
        <v>45702.041666666664</v>
      </c>
      <c r="I429" s="2" t="s">
        <v>85</v>
      </c>
      <c r="J429" s="2" t="s">
        <v>289</v>
      </c>
      <c r="K429" s="2" t="s">
        <v>302</v>
      </c>
      <c r="L429" t="s">
        <v>994</v>
      </c>
      <c r="M429" s="2" t="s">
        <v>29</v>
      </c>
      <c r="N429" s="3" t="s">
        <v>7889</v>
      </c>
      <c r="O429" s="5">
        <v>30</v>
      </c>
      <c r="P429" s="5">
        <v>1276048.98</v>
      </c>
      <c r="Q429" s="6">
        <v>2024</v>
      </c>
      <c r="R429" s="7">
        <v>2025</v>
      </c>
      <c r="T429" s="8">
        <v>2529</v>
      </c>
      <c r="U429" s="3" t="s">
        <v>10077</v>
      </c>
      <c r="V429" s="1" t="s">
        <v>33</v>
      </c>
      <c r="W429" s="1" t="s">
        <v>32</v>
      </c>
      <c r="X429" t="str">
        <f>VLOOKUP(Table_query__64[[#This Row],[Nr]],'MyTracker Export'!A:P,'MyTracker Export'!$P$1,FALSE)</f>
        <v>Finished</v>
      </c>
      <c r="Y429" t="str">
        <f>VLOOKUP(Table_query__64[[#This Row],[Nr]],'MyTracker Export'!A:Z,'MyTracker Export'!$Z$1,FALSE)</f>
        <v>Pranay Pawar</v>
      </c>
      <c r="Z429" t="str">
        <f>VLOOKUP(Table_query__64[[#This Row],[Nr]],'MyTracker Export'!A:AA,'MyTracker Export'!$AA$1,FALSE)</f>
        <v>Mac Olean</v>
      </c>
      <c r="AB429" s="19" t="str">
        <f>IF(Table_query__64[[#This Row],[Project status]]=Table_query__64[[#This Row],[Project Status Check]],"OK","NOK")</f>
        <v>OK</v>
      </c>
      <c r="AC429" s="19" t="str">
        <f>IF(Table_query__64[[#This Row],[PM]]=Table_query__64[[#This Row],[PM Check]],"OK","NOK")</f>
        <v>OK</v>
      </c>
      <c r="AD429" s="19" t="str">
        <f>IF(Table_query__64[[#This Row],[PP]]=Table_query__64[[#This Row],[Pilot Check]],"OK","NOK")</f>
        <v>OK</v>
      </c>
      <c r="AE429" s="19"/>
    </row>
    <row r="430" spans="1:31" x14ac:dyDescent="0.3">
      <c r="A430" s="1" t="s">
        <v>995</v>
      </c>
      <c r="B430" s="2" t="s">
        <v>996</v>
      </c>
      <c r="C430" s="3" t="s">
        <v>5194</v>
      </c>
      <c r="D430" s="2" t="s">
        <v>27</v>
      </c>
      <c r="E430" s="2" t="s">
        <v>43</v>
      </c>
      <c r="F430" s="2" t="s">
        <v>28</v>
      </c>
      <c r="G430" s="4">
        <v>45580.083333333336</v>
      </c>
      <c r="H430" s="4"/>
      <c r="I430" s="2" t="s">
        <v>914</v>
      </c>
      <c r="J430" s="2" t="s">
        <v>30</v>
      </c>
      <c r="K430" s="2"/>
      <c r="L430" t="s">
        <v>57</v>
      </c>
      <c r="M430" s="2" t="s">
        <v>59</v>
      </c>
      <c r="N430" s="3" t="s">
        <v>7890</v>
      </c>
      <c r="O430" s="5">
        <v>0</v>
      </c>
      <c r="P430" s="5">
        <v>34285.82</v>
      </c>
      <c r="Q430" s="6">
        <v>2024</v>
      </c>
      <c r="R430" s="7" t="s">
        <v>31</v>
      </c>
      <c r="T430" s="8">
        <v>2528</v>
      </c>
      <c r="U430" s="3" t="s">
        <v>10078</v>
      </c>
      <c r="V430" s="1" t="s">
        <v>33</v>
      </c>
      <c r="W430" s="1" t="s">
        <v>32</v>
      </c>
      <c r="X430" t="str">
        <f>VLOOKUP(Table_query__64[[#This Row],[Nr]],'MyTracker Export'!A:P,'MyTracker Export'!$P$1,FALSE)</f>
        <v>Finished</v>
      </c>
      <c r="Y430" t="str">
        <f>VLOOKUP(Table_query__64[[#This Row],[Nr]],'MyTracker Export'!A:Z,'MyTracker Export'!$Z$1,FALSE)</f>
        <v>Anouar Trigui</v>
      </c>
      <c r="Z430" t="str">
        <f>VLOOKUP(Table_query__64[[#This Row],[Nr]],'MyTracker Export'!A:AA,'MyTracker Export'!$AA$1,FALSE)</f>
        <v>Wissem Bensaid</v>
      </c>
      <c r="AB430" s="19" t="str">
        <f>IF(Table_query__64[[#This Row],[Project status]]=Table_query__64[[#This Row],[Project Status Check]],"OK","NOK")</f>
        <v>NOK</v>
      </c>
      <c r="AC430" s="19" t="str">
        <f>IF(Table_query__64[[#This Row],[PM]]=Table_query__64[[#This Row],[PM Check]],"OK","NOK")</f>
        <v>OK</v>
      </c>
      <c r="AD430" s="19" t="str">
        <f>IF(Table_query__64[[#This Row],[PP]]=Table_query__64[[#This Row],[Pilot Check]],"OK","NOK")</f>
        <v>OK</v>
      </c>
      <c r="AE430" s="19"/>
    </row>
    <row r="431" spans="1:31" hidden="1" x14ac:dyDescent="0.3">
      <c r="A431" s="1" t="s">
        <v>997</v>
      </c>
      <c r="B431" s="2" t="s">
        <v>146</v>
      </c>
      <c r="C431" s="3" t="s">
        <v>5195</v>
      </c>
      <c r="D431" s="2" t="s">
        <v>38</v>
      </c>
      <c r="E431" s="2" t="s">
        <v>75</v>
      </c>
      <c r="F431" s="2" t="s">
        <v>122</v>
      </c>
      <c r="G431" s="4">
        <v>45580.083333333336</v>
      </c>
      <c r="H431" s="4">
        <v>45748.083333333336</v>
      </c>
      <c r="I431" s="2" t="s">
        <v>990</v>
      </c>
      <c r="J431" s="2" t="s">
        <v>147</v>
      </c>
      <c r="K431" s="2" t="s">
        <v>115</v>
      </c>
      <c r="L431" t="s">
        <v>285</v>
      </c>
      <c r="M431" s="2" t="s">
        <v>29</v>
      </c>
      <c r="N431" s="3" t="s">
        <v>7891</v>
      </c>
      <c r="O431" s="5">
        <v>2500000</v>
      </c>
      <c r="P431" s="5">
        <v>137600.99</v>
      </c>
      <c r="Q431" s="6">
        <v>2024</v>
      </c>
      <c r="R431" s="7">
        <v>2025</v>
      </c>
      <c r="T431" s="8">
        <v>2527</v>
      </c>
      <c r="U431" s="3" t="s">
        <v>10079</v>
      </c>
      <c r="V431" s="1" t="s">
        <v>33</v>
      </c>
      <c r="W431" s="1" t="s">
        <v>32</v>
      </c>
      <c r="X431" t="str">
        <f>VLOOKUP(Table_query__64[[#This Row],[Nr]],'MyTracker Export'!A:P,'MyTracker Export'!$P$1,FALSE)</f>
        <v>Finished</v>
      </c>
      <c r="Y431" t="str">
        <f>VLOOKUP(Table_query__64[[#This Row],[Nr]],'MyTracker Export'!A:Z,'MyTracker Export'!$Z$1,FALSE)</f>
        <v>Dries Vandekerchove</v>
      </c>
      <c r="Z431" t="str">
        <f>VLOOKUP(Table_query__64[[#This Row],[Nr]],'MyTracker Export'!A:AA,'MyTracker Export'!$AA$1,FALSE)</f>
        <v>Loïc Bouvier</v>
      </c>
      <c r="AB431" s="19" t="str">
        <f>IF(Table_query__64[[#This Row],[Project status]]=Table_query__64[[#This Row],[Project Status Check]],"OK","NOK")</f>
        <v>OK</v>
      </c>
      <c r="AC431" s="19" t="str">
        <f>IF(Table_query__64[[#This Row],[PM]]=Table_query__64[[#This Row],[PM Check]],"OK","NOK")</f>
        <v>OK</v>
      </c>
      <c r="AD431" s="19" t="str">
        <f>IF(Table_query__64[[#This Row],[PP]]=Table_query__64[[#This Row],[Pilot Check]],"OK","NOK")</f>
        <v>OK</v>
      </c>
      <c r="AE431" s="19"/>
    </row>
    <row r="432" spans="1:31" hidden="1" x14ac:dyDescent="0.3">
      <c r="A432" s="1" t="s">
        <v>998</v>
      </c>
      <c r="B432" s="2" t="s">
        <v>999</v>
      </c>
      <c r="C432" s="3" t="s">
        <v>5196</v>
      </c>
      <c r="D432" s="2" t="s">
        <v>53</v>
      </c>
      <c r="E432" s="2" t="s">
        <v>43</v>
      </c>
      <c r="F432" s="2" t="s">
        <v>28</v>
      </c>
      <c r="G432" s="4">
        <v>45580.083333333336</v>
      </c>
      <c r="H432" s="4"/>
      <c r="I432" s="2" t="s">
        <v>239</v>
      </c>
      <c r="J432" s="2" t="s">
        <v>359</v>
      </c>
      <c r="K432" s="2" t="s">
        <v>67</v>
      </c>
      <c r="L432" t="s">
        <v>1000</v>
      </c>
      <c r="M432" s="2" t="s">
        <v>29</v>
      </c>
      <c r="N432" s="3" t="s">
        <v>7892</v>
      </c>
      <c r="O432" s="5">
        <v>25</v>
      </c>
      <c r="P432" s="5">
        <v>1431773</v>
      </c>
      <c r="Q432" s="6">
        <v>2024</v>
      </c>
      <c r="R432" s="7" t="s">
        <v>31</v>
      </c>
      <c r="T432" s="8">
        <v>2526</v>
      </c>
      <c r="U432" s="3" t="s">
        <v>10080</v>
      </c>
      <c r="V432" s="1" t="s">
        <v>33</v>
      </c>
      <c r="W432" s="1" t="s">
        <v>32</v>
      </c>
      <c r="X432" t="str">
        <f>VLOOKUP(Table_query__64[[#This Row],[Nr]],'MyTracker Export'!A:P,'MyTracker Export'!$P$1,FALSE)</f>
        <v>Work in progress</v>
      </c>
      <c r="Y432" t="str">
        <f>VLOOKUP(Table_query__64[[#This Row],[Nr]],'MyTracker Export'!A:Z,'MyTracker Export'!$Z$1,FALSE)</f>
        <v>Bram Puttemans</v>
      </c>
      <c r="Z432" t="str">
        <f>VLOOKUP(Table_query__64[[#This Row],[Nr]],'MyTracker Export'!A:AA,'MyTracker Export'!$AA$1,FALSE)</f>
        <v>Emmanuel Van De Casteele</v>
      </c>
      <c r="AB432" s="19" t="str">
        <f>IF(Table_query__64[[#This Row],[Project status]]=Table_query__64[[#This Row],[Project Status Check]],"OK","NOK")</f>
        <v>OK</v>
      </c>
      <c r="AC432" s="19" t="str">
        <f>IF(Table_query__64[[#This Row],[PM]]=Table_query__64[[#This Row],[PM Check]],"OK","NOK")</f>
        <v>OK</v>
      </c>
      <c r="AD432" s="19" t="str">
        <f>IF(Table_query__64[[#This Row],[PP]]=Table_query__64[[#This Row],[Pilot Check]],"OK","NOK")</f>
        <v>OK</v>
      </c>
      <c r="AE432" s="19"/>
    </row>
    <row r="433" spans="1:31" x14ac:dyDescent="0.3">
      <c r="A433" s="1" t="s">
        <v>1001</v>
      </c>
      <c r="B433" s="2" t="s">
        <v>1002</v>
      </c>
      <c r="C433" s="3" t="s">
        <v>5197</v>
      </c>
      <c r="D433" s="2" t="s">
        <v>58</v>
      </c>
      <c r="E433" s="2" t="s">
        <v>75</v>
      </c>
      <c r="F433" s="2" t="s">
        <v>28</v>
      </c>
      <c r="G433" s="4">
        <v>45579.083333333336</v>
      </c>
      <c r="H433" s="4"/>
      <c r="I433" s="2" t="s">
        <v>266</v>
      </c>
      <c r="J433" s="2" t="s">
        <v>263</v>
      </c>
      <c r="K433" s="2"/>
      <c r="L433" t="s">
        <v>31</v>
      </c>
      <c r="M433" s="2" t="s">
        <v>29</v>
      </c>
      <c r="N433" s="3" t="s">
        <v>7893</v>
      </c>
      <c r="O433" s="5">
        <v>1</v>
      </c>
      <c r="P433" s="5">
        <v>27191.7</v>
      </c>
      <c r="Q433" s="6">
        <v>2024</v>
      </c>
      <c r="R433" s="7" t="s">
        <v>31</v>
      </c>
      <c r="T433" s="8">
        <v>2525</v>
      </c>
      <c r="U433" s="3" t="s">
        <v>10081</v>
      </c>
      <c r="V433" s="1" t="s">
        <v>33</v>
      </c>
      <c r="W433" s="1" t="s">
        <v>32</v>
      </c>
      <c r="X433" t="str">
        <f>VLOOKUP(Table_query__64[[#This Row],[Nr]],'MyTracker Export'!A:P,'MyTracker Export'!$P$1,FALSE)</f>
        <v>Finished</v>
      </c>
      <c r="Y433" t="str">
        <f>VLOOKUP(Table_query__64[[#This Row],[Nr]],'MyTracker Export'!A:Z,'MyTracker Export'!$Z$1,FALSE)</f>
        <v>Alfredo Bartolome</v>
      </c>
      <c r="Z433" t="str">
        <f>VLOOKUP(Table_query__64[[#This Row],[Nr]],'MyTracker Export'!A:AA,'MyTracker Export'!$AA$1,FALSE)</f>
        <v>Carlos Bravo Fernández</v>
      </c>
      <c r="AB433" s="19" t="str">
        <f>IF(Table_query__64[[#This Row],[Project status]]=Table_query__64[[#This Row],[Project Status Check]],"OK","NOK")</f>
        <v>NOK</v>
      </c>
      <c r="AC433" s="19" t="str">
        <f>IF(Table_query__64[[#This Row],[PM]]=Table_query__64[[#This Row],[PM Check]],"OK","NOK")</f>
        <v>OK</v>
      </c>
      <c r="AD433" s="19" t="str">
        <f>IF(Table_query__64[[#This Row],[PP]]=Table_query__64[[#This Row],[Pilot Check]],"OK","NOK")</f>
        <v>NOK</v>
      </c>
      <c r="AE433" s="19"/>
    </row>
    <row r="434" spans="1:31" hidden="1" x14ac:dyDescent="0.3">
      <c r="A434" s="1" t="s">
        <v>1003</v>
      </c>
      <c r="B434" s="2" t="s">
        <v>1002</v>
      </c>
      <c r="C434" s="3" t="s">
        <v>5198</v>
      </c>
      <c r="D434" s="2" t="s">
        <v>53</v>
      </c>
      <c r="E434" s="2" t="s">
        <v>75</v>
      </c>
      <c r="F434" s="2" t="s">
        <v>122</v>
      </c>
      <c r="G434" s="4">
        <v>45575.083333333336</v>
      </c>
      <c r="H434" s="4">
        <v>45575.083333333336</v>
      </c>
      <c r="I434" s="2" t="s">
        <v>266</v>
      </c>
      <c r="J434" s="2" t="s">
        <v>263</v>
      </c>
      <c r="K434" s="2"/>
      <c r="L434" t="s">
        <v>57</v>
      </c>
      <c r="M434" s="2" t="s">
        <v>29</v>
      </c>
      <c r="N434" s="3" t="s">
        <v>7894</v>
      </c>
      <c r="O434" s="5">
        <v>1</v>
      </c>
      <c r="P434" s="5">
        <v>0</v>
      </c>
      <c r="Q434" s="6">
        <v>2024</v>
      </c>
      <c r="R434" s="7">
        <v>2024</v>
      </c>
      <c r="T434" s="8">
        <v>2524</v>
      </c>
      <c r="U434" s="3" t="s">
        <v>10082</v>
      </c>
      <c r="V434" s="1" t="s">
        <v>33</v>
      </c>
      <c r="W434" s="1" t="s">
        <v>32</v>
      </c>
      <c r="X434" t="str">
        <f>VLOOKUP(Table_query__64[[#This Row],[Nr]],'MyTracker Export'!A:P,'MyTracker Export'!$P$1,FALSE)</f>
        <v>Finished</v>
      </c>
      <c r="Y434" t="str">
        <f>VLOOKUP(Table_query__64[[#This Row],[Nr]],'MyTracker Export'!A:Z,'MyTracker Export'!$Z$1,FALSE)</f>
        <v>Alfredo Bartolome</v>
      </c>
      <c r="Z434" t="str">
        <f>VLOOKUP(Table_query__64[[#This Row],[Nr]],'MyTracker Export'!A:AA,'MyTracker Export'!$AA$1,FALSE)</f>
        <v>Carlos Bravo Fernández</v>
      </c>
      <c r="AB434" s="19" t="str">
        <f>IF(Table_query__64[[#This Row],[Project status]]=Table_query__64[[#This Row],[Project Status Check]],"OK","NOK")</f>
        <v>OK</v>
      </c>
      <c r="AC434" s="19" t="str">
        <f>IF(Table_query__64[[#This Row],[PM]]=Table_query__64[[#This Row],[PM Check]],"OK","NOK")</f>
        <v>OK</v>
      </c>
      <c r="AD434" s="19" t="str">
        <f>IF(Table_query__64[[#This Row],[PP]]=Table_query__64[[#This Row],[Pilot Check]],"OK","NOK")</f>
        <v>NOK</v>
      </c>
      <c r="AE434" s="19"/>
    </row>
    <row r="435" spans="1:31" hidden="1" x14ac:dyDescent="0.3">
      <c r="A435" s="1" t="s">
        <v>1004</v>
      </c>
      <c r="B435" s="2" t="s">
        <v>1005</v>
      </c>
      <c r="C435" s="3" t="s">
        <v>5199</v>
      </c>
      <c r="D435" s="2" t="s">
        <v>64</v>
      </c>
      <c r="E435" s="2" t="s">
        <v>82</v>
      </c>
      <c r="F435" s="2" t="s">
        <v>122</v>
      </c>
      <c r="G435" s="4">
        <v>45573.083333333336</v>
      </c>
      <c r="H435" s="4">
        <v>45657.041666666664</v>
      </c>
      <c r="I435" s="2" t="s">
        <v>1006</v>
      </c>
      <c r="J435" s="2" t="s">
        <v>270</v>
      </c>
      <c r="K435" s="2" t="s">
        <v>159</v>
      </c>
      <c r="L435" t="s">
        <v>37</v>
      </c>
      <c r="M435" s="2" t="s">
        <v>29</v>
      </c>
      <c r="N435" s="3" t="s">
        <v>7895</v>
      </c>
      <c r="O435" s="5">
        <v>170</v>
      </c>
      <c r="P435" s="5">
        <v>33761.1</v>
      </c>
      <c r="Q435" s="6">
        <v>2024</v>
      </c>
      <c r="R435" s="7">
        <v>2024</v>
      </c>
      <c r="T435" s="8">
        <v>2523</v>
      </c>
      <c r="U435" s="3" t="s">
        <v>10083</v>
      </c>
      <c r="V435" s="1" t="s">
        <v>33</v>
      </c>
      <c r="W435" s="1" t="s">
        <v>32</v>
      </c>
      <c r="X435" t="str">
        <f>VLOOKUP(Table_query__64[[#This Row],[Nr]],'MyTracker Export'!A:P,'MyTracker Export'!$P$1,FALSE)</f>
        <v>Finished</v>
      </c>
      <c r="Y435" t="e">
        <f>VLOOKUP(Table_query__64[[#This Row],[Nr]],'MyTracker Export'!A:Z,'MyTracker Export'!$Z$1,FALSE)</f>
        <v>#N/A</v>
      </c>
      <c r="Z435" t="str">
        <f>VLOOKUP(Table_query__64[[#This Row],[Nr]],'MyTracker Export'!A:AA,'MyTracker Export'!$AA$1,FALSE)</f>
        <v>Damien Hemmeryckx</v>
      </c>
      <c r="AB435" s="19" t="str">
        <f>IF(Table_query__64[[#This Row],[Project status]]=Table_query__64[[#This Row],[Project Status Check]],"OK","NOK")</f>
        <v>OK</v>
      </c>
      <c r="AC435" s="19" t="e">
        <f>IF(Table_query__64[[#This Row],[PM]]=Table_query__64[[#This Row],[PM Check]],"OK","NOK")</f>
        <v>#N/A</v>
      </c>
      <c r="AD435" s="19" t="str">
        <f>IF(Table_query__64[[#This Row],[PP]]=Table_query__64[[#This Row],[Pilot Check]],"OK","NOK")</f>
        <v>OK</v>
      </c>
      <c r="AE435" s="19"/>
    </row>
    <row r="436" spans="1:31" hidden="1" x14ac:dyDescent="0.3">
      <c r="A436" s="1" t="s">
        <v>1007</v>
      </c>
      <c r="B436" s="2" t="s">
        <v>334</v>
      </c>
      <c r="C436" s="3" t="s">
        <v>5200</v>
      </c>
      <c r="D436" s="2" t="s">
        <v>38</v>
      </c>
      <c r="E436" s="2" t="s">
        <v>82</v>
      </c>
      <c r="F436" s="2" t="s">
        <v>28</v>
      </c>
      <c r="G436" s="4">
        <v>45568.083333333336</v>
      </c>
      <c r="H436" s="4"/>
      <c r="I436" s="2" t="s">
        <v>1009</v>
      </c>
      <c r="J436" s="2" t="s">
        <v>335</v>
      </c>
      <c r="K436" s="2" t="s">
        <v>151</v>
      </c>
      <c r="L436" t="s">
        <v>1008</v>
      </c>
      <c r="M436" s="2" t="s">
        <v>59</v>
      </c>
      <c r="N436" s="3" t="s">
        <v>7896</v>
      </c>
      <c r="O436" s="5">
        <v>11</v>
      </c>
      <c r="P436" s="5">
        <v>340677.9</v>
      </c>
      <c r="Q436" s="6">
        <v>2024</v>
      </c>
      <c r="R436" s="7" t="s">
        <v>31</v>
      </c>
      <c r="T436" s="8">
        <v>2522</v>
      </c>
      <c r="U436" s="3" t="s">
        <v>10084</v>
      </c>
      <c r="V436" s="1" t="s">
        <v>33</v>
      </c>
      <c r="W436" s="1" t="s">
        <v>32</v>
      </c>
      <c r="X436" t="str">
        <f>VLOOKUP(Table_query__64[[#This Row],[Nr]],'MyTracker Export'!A:P,'MyTracker Export'!$P$1,FALSE)</f>
        <v>Work in progress</v>
      </c>
      <c r="Y436" t="str">
        <f>VLOOKUP(Table_query__64[[#This Row],[Nr]],'MyTracker Export'!A:Z,'MyTracker Export'!$Z$1,FALSE)</f>
        <v>Maarten Boulanger</v>
      </c>
      <c r="Z436" t="str">
        <f>VLOOKUP(Table_query__64[[#This Row],[Nr]],'MyTracker Export'!A:AA,'MyTracker Export'!$AA$1,FALSE)</f>
        <v>William Beyst</v>
      </c>
      <c r="AB436" s="19" t="str">
        <f>IF(Table_query__64[[#This Row],[Project status]]=Table_query__64[[#This Row],[Project Status Check]],"OK","NOK")</f>
        <v>OK</v>
      </c>
      <c r="AC436" s="19" t="str">
        <f>IF(Table_query__64[[#This Row],[PM]]=Table_query__64[[#This Row],[PM Check]],"OK","NOK")</f>
        <v>OK</v>
      </c>
      <c r="AD436" s="19" t="str">
        <f>IF(Table_query__64[[#This Row],[PP]]=Table_query__64[[#This Row],[Pilot Check]],"OK","NOK")</f>
        <v>OK</v>
      </c>
      <c r="AE436" s="19"/>
    </row>
    <row r="437" spans="1:31" hidden="1" x14ac:dyDescent="0.3">
      <c r="A437" s="1" t="s">
        <v>1010</v>
      </c>
      <c r="B437" s="2" t="s">
        <v>304</v>
      </c>
      <c r="C437" s="3" t="s">
        <v>5201</v>
      </c>
      <c r="D437" s="2" t="s">
        <v>27</v>
      </c>
      <c r="E437" s="2" t="s">
        <v>25</v>
      </c>
      <c r="F437" s="2" t="s">
        <v>28</v>
      </c>
      <c r="G437" s="4">
        <v>45566.083333333336</v>
      </c>
      <c r="H437" s="4"/>
      <c r="I437" s="2" t="s">
        <v>986</v>
      </c>
      <c r="J437" s="2" t="s">
        <v>30</v>
      </c>
      <c r="K437" s="2"/>
      <c r="L437" t="s">
        <v>849</v>
      </c>
      <c r="M437" s="2" t="s">
        <v>29</v>
      </c>
      <c r="N437" s="3" t="s">
        <v>7897</v>
      </c>
      <c r="O437" s="5">
        <v>0</v>
      </c>
      <c r="P437" s="5">
        <v>99770.08</v>
      </c>
      <c r="Q437" s="6">
        <v>2024</v>
      </c>
      <c r="R437" s="7" t="s">
        <v>31</v>
      </c>
      <c r="T437" s="8">
        <v>2521</v>
      </c>
      <c r="U437" s="3" t="s">
        <v>10085</v>
      </c>
      <c r="V437" s="1" t="s">
        <v>33</v>
      </c>
      <c r="W437" s="1" t="s">
        <v>32</v>
      </c>
      <c r="X437" t="str">
        <f>VLOOKUP(Table_query__64[[#This Row],[Nr]],'MyTracker Export'!A:P,'MyTracker Export'!$P$1,FALSE)</f>
        <v>Work in progress</v>
      </c>
      <c r="Y437" t="str">
        <f>VLOOKUP(Table_query__64[[#This Row],[Nr]],'MyTracker Export'!A:Z,'MyTracker Export'!$Z$1,FALSE)</f>
        <v>Mansour Hamza</v>
      </c>
      <c r="Z437" t="str">
        <f>VLOOKUP(Table_query__64[[#This Row],[Nr]],'MyTracker Export'!A:AA,'MyTracker Export'!$AA$1,FALSE)</f>
        <v>Wissem Bensaid</v>
      </c>
      <c r="AB437" s="19" t="str">
        <f>IF(Table_query__64[[#This Row],[Project status]]=Table_query__64[[#This Row],[Project Status Check]],"OK","NOK")</f>
        <v>OK</v>
      </c>
      <c r="AC437" s="19" t="str">
        <f>IF(Table_query__64[[#This Row],[PM]]=Table_query__64[[#This Row],[PM Check]],"OK","NOK")</f>
        <v>OK</v>
      </c>
      <c r="AD437" s="19" t="str">
        <f>IF(Table_query__64[[#This Row],[PP]]=Table_query__64[[#This Row],[Pilot Check]],"OK","NOK")</f>
        <v>OK</v>
      </c>
      <c r="AE437" s="19"/>
    </row>
    <row r="438" spans="1:31" hidden="1" x14ac:dyDescent="0.3">
      <c r="A438" s="1" t="s">
        <v>1011</v>
      </c>
      <c r="B438" s="2" t="s">
        <v>189</v>
      </c>
      <c r="C438" s="3" t="s">
        <v>5202</v>
      </c>
      <c r="D438" s="2" t="s">
        <v>45</v>
      </c>
      <c r="E438" s="2" t="s">
        <v>43</v>
      </c>
      <c r="F438" s="2" t="s">
        <v>122</v>
      </c>
      <c r="G438" s="4">
        <v>45565.083333333336</v>
      </c>
      <c r="H438" s="4">
        <v>45778.083333333336</v>
      </c>
      <c r="I438" s="2" t="s">
        <v>125</v>
      </c>
      <c r="J438" s="2" t="s">
        <v>54</v>
      </c>
      <c r="K438" s="2"/>
      <c r="L438" t="s">
        <v>44</v>
      </c>
      <c r="M438" s="2" t="s">
        <v>29</v>
      </c>
      <c r="N438" s="3" t="s">
        <v>7898</v>
      </c>
      <c r="O438" s="5">
        <v>2.5</v>
      </c>
      <c r="P438" s="5">
        <v>195475.88</v>
      </c>
      <c r="Q438" s="6">
        <v>2024</v>
      </c>
      <c r="R438" s="7">
        <v>2025</v>
      </c>
      <c r="T438" s="8">
        <v>2520</v>
      </c>
      <c r="U438" s="3" t="s">
        <v>10086</v>
      </c>
      <c r="V438" s="1" t="s">
        <v>33</v>
      </c>
      <c r="W438" s="1" t="s">
        <v>32</v>
      </c>
      <c r="X438" t="str">
        <f>VLOOKUP(Table_query__64[[#This Row],[Nr]],'MyTracker Export'!A:P,'MyTracker Export'!$P$1,FALSE)</f>
        <v>Finished</v>
      </c>
      <c r="Y438" t="str">
        <f>VLOOKUP(Table_query__64[[#This Row],[Nr]],'MyTracker Export'!A:Z,'MyTracker Export'!$Z$1,FALSE)</f>
        <v>Rubén Gutiérrez Llamas</v>
      </c>
      <c r="Z438" t="str">
        <f>VLOOKUP(Table_query__64[[#This Row],[Nr]],'MyTracker Export'!A:AA,'MyTracker Export'!$AA$1,FALSE)</f>
        <v>Natalia Martínez Nieto</v>
      </c>
      <c r="AB438" s="19" t="str">
        <f>IF(Table_query__64[[#This Row],[Project status]]=Table_query__64[[#This Row],[Project Status Check]],"OK","NOK")</f>
        <v>OK</v>
      </c>
      <c r="AC438" s="19" t="str">
        <f>IF(Table_query__64[[#This Row],[PM]]=Table_query__64[[#This Row],[PM Check]],"OK","NOK")</f>
        <v>OK</v>
      </c>
      <c r="AD438" s="19" t="str">
        <f>IF(Table_query__64[[#This Row],[PP]]=Table_query__64[[#This Row],[Pilot Check]],"OK","NOK")</f>
        <v>OK</v>
      </c>
      <c r="AE438" s="19"/>
    </row>
    <row r="439" spans="1:31" hidden="1" x14ac:dyDescent="0.3">
      <c r="A439" s="1" t="s">
        <v>1012</v>
      </c>
      <c r="B439" s="2" t="s">
        <v>870</v>
      </c>
      <c r="C439" s="3" t="s">
        <v>5203</v>
      </c>
      <c r="D439" s="2" t="s">
        <v>27</v>
      </c>
      <c r="E439" s="2" t="s">
        <v>82</v>
      </c>
      <c r="F439" s="2" t="s">
        <v>28</v>
      </c>
      <c r="G439" s="4">
        <v>45565.083333333336</v>
      </c>
      <c r="H439" s="4"/>
      <c r="I439" s="2" t="s">
        <v>1014</v>
      </c>
      <c r="J439" s="2" t="s">
        <v>30</v>
      </c>
      <c r="K439" s="2"/>
      <c r="L439" t="s">
        <v>1013</v>
      </c>
      <c r="M439" s="2" t="s">
        <v>29</v>
      </c>
      <c r="N439" s="3" t="s">
        <v>7899</v>
      </c>
      <c r="O439" s="5">
        <v>0</v>
      </c>
      <c r="P439" s="5">
        <v>282150</v>
      </c>
      <c r="Q439" s="6">
        <v>2024</v>
      </c>
      <c r="R439" s="7" t="s">
        <v>31</v>
      </c>
      <c r="T439" s="8">
        <v>2519</v>
      </c>
      <c r="U439" s="3" t="s">
        <v>10087</v>
      </c>
      <c r="V439" s="1" t="s">
        <v>33</v>
      </c>
      <c r="W439" s="1" t="s">
        <v>32</v>
      </c>
      <c r="X439" t="str">
        <f>VLOOKUP(Table_query__64[[#This Row],[Nr]],'MyTracker Export'!A:P,'MyTracker Export'!$P$1,FALSE)</f>
        <v>Work in progress</v>
      </c>
      <c r="Y439" t="str">
        <f>VLOOKUP(Table_query__64[[#This Row],[Nr]],'MyTracker Export'!A:Z,'MyTracker Export'!$Z$1,FALSE)</f>
        <v>Bilel Khemakhem</v>
      </c>
      <c r="Z439" t="str">
        <f>VLOOKUP(Table_query__64[[#This Row],[Nr]],'MyTracker Export'!A:AA,'MyTracker Export'!$AA$1,FALSE)</f>
        <v>Wissem Bensaid</v>
      </c>
      <c r="AB439" s="19" t="str">
        <f>IF(Table_query__64[[#This Row],[Project status]]=Table_query__64[[#This Row],[Project Status Check]],"OK","NOK")</f>
        <v>OK</v>
      </c>
      <c r="AC439" s="19" t="str">
        <f>IF(Table_query__64[[#This Row],[PM]]=Table_query__64[[#This Row],[PM Check]],"OK","NOK")</f>
        <v>OK</v>
      </c>
      <c r="AD439" s="19" t="str">
        <f>IF(Table_query__64[[#This Row],[PP]]=Table_query__64[[#This Row],[Pilot Check]],"OK","NOK")</f>
        <v>OK</v>
      </c>
      <c r="AE439" s="19"/>
    </row>
    <row r="440" spans="1:31" hidden="1" x14ac:dyDescent="0.3">
      <c r="A440" s="1" t="s">
        <v>1015</v>
      </c>
      <c r="B440" s="2" t="s">
        <v>905</v>
      </c>
      <c r="C440" s="3" t="s">
        <v>5204</v>
      </c>
      <c r="D440" s="2" t="s">
        <v>38</v>
      </c>
      <c r="E440" s="2" t="s">
        <v>36</v>
      </c>
      <c r="F440" s="2" t="s">
        <v>122</v>
      </c>
      <c r="G440" s="4">
        <v>45562.083333333336</v>
      </c>
      <c r="H440" s="4">
        <v>45645.041666666664</v>
      </c>
      <c r="I440" s="2" t="s">
        <v>72</v>
      </c>
      <c r="J440" s="2" t="s">
        <v>694</v>
      </c>
      <c r="K440" s="2" t="s">
        <v>115</v>
      </c>
      <c r="L440" t="s">
        <v>1016</v>
      </c>
      <c r="M440" s="2" t="s">
        <v>29</v>
      </c>
      <c r="N440" s="3" t="s">
        <v>7900</v>
      </c>
      <c r="O440" s="5">
        <v>5000000</v>
      </c>
      <c r="P440" s="5">
        <v>151792.20000000001</v>
      </c>
      <c r="Q440" s="6">
        <v>2024</v>
      </c>
      <c r="R440" s="7">
        <v>2024</v>
      </c>
      <c r="T440" s="8">
        <v>2518</v>
      </c>
      <c r="U440" s="3" t="s">
        <v>10088</v>
      </c>
      <c r="V440" s="1" t="s">
        <v>33</v>
      </c>
      <c r="W440" s="1" t="s">
        <v>32</v>
      </c>
      <c r="X440" t="str">
        <f>VLOOKUP(Table_query__64[[#This Row],[Nr]],'MyTracker Export'!A:P,'MyTracker Export'!$P$1,FALSE)</f>
        <v>Finished</v>
      </c>
      <c r="Y440" t="str">
        <f>VLOOKUP(Table_query__64[[#This Row],[Nr]],'MyTracker Export'!A:Z,'MyTracker Export'!$Z$1,FALSE)</f>
        <v>Lucas Soto</v>
      </c>
      <c r="Z440" t="e">
        <f>VLOOKUP(Table_query__64[[#This Row],[Nr]],'MyTracker Export'!A:AA,'MyTracker Export'!$AA$1,FALSE)</f>
        <v>#N/A</v>
      </c>
      <c r="AB440" s="19" t="str">
        <f>IF(Table_query__64[[#This Row],[Project status]]=Table_query__64[[#This Row],[Project Status Check]],"OK","NOK")</f>
        <v>OK</v>
      </c>
      <c r="AC440" s="19" t="str">
        <f>IF(Table_query__64[[#This Row],[PM]]=Table_query__64[[#This Row],[PM Check]],"OK","NOK")</f>
        <v>NOK</v>
      </c>
      <c r="AD440" s="19" t="e">
        <f>IF(Table_query__64[[#This Row],[PP]]=Table_query__64[[#This Row],[Pilot Check]],"OK","NOK")</f>
        <v>#N/A</v>
      </c>
      <c r="AE440" s="19"/>
    </row>
    <row r="441" spans="1:31" hidden="1" x14ac:dyDescent="0.3">
      <c r="A441" s="1" t="s">
        <v>1017</v>
      </c>
      <c r="B441" s="2" t="s">
        <v>1018</v>
      </c>
      <c r="C441" s="3" t="s">
        <v>5205</v>
      </c>
      <c r="D441" s="2" t="s">
        <v>45</v>
      </c>
      <c r="E441" s="2" t="s">
        <v>43</v>
      </c>
      <c r="F441" s="2" t="s">
        <v>122</v>
      </c>
      <c r="G441" s="4">
        <v>45561.083333333336</v>
      </c>
      <c r="H441" s="4">
        <v>45936.083333333336</v>
      </c>
      <c r="I441" s="2" t="s">
        <v>46</v>
      </c>
      <c r="J441" s="2" t="s">
        <v>184</v>
      </c>
      <c r="K441" s="2" t="s">
        <v>1019</v>
      </c>
      <c r="L441" t="s">
        <v>44</v>
      </c>
      <c r="M441" s="2" t="s">
        <v>29</v>
      </c>
      <c r="N441" s="3" t="s">
        <v>7901</v>
      </c>
      <c r="O441" s="5">
        <v>0.4</v>
      </c>
      <c r="P441" s="5">
        <v>29820</v>
      </c>
      <c r="Q441" s="6">
        <v>2024</v>
      </c>
      <c r="R441" s="7">
        <v>2025</v>
      </c>
      <c r="T441" s="8">
        <v>2516</v>
      </c>
      <c r="U441" s="3" t="s">
        <v>10089</v>
      </c>
      <c r="V441" s="1" t="s">
        <v>33</v>
      </c>
      <c r="W441" s="1" t="s">
        <v>32</v>
      </c>
      <c r="X441" t="str">
        <f>VLOOKUP(Table_query__64[[#This Row],[Nr]],'MyTracker Export'!A:P,'MyTracker Export'!$P$1,FALSE)</f>
        <v>Finished</v>
      </c>
      <c r="Y441" t="str">
        <f>VLOOKUP(Table_query__64[[#This Row],[Nr]],'MyTracker Export'!A:Z,'MyTracker Export'!$Z$1,FALSE)</f>
        <v>Laura Cestau</v>
      </c>
      <c r="Z441" t="str">
        <f>VLOOKUP(Table_query__64[[#This Row],[Nr]],'MyTracker Export'!A:AA,'MyTracker Export'!$AA$1,FALSE)</f>
        <v>Begona Soto</v>
      </c>
      <c r="AB441" s="19" t="str">
        <f>IF(Table_query__64[[#This Row],[Project status]]=Table_query__64[[#This Row],[Project Status Check]],"OK","NOK")</f>
        <v>OK</v>
      </c>
      <c r="AC441" s="19" t="str">
        <f>IF(Table_query__64[[#This Row],[PM]]=Table_query__64[[#This Row],[PM Check]],"OK","NOK")</f>
        <v>OK</v>
      </c>
      <c r="AD441" s="19" t="str">
        <f>IF(Table_query__64[[#This Row],[PP]]=Table_query__64[[#This Row],[Pilot Check]],"OK","NOK")</f>
        <v>OK</v>
      </c>
      <c r="AE441" s="19"/>
    </row>
    <row r="442" spans="1:31" x14ac:dyDescent="0.3">
      <c r="A442" s="1" t="s">
        <v>1020</v>
      </c>
      <c r="B442" s="2" t="s">
        <v>679</v>
      </c>
      <c r="C442" s="3" t="s">
        <v>5206</v>
      </c>
      <c r="D442" s="2" t="s">
        <v>178</v>
      </c>
      <c r="E442" s="2" t="s">
        <v>75</v>
      </c>
      <c r="F442" s="2" t="s">
        <v>28</v>
      </c>
      <c r="G442" s="4">
        <v>45561.083333333336</v>
      </c>
      <c r="H442" s="4"/>
      <c r="I442" s="2" t="s">
        <v>1021</v>
      </c>
      <c r="J442" s="2" t="s">
        <v>308</v>
      </c>
      <c r="K442" s="2"/>
      <c r="L442" t="s">
        <v>57</v>
      </c>
      <c r="M442" s="2" t="s">
        <v>59</v>
      </c>
      <c r="N442" s="3" t="s">
        <v>7902</v>
      </c>
      <c r="O442" s="5">
        <v>1</v>
      </c>
      <c r="P442" s="5">
        <v>60102</v>
      </c>
      <c r="Q442" s="6">
        <v>2024</v>
      </c>
      <c r="R442" s="7" t="s">
        <v>31</v>
      </c>
      <c r="T442" s="8">
        <v>2515</v>
      </c>
      <c r="U442" s="3" t="s">
        <v>10090</v>
      </c>
      <c r="V442" s="1" t="s">
        <v>33</v>
      </c>
      <c r="W442" s="1" t="s">
        <v>32</v>
      </c>
      <c r="X442" t="str">
        <f>VLOOKUP(Table_query__64[[#This Row],[Nr]],'MyTracker Export'!A:P,'MyTracker Export'!$P$1,FALSE)</f>
        <v>Finished</v>
      </c>
      <c r="Y442" t="str">
        <f>VLOOKUP(Table_query__64[[#This Row],[Nr]],'MyTracker Export'!A:Z,'MyTracker Export'!$Z$1,FALSE)</f>
        <v>Nelli Grabek</v>
      </c>
      <c r="Z442" t="str">
        <f>VLOOKUP(Table_query__64[[#This Row],[Nr]],'MyTracker Export'!A:AA,'MyTracker Export'!$AA$1,FALSE)</f>
        <v>Nicolas Dubois</v>
      </c>
      <c r="AB442" s="19" t="str">
        <f>IF(Table_query__64[[#This Row],[Project status]]=Table_query__64[[#This Row],[Project Status Check]],"OK","NOK")</f>
        <v>NOK</v>
      </c>
      <c r="AC442" s="19" t="str">
        <f>IF(Table_query__64[[#This Row],[PM]]=Table_query__64[[#This Row],[PM Check]],"OK","NOK")</f>
        <v>OK</v>
      </c>
      <c r="AD442" s="19" t="str">
        <f>IF(Table_query__64[[#This Row],[PP]]=Table_query__64[[#This Row],[Pilot Check]],"OK","NOK")</f>
        <v>OK</v>
      </c>
      <c r="AE442" s="19"/>
    </row>
    <row r="443" spans="1:31" hidden="1" x14ac:dyDescent="0.3">
      <c r="A443" s="1" t="s">
        <v>1022</v>
      </c>
      <c r="B443" s="2" t="s">
        <v>571</v>
      </c>
      <c r="C443" s="3" t="s">
        <v>5207</v>
      </c>
      <c r="D443" s="2" t="s">
        <v>53</v>
      </c>
      <c r="E443" s="2" t="s">
        <v>43</v>
      </c>
      <c r="F443" s="2" t="s">
        <v>28</v>
      </c>
      <c r="G443" s="4">
        <v>45561.083333333336</v>
      </c>
      <c r="H443" s="4"/>
      <c r="I443" s="2" t="s">
        <v>332</v>
      </c>
      <c r="J443" s="2" t="s">
        <v>110</v>
      </c>
      <c r="K443" s="2" t="s">
        <v>458</v>
      </c>
      <c r="L443" t="s">
        <v>44</v>
      </c>
      <c r="M443" s="2" t="s">
        <v>29</v>
      </c>
      <c r="N443" s="3" t="s">
        <v>7903</v>
      </c>
      <c r="O443" s="5">
        <v>1</v>
      </c>
      <c r="P443" s="5">
        <v>258773.07</v>
      </c>
      <c r="Q443" s="6">
        <v>2024</v>
      </c>
      <c r="R443" s="7" t="s">
        <v>31</v>
      </c>
      <c r="T443" s="8">
        <v>2514</v>
      </c>
      <c r="U443" s="3" t="s">
        <v>10091</v>
      </c>
      <c r="V443" s="1" t="s">
        <v>33</v>
      </c>
      <c r="W443" s="1" t="s">
        <v>32</v>
      </c>
      <c r="X443" t="str">
        <f>VLOOKUP(Table_query__64[[#This Row],[Nr]],'MyTracker Export'!A:P,'MyTracker Export'!$P$1,FALSE)</f>
        <v>Work in progress</v>
      </c>
      <c r="Y443" t="str">
        <f>VLOOKUP(Table_query__64[[#This Row],[Nr]],'MyTracker Export'!A:Z,'MyTracker Export'!$Z$1,FALSE)</f>
        <v>Carlos Rubio Zugadi</v>
      </c>
      <c r="Z443" t="str">
        <f>VLOOKUP(Table_query__64[[#This Row],[Nr]],'MyTracker Export'!A:AA,'MyTracker Export'!$AA$1,FALSE)</f>
        <v>Yannick Vega Fernandez</v>
      </c>
      <c r="AB443" s="19" t="str">
        <f>IF(Table_query__64[[#This Row],[Project status]]=Table_query__64[[#This Row],[Project Status Check]],"OK","NOK")</f>
        <v>OK</v>
      </c>
      <c r="AC443" s="19" t="str">
        <f>IF(Table_query__64[[#This Row],[PM]]=Table_query__64[[#This Row],[PM Check]],"OK","NOK")</f>
        <v>OK</v>
      </c>
      <c r="AD443" s="19" t="str">
        <f>IF(Table_query__64[[#This Row],[PP]]=Table_query__64[[#This Row],[Pilot Check]],"OK","NOK")</f>
        <v>NOK</v>
      </c>
      <c r="AE443" s="19"/>
    </row>
    <row r="444" spans="1:31" hidden="1" x14ac:dyDescent="0.3">
      <c r="A444" s="1" t="s">
        <v>1023</v>
      </c>
      <c r="B444" s="2" t="s">
        <v>1024</v>
      </c>
      <c r="C444" s="3" t="s">
        <v>5208</v>
      </c>
      <c r="D444" s="2" t="s">
        <v>45</v>
      </c>
      <c r="E444" s="2" t="s">
        <v>43</v>
      </c>
      <c r="F444" s="2" t="s">
        <v>122</v>
      </c>
      <c r="G444" s="4">
        <v>45558.083333333336</v>
      </c>
      <c r="H444" s="4">
        <v>45936.083333333336</v>
      </c>
      <c r="I444" s="2" t="s">
        <v>277</v>
      </c>
      <c r="J444" s="2" t="s">
        <v>46</v>
      </c>
      <c r="K444" s="2"/>
      <c r="L444" t="s">
        <v>44</v>
      </c>
      <c r="M444" s="2" t="s">
        <v>29</v>
      </c>
      <c r="N444" s="3" t="s">
        <v>7904</v>
      </c>
      <c r="O444" s="5">
        <v>0.3</v>
      </c>
      <c r="P444" s="5">
        <v>22000</v>
      </c>
      <c r="Q444" s="6">
        <v>2024</v>
      </c>
      <c r="R444" s="7">
        <v>2025</v>
      </c>
      <c r="T444" s="8">
        <v>2513</v>
      </c>
      <c r="U444" s="3" t="s">
        <v>10092</v>
      </c>
      <c r="V444" s="1" t="s">
        <v>33</v>
      </c>
      <c r="W444" s="1" t="s">
        <v>32</v>
      </c>
      <c r="X444" t="str">
        <f>VLOOKUP(Table_query__64[[#This Row],[Nr]],'MyTracker Export'!A:P,'MyTracker Export'!$P$1,FALSE)</f>
        <v>Finished</v>
      </c>
      <c r="Y444" t="str">
        <f>VLOOKUP(Table_query__64[[#This Row],[Nr]],'MyTracker Export'!A:Z,'MyTracker Export'!$Z$1,FALSE)</f>
        <v>Ricardo Roda</v>
      </c>
      <c r="Z444" t="str">
        <f>VLOOKUP(Table_query__64[[#This Row],[Nr]],'MyTracker Export'!A:AA,'MyTracker Export'!$AA$1,FALSE)</f>
        <v>Laura Cestau</v>
      </c>
      <c r="AB444" s="19" t="str">
        <f>IF(Table_query__64[[#This Row],[Project status]]=Table_query__64[[#This Row],[Project Status Check]],"OK","NOK")</f>
        <v>OK</v>
      </c>
      <c r="AC444" s="19" t="str">
        <f>IF(Table_query__64[[#This Row],[PM]]=Table_query__64[[#This Row],[PM Check]],"OK","NOK")</f>
        <v>OK</v>
      </c>
      <c r="AD444" s="19" t="str">
        <f>IF(Table_query__64[[#This Row],[PP]]=Table_query__64[[#This Row],[Pilot Check]],"OK","NOK")</f>
        <v>OK</v>
      </c>
      <c r="AE444" s="19"/>
    </row>
    <row r="445" spans="1:31" x14ac:dyDescent="0.3">
      <c r="A445" s="1" t="s">
        <v>1025</v>
      </c>
      <c r="B445" s="2" t="s">
        <v>1026</v>
      </c>
      <c r="C445" s="3" t="s">
        <v>5209</v>
      </c>
      <c r="D445" s="2" t="s">
        <v>45</v>
      </c>
      <c r="E445" s="2" t="s">
        <v>36</v>
      </c>
      <c r="F445" s="2" t="s">
        <v>28</v>
      </c>
      <c r="G445" s="4">
        <v>45558.083333333336</v>
      </c>
      <c r="H445" s="4"/>
      <c r="I445" s="2" t="s">
        <v>184</v>
      </c>
      <c r="J445" s="2" t="s">
        <v>158</v>
      </c>
      <c r="K445" s="2"/>
      <c r="L445" t="s">
        <v>52</v>
      </c>
      <c r="M445" s="2" t="s">
        <v>29</v>
      </c>
      <c r="N445" s="3" t="s">
        <v>7905</v>
      </c>
      <c r="O445" s="5">
        <v>3</v>
      </c>
      <c r="P445" s="5">
        <v>3563.75</v>
      </c>
      <c r="Q445" s="6">
        <v>2024</v>
      </c>
      <c r="R445" s="7" t="s">
        <v>31</v>
      </c>
      <c r="T445" s="8">
        <v>2512</v>
      </c>
      <c r="U445" s="3" t="s">
        <v>10093</v>
      </c>
      <c r="V445" s="1" t="s">
        <v>33</v>
      </c>
      <c r="W445" s="1" t="s">
        <v>32</v>
      </c>
      <c r="X445" t="str">
        <f>VLOOKUP(Table_query__64[[#This Row],[Nr]],'MyTracker Export'!A:P,'MyTracker Export'!$P$1,FALSE)</f>
        <v>Finished</v>
      </c>
      <c r="Y445" t="str">
        <f>VLOOKUP(Table_query__64[[#This Row],[Nr]],'MyTracker Export'!A:Z,'MyTracker Export'!$Z$1,FALSE)</f>
        <v>Begona Soto</v>
      </c>
      <c r="Z445" t="str">
        <f>VLOOKUP(Table_query__64[[#This Row],[Nr]],'MyTracker Export'!A:AA,'MyTracker Export'!$AA$1,FALSE)</f>
        <v>Juan Juarez Quintana</v>
      </c>
      <c r="AB445" s="19" t="str">
        <f>IF(Table_query__64[[#This Row],[Project status]]=Table_query__64[[#This Row],[Project Status Check]],"OK","NOK")</f>
        <v>NOK</v>
      </c>
      <c r="AC445" s="19" t="str">
        <f>IF(Table_query__64[[#This Row],[PM]]=Table_query__64[[#This Row],[PM Check]],"OK","NOK")</f>
        <v>OK</v>
      </c>
      <c r="AD445" s="19" t="str">
        <f>IF(Table_query__64[[#This Row],[PP]]=Table_query__64[[#This Row],[Pilot Check]],"OK","NOK")</f>
        <v>NOK</v>
      </c>
      <c r="AE445" s="19"/>
    </row>
    <row r="446" spans="1:31" hidden="1" x14ac:dyDescent="0.3">
      <c r="A446" s="1" t="s">
        <v>1027</v>
      </c>
      <c r="B446" s="2" t="s">
        <v>1028</v>
      </c>
      <c r="C446" s="3" t="s">
        <v>5210</v>
      </c>
      <c r="D446" s="2" t="s">
        <v>741</v>
      </c>
      <c r="E446" s="2" t="s">
        <v>82</v>
      </c>
      <c r="F446" s="2" t="s">
        <v>122</v>
      </c>
      <c r="G446" s="4">
        <v>45555.083333333336</v>
      </c>
      <c r="H446" s="4">
        <v>45564.083333333336</v>
      </c>
      <c r="I446" s="2" t="s">
        <v>1029</v>
      </c>
      <c r="J446" s="2" t="s">
        <v>742</v>
      </c>
      <c r="K446" s="2" t="s">
        <v>159</v>
      </c>
      <c r="L446" t="s">
        <v>83</v>
      </c>
      <c r="M446" s="2" t="s">
        <v>59</v>
      </c>
      <c r="N446" s="3" t="s">
        <v>7906</v>
      </c>
      <c r="O446" s="5">
        <v>0.01</v>
      </c>
      <c r="P446" s="5">
        <v>35010</v>
      </c>
      <c r="Q446" s="6">
        <v>2024</v>
      </c>
      <c r="R446" s="7">
        <v>2024</v>
      </c>
      <c r="T446" s="8">
        <v>2511</v>
      </c>
      <c r="U446" s="3" t="s">
        <v>10094</v>
      </c>
      <c r="V446" s="1" t="s">
        <v>33</v>
      </c>
      <c r="W446" s="1" t="s">
        <v>32</v>
      </c>
      <c r="X446" t="str">
        <f>VLOOKUP(Table_query__64[[#This Row],[Nr]],'MyTracker Export'!A:P,'MyTracker Export'!$P$1,FALSE)</f>
        <v>Finished</v>
      </c>
      <c r="Y446" t="e">
        <f>VLOOKUP(Table_query__64[[#This Row],[Nr]],'MyTracker Export'!A:Z,'MyTracker Export'!$Z$1,FALSE)</f>
        <v>#N/A</v>
      </c>
      <c r="Z446" t="str">
        <f>VLOOKUP(Table_query__64[[#This Row],[Nr]],'MyTracker Export'!A:AA,'MyTracker Export'!$AA$1,FALSE)</f>
        <v>Pierre-Phillipe Barzin</v>
      </c>
      <c r="AB446" s="19" t="str">
        <f>IF(Table_query__64[[#This Row],[Project status]]=Table_query__64[[#This Row],[Project Status Check]],"OK","NOK")</f>
        <v>OK</v>
      </c>
      <c r="AC446" s="19" t="e">
        <f>IF(Table_query__64[[#This Row],[PM]]=Table_query__64[[#This Row],[PM Check]],"OK","NOK")</f>
        <v>#N/A</v>
      </c>
      <c r="AD446" s="19" t="str">
        <f>IF(Table_query__64[[#This Row],[PP]]=Table_query__64[[#This Row],[Pilot Check]],"OK","NOK")</f>
        <v>OK</v>
      </c>
      <c r="AE446" s="19"/>
    </row>
    <row r="447" spans="1:31" hidden="1" x14ac:dyDescent="0.3">
      <c r="A447" s="1" t="s">
        <v>1030</v>
      </c>
      <c r="B447" s="2" t="s">
        <v>576</v>
      </c>
      <c r="C447" s="3" t="s">
        <v>5211</v>
      </c>
      <c r="D447" s="2" t="s">
        <v>53</v>
      </c>
      <c r="E447" s="2" t="s">
        <v>104</v>
      </c>
      <c r="F447" s="2" t="s">
        <v>122</v>
      </c>
      <c r="G447" s="4">
        <v>45555.083333333336</v>
      </c>
      <c r="H447" s="4">
        <v>45555.083333333336</v>
      </c>
      <c r="I447" s="2" t="s">
        <v>578</v>
      </c>
      <c r="J447" s="2" t="s">
        <v>871</v>
      </c>
      <c r="K447" s="2"/>
      <c r="L447" t="s">
        <v>1031</v>
      </c>
      <c r="M447" s="2" t="s">
        <v>59</v>
      </c>
      <c r="N447" s="3" t="s">
        <v>7907</v>
      </c>
      <c r="O447" s="5">
        <v>0</v>
      </c>
      <c r="P447" s="5">
        <v>178750</v>
      </c>
      <c r="Q447" s="6">
        <v>2024</v>
      </c>
      <c r="R447" s="7">
        <v>2024</v>
      </c>
      <c r="T447" s="8">
        <v>2510</v>
      </c>
      <c r="U447" s="3" t="s">
        <v>10095</v>
      </c>
      <c r="V447" s="1" t="s">
        <v>33</v>
      </c>
      <c r="W447" s="1" t="s">
        <v>32</v>
      </c>
      <c r="X447" t="str">
        <f>VLOOKUP(Table_query__64[[#This Row],[Nr]],'MyTracker Export'!A:P,'MyTracker Export'!$P$1,FALSE)</f>
        <v>Finished</v>
      </c>
      <c r="Y447" t="str">
        <f>VLOOKUP(Table_query__64[[#This Row],[Nr]],'MyTracker Export'!A:Z,'MyTracker Export'!$Z$1,FALSE)</f>
        <v>Lucas Joassin</v>
      </c>
      <c r="Z447" t="e">
        <f>VLOOKUP(Table_query__64[[#This Row],[Nr]],'MyTracker Export'!A:AA,'MyTracker Export'!$AA$1,FALSE)</f>
        <v>#N/A</v>
      </c>
      <c r="AB447" s="19" t="str">
        <f>IF(Table_query__64[[#This Row],[Project status]]=Table_query__64[[#This Row],[Project Status Check]],"OK","NOK")</f>
        <v>OK</v>
      </c>
      <c r="AC447" s="19" t="str">
        <f>IF(Table_query__64[[#This Row],[PM]]=Table_query__64[[#This Row],[PM Check]],"OK","NOK")</f>
        <v>OK</v>
      </c>
      <c r="AD447" s="19" t="e">
        <f>IF(Table_query__64[[#This Row],[PP]]=Table_query__64[[#This Row],[Pilot Check]],"OK","NOK")</f>
        <v>#N/A</v>
      </c>
      <c r="AE447" s="19"/>
    </row>
    <row r="448" spans="1:31" hidden="1" x14ac:dyDescent="0.3">
      <c r="A448" s="1" t="s">
        <v>1032</v>
      </c>
      <c r="B448" s="2" t="s">
        <v>1033</v>
      </c>
      <c r="C448" s="3" t="s">
        <v>5212</v>
      </c>
      <c r="D448" s="2" t="s">
        <v>1034</v>
      </c>
      <c r="E448" s="2" t="s">
        <v>75</v>
      </c>
      <c r="F448" s="2" t="s">
        <v>28</v>
      </c>
      <c r="G448" s="4">
        <v>45555.083333333336</v>
      </c>
      <c r="H448" s="4"/>
      <c r="I448" s="2" t="s">
        <v>274</v>
      </c>
      <c r="J448" s="2" t="s">
        <v>40</v>
      </c>
      <c r="K448" s="2" t="s">
        <v>141</v>
      </c>
      <c r="L448" t="s">
        <v>37</v>
      </c>
      <c r="M448" s="2" t="s">
        <v>59</v>
      </c>
      <c r="N448" s="3" t="s">
        <v>7908</v>
      </c>
      <c r="O448" s="5">
        <v>10</v>
      </c>
      <c r="P448" s="5">
        <v>664386</v>
      </c>
      <c r="Q448" s="6">
        <v>2024</v>
      </c>
      <c r="R448" s="7" t="s">
        <v>31</v>
      </c>
      <c r="T448" s="8">
        <v>2509</v>
      </c>
      <c r="U448" s="3" t="s">
        <v>10096</v>
      </c>
      <c r="V448" s="1" t="s">
        <v>33</v>
      </c>
      <c r="W448" s="1" t="s">
        <v>32</v>
      </c>
      <c r="X448" t="str">
        <f>VLOOKUP(Table_query__64[[#This Row],[Nr]],'MyTracker Export'!A:P,'MyTracker Export'!$P$1,FALSE)</f>
        <v>Work in progress</v>
      </c>
      <c r="Y448" t="str">
        <f>VLOOKUP(Table_query__64[[#This Row],[Nr]],'MyTracker Export'!A:Z,'MyTracker Export'!$Z$1,FALSE)</f>
        <v>Adrien Ongenae</v>
      </c>
      <c r="Z448" t="str">
        <f>VLOOKUP(Table_query__64[[#This Row],[Nr]],'MyTracker Export'!A:AA,'MyTracker Export'!$AA$1,FALSE)</f>
        <v>Karel De Swert</v>
      </c>
      <c r="AB448" s="19" t="str">
        <f>IF(Table_query__64[[#This Row],[Project status]]=Table_query__64[[#This Row],[Project Status Check]],"OK","NOK")</f>
        <v>OK</v>
      </c>
      <c r="AC448" s="19" t="str">
        <f>IF(Table_query__64[[#This Row],[PM]]=Table_query__64[[#This Row],[PM Check]],"OK","NOK")</f>
        <v>OK</v>
      </c>
      <c r="AD448" s="19" t="str">
        <f>IF(Table_query__64[[#This Row],[PP]]=Table_query__64[[#This Row],[Pilot Check]],"OK","NOK")</f>
        <v>OK</v>
      </c>
      <c r="AE448" s="19"/>
    </row>
    <row r="449" spans="1:31" x14ac:dyDescent="0.3">
      <c r="A449" s="1" t="s">
        <v>1035</v>
      </c>
      <c r="B449" s="2" t="s">
        <v>1036</v>
      </c>
      <c r="C449" s="3" t="s">
        <v>1036</v>
      </c>
      <c r="D449" s="2" t="s">
        <v>89</v>
      </c>
      <c r="E449" s="2" t="s">
        <v>43</v>
      </c>
      <c r="F449" s="2" t="s">
        <v>28</v>
      </c>
      <c r="G449" s="4">
        <v>45554.083333333336</v>
      </c>
      <c r="H449" s="4"/>
      <c r="I449" s="2" t="s">
        <v>1037</v>
      </c>
      <c r="J449" s="2" t="s">
        <v>319</v>
      </c>
      <c r="K449" s="2" t="s">
        <v>90</v>
      </c>
      <c r="L449" t="s">
        <v>1016</v>
      </c>
      <c r="M449" s="2" t="s">
        <v>29</v>
      </c>
      <c r="N449" s="3" t="s">
        <v>7909</v>
      </c>
      <c r="O449" s="5">
        <v>0</v>
      </c>
      <c r="P449" s="5">
        <v>60362.5</v>
      </c>
      <c r="Q449" s="6">
        <v>2024</v>
      </c>
      <c r="R449" s="7" t="s">
        <v>31</v>
      </c>
      <c r="T449" s="8">
        <v>2508</v>
      </c>
      <c r="U449" s="3" t="s">
        <v>10097</v>
      </c>
      <c r="V449" s="1" t="s">
        <v>33</v>
      </c>
      <c r="W449" s="1" t="s">
        <v>32</v>
      </c>
      <c r="X449" t="str">
        <f>VLOOKUP(Table_query__64[[#This Row],[Nr]],'MyTracker Export'!A:P,'MyTracker Export'!$P$1,FALSE)</f>
        <v>Finished</v>
      </c>
      <c r="Y449" t="str">
        <f>VLOOKUP(Table_query__64[[#This Row],[Nr]],'MyTracker Export'!A:Z,'MyTracker Export'!$Z$1,FALSE)</f>
        <v>Tsanko Mihov</v>
      </c>
      <c r="Z449" t="str">
        <f>VLOOKUP(Table_query__64[[#This Row],[Nr]],'MyTracker Export'!A:AA,'MyTracker Export'!$AA$1,FALSE)</f>
        <v>Boris Krastev</v>
      </c>
      <c r="AB449" s="19" t="str">
        <f>IF(Table_query__64[[#This Row],[Project status]]=Table_query__64[[#This Row],[Project Status Check]],"OK","NOK")</f>
        <v>NOK</v>
      </c>
      <c r="AC449" s="19" t="str">
        <f>IF(Table_query__64[[#This Row],[PM]]=Table_query__64[[#This Row],[PM Check]],"OK","NOK")</f>
        <v>OK</v>
      </c>
      <c r="AD449" s="19" t="str">
        <f>IF(Table_query__64[[#This Row],[PP]]=Table_query__64[[#This Row],[Pilot Check]],"OK","NOK")</f>
        <v>OK</v>
      </c>
      <c r="AE449" s="19"/>
    </row>
    <row r="450" spans="1:31" hidden="1" x14ac:dyDescent="0.3">
      <c r="A450" s="1" t="s">
        <v>1038</v>
      </c>
      <c r="B450" s="2" t="s">
        <v>1039</v>
      </c>
      <c r="C450" s="3" t="s">
        <v>5213</v>
      </c>
      <c r="D450" s="2" t="s">
        <v>178</v>
      </c>
      <c r="E450" s="2" t="s">
        <v>36</v>
      </c>
      <c r="F450" s="2" t="s">
        <v>122</v>
      </c>
      <c r="G450" s="4">
        <v>45552.083333333336</v>
      </c>
      <c r="H450" s="4">
        <v>45991.041666666664</v>
      </c>
      <c r="I450" s="2" t="s">
        <v>295</v>
      </c>
      <c r="J450" s="2" t="s">
        <v>150</v>
      </c>
      <c r="K450" s="2"/>
      <c r="L450" t="s">
        <v>1040</v>
      </c>
      <c r="M450" s="2" t="s">
        <v>29</v>
      </c>
      <c r="N450" s="3" t="s">
        <v>7910</v>
      </c>
      <c r="O450" s="5">
        <v>5</v>
      </c>
      <c r="P450" s="5">
        <v>72862.600000000006</v>
      </c>
      <c r="Q450" s="6">
        <v>2024</v>
      </c>
      <c r="R450" s="7">
        <v>2025</v>
      </c>
      <c r="T450" s="8">
        <v>2507</v>
      </c>
      <c r="U450" s="3" t="s">
        <v>10098</v>
      </c>
      <c r="V450" s="1" t="s">
        <v>33</v>
      </c>
      <c r="W450" s="1" t="s">
        <v>32</v>
      </c>
      <c r="X450" t="str">
        <f>VLOOKUP(Table_query__64[[#This Row],[Nr]],'MyTracker Export'!A:P,'MyTracker Export'!$P$1,FALSE)</f>
        <v>Finished</v>
      </c>
      <c r="Y450" t="str">
        <f>VLOOKUP(Table_query__64[[#This Row],[Nr]],'MyTracker Export'!A:Z,'MyTracker Export'!$Z$1,FALSE)</f>
        <v>Mohamed Chedly Ben Ghorbel</v>
      </c>
      <c r="Z450" t="str">
        <f>VLOOKUP(Table_query__64[[#This Row],[Nr]],'MyTracker Export'!A:AA,'MyTracker Export'!$AA$1,FALSE)</f>
        <v>Fiete Heinrich</v>
      </c>
      <c r="AB450" s="19" t="str">
        <f>IF(Table_query__64[[#This Row],[Project status]]=Table_query__64[[#This Row],[Project Status Check]],"OK","NOK")</f>
        <v>OK</v>
      </c>
      <c r="AC450" s="19" t="str">
        <f>IF(Table_query__64[[#This Row],[PM]]=Table_query__64[[#This Row],[PM Check]],"OK","NOK")</f>
        <v>OK</v>
      </c>
      <c r="AD450" s="19" t="str">
        <f>IF(Table_query__64[[#This Row],[PP]]=Table_query__64[[#This Row],[Pilot Check]],"OK","NOK")</f>
        <v>OK</v>
      </c>
      <c r="AE450" s="19"/>
    </row>
    <row r="451" spans="1:31" x14ac:dyDescent="0.3">
      <c r="A451" s="1" t="s">
        <v>1041</v>
      </c>
      <c r="B451" s="2" t="s">
        <v>169</v>
      </c>
      <c r="C451" s="3" t="s">
        <v>5214</v>
      </c>
      <c r="D451" s="2" t="s">
        <v>27</v>
      </c>
      <c r="E451" s="2" t="s">
        <v>82</v>
      </c>
      <c r="F451" s="2" t="s">
        <v>28</v>
      </c>
      <c r="G451" s="4">
        <v>45548.083333333336</v>
      </c>
      <c r="H451" s="4"/>
      <c r="I451" s="2" t="s">
        <v>841</v>
      </c>
      <c r="J451" s="2" t="s">
        <v>30</v>
      </c>
      <c r="K451" s="2"/>
      <c r="L451" t="s">
        <v>197</v>
      </c>
      <c r="M451" s="2" t="s">
        <v>29</v>
      </c>
      <c r="N451" s="3" t="s">
        <v>7911</v>
      </c>
      <c r="O451" s="5">
        <v>0</v>
      </c>
      <c r="P451" s="5">
        <v>1080</v>
      </c>
      <c r="Q451" s="6">
        <v>2024</v>
      </c>
      <c r="R451" s="7" t="s">
        <v>31</v>
      </c>
      <c r="T451" s="8">
        <v>2506</v>
      </c>
      <c r="U451" s="3" t="s">
        <v>10099</v>
      </c>
      <c r="V451" s="1" t="s">
        <v>33</v>
      </c>
      <c r="W451" s="1" t="s">
        <v>32</v>
      </c>
      <c r="X451" t="str">
        <f>VLOOKUP(Table_query__64[[#This Row],[Nr]],'MyTracker Export'!A:P,'MyTracker Export'!$P$1,FALSE)</f>
        <v>Finished</v>
      </c>
      <c r="Y451" t="str">
        <f>VLOOKUP(Table_query__64[[#This Row],[Nr]],'MyTracker Export'!A:Z,'MyTracker Export'!$Z$1,FALSE)</f>
        <v>Mohamed Hedi Hammemi</v>
      </c>
      <c r="Z451" t="str">
        <f>VLOOKUP(Table_query__64[[#This Row],[Nr]],'MyTracker Export'!A:AA,'MyTracker Export'!$AA$1,FALSE)</f>
        <v>Wissem Bensaid</v>
      </c>
      <c r="AB451" s="19" t="str">
        <f>IF(Table_query__64[[#This Row],[Project status]]=Table_query__64[[#This Row],[Project Status Check]],"OK","NOK")</f>
        <v>NOK</v>
      </c>
      <c r="AC451" s="19" t="str">
        <f>IF(Table_query__64[[#This Row],[PM]]=Table_query__64[[#This Row],[PM Check]],"OK","NOK")</f>
        <v>OK</v>
      </c>
      <c r="AD451" s="19" t="str">
        <f>IF(Table_query__64[[#This Row],[PP]]=Table_query__64[[#This Row],[Pilot Check]],"OK","NOK")</f>
        <v>OK</v>
      </c>
      <c r="AE451" s="19"/>
    </row>
    <row r="452" spans="1:31" hidden="1" x14ac:dyDescent="0.3">
      <c r="A452" s="1" t="s">
        <v>1042</v>
      </c>
      <c r="B452" s="2" t="s">
        <v>1043</v>
      </c>
      <c r="C452" s="3" t="s">
        <v>5215</v>
      </c>
      <c r="D452" s="2" t="s">
        <v>45</v>
      </c>
      <c r="E452" s="2" t="s">
        <v>43</v>
      </c>
      <c r="F452" s="2" t="s">
        <v>28</v>
      </c>
      <c r="G452" s="4">
        <v>45545.083333333336</v>
      </c>
      <c r="H452" s="4"/>
      <c r="I452" s="2" t="s">
        <v>187</v>
      </c>
      <c r="J452" s="2" t="s">
        <v>158</v>
      </c>
      <c r="K452" s="2"/>
      <c r="L452" t="s">
        <v>52</v>
      </c>
      <c r="M452" s="2" t="s">
        <v>29</v>
      </c>
      <c r="N452" s="3" t="s">
        <v>7912</v>
      </c>
      <c r="O452" s="5">
        <v>600000</v>
      </c>
      <c r="P452" s="5">
        <v>45153</v>
      </c>
      <c r="Q452" s="6">
        <v>2024</v>
      </c>
      <c r="R452" s="7" t="s">
        <v>31</v>
      </c>
      <c r="T452" s="8">
        <v>2505</v>
      </c>
      <c r="U452" s="3" t="s">
        <v>10100</v>
      </c>
      <c r="V452" s="1" t="s">
        <v>33</v>
      </c>
      <c r="W452" s="1" t="s">
        <v>32</v>
      </c>
      <c r="X452" t="str">
        <f>VLOOKUP(Table_query__64[[#This Row],[Nr]],'MyTracker Export'!A:P,'MyTracker Export'!$P$1,FALSE)</f>
        <v>Work in progress</v>
      </c>
      <c r="Y452" t="str">
        <f>VLOOKUP(Table_query__64[[#This Row],[Nr]],'MyTracker Export'!A:Z,'MyTracker Export'!$Z$1,FALSE)</f>
        <v>Maximiliano Martin Parra</v>
      </c>
      <c r="Z452" t="str">
        <f>VLOOKUP(Table_query__64[[#This Row],[Nr]],'MyTracker Export'!A:AA,'MyTracker Export'!$AA$1,FALSE)</f>
        <v>Juan Juarez Quintana</v>
      </c>
      <c r="AB452" s="19" t="str">
        <f>IF(Table_query__64[[#This Row],[Project status]]=Table_query__64[[#This Row],[Project Status Check]],"OK","NOK")</f>
        <v>OK</v>
      </c>
      <c r="AC452" s="19" t="str">
        <f>IF(Table_query__64[[#This Row],[PM]]=Table_query__64[[#This Row],[PM Check]],"OK","NOK")</f>
        <v>OK</v>
      </c>
      <c r="AD452" s="19" t="str">
        <f>IF(Table_query__64[[#This Row],[PP]]=Table_query__64[[#This Row],[Pilot Check]],"OK","NOK")</f>
        <v>NOK</v>
      </c>
      <c r="AE452" s="19"/>
    </row>
    <row r="453" spans="1:31" hidden="1" x14ac:dyDescent="0.3">
      <c r="A453" s="1" t="s">
        <v>1044</v>
      </c>
      <c r="B453" s="2" t="s">
        <v>1045</v>
      </c>
      <c r="C453" s="3" t="s">
        <v>5216</v>
      </c>
      <c r="D453" s="2" t="s">
        <v>58</v>
      </c>
      <c r="E453" s="2" t="s">
        <v>43</v>
      </c>
      <c r="F453" s="2" t="s">
        <v>122</v>
      </c>
      <c r="G453" s="4">
        <v>45544.083333333336</v>
      </c>
      <c r="H453" s="4">
        <v>45565.083333333336</v>
      </c>
      <c r="I453" s="2" t="s">
        <v>158</v>
      </c>
      <c r="J453" s="2" t="s">
        <v>119</v>
      </c>
      <c r="K453" s="2"/>
      <c r="L453" t="s">
        <v>537</v>
      </c>
      <c r="M453" s="2" t="s">
        <v>29</v>
      </c>
      <c r="N453" s="3" t="s">
        <v>7913</v>
      </c>
      <c r="O453" s="5">
        <v>1</v>
      </c>
      <c r="P453" s="5">
        <v>4536.2</v>
      </c>
      <c r="Q453" s="6">
        <v>2024</v>
      </c>
      <c r="R453" s="7">
        <v>2024</v>
      </c>
      <c r="T453" s="8">
        <v>2504</v>
      </c>
      <c r="U453" s="3" t="s">
        <v>10101</v>
      </c>
      <c r="V453" s="1" t="s">
        <v>33</v>
      </c>
      <c r="W453" s="1" t="s">
        <v>32</v>
      </c>
      <c r="X453" t="str">
        <f>VLOOKUP(Table_query__64[[#This Row],[Nr]],'MyTracker Export'!A:P,'MyTracker Export'!$P$1,FALSE)</f>
        <v>Finished</v>
      </c>
      <c r="Y453" t="str">
        <f>VLOOKUP(Table_query__64[[#This Row],[Nr]],'MyTracker Export'!A:Z,'MyTracker Export'!$Z$1,FALSE)</f>
        <v>Juan Juarez Quintana</v>
      </c>
      <c r="Z453" t="str">
        <f>VLOOKUP(Table_query__64[[#This Row],[Nr]],'MyTracker Export'!A:AA,'MyTracker Export'!$AA$1,FALSE)</f>
        <v>Miguel Menéndez</v>
      </c>
      <c r="AB453" s="19" t="str">
        <f>IF(Table_query__64[[#This Row],[Project status]]=Table_query__64[[#This Row],[Project Status Check]],"OK","NOK")</f>
        <v>OK</v>
      </c>
      <c r="AC453" s="19" t="str">
        <f>IF(Table_query__64[[#This Row],[PM]]=Table_query__64[[#This Row],[PM Check]],"OK","NOK")</f>
        <v>NOK</v>
      </c>
      <c r="AD453" s="19" t="str">
        <f>IF(Table_query__64[[#This Row],[PP]]=Table_query__64[[#This Row],[Pilot Check]],"OK","NOK")</f>
        <v>OK</v>
      </c>
      <c r="AE453" s="19"/>
    </row>
    <row r="454" spans="1:31" hidden="1" x14ac:dyDescent="0.3">
      <c r="A454" s="1" t="s">
        <v>1046</v>
      </c>
      <c r="B454" s="2" t="s">
        <v>199</v>
      </c>
      <c r="C454" s="3" t="s">
        <v>5217</v>
      </c>
      <c r="D454" s="2" t="s">
        <v>58</v>
      </c>
      <c r="E454" s="2" t="s">
        <v>43</v>
      </c>
      <c r="F454" s="2" t="s">
        <v>122</v>
      </c>
      <c r="G454" s="4">
        <v>45541.083333333336</v>
      </c>
      <c r="H454" s="4">
        <v>45565.083333333336</v>
      </c>
      <c r="I454" s="2" t="s">
        <v>187</v>
      </c>
      <c r="J454" s="2" t="s">
        <v>119</v>
      </c>
      <c r="K454" s="2"/>
      <c r="L454" t="s">
        <v>52</v>
      </c>
      <c r="M454" s="2" t="s">
        <v>29</v>
      </c>
      <c r="N454" s="3" t="s">
        <v>7914</v>
      </c>
      <c r="O454" s="5">
        <v>1</v>
      </c>
      <c r="P454" s="5">
        <v>2300</v>
      </c>
      <c r="Q454" s="6">
        <v>2024</v>
      </c>
      <c r="R454" s="7">
        <v>2024</v>
      </c>
      <c r="T454" s="8">
        <v>2503</v>
      </c>
      <c r="U454" s="3" t="s">
        <v>10102</v>
      </c>
      <c r="V454" s="1" t="s">
        <v>33</v>
      </c>
      <c r="W454" s="1" t="s">
        <v>32</v>
      </c>
      <c r="X454" t="str">
        <f>VLOOKUP(Table_query__64[[#This Row],[Nr]],'MyTracker Export'!A:P,'MyTracker Export'!$P$1,FALSE)</f>
        <v>Finished</v>
      </c>
      <c r="Y454" t="str">
        <f>VLOOKUP(Table_query__64[[#This Row],[Nr]],'MyTracker Export'!A:Z,'MyTracker Export'!$Z$1,FALSE)</f>
        <v>Maximiliano Martin Parra</v>
      </c>
      <c r="Z454" t="str">
        <f>VLOOKUP(Table_query__64[[#This Row],[Nr]],'MyTracker Export'!A:AA,'MyTracker Export'!$AA$1,FALSE)</f>
        <v>Miguel Menéndez</v>
      </c>
      <c r="AB454" s="19" t="str">
        <f>IF(Table_query__64[[#This Row],[Project status]]=Table_query__64[[#This Row],[Project Status Check]],"OK","NOK")</f>
        <v>OK</v>
      </c>
      <c r="AC454" s="19" t="str">
        <f>IF(Table_query__64[[#This Row],[PM]]=Table_query__64[[#This Row],[PM Check]],"OK","NOK")</f>
        <v>OK</v>
      </c>
      <c r="AD454" s="19" t="str">
        <f>IF(Table_query__64[[#This Row],[PP]]=Table_query__64[[#This Row],[Pilot Check]],"OK","NOK")</f>
        <v>OK</v>
      </c>
      <c r="AE454" s="19"/>
    </row>
    <row r="455" spans="1:31" x14ac:dyDescent="0.3">
      <c r="A455" s="1" t="s">
        <v>1047</v>
      </c>
      <c r="B455" s="2" t="s">
        <v>1048</v>
      </c>
      <c r="C455" s="3" t="s">
        <v>5218</v>
      </c>
      <c r="D455" s="2" t="s">
        <v>27</v>
      </c>
      <c r="E455" s="2" t="s">
        <v>25</v>
      </c>
      <c r="F455" s="2" t="s">
        <v>28</v>
      </c>
      <c r="G455" s="4">
        <v>45540.083333333336</v>
      </c>
      <c r="H455" s="4"/>
      <c r="I455" s="2" t="s">
        <v>914</v>
      </c>
      <c r="J455" s="2" t="s">
        <v>30</v>
      </c>
      <c r="K455" s="2"/>
      <c r="L455" t="s">
        <v>1049</v>
      </c>
      <c r="M455" s="2" t="s">
        <v>29</v>
      </c>
      <c r="N455" s="3" t="s">
        <v>7915</v>
      </c>
      <c r="O455" s="5">
        <v>0</v>
      </c>
      <c r="P455" s="5">
        <v>740000</v>
      </c>
      <c r="Q455" s="6">
        <v>2024</v>
      </c>
      <c r="R455" s="7" t="s">
        <v>31</v>
      </c>
      <c r="T455" s="8">
        <v>2502</v>
      </c>
      <c r="U455" s="3" t="s">
        <v>10103</v>
      </c>
      <c r="V455" s="1" t="s">
        <v>33</v>
      </c>
      <c r="W455" s="1" t="s">
        <v>32</v>
      </c>
      <c r="X455" t="str">
        <f>VLOOKUP(Table_query__64[[#This Row],[Nr]],'MyTracker Export'!A:P,'MyTracker Export'!$P$1,FALSE)</f>
        <v>Finished</v>
      </c>
      <c r="Y455" t="str">
        <f>VLOOKUP(Table_query__64[[#This Row],[Nr]],'MyTracker Export'!A:Z,'MyTracker Export'!$Z$1,FALSE)</f>
        <v>Anouar Trigui</v>
      </c>
      <c r="Z455" t="str">
        <f>VLOOKUP(Table_query__64[[#This Row],[Nr]],'MyTracker Export'!A:AA,'MyTracker Export'!$AA$1,FALSE)</f>
        <v>Wissem Bensaid</v>
      </c>
      <c r="AB455" s="19" t="str">
        <f>IF(Table_query__64[[#This Row],[Project status]]=Table_query__64[[#This Row],[Project Status Check]],"OK","NOK")</f>
        <v>NOK</v>
      </c>
      <c r="AC455" s="19" t="str">
        <f>IF(Table_query__64[[#This Row],[PM]]=Table_query__64[[#This Row],[PM Check]],"OK","NOK")</f>
        <v>OK</v>
      </c>
      <c r="AD455" s="19" t="str">
        <f>IF(Table_query__64[[#This Row],[PP]]=Table_query__64[[#This Row],[Pilot Check]],"OK","NOK")</f>
        <v>OK</v>
      </c>
      <c r="AE455" s="19"/>
    </row>
    <row r="456" spans="1:31" x14ac:dyDescent="0.3">
      <c r="A456" s="1" t="s">
        <v>1050</v>
      </c>
      <c r="B456" s="2" t="s">
        <v>1051</v>
      </c>
      <c r="C456" s="3" t="s">
        <v>5219</v>
      </c>
      <c r="D456" s="2" t="s">
        <v>64</v>
      </c>
      <c r="E456" s="2" t="s">
        <v>25</v>
      </c>
      <c r="F456" s="2" t="s">
        <v>28</v>
      </c>
      <c r="G456" s="4">
        <v>45537.083333333336</v>
      </c>
      <c r="H456" s="4">
        <v>45657.041666666664</v>
      </c>
      <c r="I456" s="2" t="s">
        <v>1052</v>
      </c>
      <c r="J456" s="2" t="s">
        <v>66</v>
      </c>
      <c r="K456" s="2"/>
      <c r="L456" t="s">
        <v>57</v>
      </c>
      <c r="M456" s="2" t="s">
        <v>59</v>
      </c>
      <c r="N456" s="3" t="s">
        <v>7916</v>
      </c>
      <c r="O456" s="5">
        <v>20</v>
      </c>
      <c r="P456" s="5">
        <v>110700</v>
      </c>
      <c r="Q456" s="6">
        <v>2024</v>
      </c>
      <c r="R456" s="7">
        <v>2024</v>
      </c>
      <c r="T456" s="8">
        <v>2501</v>
      </c>
      <c r="U456" s="3" t="s">
        <v>10104</v>
      </c>
      <c r="V456" s="1" t="s">
        <v>33</v>
      </c>
      <c r="W456" s="1" t="s">
        <v>32</v>
      </c>
      <c r="X456" t="str">
        <f>VLOOKUP(Table_query__64[[#This Row],[Nr]],'MyTracker Export'!A:P,'MyTracker Export'!$P$1,FALSE)</f>
        <v>Finished</v>
      </c>
      <c r="Y456" t="str">
        <f>VLOOKUP(Table_query__64[[#This Row],[Nr]],'MyTracker Export'!A:Z,'MyTracker Export'!$Z$1,FALSE)</f>
        <v>Yassine Belaabed</v>
      </c>
      <c r="Z456" t="str">
        <f>VLOOKUP(Table_query__64[[#This Row],[Nr]],'MyTracker Export'!A:AA,'MyTracker Export'!$AA$1,FALSE)</f>
        <v>Josué Silverio</v>
      </c>
      <c r="AB456" s="19" t="str">
        <f>IF(Table_query__64[[#This Row],[Project status]]=Table_query__64[[#This Row],[Project Status Check]],"OK","NOK")</f>
        <v>NOK</v>
      </c>
      <c r="AC456" s="19" t="str">
        <f>IF(Table_query__64[[#This Row],[PM]]=Table_query__64[[#This Row],[PM Check]],"OK","NOK")</f>
        <v>OK</v>
      </c>
      <c r="AD456" s="19" t="str">
        <f>IF(Table_query__64[[#This Row],[PP]]=Table_query__64[[#This Row],[Pilot Check]],"OK","NOK")</f>
        <v>OK</v>
      </c>
      <c r="AE456" s="19"/>
    </row>
    <row r="457" spans="1:31" hidden="1" x14ac:dyDescent="0.3">
      <c r="A457" s="1" t="s">
        <v>1053</v>
      </c>
      <c r="B457" s="2" t="s">
        <v>1054</v>
      </c>
      <c r="C457" s="3" t="s">
        <v>5220</v>
      </c>
      <c r="D457" s="2" t="s">
        <v>27</v>
      </c>
      <c r="E457" s="2" t="s">
        <v>25</v>
      </c>
      <c r="F457" s="2" t="s">
        <v>28</v>
      </c>
      <c r="G457" s="4">
        <v>45540.083333333336</v>
      </c>
      <c r="H457" s="4"/>
      <c r="I457" s="2" t="s">
        <v>965</v>
      </c>
      <c r="J457" s="2" t="s">
        <v>30</v>
      </c>
      <c r="K457" s="2"/>
      <c r="L457" t="s">
        <v>440</v>
      </c>
      <c r="M457" s="2" t="s">
        <v>29</v>
      </c>
      <c r="N457" s="3" t="s">
        <v>7917</v>
      </c>
      <c r="O457" s="5">
        <v>0</v>
      </c>
      <c r="P457" s="5">
        <v>595620</v>
      </c>
      <c r="Q457" s="6">
        <v>2024</v>
      </c>
      <c r="R457" s="7" t="s">
        <v>31</v>
      </c>
      <c r="T457" s="8">
        <v>2500</v>
      </c>
      <c r="U457" s="3" t="s">
        <v>10105</v>
      </c>
      <c r="V457" s="1" t="s">
        <v>33</v>
      </c>
      <c r="W457" s="1" t="s">
        <v>32</v>
      </c>
      <c r="X457" t="str">
        <f>VLOOKUP(Table_query__64[[#This Row],[Nr]],'MyTracker Export'!A:P,'MyTracker Export'!$P$1,FALSE)</f>
        <v>Work in progress</v>
      </c>
      <c r="Y457" t="str">
        <f>VLOOKUP(Table_query__64[[#This Row],[Nr]],'MyTracker Export'!A:Z,'MyTracker Export'!$Z$1,FALSE)</f>
        <v>Fedi Saadaoui</v>
      </c>
      <c r="Z457" t="str">
        <f>VLOOKUP(Table_query__64[[#This Row],[Nr]],'MyTracker Export'!A:AA,'MyTracker Export'!$AA$1,FALSE)</f>
        <v>Wissem Bensaid</v>
      </c>
      <c r="AB457" s="19" t="str">
        <f>IF(Table_query__64[[#This Row],[Project status]]=Table_query__64[[#This Row],[Project Status Check]],"OK","NOK")</f>
        <v>OK</v>
      </c>
      <c r="AC457" s="19" t="str">
        <f>IF(Table_query__64[[#This Row],[PM]]=Table_query__64[[#This Row],[PM Check]],"OK","NOK")</f>
        <v>OK</v>
      </c>
      <c r="AD457" s="19" t="str">
        <f>IF(Table_query__64[[#This Row],[PP]]=Table_query__64[[#This Row],[Pilot Check]],"OK","NOK")</f>
        <v>OK</v>
      </c>
      <c r="AE457" s="19"/>
    </row>
    <row r="458" spans="1:31" hidden="1" x14ac:dyDescent="0.3">
      <c r="A458" s="1" t="s">
        <v>1055</v>
      </c>
      <c r="B458" s="2" t="s">
        <v>453</v>
      </c>
      <c r="C458" s="3" t="s">
        <v>5221</v>
      </c>
      <c r="D458" s="2" t="s">
        <v>84</v>
      </c>
      <c r="E458" s="2" t="s">
        <v>36</v>
      </c>
      <c r="F458" s="2" t="s">
        <v>122</v>
      </c>
      <c r="G458" s="4">
        <v>45540.083333333336</v>
      </c>
      <c r="H458" s="4">
        <v>45937.083333333336</v>
      </c>
      <c r="I458" s="2" t="s">
        <v>85</v>
      </c>
      <c r="J458" s="2" t="s">
        <v>234</v>
      </c>
      <c r="K458" s="2" t="s">
        <v>302</v>
      </c>
      <c r="L458" t="s">
        <v>1049</v>
      </c>
      <c r="M458" s="2" t="s">
        <v>29</v>
      </c>
      <c r="N458" s="3" t="s">
        <v>7918</v>
      </c>
      <c r="O458" s="5">
        <v>1</v>
      </c>
      <c r="P458" s="5">
        <v>157374.78</v>
      </c>
      <c r="Q458" s="6">
        <v>2024</v>
      </c>
      <c r="R458" s="7">
        <v>2025</v>
      </c>
      <c r="T458" s="8">
        <v>2499</v>
      </c>
      <c r="U458" s="3" t="s">
        <v>10106</v>
      </c>
      <c r="V458" s="1" t="s">
        <v>33</v>
      </c>
      <c r="W458" s="1" t="s">
        <v>32</v>
      </c>
      <c r="X458" t="str">
        <f>VLOOKUP(Table_query__64[[#This Row],[Nr]],'MyTracker Export'!A:P,'MyTracker Export'!$P$1,FALSE)</f>
        <v>Finished</v>
      </c>
      <c r="Y458" t="str">
        <f>VLOOKUP(Table_query__64[[#This Row],[Nr]],'MyTracker Export'!A:Z,'MyTracker Export'!$Z$1,FALSE)</f>
        <v>Pranay Pawar</v>
      </c>
      <c r="Z458" t="str">
        <f>VLOOKUP(Table_query__64[[#This Row],[Nr]],'MyTracker Export'!A:AA,'MyTracker Export'!$AA$1,FALSE)</f>
        <v>Mark Sensenig</v>
      </c>
      <c r="AB458" s="19" t="str">
        <f>IF(Table_query__64[[#This Row],[Project status]]=Table_query__64[[#This Row],[Project Status Check]],"OK","NOK")</f>
        <v>OK</v>
      </c>
      <c r="AC458" s="19" t="str">
        <f>IF(Table_query__64[[#This Row],[PM]]=Table_query__64[[#This Row],[PM Check]],"OK","NOK")</f>
        <v>OK</v>
      </c>
      <c r="AD458" s="19" t="str">
        <f>IF(Table_query__64[[#This Row],[PP]]=Table_query__64[[#This Row],[Pilot Check]],"OK","NOK")</f>
        <v>OK</v>
      </c>
      <c r="AE458" s="19"/>
    </row>
    <row r="459" spans="1:31" x14ac:dyDescent="0.3">
      <c r="A459" s="1" t="s">
        <v>1056</v>
      </c>
      <c r="B459" s="2" t="s">
        <v>878</v>
      </c>
      <c r="C459" s="3" t="s">
        <v>5222</v>
      </c>
      <c r="D459" s="2" t="s">
        <v>27</v>
      </c>
      <c r="E459" s="2" t="s">
        <v>25</v>
      </c>
      <c r="F459" s="2" t="s">
        <v>28</v>
      </c>
      <c r="G459" s="4">
        <v>45539.083333333336</v>
      </c>
      <c r="H459" s="4"/>
      <c r="I459" s="2" t="s">
        <v>30</v>
      </c>
      <c r="J459" s="2" t="s">
        <v>871</v>
      </c>
      <c r="K459" s="2"/>
      <c r="L459" t="s">
        <v>440</v>
      </c>
      <c r="M459" s="2" t="s">
        <v>29</v>
      </c>
      <c r="N459" s="3" t="s">
        <v>7919</v>
      </c>
      <c r="O459" s="5">
        <v>0</v>
      </c>
      <c r="P459" s="5">
        <v>16799.900000000001</v>
      </c>
      <c r="Q459" s="6">
        <v>2024</v>
      </c>
      <c r="R459" s="7" t="s">
        <v>31</v>
      </c>
      <c r="T459" s="8">
        <v>2498</v>
      </c>
      <c r="U459" s="3" t="s">
        <v>10107</v>
      </c>
      <c r="V459" s="1" t="s">
        <v>33</v>
      </c>
      <c r="W459" s="1" t="s">
        <v>32</v>
      </c>
      <c r="X459" t="str">
        <f>VLOOKUP(Table_query__64[[#This Row],[Nr]],'MyTracker Export'!A:P,'MyTracker Export'!$P$1,FALSE)</f>
        <v>Finished</v>
      </c>
      <c r="Y459" t="str">
        <f>VLOOKUP(Table_query__64[[#This Row],[Nr]],'MyTracker Export'!A:Z,'MyTracker Export'!$Z$1,FALSE)</f>
        <v>Rahma KETATA</v>
      </c>
      <c r="Z459" t="str">
        <f>VLOOKUP(Table_query__64[[#This Row],[Nr]],'MyTracker Export'!A:AA,'MyTracker Export'!$AA$1,FALSE)</f>
        <v>Wissem Bensaid</v>
      </c>
      <c r="AB459" s="19" t="str">
        <f>IF(Table_query__64[[#This Row],[Project status]]=Table_query__64[[#This Row],[Project Status Check]],"OK","NOK")</f>
        <v>NOK</v>
      </c>
      <c r="AC459" s="19" t="str">
        <f>IF(Table_query__64[[#This Row],[PM]]=Table_query__64[[#This Row],[PM Check]],"OK","NOK")</f>
        <v>NOK</v>
      </c>
      <c r="AD459" s="19" t="str">
        <f>IF(Table_query__64[[#This Row],[PP]]=Table_query__64[[#This Row],[Pilot Check]],"OK","NOK")</f>
        <v>NOK</v>
      </c>
      <c r="AE459" s="19"/>
    </row>
    <row r="460" spans="1:31" hidden="1" x14ac:dyDescent="0.3">
      <c r="A460" s="1" t="s">
        <v>1057</v>
      </c>
      <c r="B460" s="2" t="s">
        <v>895</v>
      </c>
      <c r="C460" s="3" t="s">
        <v>5223</v>
      </c>
      <c r="D460" s="2" t="s">
        <v>38</v>
      </c>
      <c r="E460" s="2" t="s">
        <v>25</v>
      </c>
      <c r="F460" s="2" t="s">
        <v>122</v>
      </c>
      <c r="G460" s="4">
        <v>45534.083333333336</v>
      </c>
      <c r="H460" s="4">
        <v>45869.083333333336</v>
      </c>
      <c r="I460" s="2" t="s">
        <v>734</v>
      </c>
      <c r="J460" s="2" t="s">
        <v>114</v>
      </c>
      <c r="K460" s="2" t="s">
        <v>115</v>
      </c>
      <c r="L460" t="s">
        <v>57</v>
      </c>
      <c r="M460" s="2" t="s">
        <v>59</v>
      </c>
      <c r="N460" s="3" t="s">
        <v>7920</v>
      </c>
      <c r="O460" s="5">
        <v>1</v>
      </c>
      <c r="P460" s="5">
        <v>54397.440000000002</v>
      </c>
      <c r="Q460" s="6">
        <v>2024</v>
      </c>
      <c r="R460" s="7">
        <v>2025</v>
      </c>
      <c r="T460" s="8">
        <v>2497</v>
      </c>
      <c r="U460" s="3" t="s">
        <v>10108</v>
      </c>
      <c r="V460" s="1" t="s">
        <v>33</v>
      </c>
      <c r="W460" s="1" t="s">
        <v>32</v>
      </c>
      <c r="X460" t="str">
        <f>VLOOKUP(Table_query__64[[#This Row],[Nr]],'MyTracker Export'!A:P,'MyTracker Export'!$P$1,FALSE)</f>
        <v>Finished</v>
      </c>
      <c r="Y460" t="e">
        <f>VLOOKUP(Table_query__64[[#This Row],[Nr]],'MyTracker Export'!A:Z,'MyTracker Export'!$Z$1,FALSE)</f>
        <v>#N/A</v>
      </c>
      <c r="Z460" t="str">
        <f>VLOOKUP(Table_query__64[[#This Row],[Nr]],'MyTracker Export'!A:AA,'MyTracker Export'!$AA$1,FALSE)</f>
        <v>Peter Holvoet</v>
      </c>
      <c r="AB460" s="19" t="str">
        <f>IF(Table_query__64[[#This Row],[Project status]]=Table_query__64[[#This Row],[Project Status Check]],"OK","NOK")</f>
        <v>OK</v>
      </c>
      <c r="AC460" s="19" t="e">
        <f>IF(Table_query__64[[#This Row],[PM]]=Table_query__64[[#This Row],[PM Check]],"OK","NOK")</f>
        <v>#N/A</v>
      </c>
      <c r="AD460" s="19" t="str">
        <f>IF(Table_query__64[[#This Row],[PP]]=Table_query__64[[#This Row],[Pilot Check]],"OK","NOK")</f>
        <v>OK</v>
      </c>
      <c r="AE460" s="19"/>
    </row>
    <row r="461" spans="1:31" hidden="1" x14ac:dyDescent="0.3">
      <c r="A461" s="1" t="s">
        <v>1058</v>
      </c>
      <c r="B461" s="2" t="s">
        <v>651</v>
      </c>
      <c r="C461" s="3" t="s">
        <v>5224</v>
      </c>
      <c r="D461" s="2" t="s">
        <v>38</v>
      </c>
      <c r="E461" s="2" t="s">
        <v>25</v>
      </c>
      <c r="F461" s="2" t="s">
        <v>122</v>
      </c>
      <c r="G461" s="4">
        <v>45532.083333333336</v>
      </c>
      <c r="H461" s="4">
        <v>45657.041666666664</v>
      </c>
      <c r="I461" s="2" t="s">
        <v>669</v>
      </c>
      <c r="J461" s="2" t="s">
        <v>114</v>
      </c>
      <c r="K461" s="2" t="s">
        <v>131</v>
      </c>
      <c r="L461" t="s">
        <v>31</v>
      </c>
      <c r="M461" s="2" t="s">
        <v>59</v>
      </c>
      <c r="N461" s="3" t="s">
        <v>7921</v>
      </c>
      <c r="O461" s="5">
        <v>0.1</v>
      </c>
      <c r="P461" s="5">
        <v>5616.9</v>
      </c>
      <c r="Q461" s="6">
        <v>2024</v>
      </c>
      <c r="R461" s="7">
        <v>2024</v>
      </c>
      <c r="T461" s="8">
        <v>2496</v>
      </c>
      <c r="U461" s="3" t="s">
        <v>10109</v>
      </c>
      <c r="V461" s="1" t="s">
        <v>33</v>
      </c>
      <c r="W461" s="1" t="s">
        <v>32</v>
      </c>
      <c r="X461" t="str">
        <f>VLOOKUP(Table_query__64[[#This Row],[Nr]],'MyTracker Export'!A:P,'MyTracker Export'!$P$1,FALSE)</f>
        <v>Finished</v>
      </c>
      <c r="Y461" t="e">
        <f>VLOOKUP(Table_query__64[[#This Row],[Nr]],'MyTracker Export'!A:Z,'MyTracker Export'!$Z$1,FALSE)</f>
        <v>#N/A</v>
      </c>
      <c r="Z461" t="str">
        <f>VLOOKUP(Table_query__64[[#This Row],[Nr]],'MyTracker Export'!A:AA,'MyTracker Export'!$AA$1,FALSE)</f>
        <v>Peter Holvoet</v>
      </c>
      <c r="AB461" s="19" t="str">
        <f>IF(Table_query__64[[#This Row],[Project status]]=Table_query__64[[#This Row],[Project Status Check]],"OK","NOK")</f>
        <v>OK</v>
      </c>
      <c r="AC461" s="19" t="e">
        <f>IF(Table_query__64[[#This Row],[PM]]=Table_query__64[[#This Row],[PM Check]],"OK","NOK")</f>
        <v>#N/A</v>
      </c>
      <c r="AD461" s="19" t="str">
        <f>IF(Table_query__64[[#This Row],[PP]]=Table_query__64[[#This Row],[Pilot Check]],"OK","NOK")</f>
        <v>OK</v>
      </c>
      <c r="AE461" s="19"/>
    </row>
    <row r="462" spans="1:31" hidden="1" x14ac:dyDescent="0.3">
      <c r="A462" s="1" t="s">
        <v>1059</v>
      </c>
      <c r="B462" s="2" t="s">
        <v>48</v>
      </c>
      <c r="C462" s="3" t="s">
        <v>5225</v>
      </c>
      <c r="D462" s="2" t="s">
        <v>27</v>
      </c>
      <c r="E462" s="2" t="s">
        <v>25</v>
      </c>
      <c r="F462" s="2" t="s">
        <v>28</v>
      </c>
      <c r="G462" s="4">
        <v>45531.083333333336</v>
      </c>
      <c r="H462" s="4"/>
      <c r="I462" s="2" t="s">
        <v>498</v>
      </c>
      <c r="J462" s="2" t="s">
        <v>30</v>
      </c>
      <c r="K462" s="2"/>
      <c r="L462" t="s">
        <v>57</v>
      </c>
      <c r="M462" s="2" t="s">
        <v>59</v>
      </c>
      <c r="N462" s="3" t="s">
        <v>7922</v>
      </c>
      <c r="O462" s="5">
        <v>0</v>
      </c>
      <c r="P462" s="5">
        <v>21364.99</v>
      </c>
      <c r="Q462" s="6">
        <v>2024</v>
      </c>
      <c r="R462" s="7" t="s">
        <v>31</v>
      </c>
      <c r="T462" s="8">
        <v>2495</v>
      </c>
      <c r="U462" s="3" t="s">
        <v>10110</v>
      </c>
      <c r="V462" s="1" t="s">
        <v>33</v>
      </c>
      <c r="W462" s="1" t="s">
        <v>32</v>
      </c>
      <c r="X462" t="str">
        <f>VLOOKUP(Table_query__64[[#This Row],[Nr]],'MyTracker Export'!A:P,'MyTracker Export'!$P$1,FALSE)</f>
        <v>Work in progress</v>
      </c>
      <c r="Y462" t="str">
        <f>VLOOKUP(Table_query__64[[#This Row],[Nr]],'MyTracker Export'!A:Z,'MyTracker Export'!$Z$1,FALSE)</f>
        <v>Zied Maghrebi</v>
      </c>
      <c r="Z462" t="str">
        <f>VLOOKUP(Table_query__64[[#This Row],[Nr]],'MyTracker Export'!A:AA,'MyTracker Export'!$AA$1,FALSE)</f>
        <v>Wissem Bensaid</v>
      </c>
      <c r="AB462" s="19" t="str">
        <f>IF(Table_query__64[[#This Row],[Project status]]=Table_query__64[[#This Row],[Project Status Check]],"OK","NOK")</f>
        <v>OK</v>
      </c>
      <c r="AC462" s="19" t="str">
        <f>IF(Table_query__64[[#This Row],[PM]]=Table_query__64[[#This Row],[PM Check]],"OK","NOK")</f>
        <v>OK</v>
      </c>
      <c r="AD462" s="19" t="str">
        <f>IF(Table_query__64[[#This Row],[PP]]=Table_query__64[[#This Row],[Pilot Check]],"OK","NOK")</f>
        <v>OK</v>
      </c>
      <c r="AE462" s="19"/>
    </row>
    <row r="463" spans="1:31" hidden="1" x14ac:dyDescent="0.3">
      <c r="A463" s="1" t="s">
        <v>1060</v>
      </c>
      <c r="B463" s="2" t="s">
        <v>508</v>
      </c>
      <c r="C463" s="3" t="s">
        <v>5226</v>
      </c>
      <c r="D463" s="2" t="s">
        <v>27</v>
      </c>
      <c r="E463" s="2" t="s">
        <v>25</v>
      </c>
      <c r="F463" s="2" t="s">
        <v>122</v>
      </c>
      <c r="G463" s="4">
        <v>45531.083333333336</v>
      </c>
      <c r="H463" s="4">
        <v>45778.083333333336</v>
      </c>
      <c r="I463" s="2" t="s">
        <v>1061</v>
      </c>
      <c r="J463" s="2" t="s">
        <v>30</v>
      </c>
      <c r="K463" s="2"/>
      <c r="L463" t="s">
        <v>144</v>
      </c>
      <c r="M463" s="2" t="s">
        <v>29</v>
      </c>
      <c r="N463" s="3" t="s">
        <v>7923</v>
      </c>
      <c r="O463" s="5">
        <v>0</v>
      </c>
      <c r="P463" s="5">
        <v>5698.48</v>
      </c>
      <c r="Q463" s="6">
        <v>2024</v>
      </c>
      <c r="R463" s="7">
        <v>2025</v>
      </c>
      <c r="T463" s="8">
        <v>2494</v>
      </c>
      <c r="U463" s="3" t="s">
        <v>10111</v>
      </c>
      <c r="V463" s="1" t="s">
        <v>33</v>
      </c>
      <c r="W463" s="1" t="s">
        <v>32</v>
      </c>
      <c r="X463" t="str">
        <f>VLOOKUP(Table_query__64[[#This Row],[Nr]],'MyTracker Export'!A:P,'MyTracker Export'!$P$1,FALSE)</f>
        <v>Finished</v>
      </c>
      <c r="Y463" t="str">
        <f>VLOOKUP(Table_query__64[[#This Row],[Nr]],'MyTracker Export'!A:Z,'MyTracker Export'!$Z$1,FALSE)</f>
        <v>Dhekra Yaakoubi</v>
      </c>
      <c r="Z463" t="str">
        <f>VLOOKUP(Table_query__64[[#This Row],[Nr]],'MyTracker Export'!A:AA,'MyTracker Export'!$AA$1,FALSE)</f>
        <v>Wissem Bensaid</v>
      </c>
      <c r="AB463" s="19" t="str">
        <f>IF(Table_query__64[[#This Row],[Project status]]=Table_query__64[[#This Row],[Project Status Check]],"OK","NOK")</f>
        <v>OK</v>
      </c>
      <c r="AC463" s="19" t="str">
        <f>IF(Table_query__64[[#This Row],[PM]]=Table_query__64[[#This Row],[PM Check]],"OK","NOK")</f>
        <v>OK</v>
      </c>
      <c r="AD463" s="19" t="str">
        <f>IF(Table_query__64[[#This Row],[PP]]=Table_query__64[[#This Row],[Pilot Check]],"OK","NOK")</f>
        <v>OK</v>
      </c>
      <c r="AE463" s="19"/>
    </row>
    <row r="464" spans="1:31" x14ac:dyDescent="0.3">
      <c r="A464" s="1" t="s">
        <v>1062</v>
      </c>
      <c r="B464" s="2" t="s">
        <v>297</v>
      </c>
      <c r="C464" s="3" t="s">
        <v>5227</v>
      </c>
      <c r="D464" s="2" t="s">
        <v>27</v>
      </c>
      <c r="E464" s="2" t="s">
        <v>25</v>
      </c>
      <c r="F464" s="2" t="s">
        <v>28</v>
      </c>
      <c r="G464" s="4">
        <v>45526.083333333336</v>
      </c>
      <c r="H464" s="4"/>
      <c r="I464" s="2" t="s">
        <v>1014</v>
      </c>
      <c r="J464" s="2" t="s">
        <v>30</v>
      </c>
      <c r="K464" s="2"/>
      <c r="L464" t="s">
        <v>822</v>
      </c>
      <c r="M464" s="2" t="s">
        <v>29</v>
      </c>
      <c r="N464" s="3" t="s">
        <v>7924</v>
      </c>
      <c r="O464" s="5">
        <v>0</v>
      </c>
      <c r="P464" s="5">
        <v>22500</v>
      </c>
      <c r="Q464" s="6">
        <v>2024</v>
      </c>
      <c r="R464" s="7" t="s">
        <v>31</v>
      </c>
      <c r="T464" s="8">
        <v>2493</v>
      </c>
      <c r="U464" s="3" t="s">
        <v>10112</v>
      </c>
      <c r="V464" s="1" t="s">
        <v>33</v>
      </c>
      <c r="W464" s="1" t="s">
        <v>32</v>
      </c>
      <c r="X464" t="str">
        <f>VLOOKUP(Table_query__64[[#This Row],[Nr]],'MyTracker Export'!A:P,'MyTracker Export'!$P$1,FALSE)</f>
        <v>Finished</v>
      </c>
      <c r="Y464" t="str">
        <f>VLOOKUP(Table_query__64[[#This Row],[Nr]],'MyTracker Export'!A:Z,'MyTracker Export'!$Z$1,FALSE)</f>
        <v>Bilel Khemakhem</v>
      </c>
      <c r="Z464" t="str">
        <f>VLOOKUP(Table_query__64[[#This Row],[Nr]],'MyTracker Export'!A:AA,'MyTracker Export'!$AA$1,FALSE)</f>
        <v>Wissem Bensaid</v>
      </c>
      <c r="AB464" s="19" t="str">
        <f>IF(Table_query__64[[#This Row],[Project status]]=Table_query__64[[#This Row],[Project Status Check]],"OK","NOK")</f>
        <v>NOK</v>
      </c>
      <c r="AC464" s="19" t="str">
        <f>IF(Table_query__64[[#This Row],[PM]]=Table_query__64[[#This Row],[PM Check]],"OK","NOK")</f>
        <v>OK</v>
      </c>
      <c r="AD464" s="19" t="str">
        <f>IF(Table_query__64[[#This Row],[PP]]=Table_query__64[[#This Row],[Pilot Check]],"OK","NOK")</f>
        <v>OK</v>
      </c>
      <c r="AE464" s="19"/>
    </row>
    <row r="465" spans="1:31" hidden="1" x14ac:dyDescent="0.3">
      <c r="A465" s="1" t="s">
        <v>1063</v>
      </c>
      <c r="B465" s="2" t="s">
        <v>1064</v>
      </c>
      <c r="C465" s="3" t="s">
        <v>5228</v>
      </c>
      <c r="D465" s="2" t="s">
        <v>45</v>
      </c>
      <c r="E465" s="2" t="s">
        <v>43</v>
      </c>
      <c r="F465" s="2" t="s">
        <v>122</v>
      </c>
      <c r="G465" s="4">
        <v>45526.083333333336</v>
      </c>
      <c r="H465" s="4">
        <v>45901.083333333336</v>
      </c>
      <c r="I465" s="2" t="s">
        <v>277</v>
      </c>
      <c r="J465" s="2" t="s">
        <v>187</v>
      </c>
      <c r="K465" s="2"/>
      <c r="L465" t="s">
        <v>44</v>
      </c>
      <c r="M465" s="2" t="s">
        <v>29</v>
      </c>
      <c r="N465" s="3" t="s">
        <v>7925</v>
      </c>
      <c r="O465" s="5">
        <v>15</v>
      </c>
      <c r="P465" s="5">
        <v>11339.95</v>
      </c>
      <c r="Q465" s="6">
        <v>2024</v>
      </c>
      <c r="R465" s="7">
        <v>2025</v>
      </c>
      <c r="T465" s="8">
        <v>2492</v>
      </c>
      <c r="U465" s="3" t="s">
        <v>10113</v>
      </c>
      <c r="V465" s="1" t="s">
        <v>33</v>
      </c>
      <c r="W465" s="1" t="s">
        <v>32</v>
      </c>
      <c r="X465" t="str">
        <f>VLOOKUP(Table_query__64[[#This Row],[Nr]],'MyTracker Export'!A:P,'MyTracker Export'!$P$1,FALSE)</f>
        <v>Finished</v>
      </c>
      <c r="Y465" t="str">
        <f>VLOOKUP(Table_query__64[[#This Row],[Nr]],'MyTracker Export'!A:Z,'MyTracker Export'!$Z$1,FALSE)</f>
        <v>Ricardo Roda</v>
      </c>
      <c r="Z465" t="str">
        <f>VLOOKUP(Table_query__64[[#This Row],[Nr]],'MyTracker Export'!A:AA,'MyTracker Export'!$AA$1,FALSE)</f>
        <v>Maximiliano Martin Parra</v>
      </c>
      <c r="AB465" s="19" t="str">
        <f>IF(Table_query__64[[#This Row],[Project status]]=Table_query__64[[#This Row],[Project Status Check]],"OK","NOK")</f>
        <v>OK</v>
      </c>
      <c r="AC465" s="19" t="str">
        <f>IF(Table_query__64[[#This Row],[PM]]=Table_query__64[[#This Row],[PM Check]],"OK","NOK")</f>
        <v>OK</v>
      </c>
      <c r="AD465" s="19" t="str">
        <f>IF(Table_query__64[[#This Row],[PP]]=Table_query__64[[#This Row],[Pilot Check]],"OK","NOK")</f>
        <v>OK</v>
      </c>
      <c r="AE465" s="19"/>
    </row>
    <row r="466" spans="1:31" hidden="1" x14ac:dyDescent="0.3">
      <c r="A466" s="1" t="s">
        <v>1065</v>
      </c>
      <c r="B466" s="2" t="s">
        <v>1066</v>
      </c>
      <c r="C466" s="3" t="s">
        <v>5229</v>
      </c>
      <c r="D466" s="2" t="s">
        <v>1067</v>
      </c>
      <c r="E466" s="2" t="s">
        <v>104</v>
      </c>
      <c r="F466" s="2" t="s">
        <v>122</v>
      </c>
      <c r="G466" s="4">
        <v>45526.083333333336</v>
      </c>
      <c r="H466" s="4">
        <v>45526.083333333336</v>
      </c>
      <c r="I466" s="2" t="s">
        <v>359</v>
      </c>
      <c r="J466" s="2" t="s">
        <v>1068</v>
      </c>
      <c r="K466" s="2"/>
      <c r="L466" t="s">
        <v>285</v>
      </c>
      <c r="M466" s="2" t="s">
        <v>29</v>
      </c>
      <c r="N466" s="3" t="s">
        <v>7926</v>
      </c>
      <c r="O466" s="5">
        <v>0</v>
      </c>
      <c r="P466" s="5">
        <v>0</v>
      </c>
      <c r="Q466" s="6">
        <v>2024</v>
      </c>
      <c r="R466" s="7">
        <v>2024</v>
      </c>
      <c r="T466" s="8">
        <v>2491</v>
      </c>
      <c r="U466" s="3" t="s">
        <v>10114</v>
      </c>
      <c r="V466" s="1" t="s">
        <v>33</v>
      </c>
      <c r="W466" s="1" t="s">
        <v>32</v>
      </c>
      <c r="X466" t="str">
        <f>VLOOKUP(Table_query__64[[#This Row],[Nr]],'MyTracker Export'!A:P,'MyTracker Export'!$P$1,FALSE)</f>
        <v>Finished</v>
      </c>
      <c r="Y466" t="str">
        <f>VLOOKUP(Table_query__64[[#This Row],[Nr]],'MyTracker Export'!A:Z,'MyTracker Export'!$Z$1,FALSE)</f>
        <v>Emmanuel Van De Casteele</v>
      </c>
      <c r="Z466" t="str">
        <f>VLOOKUP(Table_query__64[[#This Row],[Nr]],'MyTracker Export'!A:AA,'MyTracker Export'!$AA$1,FALSE)</f>
        <v>Sami MESLAOUI</v>
      </c>
      <c r="AB466" s="19" t="str">
        <f>IF(Table_query__64[[#This Row],[Project status]]=Table_query__64[[#This Row],[Project Status Check]],"OK","NOK")</f>
        <v>OK</v>
      </c>
      <c r="AC466" s="19" t="str">
        <f>IF(Table_query__64[[#This Row],[PM]]=Table_query__64[[#This Row],[PM Check]],"OK","NOK")</f>
        <v>OK</v>
      </c>
      <c r="AD466" s="19" t="str">
        <f>IF(Table_query__64[[#This Row],[PP]]=Table_query__64[[#This Row],[Pilot Check]],"OK","NOK")</f>
        <v>OK</v>
      </c>
      <c r="AE466" s="19"/>
    </row>
    <row r="467" spans="1:31" hidden="1" x14ac:dyDescent="0.3">
      <c r="A467" s="1" t="s">
        <v>1069</v>
      </c>
      <c r="B467" s="2" t="s">
        <v>74</v>
      </c>
      <c r="C467" s="3" t="s">
        <v>5230</v>
      </c>
      <c r="D467" s="2" t="s">
        <v>38</v>
      </c>
      <c r="E467" s="2" t="s">
        <v>75</v>
      </c>
      <c r="F467" s="2" t="s">
        <v>122</v>
      </c>
      <c r="G467" s="4">
        <v>45525.083333333336</v>
      </c>
      <c r="H467" s="4">
        <v>45716.041666666664</v>
      </c>
      <c r="I467" s="2" t="s">
        <v>320</v>
      </c>
      <c r="J467" s="2" t="s">
        <v>308</v>
      </c>
      <c r="K467" s="2" t="s">
        <v>159</v>
      </c>
      <c r="L467" t="s">
        <v>242</v>
      </c>
      <c r="M467" s="2" t="s">
        <v>59</v>
      </c>
      <c r="N467" s="3" t="s">
        <v>7927</v>
      </c>
      <c r="O467" s="5">
        <v>22</v>
      </c>
      <c r="P467" s="5">
        <v>51527.66</v>
      </c>
      <c r="Q467" s="6">
        <v>2024</v>
      </c>
      <c r="R467" s="7">
        <v>2025</v>
      </c>
      <c r="T467" s="8">
        <v>2490</v>
      </c>
      <c r="U467" s="3" t="s">
        <v>10115</v>
      </c>
      <c r="V467" s="1" t="s">
        <v>33</v>
      </c>
      <c r="W467" s="1" t="s">
        <v>32</v>
      </c>
      <c r="X467" t="str">
        <f>VLOOKUP(Table_query__64[[#This Row],[Nr]],'MyTracker Export'!A:P,'MyTracker Export'!$P$1,FALSE)</f>
        <v>Finished</v>
      </c>
      <c r="Y467" t="str">
        <f>VLOOKUP(Table_query__64[[#This Row],[Nr]],'MyTracker Export'!A:Z,'MyTracker Export'!$Z$1,FALSE)</f>
        <v>Marcos Delgado Lopez</v>
      </c>
      <c r="Z467" t="str">
        <f>VLOOKUP(Table_query__64[[#This Row],[Nr]],'MyTracker Export'!A:AA,'MyTracker Export'!$AA$1,FALSE)</f>
        <v>Nicolas Dubois</v>
      </c>
      <c r="AB467" s="19" t="str">
        <f>IF(Table_query__64[[#This Row],[Project status]]=Table_query__64[[#This Row],[Project Status Check]],"OK","NOK")</f>
        <v>OK</v>
      </c>
      <c r="AC467" s="19" t="str">
        <f>IF(Table_query__64[[#This Row],[PM]]=Table_query__64[[#This Row],[PM Check]],"OK","NOK")</f>
        <v>NOK</v>
      </c>
      <c r="AD467" s="19" t="str">
        <f>IF(Table_query__64[[#This Row],[PP]]=Table_query__64[[#This Row],[Pilot Check]],"OK","NOK")</f>
        <v>OK</v>
      </c>
      <c r="AE467" s="19"/>
    </row>
    <row r="468" spans="1:31" hidden="1" x14ac:dyDescent="0.3">
      <c r="A468" s="1" t="s">
        <v>1070</v>
      </c>
      <c r="B468" s="2" t="s">
        <v>1071</v>
      </c>
      <c r="C468" s="3" t="s">
        <v>5106</v>
      </c>
      <c r="D468" s="2" t="s">
        <v>38</v>
      </c>
      <c r="E468" s="2" t="s">
        <v>25</v>
      </c>
      <c r="F468" s="2" t="s">
        <v>122</v>
      </c>
      <c r="G468" s="4">
        <v>45525.083333333336</v>
      </c>
      <c r="H468" s="4">
        <v>45657.041666666664</v>
      </c>
      <c r="I468" s="2" t="s">
        <v>209</v>
      </c>
      <c r="J468" s="2" t="s">
        <v>114</v>
      </c>
      <c r="K468" s="2" t="s">
        <v>131</v>
      </c>
      <c r="L468" t="s">
        <v>57</v>
      </c>
      <c r="M468" s="2" t="s">
        <v>59</v>
      </c>
      <c r="N468" s="3" t="s">
        <v>7928</v>
      </c>
      <c r="O468" s="5">
        <v>1000000</v>
      </c>
      <c r="P468" s="5">
        <v>80867.09</v>
      </c>
      <c r="Q468" s="6">
        <v>2024</v>
      </c>
      <c r="R468" s="7">
        <v>2024</v>
      </c>
      <c r="T468" s="8">
        <v>2489</v>
      </c>
      <c r="U468" s="3" t="s">
        <v>10116</v>
      </c>
      <c r="V468" s="1" t="s">
        <v>33</v>
      </c>
      <c r="W468" s="1" t="s">
        <v>32</v>
      </c>
      <c r="X468" t="str">
        <f>VLOOKUP(Table_query__64[[#This Row],[Nr]],'MyTracker Export'!A:P,'MyTracker Export'!$P$1,FALSE)</f>
        <v>Finished</v>
      </c>
      <c r="Y468" t="str">
        <f>VLOOKUP(Table_query__64[[#This Row],[Nr]],'MyTracker Export'!A:Z,'MyTracker Export'!$Z$1,FALSE)</f>
        <v>Sunny Yip</v>
      </c>
      <c r="Z468" t="str">
        <f>VLOOKUP(Table_query__64[[#This Row],[Nr]],'MyTracker Export'!A:AA,'MyTracker Export'!$AA$1,FALSE)</f>
        <v>Peter Holvoet</v>
      </c>
      <c r="AB468" s="19" t="str">
        <f>IF(Table_query__64[[#This Row],[Project status]]=Table_query__64[[#This Row],[Project Status Check]],"OK","NOK")</f>
        <v>OK</v>
      </c>
      <c r="AC468" s="19" t="str">
        <f>IF(Table_query__64[[#This Row],[PM]]=Table_query__64[[#This Row],[PM Check]],"OK","NOK")</f>
        <v>OK</v>
      </c>
      <c r="AD468" s="19" t="str">
        <f>IF(Table_query__64[[#This Row],[PP]]=Table_query__64[[#This Row],[Pilot Check]],"OK","NOK")</f>
        <v>OK</v>
      </c>
      <c r="AE468" s="19"/>
    </row>
    <row r="469" spans="1:31" x14ac:dyDescent="0.3">
      <c r="A469" s="1" t="s">
        <v>1072</v>
      </c>
      <c r="B469" s="2" t="s">
        <v>1073</v>
      </c>
      <c r="C469" s="3" t="s">
        <v>5231</v>
      </c>
      <c r="D469" s="2" t="s">
        <v>1034</v>
      </c>
      <c r="E469" s="2" t="s">
        <v>82</v>
      </c>
      <c r="F469" s="2" t="s">
        <v>28</v>
      </c>
      <c r="G469" s="4">
        <v>45524.083333333336</v>
      </c>
      <c r="H469" s="4"/>
      <c r="I469" s="2" t="s">
        <v>209</v>
      </c>
      <c r="J469" s="2" t="s">
        <v>270</v>
      </c>
      <c r="K469" s="2" t="s">
        <v>141</v>
      </c>
      <c r="L469" t="s">
        <v>1074</v>
      </c>
      <c r="M469" s="2" t="s">
        <v>29</v>
      </c>
      <c r="N469" s="3" t="s">
        <v>7929</v>
      </c>
      <c r="O469" s="5">
        <v>2000</v>
      </c>
      <c r="P469" s="5">
        <v>241668</v>
      </c>
      <c r="Q469" s="6">
        <v>2024</v>
      </c>
      <c r="R469" s="7" t="s">
        <v>31</v>
      </c>
      <c r="T469" s="8">
        <v>2488</v>
      </c>
      <c r="U469" s="3" t="s">
        <v>10117</v>
      </c>
      <c r="V469" s="1" t="s">
        <v>33</v>
      </c>
      <c r="W469" s="1" t="s">
        <v>32</v>
      </c>
      <c r="X469" t="str">
        <f>VLOOKUP(Table_query__64[[#This Row],[Nr]],'MyTracker Export'!A:P,'MyTracker Export'!$P$1,FALSE)</f>
        <v>Finished</v>
      </c>
      <c r="Y469" t="str">
        <f>VLOOKUP(Table_query__64[[#This Row],[Nr]],'MyTracker Export'!A:Z,'MyTracker Export'!$Z$1,FALSE)</f>
        <v>Sunny Yip</v>
      </c>
      <c r="Z469" t="str">
        <f>VLOOKUP(Table_query__64[[#This Row],[Nr]],'MyTracker Export'!A:AA,'MyTracker Export'!$AA$1,FALSE)</f>
        <v>Damien Hemmeryckx</v>
      </c>
      <c r="AB469" s="19" t="str">
        <f>IF(Table_query__64[[#This Row],[Project status]]=Table_query__64[[#This Row],[Project Status Check]],"OK","NOK")</f>
        <v>NOK</v>
      </c>
      <c r="AC469" s="19" t="str">
        <f>IF(Table_query__64[[#This Row],[PM]]=Table_query__64[[#This Row],[PM Check]],"OK","NOK")</f>
        <v>OK</v>
      </c>
      <c r="AD469" s="19" t="str">
        <f>IF(Table_query__64[[#This Row],[PP]]=Table_query__64[[#This Row],[Pilot Check]],"OK","NOK")</f>
        <v>OK</v>
      </c>
      <c r="AE469" s="19"/>
    </row>
    <row r="470" spans="1:31" hidden="1" x14ac:dyDescent="0.3">
      <c r="A470" s="1" t="s">
        <v>1075</v>
      </c>
      <c r="B470" s="2" t="s">
        <v>1076</v>
      </c>
      <c r="C470" s="3" t="s">
        <v>5232</v>
      </c>
      <c r="D470" s="2" t="s">
        <v>38</v>
      </c>
      <c r="E470" s="2" t="s">
        <v>75</v>
      </c>
      <c r="F470" s="2" t="s">
        <v>122</v>
      </c>
      <c r="G470" s="4">
        <v>45524.083333333336</v>
      </c>
      <c r="H470" s="4">
        <v>45679.041666666664</v>
      </c>
      <c r="I470" s="2" t="s">
        <v>78</v>
      </c>
      <c r="J470" s="2" t="s">
        <v>308</v>
      </c>
      <c r="K470" s="2"/>
      <c r="L470" t="s">
        <v>1077</v>
      </c>
      <c r="M470" s="2" t="s">
        <v>29</v>
      </c>
      <c r="N470" s="3" t="s">
        <v>7930</v>
      </c>
      <c r="O470" s="5">
        <v>1.5</v>
      </c>
      <c r="P470" s="5">
        <v>45500</v>
      </c>
      <c r="Q470" s="6">
        <v>2024</v>
      </c>
      <c r="R470" s="7">
        <v>2025</v>
      </c>
      <c r="T470" s="8">
        <v>2487</v>
      </c>
      <c r="U470" s="3" t="s">
        <v>10118</v>
      </c>
      <c r="V470" s="1" t="s">
        <v>33</v>
      </c>
      <c r="W470" s="1" t="s">
        <v>32</v>
      </c>
      <c r="X470" t="str">
        <f>VLOOKUP(Table_query__64[[#This Row],[Nr]],'MyTracker Export'!A:P,'MyTracker Export'!$P$1,FALSE)</f>
        <v>Finished</v>
      </c>
      <c r="Y470" t="str">
        <f>VLOOKUP(Table_query__64[[#This Row],[Nr]],'MyTracker Export'!A:Z,'MyTracker Export'!$Z$1,FALSE)</f>
        <v>Yves Debaisieux</v>
      </c>
      <c r="Z470" t="str">
        <f>VLOOKUP(Table_query__64[[#This Row],[Nr]],'MyTracker Export'!A:AA,'MyTracker Export'!$AA$1,FALSE)</f>
        <v>Nicolas Dubois</v>
      </c>
      <c r="AB470" s="19" t="str">
        <f>IF(Table_query__64[[#This Row],[Project status]]=Table_query__64[[#This Row],[Project Status Check]],"OK","NOK")</f>
        <v>OK</v>
      </c>
      <c r="AC470" s="19" t="str">
        <f>IF(Table_query__64[[#This Row],[PM]]=Table_query__64[[#This Row],[PM Check]],"OK","NOK")</f>
        <v>OK</v>
      </c>
      <c r="AD470" s="19" t="str">
        <f>IF(Table_query__64[[#This Row],[PP]]=Table_query__64[[#This Row],[Pilot Check]],"OK","NOK")</f>
        <v>OK</v>
      </c>
      <c r="AE470" s="19"/>
    </row>
    <row r="471" spans="1:31" hidden="1" x14ac:dyDescent="0.3">
      <c r="A471" s="1" t="s">
        <v>1078</v>
      </c>
      <c r="B471" s="2" t="s">
        <v>231</v>
      </c>
      <c r="C471" s="3" t="s">
        <v>5233</v>
      </c>
      <c r="D471" s="2" t="s">
        <v>58</v>
      </c>
      <c r="E471" s="2" t="s">
        <v>43</v>
      </c>
      <c r="F471" s="2" t="s">
        <v>122</v>
      </c>
      <c r="G471" s="4">
        <v>45523.083333333336</v>
      </c>
      <c r="H471" s="4">
        <v>45777.083333333336</v>
      </c>
      <c r="I471" s="2" t="s">
        <v>1079</v>
      </c>
      <c r="J471" s="2" t="s">
        <v>119</v>
      </c>
      <c r="K471" s="2"/>
      <c r="L471" t="s">
        <v>57</v>
      </c>
      <c r="M471" s="2" t="s">
        <v>29</v>
      </c>
      <c r="N471" s="3" t="s">
        <v>7931</v>
      </c>
      <c r="O471" s="5">
        <v>0.1</v>
      </c>
      <c r="P471" s="5">
        <v>8100</v>
      </c>
      <c r="Q471" s="6">
        <v>2024</v>
      </c>
      <c r="R471" s="7">
        <v>2025</v>
      </c>
      <c r="T471" s="8">
        <v>2486</v>
      </c>
      <c r="U471" s="3" t="s">
        <v>10119</v>
      </c>
      <c r="V471" s="1" t="s">
        <v>33</v>
      </c>
      <c r="W471" s="1" t="s">
        <v>32</v>
      </c>
      <c r="X471" t="str">
        <f>VLOOKUP(Table_query__64[[#This Row],[Nr]],'MyTracker Export'!A:P,'MyTracker Export'!$P$1,FALSE)</f>
        <v>Finished</v>
      </c>
      <c r="Y471" t="e">
        <f>VLOOKUP(Table_query__64[[#This Row],[Nr]],'MyTracker Export'!A:Z,'MyTracker Export'!$Z$1,FALSE)</f>
        <v>#N/A</v>
      </c>
      <c r="Z471" t="str">
        <f>VLOOKUP(Table_query__64[[#This Row],[Nr]],'MyTracker Export'!A:AA,'MyTracker Export'!$AA$1,FALSE)</f>
        <v>Miguel Menéndez</v>
      </c>
      <c r="AB471" s="19" t="str">
        <f>IF(Table_query__64[[#This Row],[Project status]]=Table_query__64[[#This Row],[Project Status Check]],"OK","NOK")</f>
        <v>OK</v>
      </c>
      <c r="AC471" s="19" t="e">
        <f>IF(Table_query__64[[#This Row],[PM]]=Table_query__64[[#This Row],[PM Check]],"OK","NOK")</f>
        <v>#N/A</v>
      </c>
      <c r="AD471" s="19" t="str">
        <f>IF(Table_query__64[[#This Row],[PP]]=Table_query__64[[#This Row],[Pilot Check]],"OK","NOK")</f>
        <v>OK</v>
      </c>
      <c r="AE471" s="19"/>
    </row>
    <row r="472" spans="1:31" x14ac:dyDescent="0.3">
      <c r="A472" s="1" t="s">
        <v>1080</v>
      </c>
      <c r="B472" s="2" t="s">
        <v>532</v>
      </c>
      <c r="C472" s="3" t="s">
        <v>5234</v>
      </c>
      <c r="D472" s="2" t="s">
        <v>84</v>
      </c>
      <c r="E472" s="2" t="s">
        <v>36</v>
      </c>
      <c r="F472" s="2" t="s">
        <v>28</v>
      </c>
      <c r="G472" s="4">
        <v>45519.083333333336</v>
      </c>
      <c r="H472" s="4">
        <v>45869.083333333336</v>
      </c>
      <c r="I472" s="2" t="s">
        <v>234</v>
      </c>
      <c r="J472" s="2" t="s">
        <v>289</v>
      </c>
      <c r="K472" s="2" t="s">
        <v>415</v>
      </c>
      <c r="L472" t="s">
        <v>573</v>
      </c>
      <c r="M472" s="2" t="s">
        <v>29</v>
      </c>
      <c r="N472" s="3" t="s">
        <v>7932</v>
      </c>
      <c r="O472" s="5">
        <v>2</v>
      </c>
      <c r="P472" s="5">
        <v>77698.8</v>
      </c>
      <c r="Q472" s="6">
        <v>2024</v>
      </c>
      <c r="R472" s="7">
        <v>2025</v>
      </c>
      <c r="T472" s="8">
        <v>2485</v>
      </c>
      <c r="U472" s="3" t="s">
        <v>10120</v>
      </c>
      <c r="V472" s="1" t="s">
        <v>33</v>
      </c>
      <c r="W472" s="1" t="s">
        <v>32</v>
      </c>
      <c r="X472" t="str">
        <f>VLOOKUP(Table_query__64[[#This Row],[Nr]],'MyTracker Export'!A:P,'MyTracker Export'!$P$1,FALSE)</f>
        <v>Finished</v>
      </c>
      <c r="Y472" t="str">
        <f>VLOOKUP(Table_query__64[[#This Row],[Nr]],'MyTracker Export'!A:Z,'MyTracker Export'!$Z$1,FALSE)</f>
        <v>Mark Sensenig</v>
      </c>
      <c r="Z472" t="str">
        <f>VLOOKUP(Table_query__64[[#This Row],[Nr]],'MyTracker Export'!A:AA,'MyTracker Export'!$AA$1,FALSE)</f>
        <v>Mac Olean</v>
      </c>
      <c r="AB472" s="19" t="str">
        <f>IF(Table_query__64[[#This Row],[Project status]]=Table_query__64[[#This Row],[Project Status Check]],"OK","NOK")</f>
        <v>NOK</v>
      </c>
      <c r="AC472" s="19" t="str">
        <f>IF(Table_query__64[[#This Row],[PM]]=Table_query__64[[#This Row],[PM Check]],"OK","NOK")</f>
        <v>OK</v>
      </c>
      <c r="AD472" s="19" t="str">
        <f>IF(Table_query__64[[#This Row],[PP]]=Table_query__64[[#This Row],[Pilot Check]],"OK","NOK")</f>
        <v>OK</v>
      </c>
      <c r="AE472" s="19"/>
    </row>
    <row r="473" spans="1:31" hidden="1" x14ac:dyDescent="0.3">
      <c r="A473" s="1" t="s">
        <v>1081</v>
      </c>
      <c r="B473" s="2" t="s">
        <v>334</v>
      </c>
      <c r="C473" s="3" t="s">
        <v>5235</v>
      </c>
      <c r="D473" s="2" t="s">
        <v>38</v>
      </c>
      <c r="E473" s="2" t="s">
        <v>82</v>
      </c>
      <c r="F473" s="2" t="s">
        <v>122</v>
      </c>
      <c r="G473" s="4">
        <v>45517.083333333336</v>
      </c>
      <c r="H473" s="4">
        <v>45523.083333333336</v>
      </c>
      <c r="I473" s="2" t="s">
        <v>335</v>
      </c>
      <c r="J473" s="2" t="s">
        <v>871</v>
      </c>
      <c r="K473" s="2"/>
      <c r="L473" t="s">
        <v>37</v>
      </c>
      <c r="M473" s="2" t="s">
        <v>59</v>
      </c>
      <c r="N473" s="3" t="s">
        <v>7933</v>
      </c>
      <c r="O473" s="5">
        <v>0</v>
      </c>
      <c r="P473" s="5">
        <v>0</v>
      </c>
      <c r="Q473" s="6">
        <v>2024</v>
      </c>
      <c r="R473" s="7">
        <v>2024</v>
      </c>
      <c r="T473" s="8">
        <v>2484</v>
      </c>
      <c r="U473" s="3" t="s">
        <v>10121</v>
      </c>
      <c r="V473" s="1" t="s">
        <v>33</v>
      </c>
      <c r="W473" s="1" t="s">
        <v>32</v>
      </c>
      <c r="X473" t="str">
        <f>VLOOKUP(Table_query__64[[#This Row],[Nr]],'MyTracker Export'!A:P,'MyTracker Export'!$P$1,FALSE)</f>
        <v>Finished</v>
      </c>
      <c r="Y473" t="str">
        <f>VLOOKUP(Table_query__64[[#This Row],[Nr]],'MyTracker Export'!A:Z,'MyTracker Export'!$Z$1,FALSE)</f>
        <v>William Beyst</v>
      </c>
      <c r="Z473" t="e">
        <f>VLOOKUP(Table_query__64[[#This Row],[Nr]],'MyTracker Export'!A:AA,'MyTracker Export'!$AA$1,FALSE)</f>
        <v>#N/A</v>
      </c>
      <c r="AB473" s="19" t="str">
        <f>IF(Table_query__64[[#This Row],[Project status]]=Table_query__64[[#This Row],[Project Status Check]],"OK","NOK")</f>
        <v>OK</v>
      </c>
      <c r="AC473" s="19" t="str">
        <f>IF(Table_query__64[[#This Row],[PM]]=Table_query__64[[#This Row],[PM Check]],"OK","NOK")</f>
        <v>OK</v>
      </c>
      <c r="AD473" s="19" t="e">
        <f>IF(Table_query__64[[#This Row],[PP]]=Table_query__64[[#This Row],[Pilot Check]],"OK","NOK")</f>
        <v>#N/A</v>
      </c>
      <c r="AE473" s="19"/>
    </row>
    <row r="474" spans="1:31" hidden="1" x14ac:dyDescent="0.3">
      <c r="A474" s="1" t="s">
        <v>1082</v>
      </c>
      <c r="B474" s="2" t="s">
        <v>1083</v>
      </c>
      <c r="C474" s="3" t="s">
        <v>5236</v>
      </c>
      <c r="D474" s="2" t="s">
        <v>741</v>
      </c>
      <c r="E474" s="2" t="s">
        <v>36</v>
      </c>
      <c r="F474" s="2" t="s">
        <v>122</v>
      </c>
      <c r="G474" s="4">
        <v>45516.083333333336</v>
      </c>
      <c r="H474" s="4">
        <v>45596.041666666664</v>
      </c>
      <c r="I474" s="2" t="s">
        <v>742</v>
      </c>
      <c r="J474" s="2" t="s">
        <v>871</v>
      </c>
      <c r="K474" s="2"/>
      <c r="L474" t="s">
        <v>83</v>
      </c>
      <c r="M474" s="2" t="s">
        <v>29</v>
      </c>
      <c r="N474" s="3" t="s">
        <v>7934</v>
      </c>
      <c r="O474" s="5">
        <v>2310</v>
      </c>
      <c r="P474" s="5">
        <v>2310</v>
      </c>
      <c r="Q474" s="6">
        <v>2024</v>
      </c>
      <c r="R474" s="7">
        <v>2024</v>
      </c>
      <c r="T474" s="8">
        <v>2483</v>
      </c>
      <c r="U474" s="3" t="s">
        <v>10122</v>
      </c>
      <c r="V474" s="1" t="s">
        <v>33</v>
      </c>
      <c r="W474" s="1" t="s">
        <v>32</v>
      </c>
      <c r="X474" t="str">
        <f>VLOOKUP(Table_query__64[[#This Row],[Nr]],'MyTracker Export'!A:P,'MyTracker Export'!$P$1,FALSE)</f>
        <v>Finished</v>
      </c>
      <c r="Y474" t="str">
        <f>VLOOKUP(Table_query__64[[#This Row],[Nr]],'MyTracker Export'!A:Z,'MyTracker Export'!$Z$1,FALSE)</f>
        <v>Pierre-Phillipe Barzin</v>
      </c>
      <c r="Z474" t="e">
        <f>VLOOKUP(Table_query__64[[#This Row],[Nr]],'MyTracker Export'!A:AA,'MyTracker Export'!$AA$1,FALSE)</f>
        <v>#N/A</v>
      </c>
      <c r="AB474" s="19" t="str">
        <f>IF(Table_query__64[[#This Row],[Project status]]=Table_query__64[[#This Row],[Project Status Check]],"OK","NOK")</f>
        <v>OK</v>
      </c>
      <c r="AC474" s="19" t="str">
        <f>IF(Table_query__64[[#This Row],[PM]]=Table_query__64[[#This Row],[PM Check]],"OK","NOK")</f>
        <v>OK</v>
      </c>
      <c r="AD474" s="19" t="e">
        <f>IF(Table_query__64[[#This Row],[PP]]=Table_query__64[[#This Row],[Pilot Check]],"OK","NOK")</f>
        <v>#N/A</v>
      </c>
      <c r="AE474" s="19"/>
    </row>
    <row r="475" spans="1:31" hidden="1" x14ac:dyDescent="0.3">
      <c r="A475" s="1" t="s">
        <v>1084</v>
      </c>
      <c r="B475" s="2" t="s">
        <v>1085</v>
      </c>
      <c r="C475" s="3" t="s">
        <v>5237</v>
      </c>
      <c r="D475" s="2" t="s">
        <v>84</v>
      </c>
      <c r="E475" s="2" t="s">
        <v>36</v>
      </c>
      <c r="F475" s="2" t="s">
        <v>122</v>
      </c>
      <c r="G475" s="4">
        <v>45653.041666666664</v>
      </c>
      <c r="H475" s="4">
        <v>45653.041666666664</v>
      </c>
      <c r="I475" s="2" t="s">
        <v>85</v>
      </c>
      <c r="J475" s="2" t="s">
        <v>234</v>
      </c>
      <c r="K475" s="2"/>
      <c r="L475" t="s">
        <v>1086</v>
      </c>
      <c r="M475" s="2" t="s">
        <v>29</v>
      </c>
      <c r="N475" s="3" t="s">
        <v>7935</v>
      </c>
      <c r="O475" s="5">
        <v>0.04</v>
      </c>
      <c r="P475" s="5">
        <v>154360.34</v>
      </c>
      <c r="Q475" s="6">
        <v>2024</v>
      </c>
      <c r="R475" s="7">
        <v>2024</v>
      </c>
      <c r="T475" s="8">
        <v>2482</v>
      </c>
      <c r="U475" s="3" t="s">
        <v>10123</v>
      </c>
      <c r="V475" s="1" t="s">
        <v>33</v>
      </c>
      <c r="W475" s="1" t="s">
        <v>32</v>
      </c>
      <c r="X475" t="str">
        <f>VLOOKUP(Table_query__64[[#This Row],[Nr]],'MyTracker Export'!A:P,'MyTracker Export'!$P$1,FALSE)</f>
        <v>Finished</v>
      </c>
      <c r="Y475" t="str">
        <f>VLOOKUP(Table_query__64[[#This Row],[Nr]],'MyTracker Export'!A:Z,'MyTracker Export'!$Z$1,FALSE)</f>
        <v>Pranay Pawar</v>
      </c>
      <c r="Z475" t="str">
        <f>VLOOKUP(Table_query__64[[#This Row],[Nr]],'MyTracker Export'!A:AA,'MyTracker Export'!$AA$1,FALSE)</f>
        <v>Mark Sensenig</v>
      </c>
      <c r="AB475" s="19" t="str">
        <f>IF(Table_query__64[[#This Row],[Project status]]=Table_query__64[[#This Row],[Project Status Check]],"OK","NOK")</f>
        <v>OK</v>
      </c>
      <c r="AC475" s="19" t="str">
        <f>IF(Table_query__64[[#This Row],[PM]]=Table_query__64[[#This Row],[PM Check]],"OK","NOK")</f>
        <v>OK</v>
      </c>
      <c r="AD475" s="19" t="str">
        <f>IF(Table_query__64[[#This Row],[PP]]=Table_query__64[[#This Row],[Pilot Check]],"OK","NOK")</f>
        <v>OK</v>
      </c>
      <c r="AE475" s="19"/>
    </row>
    <row r="476" spans="1:31" hidden="1" x14ac:dyDescent="0.3">
      <c r="A476" s="1" t="s">
        <v>1087</v>
      </c>
      <c r="B476" s="2" t="s">
        <v>443</v>
      </c>
      <c r="C476" s="3" t="s">
        <v>5238</v>
      </c>
      <c r="D476" s="2" t="s">
        <v>27</v>
      </c>
      <c r="E476" s="2" t="s">
        <v>82</v>
      </c>
      <c r="F476" s="2" t="s">
        <v>28</v>
      </c>
      <c r="G476" s="4">
        <v>45513.083333333336</v>
      </c>
      <c r="H476" s="4"/>
      <c r="I476" s="2" t="s">
        <v>1088</v>
      </c>
      <c r="J476" s="2" t="s">
        <v>30</v>
      </c>
      <c r="K476" s="2"/>
      <c r="L476" t="s">
        <v>57</v>
      </c>
      <c r="M476" s="2" t="s">
        <v>29</v>
      </c>
      <c r="N476" s="3" t="s">
        <v>7936</v>
      </c>
      <c r="O476" s="5">
        <v>0</v>
      </c>
      <c r="P476" s="5">
        <v>190000</v>
      </c>
      <c r="Q476" s="6">
        <v>2024</v>
      </c>
      <c r="R476" s="7" t="s">
        <v>31</v>
      </c>
      <c r="T476" s="8">
        <v>2481</v>
      </c>
      <c r="U476" s="3" t="s">
        <v>10124</v>
      </c>
      <c r="V476" s="1" t="s">
        <v>33</v>
      </c>
      <c r="W476" s="1" t="s">
        <v>32</v>
      </c>
      <c r="X476" t="str">
        <f>VLOOKUP(Table_query__64[[#This Row],[Nr]],'MyTracker Export'!A:P,'MyTracker Export'!$P$1,FALSE)</f>
        <v>Work in progress</v>
      </c>
      <c r="Y476" t="str">
        <f>VLOOKUP(Table_query__64[[#This Row],[Nr]],'MyTracker Export'!A:Z,'MyTracker Export'!$Z$1,FALSE)</f>
        <v>Assaad Koubaa</v>
      </c>
      <c r="Z476" t="str">
        <f>VLOOKUP(Table_query__64[[#This Row],[Nr]],'MyTracker Export'!A:AA,'MyTracker Export'!$AA$1,FALSE)</f>
        <v>Wissem Bensaid</v>
      </c>
      <c r="AB476" s="19" t="str">
        <f>IF(Table_query__64[[#This Row],[Project status]]=Table_query__64[[#This Row],[Project Status Check]],"OK","NOK")</f>
        <v>OK</v>
      </c>
      <c r="AC476" s="19" t="str">
        <f>IF(Table_query__64[[#This Row],[PM]]=Table_query__64[[#This Row],[PM Check]],"OK","NOK")</f>
        <v>OK</v>
      </c>
      <c r="AD476" s="19" t="str">
        <f>IF(Table_query__64[[#This Row],[PP]]=Table_query__64[[#This Row],[Pilot Check]],"OK","NOK")</f>
        <v>OK</v>
      </c>
      <c r="AE476" s="19"/>
    </row>
    <row r="477" spans="1:31" hidden="1" x14ac:dyDescent="0.3">
      <c r="A477" s="1" t="s">
        <v>1089</v>
      </c>
      <c r="B477" s="2" t="s">
        <v>1090</v>
      </c>
      <c r="C477" s="3" t="s">
        <v>5239</v>
      </c>
      <c r="D477" s="2" t="s">
        <v>27</v>
      </c>
      <c r="E477" s="2" t="s">
        <v>25</v>
      </c>
      <c r="F477" s="2" t="s">
        <v>122</v>
      </c>
      <c r="G477" s="4">
        <v>45512.083333333336</v>
      </c>
      <c r="H477" s="4">
        <v>45565.083333333336</v>
      </c>
      <c r="I477" s="2" t="s">
        <v>425</v>
      </c>
      <c r="J477" s="2" t="s">
        <v>30</v>
      </c>
      <c r="K477" s="2"/>
      <c r="L477" t="s">
        <v>197</v>
      </c>
      <c r="M477" s="2" t="s">
        <v>29</v>
      </c>
      <c r="N477" s="3" t="s">
        <v>7937</v>
      </c>
      <c r="O477" s="5">
        <v>0</v>
      </c>
      <c r="P477" s="5">
        <v>2303.71</v>
      </c>
      <c r="Q477" s="6">
        <v>2024</v>
      </c>
      <c r="R477" s="7">
        <v>2024</v>
      </c>
      <c r="T477" s="8">
        <v>2480</v>
      </c>
      <c r="U477" s="3" t="s">
        <v>10125</v>
      </c>
      <c r="V477" s="1" t="s">
        <v>33</v>
      </c>
      <c r="W477" s="1" t="s">
        <v>32</v>
      </c>
      <c r="X477" t="str">
        <f>VLOOKUP(Table_query__64[[#This Row],[Nr]],'MyTracker Export'!A:P,'MyTracker Export'!$P$1,FALSE)</f>
        <v>Finished</v>
      </c>
      <c r="Y477" t="str">
        <f>VLOOKUP(Table_query__64[[#This Row],[Nr]],'MyTracker Export'!A:Z,'MyTracker Export'!$Z$1,FALSE)</f>
        <v>Haifa BEN AMOR</v>
      </c>
      <c r="Z477" t="str">
        <f>VLOOKUP(Table_query__64[[#This Row],[Nr]],'MyTracker Export'!A:AA,'MyTracker Export'!$AA$1,FALSE)</f>
        <v>Wissem Bensaid</v>
      </c>
      <c r="AB477" s="19" t="str">
        <f>IF(Table_query__64[[#This Row],[Project status]]=Table_query__64[[#This Row],[Project Status Check]],"OK","NOK")</f>
        <v>OK</v>
      </c>
      <c r="AC477" s="19" t="str">
        <f>IF(Table_query__64[[#This Row],[PM]]=Table_query__64[[#This Row],[PM Check]],"OK","NOK")</f>
        <v>OK</v>
      </c>
      <c r="AD477" s="19" t="str">
        <f>IF(Table_query__64[[#This Row],[PP]]=Table_query__64[[#This Row],[Pilot Check]],"OK","NOK")</f>
        <v>OK</v>
      </c>
      <c r="AE477" s="19"/>
    </row>
    <row r="478" spans="1:31" x14ac:dyDescent="0.3">
      <c r="A478" s="1" t="s">
        <v>1091</v>
      </c>
      <c r="B478" s="2" t="s">
        <v>810</v>
      </c>
      <c r="C478" s="3" t="s">
        <v>5240</v>
      </c>
      <c r="D478" s="2" t="s">
        <v>27</v>
      </c>
      <c r="E478" s="2" t="s">
        <v>43</v>
      </c>
      <c r="F478" s="2" t="s">
        <v>28</v>
      </c>
      <c r="G478" s="4">
        <v>45511.083333333336</v>
      </c>
      <c r="H478" s="4"/>
      <c r="I478" s="2" t="s">
        <v>1092</v>
      </c>
      <c r="J478" s="2" t="s">
        <v>30</v>
      </c>
      <c r="K478" s="2"/>
      <c r="L478" t="s">
        <v>57</v>
      </c>
      <c r="M478" s="2" t="s">
        <v>29</v>
      </c>
      <c r="N478" s="3" t="s">
        <v>7938</v>
      </c>
      <c r="O478" s="5">
        <v>0</v>
      </c>
      <c r="P478" s="5">
        <v>46300</v>
      </c>
      <c r="Q478" s="6">
        <v>2024</v>
      </c>
      <c r="R478" s="7" t="s">
        <v>31</v>
      </c>
      <c r="T478" s="8">
        <v>2479</v>
      </c>
      <c r="U478" s="3" t="s">
        <v>10126</v>
      </c>
      <c r="V478" s="1" t="s">
        <v>33</v>
      </c>
      <c r="W478" s="1" t="s">
        <v>32</v>
      </c>
      <c r="X478" t="str">
        <f>VLOOKUP(Table_query__64[[#This Row],[Nr]],'MyTracker Export'!A:P,'MyTracker Export'!$P$1,FALSE)</f>
        <v>Finished</v>
      </c>
      <c r="Y478" t="str">
        <f>VLOOKUP(Table_query__64[[#This Row],[Nr]],'MyTracker Export'!A:Z,'MyTracker Export'!$Z$1,FALSE)</f>
        <v>Nejah Walha</v>
      </c>
      <c r="Z478" t="str">
        <f>VLOOKUP(Table_query__64[[#This Row],[Nr]],'MyTracker Export'!A:AA,'MyTracker Export'!$AA$1,FALSE)</f>
        <v>Wissem Bensaid</v>
      </c>
      <c r="AB478" s="19" t="str">
        <f>IF(Table_query__64[[#This Row],[Project status]]=Table_query__64[[#This Row],[Project Status Check]],"OK","NOK")</f>
        <v>NOK</v>
      </c>
      <c r="AC478" s="19" t="str">
        <f>IF(Table_query__64[[#This Row],[PM]]=Table_query__64[[#This Row],[PM Check]],"OK","NOK")</f>
        <v>OK</v>
      </c>
      <c r="AD478" s="19" t="str">
        <f>IF(Table_query__64[[#This Row],[PP]]=Table_query__64[[#This Row],[Pilot Check]],"OK","NOK")</f>
        <v>OK</v>
      </c>
      <c r="AE478" s="19"/>
    </row>
    <row r="479" spans="1:31" x14ac:dyDescent="0.3">
      <c r="A479" s="1" t="s">
        <v>1093</v>
      </c>
      <c r="B479" s="2" t="s">
        <v>508</v>
      </c>
      <c r="C479" s="3" t="s">
        <v>5241</v>
      </c>
      <c r="D479" s="2" t="s">
        <v>27</v>
      </c>
      <c r="E479" s="2" t="s">
        <v>25</v>
      </c>
      <c r="F479" s="2" t="s">
        <v>28</v>
      </c>
      <c r="G479" s="4">
        <v>45511.083333333336</v>
      </c>
      <c r="H479" s="4"/>
      <c r="I479" s="2" t="s">
        <v>1094</v>
      </c>
      <c r="J479" s="2" t="s">
        <v>30</v>
      </c>
      <c r="K479" s="2"/>
      <c r="L479" t="s">
        <v>440</v>
      </c>
      <c r="M479" s="2" t="s">
        <v>29</v>
      </c>
      <c r="N479" s="3" t="s">
        <v>7939</v>
      </c>
      <c r="O479" s="5">
        <v>0</v>
      </c>
      <c r="P479" s="5">
        <v>3022.56</v>
      </c>
      <c r="Q479" s="6">
        <v>2024</v>
      </c>
      <c r="R479" s="7" t="s">
        <v>31</v>
      </c>
      <c r="T479" s="8">
        <v>2478</v>
      </c>
      <c r="U479" s="3" t="s">
        <v>10127</v>
      </c>
      <c r="V479" s="1" t="s">
        <v>33</v>
      </c>
      <c r="W479" s="1" t="s">
        <v>32</v>
      </c>
      <c r="X479" t="str">
        <f>VLOOKUP(Table_query__64[[#This Row],[Nr]],'MyTracker Export'!A:P,'MyTracker Export'!$P$1,FALSE)</f>
        <v>Finished</v>
      </c>
      <c r="Y479" t="str">
        <f>VLOOKUP(Table_query__64[[#This Row],[Nr]],'MyTracker Export'!A:Z,'MyTracker Export'!$Z$1,FALSE)</f>
        <v>Ahmed Kallel</v>
      </c>
      <c r="Z479" t="str">
        <f>VLOOKUP(Table_query__64[[#This Row],[Nr]],'MyTracker Export'!A:AA,'MyTracker Export'!$AA$1,FALSE)</f>
        <v>Wissem Bensaid</v>
      </c>
      <c r="AB479" s="19" t="str">
        <f>IF(Table_query__64[[#This Row],[Project status]]=Table_query__64[[#This Row],[Project Status Check]],"OK","NOK")</f>
        <v>NOK</v>
      </c>
      <c r="AC479" s="19" t="str">
        <f>IF(Table_query__64[[#This Row],[PM]]=Table_query__64[[#This Row],[PM Check]],"OK","NOK")</f>
        <v>OK</v>
      </c>
      <c r="AD479" s="19" t="str">
        <f>IF(Table_query__64[[#This Row],[PP]]=Table_query__64[[#This Row],[Pilot Check]],"OK","NOK")</f>
        <v>OK</v>
      </c>
      <c r="AE479" s="19"/>
    </row>
    <row r="480" spans="1:31" hidden="1" x14ac:dyDescent="0.3">
      <c r="A480" s="1" t="s">
        <v>1095</v>
      </c>
      <c r="B480" s="2" t="s">
        <v>508</v>
      </c>
      <c r="C480" s="3" t="s">
        <v>5242</v>
      </c>
      <c r="D480" s="2" t="s">
        <v>27</v>
      </c>
      <c r="E480" s="2" t="s">
        <v>25</v>
      </c>
      <c r="F480" s="2" t="s">
        <v>122</v>
      </c>
      <c r="G480" s="4">
        <v>45511.083333333336</v>
      </c>
      <c r="H480" s="4">
        <v>45778.083333333336</v>
      </c>
      <c r="I480" s="2" t="s">
        <v>1061</v>
      </c>
      <c r="J480" s="2" t="s">
        <v>30</v>
      </c>
      <c r="K480" s="2"/>
      <c r="L480" t="s">
        <v>573</v>
      </c>
      <c r="M480" s="2" t="s">
        <v>29</v>
      </c>
      <c r="N480" s="3" t="s">
        <v>7940</v>
      </c>
      <c r="O480" s="5">
        <v>0</v>
      </c>
      <c r="P480" s="5">
        <v>4890.37</v>
      </c>
      <c r="Q480" s="6">
        <v>2024</v>
      </c>
      <c r="R480" s="7">
        <v>2025</v>
      </c>
      <c r="T480" s="8">
        <v>2477</v>
      </c>
      <c r="U480" s="3" t="s">
        <v>10128</v>
      </c>
      <c r="V480" s="1" t="s">
        <v>33</v>
      </c>
      <c r="W480" s="1" t="s">
        <v>32</v>
      </c>
      <c r="X480" t="str">
        <f>VLOOKUP(Table_query__64[[#This Row],[Nr]],'MyTracker Export'!A:P,'MyTracker Export'!$P$1,FALSE)</f>
        <v>Finished</v>
      </c>
      <c r="Y480" t="str">
        <f>VLOOKUP(Table_query__64[[#This Row],[Nr]],'MyTracker Export'!A:Z,'MyTracker Export'!$Z$1,FALSE)</f>
        <v>Dhekra Yaakoubi</v>
      </c>
      <c r="Z480" t="str">
        <f>VLOOKUP(Table_query__64[[#This Row],[Nr]],'MyTracker Export'!A:AA,'MyTracker Export'!$AA$1,FALSE)</f>
        <v>Wissem Bensaid</v>
      </c>
      <c r="AB480" s="19" t="str">
        <f>IF(Table_query__64[[#This Row],[Project status]]=Table_query__64[[#This Row],[Project Status Check]],"OK","NOK")</f>
        <v>OK</v>
      </c>
      <c r="AC480" s="19" t="str">
        <f>IF(Table_query__64[[#This Row],[PM]]=Table_query__64[[#This Row],[PM Check]],"OK","NOK")</f>
        <v>OK</v>
      </c>
      <c r="AD480" s="19" t="str">
        <f>IF(Table_query__64[[#This Row],[PP]]=Table_query__64[[#This Row],[Pilot Check]],"OK","NOK")</f>
        <v>OK</v>
      </c>
      <c r="AE480" s="19"/>
    </row>
    <row r="481" spans="1:31" hidden="1" x14ac:dyDescent="0.3">
      <c r="A481" s="1" t="s">
        <v>1096</v>
      </c>
      <c r="B481" s="2" t="s">
        <v>539</v>
      </c>
      <c r="C481" s="3" t="s">
        <v>5243</v>
      </c>
      <c r="D481" s="2" t="s">
        <v>53</v>
      </c>
      <c r="E481" s="2" t="s">
        <v>75</v>
      </c>
      <c r="F481" s="2" t="s">
        <v>122</v>
      </c>
      <c r="G481" s="4">
        <v>45511.083333333336</v>
      </c>
      <c r="H481" s="4">
        <v>45673.041666666664</v>
      </c>
      <c r="I481" s="2" t="s">
        <v>540</v>
      </c>
      <c r="J481" s="2" t="s">
        <v>308</v>
      </c>
      <c r="K481" s="2"/>
      <c r="L481" t="s">
        <v>144</v>
      </c>
      <c r="M481" s="2" t="s">
        <v>29</v>
      </c>
      <c r="N481" s="3" t="s">
        <v>7941</v>
      </c>
      <c r="O481" s="5">
        <v>0.1</v>
      </c>
      <c r="P481" s="5">
        <v>13505</v>
      </c>
      <c r="Q481" s="6">
        <v>2024</v>
      </c>
      <c r="R481" s="7">
        <v>2025</v>
      </c>
      <c r="T481" s="8">
        <v>2558</v>
      </c>
      <c r="U481" s="3" t="s">
        <v>10129</v>
      </c>
      <c r="V481" s="1" t="s">
        <v>33</v>
      </c>
      <c r="W481" s="1" t="s">
        <v>32</v>
      </c>
      <c r="X481" t="str">
        <f>VLOOKUP(Table_query__64[[#This Row],[Nr]],'MyTracker Export'!A:P,'MyTracker Export'!$P$1,FALSE)</f>
        <v>Finished</v>
      </c>
      <c r="Y481" t="str">
        <f>VLOOKUP(Table_query__64[[#This Row],[Nr]],'MyTracker Export'!A:Z,'MyTracker Export'!$Z$1,FALSE)</f>
        <v>Xavier Noriega</v>
      </c>
      <c r="Z481" t="str">
        <f>VLOOKUP(Table_query__64[[#This Row],[Nr]],'MyTracker Export'!A:AA,'MyTracker Export'!$AA$1,FALSE)</f>
        <v>Nicolas Dubois</v>
      </c>
      <c r="AB481" s="19" t="str">
        <f>IF(Table_query__64[[#This Row],[Project status]]=Table_query__64[[#This Row],[Project Status Check]],"OK","NOK")</f>
        <v>OK</v>
      </c>
      <c r="AC481" s="19" t="str">
        <f>IF(Table_query__64[[#This Row],[PM]]=Table_query__64[[#This Row],[PM Check]],"OK","NOK")</f>
        <v>OK</v>
      </c>
      <c r="AD481" s="19" t="str">
        <f>IF(Table_query__64[[#This Row],[PP]]=Table_query__64[[#This Row],[Pilot Check]],"OK","NOK")</f>
        <v>OK</v>
      </c>
      <c r="AE481" s="19"/>
    </row>
    <row r="482" spans="1:31" hidden="1" x14ac:dyDescent="0.3">
      <c r="A482" s="1" t="s">
        <v>1097</v>
      </c>
      <c r="B482" s="2" t="s">
        <v>1098</v>
      </c>
      <c r="C482" s="3" t="s">
        <v>5244</v>
      </c>
      <c r="D482" s="2" t="s">
        <v>58</v>
      </c>
      <c r="E482" s="2" t="s">
        <v>43</v>
      </c>
      <c r="F482" s="2" t="s">
        <v>122</v>
      </c>
      <c r="G482" s="4">
        <v>45506.083333333336</v>
      </c>
      <c r="H482" s="4">
        <v>45777.083333333336</v>
      </c>
      <c r="I482" s="2" t="s">
        <v>157</v>
      </c>
      <c r="J482" s="2" t="s">
        <v>119</v>
      </c>
      <c r="K482" s="2"/>
      <c r="L482" t="s">
        <v>242</v>
      </c>
      <c r="M482" s="2" t="s">
        <v>29</v>
      </c>
      <c r="N482" s="3" t="s">
        <v>7942</v>
      </c>
      <c r="O482" s="5">
        <v>200</v>
      </c>
      <c r="P482" s="5">
        <v>5650</v>
      </c>
      <c r="Q482" s="6">
        <v>2024</v>
      </c>
      <c r="R482" s="7">
        <v>2025</v>
      </c>
      <c r="T482" s="8">
        <v>2476</v>
      </c>
      <c r="U482" s="3" t="s">
        <v>10130</v>
      </c>
      <c r="V482" s="1" t="s">
        <v>33</v>
      </c>
      <c r="W482" s="1" t="s">
        <v>32</v>
      </c>
      <c r="X482" t="str">
        <f>VLOOKUP(Table_query__64[[#This Row],[Nr]],'MyTracker Export'!A:P,'MyTracker Export'!$P$1,FALSE)</f>
        <v>Finished</v>
      </c>
      <c r="Y482" t="str">
        <f>VLOOKUP(Table_query__64[[#This Row],[Nr]],'MyTracker Export'!A:Z,'MyTracker Export'!$Z$1,FALSE)</f>
        <v>Corto Tristan Travada</v>
      </c>
      <c r="Z482" t="str">
        <f>VLOOKUP(Table_query__64[[#This Row],[Nr]],'MyTracker Export'!A:AA,'MyTracker Export'!$AA$1,FALSE)</f>
        <v>Miguel Menéndez</v>
      </c>
      <c r="AB482" s="19" t="str">
        <f>IF(Table_query__64[[#This Row],[Project status]]=Table_query__64[[#This Row],[Project Status Check]],"OK","NOK")</f>
        <v>OK</v>
      </c>
      <c r="AC482" s="19" t="str">
        <f>IF(Table_query__64[[#This Row],[PM]]=Table_query__64[[#This Row],[PM Check]],"OK","NOK")</f>
        <v>OK</v>
      </c>
      <c r="AD482" s="19" t="str">
        <f>IF(Table_query__64[[#This Row],[PP]]=Table_query__64[[#This Row],[Pilot Check]],"OK","NOK")</f>
        <v>OK</v>
      </c>
      <c r="AE482" s="19"/>
    </row>
    <row r="483" spans="1:31" hidden="1" x14ac:dyDescent="0.3">
      <c r="A483" s="1" t="s">
        <v>1099</v>
      </c>
      <c r="B483" s="2" t="s">
        <v>199</v>
      </c>
      <c r="C483" s="3" t="s">
        <v>5245</v>
      </c>
      <c r="D483" s="2" t="s">
        <v>45</v>
      </c>
      <c r="E483" s="2" t="s">
        <v>43</v>
      </c>
      <c r="F483" s="2" t="s">
        <v>122</v>
      </c>
      <c r="G483" s="4">
        <v>45506.083333333336</v>
      </c>
      <c r="H483" s="4">
        <v>45537.083333333336</v>
      </c>
      <c r="I483" s="2" t="s">
        <v>46</v>
      </c>
      <c r="J483" s="2" t="s">
        <v>158</v>
      </c>
      <c r="K483" s="2"/>
      <c r="L483" t="s">
        <v>52</v>
      </c>
      <c r="M483" s="2" t="s">
        <v>29</v>
      </c>
      <c r="N483" s="3" t="s">
        <v>7943</v>
      </c>
      <c r="O483" s="5">
        <v>10</v>
      </c>
      <c r="P483" s="5">
        <v>12000</v>
      </c>
      <c r="Q483" s="6">
        <v>2024</v>
      </c>
      <c r="R483" s="7">
        <v>2024</v>
      </c>
      <c r="T483" s="8">
        <v>2475</v>
      </c>
      <c r="U483" s="3" t="s">
        <v>10131</v>
      </c>
      <c r="V483" s="1" t="s">
        <v>33</v>
      </c>
      <c r="W483" s="1" t="s">
        <v>32</v>
      </c>
      <c r="X483" t="str">
        <f>VLOOKUP(Table_query__64[[#This Row],[Nr]],'MyTracker Export'!A:P,'MyTracker Export'!$P$1,FALSE)</f>
        <v>Finished</v>
      </c>
      <c r="Y483" t="str">
        <f>VLOOKUP(Table_query__64[[#This Row],[Nr]],'MyTracker Export'!A:Z,'MyTracker Export'!$Z$1,FALSE)</f>
        <v>Laura Cestau</v>
      </c>
      <c r="Z483" t="str">
        <f>VLOOKUP(Table_query__64[[#This Row],[Nr]],'MyTracker Export'!A:AA,'MyTracker Export'!$AA$1,FALSE)</f>
        <v>Juan Juarez Quintana</v>
      </c>
      <c r="AB483" s="19" t="str">
        <f>IF(Table_query__64[[#This Row],[Project status]]=Table_query__64[[#This Row],[Project Status Check]],"OK","NOK")</f>
        <v>OK</v>
      </c>
      <c r="AC483" s="19" t="str">
        <f>IF(Table_query__64[[#This Row],[PM]]=Table_query__64[[#This Row],[PM Check]],"OK","NOK")</f>
        <v>OK</v>
      </c>
      <c r="AD483" s="19" t="str">
        <f>IF(Table_query__64[[#This Row],[PP]]=Table_query__64[[#This Row],[Pilot Check]],"OK","NOK")</f>
        <v>NOK</v>
      </c>
      <c r="AE483" s="19"/>
    </row>
    <row r="484" spans="1:31" hidden="1" x14ac:dyDescent="0.3">
      <c r="A484" s="1" t="s">
        <v>1100</v>
      </c>
      <c r="B484" s="2" t="s">
        <v>334</v>
      </c>
      <c r="C484" s="3" t="s">
        <v>5246</v>
      </c>
      <c r="D484" s="2" t="s">
        <v>38</v>
      </c>
      <c r="E484" s="2" t="s">
        <v>82</v>
      </c>
      <c r="F484" s="2" t="s">
        <v>122</v>
      </c>
      <c r="G484" s="4">
        <v>45506.083333333336</v>
      </c>
      <c r="H484" s="4">
        <v>45870.083333333336</v>
      </c>
      <c r="I484" s="2" t="s">
        <v>136</v>
      </c>
      <c r="J484" s="2" t="s">
        <v>335</v>
      </c>
      <c r="K484" s="2" t="s">
        <v>458</v>
      </c>
      <c r="L484" t="s">
        <v>500</v>
      </c>
      <c r="M484" s="2" t="s">
        <v>59</v>
      </c>
      <c r="N484" s="3" t="s">
        <v>7944</v>
      </c>
      <c r="O484" s="5">
        <v>2.2999999999999998</v>
      </c>
      <c r="P484" s="5">
        <v>15238.08</v>
      </c>
      <c r="Q484" s="6">
        <v>2024</v>
      </c>
      <c r="R484" s="7">
        <v>2025</v>
      </c>
      <c r="T484" s="8">
        <v>2474</v>
      </c>
      <c r="U484" s="3" t="s">
        <v>10132</v>
      </c>
      <c r="V484" s="1" t="s">
        <v>33</v>
      </c>
      <c r="W484" s="1" t="s">
        <v>32</v>
      </c>
      <c r="X484" t="str">
        <f>VLOOKUP(Table_query__64[[#This Row],[Nr]],'MyTracker Export'!A:P,'MyTracker Export'!$P$1,FALSE)</f>
        <v>Finished</v>
      </c>
      <c r="Y484" t="str">
        <f>VLOOKUP(Table_query__64[[#This Row],[Nr]],'MyTracker Export'!A:Z,'MyTracker Export'!$Z$1,FALSE)</f>
        <v>Jurgen Van Den Driessche</v>
      </c>
      <c r="Z484" t="str">
        <f>VLOOKUP(Table_query__64[[#This Row],[Nr]],'MyTracker Export'!A:AA,'MyTracker Export'!$AA$1,FALSE)</f>
        <v>William Beyst</v>
      </c>
      <c r="AB484" s="19" t="str">
        <f>IF(Table_query__64[[#This Row],[Project status]]=Table_query__64[[#This Row],[Project Status Check]],"OK","NOK")</f>
        <v>OK</v>
      </c>
      <c r="AC484" s="19" t="str">
        <f>IF(Table_query__64[[#This Row],[PM]]=Table_query__64[[#This Row],[PM Check]],"OK","NOK")</f>
        <v>OK</v>
      </c>
      <c r="AD484" s="19" t="str">
        <f>IF(Table_query__64[[#This Row],[PP]]=Table_query__64[[#This Row],[Pilot Check]],"OK","NOK")</f>
        <v>OK</v>
      </c>
      <c r="AE484" s="19"/>
    </row>
    <row r="485" spans="1:31" hidden="1" x14ac:dyDescent="0.3">
      <c r="A485" s="1" t="s">
        <v>1101</v>
      </c>
      <c r="B485" s="2" t="s">
        <v>1102</v>
      </c>
      <c r="C485" s="3" t="s">
        <v>5247</v>
      </c>
      <c r="D485" s="2" t="s">
        <v>27</v>
      </c>
      <c r="E485" s="2" t="s">
        <v>25</v>
      </c>
      <c r="F485" s="2" t="s">
        <v>28</v>
      </c>
      <c r="G485" s="4">
        <v>45505.083333333336</v>
      </c>
      <c r="H485" s="4"/>
      <c r="I485" s="2" t="s">
        <v>914</v>
      </c>
      <c r="J485" s="2" t="s">
        <v>30</v>
      </c>
      <c r="K485" s="2"/>
      <c r="L485" t="s">
        <v>1103</v>
      </c>
      <c r="M485" s="2" t="s">
        <v>29</v>
      </c>
      <c r="N485" s="3" t="s">
        <v>7945</v>
      </c>
      <c r="O485" s="5">
        <v>0</v>
      </c>
      <c r="P485" s="5">
        <v>17465.400000000001</v>
      </c>
      <c r="Q485" s="6">
        <v>2024</v>
      </c>
      <c r="R485" s="7" t="s">
        <v>31</v>
      </c>
      <c r="T485" s="8">
        <v>2473</v>
      </c>
      <c r="U485" s="3" t="s">
        <v>10133</v>
      </c>
      <c r="V485" s="1" t="s">
        <v>33</v>
      </c>
      <c r="W485" s="1" t="s">
        <v>32</v>
      </c>
      <c r="X485" t="str">
        <f>VLOOKUP(Table_query__64[[#This Row],[Nr]],'MyTracker Export'!A:P,'MyTracker Export'!$P$1,FALSE)</f>
        <v>Work in progress</v>
      </c>
      <c r="Y485" t="str">
        <f>VLOOKUP(Table_query__64[[#This Row],[Nr]],'MyTracker Export'!A:Z,'MyTracker Export'!$Z$1,FALSE)</f>
        <v>Anouar Trigui</v>
      </c>
      <c r="Z485" t="str">
        <f>VLOOKUP(Table_query__64[[#This Row],[Nr]],'MyTracker Export'!A:AA,'MyTracker Export'!$AA$1,FALSE)</f>
        <v>Wissem Bensaid</v>
      </c>
      <c r="AB485" s="19" t="str">
        <f>IF(Table_query__64[[#This Row],[Project status]]=Table_query__64[[#This Row],[Project Status Check]],"OK","NOK")</f>
        <v>OK</v>
      </c>
      <c r="AC485" s="19" t="str">
        <f>IF(Table_query__64[[#This Row],[PM]]=Table_query__64[[#This Row],[PM Check]],"OK","NOK")</f>
        <v>OK</v>
      </c>
      <c r="AD485" s="19" t="str">
        <f>IF(Table_query__64[[#This Row],[PP]]=Table_query__64[[#This Row],[Pilot Check]],"OK","NOK")</f>
        <v>OK</v>
      </c>
      <c r="AE485" s="19"/>
    </row>
    <row r="486" spans="1:31" hidden="1" x14ac:dyDescent="0.3">
      <c r="A486" s="1" t="s">
        <v>1104</v>
      </c>
      <c r="B486" s="2" t="s">
        <v>1090</v>
      </c>
      <c r="C486" s="3" t="s">
        <v>5248</v>
      </c>
      <c r="D486" s="2" t="s">
        <v>27</v>
      </c>
      <c r="E486" s="2" t="s">
        <v>25</v>
      </c>
      <c r="F486" s="2" t="s">
        <v>122</v>
      </c>
      <c r="G486" s="4">
        <v>45505.083333333336</v>
      </c>
      <c r="H486" s="4">
        <v>45778.083333333336</v>
      </c>
      <c r="I486" s="2" t="s">
        <v>914</v>
      </c>
      <c r="J486" s="2" t="s">
        <v>30</v>
      </c>
      <c r="K486" s="2"/>
      <c r="L486" t="s">
        <v>144</v>
      </c>
      <c r="M486" s="2" t="s">
        <v>29</v>
      </c>
      <c r="N486" s="3" t="s">
        <v>7946</v>
      </c>
      <c r="O486" s="5">
        <v>0</v>
      </c>
      <c r="P486" s="5">
        <v>4112.75</v>
      </c>
      <c r="Q486" s="6">
        <v>2024</v>
      </c>
      <c r="R486" s="7">
        <v>2025</v>
      </c>
      <c r="T486" s="8">
        <v>2472</v>
      </c>
      <c r="U486" s="3" t="s">
        <v>10134</v>
      </c>
      <c r="V486" s="1" t="s">
        <v>33</v>
      </c>
      <c r="W486" s="1" t="s">
        <v>32</v>
      </c>
      <c r="X486" t="str">
        <f>VLOOKUP(Table_query__64[[#This Row],[Nr]],'MyTracker Export'!A:P,'MyTracker Export'!$P$1,FALSE)</f>
        <v>Finished</v>
      </c>
      <c r="Y486" t="str">
        <f>VLOOKUP(Table_query__64[[#This Row],[Nr]],'MyTracker Export'!A:Z,'MyTracker Export'!$Z$1,FALSE)</f>
        <v>Anouar Trigui</v>
      </c>
      <c r="Z486" t="str">
        <f>VLOOKUP(Table_query__64[[#This Row],[Nr]],'MyTracker Export'!A:AA,'MyTracker Export'!$AA$1,FALSE)</f>
        <v>Wissem Bensaid</v>
      </c>
      <c r="AB486" s="19" t="str">
        <f>IF(Table_query__64[[#This Row],[Project status]]=Table_query__64[[#This Row],[Project Status Check]],"OK","NOK")</f>
        <v>OK</v>
      </c>
      <c r="AC486" s="19" t="str">
        <f>IF(Table_query__64[[#This Row],[PM]]=Table_query__64[[#This Row],[PM Check]],"OK","NOK")</f>
        <v>OK</v>
      </c>
      <c r="AD486" s="19" t="str">
        <f>IF(Table_query__64[[#This Row],[PP]]=Table_query__64[[#This Row],[Pilot Check]],"OK","NOK")</f>
        <v>OK</v>
      </c>
      <c r="AE486" s="19"/>
    </row>
    <row r="487" spans="1:31" hidden="1" x14ac:dyDescent="0.3">
      <c r="A487" s="1" t="s">
        <v>1105</v>
      </c>
      <c r="B487" s="2" t="s">
        <v>297</v>
      </c>
      <c r="C487" s="3" t="s">
        <v>5249</v>
      </c>
      <c r="D487" s="2" t="s">
        <v>27</v>
      </c>
      <c r="E487" s="2" t="s">
        <v>25</v>
      </c>
      <c r="F487" s="2" t="s">
        <v>28</v>
      </c>
      <c r="G487" s="4">
        <v>45504.083333333336</v>
      </c>
      <c r="H487" s="4"/>
      <c r="I487" s="2" t="s">
        <v>1014</v>
      </c>
      <c r="J487" s="2" t="s">
        <v>30</v>
      </c>
      <c r="K487" s="2"/>
      <c r="L487" t="s">
        <v>902</v>
      </c>
      <c r="M487" s="2" t="s">
        <v>29</v>
      </c>
      <c r="N487" s="3" t="s">
        <v>7947</v>
      </c>
      <c r="O487" s="5">
        <v>0</v>
      </c>
      <c r="P487" s="5">
        <v>47119.199999999997</v>
      </c>
      <c r="Q487" s="6">
        <v>2024</v>
      </c>
      <c r="R487" s="7" t="s">
        <v>31</v>
      </c>
      <c r="T487" s="8">
        <v>2471</v>
      </c>
      <c r="U487" s="3" t="s">
        <v>10135</v>
      </c>
      <c r="V487" s="1" t="s">
        <v>33</v>
      </c>
      <c r="W487" s="1" t="s">
        <v>32</v>
      </c>
      <c r="X487" t="str">
        <f>VLOOKUP(Table_query__64[[#This Row],[Nr]],'MyTracker Export'!A:P,'MyTracker Export'!$P$1,FALSE)</f>
        <v>Work in progress</v>
      </c>
      <c r="Y487" t="str">
        <f>VLOOKUP(Table_query__64[[#This Row],[Nr]],'MyTracker Export'!A:Z,'MyTracker Export'!$Z$1,FALSE)</f>
        <v>Bilel Khemakhem</v>
      </c>
      <c r="Z487" t="str">
        <f>VLOOKUP(Table_query__64[[#This Row],[Nr]],'MyTracker Export'!A:AA,'MyTracker Export'!$AA$1,FALSE)</f>
        <v>Wissem Bensaid</v>
      </c>
      <c r="AB487" s="19" t="str">
        <f>IF(Table_query__64[[#This Row],[Project status]]=Table_query__64[[#This Row],[Project Status Check]],"OK","NOK")</f>
        <v>OK</v>
      </c>
      <c r="AC487" s="19" t="str">
        <f>IF(Table_query__64[[#This Row],[PM]]=Table_query__64[[#This Row],[PM Check]],"OK","NOK")</f>
        <v>OK</v>
      </c>
      <c r="AD487" s="19" t="str">
        <f>IF(Table_query__64[[#This Row],[PP]]=Table_query__64[[#This Row],[Pilot Check]],"OK","NOK")</f>
        <v>OK</v>
      </c>
      <c r="AE487" s="19"/>
    </row>
    <row r="488" spans="1:31" x14ac:dyDescent="0.3">
      <c r="A488" s="1" t="s">
        <v>1106</v>
      </c>
      <c r="B488" s="2" t="s">
        <v>1107</v>
      </c>
      <c r="C488" s="3" t="s">
        <v>5250</v>
      </c>
      <c r="D488" s="2" t="s">
        <v>27</v>
      </c>
      <c r="E488" s="2" t="s">
        <v>25</v>
      </c>
      <c r="F488" s="2" t="s">
        <v>28</v>
      </c>
      <c r="G488" s="4">
        <v>45503.083333333336</v>
      </c>
      <c r="H488" s="4"/>
      <c r="I488" s="2" t="s">
        <v>1109</v>
      </c>
      <c r="J488" s="2" t="s">
        <v>30</v>
      </c>
      <c r="K488" s="2"/>
      <c r="L488" t="s">
        <v>1108</v>
      </c>
      <c r="M488" s="2" t="s">
        <v>29</v>
      </c>
      <c r="N488" s="3" t="s">
        <v>7948</v>
      </c>
      <c r="O488" s="5">
        <v>0</v>
      </c>
      <c r="P488" s="5">
        <v>63328.5</v>
      </c>
      <c r="Q488" s="6">
        <v>2024</v>
      </c>
      <c r="R488" s="7" t="s">
        <v>31</v>
      </c>
      <c r="T488" s="8">
        <v>2470</v>
      </c>
      <c r="U488" s="3" t="s">
        <v>10136</v>
      </c>
      <c r="V488" s="1" t="s">
        <v>33</v>
      </c>
      <c r="W488" s="1" t="s">
        <v>32</v>
      </c>
      <c r="X488" t="str">
        <f>VLOOKUP(Table_query__64[[#This Row],[Nr]],'MyTracker Export'!A:P,'MyTracker Export'!$P$1,FALSE)</f>
        <v>Finished</v>
      </c>
      <c r="Y488" t="str">
        <f>VLOOKUP(Table_query__64[[#This Row],[Nr]],'MyTracker Export'!A:Z,'MyTracker Export'!$Z$1,FALSE)</f>
        <v>Oussema Chelly</v>
      </c>
      <c r="Z488" t="str">
        <f>VLOOKUP(Table_query__64[[#This Row],[Nr]],'MyTracker Export'!A:AA,'MyTracker Export'!$AA$1,FALSE)</f>
        <v>Wissem Bensaid</v>
      </c>
      <c r="AB488" s="19" t="str">
        <f>IF(Table_query__64[[#This Row],[Project status]]=Table_query__64[[#This Row],[Project Status Check]],"OK","NOK")</f>
        <v>NOK</v>
      </c>
      <c r="AC488" s="19" t="str">
        <f>IF(Table_query__64[[#This Row],[PM]]=Table_query__64[[#This Row],[PM Check]],"OK","NOK")</f>
        <v>NOK</v>
      </c>
      <c r="AD488" s="19" t="str">
        <f>IF(Table_query__64[[#This Row],[PP]]=Table_query__64[[#This Row],[Pilot Check]],"OK","NOK")</f>
        <v>OK</v>
      </c>
      <c r="AE488" s="19"/>
    </row>
    <row r="489" spans="1:31" hidden="1" x14ac:dyDescent="0.3">
      <c r="A489" s="1" t="s">
        <v>1110</v>
      </c>
      <c r="B489" s="2" t="s">
        <v>195</v>
      </c>
      <c r="C489" s="3" t="s">
        <v>5251</v>
      </c>
      <c r="D489" s="2" t="s">
        <v>27</v>
      </c>
      <c r="E489" s="2" t="s">
        <v>25</v>
      </c>
      <c r="F489" s="2" t="s">
        <v>122</v>
      </c>
      <c r="G489" s="4">
        <v>45503.083333333336</v>
      </c>
      <c r="H489" s="4">
        <v>45778.083333333336</v>
      </c>
      <c r="I489" s="2" t="s">
        <v>1111</v>
      </c>
      <c r="J489" s="2" t="s">
        <v>30</v>
      </c>
      <c r="K489" s="2"/>
      <c r="L489" t="s">
        <v>144</v>
      </c>
      <c r="M489" s="2" t="s">
        <v>29</v>
      </c>
      <c r="N489" s="3" t="s">
        <v>7949</v>
      </c>
      <c r="O489" s="5">
        <v>0</v>
      </c>
      <c r="P489" s="5">
        <v>6484.6</v>
      </c>
      <c r="Q489" s="6">
        <v>2024</v>
      </c>
      <c r="R489" s="7">
        <v>2025</v>
      </c>
      <c r="T489" s="8">
        <v>2469</v>
      </c>
      <c r="U489" s="3" t="s">
        <v>10137</v>
      </c>
      <c r="V489" s="1" t="s">
        <v>33</v>
      </c>
      <c r="W489" s="1" t="s">
        <v>32</v>
      </c>
      <c r="X489" t="str">
        <f>VLOOKUP(Table_query__64[[#This Row],[Nr]],'MyTracker Export'!A:P,'MyTracker Export'!$P$1,FALSE)</f>
        <v>Finished</v>
      </c>
      <c r="Y489" t="str">
        <f>VLOOKUP(Table_query__64[[#This Row],[Nr]],'MyTracker Export'!A:Z,'MyTracker Export'!$Z$1,FALSE)</f>
        <v>Amel TOUJANI</v>
      </c>
      <c r="Z489" t="str">
        <f>VLOOKUP(Table_query__64[[#This Row],[Nr]],'MyTracker Export'!A:AA,'MyTracker Export'!$AA$1,FALSE)</f>
        <v>Wissem Bensaid</v>
      </c>
      <c r="AB489" s="19" t="str">
        <f>IF(Table_query__64[[#This Row],[Project status]]=Table_query__64[[#This Row],[Project Status Check]],"OK","NOK")</f>
        <v>OK</v>
      </c>
      <c r="AC489" s="19" t="str">
        <f>IF(Table_query__64[[#This Row],[PM]]=Table_query__64[[#This Row],[PM Check]],"OK","NOK")</f>
        <v>OK</v>
      </c>
      <c r="AD489" s="19" t="str">
        <f>IF(Table_query__64[[#This Row],[PP]]=Table_query__64[[#This Row],[Pilot Check]],"OK","NOK")</f>
        <v>OK</v>
      </c>
      <c r="AE489" s="19"/>
    </row>
    <row r="490" spans="1:31" hidden="1" x14ac:dyDescent="0.3">
      <c r="A490" s="1" t="s">
        <v>1112</v>
      </c>
      <c r="B490" s="2" t="s">
        <v>1113</v>
      </c>
      <c r="C490" s="3" t="s">
        <v>5252</v>
      </c>
      <c r="D490" s="2" t="s">
        <v>27</v>
      </c>
      <c r="E490" s="2" t="s">
        <v>82</v>
      </c>
      <c r="F490" s="2" t="s">
        <v>122</v>
      </c>
      <c r="G490" s="4">
        <v>45503.083333333336</v>
      </c>
      <c r="H490" s="4">
        <v>45778.083333333336</v>
      </c>
      <c r="I490" s="2" t="s">
        <v>1115</v>
      </c>
      <c r="J490" s="2" t="s">
        <v>30</v>
      </c>
      <c r="K490" s="2"/>
      <c r="L490" t="s">
        <v>1114</v>
      </c>
      <c r="M490" s="2" t="s">
        <v>29</v>
      </c>
      <c r="N490" s="3" t="s">
        <v>7950</v>
      </c>
      <c r="O490" s="5">
        <v>0</v>
      </c>
      <c r="P490" s="5">
        <v>97278</v>
      </c>
      <c r="Q490" s="6">
        <v>2024</v>
      </c>
      <c r="R490" s="7">
        <v>2025</v>
      </c>
      <c r="T490" s="8">
        <v>2468</v>
      </c>
      <c r="U490" s="3" t="s">
        <v>10138</v>
      </c>
      <c r="V490" s="1" t="s">
        <v>33</v>
      </c>
      <c r="W490" s="1" t="s">
        <v>32</v>
      </c>
      <c r="X490" t="str">
        <f>VLOOKUP(Table_query__64[[#This Row],[Nr]],'MyTracker Export'!A:P,'MyTracker Export'!$P$1,FALSE)</f>
        <v>Finished</v>
      </c>
      <c r="Y490" t="str">
        <f>VLOOKUP(Table_query__64[[#This Row],[Nr]],'MyTracker Export'!A:Z,'MyTracker Export'!$Z$1,FALSE)</f>
        <v>Imed Trigui</v>
      </c>
      <c r="Z490" t="str">
        <f>VLOOKUP(Table_query__64[[#This Row],[Nr]],'MyTracker Export'!A:AA,'MyTracker Export'!$AA$1,FALSE)</f>
        <v>Wissem Bensaid</v>
      </c>
      <c r="AB490" s="19" t="str">
        <f>IF(Table_query__64[[#This Row],[Project status]]=Table_query__64[[#This Row],[Project Status Check]],"OK","NOK")</f>
        <v>OK</v>
      </c>
      <c r="AC490" s="19" t="str">
        <f>IF(Table_query__64[[#This Row],[PM]]=Table_query__64[[#This Row],[PM Check]],"OK","NOK")</f>
        <v>OK</v>
      </c>
      <c r="AD490" s="19" t="str">
        <f>IF(Table_query__64[[#This Row],[PP]]=Table_query__64[[#This Row],[Pilot Check]],"OK","NOK")</f>
        <v>OK</v>
      </c>
      <c r="AE490" s="19"/>
    </row>
    <row r="491" spans="1:31" hidden="1" x14ac:dyDescent="0.3">
      <c r="A491" s="1" t="s">
        <v>1116</v>
      </c>
      <c r="B491" s="2" t="s">
        <v>1117</v>
      </c>
      <c r="C491" s="3" t="s">
        <v>5253</v>
      </c>
      <c r="D491" s="2" t="s">
        <v>38</v>
      </c>
      <c r="E491" s="2" t="s">
        <v>82</v>
      </c>
      <c r="F491" s="2" t="s">
        <v>122</v>
      </c>
      <c r="G491" s="4">
        <v>45503.083333333336</v>
      </c>
      <c r="H491" s="4">
        <v>45565.083333333336</v>
      </c>
      <c r="I491" s="2" t="s">
        <v>1006</v>
      </c>
      <c r="J491" s="2" t="s">
        <v>270</v>
      </c>
      <c r="K491" s="2" t="s">
        <v>159</v>
      </c>
      <c r="L491" t="s">
        <v>57</v>
      </c>
      <c r="M491" s="2" t="s">
        <v>59</v>
      </c>
      <c r="N491" s="3" t="s">
        <v>7951</v>
      </c>
      <c r="O491" s="5">
        <v>3</v>
      </c>
      <c r="P491" s="5">
        <v>72000</v>
      </c>
      <c r="Q491" s="6">
        <v>2024</v>
      </c>
      <c r="R491" s="7">
        <v>2024</v>
      </c>
      <c r="T491" s="8">
        <v>2467</v>
      </c>
      <c r="U491" s="3" t="s">
        <v>10139</v>
      </c>
      <c r="V491" s="1" t="s">
        <v>33</v>
      </c>
      <c r="W491" s="1" t="s">
        <v>32</v>
      </c>
      <c r="X491" t="str">
        <f>VLOOKUP(Table_query__64[[#This Row],[Nr]],'MyTracker Export'!A:P,'MyTracker Export'!$P$1,FALSE)</f>
        <v>Finished</v>
      </c>
      <c r="Y491" t="e">
        <f>VLOOKUP(Table_query__64[[#This Row],[Nr]],'MyTracker Export'!A:Z,'MyTracker Export'!$Z$1,FALSE)</f>
        <v>#N/A</v>
      </c>
      <c r="Z491" t="str">
        <f>VLOOKUP(Table_query__64[[#This Row],[Nr]],'MyTracker Export'!A:AA,'MyTracker Export'!$AA$1,FALSE)</f>
        <v>Damien Hemmeryckx</v>
      </c>
      <c r="AB491" s="19" t="str">
        <f>IF(Table_query__64[[#This Row],[Project status]]=Table_query__64[[#This Row],[Project Status Check]],"OK","NOK")</f>
        <v>OK</v>
      </c>
      <c r="AC491" s="19" t="e">
        <f>IF(Table_query__64[[#This Row],[PM]]=Table_query__64[[#This Row],[PM Check]],"OK","NOK")</f>
        <v>#N/A</v>
      </c>
      <c r="AD491" s="19" t="str">
        <f>IF(Table_query__64[[#This Row],[PP]]=Table_query__64[[#This Row],[Pilot Check]],"OK","NOK")</f>
        <v>OK</v>
      </c>
      <c r="AE491" s="19"/>
    </row>
    <row r="492" spans="1:31" hidden="1" x14ac:dyDescent="0.3">
      <c r="A492" s="1" t="s">
        <v>1118</v>
      </c>
      <c r="B492" s="2" t="s">
        <v>651</v>
      </c>
      <c r="C492" s="3" t="s">
        <v>5254</v>
      </c>
      <c r="D492" s="2" t="s">
        <v>38</v>
      </c>
      <c r="E492" s="2" t="s">
        <v>25</v>
      </c>
      <c r="F492" s="2" t="s">
        <v>122</v>
      </c>
      <c r="G492" s="4">
        <v>45502.083333333336</v>
      </c>
      <c r="H492" s="4">
        <v>45657.041666666664</v>
      </c>
      <c r="I492" s="2" t="s">
        <v>209</v>
      </c>
      <c r="J492" s="2" t="s">
        <v>114</v>
      </c>
      <c r="K492" s="2" t="s">
        <v>131</v>
      </c>
      <c r="L492" t="s">
        <v>259</v>
      </c>
      <c r="M492" s="2" t="s">
        <v>59</v>
      </c>
      <c r="N492" s="3" t="s">
        <v>7952</v>
      </c>
      <c r="O492" s="5">
        <v>0.1</v>
      </c>
      <c r="P492" s="5">
        <v>26764.52</v>
      </c>
      <c r="Q492" s="6">
        <v>2024</v>
      </c>
      <c r="R492" s="7">
        <v>2024</v>
      </c>
      <c r="T492" s="8">
        <v>2466</v>
      </c>
      <c r="U492" s="3" t="s">
        <v>10140</v>
      </c>
      <c r="V492" s="1" t="s">
        <v>33</v>
      </c>
      <c r="W492" s="1" t="s">
        <v>32</v>
      </c>
      <c r="X492" t="str">
        <f>VLOOKUP(Table_query__64[[#This Row],[Nr]],'MyTracker Export'!A:P,'MyTracker Export'!$P$1,FALSE)</f>
        <v>Finished</v>
      </c>
      <c r="Y492" t="str">
        <f>VLOOKUP(Table_query__64[[#This Row],[Nr]],'MyTracker Export'!A:Z,'MyTracker Export'!$Z$1,FALSE)</f>
        <v>Sunny Yip</v>
      </c>
      <c r="Z492" t="str">
        <f>VLOOKUP(Table_query__64[[#This Row],[Nr]],'MyTracker Export'!A:AA,'MyTracker Export'!$AA$1,FALSE)</f>
        <v>Peter Holvoet</v>
      </c>
      <c r="AB492" s="19" t="str">
        <f>IF(Table_query__64[[#This Row],[Project status]]=Table_query__64[[#This Row],[Project Status Check]],"OK","NOK")</f>
        <v>OK</v>
      </c>
      <c r="AC492" s="19" t="str">
        <f>IF(Table_query__64[[#This Row],[PM]]=Table_query__64[[#This Row],[PM Check]],"OK","NOK")</f>
        <v>OK</v>
      </c>
      <c r="AD492" s="19" t="str">
        <f>IF(Table_query__64[[#This Row],[PP]]=Table_query__64[[#This Row],[Pilot Check]],"OK","NOK")</f>
        <v>OK</v>
      </c>
      <c r="AE492" s="19"/>
    </row>
    <row r="493" spans="1:31" hidden="1" x14ac:dyDescent="0.3">
      <c r="A493" s="1" t="s">
        <v>1119</v>
      </c>
      <c r="B493" s="2" t="s">
        <v>318</v>
      </c>
      <c r="C493" s="3" t="s">
        <v>4877</v>
      </c>
      <c r="D493" s="2" t="s">
        <v>53</v>
      </c>
      <c r="E493" s="2" t="s">
        <v>82</v>
      </c>
      <c r="F493" s="2" t="s">
        <v>122</v>
      </c>
      <c r="G493" s="4">
        <v>45502.083333333336</v>
      </c>
      <c r="H493" s="4">
        <v>45688.041666666664</v>
      </c>
      <c r="I493" s="2" t="s">
        <v>320</v>
      </c>
      <c r="J493" s="2" t="s">
        <v>270</v>
      </c>
      <c r="K493" s="2" t="s">
        <v>141</v>
      </c>
      <c r="L493" t="s">
        <v>1120</v>
      </c>
      <c r="M493" s="2" t="s">
        <v>29</v>
      </c>
      <c r="N493" s="3" t="s">
        <v>7953</v>
      </c>
      <c r="O493" s="5">
        <v>1000</v>
      </c>
      <c r="P493" s="5">
        <v>3291920</v>
      </c>
      <c r="Q493" s="6">
        <v>2024</v>
      </c>
      <c r="R493" s="7">
        <v>2025</v>
      </c>
      <c r="T493" s="8">
        <v>2465</v>
      </c>
      <c r="U493" s="3" t="s">
        <v>10141</v>
      </c>
      <c r="V493" s="1" t="s">
        <v>33</v>
      </c>
      <c r="W493" s="1" t="s">
        <v>32</v>
      </c>
      <c r="X493" t="str">
        <f>VLOOKUP(Table_query__64[[#This Row],[Nr]],'MyTracker Export'!A:P,'MyTracker Export'!$P$1,FALSE)</f>
        <v>Finished</v>
      </c>
      <c r="Y493" t="str">
        <f>VLOOKUP(Table_query__64[[#This Row],[Nr]],'MyTracker Export'!A:Z,'MyTracker Export'!$Z$1,FALSE)</f>
        <v>Marcos Delgado Lopez</v>
      </c>
      <c r="Z493" t="str">
        <f>VLOOKUP(Table_query__64[[#This Row],[Nr]],'MyTracker Export'!A:AA,'MyTracker Export'!$AA$1,FALSE)</f>
        <v>Damien Hemmeryckx</v>
      </c>
      <c r="AB493" s="19" t="str">
        <f>IF(Table_query__64[[#This Row],[Project status]]=Table_query__64[[#This Row],[Project Status Check]],"OK","NOK")</f>
        <v>OK</v>
      </c>
      <c r="AC493" s="19" t="str">
        <f>IF(Table_query__64[[#This Row],[PM]]=Table_query__64[[#This Row],[PM Check]],"OK","NOK")</f>
        <v>NOK</v>
      </c>
      <c r="AD493" s="19" t="str">
        <f>IF(Table_query__64[[#This Row],[PP]]=Table_query__64[[#This Row],[Pilot Check]],"OK","NOK")</f>
        <v>OK</v>
      </c>
      <c r="AE493" s="19"/>
    </row>
    <row r="494" spans="1:31" hidden="1" x14ac:dyDescent="0.3">
      <c r="A494" s="1" t="s">
        <v>1121</v>
      </c>
      <c r="B494" s="2" t="s">
        <v>87</v>
      </c>
      <c r="C494" s="3" t="s">
        <v>5255</v>
      </c>
      <c r="D494" s="2" t="s">
        <v>89</v>
      </c>
      <c r="E494" s="2" t="s">
        <v>104</v>
      </c>
      <c r="F494" s="2" t="s">
        <v>122</v>
      </c>
      <c r="G494" s="4">
        <v>45352.041666666664</v>
      </c>
      <c r="H494" s="4">
        <v>45366.041666666664</v>
      </c>
      <c r="I494" s="2" t="s">
        <v>1123</v>
      </c>
      <c r="J494" s="2" t="s">
        <v>319</v>
      </c>
      <c r="K494" s="2" t="s">
        <v>90</v>
      </c>
      <c r="L494" t="s">
        <v>1122</v>
      </c>
      <c r="M494" s="2" t="s">
        <v>29</v>
      </c>
      <c r="N494" s="3" t="s">
        <v>7954</v>
      </c>
      <c r="O494" s="5">
        <v>0</v>
      </c>
      <c r="P494" s="5">
        <v>2760.5</v>
      </c>
      <c r="Q494" s="6">
        <v>2024</v>
      </c>
      <c r="R494" s="7">
        <v>2024</v>
      </c>
      <c r="T494" s="8">
        <v>2464</v>
      </c>
      <c r="U494" s="3" t="s">
        <v>10142</v>
      </c>
      <c r="V494" s="1" t="s">
        <v>33</v>
      </c>
      <c r="W494" s="1" t="s">
        <v>32</v>
      </c>
      <c r="X494" t="str">
        <f>VLOOKUP(Table_query__64[[#This Row],[Nr]],'MyTracker Export'!A:P,'MyTracker Export'!$P$1,FALSE)</f>
        <v>Finished</v>
      </c>
      <c r="Y494" t="str">
        <f>VLOOKUP(Table_query__64[[#This Row],[Nr]],'MyTracker Export'!A:Z,'MyTracker Export'!$Z$1,FALSE)</f>
        <v>Maxim Mokdad</v>
      </c>
      <c r="Z494" t="str">
        <f>VLOOKUP(Table_query__64[[#This Row],[Nr]],'MyTracker Export'!A:AA,'MyTracker Export'!$AA$1,FALSE)</f>
        <v>Boris Krastev</v>
      </c>
      <c r="AB494" s="19" t="str">
        <f>IF(Table_query__64[[#This Row],[Project status]]=Table_query__64[[#This Row],[Project Status Check]],"OK","NOK")</f>
        <v>OK</v>
      </c>
      <c r="AC494" s="19" t="str">
        <f>IF(Table_query__64[[#This Row],[PM]]=Table_query__64[[#This Row],[PM Check]],"OK","NOK")</f>
        <v>OK</v>
      </c>
      <c r="AD494" s="19" t="str">
        <f>IF(Table_query__64[[#This Row],[PP]]=Table_query__64[[#This Row],[Pilot Check]],"OK","NOK")</f>
        <v>OK</v>
      </c>
      <c r="AE494" s="19"/>
    </row>
    <row r="495" spans="1:31" hidden="1" x14ac:dyDescent="0.3">
      <c r="A495" s="1" t="s">
        <v>1124</v>
      </c>
      <c r="B495" s="2" t="s">
        <v>1125</v>
      </c>
      <c r="C495" s="3" t="s">
        <v>5256</v>
      </c>
      <c r="D495" s="2" t="s">
        <v>178</v>
      </c>
      <c r="E495" s="2" t="s">
        <v>82</v>
      </c>
      <c r="F495" s="2" t="s">
        <v>28</v>
      </c>
      <c r="G495" s="4">
        <v>45474.083333333336</v>
      </c>
      <c r="H495" s="4"/>
      <c r="I495" s="2" t="s">
        <v>860</v>
      </c>
      <c r="J495" s="2" t="s">
        <v>530</v>
      </c>
      <c r="K495" s="2" t="s">
        <v>1127</v>
      </c>
      <c r="L495" t="s">
        <v>1126</v>
      </c>
      <c r="M495" s="2" t="s">
        <v>59</v>
      </c>
      <c r="N495" s="3" t="s">
        <v>7955</v>
      </c>
      <c r="O495" s="5">
        <v>40</v>
      </c>
      <c r="P495" s="5">
        <v>692600</v>
      </c>
      <c r="Q495" s="6">
        <v>2024</v>
      </c>
      <c r="R495" s="7" t="s">
        <v>31</v>
      </c>
      <c r="T495" s="8">
        <v>2463</v>
      </c>
      <c r="U495" s="3" t="s">
        <v>10143</v>
      </c>
      <c r="V495" s="1" t="s">
        <v>33</v>
      </c>
      <c r="W495" s="1" t="s">
        <v>32</v>
      </c>
      <c r="X495" t="str">
        <f>VLOOKUP(Table_query__64[[#This Row],[Nr]],'MyTracker Export'!A:P,'MyTracker Export'!$P$1,FALSE)</f>
        <v>Work in progress</v>
      </c>
      <c r="Y495" t="str">
        <f>VLOOKUP(Table_query__64[[#This Row],[Nr]],'MyTracker Export'!A:Z,'MyTracker Export'!$Z$1,FALSE)</f>
        <v>Yudha Kristanto</v>
      </c>
      <c r="Z495" t="str">
        <f>VLOOKUP(Table_query__64[[#This Row],[Nr]],'MyTracker Export'!A:AA,'MyTracker Export'!$AA$1,FALSE)</f>
        <v>Philippe Fürst</v>
      </c>
      <c r="AB495" s="19" t="str">
        <f>IF(Table_query__64[[#This Row],[Project status]]=Table_query__64[[#This Row],[Project Status Check]],"OK","NOK")</f>
        <v>OK</v>
      </c>
      <c r="AC495" s="19" t="str">
        <f>IF(Table_query__64[[#This Row],[PM]]=Table_query__64[[#This Row],[PM Check]],"OK","NOK")</f>
        <v>OK</v>
      </c>
      <c r="AD495" s="19" t="str">
        <f>IF(Table_query__64[[#This Row],[PP]]=Table_query__64[[#This Row],[Pilot Check]],"OK","NOK")</f>
        <v>OK</v>
      </c>
      <c r="AE495" s="19"/>
    </row>
    <row r="496" spans="1:31" hidden="1" x14ac:dyDescent="0.3">
      <c r="A496" s="1" t="s">
        <v>1128</v>
      </c>
      <c r="B496" s="2" t="s">
        <v>651</v>
      </c>
      <c r="C496" s="3" t="s">
        <v>5257</v>
      </c>
      <c r="D496" s="2" t="s">
        <v>38</v>
      </c>
      <c r="E496" s="2" t="s">
        <v>25</v>
      </c>
      <c r="F496" s="2" t="s">
        <v>122</v>
      </c>
      <c r="G496" s="4">
        <v>45496.083333333336</v>
      </c>
      <c r="H496" s="4">
        <v>45747.083333333336</v>
      </c>
      <c r="I496" s="2" t="s">
        <v>209</v>
      </c>
      <c r="J496" s="2" t="s">
        <v>114</v>
      </c>
      <c r="K496" s="2" t="s">
        <v>131</v>
      </c>
      <c r="L496" t="s">
        <v>44</v>
      </c>
      <c r="M496" s="2" t="s">
        <v>59</v>
      </c>
      <c r="N496" s="3" t="s">
        <v>7956</v>
      </c>
      <c r="O496" s="5">
        <v>0.1</v>
      </c>
      <c r="P496" s="5">
        <v>15435</v>
      </c>
      <c r="Q496" s="6">
        <v>2024</v>
      </c>
      <c r="R496" s="7">
        <v>2025</v>
      </c>
      <c r="T496" s="8">
        <v>2462</v>
      </c>
      <c r="U496" s="3" t="s">
        <v>10144</v>
      </c>
      <c r="V496" s="1" t="s">
        <v>33</v>
      </c>
      <c r="W496" s="1" t="s">
        <v>32</v>
      </c>
      <c r="X496" t="str">
        <f>VLOOKUP(Table_query__64[[#This Row],[Nr]],'MyTracker Export'!A:P,'MyTracker Export'!$P$1,FALSE)</f>
        <v>Finished</v>
      </c>
      <c r="Y496" t="str">
        <f>VLOOKUP(Table_query__64[[#This Row],[Nr]],'MyTracker Export'!A:Z,'MyTracker Export'!$Z$1,FALSE)</f>
        <v>Sunny Yip</v>
      </c>
      <c r="Z496" t="str">
        <f>VLOOKUP(Table_query__64[[#This Row],[Nr]],'MyTracker Export'!A:AA,'MyTracker Export'!$AA$1,FALSE)</f>
        <v>Peter Holvoet</v>
      </c>
      <c r="AB496" s="19" t="str">
        <f>IF(Table_query__64[[#This Row],[Project status]]=Table_query__64[[#This Row],[Project Status Check]],"OK","NOK")</f>
        <v>OK</v>
      </c>
      <c r="AC496" s="19" t="str">
        <f>IF(Table_query__64[[#This Row],[PM]]=Table_query__64[[#This Row],[PM Check]],"OK","NOK")</f>
        <v>OK</v>
      </c>
      <c r="AD496" s="19" t="str">
        <f>IF(Table_query__64[[#This Row],[PP]]=Table_query__64[[#This Row],[Pilot Check]],"OK","NOK")</f>
        <v>OK</v>
      </c>
      <c r="AE496" s="19"/>
    </row>
    <row r="497" spans="1:31" hidden="1" x14ac:dyDescent="0.3">
      <c r="A497" s="1" t="s">
        <v>1129</v>
      </c>
      <c r="B497" s="2" t="s">
        <v>589</v>
      </c>
      <c r="C497" s="3" t="s">
        <v>5258</v>
      </c>
      <c r="D497" s="2" t="s">
        <v>38</v>
      </c>
      <c r="E497" s="2" t="s">
        <v>25</v>
      </c>
      <c r="F497" s="2" t="s">
        <v>28</v>
      </c>
      <c r="G497" s="4">
        <v>45495.083333333336</v>
      </c>
      <c r="H497" s="4"/>
      <c r="I497" s="2" t="s">
        <v>897</v>
      </c>
      <c r="J497" s="2" t="s">
        <v>239</v>
      </c>
      <c r="K497" s="2" t="s">
        <v>131</v>
      </c>
      <c r="L497" t="s">
        <v>1130</v>
      </c>
      <c r="M497" s="2" t="s">
        <v>59</v>
      </c>
      <c r="N497" s="3" t="s">
        <v>7957</v>
      </c>
      <c r="O497" s="5">
        <v>2000000</v>
      </c>
      <c r="P497" s="5">
        <v>331601.46999999997</v>
      </c>
      <c r="Q497" s="6">
        <v>2024</v>
      </c>
      <c r="R497" s="7" t="s">
        <v>31</v>
      </c>
      <c r="T497" s="8">
        <v>2460</v>
      </c>
      <c r="U497" s="3" t="s">
        <v>10145</v>
      </c>
      <c r="V497" s="1" t="s">
        <v>33</v>
      </c>
      <c r="W497" s="1" t="s">
        <v>32</v>
      </c>
      <c r="X497" t="str">
        <f>VLOOKUP(Table_query__64[[#This Row],[Nr]],'MyTracker Export'!A:P,'MyTracker Export'!$P$1,FALSE)</f>
        <v>Work in progress</v>
      </c>
      <c r="Y497" t="str">
        <f>VLOOKUP(Table_query__64[[#This Row],[Nr]],'MyTracker Export'!A:Z,'MyTracker Export'!$Z$1,FALSE)</f>
        <v>Adel Choubassi</v>
      </c>
      <c r="Z497" t="str">
        <f>VLOOKUP(Table_query__64[[#This Row],[Nr]],'MyTracker Export'!A:AA,'MyTracker Export'!$AA$1,FALSE)</f>
        <v>Peter Holvoet</v>
      </c>
      <c r="AB497" s="19" t="str">
        <f>IF(Table_query__64[[#This Row],[Project status]]=Table_query__64[[#This Row],[Project Status Check]],"OK","NOK")</f>
        <v>OK</v>
      </c>
      <c r="AC497" s="19" t="str">
        <f>IF(Table_query__64[[#This Row],[PM]]=Table_query__64[[#This Row],[PM Check]],"OK","NOK")</f>
        <v>NOK</v>
      </c>
      <c r="AD497" s="19" t="str">
        <f>IF(Table_query__64[[#This Row],[PP]]=Table_query__64[[#This Row],[Pilot Check]],"OK","NOK")</f>
        <v>NOK</v>
      </c>
      <c r="AE497" s="19"/>
    </row>
    <row r="498" spans="1:31" hidden="1" x14ac:dyDescent="0.3">
      <c r="A498" s="1" t="s">
        <v>1131</v>
      </c>
      <c r="B498" s="2" t="s">
        <v>1033</v>
      </c>
      <c r="C498" s="3" t="s">
        <v>5259</v>
      </c>
      <c r="D498" s="2" t="s">
        <v>53</v>
      </c>
      <c r="E498" s="2" t="s">
        <v>75</v>
      </c>
      <c r="F498" s="2" t="s">
        <v>122</v>
      </c>
      <c r="G498" s="4">
        <v>45495.083333333336</v>
      </c>
      <c r="H498" s="4">
        <v>45536.083333333336</v>
      </c>
      <c r="I498" s="2" t="s">
        <v>1132</v>
      </c>
      <c r="J498" s="2" t="s">
        <v>110</v>
      </c>
      <c r="K498" s="2" t="s">
        <v>141</v>
      </c>
      <c r="L498" t="s">
        <v>57</v>
      </c>
      <c r="M498" s="2" t="s">
        <v>59</v>
      </c>
      <c r="N498" s="3" t="s">
        <v>7958</v>
      </c>
      <c r="O498" s="5">
        <v>0</v>
      </c>
      <c r="P498" s="5">
        <v>8500</v>
      </c>
      <c r="Q498" s="6">
        <v>2024</v>
      </c>
      <c r="R498" s="7">
        <v>2024</v>
      </c>
      <c r="T498" s="8">
        <v>2459</v>
      </c>
      <c r="U498" s="3" t="s">
        <v>10146</v>
      </c>
      <c r="V498" s="1" t="s">
        <v>33</v>
      </c>
      <c r="W498" s="1" t="s">
        <v>32</v>
      </c>
      <c r="X498" t="str">
        <f>VLOOKUP(Table_query__64[[#This Row],[Nr]],'MyTracker Export'!A:P,'MyTracker Export'!$P$1,FALSE)</f>
        <v>Finished</v>
      </c>
      <c r="Y498" t="str">
        <f>VLOOKUP(Table_query__64[[#This Row],[Nr]],'MyTracker Export'!A:Z,'MyTracker Export'!$Z$1,FALSE)</f>
        <v>Khalil Fourati</v>
      </c>
      <c r="Z498" t="str">
        <f>VLOOKUP(Table_query__64[[#This Row],[Nr]],'MyTracker Export'!A:AA,'MyTracker Export'!$AA$1,FALSE)</f>
        <v>Yannick Vega Fernandez</v>
      </c>
      <c r="AB498" s="19" t="str">
        <f>IF(Table_query__64[[#This Row],[Project status]]=Table_query__64[[#This Row],[Project Status Check]],"OK","NOK")</f>
        <v>OK</v>
      </c>
      <c r="AC498" s="19" t="str">
        <f>IF(Table_query__64[[#This Row],[PM]]=Table_query__64[[#This Row],[PM Check]],"OK","NOK")</f>
        <v>OK</v>
      </c>
      <c r="AD498" s="19" t="str">
        <f>IF(Table_query__64[[#This Row],[PP]]=Table_query__64[[#This Row],[Pilot Check]],"OK","NOK")</f>
        <v>NOK</v>
      </c>
      <c r="AE498" s="19"/>
    </row>
    <row r="499" spans="1:31" hidden="1" x14ac:dyDescent="0.3">
      <c r="A499" s="1" t="s">
        <v>1133</v>
      </c>
      <c r="B499" s="2" t="s">
        <v>108</v>
      </c>
      <c r="C499" s="3" t="s">
        <v>5260</v>
      </c>
      <c r="D499" s="2" t="s">
        <v>53</v>
      </c>
      <c r="E499" s="2" t="s">
        <v>36</v>
      </c>
      <c r="F499" s="2" t="s">
        <v>122</v>
      </c>
      <c r="G499" s="4">
        <v>45492.083333333336</v>
      </c>
      <c r="H499" s="4">
        <v>45492.083333333336</v>
      </c>
      <c r="I499" s="2" t="s">
        <v>504</v>
      </c>
      <c r="J499" s="2" t="s">
        <v>110</v>
      </c>
      <c r="K499" s="2"/>
      <c r="L499" t="s">
        <v>1134</v>
      </c>
      <c r="M499" s="2" t="s">
        <v>59</v>
      </c>
      <c r="N499" s="3" t="s">
        <v>7959</v>
      </c>
      <c r="O499" s="5">
        <v>0</v>
      </c>
      <c r="P499" s="5">
        <v>0</v>
      </c>
      <c r="Q499" s="6">
        <v>2024</v>
      </c>
      <c r="R499" s="7">
        <v>2024</v>
      </c>
      <c r="T499" s="8">
        <v>2461</v>
      </c>
      <c r="U499" s="3" t="s">
        <v>10147</v>
      </c>
      <c r="V499" s="1" t="s">
        <v>33</v>
      </c>
      <c r="W499" s="1" t="s">
        <v>32</v>
      </c>
      <c r="X499" t="str">
        <f>VLOOKUP(Table_query__64[[#This Row],[Nr]],'MyTracker Export'!A:P,'MyTracker Export'!$P$1,FALSE)</f>
        <v>Finished</v>
      </c>
      <c r="Y499" t="str">
        <f>VLOOKUP(Table_query__64[[#This Row],[Nr]],'MyTracker Export'!A:Z,'MyTracker Export'!$Z$1,FALSE)</f>
        <v>Andrei Stoicescu</v>
      </c>
      <c r="Z499" t="str">
        <f>VLOOKUP(Table_query__64[[#This Row],[Nr]],'MyTracker Export'!A:AA,'MyTracker Export'!$AA$1,FALSE)</f>
        <v>Yannick Vega Fernandez</v>
      </c>
      <c r="AB499" s="19" t="str">
        <f>IF(Table_query__64[[#This Row],[Project status]]=Table_query__64[[#This Row],[Project Status Check]],"OK","NOK")</f>
        <v>OK</v>
      </c>
      <c r="AC499" s="19" t="str">
        <f>IF(Table_query__64[[#This Row],[PM]]=Table_query__64[[#This Row],[PM Check]],"OK","NOK")</f>
        <v>OK</v>
      </c>
      <c r="AD499" s="19" t="str">
        <f>IF(Table_query__64[[#This Row],[PP]]=Table_query__64[[#This Row],[Pilot Check]],"OK","NOK")</f>
        <v>NOK</v>
      </c>
      <c r="AE499" s="19"/>
    </row>
    <row r="500" spans="1:31" hidden="1" x14ac:dyDescent="0.3">
      <c r="A500" s="1" t="s">
        <v>1135</v>
      </c>
      <c r="B500" s="2" t="s">
        <v>895</v>
      </c>
      <c r="C500" s="3" t="s">
        <v>5261</v>
      </c>
      <c r="D500" s="2" t="s">
        <v>38</v>
      </c>
      <c r="E500" s="2" t="s">
        <v>25</v>
      </c>
      <c r="F500" s="2" t="s">
        <v>122</v>
      </c>
      <c r="G500" s="4">
        <v>45490.083333333336</v>
      </c>
      <c r="H500" s="4">
        <v>45869.083333333336</v>
      </c>
      <c r="I500" s="2" t="s">
        <v>734</v>
      </c>
      <c r="J500" s="2" t="s">
        <v>114</v>
      </c>
      <c r="K500" s="2" t="s">
        <v>115</v>
      </c>
      <c r="L500" t="s">
        <v>57</v>
      </c>
      <c r="M500" s="2" t="s">
        <v>59</v>
      </c>
      <c r="N500" s="3" t="s">
        <v>7960</v>
      </c>
      <c r="O500" s="5">
        <v>0.3</v>
      </c>
      <c r="P500" s="5">
        <v>68793.52</v>
      </c>
      <c r="Q500" s="6">
        <v>2024</v>
      </c>
      <c r="R500" s="7">
        <v>2025</v>
      </c>
      <c r="T500" s="8">
        <v>2458</v>
      </c>
      <c r="U500" s="3" t="s">
        <v>10148</v>
      </c>
      <c r="V500" s="1" t="s">
        <v>33</v>
      </c>
      <c r="W500" s="1" t="s">
        <v>32</v>
      </c>
      <c r="X500" t="str">
        <f>VLOOKUP(Table_query__64[[#This Row],[Nr]],'MyTracker Export'!A:P,'MyTracker Export'!$P$1,FALSE)</f>
        <v>Finished</v>
      </c>
      <c r="Y500" t="e">
        <f>VLOOKUP(Table_query__64[[#This Row],[Nr]],'MyTracker Export'!A:Z,'MyTracker Export'!$Z$1,FALSE)</f>
        <v>#N/A</v>
      </c>
      <c r="Z500" t="str">
        <f>VLOOKUP(Table_query__64[[#This Row],[Nr]],'MyTracker Export'!A:AA,'MyTracker Export'!$AA$1,FALSE)</f>
        <v>Peter Holvoet</v>
      </c>
      <c r="AB500" s="19" t="str">
        <f>IF(Table_query__64[[#This Row],[Project status]]=Table_query__64[[#This Row],[Project Status Check]],"OK","NOK")</f>
        <v>OK</v>
      </c>
      <c r="AC500" s="19" t="e">
        <f>IF(Table_query__64[[#This Row],[PM]]=Table_query__64[[#This Row],[PM Check]],"OK","NOK")</f>
        <v>#N/A</v>
      </c>
      <c r="AD500" s="19" t="str">
        <f>IF(Table_query__64[[#This Row],[PP]]=Table_query__64[[#This Row],[Pilot Check]],"OK","NOK")</f>
        <v>OK</v>
      </c>
      <c r="AE500" s="19"/>
    </row>
    <row r="501" spans="1:31" hidden="1" x14ac:dyDescent="0.3">
      <c r="A501" s="1" t="s">
        <v>1136</v>
      </c>
      <c r="B501" s="2" t="s">
        <v>895</v>
      </c>
      <c r="C501" s="3" t="s">
        <v>5262</v>
      </c>
      <c r="D501" s="2" t="s">
        <v>38</v>
      </c>
      <c r="E501" s="2" t="s">
        <v>25</v>
      </c>
      <c r="F501" s="2" t="s">
        <v>122</v>
      </c>
      <c r="G501" s="4">
        <v>45490.083333333336</v>
      </c>
      <c r="H501" s="4">
        <v>45869.083333333336</v>
      </c>
      <c r="I501" s="2" t="s">
        <v>734</v>
      </c>
      <c r="J501" s="2" t="s">
        <v>114</v>
      </c>
      <c r="K501" s="2" t="s">
        <v>115</v>
      </c>
      <c r="L501" t="s">
        <v>57</v>
      </c>
      <c r="M501" s="2" t="s">
        <v>59</v>
      </c>
      <c r="N501" s="3" t="s">
        <v>7961</v>
      </c>
      <c r="O501" s="5">
        <v>0.3</v>
      </c>
      <c r="P501" s="5">
        <v>41780.879999999997</v>
      </c>
      <c r="Q501" s="6">
        <v>2024</v>
      </c>
      <c r="R501" s="7">
        <v>2025</v>
      </c>
      <c r="T501" s="8">
        <v>2457</v>
      </c>
      <c r="U501" s="3" t="s">
        <v>10149</v>
      </c>
      <c r="V501" s="1" t="s">
        <v>33</v>
      </c>
      <c r="W501" s="1" t="s">
        <v>32</v>
      </c>
      <c r="X501" t="str">
        <f>VLOOKUP(Table_query__64[[#This Row],[Nr]],'MyTracker Export'!A:P,'MyTracker Export'!$P$1,FALSE)</f>
        <v>Finished</v>
      </c>
      <c r="Y501" t="e">
        <f>VLOOKUP(Table_query__64[[#This Row],[Nr]],'MyTracker Export'!A:Z,'MyTracker Export'!$Z$1,FALSE)</f>
        <v>#N/A</v>
      </c>
      <c r="Z501" t="str">
        <f>VLOOKUP(Table_query__64[[#This Row],[Nr]],'MyTracker Export'!A:AA,'MyTracker Export'!$AA$1,FALSE)</f>
        <v>Peter Holvoet</v>
      </c>
      <c r="AB501" s="19" t="str">
        <f>IF(Table_query__64[[#This Row],[Project status]]=Table_query__64[[#This Row],[Project Status Check]],"OK","NOK")</f>
        <v>OK</v>
      </c>
      <c r="AC501" s="19" t="e">
        <f>IF(Table_query__64[[#This Row],[PM]]=Table_query__64[[#This Row],[PM Check]],"OK","NOK")</f>
        <v>#N/A</v>
      </c>
      <c r="AD501" s="19" t="str">
        <f>IF(Table_query__64[[#This Row],[PP]]=Table_query__64[[#This Row],[Pilot Check]],"OK","NOK")</f>
        <v>OK</v>
      </c>
      <c r="AE501" s="19"/>
    </row>
    <row r="502" spans="1:31" hidden="1" x14ac:dyDescent="0.3">
      <c r="A502" s="1" t="s">
        <v>1137</v>
      </c>
      <c r="B502" s="2" t="s">
        <v>637</v>
      </c>
      <c r="C502" s="3" t="s">
        <v>5263</v>
      </c>
      <c r="D502" s="2" t="s">
        <v>58</v>
      </c>
      <c r="E502" s="2" t="s">
        <v>36</v>
      </c>
      <c r="F502" s="2" t="s">
        <v>122</v>
      </c>
      <c r="G502" s="4">
        <v>45485.083333333336</v>
      </c>
      <c r="H502" s="4">
        <v>45626.041666666664</v>
      </c>
      <c r="I502" s="2" t="s">
        <v>1019</v>
      </c>
      <c r="J502" s="2" t="s">
        <v>1138</v>
      </c>
      <c r="K502" s="2"/>
      <c r="L502" t="s">
        <v>144</v>
      </c>
      <c r="M502" s="2" t="s">
        <v>29</v>
      </c>
      <c r="N502" s="3" t="s">
        <v>7962</v>
      </c>
      <c r="O502" s="5">
        <v>0.1</v>
      </c>
      <c r="P502" s="5">
        <v>73473.820000000007</v>
      </c>
      <c r="Q502" s="6">
        <v>2024</v>
      </c>
      <c r="R502" s="7">
        <v>2024</v>
      </c>
      <c r="T502" s="8">
        <v>2455</v>
      </c>
      <c r="U502" s="3" t="s">
        <v>10150</v>
      </c>
      <c r="V502" s="1" t="s">
        <v>33</v>
      </c>
      <c r="W502" s="1" t="s">
        <v>32</v>
      </c>
      <c r="X502" t="str">
        <f>VLOOKUP(Table_query__64[[#This Row],[Nr]],'MyTracker Export'!A:P,'MyTracker Export'!$P$1,FALSE)</f>
        <v>Finished</v>
      </c>
      <c r="Y502" t="str">
        <f>VLOOKUP(Table_query__64[[#This Row],[Nr]],'MyTracker Export'!A:Z,'MyTracker Export'!$Z$1,FALSE)</f>
        <v>Manuel Gonzalez Montes</v>
      </c>
      <c r="Z502" t="e">
        <f>VLOOKUP(Table_query__64[[#This Row],[Nr]],'MyTracker Export'!A:AA,'MyTracker Export'!$AA$1,FALSE)</f>
        <v>#N/A</v>
      </c>
      <c r="AB502" s="19" t="str">
        <f>IF(Table_query__64[[#This Row],[Project status]]=Table_query__64[[#This Row],[Project Status Check]],"OK","NOK")</f>
        <v>OK</v>
      </c>
      <c r="AC502" s="19" t="str">
        <f>IF(Table_query__64[[#This Row],[PM]]=Table_query__64[[#This Row],[PM Check]],"OK","NOK")</f>
        <v>OK</v>
      </c>
      <c r="AD502" s="19" t="e">
        <f>IF(Table_query__64[[#This Row],[PP]]=Table_query__64[[#This Row],[Pilot Check]],"OK","NOK")</f>
        <v>#N/A</v>
      </c>
      <c r="AE502" s="19"/>
    </row>
    <row r="503" spans="1:31" hidden="1" x14ac:dyDescent="0.3">
      <c r="A503" s="1" t="s">
        <v>1139</v>
      </c>
      <c r="B503" s="2" t="s">
        <v>679</v>
      </c>
      <c r="C503" s="3" t="s">
        <v>5264</v>
      </c>
      <c r="D503" s="2" t="s">
        <v>178</v>
      </c>
      <c r="E503" s="2" t="s">
        <v>75</v>
      </c>
      <c r="F503" s="2" t="s">
        <v>122</v>
      </c>
      <c r="G503" s="4">
        <v>45484.083333333336</v>
      </c>
      <c r="H503" s="4">
        <v>45506.083333333336</v>
      </c>
      <c r="I503" s="2" t="s">
        <v>109</v>
      </c>
      <c r="J503" s="2" t="s">
        <v>308</v>
      </c>
      <c r="K503" s="2" t="s">
        <v>1021</v>
      </c>
      <c r="L503" t="s">
        <v>57</v>
      </c>
      <c r="M503" s="2" t="s">
        <v>59</v>
      </c>
      <c r="N503" s="3" t="s">
        <v>7963</v>
      </c>
      <c r="O503" s="5">
        <v>0</v>
      </c>
      <c r="P503" s="5">
        <v>17658</v>
      </c>
      <c r="Q503" s="6">
        <v>2024</v>
      </c>
      <c r="R503" s="7">
        <v>2024</v>
      </c>
      <c r="T503" s="8">
        <v>2456</v>
      </c>
      <c r="U503" s="3" t="s">
        <v>10151</v>
      </c>
      <c r="V503" s="1" t="s">
        <v>33</v>
      </c>
      <c r="W503" s="1" t="s">
        <v>32</v>
      </c>
      <c r="X503" t="str">
        <f>VLOOKUP(Table_query__64[[#This Row],[Nr]],'MyTracker Export'!A:P,'MyTracker Export'!$P$1,FALSE)</f>
        <v>Finished</v>
      </c>
      <c r="Y503" t="str">
        <f>VLOOKUP(Table_query__64[[#This Row],[Nr]],'MyTracker Export'!A:Z,'MyTracker Export'!$Z$1,FALSE)</f>
        <v>Jan Beske</v>
      </c>
      <c r="Z503" t="str">
        <f>VLOOKUP(Table_query__64[[#This Row],[Nr]],'MyTracker Export'!A:AA,'MyTracker Export'!$AA$1,FALSE)</f>
        <v>Nicolas Dubois</v>
      </c>
      <c r="AB503" s="19" t="str">
        <f>IF(Table_query__64[[#This Row],[Project status]]=Table_query__64[[#This Row],[Project Status Check]],"OK","NOK")</f>
        <v>OK</v>
      </c>
      <c r="AC503" s="19" t="str">
        <f>IF(Table_query__64[[#This Row],[PM]]=Table_query__64[[#This Row],[PM Check]],"OK","NOK")</f>
        <v>OK</v>
      </c>
      <c r="AD503" s="19" t="str">
        <f>IF(Table_query__64[[#This Row],[PP]]=Table_query__64[[#This Row],[Pilot Check]],"OK","NOK")</f>
        <v>OK</v>
      </c>
      <c r="AE503" s="19"/>
    </row>
    <row r="504" spans="1:31" x14ac:dyDescent="0.3">
      <c r="A504" s="1" t="s">
        <v>1140</v>
      </c>
      <c r="B504" s="2" t="s">
        <v>1090</v>
      </c>
      <c r="C504" s="3" t="s">
        <v>5265</v>
      </c>
      <c r="D504" s="2" t="s">
        <v>27</v>
      </c>
      <c r="E504" s="2" t="s">
        <v>25</v>
      </c>
      <c r="F504" s="2" t="s">
        <v>28</v>
      </c>
      <c r="G504" s="4">
        <v>45484.083333333336</v>
      </c>
      <c r="H504" s="4"/>
      <c r="I504" s="2" t="s">
        <v>1142</v>
      </c>
      <c r="J504" s="2" t="s">
        <v>30</v>
      </c>
      <c r="K504" s="2"/>
      <c r="L504" t="s">
        <v>1141</v>
      </c>
      <c r="M504" s="2" t="s">
        <v>29</v>
      </c>
      <c r="N504" s="3" t="s">
        <v>7964</v>
      </c>
      <c r="O504" s="5">
        <v>0</v>
      </c>
      <c r="P504" s="5">
        <v>47178.3</v>
      </c>
      <c r="Q504" s="6">
        <v>2024</v>
      </c>
      <c r="R504" s="7" t="s">
        <v>31</v>
      </c>
      <c r="T504" s="8">
        <v>2453</v>
      </c>
      <c r="U504" s="3" t="s">
        <v>10152</v>
      </c>
      <c r="V504" s="1" t="s">
        <v>33</v>
      </c>
      <c r="W504" s="1" t="s">
        <v>32</v>
      </c>
      <c r="X504" t="str">
        <f>VLOOKUP(Table_query__64[[#This Row],[Nr]],'MyTracker Export'!A:P,'MyTracker Export'!$P$1,FALSE)</f>
        <v>Finished</v>
      </c>
      <c r="Y504" t="str">
        <f>VLOOKUP(Table_query__64[[#This Row],[Nr]],'MyTracker Export'!A:Z,'MyTracker Export'!$Z$1,FALSE)</f>
        <v>Ahmed Chalbi</v>
      </c>
      <c r="Z504" t="str">
        <f>VLOOKUP(Table_query__64[[#This Row],[Nr]],'MyTracker Export'!A:AA,'MyTracker Export'!$AA$1,FALSE)</f>
        <v>Wissem Bensaid</v>
      </c>
      <c r="AB504" s="19" t="str">
        <f>IF(Table_query__64[[#This Row],[Project status]]=Table_query__64[[#This Row],[Project Status Check]],"OK","NOK")</f>
        <v>NOK</v>
      </c>
      <c r="AC504" s="19" t="str">
        <f>IF(Table_query__64[[#This Row],[PM]]=Table_query__64[[#This Row],[PM Check]],"OK","NOK")</f>
        <v>OK</v>
      </c>
      <c r="AD504" s="19" t="str">
        <f>IF(Table_query__64[[#This Row],[PP]]=Table_query__64[[#This Row],[Pilot Check]],"OK","NOK")</f>
        <v>OK</v>
      </c>
      <c r="AE504" s="19"/>
    </row>
    <row r="505" spans="1:31" hidden="1" x14ac:dyDescent="0.3">
      <c r="A505" s="1" t="s">
        <v>1143</v>
      </c>
      <c r="B505" s="2" t="s">
        <v>87</v>
      </c>
      <c r="C505" s="3" t="s">
        <v>5266</v>
      </c>
      <c r="D505" s="2" t="s">
        <v>89</v>
      </c>
      <c r="E505" s="2" t="s">
        <v>104</v>
      </c>
      <c r="F505" s="2" t="s">
        <v>122</v>
      </c>
      <c r="G505" s="4">
        <v>44621.041666666664</v>
      </c>
      <c r="H505" s="4">
        <v>44681.083333333336</v>
      </c>
      <c r="I505" s="2" t="s">
        <v>1144</v>
      </c>
      <c r="J505" s="2" t="s">
        <v>319</v>
      </c>
      <c r="K505" s="2" t="s">
        <v>90</v>
      </c>
      <c r="L505" t="s">
        <v>763</v>
      </c>
      <c r="M505" s="2" t="s">
        <v>29</v>
      </c>
      <c r="N505" s="3" t="s">
        <v>7965</v>
      </c>
      <c r="O505" s="5">
        <v>0</v>
      </c>
      <c r="P505" s="5">
        <v>41750</v>
      </c>
      <c r="Q505" s="6">
        <v>2022</v>
      </c>
      <c r="R505" s="7">
        <v>2022</v>
      </c>
      <c r="T505" s="8">
        <v>2454</v>
      </c>
      <c r="U505" s="3" t="s">
        <v>10153</v>
      </c>
      <c r="V505" s="1" t="s">
        <v>33</v>
      </c>
      <c r="W505" s="1" t="s">
        <v>32</v>
      </c>
      <c r="X505" t="str">
        <f>VLOOKUP(Table_query__64[[#This Row],[Nr]],'MyTracker Export'!A:P,'MyTracker Export'!$P$1,FALSE)</f>
        <v>Finished</v>
      </c>
      <c r="Y505" t="str">
        <f>VLOOKUP(Table_query__64[[#This Row],[Nr]],'MyTracker Export'!A:Z,'MyTracker Export'!$Z$1,FALSE)</f>
        <v>Reni Alexandrova</v>
      </c>
      <c r="Z505" t="str">
        <f>VLOOKUP(Table_query__64[[#This Row],[Nr]],'MyTracker Export'!A:AA,'MyTracker Export'!$AA$1,FALSE)</f>
        <v>Boris Krastev</v>
      </c>
      <c r="AB505" s="19" t="str">
        <f>IF(Table_query__64[[#This Row],[Project status]]=Table_query__64[[#This Row],[Project Status Check]],"OK","NOK")</f>
        <v>OK</v>
      </c>
      <c r="AC505" s="19" t="str">
        <f>IF(Table_query__64[[#This Row],[PM]]=Table_query__64[[#This Row],[PM Check]],"OK","NOK")</f>
        <v>NOK</v>
      </c>
      <c r="AD505" s="19" t="str">
        <f>IF(Table_query__64[[#This Row],[PP]]=Table_query__64[[#This Row],[Pilot Check]],"OK","NOK")</f>
        <v>OK</v>
      </c>
      <c r="AE505" s="19"/>
    </row>
    <row r="506" spans="1:31" hidden="1" x14ac:dyDescent="0.3">
      <c r="A506" s="1" t="s">
        <v>1145</v>
      </c>
      <c r="B506" s="2" t="s">
        <v>103</v>
      </c>
      <c r="C506" s="3" t="s">
        <v>4796</v>
      </c>
      <c r="D506" s="2" t="s">
        <v>89</v>
      </c>
      <c r="E506" s="2" t="s">
        <v>104</v>
      </c>
      <c r="F506" s="2" t="s">
        <v>122</v>
      </c>
      <c r="G506" s="4">
        <v>45427.083333333336</v>
      </c>
      <c r="H506" s="4">
        <v>45868.083333333336</v>
      </c>
      <c r="I506" s="2" t="s">
        <v>1037</v>
      </c>
      <c r="J506" s="2" t="s">
        <v>319</v>
      </c>
      <c r="K506" s="2" t="s">
        <v>90</v>
      </c>
      <c r="L506" t="s">
        <v>1146</v>
      </c>
      <c r="M506" s="2" t="s">
        <v>29</v>
      </c>
      <c r="N506" s="3" t="s">
        <v>7966</v>
      </c>
      <c r="O506" s="5">
        <v>0</v>
      </c>
      <c r="P506" s="5">
        <v>258349.35</v>
      </c>
      <c r="Q506" s="6">
        <v>2024</v>
      </c>
      <c r="R506" s="7">
        <v>2025</v>
      </c>
      <c r="T506" s="8">
        <v>2452</v>
      </c>
      <c r="U506" s="3" t="s">
        <v>10154</v>
      </c>
      <c r="V506" s="1" t="s">
        <v>33</v>
      </c>
      <c r="W506" s="1" t="s">
        <v>32</v>
      </c>
      <c r="X506" t="str">
        <f>VLOOKUP(Table_query__64[[#This Row],[Nr]],'MyTracker Export'!A:P,'MyTracker Export'!$P$1,FALSE)</f>
        <v>Finished</v>
      </c>
      <c r="Y506" t="str">
        <f>VLOOKUP(Table_query__64[[#This Row],[Nr]],'MyTracker Export'!A:Z,'MyTracker Export'!$Z$1,FALSE)</f>
        <v>Tsanko Mihov</v>
      </c>
      <c r="Z506" t="str">
        <f>VLOOKUP(Table_query__64[[#This Row],[Nr]],'MyTracker Export'!A:AA,'MyTracker Export'!$AA$1,FALSE)</f>
        <v>Boris Krastev</v>
      </c>
      <c r="AB506" s="19" t="str">
        <f>IF(Table_query__64[[#This Row],[Project status]]=Table_query__64[[#This Row],[Project Status Check]],"OK","NOK")</f>
        <v>OK</v>
      </c>
      <c r="AC506" s="19" t="str">
        <f>IF(Table_query__64[[#This Row],[PM]]=Table_query__64[[#This Row],[PM Check]],"OK","NOK")</f>
        <v>OK</v>
      </c>
      <c r="AD506" s="19" t="str">
        <f>IF(Table_query__64[[#This Row],[PP]]=Table_query__64[[#This Row],[Pilot Check]],"OK","NOK")</f>
        <v>OK</v>
      </c>
      <c r="AE506" s="19"/>
    </row>
    <row r="507" spans="1:31" x14ac:dyDescent="0.3">
      <c r="A507" s="1" t="s">
        <v>1147</v>
      </c>
      <c r="B507" s="2" t="s">
        <v>387</v>
      </c>
      <c r="C507" s="3" t="s">
        <v>5267</v>
      </c>
      <c r="D507" s="2" t="s">
        <v>89</v>
      </c>
      <c r="E507" s="2" t="s">
        <v>36</v>
      </c>
      <c r="F507" s="2" t="s">
        <v>28</v>
      </c>
      <c r="G507" s="4">
        <v>45422.083333333336</v>
      </c>
      <c r="H507" s="4"/>
      <c r="I507" s="2" t="s">
        <v>382</v>
      </c>
      <c r="J507" s="2" t="s">
        <v>319</v>
      </c>
      <c r="K507" s="2" t="s">
        <v>90</v>
      </c>
      <c r="L507" t="s">
        <v>1148</v>
      </c>
      <c r="M507" s="2" t="s">
        <v>29</v>
      </c>
      <c r="N507" s="3" t="s">
        <v>7967</v>
      </c>
      <c r="O507" s="5">
        <v>0</v>
      </c>
      <c r="P507" s="5">
        <v>70583.5</v>
      </c>
      <c r="Q507" s="6">
        <v>2024</v>
      </c>
      <c r="R507" s="7" t="s">
        <v>31</v>
      </c>
      <c r="T507" s="8">
        <v>2451</v>
      </c>
      <c r="U507" s="3" t="s">
        <v>10155</v>
      </c>
      <c r="V507" s="1" t="s">
        <v>33</v>
      </c>
      <c r="W507" s="1" t="s">
        <v>32</v>
      </c>
      <c r="X507" t="str">
        <f>VLOOKUP(Table_query__64[[#This Row],[Nr]],'MyTracker Export'!A:P,'MyTracker Export'!$P$1,FALSE)</f>
        <v>Finished</v>
      </c>
      <c r="Y507" t="str">
        <f>VLOOKUP(Table_query__64[[#This Row],[Nr]],'MyTracker Export'!A:Z,'MyTracker Export'!$Z$1,FALSE)</f>
        <v>Dobri Gatev</v>
      </c>
      <c r="Z507" t="str">
        <f>VLOOKUP(Table_query__64[[#This Row],[Nr]],'MyTracker Export'!A:AA,'MyTracker Export'!$AA$1,FALSE)</f>
        <v>Boris Krastev</v>
      </c>
      <c r="AB507" s="19" t="str">
        <f>IF(Table_query__64[[#This Row],[Project status]]=Table_query__64[[#This Row],[Project Status Check]],"OK","NOK")</f>
        <v>NOK</v>
      </c>
      <c r="AC507" s="19" t="str">
        <f>IF(Table_query__64[[#This Row],[PM]]=Table_query__64[[#This Row],[PM Check]],"OK","NOK")</f>
        <v>OK</v>
      </c>
      <c r="AD507" s="19" t="str">
        <f>IF(Table_query__64[[#This Row],[PP]]=Table_query__64[[#This Row],[Pilot Check]],"OK","NOK")</f>
        <v>OK</v>
      </c>
      <c r="AE507" s="19"/>
    </row>
    <row r="508" spans="1:31" hidden="1" x14ac:dyDescent="0.3">
      <c r="A508" s="1" t="s">
        <v>1149</v>
      </c>
      <c r="B508" s="2" t="s">
        <v>905</v>
      </c>
      <c r="C508" s="3" t="s">
        <v>5268</v>
      </c>
      <c r="D508" s="2" t="s">
        <v>38</v>
      </c>
      <c r="E508" s="2" t="s">
        <v>36</v>
      </c>
      <c r="F508" s="2" t="s">
        <v>122</v>
      </c>
      <c r="G508" s="4">
        <v>45488.083333333336</v>
      </c>
      <c r="H508" s="4">
        <v>45499.083333333336</v>
      </c>
      <c r="I508" s="2" t="s">
        <v>907</v>
      </c>
      <c r="J508" s="2" t="s">
        <v>136</v>
      </c>
      <c r="K508" s="2" t="s">
        <v>131</v>
      </c>
      <c r="L508" t="s">
        <v>654</v>
      </c>
      <c r="M508" s="2" t="s">
        <v>59</v>
      </c>
      <c r="N508" s="3" t="s">
        <v>7968</v>
      </c>
      <c r="O508" s="5">
        <v>1.5</v>
      </c>
      <c r="P508" s="5">
        <v>6161.4</v>
      </c>
      <c r="Q508" s="6">
        <v>2024</v>
      </c>
      <c r="R508" s="7">
        <v>2024</v>
      </c>
      <c r="T508" s="8">
        <v>2450</v>
      </c>
      <c r="U508" s="3" t="s">
        <v>10156</v>
      </c>
      <c r="V508" s="1" t="s">
        <v>33</v>
      </c>
      <c r="W508" s="1" t="s">
        <v>32</v>
      </c>
      <c r="X508" t="str">
        <f>VLOOKUP(Table_query__64[[#This Row],[Nr]],'MyTracker Export'!A:P,'MyTracker Export'!$P$1,FALSE)</f>
        <v>Finished</v>
      </c>
      <c r="Y508" t="str">
        <f>VLOOKUP(Table_query__64[[#This Row],[Nr]],'MyTracker Export'!A:Z,'MyTracker Export'!$Z$1,FALSE)</f>
        <v>Fayssal Ougoughi</v>
      </c>
      <c r="Z508" t="str">
        <f>VLOOKUP(Table_query__64[[#This Row],[Nr]],'MyTracker Export'!A:AA,'MyTracker Export'!$AA$1,FALSE)</f>
        <v>Jurgen Van Den Driessche</v>
      </c>
      <c r="AB508" s="19" t="str">
        <f>IF(Table_query__64[[#This Row],[Project status]]=Table_query__64[[#This Row],[Project Status Check]],"OK","NOK")</f>
        <v>OK</v>
      </c>
      <c r="AC508" s="19" t="str">
        <f>IF(Table_query__64[[#This Row],[PM]]=Table_query__64[[#This Row],[PM Check]],"OK","NOK")</f>
        <v>OK</v>
      </c>
      <c r="AD508" s="19" t="str">
        <f>IF(Table_query__64[[#This Row],[PP]]=Table_query__64[[#This Row],[Pilot Check]],"OK","NOK")</f>
        <v>OK</v>
      </c>
      <c r="AE508" s="19"/>
    </row>
    <row r="509" spans="1:31" x14ac:dyDescent="0.3">
      <c r="A509" s="1" t="s">
        <v>1150</v>
      </c>
      <c r="B509" s="2" t="s">
        <v>1151</v>
      </c>
      <c r="C509" s="3" t="s">
        <v>5269</v>
      </c>
      <c r="D509" s="2" t="s">
        <v>89</v>
      </c>
      <c r="E509" s="2" t="s">
        <v>104</v>
      </c>
      <c r="F509" s="2" t="s">
        <v>28</v>
      </c>
      <c r="G509" s="4">
        <v>45352.041666666664</v>
      </c>
      <c r="H509" s="4">
        <v>45906.083333333336</v>
      </c>
      <c r="I509" s="2" t="s">
        <v>1153</v>
      </c>
      <c r="J509" s="2" t="s">
        <v>319</v>
      </c>
      <c r="K509" s="2" t="s">
        <v>90</v>
      </c>
      <c r="L509" t="s">
        <v>1152</v>
      </c>
      <c r="M509" s="2" t="s">
        <v>29</v>
      </c>
      <c r="N509" s="3" t="s">
        <v>7969</v>
      </c>
      <c r="O509" s="5">
        <v>0</v>
      </c>
      <c r="P509" s="5">
        <v>198825</v>
      </c>
      <c r="Q509" s="6">
        <v>2024</v>
      </c>
      <c r="R509" s="7">
        <v>2025</v>
      </c>
      <c r="T509" s="8">
        <v>2449</v>
      </c>
      <c r="U509" s="3" t="s">
        <v>10157</v>
      </c>
      <c r="V509" s="1" t="s">
        <v>33</v>
      </c>
      <c r="W509" s="1" t="s">
        <v>32</v>
      </c>
      <c r="X509" t="str">
        <f>VLOOKUP(Table_query__64[[#This Row],[Nr]],'MyTracker Export'!A:P,'MyTracker Export'!$P$1,FALSE)</f>
        <v>Finished</v>
      </c>
      <c r="Y509" t="str">
        <f>VLOOKUP(Table_query__64[[#This Row],[Nr]],'MyTracker Export'!A:Z,'MyTracker Export'!$Z$1,FALSE)</f>
        <v>Ivaylo Ivanov</v>
      </c>
      <c r="Z509" t="str">
        <f>VLOOKUP(Table_query__64[[#This Row],[Nr]],'MyTracker Export'!A:AA,'MyTracker Export'!$AA$1,FALSE)</f>
        <v>Boris Krastev</v>
      </c>
      <c r="AB509" s="19" t="str">
        <f>IF(Table_query__64[[#This Row],[Project status]]=Table_query__64[[#This Row],[Project Status Check]],"OK","NOK")</f>
        <v>NOK</v>
      </c>
      <c r="AC509" s="19" t="str">
        <f>IF(Table_query__64[[#This Row],[PM]]=Table_query__64[[#This Row],[PM Check]],"OK","NOK")</f>
        <v>OK</v>
      </c>
      <c r="AD509" s="19" t="str">
        <f>IF(Table_query__64[[#This Row],[PP]]=Table_query__64[[#This Row],[Pilot Check]],"OK","NOK")</f>
        <v>OK</v>
      </c>
      <c r="AE509" s="19"/>
    </row>
    <row r="510" spans="1:31" hidden="1" x14ac:dyDescent="0.3">
      <c r="A510" s="1" t="s">
        <v>1154</v>
      </c>
      <c r="B510" s="2" t="s">
        <v>1155</v>
      </c>
      <c r="C510" s="3" t="s">
        <v>5270</v>
      </c>
      <c r="D510" s="2" t="s">
        <v>58</v>
      </c>
      <c r="E510" s="2" t="s">
        <v>43</v>
      </c>
      <c r="F510" s="2" t="s">
        <v>122</v>
      </c>
      <c r="G510" s="4">
        <v>45481.083333333336</v>
      </c>
      <c r="H510" s="4">
        <v>45777.083333333336</v>
      </c>
      <c r="I510" s="2" t="s">
        <v>157</v>
      </c>
      <c r="J510" s="2" t="s">
        <v>119</v>
      </c>
      <c r="K510" s="2"/>
      <c r="L510" t="s">
        <v>242</v>
      </c>
      <c r="M510" s="2" t="s">
        <v>29</v>
      </c>
      <c r="N510" s="3" t="s">
        <v>7970</v>
      </c>
      <c r="O510" s="5">
        <v>200000</v>
      </c>
      <c r="P510" s="5">
        <v>5650</v>
      </c>
      <c r="Q510" s="6">
        <v>2024</v>
      </c>
      <c r="R510" s="7">
        <v>2025</v>
      </c>
      <c r="T510" s="8">
        <v>2448</v>
      </c>
      <c r="U510" s="3" t="s">
        <v>10158</v>
      </c>
      <c r="V510" s="1" t="s">
        <v>33</v>
      </c>
      <c r="W510" s="1" t="s">
        <v>32</v>
      </c>
      <c r="X510" t="str">
        <f>VLOOKUP(Table_query__64[[#This Row],[Nr]],'MyTracker Export'!A:P,'MyTracker Export'!$P$1,FALSE)</f>
        <v>Finished</v>
      </c>
      <c r="Y510" t="str">
        <f>VLOOKUP(Table_query__64[[#This Row],[Nr]],'MyTracker Export'!A:Z,'MyTracker Export'!$Z$1,FALSE)</f>
        <v>Corto Tristan Travada</v>
      </c>
      <c r="Z510" t="str">
        <f>VLOOKUP(Table_query__64[[#This Row],[Nr]],'MyTracker Export'!A:AA,'MyTracker Export'!$AA$1,FALSE)</f>
        <v>Miguel Menéndez</v>
      </c>
      <c r="AB510" s="19" t="str">
        <f>IF(Table_query__64[[#This Row],[Project status]]=Table_query__64[[#This Row],[Project Status Check]],"OK","NOK")</f>
        <v>OK</v>
      </c>
      <c r="AC510" s="19" t="str">
        <f>IF(Table_query__64[[#This Row],[PM]]=Table_query__64[[#This Row],[PM Check]],"OK","NOK")</f>
        <v>OK</v>
      </c>
      <c r="AD510" s="19" t="str">
        <f>IF(Table_query__64[[#This Row],[PP]]=Table_query__64[[#This Row],[Pilot Check]],"OK","NOK")</f>
        <v>OK</v>
      </c>
      <c r="AE510" s="19"/>
    </row>
    <row r="511" spans="1:31" hidden="1" x14ac:dyDescent="0.3">
      <c r="A511" s="1" t="s">
        <v>1156</v>
      </c>
      <c r="B511" s="2" t="s">
        <v>1157</v>
      </c>
      <c r="C511" s="3" t="s">
        <v>5271</v>
      </c>
      <c r="D511" s="2" t="s">
        <v>58</v>
      </c>
      <c r="E511" s="2" t="s">
        <v>43</v>
      </c>
      <c r="F511" s="2" t="s">
        <v>122</v>
      </c>
      <c r="G511" s="4">
        <v>45481.083333333336</v>
      </c>
      <c r="H511" s="4">
        <v>45777.083333333336</v>
      </c>
      <c r="I511" s="2" t="s">
        <v>1079</v>
      </c>
      <c r="J511" s="2" t="s">
        <v>119</v>
      </c>
      <c r="K511" s="2"/>
      <c r="L511" t="s">
        <v>242</v>
      </c>
      <c r="M511" s="2" t="s">
        <v>29</v>
      </c>
      <c r="N511" s="3" t="s">
        <v>7971</v>
      </c>
      <c r="O511" s="5">
        <v>200000</v>
      </c>
      <c r="P511" s="5">
        <v>5650</v>
      </c>
      <c r="Q511" s="6">
        <v>2024</v>
      </c>
      <c r="R511" s="7">
        <v>2025</v>
      </c>
      <c r="T511" s="8">
        <v>2447</v>
      </c>
      <c r="U511" s="3" t="s">
        <v>10159</v>
      </c>
      <c r="V511" s="1" t="s">
        <v>33</v>
      </c>
      <c r="W511" s="1" t="s">
        <v>32</v>
      </c>
      <c r="X511" t="str">
        <f>VLOOKUP(Table_query__64[[#This Row],[Nr]],'MyTracker Export'!A:P,'MyTracker Export'!$P$1,FALSE)</f>
        <v>Finished</v>
      </c>
      <c r="Y511" t="e">
        <f>VLOOKUP(Table_query__64[[#This Row],[Nr]],'MyTracker Export'!A:Z,'MyTracker Export'!$Z$1,FALSE)</f>
        <v>#N/A</v>
      </c>
      <c r="Z511" t="str">
        <f>VLOOKUP(Table_query__64[[#This Row],[Nr]],'MyTracker Export'!A:AA,'MyTracker Export'!$AA$1,FALSE)</f>
        <v>Miguel Menéndez</v>
      </c>
      <c r="AB511" s="19" t="str">
        <f>IF(Table_query__64[[#This Row],[Project status]]=Table_query__64[[#This Row],[Project Status Check]],"OK","NOK")</f>
        <v>OK</v>
      </c>
      <c r="AC511" s="19" t="e">
        <f>IF(Table_query__64[[#This Row],[PM]]=Table_query__64[[#This Row],[PM Check]],"OK","NOK")</f>
        <v>#N/A</v>
      </c>
      <c r="AD511" s="19" t="str">
        <f>IF(Table_query__64[[#This Row],[PP]]=Table_query__64[[#This Row],[Pilot Check]],"OK","NOK")</f>
        <v>OK</v>
      </c>
      <c r="AE511" s="19"/>
    </row>
    <row r="512" spans="1:31" hidden="1" x14ac:dyDescent="0.3">
      <c r="A512" s="1" t="s">
        <v>1158</v>
      </c>
      <c r="B512" s="2" t="s">
        <v>589</v>
      </c>
      <c r="C512" s="3" t="s">
        <v>5272</v>
      </c>
      <c r="D512" s="2" t="s">
        <v>38</v>
      </c>
      <c r="E512" s="2" t="s">
        <v>25</v>
      </c>
      <c r="F512" s="2" t="s">
        <v>122</v>
      </c>
      <c r="G512" s="4">
        <v>45478.083333333336</v>
      </c>
      <c r="H512" s="4">
        <v>45537.083333333336</v>
      </c>
      <c r="I512" s="2" t="s">
        <v>969</v>
      </c>
      <c r="J512" s="2" t="s">
        <v>239</v>
      </c>
      <c r="K512" s="2" t="s">
        <v>131</v>
      </c>
      <c r="L512" t="s">
        <v>139</v>
      </c>
      <c r="M512" s="2" t="s">
        <v>59</v>
      </c>
      <c r="N512" s="3" t="s">
        <v>7972</v>
      </c>
      <c r="O512" s="5">
        <v>40</v>
      </c>
      <c r="P512" s="5">
        <v>20296.439999999999</v>
      </c>
      <c r="Q512" s="6">
        <v>2024</v>
      </c>
      <c r="R512" s="7">
        <v>2024</v>
      </c>
      <c r="T512" s="8">
        <v>2446</v>
      </c>
      <c r="U512" s="3" t="s">
        <v>10160</v>
      </c>
      <c r="V512" s="1" t="s">
        <v>33</v>
      </c>
      <c r="W512" s="1" t="s">
        <v>32</v>
      </c>
      <c r="X512" t="str">
        <f>VLOOKUP(Table_query__64[[#This Row],[Nr]],'MyTracker Export'!A:P,'MyTracker Export'!$P$1,FALSE)</f>
        <v>Finished</v>
      </c>
      <c r="Y512" t="str">
        <f>VLOOKUP(Table_query__64[[#This Row],[Nr]],'MyTracker Export'!A:Z,'MyTracker Export'!$Z$1,FALSE)</f>
        <v>Amine Lahiani</v>
      </c>
      <c r="Z512" t="str">
        <f>VLOOKUP(Table_query__64[[#This Row],[Nr]],'MyTracker Export'!A:AA,'MyTracker Export'!$AA$1,FALSE)</f>
        <v>Bram Puttemans</v>
      </c>
      <c r="AB512" s="19" t="str">
        <f>IF(Table_query__64[[#This Row],[Project status]]=Table_query__64[[#This Row],[Project Status Check]],"OK","NOK")</f>
        <v>OK</v>
      </c>
      <c r="AC512" s="19" t="str">
        <f>IF(Table_query__64[[#This Row],[PM]]=Table_query__64[[#This Row],[PM Check]],"OK","NOK")</f>
        <v>OK</v>
      </c>
      <c r="AD512" s="19" t="str">
        <f>IF(Table_query__64[[#This Row],[PP]]=Table_query__64[[#This Row],[Pilot Check]],"OK","NOK")</f>
        <v>OK</v>
      </c>
      <c r="AE512" s="19"/>
    </row>
    <row r="513" spans="1:31" hidden="1" x14ac:dyDescent="0.3">
      <c r="A513" s="1" t="s">
        <v>1159</v>
      </c>
      <c r="B513" s="2" t="s">
        <v>199</v>
      </c>
      <c r="C513" s="3" t="s">
        <v>5273</v>
      </c>
      <c r="D513" s="2" t="s">
        <v>58</v>
      </c>
      <c r="E513" s="2" t="s">
        <v>43</v>
      </c>
      <c r="F513" s="2" t="s">
        <v>28</v>
      </c>
      <c r="G513" s="4">
        <v>45478.083333333336</v>
      </c>
      <c r="H513" s="4">
        <v>46752.041666666664</v>
      </c>
      <c r="I513" s="2" t="s">
        <v>205</v>
      </c>
      <c r="J513" s="2" t="s">
        <v>229</v>
      </c>
      <c r="K513" s="2" t="s">
        <v>1161</v>
      </c>
      <c r="L513" t="s">
        <v>1160</v>
      </c>
      <c r="M513" s="2" t="s">
        <v>29</v>
      </c>
      <c r="N513" s="3" t="s">
        <v>7973</v>
      </c>
      <c r="O513" s="5">
        <v>25</v>
      </c>
      <c r="P513" s="5">
        <v>294971</v>
      </c>
      <c r="Q513" s="6">
        <v>2024</v>
      </c>
      <c r="R513" s="7">
        <v>2027</v>
      </c>
      <c r="T513" s="8">
        <v>2445</v>
      </c>
      <c r="U513" s="3" t="s">
        <v>10161</v>
      </c>
      <c r="V513" s="1" t="s">
        <v>33</v>
      </c>
      <c r="W513" s="1" t="s">
        <v>32</v>
      </c>
      <c r="X513" t="str">
        <f>VLOOKUP(Table_query__64[[#This Row],[Nr]],'MyTracker Export'!A:P,'MyTracker Export'!$P$1,FALSE)</f>
        <v>Work in progress</v>
      </c>
      <c r="Y513" t="str">
        <f>VLOOKUP(Table_query__64[[#This Row],[Nr]],'MyTracker Export'!A:Z,'MyTracker Export'!$Z$1,FALSE)</f>
        <v>Belén Lopez Barrera</v>
      </c>
      <c r="Z513" t="str">
        <f>VLOOKUP(Table_query__64[[#This Row],[Nr]],'MyTracker Export'!A:AA,'MyTracker Export'!$AA$1,FALSE)</f>
        <v>Paqui Romero</v>
      </c>
      <c r="AB513" s="19" t="str">
        <f>IF(Table_query__64[[#This Row],[Project status]]=Table_query__64[[#This Row],[Project Status Check]],"OK","NOK")</f>
        <v>OK</v>
      </c>
      <c r="AC513" s="19" t="str">
        <f>IF(Table_query__64[[#This Row],[PM]]=Table_query__64[[#This Row],[PM Check]],"OK","NOK")</f>
        <v>OK</v>
      </c>
      <c r="AD513" s="19" t="str">
        <f>IF(Table_query__64[[#This Row],[PP]]=Table_query__64[[#This Row],[Pilot Check]],"OK","NOK")</f>
        <v>OK</v>
      </c>
      <c r="AE513" s="19"/>
    </row>
    <row r="514" spans="1:31" hidden="1" x14ac:dyDescent="0.3">
      <c r="A514" s="1" t="s">
        <v>1162</v>
      </c>
      <c r="B514" s="2" t="s">
        <v>1163</v>
      </c>
      <c r="C514" s="3" t="s">
        <v>5274</v>
      </c>
      <c r="D514" s="2" t="s">
        <v>38</v>
      </c>
      <c r="E514" s="2" t="s">
        <v>82</v>
      </c>
      <c r="F514" s="2" t="s">
        <v>122</v>
      </c>
      <c r="G514" s="4">
        <v>45476.083333333336</v>
      </c>
      <c r="H514" s="4">
        <v>45930.083333333336</v>
      </c>
      <c r="I514" s="2" t="s">
        <v>1165</v>
      </c>
      <c r="J514" s="2" t="s">
        <v>140</v>
      </c>
      <c r="K514" s="2" t="s">
        <v>141</v>
      </c>
      <c r="L514" t="s">
        <v>1164</v>
      </c>
      <c r="M514" s="2" t="s">
        <v>29</v>
      </c>
      <c r="N514" s="3" t="s">
        <v>7974</v>
      </c>
      <c r="O514" s="5">
        <v>1</v>
      </c>
      <c r="P514" s="5">
        <v>130613.34</v>
      </c>
      <c r="Q514" s="6">
        <v>2024</v>
      </c>
      <c r="R514" s="7">
        <v>2025</v>
      </c>
      <c r="T514" s="8">
        <v>2444</v>
      </c>
      <c r="U514" s="3" t="s">
        <v>10162</v>
      </c>
      <c r="V514" s="1" t="s">
        <v>33</v>
      </c>
      <c r="W514" s="1" t="s">
        <v>32</v>
      </c>
      <c r="X514" t="str">
        <f>VLOOKUP(Table_query__64[[#This Row],[Nr]],'MyTracker Export'!A:P,'MyTracker Export'!$P$1,FALSE)</f>
        <v>Finished</v>
      </c>
      <c r="Y514" t="str">
        <f>VLOOKUP(Table_query__64[[#This Row],[Nr]],'MyTracker Export'!A:Z,'MyTracker Export'!$Z$1,FALSE)</f>
        <v>Michel Létique</v>
      </c>
      <c r="Z514" t="str">
        <f>VLOOKUP(Table_query__64[[#This Row],[Nr]],'MyTracker Export'!A:AA,'MyTracker Export'!$AA$1,FALSE)</f>
        <v>Denis Remacle</v>
      </c>
      <c r="AB514" s="19" t="str">
        <f>IF(Table_query__64[[#This Row],[Project status]]=Table_query__64[[#This Row],[Project Status Check]],"OK","NOK")</f>
        <v>OK</v>
      </c>
      <c r="AC514" s="19" t="str">
        <f>IF(Table_query__64[[#This Row],[PM]]=Table_query__64[[#This Row],[PM Check]],"OK","NOK")</f>
        <v>OK</v>
      </c>
      <c r="AD514" s="19" t="str">
        <f>IF(Table_query__64[[#This Row],[PP]]=Table_query__64[[#This Row],[Pilot Check]],"OK","NOK")</f>
        <v>OK</v>
      </c>
      <c r="AE514" s="19"/>
    </row>
    <row r="515" spans="1:31" hidden="1" x14ac:dyDescent="0.3">
      <c r="A515" s="1" t="s">
        <v>1166</v>
      </c>
      <c r="B515" s="2" t="s">
        <v>719</v>
      </c>
      <c r="C515" s="3" t="s">
        <v>5275</v>
      </c>
      <c r="D515" s="2" t="s">
        <v>45</v>
      </c>
      <c r="E515" s="2" t="s">
        <v>43</v>
      </c>
      <c r="F515" s="2" t="s">
        <v>122</v>
      </c>
      <c r="G515" s="4">
        <v>45474.083333333336</v>
      </c>
      <c r="H515" s="4">
        <v>45474.083333333336</v>
      </c>
      <c r="I515" s="2" t="s">
        <v>243</v>
      </c>
      <c r="J515" s="2" t="s">
        <v>871</v>
      </c>
      <c r="K515" s="2"/>
      <c r="L515" t="s">
        <v>52</v>
      </c>
      <c r="M515" s="2" t="s">
        <v>29</v>
      </c>
      <c r="N515" s="3" t="s">
        <v>7975</v>
      </c>
      <c r="O515" s="5">
        <v>0</v>
      </c>
      <c r="P515" s="5">
        <v>0</v>
      </c>
      <c r="Q515" s="6">
        <v>2024</v>
      </c>
      <c r="R515" s="7">
        <v>2024</v>
      </c>
      <c r="T515" s="8">
        <v>2443</v>
      </c>
      <c r="U515" s="3" t="s">
        <v>10163</v>
      </c>
      <c r="V515" s="1" t="s">
        <v>33</v>
      </c>
      <c r="W515" s="1" t="s">
        <v>32</v>
      </c>
      <c r="X515" t="str">
        <f>VLOOKUP(Table_query__64[[#This Row],[Nr]],'MyTracker Export'!A:P,'MyTracker Export'!$P$1,FALSE)</f>
        <v>Finished</v>
      </c>
      <c r="Y515" t="str">
        <f>VLOOKUP(Table_query__64[[#This Row],[Nr]],'MyTracker Export'!A:Z,'MyTracker Export'!$Z$1,FALSE)</f>
        <v>Cristina Rubio Rodríguez</v>
      </c>
      <c r="Z515" t="e">
        <f>VLOOKUP(Table_query__64[[#This Row],[Nr]],'MyTracker Export'!A:AA,'MyTracker Export'!$AA$1,FALSE)</f>
        <v>#N/A</v>
      </c>
      <c r="AB515" s="19" t="str">
        <f>IF(Table_query__64[[#This Row],[Project status]]=Table_query__64[[#This Row],[Project Status Check]],"OK","NOK")</f>
        <v>OK</v>
      </c>
      <c r="AC515" s="19" t="str">
        <f>IF(Table_query__64[[#This Row],[PM]]=Table_query__64[[#This Row],[PM Check]],"OK","NOK")</f>
        <v>OK</v>
      </c>
      <c r="AD515" s="19" t="e">
        <f>IF(Table_query__64[[#This Row],[PP]]=Table_query__64[[#This Row],[Pilot Check]],"OK","NOK")</f>
        <v>#N/A</v>
      </c>
      <c r="AE515" s="19"/>
    </row>
    <row r="516" spans="1:31" hidden="1" x14ac:dyDescent="0.3">
      <c r="A516" s="1" t="s">
        <v>1167</v>
      </c>
      <c r="B516" s="2" t="s">
        <v>138</v>
      </c>
      <c r="C516" s="3" t="s">
        <v>5276</v>
      </c>
      <c r="D516" s="2" t="s">
        <v>38</v>
      </c>
      <c r="E516" s="2" t="s">
        <v>82</v>
      </c>
      <c r="F516" s="2" t="s">
        <v>28</v>
      </c>
      <c r="G516" s="4">
        <v>45474.083333333336</v>
      </c>
      <c r="H516" s="4"/>
      <c r="I516" s="2" t="s">
        <v>140</v>
      </c>
      <c r="J516" s="2" t="s">
        <v>1169</v>
      </c>
      <c r="K516" s="2" t="s">
        <v>141</v>
      </c>
      <c r="L516" t="s">
        <v>1168</v>
      </c>
      <c r="M516" s="2" t="s">
        <v>59</v>
      </c>
      <c r="N516" s="3" t="s">
        <v>7976</v>
      </c>
      <c r="O516" s="5">
        <v>2</v>
      </c>
      <c r="P516" s="5">
        <v>47775.58</v>
      </c>
      <c r="Q516" s="6">
        <v>2024</v>
      </c>
      <c r="R516" s="7" t="s">
        <v>31</v>
      </c>
      <c r="T516" s="8">
        <v>2441</v>
      </c>
      <c r="U516" s="3" t="s">
        <v>10164</v>
      </c>
      <c r="V516" s="1" t="s">
        <v>33</v>
      </c>
      <c r="W516" s="1" t="s">
        <v>32</v>
      </c>
      <c r="X516" t="str">
        <f>VLOOKUP(Table_query__64[[#This Row],[Nr]],'MyTracker Export'!A:P,'MyTracker Export'!$P$1,FALSE)</f>
        <v>Work in progress</v>
      </c>
      <c r="Y516" t="str">
        <f>VLOOKUP(Table_query__64[[#This Row],[Nr]],'MyTracker Export'!A:Z,'MyTracker Export'!$Z$1,FALSE)</f>
        <v>Denis Remacle</v>
      </c>
      <c r="Z516" t="str">
        <f>VLOOKUP(Table_query__64[[#This Row],[Nr]],'MyTracker Export'!A:AA,'MyTracker Export'!$AA$1,FALSE)</f>
        <v>Ahmed Elaidi</v>
      </c>
      <c r="AB516" s="19" t="str">
        <f>IF(Table_query__64[[#This Row],[Project status]]=Table_query__64[[#This Row],[Project Status Check]],"OK","NOK")</f>
        <v>OK</v>
      </c>
      <c r="AC516" s="19" t="str">
        <f>IF(Table_query__64[[#This Row],[PM]]=Table_query__64[[#This Row],[PM Check]],"OK","NOK")</f>
        <v>OK</v>
      </c>
      <c r="AD516" s="19" t="str">
        <f>IF(Table_query__64[[#This Row],[PP]]=Table_query__64[[#This Row],[Pilot Check]],"OK","NOK")</f>
        <v>OK</v>
      </c>
      <c r="AE516" s="19"/>
    </row>
    <row r="517" spans="1:31" hidden="1" x14ac:dyDescent="0.3">
      <c r="A517" s="1" t="s">
        <v>1170</v>
      </c>
      <c r="B517" s="2" t="s">
        <v>589</v>
      </c>
      <c r="C517" s="3" t="s">
        <v>5277</v>
      </c>
      <c r="D517" s="2" t="s">
        <v>38</v>
      </c>
      <c r="E517" s="2" t="s">
        <v>25</v>
      </c>
      <c r="F517" s="2" t="s">
        <v>122</v>
      </c>
      <c r="G517" s="4">
        <v>45471.083333333336</v>
      </c>
      <c r="H517" s="4">
        <v>45951.083333333336</v>
      </c>
      <c r="I517" s="2" t="s">
        <v>1171</v>
      </c>
      <c r="J517" s="2" t="s">
        <v>239</v>
      </c>
      <c r="K517" s="2" t="s">
        <v>131</v>
      </c>
      <c r="L517" t="s">
        <v>139</v>
      </c>
      <c r="M517" s="2" t="s">
        <v>59</v>
      </c>
      <c r="N517" s="3" t="s">
        <v>7977</v>
      </c>
      <c r="O517" s="5">
        <v>100</v>
      </c>
      <c r="P517" s="5">
        <v>80296.44</v>
      </c>
      <c r="Q517" s="6">
        <v>2024</v>
      </c>
      <c r="R517" s="7">
        <v>2025</v>
      </c>
      <c r="T517" s="8">
        <v>2440</v>
      </c>
      <c r="U517" s="3" t="s">
        <v>10165</v>
      </c>
      <c r="V517" s="1" t="s">
        <v>33</v>
      </c>
      <c r="W517" s="1" t="s">
        <v>32</v>
      </c>
      <c r="X517" t="str">
        <f>VLOOKUP(Table_query__64[[#This Row],[Nr]],'MyTracker Export'!A:P,'MyTracker Export'!$P$1,FALSE)</f>
        <v>Finished</v>
      </c>
      <c r="Y517" t="str">
        <f>VLOOKUP(Table_query__64[[#This Row],[Nr]],'MyTracker Export'!A:Z,'MyTracker Export'!$Z$1,FALSE)</f>
        <v>Haithem Elleuch</v>
      </c>
      <c r="Z517" t="str">
        <f>VLOOKUP(Table_query__64[[#This Row],[Nr]],'MyTracker Export'!A:AA,'MyTracker Export'!$AA$1,FALSE)</f>
        <v>Bram Puttemans</v>
      </c>
      <c r="AB517" s="19" t="str">
        <f>IF(Table_query__64[[#This Row],[Project status]]=Table_query__64[[#This Row],[Project Status Check]],"OK","NOK")</f>
        <v>OK</v>
      </c>
      <c r="AC517" s="19" t="str">
        <f>IF(Table_query__64[[#This Row],[PM]]=Table_query__64[[#This Row],[PM Check]],"OK","NOK")</f>
        <v>OK</v>
      </c>
      <c r="AD517" s="19" t="str">
        <f>IF(Table_query__64[[#This Row],[PP]]=Table_query__64[[#This Row],[Pilot Check]],"OK","NOK")</f>
        <v>OK</v>
      </c>
      <c r="AE517" s="19"/>
    </row>
    <row r="518" spans="1:31" hidden="1" x14ac:dyDescent="0.3">
      <c r="A518" s="1" t="s">
        <v>1172</v>
      </c>
      <c r="B518" s="2" t="s">
        <v>549</v>
      </c>
      <c r="C518" s="3" t="s">
        <v>5278</v>
      </c>
      <c r="D518" s="2" t="s">
        <v>45</v>
      </c>
      <c r="E518" s="2" t="s">
        <v>36</v>
      </c>
      <c r="F518" s="2" t="s">
        <v>122</v>
      </c>
      <c r="G518" s="4">
        <v>45433.083333333336</v>
      </c>
      <c r="H518" s="4">
        <v>45443.083333333336</v>
      </c>
      <c r="I518" s="2" t="s">
        <v>184</v>
      </c>
      <c r="J518" s="2" t="s">
        <v>158</v>
      </c>
      <c r="K518" s="2"/>
      <c r="L518" t="s">
        <v>52</v>
      </c>
      <c r="M518" s="2" t="s">
        <v>29</v>
      </c>
      <c r="N518" s="3" t="s">
        <v>7978</v>
      </c>
      <c r="O518" s="5">
        <v>2</v>
      </c>
      <c r="P518" s="5">
        <v>2000</v>
      </c>
      <c r="Q518" s="6">
        <v>2024</v>
      </c>
      <c r="R518" s="7">
        <v>2024</v>
      </c>
      <c r="T518" s="8">
        <v>2439</v>
      </c>
      <c r="U518" s="3" t="s">
        <v>10166</v>
      </c>
      <c r="V518" s="1" t="s">
        <v>33</v>
      </c>
      <c r="W518" s="1" t="s">
        <v>32</v>
      </c>
      <c r="X518" t="str">
        <f>VLOOKUP(Table_query__64[[#This Row],[Nr]],'MyTracker Export'!A:P,'MyTracker Export'!$P$1,FALSE)</f>
        <v>Finished</v>
      </c>
      <c r="Y518" t="str">
        <f>VLOOKUP(Table_query__64[[#This Row],[Nr]],'MyTracker Export'!A:Z,'MyTracker Export'!$Z$1,FALSE)</f>
        <v>Begona Soto</v>
      </c>
      <c r="Z518" t="str">
        <f>VLOOKUP(Table_query__64[[#This Row],[Nr]],'MyTracker Export'!A:AA,'MyTracker Export'!$AA$1,FALSE)</f>
        <v>Juan Juarez Quintana</v>
      </c>
      <c r="AB518" s="19" t="str">
        <f>IF(Table_query__64[[#This Row],[Project status]]=Table_query__64[[#This Row],[Project Status Check]],"OK","NOK")</f>
        <v>OK</v>
      </c>
      <c r="AC518" s="19" t="str">
        <f>IF(Table_query__64[[#This Row],[PM]]=Table_query__64[[#This Row],[PM Check]],"OK","NOK")</f>
        <v>OK</v>
      </c>
      <c r="AD518" s="19" t="str">
        <f>IF(Table_query__64[[#This Row],[PP]]=Table_query__64[[#This Row],[Pilot Check]],"OK","NOK")</f>
        <v>NOK</v>
      </c>
      <c r="AE518" s="19"/>
    </row>
    <row r="519" spans="1:31" hidden="1" x14ac:dyDescent="0.3">
      <c r="A519" s="1" t="s">
        <v>1173</v>
      </c>
      <c r="B519" s="2" t="s">
        <v>905</v>
      </c>
      <c r="C519" s="3" t="s">
        <v>5279</v>
      </c>
      <c r="D519" s="2" t="s">
        <v>38</v>
      </c>
      <c r="E519" s="2" t="s">
        <v>36</v>
      </c>
      <c r="F519" s="2" t="s">
        <v>122</v>
      </c>
      <c r="G519" s="4">
        <v>45463.083333333336</v>
      </c>
      <c r="H519" s="4">
        <v>45504.083333333336</v>
      </c>
      <c r="I519" s="2" t="s">
        <v>457</v>
      </c>
      <c r="J519" s="2" t="s">
        <v>136</v>
      </c>
      <c r="K519" s="2" t="s">
        <v>115</v>
      </c>
      <c r="L519" t="s">
        <v>134</v>
      </c>
      <c r="M519" s="2" t="s">
        <v>59</v>
      </c>
      <c r="N519" s="3" t="s">
        <v>7979</v>
      </c>
      <c r="O519" s="5">
        <v>0.01</v>
      </c>
      <c r="P519" s="5">
        <v>29834.84</v>
      </c>
      <c r="Q519" s="6">
        <v>2024</v>
      </c>
      <c r="R519" s="7">
        <v>2024</v>
      </c>
      <c r="T519" s="8">
        <v>2438</v>
      </c>
      <c r="U519" s="3" t="s">
        <v>10167</v>
      </c>
      <c r="V519" s="1" t="s">
        <v>33</v>
      </c>
      <c r="W519" s="1" t="s">
        <v>32</v>
      </c>
      <c r="X519" t="str">
        <f>VLOOKUP(Table_query__64[[#This Row],[Nr]],'MyTracker Export'!A:P,'MyTracker Export'!$P$1,FALSE)</f>
        <v>Finished</v>
      </c>
      <c r="Y519" t="str">
        <f>VLOOKUP(Table_query__64[[#This Row],[Nr]],'MyTracker Export'!A:Z,'MyTracker Export'!$Z$1,FALSE)</f>
        <v>Rossy Kisoka</v>
      </c>
      <c r="Z519" t="str">
        <f>VLOOKUP(Table_query__64[[#This Row],[Nr]],'MyTracker Export'!A:AA,'MyTracker Export'!$AA$1,FALSE)</f>
        <v>Jurgen Van Den Driessche</v>
      </c>
      <c r="AB519" s="19" t="str">
        <f>IF(Table_query__64[[#This Row],[Project status]]=Table_query__64[[#This Row],[Project Status Check]],"OK","NOK")</f>
        <v>OK</v>
      </c>
      <c r="AC519" s="19" t="str">
        <f>IF(Table_query__64[[#This Row],[PM]]=Table_query__64[[#This Row],[PM Check]],"OK","NOK")</f>
        <v>OK</v>
      </c>
      <c r="AD519" s="19" t="str">
        <f>IF(Table_query__64[[#This Row],[PP]]=Table_query__64[[#This Row],[Pilot Check]],"OK","NOK")</f>
        <v>OK</v>
      </c>
      <c r="AE519" s="19"/>
    </row>
    <row r="520" spans="1:31" hidden="1" x14ac:dyDescent="0.3">
      <c r="A520" s="1" t="s">
        <v>1174</v>
      </c>
      <c r="B520" s="2" t="s">
        <v>508</v>
      </c>
      <c r="C520" s="3" t="s">
        <v>5280</v>
      </c>
      <c r="D520" s="2" t="s">
        <v>27</v>
      </c>
      <c r="E520" s="2" t="s">
        <v>25</v>
      </c>
      <c r="F520" s="2" t="s">
        <v>122</v>
      </c>
      <c r="G520" s="4">
        <v>45462.083333333336</v>
      </c>
      <c r="H520" s="4">
        <v>45778.083333333336</v>
      </c>
      <c r="I520" s="2" t="s">
        <v>854</v>
      </c>
      <c r="J520" s="2" t="s">
        <v>30</v>
      </c>
      <c r="K520" s="2"/>
      <c r="L520" t="s">
        <v>144</v>
      </c>
      <c r="M520" s="2" t="s">
        <v>29</v>
      </c>
      <c r="N520" s="3" t="s">
        <v>7980</v>
      </c>
      <c r="O520" s="5">
        <v>0</v>
      </c>
      <c r="P520" s="5">
        <v>4158.72</v>
      </c>
      <c r="Q520" s="6">
        <v>2024</v>
      </c>
      <c r="R520" s="7">
        <v>2025</v>
      </c>
      <c r="T520" s="8">
        <v>2437</v>
      </c>
      <c r="U520" s="3" t="s">
        <v>10168</v>
      </c>
      <c r="V520" s="1" t="s">
        <v>33</v>
      </c>
      <c r="W520" s="1" t="s">
        <v>32</v>
      </c>
      <c r="X520" t="str">
        <f>VLOOKUP(Table_query__64[[#This Row],[Nr]],'MyTracker Export'!A:P,'MyTracker Export'!$P$1,FALSE)</f>
        <v>Finished</v>
      </c>
      <c r="Y520" t="e">
        <f>VLOOKUP(Table_query__64[[#This Row],[Nr]],'MyTracker Export'!A:Z,'MyTracker Export'!$Z$1,FALSE)</f>
        <v>#N/A</v>
      </c>
      <c r="Z520" t="str">
        <f>VLOOKUP(Table_query__64[[#This Row],[Nr]],'MyTracker Export'!A:AA,'MyTracker Export'!$AA$1,FALSE)</f>
        <v>Wissem Bensaid</v>
      </c>
      <c r="AB520" s="19" t="str">
        <f>IF(Table_query__64[[#This Row],[Project status]]=Table_query__64[[#This Row],[Project Status Check]],"OK","NOK")</f>
        <v>OK</v>
      </c>
      <c r="AC520" s="19" t="e">
        <f>IF(Table_query__64[[#This Row],[PM]]=Table_query__64[[#This Row],[PM Check]],"OK","NOK")</f>
        <v>#N/A</v>
      </c>
      <c r="AD520" s="19" t="str">
        <f>IF(Table_query__64[[#This Row],[PP]]=Table_query__64[[#This Row],[Pilot Check]],"OK","NOK")</f>
        <v>OK</v>
      </c>
      <c r="AE520" s="19"/>
    </row>
    <row r="521" spans="1:31" hidden="1" x14ac:dyDescent="0.3">
      <c r="A521" s="1" t="s">
        <v>1175</v>
      </c>
      <c r="B521" s="2" t="s">
        <v>252</v>
      </c>
      <c r="C521" s="3" t="s">
        <v>5281</v>
      </c>
      <c r="D521" s="2" t="s">
        <v>27</v>
      </c>
      <c r="E521" s="2" t="s">
        <v>36</v>
      </c>
      <c r="F521" s="2" t="s">
        <v>122</v>
      </c>
      <c r="G521" s="4">
        <v>45462.083333333336</v>
      </c>
      <c r="H521" s="4">
        <v>45778.083333333336</v>
      </c>
      <c r="I521" s="2" t="s">
        <v>965</v>
      </c>
      <c r="J521" s="2" t="s">
        <v>30</v>
      </c>
      <c r="K521" s="2"/>
      <c r="L521" t="s">
        <v>106</v>
      </c>
      <c r="M521" s="2" t="s">
        <v>29</v>
      </c>
      <c r="N521" s="3" t="s">
        <v>7981</v>
      </c>
      <c r="O521" s="5">
        <v>0</v>
      </c>
      <c r="P521" s="5">
        <v>1.2</v>
      </c>
      <c r="Q521" s="6">
        <v>2024</v>
      </c>
      <c r="R521" s="7">
        <v>2025</v>
      </c>
      <c r="T521" s="8">
        <v>2436</v>
      </c>
      <c r="U521" s="3" t="s">
        <v>10169</v>
      </c>
      <c r="V521" s="1" t="s">
        <v>33</v>
      </c>
      <c r="W521" s="1" t="s">
        <v>32</v>
      </c>
      <c r="X521" t="str">
        <f>VLOOKUP(Table_query__64[[#This Row],[Nr]],'MyTracker Export'!A:P,'MyTracker Export'!$P$1,FALSE)</f>
        <v>Finished</v>
      </c>
      <c r="Y521" t="str">
        <f>VLOOKUP(Table_query__64[[#This Row],[Nr]],'MyTracker Export'!A:Z,'MyTracker Export'!$Z$1,FALSE)</f>
        <v>Fedi Saadaoui</v>
      </c>
      <c r="Z521" t="str">
        <f>VLOOKUP(Table_query__64[[#This Row],[Nr]],'MyTracker Export'!A:AA,'MyTracker Export'!$AA$1,FALSE)</f>
        <v>Wissem Bensaid</v>
      </c>
      <c r="AB521" s="19" t="str">
        <f>IF(Table_query__64[[#This Row],[Project status]]=Table_query__64[[#This Row],[Project Status Check]],"OK","NOK")</f>
        <v>OK</v>
      </c>
      <c r="AC521" s="19" t="str">
        <f>IF(Table_query__64[[#This Row],[PM]]=Table_query__64[[#This Row],[PM Check]],"OK","NOK")</f>
        <v>OK</v>
      </c>
      <c r="AD521" s="19" t="str">
        <f>IF(Table_query__64[[#This Row],[PP]]=Table_query__64[[#This Row],[Pilot Check]],"OK","NOK")</f>
        <v>OK</v>
      </c>
      <c r="AE521" s="19"/>
    </row>
    <row r="522" spans="1:31" hidden="1" x14ac:dyDescent="0.3">
      <c r="A522" s="1" t="s">
        <v>1176</v>
      </c>
      <c r="B522" s="2" t="s">
        <v>1177</v>
      </c>
      <c r="C522" s="3" t="s">
        <v>5282</v>
      </c>
      <c r="D522" s="2" t="s">
        <v>27</v>
      </c>
      <c r="E522" s="2" t="s">
        <v>36</v>
      </c>
      <c r="F522" s="2" t="s">
        <v>28</v>
      </c>
      <c r="G522" s="4">
        <v>45462.083333333336</v>
      </c>
      <c r="H522" s="4"/>
      <c r="I522" s="2" t="s">
        <v>1178</v>
      </c>
      <c r="J522" s="2" t="s">
        <v>30</v>
      </c>
      <c r="K522" s="2"/>
      <c r="L522" t="s">
        <v>144</v>
      </c>
      <c r="M522" s="2" t="s">
        <v>29</v>
      </c>
      <c r="N522" s="3" t="s">
        <v>7982</v>
      </c>
      <c r="O522" s="5">
        <v>0</v>
      </c>
      <c r="P522" s="5">
        <v>455377.85</v>
      </c>
      <c r="Q522" s="6">
        <v>2024</v>
      </c>
      <c r="R522" s="7" t="s">
        <v>31</v>
      </c>
      <c r="T522" s="8">
        <v>2435</v>
      </c>
      <c r="U522" s="3" t="s">
        <v>10170</v>
      </c>
      <c r="V522" s="1" t="s">
        <v>33</v>
      </c>
      <c r="W522" s="1" t="s">
        <v>32</v>
      </c>
      <c r="X522" t="str">
        <f>VLOOKUP(Table_query__64[[#This Row],[Nr]],'MyTracker Export'!A:P,'MyTracker Export'!$P$1,FALSE)</f>
        <v>Work in progress</v>
      </c>
      <c r="Y522" t="str">
        <f>VLOOKUP(Table_query__64[[#This Row],[Nr]],'MyTracker Export'!A:Z,'MyTracker Export'!$Z$1,FALSE)</f>
        <v>Aslam Ben Hmida</v>
      </c>
      <c r="Z522" t="str">
        <f>VLOOKUP(Table_query__64[[#This Row],[Nr]],'MyTracker Export'!A:AA,'MyTracker Export'!$AA$1,FALSE)</f>
        <v>Wissem Bensaid</v>
      </c>
      <c r="AB522" s="19" t="str">
        <f>IF(Table_query__64[[#This Row],[Project status]]=Table_query__64[[#This Row],[Project Status Check]],"OK","NOK")</f>
        <v>OK</v>
      </c>
      <c r="AC522" s="19" t="str">
        <f>IF(Table_query__64[[#This Row],[PM]]=Table_query__64[[#This Row],[PM Check]],"OK","NOK")</f>
        <v>NOK</v>
      </c>
      <c r="AD522" s="19" t="str">
        <f>IF(Table_query__64[[#This Row],[PP]]=Table_query__64[[#This Row],[Pilot Check]],"OK","NOK")</f>
        <v>OK</v>
      </c>
      <c r="AE522" s="19"/>
    </row>
    <row r="523" spans="1:31" hidden="1" x14ac:dyDescent="0.3">
      <c r="A523" s="1" t="s">
        <v>1179</v>
      </c>
      <c r="B523" s="2" t="s">
        <v>438</v>
      </c>
      <c r="C523" s="3" t="s">
        <v>5283</v>
      </c>
      <c r="D523" s="2" t="s">
        <v>27</v>
      </c>
      <c r="E523" s="2" t="s">
        <v>25</v>
      </c>
      <c r="F523" s="2" t="s">
        <v>122</v>
      </c>
      <c r="G523" s="4">
        <v>45462.083333333336</v>
      </c>
      <c r="H523" s="4">
        <v>45778.083333333336</v>
      </c>
      <c r="I523" s="2" t="s">
        <v>498</v>
      </c>
      <c r="J523" s="2" t="s">
        <v>30</v>
      </c>
      <c r="K523" s="2"/>
      <c r="L523" t="s">
        <v>144</v>
      </c>
      <c r="M523" s="2" t="s">
        <v>29</v>
      </c>
      <c r="N523" s="3" t="s">
        <v>7983</v>
      </c>
      <c r="O523" s="5">
        <v>0</v>
      </c>
      <c r="P523" s="5">
        <v>6654.46</v>
      </c>
      <c r="Q523" s="6">
        <v>2024</v>
      </c>
      <c r="R523" s="7">
        <v>2025</v>
      </c>
      <c r="T523" s="8">
        <v>2434</v>
      </c>
      <c r="U523" s="3" t="s">
        <v>10171</v>
      </c>
      <c r="V523" s="1" t="s">
        <v>33</v>
      </c>
      <c r="W523" s="1" t="s">
        <v>32</v>
      </c>
      <c r="X523" t="str">
        <f>VLOOKUP(Table_query__64[[#This Row],[Nr]],'MyTracker Export'!A:P,'MyTracker Export'!$P$1,FALSE)</f>
        <v>Finished</v>
      </c>
      <c r="Y523" t="str">
        <f>VLOOKUP(Table_query__64[[#This Row],[Nr]],'MyTracker Export'!A:Z,'MyTracker Export'!$Z$1,FALSE)</f>
        <v>Zied Maghrebi</v>
      </c>
      <c r="Z523" t="str">
        <f>VLOOKUP(Table_query__64[[#This Row],[Nr]],'MyTracker Export'!A:AA,'MyTracker Export'!$AA$1,FALSE)</f>
        <v>Wissem Bensaid</v>
      </c>
      <c r="AB523" s="19" t="str">
        <f>IF(Table_query__64[[#This Row],[Project status]]=Table_query__64[[#This Row],[Project Status Check]],"OK","NOK")</f>
        <v>OK</v>
      </c>
      <c r="AC523" s="19" t="str">
        <f>IF(Table_query__64[[#This Row],[PM]]=Table_query__64[[#This Row],[PM Check]],"OK","NOK")</f>
        <v>OK</v>
      </c>
      <c r="AD523" s="19" t="str">
        <f>IF(Table_query__64[[#This Row],[PP]]=Table_query__64[[#This Row],[Pilot Check]],"OK","NOK")</f>
        <v>OK</v>
      </c>
      <c r="AE523" s="19"/>
    </row>
    <row r="524" spans="1:31" x14ac:dyDescent="0.3">
      <c r="A524" s="1" t="s">
        <v>1180</v>
      </c>
      <c r="B524" s="2" t="s">
        <v>48</v>
      </c>
      <c r="C524" s="3" t="s">
        <v>5284</v>
      </c>
      <c r="D524" s="2" t="s">
        <v>27</v>
      </c>
      <c r="E524" s="2" t="s">
        <v>25</v>
      </c>
      <c r="F524" s="2" t="s">
        <v>28</v>
      </c>
      <c r="G524" s="4">
        <v>45462.083333333336</v>
      </c>
      <c r="H524" s="4"/>
      <c r="I524" s="2" t="s">
        <v>986</v>
      </c>
      <c r="J524" s="2" t="s">
        <v>30</v>
      </c>
      <c r="K524" s="2"/>
      <c r="L524" t="s">
        <v>440</v>
      </c>
      <c r="M524" s="2" t="s">
        <v>29</v>
      </c>
      <c r="N524" s="3" t="s">
        <v>7984</v>
      </c>
      <c r="O524" s="5">
        <v>0</v>
      </c>
      <c r="P524" s="5">
        <v>1274.25</v>
      </c>
      <c r="Q524" s="6">
        <v>2024</v>
      </c>
      <c r="R524" s="7" t="s">
        <v>31</v>
      </c>
      <c r="T524" s="8">
        <v>2433</v>
      </c>
      <c r="U524" s="3" t="s">
        <v>10172</v>
      </c>
      <c r="V524" s="1" t="s">
        <v>33</v>
      </c>
      <c r="W524" s="1" t="s">
        <v>32</v>
      </c>
      <c r="X524" t="str">
        <f>VLOOKUP(Table_query__64[[#This Row],[Nr]],'MyTracker Export'!A:P,'MyTracker Export'!$P$1,FALSE)</f>
        <v>Finished</v>
      </c>
      <c r="Y524" t="str">
        <f>VLOOKUP(Table_query__64[[#This Row],[Nr]],'MyTracker Export'!A:Z,'MyTracker Export'!$Z$1,FALSE)</f>
        <v>Mansour Hamza</v>
      </c>
      <c r="Z524" t="str">
        <f>VLOOKUP(Table_query__64[[#This Row],[Nr]],'MyTracker Export'!A:AA,'MyTracker Export'!$AA$1,FALSE)</f>
        <v>Wissem Bensaid</v>
      </c>
      <c r="AB524" s="19" t="str">
        <f>IF(Table_query__64[[#This Row],[Project status]]=Table_query__64[[#This Row],[Project Status Check]],"OK","NOK")</f>
        <v>NOK</v>
      </c>
      <c r="AC524" s="19" t="str">
        <f>IF(Table_query__64[[#This Row],[PM]]=Table_query__64[[#This Row],[PM Check]],"OK","NOK")</f>
        <v>OK</v>
      </c>
      <c r="AD524" s="19" t="str">
        <f>IF(Table_query__64[[#This Row],[PP]]=Table_query__64[[#This Row],[Pilot Check]],"OK","NOK")</f>
        <v>OK</v>
      </c>
      <c r="AE524" s="19"/>
    </row>
    <row r="525" spans="1:31" x14ac:dyDescent="0.3">
      <c r="A525" s="1" t="s">
        <v>1181</v>
      </c>
      <c r="B525" s="2" t="s">
        <v>195</v>
      </c>
      <c r="C525" s="3" t="s">
        <v>5285</v>
      </c>
      <c r="D525" s="2" t="s">
        <v>27</v>
      </c>
      <c r="E525" s="2" t="s">
        <v>25</v>
      </c>
      <c r="F525" s="2" t="s">
        <v>28</v>
      </c>
      <c r="G525" s="4">
        <v>45462.083333333336</v>
      </c>
      <c r="H525" s="4"/>
      <c r="I525" s="2" t="s">
        <v>677</v>
      </c>
      <c r="J525" s="2" t="s">
        <v>30</v>
      </c>
      <c r="K525" s="2"/>
      <c r="L525" t="s">
        <v>301</v>
      </c>
      <c r="M525" s="2" t="s">
        <v>29</v>
      </c>
      <c r="N525" s="3" t="s">
        <v>7985</v>
      </c>
      <c r="O525" s="5">
        <v>0</v>
      </c>
      <c r="P525" s="5">
        <v>141866.23999999999</v>
      </c>
      <c r="Q525" s="6">
        <v>2024</v>
      </c>
      <c r="R525" s="7" t="s">
        <v>31</v>
      </c>
      <c r="T525" s="8">
        <v>2432</v>
      </c>
      <c r="U525" s="3" t="s">
        <v>10173</v>
      </c>
      <c r="V525" s="1" t="s">
        <v>33</v>
      </c>
      <c r="W525" s="1" t="s">
        <v>32</v>
      </c>
      <c r="X525" t="str">
        <f>VLOOKUP(Table_query__64[[#This Row],[Nr]],'MyTracker Export'!A:P,'MyTracker Export'!$P$1,FALSE)</f>
        <v>Finished</v>
      </c>
      <c r="Y525" t="str">
        <f>VLOOKUP(Table_query__64[[#This Row],[Nr]],'MyTracker Export'!A:Z,'MyTracker Export'!$Z$1,FALSE)</f>
        <v>Houssem Bac Ali</v>
      </c>
      <c r="Z525" t="str">
        <f>VLOOKUP(Table_query__64[[#This Row],[Nr]],'MyTracker Export'!A:AA,'MyTracker Export'!$AA$1,FALSE)</f>
        <v>Wissem Bensaid</v>
      </c>
      <c r="AB525" s="19" t="str">
        <f>IF(Table_query__64[[#This Row],[Project status]]=Table_query__64[[#This Row],[Project Status Check]],"OK","NOK")</f>
        <v>NOK</v>
      </c>
      <c r="AC525" s="19" t="str">
        <f>IF(Table_query__64[[#This Row],[PM]]=Table_query__64[[#This Row],[PM Check]],"OK","NOK")</f>
        <v>OK</v>
      </c>
      <c r="AD525" s="19" t="str">
        <f>IF(Table_query__64[[#This Row],[PP]]=Table_query__64[[#This Row],[Pilot Check]],"OK","NOK")</f>
        <v>OK</v>
      </c>
      <c r="AE525" s="19"/>
    </row>
    <row r="526" spans="1:31" x14ac:dyDescent="0.3">
      <c r="A526" s="1" t="s">
        <v>1182</v>
      </c>
      <c r="B526" s="2" t="s">
        <v>1183</v>
      </c>
      <c r="C526" s="3" t="s">
        <v>5286</v>
      </c>
      <c r="D526" s="2" t="s">
        <v>27</v>
      </c>
      <c r="E526" s="2" t="s">
        <v>43</v>
      </c>
      <c r="F526" s="2" t="s">
        <v>28</v>
      </c>
      <c r="G526" s="4">
        <v>45462.083333333336</v>
      </c>
      <c r="H526" s="4"/>
      <c r="I526" s="2" t="s">
        <v>1184</v>
      </c>
      <c r="J526" s="2" t="s">
        <v>30</v>
      </c>
      <c r="K526" s="2"/>
      <c r="L526" t="s">
        <v>57</v>
      </c>
      <c r="M526" s="2" t="s">
        <v>29</v>
      </c>
      <c r="N526" s="3" t="s">
        <v>7986</v>
      </c>
      <c r="O526" s="5">
        <v>0</v>
      </c>
      <c r="P526" s="5">
        <v>64980</v>
      </c>
      <c r="Q526" s="6">
        <v>2024</v>
      </c>
      <c r="R526" s="7" t="s">
        <v>31</v>
      </c>
      <c r="T526" s="8">
        <v>2431</v>
      </c>
      <c r="U526" s="3" t="s">
        <v>10174</v>
      </c>
      <c r="V526" s="1" t="s">
        <v>33</v>
      </c>
      <c r="W526" s="1" t="s">
        <v>32</v>
      </c>
      <c r="X526" t="str">
        <f>VLOOKUP(Table_query__64[[#This Row],[Nr]],'MyTracker Export'!A:P,'MyTracker Export'!$P$1,FALSE)</f>
        <v>Finished</v>
      </c>
      <c r="Y526" t="str">
        <f>VLOOKUP(Table_query__64[[#This Row],[Nr]],'MyTracker Export'!A:Z,'MyTracker Export'!$Z$1,FALSE)</f>
        <v>Younes CHAABANE</v>
      </c>
      <c r="Z526" t="str">
        <f>VLOOKUP(Table_query__64[[#This Row],[Nr]],'MyTracker Export'!A:AA,'MyTracker Export'!$AA$1,FALSE)</f>
        <v>Wissem Bensaid</v>
      </c>
      <c r="AB526" s="19" t="str">
        <f>IF(Table_query__64[[#This Row],[Project status]]=Table_query__64[[#This Row],[Project Status Check]],"OK","NOK")</f>
        <v>NOK</v>
      </c>
      <c r="AC526" s="19" t="str">
        <f>IF(Table_query__64[[#This Row],[PM]]=Table_query__64[[#This Row],[PM Check]],"OK","NOK")</f>
        <v>OK</v>
      </c>
      <c r="AD526" s="19" t="str">
        <f>IF(Table_query__64[[#This Row],[PP]]=Table_query__64[[#This Row],[Pilot Check]],"OK","NOK")</f>
        <v>OK</v>
      </c>
      <c r="AE526" s="19"/>
    </row>
    <row r="527" spans="1:31" hidden="1" x14ac:dyDescent="0.3">
      <c r="A527" s="1" t="s">
        <v>1185</v>
      </c>
      <c r="B527" s="2" t="s">
        <v>48</v>
      </c>
      <c r="C527" s="3" t="s">
        <v>5287</v>
      </c>
      <c r="D527" s="2" t="s">
        <v>27</v>
      </c>
      <c r="E527" s="2" t="s">
        <v>25</v>
      </c>
      <c r="F527" s="2" t="s">
        <v>122</v>
      </c>
      <c r="G527" s="4">
        <v>45462.083333333336</v>
      </c>
      <c r="H527" s="4">
        <v>45778.083333333336</v>
      </c>
      <c r="I527" s="2" t="s">
        <v>498</v>
      </c>
      <c r="J527" s="2" t="s">
        <v>30</v>
      </c>
      <c r="K527" s="2"/>
      <c r="L527" t="s">
        <v>57</v>
      </c>
      <c r="M527" s="2" t="s">
        <v>29</v>
      </c>
      <c r="N527" s="3" t="s">
        <v>7987</v>
      </c>
      <c r="O527" s="5">
        <v>0</v>
      </c>
      <c r="P527" s="5">
        <v>1699.06</v>
      </c>
      <c r="Q527" s="6">
        <v>2024</v>
      </c>
      <c r="R527" s="7">
        <v>2025</v>
      </c>
      <c r="T527" s="8">
        <v>2430</v>
      </c>
      <c r="U527" s="3" t="s">
        <v>10175</v>
      </c>
      <c r="V527" s="1" t="s">
        <v>33</v>
      </c>
      <c r="W527" s="1" t="s">
        <v>32</v>
      </c>
      <c r="X527" t="str">
        <f>VLOOKUP(Table_query__64[[#This Row],[Nr]],'MyTracker Export'!A:P,'MyTracker Export'!$P$1,FALSE)</f>
        <v>Finished</v>
      </c>
      <c r="Y527" t="str">
        <f>VLOOKUP(Table_query__64[[#This Row],[Nr]],'MyTracker Export'!A:Z,'MyTracker Export'!$Z$1,FALSE)</f>
        <v>Zied Maghrebi</v>
      </c>
      <c r="Z527" t="str">
        <f>VLOOKUP(Table_query__64[[#This Row],[Nr]],'MyTracker Export'!A:AA,'MyTracker Export'!$AA$1,FALSE)</f>
        <v>Wissem Bensaid</v>
      </c>
      <c r="AB527" s="19" t="str">
        <f>IF(Table_query__64[[#This Row],[Project status]]=Table_query__64[[#This Row],[Project Status Check]],"OK","NOK")</f>
        <v>OK</v>
      </c>
      <c r="AC527" s="19" t="str">
        <f>IF(Table_query__64[[#This Row],[PM]]=Table_query__64[[#This Row],[PM Check]],"OK","NOK")</f>
        <v>OK</v>
      </c>
      <c r="AD527" s="19" t="str">
        <f>IF(Table_query__64[[#This Row],[PP]]=Table_query__64[[#This Row],[Pilot Check]],"OK","NOK")</f>
        <v>OK</v>
      </c>
      <c r="AE527" s="19"/>
    </row>
    <row r="528" spans="1:31" x14ac:dyDescent="0.3">
      <c r="A528" s="1" t="s">
        <v>1186</v>
      </c>
      <c r="B528" s="2" t="s">
        <v>508</v>
      </c>
      <c r="C528" s="3" t="s">
        <v>5288</v>
      </c>
      <c r="D528" s="2" t="s">
        <v>27</v>
      </c>
      <c r="E528" s="2" t="s">
        <v>25</v>
      </c>
      <c r="F528" s="2" t="s">
        <v>28</v>
      </c>
      <c r="G528" s="4">
        <v>45462.083333333336</v>
      </c>
      <c r="H528" s="4"/>
      <c r="I528" s="2" t="s">
        <v>1061</v>
      </c>
      <c r="J528" s="2" t="s">
        <v>30</v>
      </c>
      <c r="K528" s="2"/>
      <c r="L528" t="s">
        <v>789</v>
      </c>
      <c r="M528" s="2" t="s">
        <v>29</v>
      </c>
      <c r="N528" s="3" t="s">
        <v>7988</v>
      </c>
      <c r="O528" s="5">
        <v>0</v>
      </c>
      <c r="P528" s="5">
        <v>7599.9</v>
      </c>
      <c r="Q528" s="6">
        <v>2024</v>
      </c>
      <c r="R528" s="7" t="s">
        <v>31</v>
      </c>
      <c r="T528" s="8">
        <v>2429</v>
      </c>
      <c r="U528" s="3" t="s">
        <v>10176</v>
      </c>
      <c r="V528" s="1" t="s">
        <v>33</v>
      </c>
      <c r="W528" s="1" t="s">
        <v>32</v>
      </c>
      <c r="X528" t="str">
        <f>VLOOKUP(Table_query__64[[#This Row],[Nr]],'MyTracker Export'!A:P,'MyTracker Export'!$P$1,FALSE)</f>
        <v>Finished</v>
      </c>
      <c r="Y528" t="str">
        <f>VLOOKUP(Table_query__64[[#This Row],[Nr]],'MyTracker Export'!A:Z,'MyTracker Export'!$Z$1,FALSE)</f>
        <v>Dhekra Yaakoubi</v>
      </c>
      <c r="Z528" t="str">
        <f>VLOOKUP(Table_query__64[[#This Row],[Nr]],'MyTracker Export'!A:AA,'MyTracker Export'!$AA$1,FALSE)</f>
        <v>Wissem Bensaid</v>
      </c>
      <c r="AB528" s="19" t="str">
        <f>IF(Table_query__64[[#This Row],[Project status]]=Table_query__64[[#This Row],[Project Status Check]],"OK","NOK")</f>
        <v>NOK</v>
      </c>
      <c r="AC528" s="19" t="str">
        <f>IF(Table_query__64[[#This Row],[PM]]=Table_query__64[[#This Row],[PM Check]],"OK","NOK")</f>
        <v>OK</v>
      </c>
      <c r="AD528" s="19" t="str">
        <f>IF(Table_query__64[[#This Row],[PP]]=Table_query__64[[#This Row],[Pilot Check]],"OK","NOK")</f>
        <v>OK</v>
      </c>
      <c r="AE528" s="19"/>
    </row>
    <row r="529" spans="1:31" x14ac:dyDescent="0.3">
      <c r="A529" s="1" t="s">
        <v>1187</v>
      </c>
      <c r="B529" s="2" t="s">
        <v>497</v>
      </c>
      <c r="C529" s="3" t="s">
        <v>5289</v>
      </c>
      <c r="D529" s="2" t="s">
        <v>27</v>
      </c>
      <c r="E529" s="2" t="s">
        <v>25</v>
      </c>
      <c r="F529" s="2" t="s">
        <v>28</v>
      </c>
      <c r="G529" s="4">
        <v>45462.083333333336</v>
      </c>
      <c r="H529" s="4"/>
      <c r="I529" s="2" t="s">
        <v>596</v>
      </c>
      <c r="J529" s="2" t="s">
        <v>30</v>
      </c>
      <c r="K529" s="2"/>
      <c r="L529" t="s">
        <v>1077</v>
      </c>
      <c r="M529" s="2" t="s">
        <v>29</v>
      </c>
      <c r="N529" s="3" t="s">
        <v>7989</v>
      </c>
      <c r="O529" s="5">
        <v>0</v>
      </c>
      <c r="P529" s="5">
        <v>135807.5</v>
      </c>
      <c r="Q529" s="6">
        <v>2024</v>
      </c>
      <c r="R529" s="7" t="s">
        <v>31</v>
      </c>
      <c r="T529" s="8">
        <v>2428</v>
      </c>
      <c r="U529" s="3" t="s">
        <v>10177</v>
      </c>
      <c r="V529" s="1" t="s">
        <v>33</v>
      </c>
      <c r="W529" s="1" t="s">
        <v>32</v>
      </c>
      <c r="X529" t="str">
        <f>VLOOKUP(Table_query__64[[#This Row],[Nr]],'MyTracker Export'!A:P,'MyTracker Export'!$P$1,FALSE)</f>
        <v>Finished</v>
      </c>
      <c r="Y529" t="str">
        <f>VLOOKUP(Table_query__64[[#This Row],[Nr]],'MyTracker Export'!A:Z,'MyTracker Export'!$Z$1,FALSE)</f>
        <v>Ahmed KAMMOUN</v>
      </c>
      <c r="Z529" t="str">
        <f>VLOOKUP(Table_query__64[[#This Row],[Nr]],'MyTracker Export'!A:AA,'MyTracker Export'!$AA$1,FALSE)</f>
        <v>Wissem Bensaid</v>
      </c>
      <c r="AB529" s="19" t="str">
        <f>IF(Table_query__64[[#This Row],[Project status]]=Table_query__64[[#This Row],[Project Status Check]],"OK","NOK")</f>
        <v>NOK</v>
      </c>
      <c r="AC529" s="19" t="str">
        <f>IF(Table_query__64[[#This Row],[PM]]=Table_query__64[[#This Row],[PM Check]],"OK","NOK")</f>
        <v>OK</v>
      </c>
      <c r="AD529" s="19" t="str">
        <f>IF(Table_query__64[[#This Row],[PP]]=Table_query__64[[#This Row],[Pilot Check]],"OK","NOK")</f>
        <v>OK</v>
      </c>
      <c r="AE529" s="19"/>
    </row>
    <row r="530" spans="1:31" hidden="1" x14ac:dyDescent="0.3">
      <c r="A530" s="1" t="s">
        <v>1188</v>
      </c>
      <c r="B530" s="2" t="s">
        <v>48</v>
      </c>
      <c r="C530" s="3" t="s">
        <v>5290</v>
      </c>
      <c r="D530" s="2" t="s">
        <v>27</v>
      </c>
      <c r="E530" s="2" t="s">
        <v>25</v>
      </c>
      <c r="F530" s="2" t="s">
        <v>122</v>
      </c>
      <c r="G530" s="4">
        <v>45462.083333333336</v>
      </c>
      <c r="H530" s="4">
        <v>45778.083333333336</v>
      </c>
      <c r="I530" s="2" t="s">
        <v>498</v>
      </c>
      <c r="J530" s="2" t="s">
        <v>30</v>
      </c>
      <c r="K530" s="2"/>
      <c r="L530" t="s">
        <v>1114</v>
      </c>
      <c r="M530" s="2" t="s">
        <v>29</v>
      </c>
      <c r="N530" s="3" t="s">
        <v>7990</v>
      </c>
      <c r="O530" s="5">
        <v>0</v>
      </c>
      <c r="P530" s="5">
        <v>507.79</v>
      </c>
      <c r="Q530" s="6">
        <v>2024</v>
      </c>
      <c r="R530" s="7">
        <v>2025</v>
      </c>
      <c r="T530" s="8">
        <v>2427</v>
      </c>
      <c r="U530" s="3" t="s">
        <v>10178</v>
      </c>
      <c r="V530" s="1" t="s">
        <v>33</v>
      </c>
      <c r="W530" s="1" t="s">
        <v>32</v>
      </c>
      <c r="X530" t="str">
        <f>VLOOKUP(Table_query__64[[#This Row],[Nr]],'MyTracker Export'!A:P,'MyTracker Export'!$P$1,FALSE)</f>
        <v>Finished</v>
      </c>
      <c r="Y530" t="str">
        <f>VLOOKUP(Table_query__64[[#This Row],[Nr]],'MyTracker Export'!A:Z,'MyTracker Export'!$Z$1,FALSE)</f>
        <v>Zied Maghrebi</v>
      </c>
      <c r="Z530" t="str">
        <f>VLOOKUP(Table_query__64[[#This Row],[Nr]],'MyTracker Export'!A:AA,'MyTracker Export'!$AA$1,FALSE)</f>
        <v>Wissem Bensaid</v>
      </c>
      <c r="AB530" s="19" t="str">
        <f>IF(Table_query__64[[#This Row],[Project status]]=Table_query__64[[#This Row],[Project Status Check]],"OK","NOK")</f>
        <v>OK</v>
      </c>
      <c r="AC530" s="19" t="str">
        <f>IF(Table_query__64[[#This Row],[PM]]=Table_query__64[[#This Row],[PM Check]],"OK","NOK")</f>
        <v>OK</v>
      </c>
      <c r="AD530" s="19" t="str">
        <f>IF(Table_query__64[[#This Row],[PP]]=Table_query__64[[#This Row],[Pilot Check]],"OK","NOK")</f>
        <v>OK</v>
      </c>
      <c r="AE530" s="19"/>
    </row>
    <row r="531" spans="1:31" hidden="1" x14ac:dyDescent="0.3">
      <c r="A531" s="1" t="s">
        <v>1189</v>
      </c>
      <c r="B531" s="2" t="s">
        <v>127</v>
      </c>
      <c r="C531" s="3" t="s">
        <v>5291</v>
      </c>
      <c r="D531" s="2" t="s">
        <v>27</v>
      </c>
      <c r="E531" s="2" t="s">
        <v>25</v>
      </c>
      <c r="F531" s="2" t="s">
        <v>28</v>
      </c>
      <c r="G531" s="4">
        <v>45462.083333333336</v>
      </c>
      <c r="H531" s="4"/>
      <c r="I531" s="2" t="s">
        <v>1190</v>
      </c>
      <c r="J531" s="2" t="s">
        <v>30</v>
      </c>
      <c r="K531" s="2"/>
      <c r="L531" t="s">
        <v>902</v>
      </c>
      <c r="M531" s="2" t="s">
        <v>29</v>
      </c>
      <c r="N531" s="3" t="s">
        <v>7991</v>
      </c>
      <c r="O531" s="5">
        <v>0</v>
      </c>
      <c r="P531" s="5">
        <v>9119.86</v>
      </c>
      <c r="Q531" s="6">
        <v>2024</v>
      </c>
      <c r="R531" s="7" t="s">
        <v>31</v>
      </c>
      <c r="T531" s="8">
        <v>2426</v>
      </c>
      <c r="U531" s="3" t="s">
        <v>10179</v>
      </c>
      <c r="V531" s="1" t="s">
        <v>33</v>
      </c>
      <c r="W531" s="1" t="s">
        <v>32</v>
      </c>
      <c r="X531" t="str">
        <f>VLOOKUP(Table_query__64[[#This Row],[Nr]],'MyTracker Export'!A:P,'MyTracker Export'!$P$1,FALSE)</f>
        <v>Work in progress</v>
      </c>
      <c r="Y531" t="str">
        <f>VLOOKUP(Table_query__64[[#This Row],[Nr]],'MyTracker Export'!A:Z,'MyTracker Export'!$Z$1,FALSE)</f>
        <v>Walid TAKTAK</v>
      </c>
      <c r="Z531" t="str">
        <f>VLOOKUP(Table_query__64[[#This Row],[Nr]],'MyTracker Export'!A:AA,'MyTracker Export'!$AA$1,FALSE)</f>
        <v>Wissem Bensaid</v>
      </c>
      <c r="AB531" s="19" t="str">
        <f>IF(Table_query__64[[#This Row],[Project status]]=Table_query__64[[#This Row],[Project Status Check]],"OK","NOK")</f>
        <v>OK</v>
      </c>
      <c r="AC531" s="19" t="str">
        <f>IF(Table_query__64[[#This Row],[PM]]=Table_query__64[[#This Row],[PM Check]],"OK","NOK")</f>
        <v>OK</v>
      </c>
      <c r="AD531" s="19" t="str">
        <f>IF(Table_query__64[[#This Row],[PP]]=Table_query__64[[#This Row],[Pilot Check]],"OK","NOK")</f>
        <v>OK</v>
      </c>
      <c r="AE531" s="19"/>
    </row>
    <row r="532" spans="1:31" hidden="1" x14ac:dyDescent="0.3">
      <c r="A532" s="1" t="s">
        <v>1191</v>
      </c>
      <c r="B532" s="2" t="s">
        <v>231</v>
      </c>
      <c r="C532" s="3" t="s">
        <v>5292</v>
      </c>
      <c r="D532" s="2" t="s">
        <v>58</v>
      </c>
      <c r="E532" s="2" t="s">
        <v>43</v>
      </c>
      <c r="F532" s="2" t="s">
        <v>122</v>
      </c>
      <c r="G532" s="4">
        <v>45457.083333333336</v>
      </c>
      <c r="H532" s="4">
        <v>45899.083333333336</v>
      </c>
      <c r="I532" s="2" t="s">
        <v>157</v>
      </c>
      <c r="J532" s="2" t="s">
        <v>119</v>
      </c>
      <c r="K532" s="2" t="s">
        <v>157</v>
      </c>
      <c r="L532" t="s">
        <v>57</v>
      </c>
      <c r="M532" s="2" t="s">
        <v>29</v>
      </c>
      <c r="N532" s="3" t="s">
        <v>7992</v>
      </c>
      <c r="O532" s="5">
        <v>0.1</v>
      </c>
      <c r="P532" s="5">
        <v>25042.799999999999</v>
      </c>
      <c r="Q532" s="6">
        <v>2024</v>
      </c>
      <c r="R532" s="7">
        <v>2025</v>
      </c>
      <c r="T532" s="8">
        <v>2425</v>
      </c>
      <c r="U532" s="3" t="s">
        <v>10180</v>
      </c>
      <c r="V532" s="1" t="s">
        <v>33</v>
      </c>
      <c r="W532" s="1" t="s">
        <v>32</v>
      </c>
      <c r="X532" t="str">
        <f>VLOOKUP(Table_query__64[[#This Row],[Nr]],'MyTracker Export'!A:P,'MyTracker Export'!$P$1,FALSE)</f>
        <v>Finished</v>
      </c>
      <c r="Y532" t="str">
        <f>VLOOKUP(Table_query__64[[#This Row],[Nr]],'MyTracker Export'!A:Z,'MyTracker Export'!$Z$1,FALSE)</f>
        <v>Corto Tristan Travada</v>
      </c>
      <c r="Z532" t="str">
        <f>VLOOKUP(Table_query__64[[#This Row],[Nr]],'MyTracker Export'!A:AA,'MyTracker Export'!$AA$1,FALSE)</f>
        <v>Miguel Menéndez</v>
      </c>
      <c r="AB532" s="19" t="str">
        <f>IF(Table_query__64[[#This Row],[Project status]]=Table_query__64[[#This Row],[Project Status Check]],"OK","NOK")</f>
        <v>OK</v>
      </c>
      <c r="AC532" s="19" t="str">
        <f>IF(Table_query__64[[#This Row],[PM]]=Table_query__64[[#This Row],[PM Check]],"OK","NOK")</f>
        <v>OK</v>
      </c>
      <c r="AD532" s="19" t="str">
        <f>IF(Table_query__64[[#This Row],[PP]]=Table_query__64[[#This Row],[Pilot Check]],"OK","NOK")</f>
        <v>OK</v>
      </c>
      <c r="AE532" s="19"/>
    </row>
    <row r="533" spans="1:31" hidden="1" x14ac:dyDescent="0.3">
      <c r="A533" s="1" t="s">
        <v>1192</v>
      </c>
      <c r="B533" s="2" t="s">
        <v>1193</v>
      </c>
      <c r="C533" s="3" t="s">
        <v>5293</v>
      </c>
      <c r="D533" s="2" t="s">
        <v>178</v>
      </c>
      <c r="E533" s="2" t="s">
        <v>43</v>
      </c>
      <c r="F533" s="2" t="s">
        <v>28</v>
      </c>
      <c r="G533" s="4">
        <v>45456.083333333336</v>
      </c>
      <c r="H533" s="4"/>
      <c r="I533" s="2" t="s">
        <v>1194</v>
      </c>
      <c r="J533" s="2" t="s">
        <v>530</v>
      </c>
      <c r="K533" s="2"/>
      <c r="L533" t="s">
        <v>97</v>
      </c>
      <c r="M533" s="2" t="s">
        <v>29</v>
      </c>
      <c r="N533" s="3" t="s">
        <v>7993</v>
      </c>
      <c r="O533" s="5">
        <v>0.7</v>
      </c>
      <c r="P533" s="5">
        <v>68999</v>
      </c>
      <c r="Q533" s="6">
        <v>2024</v>
      </c>
      <c r="R533" s="7" t="s">
        <v>31</v>
      </c>
      <c r="T533" s="8">
        <v>2424</v>
      </c>
      <c r="U533" s="3" t="s">
        <v>10181</v>
      </c>
      <c r="V533" s="1" t="s">
        <v>33</v>
      </c>
      <c r="W533" s="1" t="s">
        <v>32</v>
      </c>
      <c r="X533" t="str">
        <f>VLOOKUP(Table_query__64[[#This Row],[Nr]],'MyTracker Export'!A:P,'MyTracker Export'!$P$1,FALSE)</f>
        <v>Work in progress</v>
      </c>
      <c r="Y533" t="str">
        <f>VLOOKUP(Table_query__64[[#This Row],[Nr]],'MyTracker Export'!A:Z,'MyTracker Export'!$Z$1,FALSE)</f>
        <v>Ignacio Zarrabeitia</v>
      </c>
      <c r="Z533" t="str">
        <f>VLOOKUP(Table_query__64[[#This Row],[Nr]],'MyTracker Export'!A:AA,'MyTracker Export'!$AA$1,FALSE)</f>
        <v>Philippe Fürst</v>
      </c>
      <c r="AB533" s="19" t="str">
        <f>IF(Table_query__64[[#This Row],[Project status]]=Table_query__64[[#This Row],[Project Status Check]],"OK","NOK")</f>
        <v>OK</v>
      </c>
      <c r="AC533" s="19" t="str">
        <f>IF(Table_query__64[[#This Row],[PM]]=Table_query__64[[#This Row],[PM Check]],"OK","NOK")</f>
        <v>OK</v>
      </c>
      <c r="AD533" s="19" t="str">
        <f>IF(Table_query__64[[#This Row],[PP]]=Table_query__64[[#This Row],[Pilot Check]],"OK","NOK")</f>
        <v>OK</v>
      </c>
      <c r="AE533" s="19"/>
    </row>
    <row r="534" spans="1:31" hidden="1" x14ac:dyDescent="0.3">
      <c r="A534" s="1" t="s">
        <v>1195</v>
      </c>
      <c r="B534" s="2" t="s">
        <v>651</v>
      </c>
      <c r="C534" s="3" t="s">
        <v>5294</v>
      </c>
      <c r="D534" s="2" t="s">
        <v>38</v>
      </c>
      <c r="E534" s="2" t="s">
        <v>25</v>
      </c>
      <c r="F534" s="2" t="s">
        <v>122</v>
      </c>
      <c r="G534" s="4">
        <v>45455.083333333336</v>
      </c>
      <c r="H534" s="4">
        <v>45747.083333333336</v>
      </c>
      <c r="I534" s="2" t="s">
        <v>114</v>
      </c>
      <c r="J534" s="2" t="s">
        <v>114</v>
      </c>
      <c r="K534" s="2" t="s">
        <v>131</v>
      </c>
      <c r="L534" t="s">
        <v>521</v>
      </c>
      <c r="M534" s="2" t="s">
        <v>59</v>
      </c>
      <c r="N534" s="3" t="s">
        <v>7994</v>
      </c>
      <c r="O534" s="5">
        <v>0.1</v>
      </c>
      <c r="P534" s="5">
        <v>8071.2</v>
      </c>
      <c r="Q534" s="6">
        <v>2024</v>
      </c>
      <c r="R534" s="7">
        <v>2025</v>
      </c>
      <c r="T534" s="8">
        <v>2423</v>
      </c>
      <c r="U534" s="3" t="s">
        <v>10182</v>
      </c>
      <c r="V534" s="1" t="s">
        <v>33</v>
      </c>
      <c r="W534" s="1" t="s">
        <v>32</v>
      </c>
      <c r="X534" t="str">
        <f>VLOOKUP(Table_query__64[[#This Row],[Nr]],'MyTracker Export'!A:P,'MyTracker Export'!$P$1,FALSE)</f>
        <v>Finished</v>
      </c>
      <c r="Y534" t="str">
        <f>VLOOKUP(Table_query__64[[#This Row],[Nr]],'MyTracker Export'!A:Z,'MyTracker Export'!$Z$1,FALSE)</f>
        <v>Peter Holvoet</v>
      </c>
      <c r="Z534" t="str">
        <f>VLOOKUP(Table_query__64[[#This Row],[Nr]],'MyTracker Export'!A:AA,'MyTracker Export'!$AA$1,FALSE)</f>
        <v>Peter Holvoet</v>
      </c>
      <c r="AB534" s="19" t="str">
        <f>IF(Table_query__64[[#This Row],[Project status]]=Table_query__64[[#This Row],[Project Status Check]],"OK","NOK")</f>
        <v>OK</v>
      </c>
      <c r="AC534" s="19" t="str">
        <f>IF(Table_query__64[[#This Row],[PM]]=Table_query__64[[#This Row],[PM Check]],"OK","NOK")</f>
        <v>OK</v>
      </c>
      <c r="AD534" s="19" t="str">
        <f>IF(Table_query__64[[#This Row],[PP]]=Table_query__64[[#This Row],[Pilot Check]],"OK","NOK")</f>
        <v>OK</v>
      </c>
      <c r="AE534" s="19"/>
    </row>
    <row r="535" spans="1:31" hidden="1" x14ac:dyDescent="0.3">
      <c r="A535" s="1" t="s">
        <v>1196</v>
      </c>
      <c r="B535" s="2" t="s">
        <v>1197</v>
      </c>
      <c r="C535" s="3" t="s">
        <v>5295</v>
      </c>
      <c r="D535" s="2" t="s">
        <v>53</v>
      </c>
      <c r="E535" s="2" t="s">
        <v>75</v>
      </c>
      <c r="F535" s="2" t="s">
        <v>122</v>
      </c>
      <c r="G535" s="4">
        <v>45450.083333333336</v>
      </c>
      <c r="H535" s="4">
        <v>45565.083333333336</v>
      </c>
      <c r="I535" s="2" t="s">
        <v>54</v>
      </c>
      <c r="J535" s="2" t="s">
        <v>477</v>
      </c>
      <c r="K535" s="2" t="s">
        <v>159</v>
      </c>
      <c r="L535" t="s">
        <v>1198</v>
      </c>
      <c r="M535" s="2" t="s">
        <v>29</v>
      </c>
      <c r="N535" s="3" t="s">
        <v>7995</v>
      </c>
      <c r="O535" s="5">
        <v>1.7</v>
      </c>
      <c r="P535" s="5">
        <v>297616.3</v>
      </c>
      <c r="Q535" s="6">
        <v>2024</v>
      </c>
      <c r="R535" s="7">
        <v>2024</v>
      </c>
      <c r="T535" s="8">
        <v>2422</v>
      </c>
      <c r="U535" s="3" t="s">
        <v>10183</v>
      </c>
      <c r="V535" s="1" t="s">
        <v>33</v>
      </c>
      <c r="W535" s="1" t="s">
        <v>32</v>
      </c>
      <c r="X535" t="str">
        <f>VLOOKUP(Table_query__64[[#This Row],[Nr]],'MyTracker Export'!A:P,'MyTracker Export'!$P$1,FALSE)</f>
        <v>Finished</v>
      </c>
      <c r="Y535" t="str">
        <f>VLOOKUP(Table_query__64[[#This Row],[Nr]],'MyTracker Export'!A:Z,'MyTracker Export'!$Z$1,FALSE)</f>
        <v>Natalia Martínez Nieto</v>
      </c>
      <c r="Z535" t="str">
        <f>VLOOKUP(Table_query__64[[#This Row],[Nr]],'MyTracker Export'!A:AA,'MyTracker Export'!$AA$1,FALSE)</f>
        <v>Juan Sanchez Chatar</v>
      </c>
      <c r="AB535" s="19" t="str">
        <f>IF(Table_query__64[[#This Row],[Project status]]=Table_query__64[[#This Row],[Project Status Check]],"OK","NOK")</f>
        <v>OK</v>
      </c>
      <c r="AC535" s="19" t="str">
        <f>IF(Table_query__64[[#This Row],[PM]]=Table_query__64[[#This Row],[PM Check]],"OK","NOK")</f>
        <v>OK</v>
      </c>
      <c r="AD535" s="19" t="str">
        <f>IF(Table_query__64[[#This Row],[PP]]=Table_query__64[[#This Row],[Pilot Check]],"OK","NOK")</f>
        <v>OK</v>
      </c>
      <c r="AE535" s="19"/>
    </row>
    <row r="536" spans="1:31" hidden="1" x14ac:dyDescent="0.3">
      <c r="A536" s="1" t="s">
        <v>1199</v>
      </c>
      <c r="B536" s="2" t="s">
        <v>48</v>
      </c>
      <c r="C536" s="3" t="s">
        <v>5296</v>
      </c>
      <c r="D536" s="2" t="s">
        <v>27</v>
      </c>
      <c r="E536" s="2" t="s">
        <v>25</v>
      </c>
      <c r="F536" s="2" t="s">
        <v>122</v>
      </c>
      <c r="G536" s="4">
        <v>45446.083333333336</v>
      </c>
      <c r="H536" s="4">
        <v>45778.083333333336</v>
      </c>
      <c r="I536" s="2" t="s">
        <v>1200</v>
      </c>
      <c r="J536" s="2" t="s">
        <v>30</v>
      </c>
      <c r="K536" s="2"/>
      <c r="L536" t="s">
        <v>144</v>
      </c>
      <c r="M536" s="2" t="s">
        <v>29</v>
      </c>
      <c r="N536" s="3" t="s">
        <v>7996</v>
      </c>
      <c r="O536" s="5">
        <v>0</v>
      </c>
      <c r="P536" s="5">
        <v>1480.43</v>
      </c>
      <c r="Q536" s="6">
        <v>2024</v>
      </c>
      <c r="R536" s="7">
        <v>2025</v>
      </c>
      <c r="T536" s="8">
        <v>2421</v>
      </c>
      <c r="U536" s="3" t="s">
        <v>10184</v>
      </c>
      <c r="V536" s="1" t="s">
        <v>33</v>
      </c>
      <c r="W536" s="1" t="s">
        <v>32</v>
      </c>
      <c r="X536" t="str">
        <f>VLOOKUP(Table_query__64[[#This Row],[Nr]],'MyTracker Export'!A:P,'MyTracker Export'!$P$1,FALSE)</f>
        <v>Finished</v>
      </c>
      <c r="Y536" t="str">
        <f>VLOOKUP(Table_query__64[[#This Row],[Nr]],'MyTracker Export'!A:Z,'MyTracker Export'!$Z$1,FALSE)</f>
        <v>Bacem CHARMI</v>
      </c>
      <c r="Z536" t="str">
        <f>VLOOKUP(Table_query__64[[#This Row],[Nr]],'MyTracker Export'!A:AA,'MyTracker Export'!$AA$1,FALSE)</f>
        <v>Wissem Bensaid</v>
      </c>
      <c r="AB536" s="19" t="str">
        <f>IF(Table_query__64[[#This Row],[Project status]]=Table_query__64[[#This Row],[Project Status Check]],"OK","NOK")</f>
        <v>OK</v>
      </c>
      <c r="AC536" s="19" t="str">
        <f>IF(Table_query__64[[#This Row],[PM]]=Table_query__64[[#This Row],[PM Check]],"OK","NOK")</f>
        <v>OK</v>
      </c>
      <c r="AD536" s="19" t="str">
        <f>IF(Table_query__64[[#This Row],[PP]]=Table_query__64[[#This Row],[Pilot Check]],"OK","NOK")</f>
        <v>OK</v>
      </c>
      <c r="AE536" s="19"/>
    </row>
    <row r="537" spans="1:31" hidden="1" x14ac:dyDescent="0.3">
      <c r="A537" s="1" t="s">
        <v>1201</v>
      </c>
      <c r="B537" s="2" t="s">
        <v>268</v>
      </c>
      <c r="C537" s="3" t="s">
        <v>5297</v>
      </c>
      <c r="D537" s="2" t="s">
        <v>38</v>
      </c>
      <c r="E537" s="2" t="s">
        <v>82</v>
      </c>
      <c r="F537" s="2" t="s">
        <v>122</v>
      </c>
      <c r="G537" s="4">
        <v>45443.083333333336</v>
      </c>
      <c r="H537" s="4">
        <v>45471.083333333336</v>
      </c>
      <c r="I537" s="2" t="s">
        <v>1202</v>
      </c>
      <c r="J537" s="2" t="s">
        <v>1203</v>
      </c>
      <c r="K537" s="2" t="s">
        <v>141</v>
      </c>
      <c r="L537" t="s">
        <v>57</v>
      </c>
      <c r="M537" s="2" t="s">
        <v>29</v>
      </c>
      <c r="N537" s="3" t="s">
        <v>7997</v>
      </c>
      <c r="O537" s="5">
        <v>5</v>
      </c>
      <c r="P537" s="5">
        <v>44312.81</v>
      </c>
      <c r="Q537" s="6">
        <v>2024</v>
      </c>
      <c r="R537" s="7">
        <v>2024</v>
      </c>
      <c r="T537" s="8">
        <v>2420</v>
      </c>
      <c r="U537" s="3" t="s">
        <v>10185</v>
      </c>
      <c r="V537" s="1" t="s">
        <v>33</v>
      </c>
      <c r="W537" s="1" t="s">
        <v>32</v>
      </c>
      <c r="X537" t="str">
        <f>VLOOKUP(Table_query__64[[#This Row],[Nr]],'MyTracker Export'!A:P,'MyTracker Export'!$P$1,FALSE)</f>
        <v>Finished</v>
      </c>
      <c r="Y537" t="e">
        <f>VLOOKUP(Table_query__64[[#This Row],[Nr]],'MyTracker Export'!A:Z,'MyTracker Export'!$Z$1,FALSE)</f>
        <v>#N/A</v>
      </c>
      <c r="Z537" t="e">
        <f>VLOOKUP(Table_query__64[[#This Row],[Nr]],'MyTracker Export'!A:AA,'MyTracker Export'!$AA$1,FALSE)</f>
        <v>#N/A</v>
      </c>
      <c r="AB537" s="19" t="str">
        <f>IF(Table_query__64[[#This Row],[Project status]]=Table_query__64[[#This Row],[Project Status Check]],"OK","NOK")</f>
        <v>OK</v>
      </c>
      <c r="AC537" s="19" t="e">
        <f>IF(Table_query__64[[#This Row],[PM]]=Table_query__64[[#This Row],[PM Check]],"OK","NOK")</f>
        <v>#N/A</v>
      </c>
      <c r="AD537" s="19" t="e">
        <f>IF(Table_query__64[[#This Row],[PP]]=Table_query__64[[#This Row],[Pilot Check]],"OK","NOK")</f>
        <v>#N/A</v>
      </c>
      <c r="AE537" s="19"/>
    </row>
    <row r="538" spans="1:31" hidden="1" x14ac:dyDescent="0.3">
      <c r="A538" s="1" t="s">
        <v>1204</v>
      </c>
      <c r="B538" s="2" t="s">
        <v>233</v>
      </c>
      <c r="C538" s="3" t="s">
        <v>5298</v>
      </c>
      <c r="D538" s="2" t="s">
        <v>84</v>
      </c>
      <c r="E538" s="2" t="s">
        <v>36</v>
      </c>
      <c r="F538" s="2" t="s">
        <v>122</v>
      </c>
      <c r="G538" s="4">
        <v>45440.083333333336</v>
      </c>
      <c r="H538" s="4">
        <v>45657.041666666664</v>
      </c>
      <c r="I538" s="2" t="s">
        <v>415</v>
      </c>
      <c r="J538" s="2" t="s">
        <v>234</v>
      </c>
      <c r="K538" s="2"/>
      <c r="L538" t="s">
        <v>242</v>
      </c>
      <c r="M538" s="2" t="s">
        <v>29</v>
      </c>
      <c r="N538" s="3" t="s">
        <v>7998</v>
      </c>
      <c r="O538" s="5">
        <v>0.02</v>
      </c>
      <c r="P538" s="5">
        <v>19310.400000000001</v>
      </c>
      <c r="Q538" s="6">
        <v>2024</v>
      </c>
      <c r="R538" s="7">
        <v>2024</v>
      </c>
      <c r="T538" s="8">
        <v>2419</v>
      </c>
      <c r="U538" s="3" t="s">
        <v>10186</v>
      </c>
      <c r="V538" s="1" t="s">
        <v>33</v>
      </c>
      <c r="W538" s="1" t="s">
        <v>32</v>
      </c>
      <c r="X538" t="str">
        <f>VLOOKUP(Table_query__64[[#This Row],[Nr]],'MyTracker Export'!A:P,'MyTracker Export'!$P$1,FALSE)</f>
        <v>Finished</v>
      </c>
      <c r="Y538" t="e">
        <f>VLOOKUP(Table_query__64[[#This Row],[Nr]],'MyTracker Export'!A:Z,'MyTracker Export'!$Z$1,FALSE)</f>
        <v>#N/A</v>
      </c>
      <c r="Z538" t="str">
        <f>VLOOKUP(Table_query__64[[#This Row],[Nr]],'MyTracker Export'!A:AA,'MyTracker Export'!$AA$1,FALSE)</f>
        <v>Mark Sensenig</v>
      </c>
      <c r="AB538" s="19" t="str">
        <f>IF(Table_query__64[[#This Row],[Project status]]=Table_query__64[[#This Row],[Project Status Check]],"OK","NOK")</f>
        <v>OK</v>
      </c>
      <c r="AC538" s="19" t="e">
        <f>IF(Table_query__64[[#This Row],[PM]]=Table_query__64[[#This Row],[PM Check]],"OK","NOK")</f>
        <v>#N/A</v>
      </c>
      <c r="AD538" s="19" t="str">
        <f>IF(Table_query__64[[#This Row],[PP]]=Table_query__64[[#This Row],[Pilot Check]],"OK","NOK")</f>
        <v>OK</v>
      </c>
      <c r="AE538" s="19"/>
    </row>
    <row r="539" spans="1:31" hidden="1" x14ac:dyDescent="0.3">
      <c r="A539" s="1" t="s">
        <v>1205</v>
      </c>
      <c r="B539" s="2" t="s">
        <v>231</v>
      </c>
      <c r="C539" s="3" t="s">
        <v>5299</v>
      </c>
      <c r="D539" s="2" t="s">
        <v>58</v>
      </c>
      <c r="E539" s="2" t="s">
        <v>43</v>
      </c>
      <c r="F539" s="2" t="s">
        <v>28</v>
      </c>
      <c r="G539" s="4">
        <v>45440.083333333336</v>
      </c>
      <c r="H539" s="4"/>
      <c r="I539" s="2" t="s">
        <v>157</v>
      </c>
      <c r="J539" s="2" t="s">
        <v>119</v>
      </c>
      <c r="K539" s="2" t="s">
        <v>151</v>
      </c>
      <c r="L539" t="s">
        <v>57</v>
      </c>
      <c r="M539" s="2" t="s">
        <v>29</v>
      </c>
      <c r="N539" s="3" t="s">
        <v>7999</v>
      </c>
      <c r="O539" s="5">
        <v>125</v>
      </c>
      <c r="P539" s="5">
        <v>15881</v>
      </c>
      <c r="Q539" s="6">
        <v>2024</v>
      </c>
      <c r="R539" s="7" t="s">
        <v>31</v>
      </c>
      <c r="T539" s="8">
        <v>2418</v>
      </c>
      <c r="U539" s="3" t="s">
        <v>10187</v>
      </c>
      <c r="V539" s="1" t="s">
        <v>33</v>
      </c>
      <c r="W539" s="1" t="s">
        <v>32</v>
      </c>
      <c r="X539" t="str">
        <f>VLOOKUP(Table_query__64[[#This Row],[Nr]],'MyTracker Export'!A:P,'MyTracker Export'!$P$1,FALSE)</f>
        <v>Work in progress</v>
      </c>
      <c r="Y539" t="str">
        <f>VLOOKUP(Table_query__64[[#This Row],[Nr]],'MyTracker Export'!A:Z,'MyTracker Export'!$Z$1,FALSE)</f>
        <v>Corto Tristan Travada</v>
      </c>
      <c r="Z539" t="str">
        <f>VLOOKUP(Table_query__64[[#This Row],[Nr]],'MyTracker Export'!A:AA,'MyTracker Export'!$AA$1,FALSE)</f>
        <v>Miguel Menéndez</v>
      </c>
      <c r="AB539" s="19" t="str">
        <f>IF(Table_query__64[[#This Row],[Project status]]=Table_query__64[[#This Row],[Project Status Check]],"OK","NOK")</f>
        <v>OK</v>
      </c>
      <c r="AC539" s="19" t="str">
        <f>IF(Table_query__64[[#This Row],[PM]]=Table_query__64[[#This Row],[PM Check]],"OK","NOK")</f>
        <v>OK</v>
      </c>
      <c r="AD539" s="19" t="str">
        <f>IF(Table_query__64[[#This Row],[PP]]=Table_query__64[[#This Row],[Pilot Check]],"OK","NOK")</f>
        <v>OK</v>
      </c>
      <c r="AE539" s="19"/>
    </row>
    <row r="540" spans="1:31" hidden="1" x14ac:dyDescent="0.3">
      <c r="A540" s="1" t="s">
        <v>1206</v>
      </c>
      <c r="B540" s="2" t="s">
        <v>905</v>
      </c>
      <c r="C540" s="3" t="s">
        <v>5300</v>
      </c>
      <c r="D540" s="2" t="s">
        <v>38</v>
      </c>
      <c r="E540" s="2" t="s">
        <v>36</v>
      </c>
      <c r="F540" s="2" t="s">
        <v>122</v>
      </c>
      <c r="G540" s="4">
        <v>45440.083333333336</v>
      </c>
      <c r="H540" s="4">
        <v>45596.041666666664</v>
      </c>
      <c r="I540" s="2" t="s">
        <v>907</v>
      </c>
      <c r="J540" s="2" t="s">
        <v>136</v>
      </c>
      <c r="K540" s="2" t="s">
        <v>115</v>
      </c>
      <c r="L540" t="s">
        <v>134</v>
      </c>
      <c r="M540" s="2" t="s">
        <v>59</v>
      </c>
      <c r="N540" s="3" t="s">
        <v>8000</v>
      </c>
      <c r="O540" s="5">
        <v>2</v>
      </c>
      <c r="P540" s="5">
        <v>57291.3</v>
      </c>
      <c r="Q540" s="6">
        <v>2024</v>
      </c>
      <c r="R540" s="7">
        <v>2024</v>
      </c>
      <c r="T540" s="8">
        <v>2417</v>
      </c>
      <c r="U540" s="3" t="s">
        <v>10188</v>
      </c>
      <c r="V540" s="1" t="s">
        <v>33</v>
      </c>
      <c r="W540" s="1" t="s">
        <v>32</v>
      </c>
      <c r="X540" t="str">
        <f>VLOOKUP(Table_query__64[[#This Row],[Nr]],'MyTracker Export'!A:P,'MyTracker Export'!$P$1,FALSE)</f>
        <v>Finished</v>
      </c>
      <c r="Y540" t="str">
        <f>VLOOKUP(Table_query__64[[#This Row],[Nr]],'MyTracker Export'!A:Z,'MyTracker Export'!$Z$1,FALSE)</f>
        <v>Fayssal Ougoughi</v>
      </c>
      <c r="Z540" t="str">
        <f>VLOOKUP(Table_query__64[[#This Row],[Nr]],'MyTracker Export'!A:AA,'MyTracker Export'!$AA$1,FALSE)</f>
        <v>Jurgen Van Den Driessche</v>
      </c>
      <c r="AB540" s="19" t="str">
        <f>IF(Table_query__64[[#This Row],[Project status]]=Table_query__64[[#This Row],[Project Status Check]],"OK","NOK")</f>
        <v>OK</v>
      </c>
      <c r="AC540" s="19" t="str">
        <f>IF(Table_query__64[[#This Row],[PM]]=Table_query__64[[#This Row],[PM Check]],"OK","NOK")</f>
        <v>OK</v>
      </c>
      <c r="AD540" s="19" t="str">
        <f>IF(Table_query__64[[#This Row],[PP]]=Table_query__64[[#This Row],[Pilot Check]],"OK","NOK")</f>
        <v>OK</v>
      </c>
      <c r="AE540" s="19"/>
    </row>
    <row r="541" spans="1:31" hidden="1" x14ac:dyDescent="0.3">
      <c r="A541" s="1" t="s">
        <v>1207</v>
      </c>
      <c r="B541" s="2" t="s">
        <v>177</v>
      </c>
      <c r="C541" s="3" t="s">
        <v>5301</v>
      </c>
      <c r="D541" s="2" t="s">
        <v>178</v>
      </c>
      <c r="E541" s="2" t="s">
        <v>36</v>
      </c>
      <c r="F541" s="2" t="s">
        <v>122</v>
      </c>
      <c r="G541" s="4">
        <v>45439.083333333336</v>
      </c>
      <c r="H541" s="4">
        <v>45626.041666666664</v>
      </c>
      <c r="I541" s="2" t="s">
        <v>150</v>
      </c>
      <c r="J541" s="2" t="s">
        <v>530</v>
      </c>
      <c r="K541" s="2"/>
      <c r="L541" t="s">
        <v>139</v>
      </c>
      <c r="M541" s="2" t="s">
        <v>59</v>
      </c>
      <c r="N541" s="3" t="s">
        <v>8001</v>
      </c>
      <c r="O541" s="5">
        <v>3</v>
      </c>
      <c r="P541" s="5">
        <v>29235.51</v>
      </c>
      <c r="Q541" s="6">
        <v>2024</v>
      </c>
      <c r="R541" s="7">
        <v>2024</v>
      </c>
      <c r="T541" s="8">
        <v>2416</v>
      </c>
      <c r="U541" s="3" t="s">
        <v>10189</v>
      </c>
      <c r="V541" s="1" t="s">
        <v>33</v>
      </c>
      <c r="W541" s="1" t="s">
        <v>32</v>
      </c>
      <c r="X541" t="str">
        <f>VLOOKUP(Table_query__64[[#This Row],[Nr]],'MyTracker Export'!A:P,'MyTracker Export'!$P$1,FALSE)</f>
        <v>Finished</v>
      </c>
      <c r="Y541" t="str">
        <f>VLOOKUP(Table_query__64[[#This Row],[Nr]],'MyTracker Export'!A:Z,'MyTracker Export'!$Z$1,FALSE)</f>
        <v>Fiete Heinrich</v>
      </c>
      <c r="Z541" t="str">
        <f>VLOOKUP(Table_query__64[[#This Row],[Nr]],'MyTracker Export'!A:AA,'MyTracker Export'!$AA$1,FALSE)</f>
        <v>Philippe Fürst</v>
      </c>
      <c r="AB541" s="19" t="str">
        <f>IF(Table_query__64[[#This Row],[Project status]]=Table_query__64[[#This Row],[Project Status Check]],"OK","NOK")</f>
        <v>OK</v>
      </c>
      <c r="AC541" s="19" t="str">
        <f>IF(Table_query__64[[#This Row],[PM]]=Table_query__64[[#This Row],[PM Check]],"OK","NOK")</f>
        <v>OK</v>
      </c>
      <c r="AD541" s="19" t="str">
        <f>IF(Table_query__64[[#This Row],[PP]]=Table_query__64[[#This Row],[Pilot Check]],"OK","NOK")</f>
        <v>OK</v>
      </c>
      <c r="AE541" s="19"/>
    </row>
    <row r="542" spans="1:31" hidden="1" x14ac:dyDescent="0.3">
      <c r="A542" s="1" t="s">
        <v>1208</v>
      </c>
      <c r="B542" s="2" t="s">
        <v>1209</v>
      </c>
      <c r="C542" s="3" t="s">
        <v>5302</v>
      </c>
      <c r="D542" s="2" t="s">
        <v>45</v>
      </c>
      <c r="E542" s="2" t="s">
        <v>43</v>
      </c>
      <c r="F542" s="2" t="s">
        <v>28</v>
      </c>
      <c r="G542" s="4">
        <v>45439.083333333336</v>
      </c>
      <c r="H542" s="4"/>
      <c r="I542" s="2" t="s">
        <v>1194</v>
      </c>
      <c r="J542" s="2" t="s">
        <v>158</v>
      </c>
      <c r="K542" s="2"/>
      <c r="L542" t="s">
        <v>44</v>
      </c>
      <c r="M542" s="2" t="s">
        <v>29</v>
      </c>
      <c r="N542" s="3" t="s">
        <v>8002</v>
      </c>
      <c r="O542" s="5">
        <v>2</v>
      </c>
      <c r="P542" s="5">
        <v>40554</v>
      </c>
      <c r="Q542" s="6">
        <v>2024</v>
      </c>
      <c r="R542" s="7" t="s">
        <v>31</v>
      </c>
      <c r="T542" s="8">
        <v>2415</v>
      </c>
      <c r="U542" s="3" t="s">
        <v>10190</v>
      </c>
      <c r="V542" s="1" t="s">
        <v>33</v>
      </c>
      <c r="W542" s="1" t="s">
        <v>32</v>
      </c>
      <c r="X542" t="str">
        <f>VLOOKUP(Table_query__64[[#This Row],[Nr]],'MyTracker Export'!A:P,'MyTracker Export'!$P$1,FALSE)</f>
        <v>Work in progress</v>
      </c>
      <c r="Y542" t="str">
        <f>VLOOKUP(Table_query__64[[#This Row],[Nr]],'MyTracker Export'!A:Z,'MyTracker Export'!$Z$1,FALSE)</f>
        <v>Ignacio Zarrabeitia</v>
      </c>
      <c r="Z542" t="str">
        <f>VLOOKUP(Table_query__64[[#This Row],[Nr]],'MyTracker Export'!A:AA,'MyTracker Export'!$AA$1,FALSE)</f>
        <v>Juan Juarez Quintana</v>
      </c>
      <c r="AB542" s="19" t="str">
        <f>IF(Table_query__64[[#This Row],[Project status]]=Table_query__64[[#This Row],[Project Status Check]],"OK","NOK")</f>
        <v>OK</v>
      </c>
      <c r="AC542" s="19" t="str">
        <f>IF(Table_query__64[[#This Row],[PM]]=Table_query__64[[#This Row],[PM Check]],"OK","NOK")</f>
        <v>OK</v>
      </c>
      <c r="AD542" s="19" t="str">
        <f>IF(Table_query__64[[#This Row],[PP]]=Table_query__64[[#This Row],[Pilot Check]],"OK","NOK")</f>
        <v>NOK</v>
      </c>
      <c r="AE542" s="19"/>
    </row>
    <row r="543" spans="1:31" hidden="1" x14ac:dyDescent="0.3">
      <c r="A543" s="1" t="s">
        <v>1210</v>
      </c>
      <c r="B543" s="2" t="s">
        <v>1211</v>
      </c>
      <c r="C543" s="3" t="s">
        <v>5303</v>
      </c>
      <c r="D543" s="2" t="s">
        <v>58</v>
      </c>
      <c r="E543" s="2" t="s">
        <v>43</v>
      </c>
      <c r="F543" s="2" t="s">
        <v>28</v>
      </c>
      <c r="G543" s="4">
        <v>45439.083333333336</v>
      </c>
      <c r="H543" s="4"/>
      <c r="I543" s="2" t="s">
        <v>1079</v>
      </c>
      <c r="J543" s="2" t="s">
        <v>119</v>
      </c>
      <c r="K543" s="2" t="s">
        <v>1079</v>
      </c>
      <c r="L543" t="s">
        <v>57</v>
      </c>
      <c r="M543" s="2" t="s">
        <v>29</v>
      </c>
      <c r="N543" s="3" t="s">
        <v>8003</v>
      </c>
      <c r="O543" s="5">
        <v>1.5</v>
      </c>
      <c r="P543" s="5">
        <v>17500</v>
      </c>
      <c r="Q543" s="6">
        <v>2024</v>
      </c>
      <c r="R543" s="7" t="s">
        <v>31</v>
      </c>
      <c r="T543" s="8">
        <v>2414</v>
      </c>
      <c r="U543" s="3" t="s">
        <v>10191</v>
      </c>
      <c r="V543" s="1" t="s">
        <v>33</v>
      </c>
      <c r="W543" s="1" t="s">
        <v>32</v>
      </c>
      <c r="X543" t="str">
        <f>VLOOKUP(Table_query__64[[#This Row],[Nr]],'MyTracker Export'!A:P,'MyTracker Export'!$P$1,FALSE)</f>
        <v>Work in progress</v>
      </c>
      <c r="Y543" t="e">
        <f>VLOOKUP(Table_query__64[[#This Row],[Nr]],'MyTracker Export'!A:Z,'MyTracker Export'!$Z$1,FALSE)</f>
        <v>#N/A</v>
      </c>
      <c r="Z543" t="str">
        <f>VLOOKUP(Table_query__64[[#This Row],[Nr]],'MyTracker Export'!A:AA,'MyTracker Export'!$AA$1,FALSE)</f>
        <v>Miguel Menéndez</v>
      </c>
      <c r="AB543" s="19" t="str">
        <f>IF(Table_query__64[[#This Row],[Project status]]=Table_query__64[[#This Row],[Project Status Check]],"OK","NOK")</f>
        <v>OK</v>
      </c>
      <c r="AC543" s="19" t="e">
        <f>IF(Table_query__64[[#This Row],[PM]]=Table_query__64[[#This Row],[PM Check]],"OK","NOK")</f>
        <v>#N/A</v>
      </c>
      <c r="AD543" s="19" t="str">
        <f>IF(Table_query__64[[#This Row],[PP]]=Table_query__64[[#This Row],[Pilot Check]],"OK","NOK")</f>
        <v>OK</v>
      </c>
      <c r="AE543" s="19"/>
    </row>
    <row r="544" spans="1:31" hidden="1" x14ac:dyDescent="0.3">
      <c r="A544" s="1" t="s">
        <v>1212</v>
      </c>
      <c r="B544" s="2" t="s">
        <v>651</v>
      </c>
      <c r="C544" s="3" t="s">
        <v>5304</v>
      </c>
      <c r="D544" s="2" t="s">
        <v>38</v>
      </c>
      <c r="E544" s="2" t="s">
        <v>25</v>
      </c>
      <c r="F544" s="2" t="s">
        <v>122</v>
      </c>
      <c r="G544" s="4">
        <v>45436.083333333336</v>
      </c>
      <c r="H544" s="4">
        <v>45747.083333333336</v>
      </c>
      <c r="I544" s="2" t="s">
        <v>209</v>
      </c>
      <c r="J544" s="2" t="s">
        <v>114</v>
      </c>
      <c r="K544" s="2" t="s">
        <v>131</v>
      </c>
      <c r="L544" t="s">
        <v>1213</v>
      </c>
      <c r="M544" s="2" t="s">
        <v>59</v>
      </c>
      <c r="N544" s="3" t="s">
        <v>8004</v>
      </c>
      <c r="O544" s="5">
        <v>0.3</v>
      </c>
      <c r="P544" s="5">
        <v>17892</v>
      </c>
      <c r="Q544" s="6">
        <v>2024</v>
      </c>
      <c r="R544" s="7">
        <v>2025</v>
      </c>
      <c r="T544" s="8">
        <v>2413</v>
      </c>
      <c r="U544" s="3" t="s">
        <v>10192</v>
      </c>
      <c r="V544" s="1" t="s">
        <v>33</v>
      </c>
      <c r="W544" s="1" t="s">
        <v>32</v>
      </c>
      <c r="X544" t="str">
        <f>VLOOKUP(Table_query__64[[#This Row],[Nr]],'MyTracker Export'!A:P,'MyTracker Export'!$P$1,FALSE)</f>
        <v>Finished</v>
      </c>
      <c r="Y544" t="str">
        <f>VLOOKUP(Table_query__64[[#This Row],[Nr]],'MyTracker Export'!A:Z,'MyTracker Export'!$Z$1,FALSE)</f>
        <v>Sunny Yip</v>
      </c>
      <c r="Z544" t="str">
        <f>VLOOKUP(Table_query__64[[#This Row],[Nr]],'MyTracker Export'!A:AA,'MyTracker Export'!$AA$1,FALSE)</f>
        <v>Peter Holvoet</v>
      </c>
      <c r="AB544" s="19" t="str">
        <f>IF(Table_query__64[[#This Row],[Project status]]=Table_query__64[[#This Row],[Project Status Check]],"OK","NOK")</f>
        <v>OK</v>
      </c>
      <c r="AC544" s="19" t="str">
        <f>IF(Table_query__64[[#This Row],[PM]]=Table_query__64[[#This Row],[PM Check]],"OK","NOK")</f>
        <v>OK</v>
      </c>
      <c r="AD544" s="19" t="str">
        <f>IF(Table_query__64[[#This Row],[PP]]=Table_query__64[[#This Row],[Pilot Check]],"OK","NOK")</f>
        <v>OK</v>
      </c>
      <c r="AE544" s="19"/>
    </row>
    <row r="545" spans="1:31" hidden="1" x14ac:dyDescent="0.3">
      <c r="A545" s="1" t="s">
        <v>1214</v>
      </c>
      <c r="B545" s="2" t="s">
        <v>146</v>
      </c>
      <c r="C545" s="3" t="s">
        <v>5305</v>
      </c>
      <c r="D545" s="2" t="s">
        <v>38</v>
      </c>
      <c r="E545" s="2" t="s">
        <v>75</v>
      </c>
      <c r="F545" s="2" t="s">
        <v>122</v>
      </c>
      <c r="G545" s="4">
        <v>45435.083333333336</v>
      </c>
      <c r="H545" s="4">
        <v>45644.041666666664</v>
      </c>
      <c r="I545" s="2" t="s">
        <v>990</v>
      </c>
      <c r="J545" s="2" t="s">
        <v>78</v>
      </c>
      <c r="K545" s="2" t="s">
        <v>1216</v>
      </c>
      <c r="L545" t="s">
        <v>1215</v>
      </c>
      <c r="M545" s="2" t="s">
        <v>29</v>
      </c>
      <c r="N545" s="3" t="s">
        <v>8005</v>
      </c>
      <c r="O545" s="5">
        <v>5</v>
      </c>
      <c r="P545" s="5">
        <v>334506</v>
      </c>
      <c r="Q545" s="6">
        <v>2024</v>
      </c>
      <c r="R545" s="7">
        <v>2024</v>
      </c>
      <c r="T545" s="8">
        <v>2412</v>
      </c>
      <c r="U545" s="3" t="s">
        <v>10193</v>
      </c>
      <c r="V545" s="1" t="s">
        <v>33</v>
      </c>
      <c r="W545" s="1" t="s">
        <v>32</v>
      </c>
      <c r="X545" t="str">
        <f>VLOOKUP(Table_query__64[[#This Row],[Nr]],'MyTracker Export'!A:P,'MyTracker Export'!$P$1,FALSE)</f>
        <v>Finished</v>
      </c>
      <c r="Y545" t="str">
        <f>VLOOKUP(Table_query__64[[#This Row],[Nr]],'MyTracker Export'!A:Z,'MyTracker Export'!$Z$1,FALSE)</f>
        <v>Dries Vandekerchove</v>
      </c>
      <c r="Z545" t="str">
        <f>VLOOKUP(Table_query__64[[#This Row],[Nr]],'MyTracker Export'!A:AA,'MyTracker Export'!$AA$1,FALSE)</f>
        <v>Yves Debaisieux</v>
      </c>
      <c r="AB545" s="19" t="str">
        <f>IF(Table_query__64[[#This Row],[Project status]]=Table_query__64[[#This Row],[Project Status Check]],"OK","NOK")</f>
        <v>OK</v>
      </c>
      <c r="AC545" s="19" t="str">
        <f>IF(Table_query__64[[#This Row],[PM]]=Table_query__64[[#This Row],[PM Check]],"OK","NOK")</f>
        <v>OK</v>
      </c>
      <c r="AD545" s="19" t="str">
        <f>IF(Table_query__64[[#This Row],[PP]]=Table_query__64[[#This Row],[Pilot Check]],"OK","NOK")</f>
        <v>OK</v>
      </c>
      <c r="AE545" s="19"/>
    </row>
    <row r="546" spans="1:31" hidden="1" x14ac:dyDescent="0.3">
      <c r="A546" s="1" t="s">
        <v>1217</v>
      </c>
      <c r="B546" s="2" t="s">
        <v>1218</v>
      </c>
      <c r="C546" s="3" t="s">
        <v>5306</v>
      </c>
      <c r="D546" s="2" t="s">
        <v>53</v>
      </c>
      <c r="E546" s="2" t="s">
        <v>36</v>
      </c>
      <c r="F546" s="2" t="s">
        <v>122</v>
      </c>
      <c r="G546" s="4">
        <v>45433.083333333336</v>
      </c>
      <c r="H546" s="4">
        <v>45478.083333333336</v>
      </c>
      <c r="I546" s="2" t="s">
        <v>530</v>
      </c>
      <c r="J546" s="2" t="s">
        <v>1021</v>
      </c>
      <c r="K546" s="2" t="s">
        <v>67</v>
      </c>
      <c r="L546" t="s">
        <v>404</v>
      </c>
      <c r="M546" s="2" t="s">
        <v>29</v>
      </c>
      <c r="N546" s="3" t="s">
        <v>8006</v>
      </c>
      <c r="O546" s="5">
        <v>0</v>
      </c>
      <c r="P546" s="5">
        <v>117300</v>
      </c>
      <c r="Q546" s="6">
        <v>2024</v>
      </c>
      <c r="R546" s="7">
        <v>2024</v>
      </c>
      <c r="T546" s="8">
        <v>2411</v>
      </c>
      <c r="U546" s="3" t="s">
        <v>10194</v>
      </c>
      <c r="V546" s="1" t="s">
        <v>33</v>
      </c>
      <c r="W546" s="1" t="s">
        <v>32</v>
      </c>
      <c r="X546" t="str">
        <f>VLOOKUP(Table_query__64[[#This Row],[Nr]],'MyTracker Export'!A:P,'MyTracker Export'!$P$1,FALSE)</f>
        <v>Finished</v>
      </c>
      <c r="Y546" t="str">
        <f>VLOOKUP(Table_query__64[[#This Row],[Nr]],'MyTracker Export'!A:Z,'MyTracker Export'!$Z$1,FALSE)</f>
        <v>Philippe Fürst</v>
      </c>
      <c r="Z546" t="str">
        <f>VLOOKUP(Table_query__64[[#This Row],[Nr]],'MyTracker Export'!A:AA,'MyTracker Export'!$AA$1,FALSE)</f>
        <v>Nelli Grabek</v>
      </c>
      <c r="AB546" s="19" t="str">
        <f>IF(Table_query__64[[#This Row],[Project status]]=Table_query__64[[#This Row],[Project Status Check]],"OK","NOK")</f>
        <v>OK</v>
      </c>
      <c r="AC546" s="19" t="str">
        <f>IF(Table_query__64[[#This Row],[PM]]=Table_query__64[[#This Row],[PM Check]],"OK","NOK")</f>
        <v>OK</v>
      </c>
      <c r="AD546" s="19" t="str">
        <f>IF(Table_query__64[[#This Row],[PP]]=Table_query__64[[#This Row],[Pilot Check]],"OK","NOK")</f>
        <v>OK</v>
      </c>
      <c r="AE546" s="19"/>
    </row>
    <row r="547" spans="1:31" hidden="1" x14ac:dyDescent="0.3">
      <c r="A547" s="1" t="s">
        <v>1219</v>
      </c>
      <c r="B547" s="2" t="s">
        <v>1220</v>
      </c>
      <c r="C547" s="3" t="s">
        <v>5307</v>
      </c>
      <c r="D547" s="2" t="s">
        <v>45</v>
      </c>
      <c r="E547" s="2" t="s">
        <v>43</v>
      </c>
      <c r="F547" s="2" t="s">
        <v>122</v>
      </c>
      <c r="G547" s="4">
        <v>45433.083333333336</v>
      </c>
      <c r="H547" s="4">
        <v>45504.083333333336</v>
      </c>
      <c r="I547" s="2" t="s">
        <v>277</v>
      </c>
      <c r="J547" s="2" t="s">
        <v>187</v>
      </c>
      <c r="K547" s="2"/>
      <c r="L547" t="s">
        <v>52</v>
      </c>
      <c r="M547" s="2" t="s">
        <v>29</v>
      </c>
      <c r="N547" s="3" t="s">
        <v>8007</v>
      </c>
      <c r="O547" s="5">
        <v>9950</v>
      </c>
      <c r="P547" s="5">
        <v>9949.5</v>
      </c>
      <c r="Q547" s="6">
        <v>2024</v>
      </c>
      <c r="R547" s="7">
        <v>2024</v>
      </c>
      <c r="T547" s="8">
        <v>2410</v>
      </c>
      <c r="U547" s="3" t="s">
        <v>10195</v>
      </c>
      <c r="V547" s="1" t="s">
        <v>33</v>
      </c>
      <c r="W547" s="1" t="s">
        <v>32</v>
      </c>
      <c r="X547" t="str">
        <f>VLOOKUP(Table_query__64[[#This Row],[Nr]],'MyTracker Export'!A:P,'MyTracker Export'!$P$1,FALSE)</f>
        <v>Finished</v>
      </c>
      <c r="Y547" t="str">
        <f>VLOOKUP(Table_query__64[[#This Row],[Nr]],'MyTracker Export'!A:Z,'MyTracker Export'!$Z$1,FALSE)</f>
        <v>Ricardo Roda</v>
      </c>
      <c r="Z547" t="str">
        <f>VLOOKUP(Table_query__64[[#This Row],[Nr]],'MyTracker Export'!A:AA,'MyTracker Export'!$AA$1,FALSE)</f>
        <v>Maximiliano Martin Parra</v>
      </c>
      <c r="AB547" s="19" t="str">
        <f>IF(Table_query__64[[#This Row],[Project status]]=Table_query__64[[#This Row],[Project Status Check]],"OK","NOK")</f>
        <v>OK</v>
      </c>
      <c r="AC547" s="19" t="str">
        <f>IF(Table_query__64[[#This Row],[PM]]=Table_query__64[[#This Row],[PM Check]],"OK","NOK")</f>
        <v>OK</v>
      </c>
      <c r="AD547" s="19" t="str">
        <f>IF(Table_query__64[[#This Row],[PP]]=Table_query__64[[#This Row],[Pilot Check]],"OK","NOK")</f>
        <v>OK</v>
      </c>
      <c r="AE547" s="19"/>
    </row>
    <row r="548" spans="1:31" hidden="1" x14ac:dyDescent="0.3">
      <c r="A548" s="1" t="s">
        <v>1221</v>
      </c>
      <c r="B548" s="2" t="s">
        <v>233</v>
      </c>
      <c r="C548" s="3" t="s">
        <v>5308</v>
      </c>
      <c r="D548" s="2" t="s">
        <v>84</v>
      </c>
      <c r="E548" s="2" t="s">
        <v>36</v>
      </c>
      <c r="F548" s="2" t="s">
        <v>122</v>
      </c>
      <c r="G548" s="4">
        <v>45433.083333333336</v>
      </c>
      <c r="H548" s="4">
        <v>45657.041666666664</v>
      </c>
      <c r="I548" s="2" t="s">
        <v>415</v>
      </c>
      <c r="J548" s="2" t="s">
        <v>234</v>
      </c>
      <c r="K548" s="2"/>
      <c r="L548" t="s">
        <v>242</v>
      </c>
      <c r="M548" s="2" t="s">
        <v>29</v>
      </c>
      <c r="N548" s="3" t="s">
        <v>8008</v>
      </c>
      <c r="O548" s="5">
        <v>1</v>
      </c>
      <c r="P548" s="5">
        <v>14904</v>
      </c>
      <c r="Q548" s="6">
        <v>2024</v>
      </c>
      <c r="R548" s="7">
        <v>2024</v>
      </c>
      <c r="T548" s="8">
        <v>2409</v>
      </c>
      <c r="U548" s="3" t="s">
        <v>10196</v>
      </c>
      <c r="V548" s="1" t="s">
        <v>33</v>
      </c>
      <c r="W548" s="1" t="s">
        <v>32</v>
      </c>
      <c r="X548" t="str">
        <f>VLOOKUP(Table_query__64[[#This Row],[Nr]],'MyTracker Export'!A:P,'MyTracker Export'!$P$1,FALSE)</f>
        <v>Finished</v>
      </c>
      <c r="Y548" t="e">
        <f>VLOOKUP(Table_query__64[[#This Row],[Nr]],'MyTracker Export'!A:Z,'MyTracker Export'!$Z$1,FALSE)</f>
        <v>#N/A</v>
      </c>
      <c r="Z548" t="str">
        <f>VLOOKUP(Table_query__64[[#This Row],[Nr]],'MyTracker Export'!A:AA,'MyTracker Export'!$AA$1,FALSE)</f>
        <v>Mark Sensenig</v>
      </c>
      <c r="AB548" s="19" t="str">
        <f>IF(Table_query__64[[#This Row],[Project status]]=Table_query__64[[#This Row],[Project Status Check]],"OK","NOK")</f>
        <v>OK</v>
      </c>
      <c r="AC548" s="19" t="e">
        <f>IF(Table_query__64[[#This Row],[PM]]=Table_query__64[[#This Row],[PM Check]],"OK","NOK")</f>
        <v>#N/A</v>
      </c>
      <c r="AD548" s="19" t="str">
        <f>IF(Table_query__64[[#This Row],[PP]]=Table_query__64[[#This Row],[Pilot Check]],"OK","NOK")</f>
        <v>OK</v>
      </c>
      <c r="AE548" s="19"/>
    </row>
    <row r="549" spans="1:31" hidden="1" x14ac:dyDescent="0.3">
      <c r="A549" s="1" t="s">
        <v>1222</v>
      </c>
      <c r="B549" s="2" t="s">
        <v>1223</v>
      </c>
      <c r="C549" s="3" t="s">
        <v>5309</v>
      </c>
      <c r="D549" s="2" t="s">
        <v>64</v>
      </c>
      <c r="E549" s="2" t="s">
        <v>82</v>
      </c>
      <c r="F549" s="2" t="s">
        <v>122</v>
      </c>
      <c r="G549" s="4">
        <v>45428.083333333336</v>
      </c>
      <c r="H549" s="4">
        <v>45778.083333333336</v>
      </c>
      <c r="I549" s="2" t="s">
        <v>1165</v>
      </c>
      <c r="J549" s="2" t="s">
        <v>270</v>
      </c>
      <c r="K549" s="2" t="s">
        <v>67</v>
      </c>
      <c r="L549" t="s">
        <v>164</v>
      </c>
      <c r="M549" s="2" t="s">
        <v>29</v>
      </c>
      <c r="N549" s="3" t="s">
        <v>8009</v>
      </c>
      <c r="O549" s="5">
        <v>30</v>
      </c>
      <c r="P549" s="5">
        <v>525890</v>
      </c>
      <c r="Q549" s="6">
        <v>2024</v>
      </c>
      <c r="R549" s="7">
        <v>2025</v>
      </c>
      <c r="T549" s="8">
        <v>2408</v>
      </c>
      <c r="U549" s="3" t="s">
        <v>10197</v>
      </c>
      <c r="V549" s="1" t="s">
        <v>33</v>
      </c>
      <c r="W549" s="1" t="s">
        <v>32</v>
      </c>
      <c r="X549" t="str">
        <f>VLOOKUP(Table_query__64[[#This Row],[Nr]],'MyTracker Export'!A:P,'MyTracker Export'!$P$1,FALSE)</f>
        <v>Finished</v>
      </c>
      <c r="Y549" t="str">
        <f>VLOOKUP(Table_query__64[[#This Row],[Nr]],'MyTracker Export'!A:Z,'MyTracker Export'!$Z$1,FALSE)</f>
        <v>Michel Létique</v>
      </c>
      <c r="Z549" t="str">
        <f>VLOOKUP(Table_query__64[[#This Row],[Nr]],'MyTracker Export'!A:AA,'MyTracker Export'!$AA$1,FALSE)</f>
        <v>Damien Hemmeryckx</v>
      </c>
      <c r="AB549" s="19" t="str">
        <f>IF(Table_query__64[[#This Row],[Project status]]=Table_query__64[[#This Row],[Project Status Check]],"OK","NOK")</f>
        <v>OK</v>
      </c>
      <c r="AC549" s="19" t="str">
        <f>IF(Table_query__64[[#This Row],[PM]]=Table_query__64[[#This Row],[PM Check]],"OK","NOK")</f>
        <v>OK</v>
      </c>
      <c r="AD549" s="19" t="str">
        <f>IF(Table_query__64[[#This Row],[PP]]=Table_query__64[[#This Row],[Pilot Check]],"OK","NOK")</f>
        <v>OK</v>
      </c>
      <c r="AE549" s="19"/>
    </row>
    <row r="550" spans="1:31" hidden="1" x14ac:dyDescent="0.3">
      <c r="A550" s="1" t="s">
        <v>1224</v>
      </c>
      <c r="B550" s="2" t="s">
        <v>651</v>
      </c>
      <c r="C550" s="3" t="s">
        <v>5310</v>
      </c>
      <c r="D550" s="2" t="s">
        <v>38</v>
      </c>
      <c r="E550" s="2" t="s">
        <v>25</v>
      </c>
      <c r="F550" s="2" t="s">
        <v>122</v>
      </c>
      <c r="G550" s="4">
        <v>45426.083333333336</v>
      </c>
      <c r="H550" s="4">
        <v>45657.041666666664</v>
      </c>
      <c r="I550" s="2" t="s">
        <v>209</v>
      </c>
      <c r="J550" s="2" t="s">
        <v>114</v>
      </c>
      <c r="K550" s="2" t="s">
        <v>131</v>
      </c>
      <c r="L550" t="s">
        <v>57</v>
      </c>
      <c r="M550" s="2" t="s">
        <v>59</v>
      </c>
      <c r="N550" s="3" t="s">
        <v>8010</v>
      </c>
      <c r="O550" s="5">
        <v>0.1</v>
      </c>
      <c r="P550" s="5">
        <v>2592</v>
      </c>
      <c r="Q550" s="6">
        <v>2024</v>
      </c>
      <c r="R550" s="7">
        <v>2024</v>
      </c>
      <c r="T550" s="8">
        <v>2407</v>
      </c>
      <c r="U550" s="3" t="s">
        <v>10198</v>
      </c>
      <c r="V550" s="1" t="s">
        <v>33</v>
      </c>
      <c r="W550" s="1" t="s">
        <v>32</v>
      </c>
      <c r="X550" t="str">
        <f>VLOOKUP(Table_query__64[[#This Row],[Nr]],'MyTracker Export'!A:P,'MyTracker Export'!$P$1,FALSE)</f>
        <v>Finished</v>
      </c>
      <c r="Y550" t="str">
        <f>VLOOKUP(Table_query__64[[#This Row],[Nr]],'MyTracker Export'!A:Z,'MyTracker Export'!$Z$1,FALSE)</f>
        <v>Sunny Yip</v>
      </c>
      <c r="Z550" t="str">
        <f>VLOOKUP(Table_query__64[[#This Row],[Nr]],'MyTracker Export'!A:AA,'MyTracker Export'!$AA$1,FALSE)</f>
        <v>Peter Holvoet</v>
      </c>
      <c r="AB550" s="19" t="str">
        <f>IF(Table_query__64[[#This Row],[Project status]]=Table_query__64[[#This Row],[Project Status Check]],"OK","NOK")</f>
        <v>OK</v>
      </c>
      <c r="AC550" s="19" t="str">
        <f>IF(Table_query__64[[#This Row],[PM]]=Table_query__64[[#This Row],[PM Check]],"OK","NOK")</f>
        <v>OK</v>
      </c>
      <c r="AD550" s="19" t="str">
        <f>IF(Table_query__64[[#This Row],[PP]]=Table_query__64[[#This Row],[Pilot Check]],"OK","NOK")</f>
        <v>OK</v>
      </c>
      <c r="AE550" s="19"/>
    </row>
    <row r="551" spans="1:31" hidden="1" x14ac:dyDescent="0.3">
      <c r="A551" s="1" t="s">
        <v>1225</v>
      </c>
      <c r="B551" s="2" t="s">
        <v>1226</v>
      </c>
      <c r="C551" s="3" t="s">
        <v>5311</v>
      </c>
      <c r="D551" s="2" t="s">
        <v>58</v>
      </c>
      <c r="E551" s="2" t="s">
        <v>36</v>
      </c>
      <c r="F551" s="2" t="s">
        <v>122</v>
      </c>
      <c r="G551" s="4">
        <v>45425.083333333336</v>
      </c>
      <c r="H551" s="4">
        <v>45527.083333333336</v>
      </c>
      <c r="I551" s="2" t="s">
        <v>60</v>
      </c>
      <c r="J551" s="2" t="s">
        <v>1203</v>
      </c>
      <c r="K551" s="2"/>
      <c r="L551" t="s">
        <v>44</v>
      </c>
      <c r="M551" s="2" t="s">
        <v>29</v>
      </c>
      <c r="N551" s="3" t="s">
        <v>8011</v>
      </c>
      <c r="O551" s="5">
        <v>0.1</v>
      </c>
      <c r="P551" s="5">
        <v>4651.2</v>
      </c>
      <c r="Q551" s="6">
        <v>2024</v>
      </c>
      <c r="R551" s="7">
        <v>2024</v>
      </c>
      <c r="T551" s="8">
        <v>2406</v>
      </c>
      <c r="U551" s="3" t="s">
        <v>10199</v>
      </c>
      <c r="V551" s="1" t="s">
        <v>33</v>
      </c>
      <c r="W551" s="1" t="s">
        <v>32</v>
      </c>
      <c r="X551" t="str">
        <f>VLOOKUP(Table_query__64[[#This Row],[Nr]],'MyTracker Export'!A:P,'MyTracker Export'!$P$1,FALSE)</f>
        <v>Finished</v>
      </c>
      <c r="Y551" t="str">
        <f>VLOOKUP(Table_query__64[[#This Row],[Nr]],'MyTracker Export'!A:Z,'MyTracker Export'!$Z$1,FALSE)</f>
        <v>Maria Bonaccio</v>
      </c>
      <c r="Z551" t="e">
        <f>VLOOKUP(Table_query__64[[#This Row],[Nr]],'MyTracker Export'!A:AA,'MyTracker Export'!$AA$1,FALSE)</f>
        <v>#N/A</v>
      </c>
      <c r="AB551" s="19" t="str">
        <f>IF(Table_query__64[[#This Row],[Project status]]=Table_query__64[[#This Row],[Project Status Check]],"OK","NOK")</f>
        <v>OK</v>
      </c>
      <c r="AC551" s="19" t="str">
        <f>IF(Table_query__64[[#This Row],[PM]]=Table_query__64[[#This Row],[PM Check]],"OK","NOK")</f>
        <v>OK</v>
      </c>
      <c r="AD551" s="19" t="e">
        <f>IF(Table_query__64[[#This Row],[PP]]=Table_query__64[[#This Row],[Pilot Check]],"OK","NOK")</f>
        <v>#N/A</v>
      </c>
      <c r="AE551" s="19"/>
    </row>
    <row r="552" spans="1:31" hidden="1" x14ac:dyDescent="0.3">
      <c r="A552" s="1" t="s">
        <v>1227</v>
      </c>
      <c r="B552" s="2" t="s">
        <v>651</v>
      </c>
      <c r="C552" s="3" t="s">
        <v>5312</v>
      </c>
      <c r="D552" s="2" t="s">
        <v>38</v>
      </c>
      <c r="E552" s="2" t="s">
        <v>25</v>
      </c>
      <c r="F552" s="2" t="s">
        <v>122</v>
      </c>
      <c r="G552" s="4">
        <v>45425.083333333336</v>
      </c>
      <c r="H552" s="4">
        <v>45657.041666666664</v>
      </c>
      <c r="I552" s="2" t="s">
        <v>114</v>
      </c>
      <c r="J552" s="2" t="s">
        <v>114</v>
      </c>
      <c r="K552" s="2" t="s">
        <v>131</v>
      </c>
      <c r="L552" t="s">
        <v>183</v>
      </c>
      <c r="M552" s="2" t="s">
        <v>59</v>
      </c>
      <c r="N552" s="3" t="s">
        <v>8012</v>
      </c>
      <c r="O552" s="5">
        <v>0.7</v>
      </c>
      <c r="P552" s="5">
        <v>9490.09</v>
      </c>
      <c r="Q552" s="6">
        <v>2024</v>
      </c>
      <c r="R552" s="7">
        <v>2024</v>
      </c>
      <c r="T552" s="8">
        <v>2405</v>
      </c>
      <c r="U552" s="3" t="s">
        <v>10200</v>
      </c>
      <c r="V552" s="1" t="s">
        <v>33</v>
      </c>
      <c r="W552" s="1" t="s">
        <v>32</v>
      </c>
      <c r="X552" t="str">
        <f>VLOOKUP(Table_query__64[[#This Row],[Nr]],'MyTracker Export'!A:P,'MyTracker Export'!$P$1,FALSE)</f>
        <v>Finished</v>
      </c>
      <c r="Y552" t="str">
        <f>VLOOKUP(Table_query__64[[#This Row],[Nr]],'MyTracker Export'!A:Z,'MyTracker Export'!$Z$1,FALSE)</f>
        <v>Peter Holvoet</v>
      </c>
      <c r="Z552" t="str">
        <f>VLOOKUP(Table_query__64[[#This Row],[Nr]],'MyTracker Export'!A:AA,'MyTracker Export'!$AA$1,FALSE)</f>
        <v>Peter Holvoet</v>
      </c>
      <c r="AB552" s="19" t="str">
        <f>IF(Table_query__64[[#This Row],[Project status]]=Table_query__64[[#This Row],[Project Status Check]],"OK","NOK")</f>
        <v>OK</v>
      </c>
      <c r="AC552" s="19" t="str">
        <f>IF(Table_query__64[[#This Row],[PM]]=Table_query__64[[#This Row],[PM Check]],"OK","NOK")</f>
        <v>OK</v>
      </c>
      <c r="AD552" s="19" t="str">
        <f>IF(Table_query__64[[#This Row],[PP]]=Table_query__64[[#This Row],[Pilot Check]],"OK","NOK")</f>
        <v>OK</v>
      </c>
      <c r="AE552" s="19"/>
    </row>
    <row r="553" spans="1:31" hidden="1" x14ac:dyDescent="0.3">
      <c r="A553" s="1" t="s">
        <v>1228</v>
      </c>
      <c r="B553" s="2" t="s">
        <v>1229</v>
      </c>
      <c r="C553" s="3" t="s">
        <v>5313</v>
      </c>
      <c r="D553" s="2" t="s">
        <v>38</v>
      </c>
      <c r="E553" s="2" t="s">
        <v>36</v>
      </c>
      <c r="F553" s="2" t="s">
        <v>122</v>
      </c>
      <c r="G553" s="4">
        <v>45419.083333333336</v>
      </c>
      <c r="H553" s="4">
        <v>45510.083333333336</v>
      </c>
      <c r="I553" s="2" t="s">
        <v>413</v>
      </c>
      <c r="J553" s="2" t="s">
        <v>158</v>
      </c>
      <c r="K553" s="2" t="s">
        <v>159</v>
      </c>
      <c r="L553" t="s">
        <v>52</v>
      </c>
      <c r="M553" s="2" t="s">
        <v>59</v>
      </c>
      <c r="N553" s="3" t="s">
        <v>8013</v>
      </c>
      <c r="O553" s="5">
        <v>8</v>
      </c>
      <c r="P553" s="5">
        <v>3080</v>
      </c>
      <c r="Q553" s="6">
        <v>2024</v>
      </c>
      <c r="R553" s="7">
        <v>2024</v>
      </c>
      <c r="T553" s="8">
        <v>2404</v>
      </c>
      <c r="U553" s="3" t="s">
        <v>10201</v>
      </c>
      <c r="V553" s="1" t="s">
        <v>33</v>
      </c>
      <c r="W553" s="1" t="s">
        <v>32</v>
      </c>
      <c r="X553" t="str">
        <f>VLOOKUP(Table_query__64[[#This Row],[Nr]],'MyTracker Export'!A:P,'MyTracker Export'!$P$1,FALSE)</f>
        <v>Finished</v>
      </c>
      <c r="Y553" t="str">
        <f>VLOOKUP(Table_query__64[[#This Row],[Nr]],'MyTracker Export'!A:Z,'MyTracker Export'!$Z$1,FALSE)</f>
        <v>Itziar Echebarrieta</v>
      </c>
      <c r="Z553" t="str">
        <f>VLOOKUP(Table_query__64[[#This Row],[Nr]],'MyTracker Export'!A:AA,'MyTracker Export'!$AA$1,FALSE)</f>
        <v>Juan Juarez Quintana</v>
      </c>
      <c r="AB553" s="19" t="str">
        <f>IF(Table_query__64[[#This Row],[Project status]]=Table_query__64[[#This Row],[Project Status Check]],"OK","NOK")</f>
        <v>OK</v>
      </c>
      <c r="AC553" s="19" t="str">
        <f>IF(Table_query__64[[#This Row],[PM]]=Table_query__64[[#This Row],[PM Check]],"OK","NOK")</f>
        <v>OK</v>
      </c>
      <c r="AD553" s="19" t="str">
        <f>IF(Table_query__64[[#This Row],[PP]]=Table_query__64[[#This Row],[Pilot Check]],"OK","NOK")</f>
        <v>NOK</v>
      </c>
      <c r="AE553" s="19"/>
    </row>
    <row r="554" spans="1:31" hidden="1" x14ac:dyDescent="0.3">
      <c r="A554" s="1" t="s">
        <v>1230</v>
      </c>
      <c r="B554" s="2" t="s">
        <v>977</v>
      </c>
      <c r="C554" s="3" t="s">
        <v>5314</v>
      </c>
      <c r="D554" s="2" t="s">
        <v>53</v>
      </c>
      <c r="E554" s="2" t="s">
        <v>43</v>
      </c>
      <c r="F554" s="2" t="s">
        <v>122</v>
      </c>
      <c r="G554" s="4">
        <v>45418.083333333336</v>
      </c>
      <c r="H554" s="4">
        <v>45596.041666666664</v>
      </c>
      <c r="I554" s="2" t="s">
        <v>157</v>
      </c>
      <c r="J554" s="2" t="s">
        <v>119</v>
      </c>
      <c r="K554" s="2" t="s">
        <v>1079</v>
      </c>
      <c r="L554" t="s">
        <v>242</v>
      </c>
      <c r="M554" s="2" t="s">
        <v>29</v>
      </c>
      <c r="N554" s="3" t="s">
        <v>8014</v>
      </c>
      <c r="O554" s="5">
        <v>0.05</v>
      </c>
      <c r="P554" s="5">
        <v>4200</v>
      </c>
      <c r="Q554" s="6">
        <v>2024</v>
      </c>
      <c r="R554" s="7">
        <v>2024</v>
      </c>
      <c r="T554" s="8">
        <v>2403</v>
      </c>
      <c r="U554" s="3" t="s">
        <v>10202</v>
      </c>
      <c r="V554" s="1" t="s">
        <v>33</v>
      </c>
      <c r="W554" s="1" t="s">
        <v>32</v>
      </c>
      <c r="X554" t="str">
        <f>VLOOKUP(Table_query__64[[#This Row],[Nr]],'MyTracker Export'!A:P,'MyTracker Export'!$P$1,FALSE)</f>
        <v>Finished</v>
      </c>
      <c r="Y554" t="str">
        <f>VLOOKUP(Table_query__64[[#This Row],[Nr]],'MyTracker Export'!A:Z,'MyTracker Export'!$Z$1,FALSE)</f>
        <v>Corto Tristan Travada</v>
      </c>
      <c r="Z554" t="str">
        <f>VLOOKUP(Table_query__64[[#This Row],[Nr]],'MyTracker Export'!A:AA,'MyTracker Export'!$AA$1,FALSE)</f>
        <v>Miguel Menéndez</v>
      </c>
      <c r="AB554" s="19" t="str">
        <f>IF(Table_query__64[[#This Row],[Project status]]=Table_query__64[[#This Row],[Project Status Check]],"OK","NOK")</f>
        <v>OK</v>
      </c>
      <c r="AC554" s="19" t="str">
        <f>IF(Table_query__64[[#This Row],[PM]]=Table_query__64[[#This Row],[PM Check]],"OK","NOK")</f>
        <v>OK</v>
      </c>
      <c r="AD554" s="19" t="str">
        <f>IF(Table_query__64[[#This Row],[PP]]=Table_query__64[[#This Row],[Pilot Check]],"OK","NOK")</f>
        <v>OK</v>
      </c>
      <c r="AE554" s="19"/>
    </row>
    <row r="555" spans="1:31" hidden="1" x14ac:dyDescent="0.3">
      <c r="A555" s="1" t="s">
        <v>1231</v>
      </c>
      <c r="B555" s="2" t="s">
        <v>48</v>
      </c>
      <c r="C555" s="3" t="s">
        <v>5315</v>
      </c>
      <c r="D555" s="2" t="s">
        <v>27</v>
      </c>
      <c r="E555" s="2" t="s">
        <v>25</v>
      </c>
      <c r="F555" s="2" t="s">
        <v>122</v>
      </c>
      <c r="G555" s="4">
        <v>45418.083333333336</v>
      </c>
      <c r="H555" s="4">
        <v>45778.083333333336</v>
      </c>
      <c r="I555" s="2" t="s">
        <v>498</v>
      </c>
      <c r="J555" s="2" t="s">
        <v>30</v>
      </c>
      <c r="K555" s="2"/>
      <c r="L555" t="s">
        <v>1141</v>
      </c>
      <c r="M555" s="2" t="s">
        <v>29</v>
      </c>
      <c r="N555" s="3" t="s">
        <v>8015</v>
      </c>
      <c r="O555" s="5">
        <v>0</v>
      </c>
      <c r="P555" s="5">
        <v>3716.1</v>
      </c>
      <c r="Q555" s="6">
        <v>2024</v>
      </c>
      <c r="R555" s="7">
        <v>2025</v>
      </c>
      <c r="T555" s="8">
        <v>2402</v>
      </c>
      <c r="U555" s="3" t="s">
        <v>10203</v>
      </c>
      <c r="V555" s="1" t="s">
        <v>33</v>
      </c>
      <c r="W555" s="1" t="s">
        <v>32</v>
      </c>
      <c r="X555" t="str">
        <f>VLOOKUP(Table_query__64[[#This Row],[Nr]],'MyTracker Export'!A:P,'MyTracker Export'!$P$1,FALSE)</f>
        <v>Finished</v>
      </c>
      <c r="Y555" t="str">
        <f>VLOOKUP(Table_query__64[[#This Row],[Nr]],'MyTracker Export'!A:Z,'MyTracker Export'!$Z$1,FALSE)</f>
        <v>Zied Maghrebi</v>
      </c>
      <c r="Z555" t="str">
        <f>VLOOKUP(Table_query__64[[#This Row],[Nr]],'MyTracker Export'!A:AA,'MyTracker Export'!$AA$1,FALSE)</f>
        <v>Wissem Bensaid</v>
      </c>
      <c r="AB555" s="19" t="str">
        <f>IF(Table_query__64[[#This Row],[Project status]]=Table_query__64[[#This Row],[Project Status Check]],"OK","NOK")</f>
        <v>OK</v>
      </c>
      <c r="AC555" s="19" t="str">
        <f>IF(Table_query__64[[#This Row],[PM]]=Table_query__64[[#This Row],[PM Check]],"OK","NOK")</f>
        <v>OK</v>
      </c>
      <c r="AD555" s="19" t="str">
        <f>IF(Table_query__64[[#This Row],[PP]]=Table_query__64[[#This Row],[Pilot Check]],"OK","NOK")</f>
        <v>OK</v>
      </c>
      <c r="AE555" s="19"/>
    </row>
    <row r="556" spans="1:31" hidden="1" x14ac:dyDescent="0.3">
      <c r="A556" s="1" t="s">
        <v>1232</v>
      </c>
      <c r="B556" s="2" t="s">
        <v>447</v>
      </c>
      <c r="C556" s="3" t="s">
        <v>5316</v>
      </c>
      <c r="D556" s="2" t="s">
        <v>27</v>
      </c>
      <c r="E556" s="2" t="s">
        <v>82</v>
      </c>
      <c r="F556" s="2" t="s">
        <v>122</v>
      </c>
      <c r="G556" s="4">
        <v>45418.083333333336</v>
      </c>
      <c r="H556" s="4">
        <v>45778.083333333336</v>
      </c>
      <c r="I556" s="2" t="s">
        <v>965</v>
      </c>
      <c r="J556" s="2" t="s">
        <v>30</v>
      </c>
      <c r="K556" s="2"/>
      <c r="L556" t="s">
        <v>310</v>
      </c>
      <c r="M556" s="2" t="s">
        <v>29</v>
      </c>
      <c r="N556" s="3" t="s">
        <v>8016</v>
      </c>
      <c r="O556" s="5">
        <v>0</v>
      </c>
      <c r="P556" s="5">
        <v>23286</v>
      </c>
      <c r="Q556" s="6">
        <v>2024</v>
      </c>
      <c r="R556" s="7">
        <v>2025</v>
      </c>
      <c r="T556" s="8">
        <v>2401</v>
      </c>
      <c r="U556" s="3" t="s">
        <v>10204</v>
      </c>
      <c r="V556" s="1" t="s">
        <v>33</v>
      </c>
      <c r="W556" s="1" t="s">
        <v>32</v>
      </c>
      <c r="X556" t="str">
        <f>VLOOKUP(Table_query__64[[#This Row],[Nr]],'MyTracker Export'!A:P,'MyTracker Export'!$P$1,FALSE)</f>
        <v>Finished</v>
      </c>
      <c r="Y556" t="str">
        <f>VLOOKUP(Table_query__64[[#This Row],[Nr]],'MyTracker Export'!A:Z,'MyTracker Export'!$Z$1,FALSE)</f>
        <v>Fedi Saadaoui</v>
      </c>
      <c r="Z556" t="str">
        <f>VLOOKUP(Table_query__64[[#This Row],[Nr]],'MyTracker Export'!A:AA,'MyTracker Export'!$AA$1,FALSE)</f>
        <v>Wissem Bensaid</v>
      </c>
      <c r="AB556" s="19" t="str">
        <f>IF(Table_query__64[[#This Row],[Project status]]=Table_query__64[[#This Row],[Project Status Check]],"OK","NOK")</f>
        <v>OK</v>
      </c>
      <c r="AC556" s="19" t="str">
        <f>IF(Table_query__64[[#This Row],[PM]]=Table_query__64[[#This Row],[PM Check]],"OK","NOK")</f>
        <v>OK</v>
      </c>
      <c r="AD556" s="19" t="str">
        <f>IF(Table_query__64[[#This Row],[PP]]=Table_query__64[[#This Row],[Pilot Check]],"OK","NOK")</f>
        <v>OK</v>
      </c>
      <c r="AE556" s="19"/>
    </row>
    <row r="557" spans="1:31" hidden="1" x14ac:dyDescent="0.3">
      <c r="A557" s="1" t="s">
        <v>1233</v>
      </c>
      <c r="B557" s="2" t="s">
        <v>787</v>
      </c>
      <c r="C557" s="3" t="s">
        <v>5317</v>
      </c>
      <c r="D557" s="2" t="s">
        <v>27</v>
      </c>
      <c r="E557" s="2" t="s">
        <v>82</v>
      </c>
      <c r="F557" s="2" t="s">
        <v>28</v>
      </c>
      <c r="G557" s="4">
        <v>45415.083333333336</v>
      </c>
      <c r="H557" s="4">
        <v>46022.041666666664</v>
      </c>
      <c r="I557" s="2" t="s">
        <v>559</v>
      </c>
      <c r="J557" s="2" t="s">
        <v>30</v>
      </c>
      <c r="K557" s="2"/>
      <c r="L557" t="s">
        <v>440</v>
      </c>
      <c r="M557" s="2" t="s">
        <v>29</v>
      </c>
      <c r="N557" s="3" t="s">
        <v>8017</v>
      </c>
      <c r="O557" s="5">
        <v>0</v>
      </c>
      <c r="P557" s="5">
        <v>34351.480000000003</v>
      </c>
      <c r="Q557" s="6">
        <v>2024</v>
      </c>
      <c r="R557" s="7">
        <v>2025</v>
      </c>
      <c r="T557" s="8">
        <v>2400</v>
      </c>
      <c r="U557" s="3" t="s">
        <v>10205</v>
      </c>
      <c r="V557" s="1" t="s">
        <v>33</v>
      </c>
      <c r="W557" s="1" t="s">
        <v>32</v>
      </c>
      <c r="X557" t="str">
        <f>VLOOKUP(Table_query__64[[#This Row],[Nr]],'MyTracker Export'!A:P,'MyTracker Export'!$P$1,FALSE)</f>
        <v>Work in progress</v>
      </c>
      <c r="Y557" t="str">
        <f>VLOOKUP(Table_query__64[[#This Row],[Nr]],'MyTracker Export'!A:Z,'MyTracker Export'!$Z$1,FALSE)</f>
        <v>Koubaa Nejah</v>
      </c>
      <c r="Z557" t="str">
        <f>VLOOKUP(Table_query__64[[#This Row],[Nr]],'MyTracker Export'!A:AA,'MyTracker Export'!$AA$1,FALSE)</f>
        <v>Wissem Bensaid</v>
      </c>
      <c r="AB557" s="19" t="str">
        <f>IF(Table_query__64[[#This Row],[Project status]]=Table_query__64[[#This Row],[Project Status Check]],"OK","NOK")</f>
        <v>OK</v>
      </c>
      <c r="AC557" s="19" t="str">
        <f>IF(Table_query__64[[#This Row],[PM]]=Table_query__64[[#This Row],[PM Check]],"OK","NOK")</f>
        <v>NOK</v>
      </c>
      <c r="AD557" s="19" t="str">
        <f>IF(Table_query__64[[#This Row],[PP]]=Table_query__64[[#This Row],[Pilot Check]],"OK","NOK")</f>
        <v>OK</v>
      </c>
      <c r="AE557" s="19"/>
    </row>
    <row r="558" spans="1:31" hidden="1" x14ac:dyDescent="0.3">
      <c r="A558" s="1" t="s">
        <v>1234</v>
      </c>
      <c r="B558" s="2" t="s">
        <v>957</v>
      </c>
      <c r="C558" s="3" t="s">
        <v>5318</v>
      </c>
      <c r="D558" s="2" t="s">
        <v>53</v>
      </c>
      <c r="E558" s="2" t="s">
        <v>82</v>
      </c>
      <c r="F558" s="2" t="s">
        <v>122</v>
      </c>
      <c r="G558" s="4">
        <v>45415.083333333336</v>
      </c>
      <c r="H558" s="4">
        <v>45657.041666666664</v>
      </c>
      <c r="I558" s="2" t="s">
        <v>289</v>
      </c>
      <c r="J558" s="2" t="s">
        <v>270</v>
      </c>
      <c r="K558" s="2" t="s">
        <v>141</v>
      </c>
      <c r="L558" t="s">
        <v>1235</v>
      </c>
      <c r="M558" s="2" t="s">
        <v>29</v>
      </c>
      <c r="N558" s="3" t="s">
        <v>8018</v>
      </c>
      <c r="O558" s="5">
        <v>100</v>
      </c>
      <c r="P558" s="5">
        <v>358727</v>
      </c>
      <c r="Q558" s="6">
        <v>2024</v>
      </c>
      <c r="R558" s="7">
        <v>2024</v>
      </c>
      <c r="T558" s="8">
        <v>2399</v>
      </c>
      <c r="U558" s="3" t="s">
        <v>10206</v>
      </c>
      <c r="V558" s="1" t="s">
        <v>33</v>
      </c>
      <c r="W558" s="1" t="s">
        <v>32</v>
      </c>
      <c r="X558" t="str">
        <f>VLOOKUP(Table_query__64[[#This Row],[Nr]],'MyTracker Export'!A:P,'MyTracker Export'!$P$1,FALSE)</f>
        <v>Finished</v>
      </c>
      <c r="Y558" t="str">
        <f>VLOOKUP(Table_query__64[[#This Row],[Nr]],'MyTracker Export'!A:Z,'MyTracker Export'!$Z$1,FALSE)</f>
        <v>Mac Olean</v>
      </c>
      <c r="Z558" t="str">
        <f>VLOOKUP(Table_query__64[[#This Row],[Nr]],'MyTracker Export'!A:AA,'MyTracker Export'!$AA$1,FALSE)</f>
        <v>Damien Hemmeryckx</v>
      </c>
      <c r="AB558" s="19" t="str">
        <f>IF(Table_query__64[[#This Row],[Project status]]=Table_query__64[[#This Row],[Project Status Check]],"OK","NOK")</f>
        <v>OK</v>
      </c>
      <c r="AC558" s="19" t="str">
        <f>IF(Table_query__64[[#This Row],[PM]]=Table_query__64[[#This Row],[PM Check]],"OK","NOK")</f>
        <v>OK</v>
      </c>
      <c r="AD558" s="19" t="str">
        <f>IF(Table_query__64[[#This Row],[PP]]=Table_query__64[[#This Row],[Pilot Check]],"OK","NOK")</f>
        <v>OK</v>
      </c>
      <c r="AE558" s="19"/>
    </row>
    <row r="559" spans="1:31" hidden="1" x14ac:dyDescent="0.3">
      <c r="A559" s="1" t="s">
        <v>1236</v>
      </c>
      <c r="B559" s="2" t="s">
        <v>1237</v>
      </c>
      <c r="C559" s="3" t="s">
        <v>5319</v>
      </c>
      <c r="D559" s="2" t="s">
        <v>27</v>
      </c>
      <c r="E559" s="2" t="s">
        <v>25</v>
      </c>
      <c r="F559" s="2" t="s">
        <v>122</v>
      </c>
      <c r="G559" s="4">
        <v>45414.083333333336</v>
      </c>
      <c r="H559" s="4">
        <v>45778.083333333336</v>
      </c>
      <c r="I559" s="2" t="s">
        <v>914</v>
      </c>
      <c r="J559" s="2" t="s">
        <v>30</v>
      </c>
      <c r="K559" s="2"/>
      <c r="L559" t="s">
        <v>144</v>
      </c>
      <c r="M559" s="2" t="s">
        <v>29</v>
      </c>
      <c r="N559" s="3" t="s">
        <v>8019</v>
      </c>
      <c r="O559" s="5">
        <v>0</v>
      </c>
      <c r="P559" s="5">
        <v>5493.52</v>
      </c>
      <c r="Q559" s="6">
        <v>2024</v>
      </c>
      <c r="R559" s="7">
        <v>2025</v>
      </c>
      <c r="T559" s="8">
        <v>2398</v>
      </c>
      <c r="U559" s="3" t="s">
        <v>10207</v>
      </c>
      <c r="V559" s="1" t="s">
        <v>33</v>
      </c>
      <c r="W559" s="1" t="s">
        <v>32</v>
      </c>
      <c r="X559" t="str">
        <f>VLOOKUP(Table_query__64[[#This Row],[Nr]],'MyTracker Export'!A:P,'MyTracker Export'!$P$1,FALSE)</f>
        <v>Finished</v>
      </c>
      <c r="Y559" t="str">
        <f>VLOOKUP(Table_query__64[[#This Row],[Nr]],'MyTracker Export'!A:Z,'MyTracker Export'!$Z$1,FALSE)</f>
        <v>Anouar Trigui</v>
      </c>
      <c r="Z559" t="str">
        <f>VLOOKUP(Table_query__64[[#This Row],[Nr]],'MyTracker Export'!A:AA,'MyTracker Export'!$AA$1,FALSE)</f>
        <v>Wissem Bensaid</v>
      </c>
      <c r="AB559" s="19" t="str">
        <f>IF(Table_query__64[[#This Row],[Project status]]=Table_query__64[[#This Row],[Project Status Check]],"OK","NOK")</f>
        <v>OK</v>
      </c>
      <c r="AC559" s="19" t="str">
        <f>IF(Table_query__64[[#This Row],[PM]]=Table_query__64[[#This Row],[PM Check]],"OK","NOK")</f>
        <v>OK</v>
      </c>
      <c r="AD559" s="19" t="str">
        <f>IF(Table_query__64[[#This Row],[PP]]=Table_query__64[[#This Row],[Pilot Check]],"OK","NOK")</f>
        <v>OK</v>
      </c>
      <c r="AE559" s="19"/>
    </row>
    <row r="560" spans="1:31" hidden="1" x14ac:dyDescent="0.3">
      <c r="A560" s="1" t="s">
        <v>1238</v>
      </c>
      <c r="B560" s="2" t="s">
        <v>1239</v>
      </c>
      <c r="C560" s="3" t="s">
        <v>5320</v>
      </c>
      <c r="D560" s="2" t="s">
        <v>27</v>
      </c>
      <c r="E560" s="2" t="s">
        <v>43</v>
      </c>
      <c r="F560" s="2" t="s">
        <v>122</v>
      </c>
      <c r="G560" s="4">
        <v>45414.083333333336</v>
      </c>
      <c r="H560" s="4">
        <v>45778.083333333336</v>
      </c>
      <c r="I560" s="2" t="s">
        <v>498</v>
      </c>
      <c r="J560" s="2" t="s">
        <v>30</v>
      </c>
      <c r="K560" s="2"/>
      <c r="L560" t="s">
        <v>144</v>
      </c>
      <c r="M560" s="2" t="s">
        <v>29</v>
      </c>
      <c r="N560" s="3" t="s">
        <v>8020</v>
      </c>
      <c r="O560" s="5">
        <v>0</v>
      </c>
      <c r="P560" s="5">
        <v>2583.75</v>
      </c>
      <c r="Q560" s="6">
        <v>2024</v>
      </c>
      <c r="R560" s="7">
        <v>2025</v>
      </c>
      <c r="T560" s="8">
        <v>2397</v>
      </c>
      <c r="U560" s="3" t="s">
        <v>10208</v>
      </c>
      <c r="V560" s="1" t="s">
        <v>33</v>
      </c>
      <c r="W560" s="1" t="s">
        <v>32</v>
      </c>
      <c r="X560" t="str">
        <f>VLOOKUP(Table_query__64[[#This Row],[Nr]],'MyTracker Export'!A:P,'MyTracker Export'!$P$1,FALSE)</f>
        <v>Finished</v>
      </c>
      <c r="Y560" t="str">
        <f>VLOOKUP(Table_query__64[[#This Row],[Nr]],'MyTracker Export'!A:Z,'MyTracker Export'!$Z$1,FALSE)</f>
        <v>Zied Maghrebi</v>
      </c>
      <c r="Z560" t="str">
        <f>VLOOKUP(Table_query__64[[#This Row],[Nr]],'MyTracker Export'!A:AA,'MyTracker Export'!$AA$1,FALSE)</f>
        <v>Wissem Bensaid</v>
      </c>
      <c r="AB560" s="19" t="str">
        <f>IF(Table_query__64[[#This Row],[Project status]]=Table_query__64[[#This Row],[Project Status Check]],"OK","NOK")</f>
        <v>OK</v>
      </c>
      <c r="AC560" s="19" t="str">
        <f>IF(Table_query__64[[#This Row],[PM]]=Table_query__64[[#This Row],[PM Check]],"OK","NOK")</f>
        <v>OK</v>
      </c>
      <c r="AD560" s="19" t="str">
        <f>IF(Table_query__64[[#This Row],[PP]]=Table_query__64[[#This Row],[Pilot Check]],"OK","NOK")</f>
        <v>OK</v>
      </c>
      <c r="AE560" s="19"/>
    </row>
    <row r="561" spans="1:31" hidden="1" x14ac:dyDescent="0.3">
      <c r="A561" s="1" t="s">
        <v>1240</v>
      </c>
      <c r="B561" s="2" t="s">
        <v>508</v>
      </c>
      <c r="C561" s="3" t="s">
        <v>5321</v>
      </c>
      <c r="D561" s="2" t="s">
        <v>27</v>
      </c>
      <c r="E561" s="2" t="s">
        <v>25</v>
      </c>
      <c r="F561" s="2" t="s">
        <v>122</v>
      </c>
      <c r="G561" s="4">
        <v>45414.083333333336</v>
      </c>
      <c r="H561" s="4">
        <v>45778.083333333336</v>
      </c>
      <c r="I561" s="2" t="s">
        <v>1241</v>
      </c>
      <c r="J561" s="2" t="s">
        <v>30</v>
      </c>
      <c r="K561" s="2"/>
      <c r="L561" t="s">
        <v>57</v>
      </c>
      <c r="M561" s="2" t="s">
        <v>29</v>
      </c>
      <c r="N561" s="3" t="s">
        <v>8021</v>
      </c>
      <c r="O561" s="5">
        <v>0</v>
      </c>
      <c r="P561" s="5">
        <v>2620</v>
      </c>
      <c r="Q561" s="6">
        <v>2024</v>
      </c>
      <c r="R561" s="7">
        <v>2025</v>
      </c>
      <c r="T561" s="8">
        <v>2396</v>
      </c>
      <c r="U561" s="3" t="s">
        <v>10209</v>
      </c>
      <c r="V561" s="1" t="s">
        <v>33</v>
      </c>
      <c r="W561" s="1" t="s">
        <v>32</v>
      </c>
      <c r="X561" t="str">
        <f>VLOOKUP(Table_query__64[[#This Row],[Nr]],'MyTracker Export'!A:P,'MyTracker Export'!$P$1,FALSE)</f>
        <v>Finished</v>
      </c>
      <c r="Y561" t="str">
        <f>VLOOKUP(Table_query__64[[#This Row],[Nr]],'MyTracker Export'!A:Z,'MyTracker Export'!$Z$1,FALSE)</f>
        <v>Ali MKAOUAR</v>
      </c>
      <c r="Z561" t="str">
        <f>VLOOKUP(Table_query__64[[#This Row],[Nr]],'MyTracker Export'!A:AA,'MyTracker Export'!$AA$1,FALSE)</f>
        <v>Wissem Bensaid</v>
      </c>
      <c r="AB561" s="19" t="str">
        <f>IF(Table_query__64[[#This Row],[Project status]]=Table_query__64[[#This Row],[Project Status Check]],"OK","NOK")</f>
        <v>OK</v>
      </c>
      <c r="AC561" s="19" t="str">
        <f>IF(Table_query__64[[#This Row],[PM]]=Table_query__64[[#This Row],[PM Check]],"OK","NOK")</f>
        <v>OK</v>
      </c>
      <c r="AD561" s="19" t="str">
        <f>IF(Table_query__64[[#This Row],[PP]]=Table_query__64[[#This Row],[Pilot Check]],"OK","NOK")</f>
        <v>OK</v>
      </c>
      <c r="AE561" s="19"/>
    </row>
    <row r="562" spans="1:31" hidden="1" x14ac:dyDescent="0.3">
      <c r="A562" s="1" t="s">
        <v>1242</v>
      </c>
      <c r="B562" s="2" t="s">
        <v>1243</v>
      </c>
      <c r="C562" s="3" t="s">
        <v>5322</v>
      </c>
      <c r="D562" s="2" t="s">
        <v>84</v>
      </c>
      <c r="E562" s="2" t="s">
        <v>82</v>
      </c>
      <c r="F562" s="2" t="s">
        <v>122</v>
      </c>
      <c r="G562" s="4">
        <v>45414.083333333336</v>
      </c>
      <c r="H562" s="4">
        <v>45534.083333333336</v>
      </c>
      <c r="I562" s="2" t="s">
        <v>302</v>
      </c>
      <c r="J562" s="2" t="s">
        <v>85</v>
      </c>
      <c r="K562" s="2"/>
      <c r="L562" t="s">
        <v>37</v>
      </c>
      <c r="M562" s="2" t="s">
        <v>29</v>
      </c>
      <c r="N562" s="3" t="s">
        <v>8022</v>
      </c>
      <c r="O562" s="5">
        <v>0.1</v>
      </c>
      <c r="P562" s="5">
        <v>11273.85</v>
      </c>
      <c r="Q562" s="6">
        <v>2024</v>
      </c>
      <c r="R562" s="7">
        <v>2024</v>
      </c>
      <c r="T562" s="8">
        <v>2395</v>
      </c>
      <c r="U562" s="3" t="s">
        <v>10210</v>
      </c>
      <c r="V562" s="1" t="s">
        <v>33</v>
      </c>
      <c r="W562" s="1" t="s">
        <v>32</v>
      </c>
      <c r="X562" t="str">
        <f>VLOOKUP(Table_query__64[[#This Row],[Nr]],'MyTracker Export'!A:P,'MyTracker Export'!$P$1,FALSE)</f>
        <v>Finished</v>
      </c>
      <c r="Y562" t="str">
        <f>VLOOKUP(Table_query__64[[#This Row],[Nr]],'MyTracker Export'!A:Z,'MyTracker Export'!$Z$1,FALSE)</f>
        <v>Evan Bardinas</v>
      </c>
      <c r="Z562" t="str">
        <f>VLOOKUP(Table_query__64[[#This Row],[Nr]],'MyTracker Export'!A:AA,'MyTracker Export'!$AA$1,FALSE)</f>
        <v>Pranay Pawar</v>
      </c>
      <c r="AB562" s="19" t="str">
        <f>IF(Table_query__64[[#This Row],[Project status]]=Table_query__64[[#This Row],[Project Status Check]],"OK","NOK")</f>
        <v>OK</v>
      </c>
      <c r="AC562" s="19" t="str">
        <f>IF(Table_query__64[[#This Row],[PM]]=Table_query__64[[#This Row],[PM Check]],"OK","NOK")</f>
        <v>OK</v>
      </c>
      <c r="AD562" s="19" t="str">
        <f>IF(Table_query__64[[#This Row],[PP]]=Table_query__64[[#This Row],[Pilot Check]],"OK","NOK")</f>
        <v>OK</v>
      </c>
      <c r="AE562" s="19"/>
    </row>
    <row r="563" spans="1:31" hidden="1" x14ac:dyDescent="0.3">
      <c r="A563" s="1" t="s">
        <v>1244</v>
      </c>
      <c r="B563" s="2" t="s">
        <v>1245</v>
      </c>
      <c r="C563" s="3" t="s">
        <v>5323</v>
      </c>
      <c r="D563" s="2" t="s">
        <v>27</v>
      </c>
      <c r="E563" s="2" t="s">
        <v>25</v>
      </c>
      <c r="F563" s="2" t="s">
        <v>122</v>
      </c>
      <c r="G563" s="4">
        <v>45412.083333333336</v>
      </c>
      <c r="H563" s="4">
        <v>45778.083333333336</v>
      </c>
      <c r="I563" s="2" t="s">
        <v>498</v>
      </c>
      <c r="J563" s="2" t="s">
        <v>30</v>
      </c>
      <c r="K563" s="2"/>
      <c r="L563" t="s">
        <v>164</v>
      </c>
      <c r="M563" s="2" t="s">
        <v>29</v>
      </c>
      <c r="N563" s="3" t="s">
        <v>8023</v>
      </c>
      <c r="O563" s="5">
        <v>0</v>
      </c>
      <c r="P563" s="5">
        <v>1191.77</v>
      </c>
      <c r="Q563" s="6">
        <v>2024</v>
      </c>
      <c r="R563" s="7">
        <v>2025</v>
      </c>
      <c r="T563" s="8">
        <v>2394</v>
      </c>
      <c r="U563" s="3" t="s">
        <v>10211</v>
      </c>
      <c r="V563" s="1" t="s">
        <v>33</v>
      </c>
      <c r="W563" s="1" t="s">
        <v>32</v>
      </c>
      <c r="X563" t="str">
        <f>VLOOKUP(Table_query__64[[#This Row],[Nr]],'MyTracker Export'!A:P,'MyTracker Export'!$P$1,FALSE)</f>
        <v>Finished</v>
      </c>
      <c r="Y563" t="str">
        <f>VLOOKUP(Table_query__64[[#This Row],[Nr]],'MyTracker Export'!A:Z,'MyTracker Export'!$Z$1,FALSE)</f>
        <v>Zied Maghrebi</v>
      </c>
      <c r="Z563" t="str">
        <f>VLOOKUP(Table_query__64[[#This Row],[Nr]],'MyTracker Export'!A:AA,'MyTracker Export'!$AA$1,FALSE)</f>
        <v>Wissem Bensaid</v>
      </c>
      <c r="AB563" s="19" t="str">
        <f>IF(Table_query__64[[#This Row],[Project status]]=Table_query__64[[#This Row],[Project Status Check]],"OK","NOK")</f>
        <v>OK</v>
      </c>
      <c r="AC563" s="19" t="str">
        <f>IF(Table_query__64[[#This Row],[PM]]=Table_query__64[[#This Row],[PM Check]],"OK","NOK")</f>
        <v>OK</v>
      </c>
      <c r="AD563" s="19" t="str">
        <f>IF(Table_query__64[[#This Row],[PP]]=Table_query__64[[#This Row],[Pilot Check]],"OK","NOK")</f>
        <v>OK</v>
      </c>
      <c r="AE563" s="19"/>
    </row>
    <row r="564" spans="1:31" hidden="1" x14ac:dyDescent="0.3">
      <c r="A564" s="1" t="s">
        <v>1246</v>
      </c>
      <c r="B564" s="2" t="s">
        <v>451</v>
      </c>
      <c r="C564" s="3" t="s">
        <v>5324</v>
      </c>
      <c r="D564" s="2" t="s">
        <v>27</v>
      </c>
      <c r="E564" s="2" t="s">
        <v>36</v>
      </c>
      <c r="F564" s="2" t="s">
        <v>122</v>
      </c>
      <c r="G564" s="4">
        <v>45412.083333333336</v>
      </c>
      <c r="H564" s="4">
        <v>45778.083333333336</v>
      </c>
      <c r="I564" s="2" t="s">
        <v>841</v>
      </c>
      <c r="J564" s="2" t="s">
        <v>30</v>
      </c>
      <c r="K564" s="2"/>
      <c r="L564" t="s">
        <v>144</v>
      </c>
      <c r="M564" s="2" t="s">
        <v>29</v>
      </c>
      <c r="N564" s="3" t="s">
        <v>8024</v>
      </c>
      <c r="O564" s="5">
        <v>0</v>
      </c>
      <c r="P564" s="5">
        <v>790.35</v>
      </c>
      <c r="Q564" s="6">
        <v>2024</v>
      </c>
      <c r="R564" s="7">
        <v>2025</v>
      </c>
      <c r="T564" s="8">
        <v>2393</v>
      </c>
      <c r="U564" s="3" t="s">
        <v>10212</v>
      </c>
      <c r="V564" s="1" t="s">
        <v>33</v>
      </c>
      <c r="W564" s="1" t="s">
        <v>32</v>
      </c>
      <c r="X564" t="str">
        <f>VLOOKUP(Table_query__64[[#This Row],[Nr]],'MyTracker Export'!A:P,'MyTracker Export'!$P$1,FALSE)</f>
        <v>Finished</v>
      </c>
      <c r="Y564" t="str">
        <f>VLOOKUP(Table_query__64[[#This Row],[Nr]],'MyTracker Export'!A:Z,'MyTracker Export'!$Z$1,FALSE)</f>
        <v>Mohamed Hedi Hammemi</v>
      </c>
      <c r="Z564" t="str">
        <f>VLOOKUP(Table_query__64[[#This Row],[Nr]],'MyTracker Export'!A:AA,'MyTracker Export'!$AA$1,FALSE)</f>
        <v>Wissem Bensaid</v>
      </c>
      <c r="AB564" s="19" t="str">
        <f>IF(Table_query__64[[#This Row],[Project status]]=Table_query__64[[#This Row],[Project Status Check]],"OK","NOK")</f>
        <v>OK</v>
      </c>
      <c r="AC564" s="19" t="str">
        <f>IF(Table_query__64[[#This Row],[PM]]=Table_query__64[[#This Row],[PM Check]],"OK","NOK")</f>
        <v>OK</v>
      </c>
      <c r="AD564" s="19" t="str">
        <f>IF(Table_query__64[[#This Row],[PP]]=Table_query__64[[#This Row],[Pilot Check]],"OK","NOK")</f>
        <v>OK</v>
      </c>
      <c r="AE564" s="19"/>
    </row>
    <row r="565" spans="1:31" hidden="1" x14ac:dyDescent="0.3">
      <c r="A565" s="1" t="s">
        <v>1247</v>
      </c>
      <c r="B565" s="2" t="s">
        <v>108</v>
      </c>
      <c r="C565" s="3" t="s">
        <v>5325</v>
      </c>
      <c r="D565" s="2" t="s">
        <v>53</v>
      </c>
      <c r="E565" s="2" t="s">
        <v>36</v>
      </c>
      <c r="F565" s="2" t="s">
        <v>28</v>
      </c>
      <c r="G565" s="4">
        <v>45412.083333333336</v>
      </c>
      <c r="H565" s="4"/>
      <c r="I565" s="2" t="s">
        <v>634</v>
      </c>
      <c r="J565" s="2" t="s">
        <v>530</v>
      </c>
      <c r="K565" s="2" t="s">
        <v>151</v>
      </c>
      <c r="L565" t="s">
        <v>1016</v>
      </c>
      <c r="M565" s="2" t="s">
        <v>59</v>
      </c>
      <c r="N565" s="3" t="s">
        <v>8025</v>
      </c>
      <c r="O565" s="5">
        <v>20</v>
      </c>
      <c r="P565" s="5">
        <v>619120.68999999994</v>
      </c>
      <c r="Q565" s="6">
        <v>2024</v>
      </c>
      <c r="R565" s="7" t="s">
        <v>31</v>
      </c>
      <c r="T565" s="8">
        <v>2392</v>
      </c>
      <c r="U565" s="3" t="s">
        <v>10213</v>
      </c>
      <c r="V565" s="1" t="s">
        <v>33</v>
      </c>
      <c r="W565" s="1" t="s">
        <v>32</v>
      </c>
      <c r="X565" t="str">
        <f>VLOOKUP(Table_query__64[[#This Row],[Nr]],'MyTracker Export'!A:P,'MyTracker Export'!$P$1,FALSE)</f>
        <v>Work in progress</v>
      </c>
      <c r="Y565" t="str">
        <f>VLOOKUP(Table_query__64[[#This Row],[Nr]],'MyTracker Export'!A:Z,'MyTracker Export'!$Z$1,FALSE)</f>
        <v>Robert Rossel</v>
      </c>
      <c r="Z565" t="str">
        <f>VLOOKUP(Table_query__64[[#This Row],[Nr]],'MyTracker Export'!A:AA,'MyTracker Export'!$AA$1,FALSE)</f>
        <v>Philippe Fürst</v>
      </c>
      <c r="AB565" s="19" t="str">
        <f>IF(Table_query__64[[#This Row],[Project status]]=Table_query__64[[#This Row],[Project Status Check]],"OK","NOK")</f>
        <v>OK</v>
      </c>
      <c r="AC565" s="19" t="str">
        <f>IF(Table_query__64[[#This Row],[PM]]=Table_query__64[[#This Row],[PM Check]],"OK","NOK")</f>
        <v>OK</v>
      </c>
      <c r="AD565" s="19" t="str">
        <f>IF(Table_query__64[[#This Row],[PP]]=Table_query__64[[#This Row],[Pilot Check]],"OK","NOK")</f>
        <v>OK</v>
      </c>
      <c r="AE565" s="19"/>
    </row>
    <row r="566" spans="1:31" hidden="1" x14ac:dyDescent="0.3">
      <c r="A566" s="1" t="s">
        <v>1248</v>
      </c>
      <c r="B566" s="2" t="s">
        <v>195</v>
      </c>
      <c r="C566" s="3" t="s">
        <v>5326</v>
      </c>
      <c r="D566" s="2" t="s">
        <v>27</v>
      </c>
      <c r="E566" s="2" t="s">
        <v>25</v>
      </c>
      <c r="F566" s="2" t="s">
        <v>122</v>
      </c>
      <c r="G566" s="4">
        <v>45412.083333333336</v>
      </c>
      <c r="H566" s="4">
        <v>45778.083333333336</v>
      </c>
      <c r="I566" s="2" t="s">
        <v>1249</v>
      </c>
      <c r="J566" s="2" t="s">
        <v>30</v>
      </c>
      <c r="K566" s="2"/>
      <c r="L566" t="s">
        <v>144</v>
      </c>
      <c r="M566" s="2" t="s">
        <v>29</v>
      </c>
      <c r="N566" s="3" t="s">
        <v>8026</v>
      </c>
      <c r="O566" s="5">
        <v>0</v>
      </c>
      <c r="P566" s="5">
        <v>10130.5</v>
      </c>
      <c r="Q566" s="6">
        <v>2024</v>
      </c>
      <c r="R566" s="7">
        <v>2025</v>
      </c>
      <c r="T566" s="8">
        <v>2391</v>
      </c>
      <c r="U566" s="3" t="s">
        <v>10214</v>
      </c>
      <c r="V566" s="1" t="s">
        <v>33</v>
      </c>
      <c r="W566" s="1" t="s">
        <v>32</v>
      </c>
      <c r="X566" t="str">
        <f>VLOOKUP(Table_query__64[[#This Row],[Nr]],'MyTracker Export'!A:P,'MyTracker Export'!$P$1,FALSE)</f>
        <v>Finished</v>
      </c>
      <c r="Y566" t="str">
        <f>VLOOKUP(Table_query__64[[#This Row],[Nr]],'MyTracker Export'!A:Z,'MyTracker Export'!$Z$1,FALSE)</f>
        <v>Oussema Baccour</v>
      </c>
      <c r="Z566" t="str">
        <f>VLOOKUP(Table_query__64[[#This Row],[Nr]],'MyTracker Export'!A:AA,'MyTracker Export'!$AA$1,FALSE)</f>
        <v>Wissem Bensaid</v>
      </c>
      <c r="AB566" s="19" t="str">
        <f>IF(Table_query__64[[#This Row],[Project status]]=Table_query__64[[#This Row],[Project Status Check]],"OK","NOK")</f>
        <v>OK</v>
      </c>
      <c r="AC566" s="19" t="str">
        <f>IF(Table_query__64[[#This Row],[PM]]=Table_query__64[[#This Row],[PM Check]],"OK","NOK")</f>
        <v>OK</v>
      </c>
      <c r="AD566" s="19" t="str">
        <f>IF(Table_query__64[[#This Row],[PP]]=Table_query__64[[#This Row],[Pilot Check]],"OK","NOK")</f>
        <v>OK</v>
      </c>
      <c r="AE566" s="19"/>
    </row>
    <row r="567" spans="1:31" x14ac:dyDescent="0.3">
      <c r="A567" s="1" t="s">
        <v>1250</v>
      </c>
      <c r="B567" s="2" t="s">
        <v>256</v>
      </c>
      <c r="C567" s="3" t="s">
        <v>5327</v>
      </c>
      <c r="D567" s="2" t="s">
        <v>27</v>
      </c>
      <c r="E567" s="2" t="s">
        <v>82</v>
      </c>
      <c r="F567" s="2" t="s">
        <v>28</v>
      </c>
      <c r="G567" s="4">
        <v>45412.083333333336</v>
      </c>
      <c r="H567" s="4"/>
      <c r="I567" s="2" t="s">
        <v>559</v>
      </c>
      <c r="J567" s="2" t="s">
        <v>30</v>
      </c>
      <c r="K567" s="2"/>
      <c r="L567" t="s">
        <v>57</v>
      </c>
      <c r="M567" s="2" t="s">
        <v>29</v>
      </c>
      <c r="N567" s="3" t="s">
        <v>8027</v>
      </c>
      <c r="O567" s="5">
        <v>0</v>
      </c>
      <c r="P567" s="5">
        <v>1388</v>
      </c>
      <c r="Q567" s="6">
        <v>2024</v>
      </c>
      <c r="R567" s="7" t="s">
        <v>31</v>
      </c>
      <c r="T567" s="8">
        <v>2390</v>
      </c>
      <c r="U567" s="3" t="s">
        <v>10215</v>
      </c>
      <c r="V567" s="1" t="s">
        <v>33</v>
      </c>
      <c r="W567" s="1" t="s">
        <v>32</v>
      </c>
      <c r="X567" t="str">
        <f>VLOOKUP(Table_query__64[[#This Row],[Nr]],'MyTracker Export'!A:P,'MyTracker Export'!$P$1,FALSE)</f>
        <v>Finished</v>
      </c>
      <c r="Y567" t="str">
        <f>VLOOKUP(Table_query__64[[#This Row],[Nr]],'MyTracker Export'!A:Z,'MyTracker Export'!$Z$1,FALSE)</f>
        <v>Koubaa Nejah</v>
      </c>
      <c r="Z567" t="str">
        <f>VLOOKUP(Table_query__64[[#This Row],[Nr]],'MyTracker Export'!A:AA,'MyTracker Export'!$AA$1,FALSE)</f>
        <v>Wissem Bensaid</v>
      </c>
      <c r="AB567" s="19" t="str">
        <f>IF(Table_query__64[[#This Row],[Project status]]=Table_query__64[[#This Row],[Project Status Check]],"OK","NOK")</f>
        <v>NOK</v>
      </c>
      <c r="AC567" s="19" t="str">
        <f>IF(Table_query__64[[#This Row],[PM]]=Table_query__64[[#This Row],[PM Check]],"OK","NOK")</f>
        <v>NOK</v>
      </c>
      <c r="AD567" s="19" t="str">
        <f>IF(Table_query__64[[#This Row],[PP]]=Table_query__64[[#This Row],[Pilot Check]],"OK","NOK")</f>
        <v>OK</v>
      </c>
      <c r="AE567" s="19"/>
    </row>
    <row r="568" spans="1:31" hidden="1" x14ac:dyDescent="0.3">
      <c r="A568" s="1" t="s">
        <v>1251</v>
      </c>
      <c r="B568" s="2" t="s">
        <v>1252</v>
      </c>
      <c r="C568" s="3" t="s">
        <v>5328</v>
      </c>
      <c r="D568" s="2" t="s">
        <v>53</v>
      </c>
      <c r="E568" s="2" t="s">
        <v>36</v>
      </c>
      <c r="F568" s="2" t="s">
        <v>122</v>
      </c>
      <c r="G568" s="4">
        <v>45411.083333333336</v>
      </c>
      <c r="H568" s="4">
        <v>45411.083333333336</v>
      </c>
      <c r="I568" s="2" t="s">
        <v>413</v>
      </c>
      <c r="J568" s="2" t="s">
        <v>158</v>
      </c>
      <c r="K568" s="2" t="s">
        <v>159</v>
      </c>
      <c r="L568" t="s">
        <v>52</v>
      </c>
      <c r="M568" s="2" t="s">
        <v>29</v>
      </c>
      <c r="N568" s="3" t="s">
        <v>8028</v>
      </c>
      <c r="O568" s="5">
        <v>5</v>
      </c>
      <c r="P568" s="5">
        <v>2882</v>
      </c>
      <c r="Q568" s="6">
        <v>2024</v>
      </c>
      <c r="R568" s="7">
        <v>2024</v>
      </c>
      <c r="T568" s="8">
        <v>2389</v>
      </c>
      <c r="U568" s="3" t="s">
        <v>10216</v>
      </c>
      <c r="V568" s="1" t="s">
        <v>33</v>
      </c>
      <c r="W568" s="1" t="s">
        <v>32</v>
      </c>
      <c r="X568" t="str">
        <f>VLOOKUP(Table_query__64[[#This Row],[Nr]],'MyTracker Export'!A:P,'MyTracker Export'!$P$1,FALSE)</f>
        <v>Finished</v>
      </c>
      <c r="Y568" t="str">
        <f>VLOOKUP(Table_query__64[[#This Row],[Nr]],'MyTracker Export'!A:Z,'MyTracker Export'!$Z$1,FALSE)</f>
        <v>Itziar Echebarrieta</v>
      </c>
      <c r="Z568" t="str">
        <f>VLOOKUP(Table_query__64[[#This Row],[Nr]],'MyTracker Export'!A:AA,'MyTracker Export'!$AA$1,FALSE)</f>
        <v>Juan Juarez Quintana</v>
      </c>
      <c r="AB568" s="19" t="str">
        <f>IF(Table_query__64[[#This Row],[Project status]]=Table_query__64[[#This Row],[Project Status Check]],"OK","NOK")</f>
        <v>OK</v>
      </c>
      <c r="AC568" s="19" t="str">
        <f>IF(Table_query__64[[#This Row],[PM]]=Table_query__64[[#This Row],[PM Check]],"OK","NOK")</f>
        <v>OK</v>
      </c>
      <c r="AD568" s="19" t="str">
        <f>IF(Table_query__64[[#This Row],[PP]]=Table_query__64[[#This Row],[Pilot Check]],"OK","NOK")</f>
        <v>NOK</v>
      </c>
      <c r="AE568" s="19"/>
    </row>
    <row r="569" spans="1:31" hidden="1" x14ac:dyDescent="0.3">
      <c r="A569" s="1" t="s">
        <v>1253</v>
      </c>
      <c r="B569" s="2" t="s">
        <v>1254</v>
      </c>
      <c r="C569" s="3" t="s">
        <v>5329</v>
      </c>
      <c r="D569" s="2" t="s">
        <v>38</v>
      </c>
      <c r="E569" s="2" t="s">
        <v>25</v>
      </c>
      <c r="F569" s="2" t="s">
        <v>122</v>
      </c>
      <c r="G569" s="4">
        <v>45407.083333333336</v>
      </c>
      <c r="H569" s="4">
        <v>45596.041666666664</v>
      </c>
      <c r="I569" s="2" t="s">
        <v>114</v>
      </c>
      <c r="J569" s="2" t="s">
        <v>114</v>
      </c>
      <c r="K569" s="2" t="s">
        <v>1216</v>
      </c>
      <c r="L569" t="s">
        <v>57</v>
      </c>
      <c r="M569" s="2" t="s">
        <v>59</v>
      </c>
      <c r="N569" s="3" t="s">
        <v>8029</v>
      </c>
      <c r="O569" s="5">
        <v>0.1</v>
      </c>
      <c r="P569" s="5">
        <v>3322.66</v>
      </c>
      <c r="Q569" s="6">
        <v>2024</v>
      </c>
      <c r="R569" s="7">
        <v>2024</v>
      </c>
      <c r="T569" s="8">
        <v>2388</v>
      </c>
      <c r="U569" s="3" t="s">
        <v>10217</v>
      </c>
      <c r="V569" s="1" t="s">
        <v>33</v>
      </c>
      <c r="W569" s="1" t="s">
        <v>32</v>
      </c>
      <c r="X569" t="str">
        <f>VLOOKUP(Table_query__64[[#This Row],[Nr]],'MyTracker Export'!A:P,'MyTracker Export'!$P$1,FALSE)</f>
        <v>Finished</v>
      </c>
      <c r="Y569" t="str">
        <f>VLOOKUP(Table_query__64[[#This Row],[Nr]],'MyTracker Export'!A:Z,'MyTracker Export'!$Z$1,FALSE)</f>
        <v>Peter Holvoet</v>
      </c>
      <c r="Z569" t="str">
        <f>VLOOKUP(Table_query__64[[#This Row],[Nr]],'MyTracker Export'!A:AA,'MyTracker Export'!$AA$1,FALSE)</f>
        <v>Peter Holvoet</v>
      </c>
      <c r="AB569" s="19" t="str">
        <f>IF(Table_query__64[[#This Row],[Project status]]=Table_query__64[[#This Row],[Project Status Check]],"OK","NOK")</f>
        <v>OK</v>
      </c>
      <c r="AC569" s="19" t="str">
        <f>IF(Table_query__64[[#This Row],[PM]]=Table_query__64[[#This Row],[PM Check]],"OK","NOK")</f>
        <v>OK</v>
      </c>
      <c r="AD569" s="19" t="str">
        <f>IF(Table_query__64[[#This Row],[PP]]=Table_query__64[[#This Row],[Pilot Check]],"OK","NOK")</f>
        <v>OK</v>
      </c>
      <c r="AE569" s="19"/>
    </row>
    <row r="570" spans="1:31" hidden="1" x14ac:dyDescent="0.3">
      <c r="A570" s="1" t="s">
        <v>1255</v>
      </c>
      <c r="B570" s="2" t="s">
        <v>1256</v>
      </c>
      <c r="C570" s="3" t="s">
        <v>5330</v>
      </c>
      <c r="D570" s="2" t="s">
        <v>64</v>
      </c>
      <c r="E570" s="2" t="s">
        <v>25</v>
      </c>
      <c r="F570" s="2" t="s">
        <v>122</v>
      </c>
      <c r="G570" s="4">
        <v>45383.083333333336</v>
      </c>
      <c r="H570" s="4">
        <v>45677.041666666664</v>
      </c>
      <c r="I570" s="2" t="s">
        <v>1257</v>
      </c>
      <c r="J570" s="2" t="s">
        <v>66</v>
      </c>
      <c r="K570" s="2" t="s">
        <v>67</v>
      </c>
      <c r="L570" t="s">
        <v>440</v>
      </c>
      <c r="M570" s="2" t="s">
        <v>59</v>
      </c>
      <c r="N570" s="3" t="s">
        <v>8030</v>
      </c>
      <c r="O570" s="5">
        <v>75</v>
      </c>
      <c r="P570" s="5">
        <v>89136</v>
      </c>
      <c r="Q570" s="6">
        <v>2024</v>
      </c>
      <c r="R570" s="7">
        <v>2025</v>
      </c>
      <c r="T570" s="8">
        <v>2387</v>
      </c>
      <c r="U570" s="3" t="s">
        <v>10218</v>
      </c>
      <c r="V570" s="1" t="s">
        <v>33</v>
      </c>
      <c r="W570" s="1" t="s">
        <v>32</v>
      </c>
      <c r="X570" t="str">
        <f>VLOOKUP(Table_query__64[[#This Row],[Nr]],'MyTracker Export'!A:P,'MyTracker Export'!$P$1,FALSE)</f>
        <v>Finished</v>
      </c>
      <c r="Y570" t="e">
        <f>VLOOKUP(Table_query__64[[#This Row],[Nr]],'MyTracker Export'!A:Z,'MyTracker Export'!$Z$1,FALSE)</f>
        <v>#N/A</v>
      </c>
      <c r="Z570" t="str">
        <f>VLOOKUP(Table_query__64[[#This Row],[Nr]],'MyTracker Export'!A:AA,'MyTracker Export'!$AA$1,FALSE)</f>
        <v>Josué Silverio</v>
      </c>
      <c r="AB570" s="19" t="str">
        <f>IF(Table_query__64[[#This Row],[Project status]]=Table_query__64[[#This Row],[Project Status Check]],"OK","NOK")</f>
        <v>OK</v>
      </c>
      <c r="AC570" s="19" t="e">
        <f>IF(Table_query__64[[#This Row],[PM]]=Table_query__64[[#This Row],[PM Check]],"OK","NOK")</f>
        <v>#N/A</v>
      </c>
      <c r="AD570" s="19" t="str">
        <f>IF(Table_query__64[[#This Row],[PP]]=Table_query__64[[#This Row],[Pilot Check]],"OK","NOK")</f>
        <v>OK</v>
      </c>
      <c r="AE570" s="19"/>
    </row>
    <row r="571" spans="1:31" hidden="1" x14ac:dyDescent="0.3">
      <c r="A571" s="1" t="s">
        <v>1258</v>
      </c>
      <c r="B571" s="2" t="s">
        <v>1259</v>
      </c>
      <c r="C571" s="3" t="s">
        <v>5331</v>
      </c>
      <c r="D571" s="2" t="s">
        <v>58</v>
      </c>
      <c r="E571" s="2" t="s">
        <v>43</v>
      </c>
      <c r="F571" s="2" t="s">
        <v>122</v>
      </c>
      <c r="G571" s="4">
        <v>45407.083333333336</v>
      </c>
      <c r="H571" s="4">
        <v>45778.083333333336</v>
      </c>
      <c r="I571" s="2" t="s">
        <v>119</v>
      </c>
      <c r="J571" s="2" t="s">
        <v>1260</v>
      </c>
      <c r="K571" s="2"/>
      <c r="L571" t="s">
        <v>242</v>
      </c>
      <c r="M571" s="2" t="s">
        <v>29</v>
      </c>
      <c r="N571" s="3" t="s">
        <v>8031</v>
      </c>
      <c r="O571" s="5">
        <v>0.05</v>
      </c>
      <c r="P571" s="5">
        <v>8800</v>
      </c>
      <c r="Q571" s="6">
        <v>2024</v>
      </c>
      <c r="R571" s="7">
        <v>2025</v>
      </c>
      <c r="T571" s="8">
        <v>2386</v>
      </c>
      <c r="U571" s="3" t="s">
        <v>10219</v>
      </c>
      <c r="V571" s="1" t="s">
        <v>33</v>
      </c>
      <c r="W571" s="1" t="s">
        <v>32</v>
      </c>
      <c r="X571" t="str">
        <f>VLOOKUP(Table_query__64[[#This Row],[Nr]],'MyTracker Export'!A:P,'MyTracker Export'!$P$1,FALSE)</f>
        <v>Finished</v>
      </c>
      <c r="Y571" t="str">
        <f>VLOOKUP(Table_query__64[[#This Row],[Nr]],'MyTracker Export'!A:Z,'MyTracker Export'!$Z$1,FALSE)</f>
        <v>Miguel Menéndez</v>
      </c>
      <c r="Z571" t="e">
        <f>VLOOKUP(Table_query__64[[#This Row],[Nr]],'MyTracker Export'!A:AA,'MyTracker Export'!$AA$1,FALSE)</f>
        <v>#N/A</v>
      </c>
      <c r="AB571" s="19" t="str">
        <f>IF(Table_query__64[[#This Row],[Project status]]=Table_query__64[[#This Row],[Project Status Check]],"OK","NOK")</f>
        <v>OK</v>
      </c>
      <c r="AC571" s="19" t="str">
        <f>IF(Table_query__64[[#This Row],[PM]]=Table_query__64[[#This Row],[PM Check]],"OK","NOK")</f>
        <v>OK</v>
      </c>
      <c r="AD571" s="19" t="e">
        <f>IF(Table_query__64[[#This Row],[PP]]=Table_query__64[[#This Row],[Pilot Check]],"OK","NOK")</f>
        <v>#N/A</v>
      </c>
      <c r="AE571" s="19"/>
    </row>
    <row r="572" spans="1:31" hidden="1" x14ac:dyDescent="0.3">
      <c r="A572" s="1" t="s">
        <v>1261</v>
      </c>
      <c r="B572" s="2" t="s">
        <v>1262</v>
      </c>
      <c r="C572" s="3" t="s">
        <v>5013</v>
      </c>
      <c r="D572" s="2" t="s">
        <v>38</v>
      </c>
      <c r="E572" s="2" t="s">
        <v>82</v>
      </c>
      <c r="F572" s="2" t="s">
        <v>122</v>
      </c>
      <c r="G572" s="4">
        <v>45406.083333333336</v>
      </c>
      <c r="H572" s="4">
        <v>46022.041666666664</v>
      </c>
      <c r="I572" s="2" t="s">
        <v>1263</v>
      </c>
      <c r="J572" s="2" t="s">
        <v>136</v>
      </c>
      <c r="K572" s="2" t="s">
        <v>79</v>
      </c>
      <c r="L572" t="s">
        <v>211</v>
      </c>
      <c r="M572" s="2" t="s">
        <v>59</v>
      </c>
      <c r="N572" s="3" t="s">
        <v>8032</v>
      </c>
      <c r="O572" s="5">
        <v>0.5</v>
      </c>
      <c r="P572" s="5">
        <v>115146.36</v>
      </c>
      <c r="Q572" s="6">
        <v>2024</v>
      </c>
      <c r="R572" s="7">
        <v>2025</v>
      </c>
      <c r="T572" s="8">
        <v>2385</v>
      </c>
      <c r="U572" s="3" t="s">
        <v>10220</v>
      </c>
      <c r="V572" s="1" t="s">
        <v>33</v>
      </c>
      <c r="W572" s="1" t="s">
        <v>32</v>
      </c>
      <c r="X572" t="str">
        <f>VLOOKUP(Table_query__64[[#This Row],[Nr]],'MyTracker Export'!A:P,'MyTracker Export'!$P$1,FALSE)</f>
        <v>Finished</v>
      </c>
      <c r="Y572" t="str">
        <f>VLOOKUP(Table_query__64[[#This Row],[Nr]],'MyTracker Export'!A:Z,'MyTracker Export'!$Z$1,FALSE)</f>
        <v>Patrick Rosias</v>
      </c>
      <c r="Z572" t="str">
        <f>VLOOKUP(Table_query__64[[#This Row],[Nr]],'MyTracker Export'!A:AA,'MyTracker Export'!$AA$1,FALSE)</f>
        <v>Jurgen Van Den Driessche</v>
      </c>
      <c r="AB572" s="19" t="str">
        <f>IF(Table_query__64[[#This Row],[Project status]]=Table_query__64[[#This Row],[Project Status Check]],"OK","NOK")</f>
        <v>OK</v>
      </c>
      <c r="AC572" s="19" t="str">
        <f>IF(Table_query__64[[#This Row],[PM]]=Table_query__64[[#This Row],[PM Check]],"OK","NOK")</f>
        <v>OK</v>
      </c>
      <c r="AD572" s="19" t="str">
        <f>IF(Table_query__64[[#This Row],[PP]]=Table_query__64[[#This Row],[Pilot Check]],"OK","NOK")</f>
        <v>OK</v>
      </c>
      <c r="AE572" s="19"/>
    </row>
    <row r="573" spans="1:31" hidden="1" x14ac:dyDescent="0.3">
      <c r="A573" s="1" t="s">
        <v>1264</v>
      </c>
      <c r="B573" s="2" t="s">
        <v>837</v>
      </c>
      <c r="C573" s="3" t="s">
        <v>5332</v>
      </c>
      <c r="D573" s="2" t="s">
        <v>27</v>
      </c>
      <c r="E573" s="2" t="s">
        <v>25</v>
      </c>
      <c r="F573" s="2" t="s">
        <v>122</v>
      </c>
      <c r="G573" s="4">
        <v>45405.083333333336</v>
      </c>
      <c r="H573" s="4">
        <v>45778.083333333336</v>
      </c>
      <c r="I573" s="2" t="s">
        <v>845</v>
      </c>
      <c r="J573" s="2" t="s">
        <v>30</v>
      </c>
      <c r="K573" s="2"/>
      <c r="L573" t="s">
        <v>144</v>
      </c>
      <c r="M573" s="2" t="s">
        <v>29</v>
      </c>
      <c r="N573" s="3" t="s">
        <v>8033</v>
      </c>
      <c r="O573" s="5">
        <v>0.03</v>
      </c>
      <c r="P573" s="5">
        <v>18998.400000000001</v>
      </c>
      <c r="Q573" s="6">
        <v>2024</v>
      </c>
      <c r="R573" s="7">
        <v>2025</v>
      </c>
      <c r="T573" s="8">
        <v>2384</v>
      </c>
      <c r="U573" s="3" t="s">
        <v>10221</v>
      </c>
      <c r="V573" s="1" t="s">
        <v>33</v>
      </c>
      <c r="W573" s="1" t="s">
        <v>32</v>
      </c>
      <c r="X573" t="str">
        <f>VLOOKUP(Table_query__64[[#This Row],[Nr]],'MyTracker Export'!A:P,'MyTracker Export'!$P$1,FALSE)</f>
        <v>Finished</v>
      </c>
      <c r="Y573" t="str">
        <f>VLOOKUP(Table_query__64[[#This Row],[Nr]],'MyTracker Export'!A:Z,'MyTracker Export'!$Z$1,FALSE)</f>
        <v>Samir Gharbi</v>
      </c>
      <c r="Z573" t="str">
        <f>VLOOKUP(Table_query__64[[#This Row],[Nr]],'MyTracker Export'!A:AA,'MyTracker Export'!$AA$1,FALSE)</f>
        <v>Wissem Bensaid</v>
      </c>
      <c r="AB573" s="19" t="str">
        <f>IF(Table_query__64[[#This Row],[Project status]]=Table_query__64[[#This Row],[Project Status Check]],"OK","NOK")</f>
        <v>OK</v>
      </c>
      <c r="AC573" s="19" t="str">
        <f>IF(Table_query__64[[#This Row],[PM]]=Table_query__64[[#This Row],[PM Check]],"OK","NOK")</f>
        <v>OK</v>
      </c>
      <c r="AD573" s="19" t="str">
        <f>IF(Table_query__64[[#This Row],[PP]]=Table_query__64[[#This Row],[Pilot Check]],"OK","NOK")</f>
        <v>OK</v>
      </c>
      <c r="AE573" s="19"/>
    </row>
    <row r="574" spans="1:31" hidden="1" x14ac:dyDescent="0.3">
      <c r="A574" s="1" t="s">
        <v>1265</v>
      </c>
      <c r="B574" s="2" t="s">
        <v>233</v>
      </c>
      <c r="C574" s="3" t="s">
        <v>5333</v>
      </c>
      <c r="D574" s="2" t="s">
        <v>84</v>
      </c>
      <c r="E574" s="2" t="s">
        <v>36</v>
      </c>
      <c r="F574" s="2" t="s">
        <v>122</v>
      </c>
      <c r="G574" s="4">
        <v>45405.083333333336</v>
      </c>
      <c r="H574" s="4">
        <v>45742.041666666664</v>
      </c>
      <c r="I574" s="2" t="s">
        <v>415</v>
      </c>
      <c r="J574" s="2" t="s">
        <v>234</v>
      </c>
      <c r="K574" s="2"/>
      <c r="L574" t="s">
        <v>57</v>
      </c>
      <c r="M574" s="2" t="s">
        <v>29</v>
      </c>
      <c r="N574" s="3" t="s">
        <v>8034</v>
      </c>
      <c r="O574" s="5">
        <v>1</v>
      </c>
      <c r="P574" s="5">
        <v>39189.599999999999</v>
      </c>
      <c r="Q574" s="6">
        <v>2024</v>
      </c>
      <c r="R574" s="7">
        <v>2025</v>
      </c>
      <c r="T574" s="8">
        <v>2383</v>
      </c>
      <c r="U574" s="3" t="s">
        <v>10222</v>
      </c>
      <c r="V574" s="1" t="s">
        <v>33</v>
      </c>
      <c r="W574" s="1" t="s">
        <v>32</v>
      </c>
      <c r="X574" t="str">
        <f>VLOOKUP(Table_query__64[[#This Row],[Nr]],'MyTracker Export'!A:P,'MyTracker Export'!$P$1,FALSE)</f>
        <v>Finished</v>
      </c>
      <c r="Y574" t="e">
        <f>VLOOKUP(Table_query__64[[#This Row],[Nr]],'MyTracker Export'!A:Z,'MyTracker Export'!$Z$1,FALSE)</f>
        <v>#N/A</v>
      </c>
      <c r="Z574" t="str">
        <f>VLOOKUP(Table_query__64[[#This Row],[Nr]],'MyTracker Export'!A:AA,'MyTracker Export'!$AA$1,FALSE)</f>
        <v>Mark Sensenig</v>
      </c>
      <c r="AB574" s="19" t="str">
        <f>IF(Table_query__64[[#This Row],[Project status]]=Table_query__64[[#This Row],[Project Status Check]],"OK","NOK")</f>
        <v>OK</v>
      </c>
      <c r="AC574" s="19" t="e">
        <f>IF(Table_query__64[[#This Row],[PM]]=Table_query__64[[#This Row],[PM Check]],"OK","NOK")</f>
        <v>#N/A</v>
      </c>
      <c r="AD574" s="19" t="str">
        <f>IF(Table_query__64[[#This Row],[PP]]=Table_query__64[[#This Row],[Pilot Check]],"OK","NOK")</f>
        <v>OK</v>
      </c>
      <c r="AE574" s="19"/>
    </row>
    <row r="575" spans="1:31" hidden="1" x14ac:dyDescent="0.3">
      <c r="A575" s="1" t="s">
        <v>1266</v>
      </c>
      <c r="B575" s="2" t="s">
        <v>895</v>
      </c>
      <c r="C575" s="3" t="s">
        <v>5334</v>
      </c>
      <c r="D575" s="2" t="s">
        <v>38</v>
      </c>
      <c r="E575" s="2" t="s">
        <v>25</v>
      </c>
      <c r="F575" s="2" t="s">
        <v>122</v>
      </c>
      <c r="G575" s="4">
        <v>45404.083333333336</v>
      </c>
      <c r="H575" s="4">
        <v>45688.041666666664</v>
      </c>
      <c r="I575" s="2" t="s">
        <v>897</v>
      </c>
      <c r="J575" s="2" t="s">
        <v>569</v>
      </c>
      <c r="K575" s="2" t="s">
        <v>115</v>
      </c>
      <c r="L575" t="s">
        <v>1013</v>
      </c>
      <c r="M575" s="2" t="s">
        <v>59</v>
      </c>
      <c r="N575" s="3" t="s">
        <v>8035</v>
      </c>
      <c r="O575" s="5">
        <v>0.5</v>
      </c>
      <c r="P575" s="5">
        <v>848205.9</v>
      </c>
      <c r="Q575" s="6">
        <v>2024</v>
      </c>
      <c r="R575" s="7">
        <v>2025</v>
      </c>
      <c r="T575" s="8">
        <v>2382</v>
      </c>
      <c r="U575" s="3" t="s">
        <v>10223</v>
      </c>
      <c r="V575" s="1" t="s">
        <v>33</v>
      </c>
      <c r="W575" s="1" t="s">
        <v>32</v>
      </c>
      <c r="X575" t="str">
        <f>VLOOKUP(Table_query__64[[#This Row],[Nr]],'MyTracker Export'!A:P,'MyTracker Export'!$P$1,FALSE)</f>
        <v>Finished</v>
      </c>
      <c r="Y575" t="str">
        <f>VLOOKUP(Table_query__64[[#This Row],[Nr]],'MyTracker Export'!A:Z,'MyTracker Export'!$Z$1,FALSE)</f>
        <v>Zied Saihi</v>
      </c>
      <c r="Z575" t="str">
        <f>VLOOKUP(Table_query__64[[#This Row],[Nr]],'MyTracker Export'!A:AA,'MyTracker Export'!$AA$1,FALSE)</f>
        <v>Sébastien Lerson</v>
      </c>
      <c r="AB575" s="19" t="str">
        <f>IF(Table_query__64[[#This Row],[Project status]]=Table_query__64[[#This Row],[Project Status Check]],"OK","NOK")</f>
        <v>OK</v>
      </c>
      <c r="AC575" s="19" t="str">
        <f>IF(Table_query__64[[#This Row],[PM]]=Table_query__64[[#This Row],[PM Check]],"OK","NOK")</f>
        <v>OK</v>
      </c>
      <c r="AD575" s="19" t="str">
        <f>IF(Table_query__64[[#This Row],[PP]]=Table_query__64[[#This Row],[Pilot Check]],"OK","NOK")</f>
        <v>OK</v>
      </c>
      <c r="AE575" s="19"/>
    </row>
    <row r="576" spans="1:31" hidden="1" x14ac:dyDescent="0.3">
      <c r="A576" s="1" t="s">
        <v>1267</v>
      </c>
      <c r="B576" s="2" t="s">
        <v>999</v>
      </c>
      <c r="C576" s="3" t="s">
        <v>5335</v>
      </c>
      <c r="D576" s="2" t="s">
        <v>53</v>
      </c>
      <c r="E576" s="2" t="s">
        <v>43</v>
      </c>
      <c r="F576" s="2" t="s">
        <v>122</v>
      </c>
      <c r="G576" s="4">
        <v>45403.083333333336</v>
      </c>
      <c r="H576" s="4">
        <v>45504.083333333336</v>
      </c>
      <c r="I576" s="2" t="s">
        <v>359</v>
      </c>
      <c r="J576" s="2" t="s">
        <v>110</v>
      </c>
      <c r="K576" s="2" t="s">
        <v>115</v>
      </c>
      <c r="L576" t="s">
        <v>37</v>
      </c>
      <c r="M576" s="2" t="s">
        <v>59</v>
      </c>
      <c r="N576" s="3" t="s">
        <v>8036</v>
      </c>
      <c r="O576" s="5">
        <v>0.5</v>
      </c>
      <c r="P576" s="5">
        <v>8000.1</v>
      </c>
      <c r="Q576" s="6">
        <v>2024</v>
      </c>
      <c r="R576" s="7">
        <v>2024</v>
      </c>
      <c r="T576" s="8">
        <v>2381</v>
      </c>
      <c r="U576" s="3" t="s">
        <v>10224</v>
      </c>
      <c r="V576" s="1" t="s">
        <v>33</v>
      </c>
      <c r="W576" s="1" t="s">
        <v>32</v>
      </c>
      <c r="X576" t="str">
        <f>VLOOKUP(Table_query__64[[#This Row],[Nr]],'MyTracker Export'!A:P,'MyTracker Export'!$P$1,FALSE)</f>
        <v>Finished</v>
      </c>
      <c r="Y576" t="str">
        <f>VLOOKUP(Table_query__64[[#This Row],[Nr]],'MyTracker Export'!A:Z,'MyTracker Export'!$Z$1,FALSE)</f>
        <v>Emmanuel Van De Casteele</v>
      </c>
      <c r="Z576" t="str">
        <f>VLOOKUP(Table_query__64[[#This Row],[Nr]],'MyTracker Export'!A:AA,'MyTracker Export'!$AA$1,FALSE)</f>
        <v>Yannick Vega Fernandez</v>
      </c>
      <c r="AB576" s="19" t="str">
        <f>IF(Table_query__64[[#This Row],[Project status]]=Table_query__64[[#This Row],[Project Status Check]],"OK","NOK")</f>
        <v>OK</v>
      </c>
      <c r="AC576" s="19" t="str">
        <f>IF(Table_query__64[[#This Row],[PM]]=Table_query__64[[#This Row],[PM Check]],"OK","NOK")</f>
        <v>OK</v>
      </c>
      <c r="AD576" s="19" t="str">
        <f>IF(Table_query__64[[#This Row],[PP]]=Table_query__64[[#This Row],[Pilot Check]],"OK","NOK")</f>
        <v>NOK</v>
      </c>
      <c r="AE576" s="19"/>
    </row>
    <row r="577" spans="1:31" hidden="1" x14ac:dyDescent="0.3">
      <c r="A577" s="1" t="s">
        <v>1268</v>
      </c>
      <c r="B577" s="2" t="s">
        <v>999</v>
      </c>
      <c r="C577" s="3" t="s">
        <v>5336</v>
      </c>
      <c r="D577" s="2" t="s">
        <v>53</v>
      </c>
      <c r="E577" s="2" t="s">
        <v>43</v>
      </c>
      <c r="F577" s="2" t="s">
        <v>28</v>
      </c>
      <c r="G577" s="4">
        <v>45401.083333333336</v>
      </c>
      <c r="H577" s="4"/>
      <c r="I577" s="2" t="s">
        <v>359</v>
      </c>
      <c r="J577" s="2" t="s">
        <v>239</v>
      </c>
      <c r="K577" s="2" t="s">
        <v>67</v>
      </c>
      <c r="L577" t="s">
        <v>1269</v>
      </c>
      <c r="M577" s="2" t="s">
        <v>29</v>
      </c>
      <c r="N577" s="3" t="s">
        <v>8037</v>
      </c>
      <c r="O577" s="5">
        <v>5</v>
      </c>
      <c r="P577" s="5">
        <v>202726.42</v>
      </c>
      <c r="Q577" s="6">
        <v>2024</v>
      </c>
      <c r="R577" s="7" t="s">
        <v>31</v>
      </c>
      <c r="T577" s="8">
        <v>2380</v>
      </c>
      <c r="U577" s="3" t="s">
        <v>10225</v>
      </c>
      <c r="V577" s="1" t="s">
        <v>33</v>
      </c>
      <c r="W577" s="1" t="s">
        <v>32</v>
      </c>
      <c r="X577" t="str">
        <f>VLOOKUP(Table_query__64[[#This Row],[Nr]],'MyTracker Export'!A:P,'MyTracker Export'!$P$1,FALSE)</f>
        <v>Work in progress</v>
      </c>
      <c r="Y577" t="str">
        <f>VLOOKUP(Table_query__64[[#This Row],[Nr]],'MyTracker Export'!A:Z,'MyTracker Export'!$Z$1,FALSE)</f>
        <v>Emmanuel Van De Casteele</v>
      </c>
      <c r="Z577" t="str">
        <f>VLOOKUP(Table_query__64[[#This Row],[Nr]],'MyTracker Export'!A:AA,'MyTracker Export'!$AA$1,FALSE)</f>
        <v>Bram Puttemans</v>
      </c>
      <c r="AB577" s="19" t="str">
        <f>IF(Table_query__64[[#This Row],[Project status]]=Table_query__64[[#This Row],[Project Status Check]],"OK","NOK")</f>
        <v>OK</v>
      </c>
      <c r="AC577" s="19" t="str">
        <f>IF(Table_query__64[[#This Row],[PM]]=Table_query__64[[#This Row],[PM Check]],"OK","NOK")</f>
        <v>OK</v>
      </c>
      <c r="AD577" s="19" t="str">
        <f>IF(Table_query__64[[#This Row],[PP]]=Table_query__64[[#This Row],[Pilot Check]],"OK","NOK")</f>
        <v>OK</v>
      </c>
      <c r="AE577" s="19"/>
    </row>
    <row r="578" spans="1:31" hidden="1" x14ac:dyDescent="0.3">
      <c r="A578" s="1" t="s">
        <v>1270</v>
      </c>
      <c r="B578" s="2" t="s">
        <v>946</v>
      </c>
      <c r="C578" s="3" t="s">
        <v>5337</v>
      </c>
      <c r="D578" s="2" t="s">
        <v>38</v>
      </c>
      <c r="E578" s="2" t="s">
        <v>75</v>
      </c>
      <c r="F578" s="2" t="s">
        <v>122</v>
      </c>
      <c r="G578" s="4">
        <v>45400.083333333336</v>
      </c>
      <c r="H578" s="4">
        <v>45519.083333333336</v>
      </c>
      <c r="I578" s="2" t="s">
        <v>1271</v>
      </c>
      <c r="J578" s="2" t="s">
        <v>308</v>
      </c>
      <c r="K578" s="2" t="s">
        <v>115</v>
      </c>
      <c r="L578" t="s">
        <v>37</v>
      </c>
      <c r="M578" s="2" t="s">
        <v>29</v>
      </c>
      <c r="N578" s="3" t="s">
        <v>8038</v>
      </c>
      <c r="O578" s="5">
        <v>0.5</v>
      </c>
      <c r="P578" s="5">
        <v>38578</v>
      </c>
      <c r="Q578" s="6">
        <v>2024</v>
      </c>
      <c r="R578" s="7">
        <v>2024</v>
      </c>
      <c r="T578" s="8">
        <v>2379</v>
      </c>
      <c r="U578" s="3" t="s">
        <v>10226</v>
      </c>
      <c r="V578" s="1" t="s">
        <v>33</v>
      </c>
      <c r="W578" s="1" t="s">
        <v>32</v>
      </c>
      <c r="X578" t="str">
        <f>VLOOKUP(Table_query__64[[#This Row],[Nr]],'MyTracker Export'!A:P,'MyTracker Export'!$P$1,FALSE)</f>
        <v>Finished</v>
      </c>
      <c r="Y578" t="str">
        <f>VLOOKUP(Table_query__64[[#This Row],[Nr]],'MyTracker Export'!A:Z,'MyTracker Export'!$Z$1,FALSE)</f>
        <v>Gmar Ben Jaber</v>
      </c>
      <c r="Z578" t="str">
        <f>VLOOKUP(Table_query__64[[#This Row],[Nr]],'MyTracker Export'!A:AA,'MyTracker Export'!$AA$1,FALSE)</f>
        <v>Nicolas Dubois</v>
      </c>
      <c r="AB578" s="19" t="str">
        <f>IF(Table_query__64[[#This Row],[Project status]]=Table_query__64[[#This Row],[Project Status Check]],"OK","NOK")</f>
        <v>OK</v>
      </c>
      <c r="AC578" s="19" t="str">
        <f>IF(Table_query__64[[#This Row],[PM]]=Table_query__64[[#This Row],[PM Check]],"OK","NOK")</f>
        <v>OK</v>
      </c>
      <c r="AD578" s="19" t="str">
        <f>IF(Table_query__64[[#This Row],[PP]]=Table_query__64[[#This Row],[Pilot Check]],"OK","NOK")</f>
        <v>OK</v>
      </c>
      <c r="AE578" s="19"/>
    </row>
    <row r="579" spans="1:31" hidden="1" x14ac:dyDescent="0.3">
      <c r="A579" s="1" t="s">
        <v>1272</v>
      </c>
      <c r="B579" s="2" t="s">
        <v>1273</v>
      </c>
      <c r="C579" s="3" t="s">
        <v>5338</v>
      </c>
      <c r="D579" s="2" t="s">
        <v>38</v>
      </c>
      <c r="E579" s="2" t="s">
        <v>75</v>
      </c>
      <c r="F579" s="2" t="s">
        <v>122</v>
      </c>
      <c r="G579" s="4">
        <v>45399.083333333336</v>
      </c>
      <c r="H579" s="4">
        <v>45778.083333333336</v>
      </c>
      <c r="I579" s="2" t="s">
        <v>1274</v>
      </c>
      <c r="J579" s="2" t="s">
        <v>78</v>
      </c>
      <c r="K579" s="2" t="s">
        <v>1216</v>
      </c>
      <c r="L579" t="s">
        <v>37</v>
      </c>
      <c r="M579" s="2" t="s">
        <v>29</v>
      </c>
      <c r="N579" s="3" t="s">
        <v>8039</v>
      </c>
      <c r="O579" s="5">
        <v>1</v>
      </c>
      <c r="P579" s="5">
        <v>22598</v>
      </c>
      <c r="Q579" s="6">
        <v>2024</v>
      </c>
      <c r="R579" s="7">
        <v>2025</v>
      </c>
      <c r="T579" s="8">
        <v>2378</v>
      </c>
      <c r="U579" s="3" t="s">
        <v>10227</v>
      </c>
      <c r="V579" s="1" t="s">
        <v>33</v>
      </c>
      <c r="W579" s="1" t="s">
        <v>32</v>
      </c>
      <c r="X579" t="str">
        <f>VLOOKUP(Table_query__64[[#This Row],[Nr]],'MyTracker Export'!A:P,'MyTracker Export'!$P$1,FALSE)</f>
        <v>Finished</v>
      </c>
      <c r="Y579" t="str">
        <f>VLOOKUP(Table_query__64[[#This Row],[Nr]],'MyTracker Export'!A:Z,'MyTracker Export'!$Z$1,FALSE)</f>
        <v>Bernard Herens</v>
      </c>
      <c r="Z579" t="str">
        <f>VLOOKUP(Table_query__64[[#This Row],[Nr]],'MyTracker Export'!A:AA,'MyTracker Export'!$AA$1,FALSE)</f>
        <v>Yves Debaisieux</v>
      </c>
      <c r="AB579" s="19" t="str">
        <f>IF(Table_query__64[[#This Row],[Project status]]=Table_query__64[[#This Row],[Project Status Check]],"OK","NOK")</f>
        <v>OK</v>
      </c>
      <c r="AC579" s="19" t="str">
        <f>IF(Table_query__64[[#This Row],[PM]]=Table_query__64[[#This Row],[PM Check]],"OK","NOK")</f>
        <v>OK</v>
      </c>
      <c r="AD579" s="19" t="str">
        <f>IF(Table_query__64[[#This Row],[PP]]=Table_query__64[[#This Row],[Pilot Check]],"OK","NOK")</f>
        <v>OK</v>
      </c>
      <c r="AE579" s="19"/>
    </row>
    <row r="580" spans="1:31" hidden="1" x14ac:dyDescent="0.3">
      <c r="A580" s="1" t="s">
        <v>1275</v>
      </c>
      <c r="B580" s="2" t="s">
        <v>146</v>
      </c>
      <c r="C580" s="3" t="s">
        <v>5339</v>
      </c>
      <c r="D580" s="2" t="s">
        <v>38</v>
      </c>
      <c r="E580" s="2" t="s">
        <v>75</v>
      </c>
      <c r="F580" s="2" t="s">
        <v>122</v>
      </c>
      <c r="G580" s="4">
        <v>45397.083333333336</v>
      </c>
      <c r="H580" s="4">
        <v>45961.041666666664</v>
      </c>
      <c r="I580" s="2" t="s">
        <v>1277</v>
      </c>
      <c r="J580" s="2" t="s">
        <v>540</v>
      </c>
      <c r="K580" s="2" t="s">
        <v>131</v>
      </c>
      <c r="L580" t="s">
        <v>1276</v>
      </c>
      <c r="M580" s="2" t="s">
        <v>29</v>
      </c>
      <c r="N580" s="3" t="s">
        <v>8040</v>
      </c>
      <c r="O580" s="5">
        <v>5</v>
      </c>
      <c r="P580" s="5">
        <v>471860.06</v>
      </c>
      <c r="Q580" s="6">
        <v>2024</v>
      </c>
      <c r="R580" s="7">
        <v>2025</v>
      </c>
      <c r="T580" s="8">
        <v>2377</v>
      </c>
      <c r="U580" s="3" t="s">
        <v>10228</v>
      </c>
      <c r="V580" s="1" t="s">
        <v>33</v>
      </c>
      <c r="W580" s="1" t="s">
        <v>32</v>
      </c>
      <c r="X580" t="str">
        <f>VLOOKUP(Table_query__64[[#This Row],[Nr]],'MyTracker Export'!A:P,'MyTracker Export'!$P$1,FALSE)</f>
        <v>Finished</v>
      </c>
      <c r="Y580" t="str">
        <f>VLOOKUP(Table_query__64[[#This Row],[Nr]],'MyTracker Export'!A:Z,'MyTracker Export'!$Z$1,FALSE)</f>
        <v>Véronique Dufrasne</v>
      </c>
      <c r="Z580" t="str">
        <f>VLOOKUP(Table_query__64[[#This Row],[Nr]],'MyTracker Export'!A:AA,'MyTracker Export'!$AA$1,FALSE)</f>
        <v>Xavier Noriega</v>
      </c>
      <c r="AB580" s="19" t="str">
        <f>IF(Table_query__64[[#This Row],[Project status]]=Table_query__64[[#This Row],[Project Status Check]],"OK","NOK")</f>
        <v>OK</v>
      </c>
      <c r="AC580" s="19" t="str">
        <f>IF(Table_query__64[[#This Row],[PM]]=Table_query__64[[#This Row],[PM Check]],"OK","NOK")</f>
        <v>NOK</v>
      </c>
      <c r="AD580" s="19" t="str">
        <f>IF(Table_query__64[[#This Row],[PP]]=Table_query__64[[#This Row],[Pilot Check]],"OK","NOK")</f>
        <v>OK</v>
      </c>
      <c r="AE580" s="19"/>
    </row>
    <row r="581" spans="1:31" x14ac:dyDescent="0.3">
      <c r="A581" s="1" t="s">
        <v>1278</v>
      </c>
      <c r="B581" s="2" t="s">
        <v>1279</v>
      </c>
      <c r="C581" s="3" t="s">
        <v>5340</v>
      </c>
      <c r="D581" s="2" t="s">
        <v>27</v>
      </c>
      <c r="E581" s="2" t="s">
        <v>25</v>
      </c>
      <c r="F581" s="2" t="s">
        <v>28</v>
      </c>
      <c r="G581" s="4">
        <v>45395.083333333336</v>
      </c>
      <c r="H581" s="4"/>
      <c r="I581" s="2" t="s">
        <v>914</v>
      </c>
      <c r="J581" s="2" t="s">
        <v>30</v>
      </c>
      <c r="K581" s="2"/>
      <c r="L581" t="s">
        <v>1108</v>
      </c>
      <c r="M581" s="2" t="s">
        <v>29</v>
      </c>
      <c r="N581" s="3" t="s">
        <v>8041</v>
      </c>
      <c r="O581" s="5">
        <v>0</v>
      </c>
      <c r="P581" s="5">
        <v>19759.2</v>
      </c>
      <c r="Q581" s="6">
        <v>2024</v>
      </c>
      <c r="R581" s="7" t="s">
        <v>31</v>
      </c>
      <c r="T581" s="8">
        <v>2376</v>
      </c>
      <c r="U581" s="3" t="s">
        <v>10229</v>
      </c>
      <c r="V581" s="1" t="s">
        <v>33</v>
      </c>
      <c r="W581" s="1" t="s">
        <v>32</v>
      </c>
      <c r="X581" t="str">
        <f>VLOOKUP(Table_query__64[[#This Row],[Nr]],'MyTracker Export'!A:P,'MyTracker Export'!$P$1,FALSE)</f>
        <v>Finished</v>
      </c>
      <c r="Y581" t="str">
        <f>VLOOKUP(Table_query__64[[#This Row],[Nr]],'MyTracker Export'!A:Z,'MyTracker Export'!$Z$1,FALSE)</f>
        <v>Anouar Trigui</v>
      </c>
      <c r="Z581" t="str">
        <f>VLOOKUP(Table_query__64[[#This Row],[Nr]],'MyTracker Export'!A:AA,'MyTracker Export'!$AA$1,FALSE)</f>
        <v>Wissem Bensaid</v>
      </c>
      <c r="AB581" s="19" t="str">
        <f>IF(Table_query__64[[#This Row],[Project status]]=Table_query__64[[#This Row],[Project Status Check]],"OK","NOK")</f>
        <v>NOK</v>
      </c>
      <c r="AC581" s="19" t="str">
        <f>IF(Table_query__64[[#This Row],[PM]]=Table_query__64[[#This Row],[PM Check]],"OK","NOK")</f>
        <v>OK</v>
      </c>
      <c r="AD581" s="19" t="str">
        <f>IF(Table_query__64[[#This Row],[PP]]=Table_query__64[[#This Row],[Pilot Check]],"OK","NOK")</f>
        <v>OK</v>
      </c>
      <c r="AE581" s="19"/>
    </row>
    <row r="582" spans="1:31" x14ac:dyDescent="0.3">
      <c r="A582" s="1" t="s">
        <v>1280</v>
      </c>
      <c r="B582" s="2" t="s">
        <v>1281</v>
      </c>
      <c r="C582" s="3" t="s">
        <v>5341</v>
      </c>
      <c r="D582" s="2" t="s">
        <v>178</v>
      </c>
      <c r="E582" s="2" t="s">
        <v>82</v>
      </c>
      <c r="F582" s="2" t="s">
        <v>28</v>
      </c>
      <c r="G582" s="4">
        <v>45418.083333333336</v>
      </c>
      <c r="H582" s="4"/>
      <c r="I582" s="2" t="s">
        <v>463</v>
      </c>
      <c r="J582" s="2" t="s">
        <v>530</v>
      </c>
      <c r="K582" s="2"/>
      <c r="L582" t="s">
        <v>57</v>
      </c>
      <c r="M582" s="2" t="s">
        <v>59</v>
      </c>
      <c r="N582" s="3" t="s">
        <v>8042</v>
      </c>
      <c r="O582" s="5">
        <v>1</v>
      </c>
      <c r="P582" s="5">
        <v>12875.1</v>
      </c>
      <c r="Q582" s="6">
        <v>2024</v>
      </c>
      <c r="R582" s="7" t="s">
        <v>31</v>
      </c>
      <c r="T582" s="8">
        <v>2375</v>
      </c>
      <c r="U582" s="3" t="s">
        <v>10230</v>
      </c>
      <c r="V582" s="1" t="s">
        <v>33</v>
      </c>
      <c r="W582" s="1" t="s">
        <v>32</v>
      </c>
      <c r="X582" t="str">
        <f>VLOOKUP(Table_query__64[[#This Row],[Nr]],'MyTracker Export'!A:P,'MyTracker Export'!$P$1,FALSE)</f>
        <v>Finished</v>
      </c>
      <c r="Y582" t="str">
        <f>VLOOKUP(Table_query__64[[#This Row],[Nr]],'MyTracker Export'!A:Z,'MyTracker Export'!$Z$1,FALSE)</f>
        <v>Anja Lüttringhaus</v>
      </c>
      <c r="Z582" t="str">
        <f>VLOOKUP(Table_query__64[[#This Row],[Nr]],'MyTracker Export'!A:AA,'MyTracker Export'!$AA$1,FALSE)</f>
        <v>Philippe Fürst</v>
      </c>
      <c r="AB582" s="19" t="str">
        <f>IF(Table_query__64[[#This Row],[Project status]]=Table_query__64[[#This Row],[Project Status Check]],"OK","NOK")</f>
        <v>NOK</v>
      </c>
      <c r="AC582" s="19" t="str">
        <f>IF(Table_query__64[[#This Row],[PM]]=Table_query__64[[#This Row],[PM Check]],"OK","NOK")</f>
        <v>OK</v>
      </c>
      <c r="AD582" s="19" t="str">
        <f>IF(Table_query__64[[#This Row],[PP]]=Table_query__64[[#This Row],[Pilot Check]],"OK","NOK")</f>
        <v>OK</v>
      </c>
      <c r="AE582" s="19"/>
    </row>
    <row r="583" spans="1:31" hidden="1" x14ac:dyDescent="0.3">
      <c r="A583" s="1" t="s">
        <v>1282</v>
      </c>
      <c r="B583" s="2" t="s">
        <v>268</v>
      </c>
      <c r="C583" s="3" t="s">
        <v>5342</v>
      </c>
      <c r="D583" s="2" t="s">
        <v>53</v>
      </c>
      <c r="E583" s="2" t="s">
        <v>82</v>
      </c>
      <c r="F583" s="2" t="s">
        <v>122</v>
      </c>
      <c r="G583" s="4">
        <v>45394.083333333336</v>
      </c>
      <c r="H583" s="4">
        <v>45443.083333333336</v>
      </c>
      <c r="I583" s="2" t="s">
        <v>1202</v>
      </c>
      <c r="J583" s="2" t="s">
        <v>1203</v>
      </c>
      <c r="K583" s="2" t="s">
        <v>141</v>
      </c>
      <c r="L583" t="s">
        <v>57</v>
      </c>
      <c r="M583" s="2" t="s">
        <v>29</v>
      </c>
      <c r="N583" s="3" t="s">
        <v>8043</v>
      </c>
      <c r="O583" s="5">
        <v>5</v>
      </c>
      <c r="P583" s="5">
        <v>0</v>
      </c>
      <c r="Q583" s="6">
        <v>2024</v>
      </c>
      <c r="R583" s="7">
        <v>2024</v>
      </c>
      <c r="T583" s="8">
        <v>2374</v>
      </c>
      <c r="U583" s="3" t="s">
        <v>10231</v>
      </c>
      <c r="V583" s="1" t="s">
        <v>33</v>
      </c>
      <c r="W583" s="1" t="s">
        <v>32</v>
      </c>
      <c r="X583" t="str">
        <f>VLOOKUP(Table_query__64[[#This Row],[Nr]],'MyTracker Export'!A:P,'MyTracker Export'!$P$1,FALSE)</f>
        <v>Finished</v>
      </c>
      <c r="Y583" t="e">
        <f>VLOOKUP(Table_query__64[[#This Row],[Nr]],'MyTracker Export'!A:Z,'MyTracker Export'!$Z$1,FALSE)</f>
        <v>#N/A</v>
      </c>
      <c r="Z583" t="e">
        <f>VLOOKUP(Table_query__64[[#This Row],[Nr]],'MyTracker Export'!A:AA,'MyTracker Export'!$AA$1,FALSE)</f>
        <v>#N/A</v>
      </c>
      <c r="AB583" s="19" t="str">
        <f>IF(Table_query__64[[#This Row],[Project status]]=Table_query__64[[#This Row],[Project Status Check]],"OK","NOK")</f>
        <v>OK</v>
      </c>
      <c r="AC583" s="19" t="e">
        <f>IF(Table_query__64[[#This Row],[PM]]=Table_query__64[[#This Row],[PM Check]],"OK","NOK")</f>
        <v>#N/A</v>
      </c>
      <c r="AD583" s="19" t="e">
        <f>IF(Table_query__64[[#This Row],[PP]]=Table_query__64[[#This Row],[Pilot Check]],"OK","NOK")</f>
        <v>#N/A</v>
      </c>
      <c r="AE583" s="19"/>
    </row>
    <row r="584" spans="1:31" hidden="1" x14ac:dyDescent="0.3">
      <c r="A584" s="1" t="s">
        <v>1283</v>
      </c>
      <c r="B584" s="2" t="s">
        <v>1284</v>
      </c>
      <c r="C584" s="3" t="s">
        <v>5343</v>
      </c>
      <c r="D584" s="2" t="s">
        <v>58</v>
      </c>
      <c r="E584" s="2" t="s">
        <v>36</v>
      </c>
      <c r="F584" s="2" t="s">
        <v>122</v>
      </c>
      <c r="G584" s="4">
        <v>45394.083333333336</v>
      </c>
      <c r="H584" s="4">
        <v>45596.041666666664</v>
      </c>
      <c r="I584" s="2" t="s">
        <v>60</v>
      </c>
      <c r="J584" s="2" t="s">
        <v>1138</v>
      </c>
      <c r="K584" s="2"/>
      <c r="L584" t="s">
        <v>44</v>
      </c>
      <c r="M584" s="2" t="s">
        <v>29</v>
      </c>
      <c r="N584" s="3" t="s">
        <v>8044</v>
      </c>
      <c r="O584" s="5">
        <v>7</v>
      </c>
      <c r="P584" s="5">
        <v>348958.8</v>
      </c>
      <c r="Q584" s="6">
        <v>2024</v>
      </c>
      <c r="R584" s="7">
        <v>2024</v>
      </c>
      <c r="T584" s="8">
        <v>2373</v>
      </c>
      <c r="U584" s="3" t="s">
        <v>10232</v>
      </c>
      <c r="V584" s="1" t="s">
        <v>33</v>
      </c>
      <c r="W584" s="1" t="s">
        <v>32</v>
      </c>
      <c r="X584" t="str">
        <f>VLOOKUP(Table_query__64[[#This Row],[Nr]],'MyTracker Export'!A:P,'MyTracker Export'!$P$1,FALSE)</f>
        <v>Finished</v>
      </c>
      <c r="Y584" t="str">
        <f>VLOOKUP(Table_query__64[[#This Row],[Nr]],'MyTracker Export'!A:Z,'MyTracker Export'!$Z$1,FALSE)</f>
        <v>Maria Bonaccio</v>
      </c>
      <c r="Z584" t="e">
        <f>VLOOKUP(Table_query__64[[#This Row],[Nr]],'MyTracker Export'!A:AA,'MyTracker Export'!$AA$1,FALSE)</f>
        <v>#N/A</v>
      </c>
      <c r="AB584" s="19" t="str">
        <f>IF(Table_query__64[[#This Row],[Project status]]=Table_query__64[[#This Row],[Project Status Check]],"OK","NOK")</f>
        <v>OK</v>
      </c>
      <c r="AC584" s="19" t="str">
        <f>IF(Table_query__64[[#This Row],[PM]]=Table_query__64[[#This Row],[PM Check]],"OK","NOK")</f>
        <v>OK</v>
      </c>
      <c r="AD584" s="19" t="e">
        <f>IF(Table_query__64[[#This Row],[PP]]=Table_query__64[[#This Row],[Pilot Check]],"OK","NOK")</f>
        <v>#N/A</v>
      </c>
      <c r="AE584" s="19"/>
    </row>
    <row r="585" spans="1:31" hidden="1" x14ac:dyDescent="0.3">
      <c r="A585" s="1" t="s">
        <v>1285</v>
      </c>
      <c r="B585" s="2" t="s">
        <v>779</v>
      </c>
      <c r="C585" s="3" t="s">
        <v>5344</v>
      </c>
      <c r="D585" s="2" t="s">
        <v>38</v>
      </c>
      <c r="E585" s="2" t="s">
        <v>82</v>
      </c>
      <c r="F585" s="2" t="s">
        <v>122</v>
      </c>
      <c r="G585" s="4">
        <v>45323.041666666664</v>
      </c>
      <c r="H585" s="4">
        <v>45427.083333333336</v>
      </c>
      <c r="I585" s="2" t="s">
        <v>1286</v>
      </c>
      <c r="J585" s="2" t="s">
        <v>140</v>
      </c>
      <c r="K585" s="2" t="s">
        <v>141</v>
      </c>
      <c r="L585" t="s">
        <v>57</v>
      </c>
      <c r="M585" s="2" t="s">
        <v>59</v>
      </c>
      <c r="N585" s="3" t="s">
        <v>8045</v>
      </c>
      <c r="O585" s="5">
        <v>1</v>
      </c>
      <c r="P585" s="5">
        <v>50007.89</v>
      </c>
      <c r="Q585" s="6">
        <v>2024</v>
      </c>
      <c r="R585" s="7">
        <v>2024</v>
      </c>
      <c r="T585" s="8">
        <v>2372</v>
      </c>
      <c r="U585" s="3" t="s">
        <v>10233</v>
      </c>
      <c r="V585" s="1" t="s">
        <v>33</v>
      </c>
      <c r="W585" s="1" t="s">
        <v>32</v>
      </c>
      <c r="X585" t="str">
        <f>VLOOKUP(Table_query__64[[#This Row],[Nr]],'MyTracker Export'!A:P,'MyTracker Export'!$P$1,FALSE)</f>
        <v>Finished</v>
      </c>
      <c r="Y585" t="e">
        <f>VLOOKUP(Table_query__64[[#This Row],[Nr]],'MyTracker Export'!A:Z,'MyTracker Export'!$Z$1,FALSE)</f>
        <v>#N/A</v>
      </c>
      <c r="Z585" t="str">
        <f>VLOOKUP(Table_query__64[[#This Row],[Nr]],'MyTracker Export'!A:AA,'MyTracker Export'!$AA$1,FALSE)</f>
        <v>Denis Remacle</v>
      </c>
      <c r="AB585" s="19" t="str">
        <f>IF(Table_query__64[[#This Row],[Project status]]=Table_query__64[[#This Row],[Project Status Check]],"OK","NOK")</f>
        <v>OK</v>
      </c>
      <c r="AC585" s="19" t="e">
        <f>IF(Table_query__64[[#This Row],[PM]]=Table_query__64[[#This Row],[PM Check]],"OK","NOK")</f>
        <v>#N/A</v>
      </c>
      <c r="AD585" s="19" t="str">
        <f>IF(Table_query__64[[#This Row],[PP]]=Table_query__64[[#This Row],[Pilot Check]],"OK","NOK")</f>
        <v>OK</v>
      </c>
      <c r="AE585" s="19"/>
    </row>
    <row r="586" spans="1:31" hidden="1" x14ac:dyDescent="0.3">
      <c r="A586" s="1" t="s">
        <v>1287</v>
      </c>
      <c r="B586" s="2" t="s">
        <v>779</v>
      </c>
      <c r="C586" s="3" t="s">
        <v>5345</v>
      </c>
      <c r="D586" s="2" t="s">
        <v>38</v>
      </c>
      <c r="E586" s="2" t="s">
        <v>82</v>
      </c>
      <c r="F586" s="2" t="s">
        <v>122</v>
      </c>
      <c r="G586" s="4">
        <v>45323.041666666664</v>
      </c>
      <c r="H586" s="4">
        <v>45565.083333333336</v>
      </c>
      <c r="I586" s="2" t="s">
        <v>140</v>
      </c>
      <c r="J586" s="2" t="s">
        <v>270</v>
      </c>
      <c r="K586" s="2" t="s">
        <v>141</v>
      </c>
      <c r="L586" t="s">
        <v>57</v>
      </c>
      <c r="M586" s="2" t="s">
        <v>59</v>
      </c>
      <c r="N586" s="3" t="s">
        <v>8046</v>
      </c>
      <c r="O586" s="5">
        <v>2.5</v>
      </c>
      <c r="P586" s="5">
        <v>50007.89</v>
      </c>
      <c r="Q586" s="6">
        <v>2024</v>
      </c>
      <c r="R586" s="7">
        <v>2024</v>
      </c>
      <c r="T586" s="8">
        <v>2371</v>
      </c>
      <c r="U586" s="3" t="s">
        <v>10234</v>
      </c>
      <c r="V586" s="1" t="s">
        <v>33</v>
      </c>
      <c r="W586" s="1" t="s">
        <v>32</v>
      </c>
      <c r="X586" t="str">
        <f>VLOOKUP(Table_query__64[[#This Row],[Nr]],'MyTracker Export'!A:P,'MyTracker Export'!$P$1,FALSE)</f>
        <v>Finished</v>
      </c>
      <c r="Y586" t="str">
        <f>VLOOKUP(Table_query__64[[#This Row],[Nr]],'MyTracker Export'!A:Z,'MyTracker Export'!$Z$1,FALSE)</f>
        <v>Denis Remacle</v>
      </c>
      <c r="Z586" t="str">
        <f>VLOOKUP(Table_query__64[[#This Row],[Nr]],'MyTracker Export'!A:AA,'MyTracker Export'!$AA$1,FALSE)</f>
        <v>Damien Hemmeryckx</v>
      </c>
      <c r="AB586" s="19" t="str">
        <f>IF(Table_query__64[[#This Row],[Project status]]=Table_query__64[[#This Row],[Project Status Check]],"OK","NOK")</f>
        <v>OK</v>
      </c>
      <c r="AC586" s="19" t="str">
        <f>IF(Table_query__64[[#This Row],[PM]]=Table_query__64[[#This Row],[PM Check]],"OK","NOK")</f>
        <v>OK</v>
      </c>
      <c r="AD586" s="19" t="str">
        <f>IF(Table_query__64[[#This Row],[PP]]=Table_query__64[[#This Row],[Pilot Check]],"OK","NOK")</f>
        <v>OK</v>
      </c>
      <c r="AE586" s="19"/>
    </row>
    <row r="587" spans="1:31" hidden="1" x14ac:dyDescent="0.3">
      <c r="A587" s="1" t="s">
        <v>1288</v>
      </c>
      <c r="B587" s="2" t="s">
        <v>1289</v>
      </c>
      <c r="C587" s="3" t="s">
        <v>5346</v>
      </c>
      <c r="D587" s="2" t="s">
        <v>45</v>
      </c>
      <c r="E587" s="2" t="s">
        <v>43</v>
      </c>
      <c r="F587" s="2" t="s">
        <v>122</v>
      </c>
      <c r="G587" s="4">
        <v>45393.083333333336</v>
      </c>
      <c r="H587" s="4">
        <v>45411.083333333336</v>
      </c>
      <c r="I587" s="2" t="s">
        <v>72</v>
      </c>
      <c r="J587" s="2" t="s">
        <v>184</v>
      </c>
      <c r="K587" s="2"/>
      <c r="L587" t="s">
        <v>610</v>
      </c>
      <c r="M587" s="2" t="s">
        <v>59</v>
      </c>
      <c r="N587" s="3" t="s">
        <v>8047</v>
      </c>
      <c r="O587" s="5">
        <v>1.4</v>
      </c>
      <c r="P587" s="5">
        <v>0</v>
      </c>
      <c r="Q587" s="6">
        <v>2024</v>
      </c>
      <c r="R587" s="7">
        <v>2024</v>
      </c>
      <c r="T587" s="8">
        <v>2370</v>
      </c>
      <c r="U587" s="3" t="s">
        <v>10235</v>
      </c>
      <c r="V587" s="1" t="s">
        <v>33</v>
      </c>
      <c r="W587" s="1" t="s">
        <v>32</v>
      </c>
      <c r="X587" t="str">
        <f>VLOOKUP(Table_query__64[[#This Row],[Nr]],'MyTracker Export'!A:P,'MyTracker Export'!$P$1,FALSE)</f>
        <v>Finished</v>
      </c>
      <c r="Y587" t="str">
        <f>VLOOKUP(Table_query__64[[#This Row],[Nr]],'MyTracker Export'!A:Z,'MyTracker Export'!$Z$1,FALSE)</f>
        <v>Lucas Soto</v>
      </c>
      <c r="Z587" t="str">
        <f>VLOOKUP(Table_query__64[[#This Row],[Nr]],'MyTracker Export'!A:AA,'MyTracker Export'!$AA$1,FALSE)</f>
        <v>Begona Soto</v>
      </c>
      <c r="AB587" s="19" t="str">
        <f>IF(Table_query__64[[#This Row],[Project status]]=Table_query__64[[#This Row],[Project Status Check]],"OK","NOK")</f>
        <v>OK</v>
      </c>
      <c r="AC587" s="19" t="str">
        <f>IF(Table_query__64[[#This Row],[PM]]=Table_query__64[[#This Row],[PM Check]],"OK","NOK")</f>
        <v>NOK</v>
      </c>
      <c r="AD587" s="19" t="str">
        <f>IF(Table_query__64[[#This Row],[PP]]=Table_query__64[[#This Row],[Pilot Check]],"OK","NOK")</f>
        <v>OK</v>
      </c>
      <c r="AE587" s="19"/>
    </row>
    <row r="588" spans="1:31" hidden="1" x14ac:dyDescent="0.3">
      <c r="A588" s="1" t="s">
        <v>1290</v>
      </c>
      <c r="B588" s="2" t="s">
        <v>1291</v>
      </c>
      <c r="C588" s="3" t="s">
        <v>5347</v>
      </c>
      <c r="D588" s="2" t="s">
        <v>53</v>
      </c>
      <c r="E588" s="2" t="s">
        <v>43</v>
      </c>
      <c r="F588" s="2" t="s">
        <v>122</v>
      </c>
      <c r="G588" s="4">
        <v>45393.083333333336</v>
      </c>
      <c r="H588" s="4">
        <v>45518.083333333336</v>
      </c>
      <c r="I588" s="2" t="s">
        <v>1260</v>
      </c>
      <c r="J588" s="2" t="s">
        <v>1292</v>
      </c>
      <c r="K588" s="2"/>
      <c r="L588" t="s">
        <v>242</v>
      </c>
      <c r="M588" s="2" t="s">
        <v>29</v>
      </c>
      <c r="N588" s="3" t="s">
        <v>8048</v>
      </c>
      <c r="O588" s="5">
        <v>2000000</v>
      </c>
      <c r="P588" s="5">
        <v>6000</v>
      </c>
      <c r="Q588" s="6">
        <v>2024</v>
      </c>
      <c r="R588" s="7">
        <v>2024</v>
      </c>
      <c r="T588" s="8">
        <v>2369</v>
      </c>
      <c r="U588" s="3" t="s">
        <v>10236</v>
      </c>
      <c r="V588" s="1" t="s">
        <v>33</v>
      </c>
      <c r="W588" s="1" t="s">
        <v>32</v>
      </c>
      <c r="X588" t="str">
        <f>VLOOKUP(Table_query__64[[#This Row],[Nr]],'MyTracker Export'!A:P,'MyTracker Export'!$P$1,FALSE)</f>
        <v>Finished</v>
      </c>
      <c r="Y588" t="e">
        <f>VLOOKUP(Table_query__64[[#This Row],[Nr]],'MyTracker Export'!A:Z,'MyTracker Export'!$Z$1,FALSE)</f>
        <v>#N/A</v>
      </c>
      <c r="Z588" t="e">
        <f>VLOOKUP(Table_query__64[[#This Row],[Nr]],'MyTracker Export'!A:AA,'MyTracker Export'!$AA$1,FALSE)</f>
        <v>#N/A</v>
      </c>
      <c r="AB588" s="19" t="str">
        <f>IF(Table_query__64[[#This Row],[Project status]]=Table_query__64[[#This Row],[Project Status Check]],"OK","NOK")</f>
        <v>OK</v>
      </c>
      <c r="AC588" s="19" t="e">
        <f>IF(Table_query__64[[#This Row],[PM]]=Table_query__64[[#This Row],[PM Check]],"OK","NOK")</f>
        <v>#N/A</v>
      </c>
      <c r="AD588" s="19" t="e">
        <f>IF(Table_query__64[[#This Row],[PP]]=Table_query__64[[#This Row],[Pilot Check]],"OK","NOK")</f>
        <v>#N/A</v>
      </c>
      <c r="AE588" s="19"/>
    </row>
    <row r="589" spans="1:31" hidden="1" x14ac:dyDescent="0.3">
      <c r="A589" s="1" t="s">
        <v>1293</v>
      </c>
      <c r="B589" s="2" t="s">
        <v>146</v>
      </c>
      <c r="C589" s="3" t="s">
        <v>5348</v>
      </c>
      <c r="D589" s="2" t="s">
        <v>38</v>
      </c>
      <c r="E589" s="2" t="s">
        <v>75</v>
      </c>
      <c r="F589" s="2" t="s">
        <v>28</v>
      </c>
      <c r="G589" s="4">
        <v>45392.083333333336</v>
      </c>
      <c r="H589" s="4">
        <v>45813.083333333336</v>
      </c>
      <c r="I589" s="2" t="s">
        <v>990</v>
      </c>
      <c r="J589" s="2" t="s">
        <v>540</v>
      </c>
      <c r="K589" s="2" t="s">
        <v>115</v>
      </c>
      <c r="L589" t="s">
        <v>749</v>
      </c>
      <c r="M589" s="2" t="s">
        <v>29</v>
      </c>
      <c r="N589" s="3" t="s">
        <v>8049</v>
      </c>
      <c r="O589" s="5">
        <v>1.17</v>
      </c>
      <c r="P589" s="5">
        <v>276861.65000000002</v>
      </c>
      <c r="Q589" s="6">
        <v>2024</v>
      </c>
      <c r="R589" s="7">
        <v>2025</v>
      </c>
      <c r="T589" s="8">
        <v>2368</v>
      </c>
      <c r="U589" s="3" t="s">
        <v>10237</v>
      </c>
      <c r="V589" s="1" t="s">
        <v>33</v>
      </c>
      <c r="W589" s="1" t="s">
        <v>32</v>
      </c>
      <c r="X589" t="str">
        <f>VLOOKUP(Table_query__64[[#This Row],[Nr]],'MyTracker Export'!A:P,'MyTracker Export'!$P$1,FALSE)</f>
        <v>Work in progress</v>
      </c>
      <c r="Y589" t="str">
        <f>VLOOKUP(Table_query__64[[#This Row],[Nr]],'MyTracker Export'!A:Z,'MyTracker Export'!$Z$1,FALSE)</f>
        <v>Dries Vandekerchove</v>
      </c>
      <c r="Z589" t="str">
        <f>VLOOKUP(Table_query__64[[#This Row],[Nr]],'MyTracker Export'!A:AA,'MyTracker Export'!$AA$1,FALSE)</f>
        <v>Xavier Noriega</v>
      </c>
      <c r="AB589" s="19" t="str">
        <f>IF(Table_query__64[[#This Row],[Project status]]=Table_query__64[[#This Row],[Project Status Check]],"OK","NOK")</f>
        <v>OK</v>
      </c>
      <c r="AC589" s="19" t="str">
        <f>IF(Table_query__64[[#This Row],[PM]]=Table_query__64[[#This Row],[PM Check]],"OK","NOK")</f>
        <v>OK</v>
      </c>
      <c r="AD589" s="19" t="str">
        <f>IF(Table_query__64[[#This Row],[PP]]=Table_query__64[[#This Row],[Pilot Check]],"OK","NOK")</f>
        <v>OK</v>
      </c>
      <c r="AE589" s="19"/>
    </row>
    <row r="590" spans="1:31" hidden="1" x14ac:dyDescent="0.3">
      <c r="A590" s="1" t="s">
        <v>1294</v>
      </c>
      <c r="B590" s="2" t="s">
        <v>1295</v>
      </c>
      <c r="C590" s="3" t="s">
        <v>5349</v>
      </c>
      <c r="D590" s="2" t="s">
        <v>58</v>
      </c>
      <c r="E590" s="2" t="s">
        <v>104</v>
      </c>
      <c r="F590" s="2" t="s">
        <v>122</v>
      </c>
      <c r="G590" s="4">
        <v>45391.083333333336</v>
      </c>
      <c r="H590" s="4">
        <v>45596.041666666664</v>
      </c>
      <c r="I590" s="2" t="s">
        <v>229</v>
      </c>
      <c r="J590" s="2" t="s">
        <v>229</v>
      </c>
      <c r="K590" s="2"/>
      <c r="L590" t="s">
        <v>1074</v>
      </c>
      <c r="M590" s="2" t="s">
        <v>29</v>
      </c>
      <c r="N590" s="3" t="s">
        <v>8050</v>
      </c>
      <c r="O590" s="5">
        <v>5</v>
      </c>
      <c r="P590" s="5">
        <v>81673.8</v>
      </c>
      <c r="Q590" s="6">
        <v>2024</v>
      </c>
      <c r="R590" s="7">
        <v>2024</v>
      </c>
      <c r="T590" s="8">
        <v>2367</v>
      </c>
      <c r="U590" s="3" t="s">
        <v>10238</v>
      </c>
      <c r="V590" s="1" t="s">
        <v>33</v>
      </c>
      <c r="W590" s="1" t="s">
        <v>32</v>
      </c>
      <c r="X590" t="str">
        <f>VLOOKUP(Table_query__64[[#This Row],[Nr]],'MyTracker Export'!A:P,'MyTracker Export'!$P$1,FALSE)</f>
        <v>Finished</v>
      </c>
      <c r="Y590" t="str">
        <f>VLOOKUP(Table_query__64[[#This Row],[Nr]],'MyTracker Export'!A:Z,'MyTracker Export'!$Z$1,FALSE)</f>
        <v>Paqui Romero</v>
      </c>
      <c r="Z590" t="str">
        <f>VLOOKUP(Table_query__64[[#This Row],[Nr]],'MyTracker Export'!A:AA,'MyTracker Export'!$AA$1,FALSE)</f>
        <v>Paqui Romero</v>
      </c>
      <c r="AB590" s="19" t="str">
        <f>IF(Table_query__64[[#This Row],[Project status]]=Table_query__64[[#This Row],[Project Status Check]],"OK","NOK")</f>
        <v>OK</v>
      </c>
      <c r="AC590" s="19" t="str">
        <f>IF(Table_query__64[[#This Row],[PM]]=Table_query__64[[#This Row],[PM Check]],"OK","NOK")</f>
        <v>OK</v>
      </c>
      <c r="AD590" s="19" t="str">
        <f>IF(Table_query__64[[#This Row],[PP]]=Table_query__64[[#This Row],[Pilot Check]],"OK","NOK")</f>
        <v>OK</v>
      </c>
      <c r="AE590" s="19"/>
    </row>
    <row r="591" spans="1:31" hidden="1" x14ac:dyDescent="0.3">
      <c r="A591" s="1" t="s">
        <v>1296</v>
      </c>
      <c r="B591" s="2" t="s">
        <v>169</v>
      </c>
      <c r="C591" s="3" t="s">
        <v>5350</v>
      </c>
      <c r="D591" s="2" t="s">
        <v>27</v>
      </c>
      <c r="E591" s="2" t="s">
        <v>82</v>
      </c>
      <c r="F591" s="2" t="s">
        <v>122</v>
      </c>
      <c r="G591" s="4">
        <v>45390.083333333336</v>
      </c>
      <c r="H591" s="4">
        <v>45778.083333333336</v>
      </c>
      <c r="I591" s="2" t="s">
        <v>841</v>
      </c>
      <c r="J591" s="2" t="s">
        <v>30</v>
      </c>
      <c r="K591" s="2"/>
      <c r="L591" t="s">
        <v>573</v>
      </c>
      <c r="M591" s="2" t="s">
        <v>29</v>
      </c>
      <c r="N591" s="3" t="s">
        <v>8051</v>
      </c>
      <c r="O591" s="5">
        <v>0</v>
      </c>
      <c r="P591" s="5">
        <v>7903.5</v>
      </c>
      <c r="Q591" s="6">
        <v>2024</v>
      </c>
      <c r="R591" s="7">
        <v>2025</v>
      </c>
      <c r="T591" s="8">
        <v>2366</v>
      </c>
      <c r="U591" s="3" t="s">
        <v>10239</v>
      </c>
      <c r="V591" s="1" t="s">
        <v>33</v>
      </c>
      <c r="W591" s="1" t="s">
        <v>32</v>
      </c>
      <c r="X591" t="str">
        <f>VLOOKUP(Table_query__64[[#This Row],[Nr]],'MyTracker Export'!A:P,'MyTracker Export'!$P$1,FALSE)</f>
        <v>Finished</v>
      </c>
      <c r="Y591" t="str">
        <f>VLOOKUP(Table_query__64[[#This Row],[Nr]],'MyTracker Export'!A:Z,'MyTracker Export'!$Z$1,FALSE)</f>
        <v>Mohamed Hedi Hammemi</v>
      </c>
      <c r="Z591" t="str">
        <f>VLOOKUP(Table_query__64[[#This Row],[Nr]],'MyTracker Export'!A:AA,'MyTracker Export'!$AA$1,FALSE)</f>
        <v>Wissem Bensaid</v>
      </c>
      <c r="AB591" s="19" t="str">
        <f>IF(Table_query__64[[#This Row],[Project status]]=Table_query__64[[#This Row],[Project Status Check]],"OK","NOK")</f>
        <v>OK</v>
      </c>
      <c r="AC591" s="19" t="str">
        <f>IF(Table_query__64[[#This Row],[PM]]=Table_query__64[[#This Row],[PM Check]],"OK","NOK")</f>
        <v>OK</v>
      </c>
      <c r="AD591" s="19" t="str">
        <f>IF(Table_query__64[[#This Row],[PP]]=Table_query__64[[#This Row],[Pilot Check]],"OK","NOK")</f>
        <v>OK</v>
      </c>
      <c r="AE591" s="19"/>
    </row>
    <row r="592" spans="1:31" hidden="1" x14ac:dyDescent="0.3">
      <c r="A592" s="1" t="s">
        <v>1297</v>
      </c>
      <c r="B592" s="2" t="s">
        <v>438</v>
      </c>
      <c r="C592" s="3" t="s">
        <v>5351</v>
      </c>
      <c r="D592" s="2" t="s">
        <v>27</v>
      </c>
      <c r="E592" s="2" t="s">
        <v>25</v>
      </c>
      <c r="F592" s="2" t="s">
        <v>28</v>
      </c>
      <c r="G592" s="4">
        <v>45390.083333333336</v>
      </c>
      <c r="H592" s="4"/>
      <c r="I592" s="2" t="s">
        <v>498</v>
      </c>
      <c r="J592" s="2" t="s">
        <v>30</v>
      </c>
      <c r="K592" s="2"/>
      <c r="L592" t="s">
        <v>106</v>
      </c>
      <c r="M592" s="2" t="s">
        <v>59</v>
      </c>
      <c r="N592" s="3" t="s">
        <v>8052</v>
      </c>
      <c r="O592" s="5">
        <v>0</v>
      </c>
      <c r="P592" s="5">
        <v>11753.88</v>
      </c>
      <c r="Q592" s="6">
        <v>2024</v>
      </c>
      <c r="R592" s="7" t="s">
        <v>31</v>
      </c>
      <c r="T592" s="8">
        <v>2365</v>
      </c>
      <c r="U592" s="3" t="s">
        <v>10240</v>
      </c>
      <c r="V592" s="1" t="s">
        <v>33</v>
      </c>
      <c r="W592" s="1" t="s">
        <v>32</v>
      </c>
      <c r="X592" t="str">
        <f>VLOOKUP(Table_query__64[[#This Row],[Nr]],'MyTracker Export'!A:P,'MyTracker Export'!$P$1,FALSE)</f>
        <v>Work in progress</v>
      </c>
      <c r="Y592" t="str">
        <f>VLOOKUP(Table_query__64[[#This Row],[Nr]],'MyTracker Export'!A:Z,'MyTracker Export'!$Z$1,FALSE)</f>
        <v>Zied Maghrebi</v>
      </c>
      <c r="Z592" t="str">
        <f>VLOOKUP(Table_query__64[[#This Row],[Nr]],'MyTracker Export'!A:AA,'MyTracker Export'!$AA$1,FALSE)</f>
        <v>Wissem Bensaid</v>
      </c>
      <c r="AB592" s="19" t="str">
        <f>IF(Table_query__64[[#This Row],[Project status]]=Table_query__64[[#This Row],[Project Status Check]],"OK","NOK")</f>
        <v>OK</v>
      </c>
      <c r="AC592" s="19" t="str">
        <f>IF(Table_query__64[[#This Row],[PM]]=Table_query__64[[#This Row],[PM Check]],"OK","NOK")</f>
        <v>OK</v>
      </c>
      <c r="AD592" s="19" t="str">
        <f>IF(Table_query__64[[#This Row],[PP]]=Table_query__64[[#This Row],[Pilot Check]],"OK","NOK")</f>
        <v>OK</v>
      </c>
      <c r="AE592" s="19"/>
    </row>
    <row r="593" spans="1:31" hidden="1" x14ac:dyDescent="0.3">
      <c r="A593" s="1" t="s">
        <v>1298</v>
      </c>
      <c r="B593" s="2" t="s">
        <v>1299</v>
      </c>
      <c r="C593" s="3" t="s">
        <v>5352</v>
      </c>
      <c r="D593" s="2" t="s">
        <v>38</v>
      </c>
      <c r="E593" s="2" t="s">
        <v>25</v>
      </c>
      <c r="F593" s="2" t="s">
        <v>122</v>
      </c>
      <c r="G593" s="4">
        <v>45390.083333333336</v>
      </c>
      <c r="H593" s="4">
        <v>45657.041666666664</v>
      </c>
      <c r="I593" s="2" t="s">
        <v>734</v>
      </c>
      <c r="J593" s="2" t="s">
        <v>114</v>
      </c>
      <c r="K593" s="2" t="s">
        <v>131</v>
      </c>
      <c r="L593" t="s">
        <v>88</v>
      </c>
      <c r="M593" s="2" t="s">
        <v>59</v>
      </c>
      <c r="N593" s="3" t="s">
        <v>8053</v>
      </c>
      <c r="O593" s="5">
        <v>0.1</v>
      </c>
      <c r="P593" s="5">
        <v>9226.7999999999993</v>
      </c>
      <c r="Q593" s="6">
        <v>2024</v>
      </c>
      <c r="R593" s="7">
        <v>2024</v>
      </c>
      <c r="T593" s="8">
        <v>2364</v>
      </c>
      <c r="U593" s="3" t="s">
        <v>10241</v>
      </c>
      <c r="V593" s="1" t="s">
        <v>33</v>
      </c>
      <c r="W593" s="1" t="s">
        <v>32</v>
      </c>
      <c r="X593" t="str">
        <f>VLOOKUP(Table_query__64[[#This Row],[Nr]],'MyTracker Export'!A:P,'MyTracker Export'!$P$1,FALSE)</f>
        <v>Finished</v>
      </c>
      <c r="Y593" t="e">
        <f>VLOOKUP(Table_query__64[[#This Row],[Nr]],'MyTracker Export'!A:Z,'MyTracker Export'!$Z$1,FALSE)</f>
        <v>#N/A</v>
      </c>
      <c r="Z593" t="str">
        <f>VLOOKUP(Table_query__64[[#This Row],[Nr]],'MyTracker Export'!A:AA,'MyTracker Export'!$AA$1,FALSE)</f>
        <v>Peter Holvoet</v>
      </c>
      <c r="AB593" s="19" t="str">
        <f>IF(Table_query__64[[#This Row],[Project status]]=Table_query__64[[#This Row],[Project Status Check]],"OK","NOK")</f>
        <v>OK</v>
      </c>
      <c r="AC593" s="19" t="e">
        <f>IF(Table_query__64[[#This Row],[PM]]=Table_query__64[[#This Row],[PM Check]],"OK","NOK")</f>
        <v>#N/A</v>
      </c>
      <c r="AD593" s="19" t="str">
        <f>IF(Table_query__64[[#This Row],[PP]]=Table_query__64[[#This Row],[Pilot Check]],"OK","NOK")</f>
        <v>OK</v>
      </c>
      <c r="AE593" s="19"/>
    </row>
    <row r="594" spans="1:31" hidden="1" x14ac:dyDescent="0.3">
      <c r="A594" s="1" t="s">
        <v>1300</v>
      </c>
      <c r="B594" s="2" t="s">
        <v>684</v>
      </c>
      <c r="C594" s="3" t="s">
        <v>5353</v>
      </c>
      <c r="D594" s="2" t="s">
        <v>1067</v>
      </c>
      <c r="E594" s="2" t="s">
        <v>36</v>
      </c>
      <c r="F594" s="2" t="s">
        <v>122</v>
      </c>
      <c r="G594" s="4">
        <v>45387.083333333336</v>
      </c>
      <c r="H594" s="4">
        <v>45483.083333333336</v>
      </c>
      <c r="I594" s="2" t="s">
        <v>685</v>
      </c>
      <c r="J594" s="2" t="s">
        <v>40</v>
      </c>
      <c r="K594" s="2"/>
      <c r="L594" t="s">
        <v>139</v>
      </c>
      <c r="M594" s="2" t="s">
        <v>29</v>
      </c>
      <c r="N594" s="3" t="s">
        <v>8054</v>
      </c>
      <c r="O594" s="5">
        <v>0.01</v>
      </c>
      <c r="P594" s="5">
        <v>823.68</v>
      </c>
      <c r="Q594" s="6">
        <v>2024</v>
      </c>
      <c r="R594" s="7">
        <v>2024</v>
      </c>
      <c r="T594" s="8">
        <v>2363</v>
      </c>
      <c r="U594" s="3" t="s">
        <v>10242</v>
      </c>
      <c r="V594" s="1" t="s">
        <v>33</v>
      </c>
      <c r="W594" s="1" t="s">
        <v>32</v>
      </c>
      <c r="X594" t="str">
        <f>VLOOKUP(Table_query__64[[#This Row],[Nr]],'MyTracker Export'!A:P,'MyTracker Export'!$P$1,FALSE)</f>
        <v>Finished</v>
      </c>
      <c r="Y594" t="str">
        <f>VLOOKUP(Table_query__64[[#This Row],[Nr]],'MyTracker Export'!A:Z,'MyTracker Export'!$Z$1,FALSE)</f>
        <v>Damien Claude</v>
      </c>
      <c r="Z594" t="str">
        <f>VLOOKUP(Table_query__64[[#This Row],[Nr]],'MyTracker Export'!A:AA,'MyTracker Export'!$AA$1,FALSE)</f>
        <v>Karel De Swert</v>
      </c>
      <c r="AB594" s="19" t="str">
        <f>IF(Table_query__64[[#This Row],[Project status]]=Table_query__64[[#This Row],[Project Status Check]],"OK","NOK")</f>
        <v>OK</v>
      </c>
      <c r="AC594" s="19" t="str">
        <f>IF(Table_query__64[[#This Row],[PM]]=Table_query__64[[#This Row],[PM Check]],"OK","NOK")</f>
        <v>OK</v>
      </c>
      <c r="AD594" s="19" t="str">
        <f>IF(Table_query__64[[#This Row],[PP]]=Table_query__64[[#This Row],[Pilot Check]],"OK","NOK")</f>
        <v>OK</v>
      </c>
      <c r="AE594" s="19"/>
    </row>
    <row r="595" spans="1:31" hidden="1" x14ac:dyDescent="0.3">
      <c r="A595" s="1" t="s">
        <v>1301</v>
      </c>
      <c r="B595" s="2" t="s">
        <v>1302</v>
      </c>
      <c r="C595" s="3" t="s">
        <v>5318</v>
      </c>
      <c r="D595" s="2" t="s">
        <v>53</v>
      </c>
      <c r="E595" s="2" t="s">
        <v>82</v>
      </c>
      <c r="F595" s="2" t="s">
        <v>122</v>
      </c>
      <c r="G595" s="4">
        <v>45387.083333333336</v>
      </c>
      <c r="H595" s="4">
        <v>45415.083333333336</v>
      </c>
      <c r="I595" s="2" t="s">
        <v>1303</v>
      </c>
      <c r="J595" s="2" t="s">
        <v>289</v>
      </c>
      <c r="K595" s="2" t="s">
        <v>141</v>
      </c>
      <c r="L595" t="s">
        <v>1235</v>
      </c>
      <c r="M595" s="2" t="s">
        <v>29</v>
      </c>
      <c r="N595" s="3" t="s">
        <v>8055</v>
      </c>
      <c r="O595" s="5">
        <v>100</v>
      </c>
      <c r="P595" s="5">
        <v>0</v>
      </c>
      <c r="Q595" s="6">
        <v>2024</v>
      </c>
      <c r="R595" s="7">
        <v>2024</v>
      </c>
      <c r="T595" s="8">
        <v>2362</v>
      </c>
      <c r="U595" s="3" t="s">
        <v>10243</v>
      </c>
      <c r="V595" s="1" t="s">
        <v>33</v>
      </c>
      <c r="W595" s="1" t="s">
        <v>32</v>
      </c>
      <c r="X595" t="str">
        <f>VLOOKUP(Table_query__64[[#This Row],[Nr]],'MyTracker Export'!A:P,'MyTracker Export'!$P$1,FALSE)</f>
        <v>Finished</v>
      </c>
      <c r="Y595" t="e">
        <f>VLOOKUP(Table_query__64[[#This Row],[Nr]],'MyTracker Export'!A:Z,'MyTracker Export'!$Z$1,FALSE)</f>
        <v>#N/A</v>
      </c>
      <c r="Z595" t="str">
        <f>VLOOKUP(Table_query__64[[#This Row],[Nr]],'MyTracker Export'!A:AA,'MyTracker Export'!$AA$1,FALSE)</f>
        <v>Mac Olean</v>
      </c>
      <c r="AB595" s="19" t="str">
        <f>IF(Table_query__64[[#This Row],[Project status]]=Table_query__64[[#This Row],[Project Status Check]],"OK","NOK")</f>
        <v>OK</v>
      </c>
      <c r="AC595" s="19" t="e">
        <f>IF(Table_query__64[[#This Row],[PM]]=Table_query__64[[#This Row],[PM Check]],"OK","NOK")</f>
        <v>#N/A</v>
      </c>
      <c r="AD595" s="19" t="str">
        <f>IF(Table_query__64[[#This Row],[PP]]=Table_query__64[[#This Row],[Pilot Check]],"OK","NOK")</f>
        <v>OK</v>
      </c>
      <c r="AE595" s="19"/>
    </row>
    <row r="596" spans="1:31" hidden="1" x14ac:dyDescent="0.3">
      <c r="A596" s="1" t="s">
        <v>1304</v>
      </c>
      <c r="B596" s="2" t="s">
        <v>1305</v>
      </c>
      <c r="C596" s="3" t="s">
        <v>5354</v>
      </c>
      <c r="D596" s="2" t="s">
        <v>53</v>
      </c>
      <c r="E596" s="2" t="s">
        <v>36</v>
      </c>
      <c r="F596" s="2" t="s">
        <v>122</v>
      </c>
      <c r="G596" s="4">
        <v>45387.083333333336</v>
      </c>
      <c r="H596" s="4">
        <v>45450.083333333336</v>
      </c>
      <c r="I596" s="2" t="s">
        <v>530</v>
      </c>
      <c r="J596" s="2" t="s">
        <v>1021</v>
      </c>
      <c r="K596" s="2" t="s">
        <v>67</v>
      </c>
      <c r="L596" t="s">
        <v>404</v>
      </c>
      <c r="M596" s="2" t="s">
        <v>29</v>
      </c>
      <c r="N596" s="3" t="s">
        <v>8056</v>
      </c>
      <c r="O596" s="5">
        <v>100</v>
      </c>
      <c r="P596" s="5">
        <v>115682.5</v>
      </c>
      <c r="Q596" s="6">
        <v>2024</v>
      </c>
      <c r="R596" s="7">
        <v>2024</v>
      </c>
      <c r="T596" s="8">
        <v>2361</v>
      </c>
      <c r="U596" s="3" t="s">
        <v>10244</v>
      </c>
      <c r="V596" s="1" t="s">
        <v>33</v>
      </c>
      <c r="W596" s="1" t="s">
        <v>32</v>
      </c>
      <c r="X596" t="str">
        <f>VLOOKUP(Table_query__64[[#This Row],[Nr]],'MyTracker Export'!A:P,'MyTracker Export'!$P$1,FALSE)</f>
        <v>Finished</v>
      </c>
      <c r="Y596" t="str">
        <f>VLOOKUP(Table_query__64[[#This Row],[Nr]],'MyTracker Export'!A:Z,'MyTracker Export'!$Z$1,FALSE)</f>
        <v>Philippe Fürst</v>
      </c>
      <c r="Z596" t="str">
        <f>VLOOKUP(Table_query__64[[#This Row],[Nr]],'MyTracker Export'!A:AA,'MyTracker Export'!$AA$1,FALSE)</f>
        <v>Nelli Grabek</v>
      </c>
      <c r="AB596" s="19" t="str">
        <f>IF(Table_query__64[[#This Row],[Project status]]=Table_query__64[[#This Row],[Project Status Check]],"OK","NOK")</f>
        <v>OK</v>
      </c>
      <c r="AC596" s="19" t="str">
        <f>IF(Table_query__64[[#This Row],[PM]]=Table_query__64[[#This Row],[PM Check]],"OK","NOK")</f>
        <v>OK</v>
      </c>
      <c r="AD596" s="19" t="str">
        <f>IF(Table_query__64[[#This Row],[PP]]=Table_query__64[[#This Row],[Pilot Check]],"OK","NOK")</f>
        <v>OK</v>
      </c>
      <c r="AE596" s="19"/>
    </row>
    <row r="597" spans="1:31" hidden="1" x14ac:dyDescent="0.3">
      <c r="A597" s="1" t="s">
        <v>1306</v>
      </c>
      <c r="B597" s="2" t="s">
        <v>1307</v>
      </c>
      <c r="C597" s="3" t="s">
        <v>5355</v>
      </c>
      <c r="D597" s="2" t="s">
        <v>45</v>
      </c>
      <c r="E597" s="2" t="s">
        <v>43</v>
      </c>
      <c r="F597" s="2" t="s">
        <v>122</v>
      </c>
      <c r="G597" s="4">
        <v>45387.083333333336</v>
      </c>
      <c r="H597" s="4">
        <v>45688.041666666664</v>
      </c>
      <c r="I597" s="2" t="s">
        <v>46</v>
      </c>
      <c r="J597" s="2" t="s">
        <v>158</v>
      </c>
      <c r="K597" s="2"/>
      <c r="L597" t="s">
        <v>44</v>
      </c>
      <c r="M597" s="2" t="s">
        <v>29</v>
      </c>
      <c r="N597" s="3" t="s">
        <v>8057</v>
      </c>
      <c r="O597" s="5">
        <v>0.2</v>
      </c>
      <c r="P597" s="5">
        <v>9980</v>
      </c>
      <c r="Q597" s="6">
        <v>2024</v>
      </c>
      <c r="R597" s="7">
        <v>2025</v>
      </c>
      <c r="T597" s="8">
        <v>2360</v>
      </c>
      <c r="U597" s="3" t="s">
        <v>10245</v>
      </c>
      <c r="V597" s="1" t="s">
        <v>33</v>
      </c>
      <c r="W597" s="1" t="s">
        <v>32</v>
      </c>
      <c r="X597" t="str">
        <f>VLOOKUP(Table_query__64[[#This Row],[Nr]],'MyTracker Export'!A:P,'MyTracker Export'!$P$1,FALSE)</f>
        <v>Finished</v>
      </c>
      <c r="Y597" t="str">
        <f>VLOOKUP(Table_query__64[[#This Row],[Nr]],'MyTracker Export'!A:Z,'MyTracker Export'!$Z$1,FALSE)</f>
        <v>Laura Cestau</v>
      </c>
      <c r="Z597" t="str">
        <f>VLOOKUP(Table_query__64[[#This Row],[Nr]],'MyTracker Export'!A:AA,'MyTracker Export'!$AA$1,FALSE)</f>
        <v>Juan Juarez Quintana</v>
      </c>
      <c r="AB597" s="19" t="str">
        <f>IF(Table_query__64[[#This Row],[Project status]]=Table_query__64[[#This Row],[Project Status Check]],"OK","NOK")</f>
        <v>OK</v>
      </c>
      <c r="AC597" s="19" t="str">
        <f>IF(Table_query__64[[#This Row],[PM]]=Table_query__64[[#This Row],[PM Check]],"OK","NOK")</f>
        <v>OK</v>
      </c>
      <c r="AD597" s="19" t="str">
        <f>IF(Table_query__64[[#This Row],[PP]]=Table_query__64[[#This Row],[Pilot Check]],"OK","NOK")</f>
        <v>NOK</v>
      </c>
      <c r="AE597" s="19"/>
    </row>
    <row r="598" spans="1:31" hidden="1" x14ac:dyDescent="0.3">
      <c r="A598" s="1" t="s">
        <v>1308</v>
      </c>
      <c r="B598" s="2" t="s">
        <v>74</v>
      </c>
      <c r="C598" s="3" t="s">
        <v>5356</v>
      </c>
      <c r="D598" s="2" t="s">
        <v>38</v>
      </c>
      <c r="E598" s="2" t="s">
        <v>75</v>
      </c>
      <c r="F598" s="2" t="s">
        <v>122</v>
      </c>
      <c r="G598" s="4">
        <v>45386.083333333336</v>
      </c>
      <c r="H598" s="4">
        <v>45596.041666666664</v>
      </c>
      <c r="I598" s="2" t="s">
        <v>1309</v>
      </c>
      <c r="J598" s="2" t="s">
        <v>147</v>
      </c>
      <c r="K598" s="2" t="s">
        <v>115</v>
      </c>
      <c r="L598" t="s">
        <v>285</v>
      </c>
      <c r="M598" s="2" t="s">
        <v>29</v>
      </c>
      <c r="N598" s="3" t="s">
        <v>8058</v>
      </c>
      <c r="O598" s="5">
        <v>1</v>
      </c>
      <c r="P598" s="5">
        <v>27491</v>
      </c>
      <c r="Q598" s="6">
        <v>2024</v>
      </c>
      <c r="R598" s="7">
        <v>2024</v>
      </c>
      <c r="T598" s="8">
        <v>2359</v>
      </c>
      <c r="U598" s="3" t="s">
        <v>10246</v>
      </c>
      <c r="V598" s="1" t="s">
        <v>33</v>
      </c>
      <c r="W598" s="1" t="s">
        <v>32</v>
      </c>
      <c r="X598" t="str">
        <f>VLOOKUP(Table_query__64[[#This Row],[Nr]],'MyTracker Export'!A:P,'MyTracker Export'!$P$1,FALSE)</f>
        <v>Finished</v>
      </c>
      <c r="Y598" t="e">
        <f>VLOOKUP(Table_query__64[[#This Row],[Nr]],'MyTracker Export'!A:Z,'MyTracker Export'!$Z$1,FALSE)</f>
        <v>#N/A</v>
      </c>
      <c r="Z598" t="str">
        <f>VLOOKUP(Table_query__64[[#This Row],[Nr]],'MyTracker Export'!A:AA,'MyTracker Export'!$AA$1,FALSE)</f>
        <v>Loïc Bouvier</v>
      </c>
      <c r="AB598" s="19" t="str">
        <f>IF(Table_query__64[[#This Row],[Project status]]=Table_query__64[[#This Row],[Project Status Check]],"OK","NOK")</f>
        <v>OK</v>
      </c>
      <c r="AC598" s="19" t="e">
        <f>IF(Table_query__64[[#This Row],[PM]]=Table_query__64[[#This Row],[PM Check]],"OK","NOK")</f>
        <v>#N/A</v>
      </c>
      <c r="AD598" s="19" t="str">
        <f>IF(Table_query__64[[#This Row],[PP]]=Table_query__64[[#This Row],[Pilot Check]],"OK","NOK")</f>
        <v>OK</v>
      </c>
      <c r="AE598" s="19"/>
    </row>
    <row r="599" spans="1:31" hidden="1" x14ac:dyDescent="0.3">
      <c r="A599" s="1" t="s">
        <v>1310</v>
      </c>
      <c r="B599" s="2" t="s">
        <v>268</v>
      </c>
      <c r="C599" s="3" t="s">
        <v>5357</v>
      </c>
      <c r="D599" s="2" t="s">
        <v>38</v>
      </c>
      <c r="E599" s="2" t="s">
        <v>82</v>
      </c>
      <c r="F599" s="2" t="s">
        <v>122</v>
      </c>
      <c r="G599" s="4">
        <v>45386.083333333336</v>
      </c>
      <c r="H599" s="4">
        <v>45962.041666666664</v>
      </c>
      <c r="I599" s="2" t="s">
        <v>263</v>
      </c>
      <c r="J599" s="2" t="s">
        <v>335</v>
      </c>
      <c r="K599" s="2" t="s">
        <v>141</v>
      </c>
      <c r="L599" t="s">
        <v>404</v>
      </c>
      <c r="M599" s="2" t="s">
        <v>59</v>
      </c>
      <c r="N599" s="3" t="s">
        <v>8059</v>
      </c>
      <c r="O599" s="5">
        <v>0.01</v>
      </c>
      <c r="P599" s="5">
        <v>286724.82</v>
      </c>
      <c r="Q599" s="6">
        <v>2024</v>
      </c>
      <c r="R599" s="7">
        <v>2025</v>
      </c>
      <c r="T599" s="8">
        <v>2358</v>
      </c>
      <c r="U599" s="3" t="s">
        <v>10247</v>
      </c>
      <c r="V599" s="1" t="s">
        <v>33</v>
      </c>
      <c r="W599" s="1" t="s">
        <v>32</v>
      </c>
      <c r="X599" t="str">
        <f>VLOOKUP(Table_query__64[[#This Row],[Nr]],'MyTracker Export'!A:P,'MyTracker Export'!$P$1,FALSE)</f>
        <v>Finished</v>
      </c>
      <c r="Y599" t="str">
        <f>VLOOKUP(Table_query__64[[#This Row],[Nr]],'MyTracker Export'!A:Z,'MyTracker Export'!$Z$1,FALSE)</f>
        <v>Carlos Bravo Fernández</v>
      </c>
      <c r="Z599" t="str">
        <f>VLOOKUP(Table_query__64[[#This Row],[Nr]],'MyTracker Export'!A:AA,'MyTracker Export'!$AA$1,FALSE)</f>
        <v>William Beyst</v>
      </c>
      <c r="AB599" s="19" t="str">
        <f>IF(Table_query__64[[#This Row],[Project status]]=Table_query__64[[#This Row],[Project Status Check]],"OK","NOK")</f>
        <v>OK</v>
      </c>
      <c r="AC599" s="19" t="str">
        <f>IF(Table_query__64[[#This Row],[PM]]=Table_query__64[[#This Row],[PM Check]],"OK","NOK")</f>
        <v>NOK</v>
      </c>
      <c r="AD599" s="19" t="str">
        <f>IF(Table_query__64[[#This Row],[PP]]=Table_query__64[[#This Row],[Pilot Check]],"OK","NOK")</f>
        <v>OK</v>
      </c>
      <c r="AE599" s="19"/>
    </row>
    <row r="600" spans="1:31" hidden="1" x14ac:dyDescent="0.3">
      <c r="A600" s="1" t="s">
        <v>1311</v>
      </c>
      <c r="B600" s="2" t="s">
        <v>127</v>
      </c>
      <c r="C600" s="3" t="s">
        <v>5358</v>
      </c>
      <c r="D600" s="2" t="s">
        <v>27</v>
      </c>
      <c r="E600" s="2" t="s">
        <v>25</v>
      </c>
      <c r="F600" s="2" t="s">
        <v>28</v>
      </c>
      <c r="G600" s="4">
        <v>45386.083333333336</v>
      </c>
      <c r="H600" s="4">
        <v>45952.083333333336</v>
      </c>
      <c r="I600" s="2" t="s">
        <v>1312</v>
      </c>
      <c r="J600" s="2" t="s">
        <v>30</v>
      </c>
      <c r="K600" s="2"/>
      <c r="L600" t="s">
        <v>57</v>
      </c>
      <c r="M600" s="2" t="s">
        <v>29</v>
      </c>
      <c r="N600" s="3" t="s">
        <v>8060</v>
      </c>
      <c r="O600" s="5">
        <v>0</v>
      </c>
      <c r="P600" s="5">
        <v>37992</v>
      </c>
      <c r="Q600" s="6">
        <v>2024</v>
      </c>
      <c r="R600" s="7">
        <v>2025</v>
      </c>
      <c r="T600" s="8">
        <v>2357</v>
      </c>
      <c r="U600" s="3" t="s">
        <v>10248</v>
      </c>
      <c r="V600" s="1" t="s">
        <v>33</v>
      </c>
      <c r="W600" s="1" t="s">
        <v>32</v>
      </c>
      <c r="X600" t="str">
        <f>VLOOKUP(Table_query__64[[#This Row],[Nr]],'MyTracker Export'!A:P,'MyTracker Export'!$P$1,FALSE)</f>
        <v>Work in progress</v>
      </c>
      <c r="Y600" t="str">
        <f>VLOOKUP(Table_query__64[[#This Row],[Nr]],'MyTracker Export'!A:Z,'MyTracker Export'!$Z$1,FALSE)</f>
        <v>Taha Elghith</v>
      </c>
      <c r="Z600" t="str">
        <f>VLOOKUP(Table_query__64[[#This Row],[Nr]],'MyTracker Export'!A:AA,'MyTracker Export'!$AA$1,FALSE)</f>
        <v>Wissem Bensaid</v>
      </c>
      <c r="AB600" s="19" t="str">
        <f>IF(Table_query__64[[#This Row],[Project status]]=Table_query__64[[#This Row],[Project Status Check]],"OK","NOK")</f>
        <v>OK</v>
      </c>
      <c r="AC600" s="19" t="str">
        <f>IF(Table_query__64[[#This Row],[PM]]=Table_query__64[[#This Row],[PM Check]],"OK","NOK")</f>
        <v>OK</v>
      </c>
      <c r="AD600" s="19" t="str">
        <f>IF(Table_query__64[[#This Row],[PP]]=Table_query__64[[#This Row],[Pilot Check]],"OK","NOK")</f>
        <v>OK</v>
      </c>
      <c r="AE600" s="19"/>
    </row>
    <row r="601" spans="1:31" hidden="1" x14ac:dyDescent="0.3">
      <c r="A601" s="1" t="s">
        <v>1313</v>
      </c>
      <c r="B601" s="2" t="s">
        <v>905</v>
      </c>
      <c r="C601" s="3" t="s">
        <v>5359</v>
      </c>
      <c r="D601" s="2" t="s">
        <v>38</v>
      </c>
      <c r="E601" s="2" t="s">
        <v>36</v>
      </c>
      <c r="F601" s="2" t="s">
        <v>122</v>
      </c>
      <c r="G601" s="4">
        <v>45386.083333333336</v>
      </c>
      <c r="H601" s="4">
        <v>45840.083333333336</v>
      </c>
      <c r="I601" s="2" t="s">
        <v>472</v>
      </c>
      <c r="J601" s="2" t="s">
        <v>136</v>
      </c>
      <c r="K601" s="2" t="s">
        <v>458</v>
      </c>
      <c r="L601" t="s">
        <v>211</v>
      </c>
      <c r="M601" s="2" t="s">
        <v>59</v>
      </c>
      <c r="N601" s="3" t="s">
        <v>8061</v>
      </c>
      <c r="O601" s="5">
        <v>1</v>
      </c>
      <c r="P601" s="5">
        <v>19489.57</v>
      </c>
      <c r="Q601" s="6">
        <v>2024</v>
      </c>
      <c r="R601" s="7">
        <v>2025</v>
      </c>
      <c r="T601" s="8">
        <v>2356</v>
      </c>
      <c r="U601" s="3" t="s">
        <v>10249</v>
      </c>
      <c r="V601" s="1" t="s">
        <v>33</v>
      </c>
      <c r="W601" s="1" t="s">
        <v>32</v>
      </c>
      <c r="X601" t="str">
        <f>VLOOKUP(Table_query__64[[#This Row],[Nr]],'MyTracker Export'!A:P,'MyTracker Export'!$P$1,FALSE)</f>
        <v>Finished</v>
      </c>
      <c r="Y601" t="str">
        <f>VLOOKUP(Table_query__64[[#This Row],[Nr]],'MyTracker Export'!A:Z,'MyTracker Export'!$Z$1,FALSE)</f>
        <v>Brent Tilley</v>
      </c>
      <c r="Z601" t="str">
        <f>VLOOKUP(Table_query__64[[#This Row],[Nr]],'MyTracker Export'!A:AA,'MyTracker Export'!$AA$1,FALSE)</f>
        <v>Jurgen Van Den Driessche</v>
      </c>
      <c r="AB601" s="19" t="str">
        <f>IF(Table_query__64[[#This Row],[Project status]]=Table_query__64[[#This Row],[Project Status Check]],"OK","NOK")</f>
        <v>OK</v>
      </c>
      <c r="AC601" s="19" t="str">
        <f>IF(Table_query__64[[#This Row],[PM]]=Table_query__64[[#This Row],[PM Check]],"OK","NOK")</f>
        <v>OK</v>
      </c>
      <c r="AD601" s="19" t="str">
        <f>IF(Table_query__64[[#This Row],[PP]]=Table_query__64[[#This Row],[Pilot Check]],"OK","NOK")</f>
        <v>OK</v>
      </c>
      <c r="AE601" s="19"/>
    </row>
    <row r="602" spans="1:31" hidden="1" x14ac:dyDescent="0.3">
      <c r="A602" s="1" t="s">
        <v>1314</v>
      </c>
      <c r="B602" s="2" t="s">
        <v>905</v>
      </c>
      <c r="C602" s="3" t="s">
        <v>5360</v>
      </c>
      <c r="D602" s="2" t="s">
        <v>38</v>
      </c>
      <c r="E602" s="2" t="s">
        <v>36</v>
      </c>
      <c r="F602" s="2" t="s">
        <v>122</v>
      </c>
      <c r="G602" s="4">
        <v>45386.083333333336</v>
      </c>
      <c r="H602" s="4">
        <v>45900.083333333336</v>
      </c>
      <c r="I602" s="2" t="s">
        <v>457</v>
      </c>
      <c r="J602" s="2" t="s">
        <v>136</v>
      </c>
      <c r="K602" s="2" t="s">
        <v>458</v>
      </c>
      <c r="L602" t="s">
        <v>1315</v>
      </c>
      <c r="M602" s="2" t="s">
        <v>59</v>
      </c>
      <c r="N602" s="3" t="s">
        <v>8062</v>
      </c>
      <c r="O602" s="5">
        <v>1</v>
      </c>
      <c r="P602" s="5">
        <v>125475.08</v>
      </c>
      <c r="Q602" s="6">
        <v>2024</v>
      </c>
      <c r="R602" s="7">
        <v>2025</v>
      </c>
      <c r="T602" s="8">
        <v>2355</v>
      </c>
      <c r="U602" s="3" t="s">
        <v>10250</v>
      </c>
      <c r="V602" s="1" t="s">
        <v>33</v>
      </c>
      <c r="W602" s="1" t="s">
        <v>32</v>
      </c>
      <c r="X602" t="str">
        <f>VLOOKUP(Table_query__64[[#This Row],[Nr]],'MyTracker Export'!A:P,'MyTracker Export'!$P$1,FALSE)</f>
        <v>Finished</v>
      </c>
      <c r="Y602" t="str">
        <f>VLOOKUP(Table_query__64[[#This Row],[Nr]],'MyTracker Export'!A:Z,'MyTracker Export'!$Z$1,FALSE)</f>
        <v>Rossy Kisoka</v>
      </c>
      <c r="Z602" t="str">
        <f>VLOOKUP(Table_query__64[[#This Row],[Nr]],'MyTracker Export'!A:AA,'MyTracker Export'!$AA$1,FALSE)</f>
        <v>Jurgen Van Den Driessche</v>
      </c>
      <c r="AB602" s="19" t="str">
        <f>IF(Table_query__64[[#This Row],[Project status]]=Table_query__64[[#This Row],[Project Status Check]],"OK","NOK")</f>
        <v>OK</v>
      </c>
      <c r="AC602" s="19" t="str">
        <f>IF(Table_query__64[[#This Row],[PM]]=Table_query__64[[#This Row],[PM Check]],"OK","NOK")</f>
        <v>OK</v>
      </c>
      <c r="AD602" s="19" t="str">
        <f>IF(Table_query__64[[#This Row],[PP]]=Table_query__64[[#This Row],[Pilot Check]],"OK","NOK")</f>
        <v>OK</v>
      </c>
      <c r="AE602" s="19"/>
    </row>
    <row r="603" spans="1:31" hidden="1" x14ac:dyDescent="0.3">
      <c r="A603" s="1" t="s">
        <v>1316</v>
      </c>
      <c r="B603" s="2" t="s">
        <v>108</v>
      </c>
      <c r="C603" s="3" t="s">
        <v>5361</v>
      </c>
      <c r="D603" s="2" t="s">
        <v>53</v>
      </c>
      <c r="E603" s="2" t="s">
        <v>36</v>
      </c>
      <c r="F603" s="2" t="s">
        <v>28</v>
      </c>
      <c r="G603" s="4">
        <v>45385.083333333336</v>
      </c>
      <c r="H603" s="4"/>
      <c r="I603" s="2" t="s">
        <v>504</v>
      </c>
      <c r="J603" s="2" t="s">
        <v>530</v>
      </c>
      <c r="K603" s="2" t="s">
        <v>151</v>
      </c>
      <c r="L603" t="s">
        <v>1016</v>
      </c>
      <c r="M603" s="2" t="s">
        <v>29</v>
      </c>
      <c r="N603" s="3" t="s">
        <v>8063</v>
      </c>
      <c r="O603" s="5">
        <v>10</v>
      </c>
      <c r="P603" s="5">
        <v>292583</v>
      </c>
      <c r="Q603" s="6">
        <v>2024</v>
      </c>
      <c r="R603" s="7" t="s">
        <v>31</v>
      </c>
      <c r="T603" s="8">
        <v>2354</v>
      </c>
      <c r="U603" s="3" t="s">
        <v>10251</v>
      </c>
      <c r="V603" s="1" t="s">
        <v>33</v>
      </c>
      <c r="W603" s="1" t="s">
        <v>32</v>
      </c>
      <c r="X603" t="str">
        <f>VLOOKUP(Table_query__64[[#This Row],[Nr]],'MyTracker Export'!A:P,'MyTracker Export'!$P$1,FALSE)</f>
        <v>Work in progress</v>
      </c>
      <c r="Y603" t="str">
        <f>VLOOKUP(Table_query__64[[#This Row],[Nr]],'MyTracker Export'!A:Z,'MyTracker Export'!$Z$1,FALSE)</f>
        <v>Andrei Stoicescu</v>
      </c>
      <c r="Z603" t="str">
        <f>VLOOKUP(Table_query__64[[#This Row],[Nr]],'MyTracker Export'!A:AA,'MyTracker Export'!$AA$1,FALSE)</f>
        <v>Philippe Fürst</v>
      </c>
      <c r="AB603" s="19" t="str">
        <f>IF(Table_query__64[[#This Row],[Project status]]=Table_query__64[[#This Row],[Project Status Check]],"OK","NOK")</f>
        <v>OK</v>
      </c>
      <c r="AC603" s="19" t="str">
        <f>IF(Table_query__64[[#This Row],[PM]]=Table_query__64[[#This Row],[PM Check]],"OK","NOK")</f>
        <v>OK</v>
      </c>
      <c r="AD603" s="19" t="str">
        <f>IF(Table_query__64[[#This Row],[PP]]=Table_query__64[[#This Row],[Pilot Check]],"OK","NOK")</f>
        <v>OK</v>
      </c>
      <c r="AE603" s="19"/>
    </row>
    <row r="604" spans="1:31" hidden="1" x14ac:dyDescent="0.3">
      <c r="A604" s="1" t="s">
        <v>1317</v>
      </c>
      <c r="B604" s="2" t="s">
        <v>1318</v>
      </c>
      <c r="C604" s="3" t="s">
        <v>5362</v>
      </c>
      <c r="D604" s="2" t="s">
        <v>45</v>
      </c>
      <c r="E604" s="2" t="s">
        <v>43</v>
      </c>
      <c r="F604" s="2" t="s">
        <v>122</v>
      </c>
      <c r="G604" s="4">
        <v>45385.083333333336</v>
      </c>
      <c r="H604" s="4">
        <v>45386.083333333336</v>
      </c>
      <c r="I604" s="2" t="s">
        <v>46</v>
      </c>
      <c r="J604" s="2" t="s">
        <v>158</v>
      </c>
      <c r="K604" s="2"/>
      <c r="L604" t="s">
        <v>52</v>
      </c>
      <c r="M604" s="2" t="s">
        <v>29</v>
      </c>
      <c r="N604" s="3" t="s">
        <v>8064</v>
      </c>
      <c r="O604" s="5">
        <v>10000</v>
      </c>
      <c r="P604" s="5">
        <v>9072</v>
      </c>
      <c r="Q604" s="6">
        <v>2024</v>
      </c>
      <c r="R604" s="7">
        <v>2024</v>
      </c>
      <c r="T604" s="8">
        <v>2353</v>
      </c>
      <c r="U604" s="3" t="s">
        <v>10252</v>
      </c>
      <c r="V604" s="1" t="s">
        <v>33</v>
      </c>
      <c r="W604" s="1" t="s">
        <v>32</v>
      </c>
      <c r="X604" t="str">
        <f>VLOOKUP(Table_query__64[[#This Row],[Nr]],'MyTracker Export'!A:P,'MyTracker Export'!$P$1,FALSE)</f>
        <v>Finished</v>
      </c>
      <c r="Y604" t="str">
        <f>VLOOKUP(Table_query__64[[#This Row],[Nr]],'MyTracker Export'!A:Z,'MyTracker Export'!$Z$1,FALSE)</f>
        <v>Laura Cestau</v>
      </c>
      <c r="Z604" t="str">
        <f>VLOOKUP(Table_query__64[[#This Row],[Nr]],'MyTracker Export'!A:AA,'MyTracker Export'!$AA$1,FALSE)</f>
        <v>Juan Juarez Quintana</v>
      </c>
      <c r="AB604" s="19" t="str">
        <f>IF(Table_query__64[[#This Row],[Project status]]=Table_query__64[[#This Row],[Project Status Check]],"OK","NOK")</f>
        <v>OK</v>
      </c>
      <c r="AC604" s="19" t="str">
        <f>IF(Table_query__64[[#This Row],[PM]]=Table_query__64[[#This Row],[PM Check]],"OK","NOK")</f>
        <v>OK</v>
      </c>
      <c r="AD604" s="19" t="str">
        <f>IF(Table_query__64[[#This Row],[PP]]=Table_query__64[[#This Row],[Pilot Check]],"OK","NOK")</f>
        <v>NOK</v>
      </c>
      <c r="AE604" s="19"/>
    </row>
    <row r="605" spans="1:31" x14ac:dyDescent="0.3">
      <c r="A605" s="1" t="s">
        <v>1319</v>
      </c>
      <c r="B605" s="2" t="s">
        <v>279</v>
      </c>
      <c r="C605" s="3" t="s">
        <v>5363</v>
      </c>
      <c r="D605" s="2" t="s">
        <v>45</v>
      </c>
      <c r="E605" s="2" t="s">
        <v>43</v>
      </c>
      <c r="F605" s="2" t="s">
        <v>28</v>
      </c>
      <c r="G605" s="4">
        <v>45385.083333333336</v>
      </c>
      <c r="H605" s="4"/>
      <c r="I605" s="2" t="s">
        <v>277</v>
      </c>
      <c r="J605" s="2" t="s">
        <v>413</v>
      </c>
      <c r="K605" s="2"/>
      <c r="L605" t="s">
        <v>52</v>
      </c>
      <c r="M605" s="2" t="s">
        <v>29</v>
      </c>
      <c r="N605" s="3" t="s">
        <v>8065</v>
      </c>
      <c r="O605" s="5">
        <v>3922</v>
      </c>
      <c r="P605" s="5">
        <v>3922</v>
      </c>
      <c r="Q605" s="6">
        <v>2024</v>
      </c>
      <c r="R605" s="7" t="s">
        <v>31</v>
      </c>
      <c r="T605" s="8">
        <v>2352</v>
      </c>
      <c r="U605" s="3" t="s">
        <v>10253</v>
      </c>
      <c r="V605" s="1" t="s">
        <v>33</v>
      </c>
      <c r="W605" s="1" t="s">
        <v>32</v>
      </c>
      <c r="X605" t="str">
        <f>VLOOKUP(Table_query__64[[#This Row],[Nr]],'MyTracker Export'!A:P,'MyTracker Export'!$P$1,FALSE)</f>
        <v>Finished</v>
      </c>
      <c r="Y605" t="str">
        <f>VLOOKUP(Table_query__64[[#This Row],[Nr]],'MyTracker Export'!A:Z,'MyTracker Export'!$Z$1,FALSE)</f>
        <v>Ricardo Roda</v>
      </c>
      <c r="Z605" t="str">
        <f>VLOOKUP(Table_query__64[[#This Row],[Nr]],'MyTracker Export'!A:AA,'MyTracker Export'!$AA$1,FALSE)</f>
        <v>Itziar Echebarrieta</v>
      </c>
      <c r="AB605" s="19" t="str">
        <f>IF(Table_query__64[[#This Row],[Project status]]=Table_query__64[[#This Row],[Project Status Check]],"OK","NOK")</f>
        <v>NOK</v>
      </c>
      <c r="AC605" s="19" t="str">
        <f>IF(Table_query__64[[#This Row],[PM]]=Table_query__64[[#This Row],[PM Check]],"OK","NOK")</f>
        <v>OK</v>
      </c>
      <c r="AD605" s="19" t="str">
        <f>IF(Table_query__64[[#This Row],[PP]]=Table_query__64[[#This Row],[Pilot Check]],"OK","NOK")</f>
        <v>OK</v>
      </c>
      <c r="AE605" s="19"/>
    </row>
    <row r="606" spans="1:31" hidden="1" x14ac:dyDescent="0.3">
      <c r="A606" s="1" t="s">
        <v>1320</v>
      </c>
      <c r="B606" s="2" t="s">
        <v>1321</v>
      </c>
      <c r="C606" s="3" t="s">
        <v>5364</v>
      </c>
      <c r="D606" s="2" t="s">
        <v>53</v>
      </c>
      <c r="E606" s="2" t="s">
        <v>36</v>
      </c>
      <c r="F606" s="2" t="s">
        <v>122</v>
      </c>
      <c r="G606" s="4">
        <v>45384.083333333336</v>
      </c>
      <c r="H606" s="4">
        <v>45947.083333333336</v>
      </c>
      <c r="I606" s="2" t="s">
        <v>1323</v>
      </c>
      <c r="J606" s="2" t="s">
        <v>289</v>
      </c>
      <c r="K606" s="2" t="s">
        <v>159</v>
      </c>
      <c r="L606" t="s">
        <v>1322</v>
      </c>
      <c r="M606" s="2" t="s">
        <v>29</v>
      </c>
      <c r="N606" s="3" t="s">
        <v>8066</v>
      </c>
      <c r="O606" s="5">
        <v>2</v>
      </c>
      <c r="P606" s="5">
        <v>259947.31</v>
      </c>
      <c r="Q606" s="6">
        <v>2024</v>
      </c>
      <c r="R606" s="7">
        <v>2025</v>
      </c>
      <c r="T606" s="8">
        <v>2351</v>
      </c>
      <c r="U606" s="3" t="s">
        <v>10254</v>
      </c>
      <c r="V606" s="1" t="s">
        <v>33</v>
      </c>
      <c r="W606" s="1" t="s">
        <v>32</v>
      </c>
      <c r="X606" t="str">
        <f>VLOOKUP(Table_query__64[[#This Row],[Nr]],'MyTracker Export'!A:P,'MyTracker Export'!$P$1,FALSE)</f>
        <v>Finished</v>
      </c>
      <c r="Y606" t="e">
        <f>VLOOKUP(Table_query__64[[#This Row],[Nr]],'MyTracker Export'!A:Z,'MyTracker Export'!$Z$1,FALSE)</f>
        <v>#N/A</v>
      </c>
      <c r="Z606" t="str">
        <f>VLOOKUP(Table_query__64[[#This Row],[Nr]],'MyTracker Export'!A:AA,'MyTracker Export'!$AA$1,FALSE)</f>
        <v>Mac Olean</v>
      </c>
      <c r="AB606" s="19" t="str">
        <f>IF(Table_query__64[[#This Row],[Project status]]=Table_query__64[[#This Row],[Project Status Check]],"OK","NOK")</f>
        <v>OK</v>
      </c>
      <c r="AC606" s="19" t="e">
        <f>IF(Table_query__64[[#This Row],[PM]]=Table_query__64[[#This Row],[PM Check]],"OK","NOK")</f>
        <v>#N/A</v>
      </c>
      <c r="AD606" s="19" t="str">
        <f>IF(Table_query__64[[#This Row],[PP]]=Table_query__64[[#This Row],[Pilot Check]],"OK","NOK")</f>
        <v>OK</v>
      </c>
      <c r="AE606" s="19"/>
    </row>
    <row r="607" spans="1:31" hidden="1" x14ac:dyDescent="0.3">
      <c r="A607" s="1" t="s">
        <v>1324</v>
      </c>
      <c r="B607" s="2" t="s">
        <v>1325</v>
      </c>
      <c r="C607" s="3" t="s">
        <v>5365</v>
      </c>
      <c r="D607" s="2" t="s">
        <v>38</v>
      </c>
      <c r="E607" s="2" t="s">
        <v>82</v>
      </c>
      <c r="F607" s="2" t="s">
        <v>122</v>
      </c>
      <c r="G607" s="4">
        <v>45380.041666666664</v>
      </c>
      <c r="H607" s="4">
        <v>45408.083333333336</v>
      </c>
      <c r="I607" s="2" t="s">
        <v>140</v>
      </c>
      <c r="J607" s="2" t="s">
        <v>871</v>
      </c>
      <c r="K607" s="2"/>
      <c r="L607" t="s">
        <v>37</v>
      </c>
      <c r="M607" s="2" t="s">
        <v>29</v>
      </c>
      <c r="N607" s="3" t="s">
        <v>8067</v>
      </c>
      <c r="O607" s="5">
        <v>1</v>
      </c>
      <c r="P607" s="5">
        <v>0</v>
      </c>
      <c r="Q607" s="6">
        <v>2024</v>
      </c>
      <c r="R607" s="7">
        <v>2024</v>
      </c>
      <c r="T607" s="8">
        <v>2350</v>
      </c>
      <c r="U607" s="3" t="s">
        <v>10255</v>
      </c>
      <c r="V607" s="1" t="s">
        <v>33</v>
      </c>
      <c r="W607" s="1" t="s">
        <v>32</v>
      </c>
      <c r="X607" t="str">
        <f>VLOOKUP(Table_query__64[[#This Row],[Nr]],'MyTracker Export'!A:P,'MyTracker Export'!$P$1,FALSE)</f>
        <v>Finished</v>
      </c>
      <c r="Y607" t="str">
        <f>VLOOKUP(Table_query__64[[#This Row],[Nr]],'MyTracker Export'!A:Z,'MyTracker Export'!$Z$1,FALSE)</f>
        <v>Denis Remacle</v>
      </c>
      <c r="Z607" t="e">
        <f>VLOOKUP(Table_query__64[[#This Row],[Nr]],'MyTracker Export'!A:AA,'MyTracker Export'!$AA$1,FALSE)</f>
        <v>#N/A</v>
      </c>
      <c r="AB607" s="19" t="str">
        <f>IF(Table_query__64[[#This Row],[Project status]]=Table_query__64[[#This Row],[Project Status Check]],"OK","NOK")</f>
        <v>OK</v>
      </c>
      <c r="AC607" s="19" t="str">
        <f>IF(Table_query__64[[#This Row],[PM]]=Table_query__64[[#This Row],[PM Check]],"OK","NOK")</f>
        <v>OK</v>
      </c>
      <c r="AD607" s="19" t="e">
        <f>IF(Table_query__64[[#This Row],[PP]]=Table_query__64[[#This Row],[Pilot Check]],"OK","NOK")</f>
        <v>#N/A</v>
      </c>
      <c r="AE607" s="19"/>
    </row>
    <row r="608" spans="1:31" hidden="1" x14ac:dyDescent="0.3">
      <c r="A608" s="1" t="s">
        <v>1326</v>
      </c>
      <c r="B608" s="2" t="s">
        <v>337</v>
      </c>
      <c r="C608" s="3" t="s">
        <v>5366</v>
      </c>
      <c r="D608" s="2" t="s">
        <v>27</v>
      </c>
      <c r="E608" s="2" t="s">
        <v>25</v>
      </c>
      <c r="F608" s="2" t="s">
        <v>28</v>
      </c>
      <c r="G608" s="4">
        <v>45378.041666666664</v>
      </c>
      <c r="H608" s="4"/>
      <c r="I608" s="2" t="s">
        <v>1327</v>
      </c>
      <c r="J608" s="2" t="s">
        <v>30</v>
      </c>
      <c r="K608" s="2"/>
      <c r="L608" t="s">
        <v>144</v>
      </c>
      <c r="M608" s="2" t="s">
        <v>29</v>
      </c>
      <c r="N608" s="3" t="s">
        <v>8068</v>
      </c>
      <c r="O608" s="5">
        <v>0</v>
      </c>
      <c r="P608" s="5">
        <v>1120105.8600000001</v>
      </c>
      <c r="Q608" s="6">
        <v>2024</v>
      </c>
      <c r="R608" s="7" t="s">
        <v>31</v>
      </c>
      <c r="T608" s="8">
        <v>2349</v>
      </c>
      <c r="U608" s="3" t="s">
        <v>10256</v>
      </c>
      <c r="V608" s="1" t="s">
        <v>33</v>
      </c>
      <c r="W608" s="1" t="s">
        <v>32</v>
      </c>
      <c r="X608" t="str">
        <f>VLOOKUP(Table_query__64[[#This Row],[Nr]],'MyTracker Export'!A:P,'MyTracker Export'!$P$1,FALSE)</f>
        <v>Work in progress</v>
      </c>
      <c r="Y608" t="str">
        <f>VLOOKUP(Table_query__64[[#This Row],[Nr]],'MyTracker Export'!A:Z,'MyTracker Export'!$Z$1,FALSE)</f>
        <v>Ahmed Maaloul</v>
      </c>
      <c r="Z608" t="str">
        <f>VLOOKUP(Table_query__64[[#This Row],[Nr]],'MyTracker Export'!A:AA,'MyTracker Export'!$AA$1,FALSE)</f>
        <v>Wissem Bensaid</v>
      </c>
      <c r="AB608" s="19" t="str">
        <f>IF(Table_query__64[[#This Row],[Project status]]=Table_query__64[[#This Row],[Project Status Check]],"OK","NOK")</f>
        <v>OK</v>
      </c>
      <c r="AC608" s="19" t="str">
        <f>IF(Table_query__64[[#This Row],[PM]]=Table_query__64[[#This Row],[PM Check]],"OK","NOK")</f>
        <v>OK</v>
      </c>
      <c r="AD608" s="19" t="str">
        <f>IF(Table_query__64[[#This Row],[PP]]=Table_query__64[[#This Row],[Pilot Check]],"OK","NOK")</f>
        <v>OK</v>
      </c>
      <c r="AE608" s="19"/>
    </row>
    <row r="609" spans="1:31" hidden="1" x14ac:dyDescent="0.3">
      <c r="A609" s="1" t="s">
        <v>1328</v>
      </c>
      <c r="B609" s="2" t="s">
        <v>1329</v>
      </c>
      <c r="C609" s="3" t="s">
        <v>5367</v>
      </c>
      <c r="D609" s="2" t="s">
        <v>38</v>
      </c>
      <c r="E609" s="2" t="s">
        <v>43</v>
      </c>
      <c r="F609" s="2" t="s">
        <v>28</v>
      </c>
      <c r="G609" s="4">
        <v>45376.041666666664</v>
      </c>
      <c r="H609" s="4"/>
      <c r="I609" s="2" t="s">
        <v>360</v>
      </c>
      <c r="J609" s="2" t="s">
        <v>359</v>
      </c>
      <c r="K609" s="2" t="s">
        <v>159</v>
      </c>
      <c r="L609" t="s">
        <v>57</v>
      </c>
      <c r="M609" s="2" t="s">
        <v>59</v>
      </c>
      <c r="N609" s="3" t="s">
        <v>8069</v>
      </c>
      <c r="O609" s="5">
        <v>4</v>
      </c>
      <c r="P609" s="5">
        <v>103271.33</v>
      </c>
      <c r="Q609" s="6">
        <v>2024</v>
      </c>
      <c r="R609" s="7" t="s">
        <v>31</v>
      </c>
      <c r="T609" s="8">
        <v>2348</v>
      </c>
      <c r="U609" s="3" t="s">
        <v>10257</v>
      </c>
      <c r="V609" s="1" t="s">
        <v>33</v>
      </c>
      <c r="W609" s="1" t="s">
        <v>32</v>
      </c>
      <c r="X609" t="str">
        <f>VLOOKUP(Table_query__64[[#This Row],[Nr]],'MyTracker Export'!A:P,'MyTracker Export'!$P$1,FALSE)</f>
        <v>Work in progress</v>
      </c>
      <c r="Y609" t="e">
        <f>VLOOKUP(Table_query__64[[#This Row],[Nr]],'MyTracker Export'!A:Z,'MyTracker Export'!$Z$1,FALSE)</f>
        <v>#N/A</v>
      </c>
      <c r="Z609" t="str">
        <f>VLOOKUP(Table_query__64[[#This Row],[Nr]],'MyTracker Export'!A:AA,'MyTracker Export'!$AA$1,FALSE)</f>
        <v>Emmanuel Van De Casteele</v>
      </c>
      <c r="AB609" s="19" t="str">
        <f>IF(Table_query__64[[#This Row],[Project status]]=Table_query__64[[#This Row],[Project Status Check]],"OK","NOK")</f>
        <v>OK</v>
      </c>
      <c r="AC609" s="19" t="e">
        <f>IF(Table_query__64[[#This Row],[PM]]=Table_query__64[[#This Row],[PM Check]],"OK","NOK")</f>
        <v>#N/A</v>
      </c>
      <c r="AD609" s="19" t="str">
        <f>IF(Table_query__64[[#This Row],[PP]]=Table_query__64[[#This Row],[Pilot Check]],"OK","NOK")</f>
        <v>OK</v>
      </c>
      <c r="AE609" s="19"/>
    </row>
    <row r="610" spans="1:31" hidden="1" x14ac:dyDescent="0.3">
      <c r="A610" s="1" t="s">
        <v>1330</v>
      </c>
      <c r="B610" s="2" t="s">
        <v>1331</v>
      </c>
      <c r="C610" s="3" t="s">
        <v>5368</v>
      </c>
      <c r="D610" s="2" t="s">
        <v>53</v>
      </c>
      <c r="E610" s="2" t="s">
        <v>43</v>
      </c>
      <c r="F610" s="2" t="s">
        <v>122</v>
      </c>
      <c r="G610" s="4">
        <v>45373.041666666664</v>
      </c>
      <c r="H610" s="4">
        <v>45473.083333333336</v>
      </c>
      <c r="I610" s="2" t="s">
        <v>1194</v>
      </c>
      <c r="J610" s="2" t="s">
        <v>158</v>
      </c>
      <c r="K610" s="2" t="s">
        <v>131</v>
      </c>
      <c r="L610" t="s">
        <v>97</v>
      </c>
      <c r="M610" s="2" t="s">
        <v>29</v>
      </c>
      <c r="N610" s="3" t="s">
        <v>8070</v>
      </c>
      <c r="O610" s="5">
        <v>0</v>
      </c>
      <c r="P610" s="5">
        <v>2097469.15</v>
      </c>
      <c r="Q610" s="6">
        <v>2024</v>
      </c>
      <c r="R610" s="7">
        <v>2024</v>
      </c>
      <c r="T610" s="8">
        <v>2347</v>
      </c>
      <c r="U610" s="3" t="s">
        <v>10258</v>
      </c>
      <c r="V610" s="1" t="s">
        <v>33</v>
      </c>
      <c r="W610" s="1" t="s">
        <v>32</v>
      </c>
      <c r="X610" t="str">
        <f>VLOOKUP(Table_query__64[[#This Row],[Nr]],'MyTracker Export'!A:P,'MyTracker Export'!$P$1,FALSE)</f>
        <v>Finished</v>
      </c>
      <c r="Y610" t="str">
        <f>VLOOKUP(Table_query__64[[#This Row],[Nr]],'MyTracker Export'!A:Z,'MyTracker Export'!$Z$1,FALSE)</f>
        <v>Ignacio Zarrabeitia</v>
      </c>
      <c r="Z610" t="str">
        <f>VLOOKUP(Table_query__64[[#This Row],[Nr]],'MyTracker Export'!A:AA,'MyTracker Export'!$AA$1,FALSE)</f>
        <v>Juan Juarez Quintana</v>
      </c>
      <c r="AB610" s="19" t="str">
        <f>IF(Table_query__64[[#This Row],[Project status]]=Table_query__64[[#This Row],[Project Status Check]],"OK","NOK")</f>
        <v>OK</v>
      </c>
      <c r="AC610" s="19" t="str">
        <f>IF(Table_query__64[[#This Row],[PM]]=Table_query__64[[#This Row],[PM Check]],"OK","NOK")</f>
        <v>OK</v>
      </c>
      <c r="AD610" s="19" t="str">
        <f>IF(Table_query__64[[#This Row],[PP]]=Table_query__64[[#This Row],[Pilot Check]],"OK","NOK")</f>
        <v>NOK</v>
      </c>
      <c r="AE610" s="19"/>
    </row>
    <row r="611" spans="1:31" hidden="1" x14ac:dyDescent="0.3">
      <c r="A611" s="1" t="s">
        <v>1332</v>
      </c>
      <c r="B611" s="2" t="s">
        <v>231</v>
      </c>
      <c r="C611" s="3" t="s">
        <v>5299</v>
      </c>
      <c r="D611" s="2" t="s">
        <v>53</v>
      </c>
      <c r="E611" s="2" t="s">
        <v>43</v>
      </c>
      <c r="F611" s="2" t="s">
        <v>122</v>
      </c>
      <c r="G611" s="4">
        <v>45371.041666666664</v>
      </c>
      <c r="H611" s="4">
        <v>45371.041666666664</v>
      </c>
      <c r="I611" s="2" t="s">
        <v>1260</v>
      </c>
      <c r="J611" s="2" t="s">
        <v>1292</v>
      </c>
      <c r="K611" s="2"/>
      <c r="L611" t="s">
        <v>57</v>
      </c>
      <c r="M611" s="2" t="s">
        <v>29</v>
      </c>
      <c r="N611" s="3" t="s">
        <v>8071</v>
      </c>
      <c r="O611" s="5">
        <v>100000</v>
      </c>
      <c r="P611" s="5">
        <v>0</v>
      </c>
      <c r="Q611" s="6">
        <v>2024</v>
      </c>
      <c r="R611" s="7">
        <v>2024</v>
      </c>
      <c r="T611" s="8">
        <v>2346</v>
      </c>
      <c r="U611" s="3" t="s">
        <v>10259</v>
      </c>
      <c r="V611" s="1" t="s">
        <v>33</v>
      </c>
      <c r="W611" s="1" t="s">
        <v>32</v>
      </c>
      <c r="X611" t="str">
        <f>VLOOKUP(Table_query__64[[#This Row],[Nr]],'MyTracker Export'!A:P,'MyTracker Export'!$P$1,FALSE)</f>
        <v>Finished</v>
      </c>
      <c r="Y611" t="e">
        <f>VLOOKUP(Table_query__64[[#This Row],[Nr]],'MyTracker Export'!A:Z,'MyTracker Export'!$Z$1,FALSE)</f>
        <v>#N/A</v>
      </c>
      <c r="Z611" t="e">
        <f>VLOOKUP(Table_query__64[[#This Row],[Nr]],'MyTracker Export'!A:AA,'MyTracker Export'!$AA$1,FALSE)</f>
        <v>#N/A</v>
      </c>
      <c r="AB611" s="19" t="str">
        <f>IF(Table_query__64[[#This Row],[Project status]]=Table_query__64[[#This Row],[Project Status Check]],"OK","NOK")</f>
        <v>OK</v>
      </c>
      <c r="AC611" s="19" t="e">
        <f>IF(Table_query__64[[#This Row],[PM]]=Table_query__64[[#This Row],[PM Check]],"OK","NOK")</f>
        <v>#N/A</v>
      </c>
      <c r="AD611" s="19" t="e">
        <f>IF(Table_query__64[[#This Row],[PP]]=Table_query__64[[#This Row],[Pilot Check]],"OK","NOK")</f>
        <v>#N/A</v>
      </c>
      <c r="AE611" s="19"/>
    </row>
    <row r="612" spans="1:31" hidden="1" x14ac:dyDescent="0.3">
      <c r="A612" s="1" t="s">
        <v>1333</v>
      </c>
      <c r="B612" s="2" t="s">
        <v>1334</v>
      </c>
      <c r="C612" s="3" t="s">
        <v>5369</v>
      </c>
      <c r="D612" s="2" t="s">
        <v>53</v>
      </c>
      <c r="E612" s="2" t="s">
        <v>36</v>
      </c>
      <c r="F612" s="2" t="s">
        <v>28</v>
      </c>
      <c r="G612" s="4">
        <v>45370.041666666664</v>
      </c>
      <c r="H612" s="4"/>
      <c r="I612" s="2" t="s">
        <v>340</v>
      </c>
      <c r="J612" s="2" t="s">
        <v>530</v>
      </c>
      <c r="K612" s="2" t="s">
        <v>159</v>
      </c>
      <c r="L612" t="s">
        <v>1335</v>
      </c>
      <c r="M612" s="2" t="s">
        <v>29</v>
      </c>
      <c r="N612" s="3" t="s">
        <v>8072</v>
      </c>
      <c r="O612" s="5">
        <v>0</v>
      </c>
      <c r="P612" s="5">
        <v>427947.51</v>
      </c>
      <c r="Q612" s="6">
        <v>2024</v>
      </c>
      <c r="R612" s="7" t="s">
        <v>31</v>
      </c>
      <c r="T612" s="8">
        <v>2345</v>
      </c>
      <c r="U612" s="3" t="s">
        <v>10260</v>
      </c>
      <c r="V612" s="1" t="s">
        <v>33</v>
      </c>
      <c r="W612" s="1" t="s">
        <v>32</v>
      </c>
      <c r="X612" t="str">
        <f>VLOOKUP(Table_query__64[[#This Row],[Nr]],'MyTracker Export'!A:P,'MyTracker Export'!$P$1,FALSE)</f>
        <v>Work in progress</v>
      </c>
      <c r="Y612" t="str">
        <f>VLOOKUP(Table_query__64[[#This Row],[Nr]],'MyTracker Export'!A:Z,'MyTracker Export'!$Z$1,FALSE)</f>
        <v>Sabin George Buzatoiu</v>
      </c>
      <c r="Z612" t="str">
        <f>VLOOKUP(Table_query__64[[#This Row],[Nr]],'MyTracker Export'!A:AA,'MyTracker Export'!$AA$1,FALSE)</f>
        <v>Philippe Fürst</v>
      </c>
      <c r="AB612" s="19" t="str">
        <f>IF(Table_query__64[[#This Row],[Project status]]=Table_query__64[[#This Row],[Project Status Check]],"OK","NOK")</f>
        <v>OK</v>
      </c>
      <c r="AC612" s="19" t="str">
        <f>IF(Table_query__64[[#This Row],[PM]]=Table_query__64[[#This Row],[PM Check]],"OK","NOK")</f>
        <v>OK</v>
      </c>
      <c r="AD612" s="19" t="str">
        <f>IF(Table_query__64[[#This Row],[PP]]=Table_query__64[[#This Row],[Pilot Check]],"OK","NOK")</f>
        <v>OK</v>
      </c>
      <c r="AE612" s="19"/>
    </row>
    <row r="613" spans="1:31" hidden="1" x14ac:dyDescent="0.3">
      <c r="A613" s="1" t="s">
        <v>1336</v>
      </c>
      <c r="B613" s="2" t="s">
        <v>453</v>
      </c>
      <c r="C613" s="3" t="s">
        <v>5370</v>
      </c>
      <c r="D613" s="2" t="s">
        <v>84</v>
      </c>
      <c r="E613" s="2" t="s">
        <v>36</v>
      </c>
      <c r="F613" s="2" t="s">
        <v>122</v>
      </c>
      <c r="G613" s="4">
        <v>45369.041666666664</v>
      </c>
      <c r="H613" s="4">
        <v>45556.083333333336</v>
      </c>
      <c r="I613" s="2" t="s">
        <v>234</v>
      </c>
      <c r="J613" s="2" t="s">
        <v>289</v>
      </c>
      <c r="K613" s="2"/>
      <c r="L613" t="s">
        <v>1337</v>
      </c>
      <c r="M613" s="2" t="s">
        <v>29</v>
      </c>
      <c r="N613" s="3" t="s">
        <v>8073</v>
      </c>
      <c r="O613" s="5">
        <v>25</v>
      </c>
      <c r="P613" s="5">
        <v>514602.26</v>
      </c>
      <c r="Q613" s="6">
        <v>2024</v>
      </c>
      <c r="R613" s="7">
        <v>2024</v>
      </c>
      <c r="T613" s="8">
        <v>2344</v>
      </c>
      <c r="U613" s="3" t="s">
        <v>10261</v>
      </c>
      <c r="V613" s="1" t="s">
        <v>33</v>
      </c>
      <c r="W613" s="1" t="s">
        <v>32</v>
      </c>
      <c r="X613" t="str">
        <f>VLOOKUP(Table_query__64[[#This Row],[Nr]],'MyTracker Export'!A:P,'MyTracker Export'!$P$1,FALSE)</f>
        <v>Finished</v>
      </c>
      <c r="Y613" t="str">
        <f>VLOOKUP(Table_query__64[[#This Row],[Nr]],'MyTracker Export'!A:Z,'MyTracker Export'!$Z$1,FALSE)</f>
        <v>Mark Sensenig</v>
      </c>
      <c r="Z613" t="str">
        <f>VLOOKUP(Table_query__64[[#This Row],[Nr]],'MyTracker Export'!A:AA,'MyTracker Export'!$AA$1,FALSE)</f>
        <v>Mac Olean</v>
      </c>
      <c r="AB613" s="19" t="str">
        <f>IF(Table_query__64[[#This Row],[Project status]]=Table_query__64[[#This Row],[Project Status Check]],"OK","NOK")</f>
        <v>OK</v>
      </c>
      <c r="AC613" s="19" t="str">
        <f>IF(Table_query__64[[#This Row],[PM]]=Table_query__64[[#This Row],[PM Check]],"OK","NOK")</f>
        <v>OK</v>
      </c>
      <c r="AD613" s="19" t="str">
        <f>IF(Table_query__64[[#This Row],[PP]]=Table_query__64[[#This Row],[Pilot Check]],"OK","NOK")</f>
        <v>OK</v>
      </c>
      <c r="AE613" s="19"/>
    </row>
    <row r="614" spans="1:31" hidden="1" x14ac:dyDescent="0.3">
      <c r="A614" s="1" t="s">
        <v>1338</v>
      </c>
      <c r="B614" s="2" t="s">
        <v>438</v>
      </c>
      <c r="C614" s="3" t="s">
        <v>5371</v>
      </c>
      <c r="D614" s="2" t="s">
        <v>27</v>
      </c>
      <c r="E614" s="2" t="s">
        <v>25</v>
      </c>
      <c r="F614" s="2" t="s">
        <v>28</v>
      </c>
      <c r="G614" s="4">
        <v>45369.041666666664</v>
      </c>
      <c r="H614" s="4"/>
      <c r="I614" s="2" t="s">
        <v>498</v>
      </c>
      <c r="J614" s="2" t="s">
        <v>30</v>
      </c>
      <c r="K614" s="2"/>
      <c r="L614" t="s">
        <v>440</v>
      </c>
      <c r="M614" s="2" t="s">
        <v>29</v>
      </c>
      <c r="N614" s="3" t="s">
        <v>8074</v>
      </c>
      <c r="O614" s="5">
        <v>0</v>
      </c>
      <c r="P614" s="5">
        <v>8500</v>
      </c>
      <c r="Q614" s="6">
        <v>2024</v>
      </c>
      <c r="R614" s="7" t="s">
        <v>31</v>
      </c>
      <c r="T614" s="8">
        <v>2343</v>
      </c>
      <c r="U614" s="3" t="s">
        <v>10262</v>
      </c>
      <c r="V614" s="1" t="s">
        <v>33</v>
      </c>
      <c r="W614" s="1" t="s">
        <v>32</v>
      </c>
      <c r="X614" t="str">
        <f>VLOOKUP(Table_query__64[[#This Row],[Nr]],'MyTracker Export'!A:P,'MyTracker Export'!$P$1,FALSE)</f>
        <v>Work in progress</v>
      </c>
      <c r="Y614" t="str">
        <f>VLOOKUP(Table_query__64[[#This Row],[Nr]],'MyTracker Export'!A:Z,'MyTracker Export'!$Z$1,FALSE)</f>
        <v>Zied Maghrebi</v>
      </c>
      <c r="Z614" t="str">
        <f>VLOOKUP(Table_query__64[[#This Row],[Nr]],'MyTracker Export'!A:AA,'MyTracker Export'!$AA$1,FALSE)</f>
        <v>Wissem Bensaid</v>
      </c>
      <c r="AB614" s="19" t="str">
        <f>IF(Table_query__64[[#This Row],[Project status]]=Table_query__64[[#This Row],[Project Status Check]],"OK","NOK")</f>
        <v>OK</v>
      </c>
      <c r="AC614" s="19" t="str">
        <f>IF(Table_query__64[[#This Row],[PM]]=Table_query__64[[#This Row],[PM Check]],"OK","NOK")</f>
        <v>OK</v>
      </c>
      <c r="AD614" s="19" t="str">
        <f>IF(Table_query__64[[#This Row],[PP]]=Table_query__64[[#This Row],[Pilot Check]],"OK","NOK")</f>
        <v>OK</v>
      </c>
      <c r="AE614" s="19"/>
    </row>
    <row r="615" spans="1:31" hidden="1" x14ac:dyDescent="0.3">
      <c r="A615" s="1" t="s">
        <v>1339</v>
      </c>
      <c r="B615" s="2" t="s">
        <v>48</v>
      </c>
      <c r="C615" s="3" t="s">
        <v>5372</v>
      </c>
      <c r="D615" s="2" t="s">
        <v>27</v>
      </c>
      <c r="E615" s="2" t="s">
        <v>25</v>
      </c>
      <c r="F615" s="2" t="s">
        <v>122</v>
      </c>
      <c r="G615" s="4">
        <v>45369.041666666664</v>
      </c>
      <c r="H615" s="4">
        <v>45778.083333333336</v>
      </c>
      <c r="I615" s="2" t="s">
        <v>498</v>
      </c>
      <c r="J615" s="2" t="s">
        <v>30</v>
      </c>
      <c r="K615" s="2"/>
      <c r="L615" t="s">
        <v>144</v>
      </c>
      <c r="M615" s="2" t="s">
        <v>29</v>
      </c>
      <c r="N615" s="3" t="s">
        <v>8075</v>
      </c>
      <c r="O615" s="5">
        <v>0</v>
      </c>
      <c r="P615" s="5">
        <v>1212.1199999999999</v>
      </c>
      <c r="Q615" s="6">
        <v>2024</v>
      </c>
      <c r="R615" s="7">
        <v>2025</v>
      </c>
      <c r="T615" s="8">
        <v>2342</v>
      </c>
      <c r="U615" s="3" t="s">
        <v>10263</v>
      </c>
      <c r="V615" s="1" t="s">
        <v>33</v>
      </c>
      <c r="W615" s="1" t="s">
        <v>32</v>
      </c>
      <c r="X615" t="str">
        <f>VLOOKUP(Table_query__64[[#This Row],[Nr]],'MyTracker Export'!A:P,'MyTracker Export'!$P$1,FALSE)</f>
        <v>Finished</v>
      </c>
      <c r="Y615" t="str">
        <f>VLOOKUP(Table_query__64[[#This Row],[Nr]],'MyTracker Export'!A:Z,'MyTracker Export'!$Z$1,FALSE)</f>
        <v>Zied Maghrebi</v>
      </c>
      <c r="Z615" t="str">
        <f>VLOOKUP(Table_query__64[[#This Row],[Nr]],'MyTracker Export'!A:AA,'MyTracker Export'!$AA$1,FALSE)</f>
        <v>Wissem Bensaid</v>
      </c>
      <c r="AB615" s="19" t="str">
        <f>IF(Table_query__64[[#This Row],[Project status]]=Table_query__64[[#This Row],[Project Status Check]],"OK","NOK")</f>
        <v>OK</v>
      </c>
      <c r="AC615" s="19" t="str">
        <f>IF(Table_query__64[[#This Row],[PM]]=Table_query__64[[#This Row],[PM Check]],"OK","NOK")</f>
        <v>OK</v>
      </c>
      <c r="AD615" s="19" t="str">
        <f>IF(Table_query__64[[#This Row],[PP]]=Table_query__64[[#This Row],[Pilot Check]],"OK","NOK")</f>
        <v>OK</v>
      </c>
      <c r="AE615" s="19"/>
    </row>
    <row r="616" spans="1:31" hidden="1" x14ac:dyDescent="0.3">
      <c r="A616" s="1" t="s">
        <v>1340</v>
      </c>
      <c r="B616" s="2" t="s">
        <v>739</v>
      </c>
      <c r="C616" s="3" t="s">
        <v>5373</v>
      </c>
      <c r="D616" s="2" t="s">
        <v>178</v>
      </c>
      <c r="E616" s="2" t="s">
        <v>25</v>
      </c>
      <c r="F616" s="2" t="s">
        <v>28</v>
      </c>
      <c r="G616" s="4">
        <v>45366.041666666664</v>
      </c>
      <c r="H616" s="4"/>
      <c r="I616" s="2" t="s">
        <v>1194</v>
      </c>
      <c r="J616" s="2" t="s">
        <v>158</v>
      </c>
      <c r="K616" s="2"/>
      <c r="L616" t="s">
        <v>52</v>
      </c>
      <c r="M616" s="2" t="s">
        <v>59</v>
      </c>
      <c r="N616" s="3" t="s">
        <v>8076</v>
      </c>
      <c r="O616" s="5">
        <v>100</v>
      </c>
      <c r="P616" s="5">
        <v>7713</v>
      </c>
      <c r="Q616" s="6">
        <v>2024</v>
      </c>
      <c r="R616" s="7" t="s">
        <v>31</v>
      </c>
      <c r="T616" s="8">
        <v>2341</v>
      </c>
      <c r="U616" s="3" t="s">
        <v>10264</v>
      </c>
      <c r="V616" s="1" t="s">
        <v>33</v>
      </c>
      <c r="W616" s="1" t="s">
        <v>32</v>
      </c>
      <c r="X616" t="str">
        <f>VLOOKUP(Table_query__64[[#This Row],[Nr]],'MyTracker Export'!A:P,'MyTracker Export'!$P$1,FALSE)</f>
        <v>Work in progress</v>
      </c>
      <c r="Y616" t="str">
        <f>VLOOKUP(Table_query__64[[#This Row],[Nr]],'MyTracker Export'!A:Z,'MyTracker Export'!$Z$1,FALSE)</f>
        <v>Ignacio Zarrabeitia</v>
      </c>
      <c r="Z616" t="str">
        <f>VLOOKUP(Table_query__64[[#This Row],[Nr]],'MyTracker Export'!A:AA,'MyTracker Export'!$AA$1,FALSE)</f>
        <v>Juan Juarez Quintana</v>
      </c>
      <c r="AB616" s="19" t="str">
        <f>IF(Table_query__64[[#This Row],[Project status]]=Table_query__64[[#This Row],[Project Status Check]],"OK","NOK")</f>
        <v>OK</v>
      </c>
      <c r="AC616" s="19" t="str">
        <f>IF(Table_query__64[[#This Row],[PM]]=Table_query__64[[#This Row],[PM Check]],"OK","NOK")</f>
        <v>OK</v>
      </c>
      <c r="AD616" s="19" t="str">
        <f>IF(Table_query__64[[#This Row],[PP]]=Table_query__64[[#This Row],[Pilot Check]],"OK","NOK")</f>
        <v>NOK</v>
      </c>
      <c r="AE616" s="19"/>
    </row>
    <row r="617" spans="1:31" hidden="1" x14ac:dyDescent="0.3">
      <c r="A617" s="1" t="s">
        <v>1341</v>
      </c>
      <c r="B617" s="2" t="s">
        <v>438</v>
      </c>
      <c r="C617" s="3" t="s">
        <v>5374</v>
      </c>
      <c r="D617" s="2" t="s">
        <v>27</v>
      </c>
      <c r="E617" s="2" t="s">
        <v>25</v>
      </c>
      <c r="F617" s="2" t="s">
        <v>122</v>
      </c>
      <c r="G617" s="4">
        <v>45365.041666666664</v>
      </c>
      <c r="H617" s="4">
        <v>45778.083333333336</v>
      </c>
      <c r="I617" s="2" t="s">
        <v>498</v>
      </c>
      <c r="J617" s="2" t="s">
        <v>30</v>
      </c>
      <c r="K617" s="2"/>
      <c r="L617" t="s">
        <v>1141</v>
      </c>
      <c r="M617" s="2" t="s">
        <v>29</v>
      </c>
      <c r="N617" s="3" t="s">
        <v>8077</v>
      </c>
      <c r="O617" s="5">
        <v>0</v>
      </c>
      <c r="P617" s="5">
        <v>19185.63</v>
      </c>
      <c r="Q617" s="6">
        <v>2024</v>
      </c>
      <c r="R617" s="7">
        <v>2025</v>
      </c>
      <c r="T617" s="8">
        <v>2340</v>
      </c>
      <c r="U617" s="3" t="s">
        <v>10265</v>
      </c>
      <c r="V617" s="1" t="s">
        <v>33</v>
      </c>
      <c r="W617" s="1" t="s">
        <v>32</v>
      </c>
      <c r="X617" t="str">
        <f>VLOOKUP(Table_query__64[[#This Row],[Nr]],'MyTracker Export'!A:P,'MyTracker Export'!$P$1,FALSE)</f>
        <v>Finished</v>
      </c>
      <c r="Y617" t="str">
        <f>VLOOKUP(Table_query__64[[#This Row],[Nr]],'MyTracker Export'!A:Z,'MyTracker Export'!$Z$1,FALSE)</f>
        <v>Zied Maghrebi</v>
      </c>
      <c r="Z617" t="str">
        <f>VLOOKUP(Table_query__64[[#This Row],[Nr]],'MyTracker Export'!A:AA,'MyTracker Export'!$AA$1,FALSE)</f>
        <v>Wissem Bensaid</v>
      </c>
      <c r="AB617" s="19" t="str">
        <f>IF(Table_query__64[[#This Row],[Project status]]=Table_query__64[[#This Row],[Project Status Check]],"OK","NOK")</f>
        <v>OK</v>
      </c>
      <c r="AC617" s="19" t="str">
        <f>IF(Table_query__64[[#This Row],[PM]]=Table_query__64[[#This Row],[PM Check]],"OK","NOK")</f>
        <v>OK</v>
      </c>
      <c r="AD617" s="19" t="str">
        <f>IF(Table_query__64[[#This Row],[PP]]=Table_query__64[[#This Row],[Pilot Check]],"OK","NOK")</f>
        <v>OK</v>
      </c>
      <c r="AE617" s="19"/>
    </row>
    <row r="618" spans="1:31" hidden="1" x14ac:dyDescent="0.3">
      <c r="A618" s="1" t="s">
        <v>1342</v>
      </c>
      <c r="B618" s="2" t="s">
        <v>1343</v>
      </c>
      <c r="C618" s="3" t="s">
        <v>5375</v>
      </c>
      <c r="D618" s="2" t="s">
        <v>38</v>
      </c>
      <c r="E618" s="2" t="s">
        <v>36</v>
      </c>
      <c r="F618" s="2" t="s">
        <v>122</v>
      </c>
      <c r="G618" s="4">
        <v>45363.041666666664</v>
      </c>
      <c r="H618" s="4">
        <v>45659.041666666664</v>
      </c>
      <c r="I618" s="2" t="s">
        <v>487</v>
      </c>
      <c r="J618" s="2" t="s">
        <v>150</v>
      </c>
      <c r="K618" s="2" t="s">
        <v>159</v>
      </c>
      <c r="L618" t="s">
        <v>139</v>
      </c>
      <c r="M618" s="2" t="s">
        <v>59</v>
      </c>
      <c r="N618" s="3" t="s">
        <v>8078</v>
      </c>
      <c r="O618" s="5">
        <v>0</v>
      </c>
      <c r="P618" s="5">
        <v>26506.81</v>
      </c>
      <c r="Q618" s="6">
        <v>2024</v>
      </c>
      <c r="R618" s="7">
        <v>2025</v>
      </c>
      <c r="T618" s="8">
        <v>2337</v>
      </c>
      <c r="U618" s="3" t="s">
        <v>10266</v>
      </c>
      <c r="V618" s="1" t="s">
        <v>33</v>
      </c>
      <c r="W618" s="1" t="s">
        <v>32</v>
      </c>
      <c r="X618" t="str">
        <f>VLOOKUP(Table_query__64[[#This Row],[Nr]],'MyTracker Export'!A:P,'MyTracker Export'!$P$1,FALSE)</f>
        <v>Finished</v>
      </c>
      <c r="Y618" t="e">
        <f>VLOOKUP(Table_query__64[[#This Row],[Nr]],'MyTracker Export'!A:Z,'MyTracker Export'!$Z$1,FALSE)</f>
        <v>#N/A</v>
      </c>
      <c r="Z618" t="str">
        <f>VLOOKUP(Table_query__64[[#This Row],[Nr]],'MyTracker Export'!A:AA,'MyTracker Export'!$AA$1,FALSE)</f>
        <v>Fiete Heinrich</v>
      </c>
      <c r="AB618" s="19" t="str">
        <f>IF(Table_query__64[[#This Row],[Project status]]=Table_query__64[[#This Row],[Project Status Check]],"OK","NOK")</f>
        <v>OK</v>
      </c>
      <c r="AC618" s="19" t="e">
        <f>IF(Table_query__64[[#This Row],[PM]]=Table_query__64[[#This Row],[PM Check]],"OK","NOK")</f>
        <v>#N/A</v>
      </c>
      <c r="AD618" s="19" t="str">
        <f>IF(Table_query__64[[#This Row],[PP]]=Table_query__64[[#This Row],[Pilot Check]],"OK","NOK")</f>
        <v>OK</v>
      </c>
      <c r="AE618" s="19"/>
    </row>
    <row r="619" spans="1:31" x14ac:dyDescent="0.3">
      <c r="A619" s="1" t="s">
        <v>1344</v>
      </c>
      <c r="B619" s="2" t="s">
        <v>195</v>
      </c>
      <c r="C619" s="3" t="s">
        <v>5376</v>
      </c>
      <c r="D619" s="2" t="s">
        <v>27</v>
      </c>
      <c r="E619" s="2" t="s">
        <v>25</v>
      </c>
      <c r="F619" s="2" t="s">
        <v>28</v>
      </c>
      <c r="G619" s="4">
        <v>45362.041666666664</v>
      </c>
      <c r="H619" s="4"/>
      <c r="I619" s="2" t="s">
        <v>1092</v>
      </c>
      <c r="J619" s="2" t="s">
        <v>30</v>
      </c>
      <c r="K619" s="2"/>
      <c r="L619" t="s">
        <v>1103</v>
      </c>
      <c r="M619" s="2" t="s">
        <v>29</v>
      </c>
      <c r="N619" s="3" t="s">
        <v>8079</v>
      </c>
      <c r="O619" s="5">
        <v>0</v>
      </c>
      <c r="P619" s="5">
        <v>13500</v>
      </c>
      <c r="Q619" s="6">
        <v>2024</v>
      </c>
      <c r="R619" s="7" t="s">
        <v>31</v>
      </c>
      <c r="T619" s="8">
        <v>2336</v>
      </c>
      <c r="U619" s="3" t="s">
        <v>10267</v>
      </c>
      <c r="V619" s="1" t="s">
        <v>33</v>
      </c>
      <c r="W619" s="1" t="s">
        <v>32</v>
      </c>
      <c r="X619" t="str">
        <f>VLOOKUP(Table_query__64[[#This Row],[Nr]],'MyTracker Export'!A:P,'MyTracker Export'!$P$1,FALSE)</f>
        <v>Finished</v>
      </c>
      <c r="Y619" t="str">
        <f>VLOOKUP(Table_query__64[[#This Row],[Nr]],'MyTracker Export'!A:Z,'MyTracker Export'!$Z$1,FALSE)</f>
        <v>Nejah Walha</v>
      </c>
      <c r="Z619" t="str">
        <f>VLOOKUP(Table_query__64[[#This Row],[Nr]],'MyTracker Export'!A:AA,'MyTracker Export'!$AA$1,FALSE)</f>
        <v>Wissem Bensaid</v>
      </c>
      <c r="AB619" s="19" t="str">
        <f>IF(Table_query__64[[#This Row],[Project status]]=Table_query__64[[#This Row],[Project Status Check]],"OK","NOK")</f>
        <v>NOK</v>
      </c>
      <c r="AC619" s="19" t="str">
        <f>IF(Table_query__64[[#This Row],[PM]]=Table_query__64[[#This Row],[PM Check]],"OK","NOK")</f>
        <v>OK</v>
      </c>
      <c r="AD619" s="19" t="str">
        <f>IF(Table_query__64[[#This Row],[PP]]=Table_query__64[[#This Row],[Pilot Check]],"OK","NOK")</f>
        <v>OK</v>
      </c>
      <c r="AE619" s="19"/>
    </row>
    <row r="620" spans="1:31" x14ac:dyDescent="0.3">
      <c r="A620" s="1" t="s">
        <v>1345</v>
      </c>
      <c r="B620" s="2" t="s">
        <v>1346</v>
      </c>
      <c r="C620" s="3" t="s">
        <v>5377</v>
      </c>
      <c r="D620" s="2" t="s">
        <v>27</v>
      </c>
      <c r="E620" s="2" t="s">
        <v>75</v>
      </c>
      <c r="F620" s="2" t="s">
        <v>28</v>
      </c>
      <c r="G620" s="4">
        <v>45362.041666666664</v>
      </c>
      <c r="H620" s="4"/>
      <c r="I620" s="2" t="s">
        <v>1088</v>
      </c>
      <c r="J620" s="2" t="s">
        <v>30</v>
      </c>
      <c r="K620" s="2"/>
      <c r="L620" t="s">
        <v>1347</v>
      </c>
      <c r="M620" s="2" t="s">
        <v>29</v>
      </c>
      <c r="N620" s="3" t="s">
        <v>8080</v>
      </c>
      <c r="O620" s="5">
        <v>0</v>
      </c>
      <c r="P620" s="5">
        <v>75000</v>
      </c>
      <c r="Q620" s="6">
        <v>2024</v>
      </c>
      <c r="R620" s="7" t="s">
        <v>31</v>
      </c>
      <c r="T620" s="8">
        <v>2335</v>
      </c>
      <c r="U620" s="3" t="s">
        <v>10268</v>
      </c>
      <c r="V620" s="1" t="s">
        <v>33</v>
      </c>
      <c r="W620" s="1" t="s">
        <v>32</v>
      </c>
      <c r="X620" t="str">
        <f>VLOOKUP(Table_query__64[[#This Row],[Nr]],'MyTracker Export'!A:P,'MyTracker Export'!$P$1,FALSE)</f>
        <v>On hold</v>
      </c>
      <c r="Y620" t="str">
        <f>VLOOKUP(Table_query__64[[#This Row],[Nr]],'MyTracker Export'!A:Z,'MyTracker Export'!$Z$1,FALSE)</f>
        <v>Assaad Koubaa</v>
      </c>
      <c r="Z620" t="str">
        <f>VLOOKUP(Table_query__64[[#This Row],[Nr]],'MyTracker Export'!A:AA,'MyTracker Export'!$AA$1,FALSE)</f>
        <v>Wissem Bensaid</v>
      </c>
      <c r="AB620" s="19" t="str">
        <f>IF(Table_query__64[[#This Row],[Project status]]=Table_query__64[[#This Row],[Project Status Check]],"OK","NOK")</f>
        <v>NOK</v>
      </c>
      <c r="AC620" s="19" t="str">
        <f>IF(Table_query__64[[#This Row],[PM]]=Table_query__64[[#This Row],[PM Check]],"OK","NOK")</f>
        <v>OK</v>
      </c>
      <c r="AD620" s="19" t="str">
        <f>IF(Table_query__64[[#This Row],[PP]]=Table_query__64[[#This Row],[Pilot Check]],"OK","NOK")</f>
        <v>OK</v>
      </c>
      <c r="AE620" s="19"/>
    </row>
    <row r="621" spans="1:31" hidden="1" x14ac:dyDescent="0.3">
      <c r="A621" s="1" t="s">
        <v>1348</v>
      </c>
      <c r="B621" s="2" t="s">
        <v>706</v>
      </c>
      <c r="C621" s="3" t="s">
        <v>5378</v>
      </c>
      <c r="D621" s="2" t="s">
        <v>178</v>
      </c>
      <c r="E621" s="2" t="s">
        <v>82</v>
      </c>
      <c r="F621" s="2" t="s">
        <v>122</v>
      </c>
      <c r="G621" s="4">
        <v>45359.041666666664</v>
      </c>
      <c r="H621" s="4">
        <v>45383.083333333336</v>
      </c>
      <c r="I621" s="2" t="s">
        <v>463</v>
      </c>
      <c r="J621" s="2" t="s">
        <v>530</v>
      </c>
      <c r="K621" s="2"/>
      <c r="L621" t="s">
        <v>57</v>
      </c>
      <c r="M621" s="2" t="s">
        <v>29</v>
      </c>
      <c r="N621" s="3" t="s">
        <v>8081</v>
      </c>
      <c r="O621" s="5">
        <v>10</v>
      </c>
      <c r="P621" s="5">
        <v>85330.37</v>
      </c>
      <c r="Q621" s="6">
        <v>2024</v>
      </c>
      <c r="R621" s="7">
        <v>2024</v>
      </c>
      <c r="T621" s="8">
        <v>2334</v>
      </c>
      <c r="U621" s="3" t="s">
        <v>10269</v>
      </c>
      <c r="V621" s="1" t="s">
        <v>33</v>
      </c>
      <c r="W621" s="1" t="s">
        <v>32</v>
      </c>
      <c r="X621" t="str">
        <f>VLOOKUP(Table_query__64[[#This Row],[Nr]],'MyTracker Export'!A:P,'MyTracker Export'!$P$1,FALSE)</f>
        <v>Finished</v>
      </c>
      <c r="Y621" t="str">
        <f>VLOOKUP(Table_query__64[[#This Row],[Nr]],'MyTracker Export'!A:Z,'MyTracker Export'!$Z$1,FALSE)</f>
        <v>Anja Lüttringhaus</v>
      </c>
      <c r="Z621" t="str">
        <f>VLOOKUP(Table_query__64[[#This Row],[Nr]],'MyTracker Export'!A:AA,'MyTracker Export'!$AA$1,FALSE)</f>
        <v>Philippe Fürst</v>
      </c>
      <c r="AB621" s="19" t="str">
        <f>IF(Table_query__64[[#This Row],[Project status]]=Table_query__64[[#This Row],[Project Status Check]],"OK","NOK")</f>
        <v>OK</v>
      </c>
      <c r="AC621" s="19" t="str">
        <f>IF(Table_query__64[[#This Row],[PM]]=Table_query__64[[#This Row],[PM Check]],"OK","NOK")</f>
        <v>OK</v>
      </c>
      <c r="AD621" s="19" t="str">
        <f>IF(Table_query__64[[#This Row],[PP]]=Table_query__64[[#This Row],[Pilot Check]],"OK","NOK")</f>
        <v>OK</v>
      </c>
      <c r="AE621" s="19"/>
    </row>
    <row r="622" spans="1:31" hidden="1" x14ac:dyDescent="0.3">
      <c r="A622" s="1" t="s">
        <v>1349</v>
      </c>
      <c r="B622" s="2" t="s">
        <v>1350</v>
      </c>
      <c r="C622" s="3" t="s">
        <v>5379</v>
      </c>
      <c r="D622" s="2" t="s">
        <v>58</v>
      </c>
      <c r="E622" s="2" t="s">
        <v>36</v>
      </c>
      <c r="F622" s="2" t="s">
        <v>122</v>
      </c>
      <c r="G622" s="4">
        <v>45358.041666666664</v>
      </c>
      <c r="H622" s="4">
        <v>45688.041666666664</v>
      </c>
      <c r="I622" s="2" t="s">
        <v>72</v>
      </c>
      <c r="J622" s="2" t="s">
        <v>1203</v>
      </c>
      <c r="K622" s="2"/>
      <c r="L622" t="s">
        <v>44</v>
      </c>
      <c r="M622" s="2" t="s">
        <v>59</v>
      </c>
      <c r="N622" s="3" t="s">
        <v>8082</v>
      </c>
      <c r="O622" s="5">
        <v>1</v>
      </c>
      <c r="P622" s="5">
        <v>115992</v>
      </c>
      <c r="Q622" s="6">
        <v>2024</v>
      </c>
      <c r="R622" s="7">
        <v>2025</v>
      </c>
      <c r="T622" s="8">
        <v>2338</v>
      </c>
      <c r="U622" s="3" t="s">
        <v>10270</v>
      </c>
      <c r="V622" s="1" t="s">
        <v>33</v>
      </c>
      <c r="W622" s="1" t="s">
        <v>32</v>
      </c>
      <c r="X622" t="str">
        <f>VLOOKUP(Table_query__64[[#This Row],[Nr]],'MyTracker Export'!A:P,'MyTracker Export'!$P$1,FALSE)</f>
        <v>Finished</v>
      </c>
      <c r="Y622" t="str">
        <f>VLOOKUP(Table_query__64[[#This Row],[Nr]],'MyTracker Export'!A:Z,'MyTracker Export'!$Z$1,FALSE)</f>
        <v>Lucas Soto</v>
      </c>
      <c r="Z622" t="e">
        <f>VLOOKUP(Table_query__64[[#This Row],[Nr]],'MyTracker Export'!A:AA,'MyTracker Export'!$AA$1,FALSE)</f>
        <v>#N/A</v>
      </c>
      <c r="AB622" s="19" t="str">
        <f>IF(Table_query__64[[#This Row],[Project status]]=Table_query__64[[#This Row],[Project Status Check]],"OK","NOK")</f>
        <v>OK</v>
      </c>
      <c r="AC622" s="19" t="str">
        <f>IF(Table_query__64[[#This Row],[PM]]=Table_query__64[[#This Row],[PM Check]],"OK","NOK")</f>
        <v>NOK</v>
      </c>
      <c r="AD622" s="19" t="e">
        <f>IF(Table_query__64[[#This Row],[PP]]=Table_query__64[[#This Row],[Pilot Check]],"OK","NOK")</f>
        <v>#N/A</v>
      </c>
      <c r="AE622" s="19"/>
    </row>
    <row r="623" spans="1:31" hidden="1" x14ac:dyDescent="0.3">
      <c r="A623" s="1" t="s">
        <v>1351</v>
      </c>
      <c r="B623" s="2" t="s">
        <v>1352</v>
      </c>
      <c r="C623" s="3" t="s">
        <v>5380</v>
      </c>
      <c r="D623" s="2" t="s">
        <v>27</v>
      </c>
      <c r="E623" s="2" t="s">
        <v>25</v>
      </c>
      <c r="F623" s="2" t="s">
        <v>122</v>
      </c>
      <c r="G623" s="4">
        <v>45356.041666666664</v>
      </c>
      <c r="H623" s="4">
        <v>45778.083333333336</v>
      </c>
      <c r="I623" s="2" t="s">
        <v>1249</v>
      </c>
      <c r="J623" s="2" t="s">
        <v>30</v>
      </c>
      <c r="K623" s="2"/>
      <c r="L623" t="s">
        <v>144</v>
      </c>
      <c r="M623" s="2" t="s">
        <v>29</v>
      </c>
      <c r="N623" s="3" t="s">
        <v>8083</v>
      </c>
      <c r="O623" s="5">
        <v>0</v>
      </c>
      <c r="P623" s="5">
        <v>4995</v>
      </c>
      <c r="Q623" s="6">
        <v>2024</v>
      </c>
      <c r="R623" s="7">
        <v>2025</v>
      </c>
      <c r="T623" s="8">
        <v>2332</v>
      </c>
      <c r="U623" s="3" t="s">
        <v>10271</v>
      </c>
      <c r="V623" s="1" t="s">
        <v>33</v>
      </c>
      <c r="W623" s="1" t="s">
        <v>32</v>
      </c>
      <c r="X623" t="str">
        <f>VLOOKUP(Table_query__64[[#This Row],[Nr]],'MyTracker Export'!A:P,'MyTracker Export'!$P$1,FALSE)</f>
        <v>Finished</v>
      </c>
      <c r="Y623" t="str">
        <f>VLOOKUP(Table_query__64[[#This Row],[Nr]],'MyTracker Export'!A:Z,'MyTracker Export'!$Z$1,FALSE)</f>
        <v>Oussema Baccour</v>
      </c>
      <c r="Z623" t="str">
        <f>VLOOKUP(Table_query__64[[#This Row],[Nr]],'MyTracker Export'!A:AA,'MyTracker Export'!$AA$1,FALSE)</f>
        <v>Wissem Bensaid</v>
      </c>
      <c r="AB623" s="19" t="str">
        <f>IF(Table_query__64[[#This Row],[Project status]]=Table_query__64[[#This Row],[Project Status Check]],"OK","NOK")</f>
        <v>OK</v>
      </c>
      <c r="AC623" s="19" t="str">
        <f>IF(Table_query__64[[#This Row],[PM]]=Table_query__64[[#This Row],[PM Check]],"OK","NOK")</f>
        <v>OK</v>
      </c>
      <c r="AD623" s="19" t="str">
        <f>IF(Table_query__64[[#This Row],[PP]]=Table_query__64[[#This Row],[Pilot Check]],"OK","NOK")</f>
        <v>OK</v>
      </c>
      <c r="AE623" s="19"/>
    </row>
    <row r="624" spans="1:31" hidden="1" x14ac:dyDescent="0.3">
      <c r="A624" s="1" t="s">
        <v>1353</v>
      </c>
      <c r="B624" s="2" t="s">
        <v>155</v>
      </c>
      <c r="C624" s="3" t="s">
        <v>5381</v>
      </c>
      <c r="D624" s="2" t="s">
        <v>53</v>
      </c>
      <c r="E624" s="2" t="s">
        <v>43</v>
      </c>
      <c r="F624" s="2" t="s">
        <v>122</v>
      </c>
      <c r="G624" s="4">
        <v>45355.041666666664</v>
      </c>
      <c r="H624" s="4">
        <v>46053.041666666664</v>
      </c>
      <c r="I624" s="2" t="s">
        <v>669</v>
      </c>
      <c r="J624" s="2" t="s">
        <v>158</v>
      </c>
      <c r="K624" s="2" t="s">
        <v>67</v>
      </c>
      <c r="L624" t="s">
        <v>1354</v>
      </c>
      <c r="M624" s="2" t="s">
        <v>29</v>
      </c>
      <c r="N624" s="3" t="s">
        <v>8084</v>
      </c>
      <c r="O624" s="5">
        <v>35</v>
      </c>
      <c r="P624" s="5">
        <v>1743634.48</v>
      </c>
      <c r="Q624" s="6">
        <v>2024</v>
      </c>
      <c r="R624" s="7">
        <v>2026</v>
      </c>
      <c r="T624" s="8">
        <v>2331</v>
      </c>
      <c r="U624" s="3" t="s">
        <v>10272</v>
      </c>
      <c r="V624" s="1" t="s">
        <v>33</v>
      </c>
      <c r="W624" s="1" t="s">
        <v>32</v>
      </c>
      <c r="X624" t="str">
        <f>VLOOKUP(Table_query__64[[#This Row],[Nr]],'MyTracker Export'!A:P,'MyTracker Export'!$P$1,FALSE)</f>
        <v>Finished</v>
      </c>
      <c r="Y624" t="e">
        <f>VLOOKUP(Table_query__64[[#This Row],[Nr]],'MyTracker Export'!A:Z,'MyTracker Export'!$Z$1,FALSE)</f>
        <v>#N/A</v>
      </c>
      <c r="Z624" t="str">
        <f>VLOOKUP(Table_query__64[[#This Row],[Nr]],'MyTracker Export'!A:AA,'MyTracker Export'!$AA$1,FALSE)</f>
        <v>Juan Juarez Quintana</v>
      </c>
      <c r="AB624" s="19" t="str">
        <f>IF(Table_query__64[[#This Row],[Project status]]=Table_query__64[[#This Row],[Project Status Check]],"OK","NOK")</f>
        <v>OK</v>
      </c>
      <c r="AC624" s="19" t="e">
        <f>IF(Table_query__64[[#This Row],[PM]]=Table_query__64[[#This Row],[PM Check]],"OK","NOK")</f>
        <v>#N/A</v>
      </c>
      <c r="AD624" s="19" t="str">
        <f>IF(Table_query__64[[#This Row],[PP]]=Table_query__64[[#This Row],[Pilot Check]],"OK","NOK")</f>
        <v>NOK</v>
      </c>
      <c r="AE624" s="19"/>
    </row>
    <row r="625" spans="1:31" x14ac:dyDescent="0.3">
      <c r="A625" s="1" t="s">
        <v>1355</v>
      </c>
      <c r="B625" s="2" t="s">
        <v>1356</v>
      </c>
      <c r="C625" s="3" t="s">
        <v>5382</v>
      </c>
      <c r="D625" s="2" t="s">
        <v>64</v>
      </c>
      <c r="E625" s="2" t="s">
        <v>75</v>
      </c>
      <c r="F625" s="2" t="s">
        <v>28</v>
      </c>
      <c r="G625" s="4">
        <v>45355.041666666664</v>
      </c>
      <c r="H625" s="4"/>
      <c r="I625" s="2" t="s">
        <v>1357</v>
      </c>
      <c r="J625" s="2" t="s">
        <v>308</v>
      </c>
      <c r="K625" s="2" t="s">
        <v>67</v>
      </c>
      <c r="L625" t="s">
        <v>57</v>
      </c>
      <c r="M625" s="2" t="s">
        <v>59</v>
      </c>
      <c r="N625" s="3" t="s">
        <v>8085</v>
      </c>
      <c r="O625" s="5">
        <v>60</v>
      </c>
      <c r="P625" s="5">
        <v>153576</v>
      </c>
      <c r="Q625" s="6">
        <v>2024</v>
      </c>
      <c r="R625" s="7" t="s">
        <v>31</v>
      </c>
      <c r="T625" s="8">
        <v>2330</v>
      </c>
      <c r="U625" s="3" t="s">
        <v>10273</v>
      </c>
      <c r="V625" s="1" t="s">
        <v>33</v>
      </c>
      <c r="W625" s="1" t="s">
        <v>32</v>
      </c>
      <c r="X625" t="str">
        <f>VLOOKUP(Table_query__64[[#This Row],[Nr]],'MyTracker Export'!A:P,'MyTracker Export'!$P$1,FALSE)</f>
        <v>Finished</v>
      </c>
      <c r="Y625" t="e">
        <f>VLOOKUP(Table_query__64[[#This Row],[Nr]],'MyTracker Export'!A:Z,'MyTracker Export'!$Z$1,FALSE)</f>
        <v>#N/A</v>
      </c>
      <c r="Z625" t="str">
        <f>VLOOKUP(Table_query__64[[#This Row],[Nr]],'MyTracker Export'!A:AA,'MyTracker Export'!$AA$1,FALSE)</f>
        <v>Nicolas Dubois</v>
      </c>
      <c r="AB625" s="19" t="str">
        <f>IF(Table_query__64[[#This Row],[Project status]]=Table_query__64[[#This Row],[Project Status Check]],"OK","NOK")</f>
        <v>NOK</v>
      </c>
      <c r="AC625" s="19" t="e">
        <f>IF(Table_query__64[[#This Row],[PM]]=Table_query__64[[#This Row],[PM Check]],"OK","NOK")</f>
        <v>#N/A</v>
      </c>
      <c r="AD625" s="19" t="str">
        <f>IF(Table_query__64[[#This Row],[PP]]=Table_query__64[[#This Row],[Pilot Check]],"OK","NOK")</f>
        <v>OK</v>
      </c>
      <c r="AE625" s="19"/>
    </row>
    <row r="626" spans="1:31" hidden="1" x14ac:dyDescent="0.3">
      <c r="A626" s="1" t="s">
        <v>1358</v>
      </c>
      <c r="B626" s="2" t="s">
        <v>48</v>
      </c>
      <c r="C626" s="3" t="s">
        <v>5383</v>
      </c>
      <c r="D626" s="2" t="s">
        <v>27</v>
      </c>
      <c r="E626" s="2" t="s">
        <v>25</v>
      </c>
      <c r="F626" s="2" t="s">
        <v>122</v>
      </c>
      <c r="G626" s="4">
        <v>45352.041666666664</v>
      </c>
      <c r="H626" s="4">
        <v>45778.083333333336</v>
      </c>
      <c r="I626" s="2" t="s">
        <v>498</v>
      </c>
      <c r="J626" s="2" t="s">
        <v>30</v>
      </c>
      <c r="K626" s="2"/>
      <c r="L626" t="s">
        <v>1359</v>
      </c>
      <c r="M626" s="2" t="s">
        <v>29</v>
      </c>
      <c r="N626" s="3" t="s">
        <v>8086</v>
      </c>
      <c r="O626" s="5">
        <v>0</v>
      </c>
      <c r="P626" s="5">
        <v>2187.87</v>
      </c>
      <c r="Q626" s="6">
        <v>2024</v>
      </c>
      <c r="R626" s="7">
        <v>2025</v>
      </c>
      <c r="T626" s="8">
        <v>2329</v>
      </c>
      <c r="U626" s="3" t="s">
        <v>10274</v>
      </c>
      <c r="V626" s="1" t="s">
        <v>33</v>
      </c>
      <c r="W626" s="1" t="s">
        <v>32</v>
      </c>
      <c r="X626" t="str">
        <f>VLOOKUP(Table_query__64[[#This Row],[Nr]],'MyTracker Export'!A:P,'MyTracker Export'!$P$1,FALSE)</f>
        <v>Finished</v>
      </c>
      <c r="Y626" t="str">
        <f>VLOOKUP(Table_query__64[[#This Row],[Nr]],'MyTracker Export'!A:Z,'MyTracker Export'!$Z$1,FALSE)</f>
        <v>Zied Maghrebi</v>
      </c>
      <c r="Z626" t="str">
        <f>VLOOKUP(Table_query__64[[#This Row],[Nr]],'MyTracker Export'!A:AA,'MyTracker Export'!$AA$1,FALSE)</f>
        <v>Wissem Bensaid</v>
      </c>
      <c r="AB626" s="19" t="str">
        <f>IF(Table_query__64[[#This Row],[Project status]]=Table_query__64[[#This Row],[Project Status Check]],"OK","NOK")</f>
        <v>OK</v>
      </c>
      <c r="AC626" s="19" t="str">
        <f>IF(Table_query__64[[#This Row],[PM]]=Table_query__64[[#This Row],[PM Check]],"OK","NOK")</f>
        <v>OK</v>
      </c>
      <c r="AD626" s="19" t="str">
        <f>IF(Table_query__64[[#This Row],[PP]]=Table_query__64[[#This Row],[Pilot Check]],"OK","NOK")</f>
        <v>OK</v>
      </c>
      <c r="AE626" s="19"/>
    </row>
    <row r="627" spans="1:31" hidden="1" x14ac:dyDescent="0.3">
      <c r="A627" s="1" t="s">
        <v>1360</v>
      </c>
      <c r="B627" s="2" t="s">
        <v>1071</v>
      </c>
      <c r="C627" s="3" t="s">
        <v>5384</v>
      </c>
      <c r="D627" s="2" t="s">
        <v>38</v>
      </c>
      <c r="E627" s="2" t="s">
        <v>25</v>
      </c>
      <c r="F627" s="2" t="s">
        <v>122</v>
      </c>
      <c r="G627" s="4">
        <v>45350.041666666664</v>
      </c>
      <c r="H627" s="4">
        <v>45838.083333333336</v>
      </c>
      <c r="I627" s="2" t="s">
        <v>209</v>
      </c>
      <c r="J627" s="2" t="s">
        <v>114</v>
      </c>
      <c r="K627" s="2" t="s">
        <v>131</v>
      </c>
      <c r="L627" t="s">
        <v>1361</v>
      </c>
      <c r="M627" s="2" t="s">
        <v>59</v>
      </c>
      <c r="N627" s="3" t="s">
        <v>8087</v>
      </c>
      <c r="O627" s="5">
        <v>0.1</v>
      </c>
      <c r="P627" s="5">
        <v>46260</v>
      </c>
      <c r="Q627" s="6">
        <v>2024</v>
      </c>
      <c r="R627" s="7">
        <v>2025</v>
      </c>
      <c r="T627" s="8">
        <v>2321</v>
      </c>
      <c r="U627" s="3" t="s">
        <v>10275</v>
      </c>
      <c r="V627" s="1" t="s">
        <v>33</v>
      </c>
      <c r="W627" s="1" t="s">
        <v>32</v>
      </c>
      <c r="X627" t="str">
        <f>VLOOKUP(Table_query__64[[#This Row],[Nr]],'MyTracker Export'!A:P,'MyTracker Export'!$P$1,FALSE)</f>
        <v>Finished</v>
      </c>
      <c r="Y627" t="str">
        <f>VLOOKUP(Table_query__64[[#This Row],[Nr]],'MyTracker Export'!A:Z,'MyTracker Export'!$Z$1,FALSE)</f>
        <v>Sunny Yip</v>
      </c>
      <c r="Z627" t="str">
        <f>VLOOKUP(Table_query__64[[#This Row],[Nr]],'MyTracker Export'!A:AA,'MyTracker Export'!$AA$1,FALSE)</f>
        <v>Peter Holvoet</v>
      </c>
      <c r="AB627" s="19" t="str">
        <f>IF(Table_query__64[[#This Row],[Project status]]=Table_query__64[[#This Row],[Project Status Check]],"OK","NOK")</f>
        <v>OK</v>
      </c>
      <c r="AC627" s="19" t="str">
        <f>IF(Table_query__64[[#This Row],[PM]]=Table_query__64[[#This Row],[PM Check]],"OK","NOK")</f>
        <v>OK</v>
      </c>
      <c r="AD627" s="19" t="str">
        <f>IF(Table_query__64[[#This Row],[PP]]=Table_query__64[[#This Row],[Pilot Check]],"OK","NOK")</f>
        <v>OK</v>
      </c>
      <c r="AE627" s="19"/>
    </row>
    <row r="628" spans="1:31" hidden="1" x14ac:dyDescent="0.3">
      <c r="A628" s="1" t="s">
        <v>1362</v>
      </c>
      <c r="B628" s="2" t="s">
        <v>1363</v>
      </c>
      <c r="C628" s="3" t="s">
        <v>5385</v>
      </c>
      <c r="D628" s="2" t="s">
        <v>178</v>
      </c>
      <c r="E628" s="2" t="s">
        <v>36</v>
      </c>
      <c r="F628" s="2" t="s">
        <v>122</v>
      </c>
      <c r="G628" s="4">
        <v>45350.041666666664</v>
      </c>
      <c r="H628" s="4">
        <v>45473.083333333336</v>
      </c>
      <c r="I628" s="2" t="s">
        <v>463</v>
      </c>
      <c r="J628" s="2" t="s">
        <v>477</v>
      </c>
      <c r="K628" s="2"/>
      <c r="L628" t="s">
        <v>57</v>
      </c>
      <c r="M628" s="2" t="s">
        <v>59</v>
      </c>
      <c r="N628" s="3" t="s">
        <v>8088</v>
      </c>
      <c r="O628" s="5">
        <v>50</v>
      </c>
      <c r="P628" s="5">
        <v>32858.239999999998</v>
      </c>
      <c r="Q628" s="6">
        <v>2024</v>
      </c>
      <c r="R628" s="7">
        <v>2024</v>
      </c>
      <c r="T628" s="8">
        <v>2320</v>
      </c>
      <c r="U628" s="3" t="s">
        <v>10276</v>
      </c>
      <c r="V628" s="1" t="s">
        <v>33</v>
      </c>
      <c r="W628" s="1" t="s">
        <v>32</v>
      </c>
      <c r="X628" t="str">
        <f>VLOOKUP(Table_query__64[[#This Row],[Nr]],'MyTracker Export'!A:P,'MyTracker Export'!$P$1,FALSE)</f>
        <v>Finished</v>
      </c>
      <c r="Y628" t="str">
        <f>VLOOKUP(Table_query__64[[#This Row],[Nr]],'MyTracker Export'!A:Z,'MyTracker Export'!$Z$1,FALSE)</f>
        <v>Anja Lüttringhaus</v>
      </c>
      <c r="Z628" t="str">
        <f>VLOOKUP(Table_query__64[[#This Row],[Nr]],'MyTracker Export'!A:AA,'MyTracker Export'!$AA$1,FALSE)</f>
        <v>Juan Sanchez Chatar</v>
      </c>
      <c r="AB628" s="19" t="str">
        <f>IF(Table_query__64[[#This Row],[Project status]]=Table_query__64[[#This Row],[Project Status Check]],"OK","NOK")</f>
        <v>OK</v>
      </c>
      <c r="AC628" s="19" t="str">
        <f>IF(Table_query__64[[#This Row],[PM]]=Table_query__64[[#This Row],[PM Check]],"OK","NOK")</f>
        <v>OK</v>
      </c>
      <c r="AD628" s="19" t="str">
        <f>IF(Table_query__64[[#This Row],[PP]]=Table_query__64[[#This Row],[Pilot Check]],"OK","NOK")</f>
        <v>OK</v>
      </c>
      <c r="AE628" s="19"/>
    </row>
    <row r="629" spans="1:31" hidden="1" x14ac:dyDescent="0.3">
      <c r="A629" s="1" t="s">
        <v>1364</v>
      </c>
      <c r="B629" s="2" t="s">
        <v>1223</v>
      </c>
      <c r="C629" s="3" t="s">
        <v>5386</v>
      </c>
      <c r="D629" s="2" t="s">
        <v>64</v>
      </c>
      <c r="E629" s="2" t="s">
        <v>82</v>
      </c>
      <c r="F629" s="2" t="s">
        <v>28</v>
      </c>
      <c r="G629" s="4">
        <v>45327.041666666664</v>
      </c>
      <c r="H629" s="4">
        <v>45657.041666666664</v>
      </c>
      <c r="I629" s="2" t="s">
        <v>1365</v>
      </c>
      <c r="J629" s="2" t="s">
        <v>885</v>
      </c>
      <c r="K629" s="2" t="s">
        <v>67</v>
      </c>
      <c r="L629" t="s">
        <v>57</v>
      </c>
      <c r="M629" s="2" t="s">
        <v>59</v>
      </c>
      <c r="N629" s="3" t="s">
        <v>8089</v>
      </c>
      <c r="O629" s="5">
        <v>0.03</v>
      </c>
      <c r="P629" s="5">
        <v>792439</v>
      </c>
      <c r="Q629" s="6">
        <v>2024</v>
      </c>
      <c r="R629" s="7">
        <v>2024</v>
      </c>
      <c r="T629" s="8">
        <v>2319</v>
      </c>
      <c r="U629" s="3" t="s">
        <v>10277</v>
      </c>
      <c r="V629" s="1" t="s">
        <v>33</v>
      </c>
      <c r="W629" s="1" t="s">
        <v>32</v>
      </c>
      <c r="X629" t="str">
        <f>VLOOKUP(Table_query__64[[#This Row],[Nr]],'MyTracker Export'!A:P,'MyTracker Export'!$P$1,FALSE)</f>
        <v>Work in progress</v>
      </c>
      <c r="Y629" t="e">
        <f>VLOOKUP(Table_query__64[[#This Row],[Nr]],'MyTracker Export'!A:Z,'MyTracker Export'!$Z$1,FALSE)</f>
        <v>#N/A</v>
      </c>
      <c r="Z629" t="str">
        <f>VLOOKUP(Table_query__64[[#This Row],[Nr]],'MyTracker Export'!A:AA,'MyTracker Export'!$AA$1,FALSE)</f>
        <v>Najib Benzouine</v>
      </c>
      <c r="AB629" s="19" t="str">
        <f>IF(Table_query__64[[#This Row],[Project status]]=Table_query__64[[#This Row],[Project Status Check]],"OK","NOK")</f>
        <v>OK</v>
      </c>
      <c r="AC629" s="19" t="e">
        <f>IF(Table_query__64[[#This Row],[PM]]=Table_query__64[[#This Row],[PM Check]],"OK","NOK")</f>
        <v>#N/A</v>
      </c>
      <c r="AD629" s="19" t="str">
        <f>IF(Table_query__64[[#This Row],[PP]]=Table_query__64[[#This Row],[Pilot Check]],"OK","NOK")</f>
        <v>OK</v>
      </c>
      <c r="AE629" s="19"/>
    </row>
    <row r="630" spans="1:31" x14ac:dyDescent="0.3">
      <c r="A630" s="1" t="s">
        <v>1366</v>
      </c>
      <c r="B630" s="2" t="s">
        <v>1367</v>
      </c>
      <c r="C630" s="3" t="s">
        <v>5387</v>
      </c>
      <c r="D630" s="2" t="s">
        <v>27</v>
      </c>
      <c r="E630" s="2" t="s">
        <v>25</v>
      </c>
      <c r="F630" s="2" t="s">
        <v>28</v>
      </c>
      <c r="G630" s="4">
        <v>45346.041666666664</v>
      </c>
      <c r="H630" s="4"/>
      <c r="I630" s="2" t="s">
        <v>969</v>
      </c>
      <c r="J630" s="2" t="s">
        <v>30</v>
      </c>
      <c r="K630" s="2"/>
      <c r="L630" t="s">
        <v>1368</v>
      </c>
      <c r="M630" s="2" t="s">
        <v>29</v>
      </c>
      <c r="N630" s="3" t="s">
        <v>8090</v>
      </c>
      <c r="O630" s="5">
        <v>0</v>
      </c>
      <c r="P630" s="5">
        <v>12500</v>
      </c>
      <c r="Q630" s="6">
        <v>2024</v>
      </c>
      <c r="R630" s="7" t="s">
        <v>31</v>
      </c>
      <c r="T630" s="8">
        <v>2316</v>
      </c>
      <c r="U630" s="3" t="s">
        <v>10278</v>
      </c>
      <c r="V630" s="1" t="s">
        <v>33</v>
      </c>
      <c r="W630" s="1" t="s">
        <v>32</v>
      </c>
      <c r="X630" t="str">
        <f>VLOOKUP(Table_query__64[[#This Row],[Nr]],'MyTracker Export'!A:P,'MyTracker Export'!$P$1,FALSE)</f>
        <v>Finished</v>
      </c>
      <c r="Y630" t="str">
        <f>VLOOKUP(Table_query__64[[#This Row],[Nr]],'MyTracker Export'!A:Z,'MyTracker Export'!$Z$1,FALSE)</f>
        <v>Amine Lahiani</v>
      </c>
      <c r="Z630" t="str">
        <f>VLOOKUP(Table_query__64[[#This Row],[Nr]],'MyTracker Export'!A:AA,'MyTracker Export'!$AA$1,FALSE)</f>
        <v>Wissem Bensaid</v>
      </c>
      <c r="AB630" s="19" t="str">
        <f>IF(Table_query__64[[#This Row],[Project status]]=Table_query__64[[#This Row],[Project Status Check]],"OK","NOK")</f>
        <v>NOK</v>
      </c>
      <c r="AC630" s="19" t="str">
        <f>IF(Table_query__64[[#This Row],[PM]]=Table_query__64[[#This Row],[PM Check]],"OK","NOK")</f>
        <v>OK</v>
      </c>
      <c r="AD630" s="19" t="str">
        <f>IF(Table_query__64[[#This Row],[PP]]=Table_query__64[[#This Row],[Pilot Check]],"OK","NOK")</f>
        <v>OK</v>
      </c>
      <c r="AE630" s="19"/>
    </row>
    <row r="631" spans="1:31" hidden="1" x14ac:dyDescent="0.3">
      <c r="A631" s="1" t="s">
        <v>1369</v>
      </c>
      <c r="B631" s="2" t="s">
        <v>48</v>
      </c>
      <c r="C631" s="3" t="s">
        <v>5388</v>
      </c>
      <c r="D631" s="2" t="s">
        <v>27</v>
      </c>
      <c r="E631" s="2" t="s">
        <v>25</v>
      </c>
      <c r="F631" s="2" t="s">
        <v>122</v>
      </c>
      <c r="G631" s="4">
        <v>45345.041666666664</v>
      </c>
      <c r="H631" s="4">
        <v>45778.083333333336</v>
      </c>
      <c r="I631" s="2" t="s">
        <v>498</v>
      </c>
      <c r="J631" s="2" t="s">
        <v>30</v>
      </c>
      <c r="K631" s="2" t="s">
        <v>239</v>
      </c>
      <c r="L631" t="s">
        <v>164</v>
      </c>
      <c r="M631" s="2" t="s">
        <v>29</v>
      </c>
      <c r="N631" s="3" t="s">
        <v>8091</v>
      </c>
      <c r="O631" s="5">
        <v>0</v>
      </c>
      <c r="P631" s="5">
        <v>1500</v>
      </c>
      <c r="Q631" s="6">
        <v>2024</v>
      </c>
      <c r="R631" s="7">
        <v>2025</v>
      </c>
      <c r="T631" s="8">
        <v>2315</v>
      </c>
      <c r="U631" s="3" t="s">
        <v>10279</v>
      </c>
      <c r="V631" s="1" t="s">
        <v>33</v>
      </c>
      <c r="W631" s="1" t="s">
        <v>32</v>
      </c>
      <c r="X631" t="str">
        <f>VLOOKUP(Table_query__64[[#This Row],[Nr]],'MyTracker Export'!A:P,'MyTracker Export'!$P$1,FALSE)</f>
        <v>Finished</v>
      </c>
      <c r="Y631" t="str">
        <f>VLOOKUP(Table_query__64[[#This Row],[Nr]],'MyTracker Export'!A:Z,'MyTracker Export'!$Z$1,FALSE)</f>
        <v>Zied Maghrebi</v>
      </c>
      <c r="Z631" t="str">
        <f>VLOOKUP(Table_query__64[[#This Row],[Nr]],'MyTracker Export'!A:AA,'MyTracker Export'!$AA$1,FALSE)</f>
        <v>Wissem Bensaid</v>
      </c>
      <c r="AB631" s="19" t="str">
        <f>IF(Table_query__64[[#This Row],[Project status]]=Table_query__64[[#This Row],[Project Status Check]],"OK","NOK")</f>
        <v>OK</v>
      </c>
      <c r="AC631" s="19" t="str">
        <f>IF(Table_query__64[[#This Row],[PM]]=Table_query__64[[#This Row],[PM Check]],"OK","NOK")</f>
        <v>OK</v>
      </c>
      <c r="AD631" s="19" t="str">
        <f>IF(Table_query__64[[#This Row],[PP]]=Table_query__64[[#This Row],[Pilot Check]],"OK","NOK")</f>
        <v>OK</v>
      </c>
      <c r="AE631" s="19"/>
    </row>
    <row r="632" spans="1:31" hidden="1" x14ac:dyDescent="0.3">
      <c r="A632" s="1" t="s">
        <v>1370</v>
      </c>
      <c r="B632" s="2" t="s">
        <v>169</v>
      </c>
      <c r="C632" s="3" t="s">
        <v>5389</v>
      </c>
      <c r="D632" s="2" t="s">
        <v>27</v>
      </c>
      <c r="E632" s="2" t="s">
        <v>82</v>
      </c>
      <c r="F632" s="2" t="s">
        <v>122</v>
      </c>
      <c r="G632" s="4">
        <v>45345.041666666664</v>
      </c>
      <c r="H632" s="4">
        <v>45778.083333333336</v>
      </c>
      <c r="I632" s="2" t="s">
        <v>841</v>
      </c>
      <c r="J632" s="2" t="s">
        <v>30</v>
      </c>
      <c r="K632" s="2"/>
      <c r="L632" t="s">
        <v>1141</v>
      </c>
      <c r="M632" s="2" t="s">
        <v>29</v>
      </c>
      <c r="N632" s="3" t="s">
        <v>8092</v>
      </c>
      <c r="O632" s="5">
        <v>0</v>
      </c>
      <c r="P632" s="5">
        <v>9375</v>
      </c>
      <c r="Q632" s="6">
        <v>2024</v>
      </c>
      <c r="R632" s="7">
        <v>2025</v>
      </c>
      <c r="T632" s="8">
        <v>2314</v>
      </c>
      <c r="U632" s="3" t="s">
        <v>10280</v>
      </c>
      <c r="V632" s="1" t="s">
        <v>33</v>
      </c>
      <c r="W632" s="1" t="s">
        <v>32</v>
      </c>
      <c r="X632" t="str">
        <f>VLOOKUP(Table_query__64[[#This Row],[Nr]],'MyTracker Export'!A:P,'MyTracker Export'!$P$1,FALSE)</f>
        <v>Finished</v>
      </c>
      <c r="Y632" t="str">
        <f>VLOOKUP(Table_query__64[[#This Row],[Nr]],'MyTracker Export'!A:Z,'MyTracker Export'!$Z$1,FALSE)</f>
        <v>Mohamed Hedi Hammemi</v>
      </c>
      <c r="Z632" t="str">
        <f>VLOOKUP(Table_query__64[[#This Row],[Nr]],'MyTracker Export'!A:AA,'MyTracker Export'!$AA$1,FALSE)</f>
        <v>Wissem Bensaid</v>
      </c>
      <c r="AB632" s="19" t="str">
        <f>IF(Table_query__64[[#This Row],[Project status]]=Table_query__64[[#This Row],[Project Status Check]],"OK","NOK")</f>
        <v>OK</v>
      </c>
      <c r="AC632" s="19" t="str">
        <f>IF(Table_query__64[[#This Row],[PM]]=Table_query__64[[#This Row],[PM Check]],"OK","NOK")</f>
        <v>OK</v>
      </c>
      <c r="AD632" s="19" t="str">
        <f>IF(Table_query__64[[#This Row],[PP]]=Table_query__64[[#This Row],[Pilot Check]],"OK","NOK")</f>
        <v>OK</v>
      </c>
      <c r="AE632" s="19"/>
    </row>
    <row r="633" spans="1:31" hidden="1" x14ac:dyDescent="0.3">
      <c r="A633" s="1" t="s">
        <v>1371</v>
      </c>
      <c r="B633" s="2" t="s">
        <v>1372</v>
      </c>
      <c r="C633" s="3" t="s">
        <v>5390</v>
      </c>
      <c r="D633" s="2" t="s">
        <v>58</v>
      </c>
      <c r="E633" s="2" t="s">
        <v>43</v>
      </c>
      <c r="F633" s="2" t="s">
        <v>28</v>
      </c>
      <c r="G633" s="4">
        <v>45356.041666666664</v>
      </c>
      <c r="H633" s="4"/>
      <c r="I633" s="2" t="s">
        <v>119</v>
      </c>
      <c r="J633" s="2" t="s">
        <v>158</v>
      </c>
      <c r="K633" s="2" t="s">
        <v>1374</v>
      </c>
      <c r="L633" t="s">
        <v>1373</v>
      </c>
      <c r="M633" s="2" t="s">
        <v>29</v>
      </c>
      <c r="N633" s="3" t="s">
        <v>8093</v>
      </c>
      <c r="O633" s="5">
        <v>1.8</v>
      </c>
      <c r="P633" s="5">
        <v>190732.17</v>
      </c>
      <c r="Q633" s="6">
        <v>2024</v>
      </c>
      <c r="R633" s="7" t="s">
        <v>31</v>
      </c>
      <c r="T633" s="8">
        <v>2313</v>
      </c>
      <c r="U633" s="3" t="s">
        <v>10281</v>
      </c>
      <c r="V633" s="1" t="s">
        <v>33</v>
      </c>
      <c r="W633" s="1" t="s">
        <v>32</v>
      </c>
      <c r="X633" t="str">
        <f>VLOOKUP(Table_query__64[[#This Row],[Nr]],'MyTracker Export'!A:P,'MyTracker Export'!$P$1,FALSE)</f>
        <v>Work in progress</v>
      </c>
      <c r="Y633" t="str">
        <f>VLOOKUP(Table_query__64[[#This Row],[Nr]],'MyTracker Export'!A:Z,'MyTracker Export'!$Z$1,FALSE)</f>
        <v>Miguel Menéndez</v>
      </c>
      <c r="Z633" t="str">
        <f>VLOOKUP(Table_query__64[[#This Row],[Nr]],'MyTracker Export'!A:AA,'MyTracker Export'!$AA$1,FALSE)</f>
        <v>Juan Juarez Quintana</v>
      </c>
      <c r="AB633" s="19" t="str">
        <f>IF(Table_query__64[[#This Row],[Project status]]=Table_query__64[[#This Row],[Project Status Check]],"OK","NOK")</f>
        <v>OK</v>
      </c>
      <c r="AC633" s="19" t="str">
        <f>IF(Table_query__64[[#This Row],[PM]]=Table_query__64[[#This Row],[PM Check]],"OK","NOK")</f>
        <v>OK</v>
      </c>
      <c r="AD633" s="19" t="str">
        <f>IF(Table_query__64[[#This Row],[PP]]=Table_query__64[[#This Row],[Pilot Check]],"OK","NOK")</f>
        <v>NOK</v>
      </c>
      <c r="AE633" s="19"/>
    </row>
    <row r="634" spans="1:31" hidden="1" x14ac:dyDescent="0.3">
      <c r="A634" s="1" t="s">
        <v>1375</v>
      </c>
      <c r="B634" s="2" t="s">
        <v>1376</v>
      </c>
      <c r="C634" s="3" t="s">
        <v>5391</v>
      </c>
      <c r="D634" s="2" t="s">
        <v>53</v>
      </c>
      <c r="E634" s="2" t="s">
        <v>82</v>
      </c>
      <c r="F634" s="2" t="s">
        <v>122</v>
      </c>
      <c r="G634" s="4">
        <v>45344.041666666664</v>
      </c>
      <c r="H634" s="4">
        <v>45418.083333333336</v>
      </c>
      <c r="I634" s="2" t="s">
        <v>65</v>
      </c>
      <c r="J634" s="2" t="s">
        <v>263</v>
      </c>
      <c r="K634" s="2" t="s">
        <v>67</v>
      </c>
      <c r="L634" t="s">
        <v>118</v>
      </c>
      <c r="M634" s="2" t="s">
        <v>29</v>
      </c>
      <c r="N634" s="3" t="s">
        <v>8094</v>
      </c>
      <c r="O634" s="5">
        <v>37</v>
      </c>
      <c r="P634" s="5">
        <v>15120</v>
      </c>
      <c r="Q634" s="6">
        <v>2024</v>
      </c>
      <c r="R634" s="7">
        <v>2024</v>
      </c>
      <c r="T634" s="8">
        <v>2312</v>
      </c>
      <c r="U634" s="3" t="s">
        <v>10282</v>
      </c>
      <c r="V634" s="1" t="s">
        <v>33</v>
      </c>
      <c r="W634" s="1" t="s">
        <v>32</v>
      </c>
      <c r="X634" t="str">
        <f>VLOOKUP(Table_query__64[[#This Row],[Nr]],'MyTracker Export'!A:P,'MyTracker Export'!$P$1,FALSE)</f>
        <v>Finished</v>
      </c>
      <c r="Y634" t="str">
        <f>VLOOKUP(Table_query__64[[#This Row],[Nr]],'MyTracker Export'!A:Z,'MyTracker Export'!$Z$1,FALSE)</f>
        <v>Maria Romero</v>
      </c>
      <c r="Z634" t="str">
        <f>VLOOKUP(Table_query__64[[#This Row],[Nr]],'MyTracker Export'!A:AA,'MyTracker Export'!$AA$1,FALSE)</f>
        <v>Carlos Bravo Fernández</v>
      </c>
      <c r="AB634" s="19" t="str">
        <f>IF(Table_query__64[[#This Row],[Project status]]=Table_query__64[[#This Row],[Project Status Check]],"OK","NOK")</f>
        <v>OK</v>
      </c>
      <c r="AC634" s="19" t="str">
        <f>IF(Table_query__64[[#This Row],[PM]]=Table_query__64[[#This Row],[PM Check]],"OK","NOK")</f>
        <v>OK</v>
      </c>
      <c r="AD634" s="19" t="str">
        <f>IF(Table_query__64[[#This Row],[PP]]=Table_query__64[[#This Row],[Pilot Check]],"OK","NOK")</f>
        <v>NOK</v>
      </c>
      <c r="AE634" s="19"/>
    </row>
    <row r="635" spans="1:31" hidden="1" x14ac:dyDescent="0.3">
      <c r="A635" s="1" t="s">
        <v>1377</v>
      </c>
      <c r="B635" s="2" t="s">
        <v>1378</v>
      </c>
      <c r="C635" s="3" t="s">
        <v>1378</v>
      </c>
      <c r="D635" s="2" t="s">
        <v>89</v>
      </c>
      <c r="E635" s="2" t="s">
        <v>36</v>
      </c>
      <c r="F635" s="2" t="s">
        <v>122</v>
      </c>
      <c r="G635" s="4">
        <v>45293.041666666664</v>
      </c>
      <c r="H635" s="4">
        <v>45337.041666666664</v>
      </c>
      <c r="I635" s="2" t="s">
        <v>1379</v>
      </c>
      <c r="J635" s="2" t="s">
        <v>1380</v>
      </c>
      <c r="K635" s="2" t="s">
        <v>90</v>
      </c>
      <c r="L635" t="s">
        <v>88</v>
      </c>
      <c r="M635" s="2" t="s">
        <v>59</v>
      </c>
      <c r="N635" s="3" t="s">
        <v>8095</v>
      </c>
      <c r="O635" s="5">
        <v>0</v>
      </c>
      <c r="P635" s="5">
        <v>5363.17</v>
      </c>
      <c r="Q635" s="6">
        <v>2024</v>
      </c>
      <c r="R635" s="7">
        <v>2024</v>
      </c>
      <c r="T635" s="8">
        <v>2311</v>
      </c>
      <c r="U635" s="3" t="s">
        <v>10283</v>
      </c>
      <c r="V635" s="1" t="s">
        <v>33</v>
      </c>
      <c r="W635" s="1" t="s">
        <v>32</v>
      </c>
      <c r="X635" t="str">
        <f>VLOOKUP(Table_query__64[[#This Row],[Nr]],'MyTracker Export'!A:P,'MyTracker Export'!$P$1,FALSE)</f>
        <v>Finished</v>
      </c>
      <c r="Y635" t="str">
        <f>VLOOKUP(Table_query__64[[#This Row],[Nr]],'MyTracker Export'!A:Z,'MyTracker Export'!$Z$1,FALSE)</f>
        <v>Avgustina Veleva</v>
      </c>
      <c r="Z635" t="e">
        <f>VLOOKUP(Table_query__64[[#This Row],[Nr]],'MyTracker Export'!A:AA,'MyTracker Export'!$AA$1,FALSE)</f>
        <v>#N/A</v>
      </c>
      <c r="AB635" s="19" t="str">
        <f>IF(Table_query__64[[#This Row],[Project status]]=Table_query__64[[#This Row],[Project Status Check]],"OK","NOK")</f>
        <v>OK</v>
      </c>
      <c r="AC635" s="19" t="str">
        <f>IF(Table_query__64[[#This Row],[PM]]=Table_query__64[[#This Row],[PM Check]],"OK","NOK")</f>
        <v>OK</v>
      </c>
      <c r="AD635" s="19" t="e">
        <f>IF(Table_query__64[[#This Row],[PP]]=Table_query__64[[#This Row],[Pilot Check]],"OK","NOK")</f>
        <v>#N/A</v>
      </c>
      <c r="AE635" s="19"/>
    </row>
    <row r="636" spans="1:31" x14ac:dyDescent="0.3">
      <c r="A636" s="1" t="s">
        <v>1381</v>
      </c>
      <c r="B636" s="2" t="s">
        <v>1382</v>
      </c>
      <c r="C636" s="3" t="s">
        <v>1382</v>
      </c>
      <c r="D636" s="2" t="s">
        <v>89</v>
      </c>
      <c r="E636" s="2" t="s">
        <v>43</v>
      </c>
      <c r="F636" s="2" t="s">
        <v>28</v>
      </c>
      <c r="G636" s="4">
        <v>45344.041666666664</v>
      </c>
      <c r="H636" s="4"/>
      <c r="I636" s="2" t="s">
        <v>382</v>
      </c>
      <c r="J636" s="2" t="s">
        <v>319</v>
      </c>
      <c r="K636" s="2" t="s">
        <v>90</v>
      </c>
      <c r="L636" t="s">
        <v>1383</v>
      </c>
      <c r="M636" s="2" t="s">
        <v>29</v>
      </c>
      <c r="N636" s="3" t="s">
        <v>8096</v>
      </c>
      <c r="O636" s="5">
        <v>0</v>
      </c>
      <c r="P636" s="5">
        <v>9542.76</v>
      </c>
      <c r="Q636" s="6">
        <v>2024</v>
      </c>
      <c r="R636" s="7" t="s">
        <v>31</v>
      </c>
      <c r="T636" s="8">
        <v>2339</v>
      </c>
      <c r="U636" s="3" t="s">
        <v>10284</v>
      </c>
      <c r="V636" s="1" t="s">
        <v>33</v>
      </c>
      <c r="W636" s="1" t="s">
        <v>32</v>
      </c>
      <c r="X636" t="str">
        <f>VLOOKUP(Table_query__64[[#This Row],[Nr]],'MyTracker Export'!A:P,'MyTracker Export'!$P$1,FALSE)</f>
        <v>Finished</v>
      </c>
      <c r="Y636" t="str">
        <f>VLOOKUP(Table_query__64[[#This Row],[Nr]],'MyTracker Export'!A:Z,'MyTracker Export'!$Z$1,FALSE)</f>
        <v>Dobri Gatev</v>
      </c>
      <c r="Z636" t="str">
        <f>VLOOKUP(Table_query__64[[#This Row],[Nr]],'MyTracker Export'!A:AA,'MyTracker Export'!$AA$1,FALSE)</f>
        <v>Boris Krastev</v>
      </c>
      <c r="AB636" s="19" t="str">
        <f>IF(Table_query__64[[#This Row],[Project status]]=Table_query__64[[#This Row],[Project Status Check]],"OK","NOK")</f>
        <v>NOK</v>
      </c>
      <c r="AC636" s="19" t="str">
        <f>IF(Table_query__64[[#This Row],[PM]]=Table_query__64[[#This Row],[PM Check]],"OK","NOK")</f>
        <v>OK</v>
      </c>
      <c r="AD636" s="19" t="str">
        <f>IF(Table_query__64[[#This Row],[PP]]=Table_query__64[[#This Row],[Pilot Check]],"OK","NOK")</f>
        <v>OK</v>
      </c>
      <c r="AE636" s="19"/>
    </row>
    <row r="637" spans="1:31" x14ac:dyDescent="0.3">
      <c r="A637" s="1" t="s">
        <v>1384</v>
      </c>
      <c r="B637" s="2" t="s">
        <v>1382</v>
      </c>
      <c r="C637" s="3" t="s">
        <v>1382</v>
      </c>
      <c r="D637" s="2" t="s">
        <v>89</v>
      </c>
      <c r="E637" s="2" t="s">
        <v>43</v>
      </c>
      <c r="F637" s="2" t="s">
        <v>28</v>
      </c>
      <c r="G637" s="4">
        <v>45034.083333333336</v>
      </c>
      <c r="H637" s="4"/>
      <c r="I637" s="2" t="s">
        <v>382</v>
      </c>
      <c r="J637" s="2" t="s">
        <v>319</v>
      </c>
      <c r="K637" s="2" t="s">
        <v>90</v>
      </c>
      <c r="L637" t="s">
        <v>57</v>
      </c>
      <c r="M637" s="2" t="s">
        <v>59</v>
      </c>
      <c r="N637" s="3" t="s">
        <v>8097</v>
      </c>
      <c r="O637" s="5">
        <v>0</v>
      </c>
      <c r="P637" s="5">
        <v>43490.13</v>
      </c>
      <c r="Q637" s="6">
        <v>2023</v>
      </c>
      <c r="R637" s="7" t="s">
        <v>31</v>
      </c>
      <c r="T637" s="8">
        <v>2310</v>
      </c>
      <c r="U637" s="3" t="s">
        <v>10285</v>
      </c>
      <c r="V637" s="1" t="s">
        <v>33</v>
      </c>
      <c r="W637" s="1" t="s">
        <v>32</v>
      </c>
      <c r="X637" t="str">
        <f>VLOOKUP(Table_query__64[[#This Row],[Nr]],'MyTracker Export'!A:P,'MyTracker Export'!$P$1,FALSE)</f>
        <v>Finished</v>
      </c>
      <c r="Y637" t="str">
        <f>VLOOKUP(Table_query__64[[#This Row],[Nr]],'MyTracker Export'!A:Z,'MyTracker Export'!$Z$1,FALSE)</f>
        <v>Dobri Gatev</v>
      </c>
      <c r="Z637" t="str">
        <f>VLOOKUP(Table_query__64[[#This Row],[Nr]],'MyTracker Export'!A:AA,'MyTracker Export'!$AA$1,FALSE)</f>
        <v>Boris Krastev</v>
      </c>
      <c r="AB637" s="19" t="str">
        <f>IF(Table_query__64[[#This Row],[Project status]]=Table_query__64[[#This Row],[Project Status Check]],"OK","NOK")</f>
        <v>NOK</v>
      </c>
      <c r="AC637" s="19" t="str">
        <f>IF(Table_query__64[[#This Row],[PM]]=Table_query__64[[#This Row],[PM Check]],"OK","NOK")</f>
        <v>OK</v>
      </c>
      <c r="AD637" s="19" t="str">
        <f>IF(Table_query__64[[#This Row],[PP]]=Table_query__64[[#This Row],[Pilot Check]],"OK","NOK")</f>
        <v>OK</v>
      </c>
      <c r="AE637" s="19"/>
    </row>
    <row r="638" spans="1:31" hidden="1" x14ac:dyDescent="0.3">
      <c r="A638" s="1" t="s">
        <v>1385</v>
      </c>
      <c r="B638" s="2" t="s">
        <v>1382</v>
      </c>
      <c r="C638" s="3" t="s">
        <v>1382</v>
      </c>
      <c r="D638" s="2" t="s">
        <v>89</v>
      </c>
      <c r="E638" s="2" t="s">
        <v>43</v>
      </c>
      <c r="F638" s="2" t="s">
        <v>122</v>
      </c>
      <c r="G638" s="4">
        <v>45002.041666666664</v>
      </c>
      <c r="H638" s="4">
        <v>45007.041666666664</v>
      </c>
      <c r="I638" s="2" t="s">
        <v>382</v>
      </c>
      <c r="J638" s="2" t="s">
        <v>319</v>
      </c>
      <c r="K638" s="2" t="s">
        <v>90</v>
      </c>
      <c r="L638" t="s">
        <v>37</v>
      </c>
      <c r="M638" s="2" t="s">
        <v>29</v>
      </c>
      <c r="N638" s="3" t="s">
        <v>8098</v>
      </c>
      <c r="O638" s="5">
        <v>0</v>
      </c>
      <c r="P638" s="5">
        <v>1786.3</v>
      </c>
      <c r="Q638" s="6">
        <v>2023</v>
      </c>
      <c r="R638" s="7">
        <v>2023</v>
      </c>
      <c r="T638" s="8">
        <v>2309</v>
      </c>
      <c r="U638" s="3" t="s">
        <v>10286</v>
      </c>
      <c r="V638" s="1" t="s">
        <v>33</v>
      </c>
      <c r="W638" s="1" t="s">
        <v>32</v>
      </c>
      <c r="X638" t="str">
        <f>VLOOKUP(Table_query__64[[#This Row],[Nr]],'MyTracker Export'!A:P,'MyTracker Export'!$P$1,FALSE)</f>
        <v>Finished</v>
      </c>
      <c r="Y638" t="str">
        <f>VLOOKUP(Table_query__64[[#This Row],[Nr]],'MyTracker Export'!A:Z,'MyTracker Export'!$Z$1,FALSE)</f>
        <v>Dobri Gatev</v>
      </c>
      <c r="Z638" t="str">
        <f>VLOOKUP(Table_query__64[[#This Row],[Nr]],'MyTracker Export'!A:AA,'MyTracker Export'!$AA$1,FALSE)</f>
        <v>Boris Krastev</v>
      </c>
      <c r="AB638" s="19" t="str">
        <f>IF(Table_query__64[[#This Row],[Project status]]=Table_query__64[[#This Row],[Project Status Check]],"OK","NOK")</f>
        <v>OK</v>
      </c>
      <c r="AC638" s="19" t="str">
        <f>IF(Table_query__64[[#This Row],[PM]]=Table_query__64[[#This Row],[PM Check]],"OK","NOK")</f>
        <v>OK</v>
      </c>
      <c r="AD638" s="19" t="str">
        <f>IF(Table_query__64[[#This Row],[PP]]=Table_query__64[[#This Row],[Pilot Check]],"OK","NOK")</f>
        <v>OK</v>
      </c>
      <c r="AE638" s="19"/>
    </row>
    <row r="639" spans="1:31" hidden="1" x14ac:dyDescent="0.3">
      <c r="A639" s="1" t="s">
        <v>1386</v>
      </c>
      <c r="B639" s="2" t="s">
        <v>1382</v>
      </c>
      <c r="C639" s="3" t="s">
        <v>1382</v>
      </c>
      <c r="D639" s="2" t="s">
        <v>89</v>
      </c>
      <c r="E639" s="2" t="s">
        <v>43</v>
      </c>
      <c r="F639" s="2" t="s">
        <v>122</v>
      </c>
      <c r="G639" s="4">
        <v>44432.083333333336</v>
      </c>
      <c r="H639" s="4">
        <v>44463.083333333336</v>
      </c>
      <c r="I639" s="2" t="s">
        <v>382</v>
      </c>
      <c r="J639" s="2" t="s">
        <v>319</v>
      </c>
      <c r="K639" s="2" t="s">
        <v>90</v>
      </c>
      <c r="L639" t="s">
        <v>52</v>
      </c>
      <c r="M639" s="2" t="s">
        <v>29</v>
      </c>
      <c r="N639" s="3" t="s">
        <v>8099</v>
      </c>
      <c r="O639" s="5">
        <v>0</v>
      </c>
      <c r="P639" s="5">
        <v>11475</v>
      </c>
      <c r="Q639" s="6">
        <v>2021</v>
      </c>
      <c r="R639" s="7">
        <v>2021</v>
      </c>
      <c r="T639" s="8">
        <v>2308</v>
      </c>
      <c r="U639" s="3" t="s">
        <v>10287</v>
      </c>
      <c r="V639" s="1" t="s">
        <v>33</v>
      </c>
      <c r="W639" s="1" t="s">
        <v>32</v>
      </c>
      <c r="X639" t="str">
        <f>VLOOKUP(Table_query__64[[#This Row],[Nr]],'MyTracker Export'!A:P,'MyTracker Export'!$P$1,FALSE)</f>
        <v>Finished</v>
      </c>
      <c r="Y639" t="str">
        <f>VLOOKUP(Table_query__64[[#This Row],[Nr]],'MyTracker Export'!A:Z,'MyTracker Export'!$Z$1,FALSE)</f>
        <v>Dobri Gatev</v>
      </c>
      <c r="Z639" t="str">
        <f>VLOOKUP(Table_query__64[[#This Row],[Nr]],'MyTracker Export'!A:AA,'MyTracker Export'!$AA$1,FALSE)</f>
        <v>Boris Krastev</v>
      </c>
      <c r="AB639" s="19" t="str">
        <f>IF(Table_query__64[[#This Row],[Project status]]=Table_query__64[[#This Row],[Project Status Check]],"OK","NOK")</f>
        <v>OK</v>
      </c>
      <c r="AC639" s="19" t="str">
        <f>IF(Table_query__64[[#This Row],[PM]]=Table_query__64[[#This Row],[PM Check]],"OK","NOK")</f>
        <v>OK</v>
      </c>
      <c r="AD639" s="19" t="str">
        <f>IF(Table_query__64[[#This Row],[PP]]=Table_query__64[[#This Row],[Pilot Check]],"OK","NOK")</f>
        <v>OK</v>
      </c>
      <c r="AE639" s="19"/>
    </row>
    <row r="640" spans="1:31" x14ac:dyDescent="0.3">
      <c r="A640" s="1" t="s">
        <v>1387</v>
      </c>
      <c r="B640" s="2" t="s">
        <v>1388</v>
      </c>
      <c r="C640" s="3" t="s">
        <v>5392</v>
      </c>
      <c r="D640" s="2" t="s">
        <v>89</v>
      </c>
      <c r="E640" s="2" t="s">
        <v>36</v>
      </c>
      <c r="F640" s="2" t="s">
        <v>28</v>
      </c>
      <c r="G640" s="4">
        <v>45344.041666666664</v>
      </c>
      <c r="H640" s="4"/>
      <c r="I640" s="2" t="s">
        <v>1037</v>
      </c>
      <c r="J640" s="2" t="s">
        <v>1390</v>
      </c>
      <c r="K640" s="2" t="s">
        <v>90</v>
      </c>
      <c r="L640" t="s">
        <v>1389</v>
      </c>
      <c r="M640" s="2" t="s">
        <v>59</v>
      </c>
      <c r="N640" s="3" t="s">
        <v>8100</v>
      </c>
      <c r="O640" s="5">
        <v>0</v>
      </c>
      <c r="P640" s="5">
        <v>57219.61</v>
      </c>
      <c r="Q640" s="6">
        <v>2024</v>
      </c>
      <c r="R640" s="7" t="s">
        <v>31</v>
      </c>
      <c r="T640" s="8">
        <v>2307</v>
      </c>
      <c r="U640" s="3" t="s">
        <v>10288</v>
      </c>
      <c r="V640" s="1" t="s">
        <v>33</v>
      </c>
      <c r="W640" s="1" t="s">
        <v>32</v>
      </c>
      <c r="X640" t="str">
        <f>VLOOKUP(Table_query__64[[#This Row],[Nr]],'MyTracker Export'!A:P,'MyTracker Export'!$P$1,FALSE)</f>
        <v>Finished</v>
      </c>
      <c r="Y640" t="str">
        <f>VLOOKUP(Table_query__64[[#This Row],[Nr]],'MyTracker Export'!A:Z,'MyTracker Export'!$Z$1,FALSE)</f>
        <v>Tsanko Mihov</v>
      </c>
      <c r="Z640" t="str">
        <f>VLOOKUP(Table_query__64[[#This Row],[Nr]],'MyTracker Export'!A:AA,'MyTracker Export'!$AA$1,FALSE)</f>
        <v>Iglika Zabunova</v>
      </c>
      <c r="AB640" s="19" t="str">
        <f>IF(Table_query__64[[#This Row],[Project status]]=Table_query__64[[#This Row],[Project Status Check]],"OK","NOK")</f>
        <v>NOK</v>
      </c>
      <c r="AC640" s="19" t="str">
        <f>IF(Table_query__64[[#This Row],[PM]]=Table_query__64[[#This Row],[PM Check]],"OK","NOK")</f>
        <v>OK</v>
      </c>
      <c r="AD640" s="19" t="str">
        <f>IF(Table_query__64[[#This Row],[PP]]=Table_query__64[[#This Row],[Pilot Check]],"OK","NOK")</f>
        <v>OK</v>
      </c>
      <c r="AE640" s="19"/>
    </row>
    <row r="641" spans="1:31" x14ac:dyDescent="0.3">
      <c r="A641" s="1" t="s">
        <v>1391</v>
      </c>
      <c r="B641" s="2" t="s">
        <v>1151</v>
      </c>
      <c r="C641" s="3" t="s">
        <v>1151</v>
      </c>
      <c r="D641" s="2" t="s">
        <v>89</v>
      </c>
      <c r="E641" s="2" t="s">
        <v>43</v>
      </c>
      <c r="F641" s="2" t="s">
        <v>28</v>
      </c>
      <c r="G641" s="4">
        <v>45108.083333333336</v>
      </c>
      <c r="H641" s="4">
        <v>45504.083333333336</v>
      </c>
      <c r="I641" s="2" t="s">
        <v>90</v>
      </c>
      <c r="J641" s="2" t="s">
        <v>319</v>
      </c>
      <c r="K641" s="2" t="s">
        <v>90</v>
      </c>
      <c r="L641" t="s">
        <v>1392</v>
      </c>
      <c r="M641" s="2" t="s">
        <v>59</v>
      </c>
      <c r="N641" s="3" t="s">
        <v>8101</v>
      </c>
      <c r="O641" s="5">
        <v>0</v>
      </c>
      <c r="P641" s="5">
        <v>452371.79</v>
      </c>
      <c r="Q641" s="6">
        <v>2023</v>
      </c>
      <c r="R641" s="7">
        <v>2024</v>
      </c>
      <c r="T641" s="8">
        <v>2306</v>
      </c>
      <c r="U641" s="3" t="s">
        <v>10289</v>
      </c>
      <c r="V641" s="1" t="s">
        <v>33</v>
      </c>
      <c r="W641" s="1" t="s">
        <v>32</v>
      </c>
      <c r="X641" t="str">
        <f>VLOOKUP(Table_query__64[[#This Row],[Nr]],'MyTracker Export'!A:P,'MyTracker Export'!$P$1,FALSE)</f>
        <v>Finished</v>
      </c>
      <c r="Y641" t="str">
        <f>VLOOKUP(Table_query__64[[#This Row],[Nr]],'MyTracker Export'!A:Z,'MyTracker Export'!$Z$1,FALSE)</f>
        <v>Nevena Banova</v>
      </c>
      <c r="Z641" t="str">
        <f>VLOOKUP(Table_query__64[[#This Row],[Nr]],'MyTracker Export'!A:AA,'MyTracker Export'!$AA$1,FALSE)</f>
        <v>Boris Krastev</v>
      </c>
      <c r="AB641" s="19" t="str">
        <f>IF(Table_query__64[[#This Row],[Project status]]=Table_query__64[[#This Row],[Project Status Check]],"OK","NOK")</f>
        <v>NOK</v>
      </c>
      <c r="AC641" s="19" t="str">
        <f>IF(Table_query__64[[#This Row],[PM]]=Table_query__64[[#This Row],[PM Check]],"OK","NOK")</f>
        <v>OK</v>
      </c>
      <c r="AD641" s="19" t="str">
        <f>IF(Table_query__64[[#This Row],[PP]]=Table_query__64[[#This Row],[Pilot Check]],"OK","NOK")</f>
        <v>OK</v>
      </c>
      <c r="AE641" s="19"/>
    </row>
    <row r="642" spans="1:31" hidden="1" x14ac:dyDescent="0.3">
      <c r="A642" s="1" t="s">
        <v>1393</v>
      </c>
      <c r="B642" s="2" t="s">
        <v>1394</v>
      </c>
      <c r="C642" s="3" t="s">
        <v>5393</v>
      </c>
      <c r="D642" s="2" t="s">
        <v>89</v>
      </c>
      <c r="E642" s="2" t="s">
        <v>82</v>
      </c>
      <c r="F642" s="2" t="s">
        <v>122</v>
      </c>
      <c r="G642" s="4">
        <v>45344.041666666664</v>
      </c>
      <c r="H642" s="4">
        <v>45344.041666666664</v>
      </c>
      <c r="I642" s="2" t="s">
        <v>90</v>
      </c>
      <c r="J642" s="2" t="s">
        <v>319</v>
      </c>
      <c r="K642" s="2"/>
      <c r="L642" t="s">
        <v>1395</v>
      </c>
      <c r="M642" s="2" t="s">
        <v>59</v>
      </c>
      <c r="N642" s="3" t="s">
        <v>8102</v>
      </c>
      <c r="O642" s="5">
        <v>0.01</v>
      </c>
      <c r="P642" s="5">
        <v>0</v>
      </c>
      <c r="Q642" s="6">
        <v>2024</v>
      </c>
      <c r="R642" s="7">
        <v>2024</v>
      </c>
      <c r="T642" s="8">
        <v>2305</v>
      </c>
      <c r="U642" s="3" t="s">
        <v>10290</v>
      </c>
      <c r="V642" s="1" t="s">
        <v>33</v>
      </c>
      <c r="W642" s="1" t="s">
        <v>32</v>
      </c>
      <c r="X642" t="str">
        <f>VLOOKUP(Table_query__64[[#This Row],[Nr]],'MyTracker Export'!A:P,'MyTracker Export'!$P$1,FALSE)</f>
        <v>Finished</v>
      </c>
      <c r="Y642" t="str">
        <f>VLOOKUP(Table_query__64[[#This Row],[Nr]],'MyTracker Export'!A:Z,'MyTracker Export'!$Z$1,FALSE)</f>
        <v>Nevena Banova</v>
      </c>
      <c r="Z642" t="str">
        <f>VLOOKUP(Table_query__64[[#This Row],[Nr]],'MyTracker Export'!A:AA,'MyTracker Export'!$AA$1,FALSE)</f>
        <v>Boris Krastev</v>
      </c>
      <c r="AB642" s="19" t="str">
        <f>IF(Table_query__64[[#This Row],[Project status]]=Table_query__64[[#This Row],[Project Status Check]],"OK","NOK")</f>
        <v>OK</v>
      </c>
      <c r="AC642" s="19" t="str">
        <f>IF(Table_query__64[[#This Row],[PM]]=Table_query__64[[#This Row],[PM Check]],"OK","NOK")</f>
        <v>OK</v>
      </c>
      <c r="AD642" s="19" t="str">
        <f>IF(Table_query__64[[#This Row],[PP]]=Table_query__64[[#This Row],[Pilot Check]],"OK","NOK")</f>
        <v>OK</v>
      </c>
      <c r="AE642" s="19"/>
    </row>
    <row r="643" spans="1:31" x14ac:dyDescent="0.3">
      <c r="A643" s="1" t="s">
        <v>1396</v>
      </c>
      <c r="B643" s="2" t="s">
        <v>1382</v>
      </c>
      <c r="C643" s="3" t="s">
        <v>1382</v>
      </c>
      <c r="D643" s="2" t="s">
        <v>89</v>
      </c>
      <c r="E643" s="2" t="s">
        <v>43</v>
      </c>
      <c r="F643" s="2" t="s">
        <v>28</v>
      </c>
      <c r="G643" s="4">
        <v>44627.041666666664</v>
      </c>
      <c r="H643" s="4">
        <v>45565.083333333336</v>
      </c>
      <c r="I643" s="2" t="s">
        <v>382</v>
      </c>
      <c r="J643" s="2" t="s">
        <v>319</v>
      </c>
      <c r="K643" s="2" t="s">
        <v>90</v>
      </c>
      <c r="L643" t="s">
        <v>1397</v>
      </c>
      <c r="M643" s="2" t="s">
        <v>59</v>
      </c>
      <c r="N643" s="3" t="s">
        <v>8103</v>
      </c>
      <c r="O643" s="5">
        <v>0</v>
      </c>
      <c r="P643" s="5">
        <v>60883.16</v>
      </c>
      <c r="Q643" s="6">
        <v>2022</v>
      </c>
      <c r="R643" s="7">
        <v>2024</v>
      </c>
      <c r="T643" s="8">
        <v>2304</v>
      </c>
      <c r="U643" s="3" t="s">
        <v>10291</v>
      </c>
      <c r="V643" s="1" t="s">
        <v>33</v>
      </c>
      <c r="W643" s="1" t="s">
        <v>32</v>
      </c>
      <c r="X643" t="str">
        <f>VLOOKUP(Table_query__64[[#This Row],[Nr]],'MyTracker Export'!A:P,'MyTracker Export'!$P$1,FALSE)</f>
        <v>Finished</v>
      </c>
      <c r="Y643" t="str">
        <f>VLOOKUP(Table_query__64[[#This Row],[Nr]],'MyTracker Export'!A:Z,'MyTracker Export'!$Z$1,FALSE)</f>
        <v>Dobri Gatev</v>
      </c>
      <c r="Z643" t="str">
        <f>VLOOKUP(Table_query__64[[#This Row],[Nr]],'MyTracker Export'!A:AA,'MyTracker Export'!$AA$1,FALSE)</f>
        <v>Boris Krastev</v>
      </c>
      <c r="AB643" s="19" t="str">
        <f>IF(Table_query__64[[#This Row],[Project status]]=Table_query__64[[#This Row],[Project Status Check]],"OK","NOK")</f>
        <v>NOK</v>
      </c>
      <c r="AC643" s="19" t="str">
        <f>IF(Table_query__64[[#This Row],[PM]]=Table_query__64[[#This Row],[PM Check]],"OK","NOK")</f>
        <v>OK</v>
      </c>
      <c r="AD643" s="19" t="str">
        <f>IF(Table_query__64[[#This Row],[PP]]=Table_query__64[[#This Row],[Pilot Check]],"OK","NOK")</f>
        <v>OK</v>
      </c>
      <c r="AE643" s="19"/>
    </row>
    <row r="644" spans="1:31" hidden="1" x14ac:dyDescent="0.3">
      <c r="A644" s="1" t="s">
        <v>1398</v>
      </c>
      <c r="B644" s="2" t="s">
        <v>195</v>
      </c>
      <c r="C644" s="3" t="s">
        <v>5394</v>
      </c>
      <c r="D644" s="2" t="s">
        <v>27</v>
      </c>
      <c r="E644" s="2" t="s">
        <v>25</v>
      </c>
      <c r="F644" s="2" t="s">
        <v>28</v>
      </c>
      <c r="G644" s="4">
        <v>45344.041666666664</v>
      </c>
      <c r="H644" s="4">
        <v>45952.083333333336</v>
      </c>
      <c r="I644" s="2" t="s">
        <v>1092</v>
      </c>
      <c r="J644" s="2" t="s">
        <v>30</v>
      </c>
      <c r="K644" s="2"/>
      <c r="L644" t="s">
        <v>1399</v>
      </c>
      <c r="M644" s="2" t="s">
        <v>29</v>
      </c>
      <c r="N644" s="3" t="s">
        <v>8104</v>
      </c>
      <c r="O644" s="5">
        <v>0</v>
      </c>
      <c r="P644" s="5">
        <v>142499.99</v>
      </c>
      <c r="Q644" s="6">
        <v>2024</v>
      </c>
      <c r="R644" s="7">
        <v>2025</v>
      </c>
      <c r="T644" s="8">
        <v>2303</v>
      </c>
      <c r="U644" s="3" t="s">
        <v>10292</v>
      </c>
      <c r="V644" s="1" t="s">
        <v>33</v>
      </c>
      <c r="W644" s="1" t="s">
        <v>32</v>
      </c>
      <c r="X644" t="str">
        <f>VLOOKUP(Table_query__64[[#This Row],[Nr]],'MyTracker Export'!A:P,'MyTracker Export'!$P$1,FALSE)</f>
        <v>Work in progress</v>
      </c>
      <c r="Y644" t="str">
        <f>VLOOKUP(Table_query__64[[#This Row],[Nr]],'MyTracker Export'!A:Z,'MyTracker Export'!$Z$1,FALSE)</f>
        <v>Nejah Walha</v>
      </c>
      <c r="Z644" t="str">
        <f>VLOOKUP(Table_query__64[[#This Row],[Nr]],'MyTracker Export'!A:AA,'MyTracker Export'!$AA$1,FALSE)</f>
        <v>Wissem Bensaid</v>
      </c>
      <c r="AB644" s="19" t="str">
        <f>IF(Table_query__64[[#This Row],[Project status]]=Table_query__64[[#This Row],[Project Status Check]],"OK","NOK")</f>
        <v>OK</v>
      </c>
      <c r="AC644" s="19" t="str">
        <f>IF(Table_query__64[[#This Row],[PM]]=Table_query__64[[#This Row],[PM Check]],"OK","NOK")</f>
        <v>OK</v>
      </c>
      <c r="AD644" s="19" t="str">
        <f>IF(Table_query__64[[#This Row],[PP]]=Table_query__64[[#This Row],[Pilot Check]],"OK","NOK")</f>
        <v>OK</v>
      </c>
      <c r="AE644" s="19"/>
    </row>
    <row r="645" spans="1:31" x14ac:dyDescent="0.3">
      <c r="A645" s="1" t="s">
        <v>1400</v>
      </c>
      <c r="B645" s="2" t="s">
        <v>1401</v>
      </c>
      <c r="C645" s="3" t="s">
        <v>5395</v>
      </c>
      <c r="D645" s="2" t="s">
        <v>27</v>
      </c>
      <c r="E645" s="2" t="s">
        <v>82</v>
      </c>
      <c r="F645" s="2" t="s">
        <v>28</v>
      </c>
      <c r="G645" s="4">
        <v>45343.041666666664</v>
      </c>
      <c r="H645" s="4"/>
      <c r="I645" s="2" t="s">
        <v>965</v>
      </c>
      <c r="J645" s="2" t="s">
        <v>30</v>
      </c>
      <c r="K645" s="2"/>
      <c r="L645" t="s">
        <v>849</v>
      </c>
      <c r="M645" s="2" t="s">
        <v>29</v>
      </c>
      <c r="N645" s="3" t="s">
        <v>8105</v>
      </c>
      <c r="O645" s="5">
        <v>0</v>
      </c>
      <c r="P645" s="5">
        <v>47751.99</v>
      </c>
      <c r="Q645" s="6">
        <v>2024</v>
      </c>
      <c r="R645" s="7" t="s">
        <v>31</v>
      </c>
      <c r="T645" s="8">
        <v>2302</v>
      </c>
      <c r="U645" s="3" t="s">
        <v>10293</v>
      </c>
      <c r="V645" s="1" t="s">
        <v>33</v>
      </c>
      <c r="W645" s="1" t="s">
        <v>32</v>
      </c>
      <c r="X645" t="str">
        <f>VLOOKUP(Table_query__64[[#This Row],[Nr]],'MyTracker Export'!A:P,'MyTracker Export'!$P$1,FALSE)</f>
        <v>Finished</v>
      </c>
      <c r="Y645" t="str">
        <f>VLOOKUP(Table_query__64[[#This Row],[Nr]],'MyTracker Export'!A:Z,'MyTracker Export'!$Z$1,FALSE)</f>
        <v>Fedi Saadaoui</v>
      </c>
      <c r="Z645" t="str">
        <f>VLOOKUP(Table_query__64[[#This Row],[Nr]],'MyTracker Export'!A:AA,'MyTracker Export'!$AA$1,FALSE)</f>
        <v>Wissem Bensaid</v>
      </c>
      <c r="AB645" s="19" t="str">
        <f>IF(Table_query__64[[#This Row],[Project status]]=Table_query__64[[#This Row],[Project Status Check]],"OK","NOK")</f>
        <v>NOK</v>
      </c>
      <c r="AC645" s="19" t="str">
        <f>IF(Table_query__64[[#This Row],[PM]]=Table_query__64[[#This Row],[PM Check]],"OK","NOK")</f>
        <v>OK</v>
      </c>
      <c r="AD645" s="19" t="str">
        <f>IF(Table_query__64[[#This Row],[PP]]=Table_query__64[[#This Row],[Pilot Check]],"OK","NOK")</f>
        <v>OK</v>
      </c>
      <c r="AE645" s="19"/>
    </row>
    <row r="646" spans="1:31" hidden="1" x14ac:dyDescent="0.3">
      <c r="A646" s="1" t="s">
        <v>1402</v>
      </c>
      <c r="B646" s="2" t="s">
        <v>1403</v>
      </c>
      <c r="C646" s="3" t="s">
        <v>5396</v>
      </c>
      <c r="D646" s="2" t="s">
        <v>45</v>
      </c>
      <c r="E646" s="2" t="s">
        <v>43</v>
      </c>
      <c r="F646" s="2" t="s">
        <v>122</v>
      </c>
      <c r="G646" s="4">
        <v>45342.041666666664</v>
      </c>
      <c r="H646" s="4">
        <v>45422.083333333336</v>
      </c>
      <c r="I646" s="2" t="s">
        <v>332</v>
      </c>
      <c r="J646" s="2" t="s">
        <v>413</v>
      </c>
      <c r="K646" s="2"/>
      <c r="L646" t="s">
        <v>44</v>
      </c>
      <c r="M646" s="2" t="s">
        <v>29</v>
      </c>
      <c r="N646" s="3" t="s">
        <v>8106</v>
      </c>
      <c r="O646" s="5">
        <v>0.8</v>
      </c>
      <c r="P646" s="5">
        <v>11248.87</v>
      </c>
      <c r="Q646" s="6">
        <v>2024</v>
      </c>
      <c r="R646" s="7">
        <v>2024</v>
      </c>
      <c r="T646" s="8">
        <v>2301</v>
      </c>
      <c r="U646" s="3" t="s">
        <v>10294</v>
      </c>
      <c r="V646" s="1" t="s">
        <v>33</v>
      </c>
      <c r="W646" s="1" t="s">
        <v>32</v>
      </c>
      <c r="X646" t="str">
        <f>VLOOKUP(Table_query__64[[#This Row],[Nr]],'MyTracker Export'!A:P,'MyTracker Export'!$P$1,FALSE)</f>
        <v>Finished</v>
      </c>
      <c r="Y646" t="str">
        <f>VLOOKUP(Table_query__64[[#This Row],[Nr]],'MyTracker Export'!A:Z,'MyTracker Export'!$Z$1,FALSE)</f>
        <v>Carlos Rubio Zugadi</v>
      </c>
      <c r="Z646" t="str">
        <f>VLOOKUP(Table_query__64[[#This Row],[Nr]],'MyTracker Export'!A:AA,'MyTracker Export'!$AA$1,FALSE)</f>
        <v>Itziar Echebarrieta</v>
      </c>
      <c r="AB646" s="19" t="str">
        <f>IF(Table_query__64[[#This Row],[Project status]]=Table_query__64[[#This Row],[Project Status Check]],"OK","NOK")</f>
        <v>OK</v>
      </c>
      <c r="AC646" s="19" t="str">
        <f>IF(Table_query__64[[#This Row],[PM]]=Table_query__64[[#This Row],[PM Check]],"OK","NOK")</f>
        <v>OK</v>
      </c>
      <c r="AD646" s="19" t="str">
        <f>IF(Table_query__64[[#This Row],[PP]]=Table_query__64[[#This Row],[Pilot Check]],"OK","NOK")</f>
        <v>OK</v>
      </c>
      <c r="AE646" s="19"/>
    </row>
    <row r="647" spans="1:31" hidden="1" x14ac:dyDescent="0.3">
      <c r="A647" s="1" t="s">
        <v>1404</v>
      </c>
      <c r="B647" s="2" t="s">
        <v>74</v>
      </c>
      <c r="C647" s="3" t="s">
        <v>5397</v>
      </c>
      <c r="D647" s="2" t="s">
        <v>38</v>
      </c>
      <c r="E647" s="2" t="s">
        <v>75</v>
      </c>
      <c r="F647" s="2" t="s">
        <v>28</v>
      </c>
      <c r="G647" s="4">
        <v>45326.041666666664</v>
      </c>
      <c r="H647" s="4">
        <v>46098.041666666664</v>
      </c>
      <c r="I647" s="2" t="s">
        <v>1277</v>
      </c>
      <c r="J647" s="2" t="s">
        <v>147</v>
      </c>
      <c r="K647" s="2" t="s">
        <v>115</v>
      </c>
      <c r="L647" t="s">
        <v>1126</v>
      </c>
      <c r="M647" s="2" t="s">
        <v>29</v>
      </c>
      <c r="N647" s="3" t="s">
        <v>8107</v>
      </c>
      <c r="O647" s="5">
        <v>0</v>
      </c>
      <c r="P647" s="5">
        <v>261990.93</v>
      </c>
      <c r="Q647" s="6">
        <v>2024</v>
      </c>
      <c r="R647" s="7">
        <v>2026</v>
      </c>
      <c r="T647" s="8">
        <v>2300</v>
      </c>
      <c r="U647" s="3" t="s">
        <v>10295</v>
      </c>
      <c r="V647" s="1" t="s">
        <v>33</v>
      </c>
      <c r="W647" s="1" t="s">
        <v>32</v>
      </c>
      <c r="X647" t="str">
        <f>VLOOKUP(Table_query__64[[#This Row],[Nr]],'MyTracker Export'!A:P,'MyTracker Export'!$P$1,FALSE)</f>
        <v>Work in progress</v>
      </c>
      <c r="Y647" t="str">
        <f>VLOOKUP(Table_query__64[[#This Row],[Nr]],'MyTracker Export'!A:Z,'MyTracker Export'!$Z$1,FALSE)</f>
        <v>Véronique Dufrasne</v>
      </c>
      <c r="Z647" t="str">
        <f>VLOOKUP(Table_query__64[[#This Row],[Nr]],'MyTracker Export'!A:AA,'MyTracker Export'!$AA$1,FALSE)</f>
        <v>Loïc Bouvier</v>
      </c>
      <c r="AB647" s="19" t="str">
        <f>IF(Table_query__64[[#This Row],[Project status]]=Table_query__64[[#This Row],[Project Status Check]],"OK","NOK")</f>
        <v>OK</v>
      </c>
      <c r="AC647" s="19" t="str">
        <f>IF(Table_query__64[[#This Row],[PM]]=Table_query__64[[#This Row],[PM Check]],"OK","NOK")</f>
        <v>NOK</v>
      </c>
      <c r="AD647" s="19" t="str">
        <f>IF(Table_query__64[[#This Row],[PP]]=Table_query__64[[#This Row],[Pilot Check]],"OK","NOK")</f>
        <v>OK</v>
      </c>
      <c r="AE647" s="19"/>
    </row>
    <row r="648" spans="1:31" hidden="1" x14ac:dyDescent="0.3">
      <c r="A648" s="1" t="s">
        <v>1405</v>
      </c>
      <c r="B648" s="2" t="s">
        <v>1401</v>
      </c>
      <c r="C648" s="3" t="s">
        <v>5398</v>
      </c>
      <c r="D648" s="2" t="s">
        <v>27</v>
      </c>
      <c r="E648" s="2" t="s">
        <v>82</v>
      </c>
      <c r="F648" s="2" t="s">
        <v>28</v>
      </c>
      <c r="G648" s="4">
        <v>45339.041666666664</v>
      </c>
      <c r="H648" s="4">
        <v>45952.083333333336</v>
      </c>
      <c r="I648" s="2" t="s">
        <v>498</v>
      </c>
      <c r="J648" s="2" t="s">
        <v>30</v>
      </c>
      <c r="K648" s="2"/>
      <c r="L648" t="s">
        <v>1406</v>
      </c>
      <c r="M648" s="2" t="s">
        <v>29</v>
      </c>
      <c r="N648" s="3" t="s">
        <v>8108</v>
      </c>
      <c r="O648" s="5">
        <v>0</v>
      </c>
      <c r="P648" s="5">
        <v>8249.9500000000007</v>
      </c>
      <c r="Q648" s="6">
        <v>2024</v>
      </c>
      <c r="R648" s="7">
        <v>2025</v>
      </c>
      <c r="T648" s="8">
        <v>2299</v>
      </c>
      <c r="U648" s="3" t="s">
        <v>10296</v>
      </c>
      <c r="V648" s="1" t="s">
        <v>33</v>
      </c>
      <c r="W648" s="1" t="s">
        <v>32</v>
      </c>
      <c r="X648" t="str">
        <f>VLOOKUP(Table_query__64[[#This Row],[Nr]],'MyTracker Export'!A:P,'MyTracker Export'!$P$1,FALSE)</f>
        <v>Work in progress</v>
      </c>
      <c r="Y648" t="str">
        <f>VLOOKUP(Table_query__64[[#This Row],[Nr]],'MyTracker Export'!A:Z,'MyTracker Export'!$Z$1,FALSE)</f>
        <v>Zied Maghrebi</v>
      </c>
      <c r="Z648" t="str">
        <f>VLOOKUP(Table_query__64[[#This Row],[Nr]],'MyTracker Export'!A:AA,'MyTracker Export'!$AA$1,FALSE)</f>
        <v>Wissem Bensaid</v>
      </c>
      <c r="AB648" s="19" t="str">
        <f>IF(Table_query__64[[#This Row],[Project status]]=Table_query__64[[#This Row],[Project Status Check]],"OK","NOK")</f>
        <v>OK</v>
      </c>
      <c r="AC648" s="19" t="str">
        <f>IF(Table_query__64[[#This Row],[PM]]=Table_query__64[[#This Row],[PM Check]],"OK","NOK")</f>
        <v>OK</v>
      </c>
      <c r="AD648" s="19" t="str">
        <f>IF(Table_query__64[[#This Row],[PP]]=Table_query__64[[#This Row],[Pilot Check]],"OK","NOK")</f>
        <v>OK</v>
      </c>
      <c r="AE648" s="19"/>
    </row>
    <row r="649" spans="1:31" hidden="1" x14ac:dyDescent="0.3">
      <c r="A649" s="1" t="s">
        <v>1407</v>
      </c>
      <c r="B649" s="2" t="s">
        <v>895</v>
      </c>
      <c r="C649" s="3" t="s">
        <v>5399</v>
      </c>
      <c r="D649" s="2" t="s">
        <v>38</v>
      </c>
      <c r="E649" s="2" t="s">
        <v>25</v>
      </c>
      <c r="F649" s="2" t="s">
        <v>122</v>
      </c>
      <c r="G649" s="4">
        <v>45336.041666666664</v>
      </c>
      <c r="H649" s="4">
        <v>45808.083333333336</v>
      </c>
      <c r="I649" s="2" t="s">
        <v>734</v>
      </c>
      <c r="J649" s="2" t="s">
        <v>114</v>
      </c>
      <c r="K649" s="2" t="s">
        <v>115</v>
      </c>
      <c r="L649" t="s">
        <v>144</v>
      </c>
      <c r="M649" s="2" t="s">
        <v>59</v>
      </c>
      <c r="N649" s="3" t="s">
        <v>8109</v>
      </c>
      <c r="O649" s="5">
        <v>0.3</v>
      </c>
      <c r="P649" s="5">
        <v>71990.8</v>
      </c>
      <c r="Q649" s="6">
        <v>2024</v>
      </c>
      <c r="R649" s="7">
        <v>2025</v>
      </c>
      <c r="T649" s="8">
        <v>2298</v>
      </c>
      <c r="U649" s="3" t="s">
        <v>10297</v>
      </c>
      <c r="V649" s="1" t="s">
        <v>33</v>
      </c>
      <c r="W649" s="1" t="s">
        <v>32</v>
      </c>
      <c r="X649" t="str">
        <f>VLOOKUP(Table_query__64[[#This Row],[Nr]],'MyTracker Export'!A:P,'MyTracker Export'!$P$1,FALSE)</f>
        <v>Finished</v>
      </c>
      <c r="Y649" t="e">
        <f>VLOOKUP(Table_query__64[[#This Row],[Nr]],'MyTracker Export'!A:Z,'MyTracker Export'!$Z$1,FALSE)</f>
        <v>#N/A</v>
      </c>
      <c r="Z649" t="str">
        <f>VLOOKUP(Table_query__64[[#This Row],[Nr]],'MyTracker Export'!A:AA,'MyTracker Export'!$AA$1,FALSE)</f>
        <v>Peter Holvoet</v>
      </c>
      <c r="AB649" s="19" t="str">
        <f>IF(Table_query__64[[#This Row],[Project status]]=Table_query__64[[#This Row],[Project Status Check]],"OK","NOK")</f>
        <v>OK</v>
      </c>
      <c r="AC649" s="19" t="e">
        <f>IF(Table_query__64[[#This Row],[PM]]=Table_query__64[[#This Row],[PM Check]],"OK","NOK")</f>
        <v>#N/A</v>
      </c>
      <c r="AD649" s="19" t="str">
        <f>IF(Table_query__64[[#This Row],[PP]]=Table_query__64[[#This Row],[Pilot Check]],"OK","NOK")</f>
        <v>OK</v>
      </c>
      <c r="AE649" s="19"/>
    </row>
    <row r="650" spans="1:31" hidden="1" x14ac:dyDescent="0.3">
      <c r="A650" s="1" t="s">
        <v>1408</v>
      </c>
      <c r="B650" s="2" t="s">
        <v>256</v>
      </c>
      <c r="C650" s="3" t="s">
        <v>5400</v>
      </c>
      <c r="D650" s="2" t="s">
        <v>27</v>
      </c>
      <c r="E650" s="2" t="s">
        <v>82</v>
      </c>
      <c r="F650" s="2" t="s">
        <v>122</v>
      </c>
      <c r="G650" s="4">
        <v>45336.041666666664</v>
      </c>
      <c r="H650" s="4">
        <v>45778.083333333336</v>
      </c>
      <c r="I650" s="2" t="s">
        <v>965</v>
      </c>
      <c r="J650" s="2" t="s">
        <v>30</v>
      </c>
      <c r="K650" s="2"/>
      <c r="L650" t="s">
        <v>1359</v>
      </c>
      <c r="M650" s="2" t="s">
        <v>29</v>
      </c>
      <c r="N650" s="3" t="s">
        <v>8110</v>
      </c>
      <c r="O650" s="5">
        <v>0</v>
      </c>
      <c r="P650" s="5">
        <v>1650.2</v>
      </c>
      <c r="Q650" s="6">
        <v>2024</v>
      </c>
      <c r="R650" s="7">
        <v>2025</v>
      </c>
      <c r="T650" s="8">
        <v>2297</v>
      </c>
      <c r="U650" s="3" t="s">
        <v>10298</v>
      </c>
      <c r="V650" s="1" t="s">
        <v>33</v>
      </c>
      <c r="W650" s="1" t="s">
        <v>32</v>
      </c>
      <c r="X650" t="str">
        <f>VLOOKUP(Table_query__64[[#This Row],[Nr]],'MyTracker Export'!A:P,'MyTracker Export'!$P$1,FALSE)</f>
        <v>Finished</v>
      </c>
      <c r="Y650" t="str">
        <f>VLOOKUP(Table_query__64[[#This Row],[Nr]],'MyTracker Export'!A:Z,'MyTracker Export'!$Z$1,FALSE)</f>
        <v>Fedi Saadaoui</v>
      </c>
      <c r="Z650" t="str">
        <f>VLOOKUP(Table_query__64[[#This Row],[Nr]],'MyTracker Export'!A:AA,'MyTracker Export'!$AA$1,FALSE)</f>
        <v>Wissem Bensaid</v>
      </c>
      <c r="AB650" s="19" t="str">
        <f>IF(Table_query__64[[#This Row],[Project status]]=Table_query__64[[#This Row],[Project Status Check]],"OK","NOK")</f>
        <v>OK</v>
      </c>
      <c r="AC650" s="19" t="str">
        <f>IF(Table_query__64[[#This Row],[PM]]=Table_query__64[[#This Row],[PM Check]],"OK","NOK")</f>
        <v>OK</v>
      </c>
      <c r="AD650" s="19" t="str">
        <f>IF(Table_query__64[[#This Row],[PP]]=Table_query__64[[#This Row],[Pilot Check]],"OK","NOK")</f>
        <v>OK</v>
      </c>
      <c r="AE650" s="19"/>
    </row>
    <row r="651" spans="1:31" x14ac:dyDescent="0.3">
      <c r="A651" s="1" t="s">
        <v>1409</v>
      </c>
      <c r="B651" s="2" t="s">
        <v>1410</v>
      </c>
      <c r="C651" s="3" t="s">
        <v>5401</v>
      </c>
      <c r="D651" s="2" t="s">
        <v>27</v>
      </c>
      <c r="E651" s="2" t="s">
        <v>43</v>
      </c>
      <c r="F651" s="2" t="s">
        <v>28</v>
      </c>
      <c r="G651" s="4">
        <v>45335.041666666664</v>
      </c>
      <c r="H651" s="4"/>
      <c r="I651" s="2" t="s">
        <v>914</v>
      </c>
      <c r="J651" s="2" t="s">
        <v>30</v>
      </c>
      <c r="K651" s="2"/>
      <c r="L651" t="s">
        <v>1411</v>
      </c>
      <c r="M651" s="2" t="s">
        <v>29</v>
      </c>
      <c r="N651" s="3" t="s">
        <v>8111</v>
      </c>
      <c r="O651" s="5">
        <v>0</v>
      </c>
      <c r="P651" s="5">
        <v>13500</v>
      </c>
      <c r="Q651" s="6">
        <v>2024</v>
      </c>
      <c r="R651" s="7" t="s">
        <v>31</v>
      </c>
      <c r="T651" s="8">
        <v>2296</v>
      </c>
      <c r="U651" s="3" t="s">
        <v>10299</v>
      </c>
      <c r="V651" s="1" t="s">
        <v>33</v>
      </c>
      <c r="W651" s="1" t="s">
        <v>32</v>
      </c>
      <c r="X651" t="str">
        <f>VLOOKUP(Table_query__64[[#This Row],[Nr]],'MyTracker Export'!A:P,'MyTracker Export'!$P$1,FALSE)</f>
        <v>Finished</v>
      </c>
      <c r="Y651" t="str">
        <f>VLOOKUP(Table_query__64[[#This Row],[Nr]],'MyTracker Export'!A:Z,'MyTracker Export'!$Z$1,FALSE)</f>
        <v>Anouar Trigui</v>
      </c>
      <c r="Z651" t="str">
        <f>VLOOKUP(Table_query__64[[#This Row],[Nr]],'MyTracker Export'!A:AA,'MyTracker Export'!$AA$1,FALSE)</f>
        <v>Wissem Bensaid</v>
      </c>
      <c r="AB651" s="19" t="str">
        <f>IF(Table_query__64[[#This Row],[Project status]]=Table_query__64[[#This Row],[Project Status Check]],"OK","NOK")</f>
        <v>NOK</v>
      </c>
      <c r="AC651" s="19" t="str">
        <f>IF(Table_query__64[[#This Row],[PM]]=Table_query__64[[#This Row],[PM Check]],"OK","NOK")</f>
        <v>OK</v>
      </c>
      <c r="AD651" s="19" t="str">
        <f>IF(Table_query__64[[#This Row],[PP]]=Table_query__64[[#This Row],[Pilot Check]],"OK","NOK")</f>
        <v>OK</v>
      </c>
      <c r="AE651" s="19"/>
    </row>
    <row r="652" spans="1:31" hidden="1" x14ac:dyDescent="0.3">
      <c r="A652" s="1" t="s">
        <v>1412</v>
      </c>
      <c r="B652" s="2" t="s">
        <v>1220</v>
      </c>
      <c r="C652" s="3" t="s">
        <v>5402</v>
      </c>
      <c r="D652" s="2" t="s">
        <v>45</v>
      </c>
      <c r="E652" s="2" t="s">
        <v>43</v>
      </c>
      <c r="F652" s="2" t="s">
        <v>122</v>
      </c>
      <c r="G652" s="4">
        <v>45334.041666666664</v>
      </c>
      <c r="H652" s="4">
        <v>45627.041666666664</v>
      </c>
      <c r="I652" s="2" t="s">
        <v>277</v>
      </c>
      <c r="J652" s="2" t="s">
        <v>187</v>
      </c>
      <c r="K652" s="2"/>
      <c r="L652" t="s">
        <v>44</v>
      </c>
      <c r="M652" s="2" t="s">
        <v>29</v>
      </c>
      <c r="N652" s="3" t="s">
        <v>8112</v>
      </c>
      <c r="O652" s="5">
        <v>5000000</v>
      </c>
      <c r="P652" s="5">
        <v>14499.7</v>
      </c>
      <c r="Q652" s="6">
        <v>2024</v>
      </c>
      <c r="R652" s="7">
        <v>2024</v>
      </c>
      <c r="T652" s="8">
        <v>2295</v>
      </c>
      <c r="U652" s="3" t="s">
        <v>10300</v>
      </c>
      <c r="V652" s="1" t="s">
        <v>33</v>
      </c>
      <c r="W652" s="1" t="s">
        <v>32</v>
      </c>
      <c r="X652" t="str">
        <f>VLOOKUP(Table_query__64[[#This Row],[Nr]],'MyTracker Export'!A:P,'MyTracker Export'!$P$1,FALSE)</f>
        <v>Finished</v>
      </c>
      <c r="Y652" t="str">
        <f>VLOOKUP(Table_query__64[[#This Row],[Nr]],'MyTracker Export'!A:Z,'MyTracker Export'!$Z$1,FALSE)</f>
        <v>Ricardo Roda</v>
      </c>
      <c r="Z652" t="str">
        <f>VLOOKUP(Table_query__64[[#This Row],[Nr]],'MyTracker Export'!A:AA,'MyTracker Export'!$AA$1,FALSE)</f>
        <v>Maximiliano Martin Parra</v>
      </c>
      <c r="AB652" s="19" t="str">
        <f>IF(Table_query__64[[#This Row],[Project status]]=Table_query__64[[#This Row],[Project Status Check]],"OK","NOK")</f>
        <v>OK</v>
      </c>
      <c r="AC652" s="19" t="str">
        <f>IF(Table_query__64[[#This Row],[PM]]=Table_query__64[[#This Row],[PM Check]],"OK","NOK")</f>
        <v>OK</v>
      </c>
      <c r="AD652" s="19" t="str">
        <f>IF(Table_query__64[[#This Row],[PP]]=Table_query__64[[#This Row],[Pilot Check]],"OK","NOK")</f>
        <v>OK</v>
      </c>
      <c r="AE652" s="19"/>
    </row>
    <row r="653" spans="1:31" hidden="1" x14ac:dyDescent="0.3">
      <c r="A653" s="1" t="s">
        <v>1413</v>
      </c>
      <c r="B653" s="2" t="s">
        <v>576</v>
      </c>
      <c r="C653" s="3" t="s">
        <v>5403</v>
      </c>
      <c r="D653" s="2" t="s">
        <v>53</v>
      </c>
      <c r="E653" s="2" t="s">
        <v>25</v>
      </c>
      <c r="F653" s="2" t="s">
        <v>122</v>
      </c>
      <c r="G653" s="4">
        <v>45334.041666666664</v>
      </c>
      <c r="H653" s="4">
        <v>45547.083333333336</v>
      </c>
      <c r="I653" s="2" t="s">
        <v>920</v>
      </c>
      <c r="J653" s="2" t="s">
        <v>239</v>
      </c>
      <c r="K653" s="2" t="s">
        <v>458</v>
      </c>
      <c r="L653" t="s">
        <v>37</v>
      </c>
      <c r="M653" s="2" t="s">
        <v>59</v>
      </c>
      <c r="N653" s="3" t="s">
        <v>8113</v>
      </c>
      <c r="O653" s="5">
        <v>1</v>
      </c>
      <c r="P653" s="5">
        <v>44291.82</v>
      </c>
      <c r="Q653" s="6">
        <v>2024</v>
      </c>
      <c r="R653" s="7">
        <v>2024</v>
      </c>
      <c r="T653" s="8">
        <v>2294</v>
      </c>
      <c r="U653" s="3" t="s">
        <v>10301</v>
      </c>
      <c r="V653" s="1" t="s">
        <v>33</v>
      </c>
      <c r="W653" s="1" t="s">
        <v>32</v>
      </c>
      <c r="X653" t="str">
        <f>VLOOKUP(Table_query__64[[#This Row],[Nr]],'MyTracker Export'!A:P,'MyTracker Export'!$P$1,FALSE)</f>
        <v>Finished</v>
      </c>
      <c r="Y653" t="str">
        <f>VLOOKUP(Table_query__64[[#This Row],[Nr]],'MyTracker Export'!A:Z,'MyTracker Export'!$Z$1,FALSE)</f>
        <v>RAGHDA CHAKCHOUK</v>
      </c>
      <c r="Z653" t="str">
        <f>VLOOKUP(Table_query__64[[#This Row],[Nr]],'MyTracker Export'!A:AA,'MyTracker Export'!$AA$1,FALSE)</f>
        <v>Bram Puttemans</v>
      </c>
      <c r="AB653" s="19" t="str">
        <f>IF(Table_query__64[[#This Row],[Project status]]=Table_query__64[[#This Row],[Project Status Check]],"OK","NOK")</f>
        <v>OK</v>
      </c>
      <c r="AC653" s="19" t="str">
        <f>IF(Table_query__64[[#This Row],[PM]]=Table_query__64[[#This Row],[PM Check]],"OK","NOK")</f>
        <v>OK</v>
      </c>
      <c r="AD653" s="19" t="str">
        <f>IF(Table_query__64[[#This Row],[PP]]=Table_query__64[[#This Row],[Pilot Check]],"OK","NOK")</f>
        <v>OK</v>
      </c>
      <c r="AE653" s="19"/>
    </row>
    <row r="654" spans="1:31" hidden="1" x14ac:dyDescent="0.3">
      <c r="A654" s="1" t="s">
        <v>1414</v>
      </c>
      <c r="B654" s="2" t="s">
        <v>1415</v>
      </c>
      <c r="C654" s="3" t="s">
        <v>5404</v>
      </c>
      <c r="D654" s="2" t="s">
        <v>27</v>
      </c>
      <c r="E654" s="2" t="s">
        <v>25</v>
      </c>
      <c r="F654" s="2" t="s">
        <v>122</v>
      </c>
      <c r="G654" s="4">
        <v>45332.041666666664</v>
      </c>
      <c r="H654" s="4">
        <v>45778.083333333336</v>
      </c>
      <c r="I654" s="2" t="s">
        <v>1088</v>
      </c>
      <c r="J654" s="2" t="s">
        <v>30</v>
      </c>
      <c r="K654" s="2"/>
      <c r="L654" t="s">
        <v>144</v>
      </c>
      <c r="M654" s="2" t="s">
        <v>29</v>
      </c>
      <c r="N654" s="3" t="s">
        <v>8114</v>
      </c>
      <c r="O654" s="5">
        <v>0</v>
      </c>
      <c r="P654" s="5">
        <v>900.1</v>
      </c>
      <c r="Q654" s="6">
        <v>2024</v>
      </c>
      <c r="R654" s="7">
        <v>2025</v>
      </c>
      <c r="T654" s="8">
        <v>2285</v>
      </c>
      <c r="U654" s="3" t="s">
        <v>10302</v>
      </c>
      <c r="V654" s="1" t="s">
        <v>33</v>
      </c>
      <c r="W654" s="1" t="s">
        <v>32</v>
      </c>
      <c r="X654" t="str">
        <f>VLOOKUP(Table_query__64[[#This Row],[Nr]],'MyTracker Export'!A:P,'MyTracker Export'!$P$1,FALSE)</f>
        <v>Finished</v>
      </c>
      <c r="Y654" t="str">
        <f>VLOOKUP(Table_query__64[[#This Row],[Nr]],'MyTracker Export'!A:Z,'MyTracker Export'!$Z$1,FALSE)</f>
        <v>Assaad Koubaa</v>
      </c>
      <c r="Z654" t="str">
        <f>VLOOKUP(Table_query__64[[#This Row],[Nr]],'MyTracker Export'!A:AA,'MyTracker Export'!$AA$1,FALSE)</f>
        <v>Wissem Bensaid</v>
      </c>
      <c r="AB654" s="19" t="str">
        <f>IF(Table_query__64[[#This Row],[Project status]]=Table_query__64[[#This Row],[Project Status Check]],"OK","NOK")</f>
        <v>OK</v>
      </c>
      <c r="AC654" s="19" t="str">
        <f>IF(Table_query__64[[#This Row],[PM]]=Table_query__64[[#This Row],[PM Check]],"OK","NOK")</f>
        <v>OK</v>
      </c>
      <c r="AD654" s="19" t="str">
        <f>IF(Table_query__64[[#This Row],[PP]]=Table_query__64[[#This Row],[Pilot Check]],"OK","NOK")</f>
        <v>OK</v>
      </c>
      <c r="AE654" s="19"/>
    </row>
    <row r="655" spans="1:31" hidden="1" x14ac:dyDescent="0.3">
      <c r="A655" s="1" t="s">
        <v>1416</v>
      </c>
      <c r="B655" s="2" t="s">
        <v>576</v>
      </c>
      <c r="C655" s="3" t="s">
        <v>5403</v>
      </c>
      <c r="D655" s="2" t="s">
        <v>53</v>
      </c>
      <c r="E655" s="2" t="s">
        <v>25</v>
      </c>
      <c r="F655" s="2" t="s">
        <v>122</v>
      </c>
      <c r="G655" s="4">
        <v>45330.041666666664</v>
      </c>
      <c r="H655" s="4">
        <v>45330.041666666664</v>
      </c>
      <c r="I655" s="2" t="s">
        <v>827</v>
      </c>
      <c r="J655" s="2" t="s">
        <v>871</v>
      </c>
      <c r="K655" s="2"/>
      <c r="L655" t="s">
        <v>57</v>
      </c>
      <c r="M655" s="2" t="s">
        <v>59</v>
      </c>
      <c r="N655" s="3" t="s">
        <v>8115</v>
      </c>
      <c r="O655" s="5">
        <v>0</v>
      </c>
      <c r="P655" s="5">
        <v>185153</v>
      </c>
      <c r="Q655" s="6">
        <v>2024</v>
      </c>
      <c r="R655" s="7">
        <v>2024</v>
      </c>
      <c r="T655" s="8">
        <v>2284</v>
      </c>
      <c r="U655" s="3" t="s">
        <v>10303</v>
      </c>
      <c r="V655" s="1" t="s">
        <v>33</v>
      </c>
      <c r="W655" s="1" t="s">
        <v>32</v>
      </c>
      <c r="X655" t="str">
        <f>VLOOKUP(Table_query__64[[#This Row],[Nr]],'MyTracker Export'!A:P,'MyTracker Export'!$P$1,FALSE)</f>
        <v>Finished</v>
      </c>
      <c r="Y655" t="str">
        <f>VLOOKUP(Table_query__64[[#This Row],[Nr]],'MyTracker Export'!A:Z,'MyTracker Export'!$Z$1,FALSE)</f>
        <v>Super Admin</v>
      </c>
      <c r="Z655" t="e">
        <f>VLOOKUP(Table_query__64[[#This Row],[Nr]],'MyTracker Export'!A:AA,'MyTracker Export'!$AA$1,FALSE)</f>
        <v>#N/A</v>
      </c>
      <c r="AB655" s="19" t="str">
        <f>IF(Table_query__64[[#This Row],[Project status]]=Table_query__64[[#This Row],[Project Status Check]],"OK","NOK")</f>
        <v>OK</v>
      </c>
      <c r="AC655" s="19" t="str">
        <f>IF(Table_query__64[[#This Row],[PM]]=Table_query__64[[#This Row],[PM Check]],"OK","NOK")</f>
        <v>NOK</v>
      </c>
      <c r="AD655" s="19" t="e">
        <f>IF(Table_query__64[[#This Row],[PP]]=Table_query__64[[#This Row],[Pilot Check]],"OK","NOK")</f>
        <v>#N/A</v>
      </c>
      <c r="AE655" s="19"/>
    </row>
    <row r="656" spans="1:31" hidden="1" x14ac:dyDescent="0.3">
      <c r="A656" s="1" t="s">
        <v>1417</v>
      </c>
      <c r="B656" s="2" t="s">
        <v>1418</v>
      </c>
      <c r="C656" s="3" t="s">
        <v>5405</v>
      </c>
      <c r="D656" s="2" t="s">
        <v>84</v>
      </c>
      <c r="E656" s="2" t="s">
        <v>82</v>
      </c>
      <c r="F656" s="2" t="s">
        <v>122</v>
      </c>
      <c r="G656" s="4">
        <v>45330.041666666664</v>
      </c>
      <c r="H656" s="4">
        <v>45376.041666666664</v>
      </c>
      <c r="I656" s="2" t="s">
        <v>269</v>
      </c>
      <c r="J656" s="2" t="s">
        <v>1419</v>
      </c>
      <c r="K656" s="2" t="s">
        <v>425</v>
      </c>
      <c r="L656" t="s">
        <v>404</v>
      </c>
      <c r="M656" s="2" t="s">
        <v>29</v>
      </c>
      <c r="N656" s="3" t="s">
        <v>8116</v>
      </c>
      <c r="O656" s="5">
        <v>45</v>
      </c>
      <c r="P656" s="5">
        <v>43617.96</v>
      </c>
      <c r="Q656" s="6">
        <v>2024</v>
      </c>
      <c r="R656" s="7">
        <v>2024</v>
      </c>
      <c r="T656" s="8">
        <v>2283</v>
      </c>
      <c r="U656" s="3" t="s">
        <v>10304</v>
      </c>
      <c r="V656" s="1" t="s">
        <v>33</v>
      </c>
      <c r="W656" s="1" t="s">
        <v>32</v>
      </c>
      <c r="X656" t="str">
        <f>VLOOKUP(Table_query__64[[#This Row],[Nr]],'MyTracker Export'!A:P,'MyTracker Export'!$P$1,FALSE)</f>
        <v>Finished</v>
      </c>
      <c r="Y656" t="str">
        <f>VLOOKUP(Table_query__64[[#This Row],[Nr]],'MyTracker Export'!A:Z,'MyTracker Export'!$Z$1,FALSE)</f>
        <v>Irene Martínez Margallo</v>
      </c>
      <c r="Z656" t="e">
        <f>VLOOKUP(Table_query__64[[#This Row],[Nr]],'MyTracker Export'!A:AA,'MyTracker Export'!$AA$1,FALSE)</f>
        <v>#N/A</v>
      </c>
      <c r="AB656" s="19" t="str">
        <f>IF(Table_query__64[[#This Row],[Project status]]=Table_query__64[[#This Row],[Project Status Check]],"OK","NOK")</f>
        <v>OK</v>
      </c>
      <c r="AC656" s="19" t="str">
        <f>IF(Table_query__64[[#This Row],[PM]]=Table_query__64[[#This Row],[PM Check]],"OK","NOK")</f>
        <v>OK</v>
      </c>
      <c r="AD656" s="19" t="e">
        <f>IF(Table_query__64[[#This Row],[PP]]=Table_query__64[[#This Row],[Pilot Check]],"OK","NOK")</f>
        <v>#N/A</v>
      </c>
      <c r="AE656" s="19"/>
    </row>
    <row r="657" spans="1:31" hidden="1" x14ac:dyDescent="0.3">
      <c r="A657" s="1" t="s">
        <v>1420</v>
      </c>
      <c r="B657" s="2" t="s">
        <v>682</v>
      </c>
      <c r="C657" s="3" t="s">
        <v>5406</v>
      </c>
      <c r="D657" s="2" t="s">
        <v>53</v>
      </c>
      <c r="E657" s="2" t="s">
        <v>36</v>
      </c>
      <c r="F657" s="2" t="s">
        <v>122</v>
      </c>
      <c r="G657" s="4">
        <v>45330.041666666664</v>
      </c>
      <c r="H657" s="4">
        <v>45657.041666666664</v>
      </c>
      <c r="I657" s="2" t="s">
        <v>243</v>
      </c>
      <c r="J657" s="2" t="s">
        <v>158</v>
      </c>
      <c r="K657" s="2" t="s">
        <v>159</v>
      </c>
      <c r="L657" t="s">
        <v>52</v>
      </c>
      <c r="M657" s="2" t="s">
        <v>29</v>
      </c>
      <c r="N657" s="3" t="s">
        <v>8117</v>
      </c>
      <c r="O657" s="5">
        <v>0</v>
      </c>
      <c r="P657" s="5">
        <v>73011.350000000006</v>
      </c>
      <c r="Q657" s="6">
        <v>2024</v>
      </c>
      <c r="R657" s="7">
        <v>2024</v>
      </c>
      <c r="T657" s="8">
        <v>2288</v>
      </c>
      <c r="U657" s="3" t="s">
        <v>10305</v>
      </c>
      <c r="V657" s="1" t="s">
        <v>33</v>
      </c>
      <c r="W657" s="1" t="s">
        <v>32</v>
      </c>
      <c r="X657" t="str">
        <f>VLOOKUP(Table_query__64[[#This Row],[Nr]],'MyTracker Export'!A:P,'MyTracker Export'!$P$1,FALSE)</f>
        <v>Finished</v>
      </c>
      <c r="Y657" t="str">
        <f>VLOOKUP(Table_query__64[[#This Row],[Nr]],'MyTracker Export'!A:Z,'MyTracker Export'!$Z$1,FALSE)</f>
        <v>Cristina Rubio Rodríguez</v>
      </c>
      <c r="Z657" t="str">
        <f>VLOOKUP(Table_query__64[[#This Row],[Nr]],'MyTracker Export'!A:AA,'MyTracker Export'!$AA$1,FALSE)</f>
        <v>Juan Juarez Quintana</v>
      </c>
      <c r="AB657" s="19" t="str">
        <f>IF(Table_query__64[[#This Row],[Project status]]=Table_query__64[[#This Row],[Project Status Check]],"OK","NOK")</f>
        <v>OK</v>
      </c>
      <c r="AC657" s="19" t="str">
        <f>IF(Table_query__64[[#This Row],[PM]]=Table_query__64[[#This Row],[PM Check]],"OK","NOK")</f>
        <v>OK</v>
      </c>
      <c r="AD657" s="19" t="str">
        <f>IF(Table_query__64[[#This Row],[PP]]=Table_query__64[[#This Row],[Pilot Check]],"OK","NOK")</f>
        <v>NOK</v>
      </c>
      <c r="AE657" s="19"/>
    </row>
    <row r="658" spans="1:31" hidden="1" x14ac:dyDescent="0.3">
      <c r="A658" s="1" t="s">
        <v>1421</v>
      </c>
      <c r="B658" s="2" t="s">
        <v>146</v>
      </c>
      <c r="C658" s="3" t="s">
        <v>5407</v>
      </c>
      <c r="D658" s="2" t="s">
        <v>38</v>
      </c>
      <c r="E658" s="2" t="s">
        <v>75</v>
      </c>
      <c r="F658" s="2" t="s">
        <v>122</v>
      </c>
      <c r="G658" s="4">
        <v>45328.041666666664</v>
      </c>
      <c r="H658" s="4">
        <v>45765.083333333336</v>
      </c>
      <c r="I658" s="2" t="s">
        <v>990</v>
      </c>
      <c r="J658" s="2" t="s">
        <v>78</v>
      </c>
      <c r="K658" s="2" t="s">
        <v>115</v>
      </c>
      <c r="L658" t="s">
        <v>1235</v>
      </c>
      <c r="M658" s="2" t="s">
        <v>29</v>
      </c>
      <c r="N658" s="3" t="s">
        <v>8118</v>
      </c>
      <c r="O658" s="5">
        <v>3.5</v>
      </c>
      <c r="P658" s="5">
        <v>315888.36</v>
      </c>
      <c r="Q658" s="6">
        <v>2024</v>
      </c>
      <c r="R658" s="7">
        <v>2025</v>
      </c>
      <c r="T658" s="8">
        <v>2289</v>
      </c>
      <c r="U658" s="3" t="s">
        <v>10306</v>
      </c>
      <c r="V658" s="1" t="s">
        <v>33</v>
      </c>
      <c r="W658" s="1" t="s">
        <v>32</v>
      </c>
      <c r="X658" t="str">
        <f>VLOOKUP(Table_query__64[[#This Row],[Nr]],'MyTracker Export'!A:P,'MyTracker Export'!$P$1,FALSE)</f>
        <v>Finished</v>
      </c>
      <c r="Y658" t="str">
        <f>VLOOKUP(Table_query__64[[#This Row],[Nr]],'MyTracker Export'!A:Z,'MyTracker Export'!$Z$1,FALSE)</f>
        <v>Dries Vandekerchove</v>
      </c>
      <c r="Z658" t="str">
        <f>VLOOKUP(Table_query__64[[#This Row],[Nr]],'MyTracker Export'!A:AA,'MyTracker Export'!$AA$1,FALSE)</f>
        <v>Yves Debaisieux</v>
      </c>
      <c r="AB658" s="19" t="str">
        <f>IF(Table_query__64[[#This Row],[Project status]]=Table_query__64[[#This Row],[Project Status Check]],"OK","NOK")</f>
        <v>OK</v>
      </c>
      <c r="AC658" s="19" t="str">
        <f>IF(Table_query__64[[#This Row],[PM]]=Table_query__64[[#This Row],[PM Check]],"OK","NOK")</f>
        <v>OK</v>
      </c>
      <c r="AD658" s="19" t="str">
        <f>IF(Table_query__64[[#This Row],[PP]]=Table_query__64[[#This Row],[Pilot Check]],"OK","NOK")</f>
        <v>OK</v>
      </c>
      <c r="AE658" s="19"/>
    </row>
    <row r="659" spans="1:31" x14ac:dyDescent="0.3">
      <c r="A659" s="1" t="s">
        <v>1422</v>
      </c>
      <c r="B659" s="2" t="s">
        <v>532</v>
      </c>
      <c r="C659" s="3" t="s">
        <v>4974</v>
      </c>
      <c r="D659" s="2" t="s">
        <v>84</v>
      </c>
      <c r="E659" s="2" t="s">
        <v>36</v>
      </c>
      <c r="F659" s="2" t="s">
        <v>28</v>
      </c>
      <c r="G659" s="4">
        <v>45327.041666666664</v>
      </c>
      <c r="H659" s="4"/>
      <c r="I659" s="2" t="s">
        <v>533</v>
      </c>
      <c r="J659" s="2" t="s">
        <v>289</v>
      </c>
      <c r="K659" s="2"/>
      <c r="L659" t="s">
        <v>57</v>
      </c>
      <c r="M659" s="2" t="s">
        <v>59</v>
      </c>
      <c r="N659" s="3" t="s">
        <v>8119</v>
      </c>
      <c r="O659" s="5">
        <v>1</v>
      </c>
      <c r="P659" s="5">
        <v>10000</v>
      </c>
      <c r="Q659" s="6">
        <v>2024</v>
      </c>
      <c r="R659" s="7" t="s">
        <v>31</v>
      </c>
      <c r="T659" s="8">
        <v>2282</v>
      </c>
      <c r="U659" s="3" t="s">
        <v>10307</v>
      </c>
      <c r="V659" s="1" t="s">
        <v>33</v>
      </c>
      <c r="W659" s="1" t="s">
        <v>32</v>
      </c>
      <c r="X659" t="str">
        <f>VLOOKUP(Table_query__64[[#This Row],[Nr]],'MyTracker Export'!A:P,'MyTracker Export'!$P$1,FALSE)</f>
        <v>Finished</v>
      </c>
      <c r="Y659" t="str">
        <f>VLOOKUP(Table_query__64[[#This Row],[Nr]],'MyTracker Export'!A:Z,'MyTracker Export'!$Z$1,FALSE)</f>
        <v>Julian Stephens Jr</v>
      </c>
      <c r="Z659" t="str">
        <f>VLOOKUP(Table_query__64[[#This Row],[Nr]],'MyTracker Export'!A:AA,'MyTracker Export'!$AA$1,FALSE)</f>
        <v>Mac Olean</v>
      </c>
      <c r="AB659" s="19" t="str">
        <f>IF(Table_query__64[[#This Row],[Project status]]=Table_query__64[[#This Row],[Project Status Check]],"OK","NOK")</f>
        <v>NOK</v>
      </c>
      <c r="AC659" s="19" t="str">
        <f>IF(Table_query__64[[#This Row],[PM]]=Table_query__64[[#This Row],[PM Check]],"OK","NOK")</f>
        <v>NOK</v>
      </c>
      <c r="AD659" s="19" t="str">
        <f>IF(Table_query__64[[#This Row],[PP]]=Table_query__64[[#This Row],[Pilot Check]],"OK","NOK")</f>
        <v>OK</v>
      </c>
      <c r="AE659" s="19"/>
    </row>
    <row r="660" spans="1:31" hidden="1" x14ac:dyDescent="0.3">
      <c r="A660" s="1" t="s">
        <v>1423</v>
      </c>
      <c r="B660" s="2" t="s">
        <v>1071</v>
      </c>
      <c r="C660" s="3" t="s">
        <v>5408</v>
      </c>
      <c r="D660" s="2" t="s">
        <v>38</v>
      </c>
      <c r="E660" s="2" t="s">
        <v>25</v>
      </c>
      <c r="F660" s="2" t="s">
        <v>122</v>
      </c>
      <c r="G660" s="4">
        <v>45327.041666666664</v>
      </c>
      <c r="H660" s="4">
        <v>45657.041666666664</v>
      </c>
      <c r="I660" s="2" t="s">
        <v>114</v>
      </c>
      <c r="J660" s="2" t="s">
        <v>652</v>
      </c>
      <c r="K660" s="2" t="s">
        <v>131</v>
      </c>
      <c r="L660" t="s">
        <v>57</v>
      </c>
      <c r="M660" s="2" t="s">
        <v>59</v>
      </c>
      <c r="N660" s="3" t="s">
        <v>8120</v>
      </c>
      <c r="O660" s="5">
        <v>0.3</v>
      </c>
      <c r="P660" s="5">
        <v>56376</v>
      </c>
      <c r="Q660" s="6">
        <v>2024</v>
      </c>
      <c r="R660" s="7">
        <v>2024</v>
      </c>
      <c r="T660" s="8">
        <v>2281</v>
      </c>
      <c r="U660" s="3" t="s">
        <v>10308</v>
      </c>
      <c r="V660" s="1" t="s">
        <v>33</v>
      </c>
      <c r="W660" s="1" t="s">
        <v>32</v>
      </c>
      <c r="X660" t="str">
        <f>VLOOKUP(Table_query__64[[#This Row],[Nr]],'MyTracker Export'!A:P,'MyTracker Export'!$P$1,FALSE)</f>
        <v>Finished</v>
      </c>
      <c r="Y660" t="str">
        <f>VLOOKUP(Table_query__64[[#This Row],[Nr]],'MyTracker Export'!A:Z,'MyTracker Export'!$Z$1,FALSE)</f>
        <v>Peter Holvoet</v>
      </c>
      <c r="Z660" t="e">
        <f>VLOOKUP(Table_query__64[[#This Row],[Nr]],'MyTracker Export'!A:AA,'MyTracker Export'!$AA$1,FALSE)</f>
        <v>#N/A</v>
      </c>
      <c r="AB660" s="19" t="str">
        <f>IF(Table_query__64[[#This Row],[Project status]]=Table_query__64[[#This Row],[Project Status Check]],"OK","NOK")</f>
        <v>OK</v>
      </c>
      <c r="AC660" s="19" t="str">
        <f>IF(Table_query__64[[#This Row],[PM]]=Table_query__64[[#This Row],[PM Check]],"OK","NOK")</f>
        <v>OK</v>
      </c>
      <c r="AD660" s="19" t="e">
        <f>IF(Table_query__64[[#This Row],[PP]]=Table_query__64[[#This Row],[Pilot Check]],"OK","NOK")</f>
        <v>#N/A</v>
      </c>
      <c r="AE660" s="19"/>
    </row>
    <row r="661" spans="1:31" x14ac:dyDescent="0.3">
      <c r="A661" s="1" t="s">
        <v>1424</v>
      </c>
      <c r="B661" s="2" t="s">
        <v>964</v>
      </c>
      <c r="C661" s="3" t="s">
        <v>5409</v>
      </c>
      <c r="D661" s="2" t="s">
        <v>27</v>
      </c>
      <c r="E661" s="2" t="s">
        <v>82</v>
      </c>
      <c r="F661" s="2" t="s">
        <v>28</v>
      </c>
      <c r="G661" s="4">
        <v>45327.041666666664</v>
      </c>
      <c r="H661" s="4"/>
      <c r="I661" s="2" t="s">
        <v>965</v>
      </c>
      <c r="J661" s="2" t="s">
        <v>30</v>
      </c>
      <c r="K661" s="2"/>
      <c r="L661" t="s">
        <v>440</v>
      </c>
      <c r="M661" s="2" t="s">
        <v>29</v>
      </c>
      <c r="N661" s="3" t="s">
        <v>8121</v>
      </c>
      <c r="O661" s="5">
        <v>0</v>
      </c>
      <c r="P661" s="5">
        <v>0</v>
      </c>
      <c r="Q661" s="6">
        <v>2024</v>
      </c>
      <c r="R661" s="7" t="s">
        <v>31</v>
      </c>
      <c r="T661" s="8">
        <v>2280</v>
      </c>
      <c r="U661" s="3" t="s">
        <v>10309</v>
      </c>
      <c r="V661" s="1" t="s">
        <v>33</v>
      </c>
      <c r="W661" s="1" t="s">
        <v>32</v>
      </c>
      <c r="X661" t="str">
        <f>VLOOKUP(Table_query__64[[#This Row],[Nr]],'MyTracker Export'!A:P,'MyTracker Export'!$P$1,FALSE)</f>
        <v>Finished</v>
      </c>
      <c r="Y661" t="str">
        <f>VLOOKUP(Table_query__64[[#This Row],[Nr]],'MyTracker Export'!A:Z,'MyTracker Export'!$Z$1,FALSE)</f>
        <v>Fedi Saadaoui</v>
      </c>
      <c r="Z661" t="str">
        <f>VLOOKUP(Table_query__64[[#This Row],[Nr]],'MyTracker Export'!A:AA,'MyTracker Export'!$AA$1,FALSE)</f>
        <v>Wissem Bensaid</v>
      </c>
      <c r="AB661" s="19" t="str">
        <f>IF(Table_query__64[[#This Row],[Project status]]=Table_query__64[[#This Row],[Project Status Check]],"OK","NOK")</f>
        <v>NOK</v>
      </c>
      <c r="AC661" s="19" t="str">
        <f>IF(Table_query__64[[#This Row],[PM]]=Table_query__64[[#This Row],[PM Check]],"OK","NOK")</f>
        <v>OK</v>
      </c>
      <c r="AD661" s="19" t="str">
        <f>IF(Table_query__64[[#This Row],[PP]]=Table_query__64[[#This Row],[Pilot Check]],"OK","NOK")</f>
        <v>OK</v>
      </c>
      <c r="AE661" s="19"/>
    </row>
    <row r="662" spans="1:31" hidden="1" x14ac:dyDescent="0.3">
      <c r="A662" s="1" t="s">
        <v>1425</v>
      </c>
      <c r="B662" s="2" t="s">
        <v>1071</v>
      </c>
      <c r="C662" s="3" t="s">
        <v>5103</v>
      </c>
      <c r="D662" s="2" t="s">
        <v>38</v>
      </c>
      <c r="E662" s="2" t="s">
        <v>25</v>
      </c>
      <c r="F662" s="2" t="s">
        <v>122</v>
      </c>
      <c r="G662" s="4">
        <v>45323.041666666664</v>
      </c>
      <c r="H662" s="4">
        <v>45657.041666666664</v>
      </c>
      <c r="I662" s="2" t="s">
        <v>135</v>
      </c>
      <c r="J662" s="2" t="s">
        <v>114</v>
      </c>
      <c r="K662" s="2" t="s">
        <v>131</v>
      </c>
      <c r="L662" t="s">
        <v>242</v>
      </c>
      <c r="M662" s="2" t="s">
        <v>59</v>
      </c>
      <c r="N662" s="3" t="s">
        <v>8122</v>
      </c>
      <c r="O662" s="5">
        <v>1</v>
      </c>
      <c r="P662" s="5">
        <v>194814.85</v>
      </c>
      <c r="Q662" s="6">
        <v>2024</v>
      </c>
      <c r="R662" s="7">
        <v>2024</v>
      </c>
      <c r="T662" s="8">
        <v>2279</v>
      </c>
      <c r="U662" s="3" t="s">
        <v>10310</v>
      </c>
      <c r="V662" s="1" t="s">
        <v>33</v>
      </c>
      <c r="W662" s="1" t="s">
        <v>32</v>
      </c>
      <c r="X662" t="str">
        <f>VLOOKUP(Table_query__64[[#This Row],[Nr]],'MyTracker Export'!A:P,'MyTracker Export'!$P$1,FALSE)</f>
        <v>Finished</v>
      </c>
      <c r="Y662" t="str">
        <f>VLOOKUP(Table_query__64[[#This Row],[Nr]],'MyTracker Export'!A:Z,'MyTracker Export'!$Z$1,FALSE)</f>
        <v>Guy Melis</v>
      </c>
      <c r="Z662" t="str">
        <f>VLOOKUP(Table_query__64[[#This Row],[Nr]],'MyTracker Export'!A:AA,'MyTracker Export'!$AA$1,FALSE)</f>
        <v>Peter Holvoet</v>
      </c>
      <c r="AB662" s="19" t="str">
        <f>IF(Table_query__64[[#This Row],[Project status]]=Table_query__64[[#This Row],[Project Status Check]],"OK","NOK")</f>
        <v>OK</v>
      </c>
      <c r="AC662" s="19" t="str">
        <f>IF(Table_query__64[[#This Row],[PM]]=Table_query__64[[#This Row],[PM Check]],"OK","NOK")</f>
        <v>OK</v>
      </c>
      <c r="AD662" s="19" t="str">
        <f>IF(Table_query__64[[#This Row],[PP]]=Table_query__64[[#This Row],[Pilot Check]],"OK","NOK")</f>
        <v>OK</v>
      </c>
      <c r="AE662" s="19"/>
    </row>
    <row r="663" spans="1:31" hidden="1" x14ac:dyDescent="0.3">
      <c r="A663" s="1" t="s">
        <v>1426</v>
      </c>
      <c r="B663" s="2" t="s">
        <v>1071</v>
      </c>
      <c r="C663" s="3" t="s">
        <v>5410</v>
      </c>
      <c r="D663" s="2" t="s">
        <v>38</v>
      </c>
      <c r="E663" s="2" t="s">
        <v>25</v>
      </c>
      <c r="F663" s="2" t="s">
        <v>122</v>
      </c>
      <c r="G663" s="4">
        <v>45323.041666666664</v>
      </c>
      <c r="H663" s="4">
        <v>45657.041666666664</v>
      </c>
      <c r="I663" s="2" t="s">
        <v>652</v>
      </c>
      <c r="J663" s="2" t="s">
        <v>114</v>
      </c>
      <c r="K663" s="2" t="s">
        <v>131</v>
      </c>
      <c r="L663" t="s">
        <v>242</v>
      </c>
      <c r="M663" s="2" t="s">
        <v>59</v>
      </c>
      <c r="N663" s="3" t="s">
        <v>8123</v>
      </c>
      <c r="O663" s="5">
        <v>1</v>
      </c>
      <c r="P663" s="5">
        <v>193752</v>
      </c>
      <c r="Q663" s="6">
        <v>2024</v>
      </c>
      <c r="R663" s="7">
        <v>2024</v>
      </c>
      <c r="T663" s="8">
        <v>2278</v>
      </c>
      <c r="U663" s="3" t="s">
        <v>10311</v>
      </c>
      <c r="V663" s="1" t="s">
        <v>33</v>
      </c>
      <c r="W663" s="1" t="s">
        <v>32</v>
      </c>
      <c r="X663" t="str">
        <f>VLOOKUP(Table_query__64[[#This Row],[Nr]],'MyTracker Export'!A:P,'MyTracker Export'!$P$1,FALSE)</f>
        <v>Finished</v>
      </c>
      <c r="Y663" t="e">
        <f>VLOOKUP(Table_query__64[[#This Row],[Nr]],'MyTracker Export'!A:Z,'MyTracker Export'!$Z$1,FALSE)</f>
        <v>#N/A</v>
      </c>
      <c r="Z663" t="str">
        <f>VLOOKUP(Table_query__64[[#This Row],[Nr]],'MyTracker Export'!A:AA,'MyTracker Export'!$AA$1,FALSE)</f>
        <v>Peter Holvoet</v>
      </c>
      <c r="AB663" s="19" t="str">
        <f>IF(Table_query__64[[#This Row],[Project status]]=Table_query__64[[#This Row],[Project Status Check]],"OK","NOK")</f>
        <v>OK</v>
      </c>
      <c r="AC663" s="19" t="e">
        <f>IF(Table_query__64[[#This Row],[PM]]=Table_query__64[[#This Row],[PM Check]],"OK","NOK")</f>
        <v>#N/A</v>
      </c>
      <c r="AD663" s="19" t="str">
        <f>IF(Table_query__64[[#This Row],[PP]]=Table_query__64[[#This Row],[Pilot Check]],"OK","NOK")</f>
        <v>OK</v>
      </c>
      <c r="AE663" s="19"/>
    </row>
    <row r="664" spans="1:31" hidden="1" x14ac:dyDescent="0.3">
      <c r="A664" s="1" t="s">
        <v>1427</v>
      </c>
      <c r="B664" s="2" t="s">
        <v>48</v>
      </c>
      <c r="C664" s="3" t="s">
        <v>5411</v>
      </c>
      <c r="D664" s="2" t="s">
        <v>27</v>
      </c>
      <c r="E664" s="2" t="s">
        <v>25</v>
      </c>
      <c r="F664" s="2" t="s">
        <v>122</v>
      </c>
      <c r="G664" s="4">
        <v>45320.041666666664</v>
      </c>
      <c r="H664" s="4">
        <v>45778.083333333336</v>
      </c>
      <c r="I664" s="2" t="s">
        <v>498</v>
      </c>
      <c r="J664" s="2" t="s">
        <v>30</v>
      </c>
      <c r="K664" s="2"/>
      <c r="L664" t="s">
        <v>144</v>
      </c>
      <c r="M664" s="2" t="s">
        <v>29</v>
      </c>
      <c r="N664" s="3" t="s">
        <v>8124</v>
      </c>
      <c r="O664" s="5">
        <v>0</v>
      </c>
      <c r="P664" s="5">
        <v>1500.19</v>
      </c>
      <c r="Q664" s="6">
        <v>2024</v>
      </c>
      <c r="R664" s="7">
        <v>2025</v>
      </c>
      <c r="T664" s="8">
        <v>2276</v>
      </c>
      <c r="U664" s="3" t="s">
        <v>10312</v>
      </c>
      <c r="V664" s="1" t="s">
        <v>33</v>
      </c>
      <c r="W664" s="1" t="s">
        <v>32</v>
      </c>
      <c r="X664" t="str">
        <f>VLOOKUP(Table_query__64[[#This Row],[Nr]],'MyTracker Export'!A:P,'MyTracker Export'!$P$1,FALSE)</f>
        <v>Finished</v>
      </c>
      <c r="Y664" t="str">
        <f>VLOOKUP(Table_query__64[[#This Row],[Nr]],'MyTracker Export'!A:Z,'MyTracker Export'!$Z$1,FALSE)</f>
        <v>Zied Maghrebi</v>
      </c>
      <c r="Z664" t="str">
        <f>VLOOKUP(Table_query__64[[#This Row],[Nr]],'MyTracker Export'!A:AA,'MyTracker Export'!$AA$1,FALSE)</f>
        <v>Wissem Bensaid</v>
      </c>
      <c r="AB664" s="19" t="str">
        <f>IF(Table_query__64[[#This Row],[Project status]]=Table_query__64[[#This Row],[Project Status Check]],"OK","NOK")</f>
        <v>OK</v>
      </c>
      <c r="AC664" s="19" t="str">
        <f>IF(Table_query__64[[#This Row],[PM]]=Table_query__64[[#This Row],[PM Check]],"OK","NOK")</f>
        <v>OK</v>
      </c>
      <c r="AD664" s="19" t="str">
        <f>IF(Table_query__64[[#This Row],[PP]]=Table_query__64[[#This Row],[Pilot Check]],"OK","NOK")</f>
        <v>OK</v>
      </c>
      <c r="AE664" s="19"/>
    </row>
    <row r="665" spans="1:31" x14ac:dyDescent="0.3">
      <c r="A665" s="1" t="s">
        <v>1428</v>
      </c>
      <c r="B665" s="2" t="s">
        <v>1429</v>
      </c>
      <c r="C665" s="3" t="s">
        <v>5412</v>
      </c>
      <c r="D665" s="2" t="s">
        <v>27</v>
      </c>
      <c r="E665" s="2" t="s">
        <v>25</v>
      </c>
      <c r="F665" s="2" t="s">
        <v>28</v>
      </c>
      <c r="G665" s="4">
        <v>45320.041666666664</v>
      </c>
      <c r="H665" s="4"/>
      <c r="I665" s="2" t="s">
        <v>1430</v>
      </c>
      <c r="J665" s="2" t="s">
        <v>30</v>
      </c>
      <c r="K665" s="2"/>
      <c r="L665" t="s">
        <v>440</v>
      </c>
      <c r="M665" s="2" t="s">
        <v>29</v>
      </c>
      <c r="N665" s="3" t="s">
        <v>8125</v>
      </c>
      <c r="O665" s="5">
        <v>0</v>
      </c>
      <c r="P665" s="5">
        <v>3233.53</v>
      </c>
      <c r="Q665" s="6">
        <v>2024</v>
      </c>
      <c r="R665" s="7" t="s">
        <v>31</v>
      </c>
      <c r="T665" s="8">
        <v>2275</v>
      </c>
      <c r="U665" s="3" t="s">
        <v>10313</v>
      </c>
      <c r="V665" s="1" t="s">
        <v>33</v>
      </c>
      <c r="W665" s="1" t="s">
        <v>32</v>
      </c>
      <c r="X665" t="str">
        <f>VLOOKUP(Table_query__64[[#This Row],[Nr]],'MyTracker Export'!A:P,'MyTracker Export'!$P$1,FALSE)</f>
        <v>Finished</v>
      </c>
      <c r="Y665" t="str">
        <f>VLOOKUP(Table_query__64[[#This Row],[Nr]],'MyTracker Export'!A:Z,'MyTracker Export'!$Z$1,FALSE)</f>
        <v>Mohsen HAMDI</v>
      </c>
      <c r="Z665" t="str">
        <f>VLOOKUP(Table_query__64[[#This Row],[Nr]],'MyTracker Export'!A:AA,'MyTracker Export'!$AA$1,FALSE)</f>
        <v>Wissem Bensaid</v>
      </c>
      <c r="AB665" s="19" t="str">
        <f>IF(Table_query__64[[#This Row],[Project status]]=Table_query__64[[#This Row],[Project Status Check]],"OK","NOK")</f>
        <v>NOK</v>
      </c>
      <c r="AC665" s="19" t="str">
        <f>IF(Table_query__64[[#This Row],[PM]]=Table_query__64[[#This Row],[PM Check]],"OK","NOK")</f>
        <v>OK</v>
      </c>
      <c r="AD665" s="19" t="str">
        <f>IF(Table_query__64[[#This Row],[PP]]=Table_query__64[[#This Row],[Pilot Check]],"OK","NOK")</f>
        <v>OK</v>
      </c>
      <c r="AE665" s="19"/>
    </row>
    <row r="666" spans="1:31" hidden="1" x14ac:dyDescent="0.3">
      <c r="A666" s="1" t="s">
        <v>1431</v>
      </c>
      <c r="B666" s="2" t="s">
        <v>837</v>
      </c>
      <c r="C666" s="3" t="s">
        <v>5413</v>
      </c>
      <c r="D666" s="2" t="s">
        <v>27</v>
      </c>
      <c r="E666" s="2" t="s">
        <v>25</v>
      </c>
      <c r="F666" s="2" t="s">
        <v>574</v>
      </c>
      <c r="G666" s="4">
        <v>45320.041666666664</v>
      </c>
      <c r="H666" s="4">
        <v>45778.083333333336</v>
      </c>
      <c r="I666" s="2" t="s">
        <v>1184</v>
      </c>
      <c r="J666" s="2" t="s">
        <v>30</v>
      </c>
      <c r="K666" s="2"/>
      <c r="L666" t="s">
        <v>144</v>
      </c>
      <c r="M666" s="2" t="s">
        <v>29</v>
      </c>
      <c r="N666" s="3" t="s">
        <v>8126</v>
      </c>
      <c r="O666" s="5">
        <v>0</v>
      </c>
      <c r="P666" s="5">
        <v>3600.45</v>
      </c>
      <c r="Q666" s="6">
        <v>2024</v>
      </c>
      <c r="R666" s="7">
        <v>2025</v>
      </c>
      <c r="T666" s="8">
        <v>2274</v>
      </c>
      <c r="U666" s="3" t="s">
        <v>10314</v>
      </c>
      <c r="V666" s="1" t="s">
        <v>33</v>
      </c>
      <c r="W666" s="1" t="s">
        <v>32</v>
      </c>
      <c r="X666" t="str">
        <f>VLOOKUP(Table_query__64[[#This Row],[Nr]],'MyTracker Export'!A:P,'MyTracker Export'!$P$1,FALSE)</f>
        <v>On hold</v>
      </c>
      <c r="Y666" t="str">
        <f>VLOOKUP(Table_query__64[[#This Row],[Nr]],'MyTracker Export'!A:Z,'MyTracker Export'!$Z$1,FALSE)</f>
        <v>Younes CHAABANE</v>
      </c>
      <c r="Z666" t="str">
        <f>VLOOKUP(Table_query__64[[#This Row],[Nr]],'MyTracker Export'!A:AA,'MyTracker Export'!$AA$1,FALSE)</f>
        <v>Wissem Bensaid</v>
      </c>
      <c r="AB666" s="19" t="str">
        <f>IF(Table_query__64[[#This Row],[Project status]]=Table_query__64[[#This Row],[Project Status Check]],"OK","NOK")</f>
        <v>OK</v>
      </c>
      <c r="AC666" s="19" t="str">
        <f>IF(Table_query__64[[#This Row],[PM]]=Table_query__64[[#This Row],[PM Check]],"OK","NOK")</f>
        <v>OK</v>
      </c>
      <c r="AD666" s="19" t="str">
        <f>IF(Table_query__64[[#This Row],[PP]]=Table_query__64[[#This Row],[Pilot Check]],"OK","NOK")</f>
        <v>OK</v>
      </c>
      <c r="AE666" s="19"/>
    </row>
    <row r="667" spans="1:31" hidden="1" x14ac:dyDescent="0.3">
      <c r="A667" s="1" t="s">
        <v>1432</v>
      </c>
      <c r="B667" s="2" t="s">
        <v>1433</v>
      </c>
      <c r="C667" s="3" t="s">
        <v>5414</v>
      </c>
      <c r="D667" s="2" t="s">
        <v>27</v>
      </c>
      <c r="E667" s="2" t="s">
        <v>25</v>
      </c>
      <c r="F667" s="2" t="s">
        <v>122</v>
      </c>
      <c r="G667" s="4">
        <v>45320.041666666664</v>
      </c>
      <c r="H667" s="4">
        <v>45382.041666666664</v>
      </c>
      <c r="I667" s="2" t="s">
        <v>425</v>
      </c>
      <c r="J667" s="2" t="s">
        <v>30</v>
      </c>
      <c r="K667" s="2"/>
      <c r="L667" t="s">
        <v>197</v>
      </c>
      <c r="M667" s="2" t="s">
        <v>29</v>
      </c>
      <c r="N667" s="3" t="s">
        <v>8127</v>
      </c>
      <c r="O667" s="5">
        <v>0</v>
      </c>
      <c r="P667" s="5">
        <v>3500.61</v>
      </c>
      <c r="Q667" s="6">
        <v>2024</v>
      </c>
      <c r="R667" s="7">
        <v>2024</v>
      </c>
      <c r="T667" s="8">
        <v>2273</v>
      </c>
      <c r="U667" s="3" t="s">
        <v>10315</v>
      </c>
      <c r="V667" s="1" t="s">
        <v>33</v>
      </c>
      <c r="W667" s="1" t="s">
        <v>32</v>
      </c>
      <c r="X667" t="str">
        <f>VLOOKUP(Table_query__64[[#This Row],[Nr]],'MyTracker Export'!A:P,'MyTracker Export'!$P$1,FALSE)</f>
        <v>Finished</v>
      </c>
      <c r="Y667" t="str">
        <f>VLOOKUP(Table_query__64[[#This Row],[Nr]],'MyTracker Export'!A:Z,'MyTracker Export'!$Z$1,FALSE)</f>
        <v>Haifa BEN AMOR</v>
      </c>
      <c r="Z667" t="str">
        <f>VLOOKUP(Table_query__64[[#This Row],[Nr]],'MyTracker Export'!A:AA,'MyTracker Export'!$AA$1,FALSE)</f>
        <v>Wissem Bensaid</v>
      </c>
      <c r="AB667" s="19" t="str">
        <f>IF(Table_query__64[[#This Row],[Project status]]=Table_query__64[[#This Row],[Project Status Check]],"OK","NOK")</f>
        <v>OK</v>
      </c>
      <c r="AC667" s="19" t="str">
        <f>IF(Table_query__64[[#This Row],[PM]]=Table_query__64[[#This Row],[PM Check]],"OK","NOK")</f>
        <v>OK</v>
      </c>
      <c r="AD667" s="19" t="str">
        <f>IF(Table_query__64[[#This Row],[PP]]=Table_query__64[[#This Row],[Pilot Check]],"OK","NOK")</f>
        <v>OK</v>
      </c>
      <c r="AE667" s="19"/>
    </row>
    <row r="668" spans="1:31" hidden="1" x14ac:dyDescent="0.3">
      <c r="A668" s="1" t="s">
        <v>1434</v>
      </c>
      <c r="B668" s="2" t="s">
        <v>1435</v>
      </c>
      <c r="C668" s="3" t="s">
        <v>5415</v>
      </c>
      <c r="D668" s="2" t="s">
        <v>700</v>
      </c>
      <c r="E668" s="2" t="s">
        <v>25</v>
      </c>
      <c r="F668" s="2" t="s">
        <v>122</v>
      </c>
      <c r="G668" s="4">
        <v>45275.041666666664</v>
      </c>
      <c r="H668" s="4">
        <v>45838.083333333336</v>
      </c>
      <c r="I668" s="2" t="s">
        <v>289</v>
      </c>
      <c r="J668" s="2" t="s">
        <v>1203</v>
      </c>
      <c r="K668" s="2"/>
      <c r="L668" t="s">
        <v>57</v>
      </c>
      <c r="M668" s="2" t="s">
        <v>29</v>
      </c>
      <c r="N668" s="3" t="s">
        <v>8128</v>
      </c>
      <c r="O668" s="5">
        <v>5000000</v>
      </c>
      <c r="P668" s="5">
        <v>51098.98</v>
      </c>
      <c r="Q668" s="6">
        <v>2023</v>
      </c>
      <c r="R668" s="7">
        <v>2025</v>
      </c>
      <c r="T668" s="8">
        <v>2292</v>
      </c>
      <c r="U668" s="3" t="s">
        <v>10316</v>
      </c>
      <c r="V668" s="1" t="s">
        <v>33</v>
      </c>
      <c r="W668" s="1" t="s">
        <v>32</v>
      </c>
      <c r="X668" t="str">
        <f>VLOOKUP(Table_query__64[[#This Row],[Nr]],'MyTracker Export'!A:P,'MyTracker Export'!$P$1,FALSE)</f>
        <v>Finished</v>
      </c>
      <c r="Y668" t="str">
        <f>VLOOKUP(Table_query__64[[#This Row],[Nr]],'MyTracker Export'!A:Z,'MyTracker Export'!$Z$1,FALSE)</f>
        <v>Mac Olean</v>
      </c>
      <c r="Z668" t="e">
        <f>VLOOKUP(Table_query__64[[#This Row],[Nr]],'MyTracker Export'!A:AA,'MyTracker Export'!$AA$1,FALSE)</f>
        <v>#N/A</v>
      </c>
      <c r="AB668" s="19" t="str">
        <f>IF(Table_query__64[[#This Row],[Project status]]=Table_query__64[[#This Row],[Project Status Check]],"OK","NOK")</f>
        <v>OK</v>
      </c>
      <c r="AC668" s="19" t="str">
        <f>IF(Table_query__64[[#This Row],[PM]]=Table_query__64[[#This Row],[PM Check]],"OK","NOK")</f>
        <v>OK</v>
      </c>
      <c r="AD668" s="19" t="e">
        <f>IF(Table_query__64[[#This Row],[PP]]=Table_query__64[[#This Row],[Pilot Check]],"OK","NOK")</f>
        <v>#N/A</v>
      </c>
      <c r="AE668" s="19"/>
    </row>
    <row r="669" spans="1:31" hidden="1" x14ac:dyDescent="0.3">
      <c r="A669" s="1" t="s">
        <v>1436</v>
      </c>
      <c r="B669" s="2" t="s">
        <v>1437</v>
      </c>
      <c r="C669" s="3" t="s">
        <v>5416</v>
      </c>
      <c r="D669" s="2" t="s">
        <v>45</v>
      </c>
      <c r="E669" s="2" t="s">
        <v>43</v>
      </c>
      <c r="F669" s="2" t="s">
        <v>122</v>
      </c>
      <c r="G669" s="4">
        <v>45315.041666666664</v>
      </c>
      <c r="H669" s="4">
        <v>45989.041666666664</v>
      </c>
      <c r="I669" s="2" t="s">
        <v>54</v>
      </c>
      <c r="J669" s="2" t="s">
        <v>158</v>
      </c>
      <c r="K669" s="2"/>
      <c r="L669" t="s">
        <v>44</v>
      </c>
      <c r="M669" s="2" t="s">
        <v>29</v>
      </c>
      <c r="N669" s="3" t="s">
        <v>8129</v>
      </c>
      <c r="O669" s="5">
        <v>1</v>
      </c>
      <c r="P669" s="5">
        <v>31606.2</v>
      </c>
      <c r="Q669" s="6">
        <v>2024</v>
      </c>
      <c r="R669" s="7">
        <v>2025</v>
      </c>
      <c r="T669" s="8">
        <v>2272</v>
      </c>
      <c r="U669" s="3" t="s">
        <v>10317</v>
      </c>
      <c r="V669" s="1" t="s">
        <v>33</v>
      </c>
      <c r="W669" s="1" t="s">
        <v>32</v>
      </c>
      <c r="X669" t="str">
        <f>VLOOKUP(Table_query__64[[#This Row],[Nr]],'MyTracker Export'!A:P,'MyTracker Export'!$P$1,FALSE)</f>
        <v>Finished</v>
      </c>
      <c r="Y669" t="str">
        <f>VLOOKUP(Table_query__64[[#This Row],[Nr]],'MyTracker Export'!A:Z,'MyTracker Export'!$Z$1,FALSE)</f>
        <v>Natalia Martínez Nieto</v>
      </c>
      <c r="Z669" t="str">
        <f>VLOOKUP(Table_query__64[[#This Row],[Nr]],'MyTracker Export'!A:AA,'MyTracker Export'!$AA$1,FALSE)</f>
        <v>Juan Juarez Quintana</v>
      </c>
      <c r="AB669" s="19" t="str">
        <f>IF(Table_query__64[[#This Row],[Project status]]=Table_query__64[[#This Row],[Project Status Check]],"OK","NOK")</f>
        <v>OK</v>
      </c>
      <c r="AC669" s="19" t="str">
        <f>IF(Table_query__64[[#This Row],[PM]]=Table_query__64[[#This Row],[PM Check]],"OK","NOK")</f>
        <v>OK</v>
      </c>
      <c r="AD669" s="19" t="str">
        <f>IF(Table_query__64[[#This Row],[PP]]=Table_query__64[[#This Row],[Pilot Check]],"OK","NOK")</f>
        <v>NOK</v>
      </c>
      <c r="AE669" s="19"/>
    </row>
    <row r="670" spans="1:31" hidden="1" x14ac:dyDescent="0.3">
      <c r="A670" s="1" t="s">
        <v>1438</v>
      </c>
      <c r="B670" s="2" t="s">
        <v>146</v>
      </c>
      <c r="C670" s="3" t="s">
        <v>5417</v>
      </c>
      <c r="D670" s="2" t="s">
        <v>38</v>
      </c>
      <c r="E670" s="2" t="s">
        <v>75</v>
      </c>
      <c r="F670" s="2" t="s">
        <v>122</v>
      </c>
      <c r="G670" s="4">
        <v>45313.041666666664</v>
      </c>
      <c r="H670" s="4">
        <v>45778.083333333336</v>
      </c>
      <c r="I670" s="2" t="s">
        <v>1271</v>
      </c>
      <c r="J670" s="2" t="s">
        <v>78</v>
      </c>
      <c r="K670" s="2"/>
      <c r="L670" t="s">
        <v>1439</v>
      </c>
      <c r="M670" s="2" t="s">
        <v>29</v>
      </c>
      <c r="N670" s="3" t="s">
        <v>8130</v>
      </c>
      <c r="O670" s="5">
        <v>0.5</v>
      </c>
      <c r="P670" s="5">
        <v>151375.28</v>
      </c>
      <c r="Q670" s="6">
        <v>2024</v>
      </c>
      <c r="R670" s="7">
        <v>2025</v>
      </c>
      <c r="T670" s="8">
        <v>2271</v>
      </c>
      <c r="U670" s="3" t="s">
        <v>10318</v>
      </c>
      <c r="V670" s="1" t="s">
        <v>33</v>
      </c>
      <c r="W670" s="1" t="s">
        <v>32</v>
      </c>
      <c r="X670" t="str">
        <f>VLOOKUP(Table_query__64[[#This Row],[Nr]],'MyTracker Export'!A:P,'MyTracker Export'!$P$1,FALSE)</f>
        <v>Finished</v>
      </c>
      <c r="Y670" t="str">
        <f>VLOOKUP(Table_query__64[[#This Row],[Nr]],'MyTracker Export'!A:Z,'MyTracker Export'!$Z$1,FALSE)</f>
        <v>Gmar Ben Jaber</v>
      </c>
      <c r="Z670" t="str">
        <f>VLOOKUP(Table_query__64[[#This Row],[Nr]],'MyTracker Export'!A:AA,'MyTracker Export'!$AA$1,FALSE)</f>
        <v>Yves Debaisieux</v>
      </c>
      <c r="AB670" s="19" t="str">
        <f>IF(Table_query__64[[#This Row],[Project status]]=Table_query__64[[#This Row],[Project Status Check]],"OK","NOK")</f>
        <v>OK</v>
      </c>
      <c r="AC670" s="19" t="str">
        <f>IF(Table_query__64[[#This Row],[PM]]=Table_query__64[[#This Row],[PM Check]],"OK","NOK")</f>
        <v>OK</v>
      </c>
      <c r="AD670" s="19" t="str">
        <f>IF(Table_query__64[[#This Row],[PP]]=Table_query__64[[#This Row],[Pilot Check]],"OK","NOK")</f>
        <v>OK</v>
      </c>
      <c r="AE670" s="19"/>
    </row>
    <row r="671" spans="1:31" x14ac:dyDescent="0.3">
      <c r="A671" s="1" t="s">
        <v>1440</v>
      </c>
      <c r="B671" s="2" t="s">
        <v>1441</v>
      </c>
      <c r="C671" s="3" t="s">
        <v>5418</v>
      </c>
      <c r="D671" s="2" t="s">
        <v>38</v>
      </c>
      <c r="E671" s="2" t="s">
        <v>75</v>
      </c>
      <c r="F671" s="2" t="s">
        <v>28</v>
      </c>
      <c r="G671" s="4">
        <v>45293.041666666664</v>
      </c>
      <c r="H671" s="4"/>
      <c r="I671" s="2" t="s">
        <v>1442</v>
      </c>
      <c r="J671" s="2" t="s">
        <v>308</v>
      </c>
      <c r="K671" s="2" t="s">
        <v>115</v>
      </c>
      <c r="L671" t="s">
        <v>57</v>
      </c>
      <c r="M671" s="2" t="s">
        <v>59</v>
      </c>
      <c r="N671" s="3" t="s">
        <v>8131</v>
      </c>
      <c r="O671" s="5">
        <v>250</v>
      </c>
      <c r="P671" s="5">
        <v>215013.42</v>
      </c>
      <c r="Q671" s="6">
        <v>2024</v>
      </c>
      <c r="R671" s="7" t="s">
        <v>31</v>
      </c>
      <c r="T671" s="8">
        <v>2270</v>
      </c>
      <c r="U671" s="3" t="s">
        <v>10319</v>
      </c>
      <c r="V671" s="1" t="s">
        <v>33</v>
      </c>
      <c r="W671" s="1" t="s">
        <v>32</v>
      </c>
      <c r="X671" t="str">
        <f>VLOOKUP(Table_query__64[[#This Row],[Nr]],'MyTracker Export'!A:P,'MyTracker Export'!$P$1,FALSE)</f>
        <v>Finished</v>
      </c>
      <c r="Y671" t="e">
        <f>VLOOKUP(Table_query__64[[#This Row],[Nr]],'MyTracker Export'!A:Z,'MyTracker Export'!$Z$1,FALSE)</f>
        <v>#N/A</v>
      </c>
      <c r="Z671" t="str">
        <f>VLOOKUP(Table_query__64[[#This Row],[Nr]],'MyTracker Export'!A:AA,'MyTracker Export'!$AA$1,FALSE)</f>
        <v>Nicolas Dubois</v>
      </c>
      <c r="AB671" s="19" t="str">
        <f>IF(Table_query__64[[#This Row],[Project status]]=Table_query__64[[#This Row],[Project Status Check]],"OK","NOK")</f>
        <v>NOK</v>
      </c>
      <c r="AC671" s="19" t="e">
        <f>IF(Table_query__64[[#This Row],[PM]]=Table_query__64[[#This Row],[PM Check]],"OK","NOK")</f>
        <v>#N/A</v>
      </c>
      <c r="AD671" s="19" t="str">
        <f>IF(Table_query__64[[#This Row],[PP]]=Table_query__64[[#This Row],[Pilot Check]],"OK","NOK")</f>
        <v>OK</v>
      </c>
      <c r="AE671" s="19"/>
    </row>
    <row r="672" spans="1:31" hidden="1" x14ac:dyDescent="0.3">
      <c r="A672" s="1" t="s">
        <v>1443</v>
      </c>
      <c r="B672" s="2" t="s">
        <v>74</v>
      </c>
      <c r="C672" s="3" t="s">
        <v>5419</v>
      </c>
      <c r="D672" s="2" t="s">
        <v>38</v>
      </c>
      <c r="E672" s="2" t="s">
        <v>75</v>
      </c>
      <c r="F672" s="2" t="s">
        <v>28</v>
      </c>
      <c r="G672" s="4">
        <v>45293.041666666664</v>
      </c>
      <c r="H672" s="4"/>
      <c r="I672" s="2" t="s">
        <v>1444</v>
      </c>
      <c r="J672" s="2" t="s">
        <v>78</v>
      </c>
      <c r="K672" s="2" t="s">
        <v>79</v>
      </c>
      <c r="L672" t="s">
        <v>57</v>
      </c>
      <c r="M672" s="2" t="s">
        <v>59</v>
      </c>
      <c r="N672" s="3" t="s">
        <v>8132</v>
      </c>
      <c r="O672" s="5">
        <v>0</v>
      </c>
      <c r="P672" s="5">
        <v>315844.40000000002</v>
      </c>
      <c r="Q672" s="6">
        <v>2024</v>
      </c>
      <c r="R672" s="7" t="s">
        <v>31</v>
      </c>
      <c r="T672" s="8">
        <v>2269</v>
      </c>
      <c r="U672" s="3" t="s">
        <v>10320</v>
      </c>
      <c r="V672" s="1" t="s">
        <v>33</v>
      </c>
      <c r="W672" s="1" t="s">
        <v>32</v>
      </c>
      <c r="X672" t="str">
        <f>VLOOKUP(Table_query__64[[#This Row],[Nr]],'MyTracker Export'!A:P,'MyTracker Export'!$P$1,FALSE)</f>
        <v>Work in progress</v>
      </c>
      <c r="Y672" t="str">
        <f>VLOOKUP(Table_query__64[[#This Row],[Nr]],'MyTracker Export'!A:Z,'MyTracker Export'!$Z$1,FALSE)</f>
        <v>Samia Arbaoui</v>
      </c>
      <c r="Z672" t="str">
        <f>VLOOKUP(Table_query__64[[#This Row],[Nr]],'MyTracker Export'!A:AA,'MyTracker Export'!$AA$1,FALSE)</f>
        <v>Yves Debaisieux</v>
      </c>
      <c r="AB672" s="19" t="str">
        <f>IF(Table_query__64[[#This Row],[Project status]]=Table_query__64[[#This Row],[Project Status Check]],"OK","NOK")</f>
        <v>OK</v>
      </c>
      <c r="AC672" s="19" t="str">
        <f>IF(Table_query__64[[#This Row],[PM]]=Table_query__64[[#This Row],[PM Check]],"OK","NOK")</f>
        <v>OK</v>
      </c>
      <c r="AD672" s="19" t="str">
        <f>IF(Table_query__64[[#This Row],[PP]]=Table_query__64[[#This Row],[Pilot Check]],"OK","NOK")</f>
        <v>OK</v>
      </c>
      <c r="AE672" s="19"/>
    </row>
    <row r="673" spans="1:31" hidden="1" x14ac:dyDescent="0.3">
      <c r="A673" s="1" t="s">
        <v>1445</v>
      </c>
      <c r="B673" s="2" t="s">
        <v>146</v>
      </c>
      <c r="C673" s="3" t="s">
        <v>5420</v>
      </c>
      <c r="D673" s="2" t="s">
        <v>38</v>
      </c>
      <c r="E673" s="2" t="s">
        <v>75</v>
      </c>
      <c r="F673" s="2" t="s">
        <v>122</v>
      </c>
      <c r="G673" s="4">
        <v>45309.041666666664</v>
      </c>
      <c r="H673" s="4">
        <v>45777.083333333336</v>
      </c>
      <c r="I673" s="2" t="s">
        <v>540</v>
      </c>
      <c r="J673" s="2" t="s">
        <v>78</v>
      </c>
      <c r="K673" s="2" t="s">
        <v>131</v>
      </c>
      <c r="L673" t="s">
        <v>1446</v>
      </c>
      <c r="M673" s="2" t="s">
        <v>29</v>
      </c>
      <c r="N673" s="3" t="s">
        <v>8133</v>
      </c>
      <c r="O673" s="5">
        <v>1200000</v>
      </c>
      <c r="P673" s="5">
        <v>486883.42</v>
      </c>
      <c r="Q673" s="6">
        <v>2024</v>
      </c>
      <c r="R673" s="7">
        <v>2025</v>
      </c>
      <c r="T673" s="8">
        <v>2268</v>
      </c>
      <c r="U673" s="3" t="s">
        <v>10321</v>
      </c>
      <c r="V673" s="1" t="s">
        <v>33</v>
      </c>
      <c r="W673" s="1" t="s">
        <v>32</v>
      </c>
      <c r="X673" t="str">
        <f>VLOOKUP(Table_query__64[[#This Row],[Nr]],'MyTracker Export'!A:P,'MyTracker Export'!$P$1,FALSE)</f>
        <v>Finished</v>
      </c>
      <c r="Y673" t="str">
        <f>VLOOKUP(Table_query__64[[#This Row],[Nr]],'MyTracker Export'!A:Z,'MyTracker Export'!$Z$1,FALSE)</f>
        <v>Xavier Noriega</v>
      </c>
      <c r="Z673" t="str">
        <f>VLOOKUP(Table_query__64[[#This Row],[Nr]],'MyTracker Export'!A:AA,'MyTracker Export'!$AA$1,FALSE)</f>
        <v>Yves Debaisieux</v>
      </c>
      <c r="AB673" s="19" t="str">
        <f>IF(Table_query__64[[#This Row],[Project status]]=Table_query__64[[#This Row],[Project Status Check]],"OK","NOK")</f>
        <v>OK</v>
      </c>
      <c r="AC673" s="19" t="str">
        <f>IF(Table_query__64[[#This Row],[PM]]=Table_query__64[[#This Row],[PM Check]],"OK","NOK")</f>
        <v>OK</v>
      </c>
      <c r="AD673" s="19" t="str">
        <f>IF(Table_query__64[[#This Row],[PP]]=Table_query__64[[#This Row],[Pilot Check]],"OK","NOK")</f>
        <v>OK</v>
      </c>
      <c r="AE673" s="19"/>
    </row>
    <row r="674" spans="1:31" hidden="1" x14ac:dyDescent="0.3">
      <c r="A674" s="1" t="s">
        <v>1447</v>
      </c>
      <c r="B674" s="2" t="s">
        <v>1325</v>
      </c>
      <c r="C674" s="3" t="s">
        <v>5421</v>
      </c>
      <c r="D674" s="2" t="s">
        <v>38</v>
      </c>
      <c r="E674" s="2" t="s">
        <v>82</v>
      </c>
      <c r="F674" s="2" t="s">
        <v>122</v>
      </c>
      <c r="G674" s="4">
        <v>45308.041666666664</v>
      </c>
      <c r="H674" s="4">
        <v>45646.041666666664</v>
      </c>
      <c r="I674" s="2" t="s">
        <v>1449</v>
      </c>
      <c r="J674" s="2" t="s">
        <v>140</v>
      </c>
      <c r="K674" s="2" t="s">
        <v>67</v>
      </c>
      <c r="L674" t="s">
        <v>1448</v>
      </c>
      <c r="M674" s="2" t="s">
        <v>29</v>
      </c>
      <c r="N674" s="3" t="s">
        <v>8134</v>
      </c>
      <c r="O674" s="5">
        <v>1</v>
      </c>
      <c r="P674" s="5">
        <v>41719.47</v>
      </c>
      <c r="Q674" s="6">
        <v>2024</v>
      </c>
      <c r="R674" s="7">
        <v>2024</v>
      </c>
      <c r="S674" s="3" t="s">
        <v>9604</v>
      </c>
      <c r="T674" s="8">
        <v>2267</v>
      </c>
      <c r="U674" s="3" t="s">
        <v>10322</v>
      </c>
      <c r="V674" s="1" t="s">
        <v>33</v>
      </c>
      <c r="W674" s="1" t="s">
        <v>32</v>
      </c>
      <c r="X674" t="str">
        <f>VLOOKUP(Table_query__64[[#This Row],[Nr]],'MyTracker Export'!A:P,'MyTracker Export'!$P$1,FALSE)</f>
        <v>Finished</v>
      </c>
      <c r="Y674" t="str">
        <f>VLOOKUP(Table_query__64[[#This Row],[Nr]],'MyTracker Export'!A:Z,'MyTracker Export'!$Z$1,FALSE)</f>
        <v>Andres Furlan</v>
      </c>
      <c r="Z674" t="str">
        <f>VLOOKUP(Table_query__64[[#This Row],[Nr]],'MyTracker Export'!A:AA,'MyTracker Export'!$AA$1,FALSE)</f>
        <v>Denis Remacle</v>
      </c>
      <c r="AB674" s="19" t="str">
        <f>IF(Table_query__64[[#This Row],[Project status]]=Table_query__64[[#This Row],[Project Status Check]],"OK","NOK")</f>
        <v>OK</v>
      </c>
      <c r="AC674" s="19" t="str">
        <f>IF(Table_query__64[[#This Row],[PM]]=Table_query__64[[#This Row],[PM Check]],"OK","NOK")</f>
        <v>OK</v>
      </c>
      <c r="AD674" s="19" t="str">
        <f>IF(Table_query__64[[#This Row],[PP]]=Table_query__64[[#This Row],[Pilot Check]],"OK","NOK")</f>
        <v>OK</v>
      </c>
      <c r="AE674" s="19"/>
    </row>
    <row r="675" spans="1:31" hidden="1" x14ac:dyDescent="0.3">
      <c r="A675" s="1" t="s">
        <v>1450</v>
      </c>
      <c r="B675" s="2" t="s">
        <v>1325</v>
      </c>
      <c r="C675" s="3" t="s">
        <v>5422</v>
      </c>
      <c r="D675" s="2" t="s">
        <v>38</v>
      </c>
      <c r="E675" s="2" t="s">
        <v>82</v>
      </c>
      <c r="F675" s="2" t="s">
        <v>122</v>
      </c>
      <c r="G675" s="4">
        <v>45307.041666666664</v>
      </c>
      <c r="H675" s="4">
        <v>45700.041666666664</v>
      </c>
      <c r="I675" s="2" t="s">
        <v>1449</v>
      </c>
      <c r="J675" s="2" t="s">
        <v>140</v>
      </c>
      <c r="K675" s="2" t="s">
        <v>67</v>
      </c>
      <c r="L675" t="s">
        <v>1451</v>
      </c>
      <c r="M675" s="2" t="s">
        <v>29</v>
      </c>
      <c r="N675" s="3" t="s">
        <v>8135</v>
      </c>
      <c r="O675" s="5">
        <v>1</v>
      </c>
      <c r="P675" s="5">
        <v>103743.53</v>
      </c>
      <c r="Q675" s="6">
        <v>2024</v>
      </c>
      <c r="R675" s="7">
        <v>2025</v>
      </c>
      <c r="T675" s="8">
        <v>2266</v>
      </c>
      <c r="U675" s="3" t="s">
        <v>10323</v>
      </c>
      <c r="V675" s="1" t="s">
        <v>33</v>
      </c>
      <c r="W675" s="1" t="s">
        <v>32</v>
      </c>
      <c r="X675" t="str">
        <f>VLOOKUP(Table_query__64[[#This Row],[Nr]],'MyTracker Export'!A:P,'MyTracker Export'!$P$1,FALSE)</f>
        <v>Finished</v>
      </c>
      <c r="Y675" t="str">
        <f>VLOOKUP(Table_query__64[[#This Row],[Nr]],'MyTracker Export'!A:Z,'MyTracker Export'!$Z$1,FALSE)</f>
        <v>Andres Furlan</v>
      </c>
      <c r="Z675" t="str">
        <f>VLOOKUP(Table_query__64[[#This Row],[Nr]],'MyTracker Export'!A:AA,'MyTracker Export'!$AA$1,FALSE)</f>
        <v>Denis Remacle</v>
      </c>
      <c r="AB675" s="19" t="str">
        <f>IF(Table_query__64[[#This Row],[Project status]]=Table_query__64[[#This Row],[Project Status Check]],"OK","NOK")</f>
        <v>OK</v>
      </c>
      <c r="AC675" s="19" t="str">
        <f>IF(Table_query__64[[#This Row],[PM]]=Table_query__64[[#This Row],[PM Check]],"OK","NOK")</f>
        <v>OK</v>
      </c>
      <c r="AD675" s="19" t="str">
        <f>IF(Table_query__64[[#This Row],[PP]]=Table_query__64[[#This Row],[Pilot Check]],"OK","NOK")</f>
        <v>OK</v>
      </c>
      <c r="AE675" s="19"/>
    </row>
    <row r="676" spans="1:31" x14ac:dyDescent="0.3">
      <c r="A676" s="1" t="s">
        <v>1452</v>
      </c>
      <c r="B676" s="2" t="s">
        <v>1453</v>
      </c>
      <c r="C676" s="3" t="s">
        <v>5423</v>
      </c>
      <c r="D676" s="2" t="s">
        <v>503</v>
      </c>
      <c r="E676" s="2" t="s">
        <v>104</v>
      </c>
      <c r="F676" s="2" t="s">
        <v>28</v>
      </c>
      <c r="G676" s="4">
        <v>45306.041666666664</v>
      </c>
      <c r="H676" s="4"/>
      <c r="I676" s="2" t="s">
        <v>340</v>
      </c>
      <c r="J676" s="2" t="s">
        <v>504</v>
      </c>
      <c r="K676" s="2"/>
      <c r="L676" t="s">
        <v>259</v>
      </c>
      <c r="M676" s="2" t="s">
        <v>29</v>
      </c>
      <c r="N676" s="3" t="s">
        <v>8136</v>
      </c>
      <c r="O676" s="5">
        <v>27000</v>
      </c>
      <c r="P676" s="5">
        <v>26999.73</v>
      </c>
      <c r="Q676" s="6">
        <v>2024</v>
      </c>
      <c r="R676" s="7" t="s">
        <v>31</v>
      </c>
      <c r="T676" s="8">
        <v>2265</v>
      </c>
      <c r="U676" s="3" t="s">
        <v>10324</v>
      </c>
      <c r="V676" s="1" t="s">
        <v>33</v>
      </c>
      <c r="W676" s="1" t="s">
        <v>32</v>
      </c>
      <c r="X676" t="str">
        <f>VLOOKUP(Table_query__64[[#This Row],[Nr]],'MyTracker Export'!A:P,'MyTracker Export'!$P$1,FALSE)</f>
        <v>Finished</v>
      </c>
      <c r="Y676" t="str">
        <f>VLOOKUP(Table_query__64[[#This Row],[Nr]],'MyTracker Export'!A:Z,'MyTracker Export'!$Z$1,FALSE)</f>
        <v>Sabin George Buzatoiu</v>
      </c>
      <c r="Z676" t="str">
        <f>VLOOKUP(Table_query__64[[#This Row],[Nr]],'MyTracker Export'!A:AA,'MyTracker Export'!$AA$1,FALSE)</f>
        <v>Andrei Stoicescu</v>
      </c>
      <c r="AB676" s="19" t="str">
        <f>IF(Table_query__64[[#This Row],[Project status]]=Table_query__64[[#This Row],[Project Status Check]],"OK","NOK")</f>
        <v>NOK</v>
      </c>
      <c r="AC676" s="19" t="str">
        <f>IF(Table_query__64[[#This Row],[PM]]=Table_query__64[[#This Row],[PM Check]],"OK","NOK")</f>
        <v>OK</v>
      </c>
      <c r="AD676" s="19" t="str">
        <f>IF(Table_query__64[[#This Row],[PP]]=Table_query__64[[#This Row],[Pilot Check]],"OK","NOK")</f>
        <v>OK</v>
      </c>
      <c r="AE676" s="19"/>
    </row>
    <row r="677" spans="1:31" hidden="1" x14ac:dyDescent="0.3">
      <c r="A677" s="1" t="s">
        <v>1454</v>
      </c>
      <c r="B677" s="2" t="s">
        <v>719</v>
      </c>
      <c r="C677" s="3" t="s">
        <v>5424</v>
      </c>
      <c r="D677" s="2" t="s">
        <v>45</v>
      </c>
      <c r="E677" s="2" t="s">
        <v>43</v>
      </c>
      <c r="F677" s="2" t="s">
        <v>28</v>
      </c>
      <c r="G677" s="4">
        <v>45306.041666666664</v>
      </c>
      <c r="H677" s="4"/>
      <c r="I677" s="2" t="s">
        <v>54</v>
      </c>
      <c r="J677" s="2" t="s">
        <v>243</v>
      </c>
      <c r="K677" s="2"/>
      <c r="L677" t="s">
        <v>52</v>
      </c>
      <c r="M677" s="2" t="s">
        <v>29</v>
      </c>
      <c r="N677" s="3" t="s">
        <v>8137</v>
      </c>
      <c r="O677" s="5">
        <v>0.5</v>
      </c>
      <c r="P677" s="5">
        <v>119508.48</v>
      </c>
      <c r="Q677" s="6">
        <v>2024</v>
      </c>
      <c r="R677" s="7" t="s">
        <v>31</v>
      </c>
      <c r="T677" s="8">
        <v>2264</v>
      </c>
      <c r="U677" s="3" t="s">
        <v>10325</v>
      </c>
      <c r="V677" s="1" t="s">
        <v>33</v>
      </c>
      <c r="W677" s="1" t="s">
        <v>32</v>
      </c>
      <c r="X677" t="str">
        <f>VLOOKUP(Table_query__64[[#This Row],[Nr]],'MyTracker Export'!A:P,'MyTracker Export'!$P$1,FALSE)</f>
        <v>Work in progress</v>
      </c>
      <c r="Y677" t="str">
        <f>VLOOKUP(Table_query__64[[#This Row],[Nr]],'MyTracker Export'!A:Z,'MyTracker Export'!$Z$1,FALSE)</f>
        <v>Natalia Martínez Nieto</v>
      </c>
      <c r="Z677" t="str">
        <f>VLOOKUP(Table_query__64[[#This Row],[Nr]],'MyTracker Export'!A:AA,'MyTracker Export'!$AA$1,FALSE)</f>
        <v>Cristina Rubio Rodríguez</v>
      </c>
      <c r="AB677" s="19" t="str">
        <f>IF(Table_query__64[[#This Row],[Project status]]=Table_query__64[[#This Row],[Project Status Check]],"OK","NOK")</f>
        <v>OK</v>
      </c>
      <c r="AC677" s="19" t="str">
        <f>IF(Table_query__64[[#This Row],[PM]]=Table_query__64[[#This Row],[PM Check]],"OK","NOK")</f>
        <v>OK</v>
      </c>
      <c r="AD677" s="19" t="str">
        <f>IF(Table_query__64[[#This Row],[PP]]=Table_query__64[[#This Row],[Pilot Check]],"OK","NOK")</f>
        <v>OK</v>
      </c>
      <c r="AE677" s="19"/>
    </row>
    <row r="678" spans="1:31" hidden="1" x14ac:dyDescent="0.3">
      <c r="A678" s="1" t="s">
        <v>1455</v>
      </c>
      <c r="B678" s="2" t="s">
        <v>1456</v>
      </c>
      <c r="C678" s="3" t="s">
        <v>5425</v>
      </c>
      <c r="D678" s="2" t="s">
        <v>53</v>
      </c>
      <c r="E678" s="2" t="s">
        <v>104</v>
      </c>
      <c r="F678" s="2" t="s">
        <v>122</v>
      </c>
      <c r="G678" s="4">
        <v>45299.041666666664</v>
      </c>
      <c r="H678" s="4">
        <v>45310.041666666664</v>
      </c>
      <c r="I678" s="2" t="s">
        <v>266</v>
      </c>
      <c r="J678" s="2" t="s">
        <v>263</v>
      </c>
      <c r="K678" s="2" t="s">
        <v>67</v>
      </c>
      <c r="L678" t="s">
        <v>118</v>
      </c>
      <c r="M678" s="2" t="s">
        <v>29</v>
      </c>
      <c r="N678" s="3" t="s">
        <v>8138</v>
      </c>
      <c r="O678" s="5">
        <v>6</v>
      </c>
      <c r="P678" s="5">
        <v>5975</v>
      </c>
      <c r="Q678" s="6">
        <v>2024</v>
      </c>
      <c r="R678" s="7">
        <v>2024</v>
      </c>
      <c r="T678" s="8">
        <v>2263</v>
      </c>
      <c r="U678" s="3" t="s">
        <v>10326</v>
      </c>
      <c r="V678" s="1" t="s">
        <v>33</v>
      </c>
      <c r="W678" s="1" t="s">
        <v>32</v>
      </c>
      <c r="X678" t="str">
        <f>VLOOKUP(Table_query__64[[#This Row],[Nr]],'MyTracker Export'!A:P,'MyTracker Export'!$P$1,FALSE)</f>
        <v>Finished</v>
      </c>
      <c r="Y678" t="str">
        <f>VLOOKUP(Table_query__64[[#This Row],[Nr]],'MyTracker Export'!A:Z,'MyTracker Export'!$Z$1,FALSE)</f>
        <v>Alfredo Bartolome</v>
      </c>
      <c r="Z678" t="str">
        <f>VLOOKUP(Table_query__64[[#This Row],[Nr]],'MyTracker Export'!A:AA,'MyTracker Export'!$AA$1,FALSE)</f>
        <v>Carlos Bravo Fernández</v>
      </c>
      <c r="AB678" s="19" t="str">
        <f>IF(Table_query__64[[#This Row],[Project status]]=Table_query__64[[#This Row],[Project Status Check]],"OK","NOK")</f>
        <v>OK</v>
      </c>
      <c r="AC678" s="19" t="str">
        <f>IF(Table_query__64[[#This Row],[PM]]=Table_query__64[[#This Row],[PM Check]],"OK","NOK")</f>
        <v>OK</v>
      </c>
      <c r="AD678" s="19" t="str">
        <f>IF(Table_query__64[[#This Row],[PP]]=Table_query__64[[#This Row],[Pilot Check]],"OK","NOK")</f>
        <v>NOK</v>
      </c>
      <c r="AE678" s="19"/>
    </row>
    <row r="679" spans="1:31" hidden="1" x14ac:dyDescent="0.3">
      <c r="A679" s="1" t="s">
        <v>1457</v>
      </c>
      <c r="B679" s="2" t="s">
        <v>213</v>
      </c>
      <c r="C679" s="3" t="s">
        <v>5426</v>
      </c>
      <c r="D679" s="2" t="s">
        <v>45</v>
      </c>
      <c r="E679" s="2" t="s">
        <v>43</v>
      </c>
      <c r="F679" s="2" t="s">
        <v>122</v>
      </c>
      <c r="G679" s="4">
        <v>45302.041666666664</v>
      </c>
      <c r="H679" s="4">
        <v>45387.083333333336</v>
      </c>
      <c r="I679" s="2" t="s">
        <v>184</v>
      </c>
      <c r="J679" s="2" t="s">
        <v>158</v>
      </c>
      <c r="K679" s="2" t="s">
        <v>1458</v>
      </c>
      <c r="L679" t="s">
        <v>52</v>
      </c>
      <c r="M679" s="2" t="s">
        <v>29</v>
      </c>
      <c r="N679" s="3" t="s">
        <v>8139</v>
      </c>
      <c r="O679" s="5">
        <v>2.1</v>
      </c>
      <c r="P679" s="5">
        <v>2100</v>
      </c>
      <c r="Q679" s="6">
        <v>2024</v>
      </c>
      <c r="R679" s="7">
        <v>2024</v>
      </c>
      <c r="T679" s="8">
        <v>2262</v>
      </c>
      <c r="U679" s="3" t="s">
        <v>10327</v>
      </c>
      <c r="V679" s="1" t="s">
        <v>33</v>
      </c>
      <c r="W679" s="1" t="s">
        <v>32</v>
      </c>
      <c r="X679" t="str">
        <f>VLOOKUP(Table_query__64[[#This Row],[Nr]],'MyTracker Export'!A:P,'MyTracker Export'!$P$1,FALSE)</f>
        <v>Finished</v>
      </c>
      <c r="Y679" t="str">
        <f>VLOOKUP(Table_query__64[[#This Row],[Nr]],'MyTracker Export'!A:Z,'MyTracker Export'!$Z$1,FALSE)</f>
        <v>Begona Soto</v>
      </c>
      <c r="Z679" t="str">
        <f>VLOOKUP(Table_query__64[[#This Row],[Nr]],'MyTracker Export'!A:AA,'MyTracker Export'!$AA$1,FALSE)</f>
        <v>Juan Juarez Quintana</v>
      </c>
      <c r="AB679" s="19" t="str">
        <f>IF(Table_query__64[[#This Row],[Project status]]=Table_query__64[[#This Row],[Project Status Check]],"OK","NOK")</f>
        <v>OK</v>
      </c>
      <c r="AC679" s="19" t="str">
        <f>IF(Table_query__64[[#This Row],[PM]]=Table_query__64[[#This Row],[PM Check]],"OK","NOK")</f>
        <v>OK</v>
      </c>
      <c r="AD679" s="19" t="str">
        <f>IF(Table_query__64[[#This Row],[PP]]=Table_query__64[[#This Row],[Pilot Check]],"OK","NOK")</f>
        <v>NOK</v>
      </c>
      <c r="AE679" s="19"/>
    </row>
    <row r="680" spans="1:31" hidden="1" x14ac:dyDescent="0.3">
      <c r="A680" s="1" t="s">
        <v>1459</v>
      </c>
      <c r="B680" s="2" t="s">
        <v>508</v>
      </c>
      <c r="C680" s="3" t="s">
        <v>5427</v>
      </c>
      <c r="D680" s="2" t="s">
        <v>27</v>
      </c>
      <c r="E680" s="2" t="s">
        <v>25</v>
      </c>
      <c r="F680" s="2" t="s">
        <v>122</v>
      </c>
      <c r="G680" s="4">
        <v>45301.041666666664</v>
      </c>
      <c r="H680" s="4">
        <v>45778.083333333336</v>
      </c>
      <c r="I680" s="2" t="s">
        <v>1061</v>
      </c>
      <c r="J680" s="2" t="s">
        <v>30</v>
      </c>
      <c r="K680" s="2"/>
      <c r="L680" t="s">
        <v>139</v>
      </c>
      <c r="M680" s="2" t="s">
        <v>29</v>
      </c>
      <c r="N680" s="3" t="s">
        <v>8140</v>
      </c>
      <c r="O680" s="5">
        <v>0</v>
      </c>
      <c r="P680" s="5">
        <v>2000.25</v>
      </c>
      <c r="Q680" s="6">
        <v>2024</v>
      </c>
      <c r="R680" s="7">
        <v>2025</v>
      </c>
      <c r="T680" s="8">
        <v>2261</v>
      </c>
      <c r="U680" s="3" t="s">
        <v>10328</v>
      </c>
      <c r="V680" s="1" t="s">
        <v>33</v>
      </c>
      <c r="W680" s="1" t="s">
        <v>32</v>
      </c>
      <c r="X680" t="str">
        <f>VLOOKUP(Table_query__64[[#This Row],[Nr]],'MyTracker Export'!A:P,'MyTracker Export'!$P$1,FALSE)</f>
        <v>Finished</v>
      </c>
      <c r="Y680" t="str">
        <f>VLOOKUP(Table_query__64[[#This Row],[Nr]],'MyTracker Export'!A:Z,'MyTracker Export'!$Z$1,FALSE)</f>
        <v>Dhekra Yaakoubi</v>
      </c>
      <c r="Z680" t="str">
        <f>VLOOKUP(Table_query__64[[#This Row],[Nr]],'MyTracker Export'!A:AA,'MyTracker Export'!$AA$1,FALSE)</f>
        <v>Wissem Bensaid</v>
      </c>
      <c r="AB680" s="19" t="str">
        <f>IF(Table_query__64[[#This Row],[Project status]]=Table_query__64[[#This Row],[Project Status Check]],"OK","NOK")</f>
        <v>OK</v>
      </c>
      <c r="AC680" s="19" t="str">
        <f>IF(Table_query__64[[#This Row],[PM]]=Table_query__64[[#This Row],[PM Check]],"OK","NOK")</f>
        <v>OK</v>
      </c>
      <c r="AD680" s="19" t="str">
        <f>IF(Table_query__64[[#This Row],[PP]]=Table_query__64[[#This Row],[Pilot Check]],"OK","NOK")</f>
        <v>OK</v>
      </c>
      <c r="AE680" s="19"/>
    </row>
    <row r="681" spans="1:31" hidden="1" x14ac:dyDescent="0.3">
      <c r="A681" s="1" t="s">
        <v>1460</v>
      </c>
      <c r="B681" s="2" t="s">
        <v>1461</v>
      </c>
      <c r="C681" s="3" t="s">
        <v>5428</v>
      </c>
      <c r="D681" s="2" t="s">
        <v>53</v>
      </c>
      <c r="E681" s="2" t="s">
        <v>25</v>
      </c>
      <c r="F681" s="2" t="s">
        <v>122</v>
      </c>
      <c r="G681" s="4">
        <v>45301.041666666664</v>
      </c>
      <c r="H681" s="4">
        <v>45657.041666666664</v>
      </c>
      <c r="I681" s="2" t="s">
        <v>1463</v>
      </c>
      <c r="J681" s="2" t="s">
        <v>263</v>
      </c>
      <c r="K681" s="2" t="s">
        <v>67</v>
      </c>
      <c r="L681" t="s">
        <v>1462</v>
      </c>
      <c r="M681" s="2" t="s">
        <v>59</v>
      </c>
      <c r="N681" s="3" t="s">
        <v>8141</v>
      </c>
      <c r="O681" s="5">
        <v>500</v>
      </c>
      <c r="P681" s="5">
        <v>612640.65</v>
      </c>
      <c r="Q681" s="6">
        <v>2024</v>
      </c>
      <c r="R681" s="7">
        <v>2024</v>
      </c>
      <c r="T681" s="8">
        <v>2260</v>
      </c>
      <c r="U681" s="3" t="s">
        <v>10329</v>
      </c>
      <c r="V681" s="1" t="s">
        <v>33</v>
      </c>
      <c r="W681" s="1" t="s">
        <v>32</v>
      </c>
      <c r="X681" t="str">
        <f>VLOOKUP(Table_query__64[[#This Row],[Nr]],'MyTracker Export'!A:P,'MyTracker Export'!$P$1,FALSE)</f>
        <v>Finished</v>
      </c>
      <c r="Y681" t="e">
        <f>VLOOKUP(Table_query__64[[#This Row],[Nr]],'MyTracker Export'!A:Z,'MyTracker Export'!$Z$1,FALSE)</f>
        <v>#N/A</v>
      </c>
      <c r="Z681" t="str">
        <f>VLOOKUP(Table_query__64[[#This Row],[Nr]],'MyTracker Export'!A:AA,'MyTracker Export'!$AA$1,FALSE)</f>
        <v>Carlos Bravo Fernández</v>
      </c>
      <c r="AB681" s="19" t="str">
        <f>IF(Table_query__64[[#This Row],[Project status]]=Table_query__64[[#This Row],[Project Status Check]],"OK","NOK")</f>
        <v>OK</v>
      </c>
      <c r="AC681" s="19" t="e">
        <f>IF(Table_query__64[[#This Row],[PM]]=Table_query__64[[#This Row],[PM Check]],"OK","NOK")</f>
        <v>#N/A</v>
      </c>
      <c r="AD681" s="19" t="str">
        <f>IF(Table_query__64[[#This Row],[PP]]=Table_query__64[[#This Row],[Pilot Check]],"OK","NOK")</f>
        <v>NOK</v>
      </c>
      <c r="AE681" s="19"/>
    </row>
    <row r="682" spans="1:31" hidden="1" x14ac:dyDescent="0.3">
      <c r="A682" s="1" t="s">
        <v>1464</v>
      </c>
      <c r="B682" s="2" t="s">
        <v>1465</v>
      </c>
      <c r="C682" s="3" t="s">
        <v>5429</v>
      </c>
      <c r="D682" s="2" t="s">
        <v>58</v>
      </c>
      <c r="E682" s="2" t="s">
        <v>43</v>
      </c>
      <c r="F682" s="2" t="s">
        <v>122</v>
      </c>
      <c r="G682" s="4">
        <v>45301.041666666664</v>
      </c>
      <c r="H682" s="4">
        <v>45301.041666666664</v>
      </c>
      <c r="I682" s="2" t="s">
        <v>229</v>
      </c>
      <c r="J682" s="2" t="s">
        <v>266</v>
      </c>
      <c r="K682" s="2"/>
      <c r="L682" t="s">
        <v>83</v>
      </c>
      <c r="M682" s="2" t="s">
        <v>29</v>
      </c>
      <c r="N682" s="3" t="s">
        <v>8142</v>
      </c>
      <c r="O682" s="5">
        <v>0</v>
      </c>
      <c r="P682" s="5">
        <v>2468</v>
      </c>
      <c r="Q682" s="6">
        <v>2024</v>
      </c>
      <c r="R682" s="7">
        <v>2024</v>
      </c>
      <c r="T682" s="8">
        <v>2259</v>
      </c>
      <c r="U682" s="3" t="s">
        <v>10330</v>
      </c>
      <c r="V682" s="1" t="s">
        <v>33</v>
      </c>
      <c r="W682" s="1" t="s">
        <v>32</v>
      </c>
      <c r="X682" t="str">
        <f>VLOOKUP(Table_query__64[[#This Row],[Nr]],'MyTracker Export'!A:P,'MyTracker Export'!$P$1,FALSE)</f>
        <v>Finished</v>
      </c>
      <c r="Y682" t="str">
        <f>VLOOKUP(Table_query__64[[#This Row],[Nr]],'MyTracker Export'!A:Z,'MyTracker Export'!$Z$1,FALSE)</f>
        <v>Paqui Romero</v>
      </c>
      <c r="Z682" t="str">
        <f>VLOOKUP(Table_query__64[[#This Row],[Nr]],'MyTracker Export'!A:AA,'MyTracker Export'!$AA$1,FALSE)</f>
        <v>Alfredo Bartolome</v>
      </c>
      <c r="AB682" s="19" t="str">
        <f>IF(Table_query__64[[#This Row],[Project status]]=Table_query__64[[#This Row],[Project Status Check]],"OK","NOK")</f>
        <v>OK</v>
      </c>
      <c r="AC682" s="19" t="str">
        <f>IF(Table_query__64[[#This Row],[PM]]=Table_query__64[[#This Row],[PM Check]],"OK","NOK")</f>
        <v>OK</v>
      </c>
      <c r="AD682" s="19" t="str">
        <f>IF(Table_query__64[[#This Row],[PP]]=Table_query__64[[#This Row],[Pilot Check]],"OK","NOK")</f>
        <v>OK</v>
      </c>
      <c r="AE682" s="19"/>
    </row>
    <row r="683" spans="1:31" hidden="1" x14ac:dyDescent="0.3">
      <c r="A683" s="1" t="s">
        <v>1466</v>
      </c>
      <c r="B683" s="2" t="s">
        <v>1467</v>
      </c>
      <c r="C683" s="3" t="s">
        <v>5430</v>
      </c>
      <c r="D683" s="2" t="s">
        <v>53</v>
      </c>
      <c r="E683" s="2" t="s">
        <v>25</v>
      </c>
      <c r="F683" s="2" t="s">
        <v>122</v>
      </c>
      <c r="G683" s="4">
        <v>45300.041666666664</v>
      </c>
      <c r="H683" s="4">
        <v>45365.041666666664</v>
      </c>
      <c r="I683" s="2" t="s">
        <v>1249</v>
      </c>
      <c r="J683" s="2" t="s">
        <v>263</v>
      </c>
      <c r="K683" s="2" t="s">
        <v>141</v>
      </c>
      <c r="L683" t="s">
        <v>789</v>
      </c>
      <c r="M683" s="2" t="s">
        <v>59</v>
      </c>
      <c r="N683" s="3" t="s">
        <v>8143</v>
      </c>
      <c r="O683" s="5">
        <v>0</v>
      </c>
      <c r="P683" s="5">
        <v>9180</v>
      </c>
      <c r="Q683" s="6">
        <v>2024</v>
      </c>
      <c r="R683" s="7">
        <v>2024</v>
      </c>
      <c r="T683" s="8">
        <v>2258</v>
      </c>
      <c r="U683" s="3" t="s">
        <v>10331</v>
      </c>
      <c r="V683" s="1" t="s">
        <v>33</v>
      </c>
      <c r="W683" s="1" t="s">
        <v>32</v>
      </c>
      <c r="X683" t="str">
        <f>VLOOKUP(Table_query__64[[#This Row],[Nr]],'MyTracker Export'!A:P,'MyTracker Export'!$P$1,FALSE)</f>
        <v>Finished</v>
      </c>
      <c r="Y683" t="str">
        <f>VLOOKUP(Table_query__64[[#This Row],[Nr]],'MyTracker Export'!A:Z,'MyTracker Export'!$Z$1,FALSE)</f>
        <v>Oussema Baccour</v>
      </c>
      <c r="Z683" t="str">
        <f>VLOOKUP(Table_query__64[[#This Row],[Nr]],'MyTracker Export'!A:AA,'MyTracker Export'!$AA$1,FALSE)</f>
        <v>Carlos Bravo Fernández</v>
      </c>
      <c r="AB683" s="19" t="str">
        <f>IF(Table_query__64[[#This Row],[Project status]]=Table_query__64[[#This Row],[Project Status Check]],"OK","NOK")</f>
        <v>OK</v>
      </c>
      <c r="AC683" s="19" t="str">
        <f>IF(Table_query__64[[#This Row],[PM]]=Table_query__64[[#This Row],[PM Check]],"OK","NOK")</f>
        <v>OK</v>
      </c>
      <c r="AD683" s="19" t="str">
        <f>IF(Table_query__64[[#This Row],[PP]]=Table_query__64[[#This Row],[Pilot Check]],"OK","NOK")</f>
        <v>NOK</v>
      </c>
      <c r="AE683" s="19"/>
    </row>
    <row r="684" spans="1:31" hidden="1" x14ac:dyDescent="0.3">
      <c r="A684" s="1" t="s">
        <v>1468</v>
      </c>
      <c r="B684" s="2" t="s">
        <v>905</v>
      </c>
      <c r="C684" s="3" t="s">
        <v>5431</v>
      </c>
      <c r="D684" s="2" t="s">
        <v>38</v>
      </c>
      <c r="E684" s="2" t="s">
        <v>36</v>
      </c>
      <c r="F684" s="2" t="s">
        <v>122</v>
      </c>
      <c r="G684" s="4">
        <v>45300.041666666664</v>
      </c>
      <c r="H684" s="4">
        <v>45562.083333333336</v>
      </c>
      <c r="I684" s="2" t="s">
        <v>694</v>
      </c>
      <c r="J684" s="2" t="s">
        <v>40</v>
      </c>
      <c r="K684" s="2" t="s">
        <v>131</v>
      </c>
      <c r="L684" t="s">
        <v>1469</v>
      </c>
      <c r="M684" s="2" t="s">
        <v>29</v>
      </c>
      <c r="N684" s="3" t="s">
        <v>8144</v>
      </c>
      <c r="O684" s="5">
        <v>2800000</v>
      </c>
      <c r="P684" s="5">
        <v>382030.3</v>
      </c>
      <c r="Q684" s="6">
        <v>2024</v>
      </c>
      <c r="R684" s="7">
        <v>2024</v>
      </c>
      <c r="T684" s="8">
        <v>2257</v>
      </c>
      <c r="U684" s="3" t="s">
        <v>10332</v>
      </c>
      <c r="V684" s="1" t="s">
        <v>33</v>
      </c>
      <c r="W684" s="1" t="s">
        <v>32</v>
      </c>
      <c r="X684" t="str">
        <f>VLOOKUP(Table_query__64[[#This Row],[Nr]],'MyTracker Export'!A:P,'MyTracker Export'!$P$1,FALSE)</f>
        <v>Finished</v>
      </c>
      <c r="Y684" t="e">
        <f>VLOOKUP(Table_query__64[[#This Row],[Nr]],'MyTracker Export'!A:Z,'MyTracker Export'!$Z$1,FALSE)</f>
        <v>#N/A</v>
      </c>
      <c r="Z684" t="str">
        <f>VLOOKUP(Table_query__64[[#This Row],[Nr]],'MyTracker Export'!A:AA,'MyTracker Export'!$AA$1,FALSE)</f>
        <v>Karel De Swert</v>
      </c>
      <c r="AB684" s="19" t="str">
        <f>IF(Table_query__64[[#This Row],[Project status]]=Table_query__64[[#This Row],[Project Status Check]],"OK","NOK")</f>
        <v>OK</v>
      </c>
      <c r="AC684" s="19" t="e">
        <f>IF(Table_query__64[[#This Row],[PM]]=Table_query__64[[#This Row],[PM Check]],"OK","NOK")</f>
        <v>#N/A</v>
      </c>
      <c r="AD684" s="19" t="str">
        <f>IF(Table_query__64[[#This Row],[PP]]=Table_query__64[[#This Row],[Pilot Check]],"OK","NOK")</f>
        <v>OK</v>
      </c>
      <c r="AE684" s="19"/>
    </row>
    <row r="685" spans="1:31" hidden="1" x14ac:dyDescent="0.3">
      <c r="A685" s="1" t="s">
        <v>1470</v>
      </c>
      <c r="B685" s="2" t="s">
        <v>376</v>
      </c>
      <c r="C685" s="3" t="s">
        <v>5432</v>
      </c>
      <c r="D685" s="2" t="s">
        <v>64</v>
      </c>
      <c r="E685" s="2" t="s">
        <v>82</v>
      </c>
      <c r="F685" s="2" t="s">
        <v>122</v>
      </c>
      <c r="G685" s="4">
        <v>45293.041666666664</v>
      </c>
      <c r="H685" s="4">
        <v>46054.041666666664</v>
      </c>
      <c r="I685" s="2" t="s">
        <v>378</v>
      </c>
      <c r="J685" s="2" t="s">
        <v>270</v>
      </c>
      <c r="K685" s="2" t="s">
        <v>141</v>
      </c>
      <c r="L685" t="s">
        <v>1471</v>
      </c>
      <c r="M685" s="2" t="s">
        <v>29</v>
      </c>
      <c r="N685" s="3" t="s">
        <v>8145</v>
      </c>
      <c r="O685" s="5">
        <v>30</v>
      </c>
      <c r="P685" s="5">
        <v>1025577.88</v>
      </c>
      <c r="Q685" s="6">
        <v>2024</v>
      </c>
      <c r="R685" s="7">
        <v>2026</v>
      </c>
      <c r="T685" s="8">
        <v>2256</v>
      </c>
      <c r="U685" s="3" t="s">
        <v>10333</v>
      </c>
      <c r="V685" s="1" t="s">
        <v>33</v>
      </c>
      <c r="W685" s="1" t="s">
        <v>32</v>
      </c>
      <c r="X685" t="str">
        <f>VLOOKUP(Table_query__64[[#This Row],[Nr]],'MyTracker Export'!A:P,'MyTracker Export'!$P$1,FALSE)</f>
        <v>Finished</v>
      </c>
      <c r="Y685" t="str">
        <f>VLOOKUP(Table_query__64[[#This Row],[Nr]],'MyTracker Export'!A:Z,'MyTracker Export'!$Z$1,FALSE)</f>
        <v>Sassi Seddik</v>
      </c>
      <c r="Z685" t="str">
        <f>VLOOKUP(Table_query__64[[#This Row],[Nr]],'MyTracker Export'!A:AA,'MyTracker Export'!$AA$1,FALSE)</f>
        <v>Damien Hemmeryckx</v>
      </c>
      <c r="AB685" s="19" t="str">
        <f>IF(Table_query__64[[#This Row],[Project status]]=Table_query__64[[#This Row],[Project Status Check]],"OK","NOK")</f>
        <v>OK</v>
      </c>
      <c r="AC685" s="19" t="str">
        <f>IF(Table_query__64[[#This Row],[PM]]=Table_query__64[[#This Row],[PM Check]],"OK","NOK")</f>
        <v>OK</v>
      </c>
      <c r="AD685" s="19" t="str">
        <f>IF(Table_query__64[[#This Row],[PP]]=Table_query__64[[#This Row],[Pilot Check]],"OK","NOK")</f>
        <v>OK</v>
      </c>
      <c r="AE685" s="19"/>
    </row>
    <row r="686" spans="1:31" x14ac:dyDescent="0.3">
      <c r="A686" s="1" t="s">
        <v>1472</v>
      </c>
      <c r="B686" s="2" t="s">
        <v>161</v>
      </c>
      <c r="C686" s="3" t="s">
        <v>5433</v>
      </c>
      <c r="D686" s="2" t="s">
        <v>27</v>
      </c>
      <c r="E686" s="2" t="s">
        <v>25</v>
      </c>
      <c r="F686" s="2" t="s">
        <v>28</v>
      </c>
      <c r="G686" s="4">
        <v>45289.041666666664</v>
      </c>
      <c r="H686" s="4"/>
      <c r="I686" s="2" t="s">
        <v>1092</v>
      </c>
      <c r="J686" s="2" t="s">
        <v>30</v>
      </c>
      <c r="K686" s="2"/>
      <c r="L686" t="s">
        <v>1368</v>
      </c>
      <c r="M686" s="2" t="s">
        <v>29</v>
      </c>
      <c r="N686" s="3" t="s">
        <v>8146</v>
      </c>
      <c r="O686" s="5">
        <v>0</v>
      </c>
      <c r="P686" s="5">
        <v>385643.39</v>
      </c>
      <c r="Q686" s="6">
        <v>2023</v>
      </c>
      <c r="R686" s="7" t="s">
        <v>31</v>
      </c>
      <c r="T686" s="8">
        <v>2254</v>
      </c>
      <c r="U686" s="3" t="s">
        <v>10334</v>
      </c>
      <c r="V686" s="1" t="s">
        <v>33</v>
      </c>
      <c r="W686" s="1" t="s">
        <v>32</v>
      </c>
      <c r="X686" t="str">
        <f>VLOOKUP(Table_query__64[[#This Row],[Nr]],'MyTracker Export'!A:P,'MyTracker Export'!$P$1,FALSE)</f>
        <v>Finished</v>
      </c>
      <c r="Y686" t="str">
        <f>VLOOKUP(Table_query__64[[#This Row],[Nr]],'MyTracker Export'!A:Z,'MyTracker Export'!$Z$1,FALSE)</f>
        <v>Nejah Walha</v>
      </c>
      <c r="Z686" t="str">
        <f>VLOOKUP(Table_query__64[[#This Row],[Nr]],'MyTracker Export'!A:AA,'MyTracker Export'!$AA$1,FALSE)</f>
        <v>Wissem Bensaid</v>
      </c>
      <c r="AB686" s="19" t="str">
        <f>IF(Table_query__64[[#This Row],[Project status]]=Table_query__64[[#This Row],[Project Status Check]],"OK","NOK")</f>
        <v>NOK</v>
      </c>
      <c r="AC686" s="19" t="str">
        <f>IF(Table_query__64[[#This Row],[PM]]=Table_query__64[[#This Row],[PM Check]],"OK","NOK")</f>
        <v>OK</v>
      </c>
      <c r="AD686" s="19" t="str">
        <f>IF(Table_query__64[[#This Row],[PP]]=Table_query__64[[#This Row],[Pilot Check]],"OK","NOK")</f>
        <v>OK</v>
      </c>
      <c r="AE686" s="19"/>
    </row>
    <row r="687" spans="1:31" hidden="1" x14ac:dyDescent="0.3">
      <c r="A687" s="1" t="s">
        <v>1473</v>
      </c>
      <c r="B687" s="2" t="s">
        <v>964</v>
      </c>
      <c r="C687" s="3" t="s">
        <v>5434</v>
      </c>
      <c r="D687" s="2" t="s">
        <v>27</v>
      </c>
      <c r="E687" s="2" t="s">
        <v>82</v>
      </c>
      <c r="F687" s="2" t="s">
        <v>122</v>
      </c>
      <c r="G687" s="4">
        <v>45289.041666666664</v>
      </c>
      <c r="H687" s="4">
        <v>45778.083333333336</v>
      </c>
      <c r="I687" s="2" t="s">
        <v>965</v>
      </c>
      <c r="J687" s="2" t="s">
        <v>30</v>
      </c>
      <c r="K687" s="2"/>
      <c r="L687" t="s">
        <v>1474</v>
      </c>
      <c r="M687" s="2" t="s">
        <v>29</v>
      </c>
      <c r="N687" s="3" t="s">
        <v>8147</v>
      </c>
      <c r="O687" s="5">
        <v>0</v>
      </c>
      <c r="P687" s="5">
        <v>18499.990000000002</v>
      </c>
      <c r="Q687" s="6">
        <v>2023</v>
      </c>
      <c r="R687" s="7">
        <v>2025</v>
      </c>
      <c r="T687" s="8">
        <v>2253</v>
      </c>
      <c r="U687" s="3" t="s">
        <v>10335</v>
      </c>
      <c r="V687" s="1" t="s">
        <v>33</v>
      </c>
      <c r="W687" s="1" t="s">
        <v>32</v>
      </c>
      <c r="X687" t="str">
        <f>VLOOKUP(Table_query__64[[#This Row],[Nr]],'MyTracker Export'!A:P,'MyTracker Export'!$P$1,FALSE)</f>
        <v>Finished</v>
      </c>
      <c r="Y687" t="str">
        <f>VLOOKUP(Table_query__64[[#This Row],[Nr]],'MyTracker Export'!A:Z,'MyTracker Export'!$Z$1,FALSE)</f>
        <v>Fedi Saadaoui</v>
      </c>
      <c r="Z687" t="str">
        <f>VLOOKUP(Table_query__64[[#This Row],[Nr]],'MyTracker Export'!A:AA,'MyTracker Export'!$AA$1,FALSE)</f>
        <v>Wissem Bensaid</v>
      </c>
      <c r="AB687" s="19" t="str">
        <f>IF(Table_query__64[[#This Row],[Project status]]=Table_query__64[[#This Row],[Project Status Check]],"OK","NOK")</f>
        <v>OK</v>
      </c>
      <c r="AC687" s="19" t="str">
        <f>IF(Table_query__64[[#This Row],[PM]]=Table_query__64[[#This Row],[PM Check]],"OK","NOK")</f>
        <v>OK</v>
      </c>
      <c r="AD687" s="19" t="str">
        <f>IF(Table_query__64[[#This Row],[PP]]=Table_query__64[[#This Row],[Pilot Check]],"OK","NOK")</f>
        <v>OK</v>
      </c>
      <c r="AE687" s="19"/>
    </row>
    <row r="688" spans="1:31" hidden="1" x14ac:dyDescent="0.3">
      <c r="A688" s="1" t="s">
        <v>1475</v>
      </c>
      <c r="B688" s="2" t="s">
        <v>964</v>
      </c>
      <c r="C688" s="3" t="s">
        <v>5435</v>
      </c>
      <c r="D688" s="2" t="s">
        <v>27</v>
      </c>
      <c r="E688" s="2" t="s">
        <v>82</v>
      </c>
      <c r="F688" s="2" t="s">
        <v>122</v>
      </c>
      <c r="G688" s="4">
        <v>45289.041666666664</v>
      </c>
      <c r="H688" s="4">
        <v>45778.083333333336</v>
      </c>
      <c r="I688" s="2" t="s">
        <v>965</v>
      </c>
      <c r="J688" s="2" t="s">
        <v>30</v>
      </c>
      <c r="K688" s="2"/>
      <c r="L688" t="s">
        <v>144</v>
      </c>
      <c r="M688" s="2" t="s">
        <v>29</v>
      </c>
      <c r="N688" s="3" t="s">
        <v>8148</v>
      </c>
      <c r="O688" s="5">
        <v>0</v>
      </c>
      <c r="P688" s="5">
        <v>3787.48</v>
      </c>
      <c r="Q688" s="6">
        <v>2023</v>
      </c>
      <c r="R688" s="7">
        <v>2025</v>
      </c>
      <c r="T688" s="8">
        <v>2252</v>
      </c>
      <c r="U688" s="3" t="s">
        <v>10336</v>
      </c>
      <c r="V688" s="1" t="s">
        <v>33</v>
      </c>
      <c r="W688" s="1" t="s">
        <v>32</v>
      </c>
      <c r="X688" t="str">
        <f>VLOOKUP(Table_query__64[[#This Row],[Nr]],'MyTracker Export'!A:P,'MyTracker Export'!$P$1,FALSE)</f>
        <v>Finished</v>
      </c>
      <c r="Y688" t="str">
        <f>VLOOKUP(Table_query__64[[#This Row],[Nr]],'MyTracker Export'!A:Z,'MyTracker Export'!$Z$1,FALSE)</f>
        <v>Fedi Saadaoui</v>
      </c>
      <c r="Z688" t="str">
        <f>VLOOKUP(Table_query__64[[#This Row],[Nr]],'MyTracker Export'!A:AA,'MyTracker Export'!$AA$1,FALSE)</f>
        <v>Wissem Bensaid</v>
      </c>
      <c r="AB688" s="19" t="str">
        <f>IF(Table_query__64[[#This Row],[Project status]]=Table_query__64[[#This Row],[Project Status Check]],"OK","NOK")</f>
        <v>OK</v>
      </c>
      <c r="AC688" s="19" t="str">
        <f>IF(Table_query__64[[#This Row],[PM]]=Table_query__64[[#This Row],[PM Check]],"OK","NOK")</f>
        <v>OK</v>
      </c>
      <c r="AD688" s="19" t="str">
        <f>IF(Table_query__64[[#This Row],[PP]]=Table_query__64[[#This Row],[Pilot Check]],"OK","NOK")</f>
        <v>OK</v>
      </c>
      <c r="AE688" s="19"/>
    </row>
    <row r="689" spans="1:31" hidden="1" x14ac:dyDescent="0.3">
      <c r="A689" s="1" t="s">
        <v>1476</v>
      </c>
      <c r="B689" s="2" t="s">
        <v>964</v>
      </c>
      <c r="C689" s="3" t="s">
        <v>5436</v>
      </c>
      <c r="D689" s="2" t="s">
        <v>27</v>
      </c>
      <c r="E689" s="2" t="s">
        <v>82</v>
      </c>
      <c r="F689" s="2" t="s">
        <v>122</v>
      </c>
      <c r="G689" s="4">
        <v>45289.041666666664</v>
      </c>
      <c r="H689" s="4">
        <v>45778.083333333336</v>
      </c>
      <c r="I689" s="2" t="s">
        <v>965</v>
      </c>
      <c r="J689" s="2" t="s">
        <v>30</v>
      </c>
      <c r="K689" s="2"/>
      <c r="L689" t="s">
        <v>144</v>
      </c>
      <c r="M689" s="2" t="s">
        <v>29</v>
      </c>
      <c r="N689" s="3" t="s">
        <v>8149</v>
      </c>
      <c r="O689" s="5">
        <v>0</v>
      </c>
      <c r="P689" s="5">
        <v>4325.5</v>
      </c>
      <c r="Q689" s="6">
        <v>2023</v>
      </c>
      <c r="R689" s="7">
        <v>2025</v>
      </c>
      <c r="T689" s="8">
        <v>2251</v>
      </c>
      <c r="U689" s="3" t="s">
        <v>10337</v>
      </c>
      <c r="V689" s="1" t="s">
        <v>33</v>
      </c>
      <c r="W689" s="1" t="s">
        <v>32</v>
      </c>
      <c r="X689" t="str">
        <f>VLOOKUP(Table_query__64[[#This Row],[Nr]],'MyTracker Export'!A:P,'MyTracker Export'!$P$1,FALSE)</f>
        <v>Finished</v>
      </c>
      <c r="Y689" t="str">
        <f>VLOOKUP(Table_query__64[[#This Row],[Nr]],'MyTracker Export'!A:Z,'MyTracker Export'!$Z$1,FALSE)</f>
        <v>Fedi Saadaoui</v>
      </c>
      <c r="Z689" t="str">
        <f>VLOOKUP(Table_query__64[[#This Row],[Nr]],'MyTracker Export'!A:AA,'MyTracker Export'!$AA$1,FALSE)</f>
        <v>Wissem Bensaid</v>
      </c>
      <c r="AB689" s="19" t="str">
        <f>IF(Table_query__64[[#This Row],[Project status]]=Table_query__64[[#This Row],[Project Status Check]],"OK","NOK")</f>
        <v>OK</v>
      </c>
      <c r="AC689" s="19" t="str">
        <f>IF(Table_query__64[[#This Row],[PM]]=Table_query__64[[#This Row],[PM Check]],"OK","NOK")</f>
        <v>OK</v>
      </c>
      <c r="AD689" s="19" t="str">
        <f>IF(Table_query__64[[#This Row],[PP]]=Table_query__64[[#This Row],[Pilot Check]],"OK","NOK")</f>
        <v>OK</v>
      </c>
      <c r="AE689" s="19"/>
    </row>
    <row r="690" spans="1:31" hidden="1" x14ac:dyDescent="0.3">
      <c r="A690" s="1" t="s">
        <v>1477</v>
      </c>
      <c r="B690" s="2" t="s">
        <v>985</v>
      </c>
      <c r="C690" s="3" t="s">
        <v>5437</v>
      </c>
      <c r="D690" s="2" t="s">
        <v>27</v>
      </c>
      <c r="E690" s="2" t="s">
        <v>25</v>
      </c>
      <c r="F690" s="2" t="s">
        <v>122</v>
      </c>
      <c r="G690" s="4">
        <v>45285.041666666664</v>
      </c>
      <c r="H690" s="4">
        <v>45778.083333333336</v>
      </c>
      <c r="I690" s="2" t="s">
        <v>965</v>
      </c>
      <c r="J690" s="2" t="s">
        <v>30</v>
      </c>
      <c r="K690" s="2"/>
      <c r="L690" t="s">
        <v>573</v>
      </c>
      <c r="M690" s="2" t="s">
        <v>29</v>
      </c>
      <c r="N690" s="3" t="s">
        <v>8150</v>
      </c>
      <c r="O690" s="5">
        <v>0</v>
      </c>
      <c r="P690" s="5">
        <v>14790.72</v>
      </c>
      <c r="Q690" s="6">
        <v>2023</v>
      </c>
      <c r="R690" s="7">
        <v>2025</v>
      </c>
      <c r="T690" s="8">
        <v>2250</v>
      </c>
      <c r="U690" s="3" t="s">
        <v>10338</v>
      </c>
      <c r="V690" s="1" t="s">
        <v>33</v>
      </c>
      <c r="W690" s="1" t="s">
        <v>32</v>
      </c>
      <c r="X690" t="str">
        <f>VLOOKUP(Table_query__64[[#This Row],[Nr]],'MyTracker Export'!A:P,'MyTracker Export'!$P$1,FALSE)</f>
        <v>Finished</v>
      </c>
      <c r="Y690" t="str">
        <f>VLOOKUP(Table_query__64[[#This Row],[Nr]],'MyTracker Export'!A:Z,'MyTracker Export'!$Z$1,FALSE)</f>
        <v>Fedi Saadaoui</v>
      </c>
      <c r="Z690" t="str">
        <f>VLOOKUP(Table_query__64[[#This Row],[Nr]],'MyTracker Export'!A:AA,'MyTracker Export'!$AA$1,FALSE)</f>
        <v>Wissem Bensaid</v>
      </c>
      <c r="AB690" s="19" t="str">
        <f>IF(Table_query__64[[#This Row],[Project status]]=Table_query__64[[#This Row],[Project Status Check]],"OK","NOK")</f>
        <v>OK</v>
      </c>
      <c r="AC690" s="19" t="str">
        <f>IF(Table_query__64[[#This Row],[PM]]=Table_query__64[[#This Row],[PM Check]],"OK","NOK")</f>
        <v>OK</v>
      </c>
      <c r="AD690" s="19" t="str">
        <f>IF(Table_query__64[[#This Row],[PP]]=Table_query__64[[#This Row],[Pilot Check]],"OK","NOK")</f>
        <v>OK</v>
      </c>
      <c r="AE690" s="19"/>
    </row>
    <row r="691" spans="1:31" hidden="1" x14ac:dyDescent="0.3">
      <c r="A691" s="1" t="s">
        <v>1478</v>
      </c>
      <c r="B691" s="2" t="s">
        <v>1479</v>
      </c>
      <c r="C691" s="3" t="s">
        <v>5438</v>
      </c>
      <c r="D691" s="2" t="s">
        <v>27</v>
      </c>
      <c r="E691" s="2" t="s">
        <v>75</v>
      </c>
      <c r="F691" s="2" t="s">
        <v>122</v>
      </c>
      <c r="G691" s="4">
        <v>45285.041666666664</v>
      </c>
      <c r="H691" s="4">
        <v>45779.083333333336</v>
      </c>
      <c r="I691" s="2" t="s">
        <v>596</v>
      </c>
      <c r="J691" s="2" t="s">
        <v>30</v>
      </c>
      <c r="K691" s="2"/>
      <c r="L691" t="s">
        <v>144</v>
      </c>
      <c r="M691" s="2" t="s">
        <v>29</v>
      </c>
      <c r="N691" s="3" t="s">
        <v>8151</v>
      </c>
      <c r="O691" s="5">
        <v>0</v>
      </c>
      <c r="P691" s="5">
        <v>500.06</v>
      </c>
      <c r="Q691" s="6">
        <v>2023</v>
      </c>
      <c r="R691" s="7">
        <v>2025</v>
      </c>
      <c r="T691" s="8">
        <v>2249</v>
      </c>
      <c r="U691" s="3" t="s">
        <v>10339</v>
      </c>
      <c r="V691" s="1" t="s">
        <v>33</v>
      </c>
      <c r="W691" s="1" t="s">
        <v>32</v>
      </c>
      <c r="X691" t="str">
        <f>VLOOKUP(Table_query__64[[#This Row],[Nr]],'MyTracker Export'!A:P,'MyTracker Export'!$P$1,FALSE)</f>
        <v>Finished</v>
      </c>
      <c r="Y691" t="str">
        <f>VLOOKUP(Table_query__64[[#This Row],[Nr]],'MyTracker Export'!A:Z,'MyTracker Export'!$Z$1,FALSE)</f>
        <v>Ahmed KAMMOUN</v>
      </c>
      <c r="Z691" t="str">
        <f>VLOOKUP(Table_query__64[[#This Row],[Nr]],'MyTracker Export'!A:AA,'MyTracker Export'!$AA$1,FALSE)</f>
        <v>Wissem Bensaid</v>
      </c>
      <c r="AB691" s="19" t="str">
        <f>IF(Table_query__64[[#This Row],[Project status]]=Table_query__64[[#This Row],[Project Status Check]],"OK","NOK")</f>
        <v>OK</v>
      </c>
      <c r="AC691" s="19" t="str">
        <f>IF(Table_query__64[[#This Row],[PM]]=Table_query__64[[#This Row],[PM Check]],"OK","NOK")</f>
        <v>OK</v>
      </c>
      <c r="AD691" s="19" t="str">
        <f>IF(Table_query__64[[#This Row],[PP]]=Table_query__64[[#This Row],[Pilot Check]],"OK","NOK")</f>
        <v>OK</v>
      </c>
      <c r="AE691" s="19"/>
    </row>
    <row r="692" spans="1:31" hidden="1" x14ac:dyDescent="0.3">
      <c r="A692" s="1" t="s">
        <v>1480</v>
      </c>
      <c r="B692" s="2" t="s">
        <v>195</v>
      </c>
      <c r="C692" s="3" t="s">
        <v>5439</v>
      </c>
      <c r="D692" s="2" t="s">
        <v>27</v>
      </c>
      <c r="E692" s="2" t="s">
        <v>25</v>
      </c>
      <c r="F692" s="2" t="s">
        <v>122</v>
      </c>
      <c r="G692" s="4">
        <v>45285.041666666664</v>
      </c>
      <c r="H692" s="4">
        <v>45778.083333333336</v>
      </c>
      <c r="I692" s="2" t="s">
        <v>677</v>
      </c>
      <c r="J692" s="2" t="s">
        <v>30</v>
      </c>
      <c r="K692" s="2"/>
      <c r="L692" t="s">
        <v>144</v>
      </c>
      <c r="M692" s="2" t="s">
        <v>29</v>
      </c>
      <c r="N692" s="3" t="s">
        <v>8152</v>
      </c>
      <c r="O692" s="5">
        <v>0</v>
      </c>
      <c r="P692" s="5">
        <v>3500.01</v>
      </c>
      <c r="Q692" s="6">
        <v>2023</v>
      </c>
      <c r="R692" s="7">
        <v>2025</v>
      </c>
      <c r="T692" s="8">
        <v>2248</v>
      </c>
      <c r="U692" s="3" t="s">
        <v>10340</v>
      </c>
      <c r="V692" s="1" t="s">
        <v>33</v>
      </c>
      <c r="W692" s="1" t="s">
        <v>32</v>
      </c>
      <c r="X692" t="str">
        <f>VLOOKUP(Table_query__64[[#This Row],[Nr]],'MyTracker Export'!A:P,'MyTracker Export'!$P$1,FALSE)</f>
        <v>Finished</v>
      </c>
      <c r="Y692" t="str">
        <f>VLOOKUP(Table_query__64[[#This Row],[Nr]],'MyTracker Export'!A:Z,'MyTracker Export'!$Z$1,FALSE)</f>
        <v>Houssem Bac Ali</v>
      </c>
      <c r="Z692" t="str">
        <f>VLOOKUP(Table_query__64[[#This Row],[Nr]],'MyTracker Export'!A:AA,'MyTracker Export'!$AA$1,FALSE)</f>
        <v>Wissem Bensaid</v>
      </c>
      <c r="AB692" s="19" t="str">
        <f>IF(Table_query__64[[#This Row],[Project status]]=Table_query__64[[#This Row],[Project Status Check]],"OK","NOK")</f>
        <v>OK</v>
      </c>
      <c r="AC692" s="19" t="str">
        <f>IF(Table_query__64[[#This Row],[PM]]=Table_query__64[[#This Row],[PM Check]],"OK","NOK")</f>
        <v>OK</v>
      </c>
      <c r="AD692" s="19" t="str">
        <f>IF(Table_query__64[[#This Row],[PP]]=Table_query__64[[#This Row],[Pilot Check]],"OK","NOK")</f>
        <v>OK</v>
      </c>
      <c r="AE692" s="19"/>
    </row>
    <row r="693" spans="1:31" hidden="1" x14ac:dyDescent="0.3">
      <c r="A693" s="1" t="s">
        <v>1481</v>
      </c>
      <c r="B693" s="2" t="s">
        <v>438</v>
      </c>
      <c r="C693" s="3" t="s">
        <v>5440</v>
      </c>
      <c r="D693" s="2" t="s">
        <v>27</v>
      </c>
      <c r="E693" s="2" t="s">
        <v>25</v>
      </c>
      <c r="F693" s="2" t="s">
        <v>122</v>
      </c>
      <c r="G693" s="4">
        <v>45285.041666666664</v>
      </c>
      <c r="H693" s="4">
        <v>45778.083333333336</v>
      </c>
      <c r="I693" s="2" t="s">
        <v>498</v>
      </c>
      <c r="J693" s="2" t="s">
        <v>30</v>
      </c>
      <c r="K693" s="2"/>
      <c r="L693" t="s">
        <v>144</v>
      </c>
      <c r="M693" s="2" t="s">
        <v>29</v>
      </c>
      <c r="N693" s="3" t="s">
        <v>8153</v>
      </c>
      <c r="O693" s="5">
        <v>0</v>
      </c>
      <c r="P693" s="5">
        <v>1890.92</v>
      </c>
      <c r="Q693" s="6">
        <v>2023</v>
      </c>
      <c r="R693" s="7">
        <v>2025</v>
      </c>
      <c r="T693" s="8">
        <v>2247</v>
      </c>
      <c r="U693" s="3" t="s">
        <v>10341</v>
      </c>
      <c r="V693" s="1" t="s">
        <v>33</v>
      </c>
      <c r="W693" s="1" t="s">
        <v>32</v>
      </c>
      <c r="X693" t="str">
        <f>VLOOKUP(Table_query__64[[#This Row],[Nr]],'MyTracker Export'!A:P,'MyTracker Export'!$P$1,FALSE)</f>
        <v>Finished</v>
      </c>
      <c r="Y693" t="str">
        <f>VLOOKUP(Table_query__64[[#This Row],[Nr]],'MyTracker Export'!A:Z,'MyTracker Export'!$Z$1,FALSE)</f>
        <v>Zied Maghrebi</v>
      </c>
      <c r="Z693" t="str">
        <f>VLOOKUP(Table_query__64[[#This Row],[Nr]],'MyTracker Export'!A:AA,'MyTracker Export'!$AA$1,FALSE)</f>
        <v>Wissem Bensaid</v>
      </c>
      <c r="AB693" s="19" t="str">
        <f>IF(Table_query__64[[#This Row],[Project status]]=Table_query__64[[#This Row],[Project Status Check]],"OK","NOK")</f>
        <v>OK</v>
      </c>
      <c r="AC693" s="19" t="str">
        <f>IF(Table_query__64[[#This Row],[PM]]=Table_query__64[[#This Row],[PM Check]],"OK","NOK")</f>
        <v>OK</v>
      </c>
      <c r="AD693" s="19" t="str">
        <f>IF(Table_query__64[[#This Row],[PP]]=Table_query__64[[#This Row],[Pilot Check]],"OK","NOK")</f>
        <v>OK</v>
      </c>
      <c r="AE693" s="19"/>
    </row>
    <row r="694" spans="1:31" hidden="1" x14ac:dyDescent="0.3">
      <c r="A694" s="1" t="s">
        <v>1482</v>
      </c>
      <c r="B694" s="2" t="s">
        <v>1090</v>
      </c>
      <c r="C694" s="3" t="s">
        <v>5441</v>
      </c>
      <c r="D694" s="2" t="s">
        <v>27</v>
      </c>
      <c r="E694" s="2" t="s">
        <v>25</v>
      </c>
      <c r="F694" s="2" t="s">
        <v>122</v>
      </c>
      <c r="G694" s="4">
        <v>45285.041666666664</v>
      </c>
      <c r="H694" s="4">
        <v>45778.083333333336</v>
      </c>
      <c r="I694" s="2" t="s">
        <v>1142</v>
      </c>
      <c r="J694" s="2" t="s">
        <v>30</v>
      </c>
      <c r="K694" s="2"/>
      <c r="L694" t="s">
        <v>1141</v>
      </c>
      <c r="M694" s="2" t="s">
        <v>29</v>
      </c>
      <c r="N694" s="3" t="s">
        <v>8154</v>
      </c>
      <c r="O694" s="5">
        <v>0</v>
      </c>
      <c r="P694" s="5">
        <v>15180</v>
      </c>
      <c r="Q694" s="6">
        <v>2023</v>
      </c>
      <c r="R694" s="7">
        <v>2025</v>
      </c>
      <c r="T694" s="8">
        <v>2246</v>
      </c>
      <c r="U694" s="3" t="s">
        <v>10342</v>
      </c>
      <c r="V694" s="1" t="s">
        <v>33</v>
      </c>
      <c r="W694" s="1" t="s">
        <v>32</v>
      </c>
      <c r="X694" t="str">
        <f>VLOOKUP(Table_query__64[[#This Row],[Nr]],'MyTracker Export'!A:P,'MyTracker Export'!$P$1,FALSE)</f>
        <v>Finished</v>
      </c>
      <c r="Y694" t="str">
        <f>VLOOKUP(Table_query__64[[#This Row],[Nr]],'MyTracker Export'!A:Z,'MyTracker Export'!$Z$1,FALSE)</f>
        <v>Ahmed Chalbi</v>
      </c>
      <c r="Z694" t="str">
        <f>VLOOKUP(Table_query__64[[#This Row],[Nr]],'MyTracker Export'!A:AA,'MyTracker Export'!$AA$1,FALSE)</f>
        <v>Wissem Bensaid</v>
      </c>
      <c r="AB694" s="19" t="str">
        <f>IF(Table_query__64[[#This Row],[Project status]]=Table_query__64[[#This Row],[Project Status Check]],"OK","NOK")</f>
        <v>OK</v>
      </c>
      <c r="AC694" s="19" t="str">
        <f>IF(Table_query__64[[#This Row],[PM]]=Table_query__64[[#This Row],[PM Check]],"OK","NOK")</f>
        <v>OK</v>
      </c>
      <c r="AD694" s="19" t="str">
        <f>IF(Table_query__64[[#This Row],[PP]]=Table_query__64[[#This Row],[Pilot Check]],"OK","NOK")</f>
        <v>OK</v>
      </c>
      <c r="AE694" s="19"/>
    </row>
    <row r="695" spans="1:31" hidden="1" x14ac:dyDescent="0.3">
      <c r="A695" s="1" t="s">
        <v>1483</v>
      </c>
      <c r="B695" s="2" t="s">
        <v>195</v>
      </c>
      <c r="C695" s="3" t="s">
        <v>5442</v>
      </c>
      <c r="D695" s="2" t="s">
        <v>27</v>
      </c>
      <c r="E695" s="2" t="s">
        <v>25</v>
      </c>
      <c r="F695" s="2" t="s">
        <v>122</v>
      </c>
      <c r="G695" s="4">
        <v>45285.041666666664</v>
      </c>
      <c r="H695" s="4">
        <v>45778.083333333336</v>
      </c>
      <c r="I695" s="2" t="s">
        <v>677</v>
      </c>
      <c r="J695" s="2" t="s">
        <v>30</v>
      </c>
      <c r="K695" s="2"/>
      <c r="L695" t="s">
        <v>1141</v>
      </c>
      <c r="M695" s="2" t="s">
        <v>29</v>
      </c>
      <c r="N695" s="3" t="s">
        <v>8155</v>
      </c>
      <c r="O695" s="5">
        <v>0</v>
      </c>
      <c r="P695" s="5">
        <v>15000</v>
      </c>
      <c r="Q695" s="6">
        <v>2023</v>
      </c>
      <c r="R695" s="7">
        <v>2025</v>
      </c>
      <c r="T695" s="8">
        <v>2245</v>
      </c>
      <c r="U695" s="3" t="s">
        <v>10343</v>
      </c>
      <c r="V695" s="1" t="s">
        <v>33</v>
      </c>
      <c r="W695" s="1" t="s">
        <v>32</v>
      </c>
      <c r="X695" t="str">
        <f>VLOOKUP(Table_query__64[[#This Row],[Nr]],'MyTracker Export'!A:P,'MyTracker Export'!$P$1,FALSE)</f>
        <v>Finished</v>
      </c>
      <c r="Y695" t="str">
        <f>VLOOKUP(Table_query__64[[#This Row],[Nr]],'MyTracker Export'!A:Z,'MyTracker Export'!$Z$1,FALSE)</f>
        <v>Houssem Bac Ali</v>
      </c>
      <c r="Z695" t="str">
        <f>VLOOKUP(Table_query__64[[#This Row],[Nr]],'MyTracker Export'!A:AA,'MyTracker Export'!$AA$1,FALSE)</f>
        <v>Wissem Bensaid</v>
      </c>
      <c r="AB695" s="19" t="str">
        <f>IF(Table_query__64[[#This Row],[Project status]]=Table_query__64[[#This Row],[Project Status Check]],"OK","NOK")</f>
        <v>OK</v>
      </c>
      <c r="AC695" s="19" t="str">
        <f>IF(Table_query__64[[#This Row],[PM]]=Table_query__64[[#This Row],[PM Check]],"OK","NOK")</f>
        <v>OK</v>
      </c>
      <c r="AD695" s="19" t="str">
        <f>IF(Table_query__64[[#This Row],[PP]]=Table_query__64[[#This Row],[Pilot Check]],"OK","NOK")</f>
        <v>OK</v>
      </c>
      <c r="AE695" s="19"/>
    </row>
    <row r="696" spans="1:31" hidden="1" x14ac:dyDescent="0.3">
      <c r="A696" s="1" t="s">
        <v>1484</v>
      </c>
      <c r="B696" s="2" t="s">
        <v>127</v>
      </c>
      <c r="C696" s="3" t="s">
        <v>5443</v>
      </c>
      <c r="D696" s="2" t="s">
        <v>27</v>
      </c>
      <c r="E696" s="2" t="s">
        <v>25</v>
      </c>
      <c r="F696" s="2" t="s">
        <v>122</v>
      </c>
      <c r="G696" s="4">
        <v>45285.041666666664</v>
      </c>
      <c r="H696" s="4">
        <v>45778.083333333336</v>
      </c>
      <c r="I696" s="2" t="s">
        <v>920</v>
      </c>
      <c r="J696" s="2" t="s">
        <v>30</v>
      </c>
      <c r="K696" s="2"/>
      <c r="L696" t="s">
        <v>37</v>
      </c>
      <c r="M696" s="2" t="s">
        <v>29</v>
      </c>
      <c r="N696" s="3" t="s">
        <v>8156</v>
      </c>
      <c r="O696" s="5">
        <v>0</v>
      </c>
      <c r="P696" s="5">
        <v>969.7</v>
      </c>
      <c r="Q696" s="6">
        <v>2023</v>
      </c>
      <c r="R696" s="7">
        <v>2025</v>
      </c>
      <c r="T696" s="8">
        <v>2243</v>
      </c>
      <c r="U696" s="3" t="s">
        <v>10344</v>
      </c>
      <c r="V696" s="1" t="s">
        <v>33</v>
      </c>
      <c r="W696" s="1" t="s">
        <v>32</v>
      </c>
      <c r="X696" t="str">
        <f>VLOOKUP(Table_query__64[[#This Row],[Nr]],'MyTracker Export'!A:P,'MyTracker Export'!$P$1,FALSE)</f>
        <v>Finished</v>
      </c>
      <c r="Y696" t="str">
        <f>VLOOKUP(Table_query__64[[#This Row],[Nr]],'MyTracker Export'!A:Z,'MyTracker Export'!$Z$1,FALSE)</f>
        <v>RAGHDA CHAKCHOUK</v>
      </c>
      <c r="Z696" t="str">
        <f>VLOOKUP(Table_query__64[[#This Row],[Nr]],'MyTracker Export'!A:AA,'MyTracker Export'!$AA$1,FALSE)</f>
        <v>Wissem Bensaid</v>
      </c>
      <c r="AB696" s="19" t="str">
        <f>IF(Table_query__64[[#This Row],[Project status]]=Table_query__64[[#This Row],[Project Status Check]],"OK","NOK")</f>
        <v>OK</v>
      </c>
      <c r="AC696" s="19" t="str">
        <f>IF(Table_query__64[[#This Row],[PM]]=Table_query__64[[#This Row],[PM Check]],"OK","NOK")</f>
        <v>OK</v>
      </c>
      <c r="AD696" s="19" t="str">
        <f>IF(Table_query__64[[#This Row],[PP]]=Table_query__64[[#This Row],[Pilot Check]],"OK","NOK")</f>
        <v>OK</v>
      </c>
      <c r="AE696" s="19"/>
    </row>
    <row r="697" spans="1:31" hidden="1" x14ac:dyDescent="0.3">
      <c r="A697" s="1" t="s">
        <v>1485</v>
      </c>
      <c r="B697" s="2" t="s">
        <v>438</v>
      </c>
      <c r="C697" s="3" t="s">
        <v>5444</v>
      </c>
      <c r="D697" s="2" t="s">
        <v>27</v>
      </c>
      <c r="E697" s="2" t="s">
        <v>25</v>
      </c>
      <c r="F697" s="2" t="s">
        <v>122</v>
      </c>
      <c r="G697" s="4">
        <v>45285.041666666664</v>
      </c>
      <c r="H697" s="4">
        <v>45778.083333333336</v>
      </c>
      <c r="I697" s="2" t="s">
        <v>498</v>
      </c>
      <c r="J697" s="2" t="s">
        <v>30</v>
      </c>
      <c r="K697" s="2"/>
      <c r="L697" t="s">
        <v>57</v>
      </c>
      <c r="M697" s="2" t="s">
        <v>29</v>
      </c>
      <c r="N697" s="3" t="s">
        <v>8157</v>
      </c>
      <c r="O697" s="5">
        <v>0</v>
      </c>
      <c r="P697" s="5">
        <v>2072.73</v>
      </c>
      <c r="Q697" s="6">
        <v>2023</v>
      </c>
      <c r="R697" s="7">
        <v>2025</v>
      </c>
      <c r="T697" s="8">
        <v>2244</v>
      </c>
      <c r="U697" s="3" t="s">
        <v>10345</v>
      </c>
      <c r="V697" s="1" t="s">
        <v>33</v>
      </c>
      <c r="W697" s="1" t="s">
        <v>32</v>
      </c>
      <c r="X697" t="str">
        <f>VLOOKUP(Table_query__64[[#This Row],[Nr]],'MyTracker Export'!A:P,'MyTracker Export'!$P$1,FALSE)</f>
        <v>Finished</v>
      </c>
      <c r="Y697" t="str">
        <f>VLOOKUP(Table_query__64[[#This Row],[Nr]],'MyTracker Export'!A:Z,'MyTracker Export'!$Z$1,FALSE)</f>
        <v>Zied Maghrebi</v>
      </c>
      <c r="Z697" t="str">
        <f>VLOOKUP(Table_query__64[[#This Row],[Nr]],'MyTracker Export'!A:AA,'MyTracker Export'!$AA$1,FALSE)</f>
        <v>Wissem Bensaid</v>
      </c>
      <c r="AB697" s="19" t="str">
        <f>IF(Table_query__64[[#This Row],[Project status]]=Table_query__64[[#This Row],[Project Status Check]],"OK","NOK")</f>
        <v>OK</v>
      </c>
      <c r="AC697" s="19" t="str">
        <f>IF(Table_query__64[[#This Row],[PM]]=Table_query__64[[#This Row],[PM Check]],"OK","NOK")</f>
        <v>OK</v>
      </c>
      <c r="AD697" s="19" t="str">
        <f>IF(Table_query__64[[#This Row],[PP]]=Table_query__64[[#This Row],[Pilot Check]],"OK","NOK")</f>
        <v>OK</v>
      </c>
      <c r="AE697" s="19"/>
    </row>
    <row r="698" spans="1:31" hidden="1" x14ac:dyDescent="0.3">
      <c r="A698" s="1" t="s">
        <v>1486</v>
      </c>
      <c r="B698" s="2" t="s">
        <v>438</v>
      </c>
      <c r="C698" s="3" t="s">
        <v>5445</v>
      </c>
      <c r="D698" s="2" t="s">
        <v>27</v>
      </c>
      <c r="E698" s="2" t="s">
        <v>25</v>
      </c>
      <c r="F698" s="2" t="s">
        <v>122</v>
      </c>
      <c r="G698" s="4">
        <v>45285.041666666664</v>
      </c>
      <c r="H698" s="4">
        <v>45778.083333333336</v>
      </c>
      <c r="I698" s="2" t="s">
        <v>498</v>
      </c>
      <c r="J698" s="2" t="s">
        <v>30</v>
      </c>
      <c r="K698" s="2"/>
      <c r="L698" t="s">
        <v>573</v>
      </c>
      <c r="M698" s="2" t="s">
        <v>29</v>
      </c>
      <c r="N698" s="3" t="s">
        <v>8158</v>
      </c>
      <c r="O698" s="5">
        <v>0</v>
      </c>
      <c r="P698" s="5">
        <v>6076.45</v>
      </c>
      <c r="Q698" s="6">
        <v>2023</v>
      </c>
      <c r="R698" s="7">
        <v>2025</v>
      </c>
      <c r="T698" s="8">
        <v>2242</v>
      </c>
      <c r="U698" s="3" t="s">
        <v>10346</v>
      </c>
      <c r="V698" s="1" t="s">
        <v>33</v>
      </c>
      <c r="W698" s="1" t="s">
        <v>32</v>
      </c>
      <c r="X698" t="str">
        <f>VLOOKUP(Table_query__64[[#This Row],[Nr]],'MyTracker Export'!A:P,'MyTracker Export'!$P$1,FALSE)</f>
        <v>Finished</v>
      </c>
      <c r="Y698" t="str">
        <f>VLOOKUP(Table_query__64[[#This Row],[Nr]],'MyTracker Export'!A:Z,'MyTracker Export'!$Z$1,FALSE)</f>
        <v>Zied Maghrebi</v>
      </c>
      <c r="Z698" t="str">
        <f>VLOOKUP(Table_query__64[[#This Row],[Nr]],'MyTracker Export'!A:AA,'MyTracker Export'!$AA$1,FALSE)</f>
        <v>Wissem Bensaid</v>
      </c>
      <c r="AB698" s="19" t="str">
        <f>IF(Table_query__64[[#This Row],[Project status]]=Table_query__64[[#This Row],[Project Status Check]],"OK","NOK")</f>
        <v>OK</v>
      </c>
      <c r="AC698" s="19" t="str">
        <f>IF(Table_query__64[[#This Row],[PM]]=Table_query__64[[#This Row],[PM Check]],"OK","NOK")</f>
        <v>OK</v>
      </c>
      <c r="AD698" s="19" t="str">
        <f>IF(Table_query__64[[#This Row],[PP]]=Table_query__64[[#This Row],[Pilot Check]],"OK","NOK")</f>
        <v>OK</v>
      </c>
      <c r="AE698" s="19"/>
    </row>
    <row r="699" spans="1:31" hidden="1" x14ac:dyDescent="0.3">
      <c r="A699" s="1" t="s">
        <v>1487</v>
      </c>
      <c r="B699" s="2" t="s">
        <v>48</v>
      </c>
      <c r="C699" s="3" t="s">
        <v>5446</v>
      </c>
      <c r="D699" s="2" t="s">
        <v>27</v>
      </c>
      <c r="E699" s="2" t="s">
        <v>25</v>
      </c>
      <c r="F699" s="2" t="s">
        <v>122</v>
      </c>
      <c r="G699" s="4">
        <v>45285.041666666664</v>
      </c>
      <c r="H699" s="4">
        <v>45778.083333333336</v>
      </c>
      <c r="I699" s="2" t="s">
        <v>498</v>
      </c>
      <c r="J699" s="2" t="s">
        <v>30</v>
      </c>
      <c r="K699" s="2"/>
      <c r="L699" t="s">
        <v>37</v>
      </c>
      <c r="M699" s="2" t="s">
        <v>29</v>
      </c>
      <c r="N699" s="3" t="s">
        <v>8159</v>
      </c>
      <c r="O699" s="5">
        <v>0</v>
      </c>
      <c r="P699" s="5">
        <v>3284.85</v>
      </c>
      <c r="Q699" s="6">
        <v>2023</v>
      </c>
      <c r="R699" s="7">
        <v>2025</v>
      </c>
      <c r="T699" s="8">
        <v>2241</v>
      </c>
      <c r="U699" s="3" t="s">
        <v>10347</v>
      </c>
      <c r="V699" s="1" t="s">
        <v>33</v>
      </c>
      <c r="W699" s="1" t="s">
        <v>32</v>
      </c>
      <c r="X699" t="str">
        <f>VLOOKUP(Table_query__64[[#This Row],[Nr]],'MyTracker Export'!A:P,'MyTracker Export'!$P$1,FALSE)</f>
        <v>Finished</v>
      </c>
      <c r="Y699" t="str">
        <f>VLOOKUP(Table_query__64[[#This Row],[Nr]],'MyTracker Export'!A:Z,'MyTracker Export'!$Z$1,FALSE)</f>
        <v>Zied Maghrebi</v>
      </c>
      <c r="Z699" t="str">
        <f>VLOOKUP(Table_query__64[[#This Row],[Nr]],'MyTracker Export'!A:AA,'MyTracker Export'!$AA$1,FALSE)</f>
        <v>Wissem Bensaid</v>
      </c>
      <c r="AB699" s="19" t="str">
        <f>IF(Table_query__64[[#This Row],[Project status]]=Table_query__64[[#This Row],[Project Status Check]],"OK","NOK")</f>
        <v>OK</v>
      </c>
      <c r="AC699" s="19" t="str">
        <f>IF(Table_query__64[[#This Row],[PM]]=Table_query__64[[#This Row],[PM Check]],"OK","NOK")</f>
        <v>OK</v>
      </c>
      <c r="AD699" s="19" t="str">
        <f>IF(Table_query__64[[#This Row],[PP]]=Table_query__64[[#This Row],[Pilot Check]],"OK","NOK")</f>
        <v>OK</v>
      </c>
      <c r="AE699" s="19"/>
    </row>
    <row r="700" spans="1:31" hidden="1" x14ac:dyDescent="0.3">
      <c r="A700" s="1" t="s">
        <v>1488</v>
      </c>
      <c r="B700" s="2" t="s">
        <v>1489</v>
      </c>
      <c r="C700" s="3" t="s">
        <v>5447</v>
      </c>
      <c r="D700" s="2" t="s">
        <v>27</v>
      </c>
      <c r="E700" s="2" t="s">
        <v>25</v>
      </c>
      <c r="F700" s="2" t="s">
        <v>122</v>
      </c>
      <c r="G700" s="4">
        <v>45285.041666666664</v>
      </c>
      <c r="H700" s="4">
        <v>45778.083333333336</v>
      </c>
      <c r="I700" s="2" t="s">
        <v>1490</v>
      </c>
      <c r="J700" s="2" t="s">
        <v>30</v>
      </c>
      <c r="K700" s="2"/>
      <c r="L700" t="s">
        <v>1368</v>
      </c>
      <c r="M700" s="2" t="s">
        <v>29</v>
      </c>
      <c r="N700" s="3" t="s">
        <v>8160</v>
      </c>
      <c r="O700" s="5">
        <v>0</v>
      </c>
      <c r="P700" s="5">
        <v>8425</v>
      </c>
      <c r="Q700" s="6">
        <v>2023</v>
      </c>
      <c r="R700" s="7">
        <v>2025</v>
      </c>
      <c r="T700" s="8">
        <v>2240</v>
      </c>
      <c r="U700" s="3" t="s">
        <v>10348</v>
      </c>
      <c r="V700" s="1" t="s">
        <v>33</v>
      </c>
      <c r="W700" s="1" t="s">
        <v>32</v>
      </c>
      <c r="X700" t="str">
        <f>VLOOKUP(Table_query__64[[#This Row],[Nr]],'MyTracker Export'!A:P,'MyTracker Export'!$P$1,FALSE)</f>
        <v>Finished</v>
      </c>
      <c r="Y700" t="e">
        <f>VLOOKUP(Table_query__64[[#This Row],[Nr]],'MyTracker Export'!A:Z,'MyTracker Export'!$Z$1,FALSE)</f>
        <v>#N/A</v>
      </c>
      <c r="Z700" t="str">
        <f>VLOOKUP(Table_query__64[[#This Row],[Nr]],'MyTracker Export'!A:AA,'MyTracker Export'!$AA$1,FALSE)</f>
        <v>Wissem Bensaid</v>
      </c>
      <c r="AB700" s="19" t="str">
        <f>IF(Table_query__64[[#This Row],[Project status]]=Table_query__64[[#This Row],[Project Status Check]],"OK","NOK")</f>
        <v>OK</v>
      </c>
      <c r="AC700" s="19" t="e">
        <f>IF(Table_query__64[[#This Row],[PM]]=Table_query__64[[#This Row],[PM Check]],"OK","NOK")</f>
        <v>#N/A</v>
      </c>
      <c r="AD700" s="19" t="str">
        <f>IF(Table_query__64[[#This Row],[PP]]=Table_query__64[[#This Row],[Pilot Check]],"OK","NOK")</f>
        <v>OK</v>
      </c>
      <c r="AE700" s="19"/>
    </row>
    <row r="701" spans="1:31" hidden="1" x14ac:dyDescent="0.3">
      <c r="A701" s="1" t="s">
        <v>1491</v>
      </c>
      <c r="B701" s="2" t="s">
        <v>895</v>
      </c>
      <c r="C701" s="3" t="s">
        <v>5448</v>
      </c>
      <c r="D701" s="2" t="s">
        <v>38</v>
      </c>
      <c r="E701" s="2" t="s">
        <v>25</v>
      </c>
      <c r="F701" s="2" t="s">
        <v>122</v>
      </c>
      <c r="G701" s="4">
        <v>45280.041666666664</v>
      </c>
      <c r="H701" s="4">
        <v>45869.083333333336</v>
      </c>
      <c r="I701" s="2" t="s">
        <v>734</v>
      </c>
      <c r="J701" s="2" t="s">
        <v>114</v>
      </c>
      <c r="K701" s="2" t="s">
        <v>159</v>
      </c>
      <c r="L701" t="s">
        <v>310</v>
      </c>
      <c r="M701" s="2" t="s">
        <v>59</v>
      </c>
      <c r="N701" s="3" t="s">
        <v>8161</v>
      </c>
      <c r="O701" s="5">
        <v>0.1</v>
      </c>
      <c r="P701" s="5">
        <v>62612.85</v>
      </c>
      <c r="Q701" s="6">
        <v>2023</v>
      </c>
      <c r="R701" s="7">
        <v>2025</v>
      </c>
      <c r="T701" s="8">
        <v>2239</v>
      </c>
      <c r="U701" s="3" t="s">
        <v>10349</v>
      </c>
      <c r="V701" s="1" t="s">
        <v>33</v>
      </c>
      <c r="W701" s="1" t="s">
        <v>32</v>
      </c>
      <c r="X701" t="str">
        <f>VLOOKUP(Table_query__64[[#This Row],[Nr]],'MyTracker Export'!A:P,'MyTracker Export'!$P$1,FALSE)</f>
        <v>Finished</v>
      </c>
      <c r="Y701" t="e">
        <f>VLOOKUP(Table_query__64[[#This Row],[Nr]],'MyTracker Export'!A:Z,'MyTracker Export'!$Z$1,FALSE)</f>
        <v>#N/A</v>
      </c>
      <c r="Z701" t="str">
        <f>VLOOKUP(Table_query__64[[#This Row],[Nr]],'MyTracker Export'!A:AA,'MyTracker Export'!$AA$1,FALSE)</f>
        <v>Peter Holvoet</v>
      </c>
      <c r="AB701" s="19" t="str">
        <f>IF(Table_query__64[[#This Row],[Project status]]=Table_query__64[[#This Row],[Project Status Check]],"OK","NOK")</f>
        <v>OK</v>
      </c>
      <c r="AC701" s="19" t="e">
        <f>IF(Table_query__64[[#This Row],[PM]]=Table_query__64[[#This Row],[PM Check]],"OK","NOK")</f>
        <v>#N/A</v>
      </c>
      <c r="AD701" s="19" t="str">
        <f>IF(Table_query__64[[#This Row],[PP]]=Table_query__64[[#This Row],[Pilot Check]],"OK","NOK")</f>
        <v>OK</v>
      </c>
      <c r="AE701" s="19"/>
    </row>
    <row r="702" spans="1:31" hidden="1" x14ac:dyDescent="0.3">
      <c r="A702" s="1" t="s">
        <v>1492</v>
      </c>
      <c r="B702" s="2" t="s">
        <v>1435</v>
      </c>
      <c r="C702" s="3" t="s">
        <v>5449</v>
      </c>
      <c r="D702" s="2" t="s">
        <v>53</v>
      </c>
      <c r="E702" s="2" t="s">
        <v>25</v>
      </c>
      <c r="F702" s="2" t="s">
        <v>122</v>
      </c>
      <c r="G702" s="4">
        <v>45280.041666666664</v>
      </c>
      <c r="H702" s="4">
        <v>45280.041666666664</v>
      </c>
      <c r="I702" s="2" t="s">
        <v>1493</v>
      </c>
      <c r="J702" s="2" t="s">
        <v>110</v>
      </c>
      <c r="K702" s="2"/>
      <c r="L702" t="s">
        <v>57</v>
      </c>
      <c r="M702" s="2" t="s">
        <v>29</v>
      </c>
      <c r="N702" s="3" t="s">
        <v>8162</v>
      </c>
      <c r="O702" s="5">
        <v>0</v>
      </c>
      <c r="P702" s="5">
        <v>0</v>
      </c>
      <c r="Q702" s="6">
        <v>2023</v>
      </c>
      <c r="R702" s="7">
        <v>2023</v>
      </c>
      <c r="T702" s="8">
        <v>2238</v>
      </c>
      <c r="U702" s="3" t="s">
        <v>10350</v>
      </c>
      <c r="V702" s="1" t="s">
        <v>33</v>
      </c>
      <c r="W702" s="1" t="s">
        <v>32</v>
      </c>
      <c r="X702" t="str">
        <f>VLOOKUP(Table_query__64[[#This Row],[Nr]],'MyTracker Export'!A:P,'MyTracker Export'!$P$1,FALSE)</f>
        <v>Finished</v>
      </c>
      <c r="Y702" t="e">
        <f>VLOOKUP(Table_query__64[[#This Row],[Nr]],'MyTracker Export'!A:Z,'MyTracker Export'!$Z$1,FALSE)</f>
        <v>#N/A</v>
      </c>
      <c r="Z702" t="str">
        <f>VLOOKUP(Table_query__64[[#This Row],[Nr]],'MyTracker Export'!A:AA,'MyTracker Export'!$AA$1,FALSE)</f>
        <v>Yannick Vega Fernandez</v>
      </c>
      <c r="AB702" s="19" t="str">
        <f>IF(Table_query__64[[#This Row],[Project status]]=Table_query__64[[#This Row],[Project Status Check]],"OK","NOK")</f>
        <v>OK</v>
      </c>
      <c r="AC702" s="19" t="e">
        <f>IF(Table_query__64[[#This Row],[PM]]=Table_query__64[[#This Row],[PM Check]],"OK","NOK")</f>
        <v>#N/A</v>
      </c>
      <c r="AD702" s="19" t="str">
        <f>IF(Table_query__64[[#This Row],[PP]]=Table_query__64[[#This Row],[Pilot Check]],"OK","NOK")</f>
        <v>NOK</v>
      </c>
      <c r="AE702" s="19"/>
    </row>
    <row r="703" spans="1:31" x14ac:dyDescent="0.3">
      <c r="A703" s="1" t="s">
        <v>1494</v>
      </c>
      <c r="B703" s="2" t="s">
        <v>1495</v>
      </c>
      <c r="C703" s="3" t="s">
        <v>5450</v>
      </c>
      <c r="D703" s="2" t="s">
        <v>89</v>
      </c>
      <c r="E703" s="2" t="s">
        <v>43</v>
      </c>
      <c r="F703" s="2" t="s">
        <v>28</v>
      </c>
      <c r="G703" s="4">
        <v>45280.041666666664</v>
      </c>
      <c r="H703" s="4"/>
      <c r="I703" s="2" t="s">
        <v>1153</v>
      </c>
      <c r="J703" s="2" t="s">
        <v>319</v>
      </c>
      <c r="K703" s="2" t="s">
        <v>90</v>
      </c>
      <c r="L703" t="s">
        <v>1496</v>
      </c>
      <c r="M703" s="2" t="s">
        <v>59</v>
      </c>
      <c r="N703" s="3" t="s">
        <v>8163</v>
      </c>
      <c r="O703" s="5">
        <v>0</v>
      </c>
      <c r="P703" s="5">
        <v>62581.440000000002</v>
      </c>
      <c r="Q703" s="6">
        <v>2023</v>
      </c>
      <c r="R703" s="7" t="s">
        <v>31</v>
      </c>
      <c r="T703" s="8">
        <v>2237</v>
      </c>
      <c r="U703" s="3" t="s">
        <v>10351</v>
      </c>
      <c r="V703" s="1" t="s">
        <v>33</v>
      </c>
      <c r="W703" s="1" t="s">
        <v>32</v>
      </c>
      <c r="X703" t="str">
        <f>VLOOKUP(Table_query__64[[#This Row],[Nr]],'MyTracker Export'!A:P,'MyTracker Export'!$P$1,FALSE)</f>
        <v>Finished</v>
      </c>
      <c r="Y703" t="str">
        <f>VLOOKUP(Table_query__64[[#This Row],[Nr]],'MyTracker Export'!A:Z,'MyTracker Export'!$Z$1,FALSE)</f>
        <v>Ivaylo Ivanov</v>
      </c>
      <c r="Z703" t="str">
        <f>VLOOKUP(Table_query__64[[#This Row],[Nr]],'MyTracker Export'!A:AA,'MyTracker Export'!$AA$1,FALSE)</f>
        <v>Boris Krastev</v>
      </c>
      <c r="AB703" s="19" t="str">
        <f>IF(Table_query__64[[#This Row],[Project status]]=Table_query__64[[#This Row],[Project Status Check]],"OK","NOK")</f>
        <v>NOK</v>
      </c>
      <c r="AC703" s="19" t="str">
        <f>IF(Table_query__64[[#This Row],[PM]]=Table_query__64[[#This Row],[PM Check]],"OK","NOK")</f>
        <v>OK</v>
      </c>
      <c r="AD703" s="19" t="str">
        <f>IF(Table_query__64[[#This Row],[PP]]=Table_query__64[[#This Row],[Pilot Check]],"OK","NOK")</f>
        <v>OK</v>
      </c>
      <c r="AE703" s="19"/>
    </row>
    <row r="704" spans="1:31" hidden="1" x14ac:dyDescent="0.3">
      <c r="A704" s="1" t="s">
        <v>1497</v>
      </c>
      <c r="B704" s="2" t="s">
        <v>1498</v>
      </c>
      <c r="C704" s="3" t="s">
        <v>5451</v>
      </c>
      <c r="D704" s="2" t="s">
        <v>53</v>
      </c>
      <c r="E704" s="2" t="s">
        <v>43</v>
      </c>
      <c r="F704" s="2" t="s">
        <v>122</v>
      </c>
      <c r="G704" s="4">
        <v>45279.041666666664</v>
      </c>
      <c r="H704" s="4">
        <v>45322.041666666664</v>
      </c>
      <c r="I704" s="2" t="s">
        <v>1499</v>
      </c>
      <c r="J704" s="2" t="s">
        <v>1292</v>
      </c>
      <c r="K704" s="2" t="s">
        <v>131</v>
      </c>
      <c r="L704" t="s">
        <v>52</v>
      </c>
      <c r="M704" s="2" t="s">
        <v>29</v>
      </c>
      <c r="N704" s="3" t="s">
        <v>8164</v>
      </c>
      <c r="O704" s="5">
        <v>0</v>
      </c>
      <c r="P704" s="5">
        <v>30532.880000000001</v>
      </c>
      <c r="Q704" s="6">
        <v>2023</v>
      </c>
      <c r="R704" s="7">
        <v>2024</v>
      </c>
      <c r="T704" s="8">
        <v>2236</v>
      </c>
      <c r="U704" s="3" t="s">
        <v>10352</v>
      </c>
      <c r="V704" s="1" t="s">
        <v>33</v>
      </c>
      <c r="W704" s="1" t="s">
        <v>32</v>
      </c>
      <c r="X704" t="str">
        <f>VLOOKUP(Table_query__64[[#This Row],[Nr]],'MyTracker Export'!A:P,'MyTracker Export'!$P$1,FALSE)</f>
        <v>Finished</v>
      </c>
      <c r="Y704" t="e">
        <f>VLOOKUP(Table_query__64[[#This Row],[Nr]],'MyTracker Export'!A:Z,'MyTracker Export'!$Z$1,FALSE)</f>
        <v>#N/A</v>
      </c>
      <c r="Z704" t="e">
        <f>VLOOKUP(Table_query__64[[#This Row],[Nr]],'MyTracker Export'!A:AA,'MyTracker Export'!$AA$1,FALSE)</f>
        <v>#N/A</v>
      </c>
      <c r="AB704" s="19" t="str">
        <f>IF(Table_query__64[[#This Row],[Project status]]=Table_query__64[[#This Row],[Project Status Check]],"OK","NOK")</f>
        <v>OK</v>
      </c>
      <c r="AC704" s="19" t="e">
        <f>IF(Table_query__64[[#This Row],[PM]]=Table_query__64[[#This Row],[PM Check]],"OK","NOK")</f>
        <v>#N/A</v>
      </c>
      <c r="AD704" s="19" t="e">
        <f>IF(Table_query__64[[#This Row],[PP]]=Table_query__64[[#This Row],[Pilot Check]],"OK","NOK")</f>
        <v>#N/A</v>
      </c>
      <c r="AE704" s="19"/>
    </row>
    <row r="705" spans="1:31" hidden="1" x14ac:dyDescent="0.3">
      <c r="A705" s="1" t="s">
        <v>1500</v>
      </c>
      <c r="B705" s="2" t="s">
        <v>376</v>
      </c>
      <c r="C705" s="3" t="s">
        <v>5452</v>
      </c>
      <c r="D705" s="2" t="s">
        <v>45</v>
      </c>
      <c r="E705" s="2" t="s">
        <v>82</v>
      </c>
      <c r="F705" s="2" t="s">
        <v>122</v>
      </c>
      <c r="G705" s="4">
        <v>45279.041666666664</v>
      </c>
      <c r="H705" s="4">
        <v>45352.041666666664</v>
      </c>
      <c r="I705" s="2" t="s">
        <v>277</v>
      </c>
      <c r="J705" s="2" t="s">
        <v>378</v>
      </c>
      <c r="K705" s="2"/>
      <c r="L705" t="s">
        <v>52</v>
      </c>
      <c r="M705" s="2" t="s">
        <v>29</v>
      </c>
      <c r="N705" s="3" t="s">
        <v>8165</v>
      </c>
      <c r="O705" s="5">
        <v>11500</v>
      </c>
      <c r="P705" s="5">
        <v>11495.4</v>
      </c>
      <c r="Q705" s="6">
        <v>2023</v>
      </c>
      <c r="R705" s="7">
        <v>2024</v>
      </c>
      <c r="T705" s="8">
        <v>2235</v>
      </c>
      <c r="U705" s="3" t="s">
        <v>10353</v>
      </c>
      <c r="V705" s="1" t="s">
        <v>33</v>
      </c>
      <c r="W705" s="1" t="s">
        <v>32</v>
      </c>
      <c r="X705" t="str">
        <f>VLOOKUP(Table_query__64[[#This Row],[Nr]],'MyTracker Export'!A:P,'MyTracker Export'!$P$1,FALSE)</f>
        <v>Finished</v>
      </c>
      <c r="Y705" t="str">
        <f>VLOOKUP(Table_query__64[[#This Row],[Nr]],'MyTracker Export'!A:Z,'MyTracker Export'!$Z$1,FALSE)</f>
        <v>Ricardo Roda</v>
      </c>
      <c r="Z705" t="str">
        <f>VLOOKUP(Table_query__64[[#This Row],[Nr]],'MyTracker Export'!A:AA,'MyTracker Export'!$AA$1,FALSE)</f>
        <v>Sassi Seddik</v>
      </c>
      <c r="AB705" s="19" t="str">
        <f>IF(Table_query__64[[#This Row],[Project status]]=Table_query__64[[#This Row],[Project Status Check]],"OK","NOK")</f>
        <v>OK</v>
      </c>
      <c r="AC705" s="19" t="str">
        <f>IF(Table_query__64[[#This Row],[PM]]=Table_query__64[[#This Row],[PM Check]],"OK","NOK")</f>
        <v>OK</v>
      </c>
      <c r="AD705" s="19" t="str">
        <f>IF(Table_query__64[[#This Row],[PP]]=Table_query__64[[#This Row],[Pilot Check]],"OK","NOK")</f>
        <v>OK</v>
      </c>
      <c r="AE705" s="19"/>
    </row>
    <row r="706" spans="1:31" x14ac:dyDescent="0.3">
      <c r="A706" s="1" t="s">
        <v>1501</v>
      </c>
      <c r="B706" s="2" t="s">
        <v>1502</v>
      </c>
      <c r="C706" s="3" t="s">
        <v>5453</v>
      </c>
      <c r="D706" s="2" t="s">
        <v>89</v>
      </c>
      <c r="E706" s="2" t="s">
        <v>43</v>
      </c>
      <c r="F706" s="2" t="s">
        <v>28</v>
      </c>
      <c r="G706" s="4">
        <v>44839.083333333336</v>
      </c>
      <c r="H706" s="4"/>
      <c r="I706" s="2" t="s">
        <v>1123</v>
      </c>
      <c r="J706" s="2" t="s">
        <v>1123</v>
      </c>
      <c r="K706" s="2" t="s">
        <v>90</v>
      </c>
      <c r="L706" t="s">
        <v>118</v>
      </c>
      <c r="M706" s="2" t="s">
        <v>29</v>
      </c>
      <c r="N706" s="3" t="s">
        <v>8166</v>
      </c>
      <c r="O706" s="5">
        <v>0</v>
      </c>
      <c r="P706" s="5">
        <v>18008.099999999999</v>
      </c>
      <c r="Q706" s="6">
        <v>2022</v>
      </c>
      <c r="R706" s="7" t="s">
        <v>31</v>
      </c>
      <c r="T706" s="8">
        <v>2233</v>
      </c>
      <c r="U706" s="3" t="s">
        <v>10354</v>
      </c>
      <c r="V706" s="1" t="s">
        <v>33</v>
      </c>
      <c r="W706" s="1" t="s">
        <v>32</v>
      </c>
      <c r="X706" t="str">
        <f>VLOOKUP(Table_query__64[[#This Row],[Nr]],'MyTracker Export'!A:P,'MyTracker Export'!$P$1,FALSE)</f>
        <v>Finished</v>
      </c>
      <c r="Y706" t="str">
        <f>VLOOKUP(Table_query__64[[#This Row],[Nr]],'MyTracker Export'!A:Z,'MyTracker Export'!$Z$1,FALSE)</f>
        <v>Maxim Mokdad</v>
      </c>
      <c r="Z706" t="str">
        <f>VLOOKUP(Table_query__64[[#This Row],[Nr]],'MyTracker Export'!A:AA,'MyTracker Export'!$AA$1,FALSE)</f>
        <v>Maxim Mokdad</v>
      </c>
      <c r="AB706" s="19" t="str">
        <f>IF(Table_query__64[[#This Row],[Project status]]=Table_query__64[[#This Row],[Project Status Check]],"OK","NOK")</f>
        <v>NOK</v>
      </c>
      <c r="AC706" s="19" t="str">
        <f>IF(Table_query__64[[#This Row],[PM]]=Table_query__64[[#This Row],[PM Check]],"OK","NOK")</f>
        <v>OK</v>
      </c>
      <c r="AD706" s="19" t="str">
        <f>IF(Table_query__64[[#This Row],[PP]]=Table_query__64[[#This Row],[Pilot Check]],"OK","NOK")</f>
        <v>OK</v>
      </c>
      <c r="AE706" s="19"/>
    </row>
    <row r="707" spans="1:31" hidden="1" x14ac:dyDescent="0.3">
      <c r="A707" s="1" t="s">
        <v>1503</v>
      </c>
      <c r="B707" s="2" t="s">
        <v>207</v>
      </c>
      <c r="C707" s="3" t="s">
        <v>5454</v>
      </c>
      <c r="D707" s="2" t="s">
        <v>38</v>
      </c>
      <c r="E707" s="2" t="s">
        <v>43</v>
      </c>
      <c r="F707" s="2" t="s">
        <v>122</v>
      </c>
      <c r="G707" s="4">
        <v>45292.041666666664</v>
      </c>
      <c r="H707" s="4">
        <v>45657.041666666664</v>
      </c>
      <c r="I707" s="2" t="s">
        <v>1419</v>
      </c>
      <c r="J707" s="2" t="s">
        <v>360</v>
      </c>
      <c r="K707" s="2" t="s">
        <v>159</v>
      </c>
      <c r="L707" t="s">
        <v>88</v>
      </c>
      <c r="M707" s="2" t="s">
        <v>59</v>
      </c>
      <c r="N707" s="3" t="s">
        <v>8167</v>
      </c>
      <c r="O707" s="5">
        <v>0.4</v>
      </c>
      <c r="P707" s="5">
        <v>496886.96</v>
      </c>
      <c r="Q707" s="6">
        <v>2024</v>
      </c>
      <c r="R707" s="7">
        <v>2024</v>
      </c>
      <c r="T707" s="8">
        <v>2232</v>
      </c>
      <c r="U707" s="3" t="s">
        <v>10355</v>
      </c>
      <c r="V707" s="1" t="s">
        <v>33</v>
      </c>
      <c r="W707" s="1" t="s">
        <v>32</v>
      </c>
      <c r="X707" t="str">
        <f>VLOOKUP(Table_query__64[[#This Row],[Nr]],'MyTracker Export'!A:P,'MyTracker Export'!$P$1,FALSE)</f>
        <v>Finished</v>
      </c>
      <c r="Y707" t="e">
        <f>VLOOKUP(Table_query__64[[#This Row],[Nr]],'MyTracker Export'!A:Z,'MyTracker Export'!$Z$1,FALSE)</f>
        <v>#N/A</v>
      </c>
      <c r="Z707" t="e">
        <f>VLOOKUP(Table_query__64[[#This Row],[Nr]],'MyTracker Export'!A:AA,'MyTracker Export'!$AA$1,FALSE)</f>
        <v>#N/A</v>
      </c>
      <c r="AB707" s="19" t="str">
        <f>IF(Table_query__64[[#This Row],[Project status]]=Table_query__64[[#This Row],[Project Status Check]],"OK","NOK")</f>
        <v>OK</v>
      </c>
      <c r="AC707" s="19" t="e">
        <f>IF(Table_query__64[[#This Row],[PM]]=Table_query__64[[#This Row],[PM Check]],"OK","NOK")</f>
        <v>#N/A</v>
      </c>
      <c r="AD707" s="19" t="e">
        <f>IF(Table_query__64[[#This Row],[PP]]=Table_query__64[[#This Row],[Pilot Check]],"OK","NOK")</f>
        <v>#N/A</v>
      </c>
      <c r="AE707" s="19"/>
    </row>
    <row r="708" spans="1:31" hidden="1" x14ac:dyDescent="0.3">
      <c r="A708" s="1" t="s">
        <v>1504</v>
      </c>
      <c r="B708" s="2" t="s">
        <v>589</v>
      </c>
      <c r="C708" s="3" t="s">
        <v>5455</v>
      </c>
      <c r="D708" s="2" t="s">
        <v>38</v>
      </c>
      <c r="E708" s="2" t="s">
        <v>25</v>
      </c>
      <c r="F708" s="2" t="s">
        <v>122</v>
      </c>
      <c r="G708" s="4">
        <v>45275.041666666664</v>
      </c>
      <c r="H708" s="4">
        <v>45952.083333333336</v>
      </c>
      <c r="I708" s="2" t="s">
        <v>1505</v>
      </c>
      <c r="J708" s="2" t="s">
        <v>239</v>
      </c>
      <c r="K708" s="2" t="s">
        <v>1506</v>
      </c>
      <c r="L708" t="s">
        <v>573</v>
      </c>
      <c r="M708" s="2" t="s">
        <v>29</v>
      </c>
      <c r="N708" s="3" t="s">
        <v>8168</v>
      </c>
      <c r="O708" s="5">
        <v>72.5</v>
      </c>
      <c r="P708" s="5">
        <v>477218.13</v>
      </c>
      <c r="Q708" s="6">
        <v>2023</v>
      </c>
      <c r="R708" s="7">
        <v>2025</v>
      </c>
      <c r="T708" s="8">
        <v>2231</v>
      </c>
      <c r="U708" s="3" t="s">
        <v>10356</v>
      </c>
      <c r="V708" s="1" t="s">
        <v>33</v>
      </c>
      <c r="W708" s="1" t="s">
        <v>32</v>
      </c>
      <c r="X708" t="str">
        <f>VLOOKUP(Table_query__64[[#This Row],[Nr]],'MyTracker Export'!A:P,'MyTracker Export'!$P$1,FALSE)</f>
        <v>Finished</v>
      </c>
      <c r="Y708" t="str">
        <f>VLOOKUP(Table_query__64[[#This Row],[Nr]],'MyTracker Export'!A:Z,'MyTracker Export'!$Z$1,FALSE)</f>
        <v>Arthur Losseau</v>
      </c>
      <c r="Z708" t="str">
        <f>VLOOKUP(Table_query__64[[#This Row],[Nr]],'MyTracker Export'!A:AA,'MyTracker Export'!$AA$1,FALSE)</f>
        <v>Bram Puttemans</v>
      </c>
      <c r="AB708" s="19" t="str">
        <f>IF(Table_query__64[[#This Row],[Project status]]=Table_query__64[[#This Row],[Project Status Check]],"OK","NOK")</f>
        <v>OK</v>
      </c>
      <c r="AC708" s="19" t="str">
        <f>IF(Table_query__64[[#This Row],[PM]]=Table_query__64[[#This Row],[PM Check]],"OK","NOK")</f>
        <v>OK</v>
      </c>
      <c r="AD708" s="19" t="str">
        <f>IF(Table_query__64[[#This Row],[PP]]=Table_query__64[[#This Row],[Pilot Check]],"OK","NOK")</f>
        <v>OK</v>
      </c>
      <c r="AE708" s="19"/>
    </row>
    <row r="709" spans="1:31" hidden="1" x14ac:dyDescent="0.3">
      <c r="A709" s="1" t="s">
        <v>1507</v>
      </c>
      <c r="B709" s="2" t="s">
        <v>1508</v>
      </c>
      <c r="C709" s="3" t="s">
        <v>5456</v>
      </c>
      <c r="D709" s="2" t="s">
        <v>58</v>
      </c>
      <c r="E709" s="2" t="s">
        <v>43</v>
      </c>
      <c r="F709" s="2" t="s">
        <v>122</v>
      </c>
      <c r="G709" s="4">
        <v>45274.041666666664</v>
      </c>
      <c r="H709" s="4">
        <v>45322.041666666664</v>
      </c>
      <c r="I709" s="2" t="s">
        <v>119</v>
      </c>
      <c r="J709" s="2" t="s">
        <v>184</v>
      </c>
      <c r="K709" s="2"/>
      <c r="L709" t="s">
        <v>57</v>
      </c>
      <c r="M709" s="2" t="s">
        <v>59</v>
      </c>
      <c r="N709" s="3" t="s">
        <v>8169</v>
      </c>
      <c r="O709" s="5">
        <v>1</v>
      </c>
      <c r="P709" s="5">
        <v>977.75</v>
      </c>
      <c r="Q709" s="6">
        <v>2023</v>
      </c>
      <c r="R709" s="7">
        <v>2024</v>
      </c>
      <c r="T709" s="8">
        <v>2229</v>
      </c>
      <c r="U709" s="3" t="s">
        <v>10357</v>
      </c>
      <c r="V709" s="1" t="s">
        <v>33</v>
      </c>
      <c r="W709" s="1" t="s">
        <v>32</v>
      </c>
      <c r="X709" t="str">
        <f>VLOOKUP(Table_query__64[[#This Row],[Nr]],'MyTracker Export'!A:P,'MyTracker Export'!$P$1,FALSE)</f>
        <v>Finished</v>
      </c>
      <c r="Y709" t="str">
        <f>VLOOKUP(Table_query__64[[#This Row],[Nr]],'MyTracker Export'!A:Z,'MyTracker Export'!$Z$1,FALSE)</f>
        <v>Miguel Menéndez</v>
      </c>
      <c r="Z709" t="str">
        <f>VLOOKUP(Table_query__64[[#This Row],[Nr]],'MyTracker Export'!A:AA,'MyTracker Export'!$AA$1,FALSE)</f>
        <v>Begona Soto</v>
      </c>
      <c r="AB709" s="19" t="str">
        <f>IF(Table_query__64[[#This Row],[Project status]]=Table_query__64[[#This Row],[Project Status Check]],"OK","NOK")</f>
        <v>OK</v>
      </c>
      <c r="AC709" s="19" t="str">
        <f>IF(Table_query__64[[#This Row],[PM]]=Table_query__64[[#This Row],[PM Check]],"OK","NOK")</f>
        <v>OK</v>
      </c>
      <c r="AD709" s="19" t="str">
        <f>IF(Table_query__64[[#This Row],[PP]]=Table_query__64[[#This Row],[Pilot Check]],"OK","NOK")</f>
        <v>OK</v>
      </c>
      <c r="AE709" s="19"/>
    </row>
    <row r="710" spans="1:31" hidden="1" x14ac:dyDescent="0.3">
      <c r="A710" s="1" t="s">
        <v>1509</v>
      </c>
      <c r="B710" s="2" t="s">
        <v>1254</v>
      </c>
      <c r="C710" s="3" t="s">
        <v>5457</v>
      </c>
      <c r="D710" s="2" t="s">
        <v>38</v>
      </c>
      <c r="E710" s="2" t="s">
        <v>25</v>
      </c>
      <c r="F710" s="2" t="s">
        <v>122</v>
      </c>
      <c r="G710" s="4">
        <v>45273.041666666664</v>
      </c>
      <c r="H710" s="4">
        <v>45657.041666666664</v>
      </c>
      <c r="I710" s="2" t="s">
        <v>209</v>
      </c>
      <c r="J710" s="2" t="s">
        <v>114</v>
      </c>
      <c r="K710" s="2" t="s">
        <v>1216</v>
      </c>
      <c r="L710" t="s">
        <v>88</v>
      </c>
      <c r="M710" s="2" t="s">
        <v>59</v>
      </c>
      <c r="N710" s="3" t="s">
        <v>8170</v>
      </c>
      <c r="O710" s="5">
        <v>0.1</v>
      </c>
      <c r="P710" s="5">
        <v>126319.67999999999</v>
      </c>
      <c r="Q710" s="6">
        <v>2023</v>
      </c>
      <c r="R710" s="7">
        <v>2024</v>
      </c>
      <c r="T710" s="8">
        <v>2228</v>
      </c>
      <c r="U710" s="3" t="s">
        <v>10358</v>
      </c>
      <c r="V710" s="1" t="s">
        <v>33</v>
      </c>
      <c r="W710" s="1" t="s">
        <v>32</v>
      </c>
      <c r="X710" t="str">
        <f>VLOOKUP(Table_query__64[[#This Row],[Nr]],'MyTracker Export'!A:P,'MyTracker Export'!$P$1,FALSE)</f>
        <v>Finished</v>
      </c>
      <c r="Y710" t="str">
        <f>VLOOKUP(Table_query__64[[#This Row],[Nr]],'MyTracker Export'!A:Z,'MyTracker Export'!$Z$1,FALSE)</f>
        <v>Sunny Yip</v>
      </c>
      <c r="Z710" t="str">
        <f>VLOOKUP(Table_query__64[[#This Row],[Nr]],'MyTracker Export'!A:AA,'MyTracker Export'!$AA$1,FALSE)</f>
        <v>Peter Holvoet</v>
      </c>
      <c r="AB710" s="19" t="str">
        <f>IF(Table_query__64[[#This Row],[Project status]]=Table_query__64[[#This Row],[Project Status Check]],"OK","NOK")</f>
        <v>OK</v>
      </c>
      <c r="AC710" s="19" t="str">
        <f>IF(Table_query__64[[#This Row],[PM]]=Table_query__64[[#This Row],[PM Check]],"OK","NOK")</f>
        <v>OK</v>
      </c>
      <c r="AD710" s="19" t="str">
        <f>IF(Table_query__64[[#This Row],[PP]]=Table_query__64[[#This Row],[Pilot Check]],"OK","NOK")</f>
        <v>OK</v>
      </c>
      <c r="AE710" s="19"/>
    </row>
    <row r="711" spans="1:31" hidden="1" x14ac:dyDescent="0.3">
      <c r="A711" s="1" t="s">
        <v>1510</v>
      </c>
      <c r="B711" s="2" t="s">
        <v>1511</v>
      </c>
      <c r="C711" s="3" t="s">
        <v>5458</v>
      </c>
      <c r="D711" s="2" t="s">
        <v>84</v>
      </c>
      <c r="E711" s="2" t="s">
        <v>36</v>
      </c>
      <c r="F711" s="2" t="s">
        <v>122</v>
      </c>
      <c r="G711" s="4">
        <v>45272.041666666664</v>
      </c>
      <c r="H711" s="4">
        <v>45470.083333333336</v>
      </c>
      <c r="I711" s="2" t="s">
        <v>234</v>
      </c>
      <c r="J711" s="2" t="s">
        <v>289</v>
      </c>
      <c r="K711" s="2"/>
      <c r="L711" t="s">
        <v>37</v>
      </c>
      <c r="M711" s="2" t="s">
        <v>29</v>
      </c>
      <c r="N711" s="3" t="s">
        <v>8171</v>
      </c>
      <c r="O711" s="5">
        <v>1.5</v>
      </c>
      <c r="P711" s="5">
        <v>36854</v>
      </c>
      <c r="Q711" s="6">
        <v>2023</v>
      </c>
      <c r="R711" s="7">
        <v>2024</v>
      </c>
      <c r="T711" s="8">
        <v>2227</v>
      </c>
      <c r="U711" s="3" t="s">
        <v>10359</v>
      </c>
      <c r="V711" s="1" t="s">
        <v>33</v>
      </c>
      <c r="W711" s="1" t="s">
        <v>32</v>
      </c>
      <c r="X711" t="str">
        <f>VLOOKUP(Table_query__64[[#This Row],[Nr]],'MyTracker Export'!A:P,'MyTracker Export'!$P$1,FALSE)</f>
        <v>Finished</v>
      </c>
      <c r="Y711" t="str">
        <f>VLOOKUP(Table_query__64[[#This Row],[Nr]],'MyTracker Export'!A:Z,'MyTracker Export'!$Z$1,FALSE)</f>
        <v>Mark Sensenig</v>
      </c>
      <c r="Z711" t="str">
        <f>VLOOKUP(Table_query__64[[#This Row],[Nr]],'MyTracker Export'!A:AA,'MyTracker Export'!$AA$1,FALSE)</f>
        <v>Mac Olean</v>
      </c>
      <c r="AB711" s="19" t="str">
        <f>IF(Table_query__64[[#This Row],[Project status]]=Table_query__64[[#This Row],[Project Status Check]],"OK","NOK")</f>
        <v>OK</v>
      </c>
      <c r="AC711" s="19" t="str">
        <f>IF(Table_query__64[[#This Row],[PM]]=Table_query__64[[#This Row],[PM Check]],"OK","NOK")</f>
        <v>OK</v>
      </c>
      <c r="AD711" s="19" t="str">
        <f>IF(Table_query__64[[#This Row],[PP]]=Table_query__64[[#This Row],[Pilot Check]],"OK","NOK")</f>
        <v>OK</v>
      </c>
      <c r="AE711" s="19"/>
    </row>
    <row r="712" spans="1:31" hidden="1" x14ac:dyDescent="0.3">
      <c r="A712" s="1" t="s">
        <v>1512</v>
      </c>
      <c r="B712" s="2" t="s">
        <v>1513</v>
      </c>
      <c r="C712" s="3" t="s">
        <v>5459</v>
      </c>
      <c r="D712" s="2" t="s">
        <v>38</v>
      </c>
      <c r="E712" s="2" t="s">
        <v>43</v>
      </c>
      <c r="F712" s="2" t="s">
        <v>28</v>
      </c>
      <c r="G712" s="4">
        <v>45272.041666666664</v>
      </c>
      <c r="H712" s="4"/>
      <c r="I712" s="2" t="s">
        <v>990</v>
      </c>
      <c r="J712" s="2" t="s">
        <v>239</v>
      </c>
      <c r="K712" s="2" t="s">
        <v>159</v>
      </c>
      <c r="L712" t="s">
        <v>1269</v>
      </c>
      <c r="M712" s="2" t="s">
        <v>29</v>
      </c>
      <c r="N712" s="3" t="s">
        <v>8172</v>
      </c>
      <c r="O712" s="5">
        <v>40</v>
      </c>
      <c r="P712" s="5">
        <v>434821.97</v>
      </c>
      <c r="Q712" s="6">
        <v>2023</v>
      </c>
      <c r="R712" s="7" t="s">
        <v>31</v>
      </c>
      <c r="T712" s="8">
        <v>2226</v>
      </c>
      <c r="U712" s="3" t="s">
        <v>10360</v>
      </c>
      <c r="V712" s="1" t="s">
        <v>33</v>
      </c>
      <c r="W712" s="1" t="s">
        <v>32</v>
      </c>
      <c r="X712" t="str">
        <f>VLOOKUP(Table_query__64[[#This Row],[Nr]],'MyTracker Export'!A:P,'MyTracker Export'!$P$1,FALSE)</f>
        <v>Work in progress</v>
      </c>
      <c r="Y712" t="str">
        <f>VLOOKUP(Table_query__64[[#This Row],[Nr]],'MyTracker Export'!A:Z,'MyTracker Export'!$Z$1,FALSE)</f>
        <v>Dries Vandekerchove</v>
      </c>
      <c r="Z712" t="str">
        <f>VLOOKUP(Table_query__64[[#This Row],[Nr]],'MyTracker Export'!A:AA,'MyTracker Export'!$AA$1,FALSE)</f>
        <v>Bram Puttemans</v>
      </c>
      <c r="AB712" s="19" t="str">
        <f>IF(Table_query__64[[#This Row],[Project status]]=Table_query__64[[#This Row],[Project Status Check]],"OK","NOK")</f>
        <v>OK</v>
      </c>
      <c r="AC712" s="19" t="str">
        <f>IF(Table_query__64[[#This Row],[PM]]=Table_query__64[[#This Row],[PM Check]],"OK","NOK")</f>
        <v>OK</v>
      </c>
      <c r="AD712" s="19" t="str">
        <f>IF(Table_query__64[[#This Row],[PP]]=Table_query__64[[#This Row],[Pilot Check]],"OK","NOK")</f>
        <v>OK</v>
      </c>
      <c r="AE712" s="19"/>
    </row>
    <row r="713" spans="1:31" hidden="1" x14ac:dyDescent="0.3">
      <c r="A713" s="1" t="s">
        <v>1514</v>
      </c>
      <c r="B713" s="2" t="s">
        <v>1515</v>
      </c>
      <c r="C713" s="3" t="s">
        <v>5460</v>
      </c>
      <c r="D713" s="2" t="s">
        <v>45</v>
      </c>
      <c r="E713" s="2" t="s">
        <v>43</v>
      </c>
      <c r="F713" s="2" t="s">
        <v>122</v>
      </c>
      <c r="G713" s="4">
        <v>45271.041666666664</v>
      </c>
      <c r="H713" s="4">
        <v>45310.041666666664</v>
      </c>
      <c r="I713" s="2" t="s">
        <v>184</v>
      </c>
      <c r="J713" s="2" t="s">
        <v>158</v>
      </c>
      <c r="K713" s="2"/>
      <c r="L713" t="s">
        <v>52</v>
      </c>
      <c r="M713" s="2" t="s">
        <v>29</v>
      </c>
      <c r="N713" s="3" t="s">
        <v>8173</v>
      </c>
      <c r="O713" s="5">
        <v>0.85</v>
      </c>
      <c r="P713" s="5">
        <v>850</v>
      </c>
      <c r="Q713" s="6">
        <v>2023</v>
      </c>
      <c r="R713" s="7">
        <v>2024</v>
      </c>
      <c r="T713" s="8">
        <v>2225</v>
      </c>
      <c r="U713" s="3" t="s">
        <v>10361</v>
      </c>
      <c r="V713" s="1" t="s">
        <v>33</v>
      </c>
      <c r="W713" s="1" t="s">
        <v>32</v>
      </c>
      <c r="X713" t="str">
        <f>VLOOKUP(Table_query__64[[#This Row],[Nr]],'MyTracker Export'!A:P,'MyTracker Export'!$P$1,FALSE)</f>
        <v>Finished</v>
      </c>
      <c r="Y713" t="str">
        <f>VLOOKUP(Table_query__64[[#This Row],[Nr]],'MyTracker Export'!A:Z,'MyTracker Export'!$Z$1,FALSE)</f>
        <v>Begona Soto</v>
      </c>
      <c r="Z713" t="str">
        <f>VLOOKUP(Table_query__64[[#This Row],[Nr]],'MyTracker Export'!A:AA,'MyTracker Export'!$AA$1,FALSE)</f>
        <v>Juan Juarez Quintana</v>
      </c>
      <c r="AB713" s="19" t="str">
        <f>IF(Table_query__64[[#This Row],[Project status]]=Table_query__64[[#This Row],[Project Status Check]],"OK","NOK")</f>
        <v>OK</v>
      </c>
      <c r="AC713" s="19" t="str">
        <f>IF(Table_query__64[[#This Row],[PM]]=Table_query__64[[#This Row],[PM Check]],"OK","NOK")</f>
        <v>OK</v>
      </c>
      <c r="AD713" s="19" t="str">
        <f>IF(Table_query__64[[#This Row],[PP]]=Table_query__64[[#This Row],[Pilot Check]],"OK","NOK")</f>
        <v>NOK</v>
      </c>
      <c r="AE713" s="19"/>
    </row>
    <row r="714" spans="1:31" hidden="1" x14ac:dyDescent="0.3">
      <c r="A714" s="1" t="s">
        <v>1516</v>
      </c>
      <c r="B714" s="2" t="s">
        <v>1517</v>
      </c>
      <c r="C714" s="3" t="s">
        <v>5461</v>
      </c>
      <c r="D714" s="2" t="s">
        <v>58</v>
      </c>
      <c r="E714" s="2" t="s">
        <v>104</v>
      </c>
      <c r="F714" s="2" t="s">
        <v>122</v>
      </c>
      <c r="G714" s="4">
        <v>45267.041666666664</v>
      </c>
      <c r="H714" s="4">
        <v>45351.041666666664</v>
      </c>
      <c r="I714" s="2" t="s">
        <v>65</v>
      </c>
      <c r="J714" s="2" t="s">
        <v>1518</v>
      </c>
      <c r="K714" s="2"/>
      <c r="L714" t="s">
        <v>57</v>
      </c>
      <c r="M714" s="2" t="s">
        <v>29</v>
      </c>
      <c r="N714" s="3" t="s">
        <v>8174</v>
      </c>
      <c r="O714" s="5">
        <v>30</v>
      </c>
      <c r="P714" s="5">
        <v>7552.4</v>
      </c>
      <c r="Q714" s="6">
        <v>2023</v>
      </c>
      <c r="R714" s="7">
        <v>2024</v>
      </c>
      <c r="T714" s="8">
        <v>2224</v>
      </c>
      <c r="U714" s="3" t="s">
        <v>10362</v>
      </c>
      <c r="V714" s="1" t="s">
        <v>33</v>
      </c>
      <c r="W714" s="1" t="s">
        <v>32</v>
      </c>
      <c r="X714" t="str">
        <f>VLOOKUP(Table_query__64[[#This Row],[Nr]],'MyTracker Export'!A:P,'MyTracker Export'!$P$1,FALSE)</f>
        <v>Finished</v>
      </c>
      <c r="Y714" t="str">
        <f>VLOOKUP(Table_query__64[[#This Row],[Nr]],'MyTracker Export'!A:Z,'MyTracker Export'!$Z$1,FALSE)</f>
        <v>Maria Romero</v>
      </c>
      <c r="Z714" t="e">
        <f>VLOOKUP(Table_query__64[[#This Row],[Nr]],'MyTracker Export'!A:AA,'MyTracker Export'!$AA$1,FALSE)</f>
        <v>#N/A</v>
      </c>
      <c r="AB714" s="19" t="str">
        <f>IF(Table_query__64[[#This Row],[Project status]]=Table_query__64[[#This Row],[Project Status Check]],"OK","NOK")</f>
        <v>OK</v>
      </c>
      <c r="AC714" s="19" t="str">
        <f>IF(Table_query__64[[#This Row],[PM]]=Table_query__64[[#This Row],[PM Check]],"OK","NOK")</f>
        <v>OK</v>
      </c>
      <c r="AD714" s="19" t="e">
        <f>IF(Table_query__64[[#This Row],[PP]]=Table_query__64[[#This Row],[Pilot Check]],"OK","NOK")</f>
        <v>#N/A</v>
      </c>
      <c r="AE714" s="19"/>
    </row>
    <row r="715" spans="1:31" hidden="1" x14ac:dyDescent="0.3">
      <c r="A715" s="1" t="s">
        <v>1519</v>
      </c>
      <c r="B715" s="2" t="s">
        <v>1243</v>
      </c>
      <c r="C715" s="3" t="s">
        <v>5462</v>
      </c>
      <c r="D715" s="2" t="s">
        <v>84</v>
      </c>
      <c r="E715" s="2" t="s">
        <v>82</v>
      </c>
      <c r="F715" s="2" t="s">
        <v>122</v>
      </c>
      <c r="G715" s="4">
        <v>45266.041666666664</v>
      </c>
      <c r="H715" s="4">
        <v>45499.083333333336</v>
      </c>
      <c r="I715" s="2" t="s">
        <v>85</v>
      </c>
      <c r="J715" s="2" t="s">
        <v>289</v>
      </c>
      <c r="K715" s="2"/>
      <c r="L715" t="s">
        <v>440</v>
      </c>
      <c r="M715" s="2" t="s">
        <v>29</v>
      </c>
      <c r="N715" s="3" t="s">
        <v>8175</v>
      </c>
      <c r="O715" s="5">
        <v>2</v>
      </c>
      <c r="P715" s="5">
        <v>41844.410000000003</v>
      </c>
      <c r="Q715" s="6">
        <v>2023</v>
      </c>
      <c r="R715" s="7">
        <v>2024</v>
      </c>
      <c r="T715" s="8">
        <v>2223</v>
      </c>
      <c r="U715" s="3" t="s">
        <v>10363</v>
      </c>
      <c r="V715" s="1" t="s">
        <v>33</v>
      </c>
      <c r="W715" s="1" t="s">
        <v>32</v>
      </c>
      <c r="X715" t="str">
        <f>VLOOKUP(Table_query__64[[#This Row],[Nr]],'MyTracker Export'!A:P,'MyTracker Export'!$P$1,FALSE)</f>
        <v>Finished</v>
      </c>
      <c r="Y715" t="str">
        <f>VLOOKUP(Table_query__64[[#This Row],[Nr]],'MyTracker Export'!A:Z,'MyTracker Export'!$Z$1,FALSE)</f>
        <v>Pranay Pawar</v>
      </c>
      <c r="Z715" t="str">
        <f>VLOOKUP(Table_query__64[[#This Row],[Nr]],'MyTracker Export'!A:AA,'MyTracker Export'!$AA$1,FALSE)</f>
        <v>Mac Olean</v>
      </c>
      <c r="AB715" s="19" t="str">
        <f>IF(Table_query__64[[#This Row],[Project status]]=Table_query__64[[#This Row],[Project Status Check]],"OK","NOK")</f>
        <v>OK</v>
      </c>
      <c r="AC715" s="19" t="str">
        <f>IF(Table_query__64[[#This Row],[PM]]=Table_query__64[[#This Row],[PM Check]],"OK","NOK")</f>
        <v>OK</v>
      </c>
      <c r="AD715" s="19" t="str">
        <f>IF(Table_query__64[[#This Row],[PP]]=Table_query__64[[#This Row],[Pilot Check]],"OK","NOK")</f>
        <v>OK</v>
      </c>
      <c r="AE715" s="19"/>
    </row>
    <row r="716" spans="1:31" x14ac:dyDescent="0.3">
      <c r="A716" s="1" t="s">
        <v>1520</v>
      </c>
      <c r="B716" s="2" t="s">
        <v>146</v>
      </c>
      <c r="C716" s="3" t="s">
        <v>5463</v>
      </c>
      <c r="D716" s="2" t="s">
        <v>38</v>
      </c>
      <c r="E716" s="2" t="s">
        <v>75</v>
      </c>
      <c r="F716" s="2" t="s">
        <v>28</v>
      </c>
      <c r="G716" s="4">
        <v>45265.041666666664</v>
      </c>
      <c r="H716" s="4"/>
      <c r="I716" s="2" t="s">
        <v>990</v>
      </c>
      <c r="J716" s="2" t="s">
        <v>147</v>
      </c>
      <c r="K716" s="2" t="s">
        <v>1216</v>
      </c>
      <c r="L716" t="s">
        <v>1521</v>
      </c>
      <c r="M716" s="2" t="s">
        <v>29</v>
      </c>
      <c r="N716" s="3" t="s">
        <v>8176</v>
      </c>
      <c r="O716" s="5">
        <v>4</v>
      </c>
      <c r="P716" s="5">
        <v>412793.06</v>
      </c>
      <c r="Q716" s="6">
        <v>2023</v>
      </c>
      <c r="R716" s="7" t="s">
        <v>31</v>
      </c>
      <c r="T716" s="8">
        <v>2222</v>
      </c>
      <c r="U716" s="3" t="s">
        <v>10364</v>
      </c>
      <c r="V716" s="1" t="s">
        <v>33</v>
      </c>
      <c r="W716" s="1" t="s">
        <v>32</v>
      </c>
      <c r="X716" t="str">
        <f>VLOOKUP(Table_query__64[[#This Row],[Nr]],'MyTracker Export'!A:P,'MyTracker Export'!$P$1,FALSE)</f>
        <v>Finished</v>
      </c>
      <c r="Y716" t="str">
        <f>VLOOKUP(Table_query__64[[#This Row],[Nr]],'MyTracker Export'!A:Z,'MyTracker Export'!$Z$1,FALSE)</f>
        <v>Dries Vandekerchove</v>
      </c>
      <c r="Z716" t="str">
        <f>VLOOKUP(Table_query__64[[#This Row],[Nr]],'MyTracker Export'!A:AA,'MyTracker Export'!$AA$1,FALSE)</f>
        <v>Loïc Bouvier</v>
      </c>
      <c r="AB716" s="19" t="str">
        <f>IF(Table_query__64[[#This Row],[Project status]]=Table_query__64[[#This Row],[Project Status Check]],"OK","NOK")</f>
        <v>NOK</v>
      </c>
      <c r="AC716" s="19" t="str">
        <f>IF(Table_query__64[[#This Row],[PM]]=Table_query__64[[#This Row],[PM Check]],"OK","NOK")</f>
        <v>OK</v>
      </c>
      <c r="AD716" s="19" t="str">
        <f>IF(Table_query__64[[#This Row],[PP]]=Table_query__64[[#This Row],[Pilot Check]],"OK","NOK")</f>
        <v>OK</v>
      </c>
      <c r="AE716" s="19"/>
    </row>
    <row r="717" spans="1:31" hidden="1" x14ac:dyDescent="0.3">
      <c r="A717" s="1" t="s">
        <v>1522</v>
      </c>
      <c r="B717" s="2" t="s">
        <v>1523</v>
      </c>
      <c r="C717" s="3" t="s">
        <v>5464</v>
      </c>
      <c r="D717" s="2" t="s">
        <v>27</v>
      </c>
      <c r="E717" s="2" t="s">
        <v>25</v>
      </c>
      <c r="F717" s="2" t="s">
        <v>28</v>
      </c>
      <c r="G717" s="4">
        <v>45262.041666666664</v>
      </c>
      <c r="H717" s="4">
        <v>46022.041666666664</v>
      </c>
      <c r="I717" s="2" t="s">
        <v>559</v>
      </c>
      <c r="J717" s="2" t="s">
        <v>30</v>
      </c>
      <c r="K717" s="2"/>
      <c r="L717" t="s">
        <v>1524</v>
      </c>
      <c r="M717" s="2" t="s">
        <v>29</v>
      </c>
      <c r="N717" s="3" t="s">
        <v>8177</v>
      </c>
      <c r="O717" s="5">
        <v>0</v>
      </c>
      <c r="P717" s="5">
        <v>53400</v>
      </c>
      <c r="Q717" s="6">
        <v>2023</v>
      </c>
      <c r="R717" s="7">
        <v>2025</v>
      </c>
      <c r="T717" s="8">
        <v>2221</v>
      </c>
      <c r="U717" s="3" t="s">
        <v>10365</v>
      </c>
      <c r="V717" s="1" t="s">
        <v>33</v>
      </c>
      <c r="W717" s="1" t="s">
        <v>32</v>
      </c>
      <c r="X717" t="str">
        <f>VLOOKUP(Table_query__64[[#This Row],[Nr]],'MyTracker Export'!A:P,'MyTracker Export'!$P$1,FALSE)</f>
        <v>Work in progress</v>
      </c>
      <c r="Y717" t="str">
        <f>VLOOKUP(Table_query__64[[#This Row],[Nr]],'MyTracker Export'!A:Z,'MyTracker Export'!$Z$1,FALSE)</f>
        <v>Koubaa Nejah</v>
      </c>
      <c r="Z717" t="str">
        <f>VLOOKUP(Table_query__64[[#This Row],[Nr]],'MyTracker Export'!A:AA,'MyTracker Export'!$AA$1,FALSE)</f>
        <v>Wissem Bensaid</v>
      </c>
      <c r="AB717" s="19" t="str">
        <f>IF(Table_query__64[[#This Row],[Project status]]=Table_query__64[[#This Row],[Project Status Check]],"OK","NOK")</f>
        <v>OK</v>
      </c>
      <c r="AC717" s="19" t="str">
        <f>IF(Table_query__64[[#This Row],[PM]]=Table_query__64[[#This Row],[PM Check]],"OK","NOK")</f>
        <v>NOK</v>
      </c>
      <c r="AD717" s="19" t="str">
        <f>IF(Table_query__64[[#This Row],[PP]]=Table_query__64[[#This Row],[Pilot Check]],"OK","NOK")</f>
        <v>OK</v>
      </c>
      <c r="AE717" s="19"/>
    </row>
    <row r="718" spans="1:31" hidden="1" x14ac:dyDescent="0.3">
      <c r="A718" s="1" t="s">
        <v>1525</v>
      </c>
      <c r="B718" s="2" t="s">
        <v>1102</v>
      </c>
      <c r="C718" s="3" t="s">
        <v>5465</v>
      </c>
      <c r="D718" s="2" t="s">
        <v>27</v>
      </c>
      <c r="E718" s="2" t="s">
        <v>25</v>
      </c>
      <c r="F718" s="2" t="s">
        <v>122</v>
      </c>
      <c r="G718" s="4">
        <v>45262.041666666664</v>
      </c>
      <c r="H718" s="4">
        <v>45778.083333333336</v>
      </c>
      <c r="I718" s="2" t="s">
        <v>1142</v>
      </c>
      <c r="J718" s="2" t="s">
        <v>30</v>
      </c>
      <c r="K718" s="2"/>
      <c r="L718" t="s">
        <v>1141</v>
      </c>
      <c r="M718" s="2" t="s">
        <v>29</v>
      </c>
      <c r="N718" s="3" t="s">
        <v>8178</v>
      </c>
      <c r="O718" s="5">
        <v>0</v>
      </c>
      <c r="P718" s="5">
        <v>2550</v>
      </c>
      <c r="Q718" s="6">
        <v>2023</v>
      </c>
      <c r="R718" s="7">
        <v>2025</v>
      </c>
      <c r="T718" s="8">
        <v>2220</v>
      </c>
      <c r="U718" s="3" t="s">
        <v>10366</v>
      </c>
      <c r="V718" s="1" t="s">
        <v>33</v>
      </c>
      <c r="W718" s="1" t="s">
        <v>32</v>
      </c>
      <c r="X718" t="str">
        <f>VLOOKUP(Table_query__64[[#This Row],[Nr]],'MyTracker Export'!A:P,'MyTracker Export'!$P$1,FALSE)</f>
        <v>Finished</v>
      </c>
      <c r="Y718" t="str">
        <f>VLOOKUP(Table_query__64[[#This Row],[Nr]],'MyTracker Export'!A:Z,'MyTracker Export'!$Z$1,FALSE)</f>
        <v>Ahmed Chalbi</v>
      </c>
      <c r="Z718" t="str">
        <f>VLOOKUP(Table_query__64[[#This Row],[Nr]],'MyTracker Export'!A:AA,'MyTracker Export'!$AA$1,FALSE)</f>
        <v>Wissem Bensaid</v>
      </c>
      <c r="AB718" s="19" t="str">
        <f>IF(Table_query__64[[#This Row],[Project status]]=Table_query__64[[#This Row],[Project Status Check]],"OK","NOK")</f>
        <v>OK</v>
      </c>
      <c r="AC718" s="19" t="str">
        <f>IF(Table_query__64[[#This Row],[PM]]=Table_query__64[[#This Row],[PM Check]],"OK","NOK")</f>
        <v>OK</v>
      </c>
      <c r="AD718" s="19" t="str">
        <f>IF(Table_query__64[[#This Row],[PP]]=Table_query__64[[#This Row],[Pilot Check]],"OK","NOK")</f>
        <v>OK</v>
      </c>
      <c r="AE718" s="19"/>
    </row>
    <row r="719" spans="1:31" hidden="1" x14ac:dyDescent="0.3">
      <c r="A719" s="1" t="s">
        <v>1526</v>
      </c>
      <c r="B719" s="2" t="s">
        <v>1527</v>
      </c>
      <c r="C719" s="3" t="s">
        <v>5466</v>
      </c>
      <c r="D719" s="2" t="s">
        <v>38</v>
      </c>
      <c r="E719" s="2" t="s">
        <v>36</v>
      </c>
      <c r="F719" s="2" t="s">
        <v>122</v>
      </c>
      <c r="G719" s="4">
        <v>45261.041666666664</v>
      </c>
      <c r="H719" s="4">
        <v>45626.041666666664</v>
      </c>
      <c r="I719" s="2" t="s">
        <v>136</v>
      </c>
      <c r="J719" s="2" t="s">
        <v>136</v>
      </c>
      <c r="K719" s="2" t="s">
        <v>67</v>
      </c>
      <c r="L719" t="s">
        <v>134</v>
      </c>
      <c r="M719" s="2" t="s">
        <v>59</v>
      </c>
      <c r="N719" s="3" t="s">
        <v>8179</v>
      </c>
      <c r="O719" s="5">
        <v>1</v>
      </c>
      <c r="P719" s="5">
        <v>564957.14</v>
      </c>
      <c r="Q719" s="6">
        <v>2023</v>
      </c>
      <c r="R719" s="7">
        <v>2024</v>
      </c>
      <c r="T719" s="8">
        <v>2219</v>
      </c>
      <c r="U719" s="3" t="s">
        <v>10367</v>
      </c>
      <c r="V719" s="1" t="s">
        <v>33</v>
      </c>
      <c r="W719" s="1" t="s">
        <v>32</v>
      </c>
      <c r="X719" t="str">
        <f>VLOOKUP(Table_query__64[[#This Row],[Nr]],'MyTracker Export'!A:P,'MyTracker Export'!$P$1,FALSE)</f>
        <v>Finished</v>
      </c>
      <c r="Y719" t="str">
        <f>VLOOKUP(Table_query__64[[#This Row],[Nr]],'MyTracker Export'!A:Z,'MyTracker Export'!$Z$1,FALSE)</f>
        <v>Jurgen Van Den Driessche</v>
      </c>
      <c r="Z719" t="str">
        <f>VLOOKUP(Table_query__64[[#This Row],[Nr]],'MyTracker Export'!A:AA,'MyTracker Export'!$AA$1,FALSE)</f>
        <v>Jurgen Van Den Driessche</v>
      </c>
      <c r="AB719" s="19" t="str">
        <f>IF(Table_query__64[[#This Row],[Project status]]=Table_query__64[[#This Row],[Project Status Check]],"OK","NOK")</f>
        <v>OK</v>
      </c>
      <c r="AC719" s="19" t="str">
        <f>IF(Table_query__64[[#This Row],[PM]]=Table_query__64[[#This Row],[PM Check]],"OK","NOK")</f>
        <v>OK</v>
      </c>
      <c r="AD719" s="19" t="str">
        <f>IF(Table_query__64[[#This Row],[PP]]=Table_query__64[[#This Row],[Pilot Check]],"OK","NOK")</f>
        <v>OK</v>
      </c>
      <c r="AE719" s="19"/>
    </row>
    <row r="720" spans="1:31" hidden="1" x14ac:dyDescent="0.3">
      <c r="A720" s="1" t="s">
        <v>1528</v>
      </c>
      <c r="B720" s="2" t="s">
        <v>1529</v>
      </c>
      <c r="C720" s="3" t="s">
        <v>5467</v>
      </c>
      <c r="D720" s="2" t="s">
        <v>741</v>
      </c>
      <c r="E720" s="2" t="s">
        <v>104</v>
      </c>
      <c r="F720" s="2" t="s">
        <v>574</v>
      </c>
      <c r="G720" s="4">
        <v>45261.041666666664</v>
      </c>
      <c r="H720" s="4"/>
      <c r="I720" s="2" t="s">
        <v>742</v>
      </c>
      <c r="J720" s="2" t="s">
        <v>1029</v>
      </c>
      <c r="K720" s="2" t="s">
        <v>742</v>
      </c>
      <c r="L720" t="s">
        <v>83</v>
      </c>
      <c r="M720" s="2" t="s">
        <v>29</v>
      </c>
      <c r="N720" s="3" t="s">
        <v>8180</v>
      </c>
      <c r="O720" s="5">
        <v>60000</v>
      </c>
      <c r="P720" s="5">
        <v>60980.04</v>
      </c>
      <c r="Q720" s="6">
        <v>2023</v>
      </c>
      <c r="R720" s="7" t="s">
        <v>31</v>
      </c>
      <c r="T720" s="8">
        <v>2218</v>
      </c>
      <c r="U720" s="3" t="s">
        <v>10368</v>
      </c>
      <c r="V720" s="1" t="s">
        <v>33</v>
      </c>
      <c r="W720" s="1" t="s">
        <v>32</v>
      </c>
      <c r="X720" t="str">
        <f>VLOOKUP(Table_query__64[[#This Row],[Nr]],'MyTracker Export'!A:P,'MyTracker Export'!$P$1,FALSE)</f>
        <v>On hold</v>
      </c>
      <c r="Y720" t="str">
        <f>VLOOKUP(Table_query__64[[#This Row],[Nr]],'MyTracker Export'!A:Z,'MyTracker Export'!$Z$1,FALSE)</f>
        <v>Pierre-Phillipe Barzin</v>
      </c>
      <c r="Z720" t="e">
        <f>VLOOKUP(Table_query__64[[#This Row],[Nr]],'MyTracker Export'!A:AA,'MyTracker Export'!$AA$1,FALSE)</f>
        <v>#N/A</v>
      </c>
      <c r="AB720" s="19" t="str">
        <f>IF(Table_query__64[[#This Row],[Project status]]=Table_query__64[[#This Row],[Project Status Check]],"OK","NOK")</f>
        <v>OK</v>
      </c>
      <c r="AC720" s="19" t="str">
        <f>IF(Table_query__64[[#This Row],[PM]]=Table_query__64[[#This Row],[PM Check]],"OK","NOK")</f>
        <v>OK</v>
      </c>
      <c r="AD720" s="19" t="e">
        <f>IF(Table_query__64[[#This Row],[PP]]=Table_query__64[[#This Row],[Pilot Check]],"OK","NOK")</f>
        <v>#N/A</v>
      </c>
      <c r="AE720" s="19"/>
    </row>
    <row r="721" spans="1:31" hidden="1" x14ac:dyDescent="0.3">
      <c r="A721" s="1" t="s">
        <v>1530</v>
      </c>
      <c r="B721" s="2" t="s">
        <v>837</v>
      </c>
      <c r="C721" s="3" t="s">
        <v>5468</v>
      </c>
      <c r="D721" s="2" t="s">
        <v>27</v>
      </c>
      <c r="E721" s="2" t="s">
        <v>25</v>
      </c>
      <c r="F721" s="2" t="s">
        <v>122</v>
      </c>
      <c r="G721" s="4">
        <v>45261.041666666664</v>
      </c>
      <c r="H721" s="4">
        <v>45778.083333333336</v>
      </c>
      <c r="I721" s="2" t="s">
        <v>1109</v>
      </c>
      <c r="J721" s="2" t="s">
        <v>30</v>
      </c>
      <c r="K721" s="2"/>
      <c r="L721" t="s">
        <v>1531</v>
      </c>
      <c r="M721" s="2" t="s">
        <v>29</v>
      </c>
      <c r="N721" s="3" t="s">
        <v>8181</v>
      </c>
      <c r="O721" s="5">
        <v>0</v>
      </c>
      <c r="P721" s="5">
        <v>38849.949999999997</v>
      </c>
      <c r="Q721" s="6">
        <v>2023</v>
      </c>
      <c r="R721" s="7">
        <v>2025</v>
      </c>
      <c r="T721" s="8">
        <v>2217</v>
      </c>
      <c r="U721" s="3" t="s">
        <v>10369</v>
      </c>
      <c r="V721" s="1" t="s">
        <v>33</v>
      </c>
      <c r="W721" s="1" t="s">
        <v>32</v>
      </c>
      <c r="X721" t="str">
        <f>VLOOKUP(Table_query__64[[#This Row],[Nr]],'MyTracker Export'!A:P,'MyTracker Export'!$P$1,FALSE)</f>
        <v>Finished</v>
      </c>
      <c r="Y721" t="str">
        <f>VLOOKUP(Table_query__64[[#This Row],[Nr]],'MyTracker Export'!A:Z,'MyTracker Export'!$Z$1,FALSE)</f>
        <v>Ramzi MTIBAA</v>
      </c>
      <c r="Z721" t="str">
        <f>VLOOKUP(Table_query__64[[#This Row],[Nr]],'MyTracker Export'!A:AA,'MyTracker Export'!$AA$1,FALSE)</f>
        <v>Wissem Bensaid</v>
      </c>
      <c r="AB721" s="19" t="str">
        <f>IF(Table_query__64[[#This Row],[Project status]]=Table_query__64[[#This Row],[Project Status Check]],"OK","NOK")</f>
        <v>OK</v>
      </c>
      <c r="AC721" s="19" t="str">
        <f>IF(Table_query__64[[#This Row],[PM]]=Table_query__64[[#This Row],[PM Check]],"OK","NOK")</f>
        <v>OK</v>
      </c>
      <c r="AD721" s="19" t="str">
        <f>IF(Table_query__64[[#This Row],[PP]]=Table_query__64[[#This Row],[Pilot Check]],"OK","NOK")</f>
        <v>OK</v>
      </c>
      <c r="AE721" s="19"/>
    </row>
    <row r="722" spans="1:31" hidden="1" x14ac:dyDescent="0.3">
      <c r="A722" s="1" t="s">
        <v>1532</v>
      </c>
      <c r="B722" s="2" t="s">
        <v>169</v>
      </c>
      <c r="C722" s="3" t="s">
        <v>5469</v>
      </c>
      <c r="D722" s="2" t="s">
        <v>27</v>
      </c>
      <c r="E722" s="2" t="s">
        <v>82</v>
      </c>
      <c r="F722" s="2" t="s">
        <v>122</v>
      </c>
      <c r="G722" s="4">
        <v>45261.041666666664</v>
      </c>
      <c r="H722" s="4">
        <v>45778.083333333336</v>
      </c>
      <c r="I722" s="2" t="s">
        <v>841</v>
      </c>
      <c r="J722" s="2" t="s">
        <v>30</v>
      </c>
      <c r="K722" s="2"/>
      <c r="L722" t="s">
        <v>144</v>
      </c>
      <c r="M722" s="2" t="s">
        <v>59</v>
      </c>
      <c r="N722" s="3" t="s">
        <v>8182</v>
      </c>
      <c r="O722" s="5">
        <v>0</v>
      </c>
      <c r="P722" s="5">
        <v>7500</v>
      </c>
      <c r="Q722" s="6">
        <v>2023</v>
      </c>
      <c r="R722" s="7">
        <v>2025</v>
      </c>
      <c r="T722" s="8">
        <v>2216</v>
      </c>
      <c r="U722" s="3" t="s">
        <v>10370</v>
      </c>
      <c r="V722" s="1" t="s">
        <v>33</v>
      </c>
      <c r="W722" s="1" t="s">
        <v>32</v>
      </c>
      <c r="X722" t="str">
        <f>VLOOKUP(Table_query__64[[#This Row],[Nr]],'MyTracker Export'!A:P,'MyTracker Export'!$P$1,FALSE)</f>
        <v>Finished</v>
      </c>
      <c r="Y722" t="str">
        <f>VLOOKUP(Table_query__64[[#This Row],[Nr]],'MyTracker Export'!A:Z,'MyTracker Export'!$Z$1,FALSE)</f>
        <v>Mohamed Hedi Hammemi</v>
      </c>
      <c r="Z722" t="str">
        <f>VLOOKUP(Table_query__64[[#This Row],[Nr]],'MyTracker Export'!A:AA,'MyTracker Export'!$AA$1,FALSE)</f>
        <v>Wissem Bensaid</v>
      </c>
      <c r="AB722" s="19" t="str">
        <f>IF(Table_query__64[[#This Row],[Project status]]=Table_query__64[[#This Row],[Project Status Check]],"OK","NOK")</f>
        <v>OK</v>
      </c>
      <c r="AC722" s="19" t="str">
        <f>IF(Table_query__64[[#This Row],[PM]]=Table_query__64[[#This Row],[PM Check]],"OK","NOK")</f>
        <v>OK</v>
      </c>
      <c r="AD722" s="19" t="str">
        <f>IF(Table_query__64[[#This Row],[PP]]=Table_query__64[[#This Row],[Pilot Check]],"OK","NOK")</f>
        <v>OK</v>
      </c>
      <c r="AE722" s="19"/>
    </row>
    <row r="723" spans="1:31" hidden="1" x14ac:dyDescent="0.3">
      <c r="A723" s="1" t="s">
        <v>1533</v>
      </c>
      <c r="B723" s="2" t="s">
        <v>74</v>
      </c>
      <c r="C723" s="3" t="s">
        <v>5470</v>
      </c>
      <c r="D723" s="2" t="s">
        <v>38</v>
      </c>
      <c r="E723" s="2" t="s">
        <v>75</v>
      </c>
      <c r="F723" s="2" t="s">
        <v>122</v>
      </c>
      <c r="G723" s="4">
        <v>45261.041666666664</v>
      </c>
      <c r="H723" s="4">
        <v>45626.041666666664</v>
      </c>
      <c r="I723" s="2" t="s">
        <v>1534</v>
      </c>
      <c r="J723" s="2" t="s">
        <v>147</v>
      </c>
      <c r="K723" s="2" t="s">
        <v>115</v>
      </c>
      <c r="L723" t="s">
        <v>88</v>
      </c>
      <c r="M723" s="2" t="s">
        <v>29</v>
      </c>
      <c r="N723" s="3" t="s">
        <v>8183</v>
      </c>
      <c r="O723" s="5">
        <v>2</v>
      </c>
      <c r="P723" s="5">
        <v>119381.99</v>
      </c>
      <c r="Q723" s="6">
        <v>2023</v>
      </c>
      <c r="R723" s="7">
        <v>2024</v>
      </c>
      <c r="T723" s="8">
        <v>2215</v>
      </c>
      <c r="U723" s="3" t="s">
        <v>10371</v>
      </c>
      <c r="V723" s="1" t="s">
        <v>33</v>
      </c>
      <c r="W723" s="1" t="s">
        <v>32</v>
      </c>
      <c r="X723" t="str">
        <f>VLOOKUP(Table_query__64[[#This Row],[Nr]],'MyTracker Export'!A:P,'MyTracker Export'!$P$1,FALSE)</f>
        <v>Finished</v>
      </c>
      <c r="Y723" t="e">
        <f>VLOOKUP(Table_query__64[[#This Row],[Nr]],'MyTracker Export'!A:Z,'MyTracker Export'!$Z$1,FALSE)</f>
        <v>#N/A</v>
      </c>
      <c r="Z723" t="str">
        <f>VLOOKUP(Table_query__64[[#This Row],[Nr]],'MyTracker Export'!A:AA,'MyTracker Export'!$AA$1,FALSE)</f>
        <v>Loïc Bouvier</v>
      </c>
      <c r="AB723" s="19" t="str">
        <f>IF(Table_query__64[[#This Row],[Project status]]=Table_query__64[[#This Row],[Project Status Check]],"OK","NOK")</f>
        <v>OK</v>
      </c>
      <c r="AC723" s="19" t="e">
        <f>IF(Table_query__64[[#This Row],[PM]]=Table_query__64[[#This Row],[PM Check]],"OK","NOK")</f>
        <v>#N/A</v>
      </c>
      <c r="AD723" s="19" t="str">
        <f>IF(Table_query__64[[#This Row],[PP]]=Table_query__64[[#This Row],[Pilot Check]],"OK","NOK")</f>
        <v>OK</v>
      </c>
      <c r="AE723" s="19"/>
    </row>
    <row r="724" spans="1:31" hidden="1" x14ac:dyDescent="0.3">
      <c r="A724" s="1" t="s">
        <v>1535</v>
      </c>
      <c r="B724" s="2" t="s">
        <v>1536</v>
      </c>
      <c r="C724" s="3" t="s">
        <v>5471</v>
      </c>
      <c r="D724" s="2" t="s">
        <v>27</v>
      </c>
      <c r="E724" s="2" t="s">
        <v>82</v>
      </c>
      <c r="F724" s="2" t="s">
        <v>122</v>
      </c>
      <c r="G724" s="4">
        <v>45261.041666666664</v>
      </c>
      <c r="H724" s="4">
        <v>45778.083333333336</v>
      </c>
      <c r="I724" s="2" t="s">
        <v>468</v>
      </c>
      <c r="J724" s="2" t="s">
        <v>30</v>
      </c>
      <c r="K724" s="2"/>
      <c r="L724" t="s">
        <v>144</v>
      </c>
      <c r="M724" s="2" t="s">
        <v>29</v>
      </c>
      <c r="N724" s="3" t="s">
        <v>8184</v>
      </c>
      <c r="O724" s="5">
        <v>0</v>
      </c>
      <c r="P724" s="5">
        <v>85632</v>
      </c>
      <c r="Q724" s="6">
        <v>2023</v>
      </c>
      <c r="R724" s="7">
        <v>2025</v>
      </c>
      <c r="T724" s="8">
        <v>2214</v>
      </c>
      <c r="U724" s="3" t="s">
        <v>10372</v>
      </c>
      <c r="V724" s="1" t="s">
        <v>33</v>
      </c>
      <c r="W724" s="1" t="s">
        <v>32</v>
      </c>
      <c r="X724" t="str">
        <f>VLOOKUP(Table_query__64[[#This Row],[Nr]],'MyTracker Export'!A:P,'MyTracker Export'!$P$1,FALSE)</f>
        <v>Finished</v>
      </c>
      <c r="Y724" t="str">
        <f>VLOOKUP(Table_query__64[[#This Row],[Nr]],'MyTracker Export'!A:Z,'MyTracker Export'!$Z$1,FALSE)</f>
        <v>Soulayman Mahrsi</v>
      </c>
      <c r="Z724" t="str">
        <f>VLOOKUP(Table_query__64[[#This Row],[Nr]],'MyTracker Export'!A:AA,'MyTracker Export'!$AA$1,FALSE)</f>
        <v>Wissem Bensaid</v>
      </c>
      <c r="AB724" s="19" t="str">
        <f>IF(Table_query__64[[#This Row],[Project status]]=Table_query__64[[#This Row],[Project Status Check]],"OK","NOK")</f>
        <v>OK</v>
      </c>
      <c r="AC724" s="19" t="str">
        <f>IF(Table_query__64[[#This Row],[PM]]=Table_query__64[[#This Row],[PM Check]],"OK","NOK")</f>
        <v>OK</v>
      </c>
      <c r="AD724" s="19" t="str">
        <f>IF(Table_query__64[[#This Row],[PP]]=Table_query__64[[#This Row],[Pilot Check]],"OK","NOK")</f>
        <v>OK</v>
      </c>
      <c r="AE724" s="19"/>
    </row>
    <row r="725" spans="1:31" x14ac:dyDescent="0.3">
      <c r="A725" s="1" t="s">
        <v>1537</v>
      </c>
      <c r="B725" s="2" t="s">
        <v>576</v>
      </c>
      <c r="C725" s="3" t="s">
        <v>5472</v>
      </c>
      <c r="D725" s="2" t="s">
        <v>53</v>
      </c>
      <c r="E725" s="2" t="s">
        <v>43</v>
      </c>
      <c r="F725" s="2" t="s">
        <v>28</v>
      </c>
      <c r="G725" s="4">
        <v>45260</v>
      </c>
      <c r="H725" s="4"/>
      <c r="I725" s="2" t="s">
        <v>578</v>
      </c>
      <c r="J725" s="2" t="s">
        <v>871</v>
      </c>
      <c r="K725" s="2"/>
      <c r="L725" t="s">
        <v>1538</v>
      </c>
      <c r="M725" s="2" t="s">
        <v>29</v>
      </c>
      <c r="N725" s="3" t="s">
        <v>8185</v>
      </c>
      <c r="O725" s="5">
        <v>0</v>
      </c>
      <c r="P725" s="5">
        <v>27745</v>
      </c>
      <c r="Q725" s="6">
        <v>2023</v>
      </c>
      <c r="R725" s="7" t="s">
        <v>31</v>
      </c>
      <c r="T725" s="8">
        <v>2287</v>
      </c>
      <c r="U725" s="3" t="s">
        <v>10373</v>
      </c>
      <c r="V725" s="1" t="s">
        <v>33</v>
      </c>
      <c r="W725" s="1" t="s">
        <v>32</v>
      </c>
      <c r="X725" t="str">
        <f>VLOOKUP(Table_query__64[[#This Row],[Nr]],'MyTracker Export'!A:P,'MyTracker Export'!$P$1,FALSE)</f>
        <v>Finished</v>
      </c>
      <c r="Y725" t="str">
        <f>VLOOKUP(Table_query__64[[#This Row],[Nr]],'MyTracker Export'!A:Z,'MyTracker Export'!$Z$1,FALSE)</f>
        <v>Lucas Joassin</v>
      </c>
      <c r="Z725" t="str">
        <f>VLOOKUP(Table_query__64[[#This Row],[Nr]],'MyTracker Export'!A:AA,'MyTracker Export'!$AA$1,FALSE)</f>
        <v>Yannick Vega Fernandez</v>
      </c>
      <c r="AB725" s="19" t="str">
        <f>IF(Table_query__64[[#This Row],[Project status]]=Table_query__64[[#This Row],[Project Status Check]],"OK","NOK")</f>
        <v>NOK</v>
      </c>
      <c r="AC725" s="19" t="str">
        <f>IF(Table_query__64[[#This Row],[PM]]=Table_query__64[[#This Row],[PM Check]],"OK","NOK")</f>
        <v>OK</v>
      </c>
      <c r="AD725" s="19" t="str">
        <f>IF(Table_query__64[[#This Row],[PP]]=Table_query__64[[#This Row],[Pilot Check]],"OK","NOK")</f>
        <v>NOK</v>
      </c>
      <c r="AE725" s="19"/>
    </row>
    <row r="726" spans="1:31" x14ac:dyDescent="0.3">
      <c r="A726" s="1" t="s">
        <v>1539</v>
      </c>
      <c r="B726" s="2" t="s">
        <v>1540</v>
      </c>
      <c r="C726" s="3" t="s">
        <v>5473</v>
      </c>
      <c r="D726" s="2" t="s">
        <v>89</v>
      </c>
      <c r="E726" s="2" t="s">
        <v>36</v>
      </c>
      <c r="F726" s="2" t="s">
        <v>28</v>
      </c>
      <c r="G726" s="4">
        <v>45259.041666666664</v>
      </c>
      <c r="H726" s="4"/>
      <c r="I726" s="2" t="s">
        <v>1037</v>
      </c>
      <c r="J726" s="2" t="s">
        <v>1037</v>
      </c>
      <c r="K726" s="2" t="s">
        <v>90</v>
      </c>
      <c r="L726" t="s">
        <v>44</v>
      </c>
      <c r="M726" s="2" t="s">
        <v>59</v>
      </c>
      <c r="N726" s="3" t="s">
        <v>8186</v>
      </c>
      <c r="O726" s="5">
        <v>0</v>
      </c>
      <c r="P726" s="5">
        <v>12003</v>
      </c>
      <c r="Q726" s="6">
        <v>2023</v>
      </c>
      <c r="R726" s="7" t="s">
        <v>31</v>
      </c>
      <c r="T726" s="8">
        <v>2213</v>
      </c>
      <c r="U726" s="3" t="s">
        <v>10374</v>
      </c>
      <c r="V726" s="1" t="s">
        <v>33</v>
      </c>
      <c r="W726" s="1" t="s">
        <v>32</v>
      </c>
      <c r="X726" t="str">
        <f>VLOOKUP(Table_query__64[[#This Row],[Nr]],'MyTracker Export'!A:P,'MyTracker Export'!$P$1,FALSE)</f>
        <v>Finished</v>
      </c>
      <c r="Y726" t="str">
        <f>VLOOKUP(Table_query__64[[#This Row],[Nr]],'MyTracker Export'!A:Z,'MyTracker Export'!$Z$1,FALSE)</f>
        <v>Tsanko Mihov</v>
      </c>
      <c r="Z726" t="str">
        <f>VLOOKUP(Table_query__64[[#This Row],[Nr]],'MyTracker Export'!A:AA,'MyTracker Export'!$AA$1,FALSE)</f>
        <v>Tsanko Mihov</v>
      </c>
      <c r="AB726" s="19" t="str">
        <f>IF(Table_query__64[[#This Row],[Project status]]=Table_query__64[[#This Row],[Project Status Check]],"OK","NOK")</f>
        <v>NOK</v>
      </c>
      <c r="AC726" s="19" t="str">
        <f>IF(Table_query__64[[#This Row],[PM]]=Table_query__64[[#This Row],[PM Check]],"OK","NOK")</f>
        <v>OK</v>
      </c>
      <c r="AD726" s="19" t="str">
        <f>IF(Table_query__64[[#This Row],[PP]]=Table_query__64[[#This Row],[Pilot Check]],"OK","NOK")</f>
        <v>OK</v>
      </c>
      <c r="AE726" s="19"/>
    </row>
    <row r="727" spans="1:31" hidden="1" x14ac:dyDescent="0.3">
      <c r="A727" s="1" t="s">
        <v>1541</v>
      </c>
      <c r="B727" s="2" t="s">
        <v>1542</v>
      </c>
      <c r="C727" s="3" t="s">
        <v>1542</v>
      </c>
      <c r="D727" s="2" t="s">
        <v>89</v>
      </c>
      <c r="E727" s="2" t="s">
        <v>36</v>
      </c>
      <c r="F727" s="2" t="s">
        <v>122</v>
      </c>
      <c r="G727" s="4">
        <v>45200.083333333336</v>
      </c>
      <c r="H727" s="4">
        <v>45322.041666666664</v>
      </c>
      <c r="I727" s="2" t="s">
        <v>1037</v>
      </c>
      <c r="J727" s="2" t="s">
        <v>1037</v>
      </c>
      <c r="K727" s="2" t="s">
        <v>90</v>
      </c>
      <c r="L727" t="s">
        <v>500</v>
      </c>
      <c r="M727" s="2" t="s">
        <v>29</v>
      </c>
      <c r="N727" s="3" t="s">
        <v>8187</v>
      </c>
      <c r="O727" s="5">
        <v>0</v>
      </c>
      <c r="P727" s="5">
        <v>24609.3</v>
      </c>
      <c r="Q727" s="6">
        <v>2023</v>
      </c>
      <c r="R727" s="7">
        <v>2024</v>
      </c>
      <c r="T727" s="8">
        <v>2293</v>
      </c>
      <c r="U727" s="3" t="s">
        <v>10375</v>
      </c>
      <c r="V727" s="1" t="s">
        <v>33</v>
      </c>
      <c r="W727" s="1" t="s">
        <v>32</v>
      </c>
      <c r="X727" t="str">
        <f>VLOOKUP(Table_query__64[[#This Row],[Nr]],'MyTracker Export'!A:P,'MyTracker Export'!$P$1,FALSE)</f>
        <v>Finished</v>
      </c>
      <c r="Y727" t="str">
        <f>VLOOKUP(Table_query__64[[#This Row],[Nr]],'MyTracker Export'!A:Z,'MyTracker Export'!$Z$1,FALSE)</f>
        <v>Tsanko Mihov</v>
      </c>
      <c r="Z727" t="str">
        <f>VLOOKUP(Table_query__64[[#This Row],[Nr]],'MyTracker Export'!A:AA,'MyTracker Export'!$AA$1,FALSE)</f>
        <v>Tsanko Mihov</v>
      </c>
      <c r="AB727" s="19" t="str">
        <f>IF(Table_query__64[[#This Row],[Project status]]=Table_query__64[[#This Row],[Project Status Check]],"OK","NOK")</f>
        <v>OK</v>
      </c>
      <c r="AC727" s="19" t="str">
        <f>IF(Table_query__64[[#This Row],[PM]]=Table_query__64[[#This Row],[PM Check]],"OK","NOK")</f>
        <v>OK</v>
      </c>
      <c r="AD727" s="19" t="str">
        <f>IF(Table_query__64[[#This Row],[PP]]=Table_query__64[[#This Row],[Pilot Check]],"OK","NOK")</f>
        <v>OK</v>
      </c>
      <c r="AE727" s="19"/>
    </row>
    <row r="728" spans="1:31" hidden="1" x14ac:dyDescent="0.3">
      <c r="A728" s="1" t="s">
        <v>1543</v>
      </c>
      <c r="B728" s="2" t="s">
        <v>1223</v>
      </c>
      <c r="C728" s="3" t="s">
        <v>5474</v>
      </c>
      <c r="D728" s="2" t="s">
        <v>64</v>
      </c>
      <c r="E728" s="2" t="s">
        <v>82</v>
      </c>
      <c r="F728" s="2" t="s">
        <v>122</v>
      </c>
      <c r="G728" s="4">
        <v>45258.041666666664</v>
      </c>
      <c r="H728" s="4">
        <v>45692.041666666664</v>
      </c>
      <c r="I728" s="2" t="s">
        <v>1449</v>
      </c>
      <c r="J728" s="2" t="s">
        <v>885</v>
      </c>
      <c r="K728" s="2" t="s">
        <v>67</v>
      </c>
      <c r="L728" t="s">
        <v>440</v>
      </c>
      <c r="M728" s="2" t="s">
        <v>29</v>
      </c>
      <c r="N728" s="3" t="s">
        <v>8188</v>
      </c>
      <c r="O728" s="5">
        <v>1</v>
      </c>
      <c r="P728" s="5">
        <v>37627.5</v>
      </c>
      <c r="Q728" s="6">
        <v>2023</v>
      </c>
      <c r="R728" s="7">
        <v>2025</v>
      </c>
      <c r="T728" s="8">
        <v>2255</v>
      </c>
      <c r="U728" s="3" t="s">
        <v>10376</v>
      </c>
      <c r="V728" s="1" t="s">
        <v>33</v>
      </c>
      <c r="W728" s="1" t="s">
        <v>32</v>
      </c>
      <c r="X728" t="str">
        <f>VLOOKUP(Table_query__64[[#This Row],[Nr]],'MyTracker Export'!A:P,'MyTracker Export'!$P$1,FALSE)</f>
        <v>Finished</v>
      </c>
      <c r="Y728" t="str">
        <f>VLOOKUP(Table_query__64[[#This Row],[Nr]],'MyTracker Export'!A:Z,'MyTracker Export'!$Z$1,FALSE)</f>
        <v>Andres Furlan</v>
      </c>
      <c r="Z728" t="str">
        <f>VLOOKUP(Table_query__64[[#This Row],[Nr]],'MyTracker Export'!A:AA,'MyTracker Export'!$AA$1,FALSE)</f>
        <v>Najib Benzouine</v>
      </c>
      <c r="AB728" s="19" t="str">
        <f>IF(Table_query__64[[#This Row],[Project status]]=Table_query__64[[#This Row],[Project Status Check]],"OK","NOK")</f>
        <v>OK</v>
      </c>
      <c r="AC728" s="19" t="str">
        <f>IF(Table_query__64[[#This Row],[PM]]=Table_query__64[[#This Row],[PM Check]],"OK","NOK")</f>
        <v>OK</v>
      </c>
      <c r="AD728" s="19" t="str">
        <f>IF(Table_query__64[[#This Row],[PP]]=Table_query__64[[#This Row],[Pilot Check]],"OK","NOK")</f>
        <v>OK</v>
      </c>
      <c r="AE728" s="19"/>
    </row>
    <row r="729" spans="1:31" hidden="1" x14ac:dyDescent="0.3">
      <c r="A729" s="1" t="s">
        <v>1544</v>
      </c>
      <c r="B729" s="2" t="s">
        <v>532</v>
      </c>
      <c r="C729" s="3" t="s">
        <v>5475</v>
      </c>
      <c r="D729" s="2" t="s">
        <v>84</v>
      </c>
      <c r="E729" s="2" t="s">
        <v>36</v>
      </c>
      <c r="F729" s="2" t="s">
        <v>574</v>
      </c>
      <c r="G729" s="4">
        <v>45258.041666666664</v>
      </c>
      <c r="H729" s="4"/>
      <c r="I729" s="2" t="s">
        <v>234</v>
      </c>
      <c r="J729" s="2" t="s">
        <v>289</v>
      </c>
      <c r="K729" s="2" t="s">
        <v>85</v>
      </c>
      <c r="L729" t="s">
        <v>1368</v>
      </c>
      <c r="M729" s="2" t="s">
        <v>29</v>
      </c>
      <c r="N729" s="3" t="s">
        <v>8189</v>
      </c>
      <c r="O729" s="5">
        <v>35000000</v>
      </c>
      <c r="P729" s="5">
        <v>84475.16</v>
      </c>
      <c r="Q729" s="6">
        <v>2023</v>
      </c>
      <c r="R729" s="7" t="s">
        <v>31</v>
      </c>
      <c r="T729" s="8">
        <v>2230</v>
      </c>
      <c r="U729" s="3" t="s">
        <v>10377</v>
      </c>
      <c r="V729" s="1" t="s">
        <v>33</v>
      </c>
      <c r="W729" s="1" t="s">
        <v>32</v>
      </c>
      <c r="X729" t="str">
        <f>VLOOKUP(Table_query__64[[#This Row],[Nr]],'MyTracker Export'!A:P,'MyTracker Export'!$P$1,FALSE)</f>
        <v>On hold</v>
      </c>
      <c r="Y729" t="str">
        <f>VLOOKUP(Table_query__64[[#This Row],[Nr]],'MyTracker Export'!A:Z,'MyTracker Export'!$Z$1,FALSE)</f>
        <v>Mark Sensenig</v>
      </c>
      <c r="Z729" t="str">
        <f>VLOOKUP(Table_query__64[[#This Row],[Nr]],'MyTracker Export'!A:AA,'MyTracker Export'!$AA$1,FALSE)</f>
        <v>Mac Olean</v>
      </c>
      <c r="AB729" s="19" t="str">
        <f>IF(Table_query__64[[#This Row],[Project status]]=Table_query__64[[#This Row],[Project Status Check]],"OK","NOK")</f>
        <v>OK</v>
      </c>
      <c r="AC729" s="19" t="str">
        <f>IF(Table_query__64[[#This Row],[PM]]=Table_query__64[[#This Row],[PM Check]],"OK","NOK")</f>
        <v>OK</v>
      </c>
      <c r="AD729" s="19" t="str">
        <f>IF(Table_query__64[[#This Row],[PP]]=Table_query__64[[#This Row],[Pilot Check]],"OK","NOK")</f>
        <v>OK</v>
      </c>
      <c r="AE729" s="19"/>
    </row>
    <row r="730" spans="1:31" hidden="1" x14ac:dyDescent="0.3">
      <c r="A730" s="1" t="s">
        <v>1545</v>
      </c>
      <c r="B730" s="2" t="s">
        <v>576</v>
      </c>
      <c r="C730" s="3" t="s">
        <v>5476</v>
      </c>
      <c r="D730" s="2" t="s">
        <v>53</v>
      </c>
      <c r="E730" s="2" t="s">
        <v>43</v>
      </c>
      <c r="F730" s="2" t="s">
        <v>122</v>
      </c>
      <c r="G730" s="4">
        <v>45258.041666666664</v>
      </c>
      <c r="H730" s="4">
        <v>45258.041666666664</v>
      </c>
      <c r="I730" s="2" t="s">
        <v>578</v>
      </c>
      <c r="J730" s="2" t="s">
        <v>110</v>
      </c>
      <c r="K730" s="2"/>
      <c r="L730" t="s">
        <v>37</v>
      </c>
      <c r="M730" s="2" t="s">
        <v>29</v>
      </c>
      <c r="N730" s="3" t="s">
        <v>8190</v>
      </c>
      <c r="O730" s="5">
        <v>0</v>
      </c>
      <c r="P730" s="5">
        <v>0</v>
      </c>
      <c r="Q730" s="6">
        <v>2023</v>
      </c>
      <c r="R730" s="7">
        <v>2023</v>
      </c>
      <c r="T730" s="8">
        <v>2291</v>
      </c>
      <c r="U730" s="3" t="s">
        <v>10378</v>
      </c>
      <c r="V730" s="1" t="s">
        <v>33</v>
      </c>
      <c r="W730" s="1" t="s">
        <v>32</v>
      </c>
      <c r="X730" t="str">
        <f>VLOOKUP(Table_query__64[[#This Row],[Nr]],'MyTracker Export'!A:P,'MyTracker Export'!$P$1,FALSE)</f>
        <v>Finished</v>
      </c>
      <c r="Y730" t="str">
        <f>VLOOKUP(Table_query__64[[#This Row],[Nr]],'MyTracker Export'!A:Z,'MyTracker Export'!$Z$1,FALSE)</f>
        <v>Lucas Joassin</v>
      </c>
      <c r="Z730" t="str">
        <f>VLOOKUP(Table_query__64[[#This Row],[Nr]],'MyTracker Export'!A:AA,'MyTracker Export'!$AA$1,FALSE)</f>
        <v>Yannick Vega Fernandez</v>
      </c>
      <c r="AB730" s="19" t="str">
        <f>IF(Table_query__64[[#This Row],[Project status]]=Table_query__64[[#This Row],[Project Status Check]],"OK","NOK")</f>
        <v>OK</v>
      </c>
      <c r="AC730" s="19" t="str">
        <f>IF(Table_query__64[[#This Row],[PM]]=Table_query__64[[#This Row],[PM Check]],"OK","NOK")</f>
        <v>OK</v>
      </c>
      <c r="AD730" s="19" t="str">
        <f>IF(Table_query__64[[#This Row],[PP]]=Table_query__64[[#This Row],[Pilot Check]],"OK","NOK")</f>
        <v>NOK</v>
      </c>
      <c r="AE730" s="19"/>
    </row>
    <row r="731" spans="1:31" hidden="1" x14ac:dyDescent="0.3">
      <c r="A731" s="1" t="s">
        <v>1546</v>
      </c>
      <c r="B731" s="2" t="s">
        <v>1547</v>
      </c>
      <c r="C731" s="3" t="s">
        <v>5477</v>
      </c>
      <c r="D731" s="2" t="s">
        <v>45</v>
      </c>
      <c r="E731" s="2" t="s">
        <v>43</v>
      </c>
      <c r="F731" s="2" t="s">
        <v>122</v>
      </c>
      <c r="G731" s="4">
        <v>45254.041666666664</v>
      </c>
      <c r="H731" s="4">
        <v>45324.041666666664</v>
      </c>
      <c r="I731" s="2" t="s">
        <v>46</v>
      </c>
      <c r="J731" s="2" t="s">
        <v>184</v>
      </c>
      <c r="K731" s="2"/>
      <c r="L731" t="s">
        <v>44</v>
      </c>
      <c r="M731" s="2" t="s">
        <v>29</v>
      </c>
      <c r="N731" s="3" t="s">
        <v>8191</v>
      </c>
      <c r="O731" s="5">
        <v>1.5</v>
      </c>
      <c r="P731" s="5">
        <v>4995</v>
      </c>
      <c r="Q731" s="6">
        <v>2023</v>
      </c>
      <c r="R731" s="7">
        <v>2024</v>
      </c>
      <c r="T731" s="8">
        <v>2212</v>
      </c>
      <c r="U731" s="3" t="s">
        <v>10379</v>
      </c>
      <c r="V731" s="1" t="s">
        <v>33</v>
      </c>
      <c r="W731" s="1" t="s">
        <v>32</v>
      </c>
      <c r="X731" t="str">
        <f>VLOOKUP(Table_query__64[[#This Row],[Nr]],'MyTracker Export'!A:P,'MyTracker Export'!$P$1,FALSE)</f>
        <v>Finished</v>
      </c>
      <c r="Y731" t="str">
        <f>VLOOKUP(Table_query__64[[#This Row],[Nr]],'MyTracker Export'!A:Z,'MyTracker Export'!$Z$1,FALSE)</f>
        <v>Laura Cestau</v>
      </c>
      <c r="Z731" t="str">
        <f>VLOOKUP(Table_query__64[[#This Row],[Nr]],'MyTracker Export'!A:AA,'MyTracker Export'!$AA$1,FALSE)</f>
        <v>Begona Soto</v>
      </c>
      <c r="AB731" s="19" t="str">
        <f>IF(Table_query__64[[#This Row],[Project status]]=Table_query__64[[#This Row],[Project Status Check]],"OK","NOK")</f>
        <v>OK</v>
      </c>
      <c r="AC731" s="19" t="str">
        <f>IF(Table_query__64[[#This Row],[PM]]=Table_query__64[[#This Row],[PM Check]],"OK","NOK")</f>
        <v>OK</v>
      </c>
      <c r="AD731" s="19" t="str">
        <f>IF(Table_query__64[[#This Row],[PP]]=Table_query__64[[#This Row],[Pilot Check]],"OK","NOK")</f>
        <v>OK</v>
      </c>
      <c r="AE731" s="19"/>
    </row>
    <row r="732" spans="1:31" hidden="1" x14ac:dyDescent="0.3">
      <c r="A732" s="1" t="s">
        <v>1548</v>
      </c>
      <c r="B732" s="2" t="s">
        <v>195</v>
      </c>
      <c r="C732" s="3" t="s">
        <v>5478</v>
      </c>
      <c r="D732" s="2" t="s">
        <v>27</v>
      </c>
      <c r="E732" s="2" t="s">
        <v>25</v>
      </c>
      <c r="F732" s="2" t="s">
        <v>122</v>
      </c>
      <c r="G732" s="4">
        <v>45253.041666666664</v>
      </c>
      <c r="H732" s="4">
        <v>45778.083333333336</v>
      </c>
      <c r="I732" s="2" t="s">
        <v>677</v>
      </c>
      <c r="J732" s="2" t="s">
        <v>30</v>
      </c>
      <c r="K732" s="2"/>
      <c r="L732" t="s">
        <v>1141</v>
      </c>
      <c r="M732" s="2" t="s">
        <v>29</v>
      </c>
      <c r="N732" s="3" t="s">
        <v>8192</v>
      </c>
      <c r="O732" s="5">
        <v>0</v>
      </c>
      <c r="P732" s="5">
        <v>17999.990000000002</v>
      </c>
      <c r="Q732" s="6">
        <v>2023</v>
      </c>
      <c r="R732" s="7">
        <v>2025</v>
      </c>
      <c r="T732" s="8">
        <v>2211</v>
      </c>
      <c r="U732" s="3" t="s">
        <v>10380</v>
      </c>
      <c r="V732" s="1" t="s">
        <v>33</v>
      </c>
      <c r="W732" s="1" t="s">
        <v>32</v>
      </c>
      <c r="X732" t="str">
        <f>VLOOKUP(Table_query__64[[#This Row],[Nr]],'MyTracker Export'!A:P,'MyTracker Export'!$P$1,FALSE)</f>
        <v>Finished</v>
      </c>
      <c r="Y732" t="str">
        <f>VLOOKUP(Table_query__64[[#This Row],[Nr]],'MyTracker Export'!A:Z,'MyTracker Export'!$Z$1,FALSE)</f>
        <v>Houssem Bac Ali</v>
      </c>
      <c r="Z732" t="str">
        <f>VLOOKUP(Table_query__64[[#This Row],[Nr]],'MyTracker Export'!A:AA,'MyTracker Export'!$AA$1,FALSE)</f>
        <v>Wissem Bensaid</v>
      </c>
      <c r="AB732" s="19" t="str">
        <f>IF(Table_query__64[[#This Row],[Project status]]=Table_query__64[[#This Row],[Project Status Check]],"OK","NOK")</f>
        <v>OK</v>
      </c>
      <c r="AC732" s="19" t="str">
        <f>IF(Table_query__64[[#This Row],[PM]]=Table_query__64[[#This Row],[PM Check]],"OK","NOK")</f>
        <v>OK</v>
      </c>
      <c r="AD732" s="19" t="str">
        <f>IF(Table_query__64[[#This Row],[PP]]=Table_query__64[[#This Row],[Pilot Check]],"OK","NOK")</f>
        <v>OK</v>
      </c>
      <c r="AE732" s="19"/>
    </row>
    <row r="733" spans="1:31" hidden="1" x14ac:dyDescent="0.3">
      <c r="A733" s="1" t="s">
        <v>1549</v>
      </c>
      <c r="B733" s="2" t="s">
        <v>1550</v>
      </c>
      <c r="C733" s="3" t="s">
        <v>5479</v>
      </c>
      <c r="D733" s="2" t="s">
        <v>53</v>
      </c>
      <c r="E733" s="2" t="s">
        <v>36</v>
      </c>
      <c r="F733" s="2" t="s">
        <v>122</v>
      </c>
      <c r="G733" s="4">
        <v>45253.041666666664</v>
      </c>
      <c r="H733" s="4">
        <v>45316.041666666664</v>
      </c>
      <c r="I733" s="2" t="s">
        <v>266</v>
      </c>
      <c r="J733" s="2" t="s">
        <v>477</v>
      </c>
      <c r="K733" s="2" t="s">
        <v>67</v>
      </c>
      <c r="L733" t="s">
        <v>44</v>
      </c>
      <c r="M733" s="2" t="s">
        <v>29</v>
      </c>
      <c r="N733" s="3" t="s">
        <v>8193</v>
      </c>
      <c r="O733" s="5">
        <v>17.149999999999999</v>
      </c>
      <c r="P733" s="5">
        <v>17146.8</v>
      </c>
      <c r="Q733" s="6">
        <v>2023</v>
      </c>
      <c r="R733" s="7">
        <v>2024</v>
      </c>
      <c r="T733" s="8">
        <v>2210</v>
      </c>
      <c r="U733" s="3" t="s">
        <v>10381</v>
      </c>
      <c r="V733" s="1" t="s">
        <v>33</v>
      </c>
      <c r="W733" s="1" t="s">
        <v>32</v>
      </c>
      <c r="X733" t="str">
        <f>VLOOKUP(Table_query__64[[#This Row],[Nr]],'MyTracker Export'!A:P,'MyTracker Export'!$P$1,FALSE)</f>
        <v>Finished</v>
      </c>
      <c r="Y733" t="str">
        <f>VLOOKUP(Table_query__64[[#This Row],[Nr]],'MyTracker Export'!A:Z,'MyTracker Export'!$Z$1,FALSE)</f>
        <v>Alfredo Bartolome</v>
      </c>
      <c r="Z733" t="str">
        <f>VLOOKUP(Table_query__64[[#This Row],[Nr]],'MyTracker Export'!A:AA,'MyTracker Export'!$AA$1,FALSE)</f>
        <v>Juan Sanchez Chatar</v>
      </c>
      <c r="AB733" s="19" t="str">
        <f>IF(Table_query__64[[#This Row],[Project status]]=Table_query__64[[#This Row],[Project Status Check]],"OK","NOK")</f>
        <v>OK</v>
      </c>
      <c r="AC733" s="19" t="str">
        <f>IF(Table_query__64[[#This Row],[PM]]=Table_query__64[[#This Row],[PM Check]],"OK","NOK")</f>
        <v>OK</v>
      </c>
      <c r="AD733" s="19" t="str">
        <f>IF(Table_query__64[[#This Row],[PP]]=Table_query__64[[#This Row],[Pilot Check]],"OK","NOK")</f>
        <v>OK</v>
      </c>
      <c r="AE733" s="19"/>
    </row>
    <row r="734" spans="1:31" x14ac:dyDescent="0.3">
      <c r="A734" s="1" t="s">
        <v>1551</v>
      </c>
      <c r="B734" s="2" t="s">
        <v>1552</v>
      </c>
      <c r="C734" s="3" t="s">
        <v>1552</v>
      </c>
      <c r="D734" s="2" t="s">
        <v>89</v>
      </c>
      <c r="E734" s="2" t="s">
        <v>43</v>
      </c>
      <c r="F734" s="2" t="s">
        <v>28</v>
      </c>
      <c r="G734" s="4">
        <v>45047.083333333336</v>
      </c>
      <c r="H734" s="4"/>
      <c r="I734" s="2" t="s">
        <v>1153</v>
      </c>
      <c r="J734" s="2" t="s">
        <v>319</v>
      </c>
      <c r="K734" s="2" t="s">
        <v>90</v>
      </c>
      <c r="L734" t="s">
        <v>37</v>
      </c>
      <c r="M734" s="2" t="s">
        <v>59</v>
      </c>
      <c r="N734" s="3" t="s">
        <v>8194</v>
      </c>
      <c r="O734" s="5">
        <v>0</v>
      </c>
      <c r="P734" s="5">
        <v>18756.900000000001</v>
      </c>
      <c r="Q734" s="6">
        <v>2023</v>
      </c>
      <c r="R734" s="7" t="s">
        <v>31</v>
      </c>
      <c r="T734" s="8">
        <v>2209</v>
      </c>
      <c r="U734" s="3" t="s">
        <v>10382</v>
      </c>
      <c r="V734" s="1" t="s">
        <v>33</v>
      </c>
      <c r="W734" s="1" t="s">
        <v>32</v>
      </c>
      <c r="X734" t="str">
        <f>VLOOKUP(Table_query__64[[#This Row],[Nr]],'MyTracker Export'!A:P,'MyTracker Export'!$P$1,FALSE)</f>
        <v>Finished</v>
      </c>
      <c r="Y734" t="str">
        <f>VLOOKUP(Table_query__64[[#This Row],[Nr]],'MyTracker Export'!A:Z,'MyTracker Export'!$Z$1,FALSE)</f>
        <v>Ivaylo Ivanov</v>
      </c>
      <c r="Z734" t="str">
        <f>VLOOKUP(Table_query__64[[#This Row],[Nr]],'MyTracker Export'!A:AA,'MyTracker Export'!$AA$1,FALSE)</f>
        <v>Boris Krastev</v>
      </c>
      <c r="AB734" s="19" t="str">
        <f>IF(Table_query__64[[#This Row],[Project status]]=Table_query__64[[#This Row],[Project Status Check]],"OK","NOK")</f>
        <v>NOK</v>
      </c>
      <c r="AC734" s="19" t="str">
        <f>IF(Table_query__64[[#This Row],[PM]]=Table_query__64[[#This Row],[PM Check]],"OK","NOK")</f>
        <v>OK</v>
      </c>
      <c r="AD734" s="19" t="str">
        <f>IF(Table_query__64[[#This Row],[PP]]=Table_query__64[[#This Row],[Pilot Check]],"OK","NOK")</f>
        <v>OK</v>
      </c>
      <c r="AE734" s="19"/>
    </row>
    <row r="735" spans="1:31" hidden="1" x14ac:dyDescent="0.3">
      <c r="A735" s="1" t="s">
        <v>1553</v>
      </c>
      <c r="B735" s="2" t="s">
        <v>127</v>
      </c>
      <c r="C735" s="3" t="s">
        <v>5480</v>
      </c>
      <c r="D735" s="2" t="s">
        <v>27</v>
      </c>
      <c r="E735" s="2" t="s">
        <v>25</v>
      </c>
      <c r="F735" s="2" t="s">
        <v>122</v>
      </c>
      <c r="G735" s="4">
        <v>45252.041666666664</v>
      </c>
      <c r="H735" s="4">
        <v>45778.083333333336</v>
      </c>
      <c r="I735" s="2" t="s">
        <v>1200</v>
      </c>
      <c r="J735" s="2" t="s">
        <v>30</v>
      </c>
      <c r="K735" s="2"/>
      <c r="L735" t="s">
        <v>1008</v>
      </c>
      <c r="M735" s="2" t="s">
        <v>29</v>
      </c>
      <c r="N735" s="3" t="s">
        <v>8195</v>
      </c>
      <c r="O735" s="5">
        <v>0</v>
      </c>
      <c r="P735" s="5">
        <v>2500</v>
      </c>
      <c r="Q735" s="6">
        <v>2023</v>
      </c>
      <c r="R735" s="7">
        <v>2025</v>
      </c>
      <c r="T735" s="8">
        <v>2208</v>
      </c>
      <c r="U735" s="3" t="s">
        <v>10383</v>
      </c>
      <c r="V735" s="1" t="s">
        <v>33</v>
      </c>
      <c r="W735" s="1" t="s">
        <v>32</v>
      </c>
      <c r="X735" t="str">
        <f>VLOOKUP(Table_query__64[[#This Row],[Nr]],'MyTracker Export'!A:P,'MyTracker Export'!$P$1,FALSE)</f>
        <v>Finished</v>
      </c>
      <c r="Y735" t="str">
        <f>VLOOKUP(Table_query__64[[#This Row],[Nr]],'MyTracker Export'!A:Z,'MyTracker Export'!$Z$1,FALSE)</f>
        <v>Bacem CHARMI</v>
      </c>
      <c r="Z735" t="str">
        <f>VLOOKUP(Table_query__64[[#This Row],[Nr]],'MyTracker Export'!A:AA,'MyTracker Export'!$AA$1,FALSE)</f>
        <v>Wissem Bensaid</v>
      </c>
      <c r="AB735" s="19" t="str">
        <f>IF(Table_query__64[[#This Row],[Project status]]=Table_query__64[[#This Row],[Project Status Check]],"OK","NOK")</f>
        <v>OK</v>
      </c>
      <c r="AC735" s="19" t="str">
        <f>IF(Table_query__64[[#This Row],[PM]]=Table_query__64[[#This Row],[PM Check]],"OK","NOK")</f>
        <v>OK</v>
      </c>
      <c r="AD735" s="19" t="str">
        <f>IF(Table_query__64[[#This Row],[PP]]=Table_query__64[[#This Row],[Pilot Check]],"OK","NOK")</f>
        <v>OK</v>
      </c>
      <c r="AE735" s="19"/>
    </row>
    <row r="736" spans="1:31" hidden="1" x14ac:dyDescent="0.3">
      <c r="A736" s="1" t="s">
        <v>1554</v>
      </c>
      <c r="B736" s="2" t="s">
        <v>1555</v>
      </c>
      <c r="C736" s="3" t="s">
        <v>5481</v>
      </c>
      <c r="D736" s="2" t="s">
        <v>38</v>
      </c>
      <c r="E736" s="2" t="s">
        <v>25</v>
      </c>
      <c r="F736" s="2" t="s">
        <v>122</v>
      </c>
      <c r="G736" s="4">
        <v>45252.041666666664</v>
      </c>
      <c r="H736" s="4">
        <v>45535.083333333336</v>
      </c>
      <c r="I736" s="2" t="s">
        <v>734</v>
      </c>
      <c r="J736" s="2" t="s">
        <v>114</v>
      </c>
      <c r="K736" s="2" t="s">
        <v>131</v>
      </c>
      <c r="L736" t="s">
        <v>1074</v>
      </c>
      <c r="M736" s="2" t="s">
        <v>59</v>
      </c>
      <c r="N736" s="3" t="s">
        <v>8196</v>
      </c>
      <c r="O736" s="5">
        <v>2</v>
      </c>
      <c r="P736" s="5">
        <v>197748.54</v>
      </c>
      <c r="Q736" s="6">
        <v>2023</v>
      </c>
      <c r="R736" s="7">
        <v>2024</v>
      </c>
      <c r="T736" s="8">
        <v>2207</v>
      </c>
      <c r="U736" s="3" t="s">
        <v>10384</v>
      </c>
      <c r="V736" s="1" t="s">
        <v>33</v>
      </c>
      <c r="W736" s="1" t="s">
        <v>32</v>
      </c>
      <c r="X736" t="str">
        <f>VLOOKUP(Table_query__64[[#This Row],[Nr]],'MyTracker Export'!A:P,'MyTracker Export'!$P$1,FALSE)</f>
        <v>Finished</v>
      </c>
      <c r="Y736" t="e">
        <f>VLOOKUP(Table_query__64[[#This Row],[Nr]],'MyTracker Export'!A:Z,'MyTracker Export'!$Z$1,FALSE)</f>
        <v>#N/A</v>
      </c>
      <c r="Z736" t="str">
        <f>VLOOKUP(Table_query__64[[#This Row],[Nr]],'MyTracker Export'!A:AA,'MyTracker Export'!$AA$1,FALSE)</f>
        <v>Peter Holvoet</v>
      </c>
      <c r="AB736" s="19" t="str">
        <f>IF(Table_query__64[[#This Row],[Project status]]=Table_query__64[[#This Row],[Project Status Check]],"OK","NOK")</f>
        <v>OK</v>
      </c>
      <c r="AC736" s="19" t="e">
        <f>IF(Table_query__64[[#This Row],[PM]]=Table_query__64[[#This Row],[PM Check]],"OK","NOK")</f>
        <v>#N/A</v>
      </c>
      <c r="AD736" s="19" t="str">
        <f>IF(Table_query__64[[#This Row],[PP]]=Table_query__64[[#This Row],[Pilot Check]],"OK","NOK")</f>
        <v>OK</v>
      </c>
      <c r="AE736" s="19"/>
    </row>
    <row r="737" spans="1:31" hidden="1" x14ac:dyDescent="0.3">
      <c r="A737" s="1" t="s">
        <v>1556</v>
      </c>
      <c r="B737" s="2" t="s">
        <v>623</v>
      </c>
      <c r="C737" s="3" t="s">
        <v>5482</v>
      </c>
      <c r="D737" s="2" t="s">
        <v>38</v>
      </c>
      <c r="E737" s="2" t="s">
        <v>43</v>
      </c>
      <c r="F737" s="2" t="s">
        <v>28</v>
      </c>
      <c r="G737" s="4">
        <v>45261.041666666664</v>
      </c>
      <c r="H737" s="4"/>
      <c r="I737" s="2" t="s">
        <v>457</v>
      </c>
      <c r="J737" s="2" t="s">
        <v>136</v>
      </c>
      <c r="K737" s="2" t="s">
        <v>67</v>
      </c>
      <c r="L737" t="s">
        <v>654</v>
      </c>
      <c r="M737" s="2" t="s">
        <v>59</v>
      </c>
      <c r="N737" s="3" t="s">
        <v>8197</v>
      </c>
      <c r="O737" s="5">
        <v>1</v>
      </c>
      <c r="P737" s="5">
        <v>192186.2</v>
      </c>
      <c r="Q737" s="6">
        <v>2023</v>
      </c>
      <c r="R737" s="7" t="s">
        <v>31</v>
      </c>
      <c r="T737" s="8">
        <v>2206</v>
      </c>
      <c r="U737" s="3" t="s">
        <v>10385</v>
      </c>
      <c r="V737" s="1" t="s">
        <v>33</v>
      </c>
      <c r="W737" s="1" t="s">
        <v>32</v>
      </c>
      <c r="X737" t="str">
        <f>VLOOKUP(Table_query__64[[#This Row],[Nr]],'MyTracker Export'!A:P,'MyTracker Export'!$P$1,FALSE)</f>
        <v>Work in progress</v>
      </c>
      <c r="Y737" t="str">
        <f>VLOOKUP(Table_query__64[[#This Row],[Nr]],'MyTracker Export'!A:Z,'MyTracker Export'!$Z$1,FALSE)</f>
        <v>Rossy Kisoka</v>
      </c>
      <c r="Z737" t="str">
        <f>VLOOKUP(Table_query__64[[#This Row],[Nr]],'MyTracker Export'!A:AA,'MyTracker Export'!$AA$1,FALSE)</f>
        <v>Jurgen Van Den Driessche</v>
      </c>
      <c r="AB737" s="19" t="str">
        <f>IF(Table_query__64[[#This Row],[Project status]]=Table_query__64[[#This Row],[Project Status Check]],"OK","NOK")</f>
        <v>OK</v>
      </c>
      <c r="AC737" s="19" t="str">
        <f>IF(Table_query__64[[#This Row],[PM]]=Table_query__64[[#This Row],[PM Check]],"OK","NOK")</f>
        <v>OK</v>
      </c>
      <c r="AD737" s="19" t="str">
        <f>IF(Table_query__64[[#This Row],[PP]]=Table_query__64[[#This Row],[Pilot Check]],"OK","NOK")</f>
        <v>OK</v>
      </c>
      <c r="AE737" s="19"/>
    </row>
    <row r="738" spans="1:31" hidden="1" x14ac:dyDescent="0.3">
      <c r="A738" s="1" t="s">
        <v>1557</v>
      </c>
      <c r="B738" s="2" t="s">
        <v>155</v>
      </c>
      <c r="C738" s="3" t="s">
        <v>5381</v>
      </c>
      <c r="D738" s="2" t="s">
        <v>53</v>
      </c>
      <c r="E738" s="2" t="s">
        <v>43</v>
      </c>
      <c r="F738" s="2" t="s">
        <v>122</v>
      </c>
      <c r="G738" s="4">
        <v>45251.041666666664</v>
      </c>
      <c r="H738" s="4">
        <v>45355.041666666664</v>
      </c>
      <c r="I738" s="2" t="s">
        <v>1499</v>
      </c>
      <c r="J738" s="2" t="s">
        <v>1292</v>
      </c>
      <c r="K738" s="2" t="s">
        <v>1558</v>
      </c>
      <c r="L738" t="s">
        <v>1016</v>
      </c>
      <c r="M738" s="2" t="s">
        <v>29</v>
      </c>
      <c r="N738" s="3" t="s">
        <v>8198</v>
      </c>
      <c r="O738" s="5">
        <v>0.1</v>
      </c>
      <c r="P738" s="5">
        <v>26575.200000000001</v>
      </c>
      <c r="Q738" s="6">
        <v>2023</v>
      </c>
      <c r="R738" s="7">
        <v>2024</v>
      </c>
      <c r="T738" s="8">
        <v>2205</v>
      </c>
      <c r="U738" s="3" t="s">
        <v>10386</v>
      </c>
      <c r="V738" s="1" t="s">
        <v>33</v>
      </c>
      <c r="W738" s="1" t="s">
        <v>32</v>
      </c>
      <c r="X738" t="str">
        <f>VLOOKUP(Table_query__64[[#This Row],[Nr]],'MyTracker Export'!A:P,'MyTracker Export'!$P$1,FALSE)</f>
        <v>Finished</v>
      </c>
      <c r="Y738" t="e">
        <f>VLOOKUP(Table_query__64[[#This Row],[Nr]],'MyTracker Export'!A:Z,'MyTracker Export'!$Z$1,FALSE)</f>
        <v>#N/A</v>
      </c>
      <c r="Z738" t="e">
        <f>VLOOKUP(Table_query__64[[#This Row],[Nr]],'MyTracker Export'!A:AA,'MyTracker Export'!$AA$1,FALSE)</f>
        <v>#N/A</v>
      </c>
      <c r="AB738" s="19" t="str">
        <f>IF(Table_query__64[[#This Row],[Project status]]=Table_query__64[[#This Row],[Project Status Check]],"OK","NOK")</f>
        <v>OK</v>
      </c>
      <c r="AC738" s="19" t="e">
        <f>IF(Table_query__64[[#This Row],[PM]]=Table_query__64[[#This Row],[PM Check]],"OK","NOK")</f>
        <v>#N/A</v>
      </c>
      <c r="AD738" s="19" t="e">
        <f>IF(Table_query__64[[#This Row],[PP]]=Table_query__64[[#This Row],[Pilot Check]],"OK","NOK")</f>
        <v>#N/A</v>
      </c>
      <c r="AE738" s="19"/>
    </row>
    <row r="739" spans="1:31" hidden="1" x14ac:dyDescent="0.3">
      <c r="A739" s="1" t="s">
        <v>1559</v>
      </c>
      <c r="B739" s="2" t="s">
        <v>1560</v>
      </c>
      <c r="C739" s="3" t="s">
        <v>5483</v>
      </c>
      <c r="D739" s="2" t="s">
        <v>45</v>
      </c>
      <c r="E739" s="2" t="s">
        <v>43</v>
      </c>
      <c r="F739" s="2" t="s">
        <v>122</v>
      </c>
      <c r="G739" s="4">
        <v>45247.041666666664</v>
      </c>
      <c r="H739" s="4">
        <v>45473.083333333336</v>
      </c>
      <c r="I739" s="2" t="s">
        <v>243</v>
      </c>
      <c r="J739" s="2" t="s">
        <v>46</v>
      </c>
      <c r="K739" s="2"/>
      <c r="L739" t="s">
        <v>52</v>
      </c>
      <c r="M739" s="2" t="s">
        <v>59</v>
      </c>
      <c r="N739" s="3" t="s">
        <v>8199</v>
      </c>
      <c r="O739" s="5">
        <v>0.02</v>
      </c>
      <c r="P739" s="5">
        <v>3126.59</v>
      </c>
      <c r="Q739" s="6">
        <v>2023</v>
      </c>
      <c r="R739" s="7">
        <v>2024</v>
      </c>
      <c r="T739" s="8">
        <v>2204</v>
      </c>
      <c r="U739" s="3" t="s">
        <v>10387</v>
      </c>
      <c r="V739" s="1" t="s">
        <v>33</v>
      </c>
      <c r="W739" s="1" t="s">
        <v>32</v>
      </c>
      <c r="X739" t="str">
        <f>VLOOKUP(Table_query__64[[#This Row],[Nr]],'MyTracker Export'!A:P,'MyTracker Export'!$P$1,FALSE)</f>
        <v>Finished</v>
      </c>
      <c r="Y739" t="str">
        <f>VLOOKUP(Table_query__64[[#This Row],[Nr]],'MyTracker Export'!A:Z,'MyTracker Export'!$Z$1,FALSE)</f>
        <v>Cristina Rubio Rodríguez</v>
      </c>
      <c r="Z739" t="str">
        <f>VLOOKUP(Table_query__64[[#This Row],[Nr]],'MyTracker Export'!A:AA,'MyTracker Export'!$AA$1,FALSE)</f>
        <v>Laura Cestau</v>
      </c>
      <c r="AB739" s="19" t="str">
        <f>IF(Table_query__64[[#This Row],[Project status]]=Table_query__64[[#This Row],[Project Status Check]],"OK","NOK")</f>
        <v>OK</v>
      </c>
      <c r="AC739" s="19" t="str">
        <f>IF(Table_query__64[[#This Row],[PM]]=Table_query__64[[#This Row],[PM Check]],"OK","NOK")</f>
        <v>OK</v>
      </c>
      <c r="AD739" s="19" t="str">
        <f>IF(Table_query__64[[#This Row],[PP]]=Table_query__64[[#This Row],[Pilot Check]],"OK","NOK")</f>
        <v>OK</v>
      </c>
      <c r="AE739" s="19"/>
    </row>
    <row r="740" spans="1:31" hidden="1" x14ac:dyDescent="0.3">
      <c r="A740" s="1" t="s">
        <v>1561</v>
      </c>
      <c r="B740" s="2" t="s">
        <v>1555</v>
      </c>
      <c r="C740" s="3" t="s">
        <v>5484</v>
      </c>
      <c r="D740" s="2" t="s">
        <v>38</v>
      </c>
      <c r="E740" s="2" t="s">
        <v>25</v>
      </c>
      <c r="F740" s="2" t="s">
        <v>122</v>
      </c>
      <c r="G740" s="4">
        <v>45246.041666666664</v>
      </c>
      <c r="H740" s="4">
        <v>45291.041666666664</v>
      </c>
      <c r="I740" s="2" t="s">
        <v>114</v>
      </c>
      <c r="J740" s="2" t="s">
        <v>871</v>
      </c>
      <c r="K740" s="2" t="s">
        <v>1558</v>
      </c>
      <c r="L740" t="s">
        <v>57</v>
      </c>
      <c r="M740" s="2" t="s">
        <v>59</v>
      </c>
      <c r="N740" s="3" t="s">
        <v>8200</v>
      </c>
      <c r="O740" s="5">
        <v>6</v>
      </c>
      <c r="P740" s="5">
        <v>0</v>
      </c>
      <c r="Q740" s="6">
        <v>2023</v>
      </c>
      <c r="R740" s="7">
        <v>2023</v>
      </c>
      <c r="T740" s="8">
        <v>2202</v>
      </c>
      <c r="U740" s="3" t="s">
        <v>10388</v>
      </c>
      <c r="V740" s="1" t="s">
        <v>33</v>
      </c>
      <c r="W740" s="1" t="s">
        <v>32</v>
      </c>
      <c r="X740" t="str">
        <f>VLOOKUP(Table_query__64[[#This Row],[Nr]],'MyTracker Export'!A:P,'MyTracker Export'!$P$1,FALSE)</f>
        <v>Finished</v>
      </c>
      <c r="Y740" t="str">
        <f>VLOOKUP(Table_query__64[[#This Row],[Nr]],'MyTracker Export'!A:Z,'MyTracker Export'!$Z$1,FALSE)</f>
        <v>Peter Holvoet</v>
      </c>
      <c r="Z740" t="e">
        <f>VLOOKUP(Table_query__64[[#This Row],[Nr]],'MyTracker Export'!A:AA,'MyTracker Export'!$AA$1,FALSE)</f>
        <v>#N/A</v>
      </c>
      <c r="AB740" s="19" t="str">
        <f>IF(Table_query__64[[#This Row],[Project status]]=Table_query__64[[#This Row],[Project Status Check]],"OK","NOK")</f>
        <v>OK</v>
      </c>
      <c r="AC740" s="19" t="str">
        <f>IF(Table_query__64[[#This Row],[PM]]=Table_query__64[[#This Row],[PM Check]],"OK","NOK")</f>
        <v>OK</v>
      </c>
      <c r="AD740" s="19" t="e">
        <f>IF(Table_query__64[[#This Row],[PP]]=Table_query__64[[#This Row],[Pilot Check]],"OK","NOK")</f>
        <v>#N/A</v>
      </c>
      <c r="AE740" s="19"/>
    </row>
    <row r="741" spans="1:31" hidden="1" x14ac:dyDescent="0.3">
      <c r="A741" s="1" t="s">
        <v>1562</v>
      </c>
      <c r="B741" s="2" t="s">
        <v>146</v>
      </c>
      <c r="C741" s="3" t="s">
        <v>5485</v>
      </c>
      <c r="D741" s="2" t="s">
        <v>38</v>
      </c>
      <c r="E741" s="2" t="s">
        <v>75</v>
      </c>
      <c r="F741" s="2" t="s">
        <v>28</v>
      </c>
      <c r="G741" s="4">
        <v>45246.041666666664</v>
      </c>
      <c r="H741" s="4"/>
      <c r="I741" s="2" t="s">
        <v>990</v>
      </c>
      <c r="J741" s="2" t="s">
        <v>147</v>
      </c>
      <c r="K741" s="2" t="s">
        <v>131</v>
      </c>
      <c r="L741" t="s">
        <v>1563</v>
      </c>
      <c r="M741" s="2" t="s">
        <v>29</v>
      </c>
      <c r="N741" s="3" t="s">
        <v>8201</v>
      </c>
      <c r="O741" s="5">
        <v>5</v>
      </c>
      <c r="P741" s="5">
        <v>2213474.06</v>
      </c>
      <c r="Q741" s="6">
        <v>2023</v>
      </c>
      <c r="R741" s="7" t="s">
        <v>31</v>
      </c>
      <c r="T741" s="8">
        <v>2201</v>
      </c>
      <c r="U741" s="3" t="s">
        <v>10389</v>
      </c>
      <c r="V741" s="1" t="s">
        <v>33</v>
      </c>
      <c r="W741" s="1" t="s">
        <v>32</v>
      </c>
      <c r="X741" t="str">
        <f>VLOOKUP(Table_query__64[[#This Row],[Nr]],'MyTracker Export'!A:P,'MyTracker Export'!$P$1,FALSE)</f>
        <v>Work in progress</v>
      </c>
      <c r="Y741" t="str">
        <f>VLOOKUP(Table_query__64[[#This Row],[Nr]],'MyTracker Export'!A:Z,'MyTracker Export'!$Z$1,FALSE)</f>
        <v>Dries Vandekerchove</v>
      </c>
      <c r="Z741" t="str">
        <f>VLOOKUP(Table_query__64[[#This Row],[Nr]],'MyTracker Export'!A:AA,'MyTracker Export'!$AA$1,FALSE)</f>
        <v>Loïc Bouvier</v>
      </c>
      <c r="AB741" s="19" t="str">
        <f>IF(Table_query__64[[#This Row],[Project status]]=Table_query__64[[#This Row],[Project Status Check]],"OK","NOK")</f>
        <v>OK</v>
      </c>
      <c r="AC741" s="19" t="str">
        <f>IF(Table_query__64[[#This Row],[PM]]=Table_query__64[[#This Row],[PM Check]],"OK","NOK")</f>
        <v>OK</v>
      </c>
      <c r="AD741" s="19" t="str">
        <f>IF(Table_query__64[[#This Row],[PP]]=Table_query__64[[#This Row],[Pilot Check]],"OK","NOK")</f>
        <v>OK</v>
      </c>
      <c r="AE741" s="19"/>
    </row>
    <row r="742" spans="1:31" hidden="1" x14ac:dyDescent="0.3">
      <c r="A742" s="1" t="s">
        <v>1564</v>
      </c>
      <c r="B742" s="2" t="s">
        <v>1565</v>
      </c>
      <c r="C742" s="3" t="s">
        <v>5486</v>
      </c>
      <c r="D742" s="2" t="s">
        <v>53</v>
      </c>
      <c r="E742" s="2" t="s">
        <v>43</v>
      </c>
      <c r="F742" s="2" t="s">
        <v>122</v>
      </c>
      <c r="G742" s="4">
        <v>45245.041666666664</v>
      </c>
      <c r="H742" s="4">
        <v>45251.041666666664</v>
      </c>
      <c r="I742" s="2" t="s">
        <v>669</v>
      </c>
      <c r="J742" s="2" t="s">
        <v>1292</v>
      </c>
      <c r="K742" s="2" t="s">
        <v>1558</v>
      </c>
      <c r="L742" t="s">
        <v>1016</v>
      </c>
      <c r="M742" s="2" t="s">
        <v>29</v>
      </c>
      <c r="N742" s="3" t="s">
        <v>8202</v>
      </c>
      <c r="O742" s="5">
        <v>0.1</v>
      </c>
      <c r="P742" s="5">
        <v>0</v>
      </c>
      <c r="Q742" s="6">
        <v>2023</v>
      </c>
      <c r="R742" s="7">
        <v>2023</v>
      </c>
      <c r="T742" s="8">
        <v>2200</v>
      </c>
      <c r="U742" s="3" t="s">
        <v>10390</v>
      </c>
      <c r="V742" s="1" t="s">
        <v>33</v>
      </c>
      <c r="W742" s="1" t="s">
        <v>32</v>
      </c>
      <c r="X742" t="str">
        <f>VLOOKUP(Table_query__64[[#This Row],[Nr]],'MyTracker Export'!A:P,'MyTracker Export'!$P$1,FALSE)</f>
        <v>Finished</v>
      </c>
      <c r="Y742" t="e">
        <f>VLOOKUP(Table_query__64[[#This Row],[Nr]],'MyTracker Export'!A:Z,'MyTracker Export'!$Z$1,FALSE)</f>
        <v>#N/A</v>
      </c>
      <c r="Z742" t="e">
        <f>VLOOKUP(Table_query__64[[#This Row],[Nr]],'MyTracker Export'!A:AA,'MyTracker Export'!$AA$1,FALSE)</f>
        <v>#N/A</v>
      </c>
      <c r="AB742" s="19" t="str">
        <f>IF(Table_query__64[[#This Row],[Project status]]=Table_query__64[[#This Row],[Project Status Check]],"OK","NOK")</f>
        <v>OK</v>
      </c>
      <c r="AC742" s="19" t="e">
        <f>IF(Table_query__64[[#This Row],[PM]]=Table_query__64[[#This Row],[PM Check]],"OK","NOK")</f>
        <v>#N/A</v>
      </c>
      <c r="AD742" s="19" t="e">
        <f>IF(Table_query__64[[#This Row],[PP]]=Table_query__64[[#This Row],[Pilot Check]],"OK","NOK")</f>
        <v>#N/A</v>
      </c>
      <c r="AE742" s="19"/>
    </row>
    <row r="743" spans="1:31" hidden="1" x14ac:dyDescent="0.3">
      <c r="A743" s="1" t="s">
        <v>1566</v>
      </c>
      <c r="B743" s="2" t="s">
        <v>576</v>
      </c>
      <c r="C743" s="3" t="s">
        <v>5487</v>
      </c>
      <c r="D743" s="2" t="s">
        <v>53</v>
      </c>
      <c r="E743" s="2" t="s">
        <v>43</v>
      </c>
      <c r="F743" s="2" t="s">
        <v>122</v>
      </c>
      <c r="G743" s="4">
        <v>45245.041666666664</v>
      </c>
      <c r="H743" s="4">
        <v>45245.041666666664</v>
      </c>
      <c r="I743" s="2" t="s">
        <v>578</v>
      </c>
      <c r="J743" s="2" t="s">
        <v>871</v>
      </c>
      <c r="K743" s="2"/>
      <c r="L743" t="s">
        <v>57</v>
      </c>
      <c r="M743" s="2" t="s">
        <v>59</v>
      </c>
      <c r="N743" s="3" t="s">
        <v>8203</v>
      </c>
      <c r="O743" s="5">
        <v>0</v>
      </c>
      <c r="P743" s="5">
        <v>0</v>
      </c>
      <c r="Q743" s="6">
        <v>2023</v>
      </c>
      <c r="R743" s="7">
        <v>2023</v>
      </c>
      <c r="T743" s="8">
        <v>2199</v>
      </c>
      <c r="U743" s="3" t="s">
        <v>10391</v>
      </c>
      <c r="V743" s="1" t="s">
        <v>33</v>
      </c>
      <c r="W743" s="1" t="s">
        <v>32</v>
      </c>
      <c r="X743" t="str">
        <f>VLOOKUP(Table_query__64[[#This Row],[Nr]],'MyTracker Export'!A:P,'MyTracker Export'!$P$1,FALSE)</f>
        <v>Finished</v>
      </c>
      <c r="Y743" t="str">
        <f>VLOOKUP(Table_query__64[[#This Row],[Nr]],'MyTracker Export'!A:Z,'MyTracker Export'!$Z$1,FALSE)</f>
        <v>Lucas Joassin</v>
      </c>
      <c r="Z743" t="e">
        <f>VLOOKUP(Table_query__64[[#This Row],[Nr]],'MyTracker Export'!A:AA,'MyTracker Export'!$AA$1,FALSE)</f>
        <v>#N/A</v>
      </c>
      <c r="AB743" s="19" t="str">
        <f>IF(Table_query__64[[#This Row],[Project status]]=Table_query__64[[#This Row],[Project Status Check]],"OK","NOK")</f>
        <v>OK</v>
      </c>
      <c r="AC743" s="19" t="str">
        <f>IF(Table_query__64[[#This Row],[PM]]=Table_query__64[[#This Row],[PM Check]],"OK","NOK")</f>
        <v>OK</v>
      </c>
      <c r="AD743" s="19" t="e">
        <f>IF(Table_query__64[[#This Row],[PP]]=Table_query__64[[#This Row],[Pilot Check]],"OK","NOK")</f>
        <v>#N/A</v>
      </c>
      <c r="AE743" s="19"/>
    </row>
    <row r="744" spans="1:31" hidden="1" x14ac:dyDescent="0.3">
      <c r="A744" s="1" t="s">
        <v>1567</v>
      </c>
      <c r="B744" s="2" t="s">
        <v>1568</v>
      </c>
      <c r="C744" s="3" t="s">
        <v>5488</v>
      </c>
      <c r="D744" s="2" t="s">
        <v>178</v>
      </c>
      <c r="E744" s="2" t="s">
        <v>36</v>
      </c>
      <c r="F744" s="2" t="s">
        <v>122</v>
      </c>
      <c r="G744" s="4">
        <v>45240.041666666664</v>
      </c>
      <c r="H744" s="4">
        <v>45351.041666666664</v>
      </c>
      <c r="I744" s="2" t="s">
        <v>530</v>
      </c>
      <c r="J744" s="2" t="s">
        <v>40</v>
      </c>
      <c r="K744" s="2"/>
      <c r="L744" t="s">
        <v>57</v>
      </c>
      <c r="M744" s="2" t="s">
        <v>59</v>
      </c>
      <c r="N744" s="3" t="s">
        <v>8204</v>
      </c>
      <c r="O744" s="5">
        <v>160</v>
      </c>
      <c r="P744" s="5">
        <v>45000</v>
      </c>
      <c r="Q744" s="6">
        <v>2023</v>
      </c>
      <c r="R744" s="7">
        <v>2024</v>
      </c>
      <c r="T744" s="8">
        <v>2198</v>
      </c>
      <c r="U744" s="3" t="s">
        <v>10392</v>
      </c>
      <c r="V744" s="1" t="s">
        <v>33</v>
      </c>
      <c r="W744" s="1" t="s">
        <v>32</v>
      </c>
      <c r="X744" t="str">
        <f>VLOOKUP(Table_query__64[[#This Row],[Nr]],'MyTracker Export'!A:P,'MyTracker Export'!$P$1,FALSE)</f>
        <v>Finished</v>
      </c>
      <c r="Y744" t="str">
        <f>VLOOKUP(Table_query__64[[#This Row],[Nr]],'MyTracker Export'!A:Z,'MyTracker Export'!$Z$1,FALSE)</f>
        <v>Philippe Fürst</v>
      </c>
      <c r="Z744" t="str">
        <f>VLOOKUP(Table_query__64[[#This Row],[Nr]],'MyTracker Export'!A:AA,'MyTracker Export'!$AA$1,FALSE)</f>
        <v>Karel De Swert</v>
      </c>
      <c r="AB744" s="19" t="str">
        <f>IF(Table_query__64[[#This Row],[Project status]]=Table_query__64[[#This Row],[Project Status Check]],"OK","NOK")</f>
        <v>OK</v>
      </c>
      <c r="AC744" s="19" t="str">
        <f>IF(Table_query__64[[#This Row],[PM]]=Table_query__64[[#This Row],[PM Check]],"OK","NOK")</f>
        <v>OK</v>
      </c>
      <c r="AD744" s="19" t="str">
        <f>IF(Table_query__64[[#This Row],[PP]]=Table_query__64[[#This Row],[Pilot Check]],"OK","NOK")</f>
        <v>OK</v>
      </c>
      <c r="AE744" s="19"/>
    </row>
    <row r="745" spans="1:31" hidden="1" x14ac:dyDescent="0.3">
      <c r="A745" s="1" t="s">
        <v>1569</v>
      </c>
      <c r="B745" s="2" t="s">
        <v>1570</v>
      </c>
      <c r="C745" s="3" t="s">
        <v>5489</v>
      </c>
      <c r="D745" s="2" t="s">
        <v>53</v>
      </c>
      <c r="E745" s="2" t="s">
        <v>43</v>
      </c>
      <c r="F745" s="2" t="s">
        <v>122</v>
      </c>
      <c r="G745" s="4">
        <v>45202.083333333336</v>
      </c>
      <c r="H745" s="4">
        <v>45716.041666666664</v>
      </c>
      <c r="I745" s="2" t="s">
        <v>669</v>
      </c>
      <c r="J745" s="2" t="s">
        <v>158</v>
      </c>
      <c r="K745" s="2" t="s">
        <v>159</v>
      </c>
      <c r="L745" t="s">
        <v>57</v>
      </c>
      <c r="M745" s="2" t="s">
        <v>59</v>
      </c>
      <c r="N745" s="3" t="s">
        <v>8205</v>
      </c>
      <c r="O745" s="5">
        <v>0.1</v>
      </c>
      <c r="P745" s="5">
        <v>116687.86</v>
      </c>
      <c r="Q745" s="6">
        <v>2023</v>
      </c>
      <c r="R745" s="7">
        <v>2025</v>
      </c>
      <c r="T745" s="8">
        <v>2197</v>
      </c>
      <c r="U745" s="3" t="s">
        <v>10393</v>
      </c>
      <c r="V745" s="1" t="s">
        <v>33</v>
      </c>
      <c r="W745" s="1" t="s">
        <v>32</v>
      </c>
      <c r="X745" t="str">
        <f>VLOOKUP(Table_query__64[[#This Row],[Nr]],'MyTracker Export'!A:P,'MyTracker Export'!$P$1,FALSE)</f>
        <v>Finished</v>
      </c>
      <c r="Y745" t="e">
        <f>VLOOKUP(Table_query__64[[#This Row],[Nr]],'MyTracker Export'!A:Z,'MyTracker Export'!$Z$1,FALSE)</f>
        <v>#N/A</v>
      </c>
      <c r="Z745" t="str">
        <f>VLOOKUP(Table_query__64[[#This Row],[Nr]],'MyTracker Export'!A:AA,'MyTracker Export'!$AA$1,FALSE)</f>
        <v>Juan Juarez Quintana</v>
      </c>
      <c r="AB745" s="19" t="str">
        <f>IF(Table_query__64[[#This Row],[Project status]]=Table_query__64[[#This Row],[Project Status Check]],"OK","NOK")</f>
        <v>OK</v>
      </c>
      <c r="AC745" s="19" t="e">
        <f>IF(Table_query__64[[#This Row],[PM]]=Table_query__64[[#This Row],[PM Check]],"OK","NOK")</f>
        <v>#N/A</v>
      </c>
      <c r="AD745" s="19" t="str">
        <f>IF(Table_query__64[[#This Row],[PP]]=Table_query__64[[#This Row],[Pilot Check]],"OK","NOK")</f>
        <v>NOK</v>
      </c>
      <c r="AE745" s="19"/>
    </row>
    <row r="746" spans="1:31" x14ac:dyDescent="0.3">
      <c r="A746" s="1" t="s">
        <v>1571</v>
      </c>
      <c r="B746" s="2" t="s">
        <v>532</v>
      </c>
      <c r="C746" s="3" t="s">
        <v>5490</v>
      </c>
      <c r="D746" s="2" t="s">
        <v>84</v>
      </c>
      <c r="E746" s="2" t="s">
        <v>36</v>
      </c>
      <c r="F746" s="2" t="s">
        <v>28</v>
      </c>
      <c r="G746" s="4">
        <v>45238.041666666664</v>
      </c>
      <c r="H746" s="4"/>
      <c r="I746" s="2" t="s">
        <v>533</v>
      </c>
      <c r="J746" s="2" t="s">
        <v>289</v>
      </c>
      <c r="K746" s="2" t="s">
        <v>415</v>
      </c>
      <c r="L746" t="s">
        <v>37</v>
      </c>
      <c r="M746" s="2" t="s">
        <v>59</v>
      </c>
      <c r="N746" s="3" t="s">
        <v>8206</v>
      </c>
      <c r="O746" s="5">
        <v>1</v>
      </c>
      <c r="P746" s="5">
        <v>39995.64</v>
      </c>
      <c r="Q746" s="6">
        <v>2023</v>
      </c>
      <c r="R746" s="7" t="s">
        <v>31</v>
      </c>
      <c r="T746" s="8">
        <v>2196</v>
      </c>
      <c r="U746" s="3" t="s">
        <v>10394</v>
      </c>
      <c r="V746" s="1" t="s">
        <v>33</v>
      </c>
      <c r="W746" s="1" t="s">
        <v>32</v>
      </c>
      <c r="X746" t="str">
        <f>VLOOKUP(Table_query__64[[#This Row],[Nr]],'MyTracker Export'!A:P,'MyTracker Export'!$P$1,FALSE)</f>
        <v>Finished</v>
      </c>
      <c r="Y746" t="str">
        <f>VLOOKUP(Table_query__64[[#This Row],[Nr]],'MyTracker Export'!A:Z,'MyTracker Export'!$Z$1,FALSE)</f>
        <v>Julian Stephens Jr</v>
      </c>
      <c r="Z746" t="str">
        <f>VLOOKUP(Table_query__64[[#This Row],[Nr]],'MyTracker Export'!A:AA,'MyTracker Export'!$AA$1,FALSE)</f>
        <v>Mac Olean</v>
      </c>
      <c r="AB746" s="19" t="str">
        <f>IF(Table_query__64[[#This Row],[Project status]]=Table_query__64[[#This Row],[Project Status Check]],"OK","NOK")</f>
        <v>NOK</v>
      </c>
      <c r="AC746" s="19" t="str">
        <f>IF(Table_query__64[[#This Row],[PM]]=Table_query__64[[#This Row],[PM Check]],"OK","NOK")</f>
        <v>NOK</v>
      </c>
      <c r="AD746" s="19" t="str">
        <f>IF(Table_query__64[[#This Row],[PP]]=Table_query__64[[#This Row],[Pilot Check]],"OK","NOK")</f>
        <v>OK</v>
      </c>
      <c r="AE746" s="19"/>
    </row>
    <row r="747" spans="1:31" hidden="1" x14ac:dyDescent="0.3">
      <c r="A747" s="1" t="s">
        <v>1572</v>
      </c>
      <c r="B747" s="2" t="s">
        <v>719</v>
      </c>
      <c r="C747" s="3" t="s">
        <v>5491</v>
      </c>
      <c r="D747" s="2" t="s">
        <v>45</v>
      </c>
      <c r="E747" s="2" t="s">
        <v>43</v>
      </c>
      <c r="F747" s="2" t="s">
        <v>122</v>
      </c>
      <c r="G747" s="4">
        <v>45237.041666666664</v>
      </c>
      <c r="H747" s="4">
        <v>45571.083333333336</v>
      </c>
      <c r="I747" s="2" t="s">
        <v>243</v>
      </c>
      <c r="J747" s="2" t="s">
        <v>46</v>
      </c>
      <c r="K747" s="2"/>
      <c r="L747" t="s">
        <v>52</v>
      </c>
      <c r="M747" s="2" t="s">
        <v>29</v>
      </c>
      <c r="N747" s="3" t="s">
        <v>8207</v>
      </c>
      <c r="O747" s="5">
        <v>1</v>
      </c>
      <c r="P747" s="5">
        <v>6889.9</v>
      </c>
      <c r="Q747" s="6">
        <v>2023</v>
      </c>
      <c r="R747" s="7">
        <v>2024</v>
      </c>
      <c r="T747" s="8">
        <v>2195</v>
      </c>
      <c r="U747" s="3" t="s">
        <v>10395</v>
      </c>
      <c r="V747" s="1" t="s">
        <v>33</v>
      </c>
      <c r="W747" s="1" t="s">
        <v>32</v>
      </c>
      <c r="X747" t="str">
        <f>VLOOKUP(Table_query__64[[#This Row],[Nr]],'MyTracker Export'!A:P,'MyTracker Export'!$P$1,FALSE)</f>
        <v>Finished</v>
      </c>
      <c r="Y747" t="str">
        <f>VLOOKUP(Table_query__64[[#This Row],[Nr]],'MyTracker Export'!A:Z,'MyTracker Export'!$Z$1,FALSE)</f>
        <v>Cristina Rubio Rodríguez</v>
      </c>
      <c r="Z747" t="str">
        <f>VLOOKUP(Table_query__64[[#This Row],[Nr]],'MyTracker Export'!A:AA,'MyTracker Export'!$AA$1,FALSE)</f>
        <v>Laura Cestau</v>
      </c>
      <c r="AB747" s="19" t="str">
        <f>IF(Table_query__64[[#This Row],[Project status]]=Table_query__64[[#This Row],[Project Status Check]],"OK","NOK")</f>
        <v>OK</v>
      </c>
      <c r="AC747" s="19" t="str">
        <f>IF(Table_query__64[[#This Row],[PM]]=Table_query__64[[#This Row],[PM Check]],"OK","NOK")</f>
        <v>OK</v>
      </c>
      <c r="AD747" s="19" t="str">
        <f>IF(Table_query__64[[#This Row],[PP]]=Table_query__64[[#This Row],[Pilot Check]],"OK","NOK")</f>
        <v>OK</v>
      </c>
      <c r="AE747" s="19"/>
    </row>
    <row r="748" spans="1:31" hidden="1" x14ac:dyDescent="0.3">
      <c r="A748" s="1" t="s">
        <v>1573</v>
      </c>
      <c r="B748" s="2" t="s">
        <v>1574</v>
      </c>
      <c r="C748" s="3" t="s">
        <v>5492</v>
      </c>
      <c r="D748" s="2" t="s">
        <v>178</v>
      </c>
      <c r="E748" s="2" t="s">
        <v>43</v>
      </c>
      <c r="F748" s="2" t="s">
        <v>122</v>
      </c>
      <c r="G748" s="4">
        <v>45232.041666666664</v>
      </c>
      <c r="H748" s="4">
        <v>45278.041666666664</v>
      </c>
      <c r="I748" s="2" t="s">
        <v>1575</v>
      </c>
      <c r="J748" s="2" t="s">
        <v>530</v>
      </c>
      <c r="K748" s="2" t="s">
        <v>664</v>
      </c>
      <c r="L748" t="s">
        <v>83</v>
      </c>
      <c r="M748" s="2" t="s">
        <v>29</v>
      </c>
      <c r="N748" s="3" t="s">
        <v>8208</v>
      </c>
      <c r="O748" s="5">
        <v>150000</v>
      </c>
      <c r="P748" s="5">
        <v>9890</v>
      </c>
      <c r="Q748" s="6">
        <v>2023</v>
      </c>
      <c r="R748" s="7">
        <v>2023</v>
      </c>
      <c r="T748" s="8">
        <v>2192</v>
      </c>
      <c r="U748" s="3" t="s">
        <v>10396</v>
      </c>
      <c r="V748" s="1" t="s">
        <v>33</v>
      </c>
      <c r="W748" s="1" t="s">
        <v>32</v>
      </c>
      <c r="X748" t="str">
        <f>VLOOKUP(Table_query__64[[#This Row],[Nr]],'MyTracker Export'!A:P,'MyTracker Export'!$P$1,FALSE)</f>
        <v>Finished</v>
      </c>
      <c r="Y748" t="e">
        <f>VLOOKUP(Table_query__64[[#This Row],[Nr]],'MyTracker Export'!A:Z,'MyTracker Export'!$Z$1,FALSE)</f>
        <v>#N/A</v>
      </c>
      <c r="Z748" t="str">
        <f>VLOOKUP(Table_query__64[[#This Row],[Nr]],'MyTracker Export'!A:AA,'MyTracker Export'!$AA$1,FALSE)</f>
        <v>Philippe Fürst</v>
      </c>
      <c r="AB748" s="19" t="str">
        <f>IF(Table_query__64[[#This Row],[Project status]]=Table_query__64[[#This Row],[Project Status Check]],"OK","NOK")</f>
        <v>OK</v>
      </c>
      <c r="AC748" s="19" t="e">
        <f>IF(Table_query__64[[#This Row],[PM]]=Table_query__64[[#This Row],[PM Check]],"OK","NOK")</f>
        <v>#N/A</v>
      </c>
      <c r="AD748" s="19" t="str">
        <f>IF(Table_query__64[[#This Row],[PP]]=Table_query__64[[#This Row],[Pilot Check]],"OK","NOK")</f>
        <v>OK</v>
      </c>
      <c r="AE748" s="19"/>
    </row>
    <row r="749" spans="1:31" hidden="1" x14ac:dyDescent="0.3">
      <c r="A749" s="1" t="s">
        <v>1576</v>
      </c>
      <c r="B749" s="2" t="s">
        <v>964</v>
      </c>
      <c r="C749" s="3" t="s">
        <v>5493</v>
      </c>
      <c r="D749" s="2" t="s">
        <v>27</v>
      </c>
      <c r="E749" s="2" t="s">
        <v>82</v>
      </c>
      <c r="F749" s="2" t="s">
        <v>122</v>
      </c>
      <c r="G749" s="4">
        <v>45231.041666666664</v>
      </c>
      <c r="H749" s="4">
        <v>45778.083333333336</v>
      </c>
      <c r="I749" s="2" t="s">
        <v>965</v>
      </c>
      <c r="J749" s="2" t="s">
        <v>30</v>
      </c>
      <c r="K749" s="2"/>
      <c r="L749" t="s">
        <v>1359</v>
      </c>
      <c r="M749" s="2" t="s">
        <v>29</v>
      </c>
      <c r="N749" s="3" t="s">
        <v>8209</v>
      </c>
      <c r="O749" s="5">
        <v>0</v>
      </c>
      <c r="P749" s="5">
        <v>3855.76</v>
      </c>
      <c r="Q749" s="6">
        <v>2023</v>
      </c>
      <c r="R749" s="7">
        <v>2025</v>
      </c>
      <c r="T749" s="8">
        <v>2191</v>
      </c>
      <c r="U749" s="3" t="s">
        <v>10397</v>
      </c>
      <c r="V749" s="1" t="s">
        <v>33</v>
      </c>
      <c r="W749" s="1" t="s">
        <v>32</v>
      </c>
      <c r="X749" t="str">
        <f>VLOOKUP(Table_query__64[[#This Row],[Nr]],'MyTracker Export'!A:P,'MyTracker Export'!$P$1,FALSE)</f>
        <v>Finished</v>
      </c>
      <c r="Y749" t="str">
        <f>VLOOKUP(Table_query__64[[#This Row],[Nr]],'MyTracker Export'!A:Z,'MyTracker Export'!$Z$1,FALSE)</f>
        <v>Fedi Saadaoui</v>
      </c>
      <c r="Z749" t="str">
        <f>VLOOKUP(Table_query__64[[#This Row],[Nr]],'MyTracker Export'!A:AA,'MyTracker Export'!$AA$1,FALSE)</f>
        <v>Wissem Bensaid</v>
      </c>
      <c r="AB749" s="19" t="str">
        <f>IF(Table_query__64[[#This Row],[Project status]]=Table_query__64[[#This Row],[Project Status Check]],"OK","NOK")</f>
        <v>OK</v>
      </c>
      <c r="AC749" s="19" t="str">
        <f>IF(Table_query__64[[#This Row],[PM]]=Table_query__64[[#This Row],[PM Check]],"OK","NOK")</f>
        <v>OK</v>
      </c>
      <c r="AD749" s="19" t="str">
        <f>IF(Table_query__64[[#This Row],[PP]]=Table_query__64[[#This Row],[Pilot Check]],"OK","NOK")</f>
        <v>OK</v>
      </c>
      <c r="AE749" s="19"/>
    </row>
    <row r="750" spans="1:31" x14ac:dyDescent="0.3">
      <c r="A750" s="1" t="s">
        <v>1577</v>
      </c>
      <c r="B750" s="2" t="s">
        <v>1401</v>
      </c>
      <c r="C750" s="3" t="s">
        <v>5494</v>
      </c>
      <c r="D750" s="2" t="s">
        <v>27</v>
      </c>
      <c r="E750" s="2" t="s">
        <v>82</v>
      </c>
      <c r="F750" s="2" t="s">
        <v>28</v>
      </c>
      <c r="G750" s="4">
        <v>45231.041666666664</v>
      </c>
      <c r="H750" s="4"/>
      <c r="I750" s="2" t="s">
        <v>30</v>
      </c>
      <c r="J750" s="2" t="s">
        <v>871</v>
      </c>
      <c r="K750" s="2"/>
      <c r="L750" t="s">
        <v>1049</v>
      </c>
      <c r="M750" s="2" t="s">
        <v>29</v>
      </c>
      <c r="N750" s="3" t="s">
        <v>8210</v>
      </c>
      <c r="O750" s="5">
        <v>0</v>
      </c>
      <c r="P750" s="5">
        <v>300000</v>
      </c>
      <c r="Q750" s="6">
        <v>2023</v>
      </c>
      <c r="R750" s="7" t="s">
        <v>31</v>
      </c>
      <c r="T750" s="8">
        <v>2190</v>
      </c>
      <c r="U750" s="3" t="s">
        <v>10398</v>
      </c>
      <c r="V750" s="1" t="s">
        <v>33</v>
      </c>
      <c r="W750" s="1" t="s">
        <v>32</v>
      </c>
      <c r="X750" t="str">
        <f>VLOOKUP(Table_query__64[[#This Row],[Nr]],'MyTracker Export'!A:P,'MyTracker Export'!$P$1,FALSE)</f>
        <v>Finished</v>
      </c>
      <c r="Y750" t="str">
        <f>VLOOKUP(Table_query__64[[#This Row],[Nr]],'MyTracker Export'!A:Z,'MyTracker Export'!$Z$1,FALSE)</f>
        <v>Zied Maghrebi</v>
      </c>
      <c r="Z750" t="str">
        <f>VLOOKUP(Table_query__64[[#This Row],[Nr]],'MyTracker Export'!A:AA,'MyTracker Export'!$AA$1,FALSE)</f>
        <v>Wissem Bensaid</v>
      </c>
      <c r="AB750" s="19" t="str">
        <f>IF(Table_query__64[[#This Row],[Project status]]=Table_query__64[[#This Row],[Project Status Check]],"OK","NOK")</f>
        <v>NOK</v>
      </c>
      <c r="AC750" s="19" t="str">
        <f>IF(Table_query__64[[#This Row],[PM]]=Table_query__64[[#This Row],[PM Check]],"OK","NOK")</f>
        <v>NOK</v>
      </c>
      <c r="AD750" s="19" t="str">
        <f>IF(Table_query__64[[#This Row],[PP]]=Table_query__64[[#This Row],[Pilot Check]],"OK","NOK")</f>
        <v>NOK</v>
      </c>
      <c r="AE750" s="19"/>
    </row>
    <row r="751" spans="1:31" hidden="1" x14ac:dyDescent="0.3">
      <c r="A751" s="1" t="s">
        <v>1578</v>
      </c>
      <c r="B751" s="2" t="s">
        <v>195</v>
      </c>
      <c r="C751" s="3" t="s">
        <v>5495</v>
      </c>
      <c r="D751" s="2" t="s">
        <v>27</v>
      </c>
      <c r="E751" s="2" t="s">
        <v>25</v>
      </c>
      <c r="F751" s="2" t="s">
        <v>122</v>
      </c>
      <c r="G751" s="4">
        <v>45231.041666666664</v>
      </c>
      <c r="H751" s="4">
        <v>45778.083333333336</v>
      </c>
      <c r="I751" s="2" t="s">
        <v>596</v>
      </c>
      <c r="J751" s="2" t="s">
        <v>30</v>
      </c>
      <c r="K751" s="2"/>
      <c r="L751" t="s">
        <v>144</v>
      </c>
      <c r="M751" s="2" t="s">
        <v>29</v>
      </c>
      <c r="N751" s="3" t="s">
        <v>8211</v>
      </c>
      <c r="O751" s="5">
        <v>0</v>
      </c>
      <c r="P751" s="5">
        <v>4500.5600000000004</v>
      </c>
      <c r="Q751" s="6">
        <v>2023</v>
      </c>
      <c r="R751" s="7">
        <v>2025</v>
      </c>
      <c r="T751" s="8">
        <v>2189</v>
      </c>
      <c r="U751" s="3" t="s">
        <v>10399</v>
      </c>
      <c r="V751" s="1" t="s">
        <v>33</v>
      </c>
      <c r="W751" s="1" t="s">
        <v>32</v>
      </c>
      <c r="X751" t="str">
        <f>VLOOKUP(Table_query__64[[#This Row],[Nr]],'MyTracker Export'!A:P,'MyTracker Export'!$P$1,FALSE)</f>
        <v>Finished</v>
      </c>
      <c r="Y751" t="str">
        <f>VLOOKUP(Table_query__64[[#This Row],[Nr]],'MyTracker Export'!A:Z,'MyTracker Export'!$Z$1,FALSE)</f>
        <v>Ahmed KAMMOUN</v>
      </c>
      <c r="Z751" t="str">
        <f>VLOOKUP(Table_query__64[[#This Row],[Nr]],'MyTracker Export'!A:AA,'MyTracker Export'!$AA$1,FALSE)</f>
        <v>Wissem Bensaid</v>
      </c>
      <c r="AB751" s="19" t="str">
        <f>IF(Table_query__64[[#This Row],[Project status]]=Table_query__64[[#This Row],[Project Status Check]],"OK","NOK")</f>
        <v>OK</v>
      </c>
      <c r="AC751" s="19" t="str">
        <f>IF(Table_query__64[[#This Row],[PM]]=Table_query__64[[#This Row],[PM Check]],"OK","NOK")</f>
        <v>OK</v>
      </c>
      <c r="AD751" s="19" t="str">
        <f>IF(Table_query__64[[#This Row],[PP]]=Table_query__64[[#This Row],[Pilot Check]],"OK","NOK")</f>
        <v>OK</v>
      </c>
      <c r="AE751" s="19"/>
    </row>
    <row r="752" spans="1:31" hidden="1" x14ac:dyDescent="0.3">
      <c r="A752" s="1" t="s">
        <v>1579</v>
      </c>
      <c r="B752" s="2" t="s">
        <v>169</v>
      </c>
      <c r="C752" s="3" t="s">
        <v>5496</v>
      </c>
      <c r="D752" s="2" t="s">
        <v>27</v>
      </c>
      <c r="E752" s="2" t="s">
        <v>82</v>
      </c>
      <c r="F752" s="2" t="s">
        <v>122</v>
      </c>
      <c r="G752" s="4">
        <v>45231.041666666664</v>
      </c>
      <c r="H752" s="4">
        <v>45778.083333333336</v>
      </c>
      <c r="I752" s="2" t="s">
        <v>841</v>
      </c>
      <c r="J752" s="2" t="s">
        <v>30</v>
      </c>
      <c r="K752" s="2"/>
      <c r="L752" t="s">
        <v>1141</v>
      </c>
      <c r="M752" s="2" t="s">
        <v>29</v>
      </c>
      <c r="N752" s="3" t="s">
        <v>8212</v>
      </c>
      <c r="O752" s="5">
        <v>0</v>
      </c>
      <c r="P752" s="5">
        <v>136875</v>
      </c>
      <c r="Q752" s="6">
        <v>2023</v>
      </c>
      <c r="R752" s="7">
        <v>2025</v>
      </c>
      <c r="T752" s="8">
        <v>2188</v>
      </c>
      <c r="U752" s="3" t="s">
        <v>10400</v>
      </c>
      <c r="V752" s="1" t="s">
        <v>33</v>
      </c>
      <c r="W752" s="1" t="s">
        <v>32</v>
      </c>
      <c r="X752" t="str">
        <f>VLOOKUP(Table_query__64[[#This Row],[Nr]],'MyTracker Export'!A:P,'MyTracker Export'!$P$1,FALSE)</f>
        <v>Finished</v>
      </c>
      <c r="Y752" t="str">
        <f>VLOOKUP(Table_query__64[[#This Row],[Nr]],'MyTracker Export'!A:Z,'MyTracker Export'!$Z$1,FALSE)</f>
        <v>Mohamed Hedi Hammemi</v>
      </c>
      <c r="Z752" t="str">
        <f>VLOOKUP(Table_query__64[[#This Row],[Nr]],'MyTracker Export'!A:AA,'MyTracker Export'!$AA$1,FALSE)</f>
        <v>Wissem Bensaid</v>
      </c>
      <c r="AB752" s="19" t="str">
        <f>IF(Table_query__64[[#This Row],[Project status]]=Table_query__64[[#This Row],[Project Status Check]],"OK","NOK")</f>
        <v>OK</v>
      </c>
      <c r="AC752" s="19" t="str">
        <f>IF(Table_query__64[[#This Row],[PM]]=Table_query__64[[#This Row],[PM Check]],"OK","NOK")</f>
        <v>OK</v>
      </c>
      <c r="AD752" s="19" t="str">
        <f>IF(Table_query__64[[#This Row],[PP]]=Table_query__64[[#This Row],[Pilot Check]],"OK","NOK")</f>
        <v>OK</v>
      </c>
      <c r="AE752" s="19"/>
    </row>
    <row r="753" spans="1:31" hidden="1" x14ac:dyDescent="0.3">
      <c r="A753" s="1" t="s">
        <v>1580</v>
      </c>
      <c r="B753" s="2" t="s">
        <v>371</v>
      </c>
      <c r="C753" s="3" t="s">
        <v>5497</v>
      </c>
      <c r="D753" s="2" t="s">
        <v>27</v>
      </c>
      <c r="E753" s="2" t="s">
        <v>25</v>
      </c>
      <c r="F753" s="2" t="s">
        <v>122</v>
      </c>
      <c r="G753" s="4">
        <v>45231.041666666664</v>
      </c>
      <c r="H753" s="4">
        <v>45469.083333333336</v>
      </c>
      <c r="I753" s="2" t="s">
        <v>491</v>
      </c>
      <c r="J753" s="2" t="s">
        <v>30</v>
      </c>
      <c r="K753" s="2"/>
      <c r="L753" t="s">
        <v>83</v>
      </c>
      <c r="M753" s="2" t="s">
        <v>29</v>
      </c>
      <c r="N753" s="3" t="s">
        <v>8213</v>
      </c>
      <c r="O753" s="5">
        <v>0</v>
      </c>
      <c r="P753" s="5">
        <v>320.04000000000002</v>
      </c>
      <c r="Q753" s="6">
        <v>2023</v>
      </c>
      <c r="R753" s="7">
        <v>2024</v>
      </c>
      <c r="T753" s="8">
        <v>2187</v>
      </c>
      <c r="U753" s="3" t="s">
        <v>10401</v>
      </c>
      <c r="V753" s="1" t="s">
        <v>33</v>
      </c>
      <c r="W753" s="1" t="s">
        <v>32</v>
      </c>
      <c r="X753" t="str">
        <f>VLOOKUP(Table_query__64[[#This Row],[Nr]],'MyTracker Export'!A:P,'MyTracker Export'!$P$1,FALSE)</f>
        <v>Finished</v>
      </c>
      <c r="Y753" t="str">
        <f>VLOOKUP(Table_query__64[[#This Row],[Nr]],'MyTracker Export'!A:Z,'MyTracker Export'!$Z$1,FALSE)</f>
        <v>Habib Kharrat</v>
      </c>
      <c r="Z753" t="str">
        <f>VLOOKUP(Table_query__64[[#This Row],[Nr]],'MyTracker Export'!A:AA,'MyTracker Export'!$AA$1,FALSE)</f>
        <v>Wissem Bensaid</v>
      </c>
      <c r="AB753" s="19" t="str">
        <f>IF(Table_query__64[[#This Row],[Project status]]=Table_query__64[[#This Row],[Project Status Check]],"OK","NOK")</f>
        <v>OK</v>
      </c>
      <c r="AC753" s="19" t="str">
        <f>IF(Table_query__64[[#This Row],[PM]]=Table_query__64[[#This Row],[PM Check]],"OK","NOK")</f>
        <v>OK</v>
      </c>
      <c r="AD753" s="19" t="str">
        <f>IF(Table_query__64[[#This Row],[PP]]=Table_query__64[[#This Row],[Pilot Check]],"OK","NOK")</f>
        <v>OK</v>
      </c>
      <c r="AE753" s="19"/>
    </row>
    <row r="754" spans="1:31" hidden="1" x14ac:dyDescent="0.3">
      <c r="A754" s="1" t="s">
        <v>1581</v>
      </c>
      <c r="B754" s="2" t="s">
        <v>1582</v>
      </c>
      <c r="C754" s="3" t="s">
        <v>5498</v>
      </c>
      <c r="D754" s="2" t="s">
        <v>27</v>
      </c>
      <c r="E754" s="2" t="s">
        <v>25</v>
      </c>
      <c r="F754" s="2" t="s">
        <v>122</v>
      </c>
      <c r="G754" s="4">
        <v>45231.041666666664</v>
      </c>
      <c r="H754" s="4">
        <v>45778.083333333336</v>
      </c>
      <c r="I754" s="2" t="s">
        <v>841</v>
      </c>
      <c r="J754" s="2" t="s">
        <v>30</v>
      </c>
      <c r="K754" s="2"/>
      <c r="L754" t="s">
        <v>1368</v>
      </c>
      <c r="M754" s="2" t="s">
        <v>29</v>
      </c>
      <c r="N754" s="3" t="s">
        <v>8214</v>
      </c>
      <c r="O754" s="5">
        <v>0</v>
      </c>
      <c r="P754" s="5">
        <v>5900.74</v>
      </c>
      <c r="Q754" s="6">
        <v>2023</v>
      </c>
      <c r="R754" s="7">
        <v>2025</v>
      </c>
      <c r="T754" s="8">
        <v>2186</v>
      </c>
      <c r="U754" s="3" t="s">
        <v>10402</v>
      </c>
      <c r="V754" s="1" t="s">
        <v>33</v>
      </c>
      <c r="W754" s="1" t="s">
        <v>32</v>
      </c>
      <c r="X754" t="str">
        <f>VLOOKUP(Table_query__64[[#This Row],[Nr]],'MyTracker Export'!A:P,'MyTracker Export'!$P$1,FALSE)</f>
        <v>Finished</v>
      </c>
      <c r="Y754" t="str">
        <f>VLOOKUP(Table_query__64[[#This Row],[Nr]],'MyTracker Export'!A:Z,'MyTracker Export'!$Z$1,FALSE)</f>
        <v>Mohamed Hedi Hammemi</v>
      </c>
      <c r="Z754" t="str">
        <f>VLOOKUP(Table_query__64[[#This Row],[Nr]],'MyTracker Export'!A:AA,'MyTracker Export'!$AA$1,FALSE)</f>
        <v>Wissem Bensaid</v>
      </c>
      <c r="AB754" s="19" t="str">
        <f>IF(Table_query__64[[#This Row],[Project status]]=Table_query__64[[#This Row],[Project Status Check]],"OK","NOK")</f>
        <v>OK</v>
      </c>
      <c r="AC754" s="19" t="str">
        <f>IF(Table_query__64[[#This Row],[PM]]=Table_query__64[[#This Row],[PM Check]],"OK","NOK")</f>
        <v>OK</v>
      </c>
      <c r="AD754" s="19" t="str">
        <f>IF(Table_query__64[[#This Row],[PP]]=Table_query__64[[#This Row],[Pilot Check]],"OK","NOK")</f>
        <v>OK</v>
      </c>
      <c r="AE754" s="19"/>
    </row>
    <row r="755" spans="1:31" hidden="1" x14ac:dyDescent="0.3">
      <c r="A755" s="1" t="s">
        <v>1583</v>
      </c>
      <c r="B755" s="2" t="s">
        <v>351</v>
      </c>
      <c r="C755" s="3" t="s">
        <v>5499</v>
      </c>
      <c r="D755" s="2" t="s">
        <v>741</v>
      </c>
      <c r="E755" s="2" t="s">
        <v>25</v>
      </c>
      <c r="F755" s="2" t="s">
        <v>122</v>
      </c>
      <c r="G755" s="4">
        <v>45230.041666666664</v>
      </c>
      <c r="H755" s="4">
        <v>45808.083333333336</v>
      </c>
      <c r="I755" s="2" t="s">
        <v>742</v>
      </c>
      <c r="J755" s="2" t="s">
        <v>871</v>
      </c>
      <c r="K755" s="2" t="s">
        <v>742</v>
      </c>
      <c r="L755" t="s">
        <v>37</v>
      </c>
      <c r="M755" s="2" t="s">
        <v>59</v>
      </c>
      <c r="N755" s="3" t="s">
        <v>8215</v>
      </c>
      <c r="O755" s="5">
        <v>0.02</v>
      </c>
      <c r="P755" s="5">
        <v>31693.919999999998</v>
      </c>
      <c r="Q755" s="6">
        <v>2023</v>
      </c>
      <c r="R755" s="7">
        <v>2025</v>
      </c>
      <c r="T755" s="8">
        <v>2185</v>
      </c>
      <c r="U755" s="3" t="s">
        <v>10403</v>
      </c>
      <c r="V755" s="1" t="s">
        <v>33</v>
      </c>
      <c r="W755" s="1" t="s">
        <v>32</v>
      </c>
      <c r="X755" t="str">
        <f>VLOOKUP(Table_query__64[[#This Row],[Nr]],'MyTracker Export'!A:P,'MyTracker Export'!$P$1,FALSE)</f>
        <v>Finished</v>
      </c>
      <c r="Y755" t="str">
        <f>VLOOKUP(Table_query__64[[#This Row],[Nr]],'MyTracker Export'!A:Z,'MyTracker Export'!$Z$1,FALSE)</f>
        <v>Pierre-Phillipe Barzin</v>
      </c>
      <c r="Z755" t="e">
        <f>VLOOKUP(Table_query__64[[#This Row],[Nr]],'MyTracker Export'!A:AA,'MyTracker Export'!$AA$1,FALSE)</f>
        <v>#N/A</v>
      </c>
      <c r="AB755" s="19" t="str">
        <f>IF(Table_query__64[[#This Row],[Project status]]=Table_query__64[[#This Row],[Project Status Check]],"OK","NOK")</f>
        <v>OK</v>
      </c>
      <c r="AC755" s="19" t="str">
        <f>IF(Table_query__64[[#This Row],[PM]]=Table_query__64[[#This Row],[PM Check]],"OK","NOK")</f>
        <v>OK</v>
      </c>
      <c r="AD755" s="19" t="e">
        <f>IF(Table_query__64[[#This Row],[PP]]=Table_query__64[[#This Row],[Pilot Check]],"OK","NOK")</f>
        <v>#N/A</v>
      </c>
      <c r="AE755" s="19"/>
    </row>
    <row r="756" spans="1:31" x14ac:dyDescent="0.3">
      <c r="A756" s="1" t="s">
        <v>1584</v>
      </c>
      <c r="B756" s="2" t="s">
        <v>1585</v>
      </c>
      <c r="C756" s="3" t="s">
        <v>5500</v>
      </c>
      <c r="D756" s="2" t="s">
        <v>89</v>
      </c>
      <c r="E756" s="2" t="s">
        <v>43</v>
      </c>
      <c r="F756" s="2" t="s">
        <v>28</v>
      </c>
      <c r="G756" s="4">
        <v>45229.041666666664</v>
      </c>
      <c r="H756" s="4"/>
      <c r="I756" s="2" t="s">
        <v>1380</v>
      </c>
      <c r="J756" s="2" t="s">
        <v>319</v>
      </c>
      <c r="K756" s="2" t="s">
        <v>90</v>
      </c>
      <c r="L756" t="s">
        <v>52</v>
      </c>
      <c r="M756" s="2" t="s">
        <v>59</v>
      </c>
      <c r="N756" s="3" t="s">
        <v>8216</v>
      </c>
      <c r="O756" s="5">
        <v>0</v>
      </c>
      <c r="P756" s="5">
        <v>9645.6</v>
      </c>
      <c r="Q756" s="6">
        <v>2023</v>
      </c>
      <c r="R756" s="7" t="s">
        <v>31</v>
      </c>
      <c r="T756" s="8">
        <v>2184</v>
      </c>
      <c r="U756" s="3" t="s">
        <v>10404</v>
      </c>
      <c r="V756" s="1" t="s">
        <v>33</v>
      </c>
      <c r="W756" s="1" t="s">
        <v>32</v>
      </c>
      <c r="X756" t="str">
        <f>VLOOKUP(Table_query__64[[#This Row],[Nr]],'MyTracker Export'!A:P,'MyTracker Export'!$P$1,FALSE)</f>
        <v>Finished</v>
      </c>
      <c r="Y756" t="e">
        <f>VLOOKUP(Table_query__64[[#This Row],[Nr]],'MyTracker Export'!A:Z,'MyTracker Export'!$Z$1,FALSE)</f>
        <v>#N/A</v>
      </c>
      <c r="Z756" t="str">
        <f>VLOOKUP(Table_query__64[[#This Row],[Nr]],'MyTracker Export'!A:AA,'MyTracker Export'!$AA$1,FALSE)</f>
        <v>Boris Krastev</v>
      </c>
      <c r="AB756" s="19" t="str">
        <f>IF(Table_query__64[[#This Row],[Project status]]=Table_query__64[[#This Row],[Project Status Check]],"OK","NOK")</f>
        <v>NOK</v>
      </c>
      <c r="AC756" s="19" t="e">
        <f>IF(Table_query__64[[#This Row],[PM]]=Table_query__64[[#This Row],[PM Check]],"OK","NOK")</f>
        <v>#N/A</v>
      </c>
      <c r="AD756" s="19" t="str">
        <f>IF(Table_query__64[[#This Row],[PP]]=Table_query__64[[#This Row],[Pilot Check]],"OK","NOK")</f>
        <v>OK</v>
      </c>
      <c r="AE756" s="19"/>
    </row>
    <row r="757" spans="1:31" x14ac:dyDescent="0.3">
      <c r="A757" s="1" t="s">
        <v>1586</v>
      </c>
      <c r="B757" s="2" t="s">
        <v>1587</v>
      </c>
      <c r="C757" s="3" t="s">
        <v>5501</v>
      </c>
      <c r="D757" s="2" t="s">
        <v>89</v>
      </c>
      <c r="E757" s="2" t="s">
        <v>36</v>
      </c>
      <c r="F757" s="2" t="s">
        <v>28</v>
      </c>
      <c r="G757" s="4">
        <v>45226.083333333336</v>
      </c>
      <c r="H757" s="4"/>
      <c r="I757" s="2" t="s">
        <v>578</v>
      </c>
      <c r="J757" s="2" t="s">
        <v>871</v>
      </c>
      <c r="K757" s="2"/>
      <c r="L757" t="s">
        <v>83</v>
      </c>
      <c r="M757" s="2" t="s">
        <v>29</v>
      </c>
      <c r="N757" s="3" t="s">
        <v>8217</v>
      </c>
      <c r="O757" s="5">
        <v>0</v>
      </c>
      <c r="P757" s="5">
        <v>324250</v>
      </c>
      <c r="Q757" s="6">
        <v>2023</v>
      </c>
      <c r="R757" s="7" t="s">
        <v>31</v>
      </c>
      <c r="T757" s="8">
        <v>2183</v>
      </c>
      <c r="U757" s="3" t="s">
        <v>10405</v>
      </c>
      <c r="V757" s="1" t="s">
        <v>33</v>
      </c>
      <c r="W757" s="1" t="s">
        <v>32</v>
      </c>
      <c r="X757" t="str">
        <f>VLOOKUP(Table_query__64[[#This Row],[Nr]],'MyTracker Export'!A:P,'MyTracker Export'!$P$1,FALSE)</f>
        <v>Finished</v>
      </c>
      <c r="Y757" t="str">
        <f>VLOOKUP(Table_query__64[[#This Row],[Nr]],'MyTracker Export'!A:Z,'MyTracker Export'!$Z$1,FALSE)</f>
        <v>Konstantin Stoilov</v>
      </c>
      <c r="Z757" t="str">
        <f>VLOOKUP(Table_query__64[[#This Row],[Nr]],'MyTracker Export'!A:AA,'MyTracker Export'!$AA$1,FALSE)</f>
        <v>Boris Krastev</v>
      </c>
      <c r="AB757" s="19" t="str">
        <f>IF(Table_query__64[[#This Row],[Project status]]=Table_query__64[[#This Row],[Project Status Check]],"OK","NOK")</f>
        <v>NOK</v>
      </c>
      <c r="AC757" s="19" t="str">
        <f>IF(Table_query__64[[#This Row],[PM]]=Table_query__64[[#This Row],[PM Check]],"OK","NOK")</f>
        <v>NOK</v>
      </c>
      <c r="AD757" s="19" t="str">
        <f>IF(Table_query__64[[#This Row],[PP]]=Table_query__64[[#This Row],[Pilot Check]],"OK","NOK")</f>
        <v>NOK</v>
      </c>
      <c r="AE757" s="19"/>
    </row>
    <row r="758" spans="1:31" hidden="1" x14ac:dyDescent="0.3">
      <c r="A758" s="1" t="s">
        <v>1588</v>
      </c>
      <c r="B758" s="2" t="s">
        <v>571</v>
      </c>
      <c r="C758" s="3" t="s">
        <v>5502</v>
      </c>
      <c r="D758" s="2" t="s">
        <v>53</v>
      </c>
      <c r="E758" s="2" t="s">
        <v>43</v>
      </c>
      <c r="F758" s="2" t="s">
        <v>122</v>
      </c>
      <c r="G758" s="4">
        <v>45225.083333333336</v>
      </c>
      <c r="H758" s="4">
        <v>45322.041666666664</v>
      </c>
      <c r="I758" s="2" t="s">
        <v>1079</v>
      </c>
      <c r="J758" s="2" t="s">
        <v>1292</v>
      </c>
      <c r="K758" s="2" t="s">
        <v>131</v>
      </c>
      <c r="L758" t="s">
        <v>57</v>
      </c>
      <c r="M758" s="2" t="s">
        <v>29</v>
      </c>
      <c r="N758" s="3" t="s">
        <v>8218</v>
      </c>
      <c r="O758" s="5">
        <v>22000</v>
      </c>
      <c r="P758" s="5">
        <v>47000</v>
      </c>
      <c r="Q758" s="6">
        <v>2023</v>
      </c>
      <c r="R758" s="7">
        <v>2024</v>
      </c>
      <c r="T758" s="8">
        <v>2182</v>
      </c>
      <c r="U758" s="3" t="s">
        <v>10406</v>
      </c>
      <c r="V758" s="1" t="s">
        <v>33</v>
      </c>
      <c r="W758" s="1" t="s">
        <v>32</v>
      </c>
      <c r="X758" t="str">
        <f>VLOOKUP(Table_query__64[[#This Row],[Nr]],'MyTracker Export'!A:P,'MyTracker Export'!$P$1,FALSE)</f>
        <v>Finished</v>
      </c>
      <c r="Y758" t="e">
        <f>VLOOKUP(Table_query__64[[#This Row],[Nr]],'MyTracker Export'!A:Z,'MyTracker Export'!$Z$1,FALSE)</f>
        <v>#N/A</v>
      </c>
      <c r="Z758" t="e">
        <f>VLOOKUP(Table_query__64[[#This Row],[Nr]],'MyTracker Export'!A:AA,'MyTracker Export'!$AA$1,FALSE)</f>
        <v>#N/A</v>
      </c>
      <c r="AB758" s="19" t="str">
        <f>IF(Table_query__64[[#This Row],[Project status]]=Table_query__64[[#This Row],[Project Status Check]],"OK","NOK")</f>
        <v>OK</v>
      </c>
      <c r="AC758" s="19" t="e">
        <f>IF(Table_query__64[[#This Row],[PM]]=Table_query__64[[#This Row],[PM Check]],"OK","NOK")</f>
        <v>#N/A</v>
      </c>
      <c r="AD758" s="19" t="e">
        <f>IF(Table_query__64[[#This Row],[PP]]=Table_query__64[[#This Row],[Pilot Check]],"OK","NOK")</f>
        <v>#N/A</v>
      </c>
      <c r="AE758" s="19"/>
    </row>
    <row r="759" spans="1:31" x14ac:dyDescent="0.3">
      <c r="A759" s="1" t="s">
        <v>1589</v>
      </c>
      <c r="B759" s="2" t="s">
        <v>532</v>
      </c>
      <c r="C759" s="3" t="s">
        <v>5503</v>
      </c>
      <c r="D759" s="2" t="s">
        <v>84</v>
      </c>
      <c r="E759" s="2" t="s">
        <v>36</v>
      </c>
      <c r="F759" s="2" t="s">
        <v>28</v>
      </c>
      <c r="G759" s="4">
        <v>45225.083333333336</v>
      </c>
      <c r="H759" s="4">
        <v>45869.083333333336</v>
      </c>
      <c r="I759" s="2" t="s">
        <v>533</v>
      </c>
      <c r="J759" s="2" t="s">
        <v>289</v>
      </c>
      <c r="K759" s="2"/>
      <c r="L759" t="s">
        <v>144</v>
      </c>
      <c r="M759" s="2" t="s">
        <v>29</v>
      </c>
      <c r="N759" s="3" t="s">
        <v>8219</v>
      </c>
      <c r="O759" s="5">
        <v>0.05</v>
      </c>
      <c r="P759" s="5">
        <v>39247.199999999997</v>
      </c>
      <c r="Q759" s="6">
        <v>2023</v>
      </c>
      <c r="R759" s="7">
        <v>2025</v>
      </c>
      <c r="T759" s="8">
        <v>2181</v>
      </c>
      <c r="U759" s="3" t="s">
        <v>10407</v>
      </c>
      <c r="V759" s="1" t="s">
        <v>33</v>
      </c>
      <c r="W759" s="1" t="s">
        <v>32</v>
      </c>
      <c r="X759" t="str">
        <f>VLOOKUP(Table_query__64[[#This Row],[Nr]],'MyTracker Export'!A:P,'MyTracker Export'!$P$1,FALSE)</f>
        <v>Finished</v>
      </c>
      <c r="Y759" t="str">
        <f>VLOOKUP(Table_query__64[[#This Row],[Nr]],'MyTracker Export'!A:Z,'MyTracker Export'!$Z$1,FALSE)</f>
        <v>Julian Stephens Jr</v>
      </c>
      <c r="Z759" t="str">
        <f>VLOOKUP(Table_query__64[[#This Row],[Nr]],'MyTracker Export'!A:AA,'MyTracker Export'!$AA$1,FALSE)</f>
        <v>Mac Olean</v>
      </c>
      <c r="AB759" s="19" t="str">
        <f>IF(Table_query__64[[#This Row],[Project status]]=Table_query__64[[#This Row],[Project Status Check]],"OK","NOK")</f>
        <v>NOK</v>
      </c>
      <c r="AC759" s="19" t="str">
        <f>IF(Table_query__64[[#This Row],[PM]]=Table_query__64[[#This Row],[PM Check]],"OK","NOK")</f>
        <v>NOK</v>
      </c>
      <c r="AD759" s="19" t="str">
        <f>IF(Table_query__64[[#This Row],[PP]]=Table_query__64[[#This Row],[Pilot Check]],"OK","NOK")</f>
        <v>OK</v>
      </c>
      <c r="AE759" s="19"/>
    </row>
    <row r="760" spans="1:31" hidden="1" x14ac:dyDescent="0.3">
      <c r="A760" s="1" t="s">
        <v>1590</v>
      </c>
      <c r="B760" s="2" t="s">
        <v>74</v>
      </c>
      <c r="C760" s="3" t="s">
        <v>5504</v>
      </c>
      <c r="D760" s="2" t="s">
        <v>38</v>
      </c>
      <c r="E760" s="2" t="s">
        <v>75</v>
      </c>
      <c r="F760" s="2" t="s">
        <v>28</v>
      </c>
      <c r="G760" s="4">
        <v>45225.083333333336</v>
      </c>
      <c r="H760" s="4"/>
      <c r="I760" s="2" t="s">
        <v>77</v>
      </c>
      <c r="J760" s="2" t="s">
        <v>308</v>
      </c>
      <c r="K760" s="2" t="s">
        <v>131</v>
      </c>
      <c r="L760" t="s">
        <v>1591</v>
      </c>
      <c r="M760" s="2" t="s">
        <v>29</v>
      </c>
      <c r="N760" s="3" t="s">
        <v>8220</v>
      </c>
      <c r="O760" s="5">
        <v>7000000</v>
      </c>
      <c r="P760" s="5">
        <v>2444018.08</v>
      </c>
      <c r="Q760" s="6">
        <v>2023</v>
      </c>
      <c r="R760" s="7" t="s">
        <v>31</v>
      </c>
      <c r="T760" s="8">
        <v>2180</v>
      </c>
      <c r="U760" s="3" t="s">
        <v>10408</v>
      </c>
      <c r="V760" s="1" t="s">
        <v>33</v>
      </c>
      <c r="W760" s="1" t="s">
        <v>32</v>
      </c>
      <c r="X760" t="str">
        <f>VLOOKUP(Table_query__64[[#This Row],[Nr]],'MyTracker Export'!A:P,'MyTracker Export'!$P$1,FALSE)</f>
        <v>Work in progress</v>
      </c>
      <c r="Y760" t="str">
        <f>VLOOKUP(Table_query__64[[#This Row],[Nr]],'MyTracker Export'!A:Z,'MyTracker Export'!$Z$1,FALSE)</f>
        <v>Mathias Martin</v>
      </c>
      <c r="Z760" t="str">
        <f>VLOOKUP(Table_query__64[[#This Row],[Nr]],'MyTracker Export'!A:AA,'MyTracker Export'!$AA$1,FALSE)</f>
        <v>Nicolas Dubois</v>
      </c>
      <c r="AB760" s="19" t="str">
        <f>IF(Table_query__64[[#This Row],[Project status]]=Table_query__64[[#This Row],[Project Status Check]],"OK","NOK")</f>
        <v>OK</v>
      </c>
      <c r="AC760" s="19" t="str">
        <f>IF(Table_query__64[[#This Row],[PM]]=Table_query__64[[#This Row],[PM Check]],"OK","NOK")</f>
        <v>OK</v>
      </c>
      <c r="AD760" s="19" t="str">
        <f>IF(Table_query__64[[#This Row],[PP]]=Table_query__64[[#This Row],[Pilot Check]],"OK","NOK")</f>
        <v>OK</v>
      </c>
      <c r="AE760" s="19"/>
    </row>
    <row r="761" spans="1:31" hidden="1" x14ac:dyDescent="0.3">
      <c r="A761" s="1" t="s">
        <v>1592</v>
      </c>
      <c r="B761" s="2" t="s">
        <v>532</v>
      </c>
      <c r="C761" s="3" t="s">
        <v>5505</v>
      </c>
      <c r="D761" s="2" t="s">
        <v>84</v>
      </c>
      <c r="E761" s="2" t="s">
        <v>36</v>
      </c>
      <c r="F761" s="2" t="s">
        <v>122</v>
      </c>
      <c r="G761" s="4">
        <v>45224.083333333336</v>
      </c>
      <c r="H761" s="4">
        <v>45272.041666666664</v>
      </c>
      <c r="I761" s="2" t="s">
        <v>533</v>
      </c>
      <c r="J761" s="2" t="s">
        <v>871</v>
      </c>
      <c r="K761" s="2" t="s">
        <v>1593</v>
      </c>
      <c r="L761" t="s">
        <v>166</v>
      </c>
      <c r="M761" s="2" t="s">
        <v>29</v>
      </c>
      <c r="N761" s="3" t="s">
        <v>8221</v>
      </c>
      <c r="O761" s="5">
        <v>0.1</v>
      </c>
      <c r="P761" s="5">
        <v>10548</v>
      </c>
      <c r="Q761" s="6">
        <v>2023</v>
      </c>
      <c r="R761" s="7">
        <v>2023</v>
      </c>
      <c r="T761" s="8">
        <v>2179</v>
      </c>
      <c r="U761" s="3" t="s">
        <v>10409</v>
      </c>
      <c r="V761" s="1" t="s">
        <v>33</v>
      </c>
      <c r="W761" s="1" t="s">
        <v>32</v>
      </c>
      <c r="X761" t="str">
        <f>VLOOKUP(Table_query__64[[#This Row],[Nr]],'MyTracker Export'!A:P,'MyTracker Export'!$P$1,FALSE)</f>
        <v>Finished</v>
      </c>
      <c r="Y761" t="str">
        <f>VLOOKUP(Table_query__64[[#This Row],[Nr]],'MyTracker Export'!A:Z,'MyTracker Export'!$Z$1,FALSE)</f>
        <v>Julian Stephens Jr</v>
      </c>
      <c r="Z761" t="e">
        <f>VLOOKUP(Table_query__64[[#This Row],[Nr]],'MyTracker Export'!A:AA,'MyTracker Export'!$AA$1,FALSE)</f>
        <v>#N/A</v>
      </c>
      <c r="AB761" s="19" t="str">
        <f>IF(Table_query__64[[#This Row],[Project status]]=Table_query__64[[#This Row],[Project Status Check]],"OK","NOK")</f>
        <v>OK</v>
      </c>
      <c r="AC761" s="19" t="str">
        <f>IF(Table_query__64[[#This Row],[PM]]=Table_query__64[[#This Row],[PM Check]],"OK","NOK")</f>
        <v>NOK</v>
      </c>
      <c r="AD761" s="19" t="e">
        <f>IF(Table_query__64[[#This Row],[PP]]=Table_query__64[[#This Row],[Pilot Check]],"OK","NOK")</f>
        <v>#N/A</v>
      </c>
      <c r="AE761" s="19"/>
    </row>
    <row r="762" spans="1:31" hidden="1" x14ac:dyDescent="0.3">
      <c r="A762" s="1" t="s">
        <v>1594</v>
      </c>
      <c r="B762" s="2" t="s">
        <v>1595</v>
      </c>
      <c r="C762" s="3" t="s">
        <v>5506</v>
      </c>
      <c r="D762" s="2" t="s">
        <v>89</v>
      </c>
      <c r="E762" s="2" t="s">
        <v>36</v>
      </c>
      <c r="F762" s="2" t="s">
        <v>122</v>
      </c>
      <c r="G762" s="4">
        <v>45222.083333333336</v>
      </c>
      <c r="H762" s="4">
        <v>45259.041666666664</v>
      </c>
      <c r="I762" s="2" t="s">
        <v>90</v>
      </c>
      <c r="J762" s="2" t="s">
        <v>871</v>
      </c>
      <c r="K762" s="2"/>
      <c r="L762" t="s">
        <v>211</v>
      </c>
      <c r="M762" s="2" t="s">
        <v>59</v>
      </c>
      <c r="N762" s="3" t="s">
        <v>8222</v>
      </c>
      <c r="O762" s="5">
        <v>100000</v>
      </c>
      <c r="P762" s="5">
        <v>0</v>
      </c>
      <c r="Q762" s="6">
        <v>2023</v>
      </c>
      <c r="R762" s="7">
        <v>2023</v>
      </c>
      <c r="T762" s="8">
        <v>2178</v>
      </c>
      <c r="U762" s="3" t="s">
        <v>10410</v>
      </c>
      <c r="V762" s="1" t="s">
        <v>33</v>
      </c>
      <c r="W762" s="1" t="s">
        <v>32</v>
      </c>
      <c r="X762" t="str">
        <f>VLOOKUP(Table_query__64[[#This Row],[Nr]],'MyTracker Export'!A:P,'MyTracker Export'!$P$1,FALSE)</f>
        <v>Finished</v>
      </c>
      <c r="Y762" t="str">
        <f>VLOOKUP(Table_query__64[[#This Row],[Nr]],'MyTracker Export'!A:Z,'MyTracker Export'!$Z$1,FALSE)</f>
        <v>Nevena Banova</v>
      </c>
      <c r="Z762" t="e">
        <f>VLOOKUP(Table_query__64[[#This Row],[Nr]],'MyTracker Export'!A:AA,'MyTracker Export'!$AA$1,FALSE)</f>
        <v>#N/A</v>
      </c>
      <c r="AB762" s="19" t="str">
        <f>IF(Table_query__64[[#This Row],[Project status]]=Table_query__64[[#This Row],[Project Status Check]],"OK","NOK")</f>
        <v>OK</v>
      </c>
      <c r="AC762" s="19" t="str">
        <f>IF(Table_query__64[[#This Row],[PM]]=Table_query__64[[#This Row],[PM Check]],"OK","NOK")</f>
        <v>OK</v>
      </c>
      <c r="AD762" s="19" t="e">
        <f>IF(Table_query__64[[#This Row],[PP]]=Table_query__64[[#This Row],[Pilot Check]],"OK","NOK")</f>
        <v>#N/A</v>
      </c>
      <c r="AE762" s="19"/>
    </row>
    <row r="763" spans="1:31" hidden="1" x14ac:dyDescent="0.3">
      <c r="A763" s="1" t="s">
        <v>1596</v>
      </c>
      <c r="B763" s="2" t="s">
        <v>1597</v>
      </c>
      <c r="C763" s="3" t="s">
        <v>5507</v>
      </c>
      <c r="D763" s="2" t="s">
        <v>58</v>
      </c>
      <c r="E763" s="2" t="s">
        <v>36</v>
      </c>
      <c r="F763" s="2" t="s">
        <v>122</v>
      </c>
      <c r="G763" s="4">
        <v>45222.083333333336</v>
      </c>
      <c r="H763" s="4">
        <v>45504.083333333336</v>
      </c>
      <c r="I763" s="2" t="s">
        <v>954</v>
      </c>
      <c r="J763" s="2" t="s">
        <v>1138</v>
      </c>
      <c r="K763" s="2"/>
      <c r="L763" t="s">
        <v>57</v>
      </c>
      <c r="M763" s="2" t="s">
        <v>59</v>
      </c>
      <c r="N763" s="3" t="s">
        <v>8223</v>
      </c>
      <c r="O763" s="5">
        <v>2</v>
      </c>
      <c r="P763" s="5">
        <v>0</v>
      </c>
      <c r="Q763" s="6">
        <v>2023</v>
      </c>
      <c r="R763" s="7">
        <v>2024</v>
      </c>
      <c r="T763" s="8">
        <v>2177</v>
      </c>
      <c r="U763" s="3" t="s">
        <v>10411</v>
      </c>
      <c r="V763" s="1" t="s">
        <v>33</v>
      </c>
      <c r="W763" s="1" t="s">
        <v>32</v>
      </c>
      <c r="X763" t="str">
        <f>VLOOKUP(Table_query__64[[#This Row],[Nr]],'MyTracker Export'!A:P,'MyTracker Export'!$P$1,FALSE)</f>
        <v>Finished</v>
      </c>
      <c r="Y763" t="e">
        <f>VLOOKUP(Table_query__64[[#This Row],[Nr]],'MyTracker Export'!A:Z,'MyTracker Export'!$Z$1,FALSE)</f>
        <v>#N/A</v>
      </c>
      <c r="Z763" t="e">
        <f>VLOOKUP(Table_query__64[[#This Row],[Nr]],'MyTracker Export'!A:AA,'MyTracker Export'!$AA$1,FALSE)</f>
        <v>#N/A</v>
      </c>
      <c r="AB763" s="19" t="str">
        <f>IF(Table_query__64[[#This Row],[Project status]]=Table_query__64[[#This Row],[Project Status Check]],"OK","NOK")</f>
        <v>OK</v>
      </c>
      <c r="AC763" s="19" t="e">
        <f>IF(Table_query__64[[#This Row],[PM]]=Table_query__64[[#This Row],[PM Check]],"OK","NOK")</f>
        <v>#N/A</v>
      </c>
      <c r="AD763" s="19" t="e">
        <f>IF(Table_query__64[[#This Row],[PP]]=Table_query__64[[#This Row],[Pilot Check]],"OK","NOK")</f>
        <v>#N/A</v>
      </c>
      <c r="AE763" s="19"/>
    </row>
    <row r="764" spans="1:31" hidden="1" x14ac:dyDescent="0.3">
      <c r="A764" s="1" t="s">
        <v>1598</v>
      </c>
      <c r="B764" s="2" t="s">
        <v>508</v>
      </c>
      <c r="C764" s="3" t="s">
        <v>5508</v>
      </c>
      <c r="D764" s="2" t="s">
        <v>27</v>
      </c>
      <c r="E764" s="2" t="s">
        <v>25</v>
      </c>
      <c r="F764" s="2" t="s">
        <v>122</v>
      </c>
      <c r="G764" s="4">
        <v>45220.083333333336</v>
      </c>
      <c r="H764" s="4">
        <v>45778.083333333336</v>
      </c>
      <c r="I764" s="2" t="s">
        <v>491</v>
      </c>
      <c r="J764" s="2" t="s">
        <v>30</v>
      </c>
      <c r="K764" s="2"/>
      <c r="L764" t="s">
        <v>101</v>
      </c>
      <c r="M764" s="2" t="s">
        <v>29</v>
      </c>
      <c r="N764" s="3" t="s">
        <v>8224</v>
      </c>
      <c r="O764" s="5">
        <v>0</v>
      </c>
      <c r="P764" s="5">
        <v>15701.89</v>
      </c>
      <c r="Q764" s="6">
        <v>2023</v>
      </c>
      <c r="R764" s="7">
        <v>2025</v>
      </c>
      <c r="T764" s="8">
        <v>2174</v>
      </c>
      <c r="U764" s="3" t="s">
        <v>10412</v>
      </c>
      <c r="V764" s="1" t="s">
        <v>33</v>
      </c>
      <c r="W764" s="1" t="s">
        <v>32</v>
      </c>
      <c r="X764" t="str">
        <f>VLOOKUP(Table_query__64[[#This Row],[Nr]],'MyTracker Export'!A:P,'MyTracker Export'!$P$1,FALSE)</f>
        <v>Finished</v>
      </c>
      <c r="Y764" t="str">
        <f>VLOOKUP(Table_query__64[[#This Row],[Nr]],'MyTracker Export'!A:Z,'MyTracker Export'!$Z$1,FALSE)</f>
        <v>Habib Kharrat</v>
      </c>
      <c r="Z764" t="str">
        <f>VLOOKUP(Table_query__64[[#This Row],[Nr]],'MyTracker Export'!A:AA,'MyTracker Export'!$AA$1,FALSE)</f>
        <v>Wissem Bensaid</v>
      </c>
      <c r="AB764" s="19" t="str">
        <f>IF(Table_query__64[[#This Row],[Project status]]=Table_query__64[[#This Row],[Project Status Check]],"OK","NOK")</f>
        <v>OK</v>
      </c>
      <c r="AC764" s="19" t="str">
        <f>IF(Table_query__64[[#This Row],[PM]]=Table_query__64[[#This Row],[PM Check]],"OK","NOK")</f>
        <v>OK</v>
      </c>
      <c r="AD764" s="19" t="str">
        <f>IF(Table_query__64[[#This Row],[PP]]=Table_query__64[[#This Row],[Pilot Check]],"OK","NOK")</f>
        <v>OK</v>
      </c>
      <c r="AE764" s="19"/>
    </row>
    <row r="765" spans="1:31" hidden="1" x14ac:dyDescent="0.3">
      <c r="A765" s="1" t="s">
        <v>1599</v>
      </c>
      <c r="B765" s="2" t="s">
        <v>1334</v>
      </c>
      <c r="C765" s="3" t="s">
        <v>5509</v>
      </c>
      <c r="D765" s="2" t="s">
        <v>53</v>
      </c>
      <c r="E765" s="2" t="s">
        <v>36</v>
      </c>
      <c r="F765" s="2" t="s">
        <v>122</v>
      </c>
      <c r="G765" s="4">
        <v>45229.041666666664</v>
      </c>
      <c r="H765" s="4">
        <v>45349.041666666664</v>
      </c>
      <c r="I765" s="2" t="s">
        <v>1202</v>
      </c>
      <c r="J765" s="2" t="s">
        <v>477</v>
      </c>
      <c r="K765" s="2" t="s">
        <v>159</v>
      </c>
      <c r="L765" t="s">
        <v>57</v>
      </c>
      <c r="M765" s="2" t="s">
        <v>29</v>
      </c>
      <c r="N765" s="3" t="s">
        <v>8225</v>
      </c>
      <c r="O765" s="5">
        <v>100000</v>
      </c>
      <c r="P765" s="5">
        <v>33505.56</v>
      </c>
      <c r="Q765" s="6">
        <v>2023</v>
      </c>
      <c r="R765" s="7">
        <v>2024</v>
      </c>
      <c r="T765" s="8">
        <v>2173</v>
      </c>
      <c r="U765" s="3" t="s">
        <v>10413</v>
      </c>
      <c r="V765" s="1" t="s">
        <v>33</v>
      </c>
      <c r="W765" s="1" t="s">
        <v>32</v>
      </c>
      <c r="X765" t="str">
        <f>VLOOKUP(Table_query__64[[#This Row],[Nr]],'MyTracker Export'!A:P,'MyTracker Export'!$P$1,FALSE)</f>
        <v>Finished</v>
      </c>
      <c r="Y765" t="e">
        <f>VLOOKUP(Table_query__64[[#This Row],[Nr]],'MyTracker Export'!A:Z,'MyTracker Export'!$Z$1,FALSE)</f>
        <v>#N/A</v>
      </c>
      <c r="Z765" t="str">
        <f>VLOOKUP(Table_query__64[[#This Row],[Nr]],'MyTracker Export'!A:AA,'MyTracker Export'!$AA$1,FALSE)</f>
        <v>Juan Sanchez Chatar</v>
      </c>
      <c r="AB765" s="19" t="str">
        <f>IF(Table_query__64[[#This Row],[Project status]]=Table_query__64[[#This Row],[Project Status Check]],"OK","NOK")</f>
        <v>OK</v>
      </c>
      <c r="AC765" s="19" t="e">
        <f>IF(Table_query__64[[#This Row],[PM]]=Table_query__64[[#This Row],[PM Check]],"OK","NOK")</f>
        <v>#N/A</v>
      </c>
      <c r="AD765" s="19" t="str">
        <f>IF(Table_query__64[[#This Row],[PP]]=Table_query__64[[#This Row],[Pilot Check]],"OK","NOK")</f>
        <v>OK</v>
      </c>
      <c r="AE765" s="19"/>
    </row>
    <row r="766" spans="1:31" hidden="1" x14ac:dyDescent="0.3">
      <c r="A766" s="1" t="s">
        <v>1600</v>
      </c>
      <c r="B766" s="2" t="s">
        <v>146</v>
      </c>
      <c r="C766" s="3" t="s">
        <v>5510</v>
      </c>
      <c r="D766" s="2" t="s">
        <v>38</v>
      </c>
      <c r="E766" s="2" t="s">
        <v>75</v>
      </c>
      <c r="F766" s="2" t="s">
        <v>28</v>
      </c>
      <c r="G766" s="4">
        <v>45218.083333333336</v>
      </c>
      <c r="H766" s="4"/>
      <c r="I766" s="2" t="s">
        <v>648</v>
      </c>
      <c r="J766" s="2" t="s">
        <v>78</v>
      </c>
      <c r="K766" s="2" t="s">
        <v>79</v>
      </c>
      <c r="L766" t="s">
        <v>1152</v>
      </c>
      <c r="M766" s="2" t="s">
        <v>29</v>
      </c>
      <c r="N766" s="3" t="s">
        <v>8226</v>
      </c>
      <c r="O766" s="5">
        <v>0.7</v>
      </c>
      <c r="P766" s="5">
        <v>196813.52</v>
      </c>
      <c r="Q766" s="6">
        <v>2023</v>
      </c>
      <c r="R766" s="7" t="s">
        <v>31</v>
      </c>
      <c r="T766" s="8">
        <v>2171</v>
      </c>
      <c r="U766" s="3" t="s">
        <v>10414</v>
      </c>
      <c r="V766" s="1" t="s">
        <v>33</v>
      </c>
      <c r="W766" s="1" t="s">
        <v>32</v>
      </c>
      <c r="X766" t="str">
        <f>VLOOKUP(Table_query__64[[#This Row],[Nr]],'MyTracker Export'!A:P,'MyTracker Export'!$P$1,FALSE)</f>
        <v>Work in progress</v>
      </c>
      <c r="Y766" t="str">
        <f>VLOOKUP(Table_query__64[[#This Row],[Nr]],'MyTracker Export'!A:Z,'MyTracker Export'!$Z$1,FALSE)</f>
        <v>Alexandre Tratsaert</v>
      </c>
      <c r="Z766" t="str">
        <f>VLOOKUP(Table_query__64[[#This Row],[Nr]],'MyTracker Export'!A:AA,'MyTracker Export'!$AA$1,FALSE)</f>
        <v>Yves Debaisieux</v>
      </c>
      <c r="AB766" s="19" t="str">
        <f>IF(Table_query__64[[#This Row],[Project status]]=Table_query__64[[#This Row],[Project Status Check]],"OK","NOK")</f>
        <v>OK</v>
      </c>
      <c r="AC766" s="19" t="str">
        <f>IF(Table_query__64[[#This Row],[PM]]=Table_query__64[[#This Row],[PM Check]],"OK","NOK")</f>
        <v>OK</v>
      </c>
      <c r="AD766" s="19" t="str">
        <f>IF(Table_query__64[[#This Row],[PP]]=Table_query__64[[#This Row],[Pilot Check]],"OK","NOK")</f>
        <v>OK</v>
      </c>
      <c r="AE766" s="19"/>
    </row>
    <row r="767" spans="1:31" x14ac:dyDescent="0.3">
      <c r="A767" s="1" t="s">
        <v>1601</v>
      </c>
      <c r="B767" s="2" t="s">
        <v>837</v>
      </c>
      <c r="C767" s="3" t="s">
        <v>5511</v>
      </c>
      <c r="D767" s="2" t="s">
        <v>27</v>
      </c>
      <c r="E767" s="2" t="s">
        <v>82</v>
      </c>
      <c r="F767" s="2" t="s">
        <v>28</v>
      </c>
      <c r="G767" s="4">
        <v>45206</v>
      </c>
      <c r="H767" s="4"/>
      <c r="I767" s="2" t="s">
        <v>1092</v>
      </c>
      <c r="J767" s="2" t="s">
        <v>30</v>
      </c>
      <c r="K767" s="2"/>
      <c r="L767" t="s">
        <v>101</v>
      </c>
      <c r="M767" s="2" t="s">
        <v>29</v>
      </c>
      <c r="N767" s="3" t="s">
        <v>8227</v>
      </c>
      <c r="O767" s="5">
        <v>0</v>
      </c>
      <c r="P767" s="5">
        <v>34884.36</v>
      </c>
      <c r="Q767" s="6">
        <v>2023</v>
      </c>
      <c r="R767" s="7" t="s">
        <v>31</v>
      </c>
      <c r="T767" s="8">
        <v>2170</v>
      </c>
      <c r="U767" s="3" t="s">
        <v>10415</v>
      </c>
      <c r="V767" s="1" t="s">
        <v>33</v>
      </c>
      <c r="W767" s="1" t="s">
        <v>32</v>
      </c>
      <c r="X767" t="str">
        <f>VLOOKUP(Table_query__64[[#This Row],[Nr]],'MyTracker Export'!A:P,'MyTracker Export'!$P$1,FALSE)</f>
        <v>Finished</v>
      </c>
      <c r="Y767" t="str">
        <f>VLOOKUP(Table_query__64[[#This Row],[Nr]],'MyTracker Export'!A:Z,'MyTracker Export'!$Z$1,FALSE)</f>
        <v>Nejah Walha</v>
      </c>
      <c r="Z767" t="str">
        <f>VLOOKUP(Table_query__64[[#This Row],[Nr]],'MyTracker Export'!A:AA,'MyTracker Export'!$AA$1,FALSE)</f>
        <v>Wissem Bensaid</v>
      </c>
      <c r="AB767" s="19" t="str">
        <f>IF(Table_query__64[[#This Row],[Project status]]=Table_query__64[[#This Row],[Project Status Check]],"OK","NOK")</f>
        <v>NOK</v>
      </c>
      <c r="AC767" s="19" t="str">
        <f>IF(Table_query__64[[#This Row],[PM]]=Table_query__64[[#This Row],[PM Check]],"OK","NOK")</f>
        <v>OK</v>
      </c>
      <c r="AD767" s="19" t="str">
        <f>IF(Table_query__64[[#This Row],[PP]]=Table_query__64[[#This Row],[Pilot Check]],"OK","NOK")</f>
        <v>OK</v>
      </c>
      <c r="AE767" s="19"/>
    </row>
    <row r="768" spans="1:31" hidden="1" x14ac:dyDescent="0.3">
      <c r="A768" s="1" t="s">
        <v>1602</v>
      </c>
      <c r="B768" s="2" t="s">
        <v>1603</v>
      </c>
      <c r="C768" s="3" t="s">
        <v>5512</v>
      </c>
      <c r="D768" s="2" t="s">
        <v>53</v>
      </c>
      <c r="E768" s="2" t="s">
        <v>82</v>
      </c>
      <c r="F768" s="2" t="s">
        <v>122</v>
      </c>
      <c r="G768" s="4">
        <v>45218.083333333336</v>
      </c>
      <c r="H768" s="4">
        <v>45962.041666666664</v>
      </c>
      <c r="I768" s="2" t="s">
        <v>1605</v>
      </c>
      <c r="J768" s="2" t="s">
        <v>320</v>
      </c>
      <c r="K768" s="2" t="s">
        <v>141</v>
      </c>
      <c r="L768" t="s">
        <v>1604</v>
      </c>
      <c r="M768" s="2" t="s">
        <v>29</v>
      </c>
      <c r="N768" s="3" t="s">
        <v>8228</v>
      </c>
      <c r="O768" s="5">
        <v>500</v>
      </c>
      <c r="P768" s="5">
        <v>897678</v>
      </c>
      <c r="Q768" s="6">
        <v>2023</v>
      </c>
      <c r="R768" s="7">
        <v>2025</v>
      </c>
      <c r="T768" s="8">
        <v>2169</v>
      </c>
      <c r="U768" s="3" t="s">
        <v>10416</v>
      </c>
      <c r="V768" s="1" t="s">
        <v>33</v>
      </c>
      <c r="W768" s="1" t="s">
        <v>32</v>
      </c>
      <c r="X768" t="str">
        <f>VLOOKUP(Table_query__64[[#This Row],[Nr]],'MyTracker Export'!A:P,'MyTracker Export'!$P$1,FALSE)</f>
        <v>Finished</v>
      </c>
      <c r="Y768" t="str">
        <f>VLOOKUP(Table_query__64[[#This Row],[Nr]],'MyTracker Export'!A:Z,'MyTracker Export'!$Z$1,FALSE)</f>
        <v>Sires Baklouti</v>
      </c>
      <c r="Z768" t="str">
        <f>VLOOKUP(Table_query__64[[#This Row],[Nr]],'MyTracker Export'!A:AA,'MyTracker Export'!$AA$1,FALSE)</f>
        <v>Marcos Delgado Lopez</v>
      </c>
      <c r="AB768" s="19" t="str">
        <f>IF(Table_query__64[[#This Row],[Project status]]=Table_query__64[[#This Row],[Project Status Check]],"OK","NOK")</f>
        <v>OK</v>
      </c>
      <c r="AC768" s="19" t="str">
        <f>IF(Table_query__64[[#This Row],[PM]]=Table_query__64[[#This Row],[PM Check]],"OK","NOK")</f>
        <v>OK</v>
      </c>
      <c r="AD768" s="19" t="str">
        <f>IF(Table_query__64[[#This Row],[PP]]=Table_query__64[[#This Row],[Pilot Check]],"OK","NOK")</f>
        <v>NOK</v>
      </c>
      <c r="AE768" s="19"/>
    </row>
    <row r="769" spans="1:31" hidden="1" x14ac:dyDescent="0.3">
      <c r="A769" s="1" t="s">
        <v>1606</v>
      </c>
      <c r="B769" s="2" t="s">
        <v>1226</v>
      </c>
      <c r="C769" s="3" t="s">
        <v>5513</v>
      </c>
      <c r="D769" s="2" t="s">
        <v>58</v>
      </c>
      <c r="E769" s="2" t="s">
        <v>36</v>
      </c>
      <c r="F769" s="2" t="s">
        <v>122</v>
      </c>
      <c r="G769" s="4">
        <v>45216.083333333336</v>
      </c>
      <c r="H769" s="4">
        <v>45291.041666666664</v>
      </c>
      <c r="I769" s="2" t="s">
        <v>228</v>
      </c>
      <c r="J769" s="2" t="s">
        <v>1138</v>
      </c>
      <c r="K769" s="2"/>
      <c r="L769" t="s">
        <v>44</v>
      </c>
      <c r="M769" s="2" t="s">
        <v>29</v>
      </c>
      <c r="N769" s="3" t="s">
        <v>8229</v>
      </c>
      <c r="O769" s="5">
        <v>0.1</v>
      </c>
      <c r="P769" s="5">
        <v>3830</v>
      </c>
      <c r="Q769" s="6">
        <v>2023</v>
      </c>
      <c r="R769" s="7">
        <v>2023</v>
      </c>
      <c r="T769" s="8">
        <v>2175</v>
      </c>
      <c r="U769" s="3" t="s">
        <v>10417</v>
      </c>
      <c r="V769" s="1" t="s">
        <v>33</v>
      </c>
      <c r="W769" s="1" t="s">
        <v>32</v>
      </c>
      <c r="X769" t="str">
        <f>VLOOKUP(Table_query__64[[#This Row],[Nr]],'MyTracker Export'!A:P,'MyTracker Export'!$P$1,FALSE)</f>
        <v>Finished</v>
      </c>
      <c r="Y769" t="str">
        <f>VLOOKUP(Table_query__64[[#This Row],[Nr]],'MyTracker Export'!A:Z,'MyTracker Export'!$Z$1,FALSE)</f>
        <v>Gonzalo Martin</v>
      </c>
      <c r="Z769" t="e">
        <f>VLOOKUP(Table_query__64[[#This Row],[Nr]],'MyTracker Export'!A:AA,'MyTracker Export'!$AA$1,FALSE)</f>
        <v>#N/A</v>
      </c>
      <c r="AB769" s="19" t="str">
        <f>IF(Table_query__64[[#This Row],[Project status]]=Table_query__64[[#This Row],[Project Status Check]],"OK","NOK")</f>
        <v>OK</v>
      </c>
      <c r="AC769" s="19" t="str">
        <f>IF(Table_query__64[[#This Row],[PM]]=Table_query__64[[#This Row],[PM Check]],"OK","NOK")</f>
        <v>OK</v>
      </c>
      <c r="AD769" s="19" t="e">
        <f>IF(Table_query__64[[#This Row],[PP]]=Table_query__64[[#This Row],[Pilot Check]],"OK","NOK")</f>
        <v>#N/A</v>
      </c>
      <c r="AE769" s="19"/>
    </row>
    <row r="770" spans="1:31" hidden="1" x14ac:dyDescent="0.3">
      <c r="A770" s="1" t="s">
        <v>1607</v>
      </c>
      <c r="B770" s="2" t="s">
        <v>1515</v>
      </c>
      <c r="C770" s="3" t="s">
        <v>5514</v>
      </c>
      <c r="D770" s="2" t="s">
        <v>45</v>
      </c>
      <c r="E770" s="2" t="s">
        <v>43</v>
      </c>
      <c r="F770" s="2" t="s">
        <v>122</v>
      </c>
      <c r="G770" s="4">
        <v>45216.083333333336</v>
      </c>
      <c r="H770" s="4">
        <v>45226.083333333336</v>
      </c>
      <c r="I770" s="2" t="s">
        <v>184</v>
      </c>
      <c r="J770" s="2" t="s">
        <v>158</v>
      </c>
      <c r="K770" s="2"/>
      <c r="L770" t="s">
        <v>118</v>
      </c>
      <c r="M770" s="2" t="s">
        <v>29</v>
      </c>
      <c r="N770" s="3" t="s">
        <v>8230</v>
      </c>
      <c r="O770" s="5">
        <v>0.35</v>
      </c>
      <c r="P770" s="5">
        <v>350</v>
      </c>
      <c r="Q770" s="6">
        <v>2023</v>
      </c>
      <c r="R770" s="7">
        <v>2023</v>
      </c>
      <c r="T770" s="8">
        <v>2168</v>
      </c>
      <c r="U770" s="3" t="s">
        <v>10418</v>
      </c>
      <c r="V770" s="1" t="s">
        <v>33</v>
      </c>
      <c r="W770" s="1" t="s">
        <v>32</v>
      </c>
      <c r="X770" t="str">
        <f>VLOOKUP(Table_query__64[[#This Row],[Nr]],'MyTracker Export'!A:P,'MyTracker Export'!$P$1,FALSE)</f>
        <v>Finished</v>
      </c>
      <c r="Y770" t="str">
        <f>VLOOKUP(Table_query__64[[#This Row],[Nr]],'MyTracker Export'!A:Z,'MyTracker Export'!$Z$1,FALSE)</f>
        <v>Begona Soto</v>
      </c>
      <c r="Z770" t="str">
        <f>VLOOKUP(Table_query__64[[#This Row],[Nr]],'MyTracker Export'!A:AA,'MyTracker Export'!$AA$1,FALSE)</f>
        <v>Juan Juarez Quintana</v>
      </c>
      <c r="AB770" s="19" t="str">
        <f>IF(Table_query__64[[#This Row],[Project status]]=Table_query__64[[#This Row],[Project Status Check]],"OK","NOK")</f>
        <v>OK</v>
      </c>
      <c r="AC770" s="19" t="str">
        <f>IF(Table_query__64[[#This Row],[PM]]=Table_query__64[[#This Row],[PM Check]],"OK","NOK")</f>
        <v>OK</v>
      </c>
      <c r="AD770" s="19" t="str">
        <f>IF(Table_query__64[[#This Row],[PP]]=Table_query__64[[#This Row],[Pilot Check]],"OK","NOK")</f>
        <v>NOK</v>
      </c>
      <c r="AE770" s="19"/>
    </row>
    <row r="771" spans="1:31" hidden="1" x14ac:dyDescent="0.3">
      <c r="A771" s="1" t="s">
        <v>1608</v>
      </c>
      <c r="B771" s="2" t="s">
        <v>1609</v>
      </c>
      <c r="C771" s="3" t="s">
        <v>5515</v>
      </c>
      <c r="D771" s="2" t="s">
        <v>58</v>
      </c>
      <c r="E771" s="2" t="s">
        <v>36</v>
      </c>
      <c r="F771" s="2" t="s">
        <v>122</v>
      </c>
      <c r="G771" s="4">
        <v>45215.083333333336</v>
      </c>
      <c r="H771" s="4">
        <v>45542.083333333336</v>
      </c>
      <c r="I771" s="2" t="s">
        <v>60</v>
      </c>
      <c r="J771" s="2" t="s">
        <v>263</v>
      </c>
      <c r="K771" s="2"/>
      <c r="L771" t="s">
        <v>404</v>
      </c>
      <c r="M771" s="2" t="s">
        <v>29</v>
      </c>
      <c r="N771" s="3" t="s">
        <v>8231</v>
      </c>
      <c r="O771" s="5">
        <v>0</v>
      </c>
      <c r="P771" s="5">
        <v>41310</v>
      </c>
      <c r="Q771" s="6">
        <v>2023</v>
      </c>
      <c r="R771" s="7">
        <v>2024</v>
      </c>
      <c r="T771" s="8">
        <v>2167</v>
      </c>
      <c r="U771" s="3" t="s">
        <v>10419</v>
      </c>
      <c r="V771" s="1" t="s">
        <v>33</v>
      </c>
      <c r="W771" s="1" t="s">
        <v>32</v>
      </c>
      <c r="X771" t="str">
        <f>VLOOKUP(Table_query__64[[#This Row],[Nr]],'MyTracker Export'!A:P,'MyTracker Export'!$P$1,FALSE)</f>
        <v>Finished</v>
      </c>
      <c r="Y771" t="str">
        <f>VLOOKUP(Table_query__64[[#This Row],[Nr]],'MyTracker Export'!A:Z,'MyTracker Export'!$Z$1,FALSE)</f>
        <v>Maria Bonaccio</v>
      </c>
      <c r="Z771" t="str">
        <f>VLOOKUP(Table_query__64[[#This Row],[Nr]],'MyTracker Export'!A:AA,'MyTracker Export'!$AA$1,FALSE)</f>
        <v>Carlos Bravo Fernández</v>
      </c>
      <c r="AB771" s="19" t="str">
        <f>IF(Table_query__64[[#This Row],[Project status]]=Table_query__64[[#This Row],[Project Status Check]],"OK","NOK")</f>
        <v>OK</v>
      </c>
      <c r="AC771" s="19" t="str">
        <f>IF(Table_query__64[[#This Row],[PM]]=Table_query__64[[#This Row],[PM Check]],"OK","NOK")</f>
        <v>OK</v>
      </c>
      <c r="AD771" s="19" t="str">
        <f>IF(Table_query__64[[#This Row],[PP]]=Table_query__64[[#This Row],[Pilot Check]],"OK","NOK")</f>
        <v>NOK</v>
      </c>
      <c r="AE771" s="19"/>
    </row>
    <row r="772" spans="1:31" hidden="1" x14ac:dyDescent="0.3">
      <c r="A772" s="1" t="s">
        <v>1610</v>
      </c>
      <c r="B772" s="2" t="s">
        <v>532</v>
      </c>
      <c r="C772" s="3" t="s">
        <v>5516</v>
      </c>
      <c r="D772" s="2" t="s">
        <v>84</v>
      </c>
      <c r="E772" s="2" t="s">
        <v>36</v>
      </c>
      <c r="F772" s="2" t="s">
        <v>574</v>
      </c>
      <c r="G772" s="4">
        <v>45215.083333333336</v>
      </c>
      <c r="H772" s="4">
        <v>45671.041666666664</v>
      </c>
      <c r="I772" s="2" t="s">
        <v>234</v>
      </c>
      <c r="J772" s="2" t="s">
        <v>289</v>
      </c>
      <c r="K772" s="2" t="s">
        <v>85</v>
      </c>
      <c r="L772" t="s">
        <v>88</v>
      </c>
      <c r="M772" s="2" t="s">
        <v>29</v>
      </c>
      <c r="N772" s="3" t="s">
        <v>8232</v>
      </c>
      <c r="O772" s="5">
        <v>0.1</v>
      </c>
      <c r="P772" s="5">
        <v>25477.5</v>
      </c>
      <c r="Q772" s="6">
        <v>2023</v>
      </c>
      <c r="R772" s="7">
        <v>2025</v>
      </c>
      <c r="T772" s="8">
        <v>2166</v>
      </c>
      <c r="U772" s="3" t="s">
        <v>10420</v>
      </c>
      <c r="V772" s="1" t="s">
        <v>33</v>
      </c>
      <c r="W772" s="1" t="s">
        <v>32</v>
      </c>
      <c r="X772" t="str">
        <f>VLOOKUP(Table_query__64[[#This Row],[Nr]],'MyTracker Export'!A:P,'MyTracker Export'!$P$1,FALSE)</f>
        <v>On hold</v>
      </c>
      <c r="Y772" t="str">
        <f>VLOOKUP(Table_query__64[[#This Row],[Nr]],'MyTracker Export'!A:Z,'MyTracker Export'!$Z$1,FALSE)</f>
        <v>Mark Sensenig</v>
      </c>
      <c r="Z772" t="str">
        <f>VLOOKUP(Table_query__64[[#This Row],[Nr]],'MyTracker Export'!A:AA,'MyTracker Export'!$AA$1,FALSE)</f>
        <v>Mac Olean</v>
      </c>
      <c r="AB772" s="19" t="str">
        <f>IF(Table_query__64[[#This Row],[Project status]]=Table_query__64[[#This Row],[Project Status Check]],"OK","NOK")</f>
        <v>OK</v>
      </c>
      <c r="AC772" s="19" t="str">
        <f>IF(Table_query__64[[#This Row],[PM]]=Table_query__64[[#This Row],[PM Check]],"OK","NOK")</f>
        <v>OK</v>
      </c>
      <c r="AD772" s="19" t="str">
        <f>IF(Table_query__64[[#This Row],[PP]]=Table_query__64[[#This Row],[Pilot Check]],"OK","NOK")</f>
        <v>OK</v>
      </c>
      <c r="AE772" s="19"/>
    </row>
    <row r="773" spans="1:31" hidden="1" x14ac:dyDescent="0.3">
      <c r="A773" s="1" t="s">
        <v>1611</v>
      </c>
      <c r="B773" s="2" t="s">
        <v>1612</v>
      </c>
      <c r="C773" s="3" t="s">
        <v>5517</v>
      </c>
      <c r="D773" s="2" t="s">
        <v>58</v>
      </c>
      <c r="E773" s="2" t="s">
        <v>43</v>
      </c>
      <c r="F773" s="2" t="s">
        <v>122</v>
      </c>
      <c r="G773" s="4">
        <v>45210.083333333336</v>
      </c>
      <c r="H773" s="4">
        <v>45260.041666666664</v>
      </c>
      <c r="I773" s="2" t="s">
        <v>1613</v>
      </c>
      <c r="J773" s="2" t="s">
        <v>229</v>
      </c>
      <c r="K773" s="2"/>
      <c r="L773" t="s">
        <v>57</v>
      </c>
      <c r="M773" s="2" t="s">
        <v>29</v>
      </c>
      <c r="N773" s="3" t="s">
        <v>8233</v>
      </c>
      <c r="O773" s="5">
        <v>0.3</v>
      </c>
      <c r="P773" s="5">
        <v>3233</v>
      </c>
      <c r="Q773" s="6">
        <v>2023</v>
      </c>
      <c r="R773" s="7">
        <v>2023</v>
      </c>
      <c r="T773" s="8">
        <v>2165</v>
      </c>
      <c r="U773" s="3" t="s">
        <v>10421</v>
      </c>
      <c r="V773" s="1" t="s">
        <v>33</v>
      </c>
      <c r="W773" s="1" t="s">
        <v>32</v>
      </c>
      <c r="X773" t="str">
        <f>VLOOKUP(Table_query__64[[#This Row],[Nr]],'MyTracker Export'!A:P,'MyTracker Export'!$P$1,FALSE)</f>
        <v>Finished</v>
      </c>
      <c r="Y773" t="e">
        <f>VLOOKUP(Table_query__64[[#This Row],[Nr]],'MyTracker Export'!A:Z,'MyTracker Export'!$Z$1,FALSE)</f>
        <v>#N/A</v>
      </c>
      <c r="Z773" t="str">
        <f>VLOOKUP(Table_query__64[[#This Row],[Nr]],'MyTracker Export'!A:AA,'MyTracker Export'!$AA$1,FALSE)</f>
        <v>Paqui Romero</v>
      </c>
      <c r="AB773" s="19" t="str">
        <f>IF(Table_query__64[[#This Row],[Project status]]=Table_query__64[[#This Row],[Project Status Check]],"OK","NOK")</f>
        <v>OK</v>
      </c>
      <c r="AC773" s="19" t="e">
        <f>IF(Table_query__64[[#This Row],[PM]]=Table_query__64[[#This Row],[PM Check]],"OK","NOK")</f>
        <v>#N/A</v>
      </c>
      <c r="AD773" s="19" t="str">
        <f>IF(Table_query__64[[#This Row],[PP]]=Table_query__64[[#This Row],[Pilot Check]],"OK","NOK")</f>
        <v>OK</v>
      </c>
      <c r="AE773" s="19"/>
    </row>
    <row r="774" spans="1:31" hidden="1" x14ac:dyDescent="0.3">
      <c r="A774" s="1" t="s">
        <v>1614</v>
      </c>
      <c r="B774" s="2" t="s">
        <v>1615</v>
      </c>
      <c r="C774" s="3" t="s">
        <v>5518</v>
      </c>
      <c r="D774" s="2" t="s">
        <v>178</v>
      </c>
      <c r="E774" s="2" t="s">
        <v>36</v>
      </c>
      <c r="F774" s="2" t="s">
        <v>122</v>
      </c>
      <c r="G774" s="4">
        <v>45209.083333333336</v>
      </c>
      <c r="H774" s="4">
        <v>45412.083333333336</v>
      </c>
      <c r="I774" s="2" t="s">
        <v>664</v>
      </c>
      <c r="J774" s="2" t="s">
        <v>569</v>
      </c>
      <c r="K774" s="2"/>
      <c r="L774" t="s">
        <v>57</v>
      </c>
      <c r="M774" s="2" t="s">
        <v>29</v>
      </c>
      <c r="N774" s="3" t="s">
        <v>8234</v>
      </c>
      <c r="O774" s="5">
        <v>5</v>
      </c>
      <c r="P774" s="5">
        <v>70985.820000000007</v>
      </c>
      <c r="Q774" s="6">
        <v>2023</v>
      </c>
      <c r="R774" s="7">
        <v>2024</v>
      </c>
      <c r="T774" s="8">
        <v>2164</v>
      </c>
      <c r="U774" s="3" t="s">
        <v>10422</v>
      </c>
      <c r="V774" s="1" t="s">
        <v>33</v>
      </c>
      <c r="W774" s="1" t="s">
        <v>32</v>
      </c>
      <c r="X774" t="str">
        <f>VLOOKUP(Table_query__64[[#This Row],[Nr]],'MyTracker Export'!A:P,'MyTracker Export'!$P$1,FALSE)</f>
        <v>Finished</v>
      </c>
      <c r="Y774" t="str">
        <f>VLOOKUP(Table_query__64[[#This Row],[Nr]],'MyTracker Export'!A:Z,'MyTracker Export'!$Z$1,FALSE)</f>
        <v>Jan Grabek</v>
      </c>
      <c r="Z774" t="str">
        <f>VLOOKUP(Table_query__64[[#This Row],[Nr]],'MyTracker Export'!A:AA,'MyTracker Export'!$AA$1,FALSE)</f>
        <v>Sébastien Lerson</v>
      </c>
      <c r="AB774" s="19" t="str">
        <f>IF(Table_query__64[[#This Row],[Project status]]=Table_query__64[[#This Row],[Project Status Check]],"OK","NOK")</f>
        <v>OK</v>
      </c>
      <c r="AC774" s="19" t="str">
        <f>IF(Table_query__64[[#This Row],[PM]]=Table_query__64[[#This Row],[PM Check]],"OK","NOK")</f>
        <v>OK</v>
      </c>
      <c r="AD774" s="19" t="str">
        <f>IF(Table_query__64[[#This Row],[PP]]=Table_query__64[[#This Row],[Pilot Check]],"OK","NOK")</f>
        <v>OK</v>
      </c>
      <c r="AE774" s="19"/>
    </row>
    <row r="775" spans="1:31" hidden="1" x14ac:dyDescent="0.3">
      <c r="A775" s="1" t="s">
        <v>1616</v>
      </c>
      <c r="B775" s="2" t="s">
        <v>870</v>
      </c>
      <c r="C775" s="3" t="s">
        <v>5519</v>
      </c>
      <c r="D775" s="2" t="s">
        <v>27</v>
      </c>
      <c r="E775" s="2" t="s">
        <v>25</v>
      </c>
      <c r="F775" s="2" t="s">
        <v>122</v>
      </c>
      <c r="G775" s="4">
        <v>45208.083333333336</v>
      </c>
      <c r="H775" s="4">
        <v>45778.083333333336</v>
      </c>
      <c r="I775" s="2" t="s">
        <v>914</v>
      </c>
      <c r="J775" s="2" t="s">
        <v>30</v>
      </c>
      <c r="K775" s="2"/>
      <c r="L775" t="s">
        <v>144</v>
      </c>
      <c r="M775" s="2" t="s">
        <v>29</v>
      </c>
      <c r="N775" s="3" t="s">
        <v>8235</v>
      </c>
      <c r="O775" s="5">
        <v>0</v>
      </c>
      <c r="P775" s="5">
        <v>6000.75</v>
      </c>
      <c r="Q775" s="6">
        <v>2023</v>
      </c>
      <c r="R775" s="7">
        <v>2025</v>
      </c>
      <c r="T775" s="8">
        <v>2163</v>
      </c>
      <c r="U775" s="3" t="s">
        <v>10423</v>
      </c>
      <c r="V775" s="1" t="s">
        <v>33</v>
      </c>
      <c r="W775" s="1" t="s">
        <v>32</v>
      </c>
      <c r="X775" t="str">
        <f>VLOOKUP(Table_query__64[[#This Row],[Nr]],'MyTracker Export'!A:P,'MyTracker Export'!$P$1,FALSE)</f>
        <v>Finished</v>
      </c>
      <c r="Y775" t="str">
        <f>VLOOKUP(Table_query__64[[#This Row],[Nr]],'MyTracker Export'!A:Z,'MyTracker Export'!$Z$1,FALSE)</f>
        <v>Anouar Trigui</v>
      </c>
      <c r="Z775" t="str">
        <f>VLOOKUP(Table_query__64[[#This Row],[Nr]],'MyTracker Export'!A:AA,'MyTracker Export'!$AA$1,FALSE)</f>
        <v>Wissem Bensaid</v>
      </c>
      <c r="AB775" s="19" t="str">
        <f>IF(Table_query__64[[#This Row],[Project status]]=Table_query__64[[#This Row],[Project Status Check]],"OK","NOK")</f>
        <v>OK</v>
      </c>
      <c r="AC775" s="19" t="str">
        <f>IF(Table_query__64[[#This Row],[PM]]=Table_query__64[[#This Row],[PM Check]],"OK","NOK")</f>
        <v>OK</v>
      </c>
      <c r="AD775" s="19" t="str">
        <f>IF(Table_query__64[[#This Row],[PP]]=Table_query__64[[#This Row],[Pilot Check]],"OK","NOK")</f>
        <v>OK</v>
      </c>
      <c r="AE775" s="19"/>
    </row>
    <row r="776" spans="1:31" hidden="1" x14ac:dyDescent="0.3">
      <c r="A776" s="1" t="s">
        <v>1617</v>
      </c>
      <c r="B776" s="2" t="s">
        <v>508</v>
      </c>
      <c r="C776" s="3" t="s">
        <v>5520</v>
      </c>
      <c r="D776" s="2" t="s">
        <v>27</v>
      </c>
      <c r="E776" s="2" t="s">
        <v>25</v>
      </c>
      <c r="F776" s="2" t="s">
        <v>122</v>
      </c>
      <c r="G776" s="4">
        <v>45208.083333333336</v>
      </c>
      <c r="H776" s="4">
        <v>45778.083333333336</v>
      </c>
      <c r="I776" s="2" t="s">
        <v>1061</v>
      </c>
      <c r="J776" s="2" t="s">
        <v>30</v>
      </c>
      <c r="K776" s="2"/>
      <c r="L776" t="s">
        <v>139</v>
      </c>
      <c r="M776" s="2" t="s">
        <v>29</v>
      </c>
      <c r="N776" s="3" t="s">
        <v>8236</v>
      </c>
      <c r="O776" s="5">
        <v>0</v>
      </c>
      <c r="P776" s="5">
        <v>1920.24</v>
      </c>
      <c r="Q776" s="6">
        <v>2023</v>
      </c>
      <c r="R776" s="7">
        <v>2025</v>
      </c>
      <c r="T776" s="8">
        <v>2162</v>
      </c>
      <c r="U776" s="3" t="s">
        <v>10424</v>
      </c>
      <c r="V776" s="1" t="s">
        <v>33</v>
      </c>
      <c r="W776" s="1" t="s">
        <v>32</v>
      </c>
      <c r="X776" t="str">
        <f>VLOOKUP(Table_query__64[[#This Row],[Nr]],'MyTracker Export'!A:P,'MyTracker Export'!$P$1,FALSE)</f>
        <v>Finished</v>
      </c>
      <c r="Y776" t="str">
        <f>VLOOKUP(Table_query__64[[#This Row],[Nr]],'MyTracker Export'!A:Z,'MyTracker Export'!$Z$1,FALSE)</f>
        <v>Dhekra Yaakoubi</v>
      </c>
      <c r="Z776" t="str">
        <f>VLOOKUP(Table_query__64[[#This Row],[Nr]],'MyTracker Export'!A:AA,'MyTracker Export'!$AA$1,FALSE)</f>
        <v>Wissem Bensaid</v>
      </c>
      <c r="AB776" s="19" t="str">
        <f>IF(Table_query__64[[#This Row],[Project status]]=Table_query__64[[#This Row],[Project Status Check]],"OK","NOK")</f>
        <v>OK</v>
      </c>
      <c r="AC776" s="19" t="str">
        <f>IF(Table_query__64[[#This Row],[PM]]=Table_query__64[[#This Row],[PM Check]],"OK","NOK")</f>
        <v>OK</v>
      </c>
      <c r="AD776" s="19" t="str">
        <f>IF(Table_query__64[[#This Row],[PP]]=Table_query__64[[#This Row],[Pilot Check]],"OK","NOK")</f>
        <v>OK</v>
      </c>
      <c r="AE776" s="19"/>
    </row>
    <row r="777" spans="1:31" hidden="1" x14ac:dyDescent="0.3">
      <c r="A777" s="1" t="s">
        <v>1618</v>
      </c>
      <c r="B777" s="2" t="s">
        <v>1619</v>
      </c>
      <c r="C777" s="3" t="s">
        <v>5521</v>
      </c>
      <c r="D777" s="2" t="s">
        <v>27</v>
      </c>
      <c r="E777" s="2" t="s">
        <v>25</v>
      </c>
      <c r="F777" s="2" t="s">
        <v>122</v>
      </c>
      <c r="G777" s="4">
        <v>45208.083333333336</v>
      </c>
      <c r="H777" s="4">
        <v>45778.083333333336</v>
      </c>
      <c r="I777" s="2" t="s">
        <v>498</v>
      </c>
      <c r="J777" s="2" t="s">
        <v>30</v>
      </c>
      <c r="K777" s="2"/>
      <c r="L777" t="s">
        <v>259</v>
      </c>
      <c r="M777" s="2" t="s">
        <v>29</v>
      </c>
      <c r="N777" s="3" t="s">
        <v>8237</v>
      </c>
      <c r="O777" s="5">
        <v>0</v>
      </c>
      <c r="P777" s="5">
        <v>8321.0400000000009</v>
      </c>
      <c r="Q777" s="6">
        <v>2023</v>
      </c>
      <c r="R777" s="7">
        <v>2025</v>
      </c>
      <c r="T777" s="8">
        <v>2161</v>
      </c>
      <c r="U777" s="3" t="s">
        <v>10425</v>
      </c>
      <c r="V777" s="1" t="s">
        <v>33</v>
      </c>
      <c r="W777" s="1" t="s">
        <v>32</v>
      </c>
      <c r="X777" t="str">
        <f>VLOOKUP(Table_query__64[[#This Row],[Nr]],'MyTracker Export'!A:P,'MyTracker Export'!$P$1,FALSE)</f>
        <v>Finished</v>
      </c>
      <c r="Y777" t="str">
        <f>VLOOKUP(Table_query__64[[#This Row],[Nr]],'MyTracker Export'!A:Z,'MyTracker Export'!$Z$1,FALSE)</f>
        <v>Zied Maghrebi</v>
      </c>
      <c r="Z777" t="str">
        <f>VLOOKUP(Table_query__64[[#This Row],[Nr]],'MyTracker Export'!A:AA,'MyTracker Export'!$AA$1,FALSE)</f>
        <v>Wissem Bensaid</v>
      </c>
      <c r="AB777" s="19" t="str">
        <f>IF(Table_query__64[[#This Row],[Project status]]=Table_query__64[[#This Row],[Project Status Check]],"OK","NOK")</f>
        <v>OK</v>
      </c>
      <c r="AC777" s="19" t="str">
        <f>IF(Table_query__64[[#This Row],[PM]]=Table_query__64[[#This Row],[PM Check]],"OK","NOK")</f>
        <v>OK</v>
      </c>
      <c r="AD777" s="19" t="str">
        <f>IF(Table_query__64[[#This Row],[PP]]=Table_query__64[[#This Row],[Pilot Check]],"OK","NOK")</f>
        <v>OK</v>
      </c>
      <c r="AE777" s="19"/>
    </row>
    <row r="778" spans="1:31" hidden="1" x14ac:dyDescent="0.3">
      <c r="A778" s="1" t="s">
        <v>1620</v>
      </c>
      <c r="B778" s="2" t="s">
        <v>1621</v>
      </c>
      <c r="C778" s="3" t="s">
        <v>5522</v>
      </c>
      <c r="D778" s="2" t="s">
        <v>53</v>
      </c>
      <c r="E778" s="2" t="s">
        <v>82</v>
      </c>
      <c r="F778" s="2" t="s">
        <v>122</v>
      </c>
      <c r="G778" s="4">
        <v>45208.083333333336</v>
      </c>
      <c r="H778" s="4">
        <v>45291.041666666664</v>
      </c>
      <c r="I778" s="2" t="s">
        <v>263</v>
      </c>
      <c r="J778" s="2" t="s">
        <v>266</v>
      </c>
      <c r="K778" s="2" t="s">
        <v>159</v>
      </c>
      <c r="L778" t="s">
        <v>404</v>
      </c>
      <c r="M778" s="2" t="s">
        <v>29</v>
      </c>
      <c r="N778" s="3" t="s">
        <v>8238</v>
      </c>
      <c r="O778" s="5">
        <v>0.01</v>
      </c>
      <c r="P778" s="5">
        <v>15603.66</v>
      </c>
      <c r="Q778" s="6">
        <v>2023</v>
      </c>
      <c r="R778" s="7">
        <v>2023</v>
      </c>
      <c r="T778" s="8">
        <v>2160</v>
      </c>
      <c r="U778" s="3" t="s">
        <v>10426</v>
      </c>
      <c r="V778" s="1" t="s">
        <v>33</v>
      </c>
      <c r="W778" s="1" t="s">
        <v>32</v>
      </c>
      <c r="X778" t="str">
        <f>VLOOKUP(Table_query__64[[#This Row],[Nr]],'MyTracker Export'!A:P,'MyTracker Export'!$P$1,FALSE)</f>
        <v>Finished</v>
      </c>
      <c r="Y778" t="str">
        <f>VLOOKUP(Table_query__64[[#This Row],[Nr]],'MyTracker Export'!A:Z,'MyTracker Export'!$Z$1,FALSE)</f>
        <v>Carlos Bravo Fernández</v>
      </c>
      <c r="Z778" t="str">
        <f>VLOOKUP(Table_query__64[[#This Row],[Nr]],'MyTracker Export'!A:AA,'MyTracker Export'!$AA$1,FALSE)</f>
        <v>Alfredo Bartolome</v>
      </c>
      <c r="AB778" s="19" t="str">
        <f>IF(Table_query__64[[#This Row],[Project status]]=Table_query__64[[#This Row],[Project Status Check]],"OK","NOK")</f>
        <v>OK</v>
      </c>
      <c r="AC778" s="19" t="str">
        <f>IF(Table_query__64[[#This Row],[PM]]=Table_query__64[[#This Row],[PM Check]],"OK","NOK")</f>
        <v>NOK</v>
      </c>
      <c r="AD778" s="19" t="str">
        <f>IF(Table_query__64[[#This Row],[PP]]=Table_query__64[[#This Row],[Pilot Check]],"OK","NOK")</f>
        <v>OK</v>
      </c>
      <c r="AE778" s="19"/>
    </row>
    <row r="779" spans="1:31" hidden="1" x14ac:dyDescent="0.3">
      <c r="A779" s="1" t="s">
        <v>1622</v>
      </c>
      <c r="B779" s="2" t="s">
        <v>161</v>
      </c>
      <c r="C779" s="3" t="s">
        <v>5523</v>
      </c>
      <c r="D779" s="2" t="s">
        <v>27</v>
      </c>
      <c r="E779" s="2" t="s">
        <v>25</v>
      </c>
      <c r="F779" s="2" t="s">
        <v>122</v>
      </c>
      <c r="G779" s="4">
        <v>45206.083333333336</v>
      </c>
      <c r="H779" s="4">
        <v>45778.083333333336</v>
      </c>
      <c r="I779" s="2" t="s">
        <v>1088</v>
      </c>
      <c r="J779" s="2" t="s">
        <v>30</v>
      </c>
      <c r="K779" s="2"/>
      <c r="L779" t="s">
        <v>49</v>
      </c>
      <c r="M779" s="2" t="s">
        <v>29</v>
      </c>
      <c r="N779" s="3" t="s">
        <v>8239</v>
      </c>
      <c r="O779" s="5">
        <v>0</v>
      </c>
      <c r="P779" s="5">
        <v>336042</v>
      </c>
      <c r="Q779" s="6">
        <v>2023</v>
      </c>
      <c r="R779" s="7">
        <v>2025</v>
      </c>
      <c r="T779" s="8">
        <v>2159</v>
      </c>
      <c r="U779" s="3" t="s">
        <v>10427</v>
      </c>
      <c r="V779" s="1" t="s">
        <v>33</v>
      </c>
      <c r="W779" s="1" t="s">
        <v>32</v>
      </c>
      <c r="X779" t="str">
        <f>VLOOKUP(Table_query__64[[#This Row],[Nr]],'MyTracker Export'!A:P,'MyTracker Export'!$P$1,FALSE)</f>
        <v>Finished</v>
      </c>
      <c r="Y779" t="str">
        <f>VLOOKUP(Table_query__64[[#This Row],[Nr]],'MyTracker Export'!A:Z,'MyTracker Export'!$Z$1,FALSE)</f>
        <v>Assaad Koubaa</v>
      </c>
      <c r="Z779" t="str">
        <f>VLOOKUP(Table_query__64[[#This Row],[Nr]],'MyTracker Export'!A:AA,'MyTracker Export'!$AA$1,FALSE)</f>
        <v>Wissem Bensaid</v>
      </c>
      <c r="AB779" s="19" t="str">
        <f>IF(Table_query__64[[#This Row],[Project status]]=Table_query__64[[#This Row],[Project Status Check]],"OK","NOK")</f>
        <v>OK</v>
      </c>
      <c r="AC779" s="19" t="str">
        <f>IF(Table_query__64[[#This Row],[PM]]=Table_query__64[[#This Row],[PM Check]],"OK","NOK")</f>
        <v>OK</v>
      </c>
      <c r="AD779" s="19" t="str">
        <f>IF(Table_query__64[[#This Row],[PP]]=Table_query__64[[#This Row],[Pilot Check]],"OK","NOK")</f>
        <v>OK</v>
      </c>
      <c r="AE779" s="19"/>
    </row>
    <row r="780" spans="1:31" hidden="1" x14ac:dyDescent="0.3">
      <c r="A780" s="1" t="s">
        <v>1623</v>
      </c>
      <c r="B780" s="2" t="s">
        <v>1624</v>
      </c>
      <c r="C780" s="3" t="s">
        <v>5524</v>
      </c>
      <c r="D780" s="2" t="s">
        <v>27</v>
      </c>
      <c r="E780" s="2" t="s">
        <v>43</v>
      </c>
      <c r="F780" s="2" t="s">
        <v>122</v>
      </c>
      <c r="G780" s="4">
        <v>45205.083333333336</v>
      </c>
      <c r="H780" s="4">
        <v>45778.083333333336</v>
      </c>
      <c r="I780" s="2" t="s">
        <v>1094</v>
      </c>
      <c r="J780" s="2" t="s">
        <v>30</v>
      </c>
      <c r="K780" s="2"/>
      <c r="L780" t="s">
        <v>37</v>
      </c>
      <c r="M780" s="2" t="s">
        <v>29</v>
      </c>
      <c r="N780" s="3" t="s">
        <v>8240</v>
      </c>
      <c r="O780" s="5">
        <v>0</v>
      </c>
      <c r="P780" s="5">
        <v>2869.32</v>
      </c>
      <c r="Q780" s="6">
        <v>2023</v>
      </c>
      <c r="R780" s="7">
        <v>2025</v>
      </c>
      <c r="T780" s="8">
        <v>2158</v>
      </c>
      <c r="U780" s="3" t="s">
        <v>10428</v>
      </c>
      <c r="V780" s="1" t="s">
        <v>33</v>
      </c>
      <c r="W780" s="1" t="s">
        <v>32</v>
      </c>
      <c r="X780" t="str">
        <f>VLOOKUP(Table_query__64[[#This Row],[Nr]],'MyTracker Export'!A:P,'MyTracker Export'!$P$1,FALSE)</f>
        <v>Finished</v>
      </c>
      <c r="Y780" t="str">
        <f>VLOOKUP(Table_query__64[[#This Row],[Nr]],'MyTracker Export'!A:Z,'MyTracker Export'!$Z$1,FALSE)</f>
        <v>Ahmed Kallel</v>
      </c>
      <c r="Z780" t="str">
        <f>VLOOKUP(Table_query__64[[#This Row],[Nr]],'MyTracker Export'!A:AA,'MyTracker Export'!$AA$1,FALSE)</f>
        <v>Wissem Bensaid</v>
      </c>
      <c r="AB780" s="19" t="str">
        <f>IF(Table_query__64[[#This Row],[Project status]]=Table_query__64[[#This Row],[Project Status Check]],"OK","NOK")</f>
        <v>OK</v>
      </c>
      <c r="AC780" s="19" t="str">
        <f>IF(Table_query__64[[#This Row],[PM]]=Table_query__64[[#This Row],[PM Check]],"OK","NOK")</f>
        <v>OK</v>
      </c>
      <c r="AD780" s="19" t="str">
        <f>IF(Table_query__64[[#This Row],[PP]]=Table_query__64[[#This Row],[Pilot Check]],"OK","NOK")</f>
        <v>OK</v>
      </c>
      <c r="AE780" s="19"/>
    </row>
    <row r="781" spans="1:31" hidden="1" x14ac:dyDescent="0.3">
      <c r="A781" s="1" t="s">
        <v>1625</v>
      </c>
      <c r="B781" s="2" t="s">
        <v>1433</v>
      </c>
      <c r="C781" s="3" t="s">
        <v>5525</v>
      </c>
      <c r="D781" s="2" t="s">
        <v>27</v>
      </c>
      <c r="E781" s="2" t="s">
        <v>25</v>
      </c>
      <c r="F781" s="2" t="s">
        <v>122</v>
      </c>
      <c r="G781" s="4">
        <v>45205.083333333336</v>
      </c>
      <c r="H781" s="4">
        <v>45778.083333333336</v>
      </c>
      <c r="I781" s="2" t="s">
        <v>1142</v>
      </c>
      <c r="J781" s="2" t="s">
        <v>30</v>
      </c>
      <c r="K781" s="2"/>
      <c r="L781" t="s">
        <v>166</v>
      </c>
      <c r="M781" s="2" t="s">
        <v>29</v>
      </c>
      <c r="N781" s="3" t="s">
        <v>8241</v>
      </c>
      <c r="O781" s="5">
        <v>0</v>
      </c>
      <c r="P781" s="5">
        <v>1000</v>
      </c>
      <c r="Q781" s="6">
        <v>2023</v>
      </c>
      <c r="R781" s="7">
        <v>2025</v>
      </c>
      <c r="T781" s="8">
        <v>2157</v>
      </c>
      <c r="U781" s="3" t="s">
        <v>10429</v>
      </c>
      <c r="V781" s="1" t="s">
        <v>33</v>
      </c>
      <c r="W781" s="1" t="s">
        <v>32</v>
      </c>
      <c r="X781" t="str">
        <f>VLOOKUP(Table_query__64[[#This Row],[Nr]],'MyTracker Export'!A:P,'MyTracker Export'!$P$1,FALSE)</f>
        <v>Finished</v>
      </c>
      <c r="Y781" t="str">
        <f>VLOOKUP(Table_query__64[[#This Row],[Nr]],'MyTracker Export'!A:Z,'MyTracker Export'!$Z$1,FALSE)</f>
        <v>Ahmed Chalbi</v>
      </c>
      <c r="Z781" t="str">
        <f>VLOOKUP(Table_query__64[[#This Row],[Nr]],'MyTracker Export'!A:AA,'MyTracker Export'!$AA$1,FALSE)</f>
        <v>Wissem Bensaid</v>
      </c>
      <c r="AB781" s="19" t="str">
        <f>IF(Table_query__64[[#This Row],[Project status]]=Table_query__64[[#This Row],[Project Status Check]],"OK","NOK")</f>
        <v>OK</v>
      </c>
      <c r="AC781" s="19" t="str">
        <f>IF(Table_query__64[[#This Row],[PM]]=Table_query__64[[#This Row],[PM Check]],"OK","NOK")</f>
        <v>OK</v>
      </c>
      <c r="AD781" s="19" t="str">
        <f>IF(Table_query__64[[#This Row],[PP]]=Table_query__64[[#This Row],[Pilot Check]],"OK","NOK")</f>
        <v>OK</v>
      </c>
      <c r="AE781" s="19"/>
    </row>
    <row r="782" spans="1:31" x14ac:dyDescent="0.3">
      <c r="A782" s="1" t="s">
        <v>1626</v>
      </c>
      <c r="B782" s="2" t="s">
        <v>508</v>
      </c>
      <c r="C782" s="3" t="s">
        <v>5526</v>
      </c>
      <c r="D782" s="2" t="s">
        <v>27</v>
      </c>
      <c r="E782" s="2" t="s">
        <v>25</v>
      </c>
      <c r="F782" s="2" t="s">
        <v>28</v>
      </c>
      <c r="G782" s="4">
        <v>45205.083333333336</v>
      </c>
      <c r="H782" s="4"/>
      <c r="I782" s="2" t="s">
        <v>986</v>
      </c>
      <c r="J782" s="2" t="s">
        <v>30</v>
      </c>
      <c r="K782" s="2"/>
      <c r="L782" t="s">
        <v>1627</v>
      </c>
      <c r="M782" s="2" t="s">
        <v>29</v>
      </c>
      <c r="N782" s="3" t="s">
        <v>8242</v>
      </c>
      <c r="O782" s="5">
        <v>0</v>
      </c>
      <c r="P782" s="5">
        <v>2000.25</v>
      </c>
      <c r="Q782" s="6">
        <v>2023</v>
      </c>
      <c r="R782" s="7" t="s">
        <v>31</v>
      </c>
      <c r="T782" s="8">
        <v>2156</v>
      </c>
      <c r="U782" s="3" t="s">
        <v>10430</v>
      </c>
      <c r="V782" s="1" t="s">
        <v>33</v>
      </c>
      <c r="W782" s="1" t="s">
        <v>32</v>
      </c>
      <c r="X782" t="str">
        <f>VLOOKUP(Table_query__64[[#This Row],[Nr]],'MyTracker Export'!A:P,'MyTracker Export'!$P$1,FALSE)</f>
        <v>Finished</v>
      </c>
      <c r="Y782" t="str">
        <f>VLOOKUP(Table_query__64[[#This Row],[Nr]],'MyTracker Export'!A:Z,'MyTracker Export'!$Z$1,FALSE)</f>
        <v>Mansour Hamza</v>
      </c>
      <c r="Z782" t="str">
        <f>VLOOKUP(Table_query__64[[#This Row],[Nr]],'MyTracker Export'!A:AA,'MyTracker Export'!$AA$1,FALSE)</f>
        <v>Wissem Bensaid</v>
      </c>
      <c r="AB782" s="19" t="str">
        <f>IF(Table_query__64[[#This Row],[Project status]]=Table_query__64[[#This Row],[Project Status Check]],"OK","NOK")</f>
        <v>NOK</v>
      </c>
      <c r="AC782" s="19" t="str">
        <f>IF(Table_query__64[[#This Row],[PM]]=Table_query__64[[#This Row],[PM Check]],"OK","NOK")</f>
        <v>OK</v>
      </c>
      <c r="AD782" s="19" t="str">
        <f>IF(Table_query__64[[#This Row],[PP]]=Table_query__64[[#This Row],[Pilot Check]],"OK","NOK")</f>
        <v>OK</v>
      </c>
      <c r="AE782" s="19"/>
    </row>
    <row r="783" spans="1:31" hidden="1" x14ac:dyDescent="0.3">
      <c r="A783" s="1" t="s">
        <v>1628</v>
      </c>
      <c r="B783" s="2" t="s">
        <v>1629</v>
      </c>
      <c r="C783" s="3" t="s">
        <v>5527</v>
      </c>
      <c r="D783" s="2" t="s">
        <v>27</v>
      </c>
      <c r="E783" s="2" t="s">
        <v>82</v>
      </c>
      <c r="F783" s="2" t="s">
        <v>122</v>
      </c>
      <c r="G783" s="4">
        <v>45205.083333333336</v>
      </c>
      <c r="H783" s="4">
        <v>45778.083333333336</v>
      </c>
      <c r="I783" s="2" t="s">
        <v>1630</v>
      </c>
      <c r="J783" s="2" t="s">
        <v>30</v>
      </c>
      <c r="K783" s="2"/>
      <c r="L783" t="s">
        <v>298</v>
      </c>
      <c r="M783" s="2" t="s">
        <v>29</v>
      </c>
      <c r="N783" s="3" t="s">
        <v>8243</v>
      </c>
      <c r="O783" s="5">
        <v>0</v>
      </c>
      <c r="P783" s="5">
        <v>15181.9</v>
      </c>
      <c r="Q783" s="6">
        <v>2023</v>
      </c>
      <c r="R783" s="7">
        <v>2025</v>
      </c>
      <c r="T783" s="8">
        <v>2155</v>
      </c>
      <c r="U783" s="3" t="s">
        <v>10431</v>
      </c>
      <c r="V783" s="1" t="s">
        <v>33</v>
      </c>
      <c r="W783" s="1" t="s">
        <v>32</v>
      </c>
      <c r="X783" t="str">
        <f>VLOOKUP(Table_query__64[[#This Row],[Nr]],'MyTracker Export'!A:P,'MyTracker Export'!$P$1,FALSE)</f>
        <v>Finished</v>
      </c>
      <c r="Y783" t="str">
        <f>VLOOKUP(Table_query__64[[#This Row],[Nr]],'MyTracker Export'!A:Z,'MyTracker Export'!$Z$1,FALSE)</f>
        <v>Sofiene  Bouattour</v>
      </c>
      <c r="Z783" t="str">
        <f>VLOOKUP(Table_query__64[[#This Row],[Nr]],'MyTracker Export'!A:AA,'MyTracker Export'!$AA$1,FALSE)</f>
        <v>Wissem Bensaid</v>
      </c>
      <c r="AB783" s="19" t="str">
        <f>IF(Table_query__64[[#This Row],[Project status]]=Table_query__64[[#This Row],[Project Status Check]],"OK","NOK")</f>
        <v>OK</v>
      </c>
      <c r="AC783" s="19" t="str">
        <f>IF(Table_query__64[[#This Row],[PM]]=Table_query__64[[#This Row],[PM Check]],"OK","NOK")</f>
        <v>NOK</v>
      </c>
      <c r="AD783" s="19" t="str">
        <f>IF(Table_query__64[[#This Row],[PP]]=Table_query__64[[#This Row],[Pilot Check]],"OK","NOK")</f>
        <v>OK</v>
      </c>
      <c r="AE783" s="19"/>
    </row>
    <row r="784" spans="1:31" hidden="1" x14ac:dyDescent="0.3">
      <c r="A784" s="1" t="s">
        <v>1631</v>
      </c>
      <c r="B784" s="2" t="s">
        <v>74</v>
      </c>
      <c r="C784" s="3" t="s">
        <v>5528</v>
      </c>
      <c r="D784" s="2" t="s">
        <v>38</v>
      </c>
      <c r="E784" s="2" t="s">
        <v>75</v>
      </c>
      <c r="F784" s="2" t="s">
        <v>122</v>
      </c>
      <c r="G784" s="4">
        <v>45205.083333333336</v>
      </c>
      <c r="H784" s="4">
        <v>45657.041666666664</v>
      </c>
      <c r="I784" s="2" t="s">
        <v>320</v>
      </c>
      <c r="J784" s="2" t="s">
        <v>308</v>
      </c>
      <c r="K784" s="2" t="s">
        <v>159</v>
      </c>
      <c r="L784" t="s">
        <v>57</v>
      </c>
      <c r="M784" s="2" t="s">
        <v>59</v>
      </c>
      <c r="N784" s="3" t="s">
        <v>8244</v>
      </c>
      <c r="O784" s="5">
        <v>22</v>
      </c>
      <c r="P784" s="5">
        <v>98594.5</v>
      </c>
      <c r="Q784" s="6">
        <v>2023</v>
      </c>
      <c r="R784" s="7">
        <v>2024</v>
      </c>
      <c r="T784" s="8">
        <v>2154</v>
      </c>
      <c r="U784" s="3" t="s">
        <v>10432</v>
      </c>
      <c r="V784" s="1" t="s">
        <v>33</v>
      </c>
      <c r="W784" s="1" t="s">
        <v>32</v>
      </c>
      <c r="X784" t="str">
        <f>VLOOKUP(Table_query__64[[#This Row],[Nr]],'MyTracker Export'!A:P,'MyTracker Export'!$P$1,FALSE)</f>
        <v>Finished</v>
      </c>
      <c r="Y784" t="str">
        <f>VLOOKUP(Table_query__64[[#This Row],[Nr]],'MyTracker Export'!A:Z,'MyTracker Export'!$Z$1,FALSE)</f>
        <v>Marcos Delgado Lopez</v>
      </c>
      <c r="Z784" t="str">
        <f>VLOOKUP(Table_query__64[[#This Row],[Nr]],'MyTracker Export'!A:AA,'MyTracker Export'!$AA$1,FALSE)</f>
        <v>Nicolas Dubois</v>
      </c>
      <c r="AB784" s="19" t="str">
        <f>IF(Table_query__64[[#This Row],[Project status]]=Table_query__64[[#This Row],[Project Status Check]],"OK","NOK")</f>
        <v>OK</v>
      </c>
      <c r="AC784" s="19" t="str">
        <f>IF(Table_query__64[[#This Row],[PM]]=Table_query__64[[#This Row],[PM Check]],"OK","NOK")</f>
        <v>NOK</v>
      </c>
      <c r="AD784" s="19" t="str">
        <f>IF(Table_query__64[[#This Row],[PP]]=Table_query__64[[#This Row],[Pilot Check]],"OK","NOK")</f>
        <v>OK</v>
      </c>
      <c r="AE784" s="19"/>
    </row>
    <row r="785" spans="1:31" hidden="1" x14ac:dyDescent="0.3">
      <c r="A785" s="1" t="s">
        <v>1632</v>
      </c>
      <c r="B785" s="2" t="s">
        <v>146</v>
      </c>
      <c r="C785" s="3" t="s">
        <v>5529</v>
      </c>
      <c r="D785" s="2" t="s">
        <v>38</v>
      </c>
      <c r="E785" s="2" t="s">
        <v>75</v>
      </c>
      <c r="F785" s="2" t="s">
        <v>28</v>
      </c>
      <c r="G785" s="4">
        <v>45205.083333333336</v>
      </c>
      <c r="H785" s="4"/>
      <c r="I785" s="2" t="s">
        <v>648</v>
      </c>
      <c r="J785" s="2" t="s">
        <v>147</v>
      </c>
      <c r="K785" s="2" t="s">
        <v>115</v>
      </c>
      <c r="L785" t="s">
        <v>1633</v>
      </c>
      <c r="M785" s="2" t="s">
        <v>29</v>
      </c>
      <c r="N785" s="3" t="s">
        <v>8245</v>
      </c>
      <c r="O785" s="5">
        <v>3.4</v>
      </c>
      <c r="P785" s="5">
        <v>1026428.77</v>
      </c>
      <c r="Q785" s="6">
        <v>2023</v>
      </c>
      <c r="R785" s="7" t="s">
        <v>31</v>
      </c>
      <c r="T785" s="8">
        <v>2153</v>
      </c>
      <c r="U785" s="3" t="s">
        <v>10433</v>
      </c>
      <c r="V785" s="1" t="s">
        <v>33</v>
      </c>
      <c r="W785" s="1" t="s">
        <v>32</v>
      </c>
      <c r="X785" t="str">
        <f>VLOOKUP(Table_query__64[[#This Row],[Nr]],'MyTracker Export'!A:P,'MyTracker Export'!$P$1,FALSE)</f>
        <v>Work in progress</v>
      </c>
      <c r="Y785" t="str">
        <f>VLOOKUP(Table_query__64[[#This Row],[Nr]],'MyTracker Export'!A:Z,'MyTracker Export'!$Z$1,FALSE)</f>
        <v>Alexandre Tratsaert</v>
      </c>
      <c r="Z785" t="str">
        <f>VLOOKUP(Table_query__64[[#This Row],[Nr]],'MyTracker Export'!A:AA,'MyTracker Export'!$AA$1,FALSE)</f>
        <v>Loïc Bouvier</v>
      </c>
      <c r="AB785" s="19" t="str">
        <f>IF(Table_query__64[[#This Row],[Project status]]=Table_query__64[[#This Row],[Project Status Check]],"OK","NOK")</f>
        <v>OK</v>
      </c>
      <c r="AC785" s="19" t="str">
        <f>IF(Table_query__64[[#This Row],[PM]]=Table_query__64[[#This Row],[PM Check]],"OK","NOK")</f>
        <v>OK</v>
      </c>
      <c r="AD785" s="19" t="str">
        <f>IF(Table_query__64[[#This Row],[PP]]=Table_query__64[[#This Row],[Pilot Check]],"OK","NOK")</f>
        <v>OK</v>
      </c>
      <c r="AE785" s="19"/>
    </row>
    <row r="786" spans="1:31" hidden="1" x14ac:dyDescent="0.3">
      <c r="A786" s="1" t="s">
        <v>1634</v>
      </c>
      <c r="B786" s="2" t="s">
        <v>1635</v>
      </c>
      <c r="C786" s="3" t="s">
        <v>5530</v>
      </c>
      <c r="D786" s="2" t="s">
        <v>53</v>
      </c>
      <c r="E786" s="2" t="s">
        <v>36</v>
      </c>
      <c r="F786" s="2" t="s">
        <v>122</v>
      </c>
      <c r="G786" s="4">
        <v>45203.083333333336</v>
      </c>
      <c r="H786" s="4">
        <v>45275.041666666664</v>
      </c>
      <c r="I786" s="2" t="s">
        <v>274</v>
      </c>
      <c r="J786" s="2" t="s">
        <v>307</v>
      </c>
      <c r="K786" s="2" t="s">
        <v>141</v>
      </c>
      <c r="L786" t="s">
        <v>862</v>
      </c>
      <c r="M786" s="2" t="s">
        <v>29</v>
      </c>
      <c r="N786" s="3" t="s">
        <v>8246</v>
      </c>
      <c r="O786" s="5">
        <v>6</v>
      </c>
      <c r="P786" s="5">
        <v>26234.53</v>
      </c>
      <c r="Q786" s="6">
        <v>2023</v>
      </c>
      <c r="R786" s="7">
        <v>2023</v>
      </c>
      <c r="T786" s="8">
        <v>2152</v>
      </c>
      <c r="U786" s="3" t="s">
        <v>10434</v>
      </c>
      <c r="V786" s="1" t="s">
        <v>33</v>
      </c>
      <c r="W786" s="1" t="s">
        <v>32</v>
      </c>
      <c r="X786" t="str">
        <f>VLOOKUP(Table_query__64[[#This Row],[Nr]],'MyTracker Export'!A:P,'MyTracker Export'!$P$1,FALSE)</f>
        <v>Finished</v>
      </c>
      <c r="Y786" t="str">
        <f>VLOOKUP(Table_query__64[[#This Row],[Nr]],'MyTracker Export'!A:Z,'MyTracker Export'!$Z$1,FALSE)</f>
        <v>Adrien Ongenae</v>
      </c>
      <c r="Z786" t="str">
        <f>VLOOKUP(Table_query__64[[#This Row],[Nr]],'MyTracker Export'!A:AA,'MyTracker Export'!$AA$1,FALSE)</f>
        <v>Nadège Herment</v>
      </c>
      <c r="AB786" s="19" t="str">
        <f>IF(Table_query__64[[#This Row],[Project status]]=Table_query__64[[#This Row],[Project Status Check]],"OK","NOK")</f>
        <v>OK</v>
      </c>
      <c r="AC786" s="19" t="str">
        <f>IF(Table_query__64[[#This Row],[PM]]=Table_query__64[[#This Row],[PM Check]],"OK","NOK")</f>
        <v>OK</v>
      </c>
      <c r="AD786" s="19" t="str">
        <f>IF(Table_query__64[[#This Row],[PP]]=Table_query__64[[#This Row],[Pilot Check]],"OK","NOK")</f>
        <v>OK</v>
      </c>
      <c r="AE786" s="19"/>
    </row>
    <row r="787" spans="1:31" hidden="1" x14ac:dyDescent="0.3">
      <c r="A787" s="1" t="s">
        <v>1636</v>
      </c>
      <c r="B787" s="2" t="s">
        <v>371</v>
      </c>
      <c r="C787" s="3" t="s">
        <v>5531</v>
      </c>
      <c r="D787" s="2" t="s">
        <v>27</v>
      </c>
      <c r="E787" s="2" t="s">
        <v>25</v>
      </c>
      <c r="F787" s="2" t="s">
        <v>122</v>
      </c>
      <c r="G787" s="4">
        <v>45203.083333333336</v>
      </c>
      <c r="H787" s="4">
        <v>45469.083333333336</v>
      </c>
      <c r="I787" s="2" t="s">
        <v>491</v>
      </c>
      <c r="J787" s="2" t="s">
        <v>30</v>
      </c>
      <c r="K787" s="2"/>
      <c r="L787" t="s">
        <v>83</v>
      </c>
      <c r="M787" s="2" t="s">
        <v>29</v>
      </c>
      <c r="N787" s="3" t="s">
        <v>8247</v>
      </c>
      <c r="O787" s="5">
        <v>0</v>
      </c>
      <c r="P787" s="5">
        <v>0</v>
      </c>
      <c r="Q787" s="6">
        <v>2023</v>
      </c>
      <c r="R787" s="7">
        <v>2024</v>
      </c>
      <c r="T787" s="8">
        <v>2151</v>
      </c>
      <c r="U787" s="3" t="s">
        <v>10435</v>
      </c>
      <c r="V787" s="1" t="s">
        <v>33</v>
      </c>
      <c r="W787" s="1" t="s">
        <v>32</v>
      </c>
      <c r="X787" t="str">
        <f>VLOOKUP(Table_query__64[[#This Row],[Nr]],'MyTracker Export'!A:P,'MyTracker Export'!$P$1,FALSE)</f>
        <v>Finished</v>
      </c>
      <c r="Y787" t="str">
        <f>VLOOKUP(Table_query__64[[#This Row],[Nr]],'MyTracker Export'!A:Z,'MyTracker Export'!$Z$1,FALSE)</f>
        <v>Habib Kharrat</v>
      </c>
      <c r="Z787" t="str">
        <f>VLOOKUP(Table_query__64[[#This Row],[Nr]],'MyTracker Export'!A:AA,'MyTracker Export'!$AA$1,FALSE)</f>
        <v>Wissem Bensaid</v>
      </c>
      <c r="AB787" s="19" t="str">
        <f>IF(Table_query__64[[#This Row],[Project status]]=Table_query__64[[#This Row],[Project Status Check]],"OK","NOK")</f>
        <v>OK</v>
      </c>
      <c r="AC787" s="19" t="str">
        <f>IF(Table_query__64[[#This Row],[PM]]=Table_query__64[[#This Row],[PM Check]],"OK","NOK")</f>
        <v>OK</v>
      </c>
      <c r="AD787" s="19" t="str">
        <f>IF(Table_query__64[[#This Row],[PP]]=Table_query__64[[#This Row],[Pilot Check]],"OK","NOK")</f>
        <v>OK</v>
      </c>
      <c r="AE787" s="19"/>
    </row>
    <row r="788" spans="1:31" x14ac:dyDescent="0.3">
      <c r="A788" s="1" t="s">
        <v>1637</v>
      </c>
      <c r="B788" s="2" t="s">
        <v>870</v>
      </c>
      <c r="C788" s="3" t="s">
        <v>5532</v>
      </c>
      <c r="D788" s="2" t="s">
        <v>27</v>
      </c>
      <c r="E788" s="2" t="s">
        <v>82</v>
      </c>
      <c r="F788" s="2" t="s">
        <v>28</v>
      </c>
      <c r="G788" s="4">
        <v>45202.083333333336</v>
      </c>
      <c r="H788" s="4"/>
      <c r="I788" s="2" t="s">
        <v>1638</v>
      </c>
      <c r="J788" s="2" t="s">
        <v>30</v>
      </c>
      <c r="K788" s="2"/>
      <c r="L788" t="s">
        <v>440</v>
      </c>
      <c r="M788" s="2" t="s">
        <v>29</v>
      </c>
      <c r="N788" s="3" t="s">
        <v>8248</v>
      </c>
      <c r="O788" s="5">
        <v>0</v>
      </c>
      <c r="P788" s="5">
        <v>432000</v>
      </c>
      <c r="Q788" s="6">
        <v>2023</v>
      </c>
      <c r="R788" s="7" t="s">
        <v>31</v>
      </c>
      <c r="T788" s="8">
        <v>2150</v>
      </c>
      <c r="U788" s="3" t="s">
        <v>10436</v>
      </c>
      <c r="V788" s="1" t="s">
        <v>33</v>
      </c>
      <c r="W788" s="1" t="s">
        <v>32</v>
      </c>
      <c r="X788" t="str">
        <f>VLOOKUP(Table_query__64[[#This Row],[Nr]],'MyTracker Export'!A:P,'MyTracker Export'!$P$1,FALSE)</f>
        <v>Finished</v>
      </c>
      <c r="Y788" t="str">
        <f>VLOOKUP(Table_query__64[[#This Row],[Nr]],'MyTracker Export'!A:Z,'MyTracker Export'!$Z$1,FALSE)</f>
        <v>Kouloud Bouhaleb</v>
      </c>
      <c r="Z788" t="str">
        <f>VLOOKUP(Table_query__64[[#This Row],[Nr]],'MyTracker Export'!A:AA,'MyTracker Export'!$AA$1,FALSE)</f>
        <v>Wissem Bensaid</v>
      </c>
      <c r="AB788" s="19" t="str">
        <f>IF(Table_query__64[[#This Row],[Project status]]=Table_query__64[[#This Row],[Project Status Check]],"OK","NOK")</f>
        <v>NOK</v>
      </c>
      <c r="AC788" s="19" t="str">
        <f>IF(Table_query__64[[#This Row],[PM]]=Table_query__64[[#This Row],[PM Check]],"OK","NOK")</f>
        <v>OK</v>
      </c>
      <c r="AD788" s="19" t="str">
        <f>IF(Table_query__64[[#This Row],[PP]]=Table_query__64[[#This Row],[Pilot Check]],"OK","NOK")</f>
        <v>OK</v>
      </c>
      <c r="AE788" s="19"/>
    </row>
    <row r="789" spans="1:31" hidden="1" x14ac:dyDescent="0.3">
      <c r="A789" s="1" t="s">
        <v>1639</v>
      </c>
      <c r="B789" s="2" t="s">
        <v>233</v>
      </c>
      <c r="C789" s="3" t="s">
        <v>5533</v>
      </c>
      <c r="D789" s="2" t="s">
        <v>84</v>
      </c>
      <c r="E789" s="2" t="s">
        <v>36</v>
      </c>
      <c r="F789" s="2" t="s">
        <v>122</v>
      </c>
      <c r="G789" s="4">
        <v>45198.083333333336</v>
      </c>
      <c r="H789" s="4">
        <v>45366.041666666664</v>
      </c>
      <c r="I789" s="2" t="s">
        <v>1640</v>
      </c>
      <c r="J789" s="2" t="s">
        <v>234</v>
      </c>
      <c r="K789" s="2"/>
      <c r="L789" t="s">
        <v>57</v>
      </c>
      <c r="M789" s="2" t="s">
        <v>29</v>
      </c>
      <c r="N789" s="3" t="s">
        <v>8249</v>
      </c>
      <c r="O789" s="5">
        <v>0.13</v>
      </c>
      <c r="P789" s="5">
        <v>10449.9</v>
      </c>
      <c r="Q789" s="6">
        <v>2023</v>
      </c>
      <c r="R789" s="7">
        <v>2024</v>
      </c>
      <c r="T789" s="8">
        <v>2149</v>
      </c>
      <c r="U789" s="3" t="s">
        <v>10437</v>
      </c>
      <c r="V789" s="1" t="s">
        <v>33</v>
      </c>
      <c r="W789" s="1" t="s">
        <v>32</v>
      </c>
      <c r="X789" t="str">
        <f>VLOOKUP(Table_query__64[[#This Row],[Nr]],'MyTracker Export'!A:P,'MyTracker Export'!$P$1,FALSE)</f>
        <v>Finished</v>
      </c>
      <c r="Y789" t="e">
        <f>VLOOKUP(Table_query__64[[#This Row],[Nr]],'MyTracker Export'!A:Z,'MyTracker Export'!$Z$1,FALSE)</f>
        <v>#N/A</v>
      </c>
      <c r="Z789" t="str">
        <f>VLOOKUP(Table_query__64[[#This Row],[Nr]],'MyTracker Export'!A:AA,'MyTracker Export'!$AA$1,FALSE)</f>
        <v>Mark Sensenig</v>
      </c>
      <c r="AB789" s="19" t="str">
        <f>IF(Table_query__64[[#This Row],[Project status]]=Table_query__64[[#This Row],[Project Status Check]],"OK","NOK")</f>
        <v>OK</v>
      </c>
      <c r="AC789" s="19" t="e">
        <f>IF(Table_query__64[[#This Row],[PM]]=Table_query__64[[#This Row],[PM Check]],"OK","NOK")</f>
        <v>#N/A</v>
      </c>
      <c r="AD789" s="19" t="str">
        <f>IF(Table_query__64[[#This Row],[PP]]=Table_query__64[[#This Row],[Pilot Check]],"OK","NOK")</f>
        <v>OK</v>
      </c>
      <c r="AE789" s="19"/>
    </row>
    <row r="790" spans="1:31" hidden="1" x14ac:dyDescent="0.3">
      <c r="A790" s="1" t="s">
        <v>1641</v>
      </c>
      <c r="B790" s="2" t="s">
        <v>233</v>
      </c>
      <c r="C790" s="3" t="s">
        <v>5534</v>
      </c>
      <c r="D790" s="2" t="s">
        <v>84</v>
      </c>
      <c r="E790" s="2" t="s">
        <v>36</v>
      </c>
      <c r="F790" s="2" t="s">
        <v>122</v>
      </c>
      <c r="G790" s="4">
        <v>45197.083333333336</v>
      </c>
      <c r="H790" s="4">
        <v>45416.083333333336</v>
      </c>
      <c r="I790" s="2" t="s">
        <v>1640</v>
      </c>
      <c r="J790" s="2" t="s">
        <v>234</v>
      </c>
      <c r="K790" s="2"/>
      <c r="L790" t="s">
        <v>57</v>
      </c>
      <c r="M790" s="2" t="s">
        <v>29</v>
      </c>
      <c r="N790" s="3" t="s">
        <v>8250</v>
      </c>
      <c r="O790" s="5">
        <v>0.21</v>
      </c>
      <c r="P790" s="5">
        <v>10449.9</v>
      </c>
      <c r="Q790" s="6">
        <v>2023</v>
      </c>
      <c r="R790" s="7">
        <v>2024</v>
      </c>
      <c r="T790" s="8">
        <v>2148</v>
      </c>
      <c r="U790" s="3" t="s">
        <v>10438</v>
      </c>
      <c r="V790" s="1" t="s">
        <v>33</v>
      </c>
      <c r="W790" s="1" t="s">
        <v>32</v>
      </c>
      <c r="X790" t="str">
        <f>VLOOKUP(Table_query__64[[#This Row],[Nr]],'MyTracker Export'!A:P,'MyTracker Export'!$P$1,FALSE)</f>
        <v>Finished</v>
      </c>
      <c r="Y790" t="e">
        <f>VLOOKUP(Table_query__64[[#This Row],[Nr]],'MyTracker Export'!A:Z,'MyTracker Export'!$Z$1,FALSE)</f>
        <v>#N/A</v>
      </c>
      <c r="Z790" t="str">
        <f>VLOOKUP(Table_query__64[[#This Row],[Nr]],'MyTracker Export'!A:AA,'MyTracker Export'!$AA$1,FALSE)</f>
        <v>Mark Sensenig</v>
      </c>
      <c r="AB790" s="19" t="str">
        <f>IF(Table_query__64[[#This Row],[Project status]]=Table_query__64[[#This Row],[Project Status Check]],"OK","NOK")</f>
        <v>OK</v>
      </c>
      <c r="AC790" s="19" t="e">
        <f>IF(Table_query__64[[#This Row],[PM]]=Table_query__64[[#This Row],[PM Check]],"OK","NOK")</f>
        <v>#N/A</v>
      </c>
      <c r="AD790" s="19" t="str">
        <f>IF(Table_query__64[[#This Row],[PP]]=Table_query__64[[#This Row],[Pilot Check]],"OK","NOK")</f>
        <v>OK</v>
      </c>
      <c r="AE790" s="19"/>
    </row>
    <row r="791" spans="1:31" hidden="1" x14ac:dyDescent="0.3">
      <c r="A791" s="1" t="s">
        <v>1642</v>
      </c>
      <c r="B791" s="2" t="s">
        <v>719</v>
      </c>
      <c r="C791" s="3" t="s">
        <v>5275</v>
      </c>
      <c r="D791" s="2" t="s">
        <v>45</v>
      </c>
      <c r="E791" s="2" t="s">
        <v>43</v>
      </c>
      <c r="F791" s="2" t="s">
        <v>122</v>
      </c>
      <c r="G791" s="4">
        <v>45196.083333333336</v>
      </c>
      <c r="H791" s="4">
        <v>45810.083333333336</v>
      </c>
      <c r="I791" s="2" t="s">
        <v>243</v>
      </c>
      <c r="J791" s="2" t="s">
        <v>46</v>
      </c>
      <c r="K791" s="2"/>
      <c r="L791" t="s">
        <v>44</v>
      </c>
      <c r="M791" s="2" t="s">
        <v>29</v>
      </c>
      <c r="N791" s="3" t="s">
        <v>8251</v>
      </c>
      <c r="O791" s="5">
        <v>0.02</v>
      </c>
      <c r="P791" s="5">
        <v>48765.98</v>
      </c>
      <c r="Q791" s="6">
        <v>2023</v>
      </c>
      <c r="R791" s="7">
        <v>2025</v>
      </c>
      <c r="T791" s="8">
        <v>2147</v>
      </c>
      <c r="U791" s="3" t="s">
        <v>10439</v>
      </c>
      <c r="V791" s="1" t="s">
        <v>33</v>
      </c>
      <c r="W791" s="1" t="s">
        <v>32</v>
      </c>
      <c r="X791" t="str">
        <f>VLOOKUP(Table_query__64[[#This Row],[Nr]],'MyTracker Export'!A:P,'MyTracker Export'!$P$1,FALSE)</f>
        <v>Finished</v>
      </c>
      <c r="Y791" t="str">
        <f>VLOOKUP(Table_query__64[[#This Row],[Nr]],'MyTracker Export'!A:Z,'MyTracker Export'!$Z$1,FALSE)</f>
        <v>Cristina Rubio Rodríguez</v>
      </c>
      <c r="Z791" t="str">
        <f>VLOOKUP(Table_query__64[[#This Row],[Nr]],'MyTracker Export'!A:AA,'MyTracker Export'!$AA$1,FALSE)</f>
        <v>Laura Cestau</v>
      </c>
      <c r="AB791" s="19" t="str">
        <f>IF(Table_query__64[[#This Row],[Project status]]=Table_query__64[[#This Row],[Project Status Check]],"OK","NOK")</f>
        <v>OK</v>
      </c>
      <c r="AC791" s="19" t="str">
        <f>IF(Table_query__64[[#This Row],[PM]]=Table_query__64[[#This Row],[PM Check]],"OK","NOK")</f>
        <v>OK</v>
      </c>
      <c r="AD791" s="19" t="str">
        <f>IF(Table_query__64[[#This Row],[PP]]=Table_query__64[[#This Row],[Pilot Check]],"OK","NOK")</f>
        <v>OK</v>
      </c>
      <c r="AE791" s="19"/>
    </row>
    <row r="792" spans="1:31" hidden="1" x14ac:dyDescent="0.3">
      <c r="A792" s="1" t="s">
        <v>1643</v>
      </c>
      <c r="B792" s="2" t="s">
        <v>1334</v>
      </c>
      <c r="C792" s="3" t="s">
        <v>5535</v>
      </c>
      <c r="D792" s="2" t="s">
        <v>53</v>
      </c>
      <c r="E792" s="2" t="s">
        <v>36</v>
      </c>
      <c r="F792" s="2" t="s">
        <v>28</v>
      </c>
      <c r="G792" s="4">
        <v>45196.083333333336</v>
      </c>
      <c r="H792" s="4"/>
      <c r="I792" s="2" t="s">
        <v>316</v>
      </c>
      <c r="J792" s="2" t="s">
        <v>530</v>
      </c>
      <c r="K792" s="2" t="s">
        <v>159</v>
      </c>
      <c r="L792" t="s">
        <v>1644</v>
      </c>
      <c r="M792" s="2" t="s">
        <v>29</v>
      </c>
      <c r="N792" s="3" t="s">
        <v>8252</v>
      </c>
      <c r="O792" s="5">
        <v>60000000</v>
      </c>
      <c r="P792" s="5">
        <v>2720633.15</v>
      </c>
      <c r="Q792" s="6">
        <v>2023</v>
      </c>
      <c r="R792" s="7" t="s">
        <v>31</v>
      </c>
      <c r="T792" s="8">
        <v>2146</v>
      </c>
      <c r="U792" s="3" t="s">
        <v>10440</v>
      </c>
      <c r="V792" s="1" t="s">
        <v>33</v>
      </c>
      <c r="W792" s="1" t="s">
        <v>32</v>
      </c>
      <c r="X792" t="str">
        <f>VLOOKUP(Table_query__64[[#This Row],[Nr]],'MyTracker Export'!A:P,'MyTracker Export'!$P$1,FALSE)</f>
        <v>Work in progress</v>
      </c>
      <c r="Y792" t="str">
        <f>VLOOKUP(Table_query__64[[#This Row],[Nr]],'MyTracker Export'!A:Z,'MyTracker Export'!$Z$1,FALSE)</f>
        <v>Pascal Cornuez</v>
      </c>
      <c r="Z792" t="str">
        <f>VLOOKUP(Table_query__64[[#This Row],[Nr]],'MyTracker Export'!A:AA,'MyTracker Export'!$AA$1,FALSE)</f>
        <v>Philippe Fürst</v>
      </c>
      <c r="AB792" s="19" t="str">
        <f>IF(Table_query__64[[#This Row],[Project status]]=Table_query__64[[#This Row],[Project Status Check]],"OK","NOK")</f>
        <v>OK</v>
      </c>
      <c r="AC792" s="19" t="str">
        <f>IF(Table_query__64[[#This Row],[PM]]=Table_query__64[[#This Row],[PM Check]],"OK","NOK")</f>
        <v>OK</v>
      </c>
      <c r="AD792" s="19" t="str">
        <f>IF(Table_query__64[[#This Row],[PP]]=Table_query__64[[#This Row],[Pilot Check]],"OK","NOK")</f>
        <v>OK</v>
      </c>
      <c r="AE792" s="19"/>
    </row>
    <row r="793" spans="1:31" hidden="1" x14ac:dyDescent="0.3">
      <c r="A793" s="1" t="s">
        <v>1645</v>
      </c>
      <c r="B793" s="2" t="s">
        <v>1646</v>
      </c>
      <c r="C793" s="3" t="s">
        <v>5536</v>
      </c>
      <c r="D793" s="2" t="s">
        <v>58</v>
      </c>
      <c r="E793" s="2" t="s">
        <v>43</v>
      </c>
      <c r="F793" s="2" t="s">
        <v>122</v>
      </c>
      <c r="G793" s="4">
        <v>45196.083333333336</v>
      </c>
      <c r="H793" s="4">
        <v>45565.083333333336</v>
      </c>
      <c r="I793" s="2" t="s">
        <v>157</v>
      </c>
      <c r="J793" s="2" t="s">
        <v>119</v>
      </c>
      <c r="K793" s="2"/>
      <c r="L793" t="s">
        <v>57</v>
      </c>
      <c r="M793" s="2" t="s">
        <v>29</v>
      </c>
      <c r="N793" s="3" t="s">
        <v>8253</v>
      </c>
      <c r="O793" s="5">
        <v>1</v>
      </c>
      <c r="P793" s="5">
        <v>12000.3</v>
      </c>
      <c r="Q793" s="6">
        <v>2023</v>
      </c>
      <c r="R793" s="7">
        <v>2024</v>
      </c>
      <c r="T793" s="8">
        <v>2145</v>
      </c>
      <c r="U793" s="3" t="s">
        <v>10441</v>
      </c>
      <c r="V793" s="1" t="s">
        <v>33</v>
      </c>
      <c r="W793" s="1" t="s">
        <v>32</v>
      </c>
      <c r="X793" t="str">
        <f>VLOOKUP(Table_query__64[[#This Row],[Nr]],'MyTracker Export'!A:P,'MyTracker Export'!$P$1,FALSE)</f>
        <v>Finished</v>
      </c>
      <c r="Y793" t="str">
        <f>VLOOKUP(Table_query__64[[#This Row],[Nr]],'MyTracker Export'!A:Z,'MyTracker Export'!$Z$1,FALSE)</f>
        <v>Corto Tristan Travada</v>
      </c>
      <c r="Z793" t="str">
        <f>VLOOKUP(Table_query__64[[#This Row],[Nr]],'MyTracker Export'!A:AA,'MyTracker Export'!$AA$1,FALSE)</f>
        <v>Miguel Menéndez</v>
      </c>
      <c r="AB793" s="19" t="str">
        <f>IF(Table_query__64[[#This Row],[Project status]]=Table_query__64[[#This Row],[Project Status Check]],"OK","NOK")</f>
        <v>OK</v>
      </c>
      <c r="AC793" s="19" t="str">
        <f>IF(Table_query__64[[#This Row],[PM]]=Table_query__64[[#This Row],[PM Check]],"OK","NOK")</f>
        <v>OK</v>
      </c>
      <c r="AD793" s="19" t="str">
        <f>IF(Table_query__64[[#This Row],[PP]]=Table_query__64[[#This Row],[Pilot Check]],"OK","NOK")</f>
        <v>OK</v>
      </c>
      <c r="AE793" s="19"/>
    </row>
    <row r="794" spans="1:31" hidden="1" x14ac:dyDescent="0.3">
      <c r="A794" s="1" t="s">
        <v>1647</v>
      </c>
      <c r="B794" s="2" t="s">
        <v>1570</v>
      </c>
      <c r="C794" s="3" t="s">
        <v>5489</v>
      </c>
      <c r="D794" s="2" t="s">
        <v>38</v>
      </c>
      <c r="E794" s="2" t="s">
        <v>43</v>
      </c>
      <c r="F794" s="2" t="s">
        <v>122</v>
      </c>
      <c r="G794" s="4">
        <v>45195.083333333336</v>
      </c>
      <c r="H794" s="4">
        <v>45239.041666666664</v>
      </c>
      <c r="I794" s="2" t="s">
        <v>669</v>
      </c>
      <c r="J794" s="2" t="s">
        <v>669</v>
      </c>
      <c r="K794" s="2" t="s">
        <v>1558</v>
      </c>
      <c r="L794" t="s">
        <v>57</v>
      </c>
      <c r="M794" s="2" t="s">
        <v>59</v>
      </c>
      <c r="N794" s="3" t="s">
        <v>8254</v>
      </c>
      <c r="O794" s="5">
        <v>0.1</v>
      </c>
      <c r="P794" s="5">
        <v>0</v>
      </c>
      <c r="Q794" s="6">
        <v>2023</v>
      </c>
      <c r="R794" s="7">
        <v>2023</v>
      </c>
      <c r="T794" s="8">
        <v>2144</v>
      </c>
      <c r="U794" s="3" t="s">
        <v>10442</v>
      </c>
      <c r="V794" s="1" t="s">
        <v>33</v>
      </c>
      <c r="W794" s="1" t="s">
        <v>32</v>
      </c>
      <c r="X794" t="str">
        <f>VLOOKUP(Table_query__64[[#This Row],[Nr]],'MyTracker Export'!A:P,'MyTracker Export'!$P$1,FALSE)</f>
        <v>Finished</v>
      </c>
      <c r="Y794" t="e">
        <f>VLOOKUP(Table_query__64[[#This Row],[Nr]],'MyTracker Export'!A:Z,'MyTracker Export'!$Z$1,FALSE)</f>
        <v>#N/A</v>
      </c>
      <c r="Z794" t="e">
        <f>VLOOKUP(Table_query__64[[#This Row],[Nr]],'MyTracker Export'!A:AA,'MyTracker Export'!$AA$1,FALSE)</f>
        <v>#N/A</v>
      </c>
      <c r="AB794" s="19" t="str">
        <f>IF(Table_query__64[[#This Row],[Project status]]=Table_query__64[[#This Row],[Project Status Check]],"OK","NOK")</f>
        <v>OK</v>
      </c>
      <c r="AC794" s="19" t="e">
        <f>IF(Table_query__64[[#This Row],[PM]]=Table_query__64[[#This Row],[PM Check]],"OK","NOK")</f>
        <v>#N/A</v>
      </c>
      <c r="AD794" s="19" t="e">
        <f>IF(Table_query__64[[#This Row],[PP]]=Table_query__64[[#This Row],[Pilot Check]],"OK","NOK")</f>
        <v>#N/A</v>
      </c>
      <c r="AE794" s="19"/>
    </row>
    <row r="795" spans="1:31" hidden="1" x14ac:dyDescent="0.3">
      <c r="A795" s="1" t="s">
        <v>1648</v>
      </c>
      <c r="B795" s="2" t="s">
        <v>195</v>
      </c>
      <c r="C795" s="3" t="s">
        <v>5537</v>
      </c>
      <c r="D795" s="2" t="s">
        <v>27</v>
      </c>
      <c r="E795" s="2" t="s">
        <v>25</v>
      </c>
      <c r="F795" s="2" t="s">
        <v>122</v>
      </c>
      <c r="G795" s="4">
        <v>45139.083333333336</v>
      </c>
      <c r="H795" s="4">
        <v>45778.083333333336</v>
      </c>
      <c r="I795" s="2" t="s">
        <v>677</v>
      </c>
      <c r="J795" s="2" t="s">
        <v>30</v>
      </c>
      <c r="K795" s="2"/>
      <c r="L795" t="s">
        <v>166</v>
      </c>
      <c r="M795" s="2" t="s">
        <v>29</v>
      </c>
      <c r="N795" s="3" t="s">
        <v>8255</v>
      </c>
      <c r="O795" s="5">
        <v>0</v>
      </c>
      <c r="P795" s="5">
        <v>3160</v>
      </c>
      <c r="Q795" s="6">
        <v>2023</v>
      </c>
      <c r="R795" s="7">
        <v>2025</v>
      </c>
      <c r="T795" s="8">
        <v>2143</v>
      </c>
      <c r="U795" s="3" t="s">
        <v>10443</v>
      </c>
      <c r="V795" s="1" t="s">
        <v>33</v>
      </c>
      <c r="W795" s="1" t="s">
        <v>32</v>
      </c>
      <c r="X795" t="str">
        <f>VLOOKUP(Table_query__64[[#This Row],[Nr]],'MyTracker Export'!A:P,'MyTracker Export'!$P$1,FALSE)</f>
        <v>Finished</v>
      </c>
      <c r="Y795" t="str">
        <f>VLOOKUP(Table_query__64[[#This Row],[Nr]],'MyTracker Export'!A:Z,'MyTracker Export'!$Z$1,FALSE)</f>
        <v>Houssem Bac Ali</v>
      </c>
      <c r="Z795" t="str">
        <f>VLOOKUP(Table_query__64[[#This Row],[Nr]],'MyTracker Export'!A:AA,'MyTracker Export'!$AA$1,FALSE)</f>
        <v>Wissem Bensaid</v>
      </c>
      <c r="AB795" s="19" t="str">
        <f>IF(Table_query__64[[#This Row],[Project status]]=Table_query__64[[#This Row],[Project Status Check]],"OK","NOK")</f>
        <v>OK</v>
      </c>
      <c r="AC795" s="19" t="str">
        <f>IF(Table_query__64[[#This Row],[PM]]=Table_query__64[[#This Row],[PM Check]],"OK","NOK")</f>
        <v>OK</v>
      </c>
      <c r="AD795" s="19" t="str">
        <f>IF(Table_query__64[[#This Row],[PP]]=Table_query__64[[#This Row],[Pilot Check]],"OK","NOK")</f>
        <v>OK</v>
      </c>
      <c r="AE795" s="19"/>
    </row>
    <row r="796" spans="1:31" hidden="1" x14ac:dyDescent="0.3">
      <c r="A796" s="1" t="s">
        <v>1649</v>
      </c>
      <c r="B796" s="2" t="s">
        <v>1650</v>
      </c>
      <c r="C796" s="3" t="s">
        <v>5538</v>
      </c>
      <c r="D796" s="2" t="s">
        <v>45</v>
      </c>
      <c r="E796" s="2" t="s">
        <v>43</v>
      </c>
      <c r="F796" s="2" t="s">
        <v>122</v>
      </c>
      <c r="G796" s="4">
        <v>45595.041666666664</v>
      </c>
      <c r="H796" s="4">
        <v>45706.041666666664</v>
      </c>
      <c r="I796" s="2" t="s">
        <v>243</v>
      </c>
      <c r="J796" s="2" t="s">
        <v>158</v>
      </c>
      <c r="K796" s="2"/>
      <c r="L796" t="s">
        <v>44</v>
      </c>
      <c r="M796" s="2" t="s">
        <v>29</v>
      </c>
      <c r="N796" s="3" t="s">
        <v>8256</v>
      </c>
      <c r="O796" s="5">
        <v>13722</v>
      </c>
      <c r="P796" s="5">
        <v>13722</v>
      </c>
      <c r="Q796" s="6">
        <v>2024</v>
      </c>
      <c r="R796" s="7">
        <v>2025</v>
      </c>
      <c r="S796" s="3" t="s">
        <v>9605</v>
      </c>
      <c r="T796" s="8">
        <v>2142</v>
      </c>
      <c r="U796" s="3" t="s">
        <v>10444</v>
      </c>
      <c r="V796" s="1" t="s">
        <v>33</v>
      </c>
      <c r="W796" s="1" t="s">
        <v>32</v>
      </c>
      <c r="X796" t="str">
        <f>VLOOKUP(Table_query__64[[#This Row],[Nr]],'MyTracker Export'!A:P,'MyTracker Export'!$P$1,FALSE)</f>
        <v>Finished</v>
      </c>
      <c r="Y796" t="str">
        <f>VLOOKUP(Table_query__64[[#This Row],[Nr]],'MyTracker Export'!A:Z,'MyTracker Export'!$Z$1,FALSE)</f>
        <v>Cristina Rubio Rodríguez</v>
      </c>
      <c r="Z796" t="str">
        <f>VLOOKUP(Table_query__64[[#This Row],[Nr]],'MyTracker Export'!A:AA,'MyTracker Export'!$AA$1,FALSE)</f>
        <v>Juan Juarez Quintana</v>
      </c>
      <c r="AB796" s="19" t="str">
        <f>IF(Table_query__64[[#This Row],[Project status]]=Table_query__64[[#This Row],[Project Status Check]],"OK","NOK")</f>
        <v>OK</v>
      </c>
      <c r="AC796" s="19" t="str">
        <f>IF(Table_query__64[[#This Row],[PM]]=Table_query__64[[#This Row],[PM Check]],"OK","NOK")</f>
        <v>OK</v>
      </c>
      <c r="AD796" s="19" t="str">
        <f>IF(Table_query__64[[#This Row],[PP]]=Table_query__64[[#This Row],[Pilot Check]],"OK","NOK")</f>
        <v>NOK</v>
      </c>
      <c r="AE796" s="19"/>
    </row>
    <row r="797" spans="1:31" x14ac:dyDescent="0.3">
      <c r="A797" s="1" t="s">
        <v>1651</v>
      </c>
      <c r="B797" s="2" t="s">
        <v>1026</v>
      </c>
      <c r="C797" s="3" t="s">
        <v>5539</v>
      </c>
      <c r="D797" s="2" t="s">
        <v>58</v>
      </c>
      <c r="E797" s="2" t="s">
        <v>36</v>
      </c>
      <c r="F797" s="2" t="s">
        <v>28</v>
      </c>
      <c r="G797" s="4">
        <v>45191.083333333336</v>
      </c>
      <c r="H797" s="4"/>
      <c r="I797" s="2" t="s">
        <v>60</v>
      </c>
      <c r="J797" s="2" t="s">
        <v>1203</v>
      </c>
      <c r="K797" s="2"/>
      <c r="L797" t="s">
        <v>37</v>
      </c>
      <c r="M797" s="2" t="s">
        <v>29</v>
      </c>
      <c r="N797" s="3" t="s">
        <v>8257</v>
      </c>
      <c r="O797" s="5">
        <v>0.1</v>
      </c>
      <c r="P797" s="5">
        <v>7516.8</v>
      </c>
      <c r="Q797" s="6">
        <v>2023</v>
      </c>
      <c r="R797" s="7" t="s">
        <v>31</v>
      </c>
      <c r="T797" s="8">
        <v>2141</v>
      </c>
      <c r="U797" s="3" t="s">
        <v>10445</v>
      </c>
      <c r="V797" s="1" t="s">
        <v>33</v>
      </c>
      <c r="W797" s="1" t="s">
        <v>32</v>
      </c>
      <c r="X797" t="str">
        <f>VLOOKUP(Table_query__64[[#This Row],[Nr]],'MyTracker Export'!A:P,'MyTracker Export'!$P$1,FALSE)</f>
        <v>Finished</v>
      </c>
      <c r="Y797" t="str">
        <f>VLOOKUP(Table_query__64[[#This Row],[Nr]],'MyTracker Export'!A:Z,'MyTracker Export'!$Z$1,FALSE)</f>
        <v>Maria Bonaccio</v>
      </c>
      <c r="Z797" t="e">
        <f>VLOOKUP(Table_query__64[[#This Row],[Nr]],'MyTracker Export'!A:AA,'MyTracker Export'!$AA$1,FALSE)</f>
        <v>#N/A</v>
      </c>
      <c r="AB797" s="19" t="str">
        <f>IF(Table_query__64[[#This Row],[Project status]]=Table_query__64[[#This Row],[Project Status Check]],"OK","NOK")</f>
        <v>NOK</v>
      </c>
      <c r="AC797" s="19" t="str">
        <f>IF(Table_query__64[[#This Row],[PM]]=Table_query__64[[#This Row],[PM Check]],"OK","NOK")</f>
        <v>OK</v>
      </c>
      <c r="AD797" s="19" t="e">
        <f>IF(Table_query__64[[#This Row],[PP]]=Table_query__64[[#This Row],[Pilot Check]],"OK","NOK")</f>
        <v>#N/A</v>
      </c>
      <c r="AE797" s="19"/>
    </row>
    <row r="798" spans="1:31" hidden="1" x14ac:dyDescent="0.3">
      <c r="A798" s="1" t="s">
        <v>1652</v>
      </c>
      <c r="B798" s="2" t="s">
        <v>1653</v>
      </c>
      <c r="C798" s="3" t="s">
        <v>5540</v>
      </c>
      <c r="D798" s="2" t="s">
        <v>38</v>
      </c>
      <c r="E798" s="2" t="s">
        <v>82</v>
      </c>
      <c r="F798" s="2" t="s">
        <v>122</v>
      </c>
      <c r="G798" s="4">
        <v>45191.083333333336</v>
      </c>
      <c r="H798" s="4">
        <v>45986.041666666664</v>
      </c>
      <c r="I798" s="2" t="s">
        <v>1132</v>
      </c>
      <c r="J798" s="2" t="s">
        <v>270</v>
      </c>
      <c r="K798" s="2" t="s">
        <v>159</v>
      </c>
      <c r="L798" t="s">
        <v>1654</v>
      </c>
      <c r="M798" s="2" t="s">
        <v>29</v>
      </c>
      <c r="N798" s="3" t="s">
        <v>8258</v>
      </c>
      <c r="O798" s="5">
        <v>10000000</v>
      </c>
      <c r="P798" s="5">
        <v>802192.13</v>
      </c>
      <c r="Q798" s="6">
        <v>2023</v>
      </c>
      <c r="R798" s="7">
        <v>2025</v>
      </c>
      <c r="T798" s="8">
        <v>2140</v>
      </c>
      <c r="U798" s="3" t="s">
        <v>10446</v>
      </c>
      <c r="V798" s="1" t="s">
        <v>33</v>
      </c>
      <c r="W798" s="1" t="s">
        <v>32</v>
      </c>
      <c r="X798" t="str">
        <f>VLOOKUP(Table_query__64[[#This Row],[Nr]],'MyTracker Export'!A:P,'MyTracker Export'!$P$1,FALSE)</f>
        <v>Finished</v>
      </c>
      <c r="Y798" t="str">
        <f>VLOOKUP(Table_query__64[[#This Row],[Nr]],'MyTracker Export'!A:Z,'MyTracker Export'!$Z$1,FALSE)</f>
        <v>Khalil Fourati</v>
      </c>
      <c r="Z798" t="str">
        <f>VLOOKUP(Table_query__64[[#This Row],[Nr]],'MyTracker Export'!A:AA,'MyTracker Export'!$AA$1,FALSE)</f>
        <v>Damien Hemmeryckx</v>
      </c>
      <c r="AB798" s="19" t="str">
        <f>IF(Table_query__64[[#This Row],[Project status]]=Table_query__64[[#This Row],[Project Status Check]],"OK","NOK")</f>
        <v>OK</v>
      </c>
      <c r="AC798" s="19" t="str">
        <f>IF(Table_query__64[[#This Row],[PM]]=Table_query__64[[#This Row],[PM Check]],"OK","NOK")</f>
        <v>OK</v>
      </c>
      <c r="AD798" s="19" t="str">
        <f>IF(Table_query__64[[#This Row],[PP]]=Table_query__64[[#This Row],[Pilot Check]],"OK","NOK")</f>
        <v>OK</v>
      </c>
      <c r="AE798" s="19"/>
    </row>
    <row r="799" spans="1:31" hidden="1" x14ac:dyDescent="0.3">
      <c r="A799" s="1" t="s">
        <v>1655</v>
      </c>
      <c r="B799" s="2" t="s">
        <v>895</v>
      </c>
      <c r="C799" s="3" t="s">
        <v>5448</v>
      </c>
      <c r="D799" s="2" t="s">
        <v>53</v>
      </c>
      <c r="E799" s="2" t="s">
        <v>25</v>
      </c>
      <c r="F799" s="2" t="s">
        <v>122</v>
      </c>
      <c r="G799" s="4">
        <v>45190.083333333336</v>
      </c>
      <c r="H799" s="4">
        <v>45322.041666666664</v>
      </c>
      <c r="I799" s="2" t="s">
        <v>1656</v>
      </c>
      <c r="J799" s="2" t="s">
        <v>669</v>
      </c>
      <c r="K799" s="2" t="s">
        <v>1558</v>
      </c>
      <c r="L799" t="s">
        <v>242</v>
      </c>
      <c r="M799" s="2" t="s">
        <v>59</v>
      </c>
      <c r="N799" s="3" t="s">
        <v>8259</v>
      </c>
      <c r="O799" s="5">
        <v>0.1</v>
      </c>
      <c r="P799" s="5">
        <v>0</v>
      </c>
      <c r="Q799" s="6">
        <v>2023</v>
      </c>
      <c r="R799" s="7">
        <v>2024</v>
      </c>
      <c r="T799" s="8">
        <v>2139</v>
      </c>
      <c r="U799" s="3" t="s">
        <v>10447</v>
      </c>
      <c r="V799" s="1" t="s">
        <v>33</v>
      </c>
      <c r="W799" s="1" t="s">
        <v>32</v>
      </c>
      <c r="X799" t="str">
        <f>VLOOKUP(Table_query__64[[#This Row],[Nr]],'MyTracker Export'!A:P,'MyTracker Export'!$P$1,FALSE)</f>
        <v>Finished</v>
      </c>
      <c r="Y799" t="e">
        <f>VLOOKUP(Table_query__64[[#This Row],[Nr]],'MyTracker Export'!A:Z,'MyTracker Export'!$Z$1,FALSE)</f>
        <v>#N/A</v>
      </c>
      <c r="Z799" t="e">
        <f>VLOOKUP(Table_query__64[[#This Row],[Nr]],'MyTracker Export'!A:AA,'MyTracker Export'!$AA$1,FALSE)</f>
        <v>#N/A</v>
      </c>
      <c r="AB799" s="19" t="str">
        <f>IF(Table_query__64[[#This Row],[Project status]]=Table_query__64[[#This Row],[Project Status Check]],"OK","NOK")</f>
        <v>OK</v>
      </c>
      <c r="AC799" s="19" t="e">
        <f>IF(Table_query__64[[#This Row],[PM]]=Table_query__64[[#This Row],[PM Check]],"OK","NOK")</f>
        <v>#N/A</v>
      </c>
      <c r="AD799" s="19" t="e">
        <f>IF(Table_query__64[[#This Row],[PP]]=Table_query__64[[#This Row],[Pilot Check]],"OK","NOK")</f>
        <v>#N/A</v>
      </c>
      <c r="AE799" s="19"/>
    </row>
    <row r="800" spans="1:31" hidden="1" x14ac:dyDescent="0.3">
      <c r="A800" s="1" t="s">
        <v>1657</v>
      </c>
      <c r="B800" s="2" t="s">
        <v>1498</v>
      </c>
      <c r="C800" s="3" t="s">
        <v>5451</v>
      </c>
      <c r="D800" s="2" t="s">
        <v>38</v>
      </c>
      <c r="E800" s="2" t="s">
        <v>43</v>
      </c>
      <c r="F800" s="2" t="s">
        <v>122</v>
      </c>
      <c r="G800" s="4">
        <v>45190.083333333336</v>
      </c>
      <c r="H800" s="4">
        <v>45291.041666666664</v>
      </c>
      <c r="I800" s="2" t="s">
        <v>1658</v>
      </c>
      <c r="J800" s="2" t="s">
        <v>1292</v>
      </c>
      <c r="K800" s="2" t="s">
        <v>1558</v>
      </c>
      <c r="L800" t="s">
        <v>52</v>
      </c>
      <c r="M800" s="2" t="s">
        <v>29</v>
      </c>
      <c r="N800" s="3" t="s">
        <v>8260</v>
      </c>
      <c r="O800" s="5">
        <v>0.1</v>
      </c>
      <c r="P800" s="5">
        <v>-0.5</v>
      </c>
      <c r="Q800" s="6">
        <v>2023</v>
      </c>
      <c r="R800" s="7">
        <v>2023</v>
      </c>
      <c r="T800" s="8">
        <v>2138</v>
      </c>
      <c r="U800" s="3" t="s">
        <v>10448</v>
      </c>
      <c r="V800" s="1" t="s">
        <v>33</v>
      </c>
      <c r="W800" s="1" t="s">
        <v>32</v>
      </c>
      <c r="X800" t="str">
        <f>VLOOKUP(Table_query__64[[#This Row],[Nr]],'MyTracker Export'!A:P,'MyTracker Export'!$P$1,FALSE)</f>
        <v>Finished</v>
      </c>
      <c r="Y800" t="e">
        <f>VLOOKUP(Table_query__64[[#This Row],[Nr]],'MyTracker Export'!A:Z,'MyTracker Export'!$Z$1,FALSE)</f>
        <v>#N/A</v>
      </c>
      <c r="Z800" t="e">
        <f>VLOOKUP(Table_query__64[[#This Row],[Nr]],'MyTracker Export'!A:AA,'MyTracker Export'!$AA$1,FALSE)</f>
        <v>#N/A</v>
      </c>
      <c r="AB800" s="19" t="str">
        <f>IF(Table_query__64[[#This Row],[Project status]]=Table_query__64[[#This Row],[Project Status Check]],"OK","NOK")</f>
        <v>OK</v>
      </c>
      <c r="AC800" s="19" t="e">
        <f>IF(Table_query__64[[#This Row],[PM]]=Table_query__64[[#This Row],[PM Check]],"OK","NOK")</f>
        <v>#N/A</v>
      </c>
      <c r="AD800" s="19" t="e">
        <f>IF(Table_query__64[[#This Row],[PP]]=Table_query__64[[#This Row],[Pilot Check]],"OK","NOK")</f>
        <v>#N/A</v>
      </c>
      <c r="AE800" s="19"/>
    </row>
    <row r="801" spans="1:31" hidden="1" x14ac:dyDescent="0.3">
      <c r="A801" s="1" t="s">
        <v>1659</v>
      </c>
      <c r="B801" s="2" t="s">
        <v>1660</v>
      </c>
      <c r="C801" s="3" t="s">
        <v>5541</v>
      </c>
      <c r="D801" s="2" t="s">
        <v>38</v>
      </c>
      <c r="E801" s="2" t="s">
        <v>43</v>
      </c>
      <c r="F801" s="2" t="s">
        <v>122</v>
      </c>
      <c r="G801" s="4">
        <v>45188.083333333336</v>
      </c>
      <c r="H801" s="4">
        <v>45716.041666666664</v>
      </c>
      <c r="I801" s="2" t="s">
        <v>360</v>
      </c>
      <c r="J801" s="2" t="s">
        <v>158</v>
      </c>
      <c r="K801" s="2" t="s">
        <v>159</v>
      </c>
      <c r="L801" t="s">
        <v>310</v>
      </c>
      <c r="M801" s="2" t="s">
        <v>59</v>
      </c>
      <c r="N801" s="3" t="s">
        <v>8261</v>
      </c>
      <c r="O801" s="5">
        <v>2</v>
      </c>
      <c r="P801" s="5">
        <v>32501.35</v>
      </c>
      <c r="Q801" s="6">
        <v>2023</v>
      </c>
      <c r="R801" s="7">
        <v>2025</v>
      </c>
      <c r="T801" s="8">
        <v>2137</v>
      </c>
      <c r="U801" s="3" t="s">
        <v>10449</v>
      </c>
      <c r="V801" s="1" t="s">
        <v>33</v>
      </c>
      <c r="W801" s="1" t="s">
        <v>32</v>
      </c>
      <c r="X801" t="str">
        <f>VLOOKUP(Table_query__64[[#This Row],[Nr]],'MyTracker Export'!A:P,'MyTracker Export'!$P$1,FALSE)</f>
        <v>Finished</v>
      </c>
      <c r="Y801" t="e">
        <f>VLOOKUP(Table_query__64[[#This Row],[Nr]],'MyTracker Export'!A:Z,'MyTracker Export'!$Z$1,FALSE)</f>
        <v>#N/A</v>
      </c>
      <c r="Z801" t="str">
        <f>VLOOKUP(Table_query__64[[#This Row],[Nr]],'MyTracker Export'!A:AA,'MyTracker Export'!$AA$1,FALSE)</f>
        <v>Juan Juarez Quintana</v>
      </c>
      <c r="AB801" s="19" t="str">
        <f>IF(Table_query__64[[#This Row],[Project status]]=Table_query__64[[#This Row],[Project Status Check]],"OK","NOK")</f>
        <v>OK</v>
      </c>
      <c r="AC801" s="19" t="e">
        <f>IF(Table_query__64[[#This Row],[PM]]=Table_query__64[[#This Row],[PM Check]],"OK","NOK")</f>
        <v>#N/A</v>
      </c>
      <c r="AD801" s="19" t="str">
        <f>IF(Table_query__64[[#This Row],[PP]]=Table_query__64[[#This Row],[Pilot Check]],"OK","NOK")</f>
        <v>NOK</v>
      </c>
      <c r="AE801" s="19"/>
    </row>
    <row r="802" spans="1:31" hidden="1" x14ac:dyDescent="0.3">
      <c r="A802" s="1" t="s">
        <v>1661</v>
      </c>
      <c r="B802" s="2" t="s">
        <v>1662</v>
      </c>
      <c r="C802" s="3" t="s">
        <v>5542</v>
      </c>
      <c r="D802" s="2" t="s">
        <v>45</v>
      </c>
      <c r="E802" s="2" t="s">
        <v>43</v>
      </c>
      <c r="F802" s="2" t="s">
        <v>122</v>
      </c>
      <c r="G802" s="4">
        <v>45188.083333333336</v>
      </c>
      <c r="H802" s="4">
        <v>45188.083333333336</v>
      </c>
      <c r="I802" s="2" t="s">
        <v>99</v>
      </c>
      <c r="J802" s="2" t="s">
        <v>871</v>
      </c>
      <c r="K802" s="2"/>
      <c r="L802" t="s">
        <v>52</v>
      </c>
      <c r="M802" s="2" t="s">
        <v>29</v>
      </c>
      <c r="N802" s="3" t="s">
        <v>8262</v>
      </c>
      <c r="O802" s="5">
        <v>1</v>
      </c>
      <c r="P802" s="5">
        <v>0</v>
      </c>
      <c r="Q802" s="6">
        <v>2023</v>
      </c>
      <c r="R802" s="7">
        <v>2023</v>
      </c>
      <c r="T802" s="8">
        <v>2136</v>
      </c>
      <c r="U802" s="3" t="s">
        <v>10450</v>
      </c>
      <c r="V802" s="1" t="s">
        <v>33</v>
      </c>
      <c r="W802" s="1" t="s">
        <v>32</v>
      </c>
      <c r="X802" t="str">
        <f>VLOOKUP(Table_query__64[[#This Row],[Nr]],'MyTracker Export'!A:P,'MyTracker Export'!$P$1,FALSE)</f>
        <v>Finished</v>
      </c>
      <c r="Y802" t="str">
        <f>VLOOKUP(Table_query__64[[#This Row],[Nr]],'MyTracker Export'!A:Z,'MyTracker Export'!$Z$1,FALSE)</f>
        <v>Felipe Langa Hernáez</v>
      </c>
      <c r="Z802" t="e">
        <f>VLOOKUP(Table_query__64[[#This Row],[Nr]],'MyTracker Export'!A:AA,'MyTracker Export'!$AA$1,FALSE)</f>
        <v>#N/A</v>
      </c>
      <c r="AB802" s="19" t="str">
        <f>IF(Table_query__64[[#This Row],[Project status]]=Table_query__64[[#This Row],[Project Status Check]],"OK","NOK")</f>
        <v>OK</v>
      </c>
      <c r="AC802" s="19" t="str">
        <f>IF(Table_query__64[[#This Row],[PM]]=Table_query__64[[#This Row],[PM Check]],"OK","NOK")</f>
        <v>OK</v>
      </c>
      <c r="AD802" s="19" t="e">
        <f>IF(Table_query__64[[#This Row],[PP]]=Table_query__64[[#This Row],[Pilot Check]],"OK","NOK")</f>
        <v>#N/A</v>
      </c>
      <c r="AE802" s="19"/>
    </row>
    <row r="803" spans="1:31" hidden="1" x14ac:dyDescent="0.3">
      <c r="A803" s="1" t="s">
        <v>1663</v>
      </c>
      <c r="B803" s="2" t="s">
        <v>532</v>
      </c>
      <c r="C803" s="3" t="s">
        <v>5543</v>
      </c>
      <c r="D803" s="2" t="s">
        <v>84</v>
      </c>
      <c r="E803" s="2" t="s">
        <v>36</v>
      </c>
      <c r="F803" s="2" t="s">
        <v>122</v>
      </c>
      <c r="G803" s="4">
        <v>45186.083333333336</v>
      </c>
      <c r="H803" s="4">
        <v>45229.041666666664</v>
      </c>
      <c r="I803" s="2" t="s">
        <v>289</v>
      </c>
      <c r="J803" s="2" t="s">
        <v>234</v>
      </c>
      <c r="K803" s="2"/>
      <c r="L803" t="s">
        <v>57</v>
      </c>
      <c r="M803" s="2" t="s">
        <v>29</v>
      </c>
      <c r="N803" s="3" t="s">
        <v>8263</v>
      </c>
      <c r="O803" s="5">
        <v>1</v>
      </c>
      <c r="P803" s="5">
        <v>3395.88</v>
      </c>
      <c r="Q803" s="6">
        <v>2023</v>
      </c>
      <c r="R803" s="7">
        <v>2023</v>
      </c>
      <c r="T803" s="8">
        <v>2135</v>
      </c>
      <c r="U803" s="3" t="s">
        <v>10451</v>
      </c>
      <c r="V803" s="1" t="s">
        <v>33</v>
      </c>
      <c r="W803" s="1" t="s">
        <v>32</v>
      </c>
      <c r="X803" t="str">
        <f>VLOOKUP(Table_query__64[[#This Row],[Nr]],'MyTracker Export'!A:P,'MyTracker Export'!$P$1,FALSE)</f>
        <v>Finished</v>
      </c>
      <c r="Y803" t="str">
        <f>VLOOKUP(Table_query__64[[#This Row],[Nr]],'MyTracker Export'!A:Z,'MyTracker Export'!$Z$1,FALSE)</f>
        <v>Mac Olean</v>
      </c>
      <c r="Z803" t="str">
        <f>VLOOKUP(Table_query__64[[#This Row],[Nr]],'MyTracker Export'!A:AA,'MyTracker Export'!$AA$1,FALSE)</f>
        <v>Mark Sensenig</v>
      </c>
      <c r="AB803" s="19" t="str">
        <f>IF(Table_query__64[[#This Row],[Project status]]=Table_query__64[[#This Row],[Project Status Check]],"OK","NOK")</f>
        <v>OK</v>
      </c>
      <c r="AC803" s="19" t="str">
        <f>IF(Table_query__64[[#This Row],[PM]]=Table_query__64[[#This Row],[PM Check]],"OK","NOK")</f>
        <v>OK</v>
      </c>
      <c r="AD803" s="19" t="str">
        <f>IF(Table_query__64[[#This Row],[PP]]=Table_query__64[[#This Row],[Pilot Check]],"OK","NOK")</f>
        <v>OK</v>
      </c>
      <c r="AE803" s="19"/>
    </row>
    <row r="804" spans="1:31" hidden="1" x14ac:dyDescent="0.3">
      <c r="A804" s="1" t="s">
        <v>1664</v>
      </c>
      <c r="B804" s="2" t="s">
        <v>334</v>
      </c>
      <c r="C804" s="3" t="s">
        <v>5544</v>
      </c>
      <c r="D804" s="2" t="s">
        <v>38</v>
      </c>
      <c r="E804" s="2" t="s">
        <v>82</v>
      </c>
      <c r="F804" s="2" t="s">
        <v>28</v>
      </c>
      <c r="G804" s="4">
        <v>45184.083333333336</v>
      </c>
      <c r="H804" s="4">
        <v>45991.041666666664</v>
      </c>
      <c r="I804" s="2" t="s">
        <v>899</v>
      </c>
      <c r="J804" s="2" t="s">
        <v>209</v>
      </c>
      <c r="K804" s="2" t="s">
        <v>151</v>
      </c>
      <c r="L804" t="s">
        <v>1665</v>
      </c>
      <c r="M804" s="2" t="s">
        <v>59</v>
      </c>
      <c r="N804" s="3" t="s">
        <v>8264</v>
      </c>
      <c r="O804" s="5">
        <v>2.2999999999999998</v>
      </c>
      <c r="P804" s="5">
        <v>313326.21000000002</v>
      </c>
      <c r="Q804" s="6">
        <v>2023</v>
      </c>
      <c r="R804" s="7">
        <v>2025</v>
      </c>
      <c r="T804" s="8">
        <v>2134</v>
      </c>
      <c r="U804" s="3" t="s">
        <v>10452</v>
      </c>
      <c r="V804" s="1" t="s">
        <v>33</v>
      </c>
      <c r="W804" s="1" t="s">
        <v>32</v>
      </c>
      <c r="X804" t="str">
        <f>VLOOKUP(Table_query__64[[#This Row],[Nr]],'MyTracker Export'!A:P,'MyTracker Export'!$P$1,FALSE)</f>
        <v>Work in progress</v>
      </c>
      <c r="Y804" t="str">
        <f>VLOOKUP(Table_query__64[[#This Row],[Nr]],'MyTracker Export'!A:Z,'MyTracker Export'!$Z$1,FALSE)</f>
        <v>Rudi Straetmans</v>
      </c>
      <c r="Z804" t="str">
        <f>VLOOKUP(Table_query__64[[#This Row],[Nr]],'MyTracker Export'!A:AA,'MyTracker Export'!$AA$1,FALSE)</f>
        <v>Sunny Yip</v>
      </c>
      <c r="AB804" s="19" t="str">
        <f>IF(Table_query__64[[#This Row],[Project status]]=Table_query__64[[#This Row],[Project Status Check]],"OK","NOK")</f>
        <v>OK</v>
      </c>
      <c r="AC804" s="19" t="str">
        <f>IF(Table_query__64[[#This Row],[PM]]=Table_query__64[[#This Row],[PM Check]],"OK","NOK")</f>
        <v>OK</v>
      </c>
      <c r="AD804" s="19" t="str">
        <f>IF(Table_query__64[[#This Row],[PP]]=Table_query__64[[#This Row],[Pilot Check]],"OK","NOK")</f>
        <v>OK</v>
      </c>
      <c r="AE804" s="19"/>
    </row>
    <row r="805" spans="1:31" hidden="1" x14ac:dyDescent="0.3">
      <c r="A805" s="1" t="s">
        <v>1666</v>
      </c>
      <c r="B805" s="2" t="s">
        <v>589</v>
      </c>
      <c r="C805" s="3" t="s">
        <v>5545</v>
      </c>
      <c r="D805" s="2" t="s">
        <v>38</v>
      </c>
      <c r="E805" s="2" t="s">
        <v>25</v>
      </c>
      <c r="F805" s="2" t="s">
        <v>122</v>
      </c>
      <c r="G805" s="4">
        <v>45181.083333333336</v>
      </c>
      <c r="H805" s="4">
        <v>45565.083333333336</v>
      </c>
      <c r="I805" s="2" t="s">
        <v>266</v>
      </c>
      <c r="J805" s="2" t="s">
        <v>270</v>
      </c>
      <c r="K805" s="2" t="s">
        <v>159</v>
      </c>
      <c r="L805" t="s">
        <v>404</v>
      </c>
      <c r="M805" s="2" t="s">
        <v>29</v>
      </c>
      <c r="N805" s="3" t="s">
        <v>8265</v>
      </c>
      <c r="O805" s="5">
        <v>100</v>
      </c>
      <c r="P805" s="5">
        <v>37238</v>
      </c>
      <c r="Q805" s="6">
        <v>2023</v>
      </c>
      <c r="R805" s="7">
        <v>2024</v>
      </c>
      <c r="T805" s="8">
        <v>2132</v>
      </c>
      <c r="U805" s="3" t="s">
        <v>10453</v>
      </c>
      <c r="V805" s="1" t="s">
        <v>33</v>
      </c>
      <c r="W805" s="1" t="s">
        <v>32</v>
      </c>
      <c r="X805" t="str">
        <f>VLOOKUP(Table_query__64[[#This Row],[Nr]],'MyTracker Export'!A:P,'MyTracker Export'!$P$1,FALSE)</f>
        <v>Finished</v>
      </c>
      <c r="Y805" t="str">
        <f>VLOOKUP(Table_query__64[[#This Row],[Nr]],'MyTracker Export'!A:Z,'MyTracker Export'!$Z$1,FALSE)</f>
        <v>Alfredo Bartolome</v>
      </c>
      <c r="Z805" t="str">
        <f>VLOOKUP(Table_query__64[[#This Row],[Nr]],'MyTracker Export'!A:AA,'MyTracker Export'!$AA$1,FALSE)</f>
        <v>Damien Hemmeryckx</v>
      </c>
      <c r="AB805" s="19" t="str">
        <f>IF(Table_query__64[[#This Row],[Project status]]=Table_query__64[[#This Row],[Project Status Check]],"OK","NOK")</f>
        <v>OK</v>
      </c>
      <c r="AC805" s="19" t="str">
        <f>IF(Table_query__64[[#This Row],[PM]]=Table_query__64[[#This Row],[PM Check]],"OK","NOK")</f>
        <v>OK</v>
      </c>
      <c r="AD805" s="19" t="str">
        <f>IF(Table_query__64[[#This Row],[PP]]=Table_query__64[[#This Row],[Pilot Check]],"OK","NOK")</f>
        <v>OK</v>
      </c>
      <c r="AE805" s="19"/>
    </row>
    <row r="806" spans="1:31" hidden="1" x14ac:dyDescent="0.3">
      <c r="A806" s="1" t="s">
        <v>1667</v>
      </c>
      <c r="B806" s="2" t="s">
        <v>74</v>
      </c>
      <c r="C806" s="3" t="s">
        <v>5546</v>
      </c>
      <c r="D806" s="2" t="s">
        <v>38</v>
      </c>
      <c r="E806" s="2" t="s">
        <v>75</v>
      </c>
      <c r="F806" s="2" t="s">
        <v>28</v>
      </c>
      <c r="G806" s="4">
        <v>45180.083333333336</v>
      </c>
      <c r="H806" s="4"/>
      <c r="I806" s="2" t="s">
        <v>433</v>
      </c>
      <c r="J806" s="2" t="s">
        <v>308</v>
      </c>
      <c r="K806" s="2" t="s">
        <v>79</v>
      </c>
      <c r="L806" t="s">
        <v>1668</v>
      </c>
      <c r="M806" s="2" t="s">
        <v>29</v>
      </c>
      <c r="N806" s="3" t="s">
        <v>8266</v>
      </c>
      <c r="O806" s="5">
        <v>22000000</v>
      </c>
      <c r="P806" s="5">
        <v>5809908.4900000002</v>
      </c>
      <c r="Q806" s="6">
        <v>2023</v>
      </c>
      <c r="R806" s="7" t="s">
        <v>31</v>
      </c>
      <c r="T806" s="8">
        <v>2131</v>
      </c>
      <c r="U806" s="3" t="s">
        <v>10454</v>
      </c>
      <c r="V806" s="1" t="s">
        <v>33</v>
      </c>
      <c r="W806" s="1" t="s">
        <v>32</v>
      </c>
      <c r="X806" t="str">
        <f>VLOOKUP(Table_query__64[[#This Row],[Nr]],'MyTracker Export'!A:P,'MyTracker Export'!$P$1,FALSE)</f>
        <v>Work in progress</v>
      </c>
      <c r="Y806" t="str">
        <f>VLOOKUP(Table_query__64[[#This Row],[Nr]],'MyTracker Export'!A:Z,'MyTracker Export'!$Z$1,FALSE)</f>
        <v>Gemma Badesa Mas</v>
      </c>
      <c r="Z806" t="str">
        <f>VLOOKUP(Table_query__64[[#This Row],[Nr]],'MyTracker Export'!A:AA,'MyTracker Export'!$AA$1,FALSE)</f>
        <v>Nicolas Dubois</v>
      </c>
      <c r="AB806" s="19" t="str">
        <f>IF(Table_query__64[[#This Row],[Project status]]=Table_query__64[[#This Row],[Project Status Check]],"OK","NOK")</f>
        <v>OK</v>
      </c>
      <c r="AC806" s="19" t="str">
        <f>IF(Table_query__64[[#This Row],[PM]]=Table_query__64[[#This Row],[PM Check]],"OK","NOK")</f>
        <v>OK</v>
      </c>
      <c r="AD806" s="19" t="str">
        <f>IF(Table_query__64[[#This Row],[PP]]=Table_query__64[[#This Row],[Pilot Check]],"OK","NOK")</f>
        <v>OK</v>
      </c>
      <c r="AE806" s="19"/>
    </row>
    <row r="807" spans="1:31" hidden="1" x14ac:dyDescent="0.3">
      <c r="A807" s="1" t="s">
        <v>1669</v>
      </c>
      <c r="B807" s="2" t="s">
        <v>736</v>
      </c>
      <c r="C807" s="3" t="s">
        <v>5547</v>
      </c>
      <c r="D807" s="2" t="s">
        <v>38</v>
      </c>
      <c r="E807" s="2" t="s">
        <v>82</v>
      </c>
      <c r="F807" s="2" t="s">
        <v>122</v>
      </c>
      <c r="G807" s="4">
        <v>45177.083333333336</v>
      </c>
      <c r="H807" s="4">
        <v>45597.041666666664</v>
      </c>
      <c r="I807" s="2" t="s">
        <v>1670</v>
      </c>
      <c r="J807" s="2" t="s">
        <v>885</v>
      </c>
      <c r="K807" s="2" t="s">
        <v>141</v>
      </c>
      <c r="L807" t="s">
        <v>57</v>
      </c>
      <c r="M807" s="2" t="s">
        <v>59</v>
      </c>
      <c r="N807" s="3" t="s">
        <v>8267</v>
      </c>
      <c r="O807" s="5">
        <v>10</v>
      </c>
      <c r="P807" s="5">
        <v>0.1</v>
      </c>
      <c r="Q807" s="6">
        <v>2023</v>
      </c>
      <c r="R807" s="7">
        <v>2024</v>
      </c>
      <c r="T807" s="8">
        <v>2130</v>
      </c>
      <c r="U807" s="3" t="s">
        <v>10455</v>
      </c>
      <c r="V807" s="1" t="s">
        <v>33</v>
      </c>
      <c r="W807" s="1" t="s">
        <v>32</v>
      </c>
      <c r="X807" t="str">
        <f>VLOOKUP(Table_query__64[[#This Row],[Nr]],'MyTracker Export'!A:P,'MyTracker Export'!$P$1,FALSE)</f>
        <v>Finished</v>
      </c>
      <c r="Y807" t="e">
        <f>VLOOKUP(Table_query__64[[#This Row],[Nr]],'MyTracker Export'!A:Z,'MyTracker Export'!$Z$1,FALSE)</f>
        <v>#N/A</v>
      </c>
      <c r="Z807" t="str">
        <f>VLOOKUP(Table_query__64[[#This Row],[Nr]],'MyTracker Export'!A:AA,'MyTracker Export'!$AA$1,FALSE)</f>
        <v>Najib Benzouine</v>
      </c>
      <c r="AB807" s="19" t="str">
        <f>IF(Table_query__64[[#This Row],[Project status]]=Table_query__64[[#This Row],[Project Status Check]],"OK","NOK")</f>
        <v>OK</v>
      </c>
      <c r="AC807" s="19" t="e">
        <f>IF(Table_query__64[[#This Row],[PM]]=Table_query__64[[#This Row],[PM Check]],"OK","NOK")</f>
        <v>#N/A</v>
      </c>
      <c r="AD807" s="19" t="str">
        <f>IF(Table_query__64[[#This Row],[PP]]=Table_query__64[[#This Row],[Pilot Check]],"OK","NOK")</f>
        <v>OK</v>
      </c>
      <c r="AE807" s="19"/>
    </row>
    <row r="808" spans="1:31" hidden="1" x14ac:dyDescent="0.3">
      <c r="A808" s="1" t="s">
        <v>1671</v>
      </c>
      <c r="B808" s="2" t="s">
        <v>532</v>
      </c>
      <c r="C808" s="3" t="s">
        <v>5548</v>
      </c>
      <c r="D808" s="2" t="s">
        <v>84</v>
      </c>
      <c r="E808" s="2" t="s">
        <v>36</v>
      </c>
      <c r="F808" s="2" t="s">
        <v>122</v>
      </c>
      <c r="G808" s="4">
        <v>45176.083333333336</v>
      </c>
      <c r="H808" s="4">
        <v>45229.041666666664</v>
      </c>
      <c r="I808" s="2" t="s">
        <v>234</v>
      </c>
      <c r="J808" s="2" t="s">
        <v>289</v>
      </c>
      <c r="K808" s="2"/>
      <c r="L808" t="s">
        <v>440</v>
      </c>
      <c r="M808" s="2" t="s">
        <v>29</v>
      </c>
      <c r="N808" s="3" t="s">
        <v>8268</v>
      </c>
      <c r="O808" s="5">
        <v>1</v>
      </c>
      <c r="P808" s="5">
        <v>3731.94</v>
      </c>
      <c r="Q808" s="6">
        <v>2023</v>
      </c>
      <c r="R808" s="7">
        <v>2023</v>
      </c>
      <c r="T808" s="8">
        <v>2129</v>
      </c>
      <c r="U808" s="3" t="s">
        <v>10456</v>
      </c>
      <c r="V808" s="1" t="s">
        <v>33</v>
      </c>
      <c r="W808" s="1" t="s">
        <v>32</v>
      </c>
      <c r="X808" t="str">
        <f>VLOOKUP(Table_query__64[[#This Row],[Nr]],'MyTracker Export'!A:P,'MyTracker Export'!$P$1,FALSE)</f>
        <v>Finished</v>
      </c>
      <c r="Y808" t="str">
        <f>VLOOKUP(Table_query__64[[#This Row],[Nr]],'MyTracker Export'!A:Z,'MyTracker Export'!$Z$1,FALSE)</f>
        <v>Mark Sensenig</v>
      </c>
      <c r="Z808" t="str">
        <f>VLOOKUP(Table_query__64[[#This Row],[Nr]],'MyTracker Export'!A:AA,'MyTracker Export'!$AA$1,FALSE)</f>
        <v>Mac Olean</v>
      </c>
      <c r="AB808" s="19" t="str">
        <f>IF(Table_query__64[[#This Row],[Project status]]=Table_query__64[[#This Row],[Project Status Check]],"OK","NOK")</f>
        <v>OK</v>
      </c>
      <c r="AC808" s="19" t="str">
        <f>IF(Table_query__64[[#This Row],[PM]]=Table_query__64[[#This Row],[PM Check]],"OK","NOK")</f>
        <v>OK</v>
      </c>
      <c r="AD808" s="19" t="str">
        <f>IF(Table_query__64[[#This Row],[PP]]=Table_query__64[[#This Row],[Pilot Check]],"OK","NOK")</f>
        <v>OK</v>
      </c>
      <c r="AE808" s="19"/>
    </row>
    <row r="809" spans="1:31" hidden="1" x14ac:dyDescent="0.3">
      <c r="A809" s="1" t="s">
        <v>1672</v>
      </c>
      <c r="B809" s="2" t="s">
        <v>268</v>
      </c>
      <c r="C809" s="3" t="s">
        <v>5549</v>
      </c>
      <c r="D809" s="2" t="s">
        <v>38</v>
      </c>
      <c r="E809" s="2" t="s">
        <v>82</v>
      </c>
      <c r="F809" s="2" t="s">
        <v>122</v>
      </c>
      <c r="G809" s="4">
        <v>45176.083333333336</v>
      </c>
      <c r="H809" s="4">
        <v>45291.041666666664</v>
      </c>
      <c r="I809" s="2" t="s">
        <v>263</v>
      </c>
      <c r="J809" s="2" t="s">
        <v>270</v>
      </c>
      <c r="K809" s="2" t="s">
        <v>159</v>
      </c>
      <c r="L809" t="s">
        <v>1673</v>
      </c>
      <c r="M809" s="2" t="s">
        <v>29</v>
      </c>
      <c r="N809" s="3" t="s">
        <v>8269</v>
      </c>
      <c r="O809" s="5">
        <v>500</v>
      </c>
      <c r="P809" s="5">
        <v>300001</v>
      </c>
      <c r="Q809" s="6">
        <v>2023</v>
      </c>
      <c r="R809" s="7">
        <v>2023</v>
      </c>
      <c r="T809" s="8">
        <v>2128</v>
      </c>
      <c r="U809" s="3" t="s">
        <v>10457</v>
      </c>
      <c r="V809" s="1" t="s">
        <v>33</v>
      </c>
      <c r="W809" s="1" t="s">
        <v>32</v>
      </c>
      <c r="X809" t="str">
        <f>VLOOKUP(Table_query__64[[#This Row],[Nr]],'MyTracker Export'!A:P,'MyTracker Export'!$P$1,FALSE)</f>
        <v>Finished</v>
      </c>
      <c r="Y809" t="str">
        <f>VLOOKUP(Table_query__64[[#This Row],[Nr]],'MyTracker Export'!A:Z,'MyTracker Export'!$Z$1,FALSE)</f>
        <v>Carlos Bravo Fernández</v>
      </c>
      <c r="Z809" t="str">
        <f>VLOOKUP(Table_query__64[[#This Row],[Nr]],'MyTracker Export'!A:AA,'MyTracker Export'!$AA$1,FALSE)</f>
        <v>Damien Hemmeryckx</v>
      </c>
      <c r="AB809" s="19" t="str">
        <f>IF(Table_query__64[[#This Row],[Project status]]=Table_query__64[[#This Row],[Project Status Check]],"OK","NOK")</f>
        <v>OK</v>
      </c>
      <c r="AC809" s="19" t="str">
        <f>IF(Table_query__64[[#This Row],[PM]]=Table_query__64[[#This Row],[PM Check]],"OK","NOK")</f>
        <v>NOK</v>
      </c>
      <c r="AD809" s="19" t="str">
        <f>IF(Table_query__64[[#This Row],[PP]]=Table_query__64[[#This Row],[Pilot Check]],"OK","NOK")</f>
        <v>OK</v>
      </c>
      <c r="AE809" s="19"/>
    </row>
    <row r="810" spans="1:31" hidden="1" x14ac:dyDescent="0.3">
      <c r="A810" s="1" t="s">
        <v>1674</v>
      </c>
      <c r="B810" s="2" t="s">
        <v>935</v>
      </c>
      <c r="C810" s="3" t="s">
        <v>5550</v>
      </c>
      <c r="D810" s="2" t="s">
        <v>53</v>
      </c>
      <c r="E810" s="2" t="s">
        <v>75</v>
      </c>
      <c r="F810" s="2" t="s">
        <v>122</v>
      </c>
      <c r="G810" s="4">
        <v>45175.083333333336</v>
      </c>
      <c r="H810" s="4">
        <v>45565.083333333336</v>
      </c>
      <c r="I810" s="2" t="s">
        <v>1277</v>
      </c>
      <c r="J810" s="2" t="s">
        <v>147</v>
      </c>
      <c r="K810" s="2" t="s">
        <v>131</v>
      </c>
      <c r="L810" t="s">
        <v>1675</v>
      </c>
      <c r="M810" s="2" t="s">
        <v>29</v>
      </c>
      <c r="N810" s="3" t="s">
        <v>8270</v>
      </c>
      <c r="O810" s="5">
        <v>3500000</v>
      </c>
      <c r="P810" s="5">
        <v>311967.39</v>
      </c>
      <c r="Q810" s="6">
        <v>2023</v>
      </c>
      <c r="R810" s="7">
        <v>2024</v>
      </c>
      <c r="T810" s="8">
        <v>2127</v>
      </c>
      <c r="U810" s="3" t="s">
        <v>10458</v>
      </c>
      <c r="V810" s="1" t="s">
        <v>33</v>
      </c>
      <c r="W810" s="1" t="s">
        <v>32</v>
      </c>
      <c r="X810" t="str">
        <f>VLOOKUP(Table_query__64[[#This Row],[Nr]],'MyTracker Export'!A:P,'MyTracker Export'!$P$1,FALSE)</f>
        <v>Finished</v>
      </c>
      <c r="Y810" t="str">
        <f>VLOOKUP(Table_query__64[[#This Row],[Nr]],'MyTracker Export'!A:Z,'MyTracker Export'!$Z$1,FALSE)</f>
        <v>Véronique Dufrasne</v>
      </c>
      <c r="Z810" t="str">
        <f>VLOOKUP(Table_query__64[[#This Row],[Nr]],'MyTracker Export'!A:AA,'MyTracker Export'!$AA$1,FALSE)</f>
        <v>Loïc Bouvier</v>
      </c>
      <c r="AB810" s="19" t="str">
        <f>IF(Table_query__64[[#This Row],[Project status]]=Table_query__64[[#This Row],[Project Status Check]],"OK","NOK")</f>
        <v>OK</v>
      </c>
      <c r="AC810" s="19" t="str">
        <f>IF(Table_query__64[[#This Row],[PM]]=Table_query__64[[#This Row],[PM Check]],"OK","NOK")</f>
        <v>NOK</v>
      </c>
      <c r="AD810" s="19" t="str">
        <f>IF(Table_query__64[[#This Row],[PP]]=Table_query__64[[#This Row],[Pilot Check]],"OK","NOK")</f>
        <v>OK</v>
      </c>
      <c r="AE810" s="19"/>
    </row>
    <row r="811" spans="1:31" hidden="1" x14ac:dyDescent="0.3">
      <c r="A811" s="1" t="s">
        <v>1676</v>
      </c>
      <c r="B811" s="2" t="s">
        <v>1677</v>
      </c>
      <c r="C811" s="3" t="s">
        <v>5551</v>
      </c>
      <c r="D811" s="2" t="s">
        <v>53</v>
      </c>
      <c r="E811" s="2" t="s">
        <v>36</v>
      </c>
      <c r="F811" s="2" t="s">
        <v>122</v>
      </c>
      <c r="G811" s="4">
        <v>45173.083333333336</v>
      </c>
      <c r="H811" s="4">
        <v>45291.041666666664</v>
      </c>
      <c r="I811" s="2" t="s">
        <v>274</v>
      </c>
      <c r="J811" s="2" t="s">
        <v>320</v>
      </c>
      <c r="K811" s="2" t="s">
        <v>141</v>
      </c>
      <c r="L811" t="s">
        <v>57</v>
      </c>
      <c r="M811" s="2" t="s">
        <v>29</v>
      </c>
      <c r="N811" s="3" t="s">
        <v>8271</v>
      </c>
      <c r="O811" s="5">
        <v>136</v>
      </c>
      <c r="P811" s="5">
        <v>27502.2</v>
      </c>
      <c r="Q811" s="6">
        <v>2023</v>
      </c>
      <c r="R811" s="7">
        <v>2023</v>
      </c>
      <c r="T811" s="8">
        <v>2126</v>
      </c>
      <c r="U811" s="3" t="s">
        <v>10459</v>
      </c>
      <c r="V811" s="1" t="s">
        <v>33</v>
      </c>
      <c r="W811" s="1" t="s">
        <v>32</v>
      </c>
      <c r="X811" t="str">
        <f>VLOOKUP(Table_query__64[[#This Row],[Nr]],'MyTracker Export'!A:P,'MyTracker Export'!$P$1,FALSE)</f>
        <v>Finished</v>
      </c>
      <c r="Y811" t="str">
        <f>VLOOKUP(Table_query__64[[#This Row],[Nr]],'MyTracker Export'!A:Z,'MyTracker Export'!$Z$1,FALSE)</f>
        <v>Adrien Ongenae</v>
      </c>
      <c r="Z811" t="str">
        <f>VLOOKUP(Table_query__64[[#This Row],[Nr]],'MyTracker Export'!A:AA,'MyTracker Export'!$AA$1,FALSE)</f>
        <v>Marcos Delgado Lopez</v>
      </c>
      <c r="AB811" s="19" t="str">
        <f>IF(Table_query__64[[#This Row],[Project status]]=Table_query__64[[#This Row],[Project Status Check]],"OK","NOK")</f>
        <v>OK</v>
      </c>
      <c r="AC811" s="19" t="str">
        <f>IF(Table_query__64[[#This Row],[PM]]=Table_query__64[[#This Row],[PM Check]],"OK","NOK")</f>
        <v>OK</v>
      </c>
      <c r="AD811" s="19" t="str">
        <f>IF(Table_query__64[[#This Row],[PP]]=Table_query__64[[#This Row],[Pilot Check]],"OK","NOK")</f>
        <v>NOK</v>
      </c>
      <c r="AE811" s="19"/>
    </row>
    <row r="812" spans="1:31" hidden="1" x14ac:dyDescent="0.3">
      <c r="A812" s="1" t="s">
        <v>1678</v>
      </c>
      <c r="B812" s="2" t="s">
        <v>791</v>
      </c>
      <c r="C812" s="3" t="s">
        <v>5552</v>
      </c>
      <c r="D812" s="2" t="s">
        <v>27</v>
      </c>
      <c r="E812" s="2" t="s">
        <v>25</v>
      </c>
      <c r="F812" s="2" t="s">
        <v>122</v>
      </c>
      <c r="G812" s="4">
        <v>45173.083333333336</v>
      </c>
      <c r="H812" s="4">
        <v>45778.083333333336</v>
      </c>
      <c r="I812" s="2" t="s">
        <v>1679</v>
      </c>
      <c r="J812" s="2" t="s">
        <v>30</v>
      </c>
      <c r="K812" s="2"/>
      <c r="L812" t="s">
        <v>166</v>
      </c>
      <c r="M812" s="2" t="s">
        <v>29</v>
      </c>
      <c r="N812" s="3" t="s">
        <v>8272</v>
      </c>
      <c r="O812" s="5">
        <v>0</v>
      </c>
      <c r="P812" s="5">
        <v>4352.51</v>
      </c>
      <c r="Q812" s="6">
        <v>2023</v>
      </c>
      <c r="R812" s="7">
        <v>2025</v>
      </c>
      <c r="T812" s="8">
        <v>2125</v>
      </c>
      <c r="U812" s="3" t="s">
        <v>10460</v>
      </c>
      <c r="V812" s="1" t="s">
        <v>33</v>
      </c>
      <c r="W812" s="1" t="s">
        <v>32</v>
      </c>
      <c r="X812" t="str">
        <f>VLOOKUP(Table_query__64[[#This Row],[Nr]],'MyTracker Export'!A:P,'MyTracker Export'!$P$1,FALSE)</f>
        <v>Finished</v>
      </c>
      <c r="Y812" t="e">
        <f>VLOOKUP(Table_query__64[[#This Row],[Nr]],'MyTracker Export'!A:Z,'MyTracker Export'!$Z$1,FALSE)</f>
        <v>#N/A</v>
      </c>
      <c r="Z812" t="str">
        <f>VLOOKUP(Table_query__64[[#This Row],[Nr]],'MyTracker Export'!A:AA,'MyTracker Export'!$AA$1,FALSE)</f>
        <v>Wissem Bensaid</v>
      </c>
      <c r="AB812" s="19" t="str">
        <f>IF(Table_query__64[[#This Row],[Project status]]=Table_query__64[[#This Row],[Project Status Check]],"OK","NOK")</f>
        <v>OK</v>
      </c>
      <c r="AC812" s="19" t="e">
        <f>IF(Table_query__64[[#This Row],[PM]]=Table_query__64[[#This Row],[PM Check]],"OK","NOK")</f>
        <v>#N/A</v>
      </c>
      <c r="AD812" s="19" t="str">
        <f>IF(Table_query__64[[#This Row],[PP]]=Table_query__64[[#This Row],[Pilot Check]],"OK","NOK")</f>
        <v>OK</v>
      </c>
      <c r="AE812" s="19"/>
    </row>
    <row r="813" spans="1:31" hidden="1" x14ac:dyDescent="0.3">
      <c r="A813" s="1" t="s">
        <v>1680</v>
      </c>
      <c r="B813" s="2" t="s">
        <v>1681</v>
      </c>
      <c r="C813" s="3" t="s">
        <v>5553</v>
      </c>
      <c r="D813" s="2" t="s">
        <v>27</v>
      </c>
      <c r="E813" s="2" t="s">
        <v>43</v>
      </c>
      <c r="F813" s="2" t="s">
        <v>122</v>
      </c>
      <c r="G813" s="4">
        <v>45171.083333333336</v>
      </c>
      <c r="H813" s="4">
        <v>45778.083333333336</v>
      </c>
      <c r="I813" s="2" t="s">
        <v>1682</v>
      </c>
      <c r="J813" s="2" t="s">
        <v>30</v>
      </c>
      <c r="K813" s="2"/>
      <c r="L813" t="s">
        <v>57</v>
      </c>
      <c r="M813" s="2" t="s">
        <v>29</v>
      </c>
      <c r="N813" s="3" t="s">
        <v>8273</v>
      </c>
      <c r="O813" s="5">
        <v>0</v>
      </c>
      <c r="P813" s="5">
        <v>13166.34</v>
      </c>
      <c r="Q813" s="6">
        <v>2023</v>
      </c>
      <c r="R813" s="7">
        <v>2025</v>
      </c>
      <c r="T813" s="8">
        <v>2123</v>
      </c>
      <c r="U813" s="3" t="s">
        <v>10461</v>
      </c>
      <c r="V813" s="1" t="s">
        <v>33</v>
      </c>
      <c r="W813" s="1" t="s">
        <v>32</v>
      </c>
      <c r="X813" t="str">
        <f>VLOOKUP(Table_query__64[[#This Row],[Nr]],'MyTracker Export'!A:P,'MyTracker Export'!$P$1,FALSE)</f>
        <v>Finished</v>
      </c>
      <c r="Y813" t="str">
        <f>VLOOKUP(Table_query__64[[#This Row],[Nr]],'MyTracker Export'!A:Z,'MyTracker Export'!$Z$1,FALSE)</f>
        <v>Mohamed Fathy</v>
      </c>
      <c r="Z813" t="str">
        <f>VLOOKUP(Table_query__64[[#This Row],[Nr]],'MyTracker Export'!A:AA,'MyTracker Export'!$AA$1,FALSE)</f>
        <v>Wissem Bensaid</v>
      </c>
      <c r="AB813" s="19" t="str">
        <f>IF(Table_query__64[[#This Row],[Project status]]=Table_query__64[[#This Row],[Project Status Check]],"OK","NOK")</f>
        <v>OK</v>
      </c>
      <c r="AC813" s="19" t="str">
        <f>IF(Table_query__64[[#This Row],[PM]]=Table_query__64[[#This Row],[PM Check]],"OK","NOK")</f>
        <v>OK</v>
      </c>
      <c r="AD813" s="19" t="str">
        <f>IF(Table_query__64[[#This Row],[PP]]=Table_query__64[[#This Row],[Pilot Check]],"OK","NOK")</f>
        <v>OK</v>
      </c>
      <c r="AE813" s="19"/>
    </row>
    <row r="814" spans="1:31" hidden="1" x14ac:dyDescent="0.3">
      <c r="A814" s="1" t="s">
        <v>1683</v>
      </c>
      <c r="B814" s="2" t="s">
        <v>1684</v>
      </c>
      <c r="C814" s="3" t="s">
        <v>5554</v>
      </c>
      <c r="D814" s="2" t="s">
        <v>27</v>
      </c>
      <c r="E814" s="2" t="s">
        <v>104</v>
      </c>
      <c r="F814" s="2" t="s">
        <v>122</v>
      </c>
      <c r="G814" s="4">
        <v>45171.083333333336</v>
      </c>
      <c r="H814" s="4">
        <v>45778.083333333336</v>
      </c>
      <c r="I814" s="2" t="s">
        <v>1685</v>
      </c>
      <c r="J814" s="2" t="s">
        <v>30</v>
      </c>
      <c r="K814" s="2"/>
      <c r="L814" t="s">
        <v>57</v>
      </c>
      <c r="M814" s="2" t="s">
        <v>29</v>
      </c>
      <c r="N814" s="3" t="s">
        <v>8274</v>
      </c>
      <c r="O814" s="5">
        <v>0</v>
      </c>
      <c r="P814" s="5">
        <v>30420</v>
      </c>
      <c r="Q814" s="6">
        <v>2023</v>
      </c>
      <c r="R814" s="7">
        <v>2025</v>
      </c>
      <c r="T814" s="8">
        <v>2124</v>
      </c>
      <c r="U814" s="3" t="s">
        <v>10462</v>
      </c>
      <c r="V814" s="1" t="s">
        <v>33</v>
      </c>
      <c r="W814" s="1" t="s">
        <v>32</v>
      </c>
      <c r="X814" t="str">
        <f>VLOOKUP(Table_query__64[[#This Row],[Nr]],'MyTracker Export'!A:P,'MyTracker Export'!$P$1,FALSE)</f>
        <v>Finished</v>
      </c>
      <c r="Y814" t="e">
        <f>VLOOKUP(Table_query__64[[#This Row],[Nr]],'MyTracker Export'!A:Z,'MyTracker Export'!$Z$1,FALSE)</f>
        <v>#N/A</v>
      </c>
      <c r="Z814" t="str">
        <f>VLOOKUP(Table_query__64[[#This Row],[Nr]],'MyTracker Export'!A:AA,'MyTracker Export'!$AA$1,FALSE)</f>
        <v>Wissem Bensaid</v>
      </c>
      <c r="AB814" s="19" t="str">
        <f>IF(Table_query__64[[#This Row],[Project status]]=Table_query__64[[#This Row],[Project Status Check]],"OK","NOK")</f>
        <v>OK</v>
      </c>
      <c r="AC814" s="19" t="e">
        <f>IF(Table_query__64[[#This Row],[PM]]=Table_query__64[[#This Row],[PM Check]],"OK","NOK")</f>
        <v>#N/A</v>
      </c>
      <c r="AD814" s="19" t="str">
        <f>IF(Table_query__64[[#This Row],[PP]]=Table_query__64[[#This Row],[Pilot Check]],"OK","NOK")</f>
        <v>OK</v>
      </c>
      <c r="AE814" s="19"/>
    </row>
    <row r="815" spans="1:31" hidden="1" x14ac:dyDescent="0.3">
      <c r="A815" s="1" t="s">
        <v>1686</v>
      </c>
      <c r="B815" s="2" t="s">
        <v>1687</v>
      </c>
      <c r="C815" s="3" t="s">
        <v>5555</v>
      </c>
      <c r="D815" s="2" t="s">
        <v>27</v>
      </c>
      <c r="E815" s="2" t="s">
        <v>25</v>
      </c>
      <c r="F815" s="2" t="s">
        <v>122</v>
      </c>
      <c r="G815" s="4">
        <v>45171.083333333336</v>
      </c>
      <c r="H815" s="4">
        <v>45778.083333333336</v>
      </c>
      <c r="I815" s="2" t="s">
        <v>1638</v>
      </c>
      <c r="J815" s="2" t="s">
        <v>30</v>
      </c>
      <c r="K815" s="2"/>
      <c r="L815" t="s">
        <v>166</v>
      </c>
      <c r="M815" s="2" t="s">
        <v>29</v>
      </c>
      <c r="N815" s="3" t="s">
        <v>8275</v>
      </c>
      <c r="O815" s="5">
        <v>0</v>
      </c>
      <c r="P815" s="5">
        <v>1350</v>
      </c>
      <c r="Q815" s="6">
        <v>2023</v>
      </c>
      <c r="R815" s="7">
        <v>2025</v>
      </c>
      <c r="T815" s="8">
        <v>2122</v>
      </c>
      <c r="U815" s="3" t="s">
        <v>10463</v>
      </c>
      <c r="V815" s="1" t="s">
        <v>33</v>
      </c>
      <c r="W815" s="1" t="s">
        <v>32</v>
      </c>
      <c r="X815" t="str">
        <f>VLOOKUP(Table_query__64[[#This Row],[Nr]],'MyTracker Export'!A:P,'MyTracker Export'!$P$1,FALSE)</f>
        <v>Finished</v>
      </c>
      <c r="Y815" t="str">
        <f>VLOOKUP(Table_query__64[[#This Row],[Nr]],'MyTracker Export'!A:Z,'MyTracker Export'!$Z$1,FALSE)</f>
        <v>Kouloud Bouhaleb</v>
      </c>
      <c r="Z815" t="str">
        <f>VLOOKUP(Table_query__64[[#This Row],[Nr]],'MyTracker Export'!A:AA,'MyTracker Export'!$AA$1,FALSE)</f>
        <v>Wissem Bensaid</v>
      </c>
      <c r="AB815" s="19" t="str">
        <f>IF(Table_query__64[[#This Row],[Project status]]=Table_query__64[[#This Row],[Project Status Check]],"OK","NOK")</f>
        <v>OK</v>
      </c>
      <c r="AC815" s="19" t="str">
        <f>IF(Table_query__64[[#This Row],[PM]]=Table_query__64[[#This Row],[PM Check]],"OK","NOK")</f>
        <v>OK</v>
      </c>
      <c r="AD815" s="19" t="str">
        <f>IF(Table_query__64[[#This Row],[PP]]=Table_query__64[[#This Row],[Pilot Check]],"OK","NOK")</f>
        <v>OK</v>
      </c>
      <c r="AE815" s="19"/>
    </row>
    <row r="816" spans="1:31" hidden="1" x14ac:dyDescent="0.3">
      <c r="A816" s="1" t="s">
        <v>1688</v>
      </c>
      <c r="B816" s="2" t="s">
        <v>334</v>
      </c>
      <c r="C816" s="3" t="s">
        <v>5556</v>
      </c>
      <c r="D816" s="2" t="s">
        <v>38</v>
      </c>
      <c r="E816" s="2" t="s">
        <v>82</v>
      </c>
      <c r="F816" s="2" t="s">
        <v>122</v>
      </c>
      <c r="G816" s="4">
        <v>45170.083333333336</v>
      </c>
      <c r="H816" s="4">
        <v>45230.041666666664</v>
      </c>
      <c r="I816" s="2" t="s">
        <v>136</v>
      </c>
      <c r="J816" s="2" t="s">
        <v>335</v>
      </c>
      <c r="K816" s="2" t="s">
        <v>131</v>
      </c>
      <c r="L816" t="s">
        <v>621</v>
      </c>
      <c r="M816" s="2" t="s">
        <v>29</v>
      </c>
      <c r="N816" s="3" t="s">
        <v>8276</v>
      </c>
      <c r="O816" s="5">
        <v>1</v>
      </c>
      <c r="P816" s="5">
        <v>8248</v>
      </c>
      <c r="Q816" s="6">
        <v>2023</v>
      </c>
      <c r="R816" s="7">
        <v>2023</v>
      </c>
      <c r="T816" s="8">
        <v>2121</v>
      </c>
      <c r="U816" s="3" t="s">
        <v>10464</v>
      </c>
      <c r="V816" s="1" t="s">
        <v>33</v>
      </c>
      <c r="W816" s="1" t="s">
        <v>32</v>
      </c>
      <c r="X816" t="str">
        <f>VLOOKUP(Table_query__64[[#This Row],[Nr]],'MyTracker Export'!A:P,'MyTracker Export'!$P$1,FALSE)</f>
        <v>Finished</v>
      </c>
      <c r="Y816" t="str">
        <f>VLOOKUP(Table_query__64[[#This Row],[Nr]],'MyTracker Export'!A:Z,'MyTracker Export'!$Z$1,FALSE)</f>
        <v>Jurgen Van Den Driessche</v>
      </c>
      <c r="Z816" t="str">
        <f>VLOOKUP(Table_query__64[[#This Row],[Nr]],'MyTracker Export'!A:AA,'MyTracker Export'!$AA$1,FALSE)</f>
        <v>William Beyst</v>
      </c>
      <c r="AB816" s="19" t="str">
        <f>IF(Table_query__64[[#This Row],[Project status]]=Table_query__64[[#This Row],[Project Status Check]],"OK","NOK")</f>
        <v>OK</v>
      </c>
      <c r="AC816" s="19" t="str">
        <f>IF(Table_query__64[[#This Row],[PM]]=Table_query__64[[#This Row],[PM Check]],"OK","NOK")</f>
        <v>OK</v>
      </c>
      <c r="AD816" s="19" t="str">
        <f>IF(Table_query__64[[#This Row],[PP]]=Table_query__64[[#This Row],[Pilot Check]],"OK","NOK")</f>
        <v>OK</v>
      </c>
      <c r="AE816" s="19"/>
    </row>
    <row r="817" spans="1:31" hidden="1" x14ac:dyDescent="0.3">
      <c r="A817" s="1" t="s">
        <v>1689</v>
      </c>
      <c r="B817" s="2" t="s">
        <v>1226</v>
      </c>
      <c r="C817" s="3" t="s">
        <v>5557</v>
      </c>
      <c r="D817" s="2" t="s">
        <v>58</v>
      </c>
      <c r="E817" s="2" t="s">
        <v>36</v>
      </c>
      <c r="F817" s="2" t="s">
        <v>122</v>
      </c>
      <c r="G817" s="4">
        <v>45169.083333333336</v>
      </c>
      <c r="H817" s="4">
        <v>45291.041666666664</v>
      </c>
      <c r="I817" s="2" t="s">
        <v>1138</v>
      </c>
      <c r="J817" s="2" t="s">
        <v>1138</v>
      </c>
      <c r="K817" s="2"/>
      <c r="L817" t="s">
        <v>44</v>
      </c>
      <c r="M817" s="2" t="s">
        <v>29</v>
      </c>
      <c r="N817" s="3" t="s">
        <v>8277</v>
      </c>
      <c r="O817" s="5">
        <v>0.5</v>
      </c>
      <c r="P817" s="5">
        <v>22275</v>
      </c>
      <c r="Q817" s="6">
        <v>2023</v>
      </c>
      <c r="R817" s="7">
        <v>2023</v>
      </c>
      <c r="T817" s="8">
        <v>2120</v>
      </c>
      <c r="U817" s="3" t="s">
        <v>10465</v>
      </c>
      <c r="V817" s="1" t="s">
        <v>33</v>
      </c>
      <c r="W817" s="1" t="s">
        <v>32</v>
      </c>
      <c r="X817" t="str">
        <f>VLOOKUP(Table_query__64[[#This Row],[Nr]],'MyTracker Export'!A:P,'MyTracker Export'!$P$1,FALSE)</f>
        <v>Finished</v>
      </c>
      <c r="Y817" t="e">
        <f>VLOOKUP(Table_query__64[[#This Row],[Nr]],'MyTracker Export'!A:Z,'MyTracker Export'!$Z$1,FALSE)</f>
        <v>#N/A</v>
      </c>
      <c r="Z817" t="e">
        <f>VLOOKUP(Table_query__64[[#This Row],[Nr]],'MyTracker Export'!A:AA,'MyTracker Export'!$AA$1,FALSE)</f>
        <v>#N/A</v>
      </c>
      <c r="AB817" s="19" t="str">
        <f>IF(Table_query__64[[#This Row],[Project status]]=Table_query__64[[#This Row],[Project Status Check]],"OK","NOK")</f>
        <v>OK</v>
      </c>
      <c r="AC817" s="19" t="e">
        <f>IF(Table_query__64[[#This Row],[PM]]=Table_query__64[[#This Row],[PM Check]],"OK","NOK")</f>
        <v>#N/A</v>
      </c>
      <c r="AD817" s="19" t="e">
        <f>IF(Table_query__64[[#This Row],[PP]]=Table_query__64[[#This Row],[Pilot Check]],"OK","NOK")</f>
        <v>#N/A</v>
      </c>
      <c r="AE817" s="19"/>
    </row>
    <row r="818" spans="1:31" hidden="1" x14ac:dyDescent="0.3">
      <c r="A818" s="1" t="s">
        <v>1690</v>
      </c>
      <c r="B818" s="2" t="s">
        <v>74</v>
      </c>
      <c r="C818" s="3" t="s">
        <v>5558</v>
      </c>
      <c r="D818" s="2" t="s">
        <v>38</v>
      </c>
      <c r="E818" s="2" t="s">
        <v>75</v>
      </c>
      <c r="F818" s="2" t="s">
        <v>122</v>
      </c>
      <c r="G818" s="4">
        <v>45168.083333333336</v>
      </c>
      <c r="H818" s="4">
        <v>45443.083333333336</v>
      </c>
      <c r="I818" s="2" t="s">
        <v>1691</v>
      </c>
      <c r="J818" s="2" t="s">
        <v>308</v>
      </c>
      <c r="K818" s="2" t="s">
        <v>115</v>
      </c>
      <c r="L818" t="s">
        <v>144</v>
      </c>
      <c r="M818" s="2" t="s">
        <v>29</v>
      </c>
      <c r="N818" s="3" t="s">
        <v>8278</v>
      </c>
      <c r="O818" s="5">
        <v>1.8</v>
      </c>
      <c r="P818" s="5">
        <v>247549.5</v>
      </c>
      <c r="Q818" s="6">
        <v>2023</v>
      </c>
      <c r="R818" s="7">
        <v>2024</v>
      </c>
      <c r="T818" s="8">
        <v>2119</v>
      </c>
      <c r="U818" s="3" t="s">
        <v>10466</v>
      </c>
      <c r="V818" s="1" t="s">
        <v>33</v>
      </c>
      <c r="W818" s="1" t="s">
        <v>32</v>
      </c>
      <c r="X818" t="str">
        <f>VLOOKUP(Table_query__64[[#This Row],[Nr]],'MyTracker Export'!A:P,'MyTracker Export'!$P$1,FALSE)</f>
        <v>Finished</v>
      </c>
      <c r="Y818" t="e">
        <f>VLOOKUP(Table_query__64[[#This Row],[Nr]],'MyTracker Export'!A:Z,'MyTracker Export'!$Z$1,FALSE)</f>
        <v>#N/A</v>
      </c>
      <c r="Z818" t="str">
        <f>VLOOKUP(Table_query__64[[#This Row],[Nr]],'MyTracker Export'!A:AA,'MyTracker Export'!$AA$1,FALSE)</f>
        <v>Nicolas Dubois</v>
      </c>
      <c r="AB818" s="19" t="str">
        <f>IF(Table_query__64[[#This Row],[Project status]]=Table_query__64[[#This Row],[Project Status Check]],"OK","NOK")</f>
        <v>OK</v>
      </c>
      <c r="AC818" s="19" t="e">
        <f>IF(Table_query__64[[#This Row],[PM]]=Table_query__64[[#This Row],[PM Check]],"OK","NOK")</f>
        <v>#N/A</v>
      </c>
      <c r="AD818" s="19" t="str">
        <f>IF(Table_query__64[[#This Row],[PP]]=Table_query__64[[#This Row],[Pilot Check]],"OK","NOK")</f>
        <v>OK</v>
      </c>
      <c r="AE818" s="19"/>
    </row>
    <row r="819" spans="1:31" hidden="1" x14ac:dyDescent="0.3">
      <c r="A819" s="1" t="s">
        <v>1692</v>
      </c>
      <c r="B819" s="2" t="s">
        <v>371</v>
      </c>
      <c r="C819" s="3" t="s">
        <v>5559</v>
      </c>
      <c r="D819" s="2" t="s">
        <v>27</v>
      </c>
      <c r="E819" s="2" t="s">
        <v>25</v>
      </c>
      <c r="F819" s="2" t="s">
        <v>122</v>
      </c>
      <c r="G819" s="4">
        <v>45168.083333333336</v>
      </c>
      <c r="H819" s="4">
        <v>45778.083333333336</v>
      </c>
      <c r="I819" s="2" t="s">
        <v>491</v>
      </c>
      <c r="J819" s="2" t="s">
        <v>30</v>
      </c>
      <c r="K819" s="2"/>
      <c r="L819" t="s">
        <v>259</v>
      </c>
      <c r="M819" s="2" t="s">
        <v>29</v>
      </c>
      <c r="N819" s="3" t="s">
        <v>8279</v>
      </c>
      <c r="O819" s="5">
        <v>0</v>
      </c>
      <c r="P819" s="5">
        <v>2999.67</v>
      </c>
      <c r="Q819" s="6">
        <v>2023</v>
      </c>
      <c r="R819" s="7">
        <v>2025</v>
      </c>
      <c r="T819" s="8">
        <v>2118</v>
      </c>
      <c r="U819" s="3" t="s">
        <v>10467</v>
      </c>
      <c r="V819" s="1" t="s">
        <v>33</v>
      </c>
      <c r="W819" s="1" t="s">
        <v>32</v>
      </c>
      <c r="X819" t="str">
        <f>VLOOKUP(Table_query__64[[#This Row],[Nr]],'MyTracker Export'!A:P,'MyTracker Export'!$P$1,FALSE)</f>
        <v>Finished</v>
      </c>
      <c r="Y819" t="str">
        <f>VLOOKUP(Table_query__64[[#This Row],[Nr]],'MyTracker Export'!A:Z,'MyTracker Export'!$Z$1,FALSE)</f>
        <v>Habib Kharrat</v>
      </c>
      <c r="Z819" t="str">
        <f>VLOOKUP(Table_query__64[[#This Row],[Nr]],'MyTracker Export'!A:AA,'MyTracker Export'!$AA$1,FALSE)</f>
        <v>Wissem Bensaid</v>
      </c>
      <c r="AB819" s="19" t="str">
        <f>IF(Table_query__64[[#This Row],[Project status]]=Table_query__64[[#This Row],[Project Status Check]],"OK","NOK")</f>
        <v>OK</v>
      </c>
      <c r="AC819" s="19" t="str">
        <f>IF(Table_query__64[[#This Row],[PM]]=Table_query__64[[#This Row],[PM Check]],"OK","NOK")</f>
        <v>OK</v>
      </c>
      <c r="AD819" s="19" t="str">
        <f>IF(Table_query__64[[#This Row],[PP]]=Table_query__64[[#This Row],[Pilot Check]],"OK","NOK")</f>
        <v>OK</v>
      </c>
      <c r="AE819" s="19"/>
    </row>
    <row r="820" spans="1:31" hidden="1" x14ac:dyDescent="0.3">
      <c r="A820" s="1" t="s">
        <v>1693</v>
      </c>
      <c r="B820" s="2" t="s">
        <v>371</v>
      </c>
      <c r="C820" s="3" t="s">
        <v>5560</v>
      </c>
      <c r="D820" s="2" t="s">
        <v>27</v>
      </c>
      <c r="E820" s="2" t="s">
        <v>25</v>
      </c>
      <c r="F820" s="2" t="s">
        <v>122</v>
      </c>
      <c r="G820" s="4">
        <v>45168.083333333336</v>
      </c>
      <c r="H820" s="4">
        <v>45778.083333333336</v>
      </c>
      <c r="I820" s="2" t="s">
        <v>1094</v>
      </c>
      <c r="J820" s="2" t="s">
        <v>30</v>
      </c>
      <c r="K820" s="2"/>
      <c r="L820" t="s">
        <v>37</v>
      </c>
      <c r="M820" s="2" t="s">
        <v>29</v>
      </c>
      <c r="N820" s="3" t="s">
        <v>8280</v>
      </c>
      <c r="O820" s="5">
        <v>0</v>
      </c>
      <c r="P820" s="5">
        <v>899.7</v>
      </c>
      <c r="Q820" s="6">
        <v>2023</v>
      </c>
      <c r="R820" s="7">
        <v>2025</v>
      </c>
      <c r="T820" s="8">
        <v>2117</v>
      </c>
      <c r="U820" s="3" t="s">
        <v>10468</v>
      </c>
      <c r="V820" s="1" t="s">
        <v>33</v>
      </c>
      <c r="W820" s="1" t="s">
        <v>32</v>
      </c>
      <c r="X820" t="str">
        <f>VLOOKUP(Table_query__64[[#This Row],[Nr]],'MyTracker Export'!A:P,'MyTracker Export'!$P$1,FALSE)</f>
        <v>Finished</v>
      </c>
      <c r="Y820" t="str">
        <f>VLOOKUP(Table_query__64[[#This Row],[Nr]],'MyTracker Export'!A:Z,'MyTracker Export'!$Z$1,FALSE)</f>
        <v>Ahmed Kallel</v>
      </c>
      <c r="Z820" t="str">
        <f>VLOOKUP(Table_query__64[[#This Row],[Nr]],'MyTracker Export'!A:AA,'MyTracker Export'!$AA$1,FALSE)</f>
        <v>Wissem Bensaid</v>
      </c>
      <c r="AB820" s="19" t="str">
        <f>IF(Table_query__64[[#This Row],[Project status]]=Table_query__64[[#This Row],[Project Status Check]],"OK","NOK")</f>
        <v>OK</v>
      </c>
      <c r="AC820" s="19" t="str">
        <f>IF(Table_query__64[[#This Row],[PM]]=Table_query__64[[#This Row],[PM Check]],"OK","NOK")</f>
        <v>OK</v>
      </c>
      <c r="AD820" s="19" t="str">
        <f>IF(Table_query__64[[#This Row],[PP]]=Table_query__64[[#This Row],[Pilot Check]],"OK","NOK")</f>
        <v>OK</v>
      </c>
      <c r="AE820" s="19"/>
    </row>
    <row r="821" spans="1:31" hidden="1" x14ac:dyDescent="0.3">
      <c r="A821" s="1" t="s">
        <v>1694</v>
      </c>
      <c r="B821" s="2" t="s">
        <v>1695</v>
      </c>
      <c r="C821" s="3" t="s">
        <v>5561</v>
      </c>
      <c r="D821" s="2" t="s">
        <v>45</v>
      </c>
      <c r="E821" s="2" t="s">
        <v>43</v>
      </c>
      <c r="F821" s="2" t="s">
        <v>122</v>
      </c>
      <c r="G821" s="4">
        <v>45166.083333333336</v>
      </c>
      <c r="H821" s="4">
        <v>45443.083333333336</v>
      </c>
      <c r="I821" s="2" t="s">
        <v>422</v>
      </c>
      <c r="J821" s="2" t="s">
        <v>243</v>
      </c>
      <c r="K821" s="2"/>
      <c r="L821" t="s">
        <v>44</v>
      </c>
      <c r="M821" s="2" t="s">
        <v>29</v>
      </c>
      <c r="N821" s="3" t="s">
        <v>8281</v>
      </c>
      <c r="O821" s="5">
        <v>0</v>
      </c>
      <c r="P821" s="5">
        <v>15900.9</v>
      </c>
      <c r="Q821" s="6">
        <v>2023</v>
      </c>
      <c r="R821" s="7">
        <v>2024</v>
      </c>
      <c r="T821" s="8">
        <v>2115</v>
      </c>
      <c r="U821" s="3" t="s">
        <v>10469</v>
      </c>
      <c r="V821" s="1" t="s">
        <v>33</v>
      </c>
      <c r="W821" s="1" t="s">
        <v>32</v>
      </c>
      <c r="X821" t="str">
        <f>VLOOKUP(Table_query__64[[#This Row],[Nr]],'MyTracker Export'!A:P,'MyTracker Export'!$P$1,FALSE)</f>
        <v>Finished</v>
      </c>
      <c r="Y821" t="str">
        <f>VLOOKUP(Table_query__64[[#This Row],[Nr]],'MyTracker Export'!A:Z,'MyTracker Export'!$Z$1,FALSE)</f>
        <v>Javier Torrego Pérez</v>
      </c>
      <c r="Z821" t="str">
        <f>VLOOKUP(Table_query__64[[#This Row],[Nr]],'MyTracker Export'!A:AA,'MyTracker Export'!$AA$1,FALSE)</f>
        <v>Cristina Rubio Rodríguez</v>
      </c>
      <c r="AB821" s="19" t="str">
        <f>IF(Table_query__64[[#This Row],[Project status]]=Table_query__64[[#This Row],[Project Status Check]],"OK","NOK")</f>
        <v>OK</v>
      </c>
      <c r="AC821" s="19" t="str">
        <f>IF(Table_query__64[[#This Row],[PM]]=Table_query__64[[#This Row],[PM Check]],"OK","NOK")</f>
        <v>NOK</v>
      </c>
      <c r="AD821" s="19" t="str">
        <f>IF(Table_query__64[[#This Row],[PP]]=Table_query__64[[#This Row],[Pilot Check]],"OK","NOK")</f>
        <v>OK</v>
      </c>
      <c r="AE821" s="19"/>
    </row>
    <row r="822" spans="1:31" hidden="1" x14ac:dyDescent="0.3">
      <c r="A822" s="1" t="s">
        <v>1696</v>
      </c>
      <c r="B822" s="2" t="s">
        <v>1697</v>
      </c>
      <c r="C822" s="3" t="s">
        <v>5562</v>
      </c>
      <c r="D822" s="2" t="s">
        <v>27</v>
      </c>
      <c r="E822" s="2" t="s">
        <v>43</v>
      </c>
      <c r="F822" s="2" t="s">
        <v>122</v>
      </c>
      <c r="G822" s="4">
        <v>45166.083333333336</v>
      </c>
      <c r="H822" s="4">
        <v>45778.083333333336</v>
      </c>
      <c r="I822" s="2" t="s">
        <v>1698</v>
      </c>
      <c r="J822" s="2" t="s">
        <v>30</v>
      </c>
      <c r="K822" s="2"/>
      <c r="L822" t="s">
        <v>57</v>
      </c>
      <c r="M822" s="2" t="s">
        <v>29</v>
      </c>
      <c r="N822" s="3" t="s">
        <v>8282</v>
      </c>
      <c r="O822" s="5">
        <v>0</v>
      </c>
      <c r="P822" s="5">
        <v>7877.81</v>
      </c>
      <c r="Q822" s="6">
        <v>2023</v>
      </c>
      <c r="R822" s="7">
        <v>2025</v>
      </c>
      <c r="T822" s="8">
        <v>2114</v>
      </c>
      <c r="U822" s="3" t="s">
        <v>10470</v>
      </c>
      <c r="V822" s="1" t="s">
        <v>33</v>
      </c>
      <c r="W822" s="1" t="s">
        <v>32</v>
      </c>
      <c r="X822" t="str">
        <f>VLOOKUP(Table_query__64[[#This Row],[Nr]],'MyTracker Export'!A:P,'MyTracker Export'!$P$1,FALSE)</f>
        <v>Finished</v>
      </c>
      <c r="Y822" t="str">
        <f>VLOOKUP(Table_query__64[[#This Row],[Nr]],'MyTracker Export'!A:Z,'MyTracker Export'!$Z$1,FALSE)</f>
        <v>Naim CHTOUROU</v>
      </c>
      <c r="Z822" t="str">
        <f>VLOOKUP(Table_query__64[[#This Row],[Nr]],'MyTracker Export'!A:AA,'MyTracker Export'!$AA$1,FALSE)</f>
        <v>Wissem Bensaid</v>
      </c>
      <c r="AB822" s="19" t="str">
        <f>IF(Table_query__64[[#This Row],[Project status]]=Table_query__64[[#This Row],[Project Status Check]],"OK","NOK")</f>
        <v>OK</v>
      </c>
      <c r="AC822" s="19" t="str">
        <f>IF(Table_query__64[[#This Row],[PM]]=Table_query__64[[#This Row],[PM Check]],"OK","NOK")</f>
        <v>OK</v>
      </c>
      <c r="AD822" s="19" t="str">
        <f>IF(Table_query__64[[#This Row],[PP]]=Table_query__64[[#This Row],[Pilot Check]],"OK","NOK")</f>
        <v>OK</v>
      </c>
      <c r="AE822" s="19"/>
    </row>
    <row r="823" spans="1:31" hidden="1" x14ac:dyDescent="0.3">
      <c r="A823" s="1" t="s">
        <v>1699</v>
      </c>
      <c r="B823" s="2" t="s">
        <v>1700</v>
      </c>
      <c r="C823" s="3" t="s">
        <v>5563</v>
      </c>
      <c r="D823" s="2" t="s">
        <v>53</v>
      </c>
      <c r="E823" s="2" t="s">
        <v>75</v>
      </c>
      <c r="F823" s="2" t="s">
        <v>122</v>
      </c>
      <c r="G823" s="4">
        <v>45162.083333333336</v>
      </c>
      <c r="H823" s="4">
        <v>45504.083333333336</v>
      </c>
      <c r="I823" s="2" t="s">
        <v>109</v>
      </c>
      <c r="J823" s="2" t="s">
        <v>308</v>
      </c>
      <c r="K823" s="2" t="s">
        <v>67</v>
      </c>
      <c r="L823" t="s">
        <v>144</v>
      </c>
      <c r="M823" s="2" t="s">
        <v>59</v>
      </c>
      <c r="N823" s="3" t="s">
        <v>8283</v>
      </c>
      <c r="O823" s="5">
        <v>0.15</v>
      </c>
      <c r="P823" s="5">
        <v>97432.28</v>
      </c>
      <c r="Q823" s="6">
        <v>2023</v>
      </c>
      <c r="R823" s="7">
        <v>2024</v>
      </c>
      <c r="T823" s="8">
        <v>2113</v>
      </c>
      <c r="U823" s="3" t="s">
        <v>10471</v>
      </c>
      <c r="V823" s="1" t="s">
        <v>33</v>
      </c>
      <c r="W823" s="1" t="s">
        <v>32</v>
      </c>
      <c r="X823" t="str">
        <f>VLOOKUP(Table_query__64[[#This Row],[Nr]],'MyTracker Export'!A:P,'MyTracker Export'!$P$1,FALSE)</f>
        <v>Finished</v>
      </c>
      <c r="Y823" t="str">
        <f>VLOOKUP(Table_query__64[[#This Row],[Nr]],'MyTracker Export'!A:Z,'MyTracker Export'!$Z$1,FALSE)</f>
        <v>Jan Beske</v>
      </c>
      <c r="Z823" t="str">
        <f>VLOOKUP(Table_query__64[[#This Row],[Nr]],'MyTracker Export'!A:AA,'MyTracker Export'!$AA$1,FALSE)</f>
        <v>Nicolas Dubois</v>
      </c>
      <c r="AB823" s="19" t="str">
        <f>IF(Table_query__64[[#This Row],[Project status]]=Table_query__64[[#This Row],[Project Status Check]],"OK","NOK")</f>
        <v>OK</v>
      </c>
      <c r="AC823" s="19" t="str">
        <f>IF(Table_query__64[[#This Row],[PM]]=Table_query__64[[#This Row],[PM Check]],"OK","NOK")</f>
        <v>OK</v>
      </c>
      <c r="AD823" s="19" t="str">
        <f>IF(Table_query__64[[#This Row],[PP]]=Table_query__64[[#This Row],[Pilot Check]],"OK","NOK")</f>
        <v>OK</v>
      </c>
      <c r="AE823" s="19"/>
    </row>
    <row r="824" spans="1:31" hidden="1" x14ac:dyDescent="0.3">
      <c r="A824" s="1" t="s">
        <v>1701</v>
      </c>
      <c r="B824" s="2" t="s">
        <v>508</v>
      </c>
      <c r="C824" s="3" t="s">
        <v>5564</v>
      </c>
      <c r="D824" s="2" t="s">
        <v>27</v>
      </c>
      <c r="E824" s="2" t="s">
        <v>25</v>
      </c>
      <c r="F824" s="2" t="s">
        <v>122</v>
      </c>
      <c r="G824" s="4">
        <v>45160.083333333336</v>
      </c>
      <c r="H824" s="4">
        <v>45778.083333333336</v>
      </c>
      <c r="I824" s="2" t="s">
        <v>1094</v>
      </c>
      <c r="J824" s="2" t="s">
        <v>30</v>
      </c>
      <c r="K824" s="2"/>
      <c r="L824" t="s">
        <v>57</v>
      </c>
      <c r="M824" s="2" t="s">
        <v>29</v>
      </c>
      <c r="N824" s="3" t="s">
        <v>8284</v>
      </c>
      <c r="O824" s="5">
        <v>0</v>
      </c>
      <c r="P824" s="5">
        <v>2900</v>
      </c>
      <c r="Q824" s="6">
        <v>2023</v>
      </c>
      <c r="R824" s="7">
        <v>2025</v>
      </c>
      <c r="T824" s="8">
        <v>2109</v>
      </c>
      <c r="U824" s="3" t="s">
        <v>10472</v>
      </c>
      <c r="V824" s="1" t="s">
        <v>33</v>
      </c>
      <c r="W824" s="1" t="s">
        <v>32</v>
      </c>
      <c r="X824" t="str">
        <f>VLOOKUP(Table_query__64[[#This Row],[Nr]],'MyTracker Export'!A:P,'MyTracker Export'!$P$1,FALSE)</f>
        <v>Finished</v>
      </c>
      <c r="Y824" t="str">
        <f>VLOOKUP(Table_query__64[[#This Row],[Nr]],'MyTracker Export'!A:Z,'MyTracker Export'!$Z$1,FALSE)</f>
        <v>Ahmed Kallel</v>
      </c>
      <c r="Z824" t="str">
        <f>VLOOKUP(Table_query__64[[#This Row],[Nr]],'MyTracker Export'!A:AA,'MyTracker Export'!$AA$1,FALSE)</f>
        <v>Wissem Bensaid</v>
      </c>
      <c r="AB824" s="19" t="str">
        <f>IF(Table_query__64[[#This Row],[Project status]]=Table_query__64[[#This Row],[Project Status Check]],"OK","NOK")</f>
        <v>OK</v>
      </c>
      <c r="AC824" s="19" t="str">
        <f>IF(Table_query__64[[#This Row],[PM]]=Table_query__64[[#This Row],[PM Check]],"OK","NOK")</f>
        <v>OK</v>
      </c>
      <c r="AD824" s="19" t="str">
        <f>IF(Table_query__64[[#This Row],[PP]]=Table_query__64[[#This Row],[Pilot Check]],"OK","NOK")</f>
        <v>OK</v>
      </c>
      <c r="AE824" s="19"/>
    </row>
    <row r="825" spans="1:31" hidden="1" x14ac:dyDescent="0.3">
      <c r="A825" s="1" t="s">
        <v>1702</v>
      </c>
      <c r="B825" s="2" t="s">
        <v>1677</v>
      </c>
      <c r="C825" s="3" t="s">
        <v>5565</v>
      </c>
      <c r="D825" s="2" t="s">
        <v>53</v>
      </c>
      <c r="E825" s="2" t="s">
        <v>36</v>
      </c>
      <c r="F825" s="2" t="s">
        <v>122</v>
      </c>
      <c r="G825" s="4">
        <v>45160.083333333336</v>
      </c>
      <c r="H825" s="4">
        <v>45291.041666666664</v>
      </c>
      <c r="I825" s="2" t="s">
        <v>274</v>
      </c>
      <c r="J825" s="2" t="s">
        <v>320</v>
      </c>
      <c r="K825" s="2" t="s">
        <v>141</v>
      </c>
      <c r="L825" t="s">
        <v>1160</v>
      </c>
      <c r="M825" s="2" t="s">
        <v>29</v>
      </c>
      <c r="N825" s="3" t="s">
        <v>8285</v>
      </c>
      <c r="O825" s="5">
        <v>136</v>
      </c>
      <c r="P825" s="5">
        <v>58192</v>
      </c>
      <c r="Q825" s="6">
        <v>2023</v>
      </c>
      <c r="R825" s="7">
        <v>2023</v>
      </c>
      <c r="T825" s="8">
        <v>2107</v>
      </c>
      <c r="U825" s="3" t="s">
        <v>10473</v>
      </c>
      <c r="V825" s="1" t="s">
        <v>33</v>
      </c>
      <c r="W825" s="1" t="s">
        <v>32</v>
      </c>
      <c r="X825" t="str">
        <f>VLOOKUP(Table_query__64[[#This Row],[Nr]],'MyTracker Export'!A:P,'MyTracker Export'!$P$1,FALSE)</f>
        <v>Finished</v>
      </c>
      <c r="Y825" t="str">
        <f>VLOOKUP(Table_query__64[[#This Row],[Nr]],'MyTracker Export'!A:Z,'MyTracker Export'!$Z$1,FALSE)</f>
        <v>Adrien Ongenae</v>
      </c>
      <c r="Z825" t="str">
        <f>VLOOKUP(Table_query__64[[#This Row],[Nr]],'MyTracker Export'!A:AA,'MyTracker Export'!$AA$1,FALSE)</f>
        <v>Marcos Delgado Lopez</v>
      </c>
      <c r="AB825" s="19" t="str">
        <f>IF(Table_query__64[[#This Row],[Project status]]=Table_query__64[[#This Row],[Project Status Check]],"OK","NOK")</f>
        <v>OK</v>
      </c>
      <c r="AC825" s="19" t="str">
        <f>IF(Table_query__64[[#This Row],[PM]]=Table_query__64[[#This Row],[PM Check]],"OK","NOK")</f>
        <v>OK</v>
      </c>
      <c r="AD825" s="19" t="str">
        <f>IF(Table_query__64[[#This Row],[PP]]=Table_query__64[[#This Row],[Pilot Check]],"OK","NOK")</f>
        <v>NOK</v>
      </c>
      <c r="AE825" s="19"/>
    </row>
    <row r="826" spans="1:31" hidden="1" x14ac:dyDescent="0.3">
      <c r="A826" s="1" t="s">
        <v>1703</v>
      </c>
      <c r="B826" s="2" t="s">
        <v>532</v>
      </c>
      <c r="C826" s="3" t="s">
        <v>5566</v>
      </c>
      <c r="D826" s="2" t="s">
        <v>84</v>
      </c>
      <c r="E826" s="2" t="s">
        <v>36</v>
      </c>
      <c r="F826" s="2" t="s">
        <v>122</v>
      </c>
      <c r="G826" s="4">
        <v>45156.083333333336</v>
      </c>
      <c r="H826" s="4">
        <v>45346.041666666664</v>
      </c>
      <c r="I826" s="2" t="s">
        <v>234</v>
      </c>
      <c r="J826" s="2" t="s">
        <v>289</v>
      </c>
      <c r="K826" s="2"/>
      <c r="L826" t="s">
        <v>1368</v>
      </c>
      <c r="M826" s="2" t="s">
        <v>29</v>
      </c>
      <c r="N826" s="3" t="s">
        <v>8286</v>
      </c>
      <c r="O826" s="5">
        <v>25</v>
      </c>
      <c r="P826" s="5">
        <v>69475.16</v>
      </c>
      <c r="Q826" s="6">
        <v>2023</v>
      </c>
      <c r="R826" s="7">
        <v>2024</v>
      </c>
      <c r="T826" s="8">
        <v>2092</v>
      </c>
      <c r="U826" s="3" t="s">
        <v>10474</v>
      </c>
      <c r="V826" s="1" t="s">
        <v>33</v>
      </c>
      <c r="W826" s="1" t="s">
        <v>32</v>
      </c>
      <c r="X826" t="str">
        <f>VLOOKUP(Table_query__64[[#This Row],[Nr]],'MyTracker Export'!A:P,'MyTracker Export'!$P$1,FALSE)</f>
        <v>Finished</v>
      </c>
      <c r="Y826" t="str">
        <f>VLOOKUP(Table_query__64[[#This Row],[Nr]],'MyTracker Export'!A:Z,'MyTracker Export'!$Z$1,FALSE)</f>
        <v>Mark Sensenig</v>
      </c>
      <c r="Z826" t="str">
        <f>VLOOKUP(Table_query__64[[#This Row],[Nr]],'MyTracker Export'!A:AA,'MyTracker Export'!$AA$1,FALSE)</f>
        <v>Mac Olean</v>
      </c>
      <c r="AB826" s="19" t="str">
        <f>IF(Table_query__64[[#This Row],[Project status]]=Table_query__64[[#This Row],[Project Status Check]],"OK","NOK")</f>
        <v>OK</v>
      </c>
      <c r="AC826" s="19" t="str">
        <f>IF(Table_query__64[[#This Row],[PM]]=Table_query__64[[#This Row],[PM Check]],"OK","NOK")</f>
        <v>OK</v>
      </c>
      <c r="AD826" s="19" t="str">
        <f>IF(Table_query__64[[#This Row],[PP]]=Table_query__64[[#This Row],[Pilot Check]],"OK","NOK")</f>
        <v>OK</v>
      </c>
      <c r="AE826" s="19"/>
    </row>
    <row r="827" spans="1:31" x14ac:dyDescent="0.3">
      <c r="A827" s="1" t="s">
        <v>1704</v>
      </c>
      <c r="B827" s="2" t="s">
        <v>1705</v>
      </c>
      <c r="C827" s="3" t="s">
        <v>5567</v>
      </c>
      <c r="D827" s="2" t="s">
        <v>27</v>
      </c>
      <c r="E827" s="2" t="s">
        <v>25</v>
      </c>
      <c r="F827" s="2" t="s">
        <v>28</v>
      </c>
      <c r="G827" s="4">
        <v>45143</v>
      </c>
      <c r="H827" s="4"/>
      <c r="I827" s="2" t="s">
        <v>559</v>
      </c>
      <c r="J827" s="2" t="s">
        <v>30</v>
      </c>
      <c r="K827" s="2"/>
      <c r="L827" t="s">
        <v>83</v>
      </c>
      <c r="M827" s="2" t="s">
        <v>29</v>
      </c>
      <c r="N827" s="3" t="s">
        <v>8287</v>
      </c>
      <c r="O827" s="5">
        <v>0</v>
      </c>
      <c r="P827" s="5">
        <v>5302.37</v>
      </c>
      <c r="Q827" s="6">
        <v>2023</v>
      </c>
      <c r="R827" s="7" t="s">
        <v>31</v>
      </c>
      <c r="T827" s="8">
        <v>2088</v>
      </c>
      <c r="U827" s="3" t="s">
        <v>10475</v>
      </c>
      <c r="V827" s="1" t="s">
        <v>33</v>
      </c>
      <c r="W827" s="1" t="s">
        <v>32</v>
      </c>
      <c r="X827" t="str">
        <f>VLOOKUP(Table_query__64[[#This Row],[Nr]],'MyTracker Export'!A:P,'MyTracker Export'!$P$1,FALSE)</f>
        <v>Finished</v>
      </c>
      <c r="Y827" t="str">
        <f>VLOOKUP(Table_query__64[[#This Row],[Nr]],'MyTracker Export'!A:Z,'MyTracker Export'!$Z$1,FALSE)</f>
        <v>Koubaa Nejah</v>
      </c>
      <c r="Z827" t="str">
        <f>VLOOKUP(Table_query__64[[#This Row],[Nr]],'MyTracker Export'!A:AA,'MyTracker Export'!$AA$1,FALSE)</f>
        <v>Wissem Bensaid</v>
      </c>
      <c r="AB827" s="19" t="str">
        <f>IF(Table_query__64[[#This Row],[Project status]]=Table_query__64[[#This Row],[Project Status Check]],"OK","NOK")</f>
        <v>NOK</v>
      </c>
      <c r="AC827" s="19" t="str">
        <f>IF(Table_query__64[[#This Row],[PM]]=Table_query__64[[#This Row],[PM Check]],"OK","NOK")</f>
        <v>NOK</v>
      </c>
      <c r="AD827" s="19" t="str">
        <f>IF(Table_query__64[[#This Row],[PP]]=Table_query__64[[#This Row],[Pilot Check]],"OK","NOK")</f>
        <v>OK</v>
      </c>
      <c r="AE827" s="19"/>
    </row>
    <row r="828" spans="1:31" hidden="1" x14ac:dyDescent="0.3">
      <c r="A828" s="1" t="s">
        <v>1706</v>
      </c>
      <c r="B828" s="2" t="s">
        <v>146</v>
      </c>
      <c r="C828" s="3" t="s">
        <v>5568</v>
      </c>
      <c r="D828" s="2" t="s">
        <v>38</v>
      </c>
      <c r="E828" s="2" t="s">
        <v>75</v>
      </c>
      <c r="F828" s="2" t="s">
        <v>122</v>
      </c>
      <c r="G828" s="4">
        <v>45147.083333333336</v>
      </c>
      <c r="H828" s="4">
        <v>45747.083333333336</v>
      </c>
      <c r="I828" s="2" t="s">
        <v>1309</v>
      </c>
      <c r="J828" s="2" t="s">
        <v>147</v>
      </c>
      <c r="K828" s="2" t="s">
        <v>159</v>
      </c>
      <c r="L828" t="s">
        <v>1707</v>
      </c>
      <c r="M828" s="2" t="s">
        <v>29</v>
      </c>
      <c r="N828" s="3" t="s">
        <v>8288</v>
      </c>
      <c r="O828" s="5">
        <v>5</v>
      </c>
      <c r="P828" s="5">
        <v>366499.02</v>
      </c>
      <c r="Q828" s="6">
        <v>2023</v>
      </c>
      <c r="R828" s="7">
        <v>2025</v>
      </c>
      <c r="T828" s="8">
        <v>2087</v>
      </c>
      <c r="U828" s="3" t="s">
        <v>10476</v>
      </c>
      <c r="V828" s="1" t="s">
        <v>33</v>
      </c>
      <c r="W828" s="1" t="s">
        <v>32</v>
      </c>
      <c r="X828" t="str">
        <f>VLOOKUP(Table_query__64[[#This Row],[Nr]],'MyTracker Export'!A:P,'MyTracker Export'!$P$1,FALSE)</f>
        <v>Finished</v>
      </c>
      <c r="Y828" t="e">
        <f>VLOOKUP(Table_query__64[[#This Row],[Nr]],'MyTracker Export'!A:Z,'MyTracker Export'!$Z$1,FALSE)</f>
        <v>#N/A</v>
      </c>
      <c r="Z828" t="str">
        <f>VLOOKUP(Table_query__64[[#This Row],[Nr]],'MyTracker Export'!A:AA,'MyTracker Export'!$AA$1,FALSE)</f>
        <v>Loïc Bouvier</v>
      </c>
      <c r="AB828" s="19" t="str">
        <f>IF(Table_query__64[[#This Row],[Project status]]=Table_query__64[[#This Row],[Project Status Check]],"OK","NOK")</f>
        <v>OK</v>
      </c>
      <c r="AC828" s="19" t="e">
        <f>IF(Table_query__64[[#This Row],[PM]]=Table_query__64[[#This Row],[PM Check]],"OK","NOK")</f>
        <v>#N/A</v>
      </c>
      <c r="AD828" s="19" t="str">
        <f>IF(Table_query__64[[#This Row],[PP]]=Table_query__64[[#This Row],[Pilot Check]],"OK","NOK")</f>
        <v>OK</v>
      </c>
      <c r="AE828" s="19"/>
    </row>
    <row r="829" spans="1:31" hidden="1" x14ac:dyDescent="0.3">
      <c r="A829" s="1" t="s">
        <v>1708</v>
      </c>
      <c r="B829" s="2" t="s">
        <v>1709</v>
      </c>
      <c r="C829" s="3" t="s">
        <v>5569</v>
      </c>
      <c r="D829" s="2" t="s">
        <v>53</v>
      </c>
      <c r="E829" s="2" t="s">
        <v>36</v>
      </c>
      <c r="F829" s="2" t="s">
        <v>122</v>
      </c>
      <c r="G829" s="4">
        <v>45147.083333333336</v>
      </c>
      <c r="H829" s="4">
        <v>45181.083333333336</v>
      </c>
      <c r="I829" s="2" t="s">
        <v>1710</v>
      </c>
      <c r="J829" s="2" t="s">
        <v>110</v>
      </c>
      <c r="K829" s="2" t="s">
        <v>1558</v>
      </c>
      <c r="L829" t="s">
        <v>144</v>
      </c>
      <c r="M829" s="2" t="s">
        <v>29</v>
      </c>
      <c r="N829" s="3" t="s">
        <v>8289</v>
      </c>
      <c r="O829" s="5">
        <v>15</v>
      </c>
      <c r="P829" s="5">
        <v>1375998.98</v>
      </c>
      <c r="Q829" s="6">
        <v>2023</v>
      </c>
      <c r="R829" s="7">
        <v>2023</v>
      </c>
      <c r="T829" s="8">
        <v>2086</v>
      </c>
      <c r="U829" s="3" t="s">
        <v>10477</v>
      </c>
      <c r="V829" s="1" t="s">
        <v>33</v>
      </c>
      <c r="W829" s="1" t="s">
        <v>32</v>
      </c>
      <c r="X829" t="str">
        <f>VLOOKUP(Table_query__64[[#This Row],[Nr]],'MyTracker Export'!A:P,'MyTracker Export'!$P$1,FALSE)</f>
        <v>Finished</v>
      </c>
      <c r="Y829" t="e">
        <f>VLOOKUP(Table_query__64[[#This Row],[Nr]],'MyTracker Export'!A:Z,'MyTracker Export'!$Z$1,FALSE)</f>
        <v>#N/A</v>
      </c>
      <c r="Z829" t="str">
        <f>VLOOKUP(Table_query__64[[#This Row],[Nr]],'MyTracker Export'!A:AA,'MyTracker Export'!$AA$1,FALSE)</f>
        <v>Yannick Vega Fernandez</v>
      </c>
      <c r="AB829" s="19" t="str">
        <f>IF(Table_query__64[[#This Row],[Project status]]=Table_query__64[[#This Row],[Project Status Check]],"OK","NOK")</f>
        <v>OK</v>
      </c>
      <c r="AC829" s="19" t="e">
        <f>IF(Table_query__64[[#This Row],[PM]]=Table_query__64[[#This Row],[PM Check]],"OK","NOK")</f>
        <v>#N/A</v>
      </c>
      <c r="AD829" s="19" t="str">
        <f>IF(Table_query__64[[#This Row],[PP]]=Table_query__64[[#This Row],[Pilot Check]],"OK","NOK")</f>
        <v>NOK</v>
      </c>
      <c r="AE829" s="19"/>
    </row>
    <row r="830" spans="1:31" hidden="1" x14ac:dyDescent="0.3">
      <c r="A830" s="1" t="s">
        <v>1711</v>
      </c>
      <c r="B830" s="2" t="s">
        <v>146</v>
      </c>
      <c r="C830" s="3" t="s">
        <v>5570</v>
      </c>
      <c r="D830" s="2" t="s">
        <v>38</v>
      </c>
      <c r="E830" s="2" t="s">
        <v>75</v>
      </c>
      <c r="F830" s="2" t="s">
        <v>122</v>
      </c>
      <c r="G830" s="4">
        <v>45146.083333333336</v>
      </c>
      <c r="H830" s="4">
        <v>45199.083333333336</v>
      </c>
      <c r="I830" s="2" t="s">
        <v>648</v>
      </c>
      <c r="J830" s="2" t="s">
        <v>147</v>
      </c>
      <c r="K830" s="2" t="s">
        <v>131</v>
      </c>
      <c r="L830" t="s">
        <v>37</v>
      </c>
      <c r="M830" s="2" t="s">
        <v>29</v>
      </c>
      <c r="N830" s="3" t="s">
        <v>8290</v>
      </c>
      <c r="O830" s="5">
        <v>0</v>
      </c>
      <c r="P830" s="5">
        <v>7641.98</v>
      </c>
      <c r="Q830" s="6">
        <v>2023</v>
      </c>
      <c r="R830" s="7">
        <v>2023</v>
      </c>
      <c r="T830" s="8">
        <v>2085</v>
      </c>
      <c r="U830" s="3" t="s">
        <v>10478</v>
      </c>
      <c r="V830" s="1" t="s">
        <v>33</v>
      </c>
      <c r="W830" s="1" t="s">
        <v>32</v>
      </c>
      <c r="X830" t="str">
        <f>VLOOKUP(Table_query__64[[#This Row],[Nr]],'MyTracker Export'!A:P,'MyTracker Export'!$P$1,FALSE)</f>
        <v>Finished</v>
      </c>
      <c r="Y830" t="str">
        <f>VLOOKUP(Table_query__64[[#This Row],[Nr]],'MyTracker Export'!A:Z,'MyTracker Export'!$Z$1,FALSE)</f>
        <v>Alexandre Tratsaert</v>
      </c>
      <c r="Z830" t="str">
        <f>VLOOKUP(Table_query__64[[#This Row],[Nr]],'MyTracker Export'!A:AA,'MyTracker Export'!$AA$1,FALSE)</f>
        <v>Loïc Bouvier</v>
      </c>
      <c r="AB830" s="19" t="str">
        <f>IF(Table_query__64[[#This Row],[Project status]]=Table_query__64[[#This Row],[Project Status Check]],"OK","NOK")</f>
        <v>OK</v>
      </c>
      <c r="AC830" s="19" t="str">
        <f>IF(Table_query__64[[#This Row],[PM]]=Table_query__64[[#This Row],[PM Check]],"OK","NOK")</f>
        <v>OK</v>
      </c>
      <c r="AD830" s="19" t="str">
        <f>IF(Table_query__64[[#This Row],[PP]]=Table_query__64[[#This Row],[Pilot Check]],"OK","NOK")</f>
        <v>OK</v>
      </c>
      <c r="AE830" s="19"/>
    </row>
    <row r="831" spans="1:31" x14ac:dyDescent="0.3">
      <c r="A831" s="1" t="s">
        <v>1712</v>
      </c>
      <c r="B831" s="2" t="s">
        <v>1713</v>
      </c>
      <c r="C831" s="3" t="s">
        <v>5571</v>
      </c>
      <c r="D831" s="2" t="s">
        <v>27</v>
      </c>
      <c r="E831" s="2" t="s">
        <v>25</v>
      </c>
      <c r="F831" s="2" t="s">
        <v>28</v>
      </c>
      <c r="G831" s="4">
        <v>45075</v>
      </c>
      <c r="H831" s="4"/>
      <c r="I831" s="2" t="s">
        <v>986</v>
      </c>
      <c r="J831" s="2" t="s">
        <v>30</v>
      </c>
      <c r="K831" s="2"/>
      <c r="L831" t="s">
        <v>57</v>
      </c>
      <c r="M831" s="2" t="s">
        <v>29</v>
      </c>
      <c r="N831" s="3" t="s">
        <v>8291</v>
      </c>
      <c r="O831" s="5">
        <v>0</v>
      </c>
      <c r="P831" s="5">
        <v>853856</v>
      </c>
      <c r="Q831" s="6">
        <v>2023</v>
      </c>
      <c r="R831" s="7" t="s">
        <v>31</v>
      </c>
      <c r="T831" s="8">
        <v>2084</v>
      </c>
      <c r="U831" s="3" t="s">
        <v>10479</v>
      </c>
      <c r="V831" s="1" t="s">
        <v>33</v>
      </c>
      <c r="W831" s="1" t="s">
        <v>32</v>
      </c>
      <c r="X831" t="str">
        <f>VLOOKUP(Table_query__64[[#This Row],[Nr]],'MyTracker Export'!A:P,'MyTracker Export'!$P$1,FALSE)</f>
        <v>Finished</v>
      </c>
      <c r="Y831" t="str">
        <f>VLOOKUP(Table_query__64[[#This Row],[Nr]],'MyTracker Export'!A:Z,'MyTracker Export'!$Z$1,FALSE)</f>
        <v>Mansour Hamza</v>
      </c>
      <c r="Z831" t="str">
        <f>VLOOKUP(Table_query__64[[#This Row],[Nr]],'MyTracker Export'!A:AA,'MyTracker Export'!$AA$1,FALSE)</f>
        <v>Wissem Bensaid</v>
      </c>
      <c r="AB831" s="19" t="str">
        <f>IF(Table_query__64[[#This Row],[Project status]]=Table_query__64[[#This Row],[Project Status Check]],"OK","NOK")</f>
        <v>NOK</v>
      </c>
      <c r="AC831" s="19" t="str">
        <f>IF(Table_query__64[[#This Row],[PM]]=Table_query__64[[#This Row],[PM Check]],"OK","NOK")</f>
        <v>OK</v>
      </c>
      <c r="AD831" s="19" t="str">
        <f>IF(Table_query__64[[#This Row],[PP]]=Table_query__64[[#This Row],[Pilot Check]],"OK","NOK")</f>
        <v>OK</v>
      </c>
      <c r="AE831" s="19"/>
    </row>
    <row r="832" spans="1:31" hidden="1" x14ac:dyDescent="0.3">
      <c r="A832" s="1" t="s">
        <v>1714</v>
      </c>
      <c r="B832" s="2" t="s">
        <v>146</v>
      </c>
      <c r="C832" s="3" t="s">
        <v>5572</v>
      </c>
      <c r="D832" s="2" t="s">
        <v>38</v>
      </c>
      <c r="E832" s="2" t="s">
        <v>75</v>
      </c>
      <c r="F832" s="2" t="s">
        <v>122</v>
      </c>
      <c r="G832" s="4">
        <v>45146.083333333336</v>
      </c>
      <c r="H832" s="4">
        <v>45272.041666666664</v>
      </c>
      <c r="I832" s="2" t="s">
        <v>308</v>
      </c>
      <c r="J832" s="2" t="s">
        <v>308</v>
      </c>
      <c r="K832" s="2"/>
      <c r="L832" t="s">
        <v>37</v>
      </c>
      <c r="M832" s="2" t="s">
        <v>29</v>
      </c>
      <c r="N832" s="3" t="s">
        <v>8292</v>
      </c>
      <c r="O832" s="5">
        <v>0</v>
      </c>
      <c r="P832" s="5">
        <v>25896</v>
      </c>
      <c r="Q832" s="6">
        <v>2023</v>
      </c>
      <c r="R832" s="7">
        <v>2023</v>
      </c>
      <c r="T832" s="8">
        <v>2083</v>
      </c>
      <c r="U832" s="3" t="s">
        <v>10480</v>
      </c>
      <c r="V832" s="1" t="s">
        <v>33</v>
      </c>
      <c r="W832" s="1" t="s">
        <v>32</v>
      </c>
      <c r="X832" t="str">
        <f>VLOOKUP(Table_query__64[[#This Row],[Nr]],'MyTracker Export'!A:P,'MyTracker Export'!$P$1,FALSE)</f>
        <v>Finished</v>
      </c>
      <c r="Y832" t="str">
        <f>VLOOKUP(Table_query__64[[#This Row],[Nr]],'MyTracker Export'!A:Z,'MyTracker Export'!$Z$1,FALSE)</f>
        <v>Nicolas Dubois</v>
      </c>
      <c r="Z832" t="str">
        <f>VLOOKUP(Table_query__64[[#This Row],[Nr]],'MyTracker Export'!A:AA,'MyTracker Export'!$AA$1,FALSE)</f>
        <v>Nicolas Dubois</v>
      </c>
      <c r="AB832" s="19" t="str">
        <f>IF(Table_query__64[[#This Row],[Project status]]=Table_query__64[[#This Row],[Project Status Check]],"OK","NOK")</f>
        <v>OK</v>
      </c>
      <c r="AC832" s="19" t="str">
        <f>IF(Table_query__64[[#This Row],[PM]]=Table_query__64[[#This Row],[PM Check]],"OK","NOK")</f>
        <v>OK</v>
      </c>
      <c r="AD832" s="19" t="str">
        <f>IF(Table_query__64[[#This Row],[PP]]=Table_query__64[[#This Row],[Pilot Check]],"OK","NOK")</f>
        <v>OK</v>
      </c>
      <c r="AE832" s="19"/>
    </row>
    <row r="833" spans="1:31" hidden="1" x14ac:dyDescent="0.3">
      <c r="A833" s="1" t="s">
        <v>1715</v>
      </c>
      <c r="B833" s="2" t="s">
        <v>1716</v>
      </c>
      <c r="C833" s="3" t="s">
        <v>5573</v>
      </c>
      <c r="D833" s="2" t="s">
        <v>27</v>
      </c>
      <c r="E833" s="2" t="s">
        <v>25</v>
      </c>
      <c r="F833" s="2" t="s">
        <v>122</v>
      </c>
      <c r="G833" s="4">
        <v>45145.083333333336</v>
      </c>
      <c r="H833" s="4">
        <v>45778.083333333336</v>
      </c>
      <c r="I833" s="2" t="s">
        <v>1717</v>
      </c>
      <c r="J833" s="2" t="s">
        <v>30</v>
      </c>
      <c r="K833" s="2"/>
      <c r="L833" t="s">
        <v>57</v>
      </c>
      <c r="M833" s="2" t="s">
        <v>29</v>
      </c>
      <c r="N833" s="3" t="s">
        <v>8293</v>
      </c>
      <c r="O833" s="5">
        <v>0</v>
      </c>
      <c r="P833" s="5">
        <v>4666.67</v>
      </c>
      <c r="Q833" s="6">
        <v>2023</v>
      </c>
      <c r="R833" s="7">
        <v>2025</v>
      </c>
      <c r="T833" s="8">
        <v>2082</v>
      </c>
      <c r="U833" s="3" t="s">
        <v>10481</v>
      </c>
      <c r="V833" s="1" t="s">
        <v>33</v>
      </c>
      <c r="W833" s="1" t="s">
        <v>32</v>
      </c>
      <c r="X833" t="str">
        <f>VLOOKUP(Table_query__64[[#This Row],[Nr]],'MyTracker Export'!A:P,'MyTracker Export'!$P$1,FALSE)</f>
        <v>Finished</v>
      </c>
      <c r="Y833" t="e">
        <f>VLOOKUP(Table_query__64[[#This Row],[Nr]],'MyTracker Export'!A:Z,'MyTracker Export'!$Z$1,FALSE)</f>
        <v>#N/A</v>
      </c>
      <c r="Z833" t="str">
        <f>VLOOKUP(Table_query__64[[#This Row],[Nr]],'MyTracker Export'!A:AA,'MyTracker Export'!$AA$1,FALSE)</f>
        <v>Wissem Bensaid</v>
      </c>
      <c r="AB833" s="19" t="str">
        <f>IF(Table_query__64[[#This Row],[Project status]]=Table_query__64[[#This Row],[Project Status Check]],"OK","NOK")</f>
        <v>OK</v>
      </c>
      <c r="AC833" s="19" t="e">
        <f>IF(Table_query__64[[#This Row],[PM]]=Table_query__64[[#This Row],[PM Check]],"OK","NOK")</f>
        <v>#N/A</v>
      </c>
      <c r="AD833" s="19" t="str">
        <f>IF(Table_query__64[[#This Row],[PP]]=Table_query__64[[#This Row],[Pilot Check]],"OK","NOK")</f>
        <v>OK</v>
      </c>
      <c r="AE833" s="19"/>
    </row>
    <row r="834" spans="1:31" hidden="1" x14ac:dyDescent="0.3">
      <c r="A834" s="1" t="s">
        <v>1718</v>
      </c>
      <c r="B834" s="2" t="s">
        <v>844</v>
      </c>
      <c r="C834" s="3" t="s">
        <v>5574</v>
      </c>
      <c r="D834" s="2" t="s">
        <v>27</v>
      </c>
      <c r="E834" s="2" t="s">
        <v>25</v>
      </c>
      <c r="F834" s="2" t="s">
        <v>122</v>
      </c>
      <c r="G834" s="4">
        <v>45145.083333333336</v>
      </c>
      <c r="H834" s="4">
        <v>45778.083333333336</v>
      </c>
      <c r="I834" s="2" t="s">
        <v>1717</v>
      </c>
      <c r="J834" s="2" t="s">
        <v>30</v>
      </c>
      <c r="K834" s="2"/>
      <c r="L834" t="s">
        <v>57</v>
      </c>
      <c r="M834" s="2" t="s">
        <v>29</v>
      </c>
      <c r="N834" s="3" t="s">
        <v>8294</v>
      </c>
      <c r="O834" s="5">
        <v>0</v>
      </c>
      <c r="P834" s="5">
        <v>8175.15</v>
      </c>
      <c r="Q834" s="6">
        <v>2023</v>
      </c>
      <c r="R834" s="7">
        <v>2025</v>
      </c>
      <c r="T834" s="8">
        <v>2081</v>
      </c>
      <c r="U834" s="3" t="s">
        <v>10482</v>
      </c>
      <c r="V834" s="1" t="s">
        <v>33</v>
      </c>
      <c r="W834" s="1" t="s">
        <v>32</v>
      </c>
      <c r="X834" t="str">
        <f>VLOOKUP(Table_query__64[[#This Row],[Nr]],'MyTracker Export'!A:P,'MyTracker Export'!$P$1,FALSE)</f>
        <v>Finished</v>
      </c>
      <c r="Y834" t="e">
        <f>VLOOKUP(Table_query__64[[#This Row],[Nr]],'MyTracker Export'!A:Z,'MyTracker Export'!$Z$1,FALSE)</f>
        <v>#N/A</v>
      </c>
      <c r="Z834" t="str">
        <f>VLOOKUP(Table_query__64[[#This Row],[Nr]],'MyTracker Export'!A:AA,'MyTracker Export'!$AA$1,FALSE)</f>
        <v>Wissem Bensaid</v>
      </c>
      <c r="AB834" s="19" t="str">
        <f>IF(Table_query__64[[#This Row],[Project status]]=Table_query__64[[#This Row],[Project Status Check]],"OK","NOK")</f>
        <v>OK</v>
      </c>
      <c r="AC834" s="19" t="e">
        <f>IF(Table_query__64[[#This Row],[PM]]=Table_query__64[[#This Row],[PM Check]],"OK","NOK")</f>
        <v>#N/A</v>
      </c>
      <c r="AD834" s="19" t="str">
        <f>IF(Table_query__64[[#This Row],[PP]]=Table_query__64[[#This Row],[Pilot Check]],"OK","NOK")</f>
        <v>OK</v>
      </c>
      <c r="AE834" s="19"/>
    </row>
    <row r="835" spans="1:31" hidden="1" x14ac:dyDescent="0.3">
      <c r="A835" s="1" t="s">
        <v>1719</v>
      </c>
      <c r="B835" s="2" t="s">
        <v>1700</v>
      </c>
      <c r="C835" s="3" t="s">
        <v>5575</v>
      </c>
      <c r="D835" s="2" t="s">
        <v>53</v>
      </c>
      <c r="E835" s="2" t="s">
        <v>75</v>
      </c>
      <c r="F835" s="2" t="s">
        <v>122</v>
      </c>
      <c r="G835" s="4">
        <v>45124.083333333336</v>
      </c>
      <c r="H835" s="4">
        <v>45473.083333333336</v>
      </c>
      <c r="I835" s="2" t="s">
        <v>109</v>
      </c>
      <c r="J835" s="2" t="s">
        <v>308</v>
      </c>
      <c r="K835" s="2" t="s">
        <v>67</v>
      </c>
      <c r="L835" t="s">
        <v>37</v>
      </c>
      <c r="M835" s="2" t="s">
        <v>29</v>
      </c>
      <c r="N835" s="3" t="s">
        <v>8295</v>
      </c>
      <c r="O835" s="5">
        <v>5</v>
      </c>
      <c r="P835" s="5">
        <v>223447.94</v>
      </c>
      <c r="Q835" s="6">
        <v>2023</v>
      </c>
      <c r="R835" s="7">
        <v>2024</v>
      </c>
      <c r="T835" s="8">
        <v>2080</v>
      </c>
      <c r="U835" s="3" t="s">
        <v>10483</v>
      </c>
      <c r="V835" s="1" t="s">
        <v>33</v>
      </c>
      <c r="W835" s="1" t="s">
        <v>32</v>
      </c>
      <c r="X835" t="str">
        <f>VLOOKUP(Table_query__64[[#This Row],[Nr]],'MyTracker Export'!A:P,'MyTracker Export'!$P$1,FALSE)</f>
        <v>Finished</v>
      </c>
      <c r="Y835" t="str">
        <f>VLOOKUP(Table_query__64[[#This Row],[Nr]],'MyTracker Export'!A:Z,'MyTracker Export'!$Z$1,FALSE)</f>
        <v>Jan Beske</v>
      </c>
      <c r="Z835" t="str">
        <f>VLOOKUP(Table_query__64[[#This Row],[Nr]],'MyTracker Export'!A:AA,'MyTracker Export'!$AA$1,FALSE)</f>
        <v>Nicolas Dubois</v>
      </c>
      <c r="AB835" s="19" t="str">
        <f>IF(Table_query__64[[#This Row],[Project status]]=Table_query__64[[#This Row],[Project Status Check]],"OK","NOK")</f>
        <v>OK</v>
      </c>
      <c r="AC835" s="19" t="str">
        <f>IF(Table_query__64[[#This Row],[PM]]=Table_query__64[[#This Row],[PM Check]],"OK","NOK")</f>
        <v>OK</v>
      </c>
      <c r="AD835" s="19" t="str">
        <f>IF(Table_query__64[[#This Row],[PP]]=Table_query__64[[#This Row],[Pilot Check]],"OK","NOK")</f>
        <v>OK</v>
      </c>
      <c r="AE835" s="19"/>
    </row>
    <row r="836" spans="1:31" hidden="1" x14ac:dyDescent="0.3">
      <c r="A836" s="1" t="s">
        <v>1720</v>
      </c>
      <c r="B836" s="2" t="s">
        <v>213</v>
      </c>
      <c r="C836" s="3" t="s">
        <v>5576</v>
      </c>
      <c r="D836" s="2" t="s">
        <v>45</v>
      </c>
      <c r="E836" s="2" t="s">
        <v>43</v>
      </c>
      <c r="F836" s="2" t="s">
        <v>122</v>
      </c>
      <c r="G836" s="4">
        <v>45140.083333333336</v>
      </c>
      <c r="H836" s="4">
        <v>45140.083333333336</v>
      </c>
      <c r="I836" s="2" t="s">
        <v>46</v>
      </c>
      <c r="J836" s="2" t="s">
        <v>184</v>
      </c>
      <c r="K836" s="2"/>
      <c r="L836" t="s">
        <v>52</v>
      </c>
      <c r="M836" s="2" t="s">
        <v>29</v>
      </c>
      <c r="N836" s="3" t="s">
        <v>8296</v>
      </c>
      <c r="O836" s="5">
        <v>0</v>
      </c>
      <c r="P836" s="5">
        <v>15670.3</v>
      </c>
      <c r="Q836" s="6">
        <v>2023</v>
      </c>
      <c r="R836" s="7">
        <v>2023</v>
      </c>
      <c r="T836" s="8">
        <v>2079</v>
      </c>
      <c r="U836" s="3" t="s">
        <v>10484</v>
      </c>
      <c r="V836" s="1" t="s">
        <v>33</v>
      </c>
      <c r="W836" s="1" t="s">
        <v>32</v>
      </c>
      <c r="X836" t="str">
        <f>VLOOKUP(Table_query__64[[#This Row],[Nr]],'MyTracker Export'!A:P,'MyTracker Export'!$P$1,FALSE)</f>
        <v>Finished</v>
      </c>
      <c r="Y836" t="str">
        <f>VLOOKUP(Table_query__64[[#This Row],[Nr]],'MyTracker Export'!A:Z,'MyTracker Export'!$Z$1,FALSE)</f>
        <v>Laura Cestau</v>
      </c>
      <c r="Z836" t="str">
        <f>VLOOKUP(Table_query__64[[#This Row],[Nr]],'MyTracker Export'!A:AA,'MyTracker Export'!$AA$1,FALSE)</f>
        <v>Begona Soto</v>
      </c>
      <c r="AB836" s="19" t="str">
        <f>IF(Table_query__64[[#This Row],[Project status]]=Table_query__64[[#This Row],[Project Status Check]],"OK","NOK")</f>
        <v>OK</v>
      </c>
      <c r="AC836" s="19" t="str">
        <f>IF(Table_query__64[[#This Row],[PM]]=Table_query__64[[#This Row],[PM Check]],"OK","NOK")</f>
        <v>OK</v>
      </c>
      <c r="AD836" s="19" t="str">
        <f>IF(Table_query__64[[#This Row],[PP]]=Table_query__64[[#This Row],[Pilot Check]],"OK","NOK")</f>
        <v>OK</v>
      </c>
      <c r="AE836" s="19"/>
    </row>
    <row r="837" spans="1:31" hidden="1" x14ac:dyDescent="0.3">
      <c r="A837" s="1" t="s">
        <v>1721</v>
      </c>
      <c r="B837" s="2" t="s">
        <v>1722</v>
      </c>
      <c r="C837" s="3" t="s">
        <v>5577</v>
      </c>
      <c r="D837" s="2" t="s">
        <v>38</v>
      </c>
      <c r="E837" s="2" t="s">
        <v>36</v>
      </c>
      <c r="F837" s="2" t="s">
        <v>122</v>
      </c>
      <c r="G837" s="4">
        <v>45138.083333333336</v>
      </c>
      <c r="H837" s="4">
        <v>45169.083333333336</v>
      </c>
      <c r="I837" s="2" t="s">
        <v>1263</v>
      </c>
      <c r="J837" s="2" t="s">
        <v>136</v>
      </c>
      <c r="K837" s="2" t="s">
        <v>131</v>
      </c>
      <c r="L837" t="s">
        <v>621</v>
      </c>
      <c r="M837" s="2" t="s">
        <v>59</v>
      </c>
      <c r="N837" s="3" t="s">
        <v>8297</v>
      </c>
      <c r="O837" s="5">
        <v>1</v>
      </c>
      <c r="P837" s="5">
        <v>8910</v>
      </c>
      <c r="Q837" s="6">
        <v>2023</v>
      </c>
      <c r="R837" s="7">
        <v>2023</v>
      </c>
      <c r="T837" s="8">
        <v>2078</v>
      </c>
      <c r="U837" s="3" t="s">
        <v>10485</v>
      </c>
      <c r="V837" s="1" t="s">
        <v>33</v>
      </c>
      <c r="W837" s="1" t="s">
        <v>32</v>
      </c>
      <c r="X837" t="str">
        <f>VLOOKUP(Table_query__64[[#This Row],[Nr]],'MyTracker Export'!A:P,'MyTracker Export'!$P$1,FALSE)</f>
        <v>Finished</v>
      </c>
      <c r="Y837" t="str">
        <f>VLOOKUP(Table_query__64[[#This Row],[Nr]],'MyTracker Export'!A:Z,'MyTracker Export'!$Z$1,FALSE)</f>
        <v>Patrick Rosias</v>
      </c>
      <c r="Z837" t="str">
        <f>VLOOKUP(Table_query__64[[#This Row],[Nr]],'MyTracker Export'!A:AA,'MyTracker Export'!$AA$1,FALSE)</f>
        <v>Jurgen Van Den Driessche</v>
      </c>
      <c r="AB837" s="19" t="str">
        <f>IF(Table_query__64[[#This Row],[Project status]]=Table_query__64[[#This Row],[Project Status Check]],"OK","NOK")</f>
        <v>OK</v>
      </c>
      <c r="AC837" s="19" t="str">
        <f>IF(Table_query__64[[#This Row],[PM]]=Table_query__64[[#This Row],[PM Check]],"OK","NOK")</f>
        <v>OK</v>
      </c>
      <c r="AD837" s="19" t="str">
        <f>IF(Table_query__64[[#This Row],[PP]]=Table_query__64[[#This Row],[Pilot Check]],"OK","NOK")</f>
        <v>OK</v>
      </c>
      <c r="AE837" s="19"/>
    </row>
    <row r="838" spans="1:31" hidden="1" x14ac:dyDescent="0.3">
      <c r="A838" s="1" t="s">
        <v>1723</v>
      </c>
      <c r="B838" s="2" t="s">
        <v>233</v>
      </c>
      <c r="C838" s="3" t="s">
        <v>5578</v>
      </c>
      <c r="D838" s="2" t="s">
        <v>84</v>
      </c>
      <c r="E838" s="2" t="s">
        <v>36</v>
      </c>
      <c r="F838" s="2" t="s">
        <v>574</v>
      </c>
      <c r="G838" s="4">
        <v>45134.083333333336</v>
      </c>
      <c r="H838" s="4"/>
      <c r="I838" s="2" t="s">
        <v>1640</v>
      </c>
      <c r="J838" s="2" t="s">
        <v>234</v>
      </c>
      <c r="K838" s="2"/>
      <c r="L838" t="s">
        <v>37</v>
      </c>
      <c r="M838" s="2" t="s">
        <v>29</v>
      </c>
      <c r="N838" s="3" t="s">
        <v>8298</v>
      </c>
      <c r="O838" s="5">
        <v>3</v>
      </c>
      <c r="P838" s="5">
        <v>56166</v>
      </c>
      <c r="Q838" s="6">
        <v>2023</v>
      </c>
      <c r="R838" s="7" t="s">
        <v>31</v>
      </c>
      <c r="T838" s="8">
        <v>2077</v>
      </c>
      <c r="U838" s="3" t="s">
        <v>10486</v>
      </c>
      <c r="V838" s="1" t="s">
        <v>33</v>
      </c>
      <c r="W838" s="1" t="s">
        <v>32</v>
      </c>
      <c r="X838" t="str">
        <f>VLOOKUP(Table_query__64[[#This Row],[Nr]],'MyTracker Export'!A:P,'MyTracker Export'!$P$1,FALSE)</f>
        <v>On hold</v>
      </c>
      <c r="Y838" t="e">
        <f>VLOOKUP(Table_query__64[[#This Row],[Nr]],'MyTracker Export'!A:Z,'MyTracker Export'!$Z$1,FALSE)</f>
        <v>#N/A</v>
      </c>
      <c r="Z838" t="str">
        <f>VLOOKUP(Table_query__64[[#This Row],[Nr]],'MyTracker Export'!A:AA,'MyTracker Export'!$AA$1,FALSE)</f>
        <v>Mark Sensenig</v>
      </c>
      <c r="AB838" s="19" t="str">
        <f>IF(Table_query__64[[#This Row],[Project status]]=Table_query__64[[#This Row],[Project Status Check]],"OK","NOK")</f>
        <v>OK</v>
      </c>
      <c r="AC838" s="19" t="e">
        <f>IF(Table_query__64[[#This Row],[PM]]=Table_query__64[[#This Row],[PM Check]],"OK","NOK")</f>
        <v>#N/A</v>
      </c>
      <c r="AD838" s="19" t="str">
        <f>IF(Table_query__64[[#This Row],[PP]]=Table_query__64[[#This Row],[Pilot Check]],"OK","NOK")</f>
        <v>OK</v>
      </c>
      <c r="AE838" s="19"/>
    </row>
    <row r="839" spans="1:31" hidden="1" x14ac:dyDescent="0.3">
      <c r="A839" s="1" t="s">
        <v>1724</v>
      </c>
      <c r="B839" s="2" t="s">
        <v>1252</v>
      </c>
      <c r="C839" s="3" t="s">
        <v>5579</v>
      </c>
      <c r="D839" s="2" t="s">
        <v>53</v>
      </c>
      <c r="E839" s="2" t="s">
        <v>36</v>
      </c>
      <c r="F839" s="2" t="s">
        <v>122</v>
      </c>
      <c r="G839" s="4">
        <v>45078.083333333336</v>
      </c>
      <c r="H839" s="4">
        <v>45442.083333333336</v>
      </c>
      <c r="I839" s="2" t="s">
        <v>504</v>
      </c>
      <c r="J839" s="2" t="s">
        <v>320</v>
      </c>
      <c r="K839" s="2" t="s">
        <v>159</v>
      </c>
      <c r="L839" t="s">
        <v>1725</v>
      </c>
      <c r="M839" s="2" t="s">
        <v>29</v>
      </c>
      <c r="N839" s="3" t="s">
        <v>8299</v>
      </c>
      <c r="O839" s="5">
        <v>0</v>
      </c>
      <c r="P839" s="5">
        <v>704881.81</v>
      </c>
      <c r="Q839" s="6">
        <v>2023</v>
      </c>
      <c r="R839" s="7">
        <v>2024</v>
      </c>
      <c r="T839" s="8">
        <v>2076</v>
      </c>
      <c r="U839" s="3" t="s">
        <v>10487</v>
      </c>
      <c r="V839" s="1" t="s">
        <v>33</v>
      </c>
      <c r="W839" s="1" t="s">
        <v>32</v>
      </c>
      <c r="X839" t="str">
        <f>VLOOKUP(Table_query__64[[#This Row],[Nr]],'MyTracker Export'!A:P,'MyTracker Export'!$P$1,FALSE)</f>
        <v>Finished</v>
      </c>
      <c r="Y839" t="str">
        <f>VLOOKUP(Table_query__64[[#This Row],[Nr]],'MyTracker Export'!A:Z,'MyTracker Export'!$Z$1,FALSE)</f>
        <v>Andrei Stoicescu</v>
      </c>
      <c r="Z839" t="str">
        <f>VLOOKUP(Table_query__64[[#This Row],[Nr]],'MyTracker Export'!A:AA,'MyTracker Export'!$AA$1,FALSE)</f>
        <v>Marcos Delgado Lopez</v>
      </c>
      <c r="AB839" s="19" t="str">
        <f>IF(Table_query__64[[#This Row],[Project status]]=Table_query__64[[#This Row],[Project Status Check]],"OK","NOK")</f>
        <v>OK</v>
      </c>
      <c r="AC839" s="19" t="str">
        <f>IF(Table_query__64[[#This Row],[PM]]=Table_query__64[[#This Row],[PM Check]],"OK","NOK")</f>
        <v>OK</v>
      </c>
      <c r="AD839" s="19" t="str">
        <f>IF(Table_query__64[[#This Row],[PP]]=Table_query__64[[#This Row],[Pilot Check]],"OK","NOK")</f>
        <v>NOK</v>
      </c>
      <c r="AE839" s="19"/>
    </row>
    <row r="840" spans="1:31" hidden="1" x14ac:dyDescent="0.3">
      <c r="A840" s="1" t="s">
        <v>1726</v>
      </c>
      <c r="B840" s="2" t="s">
        <v>532</v>
      </c>
      <c r="C840" s="3" t="s">
        <v>5580</v>
      </c>
      <c r="D840" s="2" t="s">
        <v>84</v>
      </c>
      <c r="E840" s="2" t="s">
        <v>36</v>
      </c>
      <c r="F840" s="2" t="s">
        <v>122</v>
      </c>
      <c r="G840" s="4">
        <v>45134.083333333336</v>
      </c>
      <c r="H840" s="4">
        <v>45291.041666666664</v>
      </c>
      <c r="I840" s="2" t="s">
        <v>234</v>
      </c>
      <c r="J840" s="2" t="s">
        <v>289</v>
      </c>
      <c r="K840" s="2"/>
      <c r="L840" t="s">
        <v>573</v>
      </c>
      <c r="M840" s="2" t="s">
        <v>29</v>
      </c>
      <c r="N840" s="3" t="s">
        <v>8300</v>
      </c>
      <c r="O840" s="5">
        <v>800000</v>
      </c>
      <c r="P840" s="5">
        <v>55081.95</v>
      </c>
      <c r="Q840" s="6">
        <v>2023</v>
      </c>
      <c r="R840" s="7">
        <v>2023</v>
      </c>
      <c r="T840" s="8">
        <v>2075</v>
      </c>
      <c r="U840" s="3" t="s">
        <v>10488</v>
      </c>
      <c r="V840" s="1" t="s">
        <v>33</v>
      </c>
      <c r="W840" s="1" t="s">
        <v>32</v>
      </c>
      <c r="X840" t="str">
        <f>VLOOKUP(Table_query__64[[#This Row],[Nr]],'MyTracker Export'!A:P,'MyTracker Export'!$P$1,FALSE)</f>
        <v>Finished</v>
      </c>
      <c r="Y840" t="str">
        <f>VLOOKUP(Table_query__64[[#This Row],[Nr]],'MyTracker Export'!A:Z,'MyTracker Export'!$Z$1,FALSE)</f>
        <v>Mark Sensenig</v>
      </c>
      <c r="Z840" t="str">
        <f>VLOOKUP(Table_query__64[[#This Row],[Nr]],'MyTracker Export'!A:AA,'MyTracker Export'!$AA$1,FALSE)</f>
        <v>Mac Olean</v>
      </c>
      <c r="AB840" s="19" t="str">
        <f>IF(Table_query__64[[#This Row],[Project status]]=Table_query__64[[#This Row],[Project Status Check]],"OK","NOK")</f>
        <v>OK</v>
      </c>
      <c r="AC840" s="19" t="str">
        <f>IF(Table_query__64[[#This Row],[PM]]=Table_query__64[[#This Row],[PM Check]],"OK","NOK")</f>
        <v>OK</v>
      </c>
      <c r="AD840" s="19" t="str">
        <f>IF(Table_query__64[[#This Row],[PP]]=Table_query__64[[#This Row],[Pilot Check]],"OK","NOK")</f>
        <v>OK</v>
      </c>
      <c r="AE840" s="19"/>
    </row>
    <row r="841" spans="1:31" hidden="1" x14ac:dyDescent="0.3">
      <c r="A841" s="1" t="s">
        <v>1727</v>
      </c>
      <c r="B841" s="2" t="s">
        <v>1071</v>
      </c>
      <c r="C841" s="3" t="s">
        <v>5581</v>
      </c>
      <c r="D841" s="2" t="s">
        <v>38</v>
      </c>
      <c r="E841" s="2" t="s">
        <v>25</v>
      </c>
      <c r="F841" s="2" t="s">
        <v>122</v>
      </c>
      <c r="G841" s="4">
        <v>45131.083333333336</v>
      </c>
      <c r="H841" s="4">
        <v>45322.041666666664</v>
      </c>
      <c r="I841" s="2" t="s">
        <v>114</v>
      </c>
      <c r="J841" s="2" t="s">
        <v>114</v>
      </c>
      <c r="K841" s="2" t="s">
        <v>131</v>
      </c>
      <c r="L841" t="s">
        <v>1728</v>
      </c>
      <c r="M841" s="2" t="s">
        <v>59</v>
      </c>
      <c r="N841" s="3" t="s">
        <v>8301</v>
      </c>
      <c r="O841" s="5">
        <v>0</v>
      </c>
      <c r="P841" s="5">
        <v>23664</v>
      </c>
      <c r="Q841" s="6">
        <v>2023</v>
      </c>
      <c r="R841" s="7">
        <v>2024</v>
      </c>
      <c r="T841" s="8">
        <v>2071</v>
      </c>
      <c r="U841" s="3" t="s">
        <v>10489</v>
      </c>
      <c r="V841" s="1" t="s">
        <v>33</v>
      </c>
      <c r="W841" s="1" t="s">
        <v>32</v>
      </c>
      <c r="X841" t="str">
        <f>VLOOKUP(Table_query__64[[#This Row],[Nr]],'MyTracker Export'!A:P,'MyTracker Export'!$P$1,FALSE)</f>
        <v>Finished</v>
      </c>
      <c r="Y841" t="str">
        <f>VLOOKUP(Table_query__64[[#This Row],[Nr]],'MyTracker Export'!A:Z,'MyTracker Export'!$Z$1,FALSE)</f>
        <v>Peter Holvoet</v>
      </c>
      <c r="Z841" t="str">
        <f>VLOOKUP(Table_query__64[[#This Row],[Nr]],'MyTracker Export'!A:AA,'MyTracker Export'!$AA$1,FALSE)</f>
        <v>Peter Holvoet</v>
      </c>
      <c r="AB841" s="19" t="str">
        <f>IF(Table_query__64[[#This Row],[Project status]]=Table_query__64[[#This Row],[Project Status Check]],"OK","NOK")</f>
        <v>OK</v>
      </c>
      <c r="AC841" s="19" t="str">
        <f>IF(Table_query__64[[#This Row],[PM]]=Table_query__64[[#This Row],[PM Check]],"OK","NOK")</f>
        <v>OK</v>
      </c>
      <c r="AD841" s="19" t="str">
        <f>IF(Table_query__64[[#This Row],[PP]]=Table_query__64[[#This Row],[Pilot Check]],"OK","NOK")</f>
        <v>OK</v>
      </c>
      <c r="AE841" s="19"/>
    </row>
    <row r="842" spans="1:31" hidden="1" x14ac:dyDescent="0.3">
      <c r="A842" s="1" t="s">
        <v>1729</v>
      </c>
      <c r="B842" s="2" t="s">
        <v>1513</v>
      </c>
      <c r="C842" s="3" t="s">
        <v>5582</v>
      </c>
      <c r="D842" s="2" t="s">
        <v>38</v>
      </c>
      <c r="E842" s="2" t="s">
        <v>43</v>
      </c>
      <c r="F842" s="2" t="s">
        <v>122</v>
      </c>
      <c r="G842" s="4">
        <v>45126.083333333336</v>
      </c>
      <c r="H842" s="4">
        <v>45169.083333333336</v>
      </c>
      <c r="I842" s="2" t="s">
        <v>360</v>
      </c>
      <c r="J842" s="2" t="s">
        <v>1419</v>
      </c>
      <c r="K842" s="2" t="s">
        <v>159</v>
      </c>
      <c r="L842" t="s">
        <v>164</v>
      </c>
      <c r="M842" s="2" t="s">
        <v>29</v>
      </c>
      <c r="N842" s="3" t="s">
        <v>8302</v>
      </c>
      <c r="O842" s="5">
        <v>5000000</v>
      </c>
      <c r="P842" s="5">
        <v>25678.47</v>
      </c>
      <c r="Q842" s="6">
        <v>2023</v>
      </c>
      <c r="R842" s="7">
        <v>2023</v>
      </c>
      <c r="T842" s="8">
        <v>2070</v>
      </c>
      <c r="U842" s="3" t="s">
        <v>10490</v>
      </c>
      <c r="V842" s="1" t="s">
        <v>33</v>
      </c>
      <c r="W842" s="1" t="s">
        <v>32</v>
      </c>
      <c r="X842" t="str">
        <f>VLOOKUP(Table_query__64[[#This Row],[Nr]],'MyTracker Export'!A:P,'MyTracker Export'!$P$1,FALSE)</f>
        <v>Finished</v>
      </c>
      <c r="Y842" t="e">
        <f>VLOOKUP(Table_query__64[[#This Row],[Nr]],'MyTracker Export'!A:Z,'MyTracker Export'!$Z$1,FALSE)</f>
        <v>#N/A</v>
      </c>
      <c r="Z842" t="e">
        <f>VLOOKUP(Table_query__64[[#This Row],[Nr]],'MyTracker Export'!A:AA,'MyTracker Export'!$AA$1,FALSE)</f>
        <v>#N/A</v>
      </c>
      <c r="AB842" s="19" t="str">
        <f>IF(Table_query__64[[#This Row],[Project status]]=Table_query__64[[#This Row],[Project Status Check]],"OK","NOK")</f>
        <v>OK</v>
      </c>
      <c r="AC842" s="19" t="e">
        <f>IF(Table_query__64[[#This Row],[PM]]=Table_query__64[[#This Row],[PM Check]],"OK","NOK")</f>
        <v>#N/A</v>
      </c>
      <c r="AD842" s="19" t="e">
        <f>IF(Table_query__64[[#This Row],[PP]]=Table_query__64[[#This Row],[Pilot Check]],"OK","NOK")</f>
        <v>#N/A</v>
      </c>
      <c r="AE842" s="19"/>
    </row>
    <row r="843" spans="1:31" hidden="1" x14ac:dyDescent="0.3">
      <c r="A843" s="1" t="s">
        <v>1730</v>
      </c>
      <c r="B843" s="2" t="s">
        <v>1650</v>
      </c>
      <c r="C843" s="3" t="s">
        <v>5583</v>
      </c>
      <c r="D843" s="2" t="s">
        <v>45</v>
      </c>
      <c r="E843" s="2" t="s">
        <v>43</v>
      </c>
      <c r="F843" s="2" t="s">
        <v>122</v>
      </c>
      <c r="G843" s="4">
        <v>45126.083333333336</v>
      </c>
      <c r="H843" s="4">
        <v>45411.083333333336</v>
      </c>
      <c r="I843" s="2" t="s">
        <v>46</v>
      </c>
      <c r="J843" s="2" t="s">
        <v>158</v>
      </c>
      <c r="K843" s="2"/>
      <c r="L843" t="s">
        <v>52</v>
      </c>
      <c r="M843" s="2" t="s">
        <v>29</v>
      </c>
      <c r="N843" s="3" t="s">
        <v>8303</v>
      </c>
      <c r="O843" s="5">
        <v>1800000</v>
      </c>
      <c r="P843" s="5">
        <v>33921</v>
      </c>
      <c r="Q843" s="6">
        <v>2023</v>
      </c>
      <c r="R843" s="7">
        <v>2024</v>
      </c>
      <c r="T843" s="8">
        <v>2069</v>
      </c>
      <c r="U843" s="3" t="s">
        <v>10491</v>
      </c>
      <c r="V843" s="1" t="s">
        <v>33</v>
      </c>
      <c r="W843" s="1" t="s">
        <v>32</v>
      </c>
      <c r="X843" t="str">
        <f>VLOOKUP(Table_query__64[[#This Row],[Nr]],'MyTracker Export'!A:P,'MyTracker Export'!$P$1,FALSE)</f>
        <v>Finished</v>
      </c>
      <c r="Y843" t="str">
        <f>VLOOKUP(Table_query__64[[#This Row],[Nr]],'MyTracker Export'!A:Z,'MyTracker Export'!$Z$1,FALSE)</f>
        <v>Laura Cestau</v>
      </c>
      <c r="Z843" t="str">
        <f>VLOOKUP(Table_query__64[[#This Row],[Nr]],'MyTracker Export'!A:AA,'MyTracker Export'!$AA$1,FALSE)</f>
        <v>Juan Juarez Quintana</v>
      </c>
      <c r="AB843" s="19" t="str">
        <f>IF(Table_query__64[[#This Row],[Project status]]=Table_query__64[[#This Row],[Project Status Check]],"OK","NOK")</f>
        <v>OK</v>
      </c>
      <c r="AC843" s="19" t="str">
        <f>IF(Table_query__64[[#This Row],[PM]]=Table_query__64[[#This Row],[PM Check]],"OK","NOK")</f>
        <v>OK</v>
      </c>
      <c r="AD843" s="19" t="str">
        <f>IF(Table_query__64[[#This Row],[PP]]=Table_query__64[[#This Row],[Pilot Check]],"OK","NOK")</f>
        <v>NOK</v>
      </c>
      <c r="AE843" s="19"/>
    </row>
    <row r="844" spans="1:31" hidden="1" x14ac:dyDescent="0.3">
      <c r="A844" s="1" t="s">
        <v>1731</v>
      </c>
      <c r="B844" s="2" t="s">
        <v>146</v>
      </c>
      <c r="C844" s="3" t="s">
        <v>5584</v>
      </c>
      <c r="D844" s="2" t="s">
        <v>38</v>
      </c>
      <c r="E844" s="2" t="s">
        <v>75</v>
      </c>
      <c r="F844" s="2" t="s">
        <v>122</v>
      </c>
      <c r="G844" s="4">
        <v>45121.083333333336</v>
      </c>
      <c r="H844" s="4">
        <v>45260.041666666664</v>
      </c>
      <c r="I844" s="2" t="s">
        <v>648</v>
      </c>
      <c r="J844" s="2" t="s">
        <v>147</v>
      </c>
      <c r="K844" s="2" t="s">
        <v>131</v>
      </c>
      <c r="L844" t="s">
        <v>144</v>
      </c>
      <c r="M844" s="2" t="s">
        <v>29</v>
      </c>
      <c r="N844" s="3" t="s">
        <v>8304</v>
      </c>
      <c r="O844" s="5">
        <v>4000000</v>
      </c>
      <c r="P844" s="5">
        <v>35935.629999999997</v>
      </c>
      <c r="Q844" s="6">
        <v>2023</v>
      </c>
      <c r="R844" s="7">
        <v>2023</v>
      </c>
      <c r="T844" s="8">
        <v>2068</v>
      </c>
      <c r="U844" s="3" t="s">
        <v>10492</v>
      </c>
      <c r="V844" s="1" t="s">
        <v>33</v>
      </c>
      <c r="W844" s="1" t="s">
        <v>32</v>
      </c>
      <c r="X844" t="str">
        <f>VLOOKUP(Table_query__64[[#This Row],[Nr]],'MyTracker Export'!A:P,'MyTracker Export'!$P$1,FALSE)</f>
        <v>Finished</v>
      </c>
      <c r="Y844" t="str">
        <f>VLOOKUP(Table_query__64[[#This Row],[Nr]],'MyTracker Export'!A:Z,'MyTracker Export'!$Z$1,FALSE)</f>
        <v>Alexandre Tratsaert</v>
      </c>
      <c r="Z844" t="str">
        <f>VLOOKUP(Table_query__64[[#This Row],[Nr]],'MyTracker Export'!A:AA,'MyTracker Export'!$AA$1,FALSE)</f>
        <v>Loïc Bouvier</v>
      </c>
      <c r="AB844" s="19" t="str">
        <f>IF(Table_query__64[[#This Row],[Project status]]=Table_query__64[[#This Row],[Project Status Check]],"OK","NOK")</f>
        <v>OK</v>
      </c>
      <c r="AC844" s="19" t="str">
        <f>IF(Table_query__64[[#This Row],[PM]]=Table_query__64[[#This Row],[PM Check]],"OK","NOK")</f>
        <v>OK</v>
      </c>
      <c r="AD844" s="19" t="str">
        <f>IF(Table_query__64[[#This Row],[PP]]=Table_query__64[[#This Row],[Pilot Check]],"OK","NOK")</f>
        <v>OK</v>
      </c>
      <c r="AE844" s="19"/>
    </row>
    <row r="845" spans="1:31" hidden="1" x14ac:dyDescent="0.3">
      <c r="A845" s="1" t="s">
        <v>1732</v>
      </c>
      <c r="B845" s="2" t="s">
        <v>334</v>
      </c>
      <c r="C845" s="3" t="s">
        <v>5585</v>
      </c>
      <c r="D845" s="2" t="s">
        <v>38</v>
      </c>
      <c r="E845" s="2" t="s">
        <v>82</v>
      </c>
      <c r="F845" s="2" t="s">
        <v>122</v>
      </c>
      <c r="G845" s="4">
        <v>45118.083333333336</v>
      </c>
      <c r="H845" s="4">
        <v>45628.041666666664</v>
      </c>
      <c r="I845" s="2" t="s">
        <v>899</v>
      </c>
      <c r="J845" s="2" t="s">
        <v>270</v>
      </c>
      <c r="K845" s="2" t="s">
        <v>159</v>
      </c>
      <c r="L845" t="s">
        <v>242</v>
      </c>
      <c r="M845" s="2" t="s">
        <v>59</v>
      </c>
      <c r="N845" s="3" t="s">
        <v>8305</v>
      </c>
      <c r="O845" s="5">
        <v>0</v>
      </c>
      <c r="P845" s="5">
        <v>42048.73</v>
      </c>
      <c r="Q845" s="6">
        <v>2023</v>
      </c>
      <c r="R845" s="7">
        <v>2024</v>
      </c>
      <c r="T845" s="8">
        <v>2067</v>
      </c>
      <c r="U845" s="3" t="s">
        <v>10493</v>
      </c>
      <c r="V845" s="1" t="s">
        <v>33</v>
      </c>
      <c r="W845" s="1" t="s">
        <v>32</v>
      </c>
      <c r="X845" t="str">
        <f>VLOOKUP(Table_query__64[[#This Row],[Nr]],'MyTracker Export'!A:P,'MyTracker Export'!$P$1,FALSE)</f>
        <v>Finished</v>
      </c>
      <c r="Y845" t="str">
        <f>VLOOKUP(Table_query__64[[#This Row],[Nr]],'MyTracker Export'!A:Z,'MyTracker Export'!$Z$1,FALSE)</f>
        <v>Rudi Straetmans</v>
      </c>
      <c r="Z845" t="str">
        <f>VLOOKUP(Table_query__64[[#This Row],[Nr]],'MyTracker Export'!A:AA,'MyTracker Export'!$AA$1,FALSE)</f>
        <v>Damien Hemmeryckx</v>
      </c>
      <c r="AB845" s="19" t="str">
        <f>IF(Table_query__64[[#This Row],[Project status]]=Table_query__64[[#This Row],[Project Status Check]],"OK","NOK")</f>
        <v>OK</v>
      </c>
      <c r="AC845" s="19" t="str">
        <f>IF(Table_query__64[[#This Row],[PM]]=Table_query__64[[#This Row],[PM Check]],"OK","NOK")</f>
        <v>OK</v>
      </c>
      <c r="AD845" s="19" t="str">
        <f>IF(Table_query__64[[#This Row],[PP]]=Table_query__64[[#This Row],[Pilot Check]],"OK","NOK")</f>
        <v>OK</v>
      </c>
      <c r="AE845" s="19"/>
    </row>
    <row r="846" spans="1:31" hidden="1" x14ac:dyDescent="0.3">
      <c r="A846" s="1" t="s">
        <v>1733</v>
      </c>
      <c r="B846" s="2" t="s">
        <v>138</v>
      </c>
      <c r="C846" s="3" t="s">
        <v>5586</v>
      </c>
      <c r="D846" s="2" t="s">
        <v>38</v>
      </c>
      <c r="E846" s="2" t="s">
        <v>82</v>
      </c>
      <c r="F846" s="2" t="s">
        <v>122</v>
      </c>
      <c r="G846" s="4">
        <v>45114.083333333336</v>
      </c>
      <c r="H846" s="4">
        <v>45306.041666666664</v>
      </c>
      <c r="I846" s="2" t="s">
        <v>1169</v>
      </c>
      <c r="J846" s="2" t="s">
        <v>320</v>
      </c>
      <c r="K846" s="2" t="s">
        <v>141</v>
      </c>
      <c r="L846" t="s">
        <v>1734</v>
      </c>
      <c r="M846" s="2" t="s">
        <v>29</v>
      </c>
      <c r="N846" s="3" t="s">
        <v>8306</v>
      </c>
      <c r="O846" s="5">
        <v>0</v>
      </c>
      <c r="P846" s="5">
        <v>9000</v>
      </c>
      <c r="Q846" s="6">
        <v>2023</v>
      </c>
      <c r="R846" s="7">
        <v>2024</v>
      </c>
      <c r="T846" s="8">
        <v>2066</v>
      </c>
      <c r="U846" s="3" t="s">
        <v>10494</v>
      </c>
      <c r="V846" s="1" t="s">
        <v>33</v>
      </c>
      <c r="W846" s="1" t="s">
        <v>32</v>
      </c>
      <c r="X846" t="str">
        <f>VLOOKUP(Table_query__64[[#This Row],[Nr]],'MyTracker Export'!A:P,'MyTracker Export'!$P$1,FALSE)</f>
        <v>Finished</v>
      </c>
      <c r="Y846" t="str">
        <f>VLOOKUP(Table_query__64[[#This Row],[Nr]],'MyTracker Export'!A:Z,'MyTracker Export'!$Z$1,FALSE)</f>
        <v>Ahmed Elaidi</v>
      </c>
      <c r="Z846" t="str">
        <f>VLOOKUP(Table_query__64[[#This Row],[Nr]],'MyTracker Export'!A:AA,'MyTracker Export'!$AA$1,FALSE)</f>
        <v>Marcos Delgado Lopez</v>
      </c>
      <c r="AB846" s="19" t="str">
        <f>IF(Table_query__64[[#This Row],[Project status]]=Table_query__64[[#This Row],[Project Status Check]],"OK","NOK")</f>
        <v>OK</v>
      </c>
      <c r="AC846" s="19" t="str">
        <f>IF(Table_query__64[[#This Row],[PM]]=Table_query__64[[#This Row],[PM Check]],"OK","NOK")</f>
        <v>OK</v>
      </c>
      <c r="AD846" s="19" t="str">
        <f>IF(Table_query__64[[#This Row],[PP]]=Table_query__64[[#This Row],[Pilot Check]],"OK","NOK")</f>
        <v>NOK</v>
      </c>
      <c r="AE846" s="19"/>
    </row>
    <row r="847" spans="1:31" hidden="1" x14ac:dyDescent="0.3">
      <c r="A847" s="1" t="s">
        <v>1735</v>
      </c>
      <c r="B847" s="2" t="s">
        <v>999</v>
      </c>
      <c r="C847" s="3" t="s">
        <v>5587</v>
      </c>
      <c r="D847" s="2" t="s">
        <v>53</v>
      </c>
      <c r="E847" s="2" t="s">
        <v>43</v>
      </c>
      <c r="F847" s="2" t="s">
        <v>122</v>
      </c>
      <c r="G847" s="4">
        <v>45110.083333333336</v>
      </c>
      <c r="H847" s="4">
        <v>45322.041666666664</v>
      </c>
      <c r="I847" s="2" t="s">
        <v>239</v>
      </c>
      <c r="J847" s="2" t="s">
        <v>239</v>
      </c>
      <c r="K847" s="2" t="s">
        <v>1558</v>
      </c>
      <c r="L847" t="s">
        <v>1736</v>
      </c>
      <c r="M847" s="2" t="s">
        <v>29</v>
      </c>
      <c r="N847" s="3" t="s">
        <v>8307</v>
      </c>
      <c r="O847" s="5">
        <v>20</v>
      </c>
      <c r="P847" s="5">
        <v>22950</v>
      </c>
      <c r="Q847" s="6">
        <v>2023</v>
      </c>
      <c r="R847" s="7">
        <v>2024</v>
      </c>
      <c r="T847" s="8">
        <v>2065</v>
      </c>
      <c r="U847" s="3" t="s">
        <v>10495</v>
      </c>
      <c r="V847" s="1" t="s">
        <v>33</v>
      </c>
      <c r="W847" s="1" t="s">
        <v>32</v>
      </c>
      <c r="X847" t="str">
        <f>VLOOKUP(Table_query__64[[#This Row],[Nr]],'MyTracker Export'!A:P,'MyTracker Export'!$P$1,FALSE)</f>
        <v>Finished</v>
      </c>
      <c r="Y847" t="str">
        <f>VLOOKUP(Table_query__64[[#This Row],[Nr]],'MyTracker Export'!A:Z,'MyTracker Export'!$Z$1,FALSE)</f>
        <v>Bram Puttemans</v>
      </c>
      <c r="Z847" t="str">
        <f>VLOOKUP(Table_query__64[[#This Row],[Nr]],'MyTracker Export'!A:AA,'MyTracker Export'!$AA$1,FALSE)</f>
        <v>Bram Puttemans</v>
      </c>
      <c r="AB847" s="19" t="str">
        <f>IF(Table_query__64[[#This Row],[Project status]]=Table_query__64[[#This Row],[Project Status Check]],"OK","NOK")</f>
        <v>OK</v>
      </c>
      <c r="AC847" s="19" t="str">
        <f>IF(Table_query__64[[#This Row],[PM]]=Table_query__64[[#This Row],[PM Check]],"OK","NOK")</f>
        <v>OK</v>
      </c>
      <c r="AD847" s="19" t="str">
        <f>IF(Table_query__64[[#This Row],[PP]]=Table_query__64[[#This Row],[Pilot Check]],"OK","NOK")</f>
        <v>OK</v>
      </c>
      <c r="AE847" s="19"/>
    </row>
    <row r="848" spans="1:31" hidden="1" x14ac:dyDescent="0.3">
      <c r="A848" s="1" t="s">
        <v>1737</v>
      </c>
      <c r="B848" s="2" t="s">
        <v>1738</v>
      </c>
      <c r="C848" s="3" t="s">
        <v>5588</v>
      </c>
      <c r="D848" s="2" t="s">
        <v>45</v>
      </c>
      <c r="E848" s="2" t="s">
        <v>43</v>
      </c>
      <c r="F848" s="2" t="s">
        <v>122</v>
      </c>
      <c r="G848" s="4">
        <v>45110.083333333336</v>
      </c>
      <c r="H848" s="4">
        <v>45476.083333333336</v>
      </c>
      <c r="I848" s="2" t="s">
        <v>46</v>
      </c>
      <c r="J848" s="2" t="s">
        <v>158</v>
      </c>
      <c r="K848" s="2"/>
      <c r="L848" t="s">
        <v>52</v>
      </c>
      <c r="M848" s="2" t="s">
        <v>29</v>
      </c>
      <c r="N848" s="3" t="s">
        <v>8308</v>
      </c>
      <c r="O848" s="5">
        <v>600000</v>
      </c>
      <c r="P848" s="5">
        <v>25605.11</v>
      </c>
      <c r="Q848" s="6">
        <v>2023</v>
      </c>
      <c r="R848" s="7">
        <v>2024</v>
      </c>
      <c r="T848" s="8">
        <v>2064</v>
      </c>
      <c r="U848" s="3" t="s">
        <v>10496</v>
      </c>
      <c r="V848" s="1" t="s">
        <v>33</v>
      </c>
      <c r="W848" s="1" t="s">
        <v>32</v>
      </c>
      <c r="X848" t="str">
        <f>VLOOKUP(Table_query__64[[#This Row],[Nr]],'MyTracker Export'!A:P,'MyTracker Export'!$P$1,FALSE)</f>
        <v>Finished</v>
      </c>
      <c r="Y848" t="str">
        <f>VLOOKUP(Table_query__64[[#This Row],[Nr]],'MyTracker Export'!A:Z,'MyTracker Export'!$Z$1,FALSE)</f>
        <v>Laura Cestau</v>
      </c>
      <c r="Z848" t="str">
        <f>VLOOKUP(Table_query__64[[#This Row],[Nr]],'MyTracker Export'!A:AA,'MyTracker Export'!$AA$1,FALSE)</f>
        <v>Juan Juarez Quintana</v>
      </c>
      <c r="AB848" s="19" t="str">
        <f>IF(Table_query__64[[#This Row],[Project status]]=Table_query__64[[#This Row],[Project Status Check]],"OK","NOK")</f>
        <v>OK</v>
      </c>
      <c r="AC848" s="19" t="str">
        <f>IF(Table_query__64[[#This Row],[PM]]=Table_query__64[[#This Row],[PM Check]],"OK","NOK")</f>
        <v>OK</v>
      </c>
      <c r="AD848" s="19" t="str">
        <f>IF(Table_query__64[[#This Row],[PP]]=Table_query__64[[#This Row],[Pilot Check]],"OK","NOK")</f>
        <v>NOK</v>
      </c>
      <c r="AE848" s="19"/>
    </row>
    <row r="849" spans="1:31" hidden="1" x14ac:dyDescent="0.3">
      <c r="A849" s="1" t="s">
        <v>1739</v>
      </c>
      <c r="B849" s="2" t="s">
        <v>1740</v>
      </c>
      <c r="C849" s="3" t="s">
        <v>5589</v>
      </c>
      <c r="D849" s="2" t="s">
        <v>53</v>
      </c>
      <c r="E849" s="2" t="s">
        <v>25</v>
      </c>
      <c r="F849" s="2" t="s">
        <v>122</v>
      </c>
      <c r="G849" s="4">
        <v>45110.083333333336</v>
      </c>
      <c r="H849" s="4">
        <v>46053.041666666664</v>
      </c>
      <c r="I849" s="2" t="s">
        <v>66</v>
      </c>
      <c r="J849" s="2" t="s">
        <v>114</v>
      </c>
      <c r="K849" s="2" t="s">
        <v>141</v>
      </c>
      <c r="L849" t="s">
        <v>1741</v>
      </c>
      <c r="M849" s="2" t="s">
        <v>29</v>
      </c>
      <c r="N849" s="3" t="s">
        <v>8309</v>
      </c>
      <c r="O849" s="5">
        <v>8000000</v>
      </c>
      <c r="P849" s="5">
        <v>1147850.19</v>
      </c>
      <c r="Q849" s="6">
        <v>2023</v>
      </c>
      <c r="R849" s="7">
        <v>2026</v>
      </c>
      <c r="T849" s="8">
        <v>2063</v>
      </c>
      <c r="U849" s="3" t="s">
        <v>10497</v>
      </c>
      <c r="V849" s="1" t="s">
        <v>33</v>
      </c>
      <c r="W849" s="1" t="s">
        <v>32</v>
      </c>
      <c r="X849" t="str">
        <f>VLOOKUP(Table_query__64[[#This Row],[Nr]],'MyTracker Export'!A:P,'MyTracker Export'!$P$1,FALSE)</f>
        <v>Finished</v>
      </c>
      <c r="Y849" t="str">
        <f>VLOOKUP(Table_query__64[[#This Row],[Nr]],'MyTracker Export'!A:Z,'MyTracker Export'!$Z$1,FALSE)</f>
        <v>Josué Silverio</v>
      </c>
      <c r="Z849" t="str">
        <f>VLOOKUP(Table_query__64[[#This Row],[Nr]],'MyTracker Export'!A:AA,'MyTracker Export'!$AA$1,FALSE)</f>
        <v>Peter Holvoet</v>
      </c>
      <c r="AB849" s="19" t="str">
        <f>IF(Table_query__64[[#This Row],[Project status]]=Table_query__64[[#This Row],[Project Status Check]],"OK","NOK")</f>
        <v>OK</v>
      </c>
      <c r="AC849" s="19" t="str">
        <f>IF(Table_query__64[[#This Row],[PM]]=Table_query__64[[#This Row],[PM Check]],"OK","NOK")</f>
        <v>OK</v>
      </c>
      <c r="AD849" s="19" t="str">
        <f>IF(Table_query__64[[#This Row],[PP]]=Table_query__64[[#This Row],[Pilot Check]],"OK","NOK")</f>
        <v>OK</v>
      </c>
      <c r="AE849" s="19"/>
    </row>
    <row r="850" spans="1:31" hidden="1" x14ac:dyDescent="0.3">
      <c r="A850" s="1" t="s">
        <v>1742</v>
      </c>
      <c r="B850" s="2" t="s">
        <v>337</v>
      </c>
      <c r="C850" s="3" t="s">
        <v>5590</v>
      </c>
      <c r="D850" s="2" t="s">
        <v>27</v>
      </c>
      <c r="E850" s="2" t="s">
        <v>25</v>
      </c>
      <c r="F850" s="2" t="s">
        <v>28</v>
      </c>
      <c r="G850" s="4">
        <v>45108.083333333336</v>
      </c>
      <c r="H850" s="4">
        <v>45952.083333333336</v>
      </c>
      <c r="I850" s="2" t="s">
        <v>962</v>
      </c>
      <c r="J850" s="2" t="s">
        <v>30</v>
      </c>
      <c r="K850" s="2"/>
      <c r="L850" t="s">
        <v>57</v>
      </c>
      <c r="M850" s="2" t="s">
        <v>29</v>
      </c>
      <c r="N850" s="3" t="s">
        <v>8310</v>
      </c>
      <c r="O850" s="5">
        <v>0</v>
      </c>
      <c r="P850" s="5">
        <v>146449.96</v>
      </c>
      <c r="Q850" s="6">
        <v>2023</v>
      </c>
      <c r="R850" s="7">
        <v>2025</v>
      </c>
      <c r="T850" s="8">
        <v>2062</v>
      </c>
      <c r="U850" s="3" t="s">
        <v>10498</v>
      </c>
      <c r="V850" s="1" t="s">
        <v>33</v>
      </c>
      <c r="W850" s="1" t="s">
        <v>32</v>
      </c>
      <c r="X850" t="str">
        <f>VLOOKUP(Table_query__64[[#This Row],[Nr]],'MyTracker Export'!A:P,'MyTracker Export'!$P$1,FALSE)</f>
        <v>Work in progress</v>
      </c>
      <c r="Y850" t="str">
        <f>VLOOKUP(Table_query__64[[#This Row],[Nr]],'MyTracker Export'!A:Z,'MyTracker Export'!$Z$1,FALSE)</f>
        <v>Montassar Gharsallah</v>
      </c>
      <c r="Z850" t="str">
        <f>VLOOKUP(Table_query__64[[#This Row],[Nr]],'MyTracker Export'!A:AA,'MyTracker Export'!$AA$1,FALSE)</f>
        <v>Wissem Bensaid</v>
      </c>
      <c r="AB850" s="19" t="str">
        <f>IF(Table_query__64[[#This Row],[Project status]]=Table_query__64[[#This Row],[Project Status Check]],"OK","NOK")</f>
        <v>OK</v>
      </c>
      <c r="AC850" s="19" t="str">
        <f>IF(Table_query__64[[#This Row],[PM]]=Table_query__64[[#This Row],[PM Check]],"OK","NOK")</f>
        <v>OK</v>
      </c>
      <c r="AD850" s="19" t="str">
        <f>IF(Table_query__64[[#This Row],[PP]]=Table_query__64[[#This Row],[Pilot Check]],"OK","NOK")</f>
        <v>OK</v>
      </c>
      <c r="AE850" s="19"/>
    </row>
    <row r="851" spans="1:31" hidden="1" x14ac:dyDescent="0.3">
      <c r="A851" s="1" t="s">
        <v>1743</v>
      </c>
      <c r="B851" s="2" t="s">
        <v>233</v>
      </c>
      <c r="C851" s="3" t="s">
        <v>5591</v>
      </c>
      <c r="D851" s="2" t="s">
        <v>84</v>
      </c>
      <c r="E851" s="2" t="s">
        <v>36</v>
      </c>
      <c r="F851" s="2" t="s">
        <v>122</v>
      </c>
      <c r="G851" s="4">
        <v>45107.083333333336</v>
      </c>
      <c r="H851" s="4">
        <v>45812.083333333336</v>
      </c>
      <c r="I851" s="2" t="s">
        <v>415</v>
      </c>
      <c r="J851" s="2" t="s">
        <v>234</v>
      </c>
      <c r="K851" s="2"/>
      <c r="L851" t="s">
        <v>404</v>
      </c>
      <c r="M851" s="2" t="s">
        <v>29</v>
      </c>
      <c r="N851" s="3" t="s">
        <v>8311</v>
      </c>
      <c r="O851" s="5">
        <v>200000</v>
      </c>
      <c r="P851" s="5">
        <v>17075</v>
      </c>
      <c r="Q851" s="6">
        <v>2023</v>
      </c>
      <c r="R851" s="7">
        <v>2025</v>
      </c>
      <c r="T851" s="8">
        <v>2061</v>
      </c>
      <c r="U851" s="3" t="s">
        <v>10499</v>
      </c>
      <c r="V851" s="1" t="s">
        <v>33</v>
      </c>
      <c r="W851" s="1" t="s">
        <v>32</v>
      </c>
      <c r="X851" t="str">
        <f>VLOOKUP(Table_query__64[[#This Row],[Nr]],'MyTracker Export'!A:P,'MyTracker Export'!$P$1,FALSE)</f>
        <v>Finished</v>
      </c>
      <c r="Y851" t="e">
        <f>VLOOKUP(Table_query__64[[#This Row],[Nr]],'MyTracker Export'!A:Z,'MyTracker Export'!$Z$1,FALSE)</f>
        <v>#N/A</v>
      </c>
      <c r="Z851" t="str">
        <f>VLOOKUP(Table_query__64[[#This Row],[Nr]],'MyTracker Export'!A:AA,'MyTracker Export'!$AA$1,FALSE)</f>
        <v>Mark Sensenig</v>
      </c>
      <c r="AB851" s="19" t="str">
        <f>IF(Table_query__64[[#This Row],[Project status]]=Table_query__64[[#This Row],[Project Status Check]],"OK","NOK")</f>
        <v>OK</v>
      </c>
      <c r="AC851" s="19" t="e">
        <f>IF(Table_query__64[[#This Row],[PM]]=Table_query__64[[#This Row],[PM Check]],"OK","NOK")</f>
        <v>#N/A</v>
      </c>
      <c r="AD851" s="19" t="str">
        <f>IF(Table_query__64[[#This Row],[PP]]=Table_query__64[[#This Row],[Pilot Check]],"OK","NOK")</f>
        <v>OK</v>
      </c>
      <c r="AE851" s="19"/>
    </row>
    <row r="852" spans="1:31" hidden="1" x14ac:dyDescent="0.3">
      <c r="A852" s="1" t="s">
        <v>1744</v>
      </c>
      <c r="B852" s="2" t="s">
        <v>719</v>
      </c>
      <c r="C852" s="3" t="s">
        <v>5592</v>
      </c>
      <c r="D852" s="2" t="s">
        <v>45</v>
      </c>
      <c r="E852" s="2" t="s">
        <v>43</v>
      </c>
      <c r="F852" s="2" t="s">
        <v>122</v>
      </c>
      <c r="G852" s="4">
        <v>45105.083333333336</v>
      </c>
      <c r="H852" s="4">
        <v>45482.083333333336</v>
      </c>
      <c r="I852" s="2" t="s">
        <v>243</v>
      </c>
      <c r="J852" s="2" t="s">
        <v>46</v>
      </c>
      <c r="K852" s="2"/>
      <c r="L852" t="s">
        <v>44</v>
      </c>
      <c r="M852" s="2" t="s">
        <v>29</v>
      </c>
      <c r="N852" s="3" t="s">
        <v>8312</v>
      </c>
      <c r="O852" s="5">
        <v>0</v>
      </c>
      <c r="P852" s="5">
        <v>25244.25</v>
      </c>
      <c r="Q852" s="6">
        <v>2023</v>
      </c>
      <c r="R852" s="7">
        <v>2024</v>
      </c>
      <c r="T852" s="8">
        <v>2060</v>
      </c>
      <c r="U852" s="3" t="s">
        <v>10500</v>
      </c>
      <c r="V852" s="1" t="s">
        <v>33</v>
      </c>
      <c r="W852" s="1" t="s">
        <v>32</v>
      </c>
      <c r="X852" t="str">
        <f>VLOOKUP(Table_query__64[[#This Row],[Nr]],'MyTracker Export'!A:P,'MyTracker Export'!$P$1,FALSE)</f>
        <v>Finished</v>
      </c>
      <c r="Y852" t="str">
        <f>VLOOKUP(Table_query__64[[#This Row],[Nr]],'MyTracker Export'!A:Z,'MyTracker Export'!$Z$1,FALSE)</f>
        <v>Cristina Rubio Rodríguez</v>
      </c>
      <c r="Z852" t="str">
        <f>VLOOKUP(Table_query__64[[#This Row],[Nr]],'MyTracker Export'!A:AA,'MyTracker Export'!$AA$1,FALSE)</f>
        <v>Laura Cestau</v>
      </c>
      <c r="AB852" s="19" t="str">
        <f>IF(Table_query__64[[#This Row],[Project status]]=Table_query__64[[#This Row],[Project Status Check]],"OK","NOK")</f>
        <v>OK</v>
      </c>
      <c r="AC852" s="19" t="str">
        <f>IF(Table_query__64[[#This Row],[PM]]=Table_query__64[[#This Row],[PM Check]],"OK","NOK")</f>
        <v>OK</v>
      </c>
      <c r="AD852" s="19" t="str">
        <f>IF(Table_query__64[[#This Row],[PP]]=Table_query__64[[#This Row],[Pilot Check]],"OK","NOK")</f>
        <v>OK</v>
      </c>
      <c r="AE852" s="19"/>
    </row>
    <row r="853" spans="1:31" hidden="1" x14ac:dyDescent="0.3">
      <c r="A853" s="1" t="s">
        <v>1745</v>
      </c>
      <c r="B853" s="2" t="s">
        <v>1026</v>
      </c>
      <c r="C853" s="3" t="s">
        <v>5593</v>
      </c>
      <c r="D853" s="2" t="s">
        <v>58</v>
      </c>
      <c r="E853" s="2" t="s">
        <v>36</v>
      </c>
      <c r="F853" s="2" t="s">
        <v>122</v>
      </c>
      <c r="G853" s="4">
        <v>45103.083333333336</v>
      </c>
      <c r="H853" s="4">
        <v>45916.083333333336</v>
      </c>
      <c r="I853" s="2" t="s">
        <v>184</v>
      </c>
      <c r="J853" s="2" t="s">
        <v>1203</v>
      </c>
      <c r="K853" s="2" t="s">
        <v>243</v>
      </c>
      <c r="L853" t="s">
        <v>1746</v>
      </c>
      <c r="M853" s="2" t="s">
        <v>29</v>
      </c>
      <c r="N853" s="3" t="s">
        <v>8313</v>
      </c>
      <c r="O853" s="5">
        <v>12000000</v>
      </c>
      <c r="P853" s="5">
        <v>414259.23</v>
      </c>
      <c r="Q853" s="6">
        <v>2023</v>
      </c>
      <c r="R853" s="7">
        <v>2025</v>
      </c>
      <c r="T853" s="8">
        <v>2059</v>
      </c>
      <c r="U853" s="3" t="s">
        <v>10501</v>
      </c>
      <c r="V853" s="1" t="s">
        <v>33</v>
      </c>
      <c r="W853" s="1" t="s">
        <v>32</v>
      </c>
      <c r="X853" t="str">
        <f>VLOOKUP(Table_query__64[[#This Row],[Nr]],'MyTracker Export'!A:P,'MyTracker Export'!$P$1,FALSE)</f>
        <v>Finished</v>
      </c>
      <c r="Y853" t="str">
        <f>VLOOKUP(Table_query__64[[#This Row],[Nr]],'MyTracker Export'!A:Z,'MyTracker Export'!$Z$1,FALSE)</f>
        <v>Begona Soto</v>
      </c>
      <c r="Z853" t="e">
        <f>VLOOKUP(Table_query__64[[#This Row],[Nr]],'MyTracker Export'!A:AA,'MyTracker Export'!$AA$1,FALSE)</f>
        <v>#N/A</v>
      </c>
      <c r="AB853" s="19" t="str">
        <f>IF(Table_query__64[[#This Row],[Project status]]=Table_query__64[[#This Row],[Project Status Check]],"OK","NOK")</f>
        <v>OK</v>
      </c>
      <c r="AC853" s="19" t="str">
        <f>IF(Table_query__64[[#This Row],[PM]]=Table_query__64[[#This Row],[PM Check]],"OK","NOK")</f>
        <v>OK</v>
      </c>
      <c r="AD853" s="19" t="e">
        <f>IF(Table_query__64[[#This Row],[PP]]=Table_query__64[[#This Row],[Pilot Check]],"OK","NOK")</f>
        <v>#N/A</v>
      </c>
      <c r="AE853" s="19"/>
    </row>
    <row r="854" spans="1:31" hidden="1" x14ac:dyDescent="0.3">
      <c r="A854" s="1" t="s">
        <v>1747</v>
      </c>
      <c r="B854" s="2" t="s">
        <v>129</v>
      </c>
      <c r="C854" s="3" t="s">
        <v>5594</v>
      </c>
      <c r="D854" s="2" t="s">
        <v>38</v>
      </c>
      <c r="E854" s="2" t="s">
        <v>25</v>
      </c>
      <c r="F854" s="2" t="s">
        <v>122</v>
      </c>
      <c r="G854" s="4">
        <v>45103.083333333336</v>
      </c>
      <c r="H854" s="4">
        <v>45199.083333333336</v>
      </c>
      <c r="I854" s="2" t="s">
        <v>114</v>
      </c>
      <c r="J854" s="2" t="s">
        <v>871</v>
      </c>
      <c r="K854" s="2" t="s">
        <v>131</v>
      </c>
      <c r="L854" t="s">
        <v>57</v>
      </c>
      <c r="M854" s="2" t="s">
        <v>59</v>
      </c>
      <c r="N854" s="3" t="s">
        <v>8314</v>
      </c>
      <c r="O854" s="5">
        <v>0</v>
      </c>
      <c r="P854" s="5">
        <v>13275</v>
      </c>
      <c r="Q854" s="6">
        <v>2023</v>
      </c>
      <c r="R854" s="7">
        <v>2023</v>
      </c>
      <c r="T854" s="8">
        <v>2057</v>
      </c>
      <c r="U854" s="3" t="s">
        <v>10502</v>
      </c>
      <c r="V854" s="1" t="s">
        <v>33</v>
      </c>
      <c r="W854" s="1" t="s">
        <v>32</v>
      </c>
      <c r="X854" t="str">
        <f>VLOOKUP(Table_query__64[[#This Row],[Nr]],'MyTracker Export'!A:P,'MyTracker Export'!$P$1,FALSE)</f>
        <v>Finished</v>
      </c>
      <c r="Y854" t="str">
        <f>VLOOKUP(Table_query__64[[#This Row],[Nr]],'MyTracker Export'!A:Z,'MyTracker Export'!$Z$1,FALSE)</f>
        <v>Peter Holvoet</v>
      </c>
      <c r="Z854" t="e">
        <f>VLOOKUP(Table_query__64[[#This Row],[Nr]],'MyTracker Export'!A:AA,'MyTracker Export'!$AA$1,FALSE)</f>
        <v>#N/A</v>
      </c>
      <c r="AB854" s="19" t="str">
        <f>IF(Table_query__64[[#This Row],[Project status]]=Table_query__64[[#This Row],[Project Status Check]],"OK","NOK")</f>
        <v>OK</v>
      </c>
      <c r="AC854" s="19" t="str">
        <f>IF(Table_query__64[[#This Row],[PM]]=Table_query__64[[#This Row],[PM Check]],"OK","NOK")</f>
        <v>OK</v>
      </c>
      <c r="AD854" s="19" t="e">
        <f>IF(Table_query__64[[#This Row],[PP]]=Table_query__64[[#This Row],[Pilot Check]],"OK","NOK")</f>
        <v>#N/A</v>
      </c>
      <c r="AE854" s="19"/>
    </row>
    <row r="855" spans="1:31" hidden="1" x14ac:dyDescent="0.3">
      <c r="A855" s="1" t="s">
        <v>1748</v>
      </c>
      <c r="B855" s="2" t="s">
        <v>35</v>
      </c>
      <c r="C855" s="3" t="s">
        <v>5595</v>
      </c>
      <c r="D855" s="2" t="s">
        <v>38</v>
      </c>
      <c r="E855" s="2" t="s">
        <v>36</v>
      </c>
      <c r="F855" s="2" t="s">
        <v>122</v>
      </c>
      <c r="G855" s="4">
        <v>45103.083333333336</v>
      </c>
      <c r="H855" s="4">
        <v>45778.083333333336</v>
      </c>
      <c r="I855" s="2" t="s">
        <v>40</v>
      </c>
      <c r="J855" s="2" t="s">
        <v>1449</v>
      </c>
      <c r="K855" s="2" t="s">
        <v>159</v>
      </c>
      <c r="L855" t="s">
        <v>37</v>
      </c>
      <c r="M855" s="2" t="s">
        <v>29</v>
      </c>
      <c r="N855" s="3" t="s">
        <v>8315</v>
      </c>
      <c r="O855" s="5">
        <v>0</v>
      </c>
      <c r="P855" s="5">
        <v>37238.269999999997</v>
      </c>
      <c r="Q855" s="6">
        <v>2023</v>
      </c>
      <c r="R855" s="7">
        <v>2025</v>
      </c>
      <c r="T855" s="8">
        <v>2058</v>
      </c>
      <c r="U855" s="3" t="s">
        <v>10503</v>
      </c>
      <c r="V855" s="1" t="s">
        <v>33</v>
      </c>
      <c r="W855" s="1" t="s">
        <v>32</v>
      </c>
      <c r="X855" t="str">
        <f>VLOOKUP(Table_query__64[[#This Row],[Nr]],'MyTracker Export'!A:P,'MyTracker Export'!$P$1,FALSE)</f>
        <v>Finished</v>
      </c>
      <c r="Y855" t="str">
        <f>VLOOKUP(Table_query__64[[#This Row],[Nr]],'MyTracker Export'!A:Z,'MyTracker Export'!$Z$1,FALSE)</f>
        <v>Karel De Swert</v>
      </c>
      <c r="Z855" t="str">
        <f>VLOOKUP(Table_query__64[[#This Row],[Nr]],'MyTracker Export'!A:AA,'MyTracker Export'!$AA$1,FALSE)</f>
        <v>Andres Furlan</v>
      </c>
      <c r="AB855" s="19" t="str">
        <f>IF(Table_query__64[[#This Row],[Project status]]=Table_query__64[[#This Row],[Project Status Check]],"OK","NOK")</f>
        <v>OK</v>
      </c>
      <c r="AC855" s="19" t="str">
        <f>IF(Table_query__64[[#This Row],[PM]]=Table_query__64[[#This Row],[PM Check]],"OK","NOK")</f>
        <v>OK</v>
      </c>
      <c r="AD855" s="19" t="str">
        <f>IF(Table_query__64[[#This Row],[PP]]=Table_query__64[[#This Row],[Pilot Check]],"OK","NOK")</f>
        <v>OK</v>
      </c>
      <c r="AE855" s="19"/>
    </row>
    <row r="856" spans="1:31" hidden="1" x14ac:dyDescent="0.3">
      <c r="A856" s="1" t="s">
        <v>1749</v>
      </c>
      <c r="B856" s="2" t="s">
        <v>1750</v>
      </c>
      <c r="C856" s="3" t="s">
        <v>1750</v>
      </c>
      <c r="D856" s="2" t="s">
        <v>53</v>
      </c>
      <c r="E856" s="2" t="s">
        <v>36</v>
      </c>
      <c r="F856" s="2" t="s">
        <v>122</v>
      </c>
      <c r="G856" s="4">
        <v>45097.083333333336</v>
      </c>
      <c r="H856" s="4">
        <v>45252.041666666664</v>
      </c>
      <c r="I856" s="2" t="s">
        <v>263</v>
      </c>
      <c r="J856" s="2" t="s">
        <v>263</v>
      </c>
      <c r="K856" s="2" t="s">
        <v>67</v>
      </c>
      <c r="L856" t="s">
        <v>1751</v>
      </c>
      <c r="M856" s="2" t="s">
        <v>29</v>
      </c>
      <c r="N856" s="3" t="s">
        <v>8316</v>
      </c>
      <c r="O856" s="5">
        <v>0</v>
      </c>
      <c r="P856" s="5">
        <v>10000</v>
      </c>
      <c r="Q856" s="6">
        <v>2023</v>
      </c>
      <c r="R856" s="7">
        <v>2023</v>
      </c>
      <c r="T856" s="8">
        <v>2056</v>
      </c>
      <c r="U856" s="3" t="s">
        <v>10504</v>
      </c>
      <c r="V856" s="1" t="s">
        <v>33</v>
      </c>
      <c r="W856" s="1" t="s">
        <v>32</v>
      </c>
      <c r="X856" t="str">
        <f>VLOOKUP(Table_query__64[[#This Row],[Nr]],'MyTracker Export'!A:P,'MyTracker Export'!$P$1,FALSE)</f>
        <v>Finished</v>
      </c>
      <c r="Y856" t="str">
        <f>VLOOKUP(Table_query__64[[#This Row],[Nr]],'MyTracker Export'!A:Z,'MyTracker Export'!$Z$1,FALSE)</f>
        <v>Carlos Bravo Fernández</v>
      </c>
      <c r="Z856" t="str">
        <f>VLOOKUP(Table_query__64[[#This Row],[Nr]],'MyTracker Export'!A:AA,'MyTracker Export'!$AA$1,FALSE)</f>
        <v>Carlos Bravo Fernández</v>
      </c>
      <c r="AB856" s="19" t="str">
        <f>IF(Table_query__64[[#This Row],[Project status]]=Table_query__64[[#This Row],[Project Status Check]],"OK","NOK")</f>
        <v>OK</v>
      </c>
      <c r="AC856" s="19" t="str">
        <f>IF(Table_query__64[[#This Row],[PM]]=Table_query__64[[#This Row],[PM Check]],"OK","NOK")</f>
        <v>NOK</v>
      </c>
      <c r="AD856" s="19" t="str">
        <f>IF(Table_query__64[[#This Row],[PP]]=Table_query__64[[#This Row],[Pilot Check]],"OK","NOK")</f>
        <v>NOK</v>
      </c>
      <c r="AE856" s="19"/>
    </row>
    <row r="857" spans="1:31" x14ac:dyDescent="0.3">
      <c r="A857" s="1" t="s">
        <v>1752</v>
      </c>
      <c r="B857" s="2" t="s">
        <v>576</v>
      </c>
      <c r="C857" s="3" t="s">
        <v>5596</v>
      </c>
      <c r="D857" s="2" t="s">
        <v>53</v>
      </c>
      <c r="E857" s="2" t="s">
        <v>25</v>
      </c>
      <c r="F857" s="2" t="s">
        <v>28</v>
      </c>
      <c r="G857" s="4">
        <v>45096.083333333336</v>
      </c>
      <c r="H857" s="4"/>
      <c r="I857" s="2" t="s">
        <v>578</v>
      </c>
      <c r="J857" s="2" t="s">
        <v>578</v>
      </c>
      <c r="K857" s="2"/>
      <c r="L857" t="s">
        <v>57</v>
      </c>
      <c r="M857" s="2" t="s">
        <v>59</v>
      </c>
      <c r="N857" s="3" t="s">
        <v>8317</v>
      </c>
      <c r="O857" s="5">
        <v>0</v>
      </c>
      <c r="P857" s="5">
        <v>10600</v>
      </c>
      <c r="Q857" s="6">
        <v>2023</v>
      </c>
      <c r="R857" s="7" t="s">
        <v>31</v>
      </c>
      <c r="T857" s="8">
        <v>2055</v>
      </c>
      <c r="U857" s="3" t="s">
        <v>10505</v>
      </c>
      <c r="V857" s="1" t="s">
        <v>33</v>
      </c>
      <c r="W857" s="1" t="s">
        <v>32</v>
      </c>
      <c r="X857" t="str">
        <f>VLOOKUP(Table_query__64[[#This Row],[Nr]],'MyTracker Export'!A:P,'MyTracker Export'!$P$1,FALSE)</f>
        <v>Finished</v>
      </c>
      <c r="Y857" t="str">
        <f>VLOOKUP(Table_query__64[[#This Row],[Nr]],'MyTracker Export'!A:Z,'MyTracker Export'!$Z$1,FALSE)</f>
        <v>Lucas Joassin</v>
      </c>
      <c r="Z857" t="e">
        <f>VLOOKUP(Table_query__64[[#This Row],[Nr]],'MyTracker Export'!A:AA,'MyTracker Export'!$AA$1,FALSE)</f>
        <v>#N/A</v>
      </c>
      <c r="AB857" s="19" t="str">
        <f>IF(Table_query__64[[#This Row],[Project status]]=Table_query__64[[#This Row],[Project Status Check]],"OK","NOK")</f>
        <v>NOK</v>
      </c>
      <c r="AC857" s="19" t="str">
        <f>IF(Table_query__64[[#This Row],[PM]]=Table_query__64[[#This Row],[PM Check]],"OK","NOK")</f>
        <v>OK</v>
      </c>
      <c r="AD857" s="19" t="e">
        <f>IF(Table_query__64[[#This Row],[PP]]=Table_query__64[[#This Row],[Pilot Check]],"OK","NOK")</f>
        <v>#N/A</v>
      </c>
      <c r="AE857" s="19"/>
    </row>
    <row r="858" spans="1:31" hidden="1" x14ac:dyDescent="0.3">
      <c r="A858" s="1" t="s">
        <v>1753</v>
      </c>
      <c r="B858" s="2" t="s">
        <v>576</v>
      </c>
      <c r="C858" s="3" t="s">
        <v>5597</v>
      </c>
      <c r="D858" s="2" t="s">
        <v>53</v>
      </c>
      <c r="E858" s="2" t="s">
        <v>75</v>
      </c>
      <c r="F858" s="2" t="s">
        <v>122</v>
      </c>
      <c r="G858" s="4">
        <v>45096.083333333336</v>
      </c>
      <c r="H858" s="4">
        <v>45096.083333333336</v>
      </c>
      <c r="I858" s="2" t="s">
        <v>871</v>
      </c>
      <c r="J858" s="2" t="s">
        <v>871</v>
      </c>
      <c r="K858" s="2"/>
      <c r="L858" t="s">
        <v>404</v>
      </c>
      <c r="M858" s="2" t="s">
        <v>29</v>
      </c>
      <c r="N858" s="3" t="s">
        <v>8318</v>
      </c>
      <c r="O858" s="5">
        <v>0</v>
      </c>
      <c r="P858" s="5">
        <v>10600</v>
      </c>
      <c r="Q858" s="6">
        <v>2023</v>
      </c>
      <c r="R858" s="7">
        <v>2023</v>
      </c>
      <c r="T858" s="8">
        <v>2051</v>
      </c>
      <c r="V858" s="1" t="s">
        <v>33</v>
      </c>
      <c r="W858" s="1" t="s">
        <v>32</v>
      </c>
      <c r="X858" t="str">
        <f>VLOOKUP(Table_query__64[[#This Row],[Nr]],'MyTracker Export'!A:P,'MyTracker Export'!$P$1,FALSE)</f>
        <v>Finished</v>
      </c>
      <c r="Y858" t="e">
        <f>VLOOKUP(Table_query__64[[#This Row],[Nr]],'MyTracker Export'!A:Z,'MyTracker Export'!$Z$1,FALSE)</f>
        <v>#N/A</v>
      </c>
      <c r="Z858" t="e">
        <f>VLOOKUP(Table_query__64[[#This Row],[Nr]],'MyTracker Export'!A:AA,'MyTracker Export'!$AA$1,FALSE)</f>
        <v>#N/A</v>
      </c>
      <c r="AB858" s="19" t="str">
        <f>IF(Table_query__64[[#This Row],[Project status]]=Table_query__64[[#This Row],[Project Status Check]],"OK","NOK")</f>
        <v>OK</v>
      </c>
      <c r="AC858" s="19" t="e">
        <f>IF(Table_query__64[[#This Row],[PM]]=Table_query__64[[#This Row],[PM Check]],"OK","NOK")</f>
        <v>#N/A</v>
      </c>
      <c r="AD858" s="19" t="e">
        <f>IF(Table_query__64[[#This Row],[PP]]=Table_query__64[[#This Row],[Pilot Check]],"OK","NOK")</f>
        <v>#N/A</v>
      </c>
      <c r="AE858" s="19"/>
    </row>
    <row r="859" spans="1:31" hidden="1" x14ac:dyDescent="0.3">
      <c r="A859" s="1" t="s">
        <v>1754</v>
      </c>
      <c r="B859" s="2" t="s">
        <v>576</v>
      </c>
      <c r="C859" s="3" t="s">
        <v>5596</v>
      </c>
      <c r="D859" s="2" t="s">
        <v>53</v>
      </c>
      <c r="E859" s="2" t="s">
        <v>25</v>
      </c>
      <c r="F859" s="2" t="s">
        <v>122</v>
      </c>
      <c r="G859" s="4">
        <v>45096.083333333336</v>
      </c>
      <c r="H859" s="4">
        <v>45096.083333333336</v>
      </c>
      <c r="I859" s="2" t="s">
        <v>578</v>
      </c>
      <c r="J859" s="2" t="s">
        <v>871</v>
      </c>
      <c r="K859" s="2"/>
      <c r="L859" t="s">
        <v>404</v>
      </c>
      <c r="M859" s="2" t="s">
        <v>59</v>
      </c>
      <c r="N859" s="3" t="s">
        <v>8319</v>
      </c>
      <c r="O859" s="5">
        <v>0</v>
      </c>
      <c r="P859" s="5">
        <v>0</v>
      </c>
      <c r="Q859" s="6">
        <v>2023</v>
      </c>
      <c r="R859" s="7">
        <v>2023</v>
      </c>
      <c r="T859" s="8">
        <v>2054</v>
      </c>
      <c r="U859" s="3" t="s">
        <v>10506</v>
      </c>
      <c r="V859" s="1" t="s">
        <v>33</v>
      </c>
      <c r="W859" s="1" t="s">
        <v>32</v>
      </c>
      <c r="X859" t="str">
        <f>VLOOKUP(Table_query__64[[#This Row],[Nr]],'MyTracker Export'!A:P,'MyTracker Export'!$P$1,FALSE)</f>
        <v>Finished</v>
      </c>
      <c r="Y859" t="str">
        <f>VLOOKUP(Table_query__64[[#This Row],[Nr]],'MyTracker Export'!A:Z,'MyTracker Export'!$Z$1,FALSE)</f>
        <v>Lucas Joassin</v>
      </c>
      <c r="Z859" t="e">
        <f>VLOOKUP(Table_query__64[[#This Row],[Nr]],'MyTracker Export'!A:AA,'MyTracker Export'!$AA$1,FALSE)</f>
        <v>#N/A</v>
      </c>
      <c r="AB859" s="19" t="str">
        <f>IF(Table_query__64[[#This Row],[Project status]]=Table_query__64[[#This Row],[Project Status Check]],"OK","NOK")</f>
        <v>OK</v>
      </c>
      <c r="AC859" s="19" t="str">
        <f>IF(Table_query__64[[#This Row],[PM]]=Table_query__64[[#This Row],[PM Check]],"OK","NOK")</f>
        <v>OK</v>
      </c>
      <c r="AD859" s="19" t="e">
        <f>IF(Table_query__64[[#This Row],[PP]]=Table_query__64[[#This Row],[Pilot Check]],"OK","NOK")</f>
        <v>#N/A</v>
      </c>
      <c r="AE859" s="19"/>
    </row>
    <row r="860" spans="1:31" hidden="1" x14ac:dyDescent="0.3">
      <c r="A860" s="1" t="s">
        <v>1755</v>
      </c>
      <c r="B860" s="2" t="s">
        <v>576</v>
      </c>
      <c r="C860" s="3" t="s">
        <v>5598</v>
      </c>
      <c r="D860" s="2" t="s">
        <v>741</v>
      </c>
      <c r="E860" s="2" t="s">
        <v>25</v>
      </c>
      <c r="F860" s="2" t="s">
        <v>122</v>
      </c>
      <c r="G860" s="4">
        <v>45096.083333333336</v>
      </c>
      <c r="H860" s="4">
        <v>45096.083333333336</v>
      </c>
      <c r="I860" s="2" t="s">
        <v>827</v>
      </c>
      <c r="J860" s="2" t="s">
        <v>871</v>
      </c>
      <c r="K860" s="2"/>
      <c r="L860" t="s">
        <v>37</v>
      </c>
      <c r="M860" s="2" t="s">
        <v>59</v>
      </c>
      <c r="N860" s="3" t="s">
        <v>8320</v>
      </c>
      <c r="O860" s="5">
        <v>246</v>
      </c>
      <c r="P860" s="5">
        <v>38764</v>
      </c>
      <c r="Q860" s="6">
        <v>2023</v>
      </c>
      <c r="R860" s="7">
        <v>2023</v>
      </c>
      <c r="S860" s="3" t="s">
        <v>9606</v>
      </c>
      <c r="T860" s="8">
        <v>2053</v>
      </c>
      <c r="U860" s="3" t="s">
        <v>10507</v>
      </c>
      <c r="V860" s="1" t="s">
        <v>33</v>
      </c>
      <c r="W860" s="1" t="s">
        <v>32</v>
      </c>
      <c r="X860" t="str">
        <f>VLOOKUP(Table_query__64[[#This Row],[Nr]],'MyTracker Export'!A:P,'MyTracker Export'!$P$1,FALSE)</f>
        <v>Finished</v>
      </c>
      <c r="Y860" t="str">
        <f>VLOOKUP(Table_query__64[[#This Row],[Nr]],'MyTracker Export'!A:Z,'MyTracker Export'!$Z$1,FALSE)</f>
        <v>Super Admin</v>
      </c>
      <c r="Z860" t="e">
        <f>VLOOKUP(Table_query__64[[#This Row],[Nr]],'MyTracker Export'!A:AA,'MyTracker Export'!$AA$1,FALSE)</f>
        <v>#N/A</v>
      </c>
      <c r="AB860" s="19" t="str">
        <f>IF(Table_query__64[[#This Row],[Project status]]=Table_query__64[[#This Row],[Project Status Check]],"OK","NOK")</f>
        <v>OK</v>
      </c>
      <c r="AC860" s="19" t="str">
        <f>IF(Table_query__64[[#This Row],[PM]]=Table_query__64[[#This Row],[PM Check]],"OK","NOK")</f>
        <v>NOK</v>
      </c>
      <c r="AD860" s="19" t="e">
        <f>IF(Table_query__64[[#This Row],[PP]]=Table_query__64[[#This Row],[Pilot Check]],"OK","NOK")</f>
        <v>#N/A</v>
      </c>
      <c r="AE860" s="19"/>
    </row>
    <row r="861" spans="1:31" hidden="1" x14ac:dyDescent="0.3">
      <c r="A861" s="1" t="s">
        <v>1756</v>
      </c>
      <c r="B861" s="2" t="s">
        <v>576</v>
      </c>
      <c r="C861" s="3" t="s">
        <v>5599</v>
      </c>
      <c r="D861" s="2" t="s">
        <v>53</v>
      </c>
      <c r="E861" s="2" t="s">
        <v>36</v>
      </c>
      <c r="F861" s="2" t="s">
        <v>122</v>
      </c>
      <c r="G861" s="4">
        <v>45096.083333333336</v>
      </c>
      <c r="H861" s="4">
        <v>45096.083333333336</v>
      </c>
      <c r="I861" s="2" t="s">
        <v>578</v>
      </c>
      <c r="J861" s="2" t="s">
        <v>871</v>
      </c>
      <c r="K861" s="2"/>
      <c r="L861" t="s">
        <v>1757</v>
      </c>
      <c r="M861" s="2" t="s">
        <v>59</v>
      </c>
      <c r="N861" s="3" t="s">
        <v>8321</v>
      </c>
      <c r="O861" s="5">
        <v>750000</v>
      </c>
      <c r="P861" s="5">
        <v>50096.25</v>
      </c>
      <c r="Q861" s="6">
        <v>2023</v>
      </c>
      <c r="R861" s="7">
        <v>2023</v>
      </c>
      <c r="T861" s="8">
        <v>2052</v>
      </c>
      <c r="U861" s="3" t="s">
        <v>10508</v>
      </c>
      <c r="V861" s="1" t="s">
        <v>33</v>
      </c>
      <c r="W861" s="1" t="s">
        <v>32</v>
      </c>
      <c r="X861" t="str">
        <f>VLOOKUP(Table_query__64[[#This Row],[Nr]],'MyTracker Export'!A:P,'MyTracker Export'!$P$1,FALSE)</f>
        <v>Finished</v>
      </c>
      <c r="Y861" t="str">
        <f>VLOOKUP(Table_query__64[[#This Row],[Nr]],'MyTracker Export'!A:Z,'MyTracker Export'!$Z$1,FALSE)</f>
        <v>Lucas Joassin</v>
      </c>
      <c r="Z861" t="e">
        <f>VLOOKUP(Table_query__64[[#This Row],[Nr]],'MyTracker Export'!A:AA,'MyTracker Export'!$AA$1,FALSE)</f>
        <v>#N/A</v>
      </c>
      <c r="AB861" s="19" t="str">
        <f>IF(Table_query__64[[#This Row],[Project status]]=Table_query__64[[#This Row],[Project Status Check]],"OK","NOK")</f>
        <v>OK</v>
      </c>
      <c r="AC861" s="19" t="str">
        <f>IF(Table_query__64[[#This Row],[PM]]=Table_query__64[[#This Row],[PM Check]],"OK","NOK")</f>
        <v>OK</v>
      </c>
      <c r="AD861" s="19" t="e">
        <f>IF(Table_query__64[[#This Row],[PP]]=Table_query__64[[#This Row],[Pilot Check]],"OK","NOK")</f>
        <v>#N/A</v>
      </c>
      <c r="AE861" s="19"/>
    </row>
    <row r="862" spans="1:31" hidden="1" x14ac:dyDescent="0.3">
      <c r="A862" s="1" t="s">
        <v>1758</v>
      </c>
      <c r="B862" s="2" t="s">
        <v>576</v>
      </c>
      <c r="C862" s="3" t="s">
        <v>5600</v>
      </c>
      <c r="D862" s="2" t="s">
        <v>53</v>
      </c>
      <c r="E862" s="2" t="s">
        <v>43</v>
      </c>
      <c r="F862" s="2" t="s">
        <v>122</v>
      </c>
      <c r="G862" s="4">
        <v>45093.083333333336</v>
      </c>
      <c r="H862" s="4">
        <v>45093.083333333336</v>
      </c>
      <c r="I862" s="2" t="s">
        <v>578</v>
      </c>
      <c r="J862" s="2" t="s">
        <v>871</v>
      </c>
      <c r="K862" s="2"/>
      <c r="L862" t="s">
        <v>1074</v>
      </c>
      <c r="M862" s="2" t="s">
        <v>59</v>
      </c>
      <c r="N862" s="3" t="s">
        <v>8322</v>
      </c>
      <c r="O862" s="5">
        <v>300000</v>
      </c>
      <c r="P862" s="5">
        <v>36974</v>
      </c>
      <c r="Q862" s="6">
        <v>2023</v>
      </c>
      <c r="R862" s="7">
        <v>2023</v>
      </c>
      <c r="T862" s="8">
        <v>2050</v>
      </c>
      <c r="U862" s="3" t="s">
        <v>10509</v>
      </c>
      <c r="V862" s="1" t="s">
        <v>33</v>
      </c>
      <c r="W862" s="1" t="s">
        <v>32</v>
      </c>
      <c r="X862" t="str">
        <f>VLOOKUP(Table_query__64[[#This Row],[Nr]],'MyTracker Export'!A:P,'MyTracker Export'!$P$1,FALSE)</f>
        <v>Finished</v>
      </c>
      <c r="Y862" t="str">
        <f>VLOOKUP(Table_query__64[[#This Row],[Nr]],'MyTracker Export'!A:Z,'MyTracker Export'!$Z$1,FALSE)</f>
        <v>Lucas Joassin</v>
      </c>
      <c r="Z862" t="e">
        <f>VLOOKUP(Table_query__64[[#This Row],[Nr]],'MyTracker Export'!A:AA,'MyTracker Export'!$AA$1,FALSE)</f>
        <v>#N/A</v>
      </c>
      <c r="AB862" s="19" t="str">
        <f>IF(Table_query__64[[#This Row],[Project status]]=Table_query__64[[#This Row],[Project Status Check]],"OK","NOK")</f>
        <v>OK</v>
      </c>
      <c r="AC862" s="19" t="str">
        <f>IF(Table_query__64[[#This Row],[PM]]=Table_query__64[[#This Row],[PM Check]],"OK","NOK")</f>
        <v>OK</v>
      </c>
      <c r="AD862" s="19" t="e">
        <f>IF(Table_query__64[[#This Row],[PP]]=Table_query__64[[#This Row],[Pilot Check]],"OK","NOK")</f>
        <v>#N/A</v>
      </c>
      <c r="AE862" s="19"/>
    </row>
    <row r="863" spans="1:31" hidden="1" x14ac:dyDescent="0.3">
      <c r="A863" s="1" t="s">
        <v>1759</v>
      </c>
      <c r="B863" s="2" t="s">
        <v>74</v>
      </c>
      <c r="C863" s="3" t="s">
        <v>5601</v>
      </c>
      <c r="D863" s="2" t="s">
        <v>38</v>
      </c>
      <c r="E863" s="2" t="s">
        <v>75</v>
      </c>
      <c r="F863" s="2" t="s">
        <v>122</v>
      </c>
      <c r="G863" s="4">
        <v>45092.083333333336</v>
      </c>
      <c r="H863" s="4">
        <v>45471.083333333336</v>
      </c>
      <c r="I863" s="2" t="s">
        <v>78</v>
      </c>
      <c r="J863" s="2" t="s">
        <v>308</v>
      </c>
      <c r="K863" s="2" t="s">
        <v>1216</v>
      </c>
      <c r="L863" t="s">
        <v>1760</v>
      </c>
      <c r="M863" s="2" t="s">
        <v>29</v>
      </c>
      <c r="N863" s="3" t="s">
        <v>8323</v>
      </c>
      <c r="O863" s="5">
        <v>0</v>
      </c>
      <c r="P863" s="5">
        <v>234398</v>
      </c>
      <c r="Q863" s="6">
        <v>2023</v>
      </c>
      <c r="R863" s="7">
        <v>2024</v>
      </c>
      <c r="T863" s="8">
        <v>2049</v>
      </c>
      <c r="U863" s="3" t="s">
        <v>10510</v>
      </c>
      <c r="V863" s="1" t="s">
        <v>33</v>
      </c>
      <c r="W863" s="1" t="s">
        <v>32</v>
      </c>
      <c r="X863" t="str">
        <f>VLOOKUP(Table_query__64[[#This Row],[Nr]],'MyTracker Export'!A:P,'MyTracker Export'!$P$1,FALSE)</f>
        <v>Finished</v>
      </c>
      <c r="Y863" t="str">
        <f>VLOOKUP(Table_query__64[[#This Row],[Nr]],'MyTracker Export'!A:Z,'MyTracker Export'!$Z$1,FALSE)</f>
        <v>Yves Debaisieux</v>
      </c>
      <c r="Z863" t="str">
        <f>VLOOKUP(Table_query__64[[#This Row],[Nr]],'MyTracker Export'!A:AA,'MyTracker Export'!$AA$1,FALSE)</f>
        <v>Nicolas Dubois</v>
      </c>
      <c r="AB863" s="19" t="str">
        <f>IF(Table_query__64[[#This Row],[Project status]]=Table_query__64[[#This Row],[Project Status Check]],"OK","NOK")</f>
        <v>OK</v>
      </c>
      <c r="AC863" s="19" t="str">
        <f>IF(Table_query__64[[#This Row],[PM]]=Table_query__64[[#This Row],[PM Check]],"OK","NOK")</f>
        <v>OK</v>
      </c>
      <c r="AD863" s="19" t="str">
        <f>IF(Table_query__64[[#This Row],[PP]]=Table_query__64[[#This Row],[Pilot Check]],"OK","NOK")</f>
        <v>OK</v>
      </c>
      <c r="AE863" s="19"/>
    </row>
    <row r="864" spans="1:31" hidden="1" x14ac:dyDescent="0.3">
      <c r="A864" s="1" t="s">
        <v>1761</v>
      </c>
      <c r="B864" s="2" t="s">
        <v>1762</v>
      </c>
      <c r="C864" s="3" t="s">
        <v>5602</v>
      </c>
      <c r="D864" s="2" t="s">
        <v>53</v>
      </c>
      <c r="E864" s="2" t="s">
        <v>82</v>
      </c>
      <c r="F864" s="2" t="s">
        <v>122</v>
      </c>
      <c r="G864" s="4">
        <v>45061.083333333336</v>
      </c>
      <c r="H864" s="4">
        <v>45322.041666666664</v>
      </c>
      <c r="I864" s="2" t="s">
        <v>1463</v>
      </c>
      <c r="J864" s="2" t="s">
        <v>320</v>
      </c>
      <c r="K864" s="2" t="s">
        <v>141</v>
      </c>
      <c r="L864" t="s">
        <v>1074</v>
      </c>
      <c r="M864" s="2" t="s">
        <v>59</v>
      </c>
      <c r="N864" s="3" t="s">
        <v>8324</v>
      </c>
      <c r="O864" s="5">
        <v>4000</v>
      </c>
      <c r="P864" s="5">
        <v>197663.43</v>
      </c>
      <c r="Q864" s="6">
        <v>2023</v>
      </c>
      <c r="R864" s="7">
        <v>2024</v>
      </c>
      <c r="T864" s="8">
        <v>2048</v>
      </c>
      <c r="U864" s="3" t="s">
        <v>10511</v>
      </c>
      <c r="V864" s="1" t="s">
        <v>33</v>
      </c>
      <c r="W864" s="1" t="s">
        <v>32</v>
      </c>
      <c r="X864" t="str">
        <f>VLOOKUP(Table_query__64[[#This Row],[Nr]],'MyTracker Export'!A:P,'MyTracker Export'!$P$1,FALSE)</f>
        <v>Finished</v>
      </c>
      <c r="Y864" t="e">
        <f>VLOOKUP(Table_query__64[[#This Row],[Nr]],'MyTracker Export'!A:Z,'MyTracker Export'!$Z$1,FALSE)</f>
        <v>#N/A</v>
      </c>
      <c r="Z864" t="str">
        <f>VLOOKUP(Table_query__64[[#This Row],[Nr]],'MyTracker Export'!A:AA,'MyTracker Export'!$AA$1,FALSE)</f>
        <v>Marcos Delgado Lopez</v>
      </c>
      <c r="AB864" s="19" t="str">
        <f>IF(Table_query__64[[#This Row],[Project status]]=Table_query__64[[#This Row],[Project Status Check]],"OK","NOK")</f>
        <v>OK</v>
      </c>
      <c r="AC864" s="19" t="e">
        <f>IF(Table_query__64[[#This Row],[PM]]=Table_query__64[[#This Row],[PM Check]],"OK","NOK")</f>
        <v>#N/A</v>
      </c>
      <c r="AD864" s="19" t="str">
        <f>IF(Table_query__64[[#This Row],[PP]]=Table_query__64[[#This Row],[Pilot Check]],"OK","NOK")</f>
        <v>NOK</v>
      </c>
      <c r="AE864" s="19"/>
    </row>
    <row r="865" spans="1:31" hidden="1" x14ac:dyDescent="0.3">
      <c r="A865" s="1" t="s">
        <v>1763</v>
      </c>
      <c r="B865" s="2" t="s">
        <v>74</v>
      </c>
      <c r="C865" s="3" t="s">
        <v>5603</v>
      </c>
      <c r="D865" s="2" t="s">
        <v>38</v>
      </c>
      <c r="E865" s="2" t="s">
        <v>75</v>
      </c>
      <c r="F865" s="2" t="s">
        <v>28</v>
      </c>
      <c r="G865" s="4">
        <v>45092.083333333336</v>
      </c>
      <c r="H865" s="4"/>
      <c r="I865" s="2" t="s">
        <v>742</v>
      </c>
      <c r="J865" s="2" t="s">
        <v>308</v>
      </c>
      <c r="K865" s="2" t="s">
        <v>115</v>
      </c>
      <c r="L865" t="s">
        <v>1764</v>
      </c>
      <c r="M865" s="2" t="s">
        <v>29</v>
      </c>
      <c r="N865" s="3" t="s">
        <v>8325</v>
      </c>
      <c r="O865" s="5">
        <v>0</v>
      </c>
      <c r="P865" s="5">
        <v>1068494.4099999999</v>
      </c>
      <c r="Q865" s="6">
        <v>2023</v>
      </c>
      <c r="R865" s="7" t="s">
        <v>31</v>
      </c>
      <c r="T865" s="8">
        <v>2047</v>
      </c>
      <c r="U865" s="3" t="s">
        <v>10512</v>
      </c>
      <c r="V865" s="1" t="s">
        <v>33</v>
      </c>
      <c r="W865" s="1" t="s">
        <v>32</v>
      </c>
      <c r="X865" t="str">
        <f>VLOOKUP(Table_query__64[[#This Row],[Nr]],'MyTracker Export'!A:P,'MyTracker Export'!$P$1,FALSE)</f>
        <v>Work in progress</v>
      </c>
      <c r="Y865" t="str">
        <f>VLOOKUP(Table_query__64[[#This Row],[Nr]],'MyTracker Export'!A:Z,'MyTracker Export'!$Z$1,FALSE)</f>
        <v>Pierre-Phillipe Barzin</v>
      </c>
      <c r="Z865" t="str">
        <f>VLOOKUP(Table_query__64[[#This Row],[Nr]],'MyTracker Export'!A:AA,'MyTracker Export'!$AA$1,FALSE)</f>
        <v>Nicolas Dubois</v>
      </c>
      <c r="AB865" s="19" t="str">
        <f>IF(Table_query__64[[#This Row],[Project status]]=Table_query__64[[#This Row],[Project Status Check]],"OK","NOK")</f>
        <v>OK</v>
      </c>
      <c r="AC865" s="19" t="str">
        <f>IF(Table_query__64[[#This Row],[PM]]=Table_query__64[[#This Row],[PM Check]],"OK","NOK")</f>
        <v>OK</v>
      </c>
      <c r="AD865" s="19" t="str">
        <f>IF(Table_query__64[[#This Row],[PP]]=Table_query__64[[#This Row],[Pilot Check]],"OK","NOK")</f>
        <v>OK</v>
      </c>
      <c r="AE865" s="19"/>
    </row>
    <row r="866" spans="1:31" hidden="1" x14ac:dyDescent="0.3">
      <c r="A866" s="1" t="s">
        <v>1765</v>
      </c>
      <c r="B866" s="2" t="s">
        <v>1766</v>
      </c>
      <c r="C866" s="3" t="s">
        <v>1766</v>
      </c>
      <c r="D866" s="2" t="s">
        <v>45</v>
      </c>
      <c r="E866" s="2" t="s">
        <v>43</v>
      </c>
      <c r="F866" s="2" t="s">
        <v>122</v>
      </c>
      <c r="G866" s="4">
        <v>45091.083333333336</v>
      </c>
      <c r="H866" s="4">
        <v>45300.041666666664</v>
      </c>
      <c r="I866" s="2" t="s">
        <v>243</v>
      </c>
      <c r="J866" s="2" t="s">
        <v>158</v>
      </c>
      <c r="K866" s="2"/>
      <c r="L866" t="s">
        <v>52</v>
      </c>
      <c r="M866" s="2" t="s">
        <v>29</v>
      </c>
      <c r="N866" s="3" t="s">
        <v>8326</v>
      </c>
      <c r="O866" s="5">
        <v>400000</v>
      </c>
      <c r="P866" s="5">
        <v>10290</v>
      </c>
      <c r="Q866" s="6">
        <v>2023</v>
      </c>
      <c r="R866" s="7">
        <v>2024</v>
      </c>
      <c r="T866" s="8">
        <v>2046</v>
      </c>
      <c r="U866" s="3" t="s">
        <v>10513</v>
      </c>
      <c r="V866" s="1" t="s">
        <v>33</v>
      </c>
      <c r="W866" s="1" t="s">
        <v>32</v>
      </c>
      <c r="X866" t="str">
        <f>VLOOKUP(Table_query__64[[#This Row],[Nr]],'MyTracker Export'!A:P,'MyTracker Export'!$P$1,FALSE)</f>
        <v>Finished</v>
      </c>
      <c r="Y866" t="str">
        <f>VLOOKUP(Table_query__64[[#This Row],[Nr]],'MyTracker Export'!A:Z,'MyTracker Export'!$Z$1,FALSE)</f>
        <v>Cristina Rubio Rodríguez</v>
      </c>
      <c r="Z866" t="str">
        <f>VLOOKUP(Table_query__64[[#This Row],[Nr]],'MyTracker Export'!A:AA,'MyTracker Export'!$AA$1,FALSE)</f>
        <v>Juan Juarez Quintana</v>
      </c>
      <c r="AB866" s="19" t="str">
        <f>IF(Table_query__64[[#This Row],[Project status]]=Table_query__64[[#This Row],[Project Status Check]],"OK","NOK")</f>
        <v>OK</v>
      </c>
      <c r="AC866" s="19" t="str">
        <f>IF(Table_query__64[[#This Row],[PM]]=Table_query__64[[#This Row],[PM Check]],"OK","NOK")</f>
        <v>OK</v>
      </c>
      <c r="AD866" s="19" t="str">
        <f>IF(Table_query__64[[#This Row],[PP]]=Table_query__64[[#This Row],[Pilot Check]],"OK","NOK")</f>
        <v>NOK</v>
      </c>
      <c r="AE866" s="19"/>
    </row>
    <row r="867" spans="1:31" hidden="1" x14ac:dyDescent="0.3">
      <c r="A867" s="1" t="s">
        <v>1767</v>
      </c>
      <c r="B867" s="2" t="s">
        <v>1768</v>
      </c>
      <c r="C867" s="3" t="s">
        <v>5604</v>
      </c>
      <c r="D867" s="2" t="s">
        <v>178</v>
      </c>
      <c r="E867" s="2" t="s">
        <v>43</v>
      </c>
      <c r="F867" s="2" t="s">
        <v>122</v>
      </c>
      <c r="G867" s="4">
        <v>45089.083333333336</v>
      </c>
      <c r="H867" s="4">
        <v>45215.083333333336</v>
      </c>
      <c r="I867" s="2" t="s">
        <v>1575</v>
      </c>
      <c r="J867" s="2" t="s">
        <v>1575</v>
      </c>
      <c r="K867" s="2"/>
      <c r="L867" t="s">
        <v>57</v>
      </c>
      <c r="M867" s="2" t="s">
        <v>59</v>
      </c>
      <c r="N867" s="3" t="s">
        <v>8327</v>
      </c>
      <c r="O867" s="5">
        <v>0.05</v>
      </c>
      <c r="P867" s="5">
        <v>7200</v>
      </c>
      <c r="Q867" s="6">
        <v>2023</v>
      </c>
      <c r="R867" s="7">
        <v>2023</v>
      </c>
      <c r="T867" s="8">
        <v>2045</v>
      </c>
      <c r="U867" s="3" t="s">
        <v>10514</v>
      </c>
      <c r="V867" s="1" t="s">
        <v>33</v>
      </c>
      <c r="W867" s="1" t="s">
        <v>32</v>
      </c>
      <c r="X867" t="str">
        <f>VLOOKUP(Table_query__64[[#This Row],[Nr]],'MyTracker Export'!A:P,'MyTracker Export'!$P$1,FALSE)</f>
        <v>Finished</v>
      </c>
      <c r="Y867" t="e">
        <f>VLOOKUP(Table_query__64[[#This Row],[Nr]],'MyTracker Export'!A:Z,'MyTracker Export'!$Z$1,FALSE)</f>
        <v>#N/A</v>
      </c>
      <c r="Z867" t="e">
        <f>VLOOKUP(Table_query__64[[#This Row],[Nr]],'MyTracker Export'!A:AA,'MyTracker Export'!$AA$1,FALSE)</f>
        <v>#N/A</v>
      </c>
      <c r="AB867" s="19" t="str">
        <f>IF(Table_query__64[[#This Row],[Project status]]=Table_query__64[[#This Row],[Project Status Check]],"OK","NOK")</f>
        <v>OK</v>
      </c>
      <c r="AC867" s="19" t="e">
        <f>IF(Table_query__64[[#This Row],[PM]]=Table_query__64[[#This Row],[PM Check]],"OK","NOK")</f>
        <v>#N/A</v>
      </c>
      <c r="AD867" s="19" t="e">
        <f>IF(Table_query__64[[#This Row],[PP]]=Table_query__64[[#This Row],[Pilot Check]],"OK","NOK")</f>
        <v>#N/A</v>
      </c>
      <c r="AE867" s="19"/>
    </row>
    <row r="868" spans="1:31" hidden="1" x14ac:dyDescent="0.3">
      <c r="A868" s="1" t="s">
        <v>1769</v>
      </c>
      <c r="B868" s="2" t="s">
        <v>1226</v>
      </c>
      <c r="C868" s="3" t="s">
        <v>5605</v>
      </c>
      <c r="D868" s="2" t="s">
        <v>58</v>
      </c>
      <c r="E868" s="2" t="s">
        <v>36</v>
      </c>
      <c r="F868" s="2" t="s">
        <v>122</v>
      </c>
      <c r="G868" s="4">
        <v>45089.083333333336</v>
      </c>
      <c r="H868" s="4">
        <v>45440.083333333336</v>
      </c>
      <c r="I868" s="2" t="s">
        <v>1771</v>
      </c>
      <c r="J868" s="2" t="s">
        <v>1138</v>
      </c>
      <c r="K868" s="2"/>
      <c r="L868" t="s">
        <v>1770</v>
      </c>
      <c r="M868" s="2" t="s">
        <v>29</v>
      </c>
      <c r="N868" s="3" t="s">
        <v>8328</v>
      </c>
      <c r="O868" s="5">
        <v>0.4</v>
      </c>
      <c r="P868" s="5">
        <v>17754.75</v>
      </c>
      <c r="Q868" s="6">
        <v>2023</v>
      </c>
      <c r="R868" s="7">
        <v>2024</v>
      </c>
      <c r="T868" s="8">
        <v>2044</v>
      </c>
      <c r="U868" s="3" t="s">
        <v>10515</v>
      </c>
      <c r="V868" s="1" t="s">
        <v>33</v>
      </c>
      <c r="W868" s="1" t="s">
        <v>32</v>
      </c>
      <c r="X868" t="str">
        <f>VLOOKUP(Table_query__64[[#This Row],[Nr]],'MyTracker Export'!A:P,'MyTracker Export'!$P$1,FALSE)</f>
        <v>Finished</v>
      </c>
      <c r="Y868" t="e">
        <f>VLOOKUP(Table_query__64[[#This Row],[Nr]],'MyTracker Export'!A:Z,'MyTracker Export'!$Z$1,FALSE)</f>
        <v>#N/A</v>
      </c>
      <c r="Z868" t="e">
        <f>VLOOKUP(Table_query__64[[#This Row],[Nr]],'MyTracker Export'!A:AA,'MyTracker Export'!$AA$1,FALSE)</f>
        <v>#N/A</v>
      </c>
      <c r="AB868" s="19" t="str">
        <f>IF(Table_query__64[[#This Row],[Project status]]=Table_query__64[[#This Row],[Project Status Check]],"OK","NOK")</f>
        <v>OK</v>
      </c>
      <c r="AC868" s="19" t="e">
        <f>IF(Table_query__64[[#This Row],[PM]]=Table_query__64[[#This Row],[PM Check]],"OK","NOK")</f>
        <v>#N/A</v>
      </c>
      <c r="AD868" s="19" t="e">
        <f>IF(Table_query__64[[#This Row],[PP]]=Table_query__64[[#This Row],[Pilot Check]],"OK","NOK")</f>
        <v>#N/A</v>
      </c>
      <c r="AE868" s="19"/>
    </row>
    <row r="869" spans="1:31" hidden="1" x14ac:dyDescent="0.3">
      <c r="A869" s="1" t="s">
        <v>1772</v>
      </c>
      <c r="B869" s="2" t="s">
        <v>146</v>
      </c>
      <c r="C869" s="3" t="s">
        <v>5606</v>
      </c>
      <c r="D869" s="2" t="s">
        <v>38</v>
      </c>
      <c r="E869" s="2" t="s">
        <v>75</v>
      </c>
      <c r="F869" s="2" t="s">
        <v>122</v>
      </c>
      <c r="G869" s="4">
        <v>45086.083333333336</v>
      </c>
      <c r="H869" s="4">
        <v>45230.041666666664</v>
      </c>
      <c r="I869" s="2" t="s">
        <v>147</v>
      </c>
      <c r="J869" s="2" t="s">
        <v>308</v>
      </c>
      <c r="K869" s="2" t="s">
        <v>131</v>
      </c>
      <c r="L869" t="s">
        <v>37</v>
      </c>
      <c r="M869" s="2" t="s">
        <v>59</v>
      </c>
      <c r="N869" s="3" t="s">
        <v>8329</v>
      </c>
      <c r="O869" s="5">
        <v>5000000</v>
      </c>
      <c r="P869" s="5">
        <v>28657.49</v>
      </c>
      <c r="Q869" s="6">
        <v>2023</v>
      </c>
      <c r="R869" s="7">
        <v>2023</v>
      </c>
      <c r="T869" s="8">
        <v>2041</v>
      </c>
      <c r="U869" s="3" t="s">
        <v>10516</v>
      </c>
      <c r="V869" s="1" t="s">
        <v>33</v>
      </c>
      <c r="W869" s="1" t="s">
        <v>32</v>
      </c>
      <c r="X869" t="str">
        <f>VLOOKUP(Table_query__64[[#This Row],[Nr]],'MyTracker Export'!A:P,'MyTracker Export'!$P$1,FALSE)</f>
        <v>Finished</v>
      </c>
      <c r="Y869" t="str">
        <f>VLOOKUP(Table_query__64[[#This Row],[Nr]],'MyTracker Export'!A:Z,'MyTracker Export'!$Z$1,FALSE)</f>
        <v>Loïc Bouvier</v>
      </c>
      <c r="Z869" t="str">
        <f>VLOOKUP(Table_query__64[[#This Row],[Nr]],'MyTracker Export'!A:AA,'MyTracker Export'!$AA$1,FALSE)</f>
        <v>Nicolas Dubois</v>
      </c>
      <c r="AB869" s="19" t="str">
        <f>IF(Table_query__64[[#This Row],[Project status]]=Table_query__64[[#This Row],[Project Status Check]],"OK","NOK")</f>
        <v>OK</v>
      </c>
      <c r="AC869" s="19" t="str">
        <f>IF(Table_query__64[[#This Row],[PM]]=Table_query__64[[#This Row],[PM Check]],"OK","NOK")</f>
        <v>OK</v>
      </c>
      <c r="AD869" s="19" t="str">
        <f>IF(Table_query__64[[#This Row],[PP]]=Table_query__64[[#This Row],[Pilot Check]],"OK","NOK")</f>
        <v>OK</v>
      </c>
      <c r="AE869" s="19"/>
    </row>
    <row r="870" spans="1:31" hidden="1" x14ac:dyDescent="0.3">
      <c r="A870" s="1" t="s">
        <v>1773</v>
      </c>
      <c r="B870" s="2" t="s">
        <v>1429</v>
      </c>
      <c r="C870" s="3" t="s">
        <v>5607</v>
      </c>
      <c r="D870" s="2" t="s">
        <v>27</v>
      </c>
      <c r="E870" s="2" t="s">
        <v>25</v>
      </c>
      <c r="F870" s="2" t="s">
        <v>28</v>
      </c>
      <c r="G870" s="4">
        <v>45086.083333333336</v>
      </c>
      <c r="H870" s="4"/>
      <c r="I870" s="2" t="s">
        <v>1774</v>
      </c>
      <c r="J870" s="2" t="s">
        <v>30</v>
      </c>
      <c r="K870" s="2"/>
      <c r="L870" t="s">
        <v>57</v>
      </c>
      <c r="M870" s="2" t="s">
        <v>59</v>
      </c>
      <c r="N870" s="3" t="s">
        <v>8330</v>
      </c>
      <c r="O870" s="5">
        <v>0</v>
      </c>
      <c r="P870" s="5">
        <v>49500</v>
      </c>
      <c r="Q870" s="6">
        <v>2023</v>
      </c>
      <c r="R870" s="7" t="s">
        <v>31</v>
      </c>
      <c r="T870" s="8">
        <v>2039</v>
      </c>
      <c r="U870" s="3" t="s">
        <v>10517</v>
      </c>
      <c r="V870" s="1" t="s">
        <v>33</v>
      </c>
      <c r="W870" s="1" t="s">
        <v>32</v>
      </c>
      <c r="X870" t="str">
        <f>VLOOKUP(Table_query__64[[#This Row],[Nr]],'MyTracker Export'!A:P,'MyTracker Export'!$P$1,FALSE)</f>
        <v>Work in progress</v>
      </c>
      <c r="Y870" t="str">
        <f>VLOOKUP(Table_query__64[[#This Row],[Nr]],'MyTracker Export'!A:Z,'MyTracker Export'!$Z$1,FALSE)</f>
        <v>Mohamed Chaari</v>
      </c>
      <c r="Z870" t="str">
        <f>VLOOKUP(Table_query__64[[#This Row],[Nr]],'MyTracker Export'!A:AA,'MyTracker Export'!$AA$1,FALSE)</f>
        <v>Wissem Bensaid</v>
      </c>
      <c r="AB870" s="19" t="str">
        <f>IF(Table_query__64[[#This Row],[Project status]]=Table_query__64[[#This Row],[Project Status Check]],"OK","NOK")</f>
        <v>OK</v>
      </c>
      <c r="AC870" s="19" t="str">
        <f>IF(Table_query__64[[#This Row],[PM]]=Table_query__64[[#This Row],[PM Check]],"OK","NOK")</f>
        <v>OK</v>
      </c>
      <c r="AD870" s="19" t="str">
        <f>IF(Table_query__64[[#This Row],[PP]]=Table_query__64[[#This Row],[Pilot Check]],"OK","NOK")</f>
        <v>OK</v>
      </c>
      <c r="AE870" s="19"/>
    </row>
    <row r="871" spans="1:31" hidden="1" x14ac:dyDescent="0.3">
      <c r="A871" s="1" t="s">
        <v>1775</v>
      </c>
      <c r="B871" s="2" t="s">
        <v>1716</v>
      </c>
      <c r="C871" s="3" t="s">
        <v>5608</v>
      </c>
      <c r="D871" s="2" t="s">
        <v>27</v>
      </c>
      <c r="E871" s="2" t="s">
        <v>25</v>
      </c>
      <c r="F871" s="2" t="s">
        <v>122</v>
      </c>
      <c r="G871" s="4">
        <v>45085.083333333336</v>
      </c>
      <c r="H871" s="4">
        <v>45778.083333333336</v>
      </c>
      <c r="I871" s="2" t="s">
        <v>1094</v>
      </c>
      <c r="J871" s="2" t="s">
        <v>30</v>
      </c>
      <c r="K871" s="2"/>
      <c r="L871" t="s">
        <v>57</v>
      </c>
      <c r="M871" s="2" t="s">
        <v>29</v>
      </c>
      <c r="N871" s="3" t="s">
        <v>8331</v>
      </c>
      <c r="O871" s="5">
        <v>0</v>
      </c>
      <c r="P871" s="5">
        <v>1157.58</v>
      </c>
      <c r="Q871" s="6">
        <v>2023</v>
      </c>
      <c r="R871" s="7">
        <v>2025</v>
      </c>
      <c r="T871" s="8">
        <v>2031</v>
      </c>
      <c r="U871" s="3" t="s">
        <v>10518</v>
      </c>
      <c r="V871" s="1" t="s">
        <v>33</v>
      </c>
      <c r="W871" s="1" t="s">
        <v>32</v>
      </c>
      <c r="X871" t="str">
        <f>VLOOKUP(Table_query__64[[#This Row],[Nr]],'MyTracker Export'!A:P,'MyTracker Export'!$P$1,FALSE)</f>
        <v>Finished</v>
      </c>
      <c r="Y871" t="str">
        <f>VLOOKUP(Table_query__64[[#This Row],[Nr]],'MyTracker Export'!A:Z,'MyTracker Export'!$Z$1,FALSE)</f>
        <v>Ahmed Kallel</v>
      </c>
      <c r="Z871" t="str">
        <f>VLOOKUP(Table_query__64[[#This Row],[Nr]],'MyTracker Export'!A:AA,'MyTracker Export'!$AA$1,FALSE)</f>
        <v>Wissem Bensaid</v>
      </c>
      <c r="AB871" s="19" t="str">
        <f>IF(Table_query__64[[#This Row],[Project status]]=Table_query__64[[#This Row],[Project Status Check]],"OK","NOK")</f>
        <v>OK</v>
      </c>
      <c r="AC871" s="19" t="str">
        <f>IF(Table_query__64[[#This Row],[PM]]=Table_query__64[[#This Row],[PM Check]],"OK","NOK")</f>
        <v>OK</v>
      </c>
      <c r="AD871" s="19" t="str">
        <f>IF(Table_query__64[[#This Row],[PP]]=Table_query__64[[#This Row],[Pilot Check]],"OK","NOK")</f>
        <v>OK</v>
      </c>
      <c r="AE871" s="19"/>
    </row>
    <row r="872" spans="1:31" hidden="1" x14ac:dyDescent="0.3">
      <c r="A872" s="1" t="s">
        <v>1776</v>
      </c>
      <c r="B872" s="2" t="s">
        <v>48</v>
      </c>
      <c r="C872" s="3" t="s">
        <v>5609</v>
      </c>
      <c r="D872" s="2" t="s">
        <v>27</v>
      </c>
      <c r="E872" s="2" t="s">
        <v>43</v>
      </c>
      <c r="F872" s="2" t="s">
        <v>122</v>
      </c>
      <c r="G872" s="4">
        <v>45083.083333333336</v>
      </c>
      <c r="H872" s="4">
        <v>45778.083333333336</v>
      </c>
      <c r="I872" s="2" t="s">
        <v>498</v>
      </c>
      <c r="J872" s="2" t="s">
        <v>30</v>
      </c>
      <c r="K872" s="2"/>
      <c r="L872" t="s">
        <v>57</v>
      </c>
      <c r="M872" s="2" t="s">
        <v>29</v>
      </c>
      <c r="N872" s="3" t="s">
        <v>8332</v>
      </c>
      <c r="O872" s="5">
        <v>0</v>
      </c>
      <c r="P872" s="5">
        <v>1981.82</v>
      </c>
      <c r="Q872" s="6">
        <v>2023</v>
      </c>
      <c r="R872" s="7">
        <v>2025</v>
      </c>
      <c r="T872" s="8">
        <v>2030</v>
      </c>
      <c r="U872" s="3" t="s">
        <v>10519</v>
      </c>
      <c r="V872" s="1" t="s">
        <v>33</v>
      </c>
      <c r="W872" s="1" t="s">
        <v>32</v>
      </c>
      <c r="X872" t="str">
        <f>VLOOKUP(Table_query__64[[#This Row],[Nr]],'MyTracker Export'!A:P,'MyTracker Export'!$P$1,FALSE)</f>
        <v>Finished</v>
      </c>
      <c r="Y872" t="str">
        <f>VLOOKUP(Table_query__64[[#This Row],[Nr]],'MyTracker Export'!A:Z,'MyTracker Export'!$Z$1,FALSE)</f>
        <v>Zied Maghrebi</v>
      </c>
      <c r="Z872" t="str">
        <f>VLOOKUP(Table_query__64[[#This Row],[Nr]],'MyTracker Export'!A:AA,'MyTracker Export'!$AA$1,FALSE)</f>
        <v>Wissem Bensaid</v>
      </c>
      <c r="AB872" s="19" t="str">
        <f>IF(Table_query__64[[#This Row],[Project status]]=Table_query__64[[#This Row],[Project Status Check]],"OK","NOK")</f>
        <v>OK</v>
      </c>
      <c r="AC872" s="19" t="str">
        <f>IF(Table_query__64[[#This Row],[PM]]=Table_query__64[[#This Row],[PM Check]],"OK","NOK")</f>
        <v>OK</v>
      </c>
      <c r="AD872" s="19" t="str">
        <f>IF(Table_query__64[[#This Row],[PP]]=Table_query__64[[#This Row],[Pilot Check]],"OK","NOK")</f>
        <v>OK</v>
      </c>
      <c r="AE872" s="19"/>
    </row>
    <row r="873" spans="1:31" hidden="1" x14ac:dyDescent="0.3">
      <c r="A873" s="1" t="s">
        <v>1777</v>
      </c>
      <c r="B873" s="2" t="s">
        <v>1401</v>
      </c>
      <c r="C873" s="3" t="s">
        <v>5610</v>
      </c>
      <c r="D873" s="2" t="s">
        <v>27</v>
      </c>
      <c r="E873" s="2" t="s">
        <v>82</v>
      </c>
      <c r="F873" s="2" t="s">
        <v>122</v>
      </c>
      <c r="G873" s="4">
        <v>45083.083333333336</v>
      </c>
      <c r="H873" s="4">
        <v>45778.083333333336</v>
      </c>
      <c r="I873" s="2" t="s">
        <v>498</v>
      </c>
      <c r="J873" s="2" t="s">
        <v>30</v>
      </c>
      <c r="K873" s="2"/>
      <c r="L873" t="s">
        <v>57</v>
      </c>
      <c r="M873" s="2" t="s">
        <v>29</v>
      </c>
      <c r="N873" s="3" t="s">
        <v>8333</v>
      </c>
      <c r="O873" s="5">
        <v>0</v>
      </c>
      <c r="P873" s="5">
        <v>23400</v>
      </c>
      <c r="Q873" s="6">
        <v>2023</v>
      </c>
      <c r="R873" s="7">
        <v>2025</v>
      </c>
      <c r="T873" s="8">
        <v>2029</v>
      </c>
      <c r="U873" s="3" t="s">
        <v>10520</v>
      </c>
      <c r="V873" s="1" t="s">
        <v>33</v>
      </c>
      <c r="W873" s="1" t="s">
        <v>32</v>
      </c>
      <c r="X873" t="str">
        <f>VLOOKUP(Table_query__64[[#This Row],[Nr]],'MyTracker Export'!A:P,'MyTracker Export'!$P$1,FALSE)</f>
        <v>Finished</v>
      </c>
      <c r="Y873" t="str">
        <f>VLOOKUP(Table_query__64[[#This Row],[Nr]],'MyTracker Export'!A:Z,'MyTracker Export'!$Z$1,FALSE)</f>
        <v>Zied Maghrebi</v>
      </c>
      <c r="Z873" t="str">
        <f>VLOOKUP(Table_query__64[[#This Row],[Nr]],'MyTracker Export'!A:AA,'MyTracker Export'!$AA$1,FALSE)</f>
        <v>Wissem Bensaid</v>
      </c>
      <c r="AB873" s="19" t="str">
        <f>IF(Table_query__64[[#This Row],[Project status]]=Table_query__64[[#This Row],[Project Status Check]],"OK","NOK")</f>
        <v>OK</v>
      </c>
      <c r="AC873" s="19" t="str">
        <f>IF(Table_query__64[[#This Row],[PM]]=Table_query__64[[#This Row],[PM Check]],"OK","NOK")</f>
        <v>OK</v>
      </c>
      <c r="AD873" s="19" t="str">
        <f>IF(Table_query__64[[#This Row],[PP]]=Table_query__64[[#This Row],[Pilot Check]],"OK","NOK")</f>
        <v>OK</v>
      </c>
      <c r="AE873" s="19"/>
    </row>
    <row r="874" spans="1:31" x14ac:dyDescent="0.3">
      <c r="A874" s="1" t="s">
        <v>1778</v>
      </c>
      <c r="B874" s="2" t="s">
        <v>48</v>
      </c>
      <c r="C874" s="3" t="s">
        <v>5611</v>
      </c>
      <c r="D874" s="2" t="s">
        <v>27</v>
      </c>
      <c r="E874" s="2" t="s">
        <v>25</v>
      </c>
      <c r="F874" s="2" t="s">
        <v>28</v>
      </c>
      <c r="G874" s="4">
        <v>45075</v>
      </c>
      <c r="H874" s="4"/>
      <c r="I874" s="2" t="s">
        <v>498</v>
      </c>
      <c r="J874" s="2" t="s">
        <v>30</v>
      </c>
      <c r="K874" s="2"/>
      <c r="L874" t="s">
        <v>57</v>
      </c>
      <c r="M874" s="2" t="s">
        <v>29</v>
      </c>
      <c r="N874" s="3" t="s">
        <v>8334</v>
      </c>
      <c r="O874" s="5">
        <v>0</v>
      </c>
      <c r="P874" s="5">
        <v>32727.27</v>
      </c>
      <c r="Q874" s="6">
        <v>2023</v>
      </c>
      <c r="R874" s="7" t="s">
        <v>31</v>
      </c>
      <c r="T874" s="8">
        <v>2027</v>
      </c>
      <c r="U874" s="3" t="s">
        <v>10521</v>
      </c>
      <c r="V874" s="1" t="s">
        <v>33</v>
      </c>
      <c r="W874" s="1" t="s">
        <v>32</v>
      </c>
      <c r="X874" t="str">
        <f>VLOOKUP(Table_query__64[[#This Row],[Nr]],'MyTracker Export'!A:P,'MyTracker Export'!$P$1,FALSE)</f>
        <v>Finished</v>
      </c>
      <c r="Y874" t="str">
        <f>VLOOKUP(Table_query__64[[#This Row],[Nr]],'MyTracker Export'!A:Z,'MyTracker Export'!$Z$1,FALSE)</f>
        <v>Zied Maghrebi</v>
      </c>
      <c r="Z874" t="str">
        <f>VLOOKUP(Table_query__64[[#This Row],[Nr]],'MyTracker Export'!A:AA,'MyTracker Export'!$AA$1,FALSE)</f>
        <v>Wissem Bensaid</v>
      </c>
      <c r="AB874" s="19" t="str">
        <f>IF(Table_query__64[[#This Row],[Project status]]=Table_query__64[[#This Row],[Project Status Check]],"OK","NOK")</f>
        <v>NOK</v>
      </c>
      <c r="AC874" s="19" t="str">
        <f>IF(Table_query__64[[#This Row],[PM]]=Table_query__64[[#This Row],[PM Check]],"OK","NOK")</f>
        <v>OK</v>
      </c>
      <c r="AD874" s="19" t="str">
        <f>IF(Table_query__64[[#This Row],[PP]]=Table_query__64[[#This Row],[Pilot Check]],"OK","NOK")</f>
        <v>OK</v>
      </c>
      <c r="AE874" s="19"/>
    </row>
    <row r="875" spans="1:31" hidden="1" x14ac:dyDescent="0.3">
      <c r="A875" s="1" t="s">
        <v>1779</v>
      </c>
      <c r="B875" s="2" t="s">
        <v>438</v>
      </c>
      <c r="C875" s="3" t="s">
        <v>5612</v>
      </c>
      <c r="D875" s="2" t="s">
        <v>27</v>
      </c>
      <c r="E875" s="2" t="s">
        <v>25</v>
      </c>
      <c r="F875" s="2" t="s">
        <v>122</v>
      </c>
      <c r="G875" s="4">
        <v>45083.083333333336</v>
      </c>
      <c r="H875" s="4">
        <v>45778.083333333336</v>
      </c>
      <c r="I875" s="2" t="s">
        <v>498</v>
      </c>
      <c r="J875" s="2" t="s">
        <v>30</v>
      </c>
      <c r="K875" s="2"/>
      <c r="L875" t="s">
        <v>57</v>
      </c>
      <c r="M875" s="2" t="s">
        <v>29</v>
      </c>
      <c r="N875" s="3" t="s">
        <v>8335</v>
      </c>
      <c r="O875" s="5">
        <v>0</v>
      </c>
      <c r="P875" s="5">
        <v>24290.91</v>
      </c>
      <c r="Q875" s="6">
        <v>2023</v>
      </c>
      <c r="R875" s="7">
        <v>2025</v>
      </c>
      <c r="T875" s="8">
        <v>2028</v>
      </c>
      <c r="U875" s="3" t="s">
        <v>10522</v>
      </c>
      <c r="V875" s="1" t="s">
        <v>33</v>
      </c>
      <c r="W875" s="1" t="s">
        <v>32</v>
      </c>
      <c r="X875" t="str">
        <f>VLOOKUP(Table_query__64[[#This Row],[Nr]],'MyTracker Export'!A:P,'MyTracker Export'!$P$1,FALSE)</f>
        <v>Finished</v>
      </c>
      <c r="Y875" t="str">
        <f>VLOOKUP(Table_query__64[[#This Row],[Nr]],'MyTracker Export'!A:Z,'MyTracker Export'!$Z$1,FALSE)</f>
        <v>Zied Maghrebi</v>
      </c>
      <c r="Z875" t="str">
        <f>VLOOKUP(Table_query__64[[#This Row],[Nr]],'MyTracker Export'!A:AA,'MyTracker Export'!$AA$1,FALSE)</f>
        <v>Wissem Bensaid</v>
      </c>
      <c r="AB875" s="19" t="str">
        <f>IF(Table_query__64[[#This Row],[Project status]]=Table_query__64[[#This Row],[Project Status Check]],"OK","NOK")</f>
        <v>OK</v>
      </c>
      <c r="AC875" s="19" t="str">
        <f>IF(Table_query__64[[#This Row],[PM]]=Table_query__64[[#This Row],[PM Check]],"OK","NOK")</f>
        <v>OK</v>
      </c>
      <c r="AD875" s="19" t="str">
        <f>IF(Table_query__64[[#This Row],[PP]]=Table_query__64[[#This Row],[Pilot Check]],"OK","NOK")</f>
        <v>OK</v>
      </c>
      <c r="AE875" s="19"/>
    </row>
    <row r="876" spans="1:31" hidden="1" x14ac:dyDescent="0.3">
      <c r="A876" s="1" t="s">
        <v>1780</v>
      </c>
      <c r="B876" s="2" t="s">
        <v>1781</v>
      </c>
      <c r="C876" s="3" t="s">
        <v>5613</v>
      </c>
      <c r="D876" s="2" t="s">
        <v>64</v>
      </c>
      <c r="E876" s="2" t="s">
        <v>82</v>
      </c>
      <c r="F876" s="2" t="s">
        <v>122</v>
      </c>
      <c r="G876" s="4">
        <v>45082.083333333336</v>
      </c>
      <c r="H876" s="4">
        <v>45778.083333333336</v>
      </c>
      <c r="I876" s="2" t="s">
        <v>1782</v>
      </c>
      <c r="J876" s="2" t="s">
        <v>270</v>
      </c>
      <c r="K876" s="2" t="s">
        <v>458</v>
      </c>
      <c r="L876" t="s">
        <v>37</v>
      </c>
      <c r="M876" s="2" t="s">
        <v>29</v>
      </c>
      <c r="N876" s="3" t="s">
        <v>8336</v>
      </c>
      <c r="O876" s="5">
        <v>30000000</v>
      </c>
      <c r="P876" s="5">
        <v>8187.5</v>
      </c>
      <c r="Q876" s="6">
        <v>2023</v>
      </c>
      <c r="R876" s="7">
        <v>2025</v>
      </c>
      <c r="T876" s="8">
        <v>2026</v>
      </c>
      <c r="U876" s="3" t="s">
        <v>10523</v>
      </c>
      <c r="V876" s="1" t="s">
        <v>33</v>
      </c>
      <c r="W876" s="1" t="s">
        <v>32</v>
      </c>
      <c r="X876" t="str">
        <f>VLOOKUP(Table_query__64[[#This Row],[Nr]],'MyTracker Export'!A:P,'MyTracker Export'!$P$1,FALSE)</f>
        <v>Finished</v>
      </c>
      <c r="Y876" t="e">
        <f>VLOOKUP(Table_query__64[[#This Row],[Nr]],'MyTracker Export'!A:Z,'MyTracker Export'!$Z$1,FALSE)</f>
        <v>#N/A</v>
      </c>
      <c r="Z876" t="str">
        <f>VLOOKUP(Table_query__64[[#This Row],[Nr]],'MyTracker Export'!A:AA,'MyTracker Export'!$AA$1,FALSE)</f>
        <v>Damien Hemmeryckx</v>
      </c>
      <c r="AB876" s="19" t="str">
        <f>IF(Table_query__64[[#This Row],[Project status]]=Table_query__64[[#This Row],[Project Status Check]],"OK","NOK")</f>
        <v>OK</v>
      </c>
      <c r="AC876" s="19" t="e">
        <f>IF(Table_query__64[[#This Row],[PM]]=Table_query__64[[#This Row],[PM Check]],"OK","NOK")</f>
        <v>#N/A</v>
      </c>
      <c r="AD876" s="19" t="str">
        <f>IF(Table_query__64[[#This Row],[PP]]=Table_query__64[[#This Row],[Pilot Check]],"OK","NOK")</f>
        <v>OK</v>
      </c>
      <c r="AE876" s="19"/>
    </row>
    <row r="877" spans="1:31" hidden="1" x14ac:dyDescent="0.3">
      <c r="A877" s="1" t="s">
        <v>1783</v>
      </c>
      <c r="B877" s="2" t="s">
        <v>1784</v>
      </c>
      <c r="C877" s="3" t="s">
        <v>5614</v>
      </c>
      <c r="D877" s="2" t="s">
        <v>27</v>
      </c>
      <c r="E877" s="2" t="s">
        <v>43</v>
      </c>
      <c r="F877" s="2" t="s">
        <v>122</v>
      </c>
      <c r="G877" s="4">
        <v>45080.083333333336</v>
      </c>
      <c r="H877" s="4">
        <v>45778.083333333336</v>
      </c>
      <c r="I877" s="2" t="s">
        <v>498</v>
      </c>
      <c r="J877" s="2" t="s">
        <v>30</v>
      </c>
      <c r="K877" s="2"/>
      <c r="L877" t="s">
        <v>57</v>
      </c>
      <c r="M877" s="2" t="s">
        <v>29</v>
      </c>
      <c r="N877" s="3" t="s">
        <v>8337</v>
      </c>
      <c r="O877" s="5">
        <v>0</v>
      </c>
      <c r="P877" s="5">
        <v>2500</v>
      </c>
      <c r="Q877" s="6">
        <v>2023</v>
      </c>
      <c r="R877" s="7">
        <v>2025</v>
      </c>
      <c r="T877" s="8">
        <v>2025</v>
      </c>
      <c r="U877" s="3" t="s">
        <v>10524</v>
      </c>
      <c r="V877" s="1" t="s">
        <v>33</v>
      </c>
      <c r="W877" s="1" t="s">
        <v>32</v>
      </c>
      <c r="X877" t="str">
        <f>VLOOKUP(Table_query__64[[#This Row],[Nr]],'MyTracker Export'!A:P,'MyTracker Export'!$P$1,FALSE)</f>
        <v>Finished</v>
      </c>
      <c r="Y877" t="str">
        <f>VLOOKUP(Table_query__64[[#This Row],[Nr]],'MyTracker Export'!A:Z,'MyTracker Export'!$Z$1,FALSE)</f>
        <v>Zied Maghrebi</v>
      </c>
      <c r="Z877" t="str">
        <f>VLOOKUP(Table_query__64[[#This Row],[Nr]],'MyTracker Export'!A:AA,'MyTracker Export'!$AA$1,FALSE)</f>
        <v>Wissem Bensaid</v>
      </c>
      <c r="AB877" s="19" t="str">
        <f>IF(Table_query__64[[#This Row],[Project status]]=Table_query__64[[#This Row],[Project Status Check]],"OK","NOK")</f>
        <v>OK</v>
      </c>
      <c r="AC877" s="19" t="str">
        <f>IF(Table_query__64[[#This Row],[PM]]=Table_query__64[[#This Row],[PM Check]],"OK","NOK")</f>
        <v>OK</v>
      </c>
      <c r="AD877" s="19" t="str">
        <f>IF(Table_query__64[[#This Row],[PP]]=Table_query__64[[#This Row],[Pilot Check]],"OK","NOK")</f>
        <v>OK</v>
      </c>
      <c r="AE877" s="19"/>
    </row>
    <row r="878" spans="1:31" hidden="1" x14ac:dyDescent="0.3">
      <c r="A878" s="1" t="s">
        <v>1785</v>
      </c>
      <c r="B878" s="2" t="s">
        <v>1786</v>
      </c>
      <c r="C878" s="3" t="s">
        <v>5615</v>
      </c>
      <c r="D878" s="2" t="s">
        <v>27</v>
      </c>
      <c r="E878" s="2" t="s">
        <v>82</v>
      </c>
      <c r="F878" s="2" t="s">
        <v>122</v>
      </c>
      <c r="G878" s="4">
        <v>45080.083333333336</v>
      </c>
      <c r="H878" s="4">
        <v>45778.083333333336</v>
      </c>
      <c r="I878" s="2" t="s">
        <v>498</v>
      </c>
      <c r="J878" s="2" t="s">
        <v>30</v>
      </c>
      <c r="K878" s="2"/>
      <c r="L878" t="s">
        <v>57</v>
      </c>
      <c r="M878" s="2" t="s">
        <v>29</v>
      </c>
      <c r="N878" s="3" t="s">
        <v>8338</v>
      </c>
      <c r="O878" s="5">
        <v>0</v>
      </c>
      <c r="P878" s="5">
        <v>13000</v>
      </c>
      <c r="Q878" s="6">
        <v>2023</v>
      </c>
      <c r="R878" s="7">
        <v>2025</v>
      </c>
      <c r="T878" s="8">
        <v>2024</v>
      </c>
      <c r="U878" s="3" t="s">
        <v>10525</v>
      </c>
      <c r="V878" s="1" t="s">
        <v>33</v>
      </c>
      <c r="W878" s="1" t="s">
        <v>32</v>
      </c>
      <c r="X878" t="str">
        <f>VLOOKUP(Table_query__64[[#This Row],[Nr]],'MyTracker Export'!A:P,'MyTracker Export'!$P$1,FALSE)</f>
        <v>Finished</v>
      </c>
      <c r="Y878" t="str">
        <f>VLOOKUP(Table_query__64[[#This Row],[Nr]],'MyTracker Export'!A:Z,'MyTracker Export'!$Z$1,FALSE)</f>
        <v>Zied Maghrebi</v>
      </c>
      <c r="Z878" t="str">
        <f>VLOOKUP(Table_query__64[[#This Row],[Nr]],'MyTracker Export'!A:AA,'MyTracker Export'!$AA$1,FALSE)</f>
        <v>Wissem Bensaid</v>
      </c>
      <c r="AB878" s="19" t="str">
        <f>IF(Table_query__64[[#This Row],[Project status]]=Table_query__64[[#This Row],[Project Status Check]],"OK","NOK")</f>
        <v>OK</v>
      </c>
      <c r="AC878" s="19" t="str">
        <f>IF(Table_query__64[[#This Row],[PM]]=Table_query__64[[#This Row],[PM Check]],"OK","NOK")</f>
        <v>OK</v>
      </c>
      <c r="AD878" s="19" t="str">
        <f>IF(Table_query__64[[#This Row],[PP]]=Table_query__64[[#This Row],[Pilot Check]],"OK","NOK")</f>
        <v>OK</v>
      </c>
      <c r="AE878" s="19"/>
    </row>
    <row r="879" spans="1:31" hidden="1" x14ac:dyDescent="0.3">
      <c r="A879" s="1" t="s">
        <v>1787</v>
      </c>
      <c r="B879" s="2" t="s">
        <v>438</v>
      </c>
      <c r="C879" s="3" t="s">
        <v>5616</v>
      </c>
      <c r="D879" s="2" t="s">
        <v>27</v>
      </c>
      <c r="E879" s="2" t="s">
        <v>25</v>
      </c>
      <c r="F879" s="2" t="s">
        <v>122</v>
      </c>
      <c r="G879" s="4">
        <v>45080.083333333336</v>
      </c>
      <c r="H879" s="4">
        <v>45778.083333333336</v>
      </c>
      <c r="I879" s="2" t="s">
        <v>498</v>
      </c>
      <c r="J879" s="2" t="s">
        <v>30</v>
      </c>
      <c r="K879" s="2"/>
      <c r="L879" t="s">
        <v>57</v>
      </c>
      <c r="M879" s="2" t="s">
        <v>29</v>
      </c>
      <c r="N879" s="3" t="s">
        <v>8339</v>
      </c>
      <c r="O879" s="5">
        <v>0</v>
      </c>
      <c r="P879" s="5">
        <v>6392.12</v>
      </c>
      <c r="Q879" s="6">
        <v>2023</v>
      </c>
      <c r="R879" s="7">
        <v>2025</v>
      </c>
      <c r="T879" s="8">
        <v>2023</v>
      </c>
      <c r="U879" s="3" t="s">
        <v>10526</v>
      </c>
      <c r="V879" s="1" t="s">
        <v>33</v>
      </c>
      <c r="W879" s="1" t="s">
        <v>32</v>
      </c>
      <c r="X879" t="str">
        <f>VLOOKUP(Table_query__64[[#This Row],[Nr]],'MyTracker Export'!A:P,'MyTracker Export'!$P$1,FALSE)</f>
        <v>Finished</v>
      </c>
      <c r="Y879" t="str">
        <f>VLOOKUP(Table_query__64[[#This Row],[Nr]],'MyTracker Export'!A:Z,'MyTracker Export'!$Z$1,FALSE)</f>
        <v>Zied Maghrebi</v>
      </c>
      <c r="Z879" t="str">
        <f>VLOOKUP(Table_query__64[[#This Row],[Nr]],'MyTracker Export'!A:AA,'MyTracker Export'!$AA$1,FALSE)</f>
        <v>Wissem Bensaid</v>
      </c>
      <c r="AB879" s="19" t="str">
        <f>IF(Table_query__64[[#This Row],[Project status]]=Table_query__64[[#This Row],[Project Status Check]],"OK","NOK")</f>
        <v>OK</v>
      </c>
      <c r="AC879" s="19" t="str">
        <f>IF(Table_query__64[[#This Row],[PM]]=Table_query__64[[#This Row],[PM Check]],"OK","NOK")</f>
        <v>OK</v>
      </c>
      <c r="AD879" s="19" t="str">
        <f>IF(Table_query__64[[#This Row],[PP]]=Table_query__64[[#This Row],[Pilot Check]],"OK","NOK")</f>
        <v>OK</v>
      </c>
      <c r="AE879" s="19"/>
    </row>
    <row r="880" spans="1:31" hidden="1" x14ac:dyDescent="0.3">
      <c r="A880" s="1" t="s">
        <v>1788</v>
      </c>
      <c r="B880" s="2" t="s">
        <v>427</v>
      </c>
      <c r="C880" s="3" t="s">
        <v>5617</v>
      </c>
      <c r="D880" s="2" t="s">
        <v>27</v>
      </c>
      <c r="E880" s="2" t="s">
        <v>82</v>
      </c>
      <c r="F880" s="2" t="s">
        <v>122</v>
      </c>
      <c r="G880" s="4">
        <v>45078.083333333336</v>
      </c>
      <c r="H880" s="4">
        <v>45778.083333333336</v>
      </c>
      <c r="I880" s="2" t="s">
        <v>428</v>
      </c>
      <c r="J880" s="2" t="s">
        <v>30</v>
      </c>
      <c r="K880" s="2"/>
      <c r="L880" t="s">
        <v>57</v>
      </c>
      <c r="M880" s="2" t="s">
        <v>29</v>
      </c>
      <c r="N880" s="3" t="s">
        <v>8340</v>
      </c>
      <c r="O880" s="5">
        <v>0</v>
      </c>
      <c r="P880" s="5">
        <v>5500</v>
      </c>
      <c r="Q880" s="6">
        <v>2023</v>
      </c>
      <c r="R880" s="7">
        <v>2025</v>
      </c>
      <c r="T880" s="8">
        <v>2035</v>
      </c>
      <c r="U880" s="3" t="s">
        <v>10527</v>
      </c>
      <c r="V880" s="1" t="s">
        <v>33</v>
      </c>
      <c r="W880" s="1" t="s">
        <v>32</v>
      </c>
      <c r="X880" t="str">
        <f>VLOOKUP(Table_query__64[[#This Row],[Nr]],'MyTracker Export'!A:P,'MyTracker Export'!$P$1,FALSE)</f>
        <v>Finished</v>
      </c>
      <c r="Y880" t="str">
        <f>VLOOKUP(Table_query__64[[#This Row],[Nr]],'MyTracker Export'!A:Z,'MyTracker Export'!$Z$1,FALSE)</f>
        <v>Mariem HADJ SASSI</v>
      </c>
      <c r="Z880" t="str">
        <f>VLOOKUP(Table_query__64[[#This Row],[Nr]],'MyTracker Export'!A:AA,'MyTracker Export'!$AA$1,FALSE)</f>
        <v>Wissem Bensaid</v>
      </c>
      <c r="AB880" s="19" t="str">
        <f>IF(Table_query__64[[#This Row],[Project status]]=Table_query__64[[#This Row],[Project Status Check]],"OK","NOK")</f>
        <v>OK</v>
      </c>
      <c r="AC880" s="19" t="str">
        <f>IF(Table_query__64[[#This Row],[PM]]=Table_query__64[[#This Row],[PM Check]],"OK","NOK")</f>
        <v>OK</v>
      </c>
      <c r="AD880" s="19" t="str">
        <f>IF(Table_query__64[[#This Row],[PP]]=Table_query__64[[#This Row],[Pilot Check]],"OK","NOK")</f>
        <v>OK</v>
      </c>
      <c r="AE880" s="19"/>
    </row>
    <row r="881" spans="1:31" hidden="1" x14ac:dyDescent="0.3">
      <c r="A881" s="1" t="s">
        <v>1789</v>
      </c>
      <c r="B881" s="2" t="s">
        <v>1243</v>
      </c>
      <c r="C881" s="3" t="s">
        <v>5618</v>
      </c>
      <c r="D881" s="2" t="s">
        <v>84</v>
      </c>
      <c r="E881" s="2" t="s">
        <v>82</v>
      </c>
      <c r="F881" s="2" t="s">
        <v>122</v>
      </c>
      <c r="G881" s="4">
        <v>45076.083333333336</v>
      </c>
      <c r="H881" s="4">
        <v>45169.083333333336</v>
      </c>
      <c r="I881" s="2" t="s">
        <v>302</v>
      </c>
      <c r="J881" s="2" t="s">
        <v>85</v>
      </c>
      <c r="K881" s="2"/>
      <c r="L881" t="s">
        <v>1736</v>
      </c>
      <c r="M881" s="2" t="s">
        <v>29</v>
      </c>
      <c r="N881" s="3" t="s">
        <v>8341</v>
      </c>
      <c r="O881" s="5">
        <v>0</v>
      </c>
      <c r="P881" s="5">
        <v>31999.439999999999</v>
      </c>
      <c r="Q881" s="6">
        <v>2023</v>
      </c>
      <c r="R881" s="7">
        <v>2023</v>
      </c>
      <c r="T881" s="8">
        <v>2034</v>
      </c>
      <c r="U881" s="3" t="s">
        <v>10528</v>
      </c>
      <c r="V881" s="1" t="s">
        <v>33</v>
      </c>
      <c r="W881" s="1" t="s">
        <v>32</v>
      </c>
      <c r="X881" t="str">
        <f>VLOOKUP(Table_query__64[[#This Row],[Nr]],'MyTracker Export'!A:P,'MyTracker Export'!$P$1,FALSE)</f>
        <v>Finished</v>
      </c>
      <c r="Y881" t="str">
        <f>VLOOKUP(Table_query__64[[#This Row],[Nr]],'MyTracker Export'!A:Z,'MyTracker Export'!$Z$1,FALSE)</f>
        <v>Evan Bardinas</v>
      </c>
      <c r="Z881" t="str">
        <f>VLOOKUP(Table_query__64[[#This Row],[Nr]],'MyTracker Export'!A:AA,'MyTracker Export'!$AA$1,FALSE)</f>
        <v>Pranay Pawar</v>
      </c>
      <c r="AB881" s="19" t="str">
        <f>IF(Table_query__64[[#This Row],[Project status]]=Table_query__64[[#This Row],[Project Status Check]],"OK","NOK")</f>
        <v>OK</v>
      </c>
      <c r="AC881" s="19" t="str">
        <f>IF(Table_query__64[[#This Row],[PM]]=Table_query__64[[#This Row],[PM Check]],"OK","NOK")</f>
        <v>OK</v>
      </c>
      <c r="AD881" s="19" t="str">
        <f>IF(Table_query__64[[#This Row],[PP]]=Table_query__64[[#This Row],[Pilot Check]],"OK","NOK")</f>
        <v>OK</v>
      </c>
      <c r="AE881" s="19"/>
    </row>
    <row r="882" spans="1:31" hidden="1" x14ac:dyDescent="0.3">
      <c r="A882" s="1" t="s">
        <v>1790</v>
      </c>
      <c r="B882" s="2" t="s">
        <v>1791</v>
      </c>
      <c r="C882" s="3" t="s">
        <v>5619</v>
      </c>
      <c r="D882" s="2" t="s">
        <v>84</v>
      </c>
      <c r="E882" s="2" t="s">
        <v>36</v>
      </c>
      <c r="F882" s="2" t="s">
        <v>122</v>
      </c>
      <c r="G882" s="4">
        <v>45076.083333333336</v>
      </c>
      <c r="H882" s="4">
        <v>45657.041666666664</v>
      </c>
      <c r="I882" s="2" t="s">
        <v>99</v>
      </c>
      <c r="J882" s="2" t="s">
        <v>289</v>
      </c>
      <c r="K882" s="2" t="s">
        <v>234</v>
      </c>
      <c r="L882" t="s">
        <v>57</v>
      </c>
      <c r="M882" s="2" t="s">
        <v>29</v>
      </c>
      <c r="N882" s="3" t="s">
        <v>8342</v>
      </c>
      <c r="O882" s="5">
        <v>0.5</v>
      </c>
      <c r="P882" s="5">
        <v>51149</v>
      </c>
      <c r="Q882" s="6">
        <v>2023</v>
      </c>
      <c r="R882" s="7">
        <v>2024</v>
      </c>
      <c r="T882" s="8">
        <v>2021</v>
      </c>
      <c r="U882" s="3" t="s">
        <v>10529</v>
      </c>
      <c r="V882" s="1" t="s">
        <v>33</v>
      </c>
      <c r="W882" s="1" t="s">
        <v>32</v>
      </c>
      <c r="X882" t="str">
        <f>VLOOKUP(Table_query__64[[#This Row],[Nr]],'MyTracker Export'!A:P,'MyTracker Export'!$P$1,FALSE)</f>
        <v>Finished</v>
      </c>
      <c r="Y882" t="str">
        <f>VLOOKUP(Table_query__64[[#This Row],[Nr]],'MyTracker Export'!A:Z,'MyTracker Export'!$Z$1,FALSE)</f>
        <v>Felipe Langa Hernáez</v>
      </c>
      <c r="Z882" t="str">
        <f>VLOOKUP(Table_query__64[[#This Row],[Nr]],'MyTracker Export'!A:AA,'MyTracker Export'!$AA$1,FALSE)</f>
        <v>Mac Olean</v>
      </c>
      <c r="AB882" s="19" t="str">
        <f>IF(Table_query__64[[#This Row],[Project status]]=Table_query__64[[#This Row],[Project Status Check]],"OK","NOK")</f>
        <v>OK</v>
      </c>
      <c r="AC882" s="19" t="str">
        <f>IF(Table_query__64[[#This Row],[PM]]=Table_query__64[[#This Row],[PM Check]],"OK","NOK")</f>
        <v>OK</v>
      </c>
      <c r="AD882" s="19" t="str">
        <f>IF(Table_query__64[[#This Row],[PP]]=Table_query__64[[#This Row],[Pilot Check]],"OK","NOK")</f>
        <v>OK</v>
      </c>
      <c r="AE882" s="19"/>
    </row>
    <row r="883" spans="1:31" hidden="1" x14ac:dyDescent="0.3">
      <c r="A883" s="1" t="s">
        <v>1792</v>
      </c>
      <c r="B883" s="2" t="s">
        <v>1793</v>
      </c>
      <c r="C883" s="3" t="s">
        <v>5620</v>
      </c>
      <c r="D883" s="2" t="s">
        <v>53</v>
      </c>
      <c r="E883" s="2" t="s">
        <v>82</v>
      </c>
      <c r="F883" s="2" t="s">
        <v>28</v>
      </c>
      <c r="G883" s="4">
        <v>45076.083333333336</v>
      </c>
      <c r="H883" s="4"/>
      <c r="I883" s="2" t="s">
        <v>269</v>
      </c>
      <c r="J883" s="2" t="s">
        <v>320</v>
      </c>
      <c r="K883" s="2" t="s">
        <v>141</v>
      </c>
      <c r="L883" t="s">
        <v>37</v>
      </c>
      <c r="M883" s="2" t="s">
        <v>29</v>
      </c>
      <c r="N883" s="3" t="s">
        <v>8343</v>
      </c>
      <c r="O883" s="5">
        <v>250</v>
      </c>
      <c r="P883" s="5">
        <v>1351401</v>
      </c>
      <c r="Q883" s="6">
        <v>2023</v>
      </c>
      <c r="R883" s="7" t="s">
        <v>31</v>
      </c>
      <c r="T883" s="8">
        <v>2020</v>
      </c>
      <c r="U883" s="3" t="s">
        <v>10530</v>
      </c>
      <c r="V883" s="1" t="s">
        <v>33</v>
      </c>
      <c r="W883" s="1" t="s">
        <v>32</v>
      </c>
      <c r="X883" t="str">
        <f>VLOOKUP(Table_query__64[[#This Row],[Nr]],'MyTracker Export'!A:P,'MyTracker Export'!$P$1,FALSE)</f>
        <v>Work in progress</v>
      </c>
      <c r="Y883" t="str">
        <f>VLOOKUP(Table_query__64[[#This Row],[Nr]],'MyTracker Export'!A:Z,'MyTracker Export'!$Z$1,FALSE)</f>
        <v>Irene Martínez Margallo</v>
      </c>
      <c r="Z883" t="str">
        <f>VLOOKUP(Table_query__64[[#This Row],[Nr]],'MyTracker Export'!A:AA,'MyTracker Export'!$AA$1,FALSE)</f>
        <v>Marcos Delgado Lopez</v>
      </c>
      <c r="AB883" s="19" t="str">
        <f>IF(Table_query__64[[#This Row],[Project status]]=Table_query__64[[#This Row],[Project Status Check]],"OK","NOK")</f>
        <v>OK</v>
      </c>
      <c r="AC883" s="19" t="str">
        <f>IF(Table_query__64[[#This Row],[PM]]=Table_query__64[[#This Row],[PM Check]],"OK","NOK")</f>
        <v>OK</v>
      </c>
      <c r="AD883" s="19" t="str">
        <f>IF(Table_query__64[[#This Row],[PP]]=Table_query__64[[#This Row],[Pilot Check]],"OK","NOK")</f>
        <v>NOK</v>
      </c>
      <c r="AE883" s="19"/>
    </row>
    <row r="884" spans="1:31" x14ac:dyDescent="0.3">
      <c r="A884" s="1" t="s">
        <v>1794</v>
      </c>
      <c r="B884" s="2" t="s">
        <v>508</v>
      </c>
      <c r="C884" s="3" t="s">
        <v>5621</v>
      </c>
      <c r="D884" s="2" t="s">
        <v>27</v>
      </c>
      <c r="E884" s="2" t="s">
        <v>25</v>
      </c>
      <c r="F884" s="2" t="s">
        <v>28</v>
      </c>
      <c r="G884" s="4">
        <v>45059</v>
      </c>
      <c r="H884" s="4"/>
      <c r="I884" s="2" t="s">
        <v>986</v>
      </c>
      <c r="J884" s="2" t="s">
        <v>30</v>
      </c>
      <c r="K884" s="2"/>
      <c r="L884" t="s">
        <v>57</v>
      </c>
      <c r="M884" s="2" t="s">
        <v>29</v>
      </c>
      <c r="N884" s="3" t="s">
        <v>8344</v>
      </c>
      <c r="O884" s="5">
        <v>0</v>
      </c>
      <c r="P884" s="5">
        <v>65563</v>
      </c>
      <c r="Q884" s="6">
        <v>2023</v>
      </c>
      <c r="R884" s="7" t="s">
        <v>31</v>
      </c>
      <c r="T884" s="8">
        <v>2019</v>
      </c>
      <c r="U884" s="3" t="s">
        <v>10531</v>
      </c>
      <c r="V884" s="1" t="s">
        <v>33</v>
      </c>
      <c r="W884" s="1" t="s">
        <v>32</v>
      </c>
      <c r="X884" t="str">
        <f>VLOOKUP(Table_query__64[[#This Row],[Nr]],'MyTracker Export'!A:P,'MyTracker Export'!$P$1,FALSE)</f>
        <v>Finished</v>
      </c>
      <c r="Y884" t="str">
        <f>VLOOKUP(Table_query__64[[#This Row],[Nr]],'MyTracker Export'!A:Z,'MyTracker Export'!$Z$1,FALSE)</f>
        <v>Mansour Hamza</v>
      </c>
      <c r="Z884" t="str">
        <f>VLOOKUP(Table_query__64[[#This Row],[Nr]],'MyTracker Export'!A:AA,'MyTracker Export'!$AA$1,FALSE)</f>
        <v>Wissem Bensaid</v>
      </c>
      <c r="AB884" s="19" t="str">
        <f>IF(Table_query__64[[#This Row],[Project status]]=Table_query__64[[#This Row],[Project Status Check]],"OK","NOK")</f>
        <v>NOK</v>
      </c>
      <c r="AC884" s="19" t="str">
        <f>IF(Table_query__64[[#This Row],[PM]]=Table_query__64[[#This Row],[PM Check]],"OK","NOK")</f>
        <v>OK</v>
      </c>
      <c r="AD884" s="19" t="str">
        <f>IF(Table_query__64[[#This Row],[PP]]=Table_query__64[[#This Row],[Pilot Check]],"OK","NOK")</f>
        <v>OK</v>
      </c>
      <c r="AE884" s="19"/>
    </row>
    <row r="885" spans="1:31" hidden="1" x14ac:dyDescent="0.3">
      <c r="A885" s="1" t="s">
        <v>1795</v>
      </c>
      <c r="B885" s="2" t="s">
        <v>1796</v>
      </c>
      <c r="C885" s="3" t="s">
        <v>5622</v>
      </c>
      <c r="D885" s="2" t="s">
        <v>45</v>
      </c>
      <c r="E885" s="2" t="s">
        <v>43</v>
      </c>
      <c r="F885" s="2" t="s">
        <v>122</v>
      </c>
      <c r="G885" s="4">
        <v>45072.083333333336</v>
      </c>
      <c r="H885" s="4">
        <v>45345.041666666664</v>
      </c>
      <c r="I885" s="2" t="s">
        <v>418</v>
      </c>
      <c r="J885" s="2" t="s">
        <v>46</v>
      </c>
      <c r="K885" s="2"/>
      <c r="L885" t="s">
        <v>52</v>
      </c>
      <c r="M885" s="2" t="s">
        <v>29</v>
      </c>
      <c r="N885" s="3" t="s">
        <v>8345</v>
      </c>
      <c r="O885" s="5">
        <v>100000</v>
      </c>
      <c r="P885" s="5">
        <v>8000</v>
      </c>
      <c r="Q885" s="6">
        <v>2023</v>
      </c>
      <c r="R885" s="7">
        <v>2024</v>
      </c>
      <c r="T885" s="8">
        <v>2043</v>
      </c>
      <c r="U885" s="3" t="s">
        <v>10532</v>
      </c>
      <c r="V885" s="1" t="s">
        <v>33</v>
      </c>
      <c r="W885" s="1" t="s">
        <v>32</v>
      </c>
      <c r="X885" t="str">
        <f>VLOOKUP(Table_query__64[[#This Row],[Nr]],'MyTracker Export'!A:P,'MyTracker Export'!$P$1,FALSE)</f>
        <v>Finished</v>
      </c>
      <c r="Y885" t="str">
        <f>VLOOKUP(Table_query__64[[#This Row],[Nr]],'MyTracker Export'!A:Z,'MyTracker Export'!$Z$1,FALSE)</f>
        <v>Jose Luis Noarbe</v>
      </c>
      <c r="Z885" t="str">
        <f>VLOOKUP(Table_query__64[[#This Row],[Nr]],'MyTracker Export'!A:AA,'MyTracker Export'!$AA$1,FALSE)</f>
        <v>Laura Cestau</v>
      </c>
      <c r="AB885" s="19" t="str">
        <f>IF(Table_query__64[[#This Row],[Project status]]=Table_query__64[[#This Row],[Project Status Check]],"OK","NOK")</f>
        <v>OK</v>
      </c>
      <c r="AC885" s="19" t="str">
        <f>IF(Table_query__64[[#This Row],[PM]]=Table_query__64[[#This Row],[PM Check]],"OK","NOK")</f>
        <v>OK</v>
      </c>
      <c r="AD885" s="19" t="str">
        <f>IF(Table_query__64[[#This Row],[PP]]=Table_query__64[[#This Row],[Pilot Check]],"OK","NOK")</f>
        <v>OK</v>
      </c>
      <c r="AE885" s="19"/>
    </row>
    <row r="886" spans="1:31" hidden="1" x14ac:dyDescent="0.3">
      <c r="A886" s="1" t="s">
        <v>1797</v>
      </c>
      <c r="B886" s="2" t="s">
        <v>1798</v>
      </c>
      <c r="C886" s="3" t="s">
        <v>5623</v>
      </c>
      <c r="D886" s="2" t="s">
        <v>1067</v>
      </c>
      <c r="E886" s="2" t="s">
        <v>36</v>
      </c>
      <c r="F886" s="2" t="s">
        <v>122</v>
      </c>
      <c r="G886" s="4">
        <v>45072.083333333336</v>
      </c>
      <c r="H886" s="4">
        <v>45412.083333333336</v>
      </c>
      <c r="I886" s="2" t="s">
        <v>1800</v>
      </c>
      <c r="J886" s="2" t="s">
        <v>40</v>
      </c>
      <c r="K886" s="2" t="s">
        <v>159</v>
      </c>
      <c r="L886" t="s">
        <v>1799</v>
      </c>
      <c r="M886" s="2" t="s">
        <v>59</v>
      </c>
      <c r="N886" s="3" t="s">
        <v>8346</v>
      </c>
      <c r="O886" s="5">
        <v>0</v>
      </c>
      <c r="P886" s="5">
        <v>29900</v>
      </c>
      <c r="Q886" s="6">
        <v>2023</v>
      </c>
      <c r="R886" s="7">
        <v>2024</v>
      </c>
      <c r="T886" s="8">
        <v>2036</v>
      </c>
      <c r="U886" s="3" t="s">
        <v>10533</v>
      </c>
      <c r="V886" s="1" t="s">
        <v>33</v>
      </c>
      <c r="W886" s="1" t="s">
        <v>32</v>
      </c>
      <c r="X886" t="str">
        <f>VLOOKUP(Table_query__64[[#This Row],[Nr]],'MyTracker Export'!A:P,'MyTracker Export'!$P$1,FALSE)</f>
        <v>Finished</v>
      </c>
      <c r="Y886" t="e">
        <f>VLOOKUP(Table_query__64[[#This Row],[Nr]],'MyTracker Export'!A:Z,'MyTracker Export'!$Z$1,FALSE)</f>
        <v>#N/A</v>
      </c>
      <c r="Z886" t="str">
        <f>VLOOKUP(Table_query__64[[#This Row],[Nr]],'MyTracker Export'!A:AA,'MyTracker Export'!$AA$1,FALSE)</f>
        <v>Karel De Swert</v>
      </c>
      <c r="AB886" s="19" t="str">
        <f>IF(Table_query__64[[#This Row],[Project status]]=Table_query__64[[#This Row],[Project Status Check]],"OK","NOK")</f>
        <v>OK</v>
      </c>
      <c r="AC886" s="19" t="e">
        <f>IF(Table_query__64[[#This Row],[PM]]=Table_query__64[[#This Row],[PM Check]],"OK","NOK")</f>
        <v>#N/A</v>
      </c>
      <c r="AD886" s="19" t="str">
        <f>IF(Table_query__64[[#This Row],[PP]]=Table_query__64[[#This Row],[Pilot Check]],"OK","NOK")</f>
        <v>OK</v>
      </c>
      <c r="AE886" s="19"/>
    </row>
    <row r="887" spans="1:31" hidden="1" x14ac:dyDescent="0.3">
      <c r="A887" s="1" t="s">
        <v>1801</v>
      </c>
      <c r="B887" s="2" t="s">
        <v>1802</v>
      </c>
      <c r="C887" s="3" t="s">
        <v>5624</v>
      </c>
      <c r="D887" s="2" t="s">
        <v>38</v>
      </c>
      <c r="E887" s="2" t="s">
        <v>82</v>
      </c>
      <c r="F887" s="2" t="s">
        <v>122</v>
      </c>
      <c r="G887" s="4">
        <v>45072.083333333336</v>
      </c>
      <c r="H887" s="4">
        <v>45596.041666666664</v>
      </c>
      <c r="I887" s="2" t="s">
        <v>140</v>
      </c>
      <c r="J887" s="2" t="s">
        <v>270</v>
      </c>
      <c r="K887" s="2" t="s">
        <v>1216</v>
      </c>
      <c r="L887" t="s">
        <v>57</v>
      </c>
      <c r="M887" s="2" t="s">
        <v>29</v>
      </c>
      <c r="N887" s="3" t="s">
        <v>8347</v>
      </c>
      <c r="O887" s="5">
        <v>2</v>
      </c>
      <c r="P887" s="5">
        <v>74415.399999999994</v>
      </c>
      <c r="Q887" s="6">
        <v>2023</v>
      </c>
      <c r="R887" s="7">
        <v>2024</v>
      </c>
      <c r="T887" s="8">
        <v>2018</v>
      </c>
      <c r="U887" s="3" t="s">
        <v>10534</v>
      </c>
      <c r="V887" s="1" t="s">
        <v>33</v>
      </c>
      <c r="W887" s="1" t="s">
        <v>32</v>
      </c>
      <c r="X887" t="str">
        <f>VLOOKUP(Table_query__64[[#This Row],[Nr]],'MyTracker Export'!A:P,'MyTracker Export'!$P$1,FALSE)</f>
        <v>Finished</v>
      </c>
      <c r="Y887" t="str">
        <f>VLOOKUP(Table_query__64[[#This Row],[Nr]],'MyTracker Export'!A:Z,'MyTracker Export'!$Z$1,FALSE)</f>
        <v>Denis Remacle</v>
      </c>
      <c r="Z887" t="str">
        <f>VLOOKUP(Table_query__64[[#This Row],[Nr]],'MyTracker Export'!A:AA,'MyTracker Export'!$AA$1,FALSE)</f>
        <v>Damien Hemmeryckx</v>
      </c>
      <c r="AB887" s="19" t="str">
        <f>IF(Table_query__64[[#This Row],[Project status]]=Table_query__64[[#This Row],[Project Status Check]],"OK","NOK")</f>
        <v>OK</v>
      </c>
      <c r="AC887" s="19" t="str">
        <f>IF(Table_query__64[[#This Row],[PM]]=Table_query__64[[#This Row],[PM Check]],"OK","NOK")</f>
        <v>OK</v>
      </c>
      <c r="AD887" s="19" t="str">
        <f>IF(Table_query__64[[#This Row],[PP]]=Table_query__64[[#This Row],[Pilot Check]],"OK","NOK")</f>
        <v>OK</v>
      </c>
      <c r="AE887" s="19"/>
    </row>
    <row r="888" spans="1:31" hidden="1" x14ac:dyDescent="0.3">
      <c r="A888" s="1" t="s">
        <v>1803</v>
      </c>
      <c r="B888" s="2" t="s">
        <v>739</v>
      </c>
      <c r="C888" s="3" t="s">
        <v>5625</v>
      </c>
      <c r="D888" s="2" t="s">
        <v>45</v>
      </c>
      <c r="E888" s="2" t="s">
        <v>25</v>
      </c>
      <c r="F888" s="2" t="s">
        <v>122</v>
      </c>
      <c r="G888" s="4">
        <v>45072.083333333336</v>
      </c>
      <c r="H888" s="4">
        <v>45657.041666666664</v>
      </c>
      <c r="I888" s="2" t="s">
        <v>1194</v>
      </c>
      <c r="J888" s="2" t="s">
        <v>114</v>
      </c>
      <c r="K888" s="2"/>
      <c r="L888" t="s">
        <v>537</v>
      </c>
      <c r="M888" s="2" t="s">
        <v>29</v>
      </c>
      <c r="N888" s="3" t="s">
        <v>8348</v>
      </c>
      <c r="O888" s="5">
        <v>0.5</v>
      </c>
      <c r="P888" s="5">
        <v>15120</v>
      </c>
      <c r="Q888" s="6">
        <v>2023</v>
      </c>
      <c r="R888" s="7">
        <v>2024</v>
      </c>
      <c r="T888" s="8">
        <v>2017</v>
      </c>
      <c r="U888" s="3" t="s">
        <v>10535</v>
      </c>
      <c r="V888" s="1" t="s">
        <v>33</v>
      </c>
      <c r="W888" s="1" t="s">
        <v>32</v>
      </c>
      <c r="X888" t="str">
        <f>VLOOKUP(Table_query__64[[#This Row],[Nr]],'MyTracker Export'!A:P,'MyTracker Export'!$P$1,FALSE)</f>
        <v>Finished</v>
      </c>
      <c r="Y888" t="str">
        <f>VLOOKUP(Table_query__64[[#This Row],[Nr]],'MyTracker Export'!A:Z,'MyTracker Export'!$Z$1,FALSE)</f>
        <v>Ignacio Zarrabeitia</v>
      </c>
      <c r="Z888" t="str">
        <f>VLOOKUP(Table_query__64[[#This Row],[Nr]],'MyTracker Export'!A:AA,'MyTracker Export'!$AA$1,FALSE)</f>
        <v>Peter Holvoet</v>
      </c>
      <c r="AB888" s="19" t="str">
        <f>IF(Table_query__64[[#This Row],[Project status]]=Table_query__64[[#This Row],[Project Status Check]],"OK","NOK")</f>
        <v>OK</v>
      </c>
      <c r="AC888" s="19" t="str">
        <f>IF(Table_query__64[[#This Row],[PM]]=Table_query__64[[#This Row],[PM Check]],"OK","NOK")</f>
        <v>OK</v>
      </c>
      <c r="AD888" s="19" t="str">
        <f>IF(Table_query__64[[#This Row],[PP]]=Table_query__64[[#This Row],[Pilot Check]],"OK","NOK")</f>
        <v>OK</v>
      </c>
      <c r="AE888" s="19"/>
    </row>
    <row r="889" spans="1:31" hidden="1" x14ac:dyDescent="0.3">
      <c r="A889" s="1" t="s">
        <v>1804</v>
      </c>
      <c r="B889" s="2" t="s">
        <v>719</v>
      </c>
      <c r="C889" s="3" t="s">
        <v>5626</v>
      </c>
      <c r="D889" s="2" t="s">
        <v>45</v>
      </c>
      <c r="E889" s="2" t="s">
        <v>43</v>
      </c>
      <c r="F889" s="2" t="s">
        <v>122</v>
      </c>
      <c r="G889" s="4">
        <v>45071.083333333336</v>
      </c>
      <c r="H889" s="4">
        <v>45655.041666666664</v>
      </c>
      <c r="I889" s="2" t="s">
        <v>243</v>
      </c>
      <c r="J889" s="2" t="s">
        <v>46</v>
      </c>
      <c r="K889" s="2"/>
      <c r="L889" t="s">
        <v>44</v>
      </c>
      <c r="M889" s="2" t="s">
        <v>29</v>
      </c>
      <c r="N889" s="3" t="s">
        <v>8349</v>
      </c>
      <c r="O889" s="5">
        <v>0</v>
      </c>
      <c r="P889" s="5">
        <v>12500.41</v>
      </c>
      <c r="Q889" s="6">
        <v>2023</v>
      </c>
      <c r="R889" s="7">
        <v>2024</v>
      </c>
      <c r="T889" s="8">
        <v>2016</v>
      </c>
      <c r="U889" s="3" t="s">
        <v>10536</v>
      </c>
      <c r="V889" s="1" t="s">
        <v>33</v>
      </c>
      <c r="W889" s="1" t="s">
        <v>32</v>
      </c>
      <c r="X889" t="str">
        <f>VLOOKUP(Table_query__64[[#This Row],[Nr]],'MyTracker Export'!A:P,'MyTracker Export'!$P$1,FALSE)</f>
        <v>Finished</v>
      </c>
      <c r="Y889" t="str">
        <f>VLOOKUP(Table_query__64[[#This Row],[Nr]],'MyTracker Export'!A:Z,'MyTracker Export'!$Z$1,FALSE)</f>
        <v>Cristina Rubio Rodríguez</v>
      </c>
      <c r="Z889" t="str">
        <f>VLOOKUP(Table_query__64[[#This Row],[Nr]],'MyTracker Export'!A:AA,'MyTracker Export'!$AA$1,FALSE)</f>
        <v>Laura Cestau</v>
      </c>
      <c r="AB889" s="19" t="str">
        <f>IF(Table_query__64[[#This Row],[Project status]]=Table_query__64[[#This Row],[Project Status Check]],"OK","NOK")</f>
        <v>OK</v>
      </c>
      <c r="AC889" s="19" t="str">
        <f>IF(Table_query__64[[#This Row],[PM]]=Table_query__64[[#This Row],[PM Check]],"OK","NOK")</f>
        <v>OK</v>
      </c>
      <c r="AD889" s="19" t="str">
        <f>IF(Table_query__64[[#This Row],[PP]]=Table_query__64[[#This Row],[Pilot Check]],"OK","NOK")</f>
        <v>OK</v>
      </c>
      <c r="AE889" s="19"/>
    </row>
    <row r="890" spans="1:31" hidden="1" x14ac:dyDescent="0.3">
      <c r="A890" s="1" t="s">
        <v>1805</v>
      </c>
      <c r="B890" s="2" t="s">
        <v>74</v>
      </c>
      <c r="C890" s="3" t="s">
        <v>5024</v>
      </c>
      <c r="D890" s="2" t="s">
        <v>38</v>
      </c>
      <c r="E890" s="2" t="s">
        <v>75</v>
      </c>
      <c r="F890" s="2" t="s">
        <v>122</v>
      </c>
      <c r="G890" s="4">
        <v>45071.083333333336</v>
      </c>
      <c r="H890" s="4">
        <v>45778.083333333336</v>
      </c>
      <c r="I890" s="2" t="s">
        <v>78</v>
      </c>
      <c r="J890" s="2" t="s">
        <v>308</v>
      </c>
      <c r="K890" s="2" t="s">
        <v>115</v>
      </c>
      <c r="L890" t="s">
        <v>1806</v>
      </c>
      <c r="M890" s="2" t="s">
        <v>29</v>
      </c>
      <c r="N890" s="3" t="s">
        <v>8350</v>
      </c>
      <c r="O890" s="5">
        <v>0</v>
      </c>
      <c r="P890" s="5">
        <v>127985</v>
      </c>
      <c r="Q890" s="6">
        <v>2023</v>
      </c>
      <c r="R890" s="7">
        <v>2025</v>
      </c>
      <c r="T890" s="8">
        <v>2015</v>
      </c>
      <c r="U890" s="3" t="s">
        <v>10537</v>
      </c>
      <c r="V890" s="1" t="s">
        <v>33</v>
      </c>
      <c r="W890" s="1" t="s">
        <v>32</v>
      </c>
      <c r="X890" t="str">
        <f>VLOOKUP(Table_query__64[[#This Row],[Nr]],'MyTracker Export'!A:P,'MyTracker Export'!$P$1,FALSE)</f>
        <v>Finished</v>
      </c>
      <c r="Y890" t="str">
        <f>VLOOKUP(Table_query__64[[#This Row],[Nr]],'MyTracker Export'!A:Z,'MyTracker Export'!$Z$1,FALSE)</f>
        <v>Yves Debaisieux</v>
      </c>
      <c r="Z890" t="str">
        <f>VLOOKUP(Table_query__64[[#This Row],[Nr]],'MyTracker Export'!A:AA,'MyTracker Export'!$AA$1,FALSE)</f>
        <v>Nicolas Dubois</v>
      </c>
      <c r="AB890" s="19" t="str">
        <f>IF(Table_query__64[[#This Row],[Project status]]=Table_query__64[[#This Row],[Project Status Check]],"OK","NOK")</f>
        <v>OK</v>
      </c>
      <c r="AC890" s="19" t="str">
        <f>IF(Table_query__64[[#This Row],[PM]]=Table_query__64[[#This Row],[PM Check]],"OK","NOK")</f>
        <v>OK</v>
      </c>
      <c r="AD890" s="19" t="str">
        <f>IF(Table_query__64[[#This Row],[PP]]=Table_query__64[[#This Row],[Pilot Check]],"OK","NOK")</f>
        <v>OK</v>
      </c>
      <c r="AE890" s="19"/>
    </row>
    <row r="891" spans="1:31" hidden="1" x14ac:dyDescent="0.3">
      <c r="A891" s="1" t="s">
        <v>1807</v>
      </c>
      <c r="B891" s="2" t="s">
        <v>1071</v>
      </c>
      <c r="C891" s="3" t="s">
        <v>5627</v>
      </c>
      <c r="D891" s="2" t="s">
        <v>38</v>
      </c>
      <c r="E891" s="2" t="s">
        <v>25</v>
      </c>
      <c r="F891" s="2" t="s">
        <v>122</v>
      </c>
      <c r="G891" s="4">
        <v>45071.083333333336</v>
      </c>
      <c r="H891" s="4">
        <v>45322.041666666664</v>
      </c>
      <c r="I891" s="2" t="s">
        <v>652</v>
      </c>
      <c r="J891" s="2" t="s">
        <v>114</v>
      </c>
      <c r="K891" s="2" t="s">
        <v>131</v>
      </c>
      <c r="L891" t="s">
        <v>1808</v>
      </c>
      <c r="M891" s="2" t="s">
        <v>59</v>
      </c>
      <c r="N891" s="3" t="s">
        <v>8351</v>
      </c>
      <c r="O891" s="5">
        <v>1</v>
      </c>
      <c r="P891" s="5">
        <v>176309.5</v>
      </c>
      <c r="Q891" s="6">
        <v>2023</v>
      </c>
      <c r="R891" s="7">
        <v>2024</v>
      </c>
      <c r="T891" s="8">
        <v>2014</v>
      </c>
      <c r="U891" s="3" t="s">
        <v>10538</v>
      </c>
      <c r="V891" s="1" t="s">
        <v>33</v>
      </c>
      <c r="W891" s="1" t="s">
        <v>32</v>
      </c>
      <c r="X891" t="str">
        <f>VLOOKUP(Table_query__64[[#This Row],[Nr]],'MyTracker Export'!A:P,'MyTracker Export'!$P$1,FALSE)</f>
        <v>Finished</v>
      </c>
      <c r="Y891" t="e">
        <f>VLOOKUP(Table_query__64[[#This Row],[Nr]],'MyTracker Export'!A:Z,'MyTracker Export'!$Z$1,FALSE)</f>
        <v>#N/A</v>
      </c>
      <c r="Z891" t="str">
        <f>VLOOKUP(Table_query__64[[#This Row],[Nr]],'MyTracker Export'!A:AA,'MyTracker Export'!$AA$1,FALSE)</f>
        <v>Peter Holvoet</v>
      </c>
      <c r="AB891" s="19" t="str">
        <f>IF(Table_query__64[[#This Row],[Project status]]=Table_query__64[[#This Row],[Project Status Check]],"OK","NOK")</f>
        <v>OK</v>
      </c>
      <c r="AC891" s="19" t="e">
        <f>IF(Table_query__64[[#This Row],[PM]]=Table_query__64[[#This Row],[PM Check]],"OK","NOK")</f>
        <v>#N/A</v>
      </c>
      <c r="AD891" s="19" t="str">
        <f>IF(Table_query__64[[#This Row],[PP]]=Table_query__64[[#This Row],[Pilot Check]],"OK","NOK")</f>
        <v>OK</v>
      </c>
      <c r="AE891" s="19"/>
    </row>
    <row r="892" spans="1:31" hidden="1" x14ac:dyDescent="0.3">
      <c r="A892" s="1" t="s">
        <v>1809</v>
      </c>
      <c r="B892" s="2" t="s">
        <v>334</v>
      </c>
      <c r="C892" s="3" t="s">
        <v>5628</v>
      </c>
      <c r="D892" s="2" t="s">
        <v>38</v>
      </c>
      <c r="E892" s="2" t="s">
        <v>82</v>
      </c>
      <c r="F892" s="2" t="s">
        <v>122</v>
      </c>
      <c r="G892" s="4">
        <v>45070.083333333336</v>
      </c>
      <c r="H892" s="4">
        <v>45107.083333333336</v>
      </c>
      <c r="I892" s="2" t="s">
        <v>472</v>
      </c>
      <c r="J892" s="2" t="s">
        <v>136</v>
      </c>
      <c r="K892" s="2" t="s">
        <v>159</v>
      </c>
      <c r="L892" t="s">
        <v>118</v>
      </c>
      <c r="M892" s="2" t="s">
        <v>59</v>
      </c>
      <c r="N892" s="3" t="s">
        <v>8352</v>
      </c>
      <c r="O892" s="5">
        <v>0</v>
      </c>
      <c r="P892" s="5">
        <v>1589.75</v>
      </c>
      <c r="Q892" s="6">
        <v>2023</v>
      </c>
      <c r="R892" s="7">
        <v>2023</v>
      </c>
      <c r="T892" s="8">
        <v>2013</v>
      </c>
      <c r="U892" s="3" t="s">
        <v>10539</v>
      </c>
      <c r="V892" s="1" t="s">
        <v>33</v>
      </c>
      <c r="W892" s="1" t="s">
        <v>32</v>
      </c>
      <c r="X892" t="str">
        <f>VLOOKUP(Table_query__64[[#This Row],[Nr]],'MyTracker Export'!A:P,'MyTracker Export'!$P$1,FALSE)</f>
        <v>Finished</v>
      </c>
      <c r="Y892" t="str">
        <f>VLOOKUP(Table_query__64[[#This Row],[Nr]],'MyTracker Export'!A:Z,'MyTracker Export'!$Z$1,FALSE)</f>
        <v>Brent Tilley</v>
      </c>
      <c r="Z892" t="str">
        <f>VLOOKUP(Table_query__64[[#This Row],[Nr]],'MyTracker Export'!A:AA,'MyTracker Export'!$AA$1,FALSE)</f>
        <v>Jurgen Van Den Driessche</v>
      </c>
      <c r="AB892" s="19" t="str">
        <f>IF(Table_query__64[[#This Row],[Project status]]=Table_query__64[[#This Row],[Project Status Check]],"OK","NOK")</f>
        <v>OK</v>
      </c>
      <c r="AC892" s="19" t="str">
        <f>IF(Table_query__64[[#This Row],[PM]]=Table_query__64[[#This Row],[PM Check]],"OK","NOK")</f>
        <v>OK</v>
      </c>
      <c r="AD892" s="19" t="str">
        <f>IF(Table_query__64[[#This Row],[PP]]=Table_query__64[[#This Row],[Pilot Check]],"OK","NOK")</f>
        <v>OK</v>
      </c>
      <c r="AE892" s="19"/>
    </row>
    <row r="893" spans="1:31" hidden="1" x14ac:dyDescent="0.3">
      <c r="A893" s="1" t="s">
        <v>1810</v>
      </c>
      <c r="B893" s="2" t="s">
        <v>1762</v>
      </c>
      <c r="C893" s="3" t="s">
        <v>5629</v>
      </c>
      <c r="D893" s="2" t="s">
        <v>53</v>
      </c>
      <c r="E893" s="2" t="s">
        <v>82</v>
      </c>
      <c r="F893" s="2" t="s">
        <v>122</v>
      </c>
      <c r="G893" s="4">
        <v>45065.083333333336</v>
      </c>
      <c r="H893" s="4">
        <v>45260.041666666664</v>
      </c>
      <c r="I893" s="2" t="s">
        <v>1463</v>
      </c>
      <c r="J893" s="2" t="s">
        <v>320</v>
      </c>
      <c r="K893" s="2" t="s">
        <v>141</v>
      </c>
      <c r="L893" t="s">
        <v>1074</v>
      </c>
      <c r="M893" s="2" t="s">
        <v>29</v>
      </c>
      <c r="N893" s="3" t="s">
        <v>8353</v>
      </c>
      <c r="O893" s="5">
        <v>4000</v>
      </c>
      <c r="P893" s="5">
        <v>241087.51</v>
      </c>
      <c r="Q893" s="6">
        <v>2023</v>
      </c>
      <c r="R893" s="7">
        <v>2023</v>
      </c>
      <c r="T893" s="8">
        <v>2012</v>
      </c>
      <c r="U893" s="3" t="s">
        <v>10540</v>
      </c>
      <c r="V893" s="1" t="s">
        <v>33</v>
      </c>
      <c r="W893" s="1" t="s">
        <v>32</v>
      </c>
      <c r="X893" t="str">
        <f>VLOOKUP(Table_query__64[[#This Row],[Nr]],'MyTracker Export'!A:P,'MyTracker Export'!$P$1,FALSE)</f>
        <v>Finished</v>
      </c>
      <c r="Y893" t="e">
        <f>VLOOKUP(Table_query__64[[#This Row],[Nr]],'MyTracker Export'!A:Z,'MyTracker Export'!$Z$1,FALSE)</f>
        <v>#N/A</v>
      </c>
      <c r="Z893" t="str">
        <f>VLOOKUP(Table_query__64[[#This Row],[Nr]],'MyTracker Export'!A:AA,'MyTracker Export'!$AA$1,FALSE)</f>
        <v>Marcos Delgado Lopez</v>
      </c>
      <c r="AB893" s="19" t="str">
        <f>IF(Table_query__64[[#This Row],[Project status]]=Table_query__64[[#This Row],[Project Status Check]],"OK","NOK")</f>
        <v>OK</v>
      </c>
      <c r="AC893" s="19" t="e">
        <f>IF(Table_query__64[[#This Row],[PM]]=Table_query__64[[#This Row],[PM Check]],"OK","NOK")</f>
        <v>#N/A</v>
      </c>
      <c r="AD893" s="19" t="str">
        <f>IF(Table_query__64[[#This Row],[PP]]=Table_query__64[[#This Row],[Pilot Check]],"OK","NOK")</f>
        <v>NOK</v>
      </c>
      <c r="AE893" s="19"/>
    </row>
    <row r="894" spans="1:31" hidden="1" x14ac:dyDescent="0.3">
      <c r="A894" s="1" t="s">
        <v>1811</v>
      </c>
      <c r="B894" s="2" t="s">
        <v>968</v>
      </c>
      <c r="C894" s="3" t="s">
        <v>5630</v>
      </c>
      <c r="D894" s="2" t="s">
        <v>27</v>
      </c>
      <c r="E894" s="2" t="s">
        <v>25</v>
      </c>
      <c r="F894" s="2" t="s">
        <v>122</v>
      </c>
      <c r="G894" s="4">
        <v>45064.083333333336</v>
      </c>
      <c r="H894" s="4">
        <v>45778.083333333336</v>
      </c>
      <c r="I894" s="2" t="s">
        <v>1088</v>
      </c>
      <c r="J894" s="2" t="s">
        <v>30</v>
      </c>
      <c r="K894" s="2"/>
      <c r="L894" t="s">
        <v>57</v>
      </c>
      <c r="M894" s="2" t="s">
        <v>29</v>
      </c>
      <c r="N894" s="3" t="s">
        <v>8354</v>
      </c>
      <c r="O894" s="5">
        <v>0</v>
      </c>
      <c r="P894" s="5">
        <v>6250</v>
      </c>
      <c r="Q894" s="6">
        <v>2023</v>
      </c>
      <c r="R894" s="7">
        <v>2025</v>
      </c>
      <c r="T894" s="8">
        <v>2011</v>
      </c>
      <c r="U894" s="3" t="s">
        <v>10541</v>
      </c>
      <c r="V894" s="1" t="s">
        <v>33</v>
      </c>
      <c r="W894" s="1" t="s">
        <v>32</v>
      </c>
      <c r="X894" t="str">
        <f>VLOOKUP(Table_query__64[[#This Row],[Nr]],'MyTracker Export'!A:P,'MyTracker Export'!$P$1,FALSE)</f>
        <v>Finished</v>
      </c>
      <c r="Y894" t="str">
        <f>VLOOKUP(Table_query__64[[#This Row],[Nr]],'MyTracker Export'!A:Z,'MyTracker Export'!$Z$1,FALSE)</f>
        <v>Assaad Koubaa</v>
      </c>
      <c r="Z894" t="str">
        <f>VLOOKUP(Table_query__64[[#This Row],[Nr]],'MyTracker Export'!A:AA,'MyTracker Export'!$AA$1,FALSE)</f>
        <v>Wissem Bensaid</v>
      </c>
      <c r="AB894" s="19" t="str">
        <f>IF(Table_query__64[[#This Row],[Project status]]=Table_query__64[[#This Row],[Project Status Check]],"OK","NOK")</f>
        <v>OK</v>
      </c>
      <c r="AC894" s="19" t="str">
        <f>IF(Table_query__64[[#This Row],[PM]]=Table_query__64[[#This Row],[PM Check]],"OK","NOK")</f>
        <v>OK</v>
      </c>
      <c r="AD894" s="19" t="str">
        <f>IF(Table_query__64[[#This Row],[PP]]=Table_query__64[[#This Row],[Pilot Check]],"OK","NOK")</f>
        <v>OK</v>
      </c>
      <c r="AE894" s="19"/>
    </row>
    <row r="895" spans="1:31" hidden="1" x14ac:dyDescent="0.3">
      <c r="A895" s="1" t="s">
        <v>1812</v>
      </c>
      <c r="B895" s="2" t="s">
        <v>337</v>
      </c>
      <c r="C895" s="3" t="s">
        <v>5631</v>
      </c>
      <c r="D895" s="2" t="s">
        <v>27</v>
      </c>
      <c r="E895" s="2" t="s">
        <v>25</v>
      </c>
      <c r="F895" s="2" t="s">
        <v>122</v>
      </c>
      <c r="G895" s="4">
        <v>45064.083333333336</v>
      </c>
      <c r="H895" s="4">
        <v>45291.041666666664</v>
      </c>
      <c r="I895" s="2" t="s">
        <v>1813</v>
      </c>
      <c r="J895" s="2" t="s">
        <v>30</v>
      </c>
      <c r="K895" s="2"/>
      <c r="L895" t="s">
        <v>57</v>
      </c>
      <c r="M895" s="2" t="s">
        <v>29</v>
      </c>
      <c r="N895" s="3" t="s">
        <v>8355</v>
      </c>
      <c r="O895" s="5">
        <v>0</v>
      </c>
      <c r="P895" s="5">
        <v>3728</v>
      </c>
      <c r="Q895" s="6">
        <v>2023</v>
      </c>
      <c r="R895" s="7">
        <v>2023</v>
      </c>
      <c r="T895" s="8">
        <v>2037</v>
      </c>
      <c r="U895" s="3" t="s">
        <v>10542</v>
      </c>
      <c r="V895" s="1" t="s">
        <v>33</v>
      </c>
      <c r="W895" s="1" t="s">
        <v>32</v>
      </c>
      <c r="X895" t="str">
        <f>VLOOKUP(Table_query__64[[#This Row],[Nr]],'MyTracker Export'!A:P,'MyTracker Export'!$P$1,FALSE)</f>
        <v>Finished</v>
      </c>
      <c r="Y895" t="e">
        <f>VLOOKUP(Table_query__64[[#This Row],[Nr]],'MyTracker Export'!A:Z,'MyTracker Export'!$Z$1,FALSE)</f>
        <v>#N/A</v>
      </c>
      <c r="Z895" t="str">
        <f>VLOOKUP(Table_query__64[[#This Row],[Nr]],'MyTracker Export'!A:AA,'MyTracker Export'!$AA$1,FALSE)</f>
        <v>Wissem Bensaid</v>
      </c>
      <c r="AB895" s="19" t="str">
        <f>IF(Table_query__64[[#This Row],[Project status]]=Table_query__64[[#This Row],[Project Status Check]],"OK","NOK")</f>
        <v>OK</v>
      </c>
      <c r="AC895" s="19" t="e">
        <f>IF(Table_query__64[[#This Row],[PM]]=Table_query__64[[#This Row],[PM Check]],"OK","NOK")</f>
        <v>#N/A</v>
      </c>
      <c r="AD895" s="19" t="str">
        <f>IF(Table_query__64[[#This Row],[PP]]=Table_query__64[[#This Row],[Pilot Check]],"OK","NOK")</f>
        <v>OK</v>
      </c>
      <c r="AE895" s="19"/>
    </row>
    <row r="896" spans="1:31" hidden="1" x14ac:dyDescent="0.3">
      <c r="A896" s="1" t="s">
        <v>1814</v>
      </c>
      <c r="B896" s="2" t="s">
        <v>1433</v>
      </c>
      <c r="C896" s="3" t="s">
        <v>5632</v>
      </c>
      <c r="D896" s="2" t="s">
        <v>27</v>
      </c>
      <c r="E896" s="2" t="s">
        <v>25</v>
      </c>
      <c r="F896" s="2" t="s">
        <v>122</v>
      </c>
      <c r="G896" s="4">
        <v>45064.083333333336</v>
      </c>
      <c r="H896" s="4">
        <v>45291.041666666664</v>
      </c>
      <c r="I896" s="2" t="s">
        <v>1813</v>
      </c>
      <c r="J896" s="2" t="s">
        <v>30</v>
      </c>
      <c r="K896" s="2"/>
      <c r="L896" t="s">
        <v>57</v>
      </c>
      <c r="M896" s="2" t="s">
        <v>29</v>
      </c>
      <c r="N896" s="3" t="s">
        <v>8356</v>
      </c>
      <c r="O896" s="5">
        <v>0</v>
      </c>
      <c r="P896" s="5">
        <v>3718.75</v>
      </c>
      <c r="Q896" s="6">
        <v>2023</v>
      </c>
      <c r="R896" s="7">
        <v>2023</v>
      </c>
      <c r="T896" s="8">
        <v>2033</v>
      </c>
      <c r="U896" s="3" t="s">
        <v>10543</v>
      </c>
      <c r="V896" s="1" t="s">
        <v>33</v>
      </c>
      <c r="W896" s="1" t="s">
        <v>32</v>
      </c>
      <c r="X896" t="str">
        <f>VLOOKUP(Table_query__64[[#This Row],[Nr]],'MyTracker Export'!A:P,'MyTracker Export'!$P$1,FALSE)</f>
        <v>Finished</v>
      </c>
      <c r="Y896" t="e">
        <f>VLOOKUP(Table_query__64[[#This Row],[Nr]],'MyTracker Export'!A:Z,'MyTracker Export'!$Z$1,FALSE)</f>
        <v>#N/A</v>
      </c>
      <c r="Z896" t="str">
        <f>VLOOKUP(Table_query__64[[#This Row],[Nr]],'MyTracker Export'!A:AA,'MyTracker Export'!$AA$1,FALSE)</f>
        <v>Wissem Bensaid</v>
      </c>
      <c r="AB896" s="19" t="str">
        <f>IF(Table_query__64[[#This Row],[Project status]]=Table_query__64[[#This Row],[Project Status Check]],"OK","NOK")</f>
        <v>OK</v>
      </c>
      <c r="AC896" s="19" t="e">
        <f>IF(Table_query__64[[#This Row],[PM]]=Table_query__64[[#This Row],[PM Check]],"OK","NOK")</f>
        <v>#N/A</v>
      </c>
      <c r="AD896" s="19" t="str">
        <f>IF(Table_query__64[[#This Row],[PP]]=Table_query__64[[#This Row],[Pilot Check]],"OK","NOK")</f>
        <v>OK</v>
      </c>
      <c r="AE896" s="19"/>
    </row>
    <row r="897" spans="1:31" hidden="1" x14ac:dyDescent="0.3">
      <c r="A897" s="1" t="s">
        <v>1815</v>
      </c>
      <c r="B897" s="2" t="s">
        <v>451</v>
      </c>
      <c r="C897" s="3" t="s">
        <v>5633</v>
      </c>
      <c r="D897" s="2" t="s">
        <v>27</v>
      </c>
      <c r="E897" s="2" t="s">
        <v>36</v>
      </c>
      <c r="F897" s="2" t="s">
        <v>122</v>
      </c>
      <c r="G897" s="4">
        <v>45064</v>
      </c>
      <c r="H897" s="4">
        <v>45077</v>
      </c>
      <c r="I897" s="2" t="s">
        <v>854</v>
      </c>
      <c r="J897" s="2" t="s">
        <v>30</v>
      </c>
      <c r="K897" s="2"/>
      <c r="L897" t="s">
        <v>57</v>
      </c>
      <c r="M897" s="2" t="s">
        <v>29</v>
      </c>
      <c r="N897" s="3" t="s">
        <v>8357</v>
      </c>
      <c r="O897" s="5">
        <v>0</v>
      </c>
      <c r="P897" s="5">
        <v>7975</v>
      </c>
      <c r="Q897" s="6">
        <v>2023</v>
      </c>
      <c r="R897" s="7">
        <v>2023</v>
      </c>
      <c r="T897" s="8">
        <v>2010</v>
      </c>
      <c r="U897" s="3" t="s">
        <v>10544</v>
      </c>
      <c r="V897" s="1" t="s">
        <v>33</v>
      </c>
      <c r="W897" s="1" t="s">
        <v>32</v>
      </c>
      <c r="X897" t="str">
        <f>VLOOKUP(Table_query__64[[#This Row],[Nr]],'MyTracker Export'!A:P,'MyTracker Export'!$P$1,FALSE)</f>
        <v>Finished</v>
      </c>
      <c r="Y897" t="e">
        <f>VLOOKUP(Table_query__64[[#This Row],[Nr]],'MyTracker Export'!A:Z,'MyTracker Export'!$Z$1,FALSE)</f>
        <v>#N/A</v>
      </c>
      <c r="Z897" t="str">
        <f>VLOOKUP(Table_query__64[[#This Row],[Nr]],'MyTracker Export'!A:AA,'MyTracker Export'!$AA$1,FALSE)</f>
        <v>Wissem Bensaid</v>
      </c>
      <c r="AB897" s="19" t="str">
        <f>IF(Table_query__64[[#This Row],[Project status]]=Table_query__64[[#This Row],[Project Status Check]],"OK","NOK")</f>
        <v>OK</v>
      </c>
      <c r="AC897" s="19" t="e">
        <f>IF(Table_query__64[[#This Row],[PM]]=Table_query__64[[#This Row],[PM Check]],"OK","NOK")</f>
        <v>#N/A</v>
      </c>
      <c r="AD897" s="19" t="str">
        <f>IF(Table_query__64[[#This Row],[PP]]=Table_query__64[[#This Row],[Pilot Check]],"OK","NOK")</f>
        <v>OK</v>
      </c>
      <c r="AE897" s="19"/>
    </row>
    <row r="898" spans="1:31" hidden="1" x14ac:dyDescent="0.3">
      <c r="A898" s="1" t="s">
        <v>1816</v>
      </c>
      <c r="B898" s="2" t="s">
        <v>870</v>
      </c>
      <c r="C898" s="3" t="s">
        <v>5634</v>
      </c>
      <c r="D898" s="2" t="s">
        <v>27</v>
      </c>
      <c r="E898" s="2" t="s">
        <v>82</v>
      </c>
      <c r="F898" s="2" t="s">
        <v>122</v>
      </c>
      <c r="G898" s="4">
        <v>45064.083333333336</v>
      </c>
      <c r="H898" s="4">
        <v>45778.083333333336</v>
      </c>
      <c r="I898" s="2" t="s">
        <v>1717</v>
      </c>
      <c r="J898" s="2" t="s">
        <v>30</v>
      </c>
      <c r="K898" s="2"/>
      <c r="L898" t="s">
        <v>57</v>
      </c>
      <c r="M898" s="2" t="s">
        <v>29</v>
      </c>
      <c r="N898" s="3" t="s">
        <v>8358</v>
      </c>
      <c r="O898" s="5">
        <v>0</v>
      </c>
      <c r="P898" s="5">
        <v>21362.5</v>
      </c>
      <c r="Q898" s="6">
        <v>2023</v>
      </c>
      <c r="R898" s="7">
        <v>2025</v>
      </c>
      <c r="T898" s="8">
        <v>2009</v>
      </c>
      <c r="U898" s="3" t="s">
        <v>10545</v>
      </c>
      <c r="V898" s="1" t="s">
        <v>33</v>
      </c>
      <c r="W898" s="1" t="s">
        <v>32</v>
      </c>
      <c r="X898" t="str">
        <f>VLOOKUP(Table_query__64[[#This Row],[Nr]],'MyTracker Export'!A:P,'MyTracker Export'!$P$1,FALSE)</f>
        <v>Finished</v>
      </c>
      <c r="Y898" t="e">
        <f>VLOOKUP(Table_query__64[[#This Row],[Nr]],'MyTracker Export'!A:Z,'MyTracker Export'!$Z$1,FALSE)</f>
        <v>#N/A</v>
      </c>
      <c r="Z898" t="str">
        <f>VLOOKUP(Table_query__64[[#This Row],[Nr]],'MyTracker Export'!A:AA,'MyTracker Export'!$AA$1,FALSE)</f>
        <v>Wissem Bensaid</v>
      </c>
      <c r="AB898" s="19" t="str">
        <f>IF(Table_query__64[[#This Row],[Project status]]=Table_query__64[[#This Row],[Project Status Check]],"OK","NOK")</f>
        <v>OK</v>
      </c>
      <c r="AC898" s="19" t="e">
        <f>IF(Table_query__64[[#This Row],[PM]]=Table_query__64[[#This Row],[PM Check]],"OK","NOK")</f>
        <v>#N/A</v>
      </c>
      <c r="AD898" s="19" t="str">
        <f>IF(Table_query__64[[#This Row],[PP]]=Table_query__64[[#This Row],[Pilot Check]],"OK","NOK")</f>
        <v>OK</v>
      </c>
      <c r="AE898" s="19"/>
    </row>
    <row r="899" spans="1:31" hidden="1" x14ac:dyDescent="0.3">
      <c r="A899" s="1" t="s">
        <v>1817</v>
      </c>
      <c r="B899" s="2" t="s">
        <v>582</v>
      </c>
      <c r="C899" s="3" t="s">
        <v>5635</v>
      </c>
      <c r="D899" s="2" t="s">
        <v>53</v>
      </c>
      <c r="E899" s="2" t="s">
        <v>25</v>
      </c>
      <c r="F899" s="2" t="s">
        <v>122</v>
      </c>
      <c r="G899" s="4">
        <v>45058.083333333336</v>
      </c>
      <c r="H899" s="4">
        <v>45184.083333333336</v>
      </c>
      <c r="I899" s="2" t="s">
        <v>274</v>
      </c>
      <c r="J899" s="2" t="s">
        <v>320</v>
      </c>
      <c r="K899" s="2" t="s">
        <v>141</v>
      </c>
      <c r="L899" t="s">
        <v>57</v>
      </c>
      <c r="M899" s="2" t="s">
        <v>29</v>
      </c>
      <c r="N899" s="3" t="s">
        <v>8359</v>
      </c>
      <c r="O899" s="5">
        <v>20000000</v>
      </c>
      <c r="P899" s="5">
        <v>43180</v>
      </c>
      <c r="Q899" s="6">
        <v>2023</v>
      </c>
      <c r="R899" s="7">
        <v>2023</v>
      </c>
      <c r="T899" s="8">
        <v>2008</v>
      </c>
      <c r="U899" s="3" t="s">
        <v>10546</v>
      </c>
      <c r="V899" s="1" t="s">
        <v>33</v>
      </c>
      <c r="W899" s="1" t="s">
        <v>32</v>
      </c>
      <c r="X899" t="str">
        <f>VLOOKUP(Table_query__64[[#This Row],[Nr]],'MyTracker Export'!A:P,'MyTracker Export'!$P$1,FALSE)</f>
        <v>Finished</v>
      </c>
      <c r="Y899" t="str">
        <f>VLOOKUP(Table_query__64[[#This Row],[Nr]],'MyTracker Export'!A:Z,'MyTracker Export'!$Z$1,FALSE)</f>
        <v>Adrien Ongenae</v>
      </c>
      <c r="Z899" t="str">
        <f>VLOOKUP(Table_query__64[[#This Row],[Nr]],'MyTracker Export'!A:AA,'MyTracker Export'!$AA$1,FALSE)</f>
        <v>Marcos Delgado Lopez</v>
      </c>
      <c r="AB899" s="19" t="str">
        <f>IF(Table_query__64[[#This Row],[Project status]]=Table_query__64[[#This Row],[Project Status Check]],"OK","NOK")</f>
        <v>OK</v>
      </c>
      <c r="AC899" s="19" t="str">
        <f>IF(Table_query__64[[#This Row],[PM]]=Table_query__64[[#This Row],[PM Check]],"OK","NOK")</f>
        <v>OK</v>
      </c>
      <c r="AD899" s="19" t="str">
        <f>IF(Table_query__64[[#This Row],[PP]]=Table_query__64[[#This Row],[Pilot Check]],"OK","NOK")</f>
        <v>NOK</v>
      </c>
      <c r="AE899" s="19"/>
    </row>
    <row r="900" spans="1:31" hidden="1" x14ac:dyDescent="0.3">
      <c r="A900" s="1" t="s">
        <v>1818</v>
      </c>
      <c r="B900" s="2" t="s">
        <v>1819</v>
      </c>
      <c r="C900" s="3" t="s">
        <v>5636</v>
      </c>
      <c r="D900" s="2" t="s">
        <v>178</v>
      </c>
      <c r="E900" s="2" t="s">
        <v>25</v>
      </c>
      <c r="F900" s="2" t="s">
        <v>122</v>
      </c>
      <c r="G900" s="4">
        <v>45055.083333333336</v>
      </c>
      <c r="H900" s="4">
        <v>45113.083333333336</v>
      </c>
      <c r="I900" s="2" t="s">
        <v>1821</v>
      </c>
      <c r="J900" s="2" t="s">
        <v>530</v>
      </c>
      <c r="K900" s="2"/>
      <c r="L900" t="s">
        <v>1820</v>
      </c>
      <c r="M900" s="2" t="s">
        <v>29</v>
      </c>
      <c r="N900" s="3" t="s">
        <v>8360</v>
      </c>
      <c r="O900" s="5">
        <v>14</v>
      </c>
      <c r="P900" s="5">
        <v>6030</v>
      </c>
      <c r="Q900" s="6">
        <v>2023</v>
      </c>
      <c r="R900" s="7">
        <v>2023</v>
      </c>
      <c r="T900" s="8">
        <v>2007</v>
      </c>
      <c r="U900" s="3" t="s">
        <v>10547</v>
      </c>
      <c r="V900" s="1" t="s">
        <v>33</v>
      </c>
      <c r="W900" s="1" t="s">
        <v>32</v>
      </c>
      <c r="X900" t="str">
        <f>VLOOKUP(Table_query__64[[#This Row],[Nr]],'MyTracker Export'!A:P,'MyTracker Export'!$P$1,FALSE)</f>
        <v>Finished</v>
      </c>
      <c r="Y900" t="e">
        <f>VLOOKUP(Table_query__64[[#This Row],[Nr]],'MyTracker Export'!A:Z,'MyTracker Export'!$Z$1,FALSE)</f>
        <v>#N/A</v>
      </c>
      <c r="Z900" t="str">
        <f>VLOOKUP(Table_query__64[[#This Row],[Nr]],'MyTracker Export'!A:AA,'MyTracker Export'!$AA$1,FALSE)</f>
        <v>Philippe Fürst</v>
      </c>
      <c r="AB900" s="19" t="str">
        <f>IF(Table_query__64[[#This Row],[Project status]]=Table_query__64[[#This Row],[Project Status Check]],"OK","NOK")</f>
        <v>OK</v>
      </c>
      <c r="AC900" s="19" t="e">
        <f>IF(Table_query__64[[#This Row],[PM]]=Table_query__64[[#This Row],[PM Check]],"OK","NOK")</f>
        <v>#N/A</v>
      </c>
      <c r="AD900" s="19" t="str">
        <f>IF(Table_query__64[[#This Row],[PP]]=Table_query__64[[#This Row],[Pilot Check]],"OK","NOK")</f>
        <v>OK</v>
      </c>
      <c r="AE900" s="19"/>
    </row>
    <row r="901" spans="1:31" hidden="1" x14ac:dyDescent="0.3">
      <c r="A901" s="1" t="s">
        <v>1822</v>
      </c>
      <c r="B901" s="2" t="s">
        <v>1823</v>
      </c>
      <c r="C901" s="3" t="s">
        <v>5637</v>
      </c>
      <c r="D901" s="2" t="s">
        <v>45</v>
      </c>
      <c r="E901" s="2" t="s">
        <v>43</v>
      </c>
      <c r="F901" s="2" t="s">
        <v>122</v>
      </c>
      <c r="G901" s="4">
        <v>45054.083333333336</v>
      </c>
      <c r="H901" s="4">
        <v>45446.083333333336</v>
      </c>
      <c r="I901" s="2" t="s">
        <v>46</v>
      </c>
      <c r="J901" s="2" t="s">
        <v>184</v>
      </c>
      <c r="K901" s="2"/>
      <c r="L901" t="s">
        <v>44</v>
      </c>
      <c r="M901" s="2" t="s">
        <v>29</v>
      </c>
      <c r="N901" s="3" t="s">
        <v>8361</v>
      </c>
      <c r="O901" s="5">
        <v>0</v>
      </c>
      <c r="P901" s="5">
        <v>37216.339999999997</v>
      </c>
      <c r="Q901" s="6">
        <v>2023</v>
      </c>
      <c r="R901" s="7">
        <v>2024</v>
      </c>
      <c r="T901" s="8">
        <v>2006</v>
      </c>
      <c r="U901" s="3" t="s">
        <v>10548</v>
      </c>
      <c r="V901" s="1" t="s">
        <v>33</v>
      </c>
      <c r="W901" s="1" t="s">
        <v>32</v>
      </c>
      <c r="X901" t="str">
        <f>VLOOKUP(Table_query__64[[#This Row],[Nr]],'MyTracker Export'!A:P,'MyTracker Export'!$P$1,FALSE)</f>
        <v>Finished</v>
      </c>
      <c r="Y901" t="str">
        <f>VLOOKUP(Table_query__64[[#This Row],[Nr]],'MyTracker Export'!A:Z,'MyTracker Export'!$Z$1,FALSE)</f>
        <v>Laura Cestau</v>
      </c>
      <c r="Z901" t="str">
        <f>VLOOKUP(Table_query__64[[#This Row],[Nr]],'MyTracker Export'!A:AA,'MyTracker Export'!$AA$1,FALSE)</f>
        <v>Begona Soto</v>
      </c>
      <c r="AB901" s="19" t="str">
        <f>IF(Table_query__64[[#This Row],[Project status]]=Table_query__64[[#This Row],[Project Status Check]],"OK","NOK")</f>
        <v>OK</v>
      </c>
      <c r="AC901" s="19" t="str">
        <f>IF(Table_query__64[[#This Row],[PM]]=Table_query__64[[#This Row],[PM Check]],"OK","NOK")</f>
        <v>OK</v>
      </c>
      <c r="AD901" s="19" t="str">
        <f>IF(Table_query__64[[#This Row],[PP]]=Table_query__64[[#This Row],[Pilot Check]],"OK","NOK")</f>
        <v>OK</v>
      </c>
      <c r="AE901" s="19"/>
    </row>
    <row r="902" spans="1:31" hidden="1" x14ac:dyDescent="0.3">
      <c r="A902" s="1" t="s">
        <v>1824</v>
      </c>
      <c r="B902" s="2" t="s">
        <v>231</v>
      </c>
      <c r="C902" s="3" t="s">
        <v>5638</v>
      </c>
      <c r="D902" s="2" t="s">
        <v>58</v>
      </c>
      <c r="E902" s="2" t="s">
        <v>43</v>
      </c>
      <c r="F902" s="2" t="s">
        <v>28</v>
      </c>
      <c r="G902" s="4">
        <v>45051.083333333336</v>
      </c>
      <c r="H902" s="4"/>
      <c r="I902" s="2" t="s">
        <v>157</v>
      </c>
      <c r="J902" s="2" t="s">
        <v>119</v>
      </c>
      <c r="K902" s="2" t="s">
        <v>1825</v>
      </c>
      <c r="L902" t="s">
        <v>57</v>
      </c>
      <c r="M902" s="2" t="s">
        <v>29</v>
      </c>
      <c r="N902" s="3" t="s">
        <v>8362</v>
      </c>
      <c r="O902" s="5">
        <v>15</v>
      </c>
      <c r="P902" s="5">
        <v>351832.33</v>
      </c>
      <c r="Q902" s="6">
        <v>2023</v>
      </c>
      <c r="R902" s="7" t="s">
        <v>31</v>
      </c>
      <c r="T902" s="8">
        <v>2042</v>
      </c>
      <c r="U902" s="3" t="s">
        <v>10549</v>
      </c>
      <c r="V902" s="1" t="s">
        <v>33</v>
      </c>
      <c r="W902" s="1" t="s">
        <v>32</v>
      </c>
      <c r="X902" t="str">
        <f>VLOOKUP(Table_query__64[[#This Row],[Nr]],'MyTracker Export'!A:P,'MyTracker Export'!$P$1,FALSE)</f>
        <v>Work in progress</v>
      </c>
      <c r="Y902" t="str">
        <f>VLOOKUP(Table_query__64[[#This Row],[Nr]],'MyTracker Export'!A:Z,'MyTracker Export'!$Z$1,FALSE)</f>
        <v>Corto Tristan Travada</v>
      </c>
      <c r="Z902" t="str">
        <f>VLOOKUP(Table_query__64[[#This Row],[Nr]],'MyTracker Export'!A:AA,'MyTracker Export'!$AA$1,FALSE)</f>
        <v>Miguel Menéndez</v>
      </c>
      <c r="AB902" s="19" t="str">
        <f>IF(Table_query__64[[#This Row],[Project status]]=Table_query__64[[#This Row],[Project Status Check]],"OK","NOK")</f>
        <v>OK</v>
      </c>
      <c r="AC902" s="19" t="str">
        <f>IF(Table_query__64[[#This Row],[PM]]=Table_query__64[[#This Row],[PM Check]],"OK","NOK")</f>
        <v>OK</v>
      </c>
      <c r="AD902" s="19" t="str">
        <f>IF(Table_query__64[[#This Row],[PP]]=Table_query__64[[#This Row],[Pilot Check]],"OK","NOK")</f>
        <v>OK</v>
      </c>
      <c r="AE902" s="19"/>
    </row>
    <row r="903" spans="1:31" hidden="1" x14ac:dyDescent="0.3">
      <c r="A903" s="1" t="s">
        <v>1826</v>
      </c>
      <c r="B903" s="2" t="s">
        <v>1597</v>
      </c>
      <c r="C903" s="3" t="s">
        <v>5639</v>
      </c>
      <c r="D903" s="2" t="s">
        <v>58</v>
      </c>
      <c r="E903" s="2" t="s">
        <v>36</v>
      </c>
      <c r="F903" s="2" t="s">
        <v>122</v>
      </c>
      <c r="G903" s="4">
        <v>45051.083333333336</v>
      </c>
      <c r="H903" s="4">
        <v>45747.083333333336</v>
      </c>
      <c r="I903" s="2" t="s">
        <v>228</v>
      </c>
      <c r="J903" s="2" t="s">
        <v>229</v>
      </c>
      <c r="K903" s="2" t="s">
        <v>151</v>
      </c>
      <c r="L903" t="s">
        <v>1827</v>
      </c>
      <c r="M903" s="2" t="s">
        <v>29</v>
      </c>
      <c r="N903" s="3" t="s">
        <v>8363</v>
      </c>
      <c r="O903" s="5">
        <v>1</v>
      </c>
      <c r="P903" s="5">
        <v>302801.05</v>
      </c>
      <c r="Q903" s="6">
        <v>2023</v>
      </c>
      <c r="R903" s="7">
        <v>2025</v>
      </c>
      <c r="T903" s="8">
        <v>2005</v>
      </c>
      <c r="U903" s="3" t="s">
        <v>10550</v>
      </c>
      <c r="V903" s="1" t="s">
        <v>33</v>
      </c>
      <c r="W903" s="1" t="s">
        <v>32</v>
      </c>
      <c r="X903" t="str">
        <f>VLOOKUP(Table_query__64[[#This Row],[Nr]],'MyTracker Export'!A:P,'MyTracker Export'!$P$1,FALSE)</f>
        <v>Finished</v>
      </c>
      <c r="Y903" t="str">
        <f>VLOOKUP(Table_query__64[[#This Row],[Nr]],'MyTracker Export'!A:Z,'MyTracker Export'!$Z$1,FALSE)</f>
        <v>Gonzalo Martin</v>
      </c>
      <c r="Z903" t="str">
        <f>VLOOKUP(Table_query__64[[#This Row],[Nr]],'MyTracker Export'!A:AA,'MyTracker Export'!$AA$1,FALSE)</f>
        <v>Paqui Romero</v>
      </c>
      <c r="AB903" s="19" t="str">
        <f>IF(Table_query__64[[#This Row],[Project status]]=Table_query__64[[#This Row],[Project Status Check]],"OK","NOK")</f>
        <v>OK</v>
      </c>
      <c r="AC903" s="19" t="str">
        <f>IF(Table_query__64[[#This Row],[PM]]=Table_query__64[[#This Row],[PM Check]],"OK","NOK")</f>
        <v>OK</v>
      </c>
      <c r="AD903" s="19" t="str">
        <f>IF(Table_query__64[[#This Row],[PP]]=Table_query__64[[#This Row],[Pilot Check]],"OK","NOK")</f>
        <v>OK</v>
      </c>
      <c r="AE903" s="19"/>
    </row>
    <row r="904" spans="1:31" hidden="1" x14ac:dyDescent="0.3">
      <c r="A904" s="1" t="s">
        <v>1828</v>
      </c>
      <c r="B904" s="2" t="s">
        <v>589</v>
      </c>
      <c r="C904" s="3" t="s">
        <v>5640</v>
      </c>
      <c r="D904" s="2" t="s">
        <v>38</v>
      </c>
      <c r="E904" s="2" t="s">
        <v>25</v>
      </c>
      <c r="F904" s="2" t="s">
        <v>28</v>
      </c>
      <c r="G904" s="4">
        <v>45051.083333333336</v>
      </c>
      <c r="H904" s="4"/>
      <c r="I904" s="2" t="s">
        <v>1830</v>
      </c>
      <c r="J904" s="2" t="s">
        <v>114</v>
      </c>
      <c r="K904" s="2" t="s">
        <v>131</v>
      </c>
      <c r="L904" t="s">
        <v>1829</v>
      </c>
      <c r="M904" s="2" t="s">
        <v>59</v>
      </c>
      <c r="N904" s="3" t="s">
        <v>8364</v>
      </c>
      <c r="O904" s="5">
        <v>75</v>
      </c>
      <c r="P904" s="5">
        <v>901460</v>
      </c>
      <c r="Q904" s="6">
        <v>2023</v>
      </c>
      <c r="R904" s="7" t="s">
        <v>31</v>
      </c>
      <c r="T904" s="8">
        <v>2004</v>
      </c>
      <c r="U904" s="3" t="s">
        <v>10551</v>
      </c>
      <c r="V904" s="1" t="s">
        <v>33</v>
      </c>
      <c r="W904" s="1" t="s">
        <v>32</v>
      </c>
      <c r="X904" t="str">
        <f>VLOOKUP(Table_query__64[[#This Row],[Nr]],'MyTracker Export'!A:P,'MyTracker Export'!$P$1,FALSE)</f>
        <v>Work in progress</v>
      </c>
      <c r="Y904" t="str">
        <f>VLOOKUP(Table_query__64[[#This Row],[Nr]],'MyTracker Export'!A:Z,'MyTracker Export'!$Z$1,FALSE)</f>
        <v>Romain Vermeyen</v>
      </c>
      <c r="Z904" t="str">
        <f>VLOOKUP(Table_query__64[[#This Row],[Nr]],'MyTracker Export'!A:AA,'MyTracker Export'!$AA$1,FALSE)</f>
        <v>Peter Holvoet</v>
      </c>
      <c r="AB904" s="19" t="str">
        <f>IF(Table_query__64[[#This Row],[Project status]]=Table_query__64[[#This Row],[Project Status Check]],"OK","NOK")</f>
        <v>OK</v>
      </c>
      <c r="AC904" s="19" t="str">
        <f>IF(Table_query__64[[#This Row],[PM]]=Table_query__64[[#This Row],[PM Check]],"OK","NOK")</f>
        <v>OK</v>
      </c>
      <c r="AD904" s="19" t="str">
        <f>IF(Table_query__64[[#This Row],[PP]]=Table_query__64[[#This Row],[Pilot Check]],"OK","NOK")</f>
        <v>OK</v>
      </c>
      <c r="AE904" s="19"/>
    </row>
    <row r="905" spans="1:31" hidden="1" x14ac:dyDescent="0.3">
      <c r="A905" s="1" t="s">
        <v>1831</v>
      </c>
      <c r="B905" s="2" t="s">
        <v>1435</v>
      </c>
      <c r="C905" s="3" t="s">
        <v>5221</v>
      </c>
      <c r="D905" s="2" t="s">
        <v>700</v>
      </c>
      <c r="E905" s="2" t="s">
        <v>36</v>
      </c>
      <c r="F905" s="2" t="s">
        <v>122</v>
      </c>
      <c r="G905" s="4">
        <v>45050.083333333336</v>
      </c>
      <c r="H905" s="4">
        <v>45199.083333333336</v>
      </c>
      <c r="I905" s="2" t="s">
        <v>1518</v>
      </c>
      <c r="J905" s="2" t="s">
        <v>1203</v>
      </c>
      <c r="K905" s="2"/>
      <c r="L905" t="s">
        <v>1832</v>
      </c>
      <c r="M905" s="2" t="s">
        <v>29</v>
      </c>
      <c r="N905" s="3" t="s">
        <v>8365</v>
      </c>
      <c r="O905" s="5">
        <v>2500000</v>
      </c>
      <c r="P905" s="5">
        <v>20501.8</v>
      </c>
      <c r="Q905" s="6">
        <v>2023</v>
      </c>
      <c r="R905" s="7">
        <v>2023</v>
      </c>
      <c r="T905" s="8">
        <v>2003</v>
      </c>
      <c r="U905" s="3" t="s">
        <v>10552</v>
      </c>
      <c r="V905" s="1" t="s">
        <v>33</v>
      </c>
      <c r="W905" s="1" t="s">
        <v>32</v>
      </c>
      <c r="X905" t="str">
        <f>VLOOKUP(Table_query__64[[#This Row],[Nr]],'MyTracker Export'!A:P,'MyTracker Export'!$P$1,FALSE)</f>
        <v>Finished</v>
      </c>
      <c r="Y905" t="e">
        <f>VLOOKUP(Table_query__64[[#This Row],[Nr]],'MyTracker Export'!A:Z,'MyTracker Export'!$Z$1,FALSE)</f>
        <v>#N/A</v>
      </c>
      <c r="Z905" t="e">
        <f>VLOOKUP(Table_query__64[[#This Row],[Nr]],'MyTracker Export'!A:AA,'MyTracker Export'!$AA$1,FALSE)</f>
        <v>#N/A</v>
      </c>
      <c r="AB905" s="19" t="str">
        <f>IF(Table_query__64[[#This Row],[Project status]]=Table_query__64[[#This Row],[Project Status Check]],"OK","NOK")</f>
        <v>OK</v>
      </c>
      <c r="AC905" s="19" t="e">
        <f>IF(Table_query__64[[#This Row],[PM]]=Table_query__64[[#This Row],[PM Check]],"OK","NOK")</f>
        <v>#N/A</v>
      </c>
      <c r="AD905" s="19" t="e">
        <f>IF(Table_query__64[[#This Row],[PP]]=Table_query__64[[#This Row],[Pilot Check]],"OK","NOK")</f>
        <v>#N/A</v>
      </c>
      <c r="AE905" s="19"/>
    </row>
    <row r="906" spans="1:31" hidden="1" x14ac:dyDescent="0.3">
      <c r="A906" s="1" t="s">
        <v>1833</v>
      </c>
      <c r="B906" s="2" t="s">
        <v>1619</v>
      </c>
      <c r="C906" s="3" t="s">
        <v>5641</v>
      </c>
      <c r="D906" s="2" t="s">
        <v>27</v>
      </c>
      <c r="E906" s="2" t="s">
        <v>25</v>
      </c>
      <c r="F906" s="2" t="s">
        <v>122</v>
      </c>
      <c r="G906" s="4">
        <v>45007</v>
      </c>
      <c r="H906" s="4">
        <v>45076</v>
      </c>
      <c r="I906" s="2" t="s">
        <v>498</v>
      </c>
      <c r="J906" s="2" t="s">
        <v>30</v>
      </c>
      <c r="K906" s="2"/>
      <c r="L906" t="s">
        <v>57</v>
      </c>
      <c r="M906" s="2" t="s">
        <v>29</v>
      </c>
      <c r="N906" s="3" t="s">
        <v>8366</v>
      </c>
      <c r="O906" s="5">
        <v>0</v>
      </c>
      <c r="P906" s="5">
        <v>18000</v>
      </c>
      <c r="Q906" s="6">
        <v>2023</v>
      </c>
      <c r="R906" s="7">
        <v>2023</v>
      </c>
      <c r="T906" s="8">
        <v>2032</v>
      </c>
      <c r="V906" s="1" t="s">
        <v>33</v>
      </c>
      <c r="W906" s="1" t="s">
        <v>32</v>
      </c>
      <c r="X906" t="str">
        <f>VLOOKUP(Table_query__64[[#This Row],[Nr]],'MyTracker Export'!A:P,'MyTracker Export'!$P$1,FALSE)</f>
        <v>Finished</v>
      </c>
      <c r="Y906" t="str">
        <f>VLOOKUP(Table_query__64[[#This Row],[Nr]],'MyTracker Export'!A:Z,'MyTracker Export'!$Z$1,FALSE)</f>
        <v>Zied Maghrebi</v>
      </c>
      <c r="Z906" t="str">
        <f>VLOOKUP(Table_query__64[[#This Row],[Nr]],'MyTracker Export'!A:AA,'MyTracker Export'!$AA$1,FALSE)</f>
        <v>Wissem Bensaid</v>
      </c>
      <c r="AB906" s="19" t="str">
        <f>IF(Table_query__64[[#This Row],[Project status]]=Table_query__64[[#This Row],[Project Status Check]],"OK","NOK")</f>
        <v>OK</v>
      </c>
      <c r="AC906" s="19" t="str">
        <f>IF(Table_query__64[[#This Row],[PM]]=Table_query__64[[#This Row],[PM Check]],"OK","NOK")</f>
        <v>OK</v>
      </c>
      <c r="AD906" s="19" t="str">
        <f>IF(Table_query__64[[#This Row],[PP]]=Table_query__64[[#This Row],[Pilot Check]],"OK","NOK")</f>
        <v>OK</v>
      </c>
      <c r="AE906" s="19"/>
    </row>
    <row r="907" spans="1:31" hidden="1" x14ac:dyDescent="0.3">
      <c r="A907" s="1" t="s">
        <v>1834</v>
      </c>
      <c r="B907" s="2" t="s">
        <v>905</v>
      </c>
      <c r="C907" s="3" t="s">
        <v>5642</v>
      </c>
      <c r="D907" s="2" t="s">
        <v>38</v>
      </c>
      <c r="E907" s="2" t="s">
        <v>36</v>
      </c>
      <c r="F907" s="2" t="s">
        <v>122</v>
      </c>
      <c r="G907" s="4">
        <v>45044.083333333336</v>
      </c>
      <c r="H907" s="4">
        <v>45473.083333333336</v>
      </c>
      <c r="I907" s="2" t="s">
        <v>136</v>
      </c>
      <c r="J907" s="2" t="s">
        <v>1836</v>
      </c>
      <c r="K907" s="2" t="s">
        <v>115</v>
      </c>
      <c r="L907" t="s">
        <v>1835</v>
      </c>
      <c r="M907" s="2" t="s">
        <v>59</v>
      </c>
      <c r="N907" s="3" t="s">
        <v>8367</v>
      </c>
      <c r="O907" s="5">
        <v>0</v>
      </c>
      <c r="P907" s="5">
        <v>160849</v>
      </c>
      <c r="Q907" s="6">
        <v>2023</v>
      </c>
      <c r="R907" s="7">
        <v>2024</v>
      </c>
      <c r="T907" s="8">
        <v>2002</v>
      </c>
      <c r="U907" s="3" t="s">
        <v>10553</v>
      </c>
      <c r="V907" s="1" t="s">
        <v>33</v>
      </c>
      <c r="W907" s="1" t="s">
        <v>32</v>
      </c>
      <c r="X907" t="str">
        <f>VLOOKUP(Table_query__64[[#This Row],[Nr]],'MyTracker Export'!A:P,'MyTracker Export'!$P$1,FALSE)</f>
        <v>Finished</v>
      </c>
      <c r="Y907" t="str">
        <f>VLOOKUP(Table_query__64[[#This Row],[Nr]],'MyTracker Export'!A:Z,'MyTracker Export'!$Z$1,FALSE)</f>
        <v>Jurgen Van Den Driessche</v>
      </c>
      <c r="Z907" t="e">
        <f>VLOOKUP(Table_query__64[[#This Row],[Nr]],'MyTracker Export'!A:AA,'MyTracker Export'!$AA$1,FALSE)</f>
        <v>#N/A</v>
      </c>
      <c r="AB907" s="19" t="str">
        <f>IF(Table_query__64[[#This Row],[Project status]]=Table_query__64[[#This Row],[Project Status Check]],"OK","NOK")</f>
        <v>OK</v>
      </c>
      <c r="AC907" s="19" t="str">
        <f>IF(Table_query__64[[#This Row],[PM]]=Table_query__64[[#This Row],[PM Check]],"OK","NOK")</f>
        <v>OK</v>
      </c>
      <c r="AD907" s="19" t="e">
        <f>IF(Table_query__64[[#This Row],[PP]]=Table_query__64[[#This Row],[Pilot Check]],"OK","NOK")</f>
        <v>#N/A</v>
      </c>
      <c r="AE907" s="19"/>
    </row>
    <row r="908" spans="1:31" hidden="1" x14ac:dyDescent="0.3">
      <c r="A908" s="1" t="s">
        <v>1837</v>
      </c>
      <c r="B908" s="2" t="s">
        <v>460</v>
      </c>
      <c r="C908" s="3" t="s">
        <v>5643</v>
      </c>
      <c r="D908" s="2" t="s">
        <v>178</v>
      </c>
      <c r="E908" s="2" t="s">
        <v>82</v>
      </c>
      <c r="F908" s="2" t="s">
        <v>122</v>
      </c>
      <c r="G908" s="4">
        <v>45044.083333333336</v>
      </c>
      <c r="H908" s="4">
        <v>45596.041666666664</v>
      </c>
      <c r="I908" s="2" t="s">
        <v>860</v>
      </c>
      <c r="J908" s="2" t="s">
        <v>530</v>
      </c>
      <c r="K908" s="2"/>
      <c r="L908" t="s">
        <v>37</v>
      </c>
      <c r="M908" s="2" t="s">
        <v>29</v>
      </c>
      <c r="N908" s="3" t="s">
        <v>8368</v>
      </c>
      <c r="O908" s="5">
        <v>0</v>
      </c>
      <c r="P908" s="5">
        <v>256180</v>
      </c>
      <c r="Q908" s="6">
        <v>2023</v>
      </c>
      <c r="R908" s="7">
        <v>2024</v>
      </c>
      <c r="T908" s="8">
        <v>2001</v>
      </c>
      <c r="U908" s="3" t="s">
        <v>10554</v>
      </c>
      <c r="V908" s="1" t="s">
        <v>33</v>
      </c>
      <c r="W908" s="1" t="s">
        <v>32</v>
      </c>
      <c r="X908" t="str">
        <f>VLOOKUP(Table_query__64[[#This Row],[Nr]],'MyTracker Export'!A:P,'MyTracker Export'!$P$1,FALSE)</f>
        <v>Finished</v>
      </c>
      <c r="Y908" t="str">
        <f>VLOOKUP(Table_query__64[[#This Row],[Nr]],'MyTracker Export'!A:Z,'MyTracker Export'!$Z$1,FALSE)</f>
        <v>Yudha Kristanto</v>
      </c>
      <c r="Z908" t="str">
        <f>VLOOKUP(Table_query__64[[#This Row],[Nr]],'MyTracker Export'!A:AA,'MyTracker Export'!$AA$1,FALSE)</f>
        <v>Philippe Fürst</v>
      </c>
      <c r="AB908" s="19" t="str">
        <f>IF(Table_query__64[[#This Row],[Project status]]=Table_query__64[[#This Row],[Project Status Check]],"OK","NOK")</f>
        <v>OK</v>
      </c>
      <c r="AC908" s="19" t="str">
        <f>IF(Table_query__64[[#This Row],[PM]]=Table_query__64[[#This Row],[PM Check]],"OK","NOK")</f>
        <v>OK</v>
      </c>
      <c r="AD908" s="19" t="str">
        <f>IF(Table_query__64[[#This Row],[PP]]=Table_query__64[[#This Row],[Pilot Check]],"OK","NOK")</f>
        <v>OK</v>
      </c>
      <c r="AE908" s="19"/>
    </row>
    <row r="909" spans="1:31" hidden="1" x14ac:dyDescent="0.3">
      <c r="A909" s="1" t="s">
        <v>1838</v>
      </c>
      <c r="B909" s="2" t="s">
        <v>1839</v>
      </c>
      <c r="C909" s="3" t="s">
        <v>5644</v>
      </c>
      <c r="D909" s="2" t="s">
        <v>27</v>
      </c>
      <c r="E909" s="2" t="s">
        <v>25</v>
      </c>
      <c r="F909" s="2" t="s">
        <v>122</v>
      </c>
      <c r="G909" s="4">
        <v>45044.083333333336</v>
      </c>
      <c r="H909" s="4">
        <v>45778.083333333336</v>
      </c>
      <c r="I909" s="2" t="s">
        <v>841</v>
      </c>
      <c r="J909" s="2" t="s">
        <v>30</v>
      </c>
      <c r="K909" s="2"/>
      <c r="L909" t="s">
        <v>57</v>
      </c>
      <c r="M909" s="2" t="s">
        <v>29</v>
      </c>
      <c r="N909" s="3" t="s">
        <v>8369</v>
      </c>
      <c r="O909" s="5">
        <v>0</v>
      </c>
      <c r="P909" s="5">
        <v>63600</v>
      </c>
      <c r="Q909" s="6">
        <v>2023</v>
      </c>
      <c r="R909" s="7">
        <v>2025</v>
      </c>
      <c r="T909" s="8">
        <v>2000</v>
      </c>
      <c r="U909" s="3" t="s">
        <v>10555</v>
      </c>
      <c r="V909" s="1" t="s">
        <v>33</v>
      </c>
      <c r="W909" s="1" t="s">
        <v>32</v>
      </c>
      <c r="X909" t="str">
        <f>VLOOKUP(Table_query__64[[#This Row],[Nr]],'MyTracker Export'!A:P,'MyTracker Export'!$P$1,FALSE)</f>
        <v>Finished</v>
      </c>
      <c r="Y909" t="str">
        <f>VLOOKUP(Table_query__64[[#This Row],[Nr]],'MyTracker Export'!A:Z,'MyTracker Export'!$Z$1,FALSE)</f>
        <v>Mohamed Hedi Hammemi</v>
      </c>
      <c r="Z909" t="str">
        <f>VLOOKUP(Table_query__64[[#This Row],[Nr]],'MyTracker Export'!A:AA,'MyTracker Export'!$AA$1,FALSE)</f>
        <v>Wissem Bensaid</v>
      </c>
      <c r="AB909" s="19" t="str">
        <f>IF(Table_query__64[[#This Row],[Project status]]=Table_query__64[[#This Row],[Project Status Check]],"OK","NOK")</f>
        <v>OK</v>
      </c>
      <c r="AC909" s="19" t="str">
        <f>IF(Table_query__64[[#This Row],[PM]]=Table_query__64[[#This Row],[PM Check]],"OK","NOK")</f>
        <v>OK</v>
      </c>
      <c r="AD909" s="19" t="str">
        <f>IF(Table_query__64[[#This Row],[PP]]=Table_query__64[[#This Row],[Pilot Check]],"OK","NOK")</f>
        <v>OK</v>
      </c>
      <c r="AE909" s="19"/>
    </row>
    <row r="910" spans="1:31" hidden="1" x14ac:dyDescent="0.3">
      <c r="A910" s="1" t="s">
        <v>1840</v>
      </c>
      <c r="B910" s="2" t="s">
        <v>451</v>
      </c>
      <c r="C910" s="3" t="s">
        <v>5645</v>
      </c>
      <c r="D910" s="2" t="s">
        <v>27</v>
      </c>
      <c r="E910" s="2" t="s">
        <v>36</v>
      </c>
      <c r="F910" s="2" t="s">
        <v>122</v>
      </c>
      <c r="G910" s="4">
        <v>45044.083333333336</v>
      </c>
      <c r="H910" s="4">
        <v>45778.083333333336</v>
      </c>
      <c r="I910" s="2" t="s">
        <v>1841</v>
      </c>
      <c r="J910" s="2" t="s">
        <v>30</v>
      </c>
      <c r="K910" s="2"/>
      <c r="L910" t="s">
        <v>57</v>
      </c>
      <c r="M910" s="2" t="s">
        <v>29</v>
      </c>
      <c r="N910" s="3" t="s">
        <v>8370</v>
      </c>
      <c r="O910" s="5">
        <v>0</v>
      </c>
      <c r="P910" s="5">
        <v>52222.5</v>
      </c>
      <c r="Q910" s="6">
        <v>2023</v>
      </c>
      <c r="R910" s="7">
        <v>2025</v>
      </c>
      <c r="T910" s="8">
        <v>1999</v>
      </c>
      <c r="U910" s="3" t="s">
        <v>10556</v>
      </c>
      <c r="V910" s="1" t="s">
        <v>33</v>
      </c>
      <c r="W910" s="1" t="s">
        <v>32</v>
      </c>
      <c r="X910" t="str">
        <f>VLOOKUP(Table_query__64[[#This Row],[Nr]],'MyTracker Export'!A:P,'MyTracker Export'!$P$1,FALSE)</f>
        <v>Finished</v>
      </c>
      <c r="Y910" t="e">
        <f>VLOOKUP(Table_query__64[[#This Row],[Nr]],'MyTracker Export'!A:Z,'MyTracker Export'!$Z$1,FALSE)</f>
        <v>#N/A</v>
      </c>
      <c r="Z910" t="str">
        <f>VLOOKUP(Table_query__64[[#This Row],[Nr]],'MyTracker Export'!A:AA,'MyTracker Export'!$AA$1,FALSE)</f>
        <v>Wissem Bensaid</v>
      </c>
      <c r="AB910" s="19" t="str">
        <f>IF(Table_query__64[[#This Row],[Project status]]=Table_query__64[[#This Row],[Project Status Check]],"OK","NOK")</f>
        <v>OK</v>
      </c>
      <c r="AC910" s="19" t="e">
        <f>IF(Table_query__64[[#This Row],[PM]]=Table_query__64[[#This Row],[PM Check]],"OK","NOK")</f>
        <v>#N/A</v>
      </c>
      <c r="AD910" s="19" t="str">
        <f>IF(Table_query__64[[#This Row],[PP]]=Table_query__64[[#This Row],[Pilot Check]],"OK","NOK")</f>
        <v>OK</v>
      </c>
      <c r="AE910" s="19"/>
    </row>
    <row r="911" spans="1:31" hidden="1" x14ac:dyDescent="0.3">
      <c r="A911" s="1" t="s">
        <v>1842</v>
      </c>
      <c r="B911" s="2" t="s">
        <v>1843</v>
      </c>
      <c r="C911" s="3" t="s">
        <v>5646</v>
      </c>
      <c r="D911" s="2" t="s">
        <v>53</v>
      </c>
      <c r="E911" s="2" t="s">
        <v>25</v>
      </c>
      <c r="F911" s="2" t="s">
        <v>122</v>
      </c>
      <c r="G911" s="4">
        <v>45043.083333333336</v>
      </c>
      <c r="H911" s="4">
        <v>45055.083333333336</v>
      </c>
      <c r="I911" s="2" t="s">
        <v>274</v>
      </c>
      <c r="J911" s="2" t="s">
        <v>320</v>
      </c>
      <c r="K911" s="2" t="s">
        <v>141</v>
      </c>
      <c r="L911" t="s">
        <v>763</v>
      </c>
      <c r="M911" s="2" t="s">
        <v>29</v>
      </c>
      <c r="N911" s="3" t="s">
        <v>8371</v>
      </c>
      <c r="O911" s="5">
        <v>20000000</v>
      </c>
      <c r="P911" s="5">
        <v>0</v>
      </c>
      <c r="Q911" s="6">
        <v>2023</v>
      </c>
      <c r="R911" s="7">
        <v>2023</v>
      </c>
      <c r="T911" s="8">
        <v>1998</v>
      </c>
      <c r="U911" s="3" t="s">
        <v>10557</v>
      </c>
      <c r="V911" s="1" t="s">
        <v>33</v>
      </c>
      <c r="W911" s="1" t="s">
        <v>32</v>
      </c>
      <c r="X911" t="str">
        <f>VLOOKUP(Table_query__64[[#This Row],[Nr]],'MyTracker Export'!A:P,'MyTracker Export'!$P$1,FALSE)</f>
        <v>Finished</v>
      </c>
      <c r="Y911" t="str">
        <f>VLOOKUP(Table_query__64[[#This Row],[Nr]],'MyTracker Export'!A:Z,'MyTracker Export'!$Z$1,FALSE)</f>
        <v>Adrien Ongenae</v>
      </c>
      <c r="Z911" t="str">
        <f>VLOOKUP(Table_query__64[[#This Row],[Nr]],'MyTracker Export'!A:AA,'MyTracker Export'!$AA$1,FALSE)</f>
        <v>Marcos Delgado Lopez</v>
      </c>
      <c r="AB911" s="19" t="str">
        <f>IF(Table_query__64[[#This Row],[Project status]]=Table_query__64[[#This Row],[Project Status Check]],"OK","NOK")</f>
        <v>OK</v>
      </c>
      <c r="AC911" s="19" t="str">
        <f>IF(Table_query__64[[#This Row],[PM]]=Table_query__64[[#This Row],[PM Check]],"OK","NOK")</f>
        <v>OK</v>
      </c>
      <c r="AD911" s="19" t="str">
        <f>IF(Table_query__64[[#This Row],[PP]]=Table_query__64[[#This Row],[Pilot Check]],"OK","NOK")</f>
        <v>NOK</v>
      </c>
      <c r="AE911" s="19"/>
    </row>
    <row r="912" spans="1:31" hidden="1" x14ac:dyDescent="0.3">
      <c r="A912" s="1" t="s">
        <v>1844</v>
      </c>
      <c r="B912" s="2" t="s">
        <v>334</v>
      </c>
      <c r="C912" s="3" t="s">
        <v>5647</v>
      </c>
      <c r="D912" s="2" t="s">
        <v>38</v>
      </c>
      <c r="E912" s="2" t="s">
        <v>82</v>
      </c>
      <c r="F912" s="2" t="s">
        <v>122</v>
      </c>
      <c r="G912" s="4">
        <v>45037.083333333336</v>
      </c>
      <c r="H912" s="4">
        <v>45473.083333333336</v>
      </c>
      <c r="I912" s="2" t="s">
        <v>899</v>
      </c>
      <c r="J912" s="2" t="s">
        <v>335</v>
      </c>
      <c r="K912" s="2" t="s">
        <v>159</v>
      </c>
      <c r="L912" t="s">
        <v>57</v>
      </c>
      <c r="M912" s="2" t="s">
        <v>59</v>
      </c>
      <c r="N912" s="3" t="s">
        <v>8372</v>
      </c>
      <c r="O912" s="5">
        <v>3</v>
      </c>
      <c r="P912" s="5">
        <v>21100</v>
      </c>
      <c r="Q912" s="6">
        <v>2023</v>
      </c>
      <c r="R912" s="7">
        <v>2024</v>
      </c>
      <c r="T912" s="8">
        <v>1995</v>
      </c>
      <c r="U912" s="3" t="s">
        <v>10558</v>
      </c>
      <c r="V912" s="1" t="s">
        <v>33</v>
      </c>
      <c r="W912" s="1" t="s">
        <v>32</v>
      </c>
      <c r="X912" t="str">
        <f>VLOOKUP(Table_query__64[[#This Row],[Nr]],'MyTracker Export'!A:P,'MyTracker Export'!$P$1,FALSE)</f>
        <v>Finished</v>
      </c>
      <c r="Y912" t="str">
        <f>VLOOKUP(Table_query__64[[#This Row],[Nr]],'MyTracker Export'!A:Z,'MyTracker Export'!$Z$1,FALSE)</f>
        <v>Rudi Straetmans</v>
      </c>
      <c r="Z912" t="str">
        <f>VLOOKUP(Table_query__64[[#This Row],[Nr]],'MyTracker Export'!A:AA,'MyTracker Export'!$AA$1,FALSE)</f>
        <v>William Beyst</v>
      </c>
      <c r="AB912" s="19" t="str">
        <f>IF(Table_query__64[[#This Row],[Project status]]=Table_query__64[[#This Row],[Project Status Check]],"OK","NOK")</f>
        <v>OK</v>
      </c>
      <c r="AC912" s="19" t="str">
        <f>IF(Table_query__64[[#This Row],[PM]]=Table_query__64[[#This Row],[PM Check]],"OK","NOK")</f>
        <v>OK</v>
      </c>
      <c r="AD912" s="19" t="str">
        <f>IF(Table_query__64[[#This Row],[PP]]=Table_query__64[[#This Row],[Pilot Check]],"OK","NOK")</f>
        <v>OK</v>
      </c>
      <c r="AE912" s="19"/>
    </row>
    <row r="913" spans="1:31" hidden="1" x14ac:dyDescent="0.3">
      <c r="A913" s="1" t="s">
        <v>1845</v>
      </c>
      <c r="B913" s="2" t="s">
        <v>334</v>
      </c>
      <c r="C913" s="3" t="s">
        <v>5648</v>
      </c>
      <c r="D913" s="2" t="s">
        <v>38</v>
      </c>
      <c r="E913" s="2" t="s">
        <v>82</v>
      </c>
      <c r="F913" s="2" t="s">
        <v>122</v>
      </c>
      <c r="G913" s="4">
        <v>45037.083333333336</v>
      </c>
      <c r="H913" s="4">
        <v>45169.083333333336</v>
      </c>
      <c r="I913" s="2" t="s">
        <v>899</v>
      </c>
      <c r="J913" s="2" t="s">
        <v>335</v>
      </c>
      <c r="K913" s="2" t="s">
        <v>159</v>
      </c>
      <c r="L913" t="s">
        <v>57</v>
      </c>
      <c r="M913" s="2" t="s">
        <v>59</v>
      </c>
      <c r="O913" s="5">
        <v>3</v>
      </c>
      <c r="P913" s="5">
        <v>21098.65</v>
      </c>
      <c r="Q913" s="6">
        <v>2023</v>
      </c>
      <c r="R913" s="7">
        <v>2023</v>
      </c>
      <c r="T913" s="8">
        <v>2133</v>
      </c>
      <c r="V913" s="1" t="s">
        <v>33</v>
      </c>
      <c r="W913" s="1" t="s">
        <v>32</v>
      </c>
      <c r="X913" t="str">
        <f>VLOOKUP(Table_query__64[[#This Row],[Nr]],'MyTracker Export'!A:P,'MyTracker Export'!$P$1,FALSE)</f>
        <v>Finished</v>
      </c>
      <c r="Y913" t="str">
        <f>VLOOKUP(Table_query__64[[#This Row],[Nr]],'MyTracker Export'!A:Z,'MyTracker Export'!$Z$1,FALSE)</f>
        <v>Rudi Straetmans</v>
      </c>
      <c r="Z913" t="str">
        <f>VLOOKUP(Table_query__64[[#This Row],[Nr]],'MyTracker Export'!A:AA,'MyTracker Export'!$AA$1,FALSE)</f>
        <v>William Beyst</v>
      </c>
      <c r="AB913" s="19" t="str">
        <f>IF(Table_query__64[[#This Row],[Project status]]=Table_query__64[[#This Row],[Project Status Check]],"OK","NOK")</f>
        <v>OK</v>
      </c>
      <c r="AC913" s="19" t="str">
        <f>IF(Table_query__64[[#This Row],[PM]]=Table_query__64[[#This Row],[PM Check]],"OK","NOK")</f>
        <v>OK</v>
      </c>
      <c r="AD913" s="19" t="str">
        <f>IF(Table_query__64[[#This Row],[PP]]=Table_query__64[[#This Row],[Pilot Check]],"OK","NOK")</f>
        <v>OK</v>
      </c>
      <c r="AE913" s="19"/>
    </row>
    <row r="914" spans="1:31" hidden="1" x14ac:dyDescent="0.3">
      <c r="A914" s="1" t="s">
        <v>1846</v>
      </c>
      <c r="B914" s="2" t="s">
        <v>334</v>
      </c>
      <c r="C914" s="3" t="s">
        <v>5649</v>
      </c>
      <c r="D914" s="2" t="s">
        <v>38</v>
      </c>
      <c r="E914" s="2" t="s">
        <v>82</v>
      </c>
      <c r="F914" s="2" t="s">
        <v>122</v>
      </c>
      <c r="G914" s="4">
        <v>45037.083333333336</v>
      </c>
      <c r="H914" s="4">
        <v>45260.041666666664</v>
      </c>
      <c r="I914" s="2" t="s">
        <v>899</v>
      </c>
      <c r="J914" s="2" t="s">
        <v>335</v>
      </c>
      <c r="K914" s="2" t="s">
        <v>159</v>
      </c>
      <c r="L914" t="s">
        <v>57</v>
      </c>
      <c r="M914" s="2" t="s">
        <v>59</v>
      </c>
      <c r="N914" s="3" t="s">
        <v>8373</v>
      </c>
      <c r="O914" s="5">
        <v>3</v>
      </c>
      <c r="P914" s="5">
        <v>21098.65</v>
      </c>
      <c r="Q914" s="6">
        <v>2023</v>
      </c>
      <c r="R914" s="7">
        <v>2023</v>
      </c>
      <c r="T914" s="8">
        <v>1994</v>
      </c>
      <c r="U914" s="3" t="s">
        <v>10559</v>
      </c>
      <c r="V914" s="1" t="s">
        <v>33</v>
      </c>
      <c r="W914" s="1" t="s">
        <v>32</v>
      </c>
      <c r="X914" t="str">
        <f>VLOOKUP(Table_query__64[[#This Row],[Nr]],'MyTracker Export'!A:P,'MyTracker Export'!$P$1,FALSE)</f>
        <v>Finished</v>
      </c>
      <c r="Y914" t="str">
        <f>VLOOKUP(Table_query__64[[#This Row],[Nr]],'MyTracker Export'!A:Z,'MyTracker Export'!$Z$1,FALSE)</f>
        <v>Rudi Straetmans</v>
      </c>
      <c r="Z914" t="str">
        <f>VLOOKUP(Table_query__64[[#This Row],[Nr]],'MyTracker Export'!A:AA,'MyTracker Export'!$AA$1,FALSE)</f>
        <v>William Beyst</v>
      </c>
      <c r="AB914" s="19" t="str">
        <f>IF(Table_query__64[[#This Row],[Project status]]=Table_query__64[[#This Row],[Project Status Check]],"OK","NOK")</f>
        <v>OK</v>
      </c>
      <c r="AC914" s="19" t="str">
        <f>IF(Table_query__64[[#This Row],[PM]]=Table_query__64[[#This Row],[PM Check]],"OK","NOK")</f>
        <v>OK</v>
      </c>
      <c r="AD914" s="19" t="str">
        <f>IF(Table_query__64[[#This Row],[PP]]=Table_query__64[[#This Row],[Pilot Check]],"OK","NOK")</f>
        <v>OK</v>
      </c>
      <c r="AE914" s="19"/>
    </row>
    <row r="915" spans="1:31" hidden="1" x14ac:dyDescent="0.3">
      <c r="A915" s="1" t="s">
        <v>1847</v>
      </c>
      <c r="B915" s="2" t="s">
        <v>334</v>
      </c>
      <c r="C915" s="3" t="s">
        <v>5650</v>
      </c>
      <c r="D915" s="2" t="s">
        <v>38</v>
      </c>
      <c r="E915" s="2" t="s">
        <v>82</v>
      </c>
      <c r="F915" s="2" t="s">
        <v>122</v>
      </c>
      <c r="G915" s="4">
        <v>45037.083333333336</v>
      </c>
      <c r="H915" s="4">
        <v>45230.041666666664</v>
      </c>
      <c r="I915" s="2" t="s">
        <v>899</v>
      </c>
      <c r="J915" s="2" t="s">
        <v>335</v>
      </c>
      <c r="K915" s="2" t="s">
        <v>159</v>
      </c>
      <c r="L915" t="s">
        <v>57</v>
      </c>
      <c r="M915" s="2" t="s">
        <v>59</v>
      </c>
      <c r="N915" s="3" t="s">
        <v>8374</v>
      </c>
      <c r="O915" s="5">
        <v>3</v>
      </c>
      <c r="P915" s="5">
        <v>21098.65</v>
      </c>
      <c r="Q915" s="6">
        <v>2023</v>
      </c>
      <c r="R915" s="7">
        <v>2023</v>
      </c>
      <c r="T915" s="8">
        <v>1993</v>
      </c>
      <c r="U915" s="3" t="s">
        <v>10560</v>
      </c>
      <c r="V915" s="1" t="s">
        <v>33</v>
      </c>
      <c r="W915" s="1" t="s">
        <v>32</v>
      </c>
      <c r="X915" t="str">
        <f>VLOOKUP(Table_query__64[[#This Row],[Nr]],'MyTracker Export'!A:P,'MyTracker Export'!$P$1,FALSE)</f>
        <v>Finished</v>
      </c>
      <c r="Y915" t="str">
        <f>VLOOKUP(Table_query__64[[#This Row],[Nr]],'MyTracker Export'!A:Z,'MyTracker Export'!$Z$1,FALSE)</f>
        <v>Rudi Straetmans</v>
      </c>
      <c r="Z915" t="str">
        <f>VLOOKUP(Table_query__64[[#This Row],[Nr]],'MyTracker Export'!A:AA,'MyTracker Export'!$AA$1,FALSE)</f>
        <v>William Beyst</v>
      </c>
      <c r="AB915" s="19" t="str">
        <f>IF(Table_query__64[[#This Row],[Project status]]=Table_query__64[[#This Row],[Project Status Check]],"OK","NOK")</f>
        <v>OK</v>
      </c>
      <c r="AC915" s="19" t="str">
        <f>IF(Table_query__64[[#This Row],[PM]]=Table_query__64[[#This Row],[PM Check]],"OK","NOK")</f>
        <v>OK</v>
      </c>
      <c r="AD915" s="19" t="str">
        <f>IF(Table_query__64[[#This Row],[PP]]=Table_query__64[[#This Row],[Pilot Check]],"OK","NOK")</f>
        <v>OK</v>
      </c>
      <c r="AE915" s="19"/>
    </row>
    <row r="916" spans="1:31" hidden="1" x14ac:dyDescent="0.3">
      <c r="A916" s="1" t="s">
        <v>1848</v>
      </c>
      <c r="B916" s="2" t="s">
        <v>1798</v>
      </c>
      <c r="C916" s="3" t="s">
        <v>5651</v>
      </c>
      <c r="D916" s="2" t="s">
        <v>1067</v>
      </c>
      <c r="E916" s="2" t="s">
        <v>36</v>
      </c>
      <c r="F916" s="2" t="s">
        <v>122</v>
      </c>
      <c r="G916" s="4">
        <v>45036.083333333336</v>
      </c>
      <c r="H916" s="4">
        <v>45138.083333333336</v>
      </c>
      <c r="I916" s="2" t="s">
        <v>40</v>
      </c>
      <c r="J916" s="2" t="s">
        <v>40</v>
      </c>
      <c r="K916" s="2" t="s">
        <v>131</v>
      </c>
      <c r="L916" t="s">
        <v>1799</v>
      </c>
      <c r="M916" s="2" t="s">
        <v>59</v>
      </c>
      <c r="N916" s="3" t="s">
        <v>8375</v>
      </c>
      <c r="O916" s="5">
        <v>1</v>
      </c>
      <c r="P916" s="5">
        <v>23400</v>
      </c>
      <c r="Q916" s="6">
        <v>2023</v>
      </c>
      <c r="R916" s="7">
        <v>2023</v>
      </c>
      <c r="T916" s="8">
        <v>1992</v>
      </c>
      <c r="U916" s="3" t="s">
        <v>10561</v>
      </c>
      <c r="V916" s="1" t="s">
        <v>33</v>
      </c>
      <c r="W916" s="1" t="s">
        <v>32</v>
      </c>
      <c r="X916" t="str">
        <f>VLOOKUP(Table_query__64[[#This Row],[Nr]],'MyTracker Export'!A:P,'MyTracker Export'!$P$1,FALSE)</f>
        <v>Finished</v>
      </c>
      <c r="Y916" t="str">
        <f>VLOOKUP(Table_query__64[[#This Row],[Nr]],'MyTracker Export'!A:Z,'MyTracker Export'!$Z$1,FALSE)</f>
        <v>Karel De Swert</v>
      </c>
      <c r="Z916" t="str">
        <f>VLOOKUP(Table_query__64[[#This Row],[Nr]],'MyTracker Export'!A:AA,'MyTracker Export'!$AA$1,FALSE)</f>
        <v>Karel De Swert</v>
      </c>
      <c r="AB916" s="19" t="str">
        <f>IF(Table_query__64[[#This Row],[Project status]]=Table_query__64[[#This Row],[Project Status Check]],"OK","NOK")</f>
        <v>OK</v>
      </c>
      <c r="AC916" s="19" t="str">
        <f>IF(Table_query__64[[#This Row],[PM]]=Table_query__64[[#This Row],[PM Check]],"OK","NOK")</f>
        <v>OK</v>
      </c>
      <c r="AD916" s="19" t="str">
        <f>IF(Table_query__64[[#This Row],[PP]]=Table_query__64[[#This Row],[Pilot Check]],"OK","NOK")</f>
        <v>OK</v>
      </c>
      <c r="AE916" s="19"/>
    </row>
    <row r="917" spans="1:31" hidden="1" x14ac:dyDescent="0.3">
      <c r="A917" s="1" t="s">
        <v>1849</v>
      </c>
      <c r="B917" s="2" t="s">
        <v>1850</v>
      </c>
      <c r="C917" s="3" t="s">
        <v>5652</v>
      </c>
      <c r="D917" s="2" t="s">
        <v>38</v>
      </c>
      <c r="E917" s="2" t="s">
        <v>43</v>
      </c>
      <c r="F917" s="2" t="s">
        <v>122</v>
      </c>
      <c r="G917" s="4">
        <v>45036.083333333336</v>
      </c>
      <c r="H917" s="4">
        <v>46081.041666666664</v>
      </c>
      <c r="I917" s="2" t="s">
        <v>39</v>
      </c>
      <c r="J917" s="2" t="s">
        <v>360</v>
      </c>
      <c r="K917" s="2" t="s">
        <v>159</v>
      </c>
      <c r="L917" t="s">
        <v>1851</v>
      </c>
      <c r="M917" s="2" t="s">
        <v>29</v>
      </c>
      <c r="N917" s="3" t="s">
        <v>8376</v>
      </c>
      <c r="O917" s="5">
        <v>0</v>
      </c>
      <c r="P917" s="5">
        <v>149535.26999999999</v>
      </c>
      <c r="Q917" s="6">
        <v>2023</v>
      </c>
      <c r="R917" s="7">
        <v>2026</v>
      </c>
      <c r="S917" s="3" t="s">
        <v>9607</v>
      </c>
      <c r="T917" s="8">
        <v>1991</v>
      </c>
      <c r="U917" s="3" t="s">
        <v>10562</v>
      </c>
      <c r="V917" s="1" t="s">
        <v>33</v>
      </c>
      <c r="W917" s="1" t="s">
        <v>32</v>
      </c>
      <c r="X917" t="str">
        <f>VLOOKUP(Table_query__64[[#This Row],[Nr]],'MyTracker Export'!A:P,'MyTracker Export'!$P$1,FALSE)</f>
        <v>Finished</v>
      </c>
      <c r="Y917" t="str">
        <f>VLOOKUP(Table_query__64[[#This Row],[Nr]],'MyTracker Export'!A:Z,'MyTracker Export'!$Z$1,FALSE)</f>
        <v>Audric Jeanne</v>
      </c>
      <c r="Z917" t="e">
        <f>VLOOKUP(Table_query__64[[#This Row],[Nr]],'MyTracker Export'!A:AA,'MyTracker Export'!$AA$1,FALSE)</f>
        <v>#N/A</v>
      </c>
      <c r="AB917" s="19" t="str">
        <f>IF(Table_query__64[[#This Row],[Project status]]=Table_query__64[[#This Row],[Project Status Check]],"OK","NOK")</f>
        <v>OK</v>
      </c>
      <c r="AC917" s="19" t="str">
        <f>IF(Table_query__64[[#This Row],[PM]]=Table_query__64[[#This Row],[PM Check]],"OK","NOK")</f>
        <v>OK</v>
      </c>
      <c r="AD917" s="19" t="e">
        <f>IF(Table_query__64[[#This Row],[PP]]=Table_query__64[[#This Row],[Pilot Check]],"OK","NOK")</f>
        <v>#N/A</v>
      </c>
      <c r="AE917" s="19"/>
    </row>
    <row r="918" spans="1:31" x14ac:dyDescent="0.3">
      <c r="A918" s="1" t="s">
        <v>1852</v>
      </c>
      <c r="B918" s="2" t="s">
        <v>1650</v>
      </c>
      <c r="C918" s="3" t="s">
        <v>5653</v>
      </c>
      <c r="D918" s="2" t="s">
        <v>45</v>
      </c>
      <c r="E918" s="2" t="s">
        <v>43</v>
      </c>
      <c r="F918" s="2" t="s">
        <v>28</v>
      </c>
      <c r="G918" s="4">
        <v>45034.083333333336</v>
      </c>
      <c r="H918" s="4"/>
      <c r="I918" s="2" t="s">
        <v>418</v>
      </c>
      <c r="J918" s="2" t="s">
        <v>158</v>
      </c>
      <c r="K918" s="2"/>
      <c r="L918" t="s">
        <v>1853</v>
      </c>
      <c r="M918" s="2" t="s">
        <v>29</v>
      </c>
      <c r="N918" s="3" t="s">
        <v>8377</v>
      </c>
      <c r="O918" s="5">
        <v>0</v>
      </c>
      <c r="P918" s="5">
        <v>10830</v>
      </c>
      <c r="Q918" s="6">
        <v>2023</v>
      </c>
      <c r="R918" s="7" t="s">
        <v>31</v>
      </c>
      <c r="T918" s="8">
        <v>1997</v>
      </c>
      <c r="U918" s="3" t="s">
        <v>10563</v>
      </c>
      <c r="V918" s="1" t="s">
        <v>33</v>
      </c>
      <c r="W918" s="1" t="s">
        <v>32</v>
      </c>
      <c r="X918" t="str">
        <f>VLOOKUP(Table_query__64[[#This Row],[Nr]],'MyTracker Export'!A:P,'MyTracker Export'!$P$1,FALSE)</f>
        <v>Finished</v>
      </c>
      <c r="Y918" t="str">
        <f>VLOOKUP(Table_query__64[[#This Row],[Nr]],'MyTracker Export'!A:Z,'MyTracker Export'!$Z$1,FALSE)</f>
        <v>Cristina Rubio Rodríguez</v>
      </c>
      <c r="Z918" t="str">
        <f>VLOOKUP(Table_query__64[[#This Row],[Nr]],'MyTracker Export'!A:AA,'MyTracker Export'!$AA$1,FALSE)</f>
        <v>Juan Juarez Quintana</v>
      </c>
      <c r="AB918" s="19" t="str">
        <f>IF(Table_query__64[[#This Row],[Project status]]=Table_query__64[[#This Row],[Project Status Check]],"OK","NOK")</f>
        <v>NOK</v>
      </c>
      <c r="AC918" s="19" t="str">
        <f>IF(Table_query__64[[#This Row],[PM]]=Table_query__64[[#This Row],[PM Check]],"OK","NOK")</f>
        <v>NOK</v>
      </c>
      <c r="AD918" s="19" t="str">
        <f>IF(Table_query__64[[#This Row],[PP]]=Table_query__64[[#This Row],[Pilot Check]],"OK","NOK")</f>
        <v>NOK</v>
      </c>
      <c r="AE918" s="19"/>
    </row>
    <row r="919" spans="1:31" hidden="1" x14ac:dyDescent="0.3">
      <c r="A919" s="1" t="s">
        <v>1854</v>
      </c>
      <c r="B919" s="2" t="s">
        <v>895</v>
      </c>
      <c r="C919" s="3" t="s">
        <v>5654</v>
      </c>
      <c r="D919" s="2" t="s">
        <v>38</v>
      </c>
      <c r="E919" s="2" t="s">
        <v>25</v>
      </c>
      <c r="F919" s="2" t="s">
        <v>122</v>
      </c>
      <c r="G919" s="4">
        <v>45029.083333333336</v>
      </c>
      <c r="H919" s="4">
        <v>45212.083333333336</v>
      </c>
      <c r="I919" s="2" t="s">
        <v>1558</v>
      </c>
      <c r="J919" s="2" t="s">
        <v>114</v>
      </c>
      <c r="K919" s="2" t="s">
        <v>159</v>
      </c>
      <c r="L919" t="s">
        <v>57</v>
      </c>
      <c r="M919" s="2" t="s">
        <v>59</v>
      </c>
      <c r="N919" s="3" t="s">
        <v>8378</v>
      </c>
      <c r="O919" s="5">
        <v>0.01</v>
      </c>
      <c r="P919" s="5">
        <v>1660</v>
      </c>
      <c r="Q919" s="6">
        <v>2023</v>
      </c>
      <c r="R919" s="7">
        <v>2023</v>
      </c>
      <c r="T919" s="8">
        <v>1990</v>
      </c>
      <c r="U919" s="3" t="s">
        <v>10564</v>
      </c>
      <c r="V919" s="1" t="s">
        <v>33</v>
      </c>
      <c r="W919" s="1" t="s">
        <v>32</v>
      </c>
      <c r="X919" t="str">
        <f>VLOOKUP(Table_query__64[[#This Row],[Nr]],'MyTracker Export'!A:P,'MyTracker Export'!$P$1,FALSE)</f>
        <v>Finished</v>
      </c>
      <c r="Y919" t="e">
        <f>VLOOKUP(Table_query__64[[#This Row],[Nr]],'MyTracker Export'!A:Z,'MyTracker Export'!$Z$1,FALSE)</f>
        <v>#N/A</v>
      </c>
      <c r="Z919" t="str">
        <f>VLOOKUP(Table_query__64[[#This Row],[Nr]],'MyTracker Export'!A:AA,'MyTracker Export'!$AA$1,FALSE)</f>
        <v>Peter Holvoet</v>
      </c>
      <c r="AB919" s="19" t="str">
        <f>IF(Table_query__64[[#This Row],[Project status]]=Table_query__64[[#This Row],[Project Status Check]],"OK","NOK")</f>
        <v>OK</v>
      </c>
      <c r="AC919" s="19" t="e">
        <f>IF(Table_query__64[[#This Row],[PM]]=Table_query__64[[#This Row],[PM Check]],"OK","NOK")</f>
        <v>#N/A</v>
      </c>
      <c r="AD919" s="19" t="str">
        <f>IF(Table_query__64[[#This Row],[PP]]=Table_query__64[[#This Row],[Pilot Check]],"OK","NOK")</f>
        <v>OK</v>
      </c>
      <c r="AE919" s="19"/>
    </row>
    <row r="920" spans="1:31" hidden="1" x14ac:dyDescent="0.3">
      <c r="A920" s="1" t="s">
        <v>1855</v>
      </c>
      <c r="B920" s="2" t="s">
        <v>508</v>
      </c>
      <c r="C920" s="3" t="s">
        <v>5655</v>
      </c>
      <c r="D920" s="2" t="s">
        <v>27</v>
      </c>
      <c r="E920" s="2" t="s">
        <v>25</v>
      </c>
      <c r="F920" s="2" t="s">
        <v>122</v>
      </c>
      <c r="G920" s="4">
        <v>45029</v>
      </c>
      <c r="H920" s="4">
        <v>45046</v>
      </c>
      <c r="I920" s="2" t="s">
        <v>1094</v>
      </c>
      <c r="J920" s="2" t="s">
        <v>30</v>
      </c>
      <c r="K920" s="2"/>
      <c r="L920" t="s">
        <v>57</v>
      </c>
      <c r="M920" s="2" t="s">
        <v>29</v>
      </c>
      <c r="N920" s="3" t="s">
        <v>8379</v>
      </c>
      <c r="O920" s="5">
        <v>0</v>
      </c>
      <c r="P920" s="5">
        <v>5472</v>
      </c>
      <c r="Q920" s="6">
        <v>2023</v>
      </c>
      <c r="R920" s="7">
        <v>2023</v>
      </c>
      <c r="T920" s="8">
        <v>1989</v>
      </c>
      <c r="U920" s="3" t="s">
        <v>10565</v>
      </c>
      <c r="V920" s="1" t="s">
        <v>33</v>
      </c>
      <c r="W920" s="1" t="s">
        <v>32</v>
      </c>
      <c r="X920" t="str">
        <f>VLOOKUP(Table_query__64[[#This Row],[Nr]],'MyTracker Export'!A:P,'MyTracker Export'!$P$1,FALSE)</f>
        <v>Finished</v>
      </c>
      <c r="Y920" t="str">
        <f>VLOOKUP(Table_query__64[[#This Row],[Nr]],'MyTracker Export'!A:Z,'MyTracker Export'!$Z$1,FALSE)</f>
        <v>Ahmed Kallel</v>
      </c>
      <c r="Z920" t="str">
        <f>VLOOKUP(Table_query__64[[#This Row],[Nr]],'MyTracker Export'!A:AA,'MyTracker Export'!$AA$1,FALSE)</f>
        <v>Wissem Bensaid</v>
      </c>
      <c r="AB920" s="19" t="str">
        <f>IF(Table_query__64[[#This Row],[Project status]]=Table_query__64[[#This Row],[Project Status Check]],"OK","NOK")</f>
        <v>OK</v>
      </c>
      <c r="AC920" s="19" t="str">
        <f>IF(Table_query__64[[#This Row],[PM]]=Table_query__64[[#This Row],[PM Check]],"OK","NOK")</f>
        <v>OK</v>
      </c>
      <c r="AD920" s="19" t="str">
        <f>IF(Table_query__64[[#This Row],[PP]]=Table_query__64[[#This Row],[Pilot Check]],"OK","NOK")</f>
        <v>OK</v>
      </c>
      <c r="AE920" s="19"/>
    </row>
    <row r="921" spans="1:31" hidden="1" x14ac:dyDescent="0.3">
      <c r="A921" s="1" t="s">
        <v>1856</v>
      </c>
      <c r="B921" s="2" t="s">
        <v>161</v>
      </c>
      <c r="C921" s="3" t="s">
        <v>5656</v>
      </c>
      <c r="D921" s="2" t="s">
        <v>27</v>
      </c>
      <c r="E921" s="2" t="s">
        <v>25</v>
      </c>
      <c r="F921" s="2" t="s">
        <v>122</v>
      </c>
      <c r="G921" s="4">
        <v>45029.083333333336</v>
      </c>
      <c r="H921" s="4">
        <v>45778.083333333336</v>
      </c>
      <c r="I921" s="2" t="s">
        <v>969</v>
      </c>
      <c r="J921" s="2" t="s">
        <v>30</v>
      </c>
      <c r="K921" s="2"/>
      <c r="L921" t="s">
        <v>57</v>
      </c>
      <c r="M921" s="2" t="s">
        <v>29</v>
      </c>
      <c r="N921" s="3" t="s">
        <v>8380</v>
      </c>
      <c r="O921" s="5">
        <v>0</v>
      </c>
      <c r="P921" s="5">
        <v>138958.54999999999</v>
      </c>
      <c r="Q921" s="6">
        <v>2023</v>
      </c>
      <c r="R921" s="7">
        <v>2025</v>
      </c>
      <c r="T921" s="8">
        <v>1988</v>
      </c>
      <c r="U921" s="3" t="s">
        <v>10566</v>
      </c>
      <c r="V921" s="1" t="s">
        <v>33</v>
      </c>
      <c r="W921" s="1" t="s">
        <v>32</v>
      </c>
      <c r="X921" t="str">
        <f>VLOOKUP(Table_query__64[[#This Row],[Nr]],'MyTracker Export'!A:P,'MyTracker Export'!$P$1,FALSE)</f>
        <v>Finished</v>
      </c>
      <c r="Y921" t="str">
        <f>VLOOKUP(Table_query__64[[#This Row],[Nr]],'MyTracker Export'!A:Z,'MyTracker Export'!$Z$1,FALSE)</f>
        <v>Amine Lahiani</v>
      </c>
      <c r="Z921" t="str">
        <f>VLOOKUP(Table_query__64[[#This Row],[Nr]],'MyTracker Export'!A:AA,'MyTracker Export'!$AA$1,FALSE)</f>
        <v>Wissem Bensaid</v>
      </c>
      <c r="AB921" s="19" t="str">
        <f>IF(Table_query__64[[#This Row],[Project status]]=Table_query__64[[#This Row],[Project Status Check]],"OK","NOK")</f>
        <v>OK</v>
      </c>
      <c r="AC921" s="19" t="str">
        <f>IF(Table_query__64[[#This Row],[PM]]=Table_query__64[[#This Row],[PM Check]],"OK","NOK")</f>
        <v>OK</v>
      </c>
      <c r="AD921" s="19" t="str">
        <f>IF(Table_query__64[[#This Row],[PP]]=Table_query__64[[#This Row],[Pilot Check]],"OK","NOK")</f>
        <v>OK</v>
      </c>
      <c r="AE921" s="19"/>
    </row>
    <row r="922" spans="1:31" hidden="1" x14ac:dyDescent="0.3">
      <c r="A922" s="1" t="s">
        <v>1857</v>
      </c>
      <c r="B922" s="2" t="s">
        <v>571</v>
      </c>
      <c r="C922" s="3" t="s">
        <v>5657</v>
      </c>
      <c r="D922" s="2" t="s">
        <v>53</v>
      </c>
      <c r="E922" s="2" t="s">
        <v>43</v>
      </c>
      <c r="F922" s="2" t="s">
        <v>122</v>
      </c>
      <c r="G922" s="4">
        <v>45028.083333333336</v>
      </c>
      <c r="H922" s="4">
        <v>45138.083333333336</v>
      </c>
      <c r="I922" s="2" t="s">
        <v>302</v>
      </c>
      <c r="J922" s="2" t="s">
        <v>119</v>
      </c>
      <c r="K922" s="2" t="s">
        <v>131</v>
      </c>
      <c r="L922" t="s">
        <v>57</v>
      </c>
      <c r="M922" s="2" t="s">
        <v>29</v>
      </c>
      <c r="N922" s="3" t="s">
        <v>8381</v>
      </c>
      <c r="O922" s="5">
        <v>0</v>
      </c>
      <c r="P922" s="5">
        <v>28720</v>
      </c>
      <c r="Q922" s="6">
        <v>2023</v>
      </c>
      <c r="R922" s="7">
        <v>2023</v>
      </c>
      <c r="T922" s="8">
        <v>1987</v>
      </c>
      <c r="U922" s="3" t="s">
        <v>10567</v>
      </c>
      <c r="V922" s="1" t="s">
        <v>33</v>
      </c>
      <c r="W922" s="1" t="s">
        <v>32</v>
      </c>
      <c r="X922" t="str">
        <f>VLOOKUP(Table_query__64[[#This Row],[Nr]],'MyTracker Export'!A:P,'MyTracker Export'!$P$1,FALSE)</f>
        <v>Finished</v>
      </c>
      <c r="Y922" t="str">
        <f>VLOOKUP(Table_query__64[[#This Row],[Nr]],'MyTracker Export'!A:Z,'MyTracker Export'!$Z$1,FALSE)</f>
        <v>Evan Bardinas</v>
      </c>
      <c r="Z922" t="str">
        <f>VLOOKUP(Table_query__64[[#This Row],[Nr]],'MyTracker Export'!A:AA,'MyTracker Export'!$AA$1,FALSE)</f>
        <v>Miguel Menéndez</v>
      </c>
      <c r="AB922" s="19" t="str">
        <f>IF(Table_query__64[[#This Row],[Project status]]=Table_query__64[[#This Row],[Project Status Check]],"OK","NOK")</f>
        <v>OK</v>
      </c>
      <c r="AC922" s="19" t="str">
        <f>IF(Table_query__64[[#This Row],[PM]]=Table_query__64[[#This Row],[PM Check]],"OK","NOK")</f>
        <v>OK</v>
      </c>
      <c r="AD922" s="19" t="str">
        <f>IF(Table_query__64[[#This Row],[PP]]=Table_query__64[[#This Row],[Pilot Check]],"OK","NOK")</f>
        <v>OK</v>
      </c>
      <c r="AE922" s="19"/>
    </row>
    <row r="923" spans="1:31" x14ac:dyDescent="0.3">
      <c r="A923" s="1" t="s">
        <v>1858</v>
      </c>
      <c r="B923" s="2" t="s">
        <v>48</v>
      </c>
      <c r="C923" s="3" t="s">
        <v>5658</v>
      </c>
      <c r="D923" s="2" t="s">
        <v>27</v>
      </c>
      <c r="E923" s="2" t="s">
        <v>25</v>
      </c>
      <c r="F923" s="2" t="s">
        <v>28</v>
      </c>
      <c r="G923" s="4">
        <v>45023.083333333336</v>
      </c>
      <c r="H923" s="4"/>
      <c r="I923" s="2" t="s">
        <v>498</v>
      </c>
      <c r="J923" s="2" t="s">
        <v>30</v>
      </c>
      <c r="K923" s="2"/>
      <c r="L923" t="s">
        <v>57</v>
      </c>
      <c r="M923" s="2" t="s">
        <v>29</v>
      </c>
      <c r="N923" s="3" t="s">
        <v>8382</v>
      </c>
      <c r="O923" s="5">
        <v>0</v>
      </c>
      <c r="P923" s="5">
        <v>4075</v>
      </c>
      <c r="Q923" s="6">
        <v>2023</v>
      </c>
      <c r="R923" s="7" t="s">
        <v>31</v>
      </c>
      <c r="T923" s="8">
        <v>1986</v>
      </c>
      <c r="U923" s="3" t="s">
        <v>10568</v>
      </c>
      <c r="V923" s="1" t="s">
        <v>33</v>
      </c>
      <c r="W923" s="1" t="s">
        <v>32</v>
      </c>
      <c r="X923" t="str">
        <f>VLOOKUP(Table_query__64[[#This Row],[Nr]],'MyTracker Export'!A:P,'MyTracker Export'!$P$1,FALSE)</f>
        <v>Finished</v>
      </c>
      <c r="Y923" t="str">
        <f>VLOOKUP(Table_query__64[[#This Row],[Nr]],'MyTracker Export'!A:Z,'MyTracker Export'!$Z$1,FALSE)</f>
        <v>Zied Maghrebi</v>
      </c>
      <c r="Z923" t="str">
        <f>VLOOKUP(Table_query__64[[#This Row],[Nr]],'MyTracker Export'!A:AA,'MyTracker Export'!$AA$1,FALSE)</f>
        <v>Wissem Bensaid</v>
      </c>
      <c r="AB923" s="19" t="str">
        <f>IF(Table_query__64[[#This Row],[Project status]]=Table_query__64[[#This Row],[Project Status Check]],"OK","NOK")</f>
        <v>NOK</v>
      </c>
      <c r="AC923" s="19" t="str">
        <f>IF(Table_query__64[[#This Row],[PM]]=Table_query__64[[#This Row],[PM Check]],"OK","NOK")</f>
        <v>OK</v>
      </c>
      <c r="AD923" s="19" t="str">
        <f>IF(Table_query__64[[#This Row],[PP]]=Table_query__64[[#This Row],[Pilot Check]],"OK","NOK")</f>
        <v>OK</v>
      </c>
      <c r="AE923" s="19"/>
    </row>
    <row r="924" spans="1:31" hidden="1" x14ac:dyDescent="0.3">
      <c r="A924" s="1" t="s">
        <v>1859</v>
      </c>
      <c r="B924" s="2" t="s">
        <v>161</v>
      </c>
      <c r="C924" s="3" t="s">
        <v>5659</v>
      </c>
      <c r="D924" s="2" t="s">
        <v>27</v>
      </c>
      <c r="E924" s="2" t="s">
        <v>25</v>
      </c>
      <c r="F924" s="2" t="s">
        <v>122</v>
      </c>
      <c r="G924" s="4">
        <v>45023.083333333336</v>
      </c>
      <c r="H924" s="4">
        <v>45778.083333333336</v>
      </c>
      <c r="I924" s="2" t="s">
        <v>1685</v>
      </c>
      <c r="J924" s="2" t="s">
        <v>30</v>
      </c>
      <c r="K924" s="2"/>
      <c r="L924" t="s">
        <v>57</v>
      </c>
      <c r="M924" s="2" t="s">
        <v>29</v>
      </c>
      <c r="N924" s="3" t="s">
        <v>8383</v>
      </c>
      <c r="O924" s="5">
        <v>0</v>
      </c>
      <c r="P924" s="5">
        <v>114668.33</v>
      </c>
      <c r="Q924" s="6">
        <v>2023</v>
      </c>
      <c r="R924" s="7">
        <v>2025</v>
      </c>
      <c r="T924" s="8">
        <v>1985</v>
      </c>
      <c r="U924" s="3" t="s">
        <v>10569</v>
      </c>
      <c r="V924" s="1" t="s">
        <v>33</v>
      </c>
      <c r="W924" s="1" t="s">
        <v>32</v>
      </c>
      <c r="X924" t="str">
        <f>VLOOKUP(Table_query__64[[#This Row],[Nr]],'MyTracker Export'!A:P,'MyTracker Export'!$P$1,FALSE)</f>
        <v>Finished</v>
      </c>
      <c r="Y924" t="e">
        <f>VLOOKUP(Table_query__64[[#This Row],[Nr]],'MyTracker Export'!A:Z,'MyTracker Export'!$Z$1,FALSE)</f>
        <v>#N/A</v>
      </c>
      <c r="Z924" t="str">
        <f>VLOOKUP(Table_query__64[[#This Row],[Nr]],'MyTracker Export'!A:AA,'MyTracker Export'!$AA$1,FALSE)</f>
        <v>Wissem Bensaid</v>
      </c>
      <c r="AB924" s="19" t="str">
        <f>IF(Table_query__64[[#This Row],[Project status]]=Table_query__64[[#This Row],[Project Status Check]],"OK","NOK")</f>
        <v>OK</v>
      </c>
      <c r="AC924" s="19" t="e">
        <f>IF(Table_query__64[[#This Row],[PM]]=Table_query__64[[#This Row],[PM Check]],"OK","NOK")</f>
        <v>#N/A</v>
      </c>
      <c r="AD924" s="19" t="str">
        <f>IF(Table_query__64[[#This Row],[PP]]=Table_query__64[[#This Row],[Pilot Check]],"OK","NOK")</f>
        <v>OK</v>
      </c>
      <c r="AE924" s="19"/>
    </row>
    <row r="925" spans="1:31" hidden="1" x14ac:dyDescent="0.3">
      <c r="A925" s="1" t="s">
        <v>1860</v>
      </c>
      <c r="B925" s="2" t="s">
        <v>256</v>
      </c>
      <c r="C925" s="3" t="s">
        <v>5660</v>
      </c>
      <c r="D925" s="2" t="s">
        <v>27</v>
      </c>
      <c r="E925" s="2" t="s">
        <v>82</v>
      </c>
      <c r="F925" s="2" t="s">
        <v>122</v>
      </c>
      <c r="G925" s="4">
        <v>45022.083333333336</v>
      </c>
      <c r="H925" s="4">
        <v>45469.083333333336</v>
      </c>
      <c r="I925" s="2" t="s">
        <v>491</v>
      </c>
      <c r="J925" s="2" t="s">
        <v>30</v>
      </c>
      <c r="K925" s="2"/>
      <c r="L925" t="s">
        <v>57</v>
      </c>
      <c r="M925" s="2" t="s">
        <v>29</v>
      </c>
      <c r="N925" s="3" t="s">
        <v>8384</v>
      </c>
      <c r="O925" s="5">
        <v>0</v>
      </c>
      <c r="P925" s="5">
        <v>33500</v>
      </c>
      <c r="Q925" s="6">
        <v>2023</v>
      </c>
      <c r="R925" s="7">
        <v>2024</v>
      </c>
      <c r="T925" s="8">
        <v>1984</v>
      </c>
      <c r="U925" s="3" t="s">
        <v>10570</v>
      </c>
      <c r="V925" s="1" t="s">
        <v>33</v>
      </c>
      <c r="W925" s="1" t="s">
        <v>32</v>
      </c>
      <c r="X925" t="str">
        <f>VLOOKUP(Table_query__64[[#This Row],[Nr]],'MyTracker Export'!A:P,'MyTracker Export'!$P$1,FALSE)</f>
        <v>Finished</v>
      </c>
      <c r="Y925" t="str">
        <f>VLOOKUP(Table_query__64[[#This Row],[Nr]],'MyTracker Export'!A:Z,'MyTracker Export'!$Z$1,FALSE)</f>
        <v>Habib Kharrat</v>
      </c>
      <c r="Z925" t="str">
        <f>VLOOKUP(Table_query__64[[#This Row],[Nr]],'MyTracker Export'!A:AA,'MyTracker Export'!$AA$1,FALSE)</f>
        <v>Wissem Bensaid</v>
      </c>
      <c r="AB925" s="19" t="str">
        <f>IF(Table_query__64[[#This Row],[Project status]]=Table_query__64[[#This Row],[Project Status Check]],"OK","NOK")</f>
        <v>OK</v>
      </c>
      <c r="AC925" s="19" t="str">
        <f>IF(Table_query__64[[#This Row],[PM]]=Table_query__64[[#This Row],[PM Check]],"OK","NOK")</f>
        <v>OK</v>
      </c>
      <c r="AD925" s="19" t="str">
        <f>IF(Table_query__64[[#This Row],[PP]]=Table_query__64[[#This Row],[Pilot Check]],"OK","NOK")</f>
        <v>OK</v>
      </c>
      <c r="AE925" s="19"/>
    </row>
    <row r="926" spans="1:31" hidden="1" x14ac:dyDescent="0.3">
      <c r="A926" s="1" t="s">
        <v>1861</v>
      </c>
      <c r="B926" s="2" t="s">
        <v>48</v>
      </c>
      <c r="C926" s="3" t="s">
        <v>5661</v>
      </c>
      <c r="D926" s="2" t="s">
        <v>27</v>
      </c>
      <c r="E926" s="2" t="s">
        <v>43</v>
      </c>
      <c r="F926" s="2" t="s">
        <v>122</v>
      </c>
      <c r="G926" s="4">
        <v>45021.083333333336</v>
      </c>
      <c r="H926" s="4">
        <v>45778.083333333336</v>
      </c>
      <c r="I926" s="2" t="s">
        <v>498</v>
      </c>
      <c r="J926" s="2" t="s">
        <v>30</v>
      </c>
      <c r="K926" s="2"/>
      <c r="L926" t="s">
        <v>57</v>
      </c>
      <c r="M926" s="2" t="s">
        <v>29</v>
      </c>
      <c r="N926" s="3" t="s">
        <v>8385</v>
      </c>
      <c r="O926" s="5">
        <v>0</v>
      </c>
      <c r="P926" s="5">
        <v>5106.0600000000004</v>
      </c>
      <c r="Q926" s="6">
        <v>2023</v>
      </c>
      <c r="R926" s="7">
        <v>2025</v>
      </c>
      <c r="T926" s="8">
        <v>1983</v>
      </c>
      <c r="U926" s="3" t="s">
        <v>10571</v>
      </c>
      <c r="V926" s="1" t="s">
        <v>33</v>
      </c>
      <c r="W926" s="1" t="s">
        <v>32</v>
      </c>
      <c r="X926" t="str">
        <f>VLOOKUP(Table_query__64[[#This Row],[Nr]],'MyTracker Export'!A:P,'MyTracker Export'!$P$1,FALSE)</f>
        <v>Finished</v>
      </c>
      <c r="Y926" t="str">
        <f>VLOOKUP(Table_query__64[[#This Row],[Nr]],'MyTracker Export'!A:Z,'MyTracker Export'!$Z$1,FALSE)</f>
        <v>Zied Maghrebi</v>
      </c>
      <c r="Z926" t="str">
        <f>VLOOKUP(Table_query__64[[#This Row],[Nr]],'MyTracker Export'!A:AA,'MyTracker Export'!$AA$1,FALSE)</f>
        <v>Wissem Bensaid</v>
      </c>
      <c r="AB926" s="19" t="str">
        <f>IF(Table_query__64[[#This Row],[Project status]]=Table_query__64[[#This Row],[Project Status Check]],"OK","NOK")</f>
        <v>OK</v>
      </c>
      <c r="AC926" s="19" t="str">
        <f>IF(Table_query__64[[#This Row],[PM]]=Table_query__64[[#This Row],[PM Check]],"OK","NOK")</f>
        <v>OK</v>
      </c>
      <c r="AD926" s="19" t="str">
        <f>IF(Table_query__64[[#This Row],[PP]]=Table_query__64[[#This Row],[Pilot Check]],"OK","NOK")</f>
        <v>OK</v>
      </c>
      <c r="AE926" s="19"/>
    </row>
    <row r="927" spans="1:31" hidden="1" x14ac:dyDescent="0.3">
      <c r="A927" s="1" t="s">
        <v>1862</v>
      </c>
      <c r="B927" s="2" t="s">
        <v>1863</v>
      </c>
      <c r="C927" s="3" t="s">
        <v>5662</v>
      </c>
      <c r="D927" s="2" t="s">
        <v>1067</v>
      </c>
      <c r="E927" s="2" t="s">
        <v>25</v>
      </c>
      <c r="F927" s="2" t="s">
        <v>122</v>
      </c>
      <c r="G927" s="4">
        <v>45020.083333333336</v>
      </c>
      <c r="H927" s="4">
        <v>45020.083333333336</v>
      </c>
      <c r="I927" s="2" t="s">
        <v>1449</v>
      </c>
      <c r="J927" s="2" t="s">
        <v>40</v>
      </c>
      <c r="K927" s="2" t="s">
        <v>159</v>
      </c>
      <c r="L927" t="s">
        <v>1864</v>
      </c>
      <c r="M927" s="2" t="s">
        <v>29</v>
      </c>
      <c r="N927" s="3" t="s">
        <v>8386</v>
      </c>
      <c r="O927" s="5">
        <v>0.01</v>
      </c>
      <c r="P927" s="5">
        <v>645</v>
      </c>
      <c r="Q927" s="6">
        <v>2023</v>
      </c>
      <c r="R927" s="7">
        <v>2023</v>
      </c>
      <c r="T927" s="8">
        <v>1982</v>
      </c>
      <c r="U927" s="3" t="s">
        <v>10572</v>
      </c>
      <c r="V927" s="1" t="s">
        <v>33</v>
      </c>
      <c r="W927" s="1" t="s">
        <v>32</v>
      </c>
      <c r="X927" t="str">
        <f>VLOOKUP(Table_query__64[[#This Row],[Nr]],'MyTracker Export'!A:P,'MyTracker Export'!$P$1,FALSE)</f>
        <v>Finished</v>
      </c>
      <c r="Y927" t="str">
        <f>VLOOKUP(Table_query__64[[#This Row],[Nr]],'MyTracker Export'!A:Z,'MyTracker Export'!$Z$1,FALSE)</f>
        <v>Andres Furlan</v>
      </c>
      <c r="Z927" t="str">
        <f>VLOOKUP(Table_query__64[[#This Row],[Nr]],'MyTracker Export'!A:AA,'MyTracker Export'!$AA$1,FALSE)</f>
        <v>Karel De Swert</v>
      </c>
      <c r="AB927" s="19" t="str">
        <f>IF(Table_query__64[[#This Row],[Project status]]=Table_query__64[[#This Row],[Project Status Check]],"OK","NOK")</f>
        <v>OK</v>
      </c>
      <c r="AC927" s="19" t="str">
        <f>IF(Table_query__64[[#This Row],[PM]]=Table_query__64[[#This Row],[PM Check]],"OK","NOK")</f>
        <v>OK</v>
      </c>
      <c r="AD927" s="19" t="str">
        <f>IF(Table_query__64[[#This Row],[PP]]=Table_query__64[[#This Row],[Pilot Check]],"OK","NOK")</f>
        <v>OK</v>
      </c>
      <c r="AE927" s="19"/>
    </row>
    <row r="928" spans="1:31" hidden="1" x14ac:dyDescent="0.3">
      <c r="A928" s="1" t="s">
        <v>1865</v>
      </c>
      <c r="B928" s="2" t="s">
        <v>48</v>
      </c>
      <c r="C928" s="3" t="s">
        <v>5663</v>
      </c>
      <c r="D928" s="2" t="s">
        <v>27</v>
      </c>
      <c r="E928" s="2" t="s">
        <v>25</v>
      </c>
      <c r="F928" s="2" t="s">
        <v>28</v>
      </c>
      <c r="G928" s="4">
        <v>44989</v>
      </c>
      <c r="H928" s="4"/>
      <c r="I928" s="2" t="s">
        <v>498</v>
      </c>
      <c r="J928" s="2" t="s">
        <v>30</v>
      </c>
      <c r="K928" s="2"/>
      <c r="L928" t="s">
        <v>57</v>
      </c>
      <c r="M928" s="2" t="s">
        <v>29</v>
      </c>
      <c r="N928" s="3" t="s">
        <v>8387</v>
      </c>
      <c r="O928" s="5">
        <v>0</v>
      </c>
      <c r="P928" s="5">
        <v>15000</v>
      </c>
      <c r="Q928" s="6">
        <v>2023</v>
      </c>
      <c r="R928" s="7" t="s">
        <v>31</v>
      </c>
      <c r="T928" s="8">
        <v>1981</v>
      </c>
      <c r="U928" s="3" t="s">
        <v>10573</v>
      </c>
      <c r="V928" s="1" t="s">
        <v>33</v>
      </c>
      <c r="W928" s="1" t="s">
        <v>32</v>
      </c>
      <c r="X928" t="str">
        <f>VLOOKUP(Table_query__64[[#This Row],[Nr]],'MyTracker Export'!A:P,'MyTracker Export'!$P$1,FALSE)</f>
        <v>Work in progress</v>
      </c>
      <c r="Y928" t="str">
        <f>VLOOKUP(Table_query__64[[#This Row],[Nr]],'MyTracker Export'!A:Z,'MyTracker Export'!$Z$1,FALSE)</f>
        <v>Zied Maghrebi</v>
      </c>
      <c r="Z928" t="str">
        <f>VLOOKUP(Table_query__64[[#This Row],[Nr]],'MyTracker Export'!A:AA,'MyTracker Export'!$AA$1,FALSE)</f>
        <v>Wissem Bensaid</v>
      </c>
      <c r="AB928" s="19" t="str">
        <f>IF(Table_query__64[[#This Row],[Project status]]=Table_query__64[[#This Row],[Project Status Check]],"OK","NOK")</f>
        <v>OK</v>
      </c>
      <c r="AC928" s="19" t="str">
        <f>IF(Table_query__64[[#This Row],[PM]]=Table_query__64[[#This Row],[PM Check]],"OK","NOK")</f>
        <v>OK</v>
      </c>
      <c r="AD928" s="19" t="str">
        <f>IF(Table_query__64[[#This Row],[PP]]=Table_query__64[[#This Row],[Pilot Check]],"OK","NOK")</f>
        <v>OK</v>
      </c>
      <c r="AE928" s="19"/>
    </row>
    <row r="929" spans="1:31" hidden="1" x14ac:dyDescent="0.3">
      <c r="A929" s="1" t="s">
        <v>1866</v>
      </c>
      <c r="B929" s="2" t="s">
        <v>1867</v>
      </c>
      <c r="C929" s="3" t="s">
        <v>5664</v>
      </c>
      <c r="D929" s="2" t="s">
        <v>27</v>
      </c>
      <c r="E929" s="2" t="s">
        <v>75</v>
      </c>
      <c r="F929" s="2" t="s">
        <v>122</v>
      </c>
      <c r="G929" s="4">
        <v>45016.083333333336</v>
      </c>
      <c r="H929" s="4">
        <v>45778.083333333336</v>
      </c>
      <c r="I929" s="2" t="s">
        <v>965</v>
      </c>
      <c r="J929" s="2" t="s">
        <v>30</v>
      </c>
      <c r="K929" s="2"/>
      <c r="L929" t="s">
        <v>57</v>
      </c>
      <c r="M929" s="2" t="s">
        <v>29</v>
      </c>
      <c r="N929" s="3" t="s">
        <v>8388</v>
      </c>
      <c r="O929" s="5">
        <v>0</v>
      </c>
      <c r="P929" s="5">
        <v>19800</v>
      </c>
      <c r="Q929" s="6">
        <v>2023</v>
      </c>
      <c r="R929" s="7">
        <v>2025</v>
      </c>
      <c r="T929" s="8">
        <v>1980</v>
      </c>
      <c r="U929" s="3" t="s">
        <v>10574</v>
      </c>
      <c r="V929" s="1" t="s">
        <v>33</v>
      </c>
      <c r="W929" s="1" t="s">
        <v>32</v>
      </c>
      <c r="X929" t="str">
        <f>VLOOKUP(Table_query__64[[#This Row],[Nr]],'MyTracker Export'!A:P,'MyTracker Export'!$P$1,FALSE)</f>
        <v>Finished</v>
      </c>
      <c r="Y929" t="str">
        <f>VLOOKUP(Table_query__64[[#This Row],[Nr]],'MyTracker Export'!A:Z,'MyTracker Export'!$Z$1,FALSE)</f>
        <v>Fedi Saadaoui</v>
      </c>
      <c r="Z929" t="str">
        <f>VLOOKUP(Table_query__64[[#This Row],[Nr]],'MyTracker Export'!A:AA,'MyTracker Export'!$AA$1,FALSE)</f>
        <v>Wissem Bensaid</v>
      </c>
      <c r="AB929" s="19" t="str">
        <f>IF(Table_query__64[[#This Row],[Project status]]=Table_query__64[[#This Row],[Project Status Check]],"OK","NOK")</f>
        <v>OK</v>
      </c>
      <c r="AC929" s="19" t="str">
        <f>IF(Table_query__64[[#This Row],[PM]]=Table_query__64[[#This Row],[PM Check]],"OK","NOK")</f>
        <v>OK</v>
      </c>
      <c r="AD929" s="19" t="str">
        <f>IF(Table_query__64[[#This Row],[PP]]=Table_query__64[[#This Row],[Pilot Check]],"OK","NOK")</f>
        <v>OK</v>
      </c>
      <c r="AE929" s="19"/>
    </row>
    <row r="930" spans="1:31" hidden="1" x14ac:dyDescent="0.3">
      <c r="A930" s="1" t="s">
        <v>1868</v>
      </c>
      <c r="B930" s="2" t="s">
        <v>231</v>
      </c>
      <c r="C930" s="3" t="s">
        <v>5665</v>
      </c>
      <c r="D930" s="2" t="s">
        <v>58</v>
      </c>
      <c r="E930" s="2" t="s">
        <v>43</v>
      </c>
      <c r="F930" s="2" t="s">
        <v>122</v>
      </c>
      <c r="G930" s="4">
        <v>45015.083333333336</v>
      </c>
      <c r="H930" s="4">
        <v>45341.041666666664</v>
      </c>
      <c r="I930" s="2" t="s">
        <v>1260</v>
      </c>
      <c r="J930" s="2" t="s">
        <v>1292</v>
      </c>
      <c r="K930" s="2"/>
      <c r="L930" t="s">
        <v>57</v>
      </c>
      <c r="M930" s="2" t="s">
        <v>29</v>
      </c>
      <c r="N930" s="3" t="s">
        <v>8389</v>
      </c>
      <c r="O930" s="5">
        <v>0</v>
      </c>
      <c r="P930" s="5">
        <v>221412.85</v>
      </c>
      <c r="Q930" s="6">
        <v>2023</v>
      </c>
      <c r="R930" s="7">
        <v>2024</v>
      </c>
      <c r="T930" s="8">
        <v>1979</v>
      </c>
      <c r="U930" s="3" t="s">
        <v>10575</v>
      </c>
      <c r="V930" s="1" t="s">
        <v>33</v>
      </c>
      <c r="W930" s="1" t="s">
        <v>32</v>
      </c>
      <c r="X930" t="str">
        <f>VLOOKUP(Table_query__64[[#This Row],[Nr]],'MyTracker Export'!A:P,'MyTracker Export'!$P$1,FALSE)</f>
        <v>Finished</v>
      </c>
      <c r="Y930" t="e">
        <f>VLOOKUP(Table_query__64[[#This Row],[Nr]],'MyTracker Export'!A:Z,'MyTracker Export'!$Z$1,FALSE)</f>
        <v>#N/A</v>
      </c>
      <c r="Z930" t="e">
        <f>VLOOKUP(Table_query__64[[#This Row],[Nr]],'MyTracker Export'!A:AA,'MyTracker Export'!$AA$1,FALSE)</f>
        <v>#N/A</v>
      </c>
      <c r="AB930" s="19" t="str">
        <f>IF(Table_query__64[[#This Row],[Project status]]=Table_query__64[[#This Row],[Project Status Check]],"OK","NOK")</f>
        <v>OK</v>
      </c>
      <c r="AC930" s="19" t="e">
        <f>IF(Table_query__64[[#This Row],[PM]]=Table_query__64[[#This Row],[PM Check]],"OK","NOK")</f>
        <v>#N/A</v>
      </c>
      <c r="AD930" s="19" t="e">
        <f>IF(Table_query__64[[#This Row],[PP]]=Table_query__64[[#This Row],[Pilot Check]],"OK","NOK")</f>
        <v>#N/A</v>
      </c>
      <c r="AE930" s="19"/>
    </row>
    <row r="931" spans="1:31" hidden="1" x14ac:dyDescent="0.3">
      <c r="A931" s="1" t="s">
        <v>1869</v>
      </c>
      <c r="B931" s="2" t="s">
        <v>883</v>
      </c>
      <c r="C931" s="3" t="s">
        <v>5666</v>
      </c>
      <c r="D931" s="2" t="s">
        <v>64</v>
      </c>
      <c r="E931" s="2" t="s">
        <v>82</v>
      </c>
      <c r="F931" s="2" t="s">
        <v>122</v>
      </c>
      <c r="G931" s="4">
        <v>45015.083333333336</v>
      </c>
      <c r="H931" s="4">
        <v>45626.041666666664</v>
      </c>
      <c r="I931" s="2" t="s">
        <v>884</v>
      </c>
      <c r="J931" s="2" t="s">
        <v>270</v>
      </c>
      <c r="K931" s="2" t="s">
        <v>141</v>
      </c>
      <c r="L931" t="s">
        <v>57</v>
      </c>
      <c r="M931" s="2" t="s">
        <v>29</v>
      </c>
      <c r="N931" s="3" t="s">
        <v>8390</v>
      </c>
      <c r="O931" s="5">
        <v>300</v>
      </c>
      <c r="P931" s="5">
        <v>4079766.02</v>
      </c>
      <c r="Q931" s="6">
        <v>2023</v>
      </c>
      <c r="R931" s="7">
        <v>2024</v>
      </c>
      <c r="T931" s="8">
        <v>1996</v>
      </c>
      <c r="U931" s="3" t="s">
        <v>10576</v>
      </c>
      <c r="V931" s="1" t="s">
        <v>33</v>
      </c>
      <c r="W931" s="1" t="s">
        <v>32</v>
      </c>
      <c r="X931" t="str">
        <f>VLOOKUP(Table_query__64[[#This Row],[Nr]],'MyTracker Export'!A:P,'MyTracker Export'!$P$1,FALSE)</f>
        <v>Finished</v>
      </c>
      <c r="Y931" t="str">
        <f>VLOOKUP(Table_query__64[[#This Row],[Nr]],'MyTracker Export'!A:Z,'MyTracker Export'!$Z$1,FALSE)</f>
        <v>Lazzez Atef</v>
      </c>
      <c r="Z931" t="str">
        <f>VLOOKUP(Table_query__64[[#This Row],[Nr]],'MyTracker Export'!A:AA,'MyTracker Export'!$AA$1,FALSE)</f>
        <v>Damien Hemmeryckx</v>
      </c>
      <c r="AB931" s="19" t="str">
        <f>IF(Table_query__64[[#This Row],[Project status]]=Table_query__64[[#This Row],[Project Status Check]],"OK","NOK")</f>
        <v>OK</v>
      </c>
      <c r="AC931" s="19" t="str">
        <f>IF(Table_query__64[[#This Row],[PM]]=Table_query__64[[#This Row],[PM Check]],"OK","NOK")</f>
        <v>OK</v>
      </c>
      <c r="AD931" s="19" t="str">
        <f>IF(Table_query__64[[#This Row],[PP]]=Table_query__64[[#This Row],[Pilot Check]],"OK","NOK")</f>
        <v>OK</v>
      </c>
      <c r="AE931" s="19"/>
    </row>
    <row r="932" spans="1:31" hidden="1" x14ac:dyDescent="0.3">
      <c r="A932" s="1" t="s">
        <v>1870</v>
      </c>
      <c r="B932" s="2" t="s">
        <v>133</v>
      </c>
      <c r="C932" s="3" t="s">
        <v>5667</v>
      </c>
      <c r="D932" s="2" t="s">
        <v>38</v>
      </c>
      <c r="E932" s="2" t="s">
        <v>104</v>
      </c>
      <c r="F932" s="2" t="s">
        <v>122</v>
      </c>
      <c r="G932" s="4">
        <v>45015.083333333336</v>
      </c>
      <c r="H932" s="4">
        <v>45107.083333333336</v>
      </c>
      <c r="I932" s="2" t="s">
        <v>472</v>
      </c>
      <c r="J932" s="2" t="s">
        <v>136</v>
      </c>
      <c r="K932" s="2" t="s">
        <v>131</v>
      </c>
      <c r="L932" t="s">
        <v>134</v>
      </c>
      <c r="M932" s="2" t="s">
        <v>59</v>
      </c>
      <c r="N932" s="3" t="s">
        <v>8391</v>
      </c>
      <c r="O932" s="5">
        <v>1</v>
      </c>
      <c r="P932" s="5">
        <v>8056.32</v>
      </c>
      <c r="Q932" s="6">
        <v>2023</v>
      </c>
      <c r="R932" s="7">
        <v>2023</v>
      </c>
      <c r="T932" s="8">
        <v>1978</v>
      </c>
      <c r="U932" s="3" t="s">
        <v>10577</v>
      </c>
      <c r="V932" s="1" t="s">
        <v>33</v>
      </c>
      <c r="W932" s="1" t="s">
        <v>32</v>
      </c>
      <c r="X932" t="str">
        <f>VLOOKUP(Table_query__64[[#This Row],[Nr]],'MyTracker Export'!A:P,'MyTracker Export'!$P$1,FALSE)</f>
        <v>Finished</v>
      </c>
      <c r="Y932" t="str">
        <f>VLOOKUP(Table_query__64[[#This Row],[Nr]],'MyTracker Export'!A:Z,'MyTracker Export'!$Z$1,FALSE)</f>
        <v>Brent Tilley</v>
      </c>
      <c r="Z932" t="str">
        <f>VLOOKUP(Table_query__64[[#This Row],[Nr]],'MyTracker Export'!A:AA,'MyTracker Export'!$AA$1,FALSE)</f>
        <v>Jurgen Van Den Driessche</v>
      </c>
      <c r="AB932" s="19" t="str">
        <f>IF(Table_query__64[[#This Row],[Project status]]=Table_query__64[[#This Row],[Project Status Check]],"OK","NOK")</f>
        <v>OK</v>
      </c>
      <c r="AC932" s="19" t="str">
        <f>IF(Table_query__64[[#This Row],[PM]]=Table_query__64[[#This Row],[PM Check]],"OK","NOK")</f>
        <v>OK</v>
      </c>
      <c r="AD932" s="19" t="str">
        <f>IF(Table_query__64[[#This Row],[PP]]=Table_query__64[[#This Row],[Pilot Check]],"OK","NOK")</f>
        <v>OK</v>
      </c>
      <c r="AE932" s="19"/>
    </row>
    <row r="933" spans="1:31" hidden="1" x14ac:dyDescent="0.3">
      <c r="A933" s="1" t="s">
        <v>1871</v>
      </c>
      <c r="B933" s="2" t="s">
        <v>779</v>
      </c>
      <c r="C933" s="3" t="s">
        <v>5668</v>
      </c>
      <c r="D933" s="2" t="s">
        <v>38</v>
      </c>
      <c r="E933" s="2" t="s">
        <v>82</v>
      </c>
      <c r="F933" s="2" t="s">
        <v>122</v>
      </c>
      <c r="G933" s="4">
        <v>45008.041666666664</v>
      </c>
      <c r="H933" s="4">
        <v>45961.041666666664</v>
      </c>
      <c r="I933" s="2" t="s">
        <v>140</v>
      </c>
      <c r="J933" s="2" t="s">
        <v>1006</v>
      </c>
      <c r="K933" s="2" t="s">
        <v>141</v>
      </c>
      <c r="L933" t="s">
        <v>57</v>
      </c>
      <c r="M933" s="2" t="s">
        <v>29</v>
      </c>
      <c r="N933" s="3" t="s">
        <v>8392</v>
      </c>
      <c r="O933" s="5">
        <v>15</v>
      </c>
      <c r="P933" s="5">
        <v>166855</v>
      </c>
      <c r="Q933" s="6">
        <v>2023</v>
      </c>
      <c r="R933" s="7">
        <v>2025</v>
      </c>
      <c r="T933" s="8">
        <v>1977</v>
      </c>
      <c r="U933" s="3" t="s">
        <v>10578</v>
      </c>
      <c r="V933" s="1" t="s">
        <v>33</v>
      </c>
      <c r="W933" s="1" t="s">
        <v>32</v>
      </c>
      <c r="X933" t="str">
        <f>VLOOKUP(Table_query__64[[#This Row],[Nr]],'MyTracker Export'!A:P,'MyTracker Export'!$P$1,FALSE)</f>
        <v>Finished</v>
      </c>
      <c r="Y933" t="str">
        <f>VLOOKUP(Table_query__64[[#This Row],[Nr]],'MyTracker Export'!A:Z,'MyTracker Export'!$Z$1,FALSE)</f>
        <v>Denis Remacle</v>
      </c>
      <c r="Z933" t="e">
        <f>VLOOKUP(Table_query__64[[#This Row],[Nr]],'MyTracker Export'!A:AA,'MyTracker Export'!$AA$1,FALSE)</f>
        <v>#N/A</v>
      </c>
      <c r="AB933" s="19" t="str">
        <f>IF(Table_query__64[[#This Row],[Project status]]=Table_query__64[[#This Row],[Project Status Check]],"OK","NOK")</f>
        <v>OK</v>
      </c>
      <c r="AC933" s="19" t="str">
        <f>IF(Table_query__64[[#This Row],[PM]]=Table_query__64[[#This Row],[PM Check]],"OK","NOK")</f>
        <v>OK</v>
      </c>
      <c r="AD933" s="19" t="e">
        <f>IF(Table_query__64[[#This Row],[PP]]=Table_query__64[[#This Row],[Pilot Check]],"OK","NOK")</f>
        <v>#N/A</v>
      </c>
      <c r="AE933" s="19"/>
    </row>
    <row r="934" spans="1:31" hidden="1" x14ac:dyDescent="0.3">
      <c r="A934" s="1" t="s">
        <v>1872</v>
      </c>
      <c r="B934" s="2" t="s">
        <v>334</v>
      </c>
      <c r="C934" s="3" t="s">
        <v>5669</v>
      </c>
      <c r="D934" s="2" t="s">
        <v>38</v>
      </c>
      <c r="E934" s="2" t="s">
        <v>82</v>
      </c>
      <c r="F934" s="2" t="s">
        <v>122</v>
      </c>
      <c r="G934" s="4">
        <v>45009.041666666664</v>
      </c>
      <c r="H934" s="4">
        <v>45107.083333333336</v>
      </c>
      <c r="I934" s="2" t="s">
        <v>899</v>
      </c>
      <c r="J934" s="2" t="s">
        <v>335</v>
      </c>
      <c r="K934" s="2" t="s">
        <v>159</v>
      </c>
      <c r="L934" t="s">
        <v>57</v>
      </c>
      <c r="M934" s="2" t="s">
        <v>59</v>
      </c>
      <c r="N934" s="3" t="s">
        <v>8393</v>
      </c>
      <c r="O934" s="5">
        <v>1</v>
      </c>
      <c r="P934" s="5">
        <v>4220.25</v>
      </c>
      <c r="Q934" s="6">
        <v>2023</v>
      </c>
      <c r="R934" s="7">
        <v>2023</v>
      </c>
      <c r="T934" s="8">
        <v>1975</v>
      </c>
      <c r="U934" s="3" t="s">
        <v>10579</v>
      </c>
      <c r="V934" s="1" t="s">
        <v>33</v>
      </c>
      <c r="W934" s="1" t="s">
        <v>32</v>
      </c>
      <c r="X934" t="str">
        <f>VLOOKUP(Table_query__64[[#This Row],[Nr]],'MyTracker Export'!A:P,'MyTracker Export'!$P$1,FALSE)</f>
        <v>Finished</v>
      </c>
      <c r="Y934" t="str">
        <f>VLOOKUP(Table_query__64[[#This Row],[Nr]],'MyTracker Export'!A:Z,'MyTracker Export'!$Z$1,FALSE)</f>
        <v>Rudi Straetmans</v>
      </c>
      <c r="Z934" t="str">
        <f>VLOOKUP(Table_query__64[[#This Row],[Nr]],'MyTracker Export'!A:AA,'MyTracker Export'!$AA$1,FALSE)</f>
        <v>William Beyst</v>
      </c>
      <c r="AB934" s="19" t="str">
        <f>IF(Table_query__64[[#This Row],[Project status]]=Table_query__64[[#This Row],[Project Status Check]],"OK","NOK")</f>
        <v>OK</v>
      </c>
      <c r="AC934" s="19" t="str">
        <f>IF(Table_query__64[[#This Row],[PM]]=Table_query__64[[#This Row],[PM Check]],"OK","NOK")</f>
        <v>OK</v>
      </c>
      <c r="AD934" s="19" t="str">
        <f>IF(Table_query__64[[#This Row],[PP]]=Table_query__64[[#This Row],[Pilot Check]],"OK","NOK")</f>
        <v>OK</v>
      </c>
      <c r="AE934" s="19"/>
    </row>
    <row r="935" spans="1:31" hidden="1" x14ac:dyDescent="0.3">
      <c r="A935" s="1" t="s">
        <v>1873</v>
      </c>
      <c r="B935" s="2" t="s">
        <v>334</v>
      </c>
      <c r="C935" s="3" t="s">
        <v>5670</v>
      </c>
      <c r="D935" s="2" t="s">
        <v>38</v>
      </c>
      <c r="E935" s="2" t="s">
        <v>82</v>
      </c>
      <c r="F935" s="2" t="s">
        <v>122</v>
      </c>
      <c r="G935" s="4">
        <v>45009.041666666664</v>
      </c>
      <c r="H935" s="4">
        <v>45260.041666666664</v>
      </c>
      <c r="I935" s="2" t="s">
        <v>899</v>
      </c>
      <c r="J935" s="2" t="s">
        <v>335</v>
      </c>
      <c r="K935" s="2" t="s">
        <v>159</v>
      </c>
      <c r="L935" t="s">
        <v>1874</v>
      </c>
      <c r="M935" s="2" t="s">
        <v>59</v>
      </c>
      <c r="N935" s="3" t="s">
        <v>8394</v>
      </c>
      <c r="O935" s="5">
        <v>1</v>
      </c>
      <c r="P935" s="5">
        <v>43262.76</v>
      </c>
      <c r="Q935" s="6">
        <v>2023</v>
      </c>
      <c r="R935" s="7">
        <v>2023</v>
      </c>
      <c r="T935" s="8">
        <v>1976</v>
      </c>
      <c r="U935" s="3" t="s">
        <v>10580</v>
      </c>
      <c r="V935" s="1" t="s">
        <v>33</v>
      </c>
      <c r="W935" s="1" t="s">
        <v>32</v>
      </c>
      <c r="X935" t="str">
        <f>VLOOKUP(Table_query__64[[#This Row],[Nr]],'MyTracker Export'!A:P,'MyTracker Export'!$P$1,FALSE)</f>
        <v>Finished</v>
      </c>
      <c r="Y935" t="str">
        <f>VLOOKUP(Table_query__64[[#This Row],[Nr]],'MyTracker Export'!A:Z,'MyTracker Export'!$Z$1,FALSE)</f>
        <v>Rudi Straetmans</v>
      </c>
      <c r="Z935" t="str">
        <f>VLOOKUP(Table_query__64[[#This Row],[Nr]],'MyTracker Export'!A:AA,'MyTracker Export'!$AA$1,FALSE)</f>
        <v>William Beyst</v>
      </c>
      <c r="AB935" s="19" t="str">
        <f>IF(Table_query__64[[#This Row],[Project status]]=Table_query__64[[#This Row],[Project Status Check]],"OK","NOK")</f>
        <v>OK</v>
      </c>
      <c r="AC935" s="19" t="str">
        <f>IF(Table_query__64[[#This Row],[PM]]=Table_query__64[[#This Row],[PM Check]],"OK","NOK")</f>
        <v>OK</v>
      </c>
      <c r="AD935" s="19" t="str">
        <f>IF(Table_query__64[[#This Row],[PP]]=Table_query__64[[#This Row],[Pilot Check]],"OK","NOK")</f>
        <v>OK</v>
      </c>
      <c r="AE935" s="19"/>
    </row>
    <row r="936" spans="1:31" hidden="1" x14ac:dyDescent="0.3">
      <c r="A936" s="1" t="s">
        <v>1875</v>
      </c>
      <c r="B936" s="2" t="s">
        <v>1876</v>
      </c>
      <c r="C936" s="3" t="s">
        <v>5671</v>
      </c>
      <c r="D936" s="2" t="s">
        <v>84</v>
      </c>
      <c r="E936" s="2" t="s">
        <v>36</v>
      </c>
      <c r="F936" s="2" t="s">
        <v>122</v>
      </c>
      <c r="G936" s="4">
        <v>45008.041666666664</v>
      </c>
      <c r="H936" s="4">
        <v>45076.083333333336</v>
      </c>
      <c r="I936" s="2" t="s">
        <v>234</v>
      </c>
      <c r="J936" s="2" t="s">
        <v>289</v>
      </c>
      <c r="K936" s="2"/>
      <c r="L936" t="s">
        <v>573</v>
      </c>
      <c r="M936" s="2" t="s">
        <v>29</v>
      </c>
      <c r="N936" s="3" t="s">
        <v>8395</v>
      </c>
      <c r="O936" s="5">
        <v>200000</v>
      </c>
      <c r="P936" s="5">
        <v>9762.57</v>
      </c>
      <c r="Q936" s="6">
        <v>2023</v>
      </c>
      <c r="R936" s="7">
        <v>2023</v>
      </c>
      <c r="T936" s="8">
        <v>1974</v>
      </c>
      <c r="U936" s="3" t="s">
        <v>10581</v>
      </c>
      <c r="V936" s="1" t="s">
        <v>33</v>
      </c>
      <c r="W936" s="1" t="s">
        <v>32</v>
      </c>
      <c r="X936" t="str">
        <f>VLOOKUP(Table_query__64[[#This Row],[Nr]],'MyTracker Export'!A:P,'MyTracker Export'!$P$1,FALSE)</f>
        <v>Finished</v>
      </c>
      <c r="Y936" t="str">
        <f>VLOOKUP(Table_query__64[[#This Row],[Nr]],'MyTracker Export'!A:Z,'MyTracker Export'!$Z$1,FALSE)</f>
        <v>Mark Sensenig</v>
      </c>
      <c r="Z936" t="str">
        <f>VLOOKUP(Table_query__64[[#This Row],[Nr]],'MyTracker Export'!A:AA,'MyTracker Export'!$AA$1,FALSE)</f>
        <v>Mac Olean</v>
      </c>
      <c r="AB936" s="19" t="str">
        <f>IF(Table_query__64[[#This Row],[Project status]]=Table_query__64[[#This Row],[Project Status Check]],"OK","NOK")</f>
        <v>OK</v>
      </c>
      <c r="AC936" s="19" t="str">
        <f>IF(Table_query__64[[#This Row],[PM]]=Table_query__64[[#This Row],[PM Check]],"OK","NOK")</f>
        <v>OK</v>
      </c>
      <c r="AD936" s="19" t="str">
        <f>IF(Table_query__64[[#This Row],[PP]]=Table_query__64[[#This Row],[Pilot Check]],"OK","NOK")</f>
        <v>OK</v>
      </c>
      <c r="AE936" s="19"/>
    </row>
    <row r="937" spans="1:31" hidden="1" x14ac:dyDescent="0.3">
      <c r="A937" s="1" t="s">
        <v>1877</v>
      </c>
      <c r="B937" s="2" t="s">
        <v>1878</v>
      </c>
      <c r="C937" s="3" t="s">
        <v>5672</v>
      </c>
      <c r="D937" s="2" t="s">
        <v>38</v>
      </c>
      <c r="E937" s="2" t="s">
        <v>75</v>
      </c>
      <c r="F937" s="2" t="s">
        <v>122</v>
      </c>
      <c r="G937" s="4">
        <v>45007.041666666664</v>
      </c>
      <c r="H937" s="4">
        <v>45169.083333333336</v>
      </c>
      <c r="I937" s="2" t="s">
        <v>147</v>
      </c>
      <c r="J937" s="2" t="s">
        <v>308</v>
      </c>
      <c r="K937" s="2" t="s">
        <v>131</v>
      </c>
      <c r="L937" t="s">
        <v>144</v>
      </c>
      <c r="M937" s="2" t="s">
        <v>59</v>
      </c>
      <c r="N937" s="3" t="s">
        <v>8396</v>
      </c>
      <c r="O937" s="5">
        <v>12</v>
      </c>
      <c r="P937" s="5">
        <v>69133.48</v>
      </c>
      <c r="Q937" s="6">
        <v>2023</v>
      </c>
      <c r="R937" s="7">
        <v>2023</v>
      </c>
      <c r="T937" s="8">
        <v>1973</v>
      </c>
      <c r="U937" s="3" t="s">
        <v>10582</v>
      </c>
      <c r="V937" s="1" t="s">
        <v>33</v>
      </c>
      <c r="W937" s="1" t="s">
        <v>32</v>
      </c>
      <c r="X937" t="str">
        <f>VLOOKUP(Table_query__64[[#This Row],[Nr]],'MyTracker Export'!A:P,'MyTracker Export'!$P$1,FALSE)</f>
        <v>Finished</v>
      </c>
      <c r="Y937" t="str">
        <f>VLOOKUP(Table_query__64[[#This Row],[Nr]],'MyTracker Export'!A:Z,'MyTracker Export'!$Z$1,FALSE)</f>
        <v>Loïc Bouvier</v>
      </c>
      <c r="Z937" t="str">
        <f>VLOOKUP(Table_query__64[[#This Row],[Nr]],'MyTracker Export'!A:AA,'MyTracker Export'!$AA$1,FALSE)</f>
        <v>Nicolas Dubois</v>
      </c>
      <c r="AB937" s="19" t="str">
        <f>IF(Table_query__64[[#This Row],[Project status]]=Table_query__64[[#This Row],[Project Status Check]],"OK","NOK")</f>
        <v>OK</v>
      </c>
      <c r="AC937" s="19" t="str">
        <f>IF(Table_query__64[[#This Row],[PM]]=Table_query__64[[#This Row],[PM Check]],"OK","NOK")</f>
        <v>OK</v>
      </c>
      <c r="AD937" s="19" t="str">
        <f>IF(Table_query__64[[#This Row],[PP]]=Table_query__64[[#This Row],[Pilot Check]],"OK","NOK")</f>
        <v>OK</v>
      </c>
      <c r="AE937" s="19"/>
    </row>
    <row r="938" spans="1:31" hidden="1" x14ac:dyDescent="0.3">
      <c r="A938" s="1" t="s">
        <v>1879</v>
      </c>
      <c r="B938" s="2" t="s">
        <v>1220</v>
      </c>
      <c r="C938" s="3" t="s">
        <v>5673</v>
      </c>
      <c r="D938" s="2" t="s">
        <v>45</v>
      </c>
      <c r="E938" s="2" t="s">
        <v>43</v>
      </c>
      <c r="F938" s="2" t="s">
        <v>122</v>
      </c>
      <c r="G938" s="4">
        <v>45005</v>
      </c>
      <c r="H938" s="4">
        <v>45061</v>
      </c>
      <c r="I938" s="2" t="s">
        <v>277</v>
      </c>
      <c r="J938" s="2" t="s">
        <v>187</v>
      </c>
      <c r="K938" s="2"/>
      <c r="L938" t="s">
        <v>1880</v>
      </c>
      <c r="M938" s="2" t="s">
        <v>29</v>
      </c>
      <c r="N938" s="3" t="s">
        <v>8397</v>
      </c>
      <c r="O938" s="5">
        <v>1500</v>
      </c>
      <c r="P938" s="5">
        <v>4258.1000000000004</v>
      </c>
      <c r="Q938" s="6">
        <v>2023</v>
      </c>
      <c r="R938" s="7">
        <v>2023</v>
      </c>
      <c r="T938" s="8">
        <v>1971</v>
      </c>
      <c r="U938" s="3" t="s">
        <v>10583</v>
      </c>
      <c r="V938" s="1" t="s">
        <v>33</v>
      </c>
      <c r="W938" s="1" t="s">
        <v>32</v>
      </c>
      <c r="X938" t="str">
        <f>VLOOKUP(Table_query__64[[#This Row],[Nr]],'MyTracker Export'!A:P,'MyTracker Export'!$P$1,FALSE)</f>
        <v>Finished</v>
      </c>
      <c r="Y938" t="str">
        <f>VLOOKUP(Table_query__64[[#This Row],[Nr]],'MyTracker Export'!A:Z,'MyTracker Export'!$Z$1,FALSE)</f>
        <v>Ricardo Roda</v>
      </c>
      <c r="Z938" t="str">
        <f>VLOOKUP(Table_query__64[[#This Row],[Nr]],'MyTracker Export'!A:AA,'MyTracker Export'!$AA$1,FALSE)</f>
        <v>Maximiliano Martin Parra</v>
      </c>
      <c r="AB938" s="19" t="str">
        <f>IF(Table_query__64[[#This Row],[Project status]]=Table_query__64[[#This Row],[Project Status Check]],"OK","NOK")</f>
        <v>OK</v>
      </c>
      <c r="AC938" s="19" t="str">
        <f>IF(Table_query__64[[#This Row],[PM]]=Table_query__64[[#This Row],[PM Check]],"OK","NOK")</f>
        <v>OK</v>
      </c>
      <c r="AD938" s="19" t="str">
        <f>IF(Table_query__64[[#This Row],[PP]]=Table_query__64[[#This Row],[Pilot Check]],"OK","NOK")</f>
        <v>OK</v>
      </c>
      <c r="AE938" s="19"/>
    </row>
    <row r="939" spans="1:31" hidden="1" x14ac:dyDescent="0.3">
      <c r="A939" s="1" t="s">
        <v>1881</v>
      </c>
      <c r="B939" s="2" t="s">
        <v>1882</v>
      </c>
      <c r="C939" s="3" t="s">
        <v>5674</v>
      </c>
      <c r="D939" s="2" t="s">
        <v>38</v>
      </c>
      <c r="E939" s="2" t="s">
        <v>36</v>
      </c>
      <c r="F939" s="2" t="s">
        <v>122</v>
      </c>
      <c r="G939" s="4">
        <v>45006.041666666664</v>
      </c>
      <c r="H939" s="4">
        <v>45138.083333333336</v>
      </c>
      <c r="I939" s="2" t="s">
        <v>1836</v>
      </c>
      <c r="J939" s="2" t="s">
        <v>530</v>
      </c>
      <c r="K939" s="2" t="s">
        <v>159</v>
      </c>
      <c r="L939" t="s">
        <v>1883</v>
      </c>
      <c r="M939" s="2" t="s">
        <v>59</v>
      </c>
      <c r="N939" s="3" t="s">
        <v>8398</v>
      </c>
      <c r="O939" s="5">
        <v>20000000</v>
      </c>
      <c r="P939" s="5">
        <v>59994.9</v>
      </c>
      <c r="Q939" s="6">
        <v>2023</v>
      </c>
      <c r="R939" s="7">
        <v>2023</v>
      </c>
      <c r="T939" s="8">
        <v>1970</v>
      </c>
      <c r="U939" s="3" t="s">
        <v>10584</v>
      </c>
      <c r="V939" s="1" t="s">
        <v>33</v>
      </c>
      <c r="W939" s="1" t="s">
        <v>32</v>
      </c>
      <c r="X939" t="str">
        <f>VLOOKUP(Table_query__64[[#This Row],[Nr]],'MyTracker Export'!A:P,'MyTracker Export'!$P$1,FALSE)</f>
        <v>Finished</v>
      </c>
      <c r="Y939" t="e">
        <f>VLOOKUP(Table_query__64[[#This Row],[Nr]],'MyTracker Export'!A:Z,'MyTracker Export'!$Z$1,FALSE)</f>
        <v>#N/A</v>
      </c>
      <c r="Z939" t="str">
        <f>VLOOKUP(Table_query__64[[#This Row],[Nr]],'MyTracker Export'!A:AA,'MyTracker Export'!$AA$1,FALSE)</f>
        <v>Philippe Fürst</v>
      </c>
      <c r="AB939" s="19" t="str">
        <f>IF(Table_query__64[[#This Row],[Project status]]=Table_query__64[[#This Row],[Project Status Check]],"OK","NOK")</f>
        <v>OK</v>
      </c>
      <c r="AC939" s="19" t="e">
        <f>IF(Table_query__64[[#This Row],[PM]]=Table_query__64[[#This Row],[PM Check]],"OK","NOK")</f>
        <v>#N/A</v>
      </c>
      <c r="AD939" s="19" t="str">
        <f>IF(Table_query__64[[#This Row],[PP]]=Table_query__64[[#This Row],[Pilot Check]],"OK","NOK")</f>
        <v>OK</v>
      </c>
      <c r="AE939" s="19"/>
    </row>
    <row r="940" spans="1:31" hidden="1" x14ac:dyDescent="0.3">
      <c r="A940" s="1" t="s">
        <v>1884</v>
      </c>
      <c r="B940" s="2" t="s">
        <v>779</v>
      </c>
      <c r="C940" s="3" t="s">
        <v>5675</v>
      </c>
      <c r="D940" s="2" t="s">
        <v>38</v>
      </c>
      <c r="E940" s="2" t="s">
        <v>82</v>
      </c>
      <c r="F940" s="2" t="s">
        <v>122</v>
      </c>
      <c r="G940" s="4">
        <v>45005.041666666664</v>
      </c>
      <c r="H940" s="4">
        <v>45254.041666666664</v>
      </c>
      <c r="I940" s="2" t="s">
        <v>1885</v>
      </c>
      <c r="J940" s="2" t="s">
        <v>270</v>
      </c>
      <c r="K940" s="2" t="s">
        <v>141</v>
      </c>
      <c r="L940" t="s">
        <v>37</v>
      </c>
      <c r="M940" s="2" t="s">
        <v>59</v>
      </c>
      <c r="N940" s="3" t="s">
        <v>8399</v>
      </c>
      <c r="O940" s="5">
        <v>0</v>
      </c>
      <c r="P940" s="5">
        <v>19272</v>
      </c>
      <c r="Q940" s="6">
        <v>2023</v>
      </c>
      <c r="R940" s="7">
        <v>2023</v>
      </c>
      <c r="T940" s="8">
        <v>1969</v>
      </c>
      <c r="U940" s="3" t="s">
        <v>10585</v>
      </c>
      <c r="V940" s="1" t="s">
        <v>33</v>
      </c>
      <c r="W940" s="1" t="s">
        <v>32</v>
      </c>
      <c r="X940" t="str">
        <f>VLOOKUP(Table_query__64[[#This Row],[Nr]],'MyTracker Export'!A:P,'MyTracker Export'!$P$1,FALSE)</f>
        <v>Finished</v>
      </c>
      <c r="Y940" t="e">
        <f>VLOOKUP(Table_query__64[[#This Row],[Nr]],'MyTracker Export'!A:Z,'MyTracker Export'!$Z$1,FALSE)</f>
        <v>#N/A</v>
      </c>
      <c r="Z940" t="str">
        <f>VLOOKUP(Table_query__64[[#This Row],[Nr]],'MyTracker Export'!A:AA,'MyTracker Export'!$AA$1,FALSE)</f>
        <v>Damien Hemmeryckx</v>
      </c>
      <c r="AB940" s="19" t="str">
        <f>IF(Table_query__64[[#This Row],[Project status]]=Table_query__64[[#This Row],[Project Status Check]],"OK","NOK")</f>
        <v>OK</v>
      </c>
      <c r="AC940" s="19" t="e">
        <f>IF(Table_query__64[[#This Row],[PM]]=Table_query__64[[#This Row],[PM Check]],"OK","NOK")</f>
        <v>#N/A</v>
      </c>
      <c r="AD940" s="19" t="str">
        <f>IF(Table_query__64[[#This Row],[PP]]=Table_query__64[[#This Row],[Pilot Check]],"OK","NOK")</f>
        <v>OK</v>
      </c>
      <c r="AE940" s="19"/>
    </row>
    <row r="941" spans="1:31" hidden="1" x14ac:dyDescent="0.3">
      <c r="A941" s="1" t="s">
        <v>1886</v>
      </c>
      <c r="B941" s="2" t="s">
        <v>739</v>
      </c>
      <c r="C941" s="3" t="s">
        <v>5676</v>
      </c>
      <c r="D941" s="2" t="s">
        <v>178</v>
      </c>
      <c r="E941" s="2" t="s">
        <v>25</v>
      </c>
      <c r="F941" s="2" t="s">
        <v>122</v>
      </c>
      <c r="G941" s="4">
        <v>45002.041666666664</v>
      </c>
      <c r="H941" s="4">
        <v>45382.041666666664</v>
      </c>
      <c r="I941" s="2" t="s">
        <v>569</v>
      </c>
      <c r="J941" s="2" t="s">
        <v>114</v>
      </c>
      <c r="K941" s="2"/>
      <c r="L941" t="s">
        <v>537</v>
      </c>
      <c r="M941" s="2" t="s">
        <v>59</v>
      </c>
      <c r="N941" s="3" t="s">
        <v>8400</v>
      </c>
      <c r="O941" s="5">
        <v>0</v>
      </c>
      <c r="P941" s="5">
        <v>41701.9</v>
      </c>
      <c r="Q941" s="6">
        <v>2023</v>
      </c>
      <c r="R941" s="7">
        <v>2024</v>
      </c>
      <c r="T941" s="8">
        <v>1968</v>
      </c>
      <c r="U941" s="3" t="s">
        <v>10586</v>
      </c>
      <c r="V941" s="1" t="s">
        <v>33</v>
      </c>
      <c r="W941" s="1" t="s">
        <v>32</v>
      </c>
      <c r="X941" t="str">
        <f>VLOOKUP(Table_query__64[[#This Row],[Nr]],'MyTracker Export'!A:P,'MyTracker Export'!$P$1,FALSE)</f>
        <v>Finished</v>
      </c>
      <c r="Y941" t="str">
        <f>VLOOKUP(Table_query__64[[#This Row],[Nr]],'MyTracker Export'!A:Z,'MyTracker Export'!$Z$1,FALSE)</f>
        <v>Sébastien Lerson</v>
      </c>
      <c r="Z941" t="str">
        <f>VLOOKUP(Table_query__64[[#This Row],[Nr]],'MyTracker Export'!A:AA,'MyTracker Export'!$AA$1,FALSE)</f>
        <v>Peter Holvoet</v>
      </c>
      <c r="AB941" s="19" t="str">
        <f>IF(Table_query__64[[#This Row],[Project status]]=Table_query__64[[#This Row],[Project Status Check]],"OK","NOK")</f>
        <v>OK</v>
      </c>
      <c r="AC941" s="19" t="str">
        <f>IF(Table_query__64[[#This Row],[PM]]=Table_query__64[[#This Row],[PM Check]],"OK","NOK")</f>
        <v>OK</v>
      </c>
      <c r="AD941" s="19" t="str">
        <f>IF(Table_query__64[[#This Row],[PP]]=Table_query__64[[#This Row],[Pilot Check]],"OK","NOK")</f>
        <v>OK</v>
      </c>
      <c r="AE941" s="19"/>
    </row>
    <row r="942" spans="1:31" hidden="1" x14ac:dyDescent="0.3">
      <c r="A942" s="1" t="s">
        <v>1887</v>
      </c>
      <c r="B942" s="2" t="s">
        <v>1433</v>
      </c>
      <c r="C942" s="3" t="s">
        <v>5677</v>
      </c>
      <c r="D942" s="2" t="s">
        <v>27</v>
      </c>
      <c r="E942" s="2" t="s">
        <v>25</v>
      </c>
      <c r="F942" s="2" t="s">
        <v>122</v>
      </c>
      <c r="G942" s="4">
        <v>45000.041666666664</v>
      </c>
      <c r="H942" s="4">
        <v>45291.041666666664</v>
      </c>
      <c r="I942" s="2" t="s">
        <v>1813</v>
      </c>
      <c r="J942" s="2" t="s">
        <v>30</v>
      </c>
      <c r="K942" s="2"/>
      <c r="L942" t="s">
        <v>57</v>
      </c>
      <c r="M942" s="2" t="s">
        <v>29</v>
      </c>
      <c r="N942" s="3" t="s">
        <v>8401</v>
      </c>
      <c r="O942" s="5">
        <v>0</v>
      </c>
      <c r="P942" s="5">
        <v>3125</v>
      </c>
      <c r="Q942" s="6">
        <v>2023</v>
      </c>
      <c r="R942" s="7">
        <v>2023</v>
      </c>
      <c r="T942" s="8">
        <v>1967</v>
      </c>
      <c r="U942" s="3" t="s">
        <v>10587</v>
      </c>
      <c r="V942" s="1" t="s">
        <v>33</v>
      </c>
      <c r="W942" s="1" t="s">
        <v>32</v>
      </c>
      <c r="X942" t="str">
        <f>VLOOKUP(Table_query__64[[#This Row],[Nr]],'MyTracker Export'!A:P,'MyTracker Export'!$P$1,FALSE)</f>
        <v>Finished</v>
      </c>
      <c r="Y942" t="e">
        <f>VLOOKUP(Table_query__64[[#This Row],[Nr]],'MyTracker Export'!A:Z,'MyTracker Export'!$Z$1,FALSE)</f>
        <v>#N/A</v>
      </c>
      <c r="Z942" t="str">
        <f>VLOOKUP(Table_query__64[[#This Row],[Nr]],'MyTracker Export'!A:AA,'MyTracker Export'!$AA$1,FALSE)</f>
        <v>Wissem Bensaid</v>
      </c>
      <c r="AB942" s="19" t="str">
        <f>IF(Table_query__64[[#This Row],[Project status]]=Table_query__64[[#This Row],[Project Status Check]],"OK","NOK")</f>
        <v>OK</v>
      </c>
      <c r="AC942" s="19" t="e">
        <f>IF(Table_query__64[[#This Row],[PM]]=Table_query__64[[#This Row],[PM Check]],"OK","NOK")</f>
        <v>#N/A</v>
      </c>
      <c r="AD942" s="19" t="str">
        <f>IF(Table_query__64[[#This Row],[PP]]=Table_query__64[[#This Row],[Pilot Check]],"OK","NOK")</f>
        <v>OK</v>
      </c>
      <c r="AE942" s="19"/>
    </row>
    <row r="943" spans="1:31" hidden="1" x14ac:dyDescent="0.3">
      <c r="A943" s="1" t="s">
        <v>1888</v>
      </c>
      <c r="B943" s="2" t="s">
        <v>334</v>
      </c>
      <c r="C943" s="3" t="s">
        <v>5678</v>
      </c>
      <c r="D943" s="2" t="s">
        <v>38</v>
      </c>
      <c r="E943" s="2" t="s">
        <v>82</v>
      </c>
      <c r="F943" s="2" t="s">
        <v>122</v>
      </c>
      <c r="G943" s="4">
        <v>44999.041666666664</v>
      </c>
      <c r="H943" s="4">
        <v>45169.083333333336</v>
      </c>
      <c r="I943" s="2" t="s">
        <v>1889</v>
      </c>
      <c r="J943" s="2" t="s">
        <v>136</v>
      </c>
      <c r="K943" s="2" t="s">
        <v>131</v>
      </c>
      <c r="L943" t="s">
        <v>57</v>
      </c>
      <c r="M943" s="2" t="s">
        <v>59</v>
      </c>
      <c r="N943" s="3" t="s">
        <v>8402</v>
      </c>
      <c r="O943" s="5">
        <v>0.25</v>
      </c>
      <c r="P943" s="5">
        <v>11659.08</v>
      </c>
      <c r="Q943" s="6">
        <v>2023</v>
      </c>
      <c r="R943" s="7">
        <v>2023</v>
      </c>
      <c r="T943" s="8">
        <v>1965</v>
      </c>
      <c r="U943" s="3" t="s">
        <v>10588</v>
      </c>
      <c r="V943" s="1" t="s">
        <v>33</v>
      </c>
      <c r="W943" s="1" t="s">
        <v>32</v>
      </c>
      <c r="X943" t="str">
        <f>VLOOKUP(Table_query__64[[#This Row],[Nr]],'MyTracker Export'!A:P,'MyTracker Export'!$P$1,FALSE)</f>
        <v>Finished</v>
      </c>
      <c r="Y943" t="str">
        <f>VLOOKUP(Table_query__64[[#This Row],[Nr]],'MyTracker Export'!A:Z,'MyTracker Export'!$Z$1,FALSE)</f>
        <v>Gerrit De Bousser</v>
      </c>
      <c r="Z943" t="str">
        <f>VLOOKUP(Table_query__64[[#This Row],[Nr]],'MyTracker Export'!A:AA,'MyTracker Export'!$AA$1,FALSE)</f>
        <v>Jurgen Van Den Driessche</v>
      </c>
      <c r="AB943" s="19" t="str">
        <f>IF(Table_query__64[[#This Row],[Project status]]=Table_query__64[[#This Row],[Project Status Check]],"OK","NOK")</f>
        <v>OK</v>
      </c>
      <c r="AC943" s="19" t="str">
        <f>IF(Table_query__64[[#This Row],[PM]]=Table_query__64[[#This Row],[PM Check]],"OK","NOK")</f>
        <v>OK</v>
      </c>
      <c r="AD943" s="19" t="str">
        <f>IF(Table_query__64[[#This Row],[PP]]=Table_query__64[[#This Row],[Pilot Check]],"OK","NOK")</f>
        <v>OK</v>
      </c>
      <c r="AE943" s="19"/>
    </row>
    <row r="944" spans="1:31" hidden="1" x14ac:dyDescent="0.3">
      <c r="A944" s="1" t="s">
        <v>1890</v>
      </c>
      <c r="B944" s="2" t="s">
        <v>334</v>
      </c>
      <c r="C944" s="3" t="s">
        <v>5679</v>
      </c>
      <c r="D944" s="2" t="s">
        <v>38</v>
      </c>
      <c r="E944" s="2" t="s">
        <v>82</v>
      </c>
      <c r="F944" s="2" t="s">
        <v>122</v>
      </c>
      <c r="G944" s="4">
        <v>44999.041666666664</v>
      </c>
      <c r="H944" s="4">
        <v>45199.083333333336</v>
      </c>
      <c r="I944" s="2" t="s">
        <v>1889</v>
      </c>
      <c r="J944" s="2" t="s">
        <v>136</v>
      </c>
      <c r="K944" s="2" t="s">
        <v>131</v>
      </c>
      <c r="L944" t="s">
        <v>57</v>
      </c>
      <c r="M944" s="2" t="s">
        <v>59</v>
      </c>
      <c r="N944" s="3" t="s">
        <v>8403</v>
      </c>
      <c r="O944" s="5">
        <v>0.25</v>
      </c>
      <c r="P944" s="5">
        <v>11659.08</v>
      </c>
      <c r="Q944" s="6">
        <v>2023</v>
      </c>
      <c r="R944" s="7">
        <v>2023</v>
      </c>
      <c r="T944" s="8">
        <v>2038</v>
      </c>
      <c r="U944" s="3" t="s">
        <v>10589</v>
      </c>
      <c r="V944" s="1" t="s">
        <v>33</v>
      </c>
      <c r="W944" s="1" t="s">
        <v>32</v>
      </c>
      <c r="X944" t="str">
        <f>VLOOKUP(Table_query__64[[#This Row],[Nr]],'MyTracker Export'!A:P,'MyTracker Export'!$P$1,FALSE)</f>
        <v>Finished</v>
      </c>
      <c r="Y944" t="str">
        <f>VLOOKUP(Table_query__64[[#This Row],[Nr]],'MyTracker Export'!A:Z,'MyTracker Export'!$Z$1,FALSE)</f>
        <v>Gerrit De Bousser</v>
      </c>
      <c r="Z944" t="str">
        <f>VLOOKUP(Table_query__64[[#This Row],[Nr]],'MyTracker Export'!A:AA,'MyTracker Export'!$AA$1,FALSE)</f>
        <v>Jurgen Van Den Driessche</v>
      </c>
      <c r="AB944" s="19" t="str">
        <f>IF(Table_query__64[[#This Row],[Project status]]=Table_query__64[[#This Row],[Project Status Check]],"OK","NOK")</f>
        <v>OK</v>
      </c>
      <c r="AC944" s="19" t="str">
        <f>IF(Table_query__64[[#This Row],[PM]]=Table_query__64[[#This Row],[PM Check]],"OK","NOK")</f>
        <v>OK</v>
      </c>
      <c r="AD944" s="19" t="str">
        <f>IF(Table_query__64[[#This Row],[PP]]=Table_query__64[[#This Row],[Pilot Check]],"OK","NOK")</f>
        <v>OK</v>
      </c>
      <c r="AE944" s="19"/>
    </row>
    <row r="945" spans="1:31" hidden="1" x14ac:dyDescent="0.3">
      <c r="A945" s="1" t="s">
        <v>1891</v>
      </c>
      <c r="B945" s="2" t="s">
        <v>231</v>
      </c>
      <c r="C945" s="3" t="s">
        <v>5680</v>
      </c>
      <c r="D945" s="2" t="s">
        <v>58</v>
      </c>
      <c r="E945" s="2" t="s">
        <v>43</v>
      </c>
      <c r="F945" s="2" t="s">
        <v>122</v>
      </c>
      <c r="G945" s="4">
        <v>44998.041666666664</v>
      </c>
      <c r="H945" s="4">
        <v>45077.083333333336</v>
      </c>
      <c r="I945" s="2" t="s">
        <v>184</v>
      </c>
      <c r="J945" s="2" t="s">
        <v>158</v>
      </c>
      <c r="K945" s="2"/>
      <c r="L945" t="s">
        <v>52</v>
      </c>
      <c r="M945" s="2" t="s">
        <v>29</v>
      </c>
      <c r="N945" s="3" t="s">
        <v>8404</v>
      </c>
      <c r="O945" s="5">
        <v>1</v>
      </c>
      <c r="P945" s="5">
        <v>10000</v>
      </c>
      <c r="Q945" s="6">
        <v>2023</v>
      </c>
      <c r="R945" s="7">
        <v>2023</v>
      </c>
      <c r="T945" s="8">
        <v>1963</v>
      </c>
      <c r="U945" s="3" t="s">
        <v>10590</v>
      </c>
      <c r="V945" s="1" t="s">
        <v>33</v>
      </c>
      <c r="W945" s="1" t="s">
        <v>32</v>
      </c>
      <c r="X945" t="str">
        <f>VLOOKUP(Table_query__64[[#This Row],[Nr]],'MyTracker Export'!A:P,'MyTracker Export'!$P$1,FALSE)</f>
        <v>Finished</v>
      </c>
      <c r="Y945" t="str">
        <f>VLOOKUP(Table_query__64[[#This Row],[Nr]],'MyTracker Export'!A:Z,'MyTracker Export'!$Z$1,FALSE)</f>
        <v>Begona Soto</v>
      </c>
      <c r="Z945" t="str">
        <f>VLOOKUP(Table_query__64[[#This Row],[Nr]],'MyTracker Export'!A:AA,'MyTracker Export'!$AA$1,FALSE)</f>
        <v>Juan Juarez Quintana</v>
      </c>
      <c r="AB945" s="19" t="str">
        <f>IF(Table_query__64[[#This Row],[Project status]]=Table_query__64[[#This Row],[Project Status Check]],"OK","NOK")</f>
        <v>OK</v>
      </c>
      <c r="AC945" s="19" t="str">
        <f>IF(Table_query__64[[#This Row],[PM]]=Table_query__64[[#This Row],[PM Check]],"OK","NOK")</f>
        <v>OK</v>
      </c>
      <c r="AD945" s="19" t="str">
        <f>IF(Table_query__64[[#This Row],[PP]]=Table_query__64[[#This Row],[Pilot Check]],"OK","NOK")</f>
        <v>NOK</v>
      </c>
      <c r="AE945" s="19"/>
    </row>
    <row r="946" spans="1:31" hidden="1" x14ac:dyDescent="0.3">
      <c r="A946" s="1" t="s">
        <v>1892</v>
      </c>
      <c r="B946" s="2" t="s">
        <v>1893</v>
      </c>
      <c r="C946" s="3" t="s">
        <v>5681</v>
      </c>
      <c r="D946" s="2" t="s">
        <v>58</v>
      </c>
      <c r="E946" s="2" t="s">
        <v>25</v>
      </c>
      <c r="F946" s="2" t="s">
        <v>574</v>
      </c>
      <c r="G946" s="4">
        <v>44995.041666666664</v>
      </c>
      <c r="H946" s="4"/>
      <c r="I946" s="2" t="s">
        <v>65</v>
      </c>
      <c r="J946" s="2" t="s">
        <v>263</v>
      </c>
      <c r="K946" s="2"/>
      <c r="L946" t="s">
        <v>1894</v>
      </c>
      <c r="M946" s="2" t="s">
        <v>29</v>
      </c>
      <c r="N946" s="3" t="s">
        <v>8405</v>
      </c>
      <c r="O946" s="5">
        <v>85007</v>
      </c>
      <c r="P946" s="5">
        <v>85676.13</v>
      </c>
      <c r="Q946" s="6">
        <v>2023</v>
      </c>
      <c r="R946" s="7" t="s">
        <v>31</v>
      </c>
      <c r="T946" s="8">
        <v>1962</v>
      </c>
      <c r="U946" s="3" t="s">
        <v>10591</v>
      </c>
      <c r="V946" s="1" t="s">
        <v>33</v>
      </c>
      <c r="W946" s="1" t="s">
        <v>32</v>
      </c>
      <c r="X946" t="str">
        <f>VLOOKUP(Table_query__64[[#This Row],[Nr]],'MyTracker Export'!A:P,'MyTracker Export'!$P$1,FALSE)</f>
        <v>On hold</v>
      </c>
      <c r="Y946" t="str">
        <f>VLOOKUP(Table_query__64[[#This Row],[Nr]],'MyTracker Export'!A:Z,'MyTracker Export'!$Z$1,FALSE)</f>
        <v>Maria Romero</v>
      </c>
      <c r="Z946" t="str">
        <f>VLOOKUP(Table_query__64[[#This Row],[Nr]],'MyTracker Export'!A:AA,'MyTracker Export'!$AA$1,FALSE)</f>
        <v>Carlos Bravo Fernández</v>
      </c>
      <c r="AB946" s="19" t="str">
        <f>IF(Table_query__64[[#This Row],[Project status]]=Table_query__64[[#This Row],[Project Status Check]],"OK","NOK")</f>
        <v>OK</v>
      </c>
      <c r="AC946" s="19" t="str">
        <f>IF(Table_query__64[[#This Row],[PM]]=Table_query__64[[#This Row],[PM Check]],"OK","NOK")</f>
        <v>OK</v>
      </c>
      <c r="AD946" s="19" t="str">
        <f>IF(Table_query__64[[#This Row],[PP]]=Table_query__64[[#This Row],[Pilot Check]],"OK","NOK")</f>
        <v>NOK</v>
      </c>
      <c r="AE946" s="19"/>
    </row>
    <row r="947" spans="1:31" hidden="1" x14ac:dyDescent="0.3">
      <c r="A947" s="1" t="s">
        <v>1895</v>
      </c>
      <c r="B947" s="2" t="s">
        <v>1896</v>
      </c>
      <c r="C947" s="3" t="s">
        <v>5682</v>
      </c>
      <c r="D947" s="2" t="s">
        <v>27</v>
      </c>
      <c r="E947" s="2" t="s">
        <v>25</v>
      </c>
      <c r="F947" s="2" t="s">
        <v>122</v>
      </c>
      <c r="G947" s="4">
        <v>44739</v>
      </c>
      <c r="H947" s="4">
        <v>45077</v>
      </c>
      <c r="I947" s="2" t="s">
        <v>1897</v>
      </c>
      <c r="J947" s="2" t="s">
        <v>30</v>
      </c>
      <c r="K947" s="2"/>
      <c r="L947" t="s">
        <v>57</v>
      </c>
      <c r="M947" s="2" t="s">
        <v>29</v>
      </c>
      <c r="O947" s="5">
        <v>0</v>
      </c>
      <c r="P947" s="5">
        <v>600</v>
      </c>
      <c r="Q947" s="6">
        <v>2022</v>
      </c>
      <c r="R947" s="7">
        <v>2023</v>
      </c>
      <c r="T947" s="8">
        <v>2040</v>
      </c>
      <c r="V947" s="1" t="s">
        <v>33</v>
      </c>
      <c r="W947" s="1" t="s">
        <v>32</v>
      </c>
      <c r="X947" t="str">
        <f>VLOOKUP(Table_query__64[[#This Row],[Nr]],'MyTracker Export'!A:P,'MyTracker Export'!$P$1,FALSE)</f>
        <v>Finished</v>
      </c>
      <c r="Y947" t="str">
        <f>VLOOKUP(Table_query__64[[#This Row],[Nr]],'MyTracker Export'!A:Z,'MyTracker Export'!$Z$1,FALSE)</f>
        <v>Makki Chtioui</v>
      </c>
      <c r="Z947" t="str">
        <f>VLOOKUP(Table_query__64[[#This Row],[Nr]],'MyTracker Export'!A:AA,'MyTracker Export'!$AA$1,FALSE)</f>
        <v>Wissem Bensaid</v>
      </c>
      <c r="AB947" s="19" t="str">
        <f>IF(Table_query__64[[#This Row],[Project status]]=Table_query__64[[#This Row],[Project Status Check]],"OK","NOK")</f>
        <v>OK</v>
      </c>
      <c r="AC947" s="19" t="str">
        <f>IF(Table_query__64[[#This Row],[PM]]=Table_query__64[[#This Row],[PM Check]],"OK","NOK")</f>
        <v>OK</v>
      </c>
      <c r="AD947" s="19" t="str">
        <f>IF(Table_query__64[[#This Row],[PP]]=Table_query__64[[#This Row],[Pilot Check]],"OK","NOK")</f>
        <v>OK</v>
      </c>
      <c r="AE947" s="19"/>
    </row>
    <row r="948" spans="1:31" hidden="1" x14ac:dyDescent="0.3">
      <c r="A948" s="1" t="s">
        <v>1898</v>
      </c>
      <c r="B948" s="2" t="s">
        <v>1899</v>
      </c>
      <c r="C948" s="3" t="s">
        <v>5683</v>
      </c>
      <c r="D948" s="2" t="s">
        <v>64</v>
      </c>
      <c r="E948" s="2" t="s">
        <v>36</v>
      </c>
      <c r="F948" s="2" t="s">
        <v>122</v>
      </c>
      <c r="G948" s="4">
        <v>44993.041666666664</v>
      </c>
      <c r="H948" s="4">
        <v>45778.083333333336</v>
      </c>
      <c r="I948" s="2" t="s">
        <v>1836</v>
      </c>
      <c r="J948" s="2" t="s">
        <v>40</v>
      </c>
      <c r="K948" s="2"/>
      <c r="L948" t="s">
        <v>37</v>
      </c>
      <c r="M948" s="2" t="s">
        <v>59</v>
      </c>
      <c r="N948" s="3" t="s">
        <v>8406</v>
      </c>
      <c r="O948" s="5">
        <v>20000000</v>
      </c>
      <c r="P948" s="5">
        <v>385643.34</v>
      </c>
      <c r="Q948" s="6">
        <v>2023</v>
      </c>
      <c r="R948" s="7">
        <v>2025</v>
      </c>
      <c r="T948" s="8">
        <v>1961</v>
      </c>
      <c r="U948" s="3" t="s">
        <v>10592</v>
      </c>
      <c r="V948" s="1" t="s">
        <v>33</v>
      </c>
      <c r="W948" s="1" t="s">
        <v>32</v>
      </c>
      <c r="X948" t="str">
        <f>VLOOKUP(Table_query__64[[#This Row],[Nr]],'MyTracker Export'!A:P,'MyTracker Export'!$P$1,FALSE)</f>
        <v>Finished</v>
      </c>
      <c r="Y948" t="e">
        <f>VLOOKUP(Table_query__64[[#This Row],[Nr]],'MyTracker Export'!A:Z,'MyTracker Export'!$Z$1,FALSE)</f>
        <v>#N/A</v>
      </c>
      <c r="Z948" t="str">
        <f>VLOOKUP(Table_query__64[[#This Row],[Nr]],'MyTracker Export'!A:AA,'MyTracker Export'!$AA$1,FALSE)</f>
        <v>Karel De Swert</v>
      </c>
      <c r="AB948" s="19" t="str">
        <f>IF(Table_query__64[[#This Row],[Project status]]=Table_query__64[[#This Row],[Project Status Check]],"OK","NOK")</f>
        <v>OK</v>
      </c>
      <c r="AC948" s="19" t="e">
        <f>IF(Table_query__64[[#This Row],[PM]]=Table_query__64[[#This Row],[PM Check]],"OK","NOK")</f>
        <v>#N/A</v>
      </c>
      <c r="AD948" s="19" t="str">
        <f>IF(Table_query__64[[#This Row],[PP]]=Table_query__64[[#This Row],[Pilot Check]],"OK","NOK")</f>
        <v>OK</v>
      </c>
      <c r="AE948" s="19"/>
    </row>
    <row r="949" spans="1:31" hidden="1" x14ac:dyDescent="0.3">
      <c r="A949" s="1" t="s">
        <v>1900</v>
      </c>
      <c r="B949" s="2" t="s">
        <v>420</v>
      </c>
      <c r="C949" s="3" t="s">
        <v>5684</v>
      </c>
      <c r="D949" s="2" t="s">
        <v>58</v>
      </c>
      <c r="E949" s="2" t="s">
        <v>43</v>
      </c>
      <c r="F949" s="2" t="s">
        <v>122</v>
      </c>
      <c r="G949" s="4">
        <v>44992.041666666664</v>
      </c>
      <c r="H949" s="4">
        <v>45778.083333333336</v>
      </c>
      <c r="I949" s="2" t="s">
        <v>229</v>
      </c>
      <c r="J949" s="2" t="s">
        <v>1292</v>
      </c>
      <c r="K949" s="2"/>
      <c r="L949" t="s">
        <v>57</v>
      </c>
      <c r="M949" s="2" t="s">
        <v>29</v>
      </c>
      <c r="N949" s="3" t="s">
        <v>8407</v>
      </c>
      <c r="O949" s="5">
        <v>0</v>
      </c>
      <c r="P949" s="5">
        <v>24580</v>
      </c>
      <c r="Q949" s="6">
        <v>2023</v>
      </c>
      <c r="R949" s="7">
        <v>2025</v>
      </c>
      <c r="T949" s="8">
        <v>1960</v>
      </c>
      <c r="U949" s="3" t="s">
        <v>10593</v>
      </c>
      <c r="V949" s="1" t="s">
        <v>33</v>
      </c>
      <c r="W949" s="1" t="s">
        <v>32</v>
      </c>
      <c r="X949" t="str">
        <f>VLOOKUP(Table_query__64[[#This Row],[Nr]],'MyTracker Export'!A:P,'MyTracker Export'!$P$1,FALSE)</f>
        <v>Finished</v>
      </c>
      <c r="Y949" t="str">
        <f>VLOOKUP(Table_query__64[[#This Row],[Nr]],'MyTracker Export'!A:Z,'MyTracker Export'!$Z$1,FALSE)</f>
        <v>Paqui Romero</v>
      </c>
      <c r="Z949" t="e">
        <f>VLOOKUP(Table_query__64[[#This Row],[Nr]],'MyTracker Export'!A:AA,'MyTracker Export'!$AA$1,FALSE)</f>
        <v>#N/A</v>
      </c>
      <c r="AB949" s="19" t="str">
        <f>IF(Table_query__64[[#This Row],[Project status]]=Table_query__64[[#This Row],[Project Status Check]],"OK","NOK")</f>
        <v>OK</v>
      </c>
      <c r="AC949" s="19" t="str">
        <f>IF(Table_query__64[[#This Row],[PM]]=Table_query__64[[#This Row],[PM Check]],"OK","NOK")</f>
        <v>OK</v>
      </c>
      <c r="AD949" s="19" t="e">
        <f>IF(Table_query__64[[#This Row],[PP]]=Table_query__64[[#This Row],[Pilot Check]],"OK","NOK")</f>
        <v>#N/A</v>
      </c>
      <c r="AE949" s="19"/>
    </row>
    <row r="950" spans="1:31" hidden="1" x14ac:dyDescent="0.3">
      <c r="A950" s="1" t="s">
        <v>1901</v>
      </c>
      <c r="B950" s="2" t="s">
        <v>930</v>
      </c>
      <c r="C950" s="3" t="s">
        <v>5685</v>
      </c>
      <c r="D950" s="2" t="s">
        <v>58</v>
      </c>
      <c r="E950" s="2" t="s">
        <v>43</v>
      </c>
      <c r="F950" s="2" t="s">
        <v>28</v>
      </c>
      <c r="G950" s="4">
        <v>44992.041666666664</v>
      </c>
      <c r="H950" s="4"/>
      <c r="I950" s="2" t="s">
        <v>1613</v>
      </c>
      <c r="J950" s="2" t="s">
        <v>229</v>
      </c>
      <c r="K950" s="2"/>
      <c r="L950" t="s">
        <v>57</v>
      </c>
      <c r="M950" s="2" t="s">
        <v>29</v>
      </c>
      <c r="N950" s="3" t="s">
        <v>8408</v>
      </c>
      <c r="O950" s="5">
        <v>8</v>
      </c>
      <c r="P950" s="5">
        <v>163166.39999999999</v>
      </c>
      <c r="Q950" s="6">
        <v>2023</v>
      </c>
      <c r="R950" s="7" t="s">
        <v>31</v>
      </c>
      <c r="T950" s="8">
        <v>1959</v>
      </c>
      <c r="U950" s="3" t="s">
        <v>10594</v>
      </c>
      <c r="V950" s="1" t="s">
        <v>33</v>
      </c>
      <c r="W950" s="1" t="s">
        <v>32</v>
      </c>
      <c r="X950" t="str">
        <f>VLOOKUP(Table_query__64[[#This Row],[Nr]],'MyTracker Export'!A:P,'MyTracker Export'!$P$1,FALSE)</f>
        <v>Work in progress</v>
      </c>
      <c r="Y950" t="e">
        <f>VLOOKUP(Table_query__64[[#This Row],[Nr]],'MyTracker Export'!A:Z,'MyTracker Export'!$Z$1,FALSE)</f>
        <v>#N/A</v>
      </c>
      <c r="Z950" t="str">
        <f>VLOOKUP(Table_query__64[[#This Row],[Nr]],'MyTracker Export'!A:AA,'MyTracker Export'!$AA$1,FALSE)</f>
        <v>Paqui Romero</v>
      </c>
      <c r="AB950" s="19" t="str">
        <f>IF(Table_query__64[[#This Row],[Project status]]=Table_query__64[[#This Row],[Project Status Check]],"OK","NOK")</f>
        <v>OK</v>
      </c>
      <c r="AC950" s="19" t="e">
        <f>IF(Table_query__64[[#This Row],[PM]]=Table_query__64[[#This Row],[PM Check]],"OK","NOK")</f>
        <v>#N/A</v>
      </c>
      <c r="AD950" s="19" t="str">
        <f>IF(Table_query__64[[#This Row],[PP]]=Table_query__64[[#This Row],[Pilot Check]],"OK","NOK")</f>
        <v>OK</v>
      </c>
      <c r="AE950" s="19"/>
    </row>
    <row r="951" spans="1:31" hidden="1" x14ac:dyDescent="0.3">
      <c r="A951" s="1" t="s">
        <v>1902</v>
      </c>
      <c r="B951" s="2" t="s">
        <v>1515</v>
      </c>
      <c r="C951" s="3" t="s">
        <v>5686</v>
      </c>
      <c r="D951" s="2" t="s">
        <v>45</v>
      </c>
      <c r="E951" s="2" t="s">
        <v>43</v>
      </c>
      <c r="F951" s="2" t="s">
        <v>122</v>
      </c>
      <c r="G951" s="4">
        <v>44991.041666666664</v>
      </c>
      <c r="H951" s="4">
        <v>45110.083333333336</v>
      </c>
      <c r="I951" s="2" t="s">
        <v>184</v>
      </c>
      <c r="J951" s="2" t="s">
        <v>184</v>
      </c>
      <c r="K951" s="2"/>
      <c r="L951" t="s">
        <v>52</v>
      </c>
      <c r="M951" s="2" t="s">
        <v>29</v>
      </c>
      <c r="N951" s="3" t="s">
        <v>8409</v>
      </c>
      <c r="O951" s="5">
        <v>450</v>
      </c>
      <c r="P951" s="5">
        <v>450</v>
      </c>
      <c r="Q951" s="6">
        <v>2023</v>
      </c>
      <c r="R951" s="7">
        <v>2023</v>
      </c>
      <c r="T951" s="8">
        <v>1958</v>
      </c>
      <c r="U951" s="3" t="s">
        <v>10595</v>
      </c>
      <c r="V951" s="1" t="s">
        <v>33</v>
      </c>
      <c r="W951" s="1" t="s">
        <v>32</v>
      </c>
      <c r="X951" t="str">
        <f>VLOOKUP(Table_query__64[[#This Row],[Nr]],'MyTracker Export'!A:P,'MyTracker Export'!$P$1,FALSE)</f>
        <v>Finished</v>
      </c>
      <c r="Y951" t="str">
        <f>VLOOKUP(Table_query__64[[#This Row],[Nr]],'MyTracker Export'!A:Z,'MyTracker Export'!$Z$1,FALSE)</f>
        <v>Begona Soto</v>
      </c>
      <c r="Z951" t="str">
        <f>VLOOKUP(Table_query__64[[#This Row],[Nr]],'MyTracker Export'!A:AA,'MyTracker Export'!$AA$1,FALSE)</f>
        <v>Begona Soto</v>
      </c>
      <c r="AB951" s="19" t="str">
        <f>IF(Table_query__64[[#This Row],[Project status]]=Table_query__64[[#This Row],[Project Status Check]],"OK","NOK")</f>
        <v>OK</v>
      </c>
      <c r="AC951" s="19" t="str">
        <f>IF(Table_query__64[[#This Row],[PM]]=Table_query__64[[#This Row],[PM Check]],"OK","NOK")</f>
        <v>OK</v>
      </c>
      <c r="AD951" s="19" t="str">
        <f>IF(Table_query__64[[#This Row],[PP]]=Table_query__64[[#This Row],[Pilot Check]],"OK","NOK")</f>
        <v>OK</v>
      </c>
      <c r="AE951" s="19"/>
    </row>
    <row r="952" spans="1:31" hidden="1" x14ac:dyDescent="0.3">
      <c r="A952" s="1" t="s">
        <v>1903</v>
      </c>
      <c r="B952" s="2" t="s">
        <v>1609</v>
      </c>
      <c r="C952" s="3" t="s">
        <v>5687</v>
      </c>
      <c r="D952" s="2" t="s">
        <v>58</v>
      </c>
      <c r="E952" s="2" t="s">
        <v>36</v>
      </c>
      <c r="F952" s="2" t="s">
        <v>122</v>
      </c>
      <c r="G952" s="4">
        <v>44987.041666666664</v>
      </c>
      <c r="H952" s="4">
        <v>45961.041666666664</v>
      </c>
      <c r="I952" s="2" t="s">
        <v>1203</v>
      </c>
      <c r="J952" s="2" t="s">
        <v>229</v>
      </c>
      <c r="K952" s="2"/>
      <c r="L952" t="s">
        <v>1904</v>
      </c>
      <c r="M952" s="2" t="s">
        <v>59</v>
      </c>
      <c r="N952" s="3" t="s">
        <v>8410</v>
      </c>
      <c r="O952" s="5">
        <v>1.5</v>
      </c>
      <c r="P952" s="5">
        <v>477216.9</v>
      </c>
      <c r="Q952" s="6">
        <v>2023</v>
      </c>
      <c r="R952" s="7">
        <v>2025</v>
      </c>
      <c r="T952" s="8">
        <v>1957</v>
      </c>
      <c r="U952" s="3" t="s">
        <v>10596</v>
      </c>
      <c r="V952" s="1" t="s">
        <v>33</v>
      </c>
      <c r="W952" s="1" t="s">
        <v>32</v>
      </c>
      <c r="X952" t="str">
        <f>VLOOKUP(Table_query__64[[#This Row],[Nr]],'MyTracker Export'!A:P,'MyTracker Export'!$P$1,FALSE)</f>
        <v>Finished</v>
      </c>
      <c r="Y952" t="e">
        <f>VLOOKUP(Table_query__64[[#This Row],[Nr]],'MyTracker Export'!A:Z,'MyTracker Export'!$Z$1,FALSE)</f>
        <v>#N/A</v>
      </c>
      <c r="Z952" t="str">
        <f>VLOOKUP(Table_query__64[[#This Row],[Nr]],'MyTracker Export'!A:AA,'MyTracker Export'!$AA$1,FALSE)</f>
        <v>Paqui Romero</v>
      </c>
      <c r="AB952" s="19" t="str">
        <f>IF(Table_query__64[[#This Row],[Project status]]=Table_query__64[[#This Row],[Project Status Check]],"OK","NOK")</f>
        <v>OK</v>
      </c>
      <c r="AC952" s="19" t="e">
        <f>IF(Table_query__64[[#This Row],[PM]]=Table_query__64[[#This Row],[PM Check]],"OK","NOK")</f>
        <v>#N/A</v>
      </c>
      <c r="AD952" s="19" t="str">
        <f>IF(Table_query__64[[#This Row],[PP]]=Table_query__64[[#This Row],[Pilot Check]],"OK","NOK")</f>
        <v>OK</v>
      </c>
      <c r="AE952" s="19"/>
    </row>
    <row r="953" spans="1:31" hidden="1" x14ac:dyDescent="0.3">
      <c r="A953" s="1" t="s">
        <v>1905</v>
      </c>
      <c r="B953" s="2" t="s">
        <v>1433</v>
      </c>
      <c r="C953" s="3" t="s">
        <v>5688</v>
      </c>
      <c r="D953" s="2" t="s">
        <v>27</v>
      </c>
      <c r="E953" s="2" t="s">
        <v>25</v>
      </c>
      <c r="F953" s="2" t="s">
        <v>122</v>
      </c>
      <c r="G953" s="4">
        <v>44985</v>
      </c>
      <c r="H953" s="4">
        <v>45000</v>
      </c>
      <c r="I953" s="2" t="s">
        <v>1142</v>
      </c>
      <c r="J953" s="2" t="s">
        <v>30</v>
      </c>
      <c r="K953" s="2"/>
      <c r="L953" t="s">
        <v>57</v>
      </c>
      <c r="M953" s="2" t="s">
        <v>29</v>
      </c>
      <c r="N953" s="3" t="s">
        <v>8411</v>
      </c>
      <c r="O953" s="5">
        <v>0</v>
      </c>
      <c r="P953" s="5">
        <v>1000</v>
      </c>
      <c r="Q953" s="6">
        <v>2023</v>
      </c>
      <c r="R953" s="7">
        <v>2023</v>
      </c>
      <c r="T953" s="8">
        <v>1956</v>
      </c>
      <c r="U953" s="3" t="s">
        <v>10597</v>
      </c>
      <c r="V953" s="1" t="s">
        <v>33</v>
      </c>
      <c r="W953" s="1" t="s">
        <v>32</v>
      </c>
      <c r="X953" t="str">
        <f>VLOOKUP(Table_query__64[[#This Row],[Nr]],'MyTracker Export'!A:P,'MyTracker Export'!$P$1,FALSE)</f>
        <v>Finished</v>
      </c>
      <c r="Y953" t="str">
        <f>VLOOKUP(Table_query__64[[#This Row],[Nr]],'MyTracker Export'!A:Z,'MyTracker Export'!$Z$1,FALSE)</f>
        <v>Ahmed Chalbi</v>
      </c>
      <c r="Z953" t="str">
        <f>VLOOKUP(Table_query__64[[#This Row],[Nr]],'MyTracker Export'!A:AA,'MyTracker Export'!$AA$1,FALSE)</f>
        <v>Wissem Bensaid</v>
      </c>
      <c r="AB953" s="19" t="str">
        <f>IF(Table_query__64[[#This Row],[Project status]]=Table_query__64[[#This Row],[Project Status Check]],"OK","NOK")</f>
        <v>OK</v>
      </c>
      <c r="AC953" s="19" t="str">
        <f>IF(Table_query__64[[#This Row],[PM]]=Table_query__64[[#This Row],[PM Check]],"OK","NOK")</f>
        <v>OK</v>
      </c>
      <c r="AD953" s="19" t="str">
        <f>IF(Table_query__64[[#This Row],[PP]]=Table_query__64[[#This Row],[Pilot Check]],"OK","NOK")</f>
        <v>OK</v>
      </c>
      <c r="AE953" s="19"/>
    </row>
    <row r="954" spans="1:31" x14ac:dyDescent="0.3">
      <c r="A954" s="1" t="s">
        <v>1906</v>
      </c>
      <c r="B954" s="2" t="s">
        <v>1907</v>
      </c>
      <c r="C954" s="3" t="s">
        <v>5689</v>
      </c>
      <c r="D954" s="2" t="s">
        <v>27</v>
      </c>
      <c r="E954" s="2" t="s">
        <v>43</v>
      </c>
      <c r="F954" s="2" t="s">
        <v>28</v>
      </c>
      <c r="G954" s="4">
        <v>44985.041666666664</v>
      </c>
      <c r="H954" s="4"/>
      <c r="I954" s="2" t="s">
        <v>596</v>
      </c>
      <c r="J954" s="2" t="s">
        <v>30</v>
      </c>
      <c r="K954" s="2"/>
      <c r="L954" t="s">
        <v>57</v>
      </c>
      <c r="M954" s="2" t="s">
        <v>29</v>
      </c>
      <c r="N954" s="3" t="s">
        <v>8412</v>
      </c>
      <c r="O954" s="5">
        <v>0</v>
      </c>
      <c r="P954" s="5">
        <v>10400</v>
      </c>
      <c r="Q954" s="6">
        <v>2023</v>
      </c>
      <c r="R954" s="7" t="s">
        <v>31</v>
      </c>
      <c r="T954" s="8">
        <v>1955</v>
      </c>
      <c r="U954" s="3" t="s">
        <v>10598</v>
      </c>
      <c r="V954" s="1" t="s">
        <v>33</v>
      </c>
      <c r="W954" s="1" t="s">
        <v>32</v>
      </c>
      <c r="X954" t="str">
        <f>VLOOKUP(Table_query__64[[#This Row],[Nr]],'MyTracker Export'!A:P,'MyTracker Export'!$P$1,FALSE)</f>
        <v>Finished</v>
      </c>
      <c r="Y954" t="str">
        <f>VLOOKUP(Table_query__64[[#This Row],[Nr]],'MyTracker Export'!A:Z,'MyTracker Export'!$Z$1,FALSE)</f>
        <v>Ahmed KAMMOUN</v>
      </c>
      <c r="Z954" t="str">
        <f>VLOOKUP(Table_query__64[[#This Row],[Nr]],'MyTracker Export'!A:AA,'MyTracker Export'!$AA$1,FALSE)</f>
        <v>Wissem Bensaid</v>
      </c>
      <c r="AB954" s="19" t="str">
        <f>IF(Table_query__64[[#This Row],[Project status]]=Table_query__64[[#This Row],[Project Status Check]],"OK","NOK")</f>
        <v>NOK</v>
      </c>
      <c r="AC954" s="19" t="str">
        <f>IF(Table_query__64[[#This Row],[PM]]=Table_query__64[[#This Row],[PM Check]],"OK","NOK")</f>
        <v>OK</v>
      </c>
      <c r="AD954" s="19" t="str">
        <f>IF(Table_query__64[[#This Row],[PP]]=Table_query__64[[#This Row],[Pilot Check]],"OK","NOK")</f>
        <v>OK</v>
      </c>
      <c r="AE954" s="19"/>
    </row>
    <row r="955" spans="1:31" hidden="1" x14ac:dyDescent="0.3">
      <c r="A955" s="1" t="s">
        <v>1908</v>
      </c>
      <c r="B955" s="2" t="s">
        <v>334</v>
      </c>
      <c r="C955" s="3" t="s">
        <v>5690</v>
      </c>
      <c r="D955" s="2" t="s">
        <v>38</v>
      </c>
      <c r="E955" s="2" t="s">
        <v>82</v>
      </c>
      <c r="F955" s="2" t="s">
        <v>122</v>
      </c>
      <c r="G955" s="4">
        <v>44985.041666666664</v>
      </c>
      <c r="H955" s="4">
        <v>45291.041666666664</v>
      </c>
      <c r="I955" s="2" t="s">
        <v>899</v>
      </c>
      <c r="J955" s="2" t="s">
        <v>335</v>
      </c>
      <c r="K955" s="2" t="s">
        <v>159</v>
      </c>
      <c r="L955" t="s">
        <v>57</v>
      </c>
      <c r="M955" s="2" t="s">
        <v>59</v>
      </c>
      <c r="N955" s="3" t="s">
        <v>8413</v>
      </c>
      <c r="O955" s="5">
        <v>3000000</v>
      </c>
      <c r="P955" s="5">
        <v>70308.58</v>
      </c>
      <c r="Q955" s="6">
        <v>2023</v>
      </c>
      <c r="R955" s="7">
        <v>2023</v>
      </c>
      <c r="T955" s="8">
        <v>1954</v>
      </c>
      <c r="U955" s="3" t="s">
        <v>10599</v>
      </c>
      <c r="V955" s="1" t="s">
        <v>33</v>
      </c>
      <c r="W955" s="1" t="s">
        <v>32</v>
      </c>
      <c r="X955" t="str">
        <f>VLOOKUP(Table_query__64[[#This Row],[Nr]],'MyTracker Export'!A:P,'MyTracker Export'!$P$1,FALSE)</f>
        <v>Finished</v>
      </c>
      <c r="Y955" t="str">
        <f>VLOOKUP(Table_query__64[[#This Row],[Nr]],'MyTracker Export'!A:Z,'MyTracker Export'!$Z$1,FALSE)</f>
        <v>Rudi Straetmans</v>
      </c>
      <c r="Z955" t="str">
        <f>VLOOKUP(Table_query__64[[#This Row],[Nr]],'MyTracker Export'!A:AA,'MyTracker Export'!$AA$1,FALSE)</f>
        <v>William Beyst</v>
      </c>
      <c r="AB955" s="19" t="str">
        <f>IF(Table_query__64[[#This Row],[Project status]]=Table_query__64[[#This Row],[Project Status Check]],"OK","NOK")</f>
        <v>OK</v>
      </c>
      <c r="AC955" s="19" t="str">
        <f>IF(Table_query__64[[#This Row],[PM]]=Table_query__64[[#This Row],[PM Check]],"OK","NOK")</f>
        <v>OK</v>
      </c>
      <c r="AD955" s="19" t="str">
        <f>IF(Table_query__64[[#This Row],[PP]]=Table_query__64[[#This Row],[Pilot Check]],"OK","NOK")</f>
        <v>OK</v>
      </c>
      <c r="AE955" s="19"/>
    </row>
    <row r="956" spans="1:31" hidden="1" x14ac:dyDescent="0.3">
      <c r="A956" s="1" t="s">
        <v>1909</v>
      </c>
      <c r="B956" s="2" t="s">
        <v>1071</v>
      </c>
      <c r="C956" s="3" t="s">
        <v>5691</v>
      </c>
      <c r="D956" s="2" t="s">
        <v>38</v>
      </c>
      <c r="E956" s="2" t="s">
        <v>25</v>
      </c>
      <c r="F956" s="2" t="s">
        <v>122</v>
      </c>
      <c r="G956" s="4">
        <v>44984.041666666664</v>
      </c>
      <c r="H956" s="4">
        <v>45322.041666666664</v>
      </c>
      <c r="I956" s="2" t="s">
        <v>135</v>
      </c>
      <c r="J956" s="2" t="s">
        <v>136</v>
      </c>
      <c r="K956" s="2" t="s">
        <v>131</v>
      </c>
      <c r="L956" t="s">
        <v>57</v>
      </c>
      <c r="M956" s="2" t="s">
        <v>59</v>
      </c>
      <c r="N956" s="3" t="s">
        <v>8414</v>
      </c>
      <c r="O956" s="5">
        <v>1</v>
      </c>
      <c r="P956" s="5">
        <v>186516</v>
      </c>
      <c r="Q956" s="6">
        <v>2023</v>
      </c>
      <c r="R956" s="7">
        <v>2024</v>
      </c>
      <c r="T956" s="8">
        <v>1953</v>
      </c>
      <c r="U956" s="3" t="s">
        <v>10600</v>
      </c>
      <c r="V956" s="1" t="s">
        <v>33</v>
      </c>
      <c r="W956" s="1" t="s">
        <v>32</v>
      </c>
      <c r="X956" t="str">
        <f>VLOOKUP(Table_query__64[[#This Row],[Nr]],'MyTracker Export'!A:P,'MyTracker Export'!$P$1,FALSE)</f>
        <v>Finished</v>
      </c>
      <c r="Y956" t="str">
        <f>VLOOKUP(Table_query__64[[#This Row],[Nr]],'MyTracker Export'!A:Z,'MyTracker Export'!$Z$1,FALSE)</f>
        <v>Guy Melis</v>
      </c>
      <c r="Z956" t="str">
        <f>VLOOKUP(Table_query__64[[#This Row],[Nr]],'MyTracker Export'!A:AA,'MyTracker Export'!$AA$1,FALSE)</f>
        <v>Jurgen Van Den Driessche</v>
      </c>
      <c r="AB956" s="19" t="str">
        <f>IF(Table_query__64[[#This Row],[Project status]]=Table_query__64[[#This Row],[Project Status Check]],"OK","NOK")</f>
        <v>OK</v>
      </c>
      <c r="AC956" s="19" t="str">
        <f>IF(Table_query__64[[#This Row],[PM]]=Table_query__64[[#This Row],[PM Check]],"OK","NOK")</f>
        <v>OK</v>
      </c>
      <c r="AD956" s="19" t="str">
        <f>IF(Table_query__64[[#This Row],[PP]]=Table_query__64[[#This Row],[Pilot Check]],"OK","NOK")</f>
        <v>OK</v>
      </c>
      <c r="AE956" s="19"/>
    </row>
    <row r="957" spans="1:31" hidden="1" x14ac:dyDescent="0.3">
      <c r="A957" s="1" t="s">
        <v>1910</v>
      </c>
      <c r="B957" s="2" t="s">
        <v>1911</v>
      </c>
      <c r="C957" s="3" t="s">
        <v>5692</v>
      </c>
      <c r="D957" s="2" t="s">
        <v>45</v>
      </c>
      <c r="E957" s="2" t="s">
        <v>43</v>
      </c>
      <c r="F957" s="2" t="s">
        <v>122</v>
      </c>
      <c r="G957" s="4">
        <v>44984.041666666664</v>
      </c>
      <c r="H957" s="4">
        <v>45169.083333333336</v>
      </c>
      <c r="I957" s="2" t="s">
        <v>99</v>
      </c>
      <c r="J957" s="2" t="s">
        <v>158</v>
      </c>
      <c r="K957" s="2"/>
      <c r="L957" t="s">
        <v>52</v>
      </c>
      <c r="M957" s="2" t="s">
        <v>29</v>
      </c>
      <c r="N957" s="3" t="s">
        <v>8415</v>
      </c>
      <c r="O957" s="5">
        <v>1</v>
      </c>
      <c r="P957" s="5">
        <v>970</v>
      </c>
      <c r="Q957" s="6">
        <v>2023</v>
      </c>
      <c r="R957" s="7">
        <v>2023</v>
      </c>
      <c r="T957" s="8">
        <v>1952</v>
      </c>
      <c r="U957" s="3" t="s">
        <v>10601</v>
      </c>
      <c r="V957" s="1" t="s">
        <v>33</v>
      </c>
      <c r="W957" s="1" t="s">
        <v>32</v>
      </c>
      <c r="X957" t="str">
        <f>VLOOKUP(Table_query__64[[#This Row],[Nr]],'MyTracker Export'!A:P,'MyTracker Export'!$P$1,FALSE)</f>
        <v>Finished</v>
      </c>
      <c r="Y957" t="str">
        <f>VLOOKUP(Table_query__64[[#This Row],[Nr]],'MyTracker Export'!A:Z,'MyTracker Export'!$Z$1,FALSE)</f>
        <v>Felipe Langa Hernáez</v>
      </c>
      <c r="Z957" t="str">
        <f>VLOOKUP(Table_query__64[[#This Row],[Nr]],'MyTracker Export'!A:AA,'MyTracker Export'!$AA$1,FALSE)</f>
        <v>Juan Juarez Quintana</v>
      </c>
      <c r="AB957" s="19" t="str">
        <f>IF(Table_query__64[[#This Row],[Project status]]=Table_query__64[[#This Row],[Project Status Check]],"OK","NOK")</f>
        <v>OK</v>
      </c>
      <c r="AC957" s="19" t="str">
        <f>IF(Table_query__64[[#This Row],[PM]]=Table_query__64[[#This Row],[PM Check]],"OK","NOK")</f>
        <v>OK</v>
      </c>
      <c r="AD957" s="19" t="str">
        <f>IF(Table_query__64[[#This Row],[PP]]=Table_query__64[[#This Row],[Pilot Check]],"OK","NOK")</f>
        <v>NOK</v>
      </c>
      <c r="AE957" s="19"/>
    </row>
    <row r="958" spans="1:31" hidden="1" x14ac:dyDescent="0.3">
      <c r="A958" s="1" t="s">
        <v>1912</v>
      </c>
      <c r="B958" s="2" t="s">
        <v>1913</v>
      </c>
      <c r="C958" s="3" t="s">
        <v>5693</v>
      </c>
      <c r="D958" s="2" t="s">
        <v>27</v>
      </c>
      <c r="E958" s="2" t="s">
        <v>25</v>
      </c>
      <c r="F958" s="2" t="s">
        <v>122</v>
      </c>
      <c r="G958" s="4">
        <v>44981.041666666664</v>
      </c>
      <c r="H958" s="4">
        <v>45778.083333333336</v>
      </c>
      <c r="I958" s="2" t="s">
        <v>1430</v>
      </c>
      <c r="J958" s="2" t="s">
        <v>30</v>
      </c>
      <c r="K958" s="2"/>
      <c r="L958" t="s">
        <v>57</v>
      </c>
      <c r="M958" s="2" t="s">
        <v>29</v>
      </c>
      <c r="N958" s="3" t="s">
        <v>8416</v>
      </c>
      <c r="O958" s="5">
        <v>0</v>
      </c>
      <c r="P958" s="5">
        <v>2250</v>
      </c>
      <c r="Q958" s="6">
        <v>2023</v>
      </c>
      <c r="R958" s="7">
        <v>2025</v>
      </c>
      <c r="T958" s="8">
        <v>1951</v>
      </c>
      <c r="U958" s="3" t="s">
        <v>10602</v>
      </c>
      <c r="V958" s="1" t="s">
        <v>33</v>
      </c>
      <c r="W958" s="1" t="s">
        <v>32</v>
      </c>
      <c r="X958" t="str">
        <f>VLOOKUP(Table_query__64[[#This Row],[Nr]],'MyTracker Export'!A:P,'MyTracker Export'!$P$1,FALSE)</f>
        <v>Finished</v>
      </c>
      <c r="Y958" t="str">
        <f>VLOOKUP(Table_query__64[[#This Row],[Nr]],'MyTracker Export'!A:Z,'MyTracker Export'!$Z$1,FALSE)</f>
        <v>Mohsen HAMDI</v>
      </c>
      <c r="Z958" t="str">
        <f>VLOOKUP(Table_query__64[[#This Row],[Nr]],'MyTracker Export'!A:AA,'MyTracker Export'!$AA$1,FALSE)</f>
        <v>Wissem Bensaid</v>
      </c>
      <c r="AB958" s="19" t="str">
        <f>IF(Table_query__64[[#This Row],[Project status]]=Table_query__64[[#This Row],[Project Status Check]],"OK","NOK")</f>
        <v>OK</v>
      </c>
      <c r="AC958" s="19" t="str">
        <f>IF(Table_query__64[[#This Row],[PM]]=Table_query__64[[#This Row],[PM Check]],"OK","NOK")</f>
        <v>OK</v>
      </c>
      <c r="AD958" s="19" t="str">
        <f>IF(Table_query__64[[#This Row],[PP]]=Table_query__64[[#This Row],[Pilot Check]],"OK","NOK")</f>
        <v>OK</v>
      </c>
      <c r="AE958" s="19"/>
    </row>
    <row r="959" spans="1:31" hidden="1" x14ac:dyDescent="0.3">
      <c r="A959" s="1" t="s">
        <v>1914</v>
      </c>
      <c r="B959" s="2" t="s">
        <v>427</v>
      </c>
      <c r="C959" s="3" t="s">
        <v>5694</v>
      </c>
      <c r="D959" s="2" t="s">
        <v>27</v>
      </c>
      <c r="E959" s="2" t="s">
        <v>82</v>
      </c>
      <c r="F959" s="2" t="s">
        <v>122</v>
      </c>
      <c r="G959" s="4">
        <v>44981.041666666664</v>
      </c>
      <c r="H959" s="4">
        <v>45778.083333333336</v>
      </c>
      <c r="I959" s="2" t="s">
        <v>1249</v>
      </c>
      <c r="J959" s="2" t="s">
        <v>30</v>
      </c>
      <c r="K959" s="2"/>
      <c r="L959" t="s">
        <v>57</v>
      </c>
      <c r="M959" s="2" t="s">
        <v>59</v>
      </c>
      <c r="N959" s="3" t="s">
        <v>8417</v>
      </c>
      <c r="O959" s="5">
        <v>0</v>
      </c>
      <c r="P959" s="5">
        <v>3000</v>
      </c>
      <c r="Q959" s="6">
        <v>2023</v>
      </c>
      <c r="R959" s="7">
        <v>2025</v>
      </c>
      <c r="T959" s="8">
        <v>1950</v>
      </c>
      <c r="U959" s="3" t="s">
        <v>10603</v>
      </c>
      <c r="V959" s="1" t="s">
        <v>33</v>
      </c>
      <c r="W959" s="1" t="s">
        <v>32</v>
      </c>
      <c r="X959" t="str">
        <f>VLOOKUP(Table_query__64[[#This Row],[Nr]],'MyTracker Export'!A:P,'MyTracker Export'!$P$1,FALSE)</f>
        <v>Finished</v>
      </c>
      <c r="Y959" t="str">
        <f>VLOOKUP(Table_query__64[[#This Row],[Nr]],'MyTracker Export'!A:Z,'MyTracker Export'!$Z$1,FALSE)</f>
        <v>Oussema Baccour</v>
      </c>
      <c r="Z959" t="str">
        <f>VLOOKUP(Table_query__64[[#This Row],[Nr]],'MyTracker Export'!A:AA,'MyTracker Export'!$AA$1,FALSE)</f>
        <v>Wissem Bensaid</v>
      </c>
      <c r="AB959" s="19" t="str">
        <f>IF(Table_query__64[[#This Row],[Project status]]=Table_query__64[[#This Row],[Project Status Check]],"OK","NOK")</f>
        <v>OK</v>
      </c>
      <c r="AC959" s="19" t="str">
        <f>IF(Table_query__64[[#This Row],[PM]]=Table_query__64[[#This Row],[PM Check]],"OK","NOK")</f>
        <v>OK</v>
      </c>
      <c r="AD959" s="19" t="str">
        <f>IF(Table_query__64[[#This Row],[PP]]=Table_query__64[[#This Row],[Pilot Check]],"OK","NOK")</f>
        <v>OK</v>
      </c>
      <c r="AE959" s="19"/>
    </row>
    <row r="960" spans="1:31" hidden="1" x14ac:dyDescent="0.3">
      <c r="A960" s="1" t="s">
        <v>1915</v>
      </c>
      <c r="B960" s="2" t="s">
        <v>1916</v>
      </c>
      <c r="C960" s="3" t="s">
        <v>5695</v>
      </c>
      <c r="D960" s="2" t="s">
        <v>53</v>
      </c>
      <c r="E960" s="2" t="s">
        <v>43</v>
      </c>
      <c r="F960" s="2" t="s">
        <v>122</v>
      </c>
      <c r="G960" s="4">
        <v>44978.041666666664</v>
      </c>
      <c r="H960" s="4">
        <v>45657.041666666664</v>
      </c>
      <c r="I960" s="2" t="s">
        <v>694</v>
      </c>
      <c r="J960" s="2" t="s">
        <v>158</v>
      </c>
      <c r="K960" s="2" t="s">
        <v>159</v>
      </c>
      <c r="L960" t="s">
        <v>763</v>
      </c>
      <c r="M960" s="2" t="s">
        <v>29</v>
      </c>
      <c r="N960" s="3" t="s">
        <v>8418</v>
      </c>
      <c r="O960" s="5">
        <v>0</v>
      </c>
      <c r="P960" s="5">
        <v>1897277.54</v>
      </c>
      <c r="Q960" s="6">
        <v>2023</v>
      </c>
      <c r="R960" s="7">
        <v>2024</v>
      </c>
      <c r="T960" s="8">
        <v>1949</v>
      </c>
      <c r="U960" s="3" t="s">
        <v>10604</v>
      </c>
      <c r="V960" s="1" t="s">
        <v>33</v>
      </c>
      <c r="W960" s="1" t="s">
        <v>32</v>
      </c>
      <c r="X960" t="str">
        <f>VLOOKUP(Table_query__64[[#This Row],[Nr]],'MyTracker Export'!A:P,'MyTracker Export'!$P$1,FALSE)</f>
        <v>Finished</v>
      </c>
      <c r="Y960" t="e">
        <f>VLOOKUP(Table_query__64[[#This Row],[Nr]],'MyTracker Export'!A:Z,'MyTracker Export'!$Z$1,FALSE)</f>
        <v>#N/A</v>
      </c>
      <c r="Z960" t="str">
        <f>VLOOKUP(Table_query__64[[#This Row],[Nr]],'MyTracker Export'!A:AA,'MyTracker Export'!$AA$1,FALSE)</f>
        <v>Juan Juarez Quintana</v>
      </c>
      <c r="AB960" s="19" t="str">
        <f>IF(Table_query__64[[#This Row],[Project status]]=Table_query__64[[#This Row],[Project Status Check]],"OK","NOK")</f>
        <v>OK</v>
      </c>
      <c r="AC960" s="19" t="e">
        <f>IF(Table_query__64[[#This Row],[PM]]=Table_query__64[[#This Row],[PM Check]],"OK","NOK")</f>
        <v>#N/A</v>
      </c>
      <c r="AD960" s="19" t="str">
        <f>IF(Table_query__64[[#This Row],[PP]]=Table_query__64[[#This Row],[Pilot Check]],"OK","NOK")</f>
        <v>NOK</v>
      </c>
      <c r="AE960" s="19"/>
    </row>
    <row r="961" spans="1:31" hidden="1" x14ac:dyDescent="0.3">
      <c r="A961" s="1" t="s">
        <v>1917</v>
      </c>
      <c r="B961" s="2" t="s">
        <v>739</v>
      </c>
      <c r="C961" s="3" t="s">
        <v>5696</v>
      </c>
      <c r="D961" s="2" t="s">
        <v>178</v>
      </c>
      <c r="E961" s="2" t="s">
        <v>25</v>
      </c>
      <c r="F961" s="2" t="s">
        <v>122</v>
      </c>
      <c r="G961" s="4">
        <v>44977.041666666664</v>
      </c>
      <c r="H961" s="4">
        <v>45382.041666666664</v>
      </c>
      <c r="I961" s="2" t="s">
        <v>569</v>
      </c>
      <c r="J961" s="2" t="s">
        <v>114</v>
      </c>
      <c r="K961" s="2"/>
      <c r="L961" t="s">
        <v>1918</v>
      </c>
      <c r="M961" s="2" t="s">
        <v>59</v>
      </c>
      <c r="N961" s="3" t="s">
        <v>8419</v>
      </c>
      <c r="O961" s="5">
        <v>0.2</v>
      </c>
      <c r="P961" s="5">
        <v>49677.58</v>
      </c>
      <c r="Q961" s="6">
        <v>2023</v>
      </c>
      <c r="R961" s="7">
        <v>2024</v>
      </c>
      <c r="T961" s="8">
        <v>1948</v>
      </c>
      <c r="U961" s="3" t="s">
        <v>10605</v>
      </c>
      <c r="V961" s="1" t="s">
        <v>33</v>
      </c>
      <c r="W961" s="1" t="s">
        <v>32</v>
      </c>
      <c r="X961" t="str">
        <f>VLOOKUP(Table_query__64[[#This Row],[Nr]],'MyTracker Export'!A:P,'MyTracker Export'!$P$1,FALSE)</f>
        <v>Finished</v>
      </c>
      <c r="Y961" t="str">
        <f>VLOOKUP(Table_query__64[[#This Row],[Nr]],'MyTracker Export'!A:Z,'MyTracker Export'!$Z$1,FALSE)</f>
        <v>Sébastien Lerson</v>
      </c>
      <c r="Z961" t="str">
        <f>VLOOKUP(Table_query__64[[#This Row],[Nr]],'MyTracker Export'!A:AA,'MyTracker Export'!$AA$1,FALSE)</f>
        <v>Peter Holvoet</v>
      </c>
      <c r="AB961" s="19" t="str">
        <f>IF(Table_query__64[[#This Row],[Project status]]=Table_query__64[[#This Row],[Project Status Check]],"OK","NOK")</f>
        <v>OK</v>
      </c>
      <c r="AC961" s="19" t="str">
        <f>IF(Table_query__64[[#This Row],[PM]]=Table_query__64[[#This Row],[PM Check]],"OK","NOK")</f>
        <v>OK</v>
      </c>
      <c r="AD961" s="19" t="str">
        <f>IF(Table_query__64[[#This Row],[PP]]=Table_query__64[[#This Row],[Pilot Check]],"OK","NOK")</f>
        <v>OK</v>
      </c>
      <c r="AE961" s="19"/>
    </row>
    <row r="962" spans="1:31" hidden="1" x14ac:dyDescent="0.3">
      <c r="A962" s="1" t="s">
        <v>1919</v>
      </c>
      <c r="B962" s="2" t="s">
        <v>268</v>
      </c>
      <c r="C962" s="3" t="s">
        <v>5697</v>
      </c>
      <c r="D962" s="2" t="s">
        <v>38</v>
      </c>
      <c r="E962" s="2" t="s">
        <v>82</v>
      </c>
      <c r="F962" s="2" t="s">
        <v>122</v>
      </c>
      <c r="G962" s="4">
        <v>44975.041666666664</v>
      </c>
      <c r="H962" s="4">
        <v>45657.041666666664</v>
      </c>
      <c r="I962" s="2" t="s">
        <v>1006</v>
      </c>
      <c r="J962" s="2" t="s">
        <v>335</v>
      </c>
      <c r="K962" s="2" t="s">
        <v>141</v>
      </c>
      <c r="L962" t="s">
        <v>37</v>
      </c>
      <c r="M962" s="2" t="s">
        <v>59</v>
      </c>
      <c r="N962" s="3" t="s">
        <v>8420</v>
      </c>
      <c r="O962" s="5">
        <v>10</v>
      </c>
      <c r="P962" s="5">
        <v>1418990.06</v>
      </c>
      <c r="Q962" s="6">
        <v>2023</v>
      </c>
      <c r="R962" s="7">
        <v>2024</v>
      </c>
      <c r="T962" s="8">
        <v>1947</v>
      </c>
      <c r="U962" s="3" t="s">
        <v>10606</v>
      </c>
      <c r="V962" s="1" t="s">
        <v>33</v>
      </c>
      <c r="W962" s="1" t="s">
        <v>32</v>
      </c>
      <c r="X962" t="str">
        <f>VLOOKUP(Table_query__64[[#This Row],[Nr]],'MyTracker Export'!A:P,'MyTracker Export'!$P$1,FALSE)</f>
        <v>Finished</v>
      </c>
      <c r="Y962" t="e">
        <f>VLOOKUP(Table_query__64[[#This Row],[Nr]],'MyTracker Export'!A:Z,'MyTracker Export'!$Z$1,FALSE)</f>
        <v>#N/A</v>
      </c>
      <c r="Z962" t="str">
        <f>VLOOKUP(Table_query__64[[#This Row],[Nr]],'MyTracker Export'!A:AA,'MyTracker Export'!$AA$1,FALSE)</f>
        <v>William Beyst</v>
      </c>
      <c r="AB962" s="19" t="str">
        <f>IF(Table_query__64[[#This Row],[Project status]]=Table_query__64[[#This Row],[Project Status Check]],"OK","NOK")</f>
        <v>OK</v>
      </c>
      <c r="AC962" s="19" t="e">
        <f>IF(Table_query__64[[#This Row],[PM]]=Table_query__64[[#This Row],[PM Check]],"OK","NOK")</f>
        <v>#N/A</v>
      </c>
      <c r="AD962" s="19" t="str">
        <f>IF(Table_query__64[[#This Row],[PP]]=Table_query__64[[#This Row],[Pilot Check]],"OK","NOK")</f>
        <v>OK</v>
      </c>
      <c r="AE962" s="19"/>
    </row>
    <row r="963" spans="1:31" hidden="1" x14ac:dyDescent="0.3">
      <c r="A963" s="1" t="s">
        <v>1920</v>
      </c>
      <c r="B963" s="2" t="s">
        <v>532</v>
      </c>
      <c r="C963" s="3" t="s">
        <v>4974</v>
      </c>
      <c r="D963" s="2" t="s">
        <v>84</v>
      </c>
      <c r="E963" s="2" t="s">
        <v>36</v>
      </c>
      <c r="F963" s="2" t="s">
        <v>28</v>
      </c>
      <c r="G963" s="4">
        <v>44974.041666666664</v>
      </c>
      <c r="H963" s="4"/>
      <c r="I963" s="2" t="s">
        <v>533</v>
      </c>
      <c r="J963" s="2" t="s">
        <v>289</v>
      </c>
      <c r="K963" s="2" t="s">
        <v>85</v>
      </c>
      <c r="L963" t="s">
        <v>37</v>
      </c>
      <c r="M963" s="2" t="s">
        <v>59</v>
      </c>
      <c r="N963" s="3" t="s">
        <v>8421</v>
      </c>
      <c r="O963" s="5">
        <v>1</v>
      </c>
      <c r="P963" s="5">
        <v>1307259.1000000001</v>
      </c>
      <c r="Q963" s="6">
        <v>2023</v>
      </c>
      <c r="R963" s="7" t="s">
        <v>31</v>
      </c>
      <c r="T963" s="8">
        <v>1946</v>
      </c>
      <c r="U963" s="3" t="s">
        <v>10607</v>
      </c>
      <c r="V963" s="1" t="s">
        <v>33</v>
      </c>
      <c r="W963" s="1" t="s">
        <v>32</v>
      </c>
      <c r="X963" t="str">
        <f>VLOOKUP(Table_query__64[[#This Row],[Nr]],'MyTracker Export'!A:P,'MyTracker Export'!$P$1,FALSE)</f>
        <v>Work in progress</v>
      </c>
      <c r="Y963" t="str">
        <f>VLOOKUP(Table_query__64[[#This Row],[Nr]],'MyTracker Export'!A:Z,'MyTracker Export'!$Z$1,FALSE)</f>
        <v>Julian Stephens Jr</v>
      </c>
      <c r="Z963" t="str">
        <f>VLOOKUP(Table_query__64[[#This Row],[Nr]],'MyTracker Export'!A:AA,'MyTracker Export'!$AA$1,FALSE)</f>
        <v>Mac Olean</v>
      </c>
      <c r="AB963" s="19" t="str">
        <f>IF(Table_query__64[[#This Row],[Project status]]=Table_query__64[[#This Row],[Project Status Check]],"OK","NOK")</f>
        <v>OK</v>
      </c>
      <c r="AC963" s="19" t="str">
        <f>IF(Table_query__64[[#This Row],[PM]]=Table_query__64[[#This Row],[PM Check]],"OK","NOK")</f>
        <v>NOK</v>
      </c>
      <c r="AD963" s="19" t="str">
        <f>IF(Table_query__64[[#This Row],[PP]]=Table_query__64[[#This Row],[Pilot Check]],"OK","NOK")</f>
        <v>OK</v>
      </c>
      <c r="AE963" s="19"/>
    </row>
    <row r="964" spans="1:31" hidden="1" x14ac:dyDescent="0.3">
      <c r="A964" s="1" t="s">
        <v>1921</v>
      </c>
      <c r="B964" s="2" t="s">
        <v>532</v>
      </c>
      <c r="C964" s="3" t="s">
        <v>5698</v>
      </c>
      <c r="D964" s="2" t="s">
        <v>84</v>
      </c>
      <c r="E964" s="2" t="s">
        <v>36</v>
      </c>
      <c r="F964" s="2" t="s">
        <v>122</v>
      </c>
      <c r="G964" s="4">
        <v>44972.041666666664</v>
      </c>
      <c r="H964" s="4">
        <v>45073.083333333336</v>
      </c>
      <c r="I964" s="2" t="s">
        <v>289</v>
      </c>
      <c r="J964" s="2" t="s">
        <v>289</v>
      </c>
      <c r="K964" s="2"/>
      <c r="L964" t="s">
        <v>1922</v>
      </c>
      <c r="M964" s="2" t="s">
        <v>29</v>
      </c>
      <c r="N964" s="3" t="s">
        <v>8422</v>
      </c>
      <c r="O964" s="5">
        <v>2</v>
      </c>
      <c r="P964" s="5">
        <v>16595.060000000001</v>
      </c>
      <c r="Q964" s="6">
        <v>2023</v>
      </c>
      <c r="R964" s="7">
        <v>2023</v>
      </c>
      <c r="T964" s="8">
        <v>1945</v>
      </c>
      <c r="U964" s="3" t="s">
        <v>10608</v>
      </c>
      <c r="V964" s="1" t="s">
        <v>33</v>
      </c>
      <c r="W964" s="1" t="s">
        <v>32</v>
      </c>
      <c r="X964" t="str">
        <f>VLOOKUP(Table_query__64[[#This Row],[Nr]],'MyTracker Export'!A:P,'MyTracker Export'!$P$1,FALSE)</f>
        <v>Finished</v>
      </c>
      <c r="Y964" t="str">
        <f>VLOOKUP(Table_query__64[[#This Row],[Nr]],'MyTracker Export'!A:Z,'MyTracker Export'!$Z$1,FALSE)</f>
        <v>Mac Olean</v>
      </c>
      <c r="Z964" t="str">
        <f>VLOOKUP(Table_query__64[[#This Row],[Nr]],'MyTracker Export'!A:AA,'MyTracker Export'!$AA$1,FALSE)</f>
        <v>Mac Olean</v>
      </c>
      <c r="AB964" s="19" t="str">
        <f>IF(Table_query__64[[#This Row],[Project status]]=Table_query__64[[#This Row],[Project Status Check]],"OK","NOK")</f>
        <v>OK</v>
      </c>
      <c r="AC964" s="19" t="str">
        <f>IF(Table_query__64[[#This Row],[PM]]=Table_query__64[[#This Row],[PM Check]],"OK","NOK")</f>
        <v>OK</v>
      </c>
      <c r="AD964" s="19" t="str">
        <f>IF(Table_query__64[[#This Row],[PP]]=Table_query__64[[#This Row],[Pilot Check]],"OK","NOK")</f>
        <v>OK</v>
      </c>
      <c r="AE964" s="19"/>
    </row>
    <row r="965" spans="1:31" hidden="1" x14ac:dyDescent="0.3">
      <c r="A965" s="1" t="s">
        <v>1923</v>
      </c>
      <c r="B965" s="2" t="s">
        <v>376</v>
      </c>
      <c r="C965" s="3" t="s">
        <v>5699</v>
      </c>
      <c r="D965" s="2" t="s">
        <v>64</v>
      </c>
      <c r="E965" s="2" t="s">
        <v>82</v>
      </c>
      <c r="F965" s="2" t="s">
        <v>122</v>
      </c>
      <c r="G965" s="4">
        <v>44972.041666666664</v>
      </c>
      <c r="H965" s="4">
        <v>45688.041666666664</v>
      </c>
      <c r="I965" s="2" t="s">
        <v>378</v>
      </c>
      <c r="J965" s="2" t="s">
        <v>270</v>
      </c>
      <c r="K965" s="2" t="s">
        <v>159</v>
      </c>
      <c r="L965" t="s">
        <v>1924</v>
      </c>
      <c r="M965" s="2" t="s">
        <v>29</v>
      </c>
      <c r="N965" s="3" t="s">
        <v>8423</v>
      </c>
      <c r="O965" s="5">
        <v>0</v>
      </c>
      <c r="P965" s="5">
        <v>388863</v>
      </c>
      <c r="Q965" s="6">
        <v>2023</v>
      </c>
      <c r="R965" s="7">
        <v>2025</v>
      </c>
      <c r="T965" s="8">
        <v>1944</v>
      </c>
      <c r="U965" s="3" t="s">
        <v>10609</v>
      </c>
      <c r="V965" s="1" t="s">
        <v>33</v>
      </c>
      <c r="W965" s="1" t="s">
        <v>32</v>
      </c>
      <c r="X965" t="str">
        <f>VLOOKUP(Table_query__64[[#This Row],[Nr]],'MyTracker Export'!A:P,'MyTracker Export'!$P$1,FALSE)</f>
        <v>Finished</v>
      </c>
      <c r="Y965" t="str">
        <f>VLOOKUP(Table_query__64[[#This Row],[Nr]],'MyTracker Export'!A:Z,'MyTracker Export'!$Z$1,FALSE)</f>
        <v>Sassi Seddik</v>
      </c>
      <c r="Z965" t="str">
        <f>VLOOKUP(Table_query__64[[#This Row],[Nr]],'MyTracker Export'!A:AA,'MyTracker Export'!$AA$1,FALSE)</f>
        <v>Damien Hemmeryckx</v>
      </c>
      <c r="AB965" s="19" t="str">
        <f>IF(Table_query__64[[#This Row],[Project status]]=Table_query__64[[#This Row],[Project Status Check]],"OK","NOK")</f>
        <v>OK</v>
      </c>
      <c r="AC965" s="19" t="str">
        <f>IF(Table_query__64[[#This Row],[PM]]=Table_query__64[[#This Row],[PM Check]],"OK","NOK")</f>
        <v>OK</v>
      </c>
      <c r="AD965" s="19" t="str">
        <f>IF(Table_query__64[[#This Row],[PP]]=Table_query__64[[#This Row],[Pilot Check]],"OK","NOK")</f>
        <v>OK</v>
      </c>
      <c r="AE965" s="19"/>
    </row>
    <row r="966" spans="1:31" hidden="1" x14ac:dyDescent="0.3">
      <c r="A966" s="1" t="s">
        <v>1925</v>
      </c>
      <c r="B966" s="2" t="s">
        <v>1926</v>
      </c>
      <c r="C966" s="3" t="s">
        <v>5700</v>
      </c>
      <c r="D966" s="2" t="s">
        <v>45</v>
      </c>
      <c r="E966" s="2" t="s">
        <v>43</v>
      </c>
      <c r="F966" s="2" t="s">
        <v>122</v>
      </c>
      <c r="G966" s="4">
        <v>44970.041666666664</v>
      </c>
      <c r="H966" s="4">
        <v>44988.041666666664</v>
      </c>
      <c r="I966" s="2" t="s">
        <v>46</v>
      </c>
      <c r="J966" s="2" t="s">
        <v>46</v>
      </c>
      <c r="K966" s="2"/>
      <c r="L966" t="s">
        <v>610</v>
      </c>
      <c r="M966" s="2" t="s">
        <v>29</v>
      </c>
      <c r="N966" s="3" t="s">
        <v>8424</v>
      </c>
      <c r="O966" s="5">
        <v>10</v>
      </c>
      <c r="P966" s="5">
        <v>800</v>
      </c>
      <c r="Q966" s="6">
        <v>2023</v>
      </c>
      <c r="R966" s="7">
        <v>2023</v>
      </c>
      <c r="T966" s="8">
        <v>1942</v>
      </c>
      <c r="U966" s="3" t="s">
        <v>10610</v>
      </c>
      <c r="V966" s="1" t="s">
        <v>33</v>
      </c>
      <c r="W966" s="1" t="s">
        <v>32</v>
      </c>
      <c r="X966" t="str">
        <f>VLOOKUP(Table_query__64[[#This Row],[Nr]],'MyTracker Export'!A:P,'MyTracker Export'!$P$1,FALSE)</f>
        <v>Finished</v>
      </c>
      <c r="Y966" t="str">
        <f>VLOOKUP(Table_query__64[[#This Row],[Nr]],'MyTracker Export'!A:Z,'MyTracker Export'!$Z$1,FALSE)</f>
        <v>Laura Cestau</v>
      </c>
      <c r="Z966" t="str">
        <f>VLOOKUP(Table_query__64[[#This Row],[Nr]],'MyTracker Export'!A:AA,'MyTracker Export'!$AA$1,FALSE)</f>
        <v>Laura Cestau</v>
      </c>
      <c r="AB966" s="19" t="str">
        <f>IF(Table_query__64[[#This Row],[Project status]]=Table_query__64[[#This Row],[Project Status Check]],"OK","NOK")</f>
        <v>OK</v>
      </c>
      <c r="AC966" s="19" t="str">
        <f>IF(Table_query__64[[#This Row],[PM]]=Table_query__64[[#This Row],[PM Check]],"OK","NOK")</f>
        <v>OK</v>
      </c>
      <c r="AD966" s="19" t="str">
        <f>IF(Table_query__64[[#This Row],[PP]]=Table_query__64[[#This Row],[Pilot Check]],"OK","NOK")</f>
        <v>OK</v>
      </c>
      <c r="AE966" s="19"/>
    </row>
    <row r="967" spans="1:31" hidden="1" x14ac:dyDescent="0.3">
      <c r="A967" s="1" t="s">
        <v>1927</v>
      </c>
      <c r="B967" s="2" t="s">
        <v>146</v>
      </c>
      <c r="C967" s="3" t="s">
        <v>5701</v>
      </c>
      <c r="D967" s="2" t="s">
        <v>38</v>
      </c>
      <c r="E967" s="2" t="s">
        <v>75</v>
      </c>
      <c r="F967" s="2" t="s">
        <v>122</v>
      </c>
      <c r="G967" s="4">
        <v>44964.041666666664</v>
      </c>
      <c r="H967" s="4">
        <v>45322.041666666664</v>
      </c>
      <c r="I967" s="2" t="s">
        <v>77</v>
      </c>
      <c r="J967" s="2" t="s">
        <v>308</v>
      </c>
      <c r="K967" s="2" t="s">
        <v>131</v>
      </c>
      <c r="L967" t="s">
        <v>1928</v>
      </c>
      <c r="M967" s="2" t="s">
        <v>29</v>
      </c>
      <c r="N967" s="3" t="s">
        <v>8425</v>
      </c>
      <c r="O967" s="5">
        <v>0</v>
      </c>
      <c r="P967" s="5">
        <v>126237</v>
      </c>
      <c r="Q967" s="6">
        <v>2023</v>
      </c>
      <c r="R967" s="7">
        <v>2024</v>
      </c>
      <c r="T967" s="8">
        <v>1940</v>
      </c>
      <c r="U967" s="3" t="s">
        <v>10611</v>
      </c>
      <c r="V967" s="1" t="s">
        <v>33</v>
      </c>
      <c r="W967" s="1" t="s">
        <v>32</v>
      </c>
      <c r="X967" t="str">
        <f>VLOOKUP(Table_query__64[[#This Row],[Nr]],'MyTracker Export'!A:P,'MyTracker Export'!$P$1,FALSE)</f>
        <v>Finished</v>
      </c>
      <c r="Y967" t="str">
        <f>VLOOKUP(Table_query__64[[#This Row],[Nr]],'MyTracker Export'!A:Z,'MyTracker Export'!$Z$1,FALSE)</f>
        <v>Mathias Martin</v>
      </c>
      <c r="Z967" t="str">
        <f>VLOOKUP(Table_query__64[[#This Row],[Nr]],'MyTracker Export'!A:AA,'MyTracker Export'!$AA$1,FALSE)</f>
        <v>Nicolas Dubois</v>
      </c>
      <c r="AB967" s="19" t="str">
        <f>IF(Table_query__64[[#This Row],[Project status]]=Table_query__64[[#This Row],[Project Status Check]],"OK","NOK")</f>
        <v>OK</v>
      </c>
      <c r="AC967" s="19" t="str">
        <f>IF(Table_query__64[[#This Row],[PM]]=Table_query__64[[#This Row],[PM Check]],"OK","NOK")</f>
        <v>OK</v>
      </c>
      <c r="AD967" s="19" t="str">
        <f>IF(Table_query__64[[#This Row],[PP]]=Table_query__64[[#This Row],[Pilot Check]],"OK","NOK")</f>
        <v>OK</v>
      </c>
      <c r="AE967" s="19"/>
    </row>
    <row r="968" spans="1:31" hidden="1" x14ac:dyDescent="0.3">
      <c r="A968" s="1" t="s">
        <v>1929</v>
      </c>
      <c r="B968" s="2" t="s">
        <v>576</v>
      </c>
      <c r="C968" s="3" t="s">
        <v>5702</v>
      </c>
      <c r="D968" s="2" t="s">
        <v>53</v>
      </c>
      <c r="E968" s="2" t="s">
        <v>25</v>
      </c>
      <c r="F968" s="2" t="s">
        <v>122</v>
      </c>
      <c r="G968" s="4">
        <v>44964.041666666664</v>
      </c>
      <c r="H968" s="4">
        <v>44964.041666666664</v>
      </c>
      <c r="I968" s="2" t="s">
        <v>578</v>
      </c>
      <c r="J968" s="2" t="s">
        <v>110</v>
      </c>
      <c r="K968" s="2"/>
      <c r="L968" t="s">
        <v>57</v>
      </c>
      <c r="M968" s="2" t="s">
        <v>59</v>
      </c>
      <c r="N968" s="3" t="s">
        <v>8426</v>
      </c>
      <c r="O968" s="5">
        <v>100</v>
      </c>
      <c r="P968" s="5">
        <v>1</v>
      </c>
      <c r="Q968" s="6">
        <v>2023</v>
      </c>
      <c r="R968" s="7">
        <v>2023</v>
      </c>
      <c r="T968" s="8">
        <v>1939</v>
      </c>
      <c r="U968" s="3" t="s">
        <v>10612</v>
      </c>
      <c r="V968" s="1" t="s">
        <v>33</v>
      </c>
      <c r="W968" s="1" t="s">
        <v>32</v>
      </c>
      <c r="X968" t="str">
        <f>VLOOKUP(Table_query__64[[#This Row],[Nr]],'MyTracker Export'!A:P,'MyTracker Export'!$P$1,FALSE)</f>
        <v>Finished</v>
      </c>
      <c r="Y968" t="str">
        <f>VLOOKUP(Table_query__64[[#This Row],[Nr]],'MyTracker Export'!A:Z,'MyTracker Export'!$Z$1,FALSE)</f>
        <v>Lucas Joassin</v>
      </c>
      <c r="Z968" t="str">
        <f>VLOOKUP(Table_query__64[[#This Row],[Nr]],'MyTracker Export'!A:AA,'MyTracker Export'!$AA$1,FALSE)</f>
        <v>Yannick Vega Fernandez</v>
      </c>
      <c r="AB968" s="19" t="str">
        <f>IF(Table_query__64[[#This Row],[Project status]]=Table_query__64[[#This Row],[Project Status Check]],"OK","NOK")</f>
        <v>OK</v>
      </c>
      <c r="AC968" s="19" t="str">
        <f>IF(Table_query__64[[#This Row],[PM]]=Table_query__64[[#This Row],[PM Check]],"OK","NOK")</f>
        <v>OK</v>
      </c>
      <c r="AD968" s="19" t="str">
        <f>IF(Table_query__64[[#This Row],[PP]]=Table_query__64[[#This Row],[Pilot Check]],"OK","NOK")</f>
        <v>NOK</v>
      </c>
      <c r="AE968" s="19"/>
    </row>
    <row r="969" spans="1:31" hidden="1" x14ac:dyDescent="0.3">
      <c r="A969" s="1" t="s">
        <v>1930</v>
      </c>
      <c r="B969" s="2" t="s">
        <v>74</v>
      </c>
      <c r="C969" s="3" t="s">
        <v>5703</v>
      </c>
      <c r="D969" s="2" t="s">
        <v>38</v>
      </c>
      <c r="E969" s="2" t="s">
        <v>75</v>
      </c>
      <c r="F969" s="2" t="s">
        <v>122</v>
      </c>
      <c r="G969" s="4">
        <v>44962.041666666664</v>
      </c>
      <c r="H969" s="4">
        <v>45534.083333333336</v>
      </c>
      <c r="I969" s="2" t="s">
        <v>540</v>
      </c>
      <c r="J969" s="2" t="s">
        <v>78</v>
      </c>
      <c r="K969" s="2" t="s">
        <v>115</v>
      </c>
      <c r="L969" t="s">
        <v>1931</v>
      </c>
      <c r="M969" s="2" t="s">
        <v>29</v>
      </c>
      <c r="N969" s="3" t="s">
        <v>8427</v>
      </c>
      <c r="O969" s="5">
        <v>4.3</v>
      </c>
      <c r="P969" s="5">
        <v>277564.25</v>
      </c>
      <c r="Q969" s="6">
        <v>2023</v>
      </c>
      <c r="R969" s="7">
        <v>2024</v>
      </c>
      <c r="T969" s="8">
        <v>1938</v>
      </c>
      <c r="U969" s="3" t="s">
        <v>10613</v>
      </c>
      <c r="V969" s="1" t="s">
        <v>33</v>
      </c>
      <c r="W969" s="1" t="s">
        <v>32</v>
      </c>
      <c r="X969" t="str">
        <f>VLOOKUP(Table_query__64[[#This Row],[Nr]],'MyTracker Export'!A:P,'MyTracker Export'!$P$1,FALSE)</f>
        <v>Finished</v>
      </c>
      <c r="Y969" t="str">
        <f>VLOOKUP(Table_query__64[[#This Row],[Nr]],'MyTracker Export'!A:Z,'MyTracker Export'!$Z$1,FALSE)</f>
        <v>Xavier Noriega</v>
      </c>
      <c r="Z969" t="str">
        <f>VLOOKUP(Table_query__64[[#This Row],[Nr]],'MyTracker Export'!A:AA,'MyTracker Export'!$AA$1,FALSE)</f>
        <v>Yves Debaisieux</v>
      </c>
      <c r="AB969" s="19" t="str">
        <f>IF(Table_query__64[[#This Row],[Project status]]=Table_query__64[[#This Row],[Project Status Check]],"OK","NOK")</f>
        <v>OK</v>
      </c>
      <c r="AC969" s="19" t="str">
        <f>IF(Table_query__64[[#This Row],[PM]]=Table_query__64[[#This Row],[PM Check]],"OK","NOK")</f>
        <v>OK</v>
      </c>
      <c r="AD969" s="19" t="str">
        <f>IF(Table_query__64[[#This Row],[PP]]=Table_query__64[[#This Row],[Pilot Check]],"OK","NOK")</f>
        <v>OK</v>
      </c>
      <c r="AE969" s="19"/>
    </row>
    <row r="970" spans="1:31" hidden="1" x14ac:dyDescent="0.3">
      <c r="A970" s="1" t="s">
        <v>1932</v>
      </c>
      <c r="B970" s="2" t="s">
        <v>74</v>
      </c>
      <c r="C970" s="3" t="s">
        <v>5704</v>
      </c>
      <c r="D970" s="2" t="s">
        <v>38</v>
      </c>
      <c r="E970" s="2" t="s">
        <v>75</v>
      </c>
      <c r="F970" s="2" t="s">
        <v>28</v>
      </c>
      <c r="G970" s="4">
        <v>44962.041666666664</v>
      </c>
      <c r="H970" s="4"/>
      <c r="I970" s="2" t="s">
        <v>77</v>
      </c>
      <c r="J970" s="2" t="s">
        <v>147</v>
      </c>
      <c r="K970" s="2" t="s">
        <v>115</v>
      </c>
      <c r="L970" t="s">
        <v>1933</v>
      </c>
      <c r="M970" s="2" t="s">
        <v>29</v>
      </c>
      <c r="N970" s="3" t="s">
        <v>8428</v>
      </c>
      <c r="O970" s="5">
        <v>0</v>
      </c>
      <c r="P970" s="5">
        <v>351643.8</v>
      </c>
      <c r="Q970" s="6">
        <v>2023</v>
      </c>
      <c r="R970" s="7" t="s">
        <v>31</v>
      </c>
      <c r="T970" s="8">
        <v>1941</v>
      </c>
      <c r="U970" s="3" t="s">
        <v>10614</v>
      </c>
      <c r="V970" s="1" t="s">
        <v>33</v>
      </c>
      <c r="W970" s="1" t="s">
        <v>32</v>
      </c>
      <c r="X970" t="str">
        <f>VLOOKUP(Table_query__64[[#This Row],[Nr]],'MyTracker Export'!A:P,'MyTracker Export'!$P$1,FALSE)</f>
        <v>Work in progress</v>
      </c>
      <c r="Y970" t="str">
        <f>VLOOKUP(Table_query__64[[#This Row],[Nr]],'MyTracker Export'!A:Z,'MyTracker Export'!$Z$1,FALSE)</f>
        <v>Mathias Martin</v>
      </c>
      <c r="Z970" t="str">
        <f>VLOOKUP(Table_query__64[[#This Row],[Nr]],'MyTracker Export'!A:AA,'MyTracker Export'!$AA$1,FALSE)</f>
        <v>Loïc Bouvier</v>
      </c>
      <c r="AB970" s="19" t="str">
        <f>IF(Table_query__64[[#This Row],[Project status]]=Table_query__64[[#This Row],[Project Status Check]],"OK","NOK")</f>
        <v>OK</v>
      </c>
      <c r="AC970" s="19" t="str">
        <f>IF(Table_query__64[[#This Row],[PM]]=Table_query__64[[#This Row],[PM Check]],"OK","NOK")</f>
        <v>OK</v>
      </c>
      <c r="AD970" s="19" t="str">
        <f>IF(Table_query__64[[#This Row],[PP]]=Table_query__64[[#This Row],[Pilot Check]],"OK","NOK")</f>
        <v>OK</v>
      </c>
      <c r="AE970" s="19"/>
    </row>
    <row r="971" spans="1:31" hidden="1" x14ac:dyDescent="0.3">
      <c r="A971" s="1" t="s">
        <v>1934</v>
      </c>
      <c r="B971" s="2" t="s">
        <v>146</v>
      </c>
      <c r="C971" s="3" t="s">
        <v>5705</v>
      </c>
      <c r="D971" s="2" t="s">
        <v>38</v>
      </c>
      <c r="E971" s="2" t="s">
        <v>75</v>
      </c>
      <c r="F971" s="2" t="s">
        <v>122</v>
      </c>
      <c r="G971" s="4">
        <v>44957.041666666664</v>
      </c>
      <c r="H971" s="4">
        <v>45376.041666666664</v>
      </c>
      <c r="I971" s="2" t="s">
        <v>308</v>
      </c>
      <c r="J971" s="2" t="s">
        <v>308</v>
      </c>
      <c r="K971" s="2" t="s">
        <v>1216</v>
      </c>
      <c r="L971" t="s">
        <v>57</v>
      </c>
      <c r="M971" s="2" t="s">
        <v>29</v>
      </c>
      <c r="N971" s="3" t="s">
        <v>8429</v>
      </c>
      <c r="O971" s="5">
        <v>0</v>
      </c>
      <c r="P971" s="5">
        <v>46302.06</v>
      </c>
      <c r="Q971" s="6">
        <v>2023</v>
      </c>
      <c r="R971" s="7">
        <v>2024</v>
      </c>
      <c r="T971" s="8">
        <v>1937</v>
      </c>
      <c r="U971" s="3" t="s">
        <v>10615</v>
      </c>
      <c r="V971" s="1" t="s">
        <v>33</v>
      </c>
      <c r="W971" s="1" t="s">
        <v>32</v>
      </c>
      <c r="X971" t="str">
        <f>VLOOKUP(Table_query__64[[#This Row],[Nr]],'MyTracker Export'!A:P,'MyTracker Export'!$P$1,FALSE)</f>
        <v>Finished</v>
      </c>
      <c r="Y971" t="str">
        <f>VLOOKUP(Table_query__64[[#This Row],[Nr]],'MyTracker Export'!A:Z,'MyTracker Export'!$Z$1,FALSE)</f>
        <v>Nicolas Dubois</v>
      </c>
      <c r="Z971" t="str">
        <f>VLOOKUP(Table_query__64[[#This Row],[Nr]],'MyTracker Export'!A:AA,'MyTracker Export'!$AA$1,FALSE)</f>
        <v>Nicolas Dubois</v>
      </c>
      <c r="AB971" s="19" t="str">
        <f>IF(Table_query__64[[#This Row],[Project status]]=Table_query__64[[#This Row],[Project Status Check]],"OK","NOK")</f>
        <v>OK</v>
      </c>
      <c r="AC971" s="19" t="str">
        <f>IF(Table_query__64[[#This Row],[PM]]=Table_query__64[[#This Row],[PM Check]],"OK","NOK")</f>
        <v>OK</v>
      </c>
      <c r="AD971" s="19" t="str">
        <f>IF(Table_query__64[[#This Row],[PP]]=Table_query__64[[#This Row],[Pilot Check]],"OK","NOK")</f>
        <v>OK</v>
      </c>
      <c r="AE971" s="19"/>
    </row>
    <row r="972" spans="1:31" hidden="1" x14ac:dyDescent="0.3">
      <c r="A972" s="1" t="s">
        <v>1935</v>
      </c>
      <c r="B972" s="2" t="s">
        <v>48</v>
      </c>
      <c r="C972" s="3" t="s">
        <v>5706</v>
      </c>
      <c r="D972" s="2" t="s">
        <v>27</v>
      </c>
      <c r="E972" s="2" t="s">
        <v>43</v>
      </c>
      <c r="F972" s="2" t="s">
        <v>122</v>
      </c>
      <c r="G972" s="4">
        <v>44957.041666666664</v>
      </c>
      <c r="H972" s="4">
        <v>45778.083333333336</v>
      </c>
      <c r="I972" s="2" t="s">
        <v>498</v>
      </c>
      <c r="J972" s="2" t="s">
        <v>30</v>
      </c>
      <c r="K972" s="2"/>
      <c r="L972" t="s">
        <v>57</v>
      </c>
      <c r="M972" s="2" t="s">
        <v>29</v>
      </c>
      <c r="N972" s="3" t="s">
        <v>8430</v>
      </c>
      <c r="O972" s="5">
        <v>0</v>
      </c>
      <c r="P972" s="5">
        <v>1475</v>
      </c>
      <c r="Q972" s="6">
        <v>2023</v>
      </c>
      <c r="R972" s="7">
        <v>2025</v>
      </c>
      <c r="T972" s="8">
        <v>1936</v>
      </c>
      <c r="U972" s="3" t="s">
        <v>5706</v>
      </c>
      <c r="V972" s="1" t="s">
        <v>33</v>
      </c>
      <c r="W972" s="1" t="s">
        <v>32</v>
      </c>
      <c r="X972" t="str">
        <f>VLOOKUP(Table_query__64[[#This Row],[Nr]],'MyTracker Export'!A:P,'MyTracker Export'!$P$1,FALSE)</f>
        <v>Finished</v>
      </c>
      <c r="Y972" t="str">
        <f>VLOOKUP(Table_query__64[[#This Row],[Nr]],'MyTracker Export'!A:Z,'MyTracker Export'!$Z$1,FALSE)</f>
        <v>Zied Maghrebi</v>
      </c>
      <c r="Z972" t="str">
        <f>VLOOKUP(Table_query__64[[#This Row],[Nr]],'MyTracker Export'!A:AA,'MyTracker Export'!$AA$1,FALSE)</f>
        <v>Wissem Bensaid</v>
      </c>
      <c r="AB972" s="19" t="str">
        <f>IF(Table_query__64[[#This Row],[Project status]]=Table_query__64[[#This Row],[Project Status Check]],"OK","NOK")</f>
        <v>OK</v>
      </c>
      <c r="AC972" s="19" t="str">
        <f>IF(Table_query__64[[#This Row],[PM]]=Table_query__64[[#This Row],[PM Check]],"OK","NOK")</f>
        <v>OK</v>
      </c>
      <c r="AD972" s="19" t="str">
        <f>IF(Table_query__64[[#This Row],[PP]]=Table_query__64[[#This Row],[Pilot Check]],"OK","NOK")</f>
        <v>OK</v>
      </c>
      <c r="AE972" s="19"/>
    </row>
    <row r="973" spans="1:31" hidden="1" x14ac:dyDescent="0.3">
      <c r="A973" s="1" t="s">
        <v>1936</v>
      </c>
      <c r="B973" s="2" t="s">
        <v>1619</v>
      </c>
      <c r="C973" s="3" t="s">
        <v>5707</v>
      </c>
      <c r="D973" s="2" t="s">
        <v>27</v>
      </c>
      <c r="E973" s="2" t="s">
        <v>25</v>
      </c>
      <c r="F973" s="2" t="s">
        <v>122</v>
      </c>
      <c r="G973" s="4">
        <v>44957.041666666664</v>
      </c>
      <c r="H973" s="4">
        <v>45016.083333333336</v>
      </c>
      <c r="I973" s="2" t="s">
        <v>498</v>
      </c>
      <c r="J973" s="2" t="s">
        <v>30</v>
      </c>
      <c r="K973" s="2"/>
      <c r="L973" t="s">
        <v>57</v>
      </c>
      <c r="M973" s="2" t="s">
        <v>29</v>
      </c>
      <c r="N973" s="3" t="s">
        <v>8431</v>
      </c>
      <c r="O973" s="5">
        <v>0</v>
      </c>
      <c r="P973" s="5">
        <v>5360</v>
      </c>
      <c r="Q973" s="6">
        <v>2023</v>
      </c>
      <c r="R973" s="7">
        <v>2023</v>
      </c>
      <c r="T973" s="8">
        <v>1935</v>
      </c>
      <c r="U973" s="3" t="s">
        <v>10616</v>
      </c>
      <c r="V973" s="1" t="s">
        <v>33</v>
      </c>
      <c r="W973" s="1" t="s">
        <v>32</v>
      </c>
      <c r="X973" t="str">
        <f>VLOOKUP(Table_query__64[[#This Row],[Nr]],'MyTracker Export'!A:P,'MyTracker Export'!$P$1,FALSE)</f>
        <v>Finished</v>
      </c>
      <c r="Y973" t="str">
        <f>VLOOKUP(Table_query__64[[#This Row],[Nr]],'MyTracker Export'!A:Z,'MyTracker Export'!$Z$1,FALSE)</f>
        <v>Zied Maghrebi</v>
      </c>
      <c r="Z973" t="str">
        <f>VLOOKUP(Table_query__64[[#This Row],[Nr]],'MyTracker Export'!A:AA,'MyTracker Export'!$AA$1,FALSE)</f>
        <v>Wissem Bensaid</v>
      </c>
      <c r="AB973" s="19" t="str">
        <f>IF(Table_query__64[[#This Row],[Project status]]=Table_query__64[[#This Row],[Project Status Check]],"OK","NOK")</f>
        <v>OK</v>
      </c>
      <c r="AC973" s="19" t="str">
        <f>IF(Table_query__64[[#This Row],[PM]]=Table_query__64[[#This Row],[PM Check]],"OK","NOK")</f>
        <v>OK</v>
      </c>
      <c r="AD973" s="19" t="str">
        <f>IF(Table_query__64[[#This Row],[PP]]=Table_query__64[[#This Row],[Pilot Check]],"OK","NOK")</f>
        <v>OK</v>
      </c>
      <c r="AE973" s="19"/>
    </row>
    <row r="974" spans="1:31" x14ac:dyDescent="0.3">
      <c r="A974" s="1" t="s">
        <v>1937</v>
      </c>
      <c r="B974" s="2" t="s">
        <v>195</v>
      </c>
      <c r="C974" s="3" t="s">
        <v>5708</v>
      </c>
      <c r="D974" s="2" t="s">
        <v>27</v>
      </c>
      <c r="E974" s="2" t="s">
        <v>25</v>
      </c>
      <c r="F974" s="2" t="s">
        <v>28</v>
      </c>
      <c r="G974" s="4">
        <v>44956.041666666664</v>
      </c>
      <c r="H974" s="4"/>
      <c r="I974" s="2" t="s">
        <v>1092</v>
      </c>
      <c r="J974" s="2" t="s">
        <v>30</v>
      </c>
      <c r="K974" s="2"/>
      <c r="L974" t="s">
        <v>57</v>
      </c>
      <c r="M974" s="2" t="s">
        <v>29</v>
      </c>
      <c r="N974" s="3" t="s">
        <v>8432</v>
      </c>
      <c r="O974" s="5">
        <v>0</v>
      </c>
      <c r="P974" s="5">
        <v>60000</v>
      </c>
      <c r="Q974" s="6">
        <v>2023</v>
      </c>
      <c r="R974" s="7" t="s">
        <v>31</v>
      </c>
      <c r="T974" s="8">
        <v>1934</v>
      </c>
      <c r="U974" s="3" t="s">
        <v>10617</v>
      </c>
      <c r="V974" s="1" t="s">
        <v>33</v>
      </c>
      <c r="W974" s="1" t="s">
        <v>32</v>
      </c>
      <c r="X974" t="str">
        <f>VLOOKUP(Table_query__64[[#This Row],[Nr]],'MyTracker Export'!A:P,'MyTracker Export'!$P$1,FALSE)</f>
        <v>Finished</v>
      </c>
      <c r="Y974" t="str">
        <f>VLOOKUP(Table_query__64[[#This Row],[Nr]],'MyTracker Export'!A:Z,'MyTracker Export'!$Z$1,FALSE)</f>
        <v>Nejah Walha</v>
      </c>
      <c r="Z974" t="str">
        <f>VLOOKUP(Table_query__64[[#This Row],[Nr]],'MyTracker Export'!A:AA,'MyTracker Export'!$AA$1,FALSE)</f>
        <v>Wissem Bensaid</v>
      </c>
      <c r="AB974" s="19" t="str">
        <f>IF(Table_query__64[[#This Row],[Project status]]=Table_query__64[[#This Row],[Project Status Check]],"OK","NOK")</f>
        <v>NOK</v>
      </c>
      <c r="AC974" s="19" t="str">
        <f>IF(Table_query__64[[#This Row],[PM]]=Table_query__64[[#This Row],[PM Check]],"OK","NOK")</f>
        <v>OK</v>
      </c>
      <c r="AD974" s="19" t="str">
        <f>IF(Table_query__64[[#This Row],[PP]]=Table_query__64[[#This Row],[Pilot Check]],"OK","NOK")</f>
        <v>OK</v>
      </c>
      <c r="AE974" s="19"/>
    </row>
    <row r="975" spans="1:31" hidden="1" x14ac:dyDescent="0.3">
      <c r="A975" s="1" t="s">
        <v>1938</v>
      </c>
      <c r="B975" s="2" t="s">
        <v>1939</v>
      </c>
      <c r="C975" s="3" t="s">
        <v>5709</v>
      </c>
      <c r="D975" s="2" t="s">
        <v>38</v>
      </c>
      <c r="E975" s="2" t="s">
        <v>75</v>
      </c>
      <c r="F975" s="2" t="s">
        <v>28</v>
      </c>
      <c r="G975" s="4">
        <v>44952.041666666664</v>
      </c>
      <c r="H975" s="4"/>
      <c r="I975" s="2" t="s">
        <v>1449</v>
      </c>
      <c r="J975" s="2" t="s">
        <v>147</v>
      </c>
      <c r="K975" s="2" t="s">
        <v>131</v>
      </c>
      <c r="L975" t="s">
        <v>1940</v>
      </c>
      <c r="M975" s="2" t="s">
        <v>29</v>
      </c>
      <c r="N975" s="3" t="s">
        <v>8433</v>
      </c>
      <c r="O975" s="5">
        <v>0</v>
      </c>
      <c r="P975" s="5">
        <v>857436.58</v>
      </c>
      <c r="Q975" s="6">
        <v>2023</v>
      </c>
      <c r="R975" s="7" t="s">
        <v>31</v>
      </c>
      <c r="T975" s="8">
        <v>1933</v>
      </c>
      <c r="U975" s="3" t="s">
        <v>10618</v>
      </c>
      <c r="V975" s="1" t="s">
        <v>33</v>
      </c>
      <c r="W975" s="1" t="s">
        <v>32</v>
      </c>
      <c r="X975" t="str">
        <f>VLOOKUP(Table_query__64[[#This Row],[Nr]],'MyTracker Export'!A:P,'MyTracker Export'!$P$1,FALSE)</f>
        <v>Work in progress</v>
      </c>
      <c r="Y975" t="str">
        <f>VLOOKUP(Table_query__64[[#This Row],[Nr]],'MyTracker Export'!A:Z,'MyTracker Export'!$Z$1,FALSE)</f>
        <v>Andres Furlan</v>
      </c>
      <c r="Z975" t="str">
        <f>VLOOKUP(Table_query__64[[#This Row],[Nr]],'MyTracker Export'!A:AA,'MyTracker Export'!$AA$1,FALSE)</f>
        <v>Loïc Bouvier</v>
      </c>
      <c r="AB975" s="19" t="str">
        <f>IF(Table_query__64[[#This Row],[Project status]]=Table_query__64[[#This Row],[Project Status Check]],"OK","NOK")</f>
        <v>OK</v>
      </c>
      <c r="AC975" s="19" t="str">
        <f>IF(Table_query__64[[#This Row],[PM]]=Table_query__64[[#This Row],[PM Check]],"OK","NOK")</f>
        <v>OK</v>
      </c>
      <c r="AD975" s="19" t="str">
        <f>IF(Table_query__64[[#This Row],[PP]]=Table_query__64[[#This Row],[Pilot Check]],"OK","NOK")</f>
        <v>OK</v>
      </c>
      <c r="AE975" s="19"/>
    </row>
    <row r="976" spans="1:31" hidden="1" x14ac:dyDescent="0.3">
      <c r="A976" s="1" t="s">
        <v>1941</v>
      </c>
      <c r="B976" s="2" t="s">
        <v>74</v>
      </c>
      <c r="C976" s="3" t="s">
        <v>5710</v>
      </c>
      <c r="D976" s="2" t="s">
        <v>38</v>
      </c>
      <c r="E976" s="2" t="s">
        <v>75</v>
      </c>
      <c r="F976" s="2" t="s">
        <v>122</v>
      </c>
      <c r="G976" s="4">
        <v>44950.041666666664</v>
      </c>
      <c r="H976" s="4">
        <v>45749.083333333336</v>
      </c>
      <c r="I976" s="2" t="s">
        <v>1444</v>
      </c>
      <c r="J976" s="2" t="s">
        <v>308</v>
      </c>
      <c r="K976" s="2" t="s">
        <v>115</v>
      </c>
      <c r="L976" t="s">
        <v>57</v>
      </c>
      <c r="M976" s="2" t="s">
        <v>59</v>
      </c>
      <c r="N976" s="3" t="s">
        <v>8434</v>
      </c>
      <c r="O976" s="5">
        <v>0</v>
      </c>
      <c r="P976" s="5">
        <v>219481.2</v>
      </c>
      <c r="Q976" s="6">
        <v>2023</v>
      </c>
      <c r="R976" s="7">
        <v>2025</v>
      </c>
      <c r="T976" s="8">
        <v>1932</v>
      </c>
      <c r="U976" s="3" t="s">
        <v>10619</v>
      </c>
      <c r="V976" s="1" t="s">
        <v>33</v>
      </c>
      <c r="W976" s="1" t="s">
        <v>32</v>
      </c>
      <c r="X976" t="str">
        <f>VLOOKUP(Table_query__64[[#This Row],[Nr]],'MyTracker Export'!A:P,'MyTracker Export'!$P$1,FALSE)</f>
        <v>Finished</v>
      </c>
      <c r="Y976" t="str">
        <f>VLOOKUP(Table_query__64[[#This Row],[Nr]],'MyTracker Export'!A:Z,'MyTracker Export'!$Z$1,FALSE)</f>
        <v>Samia Arbaoui</v>
      </c>
      <c r="Z976" t="str">
        <f>VLOOKUP(Table_query__64[[#This Row],[Nr]],'MyTracker Export'!A:AA,'MyTracker Export'!$AA$1,FALSE)</f>
        <v>Nicolas Dubois</v>
      </c>
      <c r="AB976" s="19" t="str">
        <f>IF(Table_query__64[[#This Row],[Project status]]=Table_query__64[[#This Row],[Project Status Check]],"OK","NOK")</f>
        <v>OK</v>
      </c>
      <c r="AC976" s="19" t="str">
        <f>IF(Table_query__64[[#This Row],[PM]]=Table_query__64[[#This Row],[PM Check]],"OK","NOK")</f>
        <v>OK</v>
      </c>
      <c r="AD976" s="19" t="str">
        <f>IF(Table_query__64[[#This Row],[PP]]=Table_query__64[[#This Row],[Pilot Check]],"OK","NOK")</f>
        <v>OK</v>
      </c>
      <c r="AE976" s="19"/>
    </row>
    <row r="977" spans="1:31" hidden="1" x14ac:dyDescent="0.3">
      <c r="A977" s="1" t="s">
        <v>1942</v>
      </c>
      <c r="B977" s="2" t="s">
        <v>1943</v>
      </c>
      <c r="C977" s="3" t="s">
        <v>5711</v>
      </c>
      <c r="D977" s="2" t="s">
        <v>64</v>
      </c>
      <c r="E977" s="2" t="s">
        <v>25</v>
      </c>
      <c r="F977" s="2" t="s">
        <v>122</v>
      </c>
      <c r="G977" s="4">
        <v>44949.041666666664</v>
      </c>
      <c r="H977" s="4">
        <v>45380.041666666664</v>
      </c>
      <c r="I977" s="2" t="s">
        <v>1257</v>
      </c>
      <c r="J977" s="2" t="s">
        <v>66</v>
      </c>
      <c r="K977" s="2" t="s">
        <v>458</v>
      </c>
      <c r="L977" t="s">
        <v>144</v>
      </c>
      <c r="M977" s="2" t="s">
        <v>59</v>
      </c>
      <c r="N977" s="3" t="s">
        <v>8435</v>
      </c>
      <c r="O977" s="5">
        <v>90</v>
      </c>
      <c r="P977" s="5">
        <v>177138</v>
      </c>
      <c r="Q977" s="6">
        <v>2023</v>
      </c>
      <c r="R977" s="7">
        <v>2024</v>
      </c>
      <c r="T977" s="8">
        <v>1931</v>
      </c>
      <c r="U977" s="3" t="s">
        <v>10620</v>
      </c>
      <c r="V977" s="1" t="s">
        <v>33</v>
      </c>
      <c r="W977" s="1" t="s">
        <v>32</v>
      </c>
      <c r="X977" t="str">
        <f>VLOOKUP(Table_query__64[[#This Row],[Nr]],'MyTracker Export'!A:P,'MyTracker Export'!$P$1,FALSE)</f>
        <v>Finished</v>
      </c>
      <c r="Y977" t="e">
        <f>VLOOKUP(Table_query__64[[#This Row],[Nr]],'MyTracker Export'!A:Z,'MyTracker Export'!$Z$1,FALSE)</f>
        <v>#N/A</v>
      </c>
      <c r="Z977" t="str">
        <f>VLOOKUP(Table_query__64[[#This Row],[Nr]],'MyTracker Export'!A:AA,'MyTracker Export'!$AA$1,FALSE)</f>
        <v>Josué Silverio</v>
      </c>
      <c r="AB977" s="19" t="str">
        <f>IF(Table_query__64[[#This Row],[Project status]]=Table_query__64[[#This Row],[Project Status Check]],"OK","NOK")</f>
        <v>OK</v>
      </c>
      <c r="AC977" s="19" t="e">
        <f>IF(Table_query__64[[#This Row],[PM]]=Table_query__64[[#This Row],[PM Check]],"OK","NOK")</f>
        <v>#N/A</v>
      </c>
      <c r="AD977" s="19" t="str">
        <f>IF(Table_query__64[[#This Row],[PP]]=Table_query__64[[#This Row],[Pilot Check]],"OK","NOK")</f>
        <v>OK</v>
      </c>
      <c r="AE977" s="19"/>
    </row>
    <row r="978" spans="1:31" hidden="1" x14ac:dyDescent="0.3">
      <c r="A978" s="1" t="s">
        <v>1944</v>
      </c>
      <c r="B978" s="2" t="s">
        <v>549</v>
      </c>
      <c r="C978" s="3" t="s">
        <v>5712</v>
      </c>
      <c r="D978" s="2" t="s">
        <v>58</v>
      </c>
      <c r="E978" s="2" t="s">
        <v>36</v>
      </c>
      <c r="F978" s="2" t="s">
        <v>28</v>
      </c>
      <c r="G978" s="4">
        <v>44945.041666666664</v>
      </c>
      <c r="H978" s="4"/>
      <c r="I978" s="2" t="s">
        <v>60</v>
      </c>
      <c r="J978" s="2" t="s">
        <v>229</v>
      </c>
      <c r="K978" s="2"/>
      <c r="L978" t="s">
        <v>1945</v>
      </c>
      <c r="M978" s="2" t="s">
        <v>29</v>
      </c>
      <c r="N978" s="3" t="s">
        <v>8436</v>
      </c>
      <c r="O978" s="5">
        <v>0.5</v>
      </c>
      <c r="P978" s="5">
        <v>361299.5</v>
      </c>
      <c r="Q978" s="6">
        <v>2023</v>
      </c>
      <c r="R978" s="7" t="s">
        <v>31</v>
      </c>
      <c r="T978" s="8">
        <v>1930</v>
      </c>
      <c r="U978" s="3" t="s">
        <v>10621</v>
      </c>
      <c r="V978" s="1" t="s">
        <v>33</v>
      </c>
      <c r="W978" s="1" t="s">
        <v>32</v>
      </c>
      <c r="X978" t="str">
        <f>VLOOKUP(Table_query__64[[#This Row],[Nr]],'MyTracker Export'!A:P,'MyTracker Export'!$P$1,FALSE)</f>
        <v>Work in progress</v>
      </c>
      <c r="Y978" t="str">
        <f>VLOOKUP(Table_query__64[[#This Row],[Nr]],'MyTracker Export'!A:Z,'MyTracker Export'!$Z$1,FALSE)</f>
        <v>Maria Bonaccio</v>
      </c>
      <c r="Z978" t="str">
        <f>VLOOKUP(Table_query__64[[#This Row],[Nr]],'MyTracker Export'!A:AA,'MyTracker Export'!$AA$1,FALSE)</f>
        <v>Paqui Romero</v>
      </c>
      <c r="AB978" s="19" t="str">
        <f>IF(Table_query__64[[#This Row],[Project status]]=Table_query__64[[#This Row],[Project Status Check]],"OK","NOK")</f>
        <v>OK</v>
      </c>
      <c r="AC978" s="19" t="str">
        <f>IF(Table_query__64[[#This Row],[PM]]=Table_query__64[[#This Row],[PM Check]],"OK","NOK")</f>
        <v>OK</v>
      </c>
      <c r="AD978" s="19" t="str">
        <f>IF(Table_query__64[[#This Row],[PP]]=Table_query__64[[#This Row],[Pilot Check]],"OK","NOK")</f>
        <v>OK</v>
      </c>
      <c r="AE978" s="19"/>
    </row>
    <row r="979" spans="1:31" hidden="1" x14ac:dyDescent="0.3">
      <c r="A979" s="1" t="s">
        <v>1946</v>
      </c>
      <c r="B979" s="2" t="s">
        <v>1947</v>
      </c>
      <c r="C979" s="3" t="s">
        <v>5713</v>
      </c>
      <c r="D979" s="2" t="s">
        <v>38</v>
      </c>
      <c r="E979" s="2" t="s">
        <v>82</v>
      </c>
      <c r="F979" s="2" t="s">
        <v>28</v>
      </c>
      <c r="G979" s="4">
        <v>44944.041666666664</v>
      </c>
      <c r="H979" s="4"/>
      <c r="I979" s="2" t="s">
        <v>1949</v>
      </c>
      <c r="J979" s="2" t="s">
        <v>335</v>
      </c>
      <c r="K979" s="2" t="s">
        <v>141</v>
      </c>
      <c r="L979" t="s">
        <v>1948</v>
      </c>
      <c r="M979" s="2" t="s">
        <v>59</v>
      </c>
      <c r="N979" s="3" t="s">
        <v>8437</v>
      </c>
      <c r="O979" s="5">
        <v>0</v>
      </c>
      <c r="P979" s="5">
        <v>1079816.8</v>
      </c>
      <c r="Q979" s="6">
        <v>2023</v>
      </c>
      <c r="R979" s="7" t="s">
        <v>31</v>
      </c>
      <c r="T979" s="8">
        <v>1929</v>
      </c>
      <c r="U979" s="3" t="s">
        <v>10622</v>
      </c>
      <c r="V979" s="1" t="s">
        <v>33</v>
      </c>
      <c r="W979" s="1" t="s">
        <v>32</v>
      </c>
      <c r="X979" t="str">
        <f>VLOOKUP(Table_query__64[[#This Row],[Nr]],'MyTracker Export'!A:P,'MyTracker Export'!$P$1,FALSE)</f>
        <v>Work in progress</v>
      </c>
      <c r="Y979" t="str">
        <f>VLOOKUP(Table_query__64[[#This Row],[Nr]],'MyTracker Export'!A:Z,'MyTracker Export'!$Z$1,FALSE)</f>
        <v>Dirk Van Der Bracht</v>
      </c>
      <c r="Z979" t="str">
        <f>VLOOKUP(Table_query__64[[#This Row],[Nr]],'MyTracker Export'!A:AA,'MyTracker Export'!$AA$1,FALSE)</f>
        <v>William Beyst</v>
      </c>
      <c r="AB979" s="19" t="str">
        <f>IF(Table_query__64[[#This Row],[Project status]]=Table_query__64[[#This Row],[Project Status Check]],"OK","NOK")</f>
        <v>OK</v>
      </c>
      <c r="AC979" s="19" t="str">
        <f>IF(Table_query__64[[#This Row],[PM]]=Table_query__64[[#This Row],[PM Check]],"OK","NOK")</f>
        <v>OK</v>
      </c>
      <c r="AD979" s="19" t="str">
        <f>IF(Table_query__64[[#This Row],[PP]]=Table_query__64[[#This Row],[Pilot Check]],"OK","NOK")</f>
        <v>OK</v>
      </c>
      <c r="AE979" s="19"/>
    </row>
    <row r="980" spans="1:31" hidden="1" x14ac:dyDescent="0.3">
      <c r="A980" s="1" t="s">
        <v>1950</v>
      </c>
      <c r="B980" s="2" t="s">
        <v>1026</v>
      </c>
      <c r="C980" s="3" t="s">
        <v>5714</v>
      </c>
      <c r="D980" s="2" t="s">
        <v>58</v>
      </c>
      <c r="E980" s="2" t="s">
        <v>36</v>
      </c>
      <c r="F980" s="2" t="s">
        <v>122</v>
      </c>
      <c r="G980" s="4">
        <v>44942.041666666664</v>
      </c>
      <c r="H980" s="4">
        <v>45000.041666666664</v>
      </c>
      <c r="I980" s="2" t="s">
        <v>1613</v>
      </c>
      <c r="J980" s="2" t="s">
        <v>229</v>
      </c>
      <c r="K980" s="2"/>
      <c r="L980" t="s">
        <v>1951</v>
      </c>
      <c r="M980" s="2" t="s">
        <v>29</v>
      </c>
      <c r="O980" s="5">
        <v>0</v>
      </c>
      <c r="P980" s="5">
        <v>3250</v>
      </c>
      <c r="Q980" s="6">
        <v>2023</v>
      </c>
      <c r="R980" s="7">
        <v>2023</v>
      </c>
      <c r="T980" s="8">
        <v>1928</v>
      </c>
      <c r="U980" s="3" t="s">
        <v>10623</v>
      </c>
      <c r="V980" s="1" t="s">
        <v>33</v>
      </c>
      <c r="W980" s="1" t="s">
        <v>32</v>
      </c>
      <c r="X980" t="str">
        <f>VLOOKUP(Table_query__64[[#This Row],[Nr]],'MyTracker Export'!A:P,'MyTracker Export'!$P$1,FALSE)</f>
        <v>Finished</v>
      </c>
      <c r="Y980" t="e">
        <f>VLOOKUP(Table_query__64[[#This Row],[Nr]],'MyTracker Export'!A:Z,'MyTracker Export'!$Z$1,FALSE)</f>
        <v>#N/A</v>
      </c>
      <c r="Z980" t="str">
        <f>VLOOKUP(Table_query__64[[#This Row],[Nr]],'MyTracker Export'!A:AA,'MyTracker Export'!$AA$1,FALSE)</f>
        <v>Paqui Romero</v>
      </c>
      <c r="AB980" s="19" t="str">
        <f>IF(Table_query__64[[#This Row],[Project status]]=Table_query__64[[#This Row],[Project Status Check]],"OK","NOK")</f>
        <v>OK</v>
      </c>
      <c r="AC980" s="19" t="e">
        <f>IF(Table_query__64[[#This Row],[PM]]=Table_query__64[[#This Row],[PM Check]],"OK","NOK")</f>
        <v>#N/A</v>
      </c>
      <c r="AD980" s="19" t="str">
        <f>IF(Table_query__64[[#This Row],[PP]]=Table_query__64[[#This Row],[Pilot Check]],"OK","NOK")</f>
        <v>OK</v>
      </c>
      <c r="AE980" s="19"/>
    </row>
    <row r="981" spans="1:31" hidden="1" x14ac:dyDescent="0.3">
      <c r="A981" s="1" t="s">
        <v>1952</v>
      </c>
      <c r="B981" s="2" t="s">
        <v>532</v>
      </c>
      <c r="C981" s="3" t="s">
        <v>5715</v>
      </c>
      <c r="D981" s="2" t="s">
        <v>84</v>
      </c>
      <c r="E981" s="2" t="s">
        <v>36</v>
      </c>
      <c r="F981" s="2" t="s">
        <v>122</v>
      </c>
      <c r="G981" s="4">
        <v>44941.041666666664</v>
      </c>
      <c r="H981" s="4">
        <v>45196.083333333336</v>
      </c>
      <c r="I981" s="2" t="s">
        <v>234</v>
      </c>
      <c r="J981" s="2" t="s">
        <v>289</v>
      </c>
      <c r="K981" s="2" t="s">
        <v>1954</v>
      </c>
      <c r="L981" t="s">
        <v>1953</v>
      </c>
      <c r="M981" s="2" t="s">
        <v>29</v>
      </c>
      <c r="N981" s="3" t="s">
        <v>8438</v>
      </c>
      <c r="O981" s="5">
        <v>1</v>
      </c>
      <c r="P981" s="5">
        <v>121836.8</v>
      </c>
      <c r="Q981" s="6">
        <v>2023</v>
      </c>
      <c r="R981" s="7">
        <v>2023</v>
      </c>
      <c r="T981" s="8">
        <v>1927</v>
      </c>
      <c r="U981" s="3" t="s">
        <v>10624</v>
      </c>
      <c r="V981" s="1" t="s">
        <v>33</v>
      </c>
      <c r="W981" s="1" t="s">
        <v>32</v>
      </c>
      <c r="X981" t="str">
        <f>VLOOKUP(Table_query__64[[#This Row],[Nr]],'MyTracker Export'!A:P,'MyTracker Export'!$P$1,FALSE)</f>
        <v>Finished</v>
      </c>
      <c r="Y981" t="str">
        <f>VLOOKUP(Table_query__64[[#This Row],[Nr]],'MyTracker Export'!A:Z,'MyTracker Export'!$Z$1,FALSE)</f>
        <v>Mark Sensenig</v>
      </c>
      <c r="Z981" t="str">
        <f>VLOOKUP(Table_query__64[[#This Row],[Nr]],'MyTracker Export'!A:AA,'MyTracker Export'!$AA$1,FALSE)</f>
        <v>Mac Olean</v>
      </c>
      <c r="AB981" s="19" t="str">
        <f>IF(Table_query__64[[#This Row],[Project status]]=Table_query__64[[#This Row],[Project Status Check]],"OK","NOK")</f>
        <v>OK</v>
      </c>
      <c r="AC981" s="19" t="str">
        <f>IF(Table_query__64[[#This Row],[PM]]=Table_query__64[[#This Row],[PM Check]],"OK","NOK")</f>
        <v>OK</v>
      </c>
      <c r="AD981" s="19" t="str">
        <f>IF(Table_query__64[[#This Row],[PP]]=Table_query__64[[#This Row],[Pilot Check]],"OK","NOK")</f>
        <v>OK</v>
      </c>
      <c r="AE981" s="19"/>
    </row>
    <row r="982" spans="1:31" hidden="1" x14ac:dyDescent="0.3">
      <c r="A982" s="1" t="s">
        <v>1955</v>
      </c>
      <c r="B982" s="2" t="s">
        <v>1597</v>
      </c>
      <c r="C982" s="3" t="s">
        <v>5716</v>
      </c>
      <c r="D982" s="2" t="s">
        <v>58</v>
      </c>
      <c r="E982" s="2" t="s">
        <v>36</v>
      </c>
      <c r="F982" s="2" t="s">
        <v>122</v>
      </c>
      <c r="G982" s="4">
        <v>44937.041666666664</v>
      </c>
      <c r="H982" s="4">
        <v>45443.083333333336</v>
      </c>
      <c r="I982" s="2" t="s">
        <v>1771</v>
      </c>
      <c r="J982" s="2" t="s">
        <v>1138</v>
      </c>
      <c r="K982" s="2"/>
      <c r="L982" t="s">
        <v>1951</v>
      </c>
      <c r="M982" s="2" t="s">
        <v>59</v>
      </c>
      <c r="N982" s="3" t="s">
        <v>8439</v>
      </c>
      <c r="O982" s="5">
        <v>15</v>
      </c>
      <c r="P982" s="5">
        <v>229716</v>
      </c>
      <c r="Q982" s="6">
        <v>2023</v>
      </c>
      <c r="R982" s="7">
        <v>2024</v>
      </c>
      <c r="T982" s="8">
        <v>1926</v>
      </c>
      <c r="U982" s="3" t="s">
        <v>10625</v>
      </c>
      <c r="V982" s="1" t="s">
        <v>33</v>
      </c>
      <c r="W982" s="1" t="s">
        <v>32</v>
      </c>
      <c r="X982" t="str">
        <f>VLOOKUP(Table_query__64[[#This Row],[Nr]],'MyTracker Export'!A:P,'MyTracker Export'!$P$1,FALSE)</f>
        <v>Finished</v>
      </c>
      <c r="Y982" t="e">
        <f>VLOOKUP(Table_query__64[[#This Row],[Nr]],'MyTracker Export'!A:Z,'MyTracker Export'!$Z$1,FALSE)</f>
        <v>#N/A</v>
      </c>
      <c r="Z982" t="e">
        <f>VLOOKUP(Table_query__64[[#This Row],[Nr]],'MyTracker Export'!A:AA,'MyTracker Export'!$AA$1,FALSE)</f>
        <v>#N/A</v>
      </c>
      <c r="AB982" s="19" t="str">
        <f>IF(Table_query__64[[#This Row],[Project status]]=Table_query__64[[#This Row],[Project Status Check]],"OK","NOK")</f>
        <v>OK</v>
      </c>
      <c r="AC982" s="19" t="e">
        <f>IF(Table_query__64[[#This Row],[PM]]=Table_query__64[[#This Row],[PM Check]],"OK","NOK")</f>
        <v>#N/A</v>
      </c>
      <c r="AD982" s="19" t="e">
        <f>IF(Table_query__64[[#This Row],[PP]]=Table_query__64[[#This Row],[Pilot Check]],"OK","NOK")</f>
        <v>#N/A</v>
      </c>
      <c r="AE982" s="19"/>
    </row>
    <row r="983" spans="1:31" hidden="1" x14ac:dyDescent="0.3">
      <c r="A983" s="1" t="s">
        <v>1956</v>
      </c>
      <c r="B983" s="2" t="s">
        <v>1957</v>
      </c>
      <c r="C983" s="3" t="s">
        <v>5717</v>
      </c>
      <c r="D983" s="2" t="s">
        <v>53</v>
      </c>
      <c r="E983" s="2" t="s">
        <v>25</v>
      </c>
      <c r="F983" s="2" t="s">
        <v>122</v>
      </c>
      <c r="G983" s="4">
        <v>44937.041666666664</v>
      </c>
      <c r="H983" s="4">
        <v>45291.041666666664</v>
      </c>
      <c r="I983" s="2" t="s">
        <v>30</v>
      </c>
      <c r="J983" s="2" t="s">
        <v>30</v>
      </c>
      <c r="K983" s="2" t="s">
        <v>159</v>
      </c>
      <c r="L983" t="s">
        <v>1799</v>
      </c>
      <c r="M983" s="2" t="s">
        <v>29</v>
      </c>
      <c r="N983" s="3" t="s">
        <v>8440</v>
      </c>
      <c r="O983" s="5">
        <v>0</v>
      </c>
      <c r="P983" s="5">
        <v>19760</v>
      </c>
      <c r="Q983" s="6">
        <v>2023</v>
      </c>
      <c r="R983" s="7">
        <v>2023</v>
      </c>
      <c r="T983" s="8">
        <v>1925</v>
      </c>
      <c r="U983" s="3" t="s">
        <v>10626</v>
      </c>
      <c r="V983" s="1" t="s">
        <v>33</v>
      </c>
      <c r="W983" s="1" t="s">
        <v>32</v>
      </c>
      <c r="X983" t="str">
        <f>VLOOKUP(Table_query__64[[#This Row],[Nr]],'MyTracker Export'!A:P,'MyTracker Export'!$P$1,FALSE)</f>
        <v>Finished</v>
      </c>
      <c r="Y983" t="str">
        <f>VLOOKUP(Table_query__64[[#This Row],[Nr]],'MyTracker Export'!A:Z,'MyTracker Export'!$Z$1,FALSE)</f>
        <v>Wissem Bensaid</v>
      </c>
      <c r="Z983" t="str">
        <f>VLOOKUP(Table_query__64[[#This Row],[Nr]],'MyTracker Export'!A:AA,'MyTracker Export'!$AA$1,FALSE)</f>
        <v>Wissem Bensaid</v>
      </c>
      <c r="AB983" s="19" t="str">
        <f>IF(Table_query__64[[#This Row],[Project status]]=Table_query__64[[#This Row],[Project Status Check]],"OK","NOK")</f>
        <v>OK</v>
      </c>
      <c r="AC983" s="19" t="str">
        <f>IF(Table_query__64[[#This Row],[PM]]=Table_query__64[[#This Row],[PM Check]],"OK","NOK")</f>
        <v>OK</v>
      </c>
      <c r="AD983" s="19" t="str">
        <f>IF(Table_query__64[[#This Row],[PP]]=Table_query__64[[#This Row],[Pilot Check]],"OK","NOK")</f>
        <v>OK</v>
      </c>
      <c r="AE983" s="19"/>
    </row>
    <row r="984" spans="1:31" hidden="1" x14ac:dyDescent="0.3">
      <c r="A984" s="1" t="s">
        <v>1958</v>
      </c>
      <c r="B984" s="2" t="s">
        <v>1959</v>
      </c>
      <c r="C984" s="3" t="s">
        <v>5718</v>
      </c>
      <c r="D984" s="2" t="s">
        <v>38</v>
      </c>
      <c r="E984" s="2" t="s">
        <v>82</v>
      </c>
      <c r="F984" s="2" t="s">
        <v>122</v>
      </c>
      <c r="G984" s="4">
        <v>44937.041666666664</v>
      </c>
      <c r="H984" s="4">
        <v>44985.041666666664</v>
      </c>
      <c r="I984" s="2" t="s">
        <v>315</v>
      </c>
      <c r="J984" s="2" t="s">
        <v>270</v>
      </c>
      <c r="K984" s="2" t="s">
        <v>159</v>
      </c>
      <c r="L984" t="s">
        <v>404</v>
      </c>
      <c r="M984" s="2" t="s">
        <v>59</v>
      </c>
      <c r="N984" s="3" t="s">
        <v>8441</v>
      </c>
      <c r="O984" s="5">
        <v>0</v>
      </c>
      <c r="P984" s="5">
        <v>4356.05</v>
      </c>
      <c r="Q984" s="6">
        <v>2023</v>
      </c>
      <c r="R984" s="7">
        <v>2023</v>
      </c>
      <c r="T984" s="8">
        <v>1924</v>
      </c>
      <c r="U984" s="3" t="s">
        <v>10627</v>
      </c>
      <c r="V984" s="1" t="s">
        <v>33</v>
      </c>
      <c r="W984" s="1" t="s">
        <v>32</v>
      </c>
      <c r="X984" t="str">
        <f>VLOOKUP(Table_query__64[[#This Row],[Nr]],'MyTracker Export'!A:P,'MyTracker Export'!$P$1,FALSE)</f>
        <v>Finished</v>
      </c>
      <c r="Y984" t="str">
        <f>VLOOKUP(Table_query__64[[#This Row],[Nr]],'MyTracker Export'!A:Z,'MyTracker Export'!$Z$1,FALSE)</f>
        <v>Andrew Delhaisse</v>
      </c>
      <c r="Z984" t="str">
        <f>VLOOKUP(Table_query__64[[#This Row],[Nr]],'MyTracker Export'!A:AA,'MyTracker Export'!$AA$1,FALSE)</f>
        <v>Damien Hemmeryckx</v>
      </c>
      <c r="AB984" s="19" t="str">
        <f>IF(Table_query__64[[#This Row],[Project status]]=Table_query__64[[#This Row],[Project Status Check]],"OK","NOK")</f>
        <v>OK</v>
      </c>
      <c r="AC984" s="19" t="str">
        <f>IF(Table_query__64[[#This Row],[PM]]=Table_query__64[[#This Row],[PM Check]],"OK","NOK")</f>
        <v>OK</v>
      </c>
      <c r="AD984" s="19" t="str">
        <f>IF(Table_query__64[[#This Row],[PP]]=Table_query__64[[#This Row],[Pilot Check]],"OK","NOK")</f>
        <v>OK</v>
      </c>
      <c r="AE984" s="19"/>
    </row>
    <row r="985" spans="1:31" hidden="1" x14ac:dyDescent="0.3">
      <c r="A985" s="1" t="s">
        <v>1960</v>
      </c>
      <c r="B985" s="2" t="s">
        <v>1254</v>
      </c>
      <c r="C985" s="3" t="s">
        <v>5719</v>
      </c>
      <c r="D985" s="2" t="s">
        <v>38</v>
      </c>
      <c r="E985" s="2" t="s">
        <v>25</v>
      </c>
      <c r="F985" s="2" t="s">
        <v>122</v>
      </c>
      <c r="G985" s="4">
        <v>44935.041666666664</v>
      </c>
      <c r="H985" s="4">
        <v>45046.083333333336</v>
      </c>
      <c r="I985" s="2" t="s">
        <v>136</v>
      </c>
      <c r="J985" s="2" t="s">
        <v>114</v>
      </c>
      <c r="K985" s="2" t="s">
        <v>159</v>
      </c>
      <c r="L985" t="s">
        <v>57</v>
      </c>
      <c r="M985" s="2" t="s">
        <v>29</v>
      </c>
      <c r="N985" s="3" t="s">
        <v>8442</v>
      </c>
      <c r="O985" s="5">
        <v>1</v>
      </c>
      <c r="P985" s="5">
        <v>4738.3</v>
      </c>
      <c r="Q985" s="6">
        <v>2023</v>
      </c>
      <c r="R985" s="7">
        <v>2023</v>
      </c>
      <c r="T985" s="8">
        <v>1923</v>
      </c>
      <c r="U985" s="3" t="s">
        <v>10628</v>
      </c>
      <c r="V985" s="1" t="s">
        <v>33</v>
      </c>
      <c r="W985" s="1" t="s">
        <v>32</v>
      </c>
      <c r="X985" t="str">
        <f>VLOOKUP(Table_query__64[[#This Row],[Nr]],'MyTracker Export'!A:P,'MyTracker Export'!$P$1,FALSE)</f>
        <v>Finished</v>
      </c>
      <c r="Y985" t="str">
        <f>VLOOKUP(Table_query__64[[#This Row],[Nr]],'MyTracker Export'!A:Z,'MyTracker Export'!$Z$1,FALSE)</f>
        <v>Jurgen Van Den Driessche</v>
      </c>
      <c r="Z985" t="str">
        <f>VLOOKUP(Table_query__64[[#This Row],[Nr]],'MyTracker Export'!A:AA,'MyTracker Export'!$AA$1,FALSE)</f>
        <v>Peter Holvoet</v>
      </c>
      <c r="AB985" s="19" t="str">
        <f>IF(Table_query__64[[#This Row],[Project status]]=Table_query__64[[#This Row],[Project Status Check]],"OK","NOK")</f>
        <v>OK</v>
      </c>
      <c r="AC985" s="19" t="str">
        <f>IF(Table_query__64[[#This Row],[PM]]=Table_query__64[[#This Row],[PM Check]],"OK","NOK")</f>
        <v>OK</v>
      </c>
      <c r="AD985" s="19" t="str">
        <f>IF(Table_query__64[[#This Row],[PP]]=Table_query__64[[#This Row],[Pilot Check]],"OK","NOK")</f>
        <v>OK</v>
      </c>
      <c r="AE985" s="19"/>
    </row>
    <row r="986" spans="1:31" hidden="1" x14ac:dyDescent="0.3">
      <c r="A986" s="1" t="s">
        <v>1961</v>
      </c>
      <c r="B986" s="2" t="s">
        <v>1962</v>
      </c>
      <c r="C986" s="3" t="s">
        <v>5720</v>
      </c>
      <c r="D986" s="2" t="s">
        <v>38</v>
      </c>
      <c r="E986" s="2" t="s">
        <v>75</v>
      </c>
      <c r="F986" s="2" t="s">
        <v>122</v>
      </c>
      <c r="G986" s="4">
        <v>44935.041666666664</v>
      </c>
      <c r="H986" s="4">
        <v>44974.041666666664</v>
      </c>
      <c r="I986" s="2" t="s">
        <v>1963</v>
      </c>
      <c r="J986" s="2" t="s">
        <v>308</v>
      </c>
      <c r="K986" s="2" t="s">
        <v>1216</v>
      </c>
      <c r="L986" t="s">
        <v>57</v>
      </c>
      <c r="M986" s="2" t="s">
        <v>59</v>
      </c>
      <c r="N986" s="3" t="s">
        <v>8443</v>
      </c>
      <c r="O986" s="5">
        <v>0</v>
      </c>
      <c r="P986" s="5">
        <v>146880</v>
      </c>
      <c r="Q986" s="6">
        <v>2023</v>
      </c>
      <c r="R986" s="7">
        <v>2023</v>
      </c>
      <c r="T986" s="8">
        <v>1922</v>
      </c>
      <c r="U986" s="3" t="s">
        <v>10629</v>
      </c>
      <c r="V986" s="1" t="s">
        <v>33</v>
      </c>
      <c r="W986" s="1" t="s">
        <v>32</v>
      </c>
      <c r="X986" t="str">
        <f>VLOOKUP(Table_query__64[[#This Row],[Nr]],'MyTracker Export'!A:P,'MyTracker Export'!$P$1,FALSE)</f>
        <v>Finished</v>
      </c>
      <c r="Y986" t="e">
        <f>VLOOKUP(Table_query__64[[#This Row],[Nr]],'MyTracker Export'!A:Z,'MyTracker Export'!$Z$1,FALSE)</f>
        <v>#N/A</v>
      </c>
      <c r="Z986" t="str">
        <f>VLOOKUP(Table_query__64[[#This Row],[Nr]],'MyTracker Export'!A:AA,'MyTracker Export'!$AA$1,FALSE)</f>
        <v>Nicolas Dubois</v>
      </c>
      <c r="AB986" s="19" t="str">
        <f>IF(Table_query__64[[#This Row],[Project status]]=Table_query__64[[#This Row],[Project Status Check]],"OK","NOK")</f>
        <v>OK</v>
      </c>
      <c r="AC986" s="19" t="e">
        <f>IF(Table_query__64[[#This Row],[PM]]=Table_query__64[[#This Row],[PM Check]],"OK","NOK")</f>
        <v>#N/A</v>
      </c>
      <c r="AD986" s="19" t="str">
        <f>IF(Table_query__64[[#This Row],[PP]]=Table_query__64[[#This Row],[Pilot Check]],"OK","NOK")</f>
        <v>OK</v>
      </c>
      <c r="AE986" s="19"/>
    </row>
    <row r="987" spans="1:31" hidden="1" x14ac:dyDescent="0.3">
      <c r="A987" s="1" t="s">
        <v>1964</v>
      </c>
      <c r="B987" s="2" t="s">
        <v>334</v>
      </c>
      <c r="C987" s="3" t="s">
        <v>5721</v>
      </c>
      <c r="D987" s="2" t="s">
        <v>38</v>
      </c>
      <c r="E987" s="2" t="s">
        <v>82</v>
      </c>
      <c r="F987" s="2" t="s">
        <v>122</v>
      </c>
      <c r="G987" s="4">
        <v>44935.041666666664</v>
      </c>
      <c r="H987" s="4">
        <v>45657.041666666664</v>
      </c>
      <c r="I987" s="2" t="s">
        <v>899</v>
      </c>
      <c r="J987" s="2" t="s">
        <v>335</v>
      </c>
      <c r="K987" s="2" t="s">
        <v>159</v>
      </c>
      <c r="L987" t="s">
        <v>537</v>
      </c>
      <c r="M987" s="2" t="s">
        <v>59</v>
      </c>
      <c r="N987" s="3" t="s">
        <v>8444</v>
      </c>
      <c r="O987" s="5">
        <v>0.5</v>
      </c>
      <c r="P987" s="5">
        <v>186401.48</v>
      </c>
      <c r="Q987" s="6">
        <v>2023</v>
      </c>
      <c r="R987" s="7">
        <v>2024</v>
      </c>
      <c r="T987" s="8">
        <v>1921</v>
      </c>
      <c r="U987" s="3" t="s">
        <v>10630</v>
      </c>
      <c r="V987" s="1" t="s">
        <v>33</v>
      </c>
      <c r="W987" s="1" t="s">
        <v>32</v>
      </c>
      <c r="X987" t="str">
        <f>VLOOKUP(Table_query__64[[#This Row],[Nr]],'MyTracker Export'!A:P,'MyTracker Export'!$P$1,FALSE)</f>
        <v>Finished</v>
      </c>
      <c r="Y987" t="str">
        <f>VLOOKUP(Table_query__64[[#This Row],[Nr]],'MyTracker Export'!A:Z,'MyTracker Export'!$Z$1,FALSE)</f>
        <v>Rudi Straetmans</v>
      </c>
      <c r="Z987" t="str">
        <f>VLOOKUP(Table_query__64[[#This Row],[Nr]],'MyTracker Export'!A:AA,'MyTracker Export'!$AA$1,FALSE)</f>
        <v>William Beyst</v>
      </c>
      <c r="AB987" s="19" t="str">
        <f>IF(Table_query__64[[#This Row],[Project status]]=Table_query__64[[#This Row],[Project Status Check]],"OK","NOK")</f>
        <v>OK</v>
      </c>
      <c r="AC987" s="19" t="str">
        <f>IF(Table_query__64[[#This Row],[PM]]=Table_query__64[[#This Row],[PM Check]],"OK","NOK")</f>
        <v>OK</v>
      </c>
      <c r="AD987" s="19" t="str">
        <f>IF(Table_query__64[[#This Row],[PP]]=Table_query__64[[#This Row],[Pilot Check]],"OK","NOK")</f>
        <v>OK</v>
      </c>
      <c r="AE987" s="19"/>
    </row>
    <row r="988" spans="1:31" hidden="1" x14ac:dyDescent="0.3">
      <c r="A988" s="1" t="s">
        <v>1965</v>
      </c>
      <c r="B988" s="2" t="s">
        <v>1966</v>
      </c>
      <c r="C988" s="3" t="s">
        <v>5722</v>
      </c>
      <c r="D988" s="2" t="s">
        <v>58</v>
      </c>
      <c r="E988" s="2" t="s">
        <v>43</v>
      </c>
      <c r="F988" s="2" t="s">
        <v>122</v>
      </c>
      <c r="G988" s="4">
        <v>44935.041666666664</v>
      </c>
      <c r="H988" s="4">
        <v>45778.083333333336</v>
      </c>
      <c r="I988" s="2" t="s">
        <v>1292</v>
      </c>
      <c r="J988" s="2" t="s">
        <v>184</v>
      </c>
      <c r="K988" s="2"/>
      <c r="L988" t="s">
        <v>404</v>
      </c>
      <c r="M988" s="2" t="s">
        <v>29</v>
      </c>
      <c r="N988" s="3" t="s">
        <v>8445</v>
      </c>
      <c r="O988" s="5">
        <v>15000</v>
      </c>
      <c r="P988" s="5">
        <v>980</v>
      </c>
      <c r="Q988" s="6">
        <v>2023</v>
      </c>
      <c r="R988" s="7">
        <v>2025</v>
      </c>
      <c r="T988" s="8">
        <v>1920</v>
      </c>
      <c r="U988" s="3" t="s">
        <v>10631</v>
      </c>
      <c r="V988" s="1" t="s">
        <v>33</v>
      </c>
      <c r="W988" s="1" t="s">
        <v>32</v>
      </c>
      <c r="X988" t="str">
        <f>VLOOKUP(Table_query__64[[#This Row],[Nr]],'MyTracker Export'!A:P,'MyTracker Export'!$P$1,FALSE)</f>
        <v>Finished</v>
      </c>
      <c r="Y988" t="e">
        <f>VLOOKUP(Table_query__64[[#This Row],[Nr]],'MyTracker Export'!A:Z,'MyTracker Export'!$Z$1,FALSE)</f>
        <v>#N/A</v>
      </c>
      <c r="Z988" t="str">
        <f>VLOOKUP(Table_query__64[[#This Row],[Nr]],'MyTracker Export'!A:AA,'MyTracker Export'!$AA$1,FALSE)</f>
        <v>Begona Soto</v>
      </c>
      <c r="AB988" s="19" t="str">
        <f>IF(Table_query__64[[#This Row],[Project status]]=Table_query__64[[#This Row],[Project Status Check]],"OK","NOK")</f>
        <v>OK</v>
      </c>
      <c r="AC988" s="19" t="e">
        <f>IF(Table_query__64[[#This Row],[PM]]=Table_query__64[[#This Row],[PM Check]],"OK","NOK")</f>
        <v>#N/A</v>
      </c>
      <c r="AD988" s="19" t="str">
        <f>IF(Table_query__64[[#This Row],[PP]]=Table_query__64[[#This Row],[Pilot Check]],"OK","NOK")</f>
        <v>OK</v>
      </c>
      <c r="AE988" s="19"/>
    </row>
    <row r="989" spans="1:31" hidden="1" x14ac:dyDescent="0.3">
      <c r="A989" s="1" t="s">
        <v>1967</v>
      </c>
      <c r="B989" s="2" t="s">
        <v>508</v>
      </c>
      <c r="C989" s="3" t="s">
        <v>5723</v>
      </c>
      <c r="D989" s="2" t="s">
        <v>27</v>
      </c>
      <c r="E989" s="2" t="s">
        <v>25</v>
      </c>
      <c r="F989" s="2" t="s">
        <v>122</v>
      </c>
      <c r="G989" s="4">
        <v>44926.041666666664</v>
      </c>
      <c r="H989" s="4">
        <v>45778.083333333336</v>
      </c>
      <c r="I989" s="2" t="s">
        <v>1897</v>
      </c>
      <c r="J989" s="2" t="s">
        <v>30</v>
      </c>
      <c r="K989" s="2"/>
      <c r="L989" t="s">
        <v>57</v>
      </c>
      <c r="M989" s="2" t="s">
        <v>29</v>
      </c>
      <c r="N989" s="3" t="s">
        <v>8446</v>
      </c>
      <c r="O989" s="5">
        <v>0</v>
      </c>
      <c r="P989" s="5">
        <v>500</v>
      </c>
      <c r="Q989" s="6">
        <v>2022</v>
      </c>
      <c r="R989" s="7">
        <v>2025</v>
      </c>
      <c r="T989" s="8">
        <v>1919</v>
      </c>
      <c r="U989" s="3" t="s">
        <v>10632</v>
      </c>
      <c r="V989" s="1" t="s">
        <v>33</v>
      </c>
      <c r="W989" s="1" t="s">
        <v>32</v>
      </c>
      <c r="X989" t="str">
        <f>VLOOKUP(Table_query__64[[#This Row],[Nr]],'MyTracker Export'!A:P,'MyTracker Export'!$P$1,FALSE)</f>
        <v>Finished</v>
      </c>
      <c r="Y989" t="str">
        <f>VLOOKUP(Table_query__64[[#This Row],[Nr]],'MyTracker Export'!A:Z,'MyTracker Export'!$Z$1,FALSE)</f>
        <v>Makki Chtioui</v>
      </c>
      <c r="Z989" t="str">
        <f>VLOOKUP(Table_query__64[[#This Row],[Nr]],'MyTracker Export'!A:AA,'MyTracker Export'!$AA$1,FALSE)</f>
        <v>Wissem Bensaid</v>
      </c>
      <c r="AB989" s="19" t="str">
        <f>IF(Table_query__64[[#This Row],[Project status]]=Table_query__64[[#This Row],[Project Status Check]],"OK","NOK")</f>
        <v>OK</v>
      </c>
      <c r="AC989" s="19" t="str">
        <f>IF(Table_query__64[[#This Row],[PM]]=Table_query__64[[#This Row],[PM Check]],"OK","NOK")</f>
        <v>OK</v>
      </c>
      <c r="AD989" s="19" t="str">
        <f>IF(Table_query__64[[#This Row],[PP]]=Table_query__64[[#This Row],[Pilot Check]],"OK","NOK")</f>
        <v>OK</v>
      </c>
      <c r="AE989" s="19"/>
    </row>
    <row r="990" spans="1:31" hidden="1" x14ac:dyDescent="0.3">
      <c r="A990" s="1" t="s">
        <v>1968</v>
      </c>
      <c r="B990" s="2" t="s">
        <v>1969</v>
      </c>
      <c r="C990" s="3" t="s">
        <v>5724</v>
      </c>
      <c r="D990" s="2" t="s">
        <v>27</v>
      </c>
      <c r="E990" s="2" t="s">
        <v>25</v>
      </c>
      <c r="F990" s="2" t="s">
        <v>122</v>
      </c>
      <c r="G990" s="4">
        <v>44926.041666666664</v>
      </c>
      <c r="H990" s="4">
        <v>45778.083333333336</v>
      </c>
      <c r="I990" s="2" t="s">
        <v>1970</v>
      </c>
      <c r="J990" s="2" t="s">
        <v>30</v>
      </c>
      <c r="K990" s="2"/>
      <c r="L990" t="s">
        <v>57</v>
      </c>
      <c r="M990" s="2" t="s">
        <v>29</v>
      </c>
      <c r="N990" s="3" t="s">
        <v>8447</v>
      </c>
      <c r="O990" s="5">
        <v>0</v>
      </c>
      <c r="P990" s="5">
        <v>25000</v>
      </c>
      <c r="Q990" s="6">
        <v>2022</v>
      </c>
      <c r="R990" s="7">
        <v>2025</v>
      </c>
      <c r="T990" s="8">
        <v>1918</v>
      </c>
      <c r="U990" s="3" t="s">
        <v>10633</v>
      </c>
      <c r="V990" s="1" t="s">
        <v>33</v>
      </c>
      <c r="W990" s="1" t="s">
        <v>32</v>
      </c>
      <c r="X990" t="str">
        <f>VLOOKUP(Table_query__64[[#This Row],[Nr]],'MyTracker Export'!A:P,'MyTracker Export'!$P$1,FALSE)</f>
        <v>Finished</v>
      </c>
      <c r="Y990" t="str">
        <f>VLOOKUP(Table_query__64[[#This Row],[Nr]],'MyTracker Export'!A:Z,'MyTracker Export'!$Z$1,FALSE)</f>
        <v>Omar Tounsi</v>
      </c>
      <c r="Z990" t="str">
        <f>VLOOKUP(Table_query__64[[#This Row],[Nr]],'MyTracker Export'!A:AA,'MyTracker Export'!$AA$1,FALSE)</f>
        <v>Wissem Bensaid</v>
      </c>
      <c r="AB990" s="19" t="str">
        <f>IF(Table_query__64[[#This Row],[Project status]]=Table_query__64[[#This Row],[Project Status Check]],"OK","NOK")</f>
        <v>OK</v>
      </c>
      <c r="AC990" s="19" t="str">
        <f>IF(Table_query__64[[#This Row],[PM]]=Table_query__64[[#This Row],[PM Check]],"OK","NOK")</f>
        <v>OK</v>
      </c>
      <c r="AD990" s="19" t="str">
        <f>IF(Table_query__64[[#This Row],[PP]]=Table_query__64[[#This Row],[Pilot Check]],"OK","NOK")</f>
        <v>OK</v>
      </c>
      <c r="AE990" s="19"/>
    </row>
    <row r="991" spans="1:31" x14ac:dyDescent="0.3">
      <c r="A991" s="1" t="s">
        <v>1971</v>
      </c>
      <c r="B991" s="2" t="s">
        <v>438</v>
      </c>
      <c r="C991" s="3" t="s">
        <v>5725</v>
      </c>
      <c r="D991" s="2" t="s">
        <v>27</v>
      </c>
      <c r="E991" s="2" t="s">
        <v>25</v>
      </c>
      <c r="F991" s="2" t="s">
        <v>574</v>
      </c>
      <c r="G991" s="4">
        <v>44926.041666666664</v>
      </c>
      <c r="H991" s="4"/>
      <c r="I991" s="2" t="s">
        <v>498</v>
      </c>
      <c r="J991" s="2" t="s">
        <v>30</v>
      </c>
      <c r="K991" s="2"/>
      <c r="L991" t="s">
        <v>57</v>
      </c>
      <c r="M991" s="2" t="s">
        <v>29</v>
      </c>
      <c r="N991" s="3" t="s">
        <v>8448</v>
      </c>
      <c r="O991" s="5">
        <v>0</v>
      </c>
      <c r="P991" s="5">
        <v>1943.75</v>
      </c>
      <c r="Q991" s="6">
        <v>2022</v>
      </c>
      <c r="R991" s="7" t="s">
        <v>31</v>
      </c>
      <c r="T991" s="8">
        <v>1917</v>
      </c>
      <c r="U991" s="3" t="s">
        <v>10634</v>
      </c>
      <c r="V991" s="1" t="s">
        <v>33</v>
      </c>
      <c r="W991" s="1" t="s">
        <v>32</v>
      </c>
      <c r="X991" t="str">
        <f>VLOOKUP(Table_query__64[[#This Row],[Nr]],'MyTracker Export'!A:P,'MyTracker Export'!$P$1,FALSE)</f>
        <v>Finished</v>
      </c>
      <c r="Y991" t="str">
        <f>VLOOKUP(Table_query__64[[#This Row],[Nr]],'MyTracker Export'!A:Z,'MyTracker Export'!$Z$1,FALSE)</f>
        <v>Zied Maghrebi</v>
      </c>
      <c r="Z991" t="str">
        <f>VLOOKUP(Table_query__64[[#This Row],[Nr]],'MyTracker Export'!A:AA,'MyTracker Export'!$AA$1,FALSE)</f>
        <v>Wissem Bensaid</v>
      </c>
      <c r="AB991" s="19" t="str">
        <f>IF(Table_query__64[[#This Row],[Project status]]=Table_query__64[[#This Row],[Project Status Check]],"OK","NOK")</f>
        <v>NOK</v>
      </c>
      <c r="AC991" s="19" t="str">
        <f>IF(Table_query__64[[#This Row],[PM]]=Table_query__64[[#This Row],[PM Check]],"OK","NOK")</f>
        <v>OK</v>
      </c>
      <c r="AD991" s="19" t="str">
        <f>IF(Table_query__64[[#This Row],[PP]]=Table_query__64[[#This Row],[Pilot Check]],"OK","NOK")</f>
        <v>OK</v>
      </c>
      <c r="AE991" s="19"/>
    </row>
    <row r="992" spans="1:31" hidden="1" x14ac:dyDescent="0.3">
      <c r="A992" s="1" t="s">
        <v>1972</v>
      </c>
      <c r="B992" s="2" t="s">
        <v>1973</v>
      </c>
      <c r="C992" s="3" t="s">
        <v>5726</v>
      </c>
      <c r="D992" s="2" t="s">
        <v>27</v>
      </c>
      <c r="E992" s="2" t="s">
        <v>43</v>
      </c>
      <c r="F992" s="2" t="s">
        <v>122</v>
      </c>
      <c r="G992" s="4">
        <v>44926.041666666664</v>
      </c>
      <c r="H992" s="4">
        <v>44974.041666666664</v>
      </c>
      <c r="I992" s="2" t="s">
        <v>1184</v>
      </c>
      <c r="J992" s="2" t="s">
        <v>30</v>
      </c>
      <c r="K992" s="2"/>
      <c r="L992" t="s">
        <v>57</v>
      </c>
      <c r="M992" s="2" t="s">
        <v>29</v>
      </c>
      <c r="N992" s="3" t="s">
        <v>8449</v>
      </c>
      <c r="O992" s="5">
        <v>0</v>
      </c>
      <c r="P992" s="5">
        <v>750</v>
      </c>
      <c r="Q992" s="6">
        <v>2022</v>
      </c>
      <c r="R992" s="7">
        <v>2023</v>
      </c>
      <c r="T992" s="8">
        <v>1916</v>
      </c>
      <c r="U992" s="3" t="s">
        <v>10635</v>
      </c>
      <c r="V992" s="1" t="s">
        <v>33</v>
      </c>
      <c r="W992" s="1" t="s">
        <v>32</v>
      </c>
      <c r="X992" t="str">
        <f>VLOOKUP(Table_query__64[[#This Row],[Nr]],'MyTracker Export'!A:P,'MyTracker Export'!$P$1,FALSE)</f>
        <v>Finished</v>
      </c>
      <c r="Y992" t="str">
        <f>VLOOKUP(Table_query__64[[#This Row],[Nr]],'MyTracker Export'!A:Z,'MyTracker Export'!$Z$1,FALSE)</f>
        <v>Younes CHAABANE</v>
      </c>
      <c r="Z992" t="str">
        <f>VLOOKUP(Table_query__64[[#This Row],[Nr]],'MyTracker Export'!A:AA,'MyTracker Export'!$AA$1,FALSE)</f>
        <v>Wissem Bensaid</v>
      </c>
      <c r="AB992" s="19" t="str">
        <f>IF(Table_query__64[[#This Row],[Project status]]=Table_query__64[[#This Row],[Project Status Check]],"OK","NOK")</f>
        <v>OK</v>
      </c>
      <c r="AC992" s="19" t="str">
        <f>IF(Table_query__64[[#This Row],[PM]]=Table_query__64[[#This Row],[PM Check]],"OK","NOK")</f>
        <v>OK</v>
      </c>
      <c r="AD992" s="19" t="str">
        <f>IF(Table_query__64[[#This Row],[PP]]=Table_query__64[[#This Row],[Pilot Check]],"OK","NOK")</f>
        <v>OK</v>
      </c>
      <c r="AE992" s="19"/>
    </row>
    <row r="993" spans="1:31" x14ac:dyDescent="0.3">
      <c r="A993" s="1" t="s">
        <v>1974</v>
      </c>
      <c r="B993" s="2" t="s">
        <v>837</v>
      </c>
      <c r="C993" s="3" t="s">
        <v>5727</v>
      </c>
      <c r="D993" s="2" t="s">
        <v>27</v>
      </c>
      <c r="E993" s="2" t="s">
        <v>25</v>
      </c>
      <c r="F993" s="2" t="s">
        <v>28</v>
      </c>
      <c r="G993" s="4">
        <v>44926</v>
      </c>
      <c r="H993" s="4"/>
      <c r="I993" s="2" t="s">
        <v>1092</v>
      </c>
      <c r="J993" s="2" t="s">
        <v>30</v>
      </c>
      <c r="K993" s="2"/>
      <c r="L993" t="s">
        <v>57</v>
      </c>
      <c r="M993" s="2" t="s">
        <v>29</v>
      </c>
      <c r="N993" s="3" t="s">
        <v>8450</v>
      </c>
      <c r="O993" s="5">
        <v>0</v>
      </c>
      <c r="P993" s="5">
        <v>93825</v>
      </c>
      <c r="Q993" s="6">
        <v>2022</v>
      </c>
      <c r="R993" s="7" t="s">
        <v>31</v>
      </c>
      <c r="T993" s="8">
        <v>1915</v>
      </c>
      <c r="U993" s="3" t="s">
        <v>10636</v>
      </c>
      <c r="V993" s="1" t="s">
        <v>33</v>
      </c>
      <c r="W993" s="1" t="s">
        <v>32</v>
      </c>
      <c r="X993" t="str">
        <f>VLOOKUP(Table_query__64[[#This Row],[Nr]],'MyTracker Export'!A:P,'MyTracker Export'!$P$1,FALSE)</f>
        <v>Finished</v>
      </c>
      <c r="Y993" t="str">
        <f>VLOOKUP(Table_query__64[[#This Row],[Nr]],'MyTracker Export'!A:Z,'MyTracker Export'!$Z$1,FALSE)</f>
        <v>Nejah Walha</v>
      </c>
      <c r="Z993" t="str">
        <f>VLOOKUP(Table_query__64[[#This Row],[Nr]],'MyTracker Export'!A:AA,'MyTracker Export'!$AA$1,FALSE)</f>
        <v>Wissem Bensaid</v>
      </c>
      <c r="AB993" s="19" t="str">
        <f>IF(Table_query__64[[#This Row],[Project status]]=Table_query__64[[#This Row],[Project Status Check]],"OK","NOK")</f>
        <v>NOK</v>
      </c>
      <c r="AC993" s="19" t="str">
        <f>IF(Table_query__64[[#This Row],[PM]]=Table_query__64[[#This Row],[PM Check]],"OK","NOK")</f>
        <v>OK</v>
      </c>
      <c r="AD993" s="19" t="str">
        <f>IF(Table_query__64[[#This Row],[PP]]=Table_query__64[[#This Row],[Pilot Check]],"OK","NOK")</f>
        <v>OK</v>
      </c>
      <c r="AE993" s="19"/>
    </row>
    <row r="994" spans="1:31" hidden="1" x14ac:dyDescent="0.3">
      <c r="A994" s="1" t="s">
        <v>1975</v>
      </c>
      <c r="B994" s="2" t="s">
        <v>48</v>
      </c>
      <c r="C994" s="3" t="s">
        <v>5728</v>
      </c>
      <c r="D994" s="2" t="s">
        <v>27</v>
      </c>
      <c r="E994" s="2" t="s">
        <v>25</v>
      </c>
      <c r="F994" s="2" t="s">
        <v>122</v>
      </c>
      <c r="G994" s="4">
        <v>44925.041666666664</v>
      </c>
      <c r="H994" s="4">
        <v>45077.083333333336</v>
      </c>
      <c r="I994" s="2" t="s">
        <v>498</v>
      </c>
      <c r="J994" s="2" t="s">
        <v>30</v>
      </c>
      <c r="K994" s="2"/>
      <c r="L994" t="s">
        <v>57</v>
      </c>
      <c r="M994" s="2" t="s">
        <v>29</v>
      </c>
      <c r="N994" s="3" t="s">
        <v>8451</v>
      </c>
      <c r="O994" s="5">
        <v>0</v>
      </c>
      <c r="P994" s="5">
        <v>625</v>
      </c>
      <c r="Q994" s="6">
        <v>2022</v>
      </c>
      <c r="R994" s="7">
        <v>2023</v>
      </c>
      <c r="T994" s="8">
        <v>1914</v>
      </c>
      <c r="U994" s="3" t="s">
        <v>10637</v>
      </c>
      <c r="V994" s="1" t="s">
        <v>33</v>
      </c>
      <c r="W994" s="1" t="s">
        <v>32</v>
      </c>
      <c r="X994" t="str">
        <f>VLOOKUP(Table_query__64[[#This Row],[Nr]],'MyTracker Export'!A:P,'MyTracker Export'!$P$1,FALSE)</f>
        <v>Finished</v>
      </c>
      <c r="Y994" t="str">
        <f>VLOOKUP(Table_query__64[[#This Row],[Nr]],'MyTracker Export'!A:Z,'MyTracker Export'!$Z$1,FALSE)</f>
        <v>Zied Maghrebi</v>
      </c>
      <c r="Z994" t="str">
        <f>VLOOKUP(Table_query__64[[#This Row],[Nr]],'MyTracker Export'!A:AA,'MyTracker Export'!$AA$1,FALSE)</f>
        <v>Wissem Bensaid</v>
      </c>
      <c r="AB994" s="19" t="str">
        <f>IF(Table_query__64[[#This Row],[Project status]]=Table_query__64[[#This Row],[Project Status Check]],"OK","NOK")</f>
        <v>OK</v>
      </c>
      <c r="AC994" s="19" t="str">
        <f>IF(Table_query__64[[#This Row],[PM]]=Table_query__64[[#This Row],[PM Check]],"OK","NOK")</f>
        <v>OK</v>
      </c>
      <c r="AD994" s="19" t="str">
        <f>IF(Table_query__64[[#This Row],[PP]]=Table_query__64[[#This Row],[Pilot Check]],"OK","NOK")</f>
        <v>OK</v>
      </c>
      <c r="AE994" s="19"/>
    </row>
    <row r="995" spans="1:31" hidden="1" x14ac:dyDescent="0.3">
      <c r="A995" s="1" t="s">
        <v>1976</v>
      </c>
      <c r="B995" s="2" t="s">
        <v>1245</v>
      </c>
      <c r="C995" s="3" t="s">
        <v>5729</v>
      </c>
      <c r="D995" s="2" t="s">
        <v>27</v>
      </c>
      <c r="E995" s="2" t="s">
        <v>25</v>
      </c>
      <c r="F995" s="2" t="s">
        <v>122</v>
      </c>
      <c r="G995" s="4">
        <v>44925.041666666664</v>
      </c>
      <c r="H995" s="4">
        <v>45077.083333333336</v>
      </c>
      <c r="I995" s="2" t="s">
        <v>498</v>
      </c>
      <c r="J995" s="2" t="s">
        <v>30</v>
      </c>
      <c r="K995" s="2"/>
      <c r="L995" t="s">
        <v>57</v>
      </c>
      <c r="M995" s="2" t="s">
        <v>29</v>
      </c>
      <c r="N995" s="3" t="s">
        <v>8452</v>
      </c>
      <c r="O995" s="5">
        <v>0</v>
      </c>
      <c r="P995" s="5">
        <v>13000</v>
      </c>
      <c r="Q995" s="6">
        <v>2022</v>
      </c>
      <c r="R995" s="7">
        <v>2023</v>
      </c>
      <c r="T995" s="8">
        <v>1912</v>
      </c>
      <c r="U995" s="3" t="s">
        <v>10638</v>
      </c>
      <c r="V995" s="1" t="s">
        <v>33</v>
      </c>
      <c r="W995" s="1" t="s">
        <v>32</v>
      </c>
      <c r="X995" t="str">
        <f>VLOOKUP(Table_query__64[[#This Row],[Nr]],'MyTracker Export'!A:P,'MyTracker Export'!$P$1,FALSE)</f>
        <v>Finished</v>
      </c>
      <c r="Y995" t="str">
        <f>VLOOKUP(Table_query__64[[#This Row],[Nr]],'MyTracker Export'!A:Z,'MyTracker Export'!$Z$1,FALSE)</f>
        <v>Zied Maghrebi</v>
      </c>
      <c r="Z995" t="str">
        <f>VLOOKUP(Table_query__64[[#This Row],[Nr]],'MyTracker Export'!A:AA,'MyTracker Export'!$AA$1,FALSE)</f>
        <v>Wissem Bensaid</v>
      </c>
      <c r="AB995" s="19" t="str">
        <f>IF(Table_query__64[[#This Row],[Project status]]=Table_query__64[[#This Row],[Project Status Check]],"OK","NOK")</f>
        <v>OK</v>
      </c>
      <c r="AC995" s="19" t="str">
        <f>IF(Table_query__64[[#This Row],[PM]]=Table_query__64[[#This Row],[PM Check]],"OK","NOK")</f>
        <v>OK</v>
      </c>
      <c r="AD995" s="19" t="str">
        <f>IF(Table_query__64[[#This Row],[PP]]=Table_query__64[[#This Row],[Pilot Check]],"OK","NOK")</f>
        <v>OK</v>
      </c>
      <c r="AE995" s="19"/>
    </row>
    <row r="996" spans="1:31" hidden="1" x14ac:dyDescent="0.3">
      <c r="A996" s="1" t="s">
        <v>1977</v>
      </c>
      <c r="B996" s="2" t="s">
        <v>1245</v>
      </c>
      <c r="C996" s="3" t="s">
        <v>5730</v>
      </c>
      <c r="D996" s="2" t="s">
        <v>27</v>
      </c>
      <c r="E996" s="2" t="s">
        <v>25</v>
      </c>
      <c r="F996" s="2" t="s">
        <v>122</v>
      </c>
      <c r="G996" s="4">
        <v>44925.041666666664</v>
      </c>
      <c r="H996" s="4">
        <v>45778.083333333336</v>
      </c>
      <c r="I996" s="2" t="s">
        <v>498</v>
      </c>
      <c r="J996" s="2" t="s">
        <v>30</v>
      </c>
      <c r="K996" s="2"/>
      <c r="L996" t="s">
        <v>57</v>
      </c>
      <c r="M996" s="2" t="s">
        <v>29</v>
      </c>
      <c r="N996" s="3" t="s">
        <v>8453</v>
      </c>
      <c r="O996" s="5">
        <v>0</v>
      </c>
      <c r="P996" s="5">
        <v>10768.75</v>
      </c>
      <c r="Q996" s="6">
        <v>2022</v>
      </c>
      <c r="R996" s="7">
        <v>2025</v>
      </c>
      <c r="T996" s="8">
        <v>1911</v>
      </c>
      <c r="U996" s="3" t="s">
        <v>10639</v>
      </c>
      <c r="V996" s="1" t="s">
        <v>33</v>
      </c>
      <c r="W996" s="1" t="s">
        <v>32</v>
      </c>
      <c r="X996" t="str">
        <f>VLOOKUP(Table_query__64[[#This Row],[Nr]],'MyTracker Export'!A:P,'MyTracker Export'!$P$1,FALSE)</f>
        <v>Finished</v>
      </c>
      <c r="Y996" t="str">
        <f>VLOOKUP(Table_query__64[[#This Row],[Nr]],'MyTracker Export'!A:Z,'MyTracker Export'!$Z$1,FALSE)</f>
        <v>Zied Maghrebi</v>
      </c>
      <c r="Z996" t="str">
        <f>VLOOKUP(Table_query__64[[#This Row],[Nr]],'MyTracker Export'!A:AA,'MyTracker Export'!$AA$1,FALSE)</f>
        <v>Wissem Bensaid</v>
      </c>
      <c r="AB996" s="19" t="str">
        <f>IF(Table_query__64[[#This Row],[Project status]]=Table_query__64[[#This Row],[Project Status Check]],"OK","NOK")</f>
        <v>OK</v>
      </c>
      <c r="AC996" s="19" t="str">
        <f>IF(Table_query__64[[#This Row],[PM]]=Table_query__64[[#This Row],[PM Check]],"OK","NOK")</f>
        <v>OK</v>
      </c>
      <c r="AD996" s="19" t="str">
        <f>IF(Table_query__64[[#This Row],[PP]]=Table_query__64[[#This Row],[Pilot Check]],"OK","NOK")</f>
        <v>OK</v>
      </c>
      <c r="AE996" s="19"/>
    </row>
    <row r="997" spans="1:31" x14ac:dyDescent="0.3">
      <c r="A997" s="1" t="s">
        <v>1978</v>
      </c>
      <c r="B997" s="2" t="s">
        <v>1979</v>
      </c>
      <c r="C997" s="3" t="s">
        <v>5731</v>
      </c>
      <c r="D997" s="2" t="s">
        <v>27</v>
      </c>
      <c r="E997" s="2" t="s">
        <v>104</v>
      </c>
      <c r="F997" s="2" t="s">
        <v>28</v>
      </c>
      <c r="G997" s="4">
        <v>44925.041666666664</v>
      </c>
      <c r="H997" s="4"/>
      <c r="I997" s="2" t="s">
        <v>986</v>
      </c>
      <c r="J997" s="2" t="s">
        <v>30</v>
      </c>
      <c r="K997" s="2"/>
      <c r="L997" t="s">
        <v>57</v>
      </c>
      <c r="M997" s="2" t="s">
        <v>29</v>
      </c>
      <c r="N997" s="3" t="s">
        <v>8454</v>
      </c>
      <c r="O997" s="5">
        <v>0</v>
      </c>
      <c r="P997" s="5">
        <v>10650</v>
      </c>
      <c r="Q997" s="6">
        <v>2022</v>
      </c>
      <c r="R997" s="7" t="s">
        <v>31</v>
      </c>
      <c r="T997" s="8">
        <v>1913</v>
      </c>
      <c r="U997" s="3" t="s">
        <v>10640</v>
      </c>
      <c r="V997" s="1" t="s">
        <v>33</v>
      </c>
      <c r="W997" s="1" t="s">
        <v>32</v>
      </c>
      <c r="X997" t="str">
        <f>VLOOKUP(Table_query__64[[#This Row],[Nr]],'MyTracker Export'!A:P,'MyTracker Export'!$P$1,FALSE)</f>
        <v>Finished</v>
      </c>
      <c r="Y997" t="str">
        <f>VLOOKUP(Table_query__64[[#This Row],[Nr]],'MyTracker Export'!A:Z,'MyTracker Export'!$Z$1,FALSE)</f>
        <v>Mansour Hamza</v>
      </c>
      <c r="Z997" t="str">
        <f>VLOOKUP(Table_query__64[[#This Row],[Nr]],'MyTracker Export'!A:AA,'MyTracker Export'!$AA$1,FALSE)</f>
        <v>Wissem Bensaid</v>
      </c>
      <c r="AB997" s="19" t="str">
        <f>IF(Table_query__64[[#This Row],[Project status]]=Table_query__64[[#This Row],[Project Status Check]],"OK","NOK")</f>
        <v>NOK</v>
      </c>
      <c r="AC997" s="19" t="str">
        <f>IF(Table_query__64[[#This Row],[PM]]=Table_query__64[[#This Row],[PM Check]],"OK","NOK")</f>
        <v>OK</v>
      </c>
      <c r="AD997" s="19" t="str">
        <f>IF(Table_query__64[[#This Row],[PP]]=Table_query__64[[#This Row],[Pilot Check]],"OK","NOK")</f>
        <v>OK</v>
      </c>
      <c r="AE997" s="19"/>
    </row>
    <row r="998" spans="1:31" x14ac:dyDescent="0.3">
      <c r="A998" s="1" t="s">
        <v>1980</v>
      </c>
      <c r="B998" s="2" t="s">
        <v>256</v>
      </c>
      <c r="C998" s="3" t="s">
        <v>5732</v>
      </c>
      <c r="D998" s="2" t="s">
        <v>27</v>
      </c>
      <c r="E998" s="2" t="s">
        <v>82</v>
      </c>
      <c r="F998" s="2" t="s">
        <v>28</v>
      </c>
      <c r="G998" s="4">
        <v>44925.041666666664</v>
      </c>
      <c r="H998" s="4"/>
      <c r="I998" s="2" t="s">
        <v>1981</v>
      </c>
      <c r="J998" s="2" t="s">
        <v>30</v>
      </c>
      <c r="K998" s="2"/>
      <c r="L998" t="s">
        <v>57</v>
      </c>
      <c r="M998" s="2" t="s">
        <v>29</v>
      </c>
      <c r="N998" s="3" t="s">
        <v>8455</v>
      </c>
      <c r="O998" s="5">
        <v>0</v>
      </c>
      <c r="P998" s="5">
        <v>139600</v>
      </c>
      <c r="Q998" s="6">
        <v>2022</v>
      </c>
      <c r="R998" s="7" t="s">
        <v>31</v>
      </c>
      <c r="T998" s="8">
        <v>1910</v>
      </c>
      <c r="U998" s="3" t="s">
        <v>10641</v>
      </c>
      <c r="V998" s="1" t="s">
        <v>33</v>
      </c>
      <c r="W998" s="1" t="s">
        <v>32</v>
      </c>
      <c r="X998" t="str">
        <f>VLOOKUP(Table_query__64[[#This Row],[Nr]],'MyTracker Export'!A:P,'MyTracker Export'!$P$1,FALSE)</f>
        <v>Finished</v>
      </c>
      <c r="Y998" t="str">
        <f>VLOOKUP(Table_query__64[[#This Row],[Nr]],'MyTracker Export'!A:Z,'MyTracker Export'!$Z$1,FALSE)</f>
        <v>Ahmed Ghorbel</v>
      </c>
      <c r="Z998" t="str">
        <f>VLOOKUP(Table_query__64[[#This Row],[Nr]],'MyTracker Export'!A:AA,'MyTracker Export'!$AA$1,FALSE)</f>
        <v>Wissem Bensaid</v>
      </c>
      <c r="AB998" s="19" t="str">
        <f>IF(Table_query__64[[#This Row],[Project status]]=Table_query__64[[#This Row],[Project Status Check]],"OK","NOK")</f>
        <v>NOK</v>
      </c>
      <c r="AC998" s="19" t="str">
        <f>IF(Table_query__64[[#This Row],[PM]]=Table_query__64[[#This Row],[PM Check]],"OK","NOK")</f>
        <v>OK</v>
      </c>
      <c r="AD998" s="19" t="str">
        <f>IF(Table_query__64[[#This Row],[PP]]=Table_query__64[[#This Row],[Pilot Check]],"OK","NOK")</f>
        <v>OK</v>
      </c>
      <c r="AE998" s="19"/>
    </row>
    <row r="999" spans="1:31" hidden="1" x14ac:dyDescent="0.3">
      <c r="A999" s="1" t="s">
        <v>1982</v>
      </c>
      <c r="B999" s="2" t="s">
        <v>438</v>
      </c>
      <c r="C999" s="3" t="s">
        <v>5733</v>
      </c>
      <c r="D999" s="2" t="s">
        <v>27</v>
      </c>
      <c r="E999" s="2" t="s">
        <v>25</v>
      </c>
      <c r="F999" s="2" t="s">
        <v>122</v>
      </c>
      <c r="G999" s="4">
        <v>44925.041666666664</v>
      </c>
      <c r="H999" s="4">
        <v>45778.083333333336</v>
      </c>
      <c r="I999" s="2" t="s">
        <v>498</v>
      </c>
      <c r="J999" s="2" t="s">
        <v>30</v>
      </c>
      <c r="K999" s="2"/>
      <c r="L999" t="s">
        <v>57</v>
      </c>
      <c r="M999" s="2" t="s">
        <v>29</v>
      </c>
      <c r="N999" s="3" t="s">
        <v>8456</v>
      </c>
      <c r="O999" s="5">
        <v>0</v>
      </c>
      <c r="P999" s="5">
        <v>7425</v>
      </c>
      <c r="Q999" s="6">
        <v>2022</v>
      </c>
      <c r="R999" s="7">
        <v>2025</v>
      </c>
      <c r="T999" s="8">
        <v>1905</v>
      </c>
      <c r="U999" s="3" t="s">
        <v>10642</v>
      </c>
      <c r="V999" s="1" t="s">
        <v>33</v>
      </c>
      <c r="W999" s="1" t="s">
        <v>32</v>
      </c>
      <c r="X999" t="str">
        <f>VLOOKUP(Table_query__64[[#This Row],[Nr]],'MyTracker Export'!A:P,'MyTracker Export'!$P$1,FALSE)</f>
        <v>Finished</v>
      </c>
      <c r="Y999" t="str">
        <f>VLOOKUP(Table_query__64[[#This Row],[Nr]],'MyTracker Export'!A:Z,'MyTracker Export'!$Z$1,FALSE)</f>
        <v>Zied Maghrebi</v>
      </c>
      <c r="Z999" t="str">
        <f>VLOOKUP(Table_query__64[[#This Row],[Nr]],'MyTracker Export'!A:AA,'MyTracker Export'!$AA$1,FALSE)</f>
        <v>Wissem Bensaid</v>
      </c>
      <c r="AB999" s="19" t="str">
        <f>IF(Table_query__64[[#This Row],[Project status]]=Table_query__64[[#This Row],[Project Status Check]],"OK","NOK")</f>
        <v>OK</v>
      </c>
      <c r="AC999" s="19" t="str">
        <f>IF(Table_query__64[[#This Row],[PM]]=Table_query__64[[#This Row],[PM Check]],"OK","NOK")</f>
        <v>OK</v>
      </c>
      <c r="AD999" s="19" t="str">
        <f>IF(Table_query__64[[#This Row],[PP]]=Table_query__64[[#This Row],[Pilot Check]],"OK","NOK")</f>
        <v>OK</v>
      </c>
      <c r="AE999" s="19"/>
    </row>
    <row r="1000" spans="1:31" hidden="1" x14ac:dyDescent="0.3">
      <c r="A1000" s="1" t="s">
        <v>1983</v>
      </c>
      <c r="B1000" s="2" t="s">
        <v>427</v>
      </c>
      <c r="C1000" s="3" t="s">
        <v>5734</v>
      </c>
      <c r="D1000" s="2" t="s">
        <v>27</v>
      </c>
      <c r="E1000" s="2" t="s">
        <v>25</v>
      </c>
      <c r="F1000" s="2" t="s">
        <v>122</v>
      </c>
      <c r="G1000" s="4">
        <v>44925.041666666664</v>
      </c>
      <c r="H1000" s="4">
        <v>45778.083333333336</v>
      </c>
      <c r="I1000" s="2" t="s">
        <v>965</v>
      </c>
      <c r="J1000" s="2" t="s">
        <v>30</v>
      </c>
      <c r="K1000" s="2"/>
      <c r="L1000" t="s">
        <v>57</v>
      </c>
      <c r="M1000" s="2" t="s">
        <v>29</v>
      </c>
      <c r="N1000" s="3" t="s">
        <v>8457</v>
      </c>
      <c r="O1000" s="5">
        <v>0</v>
      </c>
      <c r="P1000" s="5">
        <v>3000</v>
      </c>
      <c r="Q1000" s="6">
        <v>2022</v>
      </c>
      <c r="R1000" s="7">
        <v>2025</v>
      </c>
      <c r="T1000" s="8">
        <v>1907</v>
      </c>
      <c r="U1000" s="3" t="s">
        <v>10643</v>
      </c>
      <c r="V1000" s="1" t="s">
        <v>33</v>
      </c>
      <c r="W1000" s="1" t="s">
        <v>32</v>
      </c>
      <c r="X1000" t="str">
        <f>VLOOKUP(Table_query__64[[#This Row],[Nr]],'MyTracker Export'!A:P,'MyTracker Export'!$P$1,FALSE)</f>
        <v>Finished</v>
      </c>
      <c r="Y1000" t="str">
        <f>VLOOKUP(Table_query__64[[#This Row],[Nr]],'MyTracker Export'!A:Z,'MyTracker Export'!$Z$1,FALSE)</f>
        <v>Fedi Saadaoui</v>
      </c>
      <c r="Z1000" t="str">
        <f>VLOOKUP(Table_query__64[[#This Row],[Nr]],'MyTracker Export'!A:AA,'MyTracker Export'!$AA$1,FALSE)</f>
        <v>Wissem Bensaid</v>
      </c>
      <c r="AB1000" s="19" t="str">
        <f>IF(Table_query__64[[#This Row],[Project status]]=Table_query__64[[#This Row],[Project Status Check]],"OK","NOK")</f>
        <v>OK</v>
      </c>
      <c r="AC1000" s="19" t="str">
        <f>IF(Table_query__64[[#This Row],[PM]]=Table_query__64[[#This Row],[PM Check]],"OK","NOK")</f>
        <v>OK</v>
      </c>
      <c r="AD1000" s="19" t="str">
        <f>IF(Table_query__64[[#This Row],[PP]]=Table_query__64[[#This Row],[Pilot Check]],"OK","NOK")</f>
        <v>OK</v>
      </c>
      <c r="AE1000" s="19"/>
    </row>
    <row r="1001" spans="1:31" hidden="1" x14ac:dyDescent="0.3">
      <c r="A1001" s="1" t="s">
        <v>1984</v>
      </c>
      <c r="B1001" s="2" t="s">
        <v>438</v>
      </c>
      <c r="C1001" s="3" t="s">
        <v>5735</v>
      </c>
      <c r="D1001" s="2" t="s">
        <v>27</v>
      </c>
      <c r="E1001" s="2" t="s">
        <v>25</v>
      </c>
      <c r="F1001" s="2" t="s">
        <v>122</v>
      </c>
      <c r="G1001" s="4">
        <v>44925.041666666664</v>
      </c>
      <c r="H1001" s="4">
        <v>45778.083333333336</v>
      </c>
      <c r="I1001" s="2" t="s">
        <v>498</v>
      </c>
      <c r="J1001" s="2" t="s">
        <v>30</v>
      </c>
      <c r="K1001" s="2"/>
      <c r="L1001" t="s">
        <v>57</v>
      </c>
      <c r="M1001" s="2" t="s">
        <v>29</v>
      </c>
      <c r="N1001" s="3" t="s">
        <v>8458</v>
      </c>
      <c r="O1001" s="5">
        <v>0</v>
      </c>
      <c r="P1001" s="5">
        <v>22925</v>
      </c>
      <c r="Q1001" s="6">
        <v>2022</v>
      </c>
      <c r="R1001" s="7">
        <v>2025</v>
      </c>
      <c r="T1001" s="8">
        <v>1908</v>
      </c>
      <c r="U1001" s="3" t="s">
        <v>10644</v>
      </c>
      <c r="V1001" s="1" t="s">
        <v>33</v>
      </c>
      <c r="W1001" s="1" t="s">
        <v>32</v>
      </c>
      <c r="X1001" t="str">
        <f>VLOOKUP(Table_query__64[[#This Row],[Nr]],'MyTracker Export'!A:P,'MyTracker Export'!$P$1,FALSE)</f>
        <v>Finished</v>
      </c>
      <c r="Y1001" t="str">
        <f>VLOOKUP(Table_query__64[[#This Row],[Nr]],'MyTracker Export'!A:Z,'MyTracker Export'!$Z$1,FALSE)</f>
        <v>Zied Maghrebi</v>
      </c>
      <c r="Z1001" t="str">
        <f>VLOOKUP(Table_query__64[[#This Row],[Nr]],'MyTracker Export'!A:AA,'MyTracker Export'!$AA$1,FALSE)</f>
        <v>Wissem Bensaid</v>
      </c>
      <c r="AB1001" s="19" t="str">
        <f>IF(Table_query__64[[#This Row],[Project status]]=Table_query__64[[#This Row],[Project Status Check]],"OK","NOK")</f>
        <v>OK</v>
      </c>
      <c r="AC1001" s="19" t="str">
        <f>IF(Table_query__64[[#This Row],[PM]]=Table_query__64[[#This Row],[PM Check]],"OK","NOK")</f>
        <v>OK</v>
      </c>
      <c r="AD1001" s="19" t="str">
        <f>IF(Table_query__64[[#This Row],[PP]]=Table_query__64[[#This Row],[Pilot Check]],"OK","NOK")</f>
        <v>OK</v>
      </c>
      <c r="AE1001" s="19"/>
    </row>
    <row r="1002" spans="1:31" hidden="1" x14ac:dyDescent="0.3">
      <c r="A1002" s="1" t="s">
        <v>1985</v>
      </c>
      <c r="B1002" s="2" t="s">
        <v>48</v>
      </c>
      <c r="C1002" s="3" t="s">
        <v>5736</v>
      </c>
      <c r="D1002" s="2" t="s">
        <v>27</v>
      </c>
      <c r="E1002" s="2" t="s">
        <v>25</v>
      </c>
      <c r="F1002" s="2" t="s">
        <v>122</v>
      </c>
      <c r="G1002" s="4">
        <v>44925.041666666664</v>
      </c>
      <c r="H1002" s="4">
        <v>44926.041666666664</v>
      </c>
      <c r="I1002" s="2" t="s">
        <v>498</v>
      </c>
      <c r="J1002" s="2" t="s">
        <v>30</v>
      </c>
      <c r="K1002" s="2"/>
      <c r="L1002" t="s">
        <v>57</v>
      </c>
      <c r="M1002" s="2" t="s">
        <v>29</v>
      </c>
      <c r="N1002" s="3" t="s">
        <v>8459</v>
      </c>
      <c r="O1002" s="5">
        <v>0</v>
      </c>
      <c r="P1002" s="5">
        <v>300</v>
      </c>
      <c r="Q1002" s="6">
        <v>2022</v>
      </c>
      <c r="R1002" s="7">
        <v>2022</v>
      </c>
      <c r="T1002" s="8">
        <v>1906</v>
      </c>
      <c r="U1002" s="3" t="s">
        <v>10645</v>
      </c>
      <c r="V1002" s="1" t="s">
        <v>33</v>
      </c>
      <c r="W1002" s="1" t="s">
        <v>32</v>
      </c>
      <c r="X1002" t="str">
        <f>VLOOKUP(Table_query__64[[#This Row],[Nr]],'MyTracker Export'!A:P,'MyTracker Export'!$P$1,FALSE)</f>
        <v>Finished</v>
      </c>
      <c r="Y1002" t="str">
        <f>VLOOKUP(Table_query__64[[#This Row],[Nr]],'MyTracker Export'!A:Z,'MyTracker Export'!$Z$1,FALSE)</f>
        <v>Zied Maghrebi</v>
      </c>
      <c r="Z1002" t="str">
        <f>VLOOKUP(Table_query__64[[#This Row],[Nr]],'MyTracker Export'!A:AA,'MyTracker Export'!$AA$1,FALSE)</f>
        <v>Wissem Bensaid</v>
      </c>
      <c r="AB1002" s="19" t="str">
        <f>IF(Table_query__64[[#This Row],[Project status]]=Table_query__64[[#This Row],[Project Status Check]],"OK","NOK")</f>
        <v>OK</v>
      </c>
      <c r="AC1002" s="19" t="str">
        <f>IF(Table_query__64[[#This Row],[PM]]=Table_query__64[[#This Row],[PM Check]],"OK","NOK")</f>
        <v>OK</v>
      </c>
      <c r="AD1002" s="19" t="str">
        <f>IF(Table_query__64[[#This Row],[PP]]=Table_query__64[[#This Row],[Pilot Check]],"OK","NOK")</f>
        <v>OK</v>
      </c>
      <c r="AE1002" s="19"/>
    </row>
    <row r="1003" spans="1:31" hidden="1" x14ac:dyDescent="0.3">
      <c r="A1003" s="1" t="s">
        <v>1986</v>
      </c>
      <c r="B1003" s="2" t="s">
        <v>438</v>
      </c>
      <c r="C1003" s="3" t="s">
        <v>5737</v>
      </c>
      <c r="D1003" s="2" t="s">
        <v>27</v>
      </c>
      <c r="E1003" s="2" t="s">
        <v>25</v>
      </c>
      <c r="F1003" s="2" t="s">
        <v>28</v>
      </c>
      <c r="G1003" s="4">
        <v>44925.041666666664</v>
      </c>
      <c r="H1003" s="4"/>
      <c r="I1003" s="2" t="s">
        <v>498</v>
      </c>
      <c r="J1003" s="2" t="s">
        <v>30</v>
      </c>
      <c r="K1003" s="2"/>
      <c r="L1003" t="s">
        <v>57</v>
      </c>
      <c r="M1003" s="2" t="s">
        <v>29</v>
      </c>
      <c r="N1003" s="3" t="s">
        <v>8460</v>
      </c>
      <c r="O1003" s="5">
        <v>0</v>
      </c>
      <c r="P1003" s="5">
        <v>31900</v>
      </c>
      <c r="Q1003" s="6">
        <v>2022</v>
      </c>
      <c r="R1003" s="7" t="s">
        <v>31</v>
      </c>
      <c r="T1003" s="8">
        <v>1904</v>
      </c>
      <c r="U1003" s="3" t="s">
        <v>10646</v>
      </c>
      <c r="V1003" s="1" t="s">
        <v>33</v>
      </c>
      <c r="W1003" s="1" t="s">
        <v>32</v>
      </c>
      <c r="X1003" t="str">
        <f>VLOOKUP(Table_query__64[[#This Row],[Nr]],'MyTracker Export'!A:P,'MyTracker Export'!$P$1,FALSE)</f>
        <v>Work in progress</v>
      </c>
      <c r="Y1003" t="str">
        <f>VLOOKUP(Table_query__64[[#This Row],[Nr]],'MyTracker Export'!A:Z,'MyTracker Export'!$Z$1,FALSE)</f>
        <v>Zied Maghrebi</v>
      </c>
      <c r="Z1003" t="str">
        <f>VLOOKUP(Table_query__64[[#This Row],[Nr]],'MyTracker Export'!A:AA,'MyTracker Export'!$AA$1,FALSE)</f>
        <v>Wissem Bensaid</v>
      </c>
      <c r="AB1003" s="19" t="str">
        <f>IF(Table_query__64[[#This Row],[Project status]]=Table_query__64[[#This Row],[Project Status Check]],"OK","NOK")</f>
        <v>OK</v>
      </c>
      <c r="AC1003" s="19" t="str">
        <f>IF(Table_query__64[[#This Row],[PM]]=Table_query__64[[#This Row],[PM Check]],"OK","NOK")</f>
        <v>OK</v>
      </c>
      <c r="AD1003" s="19" t="str">
        <f>IF(Table_query__64[[#This Row],[PP]]=Table_query__64[[#This Row],[Pilot Check]],"OK","NOK")</f>
        <v>OK</v>
      </c>
      <c r="AE1003" s="19"/>
    </row>
    <row r="1004" spans="1:31" hidden="1" x14ac:dyDescent="0.3">
      <c r="A1004" s="1" t="s">
        <v>1987</v>
      </c>
      <c r="B1004" s="2" t="s">
        <v>438</v>
      </c>
      <c r="C1004" s="3" t="s">
        <v>5738</v>
      </c>
      <c r="D1004" s="2" t="s">
        <v>27</v>
      </c>
      <c r="E1004" s="2" t="s">
        <v>25</v>
      </c>
      <c r="F1004" s="2" t="s">
        <v>574</v>
      </c>
      <c r="G1004" s="4">
        <v>44925.041666666664</v>
      </c>
      <c r="H1004" s="4"/>
      <c r="I1004" s="2" t="s">
        <v>498</v>
      </c>
      <c r="J1004" s="2" t="s">
        <v>30</v>
      </c>
      <c r="K1004" s="2"/>
      <c r="L1004" t="s">
        <v>57</v>
      </c>
      <c r="M1004" s="2" t="s">
        <v>29</v>
      </c>
      <c r="N1004" s="3" t="s">
        <v>8461</v>
      </c>
      <c r="O1004" s="5">
        <v>0</v>
      </c>
      <c r="P1004" s="5">
        <v>17687.5</v>
      </c>
      <c r="Q1004" s="6">
        <v>2022</v>
      </c>
      <c r="R1004" s="7" t="s">
        <v>31</v>
      </c>
      <c r="T1004" s="8">
        <v>1909</v>
      </c>
      <c r="U1004" s="3" t="s">
        <v>10647</v>
      </c>
      <c r="V1004" s="1" t="s">
        <v>33</v>
      </c>
      <c r="W1004" s="1" t="s">
        <v>32</v>
      </c>
      <c r="X1004" t="str">
        <f>VLOOKUP(Table_query__64[[#This Row],[Nr]],'MyTracker Export'!A:P,'MyTracker Export'!$P$1,FALSE)</f>
        <v>On hold</v>
      </c>
      <c r="Y1004" t="str">
        <f>VLOOKUP(Table_query__64[[#This Row],[Nr]],'MyTracker Export'!A:Z,'MyTracker Export'!$Z$1,FALSE)</f>
        <v>Zied Maghrebi</v>
      </c>
      <c r="Z1004" t="str">
        <f>VLOOKUP(Table_query__64[[#This Row],[Nr]],'MyTracker Export'!A:AA,'MyTracker Export'!$AA$1,FALSE)</f>
        <v>Wissem Bensaid</v>
      </c>
      <c r="AB1004" s="19" t="str">
        <f>IF(Table_query__64[[#This Row],[Project status]]=Table_query__64[[#This Row],[Project Status Check]],"OK","NOK")</f>
        <v>OK</v>
      </c>
      <c r="AC1004" s="19" t="str">
        <f>IF(Table_query__64[[#This Row],[PM]]=Table_query__64[[#This Row],[PM Check]],"OK","NOK")</f>
        <v>OK</v>
      </c>
      <c r="AD1004" s="19" t="str">
        <f>IF(Table_query__64[[#This Row],[PP]]=Table_query__64[[#This Row],[Pilot Check]],"OK","NOK")</f>
        <v>OK</v>
      </c>
      <c r="AE1004" s="19"/>
    </row>
    <row r="1005" spans="1:31" hidden="1" x14ac:dyDescent="0.3">
      <c r="A1005" s="1" t="s">
        <v>1988</v>
      </c>
      <c r="B1005" s="2" t="s">
        <v>1245</v>
      </c>
      <c r="C1005" s="3" t="s">
        <v>5739</v>
      </c>
      <c r="D1005" s="2" t="s">
        <v>27</v>
      </c>
      <c r="E1005" s="2" t="s">
        <v>25</v>
      </c>
      <c r="F1005" s="2" t="s">
        <v>122</v>
      </c>
      <c r="G1005" s="4">
        <v>44925.041666666664</v>
      </c>
      <c r="H1005" s="4">
        <v>44926.041666666664</v>
      </c>
      <c r="I1005" s="2" t="s">
        <v>1813</v>
      </c>
      <c r="J1005" s="2" t="s">
        <v>30</v>
      </c>
      <c r="K1005" s="2"/>
      <c r="L1005" t="s">
        <v>57</v>
      </c>
      <c r="M1005" s="2" t="s">
        <v>29</v>
      </c>
      <c r="O1005" s="5">
        <v>0</v>
      </c>
      <c r="P1005" s="5">
        <v>500</v>
      </c>
      <c r="Q1005" s="6">
        <v>2022</v>
      </c>
      <c r="R1005" s="7">
        <v>2022</v>
      </c>
      <c r="T1005" s="8">
        <v>1903</v>
      </c>
      <c r="U1005" s="3" t="s">
        <v>10648</v>
      </c>
      <c r="V1005" s="1" t="s">
        <v>33</v>
      </c>
      <c r="W1005" s="1" t="s">
        <v>32</v>
      </c>
      <c r="X1005" t="str">
        <f>VLOOKUP(Table_query__64[[#This Row],[Nr]],'MyTracker Export'!A:P,'MyTracker Export'!$P$1,FALSE)</f>
        <v>Finished</v>
      </c>
      <c r="Y1005" t="e">
        <f>VLOOKUP(Table_query__64[[#This Row],[Nr]],'MyTracker Export'!A:Z,'MyTracker Export'!$Z$1,FALSE)</f>
        <v>#N/A</v>
      </c>
      <c r="Z1005" t="str">
        <f>VLOOKUP(Table_query__64[[#This Row],[Nr]],'MyTracker Export'!A:AA,'MyTracker Export'!$AA$1,FALSE)</f>
        <v>Wissem Bensaid</v>
      </c>
      <c r="AB1005" s="19" t="str">
        <f>IF(Table_query__64[[#This Row],[Project status]]=Table_query__64[[#This Row],[Project Status Check]],"OK","NOK")</f>
        <v>OK</v>
      </c>
      <c r="AC1005" s="19" t="e">
        <f>IF(Table_query__64[[#This Row],[PM]]=Table_query__64[[#This Row],[PM Check]],"OK","NOK")</f>
        <v>#N/A</v>
      </c>
      <c r="AD1005" s="19" t="str">
        <f>IF(Table_query__64[[#This Row],[PP]]=Table_query__64[[#This Row],[Pilot Check]],"OK","NOK")</f>
        <v>OK</v>
      </c>
      <c r="AE1005" s="19"/>
    </row>
    <row r="1006" spans="1:31" hidden="1" x14ac:dyDescent="0.3">
      <c r="A1006" s="1" t="s">
        <v>1989</v>
      </c>
      <c r="B1006" s="2" t="s">
        <v>207</v>
      </c>
      <c r="C1006" s="3" t="s">
        <v>5740</v>
      </c>
      <c r="D1006" s="2" t="s">
        <v>38</v>
      </c>
      <c r="E1006" s="2" t="s">
        <v>43</v>
      </c>
      <c r="F1006" s="2" t="s">
        <v>122</v>
      </c>
      <c r="G1006" s="4">
        <v>44917.041666666664</v>
      </c>
      <c r="H1006" s="4">
        <v>45291.041666666664</v>
      </c>
      <c r="I1006" s="2" t="s">
        <v>1419</v>
      </c>
      <c r="J1006" s="2" t="s">
        <v>360</v>
      </c>
      <c r="K1006" s="2" t="s">
        <v>159</v>
      </c>
      <c r="L1006" t="s">
        <v>259</v>
      </c>
      <c r="M1006" s="2" t="s">
        <v>59</v>
      </c>
      <c r="N1006" s="3" t="s">
        <v>8462</v>
      </c>
      <c r="O1006" s="5">
        <v>10</v>
      </c>
      <c r="P1006" s="5">
        <v>616527.89</v>
      </c>
      <c r="Q1006" s="6">
        <v>2022</v>
      </c>
      <c r="R1006" s="7">
        <v>2023</v>
      </c>
      <c r="T1006" s="8">
        <v>1901</v>
      </c>
      <c r="U1006" s="3" t="s">
        <v>10649</v>
      </c>
      <c r="V1006" s="1" t="s">
        <v>33</v>
      </c>
      <c r="W1006" s="1" t="s">
        <v>32</v>
      </c>
      <c r="X1006" t="str">
        <f>VLOOKUP(Table_query__64[[#This Row],[Nr]],'MyTracker Export'!A:P,'MyTracker Export'!$P$1,FALSE)</f>
        <v>Finished</v>
      </c>
      <c r="Y1006" t="e">
        <f>VLOOKUP(Table_query__64[[#This Row],[Nr]],'MyTracker Export'!A:Z,'MyTracker Export'!$Z$1,FALSE)</f>
        <v>#N/A</v>
      </c>
      <c r="Z1006" t="e">
        <f>VLOOKUP(Table_query__64[[#This Row],[Nr]],'MyTracker Export'!A:AA,'MyTracker Export'!$AA$1,FALSE)</f>
        <v>#N/A</v>
      </c>
      <c r="AB1006" s="19" t="str">
        <f>IF(Table_query__64[[#This Row],[Project status]]=Table_query__64[[#This Row],[Project Status Check]],"OK","NOK")</f>
        <v>OK</v>
      </c>
      <c r="AC1006" s="19" t="e">
        <f>IF(Table_query__64[[#This Row],[PM]]=Table_query__64[[#This Row],[PM Check]],"OK","NOK")</f>
        <v>#N/A</v>
      </c>
      <c r="AD1006" s="19" t="e">
        <f>IF(Table_query__64[[#This Row],[PP]]=Table_query__64[[#This Row],[Pilot Check]],"OK","NOK")</f>
        <v>#N/A</v>
      </c>
      <c r="AE1006" s="19"/>
    </row>
    <row r="1007" spans="1:31" hidden="1" x14ac:dyDescent="0.3">
      <c r="A1007" s="1" t="s">
        <v>1990</v>
      </c>
      <c r="B1007" s="2" t="s">
        <v>1991</v>
      </c>
      <c r="C1007" s="3" t="s">
        <v>5741</v>
      </c>
      <c r="D1007" s="2" t="s">
        <v>45</v>
      </c>
      <c r="E1007" s="2" t="s">
        <v>43</v>
      </c>
      <c r="F1007" s="2" t="s">
        <v>122</v>
      </c>
      <c r="G1007" s="4">
        <v>44917.041666666664</v>
      </c>
      <c r="H1007" s="4">
        <v>45201.083333333336</v>
      </c>
      <c r="I1007" s="2" t="s">
        <v>187</v>
      </c>
      <c r="J1007" s="2" t="s">
        <v>46</v>
      </c>
      <c r="K1007" s="2"/>
      <c r="L1007" t="s">
        <v>44</v>
      </c>
      <c r="M1007" s="2" t="s">
        <v>29</v>
      </c>
      <c r="N1007" s="3" t="s">
        <v>8463</v>
      </c>
      <c r="O1007" s="5">
        <v>1</v>
      </c>
      <c r="P1007" s="5">
        <v>30618</v>
      </c>
      <c r="Q1007" s="6">
        <v>2022</v>
      </c>
      <c r="R1007" s="7">
        <v>2023</v>
      </c>
      <c r="T1007" s="8">
        <v>1900</v>
      </c>
      <c r="U1007" s="3" t="s">
        <v>10650</v>
      </c>
      <c r="V1007" s="1" t="s">
        <v>33</v>
      </c>
      <c r="W1007" s="1" t="s">
        <v>32</v>
      </c>
      <c r="X1007" t="str">
        <f>VLOOKUP(Table_query__64[[#This Row],[Nr]],'MyTracker Export'!A:P,'MyTracker Export'!$P$1,FALSE)</f>
        <v>Finished</v>
      </c>
      <c r="Y1007" t="str">
        <f>VLOOKUP(Table_query__64[[#This Row],[Nr]],'MyTracker Export'!A:Z,'MyTracker Export'!$Z$1,FALSE)</f>
        <v>Maximiliano Martin Parra</v>
      </c>
      <c r="Z1007" t="str">
        <f>VLOOKUP(Table_query__64[[#This Row],[Nr]],'MyTracker Export'!A:AA,'MyTracker Export'!$AA$1,FALSE)</f>
        <v>Laura Cestau</v>
      </c>
      <c r="AB1007" s="19" t="str">
        <f>IF(Table_query__64[[#This Row],[Project status]]=Table_query__64[[#This Row],[Project Status Check]],"OK","NOK")</f>
        <v>OK</v>
      </c>
      <c r="AC1007" s="19" t="str">
        <f>IF(Table_query__64[[#This Row],[PM]]=Table_query__64[[#This Row],[PM Check]],"OK","NOK")</f>
        <v>OK</v>
      </c>
      <c r="AD1007" s="19" t="str">
        <f>IF(Table_query__64[[#This Row],[PP]]=Table_query__64[[#This Row],[Pilot Check]],"OK","NOK")</f>
        <v>OK</v>
      </c>
      <c r="AE1007" s="19"/>
    </row>
    <row r="1008" spans="1:31" hidden="1" x14ac:dyDescent="0.3">
      <c r="A1008" s="1" t="s">
        <v>1992</v>
      </c>
      <c r="B1008" s="2" t="s">
        <v>1993</v>
      </c>
      <c r="C1008" s="3" t="s">
        <v>5742</v>
      </c>
      <c r="D1008" s="2" t="s">
        <v>38</v>
      </c>
      <c r="E1008" s="2" t="s">
        <v>25</v>
      </c>
      <c r="F1008" s="2" t="s">
        <v>122</v>
      </c>
      <c r="G1008" s="4">
        <v>44915.041666666664</v>
      </c>
      <c r="H1008" s="4">
        <v>45107.083333333336</v>
      </c>
      <c r="I1008" s="2" t="s">
        <v>136</v>
      </c>
      <c r="J1008" s="2" t="s">
        <v>1994</v>
      </c>
      <c r="K1008" s="2" t="s">
        <v>131</v>
      </c>
      <c r="L1008" t="s">
        <v>242</v>
      </c>
      <c r="M1008" s="2" t="s">
        <v>29</v>
      </c>
      <c r="O1008" s="5">
        <v>1</v>
      </c>
      <c r="P1008" s="5">
        <v>8000.1</v>
      </c>
      <c r="Q1008" s="6">
        <v>2022</v>
      </c>
      <c r="R1008" s="7">
        <v>2023</v>
      </c>
      <c r="T1008" s="8">
        <v>1899</v>
      </c>
      <c r="U1008" s="3" t="s">
        <v>10651</v>
      </c>
      <c r="V1008" s="1" t="s">
        <v>33</v>
      </c>
      <c r="W1008" s="1" t="s">
        <v>32</v>
      </c>
      <c r="X1008" t="str">
        <f>VLOOKUP(Table_query__64[[#This Row],[Nr]],'MyTracker Export'!A:P,'MyTracker Export'!$P$1,FALSE)</f>
        <v>Finished</v>
      </c>
      <c r="Y1008" t="str">
        <f>VLOOKUP(Table_query__64[[#This Row],[Nr]],'MyTracker Export'!A:Z,'MyTracker Export'!$Z$1,FALSE)</f>
        <v>Jurgen Van Den Driessche</v>
      </c>
      <c r="Z1008" t="e">
        <f>VLOOKUP(Table_query__64[[#This Row],[Nr]],'MyTracker Export'!A:AA,'MyTracker Export'!$AA$1,FALSE)</f>
        <v>#N/A</v>
      </c>
      <c r="AB1008" s="19" t="str">
        <f>IF(Table_query__64[[#This Row],[Project status]]=Table_query__64[[#This Row],[Project Status Check]],"OK","NOK")</f>
        <v>OK</v>
      </c>
      <c r="AC1008" s="19" t="str">
        <f>IF(Table_query__64[[#This Row],[PM]]=Table_query__64[[#This Row],[PM Check]],"OK","NOK")</f>
        <v>OK</v>
      </c>
      <c r="AD1008" s="19" t="e">
        <f>IF(Table_query__64[[#This Row],[PP]]=Table_query__64[[#This Row],[Pilot Check]],"OK","NOK")</f>
        <v>#N/A</v>
      </c>
      <c r="AE1008" s="19"/>
    </row>
    <row r="1009" spans="1:31" hidden="1" x14ac:dyDescent="0.3">
      <c r="A1009" s="1" t="s">
        <v>1995</v>
      </c>
      <c r="B1009" s="2" t="s">
        <v>279</v>
      </c>
      <c r="C1009" s="3" t="s">
        <v>5743</v>
      </c>
      <c r="D1009" s="2" t="s">
        <v>45</v>
      </c>
      <c r="E1009" s="2" t="s">
        <v>43</v>
      </c>
      <c r="F1009" s="2" t="s">
        <v>122</v>
      </c>
      <c r="G1009" s="4">
        <v>44914.041666666664</v>
      </c>
      <c r="H1009" s="4">
        <v>45536.083333333336</v>
      </c>
      <c r="I1009" s="2" t="s">
        <v>277</v>
      </c>
      <c r="J1009" s="2" t="s">
        <v>158</v>
      </c>
      <c r="K1009" s="2"/>
      <c r="L1009" t="s">
        <v>610</v>
      </c>
      <c r="M1009" s="2" t="s">
        <v>29</v>
      </c>
      <c r="N1009" s="3" t="s">
        <v>8464</v>
      </c>
      <c r="O1009" s="5">
        <v>4</v>
      </c>
      <c r="P1009" s="5">
        <v>36090</v>
      </c>
      <c r="Q1009" s="6">
        <v>2022</v>
      </c>
      <c r="R1009" s="7">
        <v>2024</v>
      </c>
      <c r="T1009" s="8">
        <v>1898</v>
      </c>
      <c r="U1009" s="3" t="s">
        <v>10652</v>
      </c>
      <c r="V1009" s="1" t="s">
        <v>33</v>
      </c>
      <c r="W1009" s="1" t="s">
        <v>32</v>
      </c>
      <c r="X1009" t="str">
        <f>VLOOKUP(Table_query__64[[#This Row],[Nr]],'MyTracker Export'!A:P,'MyTracker Export'!$P$1,FALSE)</f>
        <v>Finished</v>
      </c>
      <c r="Y1009" t="str">
        <f>VLOOKUP(Table_query__64[[#This Row],[Nr]],'MyTracker Export'!A:Z,'MyTracker Export'!$Z$1,FALSE)</f>
        <v>Ricardo Roda</v>
      </c>
      <c r="Z1009" t="str">
        <f>VLOOKUP(Table_query__64[[#This Row],[Nr]],'MyTracker Export'!A:AA,'MyTracker Export'!$AA$1,FALSE)</f>
        <v>Juan Juarez Quintana</v>
      </c>
      <c r="AB1009" s="19" t="str">
        <f>IF(Table_query__64[[#This Row],[Project status]]=Table_query__64[[#This Row],[Project Status Check]],"OK","NOK")</f>
        <v>OK</v>
      </c>
      <c r="AC1009" s="19" t="str">
        <f>IF(Table_query__64[[#This Row],[PM]]=Table_query__64[[#This Row],[PM Check]],"OK","NOK")</f>
        <v>OK</v>
      </c>
      <c r="AD1009" s="19" t="str">
        <f>IF(Table_query__64[[#This Row],[PP]]=Table_query__64[[#This Row],[Pilot Check]],"OK","NOK")</f>
        <v>NOK</v>
      </c>
      <c r="AE1009" s="19"/>
    </row>
    <row r="1010" spans="1:31" hidden="1" x14ac:dyDescent="0.3">
      <c r="A1010" s="1" t="s">
        <v>1996</v>
      </c>
      <c r="B1010" s="2" t="s">
        <v>138</v>
      </c>
      <c r="C1010" s="3" t="s">
        <v>5744</v>
      </c>
      <c r="D1010" s="2" t="s">
        <v>38</v>
      </c>
      <c r="E1010" s="2" t="s">
        <v>82</v>
      </c>
      <c r="F1010" s="2" t="s">
        <v>122</v>
      </c>
      <c r="G1010" s="4">
        <v>44986.041666666664</v>
      </c>
      <c r="H1010" s="4">
        <v>45231.041666666664</v>
      </c>
      <c r="I1010" s="2" t="s">
        <v>140</v>
      </c>
      <c r="J1010" s="2" t="s">
        <v>270</v>
      </c>
      <c r="K1010" s="2" t="s">
        <v>141</v>
      </c>
      <c r="L1010" t="s">
        <v>1074</v>
      </c>
      <c r="M1010" s="2" t="s">
        <v>59</v>
      </c>
      <c r="N1010" s="3" t="s">
        <v>8465</v>
      </c>
      <c r="O1010" s="5">
        <v>20</v>
      </c>
      <c r="P1010" s="5">
        <v>204922</v>
      </c>
      <c r="Q1010" s="6">
        <v>2023</v>
      </c>
      <c r="R1010" s="7">
        <v>2023</v>
      </c>
      <c r="T1010" s="8">
        <v>1897</v>
      </c>
      <c r="U1010" s="3" t="s">
        <v>10653</v>
      </c>
      <c r="V1010" s="1" t="s">
        <v>33</v>
      </c>
      <c r="W1010" s="1" t="s">
        <v>32</v>
      </c>
      <c r="X1010" t="str">
        <f>VLOOKUP(Table_query__64[[#This Row],[Nr]],'MyTracker Export'!A:P,'MyTracker Export'!$P$1,FALSE)</f>
        <v>Finished</v>
      </c>
      <c r="Y1010" t="str">
        <f>VLOOKUP(Table_query__64[[#This Row],[Nr]],'MyTracker Export'!A:Z,'MyTracker Export'!$Z$1,FALSE)</f>
        <v>Denis Remacle</v>
      </c>
      <c r="Z1010" t="str">
        <f>VLOOKUP(Table_query__64[[#This Row],[Nr]],'MyTracker Export'!A:AA,'MyTracker Export'!$AA$1,FALSE)</f>
        <v>Damien Hemmeryckx</v>
      </c>
      <c r="AB1010" s="19" t="str">
        <f>IF(Table_query__64[[#This Row],[Project status]]=Table_query__64[[#This Row],[Project Status Check]],"OK","NOK")</f>
        <v>OK</v>
      </c>
      <c r="AC1010" s="19" t="str">
        <f>IF(Table_query__64[[#This Row],[PM]]=Table_query__64[[#This Row],[PM Check]],"OK","NOK")</f>
        <v>OK</v>
      </c>
      <c r="AD1010" s="19" t="str">
        <f>IF(Table_query__64[[#This Row],[PP]]=Table_query__64[[#This Row],[Pilot Check]],"OK","NOK")</f>
        <v>OK</v>
      </c>
      <c r="AE1010" s="19"/>
    </row>
    <row r="1011" spans="1:31" hidden="1" x14ac:dyDescent="0.3">
      <c r="A1011" s="1" t="s">
        <v>1997</v>
      </c>
      <c r="B1011" s="2" t="s">
        <v>549</v>
      </c>
      <c r="C1011" s="3" t="s">
        <v>5745</v>
      </c>
      <c r="D1011" s="2" t="s">
        <v>58</v>
      </c>
      <c r="E1011" s="2" t="s">
        <v>36</v>
      </c>
      <c r="F1011" s="2" t="s">
        <v>122</v>
      </c>
      <c r="G1011" s="4">
        <v>44910.041666666664</v>
      </c>
      <c r="H1011" s="4">
        <v>45688.041666666664</v>
      </c>
      <c r="I1011" s="2" t="s">
        <v>229</v>
      </c>
      <c r="J1011" s="2" t="s">
        <v>1203</v>
      </c>
      <c r="K1011" s="2"/>
      <c r="L1011" t="s">
        <v>1998</v>
      </c>
      <c r="M1011" s="2" t="s">
        <v>59</v>
      </c>
      <c r="N1011" s="3" t="s">
        <v>8466</v>
      </c>
      <c r="O1011" s="5">
        <v>100000</v>
      </c>
      <c r="P1011" s="5">
        <v>36238.75</v>
      </c>
      <c r="Q1011" s="6">
        <v>2022</v>
      </c>
      <c r="R1011" s="7">
        <v>2025</v>
      </c>
      <c r="T1011" s="8">
        <v>1896</v>
      </c>
      <c r="U1011" s="3" t="s">
        <v>10654</v>
      </c>
      <c r="V1011" s="1" t="s">
        <v>33</v>
      </c>
      <c r="W1011" s="1" t="s">
        <v>32</v>
      </c>
      <c r="X1011" t="str">
        <f>VLOOKUP(Table_query__64[[#This Row],[Nr]],'MyTracker Export'!A:P,'MyTracker Export'!$P$1,FALSE)</f>
        <v>Finished</v>
      </c>
      <c r="Y1011" t="str">
        <f>VLOOKUP(Table_query__64[[#This Row],[Nr]],'MyTracker Export'!A:Z,'MyTracker Export'!$Z$1,FALSE)</f>
        <v>Paqui Romero</v>
      </c>
      <c r="Z1011" t="e">
        <f>VLOOKUP(Table_query__64[[#This Row],[Nr]],'MyTracker Export'!A:AA,'MyTracker Export'!$AA$1,FALSE)</f>
        <v>#N/A</v>
      </c>
      <c r="AB1011" s="19" t="str">
        <f>IF(Table_query__64[[#This Row],[Project status]]=Table_query__64[[#This Row],[Project Status Check]],"OK","NOK")</f>
        <v>OK</v>
      </c>
      <c r="AC1011" s="19" t="str">
        <f>IF(Table_query__64[[#This Row],[PM]]=Table_query__64[[#This Row],[PM Check]],"OK","NOK")</f>
        <v>OK</v>
      </c>
      <c r="AD1011" s="19" t="e">
        <f>IF(Table_query__64[[#This Row],[PP]]=Table_query__64[[#This Row],[Pilot Check]],"OK","NOK")</f>
        <v>#N/A</v>
      </c>
      <c r="AE1011" s="19"/>
    </row>
    <row r="1012" spans="1:31" hidden="1" x14ac:dyDescent="0.3">
      <c r="A1012" s="1" t="s">
        <v>1999</v>
      </c>
      <c r="B1012" s="2" t="s">
        <v>2000</v>
      </c>
      <c r="C1012" s="3" t="s">
        <v>5746</v>
      </c>
      <c r="D1012" s="2" t="s">
        <v>53</v>
      </c>
      <c r="E1012" s="2" t="s">
        <v>82</v>
      </c>
      <c r="F1012" s="2" t="s">
        <v>122</v>
      </c>
      <c r="G1012" s="4">
        <v>44910.041666666664</v>
      </c>
      <c r="H1012" s="4">
        <v>45230.041666666664</v>
      </c>
      <c r="I1012" s="2" t="s">
        <v>2001</v>
      </c>
      <c r="J1012" s="2" t="s">
        <v>270</v>
      </c>
      <c r="K1012" s="2" t="s">
        <v>141</v>
      </c>
      <c r="L1012" t="s">
        <v>37</v>
      </c>
      <c r="M1012" s="2" t="s">
        <v>59</v>
      </c>
      <c r="N1012" s="3" t="s">
        <v>8467</v>
      </c>
      <c r="O1012" s="5">
        <v>75</v>
      </c>
      <c r="P1012" s="5">
        <v>389239.4</v>
      </c>
      <c r="Q1012" s="6">
        <v>2022</v>
      </c>
      <c r="R1012" s="7">
        <v>2023</v>
      </c>
      <c r="T1012" s="8">
        <v>1895</v>
      </c>
      <c r="U1012" s="3" t="s">
        <v>10655</v>
      </c>
      <c r="V1012" s="1" t="s">
        <v>33</v>
      </c>
      <c r="W1012" s="1" t="s">
        <v>32</v>
      </c>
      <c r="X1012" t="str">
        <f>VLOOKUP(Table_query__64[[#This Row],[Nr]],'MyTracker Export'!A:P,'MyTracker Export'!$P$1,FALSE)</f>
        <v>Finished</v>
      </c>
      <c r="Y1012" t="e">
        <f>VLOOKUP(Table_query__64[[#This Row],[Nr]],'MyTracker Export'!A:Z,'MyTracker Export'!$Z$1,FALSE)</f>
        <v>#N/A</v>
      </c>
      <c r="Z1012" t="str">
        <f>VLOOKUP(Table_query__64[[#This Row],[Nr]],'MyTracker Export'!A:AA,'MyTracker Export'!$AA$1,FALSE)</f>
        <v>Damien Hemmeryckx</v>
      </c>
      <c r="AB1012" s="19" t="str">
        <f>IF(Table_query__64[[#This Row],[Project status]]=Table_query__64[[#This Row],[Project Status Check]],"OK","NOK")</f>
        <v>OK</v>
      </c>
      <c r="AC1012" s="19" t="e">
        <f>IF(Table_query__64[[#This Row],[PM]]=Table_query__64[[#This Row],[PM Check]],"OK","NOK")</f>
        <v>#N/A</v>
      </c>
      <c r="AD1012" s="19" t="str">
        <f>IF(Table_query__64[[#This Row],[PP]]=Table_query__64[[#This Row],[Pilot Check]],"OK","NOK")</f>
        <v>OK</v>
      </c>
      <c r="AE1012" s="19"/>
    </row>
    <row r="1013" spans="1:31" hidden="1" x14ac:dyDescent="0.3">
      <c r="A1013" s="1" t="s">
        <v>2002</v>
      </c>
      <c r="B1013" s="2" t="s">
        <v>2003</v>
      </c>
      <c r="C1013" s="3" t="s">
        <v>5747</v>
      </c>
      <c r="D1013" s="2" t="s">
        <v>53</v>
      </c>
      <c r="E1013" s="2" t="s">
        <v>36</v>
      </c>
      <c r="F1013" s="2" t="s">
        <v>122</v>
      </c>
      <c r="G1013" s="4">
        <v>44910.041666666664</v>
      </c>
      <c r="H1013" s="4">
        <v>44911.041666666664</v>
      </c>
      <c r="I1013" s="2" t="s">
        <v>30</v>
      </c>
      <c r="J1013" s="2" t="s">
        <v>320</v>
      </c>
      <c r="K1013" s="2" t="s">
        <v>159</v>
      </c>
      <c r="L1013" t="s">
        <v>37</v>
      </c>
      <c r="M1013" s="2" t="s">
        <v>59</v>
      </c>
      <c r="N1013" s="3" t="s">
        <v>8468</v>
      </c>
      <c r="O1013" s="5">
        <v>7.0000000000000007E-2</v>
      </c>
      <c r="P1013" s="5">
        <v>7394</v>
      </c>
      <c r="Q1013" s="6">
        <v>2022</v>
      </c>
      <c r="R1013" s="7">
        <v>2022</v>
      </c>
      <c r="T1013" s="8">
        <v>1894</v>
      </c>
      <c r="U1013" s="3" t="s">
        <v>10656</v>
      </c>
      <c r="V1013" s="1" t="s">
        <v>33</v>
      </c>
      <c r="W1013" s="1" t="s">
        <v>32</v>
      </c>
      <c r="X1013" t="str">
        <f>VLOOKUP(Table_query__64[[#This Row],[Nr]],'MyTracker Export'!A:P,'MyTracker Export'!$P$1,FALSE)</f>
        <v>Finished</v>
      </c>
      <c r="Y1013" t="str">
        <f>VLOOKUP(Table_query__64[[#This Row],[Nr]],'MyTracker Export'!A:Z,'MyTracker Export'!$Z$1,FALSE)</f>
        <v>Wissem Bensaid</v>
      </c>
      <c r="Z1013" t="str">
        <f>VLOOKUP(Table_query__64[[#This Row],[Nr]],'MyTracker Export'!A:AA,'MyTracker Export'!$AA$1,FALSE)</f>
        <v>Marcos Delgado Lopez</v>
      </c>
      <c r="AB1013" s="19" t="str">
        <f>IF(Table_query__64[[#This Row],[Project status]]=Table_query__64[[#This Row],[Project Status Check]],"OK","NOK")</f>
        <v>OK</v>
      </c>
      <c r="AC1013" s="19" t="str">
        <f>IF(Table_query__64[[#This Row],[PM]]=Table_query__64[[#This Row],[PM Check]],"OK","NOK")</f>
        <v>OK</v>
      </c>
      <c r="AD1013" s="19" t="str">
        <f>IF(Table_query__64[[#This Row],[PP]]=Table_query__64[[#This Row],[Pilot Check]],"OK","NOK")</f>
        <v>NOK</v>
      </c>
      <c r="AE1013" s="19"/>
    </row>
    <row r="1014" spans="1:31" hidden="1" x14ac:dyDescent="0.3">
      <c r="A1014" s="1" t="s">
        <v>2004</v>
      </c>
      <c r="B1014" s="2" t="s">
        <v>2005</v>
      </c>
      <c r="C1014" s="3" t="s">
        <v>5748</v>
      </c>
      <c r="D1014" s="2" t="s">
        <v>53</v>
      </c>
      <c r="E1014" s="2" t="s">
        <v>75</v>
      </c>
      <c r="F1014" s="2" t="s">
        <v>122</v>
      </c>
      <c r="G1014" s="4">
        <v>44910.041666666664</v>
      </c>
      <c r="H1014" s="4">
        <v>45628.041666666664</v>
      </c>
      <c r="I1014" s="2" t="s">
        <v>540</v>
      </c>
      <c r="J1014" s="2" t="s">
        <v>308</v>
      </c>
      <c r="K1014" s="2" t="s">
        <v>67</v>
      </c>
      <c r="L1014" t="s">
        <v>2006</v>
      </c>
      <c r="M1014" s="2" t="s">
        <v>29</v>
      </c>
      <c r="N1014" s="3" t="s">
        <v>8469</v>
      </c>
      <c r="O1014" s="5">
        <v>0</v>
      </c>
      <c r="P1014" s="5">
        <v>934681.8</v>
      </c>
      <c r="Q1014" s="6">
        <v>2022</v>
      </c>
      <c r="R1014" s="7">
        <v>2024</v>
      </c>
      <c r="T1014" s="8">
        <v>1893</v>
      </c>
      <c r="U1014" s="3" t="s">
        <v>10657</v>
      </c>
      <c r="V1014" s="1" t="s">
        <v>33</v>
      </c>
      <c r="W1014" s="1" t="s">
        <v>32</v>
      </c>
      <c r="X1014" t="str">
        <f>VLOOKUP(Table_query__64[[#This Row],[Nr]],'MyTracker Export'!A:P,'MyTracker Export'!$P$1,FALSE)</f>
        <v>Finished</v>
      </c>
      <c r="Y1014" t="str">
        <f>VLOOKUP(Table_query__64[[#This Row],[Nr]],'MyTracker Export'!A:Z,'MyTracker Export'!$Z$1,FALSE)</f>
        <v>Xavier Noriega</v>
      </c>
      <c r="Z1014" t="str">
        <f>VLOOKUP(Table_query__64[[#This Row],[Nr]],'MyTracker Export'!A:AA,'MyTracker Export'!$AA$1,FALSE)</f>
        <v>Nicolas Dubois</v>
      </c>
      <c r="AB1014" s="19" t="str">
        <f>IF(Table_query__64[[#This Row],[Project status]]=Table_query__64[[#This Row],[Project Status Check]],"OK","NOK")</f>
        <v>OK</v>
      </c>
      <c r="AC1014" s="19" t="str">
        <f>IF(Table_query__64[[#This Row],[PM]]=Table_query__64[[#This Row],[PM Check]],"OK","NOK")</f>
        <v>OK</v>
      </c>
      <c r="AD1014" s="19" t="str">
        <f>IF(Table_query__64[[#This Row],[PP]]=Table_query__64[[#This Row],[Pilot Check]],"OK","NOK")</f>
        <v>OK</v>
      </c>
      <c r="AE1014" s="19"/>
    </row>
    <row r="1015" spans="1:31" hidden="1" x14ac:dyDescent="0.3">
      <c r="A1015" s="1" t="s">
        <v>2007</v>
      </c>
      <c r="B1015" s="2" t="s">
        <v>2008</v>
      </c>
      <c r="C1015" s="3" t="s">
        <v>5749</v>
      </c>
      <c r="D1015" s="2" t="s">
        <v>27</v>
      </c>
      <c r="E1015" s="2" t="s">
        <v>25</v>
      </c>
      <c r="F1015" s="2" t="s">
        <v>574</v>
      </c>
      <c r="G1015" s="4">
        <v>44908.041666666664</v>
      </c>
      <c r="H1015" s="4"/>
      <c r="I1015" s="2" t="s">
        <v>2009</v>
      </c>
      <c r="J1015" s="2" t="s">
        <v>30</v>
      </c>
      <c r="K1015" s="2"/>
      <c r="L1015" t="s">
        <v>57</v>
      </c>
      <c r="M1015" s="2" t="s">
        <v>29</v>
      </c>
      <c r="N1015" s="3" t="s">
        <v>8470</v>
      </c>
      <c r="O1015" s="5">
        <v>0</v>
      </c>
      <c r="P1015" s="5">
        <v>114000</v>
      </c>
      <c r="Q1015" s="6">
        <v>2022</v>
      </c>
      <c r="R1015" s="7" t="s">
        <v>31</v>
      </c>
      <c r="T1015" s="8">
        <v>1892</v>
      </c>
      <c r="U1015" s="3" t="s">
        <v>10658</v>
      </c>
      <c r="V1015" s="1" t="s">
        <v>33</v>
      </c>
      <c r="W1015" s="1" t="s">
        <v>32</v>
      </c>
      <c r="X1015" t="str">
        <f>VLOOKUP(Table_query__64[[#This Row],[Nr]],'MyTracker Export'!A:P,'MyTracker Export'!$P$1,FALSE)</f>
        <v>On hold</v>
      </c>
      <c r="Y1015" t="str">
        <f>VLOOKUP(Table_query__64[[#This Row],[Nr]],'MyTracker Export'!A:Z,'MyTracker Export'!$Z$1,FALSE)</f>
        <v>Wassim Ktari</v>
      </c>
      <c r="Z1015" t="str">
        <f>VLOOKUP(Table_query__64[[#This Row],[Nr]],'MyTracker Export'!A:AA,'MyTracker Export'!$AA$1,FALSE)</f>
        <v>Wissem Bensaid</v>
      </c>
      <c r="AB1015" s="19" t="str">
        <f>IF(Table_query__64[[#This Row],[Project status]]=Table_query__64[[#This Row],[Project Status Check]],"OK","NOK")</f>
        <v>OK</v>
      </c>
      <c r="AC1015" s="19" t="str">
        <f>IF(Table_query__64[[#This Row],[PM]]=Table_query__64[[#This Row],[PM Check]],"OK","NOK")</f>
        <v>OK</v>
      </c>
      <c r="AD1015" s="19" t="str">
        <f>IF(Table_query__64[[#This Row],[PP]]=Table_query__64[[#This Row],[Pilot Check]],"OK","NOK")</f>
        <v>OK</v>
      </c>
      <c r="AE1015" s="19"/>
    </row>
    <row r="1016" spans="1:31" hidden="1" x14ac:dyDescent="0.3">
      <c r="A1016" s="1" t="s">
        <v>2010</v>
      </c>
      <c r="B1016" s="2" t="s">
        <v>146</v>
      </c>
      <c r="C1016" s="3" t="s">
        <v>5750</v>
      </c>
      <c r="D1016" s="2" t="s">
        <v>38</v>
      </c>
      <c r="E1016" s="2" t="s">
        <v>75</v>
      </c>
      <c r="F1016" s="2" t="s">
        <v>122</v>
      </c>
      <c r="G1016" s="4">
        <v>44906.041666666664</v>
      </c>
      <c r="H1016" s="4">
        <v>44926.041666666664</v>
      </c>
      <c r="I1016" s="2" t="s">
        <v>308</v>
      </c>
      <c r="J1016" s="2" t="s">
        <v>308</v>
      </c>
      <c r="K1016" s="2"/>
      <c r="L1016" t="s">
        <v>57</v>
      </c>
      <c r="M1016" s="2" t="s">
        <v>29</v>
      </c>
      <c r="N1016" s="3" t="s">
        <v>8471</v>
      </c>
      <c r="O1016" s="5">
        <v>0</v>
      </c>
      <c r="P1016" s="5">
        <v>5797</v>
      </c>
      <c r="Q1016" s="6">
        <v>2022</v>
      </c>
      <c r="R1016" s="7">
        <v>2022</v>
      </c>
      <c r="T1016" s="8">
        <v>1891</v>
      </c>
      <c r="U1016" s="3" t="s">
        <v>10659</v>
      </c>
      <c r="V1016" s="1" t="s">
        <v>33</v>
      </c>
      <c r="W1016" s="1" t="s">
        <v>32</v>
      </c>
      <c r="X1016" t="str">
        <f>VLOOKUP(Table_query__64[[#This Row],[Nr]],'MyTracker Export'!A:P,'MyTracker Export'!$P$1,FALSE)</f>
        <v>Finished</v>
      </c>
      <c r="Y1016" t="str">
        <f>VLOOKUP(Table_query__64[[#This Row],[Nr]],'MyTracker Export'!A:Z,'MyTracker Export'!$Z$1,FALSE)</f>
        <v>Nicolas Dubois</v>
      </c>
      <c r="Z1016" t="str">
        <f>VLOOKUP(Table_query__64[[#This Row],[Nr]],'MyTracker Export'!A:AA,'MyTracker Export'!$AA$1,FALSE)</f>
        <v>Nicolas Dubois</v>
      </c>
      <c r="AB1016" s="19" t="str">
        <f>IF(Table_query__64[[#This Row],[Project status]]=Table_query__64[[#This Row],[Project Status Check]],"OK","NOK")</f>
        <v>OK</v>
      </c>
      <c r="AC1016" s="19" t="str">
        <f>IF(Table_query__64[[#This Row],[PM]]=Table_query__64[[#This Row],[PM Check]],"OK","NOK")</f>
        <v>OK</v>
      </c>
      <c r="AD1016" s="19" t="str">
        <f>IF(Table_query__64[[#This Row],[PP]]=Table_query__64[[#This Row],[Pilot Check]],"OK","NOK")</f>
        <v>OK</v>
      </c>
      <c r="AE1016" s="19"/>
    </row>
    <row r="1017" spans="1:31" hidden="1" x14ac:dyDescent="0.3">
      <c r="A1017" s="1" t="s">
        <v>2011</v>
      </c>
      <c r="B1017" s="2" t="s">
        <v>2012</v>
      </c>
      <c r="C1017" s="3" t="s">
        <v>5751</v>
      </c>
      <c r="D1017" s="2" t="s">
        <v>27</v>
      </c>
      <c r="E1017" s="2" t="s">
        <v>36</v>
      </c>
      <c r="F1017" s="2" t="s">
        <v>122</v>
      </c>
      <c r="G1017" s="4">
        <v>44904.041666666664</v>
      </c>
      <c r="H1017" s="4">
        <v>45778.083333333336</v>
      </c>
      <c r="I1017" s="2" t="s">
        <v>965</v>
      </c>
      <c r="J1017" s="2" t="s">
        <v>30</v>
      </c>
      <c r="K1017" s="2"/>
      <c r="L1017" t="s">
        <v>57</v>
      </c>
      <c r="M1017" s="2" t="s">
        <v>29</v>
      </c>
      <c r="N1017" s="3" t="s">
        <v>8472</v>
      </c>
      <c r="O1017" s="5">
        <v>0</v>
      </c>
      <c r="P1017" s="5">
        <v>63300</v>
      </c>
      <c r="Q1017" s="6">
        <v>2022</v>
      </c>
      <c r="R1017" s="7">
        <v>2025</v>
      </c>
      <c r="T1017" s="8">
        <v>2203</v>
      </c>
      <c r="V1017" s="1" t="s">
        <v>33</v>
      </c>
      <c r="W1017" s="1" t="s">
        <v>32</v>
      </c>
      <c r="X1017" t="str">
        <f>VLOOKUP(Table_query__64[[#This Row],[Nr]],'MyTracker Export'!A:P,'MyTracker Export'!$P$1,FALSE)</f>
        <v>Finished</v>
      </c>
      <c r="Y1017" t="str">
        <f>VLOOKUP(Table_query__64[[#This Row],[Nr]],'MyTracker Export'!A:Z,'MyTracker Export'!$Z$1,FALSE)</f>
        <v>Fedi Saadaoui</v>
      </c>
      <c r="Z1017" t="str">
        <f>VLOOKUP(Table_query__64[[#This Row],[Nr]],'MyTracker Export'!A:AA,'MyTracker Export'!$AA$1,FALSE)</f>
        <v>Wissem Bensaid</v>
      </c>
      <c r="AB1017" s="19" t="str">
        <f>IF(Table_query__64[[#This Row],[Project status]]=Table_query__64[[#This Row],[Project Status Check]],"OK","NOK")</f>
        <v>OK</v>
      </c>
      <c r="AC1017" s="19" t="str">
        <f>IF(Table_query__64[[#This Row],[PM]]=Table_query__64[[#This Row],[PM Check]],"OK","NOK")</f>
        <v>OK</v>
      </c>
      <c r="AD1017" s="19" t="str">
        <f>IF(Table_query__64[[#This Row],[PP]]=Table_query__64[[#This Row],[Pilot Check]],"OK","NOK")</f>
        <v>OK</v>
      </c>
      <c r="AE1017" s="19"/>
    </row>
    <row r="1018" spans="1:31" hidden="1" x14ac:dyDescent="0.3">
      <c r="A1018" s="1" t="s">
        <v>2013</v>
      </c>
      <c r="B1018" s="2" t="s">
        <v>451</v>
      </c>
      <c r="C1018" s="3" t="s">
        <v>5752</v>
      </c>
      <c r="D1018" s="2" t="s">
        <v>27</v>
      </c>
      <c r="E1018" s="2" t="s">
        <v>36</v>
      </c>
      <c r="F1018" s="2" t="s">
        <v>122</v>
      </c>
      <c r="G1018" s="4">
        <v>44902.041666666664</v>
      </c>
      <c r="H1018" s="4">
        <v>45778.083333333336</v>
      </c>
      <c r="I1018" s="2" t="s">
        <v>1841</v>
      </c>
      <c r="J1018" s="2" t="s">
        <v>30</v>
      </c>
      <c r="K1018" s="2"/>
      <c r="L1018" t="s">
        <v>57</v>
      </c>
      <c r="M1018" s="2" t="s">
        <v>29</v>
      </c>
      <c r="N1018" s="3" t="s">
        <v>8473</v>
      </c>
      <c r="O1018" s="5">
        <v>0</v>
      </c>
      <c r="P1018" s="5">
        <v>2242.5</v>
      </c>
      <c r="Q1018" s="6">
        <v>2022</v>
      </c>
      <c r="R1018" s="7">
        <v>2025</v>
      </c>
      <c r="T1018" s="8">
        <v>1889</v>
      </c>
      <c r="U1018" s="3" t="s">
        <v>10660</v>
      </c>
      <c r="V1018" s="1" t="s">
        <v>33</v>
      </c>
      <c r="W1018" s="1" t="s">
        <v>32</v>
      </c>
      <c r="X1018" t="str">
        <f>VLOOKUP(Table_query__64[[#This Row],[Nr]],'MyTracker Export'!A:P,'MyTracker Export'!$P$1,FALSE)</f>
        <v>Finished</v>
      </c>
      <c r="Y1018" t="e">
        <f>VLOOKUP(Table_query__64[[#This Row],[Nr]],'MyTracker Export'!A:Z,'MyTracker Export'!$Z$1,FALSE)</f>
        <v>#N/A</v>
      </c>
      <c r="Z1018" t="str">
        <f>VLOOKUP(Table_query__64[[#This Row],[Nr]],'MyTracker Export'!A:AA,'MyTracker Export'!$AA$1,FALSE)</f>
        <v>Wissem Bensaid</v>
      </c>
      <c r="AB1018" s="19" t="str">
        <f>IF(Table_query__64[[#This Row],[Project status]]=Table_query__64[[#This Row],[Project Status Check]],"OK","NOK")</f>
        <v>OK</v>
      </c>
      <c r="AC1018" s="19" t="e">
        <f>IF(Table_query__64[[#This Row],[PM]]=Table_query__64[[#This Row],[PM Check]],"OK","NOK")</f>
        <v>#N/A</v>
      </c>
      <c r="AD1018" s="19" t="str">
        <f>IF(Table_query__64[[#This Row],[PP]]=Table_query__64[[#This Row],[Pilot Check]],"OK","NOK")</f>
        <v>OK</v>
      </c>
      <c r="AE1018" s="19"/>
    </row>
    <row r="1019" spans="1:31" hidden="1" x14ac:dyDescent="0.3">
      <c r="A1019" s="1" t="s">
        <v>2014</v>
      </c>
      <c r="B1019" s="2" t="s">
        <v>48</v>
      </c>
      <c r="C1019" s="3" t="s">
        <v>5753</v>
      </c>
      <c r="D1019" s="2" t="s">
        <v>27</v>
      </c>
      <c r="E1019" s="2" t="s">
        <v>43</v>
      </c>
      <c r="F1019" s="2" t="s">
        <v>122</v>
      </c>
      <c r="G1019" s="4">
        <v>44902.041666666664</v>
      </c>
      <c r="H1019" s="4">
        <v>45778.083333333336</v>
      </c>
      <c r="I1019" s="2" t="s">
        <v>969</v>
      </c>
      <c r="J1019" s="2" t="s">
        <v>30</v>
      </c>
      <c r="K1019" s="2"/>
      <c r="L1019" t="s">
        <v>57</v>
      </c>
      <c r="M1019" s="2" t="s">
        <v>29</v>
      </c>
      <c r="N1019" s="3" t="s">
        <v>8474</v>
      </c>
      <c r="O1019" s="5">
        <v>0</v>
      </c>
      <c r="P1019" s="5">
        <v>950</v>
      </c>
      <c r="Q1019" s="6">
        <v>2022</v>
      </c>
      <c r="R1019" s="7">
        <v>2025</v>
      </c>
      <c r="T1019" s="8">
        <v>1888</v>
      </c>
      <c r="U1019" s="3" t="s">
        <v>10661</v>
      </c>
      <c r="V1019" s="1" t="s">
        <v>33</v>
      </c>
      <c r="W1019" s="1" t="s">
        <v>32</v>
      </c>
      <c r="X1019" t="str">
        <f>VLOOKUP(Table_query__64[[#This Row],[Nr]],'MyTracker Export'!A:P,'MyTracker Export'!$P$1,FALSE)</f>
        <v>Finished</v>
      </c>
      <c r="Y1019" t="str">
        <f>VLOOKUP(Table_query__64[[#This Row],[Nr]],'MyTracker Export'!A:Z,'MyTracker Export'!$Z$1,FALSE)</f>
        <v>Amine Lahiani</v>
      </c>
      <c r="Z1019" t="str">
        <f>VLOOKUP(Table_query__64[[#This Row],[Nr]],'MyTracker Export'!A:AA,'MyTracker Export'!$AA$1,FALSE)</f>
        <v>Wissem Bensaid</v>
      </c>
      <c r="AB1019" s="19" t="str">
        <f>IF(Table_query__64[[#This Row],[Project status]]=Table_query__64[[#This Row],[Project Status Check]],"OK","NOK")</f>
        <v>OK</v>
      </c>
      <c r="AC1019" s="19" t="str">
        <f>IF(Table_query__64[[#This Row],[PM]]=Table_query__64[[#This Row],[PM Check]],"OK","NOK")</f>
        <v>OK</v>
      </c>
      <c r="AD1019" s="19" t="str">
        <f>IF(Table_query__64[[#This Row],[PP]]=Table_query__64[[#This Row],[Pilot Check]],"OK","NOK")</f>
        <v>OK</v>
      </c>
      <c r="AE1019" s="19"/>
    </row>
    <row r="1020" spans="1:31" hidden="1" x14ac:dyDescent="0.3">
      <c r="A1020" s="1" t="s">
        <v>2015</v>
      </c>
      <c r="B1020" s="2" t="s">
        <v>2016</v>
      </c>
      <c r="C1020" s="3" t="s">
        <v>5754</v>
      </c>
      <c r="D1020" s="2" t="s">
        <v>27</v>
      </c>
      <c r="E1020" s="2" t="s">
        <v>25</v>
      </c>
      <c r="F1020" s="2" t="s">
        <v>122</v>
      </c>
      <c r="G1020" s="4">
        <v>44902.041666666664</v>
      </c>
      <c r="H1020" s="4">
        <v>44985.041666666664</v>
      </c>
      <c r="I1020" s="2" t="s">
        <v>986</v>
      </c>
      <c r="J1020" s="2" t="s">
        <v>30</v>
      </c>
      <c r="K1020" s="2"/>
      <c r="L1020" t="s">
        <v>57</v>
      </c>
      <c r="M1020" s="2" t="s">
        <v>29</v>
      </c>
      <c r="N1020" s="3" t="s">
        <v>8475</v>
      </c>
      <c r="O1020" s="5">
        <v>0</v>
      </c>
      <c r="P1020" s="5">
        <v>937.5</v>
      </c>
      <c r="Q1020" s="6">
        <v>2022</v>
      </c>
      <c r="R1020" s="7">
        <v>2023</v>
      </c>
      <c r="T1020" s="8">
        <v>1887</v>
      </c>
      <c r="U1020" s="3" t="s">
        <v>10662</v>
      </c>
      <c r="V1020" s="1" t="s">
        <v>33</v>
      </c>
      <c r="W1020" s="1" t="s">
        <v>32</v>
      </c>
      <c r="X1020" t="str">
        <f>VLOOKUP(Table_query__64[[#This Row],[Nr]],'MyTracker Export'!A:P,'MyTracker Export'!$P$1,FALSE)</f>
        <v>Finished</v>
      </c>
      <c r="Y1020" t="str">
        <f>VLOOKUP(Table_query__64[[#This Row],[Nr]],'MyTracker Export'!A:Z,'MyTracker Export'!$Z$1,FALSE)</f>
        <v>Mansour Hamza</v>
      </c>
      <c r="Z1020" t="str">
        <f>VLOOKUP(Table_query__64[[#This Row],[Nr]],'MyTracker Export'!A:AA,'MyTracker Export'!$AA$1,FALSE)</f>
        <v>Wissem Bensaid</v>
      </c>
      <c r="AB1020" s="19" t="str">
        <f>IF(Table_query__64[[#This Row],[Project status]]=Table_query__64[[#This Row],[Project Status Check]],"OK","NOK")</f>
        <v>OK</v>
      </c>
      <c r="AC1020" s="19" t="str">
        <f>IF(Table_query__64[[#This Row],[PM]]=Table_query__64[[#This Row],[PM Check]],"OK","NOK")</f>
        <v>OK</v>
      </c>
      <c r="AD1020" s="19" t="str">
        <f>IF(Table_query__64[[#This Row],[PP]]=Table_query__64[[#This Row],[Pilot Check]],"OK","NOK")</f>
        <v>OK</v>
      </c>
      <c r="AE1020" s="19"/>
    </row>
    <row r="1021" spans="1:31" hidden="1" x14ac:dyDescent="0.3">
      <c r="A1021" s="1" t="s">
        <v>2017</v>
      </c>
      <c r="B1021" s="2" t="s">
        <v>2018</v>
      </c>
      <c r="C1021" s="3" t="s">
        <v>5755</v>
      </c>
      <c r="D1021" s="2" t="s">
        <v>27</v>
      </c>
      <c r="E1021" s="2" t="s">
        <v>25</v>
      </c>
      <c r="F1021" s="2" t="s">
        <v>122</v>
      </c>
      <c r="G1021" s="4">
        <v>44902.041666666664</v>
      </c>
      <c r="H1021" s="4">
        <v>45291.041666666664</v>
      </c>
      <c r="I1021" s="2" t="s">
        <v>1813</v>
      </c>
      <c r="J1021" s="2" t="s">
        <v>30</v>
      </c>
      <c r="K1021" s="2"/>
      <c r="L1021" t="s">
        <v>57</v>
      </c>
      <c r="M1021" s="2" t="s">
        <v>29</v>
      </c>
      <c r="N1021" s="3" t="s">
        <v>8476</v>
      </c>
      <c r="O1021" s="5">
        <v>0</v>
      </c>
      <c r="P1021" s="5">
        <v>22000</v>
      </c>
      <c r="Q1021" s="6">
        <v>2022</v>
      </c>
      <c r="R1021" s="7">
        <v>2023</v>
      </c>
      <c r="T1021" s="8">
        <v>1886</v>
      </c>
      <c r="U1021" s="3" t="s">
        <v>10663</v>
      </c>
      <c r="V1021" s="1" t="s">
        <v>33</v>
      </c>
      <c r="W1021" s="1" t="s">
        <v>32</v>
      </c>
      <c r="X1021" t="str">
        <f>VLOOKUP(Table_query__64[[#This Row],[Nr]],'MyTracker Export'!A:P,'MyTracker Export'!$P$1,FALSE)</f>
        <v>Finished</v>
      </c>
      <c r="Y1021" t="e">
        <f>VLOOKUP(Table_query__64[[#This Row],[Nr]],'MyTracker Export'!A:Z,'MyTracker Export'!$Z$1,FALSE)</f>
        <v>#N/A</v>
      </c>
      <c r="Z1021" t="str">
        <f>VLOOKUP(Table_query__64[[#This Row],[Nr]],'MyTracker Export'!A:AA,'MyTracker Export'!$AA$1,FALSE)</f>
        <v>Wissem Bensaid</v>
      </c>
      <c r="AB1021" s="19" t="str">
        <f>IF(Table_query__64[[#This Row],[Project status]]=Table_query__64[[#This Row],[Project Status Check]],"OK","NOK")</f>
        <v>OK</v>
      </c>
      <c r="AC1021" s="19" t="e">
        <f>IF(Table_query__64[[#This Row],[PM]]=Table_query__64[[#This Row],[PM Check]],"OK","NOK")</f>
        <v>#N/A</v>
      </c>
      <c r="AD1021" s="19" t="str">
        <f>IF(Table_query__64[[#This Row],[PP]]=Table_query__64[[#This Row],[Pilot Check]],"OK","NOK")</f>
        <v>OK</v>
      </c>
      <c r="AE1021" s="19"/>
    </row>
    <row r="1022" spans="1:31" hidden="1" x14ac:dyDescent="0.3">
      <c r="A1022" s="1" t="s">
        <v>2019</v>
      </c>
      <c r="B1022" s="2" t="s">
        <v>48</v>
      </c>
      <c r="C1022" s="3" t="s">
        <v>5756</v>
      </c>
      <c r="D1022" s="2" t="s">
        <v>27</v>
      </c>
      <c r="E1022" s="2" t="s">
        <v>25</v>
      </c>
      <c r="F1022" s="2" t="s">
        <v>122</v>
      </c>
      <c r="G1022" s="4">
        <v>44902.041666666664</v>
      </c>
      <c r="H1022" s="4">
        <v>44926.041666666664</v>
      </c>
      <c r="I1022" s="2" t="s">
        <v>2020</v>
      </c>
      <c r="J1022" s="2" t="s">
        <v>30</v>
      </c>
      <c r="K1022" s="2"/>
      <c r="L1022" t="s">
        <v>57</v>
      </c>
      <c r="M1022" s="2" t="s">
        <v>29</v>
      </c>
      <c r="N1022" s="3" t="s">
        <v>8477</v>
      </c>
      <c r="O1022" s="5">
        <v>0</v>
      </c>
      <c r="P1022" s="5">
        <v>7000</v>
      </c>
      <c r="Q1022" s="6">
        <v>2022</v>
      </c>
      <c r="R1022" s="7">
        <v>2022</v>
      </c>
      <c r="T1022" s="8">
        <v>1885</v>
      </c>
      <c r="U1022" s="3" t="s">
        <v>10664</v>
      </c>
      <c r="V1022" s="1" t="s">
        <v>33</v>
      </c>
      <c r="W1022" s="1" t="s">
        <v>32</v>
      </c>
      <c r="X1022" t="str">
        <f>VLOOKUP(Table_query__64[[#This Row],[Nr]],'MyTracker Export'!A:P,'MyTracker Export'!$P$1,FALSE)</f>
        <v>Finished</v>
      </c>
      <c r="Y1022" t="e">
        <f>VLOOKUP(Table_query__64[[#This Row],[Nr]],'MyTracker Export'!A:Z,'MyTracker Export'!$Z$1,FALSE)</f>
        <v>#N/A</v>
      </c>
      <c r="Z1022" t="str">
        <f>VLOOKUP(Table_query__64[[#This Row],[Nr]],'MyTracker Export'!A:AA,'MyTracker Export'!$AA$1,FALSE)</f>
        <v>Wissem Bensaid</v>
      </c>
      <c r="AB1022" s="19" t="str">
        <f>IF(Table_query__64[[#This Row],[Project status]]=Table_query__64[[#This Row],[Project Status Check]],"OK","NOK")</f>
        <v>OK</v>
      </c>
      <c r="AC1022" s="19" t="e">
        <f>IF(Table_query__64[[#This Row],[PM]]=Table_query__64[[#This Row],[PM Check]],"OK","NOK")</f>
        <v>#N/A</v>
      </c>
      <c r="AD1022" s="19" t="str">
        <f>IF(Table_query__64[[#This Row],[PP]]=Table_query__64[[#This Row],[Pilot Check]],"OK","NOK")</f>
        <v>OK</v>
      </c>
      <c r="AE1022" s="19"/>
    </row>
    <row r="1023" spans="1:31" hidden="1" x14ac:dyDescent="0.3">
      <c r="A1023" s="1" t="s">
        <v>2021</v>
      </c>
      <c r="B1023" s="2" t="s">
        <v>48</v>
      </c>
      <c r="C1023" s="3" t="s">
        <v>5757</v>
      </c>
      <c r="D1023" s="2" t="s">
        <v>27</v>
      </c>
      <c r="E1023" s="2" t="s">
        <v>25</v>
      </c>
      <c r="F1023" s="2" t="s">
        <v>122</v>
      </c>
      <c r="G1023" s="4">
        <v>44902.041666666664</v>
      </c>
      <c r="H1023" s="4">
        <v>44926.041666666664</v>
      </c>
      <c r="I1023" s="2" t="s">
        <v>498</v>
      </c>
      <c r="J1023" s="2" t="s">
        <v>30</v>
      </c>
      <c r="K1023" s="2"/>
      <c r="L1023" t="s">
        <v>57</v>
      </c>
      <c r="M1023" s="2" t="s">
        <v>29</v>
      </c>
      <c r="N1023" s="3" t="s">
        <v>8478</v>
      </c>
      <c r="O1023" s="5">
        <v>0</v>
      </c>
      <c r="P1023" s="5">
        <v>2500</v>
      </c>
      <c r="Q1023" s="6">
        <v>2022</v>
      </c>
      <c r="R1023" s="7">
        <v>2022</v>
      </c>
      <c r="T1023" s="8">
        <v>1884</v>
      </c>
      <c r="U1023" s="3" t="s">
        <v>10665</v>
      </c>
      <c r="V1023" s="1" t="s">
        <v>33</v>
      </c>
      <c r="W1023" s="1" t="s">
        <v>32</v>
      </c>
      <c r="X1023" t="str">
        <f>VLOOKUP(Table_query__64[[#This Row],[Nr]],'MyTracker Export'!A:P,'MyTracker Export'!$P$1,FALSE)</f>
        <v>Finished</v>
      </c>
      <c r="Y1023" t="str">
        <f>VLOOKUP(Table_query__64[[#This Row],[Nr]],'MyTracker Export'!A:Z,'MyTracker Export'!$Z$1,FALSE)</f>
        <v>Zied Maghrebi</v>
      </c>
      <c r="Z1023" t="str">
        <f>VLOOKUP(Table_query__64[[#This Row],[Nr]],'MyTracker Export'!A:AA,'MyTracker Export'!$AA$1,FALSE)</f>
        <v>Wissem Bensaid</v>
      </c>
      <c r="AB1023" s="19" t="str">
        <f>IF(Table_query__64[[#This Row],[Project status]]=Table_query__64[[#This Row],[Project Status Check]],"OK","NOK")</f>
        <v>OK</v>
      </c>
      <c r="AC1023" s="19" t="str">
        <f>IF(Table_query__64[[#This Row],[PM]]=Table_query__64[[#This Row],[PM Check]],"OK","NOK")</f>
        <v>OK</v>
      </c>
      <c r="AD1023" s="19" t="str">
        <f>IF(Table_query__64[[#This Row],[PP]]=Table_query__64[[#This Row],[Pilot Check]],"OK","NOK")</f>
        <v>OK</v>
      </c>
      <c r="AE1023" s="19"/>
    </row>
    <row r="1024" spans="1:31" hidden="1" x14ac:dyDescent="0.3">
      <c r="A1024" s="1" t="s">
        <v>2022</v>
      </c>
      <c r="B1024" s="2" t="s">
        <v>532</v>
      </c>
      <c r="C1024" s="3" t="s">
        <v>5758</v>
      </c>
      <c r="D1024" s="2" t="s">
        <v>84</v>
      </c>
      <c r="E1024" s="2" t="s">
        <v>36</v>
      </c>
      <c r="F1024" s="2" t="s">
        <v>122</v>
      </c>
      <c r="G1024" s="4">
        <v>44898.041666666664</v>
      </c>
      <c r="H1024" s="4">
        <v>45073.083333333336</v>
      </c>
      <c r="I1024" s="2" t="s">
        <v>289</v>
      </c>
      <c r="J1024" s="2" t="s">
        <v>289</v>
      </c>
      <c r="K1024" s="2"/>
      <c r="L1024" t="s">
        <v>2023</v>
      </c>
      <c r="M1024" s="2" t="s">
        <v>29</v>
      </c>
      <c r="N1024" s="3" t="s">
        <v>8479</v>
      </c>
      <c r="O1024" s="5">
        <v>0.5</v>
      </c>
      <c r="P1024" s="5">
        <v>21513.09</v>
      </c>
      <c r="Q1024" s="6">
        <v>2022</v>
      </c>
      <c r="R1024" s="7">
        <v>2023</v>
      </c>
      <c r="T1024" s="8">
        <v>1882</v>
      </c>
      <c r="U1024" s="3" t="s">
        <v>10666</v>
      </c>
      <c r="V1024" s="1" t="s">
        <v>33</v>
      </c>
      <c r="W1024" s="1" t="s">
        <v>32</v>
      </c>
      <c r="X1024" t="str">
        <f>VLOOKUP(Table_query__64[[#This Row],[Nr]],'MyTracker Export'!A:P,'MyTracker Export'!$P$1,FALSE)</f>
        <v>Finished</v>
      </c>
      <c r="Y1024" t="str">
        <f>VLOOKUP(Table_query__64[[#This Row],[Nr]],'MyTracker Export'!A:Z,'MyTracker Export'!$Z$1,FALSE)</f>
        <v>Mac Olean</v>
      </c>
      <c r="Z1024" t="str">
        <f>VLOOKUP(Table_query__64[[#This Row],[Nr]],'MyTracker Export'!A:AA,'MyTracker Export'!$AA$1,FALSE)</f>
        <v>Mac Olean</v>
      </c>
      <c r="AB1024" s="19" t="str">
        <f>IF(Table_query__64[[#This Row],[Project status]]=Table_query__64[[#This Row],[Project Status Check]],"OK","NOK")</f>
        <v>OK</v>
      </c>
      <c r="AC1024" s="19" t="str">
        <f>IF(Table_query__64[[#This Row],[PM]]=Table_query__64[[#This Row],[PM Check]],"OK","NOK")</f>
        <v>OK</v>
      </c>
      <c r="AD1024" s="19" t="str">
        <f>IF(Table_query__64[[#This Row],[PP]]=Table_query__64[[#This Row],[Pilot Check]],"OK","NOK")</f>
        <v>OK</v>
      </c>
      <c r="AE1024" s="19"/>
    </row>
    <row r="1025" spans="1:31" hidden="1" x14ac:dyDescent="0.3">
      <c r="A1025" s="1" t="s">
        <v>2024</v>
      </c>
      <c r="B1025" s="2" t="s">
        <v>576</v>
      </c>
      <c r="C1025" s="3" t="s">
        <v>5759</v>
      </c>
      <c r="D1025" s="2" t="s">
        <v>38</v>
      </c>
      <c r="E1025" s="2" t="s">
        <v>25</v>
      </c>
      <c r="F1025" s="2" t="s">
        <v>122</v>
      </c>
      <c r="G1025" s="4">
        <v>44894.041666666664</v>
      </c>
      <c r="H1025" s="4">
        <v>44894.041666666664</v>
      </c>
      <c r="I1025" s="2" t="s">
        <v>110</v>
      </c>
      <c r="J1025" s="2" t="s">
        <v>578</v>
      </c>
      <c r="K1025" s="2"/>
      <c r="L1025" t="s">
        <v>763</v>
      </c>
      <c r="M1025" s="2" t="s">
        <v>59</v>
      </c>
      <c r="N1025" s="3" t="s">
        <v>8480</v>
      </c>
      <c r="O1025" s="5">
        <v>0</v>
      </c>
      <c r="P1025" s="5">
        <v>111655</v>
      </c>
      <c r="Q1025" s="6">
        <v>2022</v>
      </c>
      <c r="R1025" s="7">
        <v>2022</v>
      </c>
      <c r="T1025" s="8">
        <v>1880</v>
      </c>
      <c r="U1025" s="3" t="s">
        <v>10667</v>
      </c>
      <c r="V1025" s="1" t="s">
        <v>33</v>
      </c>
      <c r="W1025" s="1" t="s">
        <v>32</v>
      </c>
      <c r="X1025" t="str">
        <f>VLOOKUP(Table_query__64[[#This Row],[Nr]],'MyTracker Export'!A:P,'MyTracker Export'!$P$1,FALSE)</f>
        <v>Finished</v>
      </c>
      <c r="Y1025" t="str">
        <f>VLOOKUP(Table_query__64[[#This Row],[Nr]],'MyTracker Export'!A:Z,'MyTracker Export'!$Z$1,FALSE)</f>
        <v>Yannick Vega Fernandez</v>
      </c>
      <c r="Z1025" t="str">
        <f>VLOOKUP(Table_query__64[[#This Row],[Nr]],'MyTracker Export'!A:AA,'MyTracker Export'!$AA$1,FALSE)</f>
        <v>Lucas Joassin</v>
      </c>
      <c r="AB1025" s="19" t="str">
        <f>IF(Table_query__64[[#This Row],[Project status]]=Table_query__64[[#This Row],[Project Status Check]],"OK","NOK")</f>
        <v>OK</v>
      </c>
      <c r="AC1025" s="19" t="str">
        <f>IF(Table_query__64[[#This Row],[PM]]=Table_query__64[[#This Row],[PM Check]],"OK","NOK")</f>
        <v>NOK</v>
      </c>
      <c r="AD1025" s="19" t="str">
        <f>IF(Table_query__64[[#This Row],[PP]]=Table_query__64[[#This Row],[Pilot Check]],"OK","NOK")</f>
        <v>OK</v>
      </c>
      <c r="AE1025" s="19"/>
    </row>
    <row r="1026" spans="1:31" hidden="1" x14ac:dyDescent="0.3">
      <c r="A1026" s="1" t="s">
        <v>2025</v>
      </c>
      <c r="B1026" s="2" t="s">
        <v>549</v>
      </c>
      <c r="C1026" s="3" t="s">
        <v>5760</v>
      </c>
      <c r="D1026" s="2" t="s">
        <v>58</v>
      </c>
      <c r="E1026" s="2" t="s">
        <v>36</v>
      </c>
      <c r="F1026" s="2" t="s">
        <v>122</v>
      </c>
      <c r="G1026" s="4">
        <v>44894.041666666664</v>
      </c>
      <c r="H1026" s="4">
        <v>45440.083333333336</v>
      </c>
      <c r="I1026" s="2" t="s">
        <v>1138</v>
      </c>
      <c r="J1026" s="2" t="s">
        <v>184</v>
      </c>
      <c r="K1026" s="2"/>
      <c r="L1026" t="s">
        <v>2026</v>
      </c>
      <c r="M1026" s="2" t="s">
        <v>29</v>
      </c>
      <c r="N1026" s="3" t="s">
        <v>8481</v>
      </c>
      <c r="O1026" s="5">
        <v>0.25</v>
      </c>
      <c r="P1026" s="5">
        <v>10837</v>
      </c>
      <c r="Q1026" s="6">
        <v>2022</v>
      </c>
      <c r="R1026" s="7">
        <v>2024</v>
      </c>
      <c r="T1026" s="8">
        <v>1879</v>
      </c>
      <c r="U1026" s="3" t="s">
        <v>10668</v>
      </c>
      <c r="V1026" s="1" t="s">
        <v>33</v>
      </c>
      <c r="W1026" s="1" t="s">
        <v>32</v>
      </c>
      <c r="X1026" t="str">
        <f>VLOOKUP(Table_query__64[[#This Row],[Nr]],'MyTracker Export'!A:P,'MyTracker Export'!$P$1,FALSE)</f>
        <v>Finished</v>
      </c>
      <c r="Y1026" t="e">
        <f>VLOOKUP(Table_query__64[[#This Row],[Nr]],'MyTracker Export'!A:Z,'MyTracker Export'!$Z$1,FALSE)</f>
        <v>#N/A</v>
      </c>
      <c r="Z1026" t="str">
        <f>VLOOKUP(Table_query__64[[#This Row],[Nr]],'MyTracker Export'!A:AA,'MyTracker Export'!$AA$1,FALSE)</f>
        <v>Begona Soto</v>
      </c>
      <c r="AB1026" s="19" t="str">
        <f>IF(Table_query__64[[#This Row],[Project status]]=Table_query__64[[#This Row],[Project Status Check]],"OK","NOK")</f>
        <v>OK</v>
      </c>
      <c r="AC1026" s="19" t="e">
        <f>IF(Table_query__64[[#This Row],[PM]]=Table_query__64[[#This Row],[PM Check]],"OK","NOK")</f>
        <v>#N/A</v>
      </c>
      <c r="AD1026" s="19" t="str">
        <f>IF(Table_query__64[[#This Row],[PP]]=Table_query__64[[#This Row],[Pilot Check]],"OK","NOK")</f>
        <v>OK</v>
      </c>
      <c r="AE1026" s="19"/>
    </row>
    <row r="1027" spans="1:31" hidden="1" x14ac:dyDescent="0.3">
      <c r="A1027" s="1" t="s">
        <v>2027</v>
      </c>
      <c r="B1027" s="2" t="s">
        <v>146</v>
      </c>
      <c r="C1027" s="3" t="s">
        <v>5761</v>
      </c>
      <c r="D1027" s="2" t="s">
        <v>38</v>
      </c>
      <c r="E1027" s="2" t="s">
        <v>75</v>
      </c>
      <c r="F1027" s="2" t="s">
        <v>122</v>
      </c>
      <c r="G1027" s="4">
        <v>44893.041666666664</v>
      </c>
      <c r="H1027" s="4">
        <v>44926.041666666664</v>
      </c>
      <c r="I1027" s="2" t="s">
        <v>308</v>
      </c>
      <c r="J1027" s="2" t="s">
        <v>308</v>
      </c>
      <c r="K1027" s="2"/>
      <c r="L1027" t="s">
        <v>57</v>
      </c>
      <c r="M1027" s="2" t="s">
        <v>29</v>
      </c>
      <c r="N1027" s="3" t="s">
        <v>8482</v>
      </c>
      <c r="O1027" s="5">
        <v>0</v>
      </c>
      <c r="P1027" s="5">
        <v>1855</v>
      </c>
      <c r="Q1027" s="6">
        <v>2022</v>
      </c>
      <c r="R1027" s="7">
        <v>2022</v>
      </c>
      <c r="T1027" s="8">
        <v>1878</v>
      </c>
      <c r="U1027" s="3" t="s">
        <v>10669</v>
      </c>
      <c r="V1027" s="1" t="s">
        <v>33</v>
      </c>
      <c r="W1027" s="1" t="s">
        <v>32</v>
      </c>
      <c r="X1027" t="str">
        <f>VLOOKUP(Table_query__64[[#This Row],[Nr]],'MyTracker Export'!A:P,'MyTracker Export'!$P$1,FALSE)</f>
        <v>Finished</v>
      </c>
      <c r="Y1027" t="str">
        <f>VLOOKUP(Table_query__64[[#This Row],[Nr]],'MyTracker Export'!A:Z,'MyTracker Export'!$Z$1,FALSE)</f>
        <v>Nicolas Dubois</v>
      </c>
      <c r="Z1027" t="str">
        <f>VLOOKUP(Table_query__64[[#This Row],[Nr]],'MyTracker Export'!A:AA,'MyTracker Export'!$AA$1,FALSE)</f>
        <v>Nicolas Dubois</v>
      </c>
      <c r="AB1027" s="19" t="str">
        <f>IF(Table_query__64[[#This Row],[Project status]]=Table_query__64[[#This Row],[Project Status Check]],"OK","NOK")</f>
        <v>OK</v>
      </c>
      <c r="AC1027" s="19" t="str">
        <f>IF(Table_query__64[[#This Row],[PM]]=Table_query__64[[#This Row],[PM Check]],"OK","NOK")</f>
        <v>OK</v>
      </c>
      <c r="AD1027" s="19" t="str">
        <f>IF(Table_query__64[[#This Row],[PP]]=Table_query__64[[#This Row],[Pilot Check]],"OK","NOK")</f>
        <v>OK</v>
      </c>
      <c r="AE1027" s="19"/>
    </row>
    <row r="1028" spans="1:31" hidden="1" x14ac:dyDescent="0.3">
      <c r="A1028" s="1" t="s">
        <v>2028</v>
      </c>
      <c r="B1028" s="2" t="s">
        <v>2029</v>
      </c>
      <c r="C1028" s="3" t="s">
        <v>5762</v>
      </c>
      <c r="D1028" s="2" t="s">
        <v>1067</v>
      </c>
      <c r="E1028" s="2" t="s">
        <v>104</v>
      </c>
      <c r="F1028" s="2" t="s">
        <v>122</v>
      </c>
      <c r="G1028" s="4">
        <v>44893.041666666664</v>
      </c>
      <c r="H1028" s="4">
        <v>45125.083333333336</v>
      </c>
      <c r="I1028" s="2" t="s">
        <v>685</v>
      </c>
      <c r="J1028" s="2" t="s">
        <v>685</v>
      </c>
      <c r="K1028" s="2" t="s">
        <v>67</v>
      </c>
      <c r="L1028" t="s">
        <v>2030</v>
      </c>
      <c r="M1028" s="2" t="s">
        <v>29</v>
      </c>
      <c r="N1028" s="3" t="s">
        <v>8483</v>
      </c>
      <c r="O1028" s="5">
        <v>0.1</v>
      </c>
      <c r="P1028" s="5">
        <v>15820</v>
      </c>
      <c r="Q1028" s="6">
        <v>2022</v>
      </c>
      <c r="R1028" s="7">
        <v>2023</v>
      </c>
      <c r="T1028" s="8">
        <v>1876</v>
      </c>
      <c r="U1028" s="3" t="s">
        <v>10670</v>
      </c>
      <c r="V1028" s="1" t="s">
        <v>33</v>
      </c>
      <c r="W1028" s="1" t="s">
        <v>32</v>
      </c>
      <c r="X1028" t="str">
        <f>VLOOKUP(Table_query__64[[#This Row],[Nr]],'MyTracker Export'!A:P,'MyTracker Export'!$P$1,FALSE)</f>
        <v>Finished</v>
      </c>
      <c r="Y1028" t="str">
        <f>VLOOKUP(Table_query__64[[#This Row],[Nr]],'MyTracker Export'!A:Z,'MyTracker Export'!$Z$1,FALSE)</f>
        <v>Damien Claude</v>
      </c>
      <c r="Z1028" t="str">
        <f>VLOOKUP(Table_query__64[[#This Row],[Nr]],'MyTracker Export'!A:AA,'MyTracker Export'!$AA$1,FALSE)</f>
        <v>Damien Claude</v>
      </c>
      <c r="AB1028" s="19" t="str">
        <f>IF(Table_query__64[[#This Row],[Project status]]=Table_query__64[[#This Row],[Project Status Check]],"OK","NOK")</f>
        <v>OK</v>
      </c>
      <c r="AC1028" s="19" t="str">
        <f>IF(Table_query__64[[#This Row],[PM]]=Table_query__64[[#This Row],[PM Check]],"OK","NOK")</f>
        <v>OK</v>
      </c>
      <c r="AD1028" s="19" t="str">
        <f>IF(Table_query__64[[#This Row],[PP]]=Table_query__64[[#This Row],[Pilot Check]],"OK","NOK")</f>
        <v>OK</v>
      </c>
      <c r="AE1028" s="19"/>
    </row>
    <row r="1029" spans="1:31" hidden="1" x14ac:dyDescent="0.3">
      <c r="A1029" s="1" t="s">
        <v>2031</v>
      </c>
      <c r="B1029" s="2" t="s">
        <v>2029</v>
      </c>
      <c r="C1029" s="3" t="s">
        <v>5762</v>
      </c>
      <c r="D1029" s="2" t="s">
        <v>1067</v>
      </c>
      <c r="E1029" s="2" t="s">
        <v>104</v>
      </c>
      <c r="F1029" s="2" t="s">
        <v>122</v>
      </c>
      <c r="G1029" s="4">
        <v>44893.041666666664</v>
      </c>
      <c r="H1029" s="4">
        <v>44895.041666666664</v>
      </c>
      <c r="I1029" s="2" t="s">
        <v>685</v>
      </c>
      <c r="J1029" s="2" t="s">
        <v>685</v>
      </c>
      <c r="K1029" s="2"/>
      <c r="L1029" t="s">
        <v>2030</v>
      </c>
      <c r="M1029" s="2" t="s">
        <v>29</v>
      </c>
      <c r="N1029" s="3" t="s">
        <v>8484</v>
      </c>
      <c r="O1029" s="5">
        <v>0.1</v>
      </c>
      <c r="P1029" s="5">
        <v>0</v>
      </c>
      <c r="Q1029" s="6">
        <v>2022</v>
      </c>
      <c r="R1029" s="7">
        <v>2022</v>
      </c>
      <c r="T1029" s="8">
        <v>1877</v>
      </c>
      <c r="U1029" s="3" t="s">
        <v>10671</v>
      </c>
      <c r="V1029" s="1" t="s">
        <v>33</v>
      </c>
      <c r="W1029" s="1" t="s">
        <v>32</v>
      </c>
      <c r="X1029" t="str">
        <f>VLOOKUP(Table_query__64[[#This Row],[Nr]],'MyTracker Export'!A:P,'MyTracker Export'!$P$1,FALSE)</f>
        <v>Finished</v>
      </c>
      <c r="Y1029" t="str">
        <f>VLOOKUP(Table_query__64[[#This Row],[Nr]],'MyTracker Export'!A:Z,'MyTracker Export'!$Z$1,FALSE)</f>
        <v>Damien Claude</v>
      </c>
      <c r="Z1029" t="str">
        <f>VLOOKUP(Table_query__64[[#This Row],[Nr]],'MyTracker Export'!A:AA,'MyTracker Export'!$AA$1,FALSE)</f>
        <v>Damien Claude</v>
      </c>
      <c r="AB1029" s="19" t="str">
        <f>IF(Table_query__64[[#This Row],[Project status]]=Table_query__64[[#This Row],[Project Status Check]],"OK","NOK")</f>
        <v>OK</v>
      </c>
      <c r="AC1029" s="19" t="str">
        <f>IF(Table_query__64[[#This Row],[PM]]=Table_query__64[[#This Row],[PM Check]],"OK","NOK")</f>
        <v>OK</v>
      </c>
      <c r="AD1029" s="19" t="str">
        <f>IF(Table_query__64[[#This Row],[PP]]=Table_query__64[[#This Row],[Pilot Check]],"OK","NOK")</f>
        <v>OK</v>
      </c>
      <c r="AE1029" s="19"/>
    </row>
    <row r="1030" spans="1:31" hidden="1" x14ac:dyDescent="0.3">
      <c r="A1030" s="1" t="s">
        <v>2032</v>
      </c>
      <c r="B1030" s="2" t="s">
        <v>576</v>
      </c>
      <c r="C1030" s="3" t="s">
        <v>5763</v>
      </c>
      <c r="D1030" s="2" t="s">
        <v>53</v>
      </c>
      <c r="E1030" s="2" t="s">
        <v>43</v>
      </c>
      <c r="F1030" s="2" t="s">
        <v>122</v>
      </c>
      <c r="G1030" s="4">
        <v>44889.041666666664</v>
      </c>
      <c r="H1030" s="4">
        <v>44889.041666666664</v>
      </c>
      <c r="I1030" s="2" t="s">
        <v>578</v>
      </c>
      <c r="J1030" s="2" t="s">
        <v>110</v>
      </c>
      <c r="K1030" s="2"/>
      <c r="L1030" t="s">
        <v>763</v>
      </c>
      <c r="M1030" s="2" t="s">
        <v>29</v>
      </c>
      <c r="N1030" s="3" t="s">
        <v>8485</v>
      </c>
      <c r="O1030" s="5">
        <v>100</v>
      </c>
      <c r="P1030" s="5">
        <v>112892</v>
      </c>
      <c r="Q1030" s="6">
        <v>2022</v>
      </c>
      <c r="R1030" s="7">
        <v>2022</v>
      </c>
      <c r="T1030" s="8">
        <v>1875</v>
      </c>
      <c r="U1030" s="3" t="s">
        <v>10672</v>
      </c>
      <c r="V1030" s="1" t="s">
        <v>33</v>
      </c>
      <c r="W1030" s="1" t="s">
        <v>32</v>
      </c>
      <c r="X1030" t="str">
        <f>VLOOKUP(Table_query__64[[#This Row],[Nr]],'MyTracker Export'!A:P,'MyTracker Export'!$P$1,FALSE)</f>
        <v>Finished</v>
      </c>
      <c r="Y1030" t="str">
        <f>VLOOKUP(Table_query__64[[#This Row],[Nr]],'MyTracker Export'!A:Z,'MyTracker Export'!$Z$1,FALSE)</f>
        <v>Lucas Joassin</v>
      </c>
      <c r="Z1030" t="str">
        <f>VLOOKUP(Table_query__64[[#This Row],[Nr]],'MyTracker Export'!A:AA,'MyTracker Export'!$AA$1,FALSE)</f>
        <v>Yannick Vega Fernandez</v>
      </c>
      <c r="AB1030" s="19" t="str">
        <f>IF(Table_query__64[[#This Row],[Project status]]=Table_query__64[[#This Row],[Project Status Check]],"OK","NOK")</f>
        <v>OK</v>
      </c>
      <c r="AC1030" s="19" t="str">
        <f>IF(Table_query__64[[#This Row],[PM]]=Table_query__64[[#This Row],[PM Check]],"OK","NOK")</f>
        <v>OK</v>
      </c>
      <c r="AD1030" s="19" t="str">
        <f>IF(Table_query__64[[#This Row],[PP]]=Table_query__64[[#This Row],[Pilot Check]],"OK","NOK")</f>
        <v>NOK</v>
      </c>
      <c r="AE1030" s="19"/>
    </row>
    <row r="1031" spans="1:31" hidden="1" x14ac:dyDescent="0.3">
      <c r="A1031" s="1" t="s">
        <v>2033</v>
      </c>
      <c r="B1031" s="2" t="s">
        <v>2034</v>
      </c>
      <c r="C1031" s="3" t="s">
        <v>5764</v>
      </c>
      <c r="D1031" s="2" t="s">
        <v>58</v>
      </c>
      <c r="E1031" s="2" t="s">
        <v>43</v>
      </c>
      <c r="F1031" s="2" t="s">
        <v>122</v>
      </c>
      <c r="G1031" s="4">
        <v>44889.041666666664</v>
      </c>
      <c r="H1031" s="4">
        <v>45016.083333333336</v>
      </c>
      <c r="I1031" s="2" t="s">
        <v>2035</v>
      </c>
      <c r="J1031" s="2" t="s">
        <v>119</v>
      </c>
      <c r="K1031" s="2"/>
      <c r="L1031" t="s">
        <v>44</v>
      </c>
      <c r="M1031" s="2" t="s">
        <v>29</v>
      </c>
      <c r="N1031" s="3" t="s">
        <v>8486</v>
      </c>
      <c r="O1031" s="5">
        <v>10</v>
      </c>
      <c r="P1031" s="5">
        <v>4027.8</v>
      </c>
      <c r="Q1031" s="6">
        <v>2022</v>
      </c>
      <c r="R1031" s="7">
        <v>2023</v>
      </c>
      <c r="T1031" s="8">
        <v>1874</v>
      </c>
      <c r="U1031" s="3" t="s">
        <v>10673</v>
      </c>
      <c r="V1031" s="1" t="s">
        <v>33</v>
      </c>
      <c r="W1031" s="1" t="s">
        <v>32</v>
      </c>
      <c r="X1031" t="str">
        <f>VLOOKUP(Table_query__64[[#This Row],[Nr]],'MyTracker Export'!A:P,'MyTracker Export'!$P$1,FALSE)</f>
        <v>Finished</v>
      </c>
      <c r="Y1031" t="e">
        <f>VLOOKUP(Table_query__64[[#This Row],[Nr]],'MyTracker Export'!A:Z,'MyTracker Export'!$Z$1,FALSE)</f>
        <v>#N/A</v>
      </c>
      <c r="Z1031" t="str">
        <f>VLOOKUP(Table_query__64[[#This Row],[Nr]],'MyTracker Export'!A:AA,'MyTracker Export'!$AA$1,FALSE)</f>
        <v>Miguel Menéndez</v>
      </c>
      <c r="AB1031" s="19" t="str">
        <f>IF(Table_query__64[[#This Row],[Project status]]=Table_query__64[[#This Row],[Project Status Check]],"OK","NOK")</f>
        <v>OK</v>
      </c>
      <c r="AC1031" s="19" t="e">
        <f>IF(Table_query__64[[#This Row],[PM]]=Table_query__64[[#This Row],[PM Check]],"OK","NOK")</f>
        <v>#N/A</v>
      </c>
      <c r="AD1031" s="19" t="str">
        <f>IF(Table_query__64[[#This Row],[PP]]=Table_query__64[[#This Row],[Pilot Check]],"OK","NOK")</f>
        <v>OK</v>
      </c>
      <c r="AE1031" s="19"/>
    </row>
    <row r="1032" spans="1:31" hidden="1" x14ac:dyDescent="0.3">
      <c r="A1032" s="1" t="s">
        <v>2036</v>
      </c>
      <c r="B1032" s="2" t="s">
        <v>2037</v>
      </c>
      <c r="C1032" s="3" t="s">
        <v>5765</v>
      </c>
      <c r="D1032" s="2" t="s">
        <v>53</v>
      </c>
      <c r="E1032" s="2" t="s">
        <v>43</v>
      </c>
      <c r="F1032" s="2" t="s">
        <v>122</v>
      </c>
      <c r="G1032" s="4">
        <v>44887.041666666664</v>
      </c>
      <c r="H1032" s="4">
        <v>45778.083333333336</v>
      </c>
      <c r="I1032" s="2" t="s">
        <v>319</v>
      </c>
      <c r="J1032" s="2" t="s">
        <v>1292</v>
      </c>
      <c r="K1032" s="2" t="s">
        <v>67</v>
      </c>
      <c r="L1032" t="s">
        <v>1864</v>
      </c>
      <c r="M1032" s="2" t="s">
        <v>29</v>
      </c>
      <c r="O1032" s="5">
        <v>0</v>
      </c>
      <c r="P1032" s="5">
        <v>9000</v>
      </c>
      <c r="Q1032" s="6">
        <v>2022</v>
      </c>
      <c r="R1032" s="7">
        <v>2025</v>
      </c>
      <c r="T1032" s="8">
        <v>1873</v>
      </c>
      <c r="U1032" s="3" t="s">
        <v>10674</v>
      </c>
      <c r="V1032" s="1" t="s">
        <v>33</v>
      </c>
      <c r="W1032" s="1" t="s">
        <v>32</v>
      </c>
      <c r="X1032" t="str">
        <f>VLOOKUP(Table_query__64[[#This Row],[Nr]],'MyTracker Export'!A:P,'MyTracker Export'!$P$1,FALSE)</f>
        <v>Finished</v>
      </c>
      <c r="Y1032" t="str">
        <f>VLOOKUP(Table_query__64[[#This Row],[Nr]],'MyTracker Export'!A:Z,'MyTracker Export'!$Z$1,FALSE)</f>
        <v>Boris Krastev</v>
      </c>
      <c r="Z1032" t="e">
        <f>VLOOKUP(Table_query__64[[#This Row],[Nr]],'MyTracker Export'!A:AA,'MyTracker Export'!$AA$1,FALSE)</f>
        <v>#N/A</v>
      </c>
      <c r="AB1032" s="19" t="str">
        <f>IF(Table_query__64[[#This Row],[Project status]]=Table_query__64[[#This Row],[Project Status Check]],"OK","NOK")</f>
        <v>OK</v>
      </c>
      <c r="AC1032" s="19" t="str">
        <f>IF(Table_query__64[[#This Row],[PM]]=Table_query__64[[#This Row],[PM Check]],"OK","NOK")</f>
        <v>OK</v>
      </c>
      <c r="AD1032" s="19" t="e">
        <f>IF(Table_query__64[[#This Row],[PP]]=Table_query__64[[#This Row],[Pilot Check]],"OK","NOK")</f>
        <v>#N/A</v>
      </c>
      <c r="AE1032" s="19"/>
    </row>
    <row r="1033" spans="1:31" hidden="1" x14ac:dyDescent="0.3">
      <c r="A1033" s="1" t="s">
        <v>2038</v>
      </c>
      <c r="B1033" s="2" t="s">
        <v>2039</v>
      </c>
      <c r="C1033" s="3" t="s">
        <v>5766</v>
      </c>
      <c r="D1033" s="2" t="s">
        <v>53</v>
      </c>
      <c r="E1033" s="2" t="s">
        <v>43</v>
      </c>
      <c r="F1033" s="2" t="s">
        <v>122</v>
      </c>
      <c r="G1033" s="4">
        <v>44886.041666666664</v>
      </c>
      <c r="H1033" s="4">
        <v>44886.041666666664</v>
      </c>
      <c r="I1033" s="2" t="s">
        <v>110</v>
      </c>
      <c r="J1033" s="2" t="s">
        <v>477</v>
      </c>
      <c r="K1033" s="2"/>
      <c r="L1033" t="s">
        <v>692</v>
      </c>
      <c r="M1033" s="2" t="s">
        <v>29</v>
      </c>
      <c r="N1033" s="3" t="s">
        <v>8487</v>
      </c>
      <c r="O1033" s="5">
        <v>5</v>
      </c>
      <c r="P1033" s="5">
        <v>0</v>
      </c>
      <c r="Q1033" s="6">
        <v>2022</v>
      </c>
      <c r="R1033" s="7">
        <v>2022</v>
      </c>
      <c r="T1033" s="8">
        <v>1872</v>
      </c>
      <c r="U1033" s="3" t="s">
        <v>10675</v>
      </c>
      <c r="V1033" s="1" t="s">
        <v>33</v>
      </c>
      <c r="W1033" s="1" t="s">
        <v>32</v>
      </c>
      <c r="X1033" t="str">
        <f>VLOOKUP(Table_query__64[[#This Row],[Nr]],'MyTracker Export'!A:P,'MyTracker Export'!$P$1,FALSE)</f>
        <v>Finished</v>
      </c>
      <c r="Y1033" t="str">
        <f>VLOOKUP(Table_query__64[[#This Row],[Nr]],'MyTracker Export'!A:Z,'MyTracker Export'!$Z$1,FALSE)</f>
        <v>Yannick Vega Fernandez</v>
      </c>
      <c r="Z1033" t="str">
        <f>VLOOKUP(Table_query__64[[#This Row],[Nr]],'MyTracker Export'!A:AA,'MyTracker Export'!$AA$1,FALSE)</f>
        <v>Juan Sanchez Chatar</v>
      </c>
      <c r="AB1033" s="19" t="str">
        <f>IF(Table_query__64[[#This Row],[Project status]]=Table_query__64[[#This Row],[Project Status Check]],"OK","NOK")</f>
        <v>OK</v>
      </c>
      <c r="AC1033" s="19" t="str">
        <f>IF(Table_query__64[[#This Row],[PM]]=Table_query__64[[#This Row],[PM Check]],"OK","NOK")</f>
        <v>NOK</v>
      </c>
      <c r="AD1033" s="19" t="str">
        <f>IF(Table_query__64[[#This Row],[PP]]=Table_query__64[[#This Row],[Pilot Check]],"OK","NOK")</f>
        <v>OK</v>
      </c>
      <c r="AE1033" s="19"/>
    </row>
    <row r="1034" spans="1:31" hidden="1" x14ac:dyDescent="0.3">
      <c r="A1034" s="1" t="s">
        <v>2040</v>
      </c>
      <c r="B1034" s="2" t="s">
        <v>2041</v>
      </c>
      <c r="C1034" s="3" t="s">
        <v>5767</v>
      </c>
      <c r="D1034" s="2" t="s">
        <v>38</v>
      </c>
      <c r="E1034" s="2" t="s">
        <v>25</v>
      </c>
      <c r="F1034" s="2" t="s">
        <v>122</v>
      </c>
      <c r="G1034" s="4">
        <v>44886.041666666664</v>
      </c>
      <c r="H1034" s="4">
        <v>44929.041666666664</v>
      </c>
      <c r="I1034" s="2" t="s">
        <v>78</v>
      </c>
      <c r="J1034" s="2" t="s">
        <v>114</v>
      </c>
      <c r="K1034" s="2" t="s">
        <v>159</v>
      </c>
      <c r="L1034" t="s">
        <v>2042</v>
      </c>
      <c r="M1034" s="2" t="s">
        <v>29</v>
      </c>
      <c r="N1034" s="3" t="s">
        <v>8488</v>
      </c>
      <c r="O1034" s="5">
        <v>0.25</v>
      </c>
      <c r="P1034" s="5">
        <v>1650</v>
      </c>
      <c r="Q1034" s="6">
        <v>2022</v>
      </c>
      <c r="R1034" s="7">
        <v>2023</v>
      </c>
      <c r="T1034" s="8">
        <v>1871</v>
      </c>
      <c r="U1034" s="3" t="s">
        <v>10676</v>
      </c>
      <c r="V1034" s="1" t="s">
        <v>33</v>
      </c>
      <c r="W1034" s="1" t="s">
        <v>32</v>
      </c>
      <c r="X1034" t="str">
        <f>VLOOKUP(Table_query__64[[#This Row],[Nr]],'MyTracker Export'!A:P,'MyTracker Export'!$P$1,FALSE)</f>
        <v>Finished</v>
      </c>
      <c r="Y1034" t="str">
        <f>VLOOKUP(Table_query__64[[#This Row],[Nr]],'MyTracker Export'!A:Z,'MyTracker Export'!$Z$1,FALSE)</f>
        <v>Yves Debaisieux</v>
      </c>
      <c r="Z1034" t="str">
        <f>VLOOKUP(Table_query__64[[#This Row],[Nr]],'MyTracker Export'!A:AA,'MyTracker Export'!$AA$1,FALSE)</f>
        <v>Peter Holvoet</v>
      </c>
      <c r="AB1034" s="19" t="str">
        <f>IF(Table_query__64[[#This Row],[Project status]]=Table_query__64[[#This Row],[Project Status Check]],"OK","NOK")</f>
        <v>OK</v>
      </c>
      <c r="AC1034" s="19" t="str">
        <f>IF(Table_query__64[[#This Row],[PM]]=Table_query__64[[#This Row],[PM Check]],"OK","NOK")</f>
        <v>OK</v>
      </c>
      <c r="AD1034" s="19" t="str">
        <f>IF(Table_query__64[[#This Row],[PP]]=Table_query__64[[#This Row],[Pilot Check]],"OK","NOK")</f>
        <v>OK</v>
      </c>
      <c r="AE1034" s="19"/>
    </row>
    <row r="1035" spans="1:31" hidden="1" x14ac:dyDescent="0.3">
      <c r="A1035" s="1" t="s">
        <v>2043</v>
      </c>
      <c r="B1035" s="2" t="s">
        <v>2044</v>
      </c>
      <c r="C1035" s="3" t="s">
        <v>5768</v>
      </c>
      <c r="D1035" s="2" t="s">
        <v>27</v>
      </c>
      <c r="E1035" s="2" t="s">
        <v>25</v>
      </c>
      <c r="F1035" s="2" t="s">
        <v>574</v>
      </c>
      <c r="G1035" s="4">
        <v>44882.041666666664</v>
      </c>
      <c r="H1035" s="4"/>
      <c r="I1035" s="2" t="s">
        <v>1190</v>
      </c>
      <c r="J1035" s="2" t="s">
        <v>30</v>
      </c>
      <c r="K1035" s="2"/>
      <c r="L1035" t="s">
        <v>57</v>
      </c>
      <c r="M1035" s="2" t="s">
        <v>29</v>
      </c>
      <c r="O1035" s="5">
        <v>0</v>
      </c>
      <c r="P1035" s="5">
        <v>17250</v>
      </c>
      <c r="Q1035" s="6">
        <v>2022</v>
      </c>
      <c r="R1035" s="7" t="s">
        <v>31</v>
      </c>
      <c r="T1035" s="8">
        <v>1870</v>
      </c>
      <c r="U1035" s="3" t="s">
        <v>10677</v>
      </c>
      <c r="V1035" s="1" t="s">
        <v>33</v>
      </c>
      <c r="W1035" s="1" t="s">
        <v>32</v>
      </c>
      <c r="X1035" t="str">
        <f>VLOOKUP(Table_query__64[[#This Row],[Nr]],'MyTracker Export'!A:P,'MyTracker Export'!$P$1,FALSE)</f>
        <v>On hold</v>
      </c>
      <c r="Y1035" t="str">
        <f>VLOOKUP(Table_query__64[[#This Row],[Nr]],'MyTracker Export'!A:Z,'MyTracker Export'!$Z$1,FALSE)</f>
        <v>Walid TAKTAK</v>
      </c>
      <c r="Z1035" t="str">
        <f>VLOOKUP(Table_query__64[[#This Row],[Nr]],'MyTracker Export'!A:AA,'MyTracker Export'!$AA$1,FALSE)</f>
        <v>Wissem Bensaid</v>
      </c>
      <c r="AB1035" s="19" t="str">
        <f>IF(Table_query__64[[#This Row],[Project status]]=Table_query__64[[#This Row],[Project Status Check]],"OK","NOK")</f>
        <v>OK</v>
      </c>
      <c r="AC1035" s="19" t="str">
        <f>IF(Table_query__64[[#This Row],[PM]]=Table_query__64[[#This Row],[PM Check]],"OK","NOK")</f>
        <v>OK</v>
      </c>
      <c r="AD1035" s="19" t="str">
        <f>IF(Table_query__64[[#This Row],[PP]]=Table_query__64[[#This Row],[Pilot Check]],"OK","NOK")</f>
        <v>OK</v>
      </c>
      <c r="AE1035" s="19"/>
    </row>
    <row r="1036" spans="1:31" hidden="1" x14ac:dyDescent="0.3">
      <c r="A1036" s="1" t="s">
        <v>2045</v>
      </c>
      <c r="B1036" s="2" t="s">
        <v>549</v>
      </c>
      <c r="C1036" s="3" t="s">
        <v>5769</v>
      </c>
      <c r="D1036" s="2" t="s">
        <v>58</v>
      </c>
      <c r="E1036" s="2" t="s">
        <v>36</v>
      </c>
      <c r="F1036" s="2" t="s">
        <v>122</v>
      </c>
      <c r="G1036" s="4">
        <v>44881.041666666664</v>
      </c>
      <c r="H1036" s="4">
        <v>45230.041666666664</v>
      </c>
      <c r="I1036" s="2" t="s">
        <v>1138</v>
      </c>
      <c r="J1036" s="2" t="s">
        <v>1138</v>
      </c>
      <c r="K1036" s="2"/>
      <c r="L1036" t="s">
        <v>2046</v>
      </c>
      <c r="M1036" s="2" t="s">
        <v>29</v>
      </c>
      <c r="N1036" s="3" t="s">
        <v>8489</v>
      </c>
      <c r="O1036" s="5">
        <v>250000</v>
      </c>
      <c r="P1036" s="5">
        <v>8483.5</v>
      </c>
      <c r="Q1036" s="6">
        <v>2022</v>
      </c>
      <c r="R1036" s="7">
        <v>2023</v>
      </c>
      <c r="T1036" s="8">
        <v>1869</v>
      </c>
      <c r="U1036" s="3" t="s">
        <v>10678</v>
      </c>
      <c r="V1036" s="1" t="s">
        <v>33</v>
      </c>
      <c r="W1036" s="1" t="s">
        <v>32</v>
      </c>
      <c r="X1036" t="str">
        <f>VLOOKUP(Table_query__64[[#This Row],[Nr]],'MyTracker Export'!A:P,'MyTracker Export'!$P$1,FALSE)</f>
        <v>Finished</v>
      </c>
      <c r="Y1036" t="e">
        <f>VLOOKUP(Table_query__64[[#This Row],[Nr]],'MyTracker Export'!A:Z,'MyTracker Export'!$Z$1,FALSE)</f>
        <v>#N/A</v>
      </c>
      <c r="Z1036" t="e">
        <f>VLOOKUP(Table_query__64[[#This Row],[Nr]],'MyTracker Export'!A:AA,'MyTracker Export'!$AA$1,FALSE)</f>
        <v>#N/A</v>
      </c>
      <c r="AB1036" s="19" t="str">
        <f>IF(Table_query__64[[#This Row],[Project status]]=Table_query__64[[#This Row],[Project Status Check]],"OK","NOK")</f>
        <v>OK</v>
      </c>
      <c r="AC1036" s="19" t="e">
        <f>IF(Table_query__64[[#This Row],[PM]]=Table_query__64[[#This Row],[PM Check]],"OK","NOK")</f>
        <v>#N/A</v>
      </c>
      <c r="AD1036" s="19" t="e">
        <f>IF(Table_query__64[[#This Row],[PP]]=Table_query__64[[#This Row],[Pilot Check]],"OK","NOK")</f>
        <v>#N/A</v>
      </c>
      <c r="AE1036" s="19"/>
    </row>
    <row r="1037" spans="1:31" hidden="1" x14ac:dyDescent="0.3">
      <c r="A1037" s="1" t="s">
        <v>2047</v>
      </c>
      <c r="B1037" s="2" t="s">
        <v>2048</v>
      </c>
      <c r="C1037" s="3" t="s">
        <v>5770</v>
      </c>
      <c r="D1037" s="2" t="s">
        <v>38</v>
      </c>
      <c r="E1037" s="2" t="s">
        <v>36</v>
      </c>
      <c r="F1037" s="2" t="s">
        <v>122</v>
      </c>
      <c r="G1037" s="4">
        <v>44881.041666666664</v>
      </c>
      <c r="H1037" s="4">
        <v>44973.041666666664</v>
      </c>
      <c r="I1037" s="2" t="s">
        <v>65</v>
      </c>
      <c r="J1037" s="2" t="s">
        <v>263</v>
      </c>
      <c r="K1037" s="2" t="s">
        <v>159</v>
      </c>
      <c r="L1037" t="s">
        <v>2049</v>
      </c>
      <c r="M1037" s="2" t="s">
        <v>29</v>
      </c>
      <c r="N1037" s="3" t="s">
        <v>8490</v>
      </c>
      <c r="O1037" s="5">
        <v>5</v>
      </c>
      <c r="P1037" s="5">
        <v>15132</v>
      </c>
      <c r="Q1037" s="6">
        <v>2022</v>
      </c>
      <c r="R1037" s="7">
        <v>2023</v>
      </c>
      <c r="T1037" s="8">
        <v>1868</v>
      </c>
      <c r="U1037" s="3" t="s">
        <v>10679</v>
      </c>
      <c r="V1037" s="1" t="s">
        <v>33</v>
      </c>
      <c r="W1037" s="1" t="s">
        <v>32</v>
      </c>
      <c r="X1037" t="str">
        <f>VLOOKUP(Table_query__64[[#This Row],[Nr]],'MyTracker Export'!A:P,'MyTracker Export'!$P$1,FALSE)</f>
        <v>Finished</v>
      </c>
      <c r="Y1037" t="str">
        <f>VLOOKUP(Table_query__64[[#This Row],[Nr]],'MyTracker Export'!A:Z,'MyTracker Export'!$Z$1,FALSE)</f>
        <v>Maria Romero</v>
      </c>
      <c r="Z1037" t="str">
        <f>VLOOKUP(Table_query__64[[#This Row],[Nr]],'MyTracker Export'!A:AA,'MyTracker Export'!$AA$1,FALSE)</f>
        <v>Carlos Bravo Fernández</v>
      </c>
      <c r="AB1037" s="19" t="str">
        <f>IF(Table_query__64[[#This Row],[Project status]]=Table_query__64[[#This Row],[Project Status Check]],"OK","NOK")</f>
        <v>OK</v>
      </c>
      <c r="AC1037" s="19" t="str">
        <f>IF(Table_query__64[[#This Row],[PM]]=Table_query__64[[#This Row],[PM Check]],"OK","NOK")</f>
        <v>OK</v>
      </c>
      <c r="AD1037" s="19" t="str">
        <f>IF(Table_query__64[[#This Row],[PP]]=Table_query__64[[#This Row],[Pilot Check]],"OK","NOK")</f>
        <v>NOK</v>
      </c>
      <c r="AE1037" s="19"/>
    </row>
    <row r="1038" spans="1:31" hidden="1" x14ac:dyDescent="0.3">
      <c r="A1038" s="1" t="s">
        <v>2050</v>
      </c>
      <c r="B1038" s="2" t="s">
        <v>2051</v>
      </c>
      <c r="C1038" s="3" t="s">
        <v>5771</v>
      </c>
      <c r="D1038" s="2" t="s">
        <v>27</v>
      </c>
      <c r="E1038" s="2" t="s">
        <v>43</v>
      </c>
      <c r="F1038" s="2" t="s">
        <v>574</v>
      </c>
      <c r="G1038" s="4">
        <v>44880.041666666664</v>
      </c>
      <c r="H1038" s="4"/>
      <c r="I1038" s="2" t="s">
        <v>914</v>
      </c>
      <c r="J1038" s="2" t="s">
        <v>30</v>
      </c>
      <c r="K1038" s="2"/>
      <c r="L1038" t="s">
        <v>57</v>
      </c>
      <c r="M1038" s="2" t="s">
        <v>29</v>
      </c>
      <c r="N1038" s="3" t="s">
        <v>8491</v>
      </c>
      <c r="O1038" s="5">
        <v>0</v>
      </c>
      <c r="P1038" s="5">
        <v>4421.88</v>
      </c>
      <c r="Q1038" s="6">
        <v>2022</v>
      </c>
      <c r="R1038" s="7" t="s">
        <v>31</v>
      </c>
      <c r="T1038" s="8">
        <v>1867</v>
      </c>
      <c r="U1038" s="3" t="s">
        <v>10680</v>
      </c>
      <c r="V1038" s="1" t="s">
        <v>33</v>
      </c>
      <c r="W1038" s="1" t="s">
        <v>32</v>
      </c>
      <c r="X1038" t="str">
        <f>VLOOKUP(Table_query__64[[#This Row],[Nr]],'MyTracker Export'!A:P,'MyTracker Export'!$P$1,FALSE)</f>
        <v>On hold</v>
      </c>
      <c r="Y1038" t="str">
        <f>VLOOKUP(Table_query__64[[#This Row],[Nr]],'MyTracker Export'!A:Z,'MyTracker Export'!$Z$1,FALSE)</f>
        <v>Anouar Trigui</v>
      </c>
      <c r="Z1038" t="str">
        <f>VLOOKUP(Table_query__64[[#This Row],[Nr]],'MyTracker Export'!A:AA,'MyTracker Export'!$AA$1,FALSE)</f>
        <v>Wissem Bensaid</v>
      </c>
      <c r="AB1038" s="19" t="str">
        <f>IF(Table_query__64[[#This Row],[Project status]]=Table_query__64[[#This Row],[Project Status Check]],"OK","NOK")</f>
        <v>OK</v>
      </c>
      <c r="AC1038" s="19" t="str">
        <f>IF(Table_query__64[[#This Row],[PM]]=Table_query__64[[#This Row],[PM Check]],"OK","NOK")</f>
        <v>OK</v>
      </c>
      <c r="AD1038" s="19" t="str">
        <f>IF(Table_query__64[[#This Row],[PP]]=Table_query__64[[#This Row],[Pilot Check]],"OK","NOK")</f>
        <v>OK</v>
      </c>
      <c r="AE1038" s="19"/>
    </row>
    <row r="1039" spans="1:31" hidden="1" x14ac:dyDescent="0.3">
      <c r="A1039" s="1" t="s">
        <v>2052</v>
      </c>
      <c r="B1039" s="2" t="s">
        <v>138</v>
      </c>
      <c r="C1039" s="3" t="s">
        <v>5586</v>
      </c>
      <c r="D1039" s="2" t="s">
        <v>38</v>
      </c>
      <c r="E1039" s="2" t="s">
        <v>82</v>
      </c>
      <c r="F1039" s="2" t="s">
        <v>28</v>
      </c>
      <c r="G1039" s="4">
        <v>44872.041666666664</v>
      </c>
      <c r="H1039" s="4"/>
      <c r="I1039" s="2" t="s">
        <v>1169</v>
      </c>
      <c r="J1039" s="2" t="s">
        <v>270</v>
      </c>
      <c r="K1039" s="2" t="s">
        <v>141</v>
      </c>
      <c r="L1039" t="s">
        <v>2053</v>
      </c>
      <c r="M1039" s="2" t="s">
        <v>59</v>
      </c>
      <c r="N1039" s="3" t="s">
        <v>8492</v>
      </c>
      <c r="O1039" s="5">
        <v>55</v>
      </c>
      <c r="P1039" s="5">
        <v>1398382.16</v>
      </c>
      <c r="Q1039" s="6">
        <v>2022</v>
      </c>
      <c r="R1039" s="7" t="s">
        <v>31</v>
      </c>
      <c r="T1039" s="8">
        <v>1866</v>
      </c>
      <c r="U1039" s="3" t="s">
        <v>10681</v>
      </c>
      <c r="V1039" s="1" t="s">
        <v>33</v>
      </c>
      <c r="W1039" s="1" t="s">
        <v>32</v>
      </c>
      <c r="X1039" t="str">
        <f>VLOOKUP(Table_query__64[[#This Row],[Nr]],'MyTracker Export'!A:P,'MyTracker Export'!$P$1,FALSE)</f>
        <v>Work in progress</v>
      </c>
      <c r="Y1039" t="str">
        <f>VLOOKUP(Table_query__64[[#This Row],[Nr]],'MyTracker Export'!A:Z,'MyTracker Export'!$Z$1,FALSE)</f>
        <v>Ahmed Elaidi</v>
      </c>
      <c r="Z1039" t="str">
        <f>VLOOKUP(Table_query__64[[#This Row],[Nr]],'MyTracker Export'!A:AA,'MyTracker Export'!$AA$1,FALSE)</f>
        <v>Damien Hemmeryckx</v>
      </c>
      <c r="AB1039" s="19" t="str">
        <f>IF(Table_query__64[[#This Row],[Project status]]=Table_query__64[[#This Row],[Project Status Check]],"OK","NOK")</f>
        <v>OK</v>
      </c>
      <c r="AC1039" s="19" t="str">
        <f>IF(Table_query__64[[#This Row],[PM]]=Table_query__64[[#This Row],[PM Check]],"OK","NOK")</f>
        <v>OK</v>
      </c>
      <c r="AD1039" s="19" t="str">
        <f>IF(Table_query__64[[#This Row],[PP]]=Table_query__64[[#This Row],[Pilot Check]],"OK","NOK")</f>
        <v>OK</v>
      </c>
      <c r="AE1039" s="19"/>
    </row>
    <row r="1040" spans="1:31" hidden="1" x14ac:dyDescent="0.3">
      <c r="A1040" s="1" t="s">
        <v>2054</v>
      </c>
      <c r="B1040" s="2" t="s">
        <v>438</v>
      </c>
      <c r="C1040" s="3" t="s">
        <v>5772</v>
      </c>
      <c r="D1040" s="2" t="s">
        <v>27</v>
      </c>
      <c r="E1040" s="2" t="s">
        <v>25</v>
      </c>
      <c r="F1040" s="2" t="s">
        <v>122</v>
      </c>
      <c r="G1040" s="4">
        <v>44875.041666666664</v>
      </c>
      <c r="H1040" s="4">
        <v>45778.083333333336</v>
      </c>
      <c r="I1040" s="2" t="s">
        <v>498</v>
      </c>
      <c r="J1040" s="2" t="s">
        <v>30</v>
      </c>
      <c r="K1040" s="2"/>
      <c r="L1040" t="s">
        <v>57</v>
      </c>
      <c r="M1040" s="2" t="s">
        <v>59</v>
      </c>
      <c r="O1040" s="5">
        <v>0</v>
      </c>
      <c r="P1040" s="5">
        <v>13623.13</v>
      </c>
      <c r="Q1040" s="6">
        <v>2022</v>
      </c>
      <c r="R1040" s="7">
        <v>2025</v>
      </c>
      <c r="T1040" s="8">
        <v>1865</v>
      </c>
      <c r="U1040" s="3" t="s">
        <v>10682</v>
      </c>
      <c r="V1040" s="1" t="s">
        <v>33</v>
      </c>
      <c r="W1040" s="1" t="s">
        <v>32</v>
      </c>
      <c r="X1040" t="str">
        <f>VLOOKUP(Table_query__64[[#This Row],[Nr]],'MyTracker Export'!A:P,'MyTracker Export'!$P$1,FALSE)</f>
        <v>Finished</v>
      </c>
      <c r="Y1040" t="str">
        <f>VLOOKUP(Table_query__64[[#This Row],[Nr]],'MyTracker Export'!A:Z,'MyTracker Export'!$Z$1,FALSE)</f>
        <v>Zied Maghrebi</v>
      </c>
      <c r="Z1040" t="str">
        <f>VLOOKUP(Table_query__64[[#This Row],[Nr]],'MyTracker Export'!A:AA,'MyTracker Export'!$AA$1,FALSE)</f>
        <v>Wissem Bensaid</v>
      </c>
      <c r="AB1040" s="19" t="str">
        <f>IF(Table_query__64[[#This Row],[Project status]]=Table_query__64[[#This Row],[Project Status Check]],"OK","NOK")</f>
        <v>OK</v>
      </c>
      <c r="AC1040" s="19" t="str">
        <f>IF(Table_query__64[[#This Row],[PM]]=Table_query__64[[#This Row],[PM Check]],"OK","NOK")</f>
        <v>OK</v>
      </c>
      <c r="AD1040" s="19" t="str">
        <f>IF(Table_query__64[[#This Row],[PP]]=Table_query__64[[#This Row],[Pilot Check]],"OK","NOK")</f>
        <v>OK</v>
      </c>
      <c r="AE1040" s="19"/>
    </row>
    <row r="1041" spans="1:31" hidden="1" x14ac:dyDescent="0.3">
      <c r="A1041" s="1" t="s">
        <v>2055</v>
      </c>
      <c r="B1041" s="2" t="s">
        <v>48</v>
      </c>
      <c r="C1041" s="3" t="s">
        <v>5773</v>
      </c>
      <c r="D1041" s="2" t="s">
        <v>27</v>
      </c>
      <c r="E1041" s="2" t="s">
        <v>43</v>
      </c>
      <c r="F1041" s="2" t="s">
        <v>122</v>
      </c>
      <c r="G1041" s="4">
        <v>44875.041666666664</v>
      </c>
      <c r="H1041" s="4">
        <v>44926.041666666664</v>
      </c>
      <c r="I1041" s="2" t="s">
        <v>498</v>
      </c>
      <c r="J1041" s="2" t="s">
        <v>30</v>
      </c>
      <c r="K1041" s="2"/>
      <c r="L1041" t="s">
        <v>57</v>
      </c>
      <c r="M1041" s="2" t="s">
        <v>29</v>
      </c>
      <c r="O1041" s="5">
        <v>0</v>
      </c>
      <c r="P1041" s="5">
        <v>1139.3900000000001</v>
      </c>
      <c r="Q1041" s="6">
        <v>2022</v>
      </c>
      <c r="R1041" s="7">
        <v>2022</v>
      </c>
      <c r="T1041" s="8">
        <v>1864</v>
      </c>
      <c r="U1041" s="3" t="s">
        <v>10683</v>
      </c>
      <c r="V1041" s="1" t="s">
        <v>33</v>
      </c>
      <c r="W1041" s="1" t="s">
        <v>32</v>
      </c>
      <c r="X1041" t="str">
        <f>VLOOKUP(Table_query__64[[#This Row],[Nr]],'MyTracker Export'!A:P,'MyTracker Export'!$P$1,FALSE)</f>
        <v>Finished</v>
      </c>
      <c r="Y1041" t="str">
        <f>VLOOKUP(Table_query__64[[#This Row],[Nr]],'MyTracker Export'!A:Z,'MyTracker Export'!$Z$1,FALSE)</f>
        <v>Zied Maghrebi</v>
      </c>
      <c r="Z1041" t="str">
        <f>VLOOKUP(Table_query__64[[#This Row],[Nr]],'MyTracker Export'!A:AA,'MyTracker Export'!$AA$1,FALSE)</f>
        <v>Wissem Bensaid</v>
      </c>
      <c r="AB1041" s="19" t="str">
        <f>IF(Table_query__64[[#This Row],[Project status]]=Table_query__64[[#This Row],[Project Status Check]],"OK","NOK")</f>
        <v>OK</v>
      </c>
      <c r="AC1041" s="19" t="str">
        <f>IF(Table_query__64[[#This Row],[PM]]=Table_query__64[[#This Row],[PM Check]],"OK","NOK")</f>
        <v>OK</v>
      </c>
      <c r="AD1041" s="19" t="str">
        <f>IF(Table_query__64[[#This Row],[PP]]=Table_query__64[[#This Row],[Pilot Check]],"OK","NOK")</f>
        <v>OK</v>
      </c>
      <c r="AE1041" s="19"/>
    </row>
    <row r="1042" spans="1:31" hidden="1" x14ac:dyDescent="0.3">
      <c r="A1042" s="1" t="s">
        <v>2056</v>
      </c>
      <c r="B1042" s="2" t="s">
        <v>48</v>
      </c>
      <c r="C1042" s="3" t="s">
        <v>5774</v>
      </c>
      <c r="D1042" s="2" t="s">
        <v>27</v>
      </c>
      <c r="E1042" s="2" t="s">
        <v>43</v>
      </c>
      <c r="F1042" s="2" t="s">
        <v>122</v>
      </c>
      <c r="G1042" s="4">
        <v>44875.041666666664</v>
      </c>
      <c r="H1042" s="4">
        <v>44926.041666666664</v>
      </c>
      <c r="I1042" s="2" t="s">
        <v>498</v>
      </c>
      <c r="J1042" s="2" t="s">
        <v>30</v>
      </c>
      <c r="K1042" s="2"/>
      <c r="L1042" t="s">
        <v>57</v>
      </c>
      <c r="M1042" s="2" t="s">
        <v>29</v>
      </c>
      <c r="O1042" s="5">
        <v>0</v>
      </c>
      <c r="P1042" s="5">
        <v>909.09</v>
      </c>
      <c r="Q1042" s="6">
        <v>2022</v>
      </c>
      <c r="R1042" s="7">
        <v>2022</v>
      </c>
      <c r="T1042" s="8">
        <v>1863</v>
      </c>
      <c r="U1042" s="3" t="s">
        <v>10684</v>
      </c>
      <c r="V1042" s="1" t="s">
        <v>33</v>
      </c>
      <c r="W1042" s="1" t="s">
        <v>32</v>
      </c>
      <c r="X1042" t="str">
        <f>VLOOKUP(Table_query__64[[#This Row],[Nr]],'MyTracker Export'!A:P,'MyTracker Export'!$P$1,FALSE)</f>
        <v>Finished</v>
      </c>
      <c r="Y1042" t="str">
        <f>VLOOKUP(Table_query__64[[#This Row],[Nr]],'MyTracker Export'!A:Z,'MyTracker Export'!$Z$1,FALSE)</f>
        <v>Zied Maghrebi</v>
      </c>
      <c r="Z1042" t="str">
        <f>VLOOKUP(Table_query__64[[#This Row],[Nr]],'MyTracker Export'!A:AA,'MyTracker Export'!$AA$1,FALSE)</f>
        <v>Wissem Bensaid</v>
      </c>
      <c r="AB1042" s="19" t="str">
        <f>IF(Table_query__64[[#This Row],[Project status]]=Table_query__64[[#This Row],[Project Status Check]],"OK","NOK")</f>
        <v>OK</v>
      </c>
      <c r="AC1042" s="19" t="str">
        <f>IF(Table_query__64[[#This Row],[PM]]=Table_query__64[[#This Row],[PM Check]],"OK","NOK")</f>
        <v>OK</v>
      </c>
      <c r="AD1042" s="19" t="str">
        <f>IF(Table_query__64[[#This Row],[PP]]=Table_query__64[[#This Row],[Pilot Check]],"OK","NOK")</f>
        <v>OK</v>
      </c>
      <c r="AE1042" s="19"/>
    </row>
    <row r="1043" spans="1:31" hidden="1" x14ac:dyDescent="0.3">
      <c r="A1043" s="1" t="s">
        <v>2057</v>
      </c>
      <c r="B1043" s="2" t="s">
        <v>2058</v>
      </c>
      <c r="C1043" s="3" t="s">
        <v>5775</v>
      </c>
      <c r="D1043" s="2" t="s">
        <v>178</v>
      </c>
      <c r="E1043" s="2" t="s">
        <v>75</v>
      </c>
      <c r="F1043" s="2" t="s">
        <v>122</v>
      </c>
      <c r="G1043" s="4">
        <v>44873.041666666664</v>
      </c>
      <c r="H1043" s="4">
        <v>45036.083333333336</v>
      </c>
      <c r="I1043" s="2" t="s">
        <v>530</v>
      </c>
      <c r="J1043" s="2" t="s">
        <v>2059</v>
      </c>
      <c r="K1043" s="2"/>
      <c r="L1043" t="s">
        <v>404</v>
      </c>
      <c r="M1043" s="2" t="s">
        <v>59</v>
      </c>
      <c r="N1043" s="3" t="s">
        <v>8493</v>
      </c>
      <c r="O1043" s="5">
        <v>10</v>
      </c>
      <c r="P1043" s="5">
        <v>32529.599999999999</v>
      </c>
      <c r="Q1043" s="6">
        <v>2022</v>
      </c>
      <c r="R1043" s="7">
        <v>2023</v>
      </c>
      <c r="T1043" s="8">
        <v>1861</v>
      </c>
      <c r="U1043" s="3" t="s">
        <v>10685</v>
      </c>
      <c r="V1043" s="1" t="s">
        <v>33</v>
      </c>
      <c r="W1043" s="1" t="s">
        <v>32</v>
      </c>
      <c r="X1043" t="str">
        <f>VLOOKUP(Table_query__64[[#This Row],[Nr]],'MyTracker Export'!A:P,'MyTracker Export'!$P$1,FALSE)</f>
        <v>Finished</v>
      </c>
      <c r="Y1043" t="str">
        <f>VLOOKUP(Table_query__64[[#This Row],[Nr]],'MyTracker Export'!A:Z,'MyTracker Export'!$Z$1,FALSE)</f>
        <v>Philippe Fürst</v>
      </c>
      <c r="Z1043" t="e">
        <f>VLOOKUP(Table_query__64[[#This Row],[Nr]],'MyTracker Export'!A:AA,'MyTracker Export'!$AA$1,FALSE)</f>
        <v>#N/A</v>
      </c>
      <c r="AB1043" s="19" t="str">
        <f>IF(Table_query__64[[#This Row],[Project status]]=Table_query__64[[#This Row],[Project Status Check]],"OK","NOK")</f>
        <v>OK</v>
      </c>
      <c r="AC1043" s="19" t="str">
        <f>IF(Table_query__64[[#This Row],[PM]]=Table_query__64[[#This Row],[PM Check]],"OK","NOK")</f>
        <v>OK</v>
      </c>
      <c r="AD1043" s="19" t="e">
        <f>IF(Table_query__64[[#This Row],[PP]]=Table_query__64[[#This Row],[Pilot Check]],"OK","NOK")</f>
        <v>#N/A</v>
      </c>
      <c r="AE1043" s="19"/>
    </row>
    <row r="1044" spans="1:31" hidden="1" x14ac:dyDescent="0.3">
      <c r="A1044" s="1" t="s">
        <v>2060</v>
      </c>
      <c r="B1044" s="2" t="s">
        <v>2058</v>
      </c>
      <c r="C1044" s="3" t="s">
        <v>5776</v>
      </c>
      <c r="D1044" s="2" t="s">
        <v>178</v>
      </c>
      <c r="E1044" s="2" t="s">
        <v>75</v>
      </c>
      <c r="F1044" s="2" t="s">
        <v>122</v>
      </c>
      <c r="G1044" s="4">
        <v>44873.041666666664</v>
      </c>
      <c r="H1044" s="4">
        <v>44985.041666666664</v>
      </c>
      <c r="I1044" s="2" t="s">
        <v>2061</v>
      </c>
      <c r="J1044" s="2" t="s">
        <v>2059</v>
      </c>
      <c r="K1044" s="2"/>
      <c r="L1044" t="s">
        <v>1757</v>
      </c>
      <c r="M1044" s="2" t="s">
        <v>59</v>
      </c>
      <c r="N1044" s="3" t="s">
        <v>8494</v>
      </c>
      <c r="O1044" s="5">
        <v>13</v>
      </c>
      <c r="P1044" s="5">
        <v>51321.599999999999</v>
      </c>
      <c r="Q1044" s="6">
        <v>2022</v>
      </c>
      <c r="R1044" s="7">
        <v>2023</v>
      </c>
      <c r="T1044" s="8">
        <v>1860</v>
      </c>
      <c r="U1044" s="3" t="s">
        <v>10686</v>
      </c>
      <c r="V1044" s="1" t="s">
        <v>33</v>
      </c>
      <c r="W1044" s="1" t="s">
        <v>32</v>
      </c>
      <c r="X1044" t="str">
        <f>VLOOKUP(Table_query__64[[#This Row],[Nr]],'MyTracker Export'!A:P,'MyTracker Export'!$P$1,FALSE)</f>
        <v>Finished</v>
      </c>
      <c r="Y1044" t="e">
        <f>VLOOKUP(Table_query__64[[#This Row],[Nr]],'MyTracker Export'!A:Z,'MyTracker Export'!$Z$1,FALSE)</f>
        <v>#N/A</v>
      </c>
      <c r="Z1044" t="e">
        <f>VLOOKUP(Table_query__64[[#This Row],[Nr]],'MyTracker Export'!A:AA,'MyTracker Export'!$AA$1,FALSE)</f>
        <v>#N/A</v>
      </c>
      <c r="AB1044" s="19" t="str">
        <f>IF(Table_query__64[[#This Row],[Project status]]=Table_query__64[[#This Row],[Project Status Check]],"OK","NOK")</f>
        <v>OK</v>
      </c>
      <c r="AC1044" s="19" t="e">
        <f>IF(Table_query__64[[#This Row],[PM]]=Table_query__64[[#This Row],[PM Check]],"OK","NOK")</f>
        <v>#N/A</v>
      </c>
      <c r="AD1044" s="19" t="e">
        <f>IF(Table_query__64[[#This Row],[PP]]=Table_query__64[[#This Row],[Pilot Check]],"OK","NOK")</f>
        <v>#N/A</v>
      </c>
      <c r="AE1044" s="19"/>
    </row>
    <row r="1045" spans="1:31" hidden="1" x14ac:dyDescent="0.3">
      <c r="A1045" s="1" t="s">
        <v>2062</v>
      </c>
      <c r="B1045" s="2" t="s">
        <v>127</v>
      </c>
      <c r="C1045" s="3" t="s">
        <v>5777</v>
      </c>
      <c r="D1045" s="2" t="s">
        <v>27</v>
      </c>
      <c r="E1045" s="2" t="s">
        <v>25</v>
      </c>
      <c r="F1045" s="2" t="s">
        <v>574</v>
      </c>
      <c r="G1045" s="4">
        <v>44872.041666666664</v>
      </c>
      <c r="H1045" s="4"/>
      <c r="I1045" s="2" t="s">
        <v>562</v>
      </c>
      <c r="J1045" s="2" t="s">
        <v>30</v>
      </c>
      <c r="K1045" s="2"/>
      <c r="L1045" t="s">
        <v>57</v>
      </c>
      <c r="M1045" s="2" t="s">
        <v>29</v>
      </c>
      <c r="N1045" s="3" t="s">
        <v>8495</v>
      </c>
      <c r="O1045" s="5">
        <v>0</v>
      </c>
      <c r="P1045" s="5">
        <v>9000</v>
      </c>
      <c r="Q1045" s="6">
        <v>2022</v>
      </c>
      <c r="R1045" s="7" t="s">
        <v>31</v>
      </c>
      <c r="T1045" s="8">
        <v>1859</v>
      </c>
      <c r="U1045" s="3" t="s">
        <v>10687</v>
      </c>
      <c r="V1045" s="1" t="s">
        <v>33</v>
      </c>
      <c r="W1045" s="1" t="s">
        <v>32</v>
      </c>
      <c r="X1045" t="str">
        <f>VLOOKUP(Table_query__64[[#This Row],[Nr]],'MyTracker Export'!A:P,'MyTracker Export'!$P$1,FALSE)</f>
        <v>On hold</v>
      </c>
      <c r="Y1045" t="str">
        <f>VLOOKUP(Table_query__64[[#This Row],[Nr]],'MyTracker Export'!A:Z,'MyTracker Export'!$Z$1,FALSE)</f>
        <v>AZIZ HENTATI</v>
      </c>
      <c r="Z1045" t="str">
        <f>VLOOKUP(Table_query__64[[#This Row],[Nr]],'MyTracker Export'!A:AA,'MyTracker Export'!$AA$1,FALSE)</f>
        <v>Wissem Bensaid</v>
      </c>
      <c r="AB1045" s="19" t="str">
        <f>IF(Table_query__64[[#This Row],[Project status]]=Table_query__64[[#This Row],[Project Status Check]],"OK","NOK")</f>
        <v>OK</v>
      </c>
      <c r="AC1045" s="19" t="str">
        <f>IF(Table_query__64[[#This Row],[PM]]=Table_query__64[[#This Row],[PM Check]],"OK","NOK")</f>
        <v>OK</v>
      </c>
      <c r="AD1045" s="19" t="str">
        <f>IF(Table_query__64[[#This Row],[PP]]=Table_query__64[[#This Row],[Pilot Check]],"OK","NOK")</f>
        <v>OK</v>
      </c>
      <c r="AE1045" s="19"/>
    </row>
    <row r="1046" spans="1:31" hidden="1" x14ac:dyDescent="0.3">
      <c r="A1046" s="1" t="s">
        <v>2063</v>
      </c>
      <c r="B1046" s="2" t="s">
        <v>420</v>
      </c>
      <c r="C1046" s="3" t="s">
        <v>5778</v>
      </c>
      <c r="D1046" s="2" t="s">
        <v>58</v>
      </c>
      <c r="E1046" s="2" t="s">
        <v>43</v>
      </c>
      <c r="F1046" s="2" t="s">
        <v>122</v>
      </c>
      <c r="G1046" s="4">
        <v>44872.041666666664</v>
      </c>
      <c r="H1046" s="4">
        <v>45322.041666666664</v>
      </c>
      <c r="I1046" s="2" t="s">
        <v>1260</v>
      </c>
      <c r="J1046" s="2" t="s">
        <v>1292</v>
      </c>
      <c r="K1046" s="2"/>
      <c r="L1046" t="s">
        <v>2064</v>
      </c>
      <c r="M1046" s="2" t="s">
        <v>29</v>
      </c>
      <c r="N1046" s="3" t="s">
        <v>8496</v>
      </c>
      <c r="O1046" s="5">
        <v>0.5</v>
      </c>
      <c r="P1046" s="5">
        <v>6000</v>
      </c>
      <c r="Q1046" s="6">
        <v>2022</v>
      </c>
      <c r="R1046" s="7">
        <v>2024</v>
      </c>
      <c r="T1046" s="8">
        <v>1858</v>
      </c>
      <c r="U1046" s="3" t="s">
        <v>10688</v>
      </c>
      <c r="V1046" s="1" t="s">
        <v>33</v>
      </c>
      <c r="W1046" s="1" t="s">
        <v>32</v>
      </c>
      <c r="X1046" t="str">
        <f>VLOOKUP(Table_query__64[[#This Row],[Nr]],'MyTracker Export'!A:P,'MyTracker Export'!$P$1,FALSE)</f>
        <v>Finished</v>
      </c>
      <c r="Y1046" t="e">
        <f>VLOOKUP(Table_query__64[[#This Row],[Nr]],'MyTracker Export'!A:Z,'MyTracker Export'!$Z$1,FALSE)</f>
        <v>#N/A</v>
      </c>
      <c r="Z1046" t="e">
        <f>VLOOKUP(Table_query__64[[#This Row],[Nr]],'MyTracker Export'!A:AA,'MyTracker Export'!$AA$1,FALSE)</f>
        <v>#N/A</v>
      </c>
      <c r="AB1046" s="19" t="str">
        <f>IF(Table_query__64[[#This Row],[Project status]]=Table_query__64[[#This Row],[Project Status Check]],"OK","NOK")</f>
        <v>OK</v>
      </c>
      <c r="AC1046" s="19" t="e">
        <f>IF(Table_query__64[[#This Row],[PM]]=Table_query__64[[#This Row],[PM Check]],"OK","NOK")</f>
        <v>#N/A</v>
      </c>
      <c r="AD1046" s="19" t="e">
        <f>IF(Table_query__64[[#This Row],[PP]]=Table_query__64[[#This Row],[Pilot Check]],"OK","NOK")</f>
        <v>#N/A</v>
      </c>
      <c r="AE1046" s="19"/>
    </row>
    <row r="1047" spans="1:31" hidden="1" x14ac:dyDescent="0.3">
      <c r="A1047" s="1" t="s">
        <v>2065</v>
      </c>
      <c r="B1047" s="2" t="s">
        <v>48</v>
      </c>
      <c r="C1047" s="3" t="s">
        <v>5779</v>
      </c>
      <c r="D1047" s="2" t="s">
        <v>27</v>
      </c>
      <c r="E1047" s="2" t="s">
        <v>43</v>
      </c>
      <c r="F1047" s="2" t="s">
        <v>122</v>
      </c>
      <c r="G1047" s="4">
        <v>44872.041666666664</v>
      </c>
      <c r="H1047" s="4">
        <v>44926.041666666664</v>
      </c>
      <c r="I1047" s="2" t="s">
        <v>498</v>
      </c>
      <c r="J1047" s="2" t="s">
        <v>30</v>
      </c>
      <c r="K1047" s="2"/>
      <c r="L1047" t="s">
        <v>57</v>
      </c>
      <c r="M1047" s="2" t="s">
        <v>29</v>
      </c>
      <c r="N1047" s="3" t="s">
        <v>8497</v>
      </c>
      <c r="O1047" s="5">
        <v>0</v>
      </c>
      <c r="P1047" s="5">
        <v>800</v>
      </c>
      <c r="Q1047" s="6">
        <v>2022</v>
      </c>
      <c r="R1047" s="7">
        <v>2022</v>
      </c>
      <c r="T1047" s="8">
        <v>1857</v>
      </c>
      <c r="U1047" s="3" t="s">
        <v>10689</v>
      </c>
      <c r="V1047" s="1" t="s">
        <v>33</v>
      </c>
      <c r="W1047" s="1" t="s">
        <v>32</v>
      </c>
      <c r="X1047" t="str">
        <f>VLOOKUP(Table_query__64[[#This Row],[Nr]],'MyTracker Export'!A:P,'MyTracker Export'!$P$1,FALSE)</f>
        <v>Finished</v>
      </c>
      <c r="Y1047" t="str">
        <f>VLOOKUP(Table_query__64[[#This Row],[Nr]],'MyTracker Export'!A:Z,'MyTracker Export'!$Z$1,FALSE)</f>
        <v>Zied Maghrebi</v>
      </c>
      <c r="Z1047" t="str">
        <f>VLOOKUP(Table_query__64[[#This Row],[Nr]],'MyTracker Export'!A:AA,'MyTracker Export'!$AA$1,FALSE)</f>
        <v>Wissem Bensaid</v>
      </c>
      <c r="AB1047" s="19" t="str">
        <f>IF(Table_query__64[[#This Row],[Project status]]=Table_query__64[[#This Row],[Project Status Check]],"OK","NOK")</f>
        <v>OK</v>
      </c>
      <c r="AC1047" s="19" t="str">
        <f>IF(Table_query__64[[#This Row],[PM]]=Table_query__64[[#This Row],[PM Check]],"OK","NOK")</f>
        <v>OK</v>
      </c>
      <c r="AD1047" s="19" t="str">
        <f>IF(Table_query__64[[#This Row],[PP]]=Table_query__64[[#This Row],[Pilot Check]],"OK","NOK")</f>
        <v>OK</v>
      </c>
      <c r="AE1047" s="19"/>
    </row>
    <row r="1048" spans="1:31" hidden="1" x14ac:dyDescent="0.3">
      <c r="A1048" s="1" t="s">
        <v>2066</v>
      </c>
      <c r="B1048" s="2" t="s">
        <v>146</v>
      </c>
      <c r="C1048" s="3" t="s">
        <v>5780</v>
      </c>
      <c r="D1048" s="2" t="s">
        <v>38</v>
      </c>
      <c r="E1048" s="2" t="s">
        <v>75</v>
      </c>
      <c r="F1048" s="2" t="s">
        <v>122</v>
      </c>
      <c r="G1048" s="4">
        <v>44867.041666666664</v>
      </c>
      <c r="H1048" s="4">
        <v>45107.083333333336</v>
      </c>
      <c r="I1048" s="2" t="s">
        <v>308</v>
      </c>
      <c r="J1048" s="2" t="s">
        <v>308</v>
      </c>
      <c r="K1048" s="2" t="s">
        <v>1216</v>
      </c>
      <c r="L1048" t="s">
        <v>57</v>
      </c>
      <c r="M1048" s="2" t="s">
        <v>29</v>
      </c>
      <c r="N1048" s="3" t="s">
        <v>8498</v>
      </c>
      <c r="O1048" s="5">
        <v>0.01</v>
      </c>
      <c r="P1048" s="5">
        <v>50002</v>
      </c>
      <c r="Q1048" s="6">
        <v>2022</v>
      </c>
      <c r="R1048" s="7">
        <v>2023</v>
      </c>
      <c r="T1048" s="8">
        <v>1855</v>
      </c>
      <c r="U1048" s="3" t="s">
        <v>10690</v>
      </c>
      <c r="V1048" s="1" t="s">
        <v>33</v>
      </c>
      <c r="W1048" s="1" t="s">
        <v>32</v>
      </c>
      <c r="X1048" t="str">
        <f>VLOOKUP(Table_query__64[[#This Row],[Nr]],'MyTracker Export'!A:P,'MyTracker Export'!$P$1,FALSE)</f>
        <v>Finished</v>
      </c>
      <c r="Y1048" t="str">
        <f>VLOOKUP(Table_query__64[[#This Row],[Nr]],'MyTracker Export'!A:Z,'MyTracker Export'!$Z$1,FALSE)</f>
        <v>Nicolas Dubois</v>
      </c>
      <c r="Z1048" t="str">
        <f>VLOOKUP(Table_query__64[[#This Row],[Nr]],'MyTracker Export'!A:AA,'MyTracker Export'!$AA$1,FALSE)</f>
        <v>Nicolas Dubois</v>
      </c>
      <c r="AB1048" s="19" t="str">
        <f>IF(Table_query__64[[#This Row],[Project status]]=Table_query__64[[#This Row],[Project Status Check]],"OK","NOK")</f>
        <v>OK</v>
      </c>
      <c r="AC1048" s="19" t="str">
        <f>IF(Table_query__64[[#This Row],[PM]]=Table_query__64[[#This Row],[PM Check]],"OK","NOK")</f>
        <v>OK</v>
      </c>
      <c r="AD1048" s="19" t="str">
        <f>IF(Table_query__64[[#This Row],[PP]]=Table_query__64[[#This Row],[Pilot Check]],"OK","NOK")</f>
        <v>OK</v>
      </c>
      <c r="AE1048" s="19"/>
    </row>
    <row r="1049" spans="1:31" hidden="1" x14ac:dyDescent="0.3">
      <c r="A1049" s="1" t="s">
        <v>2067</v>
      </c>
      <c r="B1049" s="2" t="s">
        <v>1791</v>
      </c>
      <c r="C1049" s="3" t="s">
        <v>5781</v>
      </c>
      <c r="D1049" s="2" t="s">
        <v>84</v>
      </c>
      <c r="E1049" s="2" t="s">
        <v>36</v>
      </c>
      <c r="F1049" s="2" t="s">
        <v>122</v>
      </c>
      <c r="G1049" s="4">
        <v>44865.041666666664</v>
      </c>
      <c r="H1049" s="4">
        <v>45076.083333333336</v>
      </c>
      <c r="I1049" s="2" t="s">
        <v>1954</v>
      </c>
      <c r="J1049" s="2" t="s">
        <v>289</v>
      </c>
      <c r="K1049" s="2"/>
      <c r="L1049" t="s">
        <v>57</v>
      </c>
      <c r="M1049" s="2" t="s">
        <v>29</v>
      </c>
      <c r="N1049" s="3" t="s">
        <v>8499</v>
      </c>
      <c r="O1049" s="5">
        <v>1</v>
      </c>
      <c r="P1049" s="5">
        <v>54773.61</v>
      </c>
      <c r="Q1049" s="6">
        <v>2022</v>
      </c>
      <c r="R1049" s="7">
        <v>2023</v>
      </c>
      <c r="T1049" s="8">
        <v>1854</v>
      </c>
      <c r="U1049" s="3" t="s">
        <v>10691</v>
      </c>
      <c r="V1049" s="1" t="s">
        <v>33</v>
      </c>
      <c r="W1049" s="1" t="s">
        <v>32</v>
      </c>
      <c r="X1049" t="str">
        <f>VLOOKUP(Table_query__64[[#This Row],[Nr]],'MyTracker Export'!A:P,'MyTracker Export'!$P$1,FALSE)</f>
        <v>Finished</v>
      </c>
      <c r="Y1049" t="str">
        <f>VLOOKUP(Table_query__64[[#This Row],[Nr]],'MyTracker Export'!A:Z,'MyTracker Export'!$Z$1,FALSE)</f>
        <v>Emma Olean</v>
      </c>
      <c r="Z1049" t="str">
        <f>VLOOKUP(Table_query__64[[#This Row],[Nr]],'MyTracker Export'!A:AA,'MyTracker Export'!$AA$1,FALSE)</f>
        <v>Mac Olean</v>
      </c>
      <c r="AB1049" s="19" t="str">
        <f>IF(Table_query__64[[#This Row],[Project status]]=Table_query__64[[#This Row],[Project Status Check]],"OK","NOK")</f>
        <v>OK</v>
      </c>
      <c r="AC1049" s="19" t="str">
        <f>IF(Table_query__64[[#This Row],[PM]]=Table_query__64[[#This Row],[PM Check]],"OK","NOK")</f>
        <v>OK</v>
      </c>
      <c r="AD1049" s="19" t="str">
        <f>IF(Table_query__64[[#This Row],[PP]]=Table_query__64[[#This Row],[Pilot Check]],"OK","NOK")</f>
        <v>OK</v>
      </c>
      <c r="AE1049" s="19"/>
    </row>
    <row r="1050" spans="1:31" hidden="1" x14ac:dyDescent="0.3">
      <c r="A1050" s="1" t="s">
        <v>2068</v>
      </c>
      <c r="B1050" s="2" t="s">
        <v>146</v>
      </c>
      <c r="C1050" s="3" t="s">
        <v>5782</v>
      </c>
      <c r="D1050" s="2" t="s">
        <v>38</v>
      </c>
      <c r="E1050" s="2" t="s">
        <v>75</v>
      </c>
      <c r="F1050" s="2" t="s">
        <v>122</v>
      </c>
      <c r="G1050" s="4">
        <v>44862.083333333336</v>
      </c>
      <c r="H1050" s="4">
        <v>45253.041666666664</v>
      </c>
      <c r="I1050" s="2" t="s">
        <v>308</v>
      </c>
      <c r="J1050" s="2" t="s">
        <v>308</v>
      </c>
      <c r="K1050" s="2" t="s">
        <v>1216</v>
      </c>
      <c r="L1050" t="s">
        <v>57</v>
      </c>
      <c r="M1050" s="2" t="s">
        <v>29</v>
      </c>
      <c r="O1050" s="5">
        <v>0</v>
      </c>
      <c r="P1050" s="5">
        <v>17172</v>
      </c>
      <c r="Q1050" s="6">
        <v>2022</v>
      </c>
      <c r="R1050" s="7">
        <v>2023</v>
      </c>
      <c r="T1050" s="8">
        <v>1853</v>
      </c>
      <c r="U1050" s="3" t="s">
        <v>10692</v>
      </c>
      <c r="V1050" s="1" t="s">
        <v>33</v>
      </c>
      <c r="W1050" s="1" t="s">
        <v>32</v>
      </c>
      <c r="X1050" t="str">
        <f>VLOOKUP(Table_query__64[[#This Row],[Nr]],'MyTracker Export'!A:P,'MyTracker Export'!$P$1,FALSE)</f>
        <v>Finished</v>
      </c>
      <c r="Y1050" t="str">
        <f>VLOOKUP(Table_query__64[[#This Row],[Nr]],'MyTracker Export'!A:Z,'MyTracker Export'!$Z$1,FALSE)</f>
        <v>Nicolas Dubois</v>
      </c>
      <c r="Z1050" t="str">
        <f>VLOOKUP(Table_query__64[[#This Row],[Nr]],'MyTracker Export'!A:AA,'MyTracker Export'!$AA$1,FALSE)</f>
        <v>Nicolas Dubois</v>
      </c>
      <c r="AB1050" s="19" t="str">
        <f>IF(Table_query__64[[#This Row],[Project status]]=Table_query__64[[#This Row],[Project Status Check]],"OK","NOK")</f>
        <v>OK</v>
      </c>
      <c r="AC1050" s="19" t="str">
        <f>IF(Table_query__64[[#This Row],[PM]]=Table_query__64[[#This Row],[PM Check]],"OK","NOK")</f>
        <v>OK</v>
      </c>
      <c r="AD1050" s="19" t="str">
        <f>IF(Table_query__64[[#This Row],[PP]]=Table_query__64[[#This Row],[Pilot Check]],"OK","NOK")</f>
        <v>OK</v>
      </c>
      <c r="AE1050" s="19"/>
    </row>
    <row r="1051" spans="1:31" hidden="1" x14ac:dyDescent="0.3">
      <c r="A1051" s="1" t="s">
        <v>2069</v>
      </c>
      <c r="B1051" s="2" t="s">
        <v>146</v>
      </c>
      <c r="C1051" s="3" t="s">
        <v>5783</v>
      </c>
      <c r="D1051" s="2" t="s">
        <v>38</v>
      </c>
      <c r="E1051" s="2" t="s">
        <v>75</v>
      </c>
      <c r="F1051" s="2" t="s">
        <v>122</v>
      </c>
      <c r="G1051" s="4">
        <v>44862.083333333336</v>
      </c>
      <c r="H1051" s="4">
        <v>45253.041666666664</v>
      </c>
      <c r="I1051" s="2" t="s">
        <v>308</v>
      </c>
      <c r="J1051" s="2" t="s">
        <v>308</v>
      </c>
      <c r="K1051" s="2" t="s">
        <v>1216</v>
      </c>
      <c r="L1051" t="s">
        <v>57</v>
      </c>
      <c r="M1051" s="2" t="s">
        <v>29</v>
      </c>
      <c r="N1051" s="3" t="s">
        <v>8500</v>
      </c>
      <c r="O1051" s="5">
        <v>0</v>
      </c>
      <c r="P1051" s="5">
        <v>11395</v>
      </c>
      <c r="Q1051" s="6">
        <v>2022</v>
      </c>
      <c r="R1051" s="7">
        <v>2023</v>
      </c>
      <c r="T1051" s="8">
        <v>1852</v>
      </c>
      <c r="U1051" s="3" t="s">
        <v>10693</v>
      </c>
      <c r="V1051" s="1" t="s">
        <v>33</v>
      </c>
      <c r="W1051" s="1" t="s">
        <v>32</v>
      </c>
      <c r="X1051" t="str">
        <f>VLOOKUP(Table_query__64[[#This Row],[Nr]],'MyTracker Export'!A:P,'MyTracker Export'!$P$1,FALSE)</f>
        <v>Finished</v>
      </c>
      <c r="Y1051" t="str">
        <f>VLOOKUP(Table_query__64[[#This Row],[Nr]],'MyTracker Export'!A:Z,'MyTracker Export'!$Z$1,FALSE)</f>
        <v>Nicolas Dubois</v>
      </c>
      <c r="Z1051" t="str">
        <f>VLOOKUP(Table_query__64[[#This Row],[Nr]],'MyTracker Export'!A:AA,'MyTracker Export'!$AA$1,FALSE)</f>
        <v>Nicolas Dubois</v>
      </c>
      <c r="AB1051" s="19" t="str">
        <f>IF(Table_query__64[[#This Row],[Project status]]=Table_query__64[[#This Row],[Project Status Check]],"OK","NOK")</f>
        <v>OK</v>
      </c>
      <c r="AC1051" s="19" t="str">
        <f>IF(Table_query__64[[#This Row],[PM]]=Table_query__64[[#This Row],[PM Check]],"OK","NOK")</f>
        <v>OK</v>
      </c>
      <c r="AD1051" s="19" t="str">
        <f>IF(Table_query__64[[#This Row],[PP]]=Table_query__64[[#This Row],[Pilot Check]],"OK","NOK")</f>
        <v>OK</v>
      </c>
      <c r="AE1051" s="19"/>
    </row>
    <row r="1052" spans="1:31" hidden="1" x14ac:dyDescent="0.3">
      <c r="A1052" s="1" t="s">
        <v>2070</v>
      </c>
      <c r="B1052" s="2" t="s">
        <v>233</v>
      </c>
      <c r="C1052" s="3" t="s">
        <v>5784</v>
      </c>
      <c r="D1052" s="2" t="s">
        <v>84</v>
      </c>
      <c r="E1052" s="2" t="s">
        <v>36</v>
      </c>
      <c r="F1052" s="2" t="s">
        <v>122</v>
      </c>
      <c r="G1052" s="4">
        <v>44858.083333333336</v>
      </c>
      <c r="H1052" s="4">
        <v>45657.041666666664</v>
      </c>
      <c r="I1052" s="2" t="s">
        <v>1640</v>
      </c>
      <c r="J1052" s="2" t="s">
        <v>234</v>
      </c>
      <c r="K1052" s="2" t="s">
        <v>2072</v>
      </c>
      <c r="L1052" t="s">
        <v>2071</v>
      </c>
      <c r="M1052" s="2" t="s">
        <v>59</v>
      </c>
      <c r="N1052" s="3" t="s">
        <v>8501</v>
      </c>
      <c r="O1052" s="5">
        <v>1</v>
      </c>
      <c r="P1052" s="5">
        <v>250814.4</v>
      </c>
      <c r="Q1052" s="6">
        <v>2022</v>
      </c>
      <c r="R1052" s="7">
        <v>2024</v>
      </c>
      <c r="T1052" s="8">
        <v>1850</v>
      </c>
      <c r="U1052" s="3" t="s">
        <v>10694</v>
      </c>
      <c r="V1052" s="1" t="s">
        <v>33</v>
      </c>
      <c r="W1052" s="1" t="s">
        <v>32</v>
      </c>
      <c r="X1052" t="str">
        <f>VLOOKUP(Table_query__64[[#This Row],[Nr]],'MyTracker Export'!A:P,'MyTracker Export'!$P$1,FALSE)</f>
        <v>Finished</v>
      </c>
      <c r="Y1052" t="e">
        <f>VLOOKUP(Table_query__64[[#This Row],[Nr]],'MyTracker Export'!A:Z,'MyTracker Export'!$Z$1,FALSE)</f>
        <v>#N/A</v>
      </c>
      <c r="Z1052" t="str">
        <f>VLOOKUP(Table_query__64[[#This Row],[Nr]],'MyTracker Export'!A:AA,'MyTracker Export'!$AA$1,FALSE)</f>
        <v>Mark Sensenig</v>
      </c>
      <c r="AB1052" s="19" t="str">
        <f>IF(Table_query__64[[#This Row],[Project status]]=Table_query__64[[#This Row],[Project Status Check]],"OK","NOK")</f>
        <v>OK</v>
      </c>
      <c r="AC1052" s="19" t="e">
        <f>IF(Table_query__64[[#This Row],[PM]]=Table_query__64[[#This Row],[PM Check]],"OK","NOK")</f>
        <v>#N/A</v>
      </c>
      <c r="AD1052" s="19" t="str">
        <f>IF(Table_query__64[[#This Row],[PP]]=Table_query__64[[#This Row],[Pilot Check]],"OK","NOK")</f>
        <v>OK</v>
      </c>
      <c r="AE1052" s="19"/>
    </row>
    <row r="1053" spans="1:31" hidden="1" x14ac:dyDescent="0.3">
      <c r="A1053" s="1" t="s">
        <v>2073</v>
      </c>
      <c r="B1053" s="2" t="s">
        <v>1467</v>
      </c>
      <c r="C1053" s="3" t="s">
        <v>5785</v>
      </c>
      <c r="D1053" s="2" t="s">
        <v>53</v>
      </c>
      <c r="E1053" s="2" t="s">
        <v>25</v>
      </c>
      <c r="F1053" s="2" t="s">
        <v>122</v>
      </c>
      <c r="G1053" s="4">
        <v>44858.083333333336</v>
      </c>
      <c r="H1053" s="4">
        <v>45199.083333333336</v>
      </c>
      <c r="I1053" s="2" t="s">
        <v>307</v>
      </c>
      <c r="J1053" s="2" t="s">
        <v>263</v>
      </c>
      <c r="K1053" s="2" t="s">
        <v>141</v>
      </c>
      <c r="L1053" t="s">
        <v>2074</v>
      </c>
      <c r="M1053" s="2" t="s">
        <v>29</v>
      </c>
      <c r="N1053" s="3" t="s">
        <v>8502</v>
      </c>
      <c r="O1053" s="5">
        <v>400</v>
      </c>
      <c r="P1053" s="5">
        <v>338115.17</v>
      </c>
      <c r="Q1053" s="6">
        <v>2022</v>
      </c>
      <c r="R1053" s="7">
        <v>2023</v>
      </c>
      <c r="T1053" s="8">
        <v>1849</v>
      </c>
      <c r="U1053" s="3" t="s">
        <v>10695</v>
      </c>
      <c r="V1053" s="1" t="s">
        <v>33</v>
      </c>
      <c r="W1053" s="1" t="s">
        <v>32</v>
      </c>
      <c r="X1053" t="str">
        <f>VLOOKUP(Table_query__64[[#This Row],[Nr]],'MyTracker Export'!A:P,'MyTracker Export'!$P$1,FALSE)</f>
        <v>Finished</v>
      </c>
      <c r="Y1053" t="str">
        <f>VLOOKUP(Table_query__64[[#This Row],[Nr]],'MyTracker Export'!A:Z,'MyTracker Export'!$Z$1,FALSE)</f>
        <v>Nadège Herment</v>
      </c>
      <c r="Z1053" t="str">
        <f>VLOOKUP(Table_query__64[[#This Row],[Nr]],'MyTracker Export'!A:AA,'MyTracker Export'!$AA$1,FALSE)</f>
        <v>Carlos Bravo Fernández</v>
      </c>
      <c r="AB1053" s="19" t="str">
        <f>IF(Table_query__64[[#This Row],[Project status]]=Table_query__64[[#This Row],[Project Status Check]],"OK","NOK")</f>
        <v>OK</v>
      </c>
      <c r="AC1053" s="19" t="str">
        <f>IF(Table_query__64[[#This Row],[PM]]=Table_query__64[[#This Row],[PM Check]],"OK","NOK")</f>
        <v>OK</v>
      </c>
      <c r="AD1053" s="19" t="str">
        <f>IF(Table_query__64[[#This Row],[PP]]=Table_query__64[[#This Row],[Pilot Check]],"OK","NOK")</f>
        <v>NOK</v>
      </c>
      <c r="AE1053" s="19"/>
    </row>
    <row r="1054" spans="1:31" hidden="1" x14ac:dyDescent="0.3">
      <c r="A1054" s="1" t="s">
        <v>2075</v>
      </c>
      <c r="B1054" s="2" t="s">
        <v>2076</v>
      </c>
      <c r="C1054" s="3" t="s">
        <v>5786</v>
      </c>
      <c r="D1054" s="2" t="s">
        <v>178</v>
      </c>
      <c r="E1054" s="2" t="s">
        <v>82</v>
      </c>
      <c r="F1054" s="2" t="s">
        <v>122</v>
      </c>
      <c r="G1054" s="4">
        <v>44852.083333333336</v>
      </c>
      <c r="H1054" s="4">
        <v>45007.041666666664</v>
      </c>
      <c r="I1054" s="2" t="s">
        <v>1575</v>
      </c>
      <c r="J1054" s="2" t="s">
        <v>530</v>
      </c>
      <c r="K1054" s="2"/>
      <c r="L1054" t="s">
        <v>242</v>
      </c>
      <c r="M1054" s="2" t="s">
        <v>59</v>
      </c>
      <c r="N1054" s="3" t="s">
        <v>8503</v>
      </c>
      <c r="O1054" s="5">
        <v>0.5</v>
      </c>
      <c r="P1054" s="5">
        <v>47105</v>
      </c>
      <c r="Q1054" s="6">
        <v>2022</v>
      </c>
      <c r="R1054" s="7">
        <v>2023</v>
      </c>
      <c r="T1054" s="8">
        <v>1848</v>
      </c>
      <c r="U1054" s="3" t="s">
        <v>10696</v>
      </c>
      <c r="V1054" s="1" t="s">
        <v>33</v>
      </c>
      <c r="W1054" s="1" t="s">
        <v>32</v>
      </c>
      <c r="X1054" t="str">
        <f>VLOOKUP(Table_query__64[[#This Row],[Nr]],'MyTracker Export'!A:P,'MyTracker Export'!$P$1,FALSE)</f>
        <v>Finished</v>
      </c>
      <c r="Y1054" t="e">
        <f>VLOOKUP(Table_query__64[[#This Row],[Nr]],'MyTracker Export'!A:Z,'MyTracker Export'!$Z$1,FALSE)</f>
        <v>#N/A</v>
      </c>
      <c r="Z1054" t="str">
        <f>VLOOKUP(Table_query__64[[#This Row],[Nr]],'MyTracker Export'!A:AA,'MyTracker Export'!$AA$1,FALSE)</f>
        <v>Philippe Fürst</v>
      </c>
      <c r="AB1054" s="19" t="str">
        <f>IF(Table_query__64[[#This Row],[Project status]]=Table_query__64[[#This Row],[Project Status Check]],"OK","NOK")</f>
        <v>OK</v>
      </c>
      <c r="AC1054" s="19" t="e">
        <f>IF(Table_query__64[[#This Row],[PM]]=Table_query__64[[#This Row],[PM Check]],"OK","NOK")</f>
        <v>#N/A</v>
      </c>
      <c r="AD1054" s="19" t="str">
        <f>IF(Table_query__64[[#This Row],[PP]]=Table_query__64[[#This Row],[Pilot Check]],"OK","NOK")</f>
        <v>OK</v>
      </c>
      <c r="AE1054" s="19"/>
    </row>
    <row r="1055" spans="1:31" hidden="1" x14ac:dyDescent="0.3">
      <c r="A1055" s="1" t="s">
        <v>2077</v>
      </c>
      <c r="B1055" s="2" t="s">
        <v>2078</v>
      </c>
      <c r="C1055" s="3" t="s">
        <v>5787</v>
      </c>
      <c r="D1055" s="2" t="s">
        <v>45</v>
      </c>
      <c r="E1055" s="2" t="s">
        <v>43</v>
      </c>
      <c r="F1055" s="2" t="s">
        <v>122</v>
      </c>
      <c r="G1055" s="4">
        <v>44845.083333333336</v>
      </c>
      <c r="H1055" s="4">
        <v>45017.083333333336</v>
      </c>
      <c r="I1055" s="2" t="s">
        <v>2079</v>
      </c>
      <c r="J1055" s="2" t="s">
        <v>184</v>
      </c>
      <c r="K1055" s="2"/>
      <c r="L1055" t="s">
        <v>44</v>
      </c>
      <c r="M1055" s="2" t="s">
        <v>29</v>
      </c>
      <c r="N1055" s="3" t="s">
        <v>8504</v>
      </c>
      <c r="O1055" s="5">
        <v>8000</v>
      </c>
      <c r="P1055" s="5">
        <v>8000</v>
      </c>
      <c r="Q1055" s="6">
        <v>2022</v>
      </c>
      <c r="R1055" s="7">
        <v>2023</v>
      </c>
      <c r="T1055" s="8">
        <v>1845</v>
      </c>
      <c r="U1055" s="3" t="s">
        <v>10697</v>
      </c>
      <c r="V1055" s="1" t="s">
        <v>33</v>
      </c>
      <c r="W1055" s="1" t="s">
        <v>32</v>
      </c>
      <c r="X1055" t="str">
        <f>VLOOKUP(Table_query__64[[#This Row],[Nr]],'MyTracker Export'!A:P,'MyTracker Export'!$P$1,FALSE)</f>
        <v>Finished</v>
      </c>
      <c r="Y1055" t="e">
        <f>VLOOKUP(Table_query__64[[#This Row],[Nr]],'MyTracker Export'!A:Z,'MyTracker Export'!$Z$1,FALSE)</f>
        <v>#N/A</v>
      </c>
      <c r="Z1055" t="str">
        <f>VLOOKUP(Table_query__64[[#This Row],[Nr]],'MyTracker Export'!A:AA,'MyTracker Export'!$AA$1,FALSE)</f>
        <v>Begona Soto</v>
      </c>
      <c r="AB1055" s="19" t="str">
        <f>IF(Table_query__64[[#This Row],[Project status]]=Table_query__64[[#This Row],[Project Status Check]],"OK","NOK")</f>
        <v>OK</v>
      </c>
      <c r="AC1055" s="19" t="e">
        <f>IF(Table_query__64[[#This Row],[PM]]=Table_query__64[[#This Row],[PM Check]],"OK","NOK")</f>
        <v>#N/A</v>
      </c>
      <c r="AD1055" s="19" t="str">
        <f>IF(Table_query__64[[#This Row],[PP]]=Table_query__64[[#This Row],[Pilot Check]],"OK","NOK")</f>
        <v>OK</v>
      </c>
      <c r="AE1055" s="19"/>
    </row>
    <row r="1056" spans="1:31" hidden="1" x14ac:dyDescent="0.3">
      <c r="A1056" s="1" t="s">
        <v>2080</v>
      </c>
      <c r="B1056" s="2" t="s">
        <v>2081</v>
      </c>
      <c r="C1056" s="3" t="s">
        <v>5788</v>
      </c>
      <c r="D1056" s="2" t="s">
        <v>45</v>
      </c>
      <c r="E1056" s="2" t="s">
        <v>43</v>
      </c>
      <c r="F1056" s="2" t="s">
        <v>122</v>
      </c>
      <c r="G1056" s="4">
        <v>44841.083333333336</v>
      </c>
      <c r="H1056" s="4">
        <v>44985.041666666664</v>
      </c>
      <c r="I1056" s="2" t="s">
        <v>46</v>
      </c>
      <c r="J1056" s="2" t="s">
        <v>46</v>
      </c>
      <c r="K1056" s="2"/>
      <c r="L1056" t="s">
        <v>2082</v>
      </c>
      <c r="M1056" s="2" t="s">
        <v>29</v>
      </c>
      <c r="N1056" s="3" t="s">
        <v>8505</v>
      </c>
      <c r="O1056" s="5">
        <v>1</v>
      </c>
      <c r="P1056" s="5">
        <v>8000</v>
      </c>
      <c r="Q1056" s="6">
        <v>2022</v>
      </c>
      <c r="R1056" s="7">
        <v>2023</v>
      </c>
      <c r="T1056" s="8">
        <v>1844</v>
      </c>
      <c r="U1056" s="3" t="s">
        <v>10698</v>
      </c>
      <c r="V1056" s="1" t="s">
        <v>33</v>
      </c>
      <c r="W1056" s="1" t="s">
        <v>32</v>
      </c>
      <c r="X1056" t="str">
        <f>VLOOKUP(Table_query__64[[#This Row],[Nr]],'MyTracker Export'!A:P,'MyTracker Export'!$P$1,FALSE)</f>
        <v>Finished</v>
      </c>
      <c r="Y1056" t="str">
        <f>VLOOKUP(Table_query__64[[#This Row],[Nr]],'MyTracker Export'!A:Z,'MyTracker Export'!$Z$1,FALSE)</f>
        <v>Laura Cestau</v>
      </c>
      <c r="Z1056" t="str">
        <f>VLOOKUP(Table_query__64[[#This Row],[Nr]],'MyTracker Export'!A:AA,'MyTracker Export'!$AA$1,FALSE)</f>
        <v>Laura Cestau</v>
      </c>
      <c r="AB1056" s="19" t="str">
        <f>IF(Table_query__64[[#This Row],[Project status]]=Table_query__64[[#This Row],[Project Status Check]],"OK","NOK")</f>
        <v>OK</v>
      </c>
      <c r="AC1056" s="19" t="str">
        <f>IF(Table_query__64[[#This Row],[PM]]=Table_query__64[[#This Row],[PM Check]],"OK","NOK")</f>
        <v>OK</v>
      </c>
      <c r="AD1056" s="19" t="str">
        <f>IF(Table_query__64[[#This Row],[PP]]=Table_query__64[[#This Row],[Pilot Check]],"OK","NOK")</f>
        <v>OK</v>
      </c>
      <c r="AE1056" s="19"/>
    </row>
    <row r="1057" spans="1:31" hidden="1" x14ac:dyDescent="0.3">
      <c r="A1057" s="1" t="s">
        <v>2083</v>
      </c>
      <c r="B1057" s="2" t="s">
        <v>2084</v>
      </c>
      <c r="C1057" s="3" t="s">
        <v>5789</v>
      </c>
      <c r="D1057" s="2" t="s">
        <v>38</v>
      </c>
      <c r="E1057" s="2" t="s">
        <v>25</v>
      </c>
      <c r="F1057" s="2" t="s">
        <v>122</v>
      </c>
      <c r="G1057" s="4">
        <v>44839.083333333336</v>
      </c>
      <c r="H1057" s="4">
        <v>45016.083333333336</v>
      </c>
      <c r="I1057" s="2" t="s">
        <v>136</v>
      </c>
      <c r="J1057" s="2" t="s">
        <v>136</v>
      </c>
      <c r="K1057" s="2" t="s">
        <v>159</v>
      </c>
      <c r="L1057" t="s">
        <v>2085</v>
      </c>
      <c r="M1057" s="2" t="s">
        <v>59</v>
      </c>
      <c r="N1057" s="3" t="s">
        <v>8506</v>
      </c>
      <c r="O1057" s="5">
        <v>200</v>
      </c>
      <c r="P1057" s="5">
        <v>791248.41</v>
      </c>
      <c r="Q1057" s="6">
        <v>2022</v>
      </c>
      <c r="R1057" s="7">
        <v>2023</v>
      </c>
      <c r="T1057" s="8">
        <v>1842</v>
      </c>
      <c r="U1057" s="3" t="s">
        <v>10699</v>
      </c>
      <c r="V1057" s="1" t="s">
        <v>33</v>
      </c>
      <c r="W1057" s="1" t="s">
        <v>32</v>
      </c>
      <c r="X1057" t="str">
        <f>VLOOKUP(Table_query__64[[#This Row],[Nr]],'MyTracker Export'!A:P,'MyTracker Export'!$P$1,FALSE)</f>
        <v>Finished</v>
      </c>
      <c r="Y1057" t="str">
        <f>VLOOKUP(Table_query__64[[#This Row],[Nr]],'MyTracker Export'!A:Z,'MyTracker Export'!$Z$1,FALSE)</f>
        <v>Jurgen Van Den Driessche</v>
      </c>
      <c r="Z1057" t="str">
        <f>VLOOKUP(Table_query__64[[#This Row],[Nr]],'MyTracker Export'!A:AA,'MyTracker Export'!$AA$1,FALSE)</f>
        <v>Jurgen Van Den Driessche</v>
      </c>
      <c r="AB1057" s="19" t="str">
        <f>IF(Table_query__64[[#This Row],[Project status]]=Table_query__64[[#This Row],[Project Status Check]],"OK","NOK")</f>
        <v>OK</v>
      </c>
      <c r="AC1057" s="19" t="str">
        <f>IF(Table_query__64[[#This Row],[PM]]=Table_query__64[[#This Row],[PM Check]],"OK","NOK")</f>
        <v>OK</v>
      </c>
      <c r="AD1057" s="19" t="str">
        <f>IF(Table_query__64[[#This Row],[PP]]=Table_query__64[[#This Row],[Pilot Check]],"OK","NOK")</f>
        <v>OK</v>
      </c>
      <c r="AE1057" s="19"/>
    </row>
    <row r="1058" spans="1:31" hidden="1" x14ac:dyDescent="0.3">
      <c r="A1058" s="1" t="s">
        <v>2086</v>
      </c>
      <c r="B1058" s="2" t="s">
        <v>2087</v>
      </c>
      <c r="C1058" s="3" t="s">
        <v>5790</v>
      </c>
      <c r="D1058" s="2" t="s">
        <v>64</v>
      </c>
      <c r="E1058" s="2" t="s">
        <v>36</v>
      </c>
      <c r="F1058" s="2" t="s">
        <v>122</v>
      </c>
      <c r="G1058" s="4">
        <v>44838.083333333336</v>
      </c>
      <c r="H1058" s="4">
        <v>44895.041666666664</v>
      </c>
      <c r="I1058" s="2" t="s">
        <v>2088</v>
      </c>
      <c r="J1058" s="2" t="s">
        <v>2089</v>
      </c>
      <c r="K1058" s="2"/>
      <c r="L1058" t="s">
        <v>1074</v>
      </c>
      <c r="M1058" s="2" t="s">
        <v>59</v>
      </c>
      <c r="N1058" s="3" t="s">
        <v>8507</v>
      </c>
      <c r="O1058" s="5">
        <v>15</v>
      </c>
      <c r="P1058" s="5">
        <v>45445</v>
      </c>
      <c r="Q1058" s="6">
        <v>2022</v>
      </c>
      <c r="R1058" s="7">
        <v>2022</v>
      </c>
      <c r="T1058" s="8">
        <v>1881</v>
      </c>
      <c r="V1058" s="1" t="s">
        <v>33</v>
      </c>
      <c r="W1058" s="1" t="s">
        <v>32</v>
      </c>
      <c r="X1058" t="str">
        <f>VLOOKUP(Table_query__64[[#This Row],[Nr]],'MyTracker Export'!A:P,'MyTracker Export'!$P$1,FALSE)</f>
        <v>Finished</v>
      </c>
      <c r="Y1058" t="e">
        <f>VLOOKUP(Table_query__64[[#This Row],[Nr]],'MyTracker Export'!A:Z,'MyTracker Export'!$Z$1,FALSE)</f>
        <v>#N/A</v>
      </c>
      <c r="Z1058" t="e">
        <f>VLOOKUP(Table_query__64[[#This Row],[Nr]],'MyTracker Export'!A:AA,'MyTracker Export'!$AA$1,FALSE)</f>
        <v>#N/A</v>
      </c>
      <c r="AB1058" s="19" t="str">
        <f>IF(Table_query__64[[#This Row],[Project status]]=Table_query__64[[#This Row],[Project Status Check]],"OK","NOK")</f>
        <v>OK</v>
      </c>
      <c r="AC1058" s="19" t="e">
        <f>IF(Table_query__64[[#This Row],[PM]]=Table_query__64[[#This Row],[PM Check]],"OK","NOK")</f>
        <v>#N/A</v>
      </c>
      <c r="AD1058" s="19" t="e">
        <f>IF(Table_query__64[[#This Row],[PP]]=Table_query__64[[#This Row],[Pilot Check]],"OK","NOK")</f>
        <v>#N/A</v>
      </c>
      <c r="AE1058" s="19"/>
    </row>
    <row r="1059" spans="1:31" hidden="1" x14ac:dyDescent="0.3">
      <c r="A1059" s="1" t="s">
        <v>2090</v>
      </c>
      <c r="B1059" s="2" t="s">
        <v>48</v>
      </c>
      <c r="C1059" s="3" t="s">
        <v>5791</v>
      </c>
      <c r="D1059" s="2" t="s">
        <v>27</v>
      </c>
      <c r="E1059" s="2" t="s">
        <v>43</v>
      </c>
      <c r="F1059" s="2" t="s">
        <v>122</v>
      </c>
      <c r="G1059" s="4">
        <v>44837.083333333336</v>
      </c>
      <c r="H1059" s="4">
        <v>44926.041666666664</v>
      </c>
      <c r="I1059" s="2" t="s">
        <v>498</v>
      </c>
      <c r="J1059" s="2" t="s">
        <v>30</v>
      </c>
      <c r="K1059" s="2"/>
      <c r="L1059" t="s">
        <v>57</v>
      </c>
      <c r="M1059" s="2" t="s">
        <v>29</v>
      </c>
      <c r="N1059" s="3" t="s">
        <v>8508</v>
      </c>
      <c r="O1059" s="5">
        <v>0</v>
      </c>
      <c r="P1059" s="5">
        <v>7293.75</v>
      </c>
      <c r="Q1059" s="6">
        <v>2022</v>
      </c>
      <c r="R1059" s="7">
        <v>2022</v>
      </c>
      <c r="T1059" s="8">
        <v>1840</v>
      </c>
      <c r="U1059" s="3" t="s">
        <v>10700</v>
      </c>
      <c r="V1059" s="1" t="s">
        <v>33</v>
      </c>
      <c r="W1059" s="1" t="s">
        <v>32</v>
      </c>
      <c r="X1059" t="str">
        <f>VLOOKUP(Table_query__64[[#This Row],[Nr]],'MyTracker Export'!A:P,'MyTracker Export'!$P$1,FALSE)</f>
        <v>Finished</v>
      </c>
      <c r="Y1059" t="str">
        <f>VLOOKUP(Table_query__64[[#This Row],[Nr]],'MyTracker Export'!A:Z,'MyTracker Export'!$Z$1,FALSE)</f>
        <v>Zied Maghrebi</v>
      </c>
      <c r="Z1059" t="str">
        <f>VLOOKUP(Table_query__64[[#This Row],[Nr]],'MyTracker Export'!A:AA,'MyTracker Export'!$AA$1,FALSE)</f>
        <v>Wissem Bensaid</v>
      </c>
      <c r="AB1059" s="19" t="str">
        <f>IF(Table_query__64[[#This Row],[Project status]]=Table_query__64[[#This Row],[Project Status Check]],"OK","NOK")</f>
        <v>OK</v>
      </c>
      <c r="AC1059" s="19" t="str">
        <f>IF(Table_query__64[[#This Row],[PM]]=Table_query__64[[#This Row],[PM Check]],"OK","NOK")</f>
        <v>OK</v>
      </c>
      <c r="AD1059" s="19" t="str">
        <f>IF(Table_query__64[[#This Row],[PP]]=Table_query__64[[#This Row],[Pilot Check]],"OK","NOK")</f>
        <v>OK</v>
      </c>
      <c r="AE1059" s="19"/>
    </row>
    <row r="1060" spans="1:31" hidden="1" x14ac:dyDescent="0.3">
      <c r="A1060" s="1" t="s">
        <v>2091</v>
      </c>
      <c r="B1060" s="2" t="s">
        <v>2092</v>
      </c>
      <c r="C1060" s="3" t="s">
        <v>5792</v>
      </c>
      <c r="D1060" s="2" t="s">
        <v>27</v>
      </c>
      <c r="E1060" s="2" t="s">
        <v>25</v>
      </c>
      <c r="F1060" s="2" t="s">
        <v>28</v>
      </c>
      <c r="G1060" s="4">
        <v>44837.083333333336</v>
      </c>
      <c r="H1060" s="4"/>
      <c r="I1060" s="2" t="s">
        <v>2093</v>
      </c>
      <c r="J1060" s="2" t="s">
        <v>30</v>
      </c>
      <c r="K1060" s="2"/>
      <c r="L1060" t="s">
        <v>57</v>
      </c>
      <c r="M1060" s="2" t="s">
        <v>29</v>
      </c>
      <c r="N1060" s="3" t="s">
        <v>8509</v>
      </c>
      <c r="O1060" s="5">
        <v>0</v>
      </c>
      <c r="P1060" s="5">
        <v>1039126.03</v>
      </c>
      <c r="Q1060" s="6">
        <v>2022</v>
      </c>
      <c r="R1060" s="7" t="s">
        <v>31</v>
      </c>
      <c r="T1060" s="8">
        <v>1839</v>
      </c>
      <c r="U1060" s="3" t="s">
        <v>10701</v>
      </c>
      <c r="V1060" s="1" t="s">
        <v>33</v>
      </c>
      <c r="W1060" s="1" t="s">
        <v>32</v>
      </c>
      <c r="X1060" t="str">
        <f>VLOOKUP(Table_query__64[[#This Row],[Nr]],'MyTracker Export'!A:P,'MyTracker Export'!$P$1,FALSE)</f>
        <v>Work in progress</v>
      </c>
      <c r="Y1060" t="str">
        <f>VLOOKUP(Table_query__64[[#This Row],[Nr]],'MyTracker Export'!A:Z,'MyTracker Export'!$Z$1,FALSE)</f>
        <v>Ali TRIGUI</v>
      </c>
      <c r="Z1060" t="str">
        <f>VLOOKUP(Table_query__64[[#This Row],[Nr]],'MyTracker Export'!A:AA,'MyTracker Export'!$AA$1,FALSE)</f>
        <v>Wissem Bensaid</v>
      </c>
      <c r="AB1060" s="19" t="str">
        <f>IF(Table_query__64[[#This Row],[Project status]]=Table_query__64[[#This Row],[Project Status Check]],"OK","NOK")</f>
        <v>OK</v>
      </c>
      <c r="AC1060" s="19" t="str">
        <f>IF(Table_query__64[[#This Row],[PM]]=Table_query__64[[#This Row],[PM Check]],"OK","NOK")</f>
        <v>OK</v>
      </c>
      <c r="AD1060" s="19" t="str">
        <f>IF(Table_query__64[[#This Row],[PP]]=Table_query__64[[#This Row],[Pilot Check]],"OK","NOK")</f>
        <v>OK</v>
      </c>
      <c r="AE1060" s="19"/>
    </row>
    <row r="1061" spans="1:31" hidden="1" x14ac:dyDescent="0.3">
      <c r="A1061" s="1" t="s">
        <v>2094</v>
      </c>
      <c r="B1061" s="2" t="s">
        <v>2018</v>
      </c>
      <c r="C1061" s="3" t="s">
        <v>5793</v>
      </c>
      <c r="D1061" s="2" t="s">
        <v>27</v>
      </c>
      <c r="E1061" s="2" t="s">
        <v>25</v>
      </c>
      <c r="F1061" s="2" t="s">
        <v>122</v>
      </c>
      <c r="G1061" s="4">
        <v>44837.083333333336</v>
      </c>
      <c r="H1061" s="4">
        <v>45778.083333333336</v>
      </c>
      <c r="I1061" s="2" t="s">
        <v>578</v>
      </c>
      <c r="J1061" s="2" t="s">
        <v>30</v>
      </c>
      <c r="K1061" s="2"/>
      <c r="L1061" t="s">
        <v>57</v>
      </c>
      <c r="M1061" s="2" t="s">
        <v>29</v>
      </c>
      <c r="N1061" s="3" t="s">
        <v>8510</v>
      </c>
      <c r="O1061" s="5">
        <v>0</v>
      </c>
      <c r="P1061" s="5">
        <v>68820</v>
      </c>
      <c r="Q1061" s="6">
        <v>2022</v>
      </c>
      <c r="R1061" s="7">
        <v>2025</v>
      </c>
      <c r="T1061" s="8">
        <v>1838</v>
      </c>
      <c r="U1061" s="3" t="s">
        <v>10702</v>
      </c>
      <c r="V1061" s="1" t="s">
        <v>33</v>
      </c>
      <c r="W1061" s="1" t="s">
        <v>32</v>
      </c>
      <c r="X1061" t="str">
        <f>VLOOKUP(Table_query__64[[#This Row],[Nr]],'MyTracker Export'!A:P,'MyTracker Export'!$P$1,FALSE)</f>
        <v>Finished</v>
      </c>
      <c r="Y1061" t="str">
        <f>VLOOKUP(Table_query__64[[#This Row],[Nr]],'MyTracker Export'!A:Z,'MyTracker Export'!$Z$1,FALSE)</f>
        <v>Lucas Joassin</v>
      </c>
      <c r="Z1061" t="str">
        <f>VLOOKUP(Table_query__64[[#This Row],[Nr]],'MyTracker Export'!A:AA,'MyTracker Export'!$AA$1,FALSE)</f>
        <v>Wissem Bensaid</v>
      </c>
      <c r="AB1061" s="19" t="str">
        <f>IF(Table_query__64[[#This Row],[Project status]]=Table_query__64[[#This Row],[Project Status Check]],"OK","NOK")</f>
        <v>OK</v>
      </c>
      <c r="AC1061" s="19" t="str">
        <f>IF(Table_query__64[[#This Row],[PM]]=Table_query__64[[#This Row],[PM Check]],"OK","NOK")</f>
        <v>OK</v>
      </c>
      <c r="AD1061" s="19" t="str">
        <f>IF(Table_query__64[[#This Row],[PP]]=Table_query__64[[#This Row],[Pilot Check]],"OK","NOK")</f>
        <v>OK</v>
      </c>
      <c r="AE1061" s="19"/>
    </row>
    <row r="1062" spans="1:31" hidden="1" x14ac:dyDescent="0.3">
      <c r="A1062" s="1" t="s">
        <v>2095</v>
      </c>
      <c r="B1062" s="2" t="s">
        <v>870</v>
      </c>
      <c r="C1062" s="3" t="s">
        <v>5794</v>
      </c>
      <c r="D1062" s="2" t="s">
        <v>27</v>
      </c>
      <c r="E1062" s="2" t="s">
        <v>104</v>
      </c>
      <c r="F1062" s="2" t="s">
        <v>574</v>
      </c>
      <c r="G1062" s="4">
        <v>44837.083333333336</v>
      </c>
      <c r="H1062" s="4"/>
      <c r="I1062" s="2" t="s">
        <v>2096</v>
      </c>
      <c r="J1062" s="2" t="s">
        <v>30</v>
      </c>
      <c r="K1062" s="2"/>
      <c r="L1062" t="s">
        <v>57</v>
      </c>
      <c r="M1062" s="2" t="s">
        <v>29</v>
      </c>
      <c r="N1062" s="3" t="s">
        <v>8511</v>
      </c>
      <c r="O1062" s="5">
        <v>0</v>
      </c>
      <c r="P1062" s="5">
        <v>181711.25</v>
      </c>
      <c r="Q1062" s="6">
        <v>2022</v>
      </c>
      <c r="R1062" s="7" t="s">
        <v>31</v>
      </c>
      <c r="T1062" s="8">
        <v>1837</v>
      </c>
      <c r="U1062" s="3" t="s">
        <v>10703</v>
      </c>
      <c r="V1062" s="1" t="s">
        <v>33</v>
      </c>
      <c r="W1062" s="1" t="s">
        <v>32</v>
      </c>
      <c r="X1062" t="str">
        <f>VLOOKUP(Table_query__64[[#This Row],[Nr]],'MyTracker Export'!A:P,'MyTracker Export'!$P$1,FALSE)</f>
        <v>On hold</v>
      </c>
      <c r="Y1062" t="str">
        <f>VLOOKUP(Table_query__64[[#This Row],[Nr]],'MyTracker Export'!A:Z,'MyTracker Export'!$Z$1,FALSE)</f>
        <v>Bolbeba AYADI</v>
      </c>
      <c r="Z1062" t="str">
        <f>VLOOKUP(Table_query__64[[#This Row],[Nr]],'MyTracker Export'!A:AA,'MyTracker Export'!$AA$1,FALSE)</f>
        <v>Wissem Bensaid</v>
      </c>
      <c r="AB1062" s="19" t="str">
        <f>IF(Table_query__64[[#This Row],[Project status]]=Table_query__64[[#This Row],[Project Status Check]],"OK","NOK")</f>
        <v>OK</v>
      </c>
      <c r="AC1062" s="19" t="str">
        <f>IF(Table_query__64[[#This Row],[PM]]=Table_query__64[[#This Row],[PM Check]],"OK","NOK")</f>
        <v>OK</v>
      </c>
      <c r="AD1062" s="19" t="str">
        <f>IF(Table_query__64[[#This Row],[PP]]=Table_query__64[[#This Row],[Pilot Check]],"OK","NOK")</f>
        <v>OK</v>
      </c>
      <c r="AE1062" s="19"/>
    </row>
    <row r="1063" spans="1:31" hidden="1" x14ac:dyDescent="0.3">
      <c r="A1063" s="1" t="s">
        <v>2097</v>
      </c>
      <c r="B1063" s="2" t="s">
        <v>837</v>
      </c>
      <c r="C1063" s="3" t="s">
        <v>5795</v>
      </c>
      <c r="D1063" s="2" t="s">
        <v>27</v>
      </c>
      <c r="E1063" s="2" t="s">
        <v>25</v>
      </c>
      <c r="F1063" s="2" t="s">
        <v>122</v>
      </c>
      <c r="G1063" s="4">
        <v>44834.083333333336</v>
      </c>
      <c r="H1063" s="4">
        <v>45778.083333333336</v>
      </c>
      <c r="I1063" s="2" t="s">
        <v>578</v>
      </c>
      <c r="J1063" s="2" t="s">
        <v>30</v>
      </c>
      <c r="K1063" s="2"/>
      <c r="L1063" t="s">
        <v>57</v>
      </c>
      <c r="M1063" s="2" t="s">
        <v>59</v>
      </c>
      <c r="N1063" s="3" t="s">
        <v>8512</v>
      </c>
      <c r="O1063" s="5">
        <v>0</v>
      </c>
      <c r="P1063" s="5">
        <v>18000</v>
      </c>
      <c r="Q1063" s="6">
        <v>2022</v>
      </c>
      <c r="R1063" s="7">
        <v>2025</v>
      </c>
      <c r="T1063" s="8">
        <v>1836</v>
      </c>
      <c r="U1063" s="3" t="s">
        <v>10704</v>
      </c>
      <c r="V1063" s="1" t="s">
        <v>33</v>
      </c>
      <c r="W1063" s="1" t="s">
        <v>32</v>
      </c>
      <c r="X1063" t="str">
        <f>VLOOKUP(Table_query__64[[#This Row],[Nr]],'MyTracker Export'!A:P,'MyTracker Export'!$P$1,FALSE)</f>
        <v>Finished</v>
      </c>
      <c r="Y1063" t="str">
        <f>VLOOKUP(Table_query__64[[#This Row],[Nr]],'MyTracker Export'!A:Z,'MyTracker Export'!$Z$1,FALSE)</f>
        <v>Lucas Joassin</v>
      </c>
      <c r="Z1063" t="str">
        <f>VLOOKUP(Table_query__64[[#This Row],[Nr]],'MyTracker Export'!A:AA,'MyTracker Export'!$AA$1,FALSE)</f>
        <v>Wissem Bensaid</v>
      </c>
      <c r="AB1063" s="19" t="str">
        <f>IF(Table_query__64[[#This Row],[Project status]]=Table_query__64[[#This Row],[Project Status Check]],"OK","NOK")</f>
        <v>OK</v>
      </c>
      <c r="AC1063" s="19" t="str">
        <f>IF(Table_query__64[[#This Row],[PM]]=Table_query__64[[#This Row],[PM Check]],"OK","NOK")</f>
        <v>OK</v>
      </c>
      <c r="AD1063" s="19" t="str">
        <f>IF(Table_query__64[[#This Row],[PP]]=Table_query__64[[#This Row],[Pilot Check]],"OK","NOK")</f>
        <v>OK</v>
      </c>
      <c r="AE1063" s="19"/>
    </row>
    <row r="1064" spans="1:31" hidden="1" x14ac:dyDescent="0.3">
      <c r="A1064" s="1" t="s">
        <v>2098</v>
      </c>
      <c r="B1064" s="2" t="s">
        <v>814</v>
      </c>
      <c r="C1064" s="3" t="s">
        <v>5796</v>
      </c>
      <c r="D1064" s="2" t="s">
        <v>27</v>
      </c>
      <c r="E1064" s="2" t="s">
        <v>104</v>
      </c>
      <c r="F1064" s="2" t="s">
        <v>122</v>
      </c>
      <c r="G1064" s="4">
        <v>44834.083333333336</v>
      </c>
      <c r="H1064" s="4">
        <v>44926.041666666664</v>
      </c>
      <c r="I1064" s="2" t="s">
        <v>2093</v>
      </c>
      <c r="J1064" s="2" t="s">
        <v>30</v>
      </c>
      <c r="K1064" s="2"/>
      <c r="L1064" t="s">
        <v>57</v>
      </c>
      <c r="M1064" s="2" t="s">
        <v>29</v>
      </c>
      <c r="N1064" s="3" t="s">
        <v>8513</v>
      </c>
      <c r="O1064" s="5">
        <v>0</v>
      </c>
      <c r="P1064" s="5">
        <v>83529.5</v>
      </c>
      <c r="Q1064" s="6">
        <v>2022</v>
      </c>
      <c r="R1064" s="7">
        <v>2022</v>
      </c>
      <c r="T1064" s="8">
        <v>1835</v>
      </c>
      <c r="U1064" s="3" t="s">
        <v>10705</v>
      </c>
      <c r="V1064" s="1" t="s">
        <v>33</v>
      </c>
      <c r="W1064" s="1" t="s">
        <v>32</v>
      </c>
      <c r="X1064" t="str">
        <f>VLOOKUP(Table_query__64[[#This Row],[Nr]],'MyTracker Export'!A:P,'MyTracker Export'!$P$1,FALSE)</f>
        <v>Finished</v>
      </c>
      <c r="Y1064" t="str">
        <f>VLOOKUP(Table_query__64[[#This Row],[Nr]],'MyTracker Export'!A:Z,'MyTracker Export'!$Z$1,FALSE)</f>
        <v>Ali TRIGUI</v>
      </c>
      <c r="Z1064" t="str">
        <f>VLOOKUP(Table_query__64[[#This Row],[Nr]],'MyTracker Export'!A:AA,'MyTracker Export'!$AA$1,FALSE)</f>
        <v>Wissem Bensaid</v>
      </c>
      <c r="AB1064" s="19" t="str">
        <f>IF(Table_query__64[[#This Row],[Project status]]=Table_query__64[[#This Row],[Project Status Check]],"OK","NOK")</f>
        <v>OK</v>
      </c>
      <c r="AC1064" s="19" t="str">
        <f>IF(Table_query__64[[#This Row],[PM]]=Table_query__64[[#This Row],[PM Check]],"OK","NOK")</f>
        <v>OK</v>
      </c>
      <c r="AD1064" s="19" t="str">
        <f>IF(Table_query__64[[#This Row],[PP]]=Table_query__64[[#This Row],[Pilot Check]],"OK","NOK")</f>
        <v>OK</v>
      </c>
      <c r="AE1064" s="19"/>
    </row>
    <row r="1065" spans="1:31" hidden="1" x14ac:dyDescent="0.3">
      <c r="A1065" s="1" t="s">
        <v>2099</v>
      </c>
      <c r="B1065" s="2" t="s">
        <v>814</v>
      </c>
      <c r="C1065" s="3" t="s">
        <v>5797</v>
      </c>
      <c r="D1065" s="2" t="s">
        <v>27</v>
      </c>
      <c r="E1065" s="2" t="s">
        <v>104</v>
      </c>
      <c r="F1065" s="2" t="s">
        <v>122</v>
      </c>
      <c r="G1065" s="4">
        <v>44834.083333333336</v>
      </c>
      <c r="H1065" s="4">
        <v>45016.083333333336</v>
      </c>
      <c r="I1065" s="2" t="s">
        <v>2093</v>
      </c>
      <c r="J1065" s="2" t="s">
        <v>30</v>
      </c>
      <c r="K1065" s="2"/>
      <c r="L1065" t="s">
        <v>57</v>
      </c>
      <c r="M1065" s="2" t="s">
        <v>29</v>
      </c>
      <c r="N1065" s="3" t="s">
        <v>8514</v>
      </c>
      <c r="O1065" s="5">
        <v>0</v>
      </c>
      <c r="P1065" s="5">
        <v>77005.86</v>
      </c>
      <c r="Q1065" s="6">
        <v>2022</v>
      </c>
      <c r="R1065" s="7">
        <v>2023</v>
      </c>
      <c r="T1065" s="8">
        <v>1834</v>
      </c>
      <c r="U1065" s="3" t="s">
        <v>10706</v>
      </c>
      <c r="V1065" s="1" t="s">
        <v>33</v>
      </c>
      <c r="W1065" s="1" t="s">
        <v>32</v>
      </c>
      <c r="X1065" t="str">
        <f>VLOOKUP(Table_query__64[[#This Row],[Nr]],'MyTracker Export'!A:P,'MyTracker Export'!$P$1,FALSE)</f>
        <v>Finished</v>
      </c>
      <c r="Y1065" t="str">
        <f>VLOOKUP(Table_query__64[[#This Row],[Nr]],'MyTracker Export'!A:Z,'MyTracker Export'!$Z$1,FALSE)</f>
        <v>Ali TRIGUI</v>
      </c>
      <c r="Z1065" t="str">
        <f>VLOOKUP(Table_query__64[[#This Row],[Nr]],'MyTracker Export'!A:AA,'MyTracker Export'!$AA$1,FALSE)</f>
        <v>Wissem Bensaid</v>
      </c>
      <c r="AB1065" s="19" t="str">
        <f>IF(Table_query__64[[#This Row],[Project status]]=Table_query__64[[#This Row],[Project Status Check]],"OK","NOK")</f>
        <v>OK</v>
      </c>
      <c r="AC1065" s="19" t="str">
        <f>IF(Table_query__64[[#This Row],[PM]]=Table_query__64[[#This Row],[PM Check]],"OK","NOK")</f>
        <v>OK</v>
      </c>
      <c r="AD1065" s="19" t="str">
        <f>IF(Table_query__64[[#This Row],[PP]]=Table_query__64[[#This Row],[Pilot Check]],"OK","NOK")</f>
        <v>OK</v>
      </c>
      <c r="AE1065" s="19"/>
    </row>
    <row r="1066" spans="1:31" hidden="1" x14ac:dyDescent="0.3">
      <c r="A1066" s="1" t="s">
        <v>2100</v>
      </c>
      <c r="B1066" s="2" t="s">
        <v>2092</v>
      </c>
      <c r="C1066" s="3" t="s">
        <v>5798</v>
      </c>
      <c r="D1066" s="2" t="s">
        <v>27</v>
      </c>
      <c r="E1066" s="2" t="s">
        <v>25</v>
      </c>
      <c r="F1066" s="2" t="s">
        <v>122</v>
      </c>
      <c r="G1066" s="4">
        <v>44803.083333333336</v>
      </c>
      <c r="H1066" s="4">
        <v>44811.083333333336</v>
      </c>
      <c r="I1066" s="2" t="s">
        <v>1685</v>
      </c>
      <c r="J1066" s="2" t="s">
        <v>30</v>
      </c>
      <c r="K1066" s="2"/>
      <c r="L1066" t="s">
        <v>57</v>
      </c>
      <c r="M1066" s="2" t="s">
        <v>29</v>
      </c>
      <c r="N1066" s="3" t="s">
        <v>8515</v>
      </c>
      <c r="O1066" s="5">
        <v>0</v>
      </c>
      <c r="P1066" s="5">
        <v>9262.5</v>
      </c>
      <c r="Q1066" s="6">
        <v>2022</v>
      </c>
      <c r="R1066" s="7">
        <v>2022</v>
      </c>
      <c r="T1066" s="8">
        <v>1833</v>
      </c>
      <c r="U1066" s="3" t="s">
        <v>10707</v>
      </c>
      <c r="V1066" s="1" t="s">
        <v>33</v>
      </c>
      <c r="W1066" s="1" t="s">
        <v>32</v>
      </c>
      <c r="X1066" t="str">
        <f>VLOOKUP(Table_query__64[[#This Row],[Nr]],'MyTracker Export'!A:P,'MyTracker Export'!$P$1,FALSE)</f>
        <v>Finished</v>
      </c>
      <c r="Y1066" t="e">
        <f>VLOOKUP(Table_query__64[[#This Row],[Nr]],'MyTracker Export'!A:Z,'MyTracker Export'!$Z$1,FALSE)</f>
        <v>#N/A</v>
      </c>
      <c r="Z1066" t="str">
        <f>VLOOKUP(Table_query__64[[#This Row],[Nr]],'MyTracker Export'!A:AA,'MyTracker Export'!$AA$1,FALSE)</f>
        <v>Wissem Bensaid</v>
      </c>
      <c r="AB1066" s="19" t="str">
        <f>IF(Table_query__64[[#This Row],[Project status]]=Table_query__64[[#This Row],[Project Status Check]],"OK","NOK")</f>
        <v>OK</v>
      </c>
      <c r="AC1066" s="19" t="e">
        <f>IF(Table_query__64[[#This Row],[PM]]=Table_query__64[[#This Row],[PM Check]],"OK","NOK")</f>
        <v>#N/A</v>
      </c>
      <c r="AD1066" s="19" t="str">
        <f>IF(Table_query__64[[#This Row],[PP]]=Table_query__64[[#This Row],[Pilot Check]],"OK","NOK")</f>
        <v>OK</v>
      </c>
      <c r="AE1066" s="19"/>
    </row>
    <row r="1067" spans="1:31" hidden="1" x14ac:dyDescent="0.3">
      <c r="A1067" s="1" t="s">
        <v>2101</v>
      </c>
      <c r="B1067" s="2" t="s">
        <v>587</v>
      </c>
      <c r="C1067" s="3" t="s">
        <v>5799</v>
      </c>
      <c r="D1067" s="2" t="s">
        <v>178</v>
      </c>
      <c r="E1067" s="2" t="s">
        <v>36</v>
      </c>
      <c r="F1067" s="2" t="s">
        <v>122</v>
      </c>
      <c r="G1067" s="4">
        <v>44827.083333333336</v>
      </c>
      <c r="H1067" s="4">
        <v>45107.083333333336</v>
      </c>
      <c r="I1067" s="2" t="s">
        <v>266</v>
      </c>
      <c r="J1067" s="2" t="s">
        <v>263</v>
      </c>
      <c r="K1067" s="2"/>
      <c r="L1067" t="s">
        <v>2102</v>
      </c>
      <c r="M1067" s="2" t="s">
        <v>29</v>
      </c>
      <c r="N1067" s="3" t="s">
        <v>8516</v>
      </c>
      <c r="O1067" s="5">
        <v>0</v>
      </c>
      <c r="P1067" s="5">
        <v>95149.13</v>
      </c>
      <c r="Q1067" s="6">
        <v>2022</v>
      </c>
      <c r="R1067" s="7">
        <v>2023</v>
      </c>
      <c r="T1067" s="8">
        <v>1832</v>
      </c>
      <c r="U1067" s="3" t="s">
        <v>10708</v>
      </c>
      <c r="V1067" s="1" t="s">
        <v>33</v>
      </c>
      <c r="W1067" s="1" t="s">
        <v>32</v>
      </c>
      <c r="X1067" t="str">
        <f>VLOOKUP(Table_query__64[[#This Row],[Nr]],'MyTracker Export'!A:P,'MyTracker Export'!$P$1,FALSE)</f>
        <v>Finished</v>
      </c>
      <c r="Y1067" t="str">
        <f>VLOOKUP(Table_query__64[[#This Row],[Nr]],'MyTracker Export'!A:Z,'MyTracker Export'!$Z$1,FALSE)</f>
        <v>Alfredo Bartolome</v>
      </c>
      <c r="Z1067" t="str">
        <f>VLOOKUP(Table_query__64[[#This Row],[Nr]],'MyTracker Export'!A:AA,'MyTracker Export'!$AA$1,FALSE)</f>
        <v>Carlos Bravo Fernández</v>
      </c>
      <c r="AB1067" s="19" t="str">
        <f>IF(Table_query__64[[#This Row],[Project status]]=Table_query__64[[#This Row],[Project Status Check]],"OK","NOK")</f>
        <v>OK</v>
      </c>
      <c r="AC1067" s="19" t="str">
        <f>IF(Table_query__64[[#This Row],[PM]]=Table_query__64[[#This Row],[PM Check]],"OK","NOK")</f>
        <v>OK</v>
      </c>
      <c r="AD1067" s="19" t="str">
        <f>IF(Table_query__64[[#This Row],[PP]]=Table_query__64[[#This Row],[Pilot Check]],"OK","NOK")</f>
        <v>NOK</v>
      </c>
      <c r="AE1067" s="19"/>
    </row>
    <row r="1068" spans="1:31" hidden="1" x14ac:dyDescent="0.3">
      <c r="A1068" s="1" t="s">
        <v>2103</v>
      </c>
      <c r="B1068" s="2" t="s">
        <v>334</v>
      </c>
      <c r="C1068" s="3" t="s">
        <v>5800</v>
      </c>
      <c r="D1068" s="2" t="s">
        <v>38</v>
      </c>
      <c r="E1068" s="2" t="s">
        <v>82</v>
      </c>
      <c r="F1068" s="2" t="s">
        <v>122</v>
      </c>
      <c r="G1068" s="4">
        <v>44825.083333333336</v>
      </c>
      <c r="H1068" s="4">
        <v>45657.041666666664</v>
      </c>
      <c r="I1068" s="2" t="s">
        <v>359</v>
      </c>
      <c r="J1068" s="2" t="s">
        <v>335</v>
      </c>
      <c r="K1068" s="2" t="s">
        <v>159</v>
      </c>
      <c r="L1068" t="s">
        <v>2104</v>
      </c>
      <c r="M1068" s="2" t="s">
        <v>59</v>
      </c>
      <c r="N1068" s="3" t="s">
        <v>8517</v>
      </c>
      <c r="O1068" s="5">
        <v>0.5</v>
      </c>
      <c r="P1068" s="5">
        <v>20212.04</v>
      </c>
      <c r="Q1068" s="6">
        <v>2022</v>
      </c>
      <c r="R1068" s="7">
        <v>2024</v>
      </c>
      <c r="T1068" s="8">
        <v>1831</v>
      </c>
      <c r="U1068" s="3" t="s">
        <v>10709</v>
      </c>
      <c r="V1068" s="1" t="s">
        <v>33</v>
      </c>
      <c r="W1068" s="1" t="s">
        <v>32</v>
      </c>
      <c r="X1068" t="str">
        <f>VLOOKUP(Table_query__64[[#This Row],[Nr]],'MyTracker Export'!A:P,'MyTracker Export'!$P$1,FALSE)</f>
        <v>Finished</v>
      </c>
      <c r="Y1068" t="str">
        <f>VLOOKUP(Table_query__64[[#This Row],[Nr]],'MyTracker Export'!A:Z,'MyTracker Export'!$Z$1,FALSE)</f>
        <v>Emmanuel Van De Casteele</v>
      </c>
      <c r="Z1068" t="str">
        <f>VLOOKUP(Table_query__64[[#This Row],[Nr]],'MyTracker Export'!A:AA,'MyTracker Export'!$AA$1,FALSE)</f>
        <v>William Beyst</v>
      </c>
      <c r="AB1068" s="19" t="str">
        <f>IF(Table_query__64[[#This Row],[Project status]]=Table_query__64[[#This Row],[Project Status Check]],"OK","NOK")</f>
        <v>OK</v>
      </c>
      <c r="AC1068" s="19" t="str">
        <f>IF(Table_query__64[[#This Row],[PM]]=Table_query__64[[#This Row],[PM Check]],"OK","NOK")</f>
        <v>OK</v>
      </c>
      <c r="AD1068" s="19" t="str">
        <f>IF(Table_query__64[[#This Row],[PP]]=Table_query__64[[#This Row],[Pilot Check]],"OK","NOK")</f>
        <v>OK</v>
      </c>
      <c r="AE1068" s="19"/>
    </row>
    <row r="1069" spans="1:31" hidden="1" x14ac:dyDescent="0.3">
      <c r="A1069" s="1" t="s">
        <v>2105</v>
      </c>
      <c r="B1069" s="2" t="s">
        <v>2106</v>
      </c>
      <c r="C1069" s="3" t="s">
        <v>5801</v>
      </c>
      <c r="D1069" s="2" t="s">
        <v>38</v>
      </c>
      <c r="E1069" s="2" t="s">
        <v>36</v>
      </c>
      <c r="F1069" s="2" t="s">
        <v>122</v>
      </c>
      <c r="G1069" s="4">
        <v>44823.083333333336</v>
      </c>
      <c r="H1069" s="4">
        <v>45289.041666666664</v>
      </c>
      <c r="I1069" s="2" t="s">
        <v>2107</v>
      </c>
      <c r="J1069" s="2" t="s">
        <v>1836</v>
      </c>
      <c r="K1069" s="2" t="s">
        <v>159</v>
      </c>
      <c r="L1069" t="s">
        <v>57</v>
      </c>
      <c r="M1069" s="2" t="s">
        <v>59</v>
      </c>
      <c r="N1069" s="3" t="s">
        <v>8518</v>
      </c>
      <c r="O1069" s="5">
        <v>1</v>
      </c>
      <c r="P1069" s="5">
        <v>315440</v>
      </c>
      <c r="Q1069" s="6">
        <v>2022</v>
      </c>
      <c r="R1069" s="7">
        <v>2023</v>
      </c>
      <c r="T1069" s="8">
        <v>1830</v>
      </c>
      <c r="U1069" s="3" t="s">
        <v>10710</v>
      </c>
      <c r="V1069" s="1" t="s">
        <v>33</v>
      </c>
      <c r="W1069" s="1" t="s">
        <v>32</v>
      </c>
      <c r="X1069" t="str">
        <f>VLOOKUP(Table_query__64[[#This Row],[Nr]],'MyTracker Export'!A:P,'MyTracker Export'!$P$1,FALSE)</f>
        <v>Finished</v>
      </c>
      <c r="Y1069" t="e">
        <f>VLOOKUP(Table_query__64[[#This Row],[Nr]],'MyTracker Export'!A:Z,'MyTracker Export'!$Z$1,FALSE)</f>
        <v>#N/A</v>
      </c>
      <c r="Z1069" t="e">
        <f>VLOOKUP(Table_query__64[[#This Row],[Nr]],'MyTracker Export'!A:AA,'MyTracker Export'!$AA$1,FALSE)</f>
        <v>#N/A</v>
      </c>
      <c r="AB1069" s="19" t="str">
        <f>IF(Table_query__64[[#This Row],[Project status]]=Table_query__64[[#This Row],[Project Status Check]],"OK","NOK")</f>
        <v>OK</v>
      </c>
      <c r="AC1069" s="19" t="e">
        <f>IF(Table_query__64[[#This Row],[PM]]=Table_query__64[[#This Row],[PM Check]],"OK","NOK")</f>
        <v>#N/A</v>
      </c>
      <c r="AD1069" s="19" t="e">
        <f>IF(Table_query__64[[#This Row],[PP]]=Table_query__64[[#This Row],[Pilot Check]],"OK","NOK")</f>
        <v>#N/A</v>
      </c>
      <c r="AE1069" s="19"/>
    </row>
    <row r="1070" spans="1:31" x14ac:dyDescent="0.3">
      <c r="A1070" s="1" t="s">
        <v>2108</v>
      </c>
      <c r="B1070" s="2" t="s">
        <v>1973</v>
      </c>
      <c r="C1070" s="3" t="s">
        <v>5802</v>
      </c>
      <c r="D1070" s="2" t="s">
        <v>27</v>
      </c>
      <c r="E1070" s="2" t="s">
        <v>75</v>
      </c>
      <c r="F1070" s="2" t="s">
        <v>574</v>
      </c>
      <c r="G1070" s="4">
        <v>44821.083333333336</v>
      </c>
      <c r="H1070" s="4"/>
      <c r="I1070" s="2" t="s">
        <v>1092</v>
      </c>
      <c r="J1070" s="2" t="s">
        <v>30</v>
      </c>
      <c r="K1070" s="2"/>
      <c r="L1070" t="s">
        <v>57</v>
      </c>
      <c r="M1070" s="2" t="s">
        <v>29</v>
      </c>
      <c r="N1070" s="3" t="s">
        <v>8519</v>
      </c>
      <c r="O1070" s="5">
        <v>0</v>
      </c>
      <c r="P1070" s="5">
        <v>45000</v>
      </c>
      <c r="Q1070" s="6">
        <v>2022</v>
      </c>
      <c r="R1070" s="7" t="s">
        <v>31</v>
      </c>
      <c r="T1070" s="8">
        <v>1829</v>
      </c>
      <c r="U1070" s="3" t="s">
        <v>10711</v>
      </c>
      <c r="V1070" s="1" t="s">
        <v>33</v>
      </c>
      <c r="W1070" s="1" t="s">
        <v>32</v>
      </c>
      <c r="X1070" t="str">
        <f>VLOOKUP(Table_query__64[[#This Row],[Nr]],'MyTracker Export'!A:P,'MyTracker Export'!$P$1,FALSE)</f>
        <v>Finished</v>
      </c>
      <c r="Y1070" t="str">
        <f>VLOOKUP(Table_query__64[[#This Row],[Nr]],'MyTracker Export'!A:Z,'MyTracker Export'!$Z$1,FALSE)</f>
        <v>Nejah Walha</v>
      </c>
      <c r="Z1070" t="str">
        <f>VLOOKUP(Table_query__64[[#This Row],[Nr]],'MyTracker Export'!A:AA,'MyTracker Export'!$AA$1,FALSE)</f>
        <v>Wissem Bensaid</v>
      </c>
      <c r="AB1070" s="19" t="str">
        <f>IF(Table_query__64[[#This Row],[Project status]]=Table_query__64[[#This Row],[Project Status Check]],"OK","NOK")</f>
        <v>NOK</v>
      </c>
      <c r="AC1070" s="19" t="str">
        <f>IF(Table_query__64[[#This Row],[PM]]=Table_query__64[[#This Row],[PM Check]],"OK","NOK")</f>
        <v>OK</v>
      </c>
      <c r="AD1070" s="19" t="str">
        <f>IF(Table_query__64[[#This Row],[PP]]=Table_query__64[[#This Row],[Pilot Check]],"OK","NOK")</f>
        <v>OK</v>
      </c>
      <c r="AE1070" s="19"/>
    </row>
    <row r="1071" spans="1:31" hidden="1" x14ac:dyDescent="0.3">
      <c r="A1071" s="1" t="s">
        <v>2109</v>
      </c>
      <c r="B1071" s="2" t="s">
        <v>2110</v>
      </c>
      <c r="C1071" s="3" t="s">
        <v>5803</v>
      </c>
      <c r="D1071" s="2" t="s">
        <v>27</v>
      </c>
      <c r="E1071" s="2" t="s">
        <v>25</v>
      </c>
      <c r="F1071" s="2" t="s">
        <v>574</v>
      </c>
      <c r="G1071" s="4">
        <v>44821.083333333336</v>
      </c>
      <c r="H1071" s="4"/>
      <c r="I1071" s="2" t="s">
        <v>1813</v>
      </c>
      <c r="J1071" s="2" t="s">
        <v>30</v>
      </c>
      <c r="K1071" s="2"/>
      <c r="L1071" t="s">
        <v>57</v>
      </c>
      <c r="M1071" s="2" t="s">
        <v>29</v>
      </c>
      <c r="N1071" s="3" t="s">
        <v>8520</v>
      </c>
      <c r="O1071" s="5">
        <v>0</v>
      </c>
      <c r="P1071" s="5">
        <v>6000</v>
      </c>
      <c r="Q1071" s="6">
        <v>2022</v>
      </c>
      <c r="R1071" s="7" t="s">
        <v>31</v>
      </c>
      <c r="T1071" s="8">
        <v>1828</v>
      </c>
      <c r="U1071" s="3" t="s">
        <v>10712</v>
      </c>
      <c r="V1071" s="1" t="s">
        <v>33</v>
      </c>
      <c r="W1071" s="1" t="s">
        <v>32</v>
      </c>
      <c r="X1071" t="str">
        <f>VLOOKUP(Table_query__64[[#This Row],[Nr]],'MyTracker Export'!A:P,'MyTracker Export'!$P$1,FALSE)</f>
        <v>On hold</v>
      </c>
      <c r="Y1071" t="e">
        <f>VLOOKUP(Table_query__64[[#This Row],[Nr]],'MyTracker Export'!A:Z,'MyTracker Export'!$Z$1,FALSE)</f>
        <v>#N/A</v>
      </c>
      <c r="Z1071" t="str">
        <f>VLOOKUP(Table_query__64[[#This Row],[Nr]],'MyTracker Export'!A:AA,'MyTracker Export'!$AA$1,FALSE)</f>
        <v>Wissem Bensaid</v>
      </c>
      <c r="AB1071" s="19" t="str">
        <f>IF(Table_query__64[[#This Row],[Project status]]=Table_query__64[[#This Row],[Project Status Check]],"OK","NOK")</f>
        <v>OK</v>
      </c>
      <c r="AC1071" s="19" t="e">
        <f>IF(Table_query__64[[#This Row],[PM]]=Table_query__64[[#This Row],[PM Check]],"OK","NOK")</f>
        <v>#N/A</v>
      </c>
      <c r="AD1071" s="19" t="str">
        <f>IF(Table_query__64[[#This Row],[PP]]=Table_query__64[[#This Row],[Pilot Check]],"OK","NOK")</f>
        <v>OK</v>
      </c>
      <c r="AE1071" s="19"/>
    </row>
    <row r="1072" spans="1:31" hidden="1" x14ac:dyDescent="0.3">
      <c r="A1072" s="1" t="s">
        <v>2111</v>
      </c>
      <c r="B1072" s="2" t="s">
        <v>451</v>
      </c>
      <c r="C1072" s="3" t="s">
        <v>5804</v>
      </c>
      <c r="D1072" s="2" t="s">
        <v>27</v>
      </c>
      <c r="E1072" s="2" t="s">
        <v>36</v>
      </c>
      <c r="F1072" s="2" t="s">
        <v>122</v>
      </c>
      <c r="G1072" s="4">
        <v>44821.083333333336</v>
      </c>
      <c r="H1072" s="4">
        <v>45778.083333333336</v>
      </c>
      <c r="I1072" s="2" t="s">
        <v>1897</v>
      </c>
      <c r="J1072" s="2" t="s">
        <v>30</v>
      </c>
      <c r="K1072" s="2"/>
      <c r="L1072" t="s">
        <v>57</v>
      </c>
      <c r="M1072" s="2" t="s">
        <v>29</v>
      </c>
      <c r="N1072" s="3" t="s">
        <v>8521</v>
      </c>
      <c r="O1072" s="5">
        <v>0</v>
      </c>
      <c r="P1072" s="5">
        <v>110160</v>
      </c>
      <c r="Q1072" s="6">
        <v>2022</v>
      </c>
      <c r="R1072" s="7">
        <v>2025</v>
      </c>
      <c r="T1072" s="8">
        <v>1827</v>
      </c>
      <c r="U1072" s="3" t="s">
        <v>10713</v>
      </c>
      <c r="V1072" s="1" t="s">
        <v>33</v>
      </c>
      <c r="W1072" s="1" t="s">
        <v>32</v>
      </c>
      <c r="X1072" t="str">
        <f>VLOOKUP(Table_query__64[[#This Row],[Nr]],'MyTracker Export'!A:P,'MyTracker Export'!$P$1,FALSE)</f>
        <v>Finished</v>
      </c>
      <c r="Y1072" t="str">
        <f>VLOOKUP(Table_query__64[[#This Row],[Nr]],'MyTracker Export'!A:Z,'MyTracker Export'!$Z$1,FALSE)</f>
        <v>Makki Chtioui</v>
      </c>
      <c r="Z1072" t="str">
        <f>VLOOKUP(Table_query__64[[#This Row],[Nr]],'MyTracker Export'!A:AA,'MyTracker Export'!$AA$1,FALSE)</f>
        <v>Wissem Bensaid</v>
      </c>
      <c r="AB1072" s="19" t="str">
        <f>IF(Table_query__64[[#This Row],[Project status]]=Table_query__64[[#This Row],[Project Status Check]],"OK","NOK")</f>
        <v>OK</v>
      </c>
      <c r="AC1072" s="19" t="str">
        <f>IF(Table_query__64[[#This Row],[PM]]=Table_query__64[[#This Row],[PM Check]],"OK","NOK")</f>
        <v>OK</v>
      </c>
      <c r="AD1072" s="19" t="str">
        <f>IF(Table_query__64[[#This Row],[PP]]=Table_query__64[[#This Row],[Pilot Check]],"OK","NOK")</f>
        <v>OK</v>
      </c>
      <c r="AE1072" s="19"/>
    </row>
    <row r="1073" spans="1:31" hidden="1" x14ac:dyDescent="0.3">
      <c r="A1073" s="1" t="s">
        <v>2112</v>
      </c>
      <c r="B1073" s="2" t="s">
        <v>2113</v>
      </c>
      <c r="C1073" s="3" t="s">
        <v>5805</v>
      </c>
      <c r="D1073" s="2" t="s">
        <v>58</v>
      </c>
      <c r="E1073" s="2" t="s">
        <v>36</v>
      </c>
      <c r="F1073" s="2" t="s">
        <v>122</v>
      </c>
      <c r="G1073" s="4">
        <v>44812.083333333336</v>
      </c>
      <c r="H1073" s="4">
        <v>45199.083333333336</v>
      </c>
      <c r="I1073" s="2" t="s">
        <v>65</v>
      </c>
      <c r="J1073" s="2" t="s">
        <v>1518</v>
      </c>
      <c r="K1073" s="2"/>
      <c r="L1073" t="s">
        <v>2114</v>
      </c>
      <c r="M1073" s="2" t="s">
        <v>29</v>
      </c>
      <c r="N1073" s="3" t="s">
        <v>8522</v>
      </c>
      <c r="O1073" s="5">
        <v>0.5</v>
      </c>
      <c r="P1073" s="5">
        <v>60916</v>
      </c>
      <c r="Q1073" s="6">
        <v>2022</v>
      </c>
      <c r="R1073" s="7">
        <v>2023</v>
      </c>
      <c r="T1073" s="8">
        <v>1826</v>
      </c>
      <c r="U1073" s="3" t="s">
        <v>10714</v>
      </c>
      <c r="V1073" s="1" t="s">
        <v>33</v>
      </c>
      <c r="W1073" s="1" t="s">
        <v>32</v>
      </c>
      <c r="X1073" t="str">
        <f>VLOOKUP(Table_query__64[[#This Row],[Nr]],'MyTracker Export'!A:P,'MyTracker Export'!$P$1,FALSE)</f>
        <v>Finished</v>
      </c>
      <c r="Y1073" t="str">
        <f>VLOOKUP(Table_query__64[[#This Row],[Nr]],'MyTracker Export'!A:Z,'MyTracker Export'!$Z$1,FALSE)</f>
        <v>Maria Romero</v>
      </c>
      <c r="Z1073" t="e">
        <f>VLOOKUP(Table_query__64[[#This Row],[Nr]],'MyTracker Export'!A:AA,'MyTracker Export'!$AA$1,FALSE)</f>
        <v>#N/A</v>
      </c>
      <c r="AB1073" s="19" t="str">
        <f>IF(Table_query__64[[#This Row],[Project status]]=Table_query__64[[#This Row],[Project Status Check]],"OK","NOK")</f>
        <v>OK</v>
      </c>
      <c r="AC1073" s="19" t="str">
        <f>IF(Table_query__64[[#This Row],[PM]]=Table_query__64[[#This Row],[PM Check]],"OK","NOK")</f>
        <v>OK</v>
      </c>
      <c r="AD1073" s="19" t="e">
        <f>IF(Table_query__64[[#This Row],[PP]]=Table_query__64[[#This Row],[Pilot Check]],"OK","NOK")</f>
        <v>#N/A</v>
      </c>
      <c r="AE1073" s="19"/>
    </row>
    <row r="1074" spans="1:31" hidden="1" x14ac:dyDescent="0.3">
      <c r="A1074" s="1" t="s">
        <v>2115</v>
      </c>
      <c r="B1074" s="2" t="s">
        <v>964</v>
      </c>
      <c r="C1074" s="3" t="s">
        <v>5806</v>
      </c>
      <c r="D1074" s="2" t="s">
        <v>27</v>
      </c>
      <c r="E1074" s="2" t="s">
        <v>82</v>
      </c>
      <c r="F1074" s="2" t="s">
        <v>122</v>
      </c>
      <c r="G1074" s="4">
        <v>44811.083333333336</v>
      </c>
      <c r="H1074" s="4">
        <v>45778.083333333336</v>
      </c>
      <c r="I1074" s="2" t="s">
        <v>965</v>
      </c>
      <c r="J1074" s="2" t="s">
        <v>30</v>
      </c>
      <c r="K1074" s="2"/>
      <c r="L1074" t="s">
        <v>57</v>
      </c>
      <c r="M1074" s="2" t="s">
        <v>29</v>
      </c>
      <c r="N1074" s="3" t="s">
        <v>8523</v>
      </c>
      <c r="O1074" s="5">
        <v>0</v>
      </c>
      <c r="P1074" s="5">
        <v>8925</v>
      </c>
      <c r="Q1074" s="6">
        <v>2022</v>
      </c>
      <c r="R1074" s="7">
        <v>2025</v>
      </c>
      <c r="T1074" s="8">
        <v>1824</v>
      </c>
      <c r="U1074" s="3" t="s">
        <v>10715</v>
      </c>
      <c r="V1074" s="1" t="s">
        <v>33</v>
      </c>
      <c r="W1074" s="1" t="s">
        <v>32</v>
      </c>
      <c r="X1074" t="str">
        <f>VLOOKUP(Table_query__64[[#This Row],[Nr]],'MyTracker Export'!A:P,'MyTracker Export'!$P$1,FALSE)</f>
        <v>Finished</v>
      </c>
      <c r="Y1074" t="str">
        <f>VLOOKUP(Table_query__64[[#This Row],[Nr]],'MyTracker Export'!A:Z,'MyTracker Export'!$Z$1,FALSE)</f>
        <v>Fedi Saadaoui</v>
      </c>
      <c r="Z1074" t="str">
        <f>VLOOKUP(Table_query__64[[#This Row],[Nr]],'MyTracker Export'!A:AA,'MyTracker Export'!$AA$1,FALSE)</f>
        <v>Wissem Bensaid</v>
      </c>
      <c r="AB1074" s="19" t="str">
        <f>IF(Table_query__64[[#This Row],[Project status]]=Table_query__64[[#This Row],[Project Status Check]],"OK","NOK")</f>
        <v>OK</v>
      </c>
      <c r="AC1074" s="19" t="str">
        <f>IF(Table_query__64[[#This Row],[PM]]=Table_query__64[[#This Row],[PM Check]],"OK","NOK")</f>
        <v>OK</v>
      </c>
      <c r="AD1074" s="19" t="str">
        <f>IF(Table_query__64[[#This Row],[PP]]=Table_query__64[[#This Row],[Pilot Check]],"OK","NOK")</f>
        <v>OK</v>
      </c>
      <c r="AE1074" s="19"/>
    </row>
    <row r="1075" spans="1:31" hidden="1" x14ac:dyDescent="0.3">
      <c r="A1075" s="1" t="s">
        <v>2116</v>
      </c>
      <c r="B1075" s="2" t="s">
        <v>2117</v>
      </c>
      <c r="C1075" s="3" t="s">
        <v>5807</v>
      </c>
      <c r="D1075" s="2" t="s">
        <v>64</v>
      </c>
      <c r="E1075" s="2" t="s">
        <v>82</v>
      </c>
      <c r="F1075" s="2" t="s">
        <v>122</v>
      </c>
      <c r="G1075" s="4">
        <v>44810.083333333336</v>
      </c>
      <c r="H1075" s="4">
        <v>44926.041666666664</v>
      </c>
      <c r="I1075" s="2" t="s">
        <v>320</v>
      </c>
      <c r="J1075" s="2" t="s">
        <v>270</v>
      </c>
      <c r="K1075" s="2" t="s">
        <v>458</v>
      </c>
      <c r="L1075" t="s">
        <v>134</v>
      </c>
      <c r="M1075" s="2" t="s">
        <v>59</v>
      </c>
      <c r="N1075" s="3" t="s">
        <v>8524</v>
      </c>
      <c r="O1075" s="5">
        <v>0</v>
      </c>
      <c r="P1075" s="5">
        <v>43200</v>
      </c>
      <c r="Q1075" s="6">
        <v>2022</v>
      </c>
      <c r="R1075" s="7">
        <v>2022</v>
      </c>
      <c r="T1075" s="8">
        <v>1819</v>
      </c>
      <c r="U1075" s="3" t="s">
        <v>10716</v>
      </c>
      <c r="V1075" s="1" t="s">
        <v>33</v>
      </c>
      <c r="W1075" s="1" t="s">
        <v>32</v>
      </c>
      <c r="X1075" t="str">
        <f>VLOOKUP(Table_query__64[[#This Row],[Nr]],'MyTracker Export'!A:P,'MyTracker Export'!$P$1,FALSE)</f>
        <v>Finished</v>
      </c>
      <c r="Y1075" t="str">
        <f>VLOOKUP(Table_query__64[[#This Row],[Nr]],'MyTracker Export'!A:Z,'MyTracker Export'!$Z$1,FALSE)</f>
        <v>Marcos Delgado Lopez</v>
      </c>
      <c r="Z1075" t="str">
        <f>VLOOKUP(Table_query__64[[#This Row],[Nr]],'MyTracker Export'!A:AA,'MyTracker Export'!$AA$1,FALSE)</f>
        <v>Damien Hemmeryckx</v>
      </c>
      <c r="AB1075" s="19" t="str">
        <f>IF(Table_query__64[[#This Row],[Project status]]=Table_query__64[[#This Row],[Project Status Check]],"OK","NOK")</f>
        <v>OK</v>
      </c>
      <c r="AC1075" s="19" t="str">
        <f>IF(Table_query__64[[#This Row],[PM]]=Table_query__64[[#This Row],[PM Check]],"OK","NOK")</f>
        <v>NOK</v>
      </c>
      <c r="AD1075" s="19" t="str">
        <f>IF(Table_query__64[[#This Row],[PP]]=Table_query__64[[#This Row],[Pilot Check]],"OK","NOK")</f>
        <v>OK</v>
      </c>
      <c r="AE1075" s="19"/>
    </row>
    <row r="1076" spans="1:31" hidden="1" x14ac:dyDescent="0.3">
      <c r="A1076" s="1" t="s">
        <v>2118</v>
      </c>
      <c r="B1076" s="2" t="s">
        <v>837</v>
      </c>
      <c r="C1076" s="3" t="s">
        <v>5808</v>
      </c>
      <c r="D1076" s="2" t="s">
        <v>27</v>
      </c>
      <c r="E1076" s="2" t="s">
        <v>25</v>
      </c>
      <c r="F1076" s="2" t="s">
        <v>122</v>
      </c>
      <c r="G1076" s="4">
        <v>44807.083333333336</v>
      </c>
      <c r="H1076" s="4">
        <v>44957.041666666664</v>
      </c>
      <c r="I1076" s="2" t="s">
        <v>1109</v>
      </c>
      <c r="J1076" s="2" t="s">
        <v>30</v>
      </c>
      <c r="K1076" s="2"/>
      <c r="L1076" t="s">
        <v>57</v>
      </c>
      <c r="M1076" s="2" t="s">
        <v>29</v>
      </c>
      <c r="N1076" s="3" t="s">
        <v>8525</v>
      </c>
      <c r="O1076" s="5">
        <v>0</v>
      </c>
      <c r="P1076" s="5">
        <v>132206.25</v>
      </c>
      <c r="Q1076" s="6">
        <v>2022</v>
      </c>
      <c r="R1076" s="7">
        <v>2023</v>
      </c>
      <c r="T1076" s="8">
        <v>1817</v>
      </c>
      <c r="U1076" s="3" t="s">
        <v>10717</v>
      </c>
      <c r="V1076" s="1" t="s">
        <v>33</v>
      </c>
      <c r="W1076" s="1" t="s">
        <v>32</v>
      </c>
      <c r="X1076" t="str">
        <f>VLOOKUP(Table_query__64[[#This Row],[Nr]],'MyTracker Export'!A:P,'MyTracker Export'!$P$1,FALSE)</f>
        <v>Finished</v>
      </c>
      <c r="Y1076" t="str">
        <f>VLOOKUP(Table_query__64[[#This Row],[Nr]],'MyTracker Export'!A:Z,'MyTracker Export'!$Z$1,FALSE)</f>
        <v>Ramzi MTIBAA</v>
      </c>
      <c r="Z1076" t="str">
        <f>VLOOKUP(Table_query__64[[#This Row],[Nr]],'MyTracker Export'!A:AA,'MyTracker Export'!$AA$1,FALSE)</f>
        <v>Wissem Bensaid</v>
      </c>
      <c r="AB1076" s="19" t="str">
        <f>IF(Table_query__64[[#This Row],[Project status]]=Table_query__64[[#This Row],[Project Status Check]],"OK","NOK")</f>
        <v>OK</v>
      </c>
      <c r="AC1076" s="19" t="str">
        <f>IF(Table_query__64[[#This Row],[PM]]=Table_query__64[[#This Row],[PM Check]],"OK","NOK")</f>
        <v>OK</v>
      </c>
      <c r="AD1076" s="19" t="str">
        <f>IF(Table_query__64[[#This Row],[PP]]=Table_query__64[[#This Row],[Pilot Check]],"OK","NOK")</f>
        <v>OK</v>
      </c>
      <c r="AE1076" s="19"/>
    </row>
    <row r="1077" spans="1:31" hidden="1" x14ac:dyDescent="0.3">
      <c r="A1077" s="1" t="s">
        <v>2119</v>
      </c>
      <c r="B1077" s="2" t="s">
        <v>2120</v>
      </c>
      <c r="C1077" s="3" t="s">
        <v>5809</v>
      </c>
      <c r="D1077" s="2" t="s">
        <v>53</v>
      </c>
      <c r="E1077" s="2" t="s">
        <v>25</v>
      </c>
      <c r="F1077" s="2" t="s">
        <v>122</v>
      </c>
      <c r="G1077" s="4">
        <v>44805.083333333336</v>
      </c>
      <c r="H1077" s="4">
        <v>45294.041666666664</v>
      </c>
      <c r="I1077" s="2" t="s">
        <v>66</v>
      </c>
      <c r="J1077" s="2" t="s">
        <v>263</v>
      </c>
      <c r="K1077" s="2" t="s">
        <v>67</v>
      </c>
      <c r="L1077" t="s">
        <v>1864</v>
      </c>
      <c r="M1077" s="2" t="s">
        <v>29</v>
      </c>
      <c r="N1077" s="3" t="s">
        <v>8526</v>
      </c>
      <c r="O1077" s="5">
        <v>15</v>
      </c>
      <c r="P1077" s="5">
        <v>2699.7</v>
      </c>
      <c r="Q1077" s="6">
        <v>2022</v>
      </c>
      <c r="R1077" s="7">
        <v>2024</v>
      </c>
      <c r="T1077" s="8">
        <v>1816</v>
      </c>
      <c r="U1077" s="3" t="s">
        <v>10718</v>
      </c>
      <c r="V1077" s="1" t="s">
        <v>33</v>
      </c>
      <c r="W1077" s="1" t="s">
        <v>32</v>
      </c>
      <c r="X1077" t="str">
        <f>VLOOKUP(Table_query__64[[#This Row],[Nr]],'MyTracker Export'!A:P,'MyTracker Export'!$P$1,FALSE)</f>
        <v>Finished</v>
      </c>
      <c r="Y1077" t="str">
        <f>VLOOKUP(Table_query__64[[#This Row],[Nr]],'MyTracker Export'!A:Z,'MyTracker Export'!$Z$1,FALSE)</f>
        <v>Josué Silverio</v>
      </c>
      <c r="Z1077" t="str">
        <f>VLOOKUP(Table_query__64[[#This Row],[Nr]],'MyTracker Export'!A:AA,'MyTracker Export'!$AA$1,FALSE)</f>
        <v>Carlos Bravo Fernández</v>
      </c>
      <c r="AB1077" s="19" t="str">
        <f>IF(Table_query__64[[#This Row],[Project status]]=Table_query__64[[#This Row],[Project Status Check]],"OK","NOK")</f>
        <v>OK</v>
      </c>
      <c r="AC1077" s="19" t="str">
        <f>IF(Table_query__64[[#This Row],[PM]]=Table_query__64[[#This Row],[PM Check]],"OK","NOK")</f>
        <v>OK</v>
      </c>
      <c r="AD1077" s="19" t="str">
        <f>IF(Table_query__64[[#This Row],[PP]]=Table_query__64[[#This Row],[Pilot Check]],"OK","NOK")</f>
        <v>NOK</v>
      </c>
      <c r="AE1077" s="19"/>
    </row>
    <row r="1078" spans="1:31" hidden="1" x14ac:dyDescent="0.3">
      <c r="A1078" s="1" t="s">
        <v>2121</v>
      </c>
      <c r="B1078" s="2" t="s">
        <v>334</v>
      </c>
      <c r="C1078" s="3" t="s">
        <v>5235</v>
      </c>
      <c r="D1078" s="2" t="s">
        <v>38</v>
      </c>
      <c r="E1078" s="2" t="s">
        <v>82</v>
      </c>
      <c r="F1078" s="2" t="s">
        <v>28</v>
      </c>
      <c r="G1078" s="4">
        <v>44713.083333333336</v>
      </c>
      <c r="H1078" s="4"/>
      <c r="I1078" s="2" t="s">
        <v>335</v>
      </c>
      <c r="J1078" s="2" t="s">
        <v>209</v>
      </c>
      <c r="K1078" s="2" t="s">
        <v>151</v>
      </c>
      <c r="L1078" t="s">
        <v>57</v>
      </c>
      <c r="M1078" s="2" t="s">
        <v>59</v>
      </c>
      <c r="N1078" s="3" t="s">
        <v>8527</v>
      </c>
      <c r="O1078" s="5">
        <v>26</v>
      </c>
      <c r="P1078" s="5">
        <v>1304356.28</v>
      </c>
      <c r="Q1078" s="6">
        <v>2022</v>
      </c>
      <c r="R1078" s="7" t="s">
        <v>31</v>
      </c>
      <c r="T1078" s="8">
        <v>1815</v>
      </c>
      <c r="U1078" s="3" t="s">
        <v>10719</v>
      </c>
      <c r="V1078" s="1" t="s">
        <v>33</v>
      </c>
      <c r="W1078" s="1" t="s">
        <v>32</v>
      </c>
      <c r="X1078" t="str">
        <f>VLOOKUP(Table_query__64[[#This Row],[Nr]],'MyTracker Export'!A:P,'MyTracker Export'!$P$1,FALSE)</f>
        <v>Work in progress</v>
      </c>
      <c r="Y1078" t="str">
        <f>VLOOKUP(Table_query__64[[#This Row],[Nr]],'MyTracker Export'!A:Z,'MyTracker Export'!$Z$1,FALSE)</f>
        <v>William Beyst</v>
      </c>
      <c r="Z1078" t="str">
        <f>VLOOKUP(Table_query__64[[#This Row],[Nr]],'MyTracker Export'!A:AA,'MyTracker Export'!$AA$1,FALSE)</f>
        <v>Sunny Yip</v>
      </c>
      <c r="AB1078" s="19" t="str">
        <f>IF(Table_query__64[[#This Row],[Project status]]=Table_query__64[[#This Row],[Project Status Check]],"OK","NOK")</f>
        <v>OK</v>
      </c>
      <c r="AC1078" s="19" t="str">
        <f>IF(Table_query__64[[#This Row],[PM]]=Table_query__64[[#This Row],[PM Check]],"OK","NOK")</f>
        <v>OK</v>
      </c>
      <c r="AD1078" s="19" t="str">
        <f>IF(Table_query__64[[#This Row],[PP]]=Table_query__64[[#This Row],[Pilot Check]],"OK","NOK")</f>
        <v>OK</v>
      </c>
      <c r="AE1078" s="19"/>
    </row>
    <row r="1079" spans="1:31" hidden="1" x14ac:dyDescent="0.3">
      <c r="A1079" s="1" t="s">
        <v>2122</v>
      </c>
      <c r="B1079" s="2" t="s">
        <v>930</v>
      </c>
      <c r="C1079" s="3" t="s">
        <v>5810</v>
      </c>
      <c r="D1079" s="2" t="s">
        <v>58</v>
      </c>
      <c r="E1079" s="2" t="s">
        <v>43</v>
      </c>
      <c r="F1079" s="2" t="s">
        <v>122</v>
      </c>
      <c r="G1079" s="4">
        <v>44804.083333333336</v>
      </c>
      <c r="H1079" s="4">
        <v>45107.083333333336</v>
      </c>
      <c r="I1079" s="2" t="s">
        <v>229</v>
      </c>
      <c r="J1079" s="2" t="s">
        <v>229</v>
      </c>
      <c r="K1079" s="2"/>
      <c r="L1079" t="s">
        <v>57</v>
      </c>
      <c r="M1079" s="2" t="s">
        <v>29</v>
      </c>
      <c r="N1079" s="3" t="s">
        <v>8528</v>
      </c>
      <c r="O1079" s="5">
        <v>10</v>
      </c>
      <c r="P1079" s="5">
        <v>41580</v>
      </c>
      <c r="Q1079" s="6">
        <v>2022</v>
      </c>
      <c r="R1079" s="7">
        <v>2023</v>
      </c>
      <c r="T1079" s="8">
        <v>1814</v>
      </c>
      <c r="U1079" s="3" t="s">
        <v>10720</v>
      </c>
      <c r="V1079" s="1" t="s">
        <v>33</v>
      </c>
      <c r="W1079" s="1" t="s">
        <v>32</v>
      </c>
      <c r="X1079" t="str">
        <f>VLOOKUP(Table_query__64[[#This Row],[Nr]],'MyTracker Export'!A:P,'MyTracker Export'!$P$1,FALSE)</f>
        <v>Finished</v>
      </c>
      <c r="Y1079" t="str">
        <f>VLOOKUP(Table_query__64[[#This Row],[Nr]],'MyTracker Export'!A:Z,'MyTracker Export'!$Z$1,FALSE)</f>
        <v>Paqui Romero</v>
      </c>
      <c r="Z1079" t="str">
        <f>VLOOKUP(Table_query__64[[#This Row],[Nr]],'MyTracker Export'!A:AA,'MyTracker Export'!$AA$1,FALSE)</f>
        <v>Paqui Romero</v>
      </c>
      <c r="AB1079" s="19" t="str">
        <f>IF(Table_query__64[[#This Row],[Project status]]=Table_query__64[[#This Row],[Project Status Check]],"OK","NOK")</f>
        <v>OK</v>
      </c>
      <c r="AC1079" s="19" t="str">
        <f>IF(Table_query__64[[#This Row],[PM]]=Table_query__64[[#This Row],[PM Check]],"OK","NOK")</f>
        <v>OK</v>
      </c>
      <c r="AD1079" s="19" t="str">
        <f>IF(Table_query__64[[#This Row],[PP]]=Table_query__64[[#This Row],[Pilot Check]],"OK","NOK")</f>
        <v>OK</v>
      </c>
      <c r="AE1079" s="19"/>
    </row>
    <row r="1080" spans="1:31" hidden="1" x14ac:dyDescent="0.3">
      <c r="A1080" s="1" t="s">
        <v>2123</v>
      </c>
      <c r="B1080" s="2" t="s">
        <v>146</v>
      </c>
      <c r="C1080" s="3" t="s">
        <v>5811</v>
      </c>
      <c r="D1080" s="2" t="s">
        <v>38</v>
      </c>
      <c r="E1080" s="2" t="s">
        <v>75</v>
      </c>
      <c r="F1080" s="2" t="s">
        <v>122</v>
      </c>
      <c r="G1080" s="4">
        <v>44802.083333333336</v>
      </c>
      <c r="H1080" s="4">
        <v>45077.083333333336</v>
      </c>
      <c r="I1080" s="2" t="s">
        <v>308</v>
      </c>
      <c r="J1080" s="2" t="s">
        <v>308</v>
      </c>
      <c r="K1080" s="2"/>
      <c r="L1080" t="s">
        <v>37</v>
      </c>
      <c r="M1080" s="2" t="s">
        <v>29</v>
      </c>
      <c r="N1080" s="3" t="s">
        <v>8529</v>
      </c>
      <c r="O1080" s="5">
        <v>0.5</v>
      </c>
      <c r="P1080" s="5">
        <v>10579</v>
      </c>
      <c r="Q1080" s="6">
        <v>2022</v>
      </c>
      <c r="R1080" s="7">
        <v>2023</v>
      </c>
      <c r="T1080" s="8">
        <v>1813</v>
      </c>
      <c r="U1080" s="3" t="s">
        <v>10721</v>
      </c>
      <c r="V1080" s="1" t="s">
        <v>33</v>
      </c>
      <c r="W1080" s="1" t="s">
        <v>32</v>
      </c>
      <c r="X1080" t="str">
        <f>VLOOKUP(Table_query__64[[#This Row],[Nr]],'MyTracker Export'!A:P,'MyTracker Export'!$P$1,FALSE)</f>
        <v>Finished</v>
      </c>
      <c r="Y1080" t="str">
        <f>VLOOKUP(Table_query__64[[#This Row],[Nr]],'MyTracker Export'!A:Z,'MyTracker Export'!$Z$1,FALSE)</f>
        <v>Nicolas Dubois</v>
      </c>
      <c r="Z1080" t="str">
        <f>VLOOKUP(Table_query__64[[#This Row],[Nr]],'MyTracker Export'!A:AA,'MyTracker Export'!$AA$1,FALSE)</f>
        <v>Nicolas Dubois</v>
      </c>
      <c r="AB1080" s="19" t="str">
        <f>IF(Table_query__64[[#This Row],[Project status]]=Table_query__64[[#This Row],[Project Status Check]],"OK","NOK")</f>
        <v>OK</v>
      </c>
      <c r="AC1080" s="19" t="str">
        <f>IF(Table_query__64[[#This Row],[PM]]=Table_query__64[[#This Row],[PM Check]],"OK","NOK")</f>
        <v>OK</v>
      </c>
      <c r="AD1080" s="19" t="str">
        <f>IF(Table_query__64[[#This Row],[PP]]=Table_query__64[[#This Row],[Pilot Check]],"OK","NOK")</f>
        <v>OK</v>
      </c>
      <c r="AE1080" s="19"/>
    </row>
    <row r="1081" spans="1:31" hidden="1" x14ac:dyDescent="0.3">
      <c r="A1081" s="1" t="s">
        <v>2124</v>
      </c>
      <c r="B1081" s="2" t="s">
        <v>334</v>
      </c>
      <c r="C1081" s="3" t="s">
        <v>5812</v>
      </c>
      <c r="D1081" s="2" t="s">
        <v>38</v>
      </c>
      <c r="E1081" s="2" t="s">
        <v>82</v>
      </c>
      <c r="F1081" s="2" t="s">
        <v>122</v>
      </c>
      <c r="G1081" s="4">
        <v>44799.083333333336</v>
      </c>
      <c r="H1081" s="4">
        <v>45169.083333333336</v>
      </c>
      <c r="I1081" s="2" t="s">
        <v>1889</v>
      </c>
      <c r="J1081" s="2" t="s">
        <v>136</v>
      </c>
      <c r="K1081" s="2" t="s">
        <v>131</v>
      </c>
      <c r="L1081" t="s">
        <v>57</v>
      </c>
      <c r="M1081" s="2" t="s">
        <v>59</v>
      </c>
      <c r="N1081" s="3" t="s">
        <v>8530</v>
      </c>
      <c r="O1081" s="5">
        <v>0.5</v>
      </c>
      <c r="P1081" s="5">
        <v>10497.6</v>
      </c>
      <c r="Q1081" s="6">
        <v>2022</v>
      </c>
      <c r="R1081" s="7">
        <v>2023</v>
      </c>
      <c r="T1081" s="8">
        <v>1812</v>
      </c>
      <c r="U1081" s="3" t="s">
        <v>10722</v>
      </c>
      <c r="V1081" s="1" t="s">
        <v>33</v>
      </c>
      <c r="W1081" s="1" t="s">
        <v>32</v>
      </c>
      <c r="X1081" t="str">
        <f>VLOOKUP(Table_query__64[[#This Row],[Nr]],'MyTracker Export'!A:P,'MyTracker Export'!$P$1,FALSE)</f>
        <v>Finished</v>
      </c>
      <c r="Y1081" t="str">
        <f>VLOOKUP(Table_query__64[[#This Row],[Nr]],'MyTracker Export'!A:Z,'MyTracker Export'!$Z$1,FALSE)</f>
        <v>Gerrit De Bousser</v>
      </c>
      <c r="Z1081" t="str">
        <f>VLOOKUP(Table_query__64[[#This Row],[Nr]],'MyTracker Export'!A:AA,'MyTracker Export'!$AA$1,FALSE)</f>
        <v>Jurgen Van Den Driessche</v>
      </c>
      <c r="AB1081" s="19" t="str">
        <f>IF(Table_query__64[[#This Row],[Project status]]=Table_query__64[[#This Row],[Project Status Check]],"OK","NOK")</f>
        <v>OK</v>
      </c>
      <c r="AC1081" s="19" t="str">
        <f>IF(Table_query__64[[#This Row],[PM]]=Table_query__64[[#This Row],[PM Check]],"OK","NOK")</f>
        <v>OK</v>
      </c>
      <c r="AD1081" s="19" t="str">
        <f>IF(Table_query__64[[#This Row],[PP]]=Table_query__64[[#This Row],[Pilot Check]],"OK","NOK")</f>
        <v>OK</v>
      </c>
      <c r="AE1081" s="19"/>
    </row>
    <row r="1082" spans="1:31" hidden="1" x14ac:dyDescent="0.3">
      <c r="A1082" s="1" t="s">
        <v>2125</v>
      </c>
      <c r="B1082" s="2" t="s">
        <v>146</v>
      </c>
      <c r="C1082" s="3" t="s">
        <v>5813</v>
      </c>
      <c r="D1082" s="2" t="s">
        <v>38</v>
      </c>
      <c r="E1082" s="2" t="s">
        <v>75</v>
      </c>
      <c r="F1082" s="2" t="s">
        <v>122</v>
      </c>
      <c r="G1082" s="4">
        <v>44797.083333333336</v>
      </c>
      <c r="H1082" s="4">
        <v>45272.041666666664</v>
      </c>
      <c r="I1082" s="2" t="s">
        <v>308</v>
      </c>
      <c r="J1082" s="2" t="s">
        <v>308</v>
      </c>
      <c r="K1082" s="2"/>
      <c r="L1082" t="s">
        <v>57</v>
      </c>
      <c r="M1082" s="2" t="s">
        <v>29</v>
      </c>
      <c r="N1082" s="3" t="s">
        <v>8531</v>
      </c>
      <c r="O1082" s="5">
        <v>0</v>
      </c>
      <c r="P1082" s="5">
        <v>11258</v>
      </c>
      <c r="Q1082" s="6">
        <v>2022</v>
      </c>
      <c r="R1082" s="7">
        <v>2023</v>
      </c>
      <c r="T1082" s="8">
        <v>1811</v>
      </c>
      <c r="U1082" s="3" t="s">
        <v>10723</v>
      </c>
      <c r="V1082" s="1" t="s">
        <v>33</v>
      </c>
      <c r="W1082" s="1" t="s">
        <v>32</v>
      </c>
      <c r="X1082" t="str">
        <f>VLOOKUP(Table_query__64[[#This Row],[Nr]],'MyTracker Export'!A:P,'MyTracker Export'!$P$1,FALSE)</f>
        <v>Finished</v>
      </c>
      <c r="Y1082" t="str">
        <f>VLOOKUP(Table_query__64[[#This Row],[Nr]],'MyTracker Export'!A:Z,'MyTracker Export'!$Z$1,FALSE)</f>
        <v>Nicolas Dubois</v>
      </c>
      <c r="Z1082" t="str">
        <f>VLOOKUP(Table_query__64[[#This Row],[Nr]],'MyTracker Export'!A:AA,'MyTracker Export'!$AA$1,FALSE)</f>
        <v>Nicolas Dubois</v>
      </c>
      <c r="AB1082" s="19" t="str">
        <f>IF(Table_query__64[[#This Row],[Project status]]=Table_query__64[[#This Row],[Project Status Check]],"OK","NOK")</f>
        <v>OK</v>
      </c>
      <c r="AC1082" s="19" t="str">
        <f>IF(Table_query__64[[#This Row],[PM]]=Table_query__64[[#This Row],[PM Check]],"OK","NOK")</f>
        <v>OK</v>
      </c>
      <c r="AD1082" s="19" t="str">
        <f>IF(Table_query__64[[#This Row],[PP]]=Table_query__64[[#This Row],[Pilot Check]],"OK","NOK")</f>
        <v>OK</v>
      </c>
      <c r="AE1082" s="19"/>
    </row>
    <row r="1083" spans="1:31" hidden="1" x14ac:dyDescent="0.3">
      <c r="A1083" s="1" t="s">
        <v>2126</v>
      </c>
      <c r="B1083" s="2" t="s">
        <v>2127</v>
      </c>
      <c r="C1083" s="3" t="s">
        <v>5814</v>
      </c>
      <c r="D1083" s="2" t="s">
        <v>45</v>
      </c>
      <c r="E1083" s="2" t="s">
        <v>43</v>
      </c>
      <c r="F1083" s="2" t="s">
        <v>574</v>
      </c>
      <c r="G1083" s="4">
        <v>44795.083333333336</v>
      </c>
      <c r="H1083" s="4"/>
      <c r="I1083" s="2" t="s">
        <v>99</v>
      </c>
      <c r="J1083" s="2" t="s">
        <v>158</v>
      </c>
      <c r="K1083" s="2"/>
      <c r="L1083" t="s">
        <v>2128</v>
      </c>
      <c r="M1083" s="2" t="s">
        <v>29</v>
      </c>
      <c r="N1083" s="3" t="s">
        <v>8532</v>
      </c>
      <c r="O1083" s="5">
        <v>1.2</v>
      </c>
      <c r="P1083" s="5">
        <v>48130</v>
      </c>
      <c r="Q1083" s="6">
        <v>2022</v>
      </c>
      <c r="R1083" s="7" t="s">
        <v>31</v>
      </c>
      <c r="T1083" s="8">
        <v>1808</v>
      </c>
      <c r="U1083" s="3" t="s">
        <v>10724</v>
      </c>
      <c r="V1083" s="1" t="s">
        <v>33</v>
      </c>
      <c r="W1083" s="1" t="s">
        <v>32</v>
      </c>
      <c r="X1083" t="str">
        <f>VLOOKUP(Table_query__64[[#This Row],[Nr]],'MyTracker Export'!A:P,'MyTracker Export'!$P$1,FALSE)</f>
        <v>On hold</v>
      </c>
      <c r="Y1083" t="str">
        <f>VLOOKUP(Table_query__64[[#This Row],[Nr]],'MyTracker Export'!A:Z,'MyTracker Export'!$Z$1,FALSE)</f>
        <v>Felipe Langa Hernáez</v>
      </c>
      <c r="Z1083" t="str">
        <f>VLOOKUP(Table_query__64[[#This Row],[Nr]],'MyTracker Export'!A:AA,'MyTracker Export'!$AA$1,FALSE)</f>
        <v>Juan Juarez Quintana</v>
      </c>
      <c r="AB1083" s="19" t="str">
        <f>IF(Table_query__64[[#This Row],[Project status]]=Table_query__64[[#This Row],[Project Status Check]],"OK","NOK")</f>
        <v>OK</v>
      </c>
      <c r="AC1083" s="19" t="str">
        <f>IF(Table_query__64[[#This Row],[PM]]=Table_query__64[[#This Row],[PM Check]],"OK","NOK")</f>
        <v>OK</v>
      </c>
      <c r="AD1083" s="19" t="str">
        <f>IF(Table_query__64[[#This Row],[PP]]=Table_query__64[[#This Row],[Pilot Check]],"OK","NOK")</f>
        <v>NOK</v>
      </c>
      <c r="AE1083" s="19"/>
    </row>
    <row r="1084" spans="1:31" hidden="1" x14ac:dyDescent="0.3">
      <c r="A1084" s="1" t="s">
        <v>2129</v>
      </c>
      <c r="B1084" s="2" t="s">
        <v>1939</v>
      </c>
      <c r="C1084" s="3" t="s">
        <v>5815</v>
      </c>
      <c r="D1084" s="2" t="s">
        <v>38</v>
      </c>
      <c r="E1084" s="2" t="s">
        <v>75</v>
      </c>
      <c r="F1084" s="2" t="s">
        <v>122</v>
      </c>
      <c r="G1084" s="4">
        <v>44794.083333333336</v>
      </c>
      <c r="H1084" s="4">
        <v>45230.041666666664</v>
      </c>
      <c r="I1084" s="2" t="s">
        <v>147</v>
      </c>
      <c r="J1084" s="2" t="s">
        <v>308</v>
      </c>
      <c r="K1084" s="2" t="s">
        <v>131</v>
      </c>
      <c r="L1084" t="s">
        <v>2130</v>
      </c>
      <c r="M1084" s="2" t="s">
        <v>29</v>
      </c>
      <c r="N1084" s="3" t="s">
        <v>8533</v>
      </c>
      <c r="O1084" s="5">
        <v>17.5</v>
      </c>
      <c r="P1084" s="5">
        <v>1043312.05</v>
      </c>
      <c r="Q1084" s="6">
        <v>2022</v>
      </c>
      <c r="R1084" s="7">
        <v>2023</v>
      </c>
      <c r="T1084" s="8">
        <v>1807</v>
      </c>
      <c r="U1084" s="3" t="s">
        <v>10725</v>
      </c>
      <c r="V1084" s="1" t="s">
        <v>33</v>
      </c>
      <c r="W1084" s="1" t="s">
        <v>32</v>
      </c>
      <c r="X1084" t="str">
        <f>VLOOKUP(Table_query__64[[#This Row],[Nr]],'MyTracker Export'!A:P,'MyTracker Export'!$P$1,FALSE)</f>
        <v>Finished</v>
      </c>
      <c r="Y1084" t="str">
        <f>VLOOKUP(Table_query__64[[#This Row],[Nr]],'MyTracker Export'!A:Z,'MyTracker Export'!$Z$1,FALSE)</f>
        <v>Loïc Bouvier</v>
      </c>
      <c r="Z1084" t="str">
        <f>VLOOKUP(Table_query__64[[#This Row],[Nr]],'MyTracker Export'!A:AA,'MyTracker Export'!$AA$1,FALSE)</f>
        <v>Nicolas Dubois</v>
      </c>
      <c r="AB1084" s="19" t="str">
        <f>IF(Table_query__64[[#This Row],[Project status]]=Table_query__64[[#This Row],[Project Status Check]],"OK","NOK")</f>
        <v>OK</v>
      </c>
      <c r="AC1084" s="19" t="str">
        <f>IF(Table_query__64[[#This Row],[PM]]=Table_query__64[[#This Row],[PM Check]],"OK","NOK")</f>
        <v>OK</v>
      </c>
      <c r="AD1084" s="19" t="str">
        <f>IF(Table_query__64[[#This Row],[PP]]=Table_query__64[[#This Row],[Pilot Check]],"OK","NOK")</f>
        <v>OK</v>
      </c>
      <c r="AE1084" s="19"/>
    </row>
    <row r="1085" spans="1:31" hidden="1" x14ac:dyDescent="0.3">
      <c r="A1085" s="1" t="s">
        <v>2131</v>
      </c>
      <c r="B1085" s="2" t="s">
        <v>2092</v>
      </c>
      <c r="C1085" s="3" t="s">
        <v>5816</v>
      </c>
      <c r="D1085" s="2" t="s">
        <v>27</v>
      </c>
      <c r="E1085" s="2" t="s">
        <v>25</v>
      </c>
      <c r="F1085" s="2" t="s">
        <v>122</v>
      </c>
      <c r="G1085" s="4">
        <v>44791.083333333336</v>
      </c>
      <c r="H1085" s="4">
        <v>44926.041666666664</v>
      </c>
      <c r="I1085" s="2" t="s">
        <v>986</v>
      </c>
      <c r="J1085" s="2" t="s">
        <v>30</v>
      </c>
      <c r="K1085" s="2"/>
      <c r="L1085" t="s">
        <v>57</v>
      </c>
      <c r="M1085" s="2" t="s">
        <v>29</v>
      </c>
      <c r="N1085" s="3" t="s">
        <v>8534</v>
      </c>
      <c r="O1085" s="5">
        <v>0</v>
      </c>
      <c r="P1085" s="5">
        <v>55278.37</v>
      </c>
      <c r="Q1085" s="6">
        <v>2022</v>
      </c>
      <c r="R1085" s="7">
        <v>2022</v>
      </c>
      <c r="T1085" s="8">
        <v>1806</v>
      </c>
      <c r="U1085" s="3" t="s">
        <v>10726</v>
      </c>
      <c r="V1085" s="1" t="s">
        <v>33</v>
      </c>
      <c r="W1085" s="1" t="s">
        <v>32</v>
      </c>
      <c r="X1085" t="str">
        <f>VLOOKUP(Table_query__64[[#This Row],[Nr]],'MyTracker Export'!A:P,'MyTracker Export'!$P$1,FALSE)</f>
        <v>Finished</v>
      </c>
      <c r="Y1085" t="str">
        <f>VLOOKUP(Table_query__64[[#This Row],[Nr]],'MyTracker Export'!A:Z,'MyTracker Export'!$Z$1,FALSE)</f>
        <v>Mansour Hamza</v>
      </c>
      <c r="Z1085" t="str">
        <f>VLOOKUP(Table_query__64[[#This Row],[Nr]],'MyTracker Export'!A:AA,'MyTracker Export'!$AA$1,FALSE)</f>
        <v>Wissem Bensaid</v>
      </c>
      <c r="AB1085" s="19" t="str">
        <f>IF(Table_query__64[[#This Row],[Project status]]=Table_query__64[[#This Row],[Project Status Check]],"OK","NOK")</f>
        <v>OK</v>
      </c>
      <c r="AC1085" s="19" t="str">
        <f>IF(Table_query__64[[#This Row],[PM]]=Table_query__64[[#This Row],[PM Check]],"OK","NOK")</f>
        <v>OK</v>
      </c>
      <c r="AD1085" s="19" t="str">
        <f>IF(Table_query__64[[#This Row],[PP]]=Table_query__64[[#This Row],[Pilot Check]],"OK","NOK")</f>
        <v>OK</v>
      </c>
      <c r="AE1085" s="19"/>
    </row>
    <row r="1086" spans="1:31" hidden="1" x14ac:dyDescent="0.3">
      <c r="A1086" s="1" t="s">
        <v>2132</v>
      </c>
      <c r="B1086" s="2" t="s">
        <v>127</v>
      </c>
      <c r="C1086" s="3" t="s">
        <v>5817</v>
      </c>
      <c r="D1086" s="2" t="s">
        <v>27</v>
      </c>
      <c r="E1086" s="2" t="s">
        <v>25</v>
      </c>
      <c r="F1086" s="2" t="s">
        <v>122</v>
      </c>
      <c r="G1086" s="4">
        <v>44790.083333333336</v>
      </c>
      <c r="H1086" s="4">
        <v>45778.083333333336</v>
      </c>
      <c r="I1086" s="2" t="s">
        <v>562</v>
      </c>
      <c r="J1086" s="2" t="s">
        <v>30</v>
      </c>
      <c r="K1086" s="2"/>
      <c r="L1086" t="s">
        <v>57</v>
      </c>
      <c r="M1086" s="2" t="s">
        <v>29</v>
      </c>
      <c r="N1086" s="3" t="s">
        <v>8535</v>
      </c>
      <c r="O1086" s="5">
        <v>0</v>
      </c>
      <c r="P1086" s="5">
        <v>3910.91</v>
      </c>
      <c r="Q1086" s="6">
        <v>2022</v>
      </c>
      <c r="R1086" s="7">
        <v>2025</v>
      </c>
      <c r="T1086" s="8">
        <v>1804</v>
      </c>
      <c r="U1086" s="3" t="s">
        <v>10727</v>
      </c>
      <c r="V1086" s="1" t="s">
        <v>33</v>
      </c>
      <c r="W1086" s="1" t="s">
        <v>32</v>
      </c>
      <c r="X1086" t="str">
        <f>VLOOKUP(Table_query__64[[#This Row],[Nr]],'MyTracker Export'!A:P,'MyTracker Export'!$P$1,FALSE)</f>
        <v>Finished</v>
      </c>
      <c r="Y1086" t="str">
        <f>VLOOKUP(Table_query__64[[#This Row],[Nr]],'MyTracker Export'!A:Z,'MyTracker Export'!$Z$1,FALSE)</f>
        <v>AZIZ HENTATI</v>
      </c>
      <c r="Z1086" t="str">
        <f>VLOOKUP(Table_query__64[[#This Row],[Nr]],'MyTracker Export'!A:AA,'MyTracker Export'!$AA$1,FALSE)</f>
        <v>Wissem Bensaid</v>
      </c>
      <c r="AB1086" s="19" t="str">
        <f>IF(Table_query__64[[#This Row],[Project status]]=Table_query__64[[#This Row],[Project Status Check]],"OK","NOK")</f>
        <v>OK</v>
      </c>
      <c r="AC1086" s="19" t="str">
        <f>IF(Table_query__64[[#This Row],[PM]]=Table_query__64[[#This Row],[PM Check]],"OK","NOK")</f>
        <v>OK</v>
      </c>
      <c r="AD1086" s="19" t="str">
        <f>IF(Table_query__64[[#This Row],[PP]]=Table_query__64[[#This Row],[Pilot Check]],"OK","NOK")</f>
        <v>OK</v>
      </c>
      <c r="AE1086" s="19"/>
    </row>
    <row r="1087" spans="1:31" hidden="1" x14ac:dyDescent="0.3">
      <c r="A1087" s="1" t="s">
        <v>2133</v>
      </c>
      <c r="B1087" s="2" t="s">
        <v>127</v>
      </c>
      <c r="C1087" s="3" t="s">
        <v>5818</v>
      </c>
      <c r="D1087" s="2" t="s">
        <v>27</v>
      </c>
      <c r="E1087" s="2" t="s">
        <v>25</v>
      </c>
      <c r="F1087" s="2" t="s">
        <v>122</v>
      </c>
      <c r="G1087" s="4">
        <v>44790.083333333336</v>
      </c>
      <c r="H1087" s="4">
        <v>44926.041666666664</v>
      </c>
      <c r="I1087" s="2" t="s">
        <v>2020</v>
      </c>
      <c r="J1087" s="2" t="s">
        <v>30</v>
      </c>
      <c r="K1087" s="2"/>
      <c r="L1087" t="s">
        <v>57</v>
      </c>
      <c r="M1087" s="2" t="s">
        <v>29</v>
      </c>
      <c r="N1087" s="3" t="s">
        <v>8536</v>
      </c>
      <c r="O1087" s="5">
        <v>0</v>
      </c>
      <c r="P1087" s="5">
        <v>11826.36</v>
      </c>
      <c r="Q1087" s="6">
        <v>2022</v>
      </c>
      <c r="R1087" s="7">
        <v>2022</v>
      </c>
      <c r="T1087" s="8">
        <v>1805</v>
      </c>
      <c r="U1087" s="3" t="s">
        <v>10728</v>
      </c>
      <c r="V1087" s="1" t="s">
        <v>33</v>
      </c>
      <c r="W1087" s="1" t="s">
        <v>32</v>
      </c>
      <c r="X1087" t="str">
        <f>VLOOKUP(Table_query__64[[#This Row],[Nr]],'MyTracker Export'!A:P,'MyTracker Export'!$P$1,FALSE)</f>
        <v>Finished</v>
      </c>
      <c r="Y1087" t="e">
        <f>VLOOKUP(Table_query__64[[#This Row],[Nr]],'MyTracker Export'!A:Z,'MyTracker Export'!$Z$1,FALSE)</f>
        <v>#N/A</v>
      </c>
      <c r="Z1087" t="str">
        <f>VLOOKUP(Table_query__64[[#This Row],[Nr]],'MyTracker Export'!A:AA,'MyTracker Export'!$AA$1,FALSE)</f>
        <v>Wissem Bensaid</v>
      </c>
      <c r="AB1087" s="19" t="str">
        <f>IF(Table_query__64[[#This Row],[Project status]]=Table_query__64[[#This Row],[Project Status Check]],"OK","NOK")</f>
        <v>OK</v>
      </c>
      <c r="AC1087" s="19" t="e">
        <f>IF(Table_query__64[[#This Row],[PM]]=Table_query__64[[#This Row],[PM Check]],"OK","NOK")</f>
        <v>#N/A</v>
      </c>
      <c r="AD1087" s="19" t="str">
        <f>IF(Table_query__64[[#This Row],[PP]]=Table_query__64[[#This Row],[Pilot Check]],"OK","NOK")</f>
        <v>OK</v>
      </c>
      <c r="AE1087" s="19"/>
    </row>
    <row r="1088" spans="1:31" hidden="1" x14ac:dyDescent="0.3">
      <c r="A1088" s="1" t="s">
        <v>2134</v>
      </c>
      <c r="B1088" s="2" t="s">
        <v>2135</v>
      </c>
      <c r="C1088" s="3" t="s">
        <v>5819</v>
      </c>
      <c r="D1088" s="2" t="s">
        <v>38</v>
      </c>
      <c r="E1088" s="2" t="s">
        <v>82</v>
      </c>
      <c r="F1088" s="2" t="s">
        <v>122</v>
      </c>
      <c r="G1088" s="4">
        <v>44784.083333333336</v>
      </c>
      <c r="H1088" s="4">
        <v>45056.083333333336</v>
      </c>
      <c r="I1088" s="2" t="s">
        <v>1782</v>
      </c>
      <c r="J1088" s="2" t="s">
        <v>270</v>
      </c>
      <c r="K1088" s="2" t="s">
        <v>131</v>
      </c>
      <c r="L1088" t="s">
        <v>2136</v>
      </c>
      <c r="M1088" s="2" t="s">
        <v>29</v>
      </c>
      <c r="N1088" s="3" t="s">
        <v>8537</v>
      </c>
      <c r="O1088" s="5">
        <v>5</v>
      </c>
      <c r="P1088" s="5">
        <v>164175.79999999999</v>
      </c>
      <c r="Q1088" s="6">
        <v>2022</v>
      </c>
      <c r="R1088" s="7">
        <v>2023</v>
      </c>
      <c r="T1088" s="8">
        <v>1802</v>
      </c>
      <c r="U1088" s="3" t="s">
        <v>10729</v>
      </c>
      <c r="V1088" s="1" t="s">
        <v>33</v>
      </c>
      <c r="W1088" s="1" t="s">
        <v>32</v>
      </c>
      <c r="X1088" t="str">
        <f>VLOOKUP(Table_query__64[[#This Row],[Nr]],'MyTracker Export'!A:P,'MyTracker Export'!$P$1,FALSE)</f>
        <v>Finished</v>
      </c>
      <c r="Y1088" t="e">
        <f>VLOOKUP(Table_query__64[[#This Row],[Nr]],'MyTracker Export'!A:Z,'MyTracker Export'!$Z$1,FALSE)</f>
        <v>#N/A</v>
      </c>
      <c r="Z1088" t="str">
        <f>VLOOKUP(Table_query__64[[#This Row],[Nr]],'MyTracker Export'!A:AA,'MyTracker Export'!$AA$1,FALSE)</f>
        <v>Damien Hemmeryckx</v>
      </c>
      <c r="AB1088" s="19" t="str">
        <f>IF(Table_query__64[[#This Row],[Project status]]=Table_query__64[[#This Row],[Project Status Check]],"OK","NOK")</f>
        <v>OK</v>
      </c>
      <c r="AC1088" s="19" t="e">
        <f>IF(Table_query__64[[#This Row],[PM]]=Table_query__64[[#This Row],[PM Check]],"OK","NOK")</f>
        <v>#N/A</v>
      </c>
      <c r="AD1088" s="19" t="str">
        <f>IF(Table_query__64[[#This Row],[PP]]=Table_query__64[[#This Row],[Pilot Check]],"OK","NOK")</f>
        <v>OK</v>
      </c>
      <c r="AE1088" s="19"/>
    </row>
    <row r="1089" spans="1:31" hidden="1" x14ac:dyDescent="0.3">
      <c r="A1089" s="1" t="s">
        <v>2137</v>
      </c>
      <c r="B1089" s="2" t="s">
        <v>2138</v>
      </c>
      <c r="C1089" s="3" t="s">
        <v>5820</v>
      </c>
      <c r="D1089" s="2" t="s">
        <v>38</v>
      </c>
      <c r="E1089" s="2" t="s">
        <v>25</v>
      </c>
      <c r="F1089" s="2" t="s">
        <v>122</v>
      </c>
      <c r="G1089" s="4">
        <v>44776.083333333336</v>
      </c>
      <c r="H1089" s="4">
        <v>45016.083333333336</v>
      </c>
      <c r="I1089" s="2" t="s">
        <v>1889</v>
      </c>
      <c r="J1089" s="2" t="s">
        <v>136</v>
      </c>
      <c r="K1089" s="2" t="s">
        <v>131</v>
      </c>
      <c r="L1089" t="s">
        <v>1315</v>
      </c>
      <c r="M1089" s="2" t="s">
        <v>59</v>
      </c>
      <c r="N1089" s="3" t="s">
        <v>8538</v>
      </c>
      <c r="O1089" s="5">
        <v>0.8</v>
      </c>
      <c r="P1089" s="5">
        <v>28447.200000000001</v>
      </c>
      <c r="Q1089" s="6">
        <v>2022</v>
      </c>
      <c r="R1089" s="7">
        <v>2023</v>
      </c>
      <c r="T1089" s="8">
        <v>1800</v>
      </c>
      <c r="U1089" s="3" t="s">
        <v>10730</v>
      </c>
      <c r="V1089" s="1" t="s">
        <v>33</v>
      </c>
      <c r="W1089" s="1" t="s">
        <v>32</v>
      </c>
      <c r="X1089" t="str">
        <f>VLOOKUP(Table_query__64[[#This Row],[Nr]],'MyTracker Export'!A:P,'MyTracker Export'!$P$1,FALSE)</f>
        <v>Finished</v>
      </c>
      <c r="Y1089" t="str">
        <f>VLOOKUP(Table_query__64[[#This Row],[Nr]],'MyTracker Export'!A:Z,'MyTracker Export'!$Z$1,FALSE)</f>
        <v>Gerrit De Bousser</v>
      </c>
      <c r="Z1089" t="str">
        <f>VLOOKUP(Table_query__64[[#This Row],[Nr]],'MyTracker Export'!A:AA,'MyTracker Export'!$AA$1,FALSE)</f>
        <v>Jurgen Van Den Driessche</v>
      </c>
      <c r="AB1089" s="19" t="str">
        <f>IF(Table_query__64[[#This Row],[Project status]]=Table_query__64[[#This Row],[Project Status Check]],"OK","NOK")</f>
        <v>OK</v>
      </c>
      <c r="AC1089" s="19" t="str">
        <f>IF(Table_query__64[[#This Row],[PM]]=Table_query__64[[#This Row],[PM Check]],"OK","NOK")</f>
        <v>OK</v>
      </c>
      <c r="AD1089" s="19" t="str">
        <f>IF(Table_query__64[[#This Row],[PP]]=Table_query__64[[#This Row],[Pilot Check]],"OK","NOK")</f>
        <v>OK</v>
      </c>
      <c r="AE1089" s="19"/>
    </row>
    <row r="1090" spans="1:31" hidden="1" x14ac:dyDescent="0.3">
      <c r="A1090" s="1" t="s">
        <v>2139</v>
      </c>
      <c r="B1090" s="2" t="s">
        <v>146</v>
      </c>
      <c r="C1090" s="3" t="s">
        <v>5821</v>
      </c>
      <c r="D1090" s="2" t="s">
        <v>38</v>
      </c>
      <c r="E1090" s="2" t="s">
        <v>75</v>
      </c>
      <c r="F1090" s="2" t="s">
        <v>122</v>
      </c>
      <c r="G1090" s="4">
        <v>44771.083333333336</v>
      </c>
      <c r="H1090" s="4">
        <v>45046.083333333336</v>
      </c>
      <c r="I1090" s="2" t="s">
        <v>1558</v>
      </c>
      <c r="J1090" s="2" t="s">
        <v>78</v>
      </c>
      <c r="K1090" s="2" t="s">
        <v>2141</v>
      </c>
      <c r="L1090" t="s">
        <v>2140</v>
      </c>
      <c r="M1090" s="2" t="s">
        <v>59</v>
      </c>
      <c r="N1090" s="3" t="s">
        <v>8539</v>
      </c>
      <c r="O1090" s="5">
        <v>0</v>
      </c>
      <c r="P1090" s="5">
        <v>338955.5</v>
      </c>
      <c r="Q1090" s="6">
        <v>2022</v>
      </c>
      <c r="R1090" s="7">
        <v>2023</v>
      </c>
      <c r="T1090" s="8">
        <v>1799</v>
      </c>
      <c r="U1090" s="3" t="s">
        <v>10731</v>
      </c>
      <c r="V1090" s="1" t="s">
        <v>33</v>
      </c>
      <c r="W1090" s="1" t="s">
        <v>32</v>
      </c>
      <c r="X1090" t="str">
        <f>VLOOKUP(Table_query__64[[#This Row],[Nr]],'MyTracker Export'!A:P,'MyTracker Export'!$P$1,FALSE)</f>
        <v>Finished</v>
      </c>
      <c r="Y1090" t="e">
        <f>VLOOKUP(Table_query__64[[#This Row],[Nr]],'MyTracker Export'!A:Z,'MyTracker Export'!$Z$1,FALSE)</f>
        <v>#N/A</v>
      </c>
      <c r="Z1090" t="str">
        <f>VLOOKUP(Table_query__64[[#This Row],[Nr]],'MyTracker Export'!A:AA,'MyTracker Export'!$AA$1,FALSE)</f>
        <v>Yves Debaisieux</v>
      </c>
      <c r="AB1090" s="19" t="str">
        <f>IF(Table_query__64[[#This Row],[Project status]]=Table_query__64[[#This Row],[Project Status Check]],"OK","NOK")</f>
        <v>OK</v>
      </c>
      <c r="AC1090" s="19" t="e">
        <f>IF(Table_query__64[[#This Row],[PM]]=Table_query__64[[#This Row],[PM Check]],"OK","NOK")</f>
        <v>#N/A</v>
      </c>
      <c r="AD1090" s="19" t="str">
        <f>IF(Table_query__64[[#This Row],[PP]]=Table_query__64[[#This Row],[Pilot Check]],"OK","NOK")</f>
        <v>OK</v>
      </c>
      <c r="AE1090" s="19"/>
    </row>
    <row r="1091" spans="1:31" hidden="1" x14ac:dyDescent="0.3">
      <c r="A1091" s="1" t="s">
        <v>2142</v>
      </c>
      <c r="B1091" s="2" t="s">
        <v>74</v>
      </c>
      <c r="C1091" s="3" t="s">
        <v>5822</v>
      </c>
      <c r="D1091" s="2" t="s">
        <v>38</v>
      </c>
      <c r="E1091" s="2" t="s">
        <v>75</v>
      </c>
      <c r="F1091" s="2" t="s">
        <v>28</v>
      </c>
      <c r="G1091" s="4">
        <v>44770.083333333336</v>
      </c>
      <c r="H1091" s="4"/>
      <c r="I1091" s="2" t="s">
        <v>77</v>
      </c>
      <c r="J1091" s="2" t="s">
        <v>308</v>
      </c>
      <c r="K1091" s="2" t="s">
        <v>131</v>
      </c>
      <c r="L1091" t="s">
        <v>2143</v>
      </c>
      <c r="M1091" s="2" t="s">
        <v>29</v>
      </c>
      <c r="N1091" s="3" t="s">
        <v>8540</v>
      </c>
      <c r="O1091" s="5">
        <v>0</v>
      </c>
      <c r="P1091" s="5">
        <v>2475652.61</v>
      </c>
      <c r="Q1091" s="6">
        <v>2022</v>
      </c>
      <c r="R1091" s="7" t="s">
        <v>31</v>
      </c>
      <c r="T1091" s="8">
        <v>1797</v>
      </c>
      <c r="U1091" s="3" t="s">
        <v>10732</v>
      </c>
      <c r="V1091" s="1" t="s">
        <v>33</v>
      </c>
      <c r="W1091" s="1" t="s">
        <v>32</v>
      </c>
      <c r="X1091" t="str">
        <f>VLOOKUP(Table_query__64[[#This Row],[Nr]],'MyTracker Export'!A:P,'MyTracker Export'!$P$1,FALSE)</f>
        <v>Work in progress</v>
      </c>
      <c r="Y1091" t="str">
        <f>VLOOKUP(Table_query__64[[#This Row],[Nr]],'MyTracker Export'!A:Z,'MyTracker Export'!$Z$1,FALSE)</f>
        <v>Mathias Martin</v>
      </c>
      <c r="Z1091" t="str">
        <f>VLOOKUP(Table_query__64[[#This Row],[Nr]],'MyTracker Export'!A:AA,'MyTracker Export'!$AA$1,FALSE)</f>
        <v>Nicolas Dubois</v>
      </c>
      <c r="AB1091" s="19" t="str">
        <f>IF(Table_query__64[[#This Row],[Project status]]=Table_query__64[[#This Row],[Project Status Check]],"OK","NOK")</f>
        <v>OK</v>
      </c>
      <c r="AC1091" s="19" t="str">
        <f>IF(Table_query__64[[#This Row],[PM]]=Table_query__64[[#This Row],[PM Check]],"OK","NOK")</f>
        <v>OK</v>
      </c>
      <c r="AD1091" s="19" t="str">
        <f>IF(Table_query__64[[#This Row],[PP]]=Table_query__64[[#This Row],[Pilot Check]],"OK","NOK")</f>
        <v>OK</v>
      </c>
      <c r="AE1091" s="19"/>
    </row>
    <row r="1092" spans="1:31" hidden="1" x14ac:dyDescent="0.3">
      <c r="A1092" s="1" t="s">
        <v>2144</v>
      </c>
      <c r="B1092" s="2" t="s">
        <v>146</v>
      </c>
      <c r="C1092" s="3" t="s">
        <v>5823</v>
      </c>
      <c r="D1092" s="2" t="s">
        <v>38</v>
      </c>
      <c r="E1092" s="2" t="s">
        <v>75</v>
      </c>
      <c r="F1092" s="2" t="s">
        <v>122</v>
      </c>
      <c r="G1092" s="4">
        <v>44770.083333333336</v>
      </c>
      <c r="H1092" s="4">
        <v>45259.041666666664</v>
      </c>
      <c r="I1092" s="2" t="s">
        <v>308</v>
      </c>
      <c r="J1092" s="2" t="s">
        <v>78</v>
      </c>
      <c r="K1092" s="2" t="s">
        <v>1216</v>
      </c>
      <c r="L1092" t="s">
        <v>37</v>
      </c>
      <c r="M1092" s="2" t="s">
        <v>29</v>
      </c>
      <c r="N1092" s="3" t="s">
        <v>8541</v>
      </c>
      <c r="O1092" s="5">
        <v>1</v>
      </c>
      <c r="P1092" s="5">
        <v>53974.48</v>
      </c>
      <c r="Q1092" s="6">
        <v>2022</v>
      </c>
      <c r="R1092" s="7">
        <v>2023</v>
      </c>
      <c r="T1092" s="8">
        <v>1798</v>
      </c>
      <c r="U1092" s="3" t="s">
        <v>10733</v>
      </c>
      <c r="V1092" s="1" t="s">
        <v>33</v>
      </c>
      <c r="W1092" s="1" t="s">
        <v>32</v>
      </c>
      <c r="X1092" t="str">
        <f>VLOOKUP(Table_query__64[[#This Row],[Nr]],'MyTracker Export'!A:P,'MyTracker Export'!$P$1,FALSE)</f>
        <v>Finished</v>
      </c>
      <c r="Y1092" t="str">
        <f>VLOOKUP(Table_query__64[[#This Row],[Nr]],'MyTracker Export'!A:Z,'MyTracker Export'!$Z$1,FALSE)</f>
        <v>Nicolas Dubois</v>
      </c>
      <c r="Z1092" t="str">
        <f>VLOOKUP(Table_query__64[[#This Row],[Nr]],'MyTracker Export'!A:AA,'MyTracker Export'!$AA$1,FALSE)</f>
        <v>Yves Debaisieux</v>
      </c>
      <c r="AB1092" s="19" t="str">
        <f>IF(Table_query__64[[#This Row],[Project status]]=Table_query__64[[#This Row],[Project Status Check]],"OK","NOK")</f>
        <v>OK</v>
      </c>
      <c r="AC1092" s="19" t="str">
        <f>IF(Table_query__64[[#This Row],[PM]]=Table_query__64[[#This Row],[PM Check]],"OK","NOK")</f>
        <v>OK</v>
      </c>
      <c r="AD1092" s="19" t="str">
        <f>IF(Table_query__64[[#This Row],[PP]]=Table_query__64[[#This Row],[Pilot Check]],"OK","NOK")</f>
        <v>OK</v>
      </c>
      <c r="AE1092" s="19"/>
    </row>
    <row r="1093" spans="1:31" hidden="1" x14ac:dyDescent="0.3">
      <c r="A1093" s="1" t="s">
        <v>2145</v>
      </c>
      <c r="B1093" s="2" t="s">
        <v>1252</v>
      </c>
      <c r="C1093" s="3" t="s">
        <v>5824</v>
      </c>
      <c r="D1093" s="2" t="s">
        <v>38</v>
      </c>
      <c r="E1093" s="2" t="s">
        <v>36</v>
      </c>
      <c r="F1093" s="2" t="s">
        <v>122</v>
      </c>
      <c r="G1093" s="4">
        <v>44769.083333333336</v>
      </c>
      <c r="H1093" s="4">
        <v>44769.083333333336</v>
      </c>
      <c r="I1093" s="2" t="s">
        <v>2147</v>
      </c>
      <c r="J1093" s="2" t="s">
        <v>477</v>
      </c>
      <c r="K1093" s="2"/>
      <c r="L1093" t="s">
        <v>2146</v>
      </c>
      <c r="M1093" s="2" t="s">
        <v>29</v>
      </c>
      <c r="N1093" s="3" t="s">
        <v>8542</v>
      </c>
      <c r="O1093" s="5">
        <v>15</v>
      </c>
      <c r="P1093" s="5">
        <v>11910.17</v>
      </c>
      <c r="Q1093" s="6">
        <v>2022</v>
      </c>
      <c r="R1093" s="7">
        <v>2022</v>
      </c>
      <c r="T1093" s="8">
        <v>1796</v>
      </c>
      <c r="U1093" s="3" t="s">
        <v>10734</v>
      </c>
      <c r="V1093" s="1" t="s">
        <v>33</v>
      </c>
      <c r="W1093" s="1" t="s">
        <v>32</v>
      </c>
      <c r="X1093" t="str">
        <f>VLOOKUP(Table_query__64[[#This Row],[Nr]],'MyTracker Export'!A:P,'MyTracker Export'!$P$1,FALSE)</f>
        <v>Finished</v>
      </c>
      <c r="Y1093" t="e">
        <f>VLOOKUP(Table_query__64[[#This Row],[Nr]],'MyTracker Export'!A:Z,'MyTracker Export'!$Z$1,FALSE)</f>
        <v>#N/A</v>
      </c>
      <c r="Z1093" t="str">
        <f>VLOOKUP(Table_query__64[[#This Row],[Nr]],'MyTracker Export'!A:AA,'MyTracker Export'!$AA$1,FALSE)</f>
        <v>Juan Sanchez Chatar</v>
      </c>
      <c r="AB1093" s="19" t="str">
        <f>IF(Table_query__64[[#This Row],[Project status]]=Table_query__64[[#This Row],[Project Status Check]],"OK","NOK")</f>
        <v>OK</v>
      </c>
      <c r="AC1093" s="19" t="e">
        <f>IF(Table_query__64[[#This Row],[PM]]=Table_query__64[[#This Row],[PM Check]],"OK","NOK")</f>
        <v>#N/A</v>
      </c>
      <c r="AD1093" s="19" t="str">
        <f>IF(Table_query__64[[#This Row],[PP]]=Table_query__64[[#This Row],[Pilot Check]],"OK","NOK")</f>
        <v>OK</v>
      </c>
      <c r="AE1093" s="19"/>
    </row>
    <row r="1094" spans="1:31" hidden="1" x14ac:dyDescent="0.3">
      <c r="A1094" s="1" t="s">
        <v>2148</v>
      </c>
      <c r="B1094" s="2" t="s">
        <v>35</v>
      </c>
      <c r="C1094" s="3" t="s">
        <v>5825</v>
      </c>
      <c r="D1094" s="2" t="s">
        <v>38</v>
      </c>
      <c r="E1094" s="2" t="s">
        <v>36</v>
      </c>
      <c r="F1094" s="2" t="s">
        <v>28</v>
      </c>
      <c r="G1094" s="4">
        <v>44762.083333333336</v>
      </c>
      <c r="H1094" s="4">
        <v>46022.041666666664</v>
      </c>
      <c r="I1094" s="2" t="s">
        <v>2150</v>
      </c>
      <c r="J1094" s="2" t="s">
        <v>40</v>
      </c>
      <c r="K1094" s="2" t="s">
        <v>79</v>
      </c>
      <c r="L1094" t="s">
        <v>2149</v>
      </c>
      <c r="M1094" s="2" t="s">
        <v>59</v>
      </c>
      <c r="N1094" s="3" t="s">
        <v>8543</v>
      </c>
      <c r="O1094" s="5">
        <v>5</v>
      </c>
      <c r="P1094" s="5">
        <v>128297.32</v>
      </c>
      <c r="Q1094" s="6">
        <v>2022</v>
      </c>
      <c r="R1094" s="7">
        <v>2025</v>
      </c>
      <c r="T1094" s="8">
        <v>1795</v>
      </c>
      <c r="U1094" s="3" t="s">
        <v>10735</v>
      </c>
      <c r="V1094" s="1" t="s">
        <v>33</v>
      </c>
      <c r="W1094" s="1" t="s">
        <v>32</v>
      </c>
      <c r="X1094" t="str">
        <f>VLOOKUP(Table_query__64[[#This Row],[Nr]],'MyTracker Export'!A:P,'MyTracker Export'!$P$1,FALSE)</f>
        <v>Work in progress</v>
      </c>
      <c r="Y1094" t="str">
        <f>VLOOKUP(Table_query__64[[#This Row],[Nr]],'MyTracker Export'!A:Z,'MyTracker Export'!$Z$1,FALSE)</f>
        <v>Mohamed Ali Bouaziz</v>
      </c>
      <c r="Z1094" t="str">
        <f>VLOOKUP(Table_query__64[[#This Row],[Nr]],'MyTracker Export'!A:AA,'MyTracker Export'!$AA$1,FALSE)</f>
        <v>Karel De Swert</v>
      </c>
      <c r="AB1094" s="19" t="str">
        <f>IF(Table_query__64[[#This Row],[Project status]]=Table_query__64[[#This Row],[Project Status Check]],"OK","NOK")</f>
        <v>OK</v>
      </c>
      <c r="AC1094" s="19" t="str">
        <f>IF(Table_query__64[[#This Row],[PM]]=Table_query__64[[#This Row],[PM Check]],"OK","NOK")</f>
        <v>OK</v>
      </c>
      <c r="AD1094" s="19" t="str">
        <f>IF(Table_query__64[[#This Row],[PP]]=Table_query__64[[#This Row],[Pilot Check]],"OK","NOK")</f>
        <v>OK</v>
      </c>
      <c r="AE1094" s="19"/>
    </row>
    <row r="1095" spans="1:31" hidden="1" x14ac:dyDescent="0.3">
      <c r="A1095" s="1" t="s">
        <v>2151</v>
      </c>
      <c r="B1095" s="2" t="s">
        <v>127</v>
      </c>
      <c r="C1095" s="3" t="s">
        <v>5826</v>
      </c>
      <c r="D1095" s="2" t="s">
        <v>27</v>
      </c>
      <c r="E1095" s="2" t="s">
        <v>25</v>
      </c>
      <c r="F1095" s="2" t="s">
        <v>122</v>
      </c>
      <c r="G1095" s="4">
        <v>44756.083333333336</v>
      </c>
      <c r="H1095" s="4">
        <v>45778.083333333336</v>
      </c>
      <c r="I1095" s="2" t="s">
        <v>1241</v>
      </c>
      <c r="J1095" s="2" t="s">
        <v>30</v>
      </c>
      <c r="K1095" s="2"/>
      <c r="L1095" t="s">
        <v>57</v>
      </c>
      <c r="M1095" s="2" t="s">
        <v>29</v>
      </c>
      <c r="O1095" s="5">
        <v>0</v>
      </c>
      <c r="P1095" s="5">
        <v>11972.73</v>
      </c>
      <c r="Q1095" s="6">
        <v>2022</v>
      </c>
      <c r="R1095" s="7">
        <v>2025</v>
      </c>
      <c r="T1095" s="8">
        <v>2022</v>
      </c>
      <c r="V1095" s="1" t="s">
        <v>33</v>
      </c>
      <c r="W1095" s="1" t="s">
        <v>32</v>
      </c>
      <c r="X1095" t="str">
        <f>VLOOKUP(Table_query__64[[#This Row],[Nr]],'MyTracker Export'!A:P,'MyTracker Export'!$P$1,FALSE)</f>
        <v>Finished</v>
      </c>
      <c r="Y1095" t="str">
        <f>VLOOKUP(Table_query__64[[#This Row],[Nr]],'MyTracker Export'!A:Z,'MyTracker Export'!$Z$1,FALSE)</f>
        <v>Ali MKAOUAR</v>
      </c>
      <c r="Z1095" t="str">
        <f>VLOOKUP(Table_query__64[[#This Row],[Nr]],'MyTracker Export'!A:AA,'MyTracker Export'!$AA$1,FALSE)</f>
        <v>Wissem Bensaid</v>
      </c>
      <c r="AB1095" s="19" t="str">
        <f>IF(Table_query__64[[#This Row],[Project status]]=Table_query__64[[#This Row],[Project Status Check]],"OK","NOK")</f>
        <v>OK</v>
      </c>
      <c r="AC1095" s="19" t="str">
        <f>IF(Table_query__64[[#This Row],[PM]]=Table_query__64[[#This Row],[PM Check]],"OK","NOK")</f>
        <v>OK</v>
      </c>
      <c r="AD1095" s="19" t="str">
        <f>IF(Table_query__64[[#This Row],[PP]]=Table_query__64[[#This Row],[Pilot Check]],"OK","NOK")</f>
        <v>OK</v>
      </c>
      <c r="AE1095" s="19"/>
    </row>
    <row r="1096" spans="1:31" hidden="1" x14ac:dyDescent="0.3">
      <c r="A1096" s="1" t="s">
        <v>2152</v>
      </c>
      <c r="B1096" s="2" t="s">
        <v>2153</v>
      </c>
      <c r="C1096" s="3" t="s">
        <v>5827</v>
      </c>
      <c r="D1096" s="2" t="s">
        <v>58</v>
      </c>
      <c r="E1096" s="2" t="s">
        <v>25</v>
      </c>
      <c r="F1096" s="2" t="s">
        <v>122</v>
      </c>
      <c r="G1096" s="4">
        <v>44755.083333333336</v>
      </c>
      <c r="H1096" s="4">
        <v>44791.083333333336</v>
      </c>
      <c r="I1096" s="2" t="s">
        <v>578</v>
      </c>
      <c r="J1096" s="2" t="s">
        <v>2154</v>
      </c>
      <c r="K1096" s="2"/>
      <c r="L1096" t="s">
        <v>57</v>
      </c>
      <c r="M1096" s="2" t="s">
        <v>59</v>
      </c>
      <c r="N1096" s="3" t="s">
        <v>8544</v>
      </c>
      <c r="O1096" s="5">
        <v>50000</v>
      </c>
      <c r="P1096" s="5">
        <v>100000</v>
      </c>
      <c r="Q1096" s="6">
        <v>2022</v>
      </c>
      <c r="R1096" s="7">
        <v>2022</v>
      </c>
      <c r="S1096" s="3" t="s">
        <v>9608</v>
      </c>
      <c r="T1096" s="8">
        <v>1794</v>
      </c>
      <c r="U1096" s="3" t="s">
        <v>10736</v>
      </c>
      <c r="V1096" s="1" t="s">
        <v>33</v>
      </c>
      <c r="W1096" s="1" t="s">
        <v>32</v>
      </c>
      <c r="X1096" t="str">
        <f>VLOOKUP(Table_query__64[[#This Row],[Nr]],'MyTracker Export'!A:P,'MyTracker Export'!$P$1,FALSE)</f>
        <v>Finished</v>
      </c>
      <c r="Y1096" t="str">
        <f>VLOOKUP(Table_query__64[[#This Row],[Nr]],'MyTracker Export'!A:Z,'MyTracker Export'!$Z$1,FALSE)</f>
        <v>Lucas Joassin</v>
      </c>
      <c r="Z1096" t="e">
        <f>VLOOKUP(Table_query__64[[#This Row],[Nr]],'MyTracker Export'!A:AA,'MyTracker Export'!$AA$1,FALSE)</f>
        <v>#N/A</v>
      </c>
      <c r="AB1096" s="19" t="str">
        <f>IF(Table_query__64[[#This Row],[Project status]]=Table_query__64[[#This Row],[Project Status Check]],"OK","NOK")</f>
        <v>OK</v>
      </c>
      <c r="AC1096" s="19" t="str">
        <f>IF(Table_query__64[[#This Row],[PM]]=Table_query__64[[#This Row],[PM Check]],"OK","NOK")</f>
        <v>OK</v>
      </c>
      <c r="AD1096" s="19" t="e">
        <f>IF(Table_query__64[[#This Row],[PP]]=Table_query__64[[#This Row],[Pilot Check]],"OK","NOK")</f>
        <v>#N/A</v>
      </c>
      <c r="AE1096" s="19"/>
    </row>
    <row r="1097" spans="1:31" hidden="1" x14ac:dyDescent="0.3">
      <c r="A1097" s="1" t="s">
        <v>2155</v>
      </c>
      <c r="B1097" s="2" t="s">
        <v>129</v>
      </c>
      <c r="C1097" s="3" t="s">
        <v>5828</v>
      </c>
      <c r="D1097" s="2" t="s">
        <v>38</v>
      </c>
      <c r="E1097" s="2" t="s">
        <v>25</v>
      </c>
      <c r="F1097" s="2" t="s">
        <v>122</v>
      </c>
      <c r="G1097" s="4">
        <v>44754.083333333336</v>
      </c>
      <c r="H1097" s="4">
        <v>45118.083333333336</v>
      </c>
      <c r="I1097" s="2" t="s">
        <v>669</v>
      </c>
      <c r="J1097" s="2" t="s">
        <v>1292</v>
      </c>
      <c r="K1097" s="2" t="s">
        <v>67</v>
      </c>
      <c r="L1097" t="s">
        <v>37</v>
      </c>
      <c r="M1097" s="2" t="s">
        <v>59</v>
      </c>
      <c r="N1097" s="3" t="s">
        <v>8545</v>
      </c>
      <c r="O1097" s="5">
        <v>50000</v>
      </c>
      <c r="P1097" s="5">
        <v>59202.45</v>
      </c>
      <c r="Q1097" s="6">
        <v>2022</v>
      </c>
      <c r="R1097" s="7">
        <v>2023</v>
      </c>
      <c r="T1097" s="8">
        <v>1793</v>
      </c>
      <c r="U1097" s="3" t="s">
        <v>10737</v>
      </c>
      <c r="V1097" s="1" t="s">
        <v>33</v>
      </c>
      <c r="W1097" s="1" t="s">
        <v>32</v>
      </c>
      <c r="X1097" t="str">
        <f>VLOOKUP(Table_query__64[[#This Row],[Nr]],'MyTracker Export'!A:P,'MyTracker Export'!$P$1,FALSE)</f>
        <v>Finished</v>
      </c>
      <c r="Y1097" t="e">
        <f>VLOOKUP(Table_query__64[[#This Row],[Nr]],'MyTracker Export'!A:Z,'MyTracker Export'!$Z$1,FALSE)</f>
        <v>#N/A</v>
      </c>
      <c r="Z1097" t="e">
        <f>VLOOKUP(Table_query__64[[#This Row],[Nr]],'MyTracker Export'!A:AA,'MyTracker Export'!$AA$1,FALSE)</f>
        <v>#N/A</v>
      </c>
      <c r="AB1097" s="19" t="str">
        <f>IF(Table_query__64[[#This Row],[Project status]]=Table_query__64[[#This Row],[Project Status Check]],"OK","NOK")</f>
        <v>OK</v>
      </c>
      <c r="AC1097" s="19" t="e">
        <f>IF(Table_query__64[[#This Row],[PM]]=Table_query__64[[#This Row],[PM Check]],"OK","NOK")</f>
        <v>#N/A</v>
      </c>
      <c r="AD1097" s="19" t="e">
        <f>IF(Table_query__64[[#This Row],[PP]]=Table_query__64[[#This Row],[Pilot Check]],"OK","NOK")</f>
        <v>#N/A</v>
      </c>
      <c r="AE1097" s="19"/>
    </row>
    <row r="1098" spans="1:31" hidden="1" x14ac:dyDescent="0.3">
      <c r="A1098" s="1" t="s">
        <v>2156</v>
      </c>
      <c r="B1098" s="2" t="s">
        <v>1896</v>
      </c>
      <c r="C1098" s="3" t="s">
        <v>5829</v>
      </c>
      <c r="D1098" s="2" t="s">
        <v>27</v>
      </c>
      <c r="E1098" s="2" t="s">
        <v>25</v>
      </c>
      <c r="F1098" s="2" t="s">
        <v>122</v>
      </c>
      <c r="G1098" s="4">
        <v>44754.083333333336</v>
      </c>
      <c r="H1098" s="4">
        <v>45778.083333333336</v>
      </c>
      <c r="I1098" s="2" t="s">
        <v>914</v>
      </c>
      <c r="J1098" s="2" t="s">
        <v>30</v>
      </c>
      <c r="K1098" s="2"/>
      <c r="L1098" t="s">
        <v>57</v>
      </c>
      <c r="M1098" s="2" t="s">
        <v>29</v>
      </c>
      <c r="N1098" s="3" t="s">
        <v>8546</v>
      </c>
      <c r="O1098" s="5">
        <v>0</v>
      </c>
      <c r="P1098" s="5">
        <v>29600</v>
      </c>
      <c r="Q1098" s="6">
        <v>2022</v>
      </c>
      <c r="R1098" s="7">
        <v>2025</v>
      </c>
      <c r="T1098" s="8">
        <v>1792</v>
      </c>
      <c r="U1098" s="3" t="s">
        <v>10738</v>
      </c>
      <c r="V1098" s="1" t="s">
        <v>33</v>
      </c>
      <c r="W1098" s="1" t="s">
        <v>32</v>
      </c>
      <c r="X1098" t="str">
        <f>VLOOKUP(Table_query__64[[#This Row],[Nr]],'MyTracker Export'!A:P,'MyTracker Export'!$P$1,FALSE)</f>
        <v>Finished</v>
      </c>
      <c r="Y1098" t="str">
        <f>VLOOKUP(Table_query__64[[#This Row],[Nr]],'MyTracker Export'!A:Z,'MyTracker Export'!$Z$1,FALSE)</f>
        <v>Anouar Trigui</v>
      </c>
      <c r="Z1098" t="str">
        <f>VLOOKUP(Table_query__64[[#This Row],[Nr]],'MyTracker Export'!A:AA,'MyTracker Export'!$AA$1,FALSE)</f>
        <v>Wissem Bensaid</v>
      </c>
      <c r="AB1098" s="19" t="str">
        <f>IF(Table_query__64[[#This Row],[Project status]]=Table_query__64[[#This Row],[Project Status Check]],"OK","NOK")</f>
        <v>OK</v>
      </c>
      <c r="AC1098" s="19" t="str">
        <f>IF(Table_query__64[[#This Row],[PM]]=Table_query__64[[#This Row],[PM Check]],"OK","NOK")</f>
        <v>OK</v>
      </c>
      <c r="AD1098" s="19" t="str">
        <f>IF(Table_query__64[[#This Row],[PP]]=Table_query__64[[#This Row],[Pilot Check]],"OK","NOK")</f>
        <v>OK</v>
      </c>
      <c r="AE1098" s="19"/>
    </row>
    <row r="1099" spans="1:31" hidden="1" x14ac:dyDescent="0.3">
      <c r="A1099" s="1" t="s">
        <v>2157</v>
      </c>
      <c r="B1099" s="2" t="s">
        <v>1939</v>
      </c>
      <c r="C1099" s="3" t="s">
        <v>5830</v>
      </c>
      <c r="D1099" s="2" t="s">
        <v>38</v>
      </c>
      <c r="E1099" s="2" t="s">
        <v>75</v>
      </c>
      <c r="F1099" s="2" t="s">
        <v>122</v>
      </c>
      <c r="G1099" s="4">
        <v>44750.083333333336</v>
      </c>
      <c r="H1099" s="4">
        <v>44804.083333333336</v>
      </c>
      <c r="I1099" s="2" t="s">
        <v>147</v>
      </c>
      <c r="J1099" s="2" t="s">
        <v>308</v>
      </c>
      <c r="K1099" s="2" t="s">
        <v>131</v>
      </c>
      <c r="L1099" t="s">
        <v>57</v>
      </c>
      <c r="M1099" s="2" t="s">
        <v>59</v>
      </c>
      <c r="N1099" s="3" t="s">
        <v>8547</v>
      </c>
      <c r="O1099" s="5">
        <v>75</v>
      </c>
      <c r="P1099" s="5">
        <v>10900</v>
      </c>
      <c r="Q1099" s="6">
        <v>2022</v>
      </c>
      <c r="R1099" s="7">
        <v>2022</v>
      </c>
      <c r="T1099" s="8">
        <v>1791</v>
      </c>
      <c r="U1099" s="3" t="s">
        <v>10739</v>
      </c>
      <c r="V1099" s="1" t="s">
        <v>33</v>
      </c>
      <c r="W1099" s="1" t="s">
        <v>32</v>
      </c>
      <c r="X1099" t="str">
        <f>VLOOKUP(Table_query__64[[#This Row],[Nr]],'MyTracker Export'!A:P,'MyTracker Export'!$P$1,FALSE)</f>
        <v>Finished</v>
      </c>
      <c r="Y1099" t="str">
        <f>VLOOKUP(Table_query__64[[#This Row],[Nr]],'MyTracker Export'!A:Z,'MyTracker Export'!$Z$1,FALSE)</f>
        <v>Loïc Bouvier</v>
      </c>
      <c r="Z1099" t="str">
        <f>VLOOKUP(Table_query__64[[#This Row],[Nr]],'MyTracker Export'!A:AA,'MyTracker Export'!$AA$1,FALSE)</f>
        <v>Nicolas Dubois</v>
      </c>
      <c r="AB1099" s="19" t="str">
        <f>IF(Table_query__64[[#This Row],[Project status]]=Table_query__64[[#This Row],[Project Status Check]],"OK","NOK")</f>
        <v>OK</v>
      </c>
      <c r="AC1099" s="19" t="str">
        <f>IF(Table_query__64[[#This Row],[PM]]=Table_query__64[[#This Row],[PM Check]],"OK","NOK")</f>
        <v>OK</v>
      </c>
      <c r="AD1099" s="19" t="str">
        <f>IF(Table_query__64[[#This Row],[PP]]=Table_query__64[[#This Row],[Pilot Check]],"OK","NOK")</f>
        <v>OK</v>
      </c>
      <c r="AE1099" s="19"/>
    </row>
    <row r="1100" spans="1:31" hidden="1" x14ac:dyDescent="0.3">
      <c r="A1100" s="1" t="s">
        <v>2158</v>
      </c>
      <c r="B1100" s="2" t="s">
        <v>233</v>
      </c>
      <c r="C1100" s="3" t="s">
        <v>5831</v>
      </c>
      <c r="D1100" s="2" t="s">
        <v>84</v>
      </c>
      <c r="E1100" s="2" t="s">
        <v>36</v>
      </c>
      <c r="F1100" s="2" t="s">
        <v>574</v>
      </c>
      <c r="G1100" s="4">
        <v>44749.083333333336</v>
      </c>
      <c r="H1100" s="4"/>
      <c r="I1100" s="2" t="s">
        <v>234</v>
      </c>
      <c r="J1100" s="2" t="s">
        <v>289</v>
      </c>
      <c r="K1100" s="2"/>
      <c r="L1100" t="s">
        <v>2159</v>
      </c>
      <c r="M1100" s="2" t="s">
        <v>29</v>
      </c>
      <c r="N1100" s="3" t="s">
        <v>8548</v>
      </c>
      <c r="O1100" s="5">
        <v>5</v>
      </c>
      <c r="P1100" s="5">
        <v>125025.08</v>
      </c>
      <c r="Q1100" s="6">
        <v>2022</v>
      </c>
      <c r="R1100" s="7" t="s">
        <v>31</v>
      </c>
      <c r="T1100" s="8">
        <v>1790</v>
      </c>
      <c r="U1100" s="3" t="s">
        <v>10740</v>
      </c>
      <c r="V1100" s="1" t="s">
        <v>33</v>
      </c>
      <c r="W1100" s="1" t="s">
        <v>32</v>
      </c>
      <c r="X1100" t="str">
        <f>VLOOKUP(Table_query__64[[#This Row],[Nr]],'MyTracker Export'!A:P,'MyTracker Export'!$P$1,FALSE)</f>
        <v>On hold</v>
      </c>
      <c r="Y1100" t="str">
        <f>VLOOKUP(Table_query__64[[#This Row],[Nr]],'MyTracker Export'!A:Z,'MyTracker Export'!$Z$1,FALSE)</f>
        <v>Mark Sensenig</v>
      </c>
      <c r="Z1100" t="str">
        <f>VLOOKUP(Table_query__64[[#This Row],[Nr]],'MyTracker Export'!A:AA,'MyTracker Export'!$AA$1,FALSE)</f>
        <v>Mac Olean</v>
      </c>
      <c r="AB1100" s="19" t="str">
        <f>IF(Table_query__64[[#This Row],[Project status]]=Table_query__64[[#This Row],[Project Status Check]],"OK","NOK")</f>
        <v>OK</v>
      </c>
      <c r="AC1100" s="19" t="str">
        <f>IF(Table_query__64[[#This Row],[PM]]=Table_query__64[[#This Row],[PM Check]],"OK","NOK")</f>
        <v>OK</v>
      </c>
      <c r="AD1100" s="19" t="str">
        <f>IF(Table_query__64[[#This Row],[PP]]=Table_query__64[[#This Row],[Pilot Check]],"OK","NOK")</f>
        <v>OK</v>
      </c>
      <c r="AE1100" s="19"/>
    </row>
    <row r="1101" spans="1:31" hidden="1" x14ac:dyDescent="0.3">
      <c r="A1101" s="1" t="s">
        <v>2160</v>
      </c>
      <c r="B1101" s="2" t="s">
        <v>427</v>
      </c>
      <c r="C1101" s="3" t="s">
        <v>5832</v>
      </c>
      <c r="D1101" s="2" t="s">
        <v>27</v>
      </c>
      <c r="E1101" s="2" t="s">
        <v>82</v>
      </c>
      <c r="F1101" s="2" t="s">
        <v>122</v>
      </c>
      <c r="G1101" s="4">
        <v>44749.083333333336</v>
      </c>
      <c r="H1101" s="4">
        <v>45016.083333333336</v>
      </c>
      <c r="I1101" s="2" t="s">
        <v>2161</v>
      </c>
      <c r="J1101" s="2" t="s">
        <v>30</v>
      </c>
      <c r="K1101" s="2"/>
      <c r="L1101" t="s">
        <v>57</v>
      </c>
      <c r="M1101" s="2" t="s">
        <v>59</v>
      </c>
      <c r="N1101" s="3" t="s">
        <v>8549</v>
      </c>
      <c r="O1101" s="5">
        <v>0</v>
      </c>
      <c r="P1101" s="5">
        <v>1500</v>
      </c>
      <c r="Q1101" s="6">
        <v>2022</v>
      </c>
      <c r="R1101" s="7">
        <v>2023</v>
      </c>
      <c r="T1101" s="8">
        <v>1789</v>
      </c>
      <c r="U1101" s="3" t="s">
        <v>10741</v>
      </c>
      <c r="V1101" s="1" t="s">
        <v>33</v>
      </c>
      <c r="W1101" s="1" t="s">
        <v>32</v>
      </c>
      <c r="X1101" t="str">
        <f>VLOOKUP(Table_query__64[[#This Row],[Nr]],'MyTracker Export'!A:P,'MyTracker Export'!$P$1,FALSE)</f>
        <v>Finished</v>
      </c>
      <c r="Y1101" t="str">
        <f>VLOOKUP(Table_query__64[[#This Row],[Nr]],'MyTracker Export'!A:Z,'MyTracker Export'!$Z$1,FALSE)</f>
        <v>Mahdi Elleuch</v>
      </c>
      <c r="Z1101" t="str">
        <f>VLOOKUP(Table_query__64[[#This Row],[Nr]],'MyTracker Export'!A:AA,'MyTracker Export'!$AA$1,FALSE)</f>
        <v>Wissem Bensaid</v>
      </c>
      <c r="AB1101" s="19" t="str">
        <f>IF(Table_query__64[[#This Row],[Project status]]=Table_query__64[[#This Row],[Project Status Check]],"OK","NOK")</f>
        <v>OK</v>
      </c>
      <c r="AC1101" s="19" t="str">
        <f>IF(Table_query__64[[#This Row],[PM]]=Table_query__64[[#This Row],[PM Check]],"OK","NOK")</f>
        <v>OK</v>
      </c>
      <c r="AD1101" s="19" t="str">
        <f>IF(Table_query__64[[#This Row],[PP]]=Table_query__64[[#This Row],[Pilot Check]],"OK","NOK")</f>
        <v>OK</v>
      </c>
      <c r="AE1101" s="19"/>
    </row>
    <row r="1102" spans="1:31" hidden="1" x14ac:dyDescent="0.3">
      <c r="A1102" s="1" t="s">
        <v>2162</v>
      </c>
      <c r="B1102" s="2" t="s">
        <v>2163</v>
      </c>
      <c r="C1102" s="3" t="s">
        <v>5833</v>
      </c>
      <c r="D1102" s="2" t="s">
        <v>38</v>
      </c>
      <c r="E1102" s="2" t="s">
        <v>75</v>
      </c>
      <c r="F1102" s="2" t="s">
        <v>122</v>
      </c>
      <c r="G1102" s="4">
        <v>44749.083333333336</v>
      </c>
      <c r="H1102" s="4">
        <v>44926.041666666664</v>
      </c>
      <c r="I1102" s="2" t="s">
        <v>569</v>
      </c>
      <c r="J1102" s="2" t="s">
        <v>78</v>
      </c>
      <c r="K1102" s="2" t="s">
        <v>1216</v>
      </c>
      <c r="L1102" t="s">
        <v>57</v>
      </c>
      <c r="M1102" s="2" t="s">
        <v>29</v>
      </c>
      <c r="N1102" s="3" t="s">
        <v>8550</v>
      </c>
      <c r="O1102" s="5">
        <v>0.5</v>
      </c>
      <c r="P1102" s="5">
        <v>8818</v>
      </c>
      <c r="Q1102" s="6">
        <v>2022</v>
      </c>
      <c r="R1102" s="7">
        <v>2022</v>
      </c>
      <c r="T1102" s="8">
        <v>1788</v>
      </c>
      <c r="U1102" s="3" t="s">
        <v>10742</v>
      </c>
      <c r="V1102" s="1" t="s">
        <v>33</v>
      </c>
      <c r="W1102" s="1" t="s">
        <v>32</v>
      </c>
      <c r="X1102" t="str">
        <f>VLOOKUP(Table_query__64[[#This Row],[Nr]],'MyTracker Export'!A:P,'MyTracker Export'!$P$1,FALSE)</f>
        <v>Finished</v>
      </c>
      <c r="Y1102" t="str">
        <f>VLOOKUP(Table_query__64[[#This Row],[Nr]],'MyTracker Export'!A:Z,'MyTracker Export'!$Z$1,FALSE)</f>
        <v>Sébastien Lerson</v>
      </c>
      <c r="Z1102" t="str">
        <f>VLOOKUP(Table_query__64[[#This Row],[Nr]],'MyTracker Export'!A:AA,'MyTracker Export'!$AA$1,FALSE)</f>
        <v>Yves Debaisieux</v>
      </c>
      <c r="AB1102" s="19" t="str">
        <f>IF(Table_query__64[[#This Row],[Project status]]=Table_query__64[[#This Row],[Project Status Check]],"OK","NOK")</f>
        <v>OK</v>
      </c>
      <c r="AC1102" s="19" t="str">
        <f>IF(Table_query__64[[#This Row],[PM]]=Table_query__64[[#This Row],[PM Check]],"OK","NOK")</f>
        <v>OK</v>
      </c>
      <c r="AD1102" s="19" t="str">
        <f>IF(Table_query__64[[#This Row],[PP]]=Table_query__64[[#This Row],[Pilot Check]],"OK","NOK")</f>
        <v>OK</v>
      </c>
      <c r="AE1102" s="19"/>
    </row>
    <row r="1103" spans="1:31" hidden="1" x14ac:dyDescent="0.3">
      <c r="A1103" s="1" t="s">
        <v>2164</v>
      </c>
      <c r="B1103" s="2" t="s">
        <v>2165</v>
      </c>
      <c r="C1103" s="3" t="s">
        <v>5834</v>
      </c>
      <c r="D1103" s="2" t="s">
        <v>178</v>
      </c>
      <c r="E1103" s="2" t="s">
        <v>36</v>
      </c>
      <c r="F1103" s="2" t="s">
        <v>122</v>
      </c>
      <c r="G1103" s="4">
        <v>44749.083333333336</v>
      </c>
      <c r="H1103" s="4">
        <v>44881.041666666664</v>
      </c>
      <c r="I1103" s="2" t="s">
        <v>2166</v>
      </c>
      <c r="J1103" s="2" t="s">
        <v>530</v>
      </c>
      <c r="K1103" s="2"/>
      <c r="L1103" t="s">
        <v>1948</v>
      </c>
      <c r="M1103" s="2" t="s">
        <v>59</v>
      </c>
      <c r="N1103" s="3" t="s">
        <v>8551</v>
      </c>
      <c r="O1103" s="5">
        <v>12</v>
      </c>
      <c r="P1103" s="5">
        <v>148500</v>
      </c>
      <c r="Q1103" s="6">
        <v>2022</v>
      </c>
      <c r="R1103" s="7">
        <v>2022</v>
      </c>
      <c r="T1103" s="8">
        <v>1787</v>
      </c>
      <c r="U1103" s="3" t="s">
        <v>10743</v>
      </c>
      <c r="V1103" s="1" t="s">
        <v>33</v>
      </c>
      <c r="W1103" s="1" t="s">
        <v>32</v>
      </c>
      <c r="X1103" t="str">
        <f>VLOOKUP(Table_query__64[[#This Row],[Nr]],'MyTracker Export'!A:P,'MyTracker Export'!$P$1,FALSE)</f>
        <v>Finished</v>
      </c>
      <c r="Y1103" t="e">
        <f>VLOOKUP(Table_query__64[[#This Row],[Nr]],'MyTracker Export'!A:Z,'MyTracker Export'!$Z$1,FALSE)</f>
        <v>#N/A</v>
      </c>
      <c r="Z1103" t="str">
        <f>VLOOKUP(Table_query__64[[#This Row],[Nr]],'MyTracker Export'!A:AA,'MyTracker Export'!$AA$1,FALSE)</f>
        <v>Philippe Fürst</v>
      </c>
      <c r="AB1103" s="19" t="str">
        <f>IF(Table_query__64[[#This Row],[Project status]]=Table_query__64[[#This Row],[Project Status Check]],"OK","NOK")</f>
        <v>OK</v>
      </c>
      <c r="AC1103" s="19" t="e">
        <f>IF(Table_query__64[[#This Row],[PM]]=Table_query__64[[#This Row],[PM Check]],"OK","NOK")</f>
        <v>#N/A</v>
      </c>
      <c r="AD1103" s="19" t="str">
        <f>IF(Table_query__64[[#This Row],[PP]]=Table_query__64[[#This Row],[Pilot Check]],"OK","NOK")</f>
        <v>OK</v>
      </c>
      <c r="AE1103" s="19"/>
    </row>
    <row r="1104" spans="1:31" hidden="1" x14ac:dyDescent="0.3">
      <c r="A1104" s="1" t="s">
        <v>2167</v>
      </c>
      <c r="B1104" s="2" t="s">
        <v>2168</v>
      </c>
      <c r="C1104" s="3" t="s">
        <v>5835</v>
      </c>
      <c r="D1104" s="2" t="s">
        <v>27</v>
      </c>
      <c r="E1104" s="2" t="s">
        <v>36</v>
      </c>
      <c r="F1104" s="2" t="s">
        <v>122</v>
      </c>
      <c r="G1104" s="4">
        <v>44744.083333333336</v>
      </c>
      <c r="H1104" s="4">
        <v>45778.083333333336</v>
      </c>
      <c r="I1104" s="2" t="s">
        <v>854</v>
      </c>
      <c r="J1104" s="2" t="s">
        <v>30</v>
      </c>
      <c r="K1104" s="2"/>
      <c r="L1104" t="s">
        <v>57</v>
      </c>
      <c r="M1104" s="2" t="s">
        <v>29</v>
      </c>
      <c r="N1104" s="3" t="s">
        <v>8552</v>
      </c>
      <c r="O1104" s="5">
        <v>0</v>
      </c>
      <c r="P1104" s="5">
        <v>179545.45</v>
      </c>
      <c r="Q1104" s="6">
        <v>2022</v>
      </c>
      <c r="R1104" s="7">
        <v>2025</v>
      </c>
      <c r="T1104" s="8">
        <v>1786</v>
      </c>
      <c r="U1104" s="3" t="s">
        <v>10744</v>
      </c>
      <c r="V1104" s="1" t="s">
        <v>33</v>
      </c>
      <c r="W1104" s="1" t="s">
        <v>32</v>
      </c>
      <c r="X1104" t="str">
        <f>VLOOKUP(Table_query__64[[#This Row],[Nr]],'MyTracker Export'!A:P,'MyTracker Export'!$P$1,FALSE)</f>
        <v>Finished</v>
      </c>
      <c r="Y1104" t="e">
        <f>VLOOKUP(Table_query__64[[#This Row],[Nr]],'MyTracker Export'!A:Z,'MyTracker Export'!$Z$1,FALSE)</f>
        <v>#N/A</v>
      </c>
      <c r="Z1104" t="str">
        <f>VLOOKUP(Table_query__64[[#This Row],[Nr]],'MyTracker Export'!A:AA,'MyTracker Export'!$AA$1,FALSE)</f>
        <v>Wissem Bensaid</v>
      </c>
      <c r="AB1104" s="19" t="str">
        <f>IF(Table_query__64[[#This Row],[Project status]]=Table_query__64[[#This Row],[Project Status Check]],"OK","NOK")</f>
        <v>OK</v>
      </c>
      <c r="AC1104" s="19" t="e">
        <f>IF(Table_query__64[[#This Row],[PM]]=Table_query__64[[#This Row],[PM Check]],"OK","NOK")</f>
        <v>#N/A</v>
      </c>
      <c r="AD1104" s="19" t="str">
        <f>IF(Table_query__64[[#This Row],[PP]]=Table_query__64[[#This Row],[Pilot Check]],"OK","NOK")</f>
        <v>OK</v>
      </c>
      <c r="AE1104" s="19"/>
    </row>
    <row r="1105" spans="1:31" hidden="1" x14ac:dyDescent="0.3">
      <c r="A1105" s="1" t="s">
        <v>2169</v>
      </c>
      <c r="B1105" s="2" t="s">
        <v>2058</v>
      </c>
      <c r="C1105" s="3" t="s">
        <v>5836</v>
      </c>
      <c r="D1105" s="2" t="s">
        <v>178</v>
      </c>
      <c r="E1105" s="2" t="s">
        <v>75</v>
      </c>
      <c r="F1105" s="2" t="s">
        <v>122</v>
      </c>
      <c r="G1105" s="4">
        <v>44740.083333333336</v>
      </c>
      <c r="H1105" s="4">
        <v>44985.041666666664</v>
      </c>
      <c r="I1105" s="2" t="s">
        <v>2059</v>
      </c>
      <c r="J1105" s="2" t="s">
        <v>308</v>
      </c>
      <c r="K1105" s="2"/>
      <c r="L1105" t="s">
        <v>57</v>
      </c>
      <c r="M1105" s="2" t="s">
        <v>59</v>
      </c>
      <c r="N1105" s="3" t="s">
        <v>8553</v>
      </c>
      <c r="O1105" s="5">
        <v>0</v>
      </c>
      <c r="P1105" s="5">
        <v>32880</v>
      </c>
      <c r="Q1105" s="6">
        <v>2022</v>
      </c>
      <c r="R1105" s="7">
        <v>2023</v>
      </c>
      <c r="T1105" s="8">
        <v>1785</v>
      </c>
      <c r="U1105" s="3" t="s">
        <v>10745</v>
      </c>
      <c r="V1105" s="1" t="s">
        <v>33</v>
      </c>
      <c r="W1105" s="1" t="s">
        <v>32</v>
      </c>
      <c r="X1105" t="str">
        <f>VLOOKUP(Table_query__64[[#This Row],[Nr]],'MyTracker Export'!A:P,'MyTracker Export'!$P$1,FALSE)</f>
        <v>Finished</v>
      </c>
      <c r="Y1105" t="e">
        <f>VLOOKUP(Table_query__64[[#This Row],[Nr]],'MyTracker Export'!A:Z,'MyTracker Export'!$Z$1,FALSE)</f>
        <v>#N/A</v>
      </c>
      <c r="Z1105" t="str">
        <f>VLOOKUP(Table_query__64[[#This Row],[Nr]],'MyTracker Export'!A:AA,'MyTracker Export'!$AA$1,FALSE)</f>
        <v>Nicolas Dubois</v>
      </c>
      <c r="AB1105" s="19" t="str">
        <f>IF(Table_query__64[[#This Row],[Project status]]=Table_query__64[[#This Row],[Project Status Check]],"OK","NOK")</f>
        <v>OK</v>
      </c>
      <c r="AC1105" s="19" t="e">
        <f>IF(Table_query__64[[#This Row],[PM]]=Table_query__64[[#This Row],[PM Check]],"OK","NOK")</f>
        <v>#N/A</v>
      </c>
      <c r="AD1105" s="19" t="str">
        <f>IF(Table_query__64[[#This Row],[PP]]=Table_query__64[[#This Row],[Pilot Check]],"OK","NOK")</f>
        <v>OK</v>
      </c>
      <c r="AE1105" s="19"/>
    </row>
    <row r="1106" spans="1:31" hidden="1" x14ac:dyDescent="0.3">
      <c r="A1106" s="1" t="s">
        <v>2170</v>
      </c>
      <c r="B1106" s="2" t="s">
        <v>1252</v>
      </c>
      <c r="C1106" s="3" t="s">
        <v>5837</v>
      </c>
      <c r="D1106" s="2" t="s">
        <v>38</v>
      </c>
      <c r="E1106" s="2" t="s">
        <v>36</v>
      </c>
      <c r="F1106" s="2" t="s">
        <v>122</v>
      </c>
      <c r="G1106" s="4">
        <v>44739.083333333336</v>
      </c>
      <c r="H1106" s="4">
        <v>44768.083333333336</v>
      </c>
      <c r="I1106" s="2" t="s">
        <v>2147</v>
      </c>
      <c r="J1106" s="2" t="s">
        <v>263</v>
      </c>
      <c r="K1106" s="2"/>
      <c r="L1106" t="s">
        <v>2171</v>
      </c>
      <c r="M1106" s="2" t="s">
        <v>29</v>
      </c>
      <c r="N1106" s="3" t="s">
        <v>8554</v>
      </c>
      <c r="O1106" s="5">
        <v>1</v>
      </c>
      <c r="P1106" s="5">
        <v>9274.4500000000007</v>
      </c>
      <c r="Q1106" s="6">
        <v>2022</v>
      </c>
      <c r="R1106" s="7">
        <v>2022</v>
      </c>
      <c r="T1106" s="8">
        <v>1784</v>
      </c>
      <c r="U1106" s="3" t="s">
        <v>10746</v>
      </c>
      <c r="V1106" s="1" t="s">
        <v>33</v>
      </c>
      <c r="W1106" s="1" t="s">
        <v>32</v>
      </c>
      <c r="X1106" t="str">
        <f>VLOOKUP(Table_query__64[[#This Row],[Nr]],'MyTracker Export'!A:P,'MyTracker Export'!$P$1,FALSE)</f>
        <v>Finished</v>
      </c>
      <c r="Y1106" t="e">
        <f>VLOOKUP(Table_query__64[[#This Row],[Nr]],'MyTracker Export'!A:Z,'MyTracker Export'!$Z$1,FALSE)</f>
        <v>#N/A</v>
      </c>
      <c r="Z1106" t="str">
        <f>VLOOKUP(Table_query__64[[#This Row],[Nr]],'MyTracker Export'!A:AA,'MyTracker Export'!$AA$1,FALSE)</f>
        <v>Carlos Bravo Fernández</v>
      </c>
      <c r="AB1106" s="19" t="str">
        <f>IF(Table_query__64[[#This Row],[Project status]]=Table_query__64[[#This Row],[Project Status Check]],"OK","NOK")</f>
        <v>OK</v>
      </c>
      <c r="AC1106" s="19" t="e">
        <f>IF(Table_query__64[[#This Row],[PM]]=Table_query__64[[#This Row],[PM Check]],"OK","NOK")</f>
        <v>#N/A</v>
      </c>
      <c r="AD1106" s="19" t="str">
        <f>IF(Table_query__64[[#This Row],[PP]]=Table_query__64[[#This Row],[Pilot Check]],"OK","NOK")</f>
        <v>NOK</v>
      </c>
      <c r="AE1106" s="19"/>
    </row>
    <row r="1107" spans="1:31" hidden="1" x14ac:dyDescent="0.3">
      <c r="A1107" s="1" t="s">
        <v>2172</v>
      </c>
      <c r="B1107" s="2" t="s">
        <v>2173</v>
      </c>
      <c r="C1107" s="3" t="s">
        <v>5838</v>
      </c>
      <c r="D1107" s="2" t="s">
        <v>38</v>
      </c>
      <c r="E1107" s="2" t="s">
        <v>36</v>
      </c>
      <c r="F1107" s="2" t="s">
        <v>122</v>
      </c>
      <c r="G1107" s="4">
        <v>44733.083333333336</v>
      </c>
      <c r="H1107" s="4">
        <v>44841.083333333336</v>
      </c>
      <c r="I1107" s="2" t="s">
        <v>2174</v>
      </c>
      <c r="J1107" s="2" t="s">
        <v>530</v>
      </c>
      <c r="K1107" s="2" t="s">
        <v>131</v>
      </c>
      <c r="L1107" t="s">
        <v>242</v>
      </c>
      <c r="M1107" s="2" t="s">
        <v>59</v>
      </c>
      <c r="N1107" s="3" t="s">
        <v>8555</v>
      </c>
      <c r="O1107" s="5">
        <v>200</v>
      </c>
      <c r="P1107" s="5">
        <v>91800</v>
      </c>
      <c r="Q1107" s="6">
        <v>2022</v>
      </c>
      <c r="R1107" s="7">
        <v>2022</v>
      </c>
      <c r="T1107" s="8">
        <v>1783</v>
      </c>
      <c r="U1107" s="3" t="s">
        <v>10747</v>
      </c>
      <c r="V1107" s="1" t="s">
        <v>33</v>
      </c>
      <c r="W1107" s="1" t="s">
        <v>32</v>
      </c>
      <c r="X1107" t="str">
        <f>VLOOKUP(Table_query__64[[#This Row],[Nr]],'MyTracker Export'!A:P,'MyTracker Export'!$P$1,FALSE)</f>
        <v>Finished</v>
      </c>
      <c r="Y1107" t="e">
        <f>VLOOKUP(Table_query__64[[#This Row],[Nr]],'MyTracker Export'!A:Z,'MyTracker Export'!$Z$1,FALSE)</f>
        <v>#N/A</v>
      </c>
      <c r="Z1107" t="str">
        <f>VLOOKUP(Table_query__64[[#This Row],[Nr]],'MyTracker Export'!A:AA,'MyTracker Export'!$AA$1,FALSE)</f>
        <v>Philippe Fürst</v>
      </c>
      <c r="AB1107" s="19" t="str">
        <f>IF(Table_query__64[[#This Row],[Project status]]=Table_query__64[[#This Row],[Project Status Check]],"OK","NOK")</f>
        <v>OK</v>
      </c>
      <c r="AC1107" s="19" t="e">
        <f>IF(Table_query__64[[#This Row],[PM]]=Table_query__64[[#This Row],[PM Check]],"OK","NOK")</f>
        <v>#N/A</v>
      </c>
      <c r="AD1107" s="19" t="str">
        <f>IF(Table_query__64[[#This Row],[PP]]=Table_query__64[[#This Row],[Pilot Check]],"OK","NOK")</f>
        <v>OK</v>
      </c>
      <c r="AE1107" s="19"/>
    </row>
    <row r="1108" spans="1:31" hidden="1" x14ac:dyDescent="0.3">
      <c r="A1108" s="1" t="s">
        <v>2175</v>
      </c>
      <c r="B1108" s="2" t="s">
        <v>2176</v>
      </c>
      <c r="C1108" s="3" t="s">
        <v>5839</v>
      </c>
      <c r="D1108" s="2" t="s">
        <v>64</v>
      </c>
      <c r="E1108" s="2" t="s">
        <v>25</v>
      </c>
      <c r="F1108" s="2" t="s">
        <v>122</v>
      </c>
      <c r="G1108" s="4">
        <v>44733.083333333336</v>
      </c>
      <c r="H1108" s="4">
        <v>44773.083333333336</v>
      </c>
      <c r="I1108" s="2" t="s">
        <v>2178</v>
      </c>
      <c r="J1108" s="2" t="s">
        <v>114</v>
      </c>
      <c r="K1108" s="2"/>
      <c r="L1108" t="s">
        <v>2177</v>
      </c>
      <c r="M1108" s="2" t="s">
        <v>59</v>
      </c>
      <c r="N1108" s="3" t="s">
        <v>8556</v>
      </c>
      <c r="O1108" s="5">
        <v>0.25</v>
      </c>
      <c r="P1108" s="5">
        <v>10854</v>
      </c>
      <c r="Q1108" s="6">
        <v>2022</v>
      </c>
      <c r="R1108" s="7">
        <v>2022</v>
      </c>
      <c r="T1108" s="8">
        <v>1781</v>
      </c>
      <c r="U1108" s="3" t="s">
        <v>10748</v>
      </c>
      <c r="V1108" s="1" t="s">
        <v>33</v>
      </c>
      <c r="W1108" s="1" t="s">
        <v>32</v>
      </c>
      <c r="X1108" t="str">
        <f>VLOOKUP(Table_query__64[[#This Row],[Nr]],'MyTracker Export'!A:P,'MyTracker Export'!$P$1,FALSE)</f>
        <v>Finished</v>
      </c>
      <c r="Y1108" t="str">
        <f>VLOOKUP(Table_query__64[[#This Row],[Nr]],'MyTracker Export'!A:Z,'MyTracker Export'!$Z$1,FALSE)</f>
        <v>Mouhamad Jida</v>
      </c>
      <c r="Z1108" t="str">
        <f>VLOOKUP(Table_query__64[[#This Row],[Nr]],'MyTracker Export'!A:AA,'MyTracker Export'!$AA$1,FALSE)</f>
        <v>Peter Holvoet</v>
      </c>
      <c r="AB1108" s="19" t="str">
        <f>IF(Table_query__64[[#This Row],[Project status]]=Table_query__64[[#This Row],[Project Status Check]],"OK","NOK")</f>
        <v>OK</v>
      </c>
      <c r="AC1108" s="19" t="str">
        <f>IF(Table_query__64[[#This Row],[PM]]=Table_query__64[[#This Row],[PM Check]],"OK","NOK")</f>
        <v>OK</v>
      </c>
      <c r="AD1108" s="19" t="str">
        <f>IF(Table_query__64[[#This Row],[PP]]=Table_query__64[[#This Row],[Pilot Check]],"OK","NOK")</f>
        <v>OK</v>
      </c>
      <c r="AE1108" s="19"/>
    </row>
    <row r="1109" spans="1:31" hidden="1" x14ac:dyDescent="0.3">
      <c r="A1109" s="1" t="s">
        <v>2179</v>
      </c>
      <c r="B1109" s="2" t="s">
        <v>2176</v>
      </c>
      <c r="C1109" s="3" t="s">
        <v>5840</v>
      </c>
      <c r="D1109" s="2" t="s">
        <v>64</v>
      </c>
      <c r="E1109" s="2" t="s">
        <v>25</v>
      </c>
      <c r="F1109" s="2" t="s">
        <v>122</v>
      </c>
      <c r="G1109" s="4">
        <v>44733.083333333336</v>
      </c>
      <c r="H1109" s="4">
        <v>44895.041666666664</v>
      </c>
      <c r="I1109" s="2" t="s">
        <v>2178</v>
      </c>
      <c r="J1109" s="2" t="s">
        <v>114</v>
      </c>
      <c r="K1109" s="2"/>
      <c r="L1109" t="s">
        <v>1904</v>
      </c>
      <c r="M1109" s="2" t="s">
        <v>29</v>
      </c>
      <c r="N1109" s="3" t="s">
        <v>8557</v>
      </c>
      <c r="O1109" s="5">
        <v>1.5</v>
      </c>
      <c r="P1109" s="5">
        <v>15453</v>
      </c>
      <c r="Q1109" s="6">
        <v>2022</v>
      </c>
      <c r="R1109" s="7">
        <v>2022</v>
      </c>
      <c r="T1109" s="8">
        <v>1782</v>
      </c>
      <c r="U1109" s="3" t="s">
        <v>10749</v>
      </c>
      <c r="V1109" s="1" t="s">
        <v>33</v>
      </c>
      <c r="W1109" s="1" t="s">
        <v>32</v>
      </c>
      <c r="X1109" t="str">
        <f>VLOOKUP(Table_query__64[[#This Row],[Nr]],'MyTracker Export'!A:P,'MyTracker Export'!$P$1,FALSE)</f>
        <v>Finished</v>
      </c>
      <c r="Y1109" t="str">
        <f>VLOOKUP(Table_query__64[[#This Row],[Nr]],'MyTracker Export'!A:Z,'MyTracker Export'!$Z$1,FALSE)</f>
        <v>Mouhamad Jida</v>
      </c>
      <c r="Z1109" t="str">
        <f>VLOOKUP(Table_query__64[[#This Row],[Nr]],'MyTracker Export'!A:AA,'MyTracker Export'!$AA$1,FALSE)</f>
        <v>Peter Holvoet</v>
      </c>
      <c r="AB1109" s="19" t="str">
        <f>IF(Table_query__64[[#This Row],[Project status]]=Table_query__64[[#This Row],[Project Status Check]],"OK","NOK")</f>
        <v>OK</v>
      </c>
      <c r="AC1109" s="19" t="str">
        <f>IF(Table_query__64[[#This Row],[PM]]=Table_query__64[[#This Row],[PM Check]],"OK","NOK")</f>
        <v>OK</v>
      </c>
      <c r="AD1109" s="19" t="str">
        <f>IF(Table_query__64[[#This Row],[PP]]=Table_query__64[[#This Row],[Pilot Check]],"OK","NOK")</f>
        <v>OK</v>
      </c>
      <c r="AE1109" s="19"/>
    </row>
    <row r="1110" spans="1:31" hidden="1" x14ac:dyDescent="0.3">
      <c r="A1110" s="1" t="s">
        <v>2180</v>
      </c>
      <c r="B1110" s="2" t="s">
        <v>2181</v>
      </c>
      <c r="C1110" s="3" t="s">
        <v>5841</v>
      </c>
      <c r="D1110" s="2" t="s">
        <v>178</v>
      </c>
      <c r="E1110" s="2" t="s">
        <v>82</v>
      </c>
      <c r="F1110" s="2" t="s">
        <v>122</v>
      </c>
      <c r="G1110" s="4">
        <v>44732.083333333336</v>
      </c>
      <c r="H1110" s="4">
        <v>44804.083333333336</v>
      </c>
      <c r="I1110" s="2" t="s">
        <v>2182</v>
      </c>
      <c r="J1110" s="2" t="s">
        <v>2183</v>
      </c>
      <c r="K1110" s="2"/>
      <c r="L1110" t="s">
        <v>57</v>
      </c>
      <c r="M1110" s="2" t="s">
        <v>59</v>
      </c>
      <c r="N1110" s="3" t="s">
        <v>8558</v>
      </c>
      <c r="O1110" s="5">
        <v>40</v>
      </c>
      <c r="P1110" s="5">
        <v>44391.6</v>
      </c>
      <c r="Q1110" s="6">
        <v>2022</v>
      </c>
      <c r="R1110" s="7">
        <v>2022</v>
      </c>
      <c r="T1110" s="8">
        <v>1779</v>
      </c>
      <c r="U1110" s="3" t="s">
        <v>10750</v>
      </c>
      <c r="V1110" s="1" t="s">
        <v>33</v>
      </c>
      <c r="W1110" s="1" t="s">
        <v>32</v>
      </c>
      <c r="X1110" t="str">
        <f>VLOOKUP(Table_query__64[[#This Row],[Nr]],'MyTracker Export'!A:P,'MyTracker Export'!$P$1,FALSE)</f>
        <v>Finished</v>
      </c>
      <c r="Y1110" t="e">
        <f>VLOOKUP(Table_query__64[[#This Row],[Nr]],'MyTracker Export'!A:Z,'MyTracker Export'!$Z$1,FALSE)</f>
        <v>#N/A</v>
      </c>
      <c r="Z1110" t="e">
        <f>VLOOKUP(Table_query__64[[#This Row],[Nr]],'MyTracker Export'!A:AA,'MyTracker Export'!$AA$1,FALSE)</f>
        <v>#N/A</v>
      </c>
      <c r="AB1110" s="19" t="str">
        <f>IF(Table_query__64[[#This Row],[Project status]]=Table_query__64[[#This Row],[Project Status Check]],"OK","NOK")</f>
        <v>OK</v>
      </c>
      <c r="AC1110" s="19" t="e">
        <f>IF(Table_query__64[[#This Row],[PM]]=Table_query__64[[#This Row],[PM Check]],"OK","NOK")</f>
        <v>#N/A</v>
      </c>
      <c r="AD1110" s="19" t="e">
        <f>IF(Table_query__64[[#This Row],[PP]]=Table_query__64[[#This Row],[Pilot Check]],"OK","NOK")</f>
        <v>#N/A</v>
      </c>
      <c r="AE1110" s="19"/>
    </row>
    <row r="1111" spans="1:31" hidden="1" x14ac:dyDescent="0.3">
      <c r="A1111" s="1" t="s">
        <v>2184</v>
      </c>
      <c r="B1111" s="2" t="s">
        <v>129</v>
      </c>
      <c r="C1111" s="3" t="s">
        <v>5842</v>
      </c>
      <c r="D1111" s="2" t="s">
        <v>38</v>
      </c>
      <c r="E1111" s="2" t="s">
        <v>25</v>
      </c>
      <c r="F1111" s="2" t="s">
        <v>122</v>
      </c>
      <c r="G1111" s="4">
        <v>44732.083333333336</v>
      </c>
      <c r="H1111" s="4">
        <v>44773.083333333336</v>
      </c>
      <c r="I1111" s="2" t="s">
        <v>359</v>
      </c>
      <c r="J1111" s="2" t="s">
        <v>114</v>
      </c>
      <c r="K1111" s="2" t="s">
        <v>1558</v>
      </c>
      <c r="L1111" t="s">
        <v>2185</v>
      </c>
      <c r="M1111" s="2" t="s">
        <v>59</v>
      </c>
      <c r="N1111" s="3" t="s">
        <v>8559</v>
      </c>
      <c r="O1111" s="5">
        <v>0.5</v>
      </c>
      <c r="P1111" s="5">
        <v>26244</v>
      </c>
      <c r="Q1111" s="6">
        <v>2022</v>
      </c>
      <c r="R1111" s="7">
        <v>2022</v>
      </c>
      <c r="T1111" s="8">
        <v>1778</v>
      </c>
      <c r="U1111" s="3" t="s">
        <v>10751</v>
      </c>
      <c r="V1111" s="1" t="s">
        <v>33</v>
      </c>
      <c r="W1111" s="1" t="s">
        <v>32</v>
      </c>
      <c r="X1111" t="str">
        <f>VLOOKUP(Table_query__64[[#This Row],[Nr]],'MyTracker Export'!A:P,'MyTracker Export'!$P$1,FALSE)</f>
        <v>Finished</v>
      </c>
      <c r="Y1111" t="str">
        <f>VLOOKUP(Table_query__64[[#This Row],[Nr]],'MyTracker Export'!A:Z,'MyTracker Export'!$Z$1,FALSE)</f>
        <v>Emmanuel Van De Casteele</v>
      </c>
      <c r="Z1111" t="str">
        <f>VLOOKUP(Table_query__64[[#This Row],[Nr]],'MyTracker Export'!A:AA,'MyTracker Export'!$AA$1,FALSE)</f>
        <v>Peter Holvoet</v>
      </c>
      <c r="AB1111" s="19" t="str">
        <f>IF(Table_query__64[[#This Row],[Project status]]=Table_query__64[[#This Row],[Project Status Check]],"OK","NOK")</f>
        <v>OK</v>
      </c>
      <c r="AC1111" s="19" t="str">
        <f>IF(Table_query__64[[#This Row],[PM]]=Table_query__64[[#This Row],[PM Check]],"OK","NOK")</f>
        <v>OK</v>
      </c>
      <c r="AD1111" s="19" t="str">
        <f>IF(Table_query__64[[#This Row],[PP]]=Table_query__64[[#This Row],[Pilot Check]],"OK","NOK")</f>
        <v>OK</v>
      </c>
      <c r="AE1111" s="19"/>
    </row>
    <row r="1112" spans="1:31" hidden="1" x14ac:dyDescent="0.3">
      <c r="A1112" s="1" t="s">
        <v>2186</v>
      </c>
      <c r="B1112" s="2" t="s">
        <v>2187</v>
      </c>
      <c r="C1112" s="3" t="s">
        <v>5843</v>
      </c>
      <c r="D1112" s="2" t="s">
        <v>38</v>
      </c>
      <c r="E1112" s="2" t="s">
        <v>75</v>
      </c>
      <c r="F1112" s="2" t="s">
        <v>122</v>
      </c>
      <c r="G1112" s="4">
        <v>44729.083333333336</v>
      </c>
      <c r="H1112" s="4">
        <v>44957.041666666664</v>
      </c>
      <c r="I1112" s="2" t="s">
        <v>1963</v>
      </c>
      <c r="J1112" s="2" t="s">
        <v>308</v>
      </c>
      <c r="K1112" s="2" t="s">
        <v>1216</v>
      </c>
      <c r="L1112" t="s">
        <v>57</v>
      </c>
      <c r="M1112" s="2" t="s">
        <v>59</v>
      </c>
      <c r="N1112" s="3" t="s">
        <v>8560</v>
      </c>
      <c r="O1112" s="5">
        <v>0</v>
      </c>
      <c r="P1112" s="5">
        <v>39438.720000000001</v>
      </c>
      <c r="Q1112" s="6">
        <v>2022</v>
      </c>
      <c r="R1112" s="7">
        <v>2023</v>
      </c>
      <c r="T1112" s="8">
        <v>1777</v>
      </c>
      <c r="U1112" s="3" t="s">
        <v>10752</v>
      </c>
      <c r="V1112" s="1" t="s">
        <v>33</v>
      </c>
      <c r="W1112" s="1" t="s">
        <v>32</v>
      </c>
      <c r="X1112" t="str">
        <f>VLOOKUP(Table_query__64[[#This Row],[Nr]],'MyTracker Export'!A:P,'MyTracker Export'!$P$1,FALSE)</f>
        <v>Finished</v>
      </c>
      <c r="Y1112" t="e">
        <f>VLOOKUP(Table_query__64[[#This Row],[Nr]],'MyTracker Export'!A:Z,'MyTracker Export'!$Z$1,FALSE)</f>
        <v>#N/A</v>
      </c>
      <c r="Z1112" t="str">
        <f>VLOOKUP(Table_query__64[[#This Row],[Nr]],'MyTracker Export'!A:AA,'MyTracker Export'!$AA$1,FALSE)</f>
        <v>Nicolas Dubois</v>
      </c>
      <c r="AB1112" s="19" t="str">
        <f>IF(Table_query__64[[#This Row],[Project status]]=Table_query__64[[#This Row],[Project Status Check]],"OK","NOK")</f>
        <v>OK</v>
      </c>
      <c r="AC1112" s="19" t="e">
        <f>IF(Table_query__64[[#This Row],[PM]]=Table_query__64[[#This Row],[PM Check]],"OK","NOK")</f>
        <v>#N/A</v>
      </c>
      <c r="AD1112" s="19" t="str">
        <f>IF(Table_query__64[[#This Row],[PP]]=Table_query__64[[#This Row],[Pilot Check]],"OK","NOK")</f>
        <v>OK</v>
      </c>
      <c r="AE1112" s="19"/>
    </row>
    <row r="1113" spans="1:31" hidden="1" x14ac:dyDescent="0.3">
      <c r="A1113" s="1" t="s">
        <v>2188</v>
      </c>
      <c r="B1113" s="2" t="s">
        <v>1252</v>
      </c>
      <c r="C1113" s="3" t="s">
        <v>5844</v>
      </c>
      <c r="D1113" s="2" t="s">
        <v>53</v>
      </c>
      <c r="E1113" s="2" t="s">
        <v>36</v>
      </c>
      <c r="F1113" s="2" t="s">
        <v>122</v>
      </c>
      <c r="G1113" s="4">
        <v>44729.083333333336</v>
      </c>
      <c r="H1113" s="4">
        <v>45013.083333333336</v>
      </c>
      <c r="I1113" s="2" t="s">
        <v>2189</v>
      </c>
      <c r="J1113" s="2" t="s">
        <v>1836</v>
      </c>
      <c r="K1113" s="2" t="s">
        <v>159</v>
      </c>
      <c r="L1113" t="s">
        <v>1951</v>
      </c>
      <c r="M1113" s="2" t="s">
        <v>59</v>
      </c>
      <c r="N1113" s="3" t="s">
        <v>8561</v>
      </c>
      <c r="O1113" s="5">
        <v>0.3</v>
      </c>
      <c r="P1113" s="5">
        <v>8353.01</v>
      </c>
      <c r="Q1113" s="6">
        <v>2022</v>
      </c>
      <c r="R1113" s="7">
        <v>2023</v>
      </c>
      <c r="T1113" s="8">
        <v>1776</v>
      </c>
      <c r="U1113" s="3" t="s">
        <v>10753</v>
      </c>
      <c r="V1113" s="1" t="s">
        <v>33</v>
      </c>
      <c r="W1113" s="1" t="s">
        <v>32</v>
      </c>
      <c r="X1113" t="str">
        <f>VLOOKUP(Table_query__64[[#This Row],[Nr]],'MyTracker Export'!A:P,'MyTracker Export'!$P$1,FALSE)</f>
        <v>Finished</v>
      </c>
      <c r="Y1113" t="e">
        <f>VLOOKUP(Table_query__64[[#This Row],[Nr]],'MyTracker Export'!A:Z,'MyTracker Export'!$Z$1,FALSE)</f>
        <v>#N/A</v>
      </c>
      <c r="Z1113" t="e">
        <f>VLOOKUP(Table_query__64[[#This Row],[Nr]],'MyTracker Export'!A:AA,'MyTracker Export'!$AA$1,FALSE)</f>
        <v>#N/A</v>
      </c>
      <c r="AB1113" s="19" t="str">
        <f>IF(Table_query__64[[#This Row],[Project status]]=Table_query__64[[#This Row],[Project Status Check]],"OK","NOK")</f>
        <v>OK</v>
      </c>
      <c r="AC1113" s="19" t="e">
        <f>IF(Table_query__64[[#This Row],[PM]]=Table_query__64[[#This Row],[PM Check]],"OK","NOK")</f>
        <v>#N/A</v>
      </c>
      <c r="AD1113" s="19" t="e">
        <f>IF(Table_query__64[[#This Row],[PP]]=Table_query__64[[#This Row],[Pilot Check]],"OK","NOK")</f>
        <v>#N/A</v>
      </c>
      <c r="AE1113" s="19"/>
    </row>
    <row r="1114" spans="1:31" hidden="1" x14ac:dyDescent="0.3">
      <c r="A1114" s="1" t="s">
        <v>2190</v>
      </c>
      <c r="B1114" s="2" t="s">
        <v>1802</v>
      </c>
      <c r="C1114" s="3" t="s">
        <v>5845</v>
      </c>
      <c r="D1114" s="2" t="s">
        <v>38</v>
      </c>
      <c r="E1114" s="2" t="s">
        <v>82</v>
      </c>
      <c r="F1114" s="2" t="s">
        <v>122</v>
      </c>
      <c r="G1114" s="4">
        <v>44727.083333333336</v>
      </c>
      <c r="H1114" s="4">
        <v>44926.041666666664</v>
      </c>
      <c r="I1114" s="2" t="s">
        <v>2191</v>
      </c>
      <c r="J1114" s="2" t="s">
        <v>270</v>
      </c>
      <c r="K1114" s="2" t="s">
        <v>131</v>
      </c>
      <c r="L1114" t="s">
        <v>57</v>
      </c>
      <c r="M1114" s="2" t="s">
        <v>59</v>
      </c>
      <c r="N1114" s="3" t="s">
        <v>8562</v>
      </c>
      <c r="O1114" s="5">
        <v>5</v>
      </c>
      <c r="P1114" s="5">
        <v>105380.99</v>
      </c>
      <c r="Q1114" s="6">
        <v>2022</v>
      </c>
      <c r="R1114" s="7">
        <v>2022</v>
      </c>
      <c r="T1114" s="8">
        <v>1775</v>
      </c>
      <c r="U1114" s="3" t="s">
        <v>10754</v>
      </c>
      <c r="V1114" s="1" t="s">
        <v>33</v>
      </c>
      <c r="W1114" s="1" t="s">
        <v>32</v>
      </c>
      <c r="X1114" t="str">
        <f>VLOOKUP(Table_query__64[[#This Row],[Nr]],'MyTracker Export'!A:P,'MyTracker Export'!$P$1,FALSE)</f>
        <v>Finished</v>
      </c>
      <c r="Y1114" t="e">
        <f>VLOOKUP(Table_query__64[[#This Row],[Nr]],'MyTracker Export'!A:Z,'MyTracker Export'!$Z$1,FALSE)</f>
        <v>#N/A</v>
      </c>
      <c r="Z1114" t="str">
        <f>VLOOKUP(Table_query__64[[#This Row],[Nr]],'MyTracker Export'!A:AA,'MyTracker Export'!$AA$1,FALSE)</f>
        <v>Damien Hemmeryckx</v>
      </c>
      <c r="AB1114" s="19" t="str">
        <f>IF(Table_query__64[[#This Row],[Project status]]=Table_query__64[[#This Row],[Project Status Check]],"OK","NOK")</f>
        <v>OK</v>
      </c>
      <c r="AC1114" s="19" t="e">
        <f>IF(Table_query__64[[#This Row],[PM]]=Table_query__64[[#This Row],[PM Check]],"OK","NOK")</f>
        <v>#N/A</v>
      </c>
      <c r="AD1114" s="19" t="str">
        <f>IF(Table_query__64[[#This Row],[PP]]=Table_query__64[[#This Row],[Pilot Check]],"OK","NOK")</f>
        <v>OK</v>
      </c>
      <c r="AE1114" s="19"/>
    </row>
    <row r="1115" spans="1:31" hidden="1" x14ac:dyDescent="0.3">
      <c r="A1115" s="1" t="s">
        <v>2192</v>
      </c>
      <c r="B1115" s="2" t="s">
        <v>1876</v>
      </c>
      <c r="C1115" s="3" t="s">
        <v>5846</v>
      </c>
      <c r="D1115" s="2" t="s">
        <v>84</v>
      </c>
      <c r="E1115" s="2" t="s">
        <v>36</v>
      </c>
      <c r="F1115" s="2" t="s">
        <v>122</v>
      </c>
      <c r="G1115" s="4">
        <v>44722.083333333336</v>
      </c>
      <c r="H1115" s="4">
        <v>44838.083333333336</v>
      </c>
      <c r="I1115" s="2" t="s">
        <v>289</v>
      </c>
      <c r="J1115" s="2" t="s">
        <v>40</v>
      </c>
      <c r="K1115" s="2"/>
      <c r="L1115" t="s">
        <v>2193</v>
      </c>
      <c r="M1115" s="2" t="s">
        <v>29</v>
      </c>
      <c r="N1115" s="3" t="s">
        <v>8563</v>
      </c>
      <c r="O1115" s="5">
        <v>120</v>
      </c>
      <c r="P1115" s="5">
        <v>401633.93</v>
      </c>
      <c r="Q1115" s="6">
        <v>2022</v>
      </c>
      <c r="R1115" s="7">
        <v>2022</v>
      </c>
      <c r="T1115" s="8">
        <v>1773</v>
      </c>
      <c r="U1115" s="3" t="s">
        <v>10755</v>
      </c>
      <c r="V1115" s="1" t="s">
        <v>33</v>
      </c>
      <c r="W1115" s="1" t="s">
        <v>32</v>
      </c>
      <c r="X1115" t="str">
        <f>VLOOKUP(Table_query__64[[#This Row],[Nr]],'MyTracker Export'!A:P,'MyTracker Export'!$P$1,FALSE)</f>
        <v>Finished</v>
      </c>
      <c r="Y1115" t="str">
        <f>VLOOKUP(Table_query__64[[#This Row],[Nr]],'MyTracker Export'!A:Z,'MyTracker Export'!$Z$1,FALSE)</f>
        <v>Mac Olean</v>
      </c>
      <c r="Z1115" t="str">
        <f>VLOOKUP(Table_query__64[[#This Row],[Nr]],'MyTracker Export'!A:AA,'MyTracker Export'!$AA$1,FALSE)</f>
        <v>Karel De Swert</v>
      </c>
      <c r="AB1115" s="19" t="str">
        <f>IF(Table_query__64[[#This Row],[Project status]]=Table_query__64[[#This Row],[Project Status Check]],"OK","NOK")</f>
        <v>OK</v>
      </c>
      <c r="AC1115" s="19" t="str">
        <f>IF(Table_query__64[[#This Row],[PM]]=Table_query__64[[#This Row],[PM Check]],"OK","NOK")</f>
        <v>OK</v>
      </c>
      <c r="AD1115" s="19" t="str">
        <f>IF(Table_query__64[[#This Row],[PP]]=Table_query__64[[#This Row],[Pilot Check]],"OK","NOK")</f>
        <v>OK</v>
      </c>
      <c r="AE1115" s="19"/>
    </row>
    <row r="1116" spans="1:31" hidden="1" x14ac:dyDescent="0.3">
      <c r="A1116" s="1" t="s">
        <v>2194</v>
      </c>
      <c r="B1116" s="2" t="s">
        <v>1117</v>
      </c>
      <c r="C1116" s="3" t="s">
        <v>5847</v>
      </c>
      <c r="D1116" s="2" t="s">
        <v>2196</v>
      </c>
      <c r="E1116" s="2" t="s">
        <v>82</v>
      </c>
      <c r="F1116" s="2" t="s">
        <v>122</v>
      </c>
      <c r="G1116" s="4">
        <v>44713.083333333336</v>
      </c>
      <c r="H1116" s="4">
        <v>45169.083333333336</v>
      </c>
      <c r="I1116" s="2" t="s">
        <v>316</v>
      </c>
      <c r="J1116" s="2" t="s">
        <v>477</v>
      </c>
      <c r="K1116" s="2" t="s">
        <v>159</v>
      </c>
      <c r="L1116" t="s">
        <v>2195</v>
      </c>
      <c r="M1116" s="2" t="s">
        <v>59</v>
      </c>
      <c r="N1116" s="3" t="s">
        <v>8564</v>
      </c>
      <c r="O1116" s="5">
        <v>150</v>
      </c>
      <c r="P1116" s="5">
        <v>751552.75</v>
      </c>
      <c r="Q1116" s="6">
        <v>2022</v>
      </c>
      <c r="R1116" s="7">
        <v>2023</v>
      </c>
      <c r="S1116" s="3" t="s">
        <v>9609</v>
      </c>
      <c r="T1116" s="8">
        <v>1770</v>
      </c>
      <c r="U1116" s="3" t="s">
        <v>10756</v>
      </c>
      <c r="V1116" s="1" t="s">
        <v>33</v>
      </c>
      <c r="W1116" s="1" t="s">
        <v>32</v>
      </c>
      <c r="X1116" t="str">
        <f>VLOOKUP(Table_query__64[[#This Row],[Nr]],'MyTracker Export'!A:P,'MyTracker Export'!$P$1,FALSE)</f>
        <v>Finished</v>
      </c>
      <c r="Y1116" t="str">
        <f>VLOOKUP(Table_query__64[[#This Row],[Nr]],'MyTracker Export'!A:Z,'MyTracker Export'!$Z$1,FALSE)</f>
        <v>Pascal Cornuez</v>
      </c>
      <c r="Z1116" t="str">
        <f>VLOOKUP(Table_query__64[[#This Row],[Nr]],'MyTracker Export'!A:AA,'MyTracker Export'!$AA$1,FALSE)</f>
        <v>Juan Sanchez Chatar</v>
      </c>
      <c r="AB1116" s="19" t="str">
        <f>IF(Table_query__64[[#This Row],[Project status]]=Table_query__64[[#This Row],[Project Status Check]],"OK","NOK")</f>
        <v>OK</v>
      </c>
      <c r="AC1116" s="19" t="str">
        <f>IF(Table_query__64[[#This Row],[PM]]=Table_query__64[[#This Row],[PM Check]],"OK","NOK")</f>
        <v>OK</v>
      </c>
      <c r="AD1116" s="19" t="str">
        <f>IF(Table_query__64[[#This Row],[PP]]=Table_query__64[[#This Row],[Pilot Check]],"OK","NOK")</f>
        <v>OK</v>
      </c>
      <c r="AE1116" s="19"/>
    </row>
    <row r="1117" spans="1:31" hidden="1" x14ac:dyDescent="0.3">
      <c r="A1117" s="1" t="s">
        <v>2197</v>
      </c>
      <c r="B1117" s="2" t="s">
        <v>2198</v>
      </c>
      <c r="C1117" s="3" t="s">
        <v>5848</v>
      </c>
      <c r="D1117" s="2" t="s">
        <v>27</v>
      </c>
      <c r="E1117" s="2" t="s">
        <v>82</v>
      </c>
      <c r="F1117" s="2" t="s">
        <v>122</v>
      </c>
      <c r="G1117" s="4">
        <v>44712.083333333336</v>
      </c>
      <c r="H1117" s="4">
        <v>44991.041666666664</v>
      </c>
      <c r="I1117" s="2" t="s">
        <v>1717</v>
      </c>
      <c r="J1117" s="2" t="s">
        <v>30</v>
      </c>
      <c r="K1117" s="2"/>
      <c r="L1117" t="s">
        <v>57</v>
      </c>
      <c r="M1117" s="2" t="s">
        <v>29</v>
      </c>
      <c r="N1117" s="3" t="s">
        <v>8565</v>
      </c>
      <c r="O1117" s="5">
        <v>0</v>
      </c>
      <c r="P1117" s="5">
        <v>70500</v>
      </c>
      <c r="Q1117" s="6">
        <v>2022</v>
      </c>
      <c r="R1117" s="7">
        <v>2023</v>
      </c>
      <c r="T1117" s="8">
        <v>1769</v>
      </c>
      <c r="U1117" s="3" t="s">
        <v>10757</v>
      </c>
      <c r="V1117" s="1" t="s">
        <v>33</v>
      </c>
      <c r="W1117" s="1" t="s">
        <v>32</v>
      </c>
      <c r="X1117" t="str">
        <f>VLOOKUP(Table_query__64[[#This Row],[Nr]],'MyTracker Export'!A:P,'MyTracker Export'!$P$1,FALSE)</f>
        <v>Finished</v>
      </c>
      <c r="Y1117" t="e">
        <f>VLOOKUP(Table_query__64[[#This Row],[Nr]],'MyTracker Export'!A:Z,'MyTracker Export'!$Z$1,FALSE)</f>
        <v>#N/A</v>
      </c>
      <c r="Z1117" t="str">
        <f>VLOOKUP(Table_query__64[[#This Row],[Nr]],'MyTracker Export'!A:AA,'MyTracker Export'!$AA$1,FALSE)</f>
        <v>Wissem Bensaid</v>
      </c>
      <c r="AB1117" s="19" t="str">
        <f>IF(Table_query__64[[#This Row],[Project status]]=Table_query__64[[#This Row],[Project Status Check]],"OK","NOK")</f>
        <v>OK</v>
      </c>
      <c r="AC1117" s="19" t="e">
        <f>IF(Table_query__64[[#This Row],[PM]]=Table_query__64[[#This Row],[PM Check]],"OK","NOK")</f>
        <v>#N/A</v>
      </c>
      <c r="AD1117" s="19" t="str">
        <f>IF(Table_query__64[[#This Row],[PP]]=Table_query__64[[#This Row],[Pilot Check]],"OK","NOK")</f>
        <v>OK</v>
      </c>
      <c r="AE1117" s="19"/>
    </row>
    <row r="1118" spans="1:31" hidden="1" x14ac:dyDescent="0.3">
      <c r="A1118" s="1" t="s">
        <v>2199</v>
      </c>
      <c r="B1118" s="2" t="s">
        <v>1973</v>
      </c>
      <c r="C1118" s="3" t="s">
        <v>5849</v>
      </c>
      <c r="D1118" s="2" t="s">
        <v>27</v>
      </c>
      <c r="E1118" s="2" t="s">
        <v>75</v>
      </c>
      <c r="F1118" s="2" t="s">
        <v>122</v>
      </c>
      <c r="G1118" s="4">
        <v>44711.083333333336</v>
      </c>
      <c r="H1118" s="4">
        <v>44926.041666666664</v>
      </c>
      <c r="I1118" s="2" t="s">
        <v>1092</v>
      </c>
      <c r="J1118" s="2" t="s">
        <v>30</v>
      </c>
      <c r="K1118" s="2"/>
      <c r="L1118" t="s">
        <v>57</v>
      </c>
      <c r="M1118" s="2" t="s">
        <v>29</v>
      </c>
      <c r="N1118" s="3" t="s">
        <v>8566</v>
      </c>
      <c r="O1118" s="5">
        <v>0</v>
      </c>
      <c r="P1118" s="5">
        <v>12000</v>
      </c>
      <c r="Q1118" s="6">
        <v>2022</v>
      </c>
      <c r="R1118" s="7">
        <v>2022</v>
      </c>
      <c r="T1118" s="8">
        <v>1768</v>
      </c>
      <c r="U1118" s="3" t="s">
        <v>10758</v>
      </c>
      <c r="V1118" s="1" t="s">
        <v>33</v>
      </c>
      <c r="W1118" s="1" t="s">
        <v>32</v>
      </c>
      <c r="X1118" t="str">
        <f>VLOOKUP(Table_query__64[[#This Row],[Nr]],'MyTracker Export'!A:P,'MyTracker Export'!$P$1,FALSE)</f>
        <v>Finished</v>
      </c>
      <c r="Y1118" t="str">
        <f>VLOOKUP(Table_query__64[[#This Row],[Nr]],'MyTracker Export'!A:Z,'MyTracker Export'!$Z$1,FALSE)</f>
        <v>Nejah Walha</v>
      </c>
      <c r="Z1118" t="str">
        <f>VLOOKUP(Table_query__64[[#This Row],[Nr]],'MyTracker Export'!A:AA,'MyTracker Export'!$AA$1,FALSE)</f>
        <v>Wissem Bensaid</v>
      </c>
      <c r="AB1118" s="19" t="str">
        <f>IF(Table_query__64[[#This Row],[Project status]]=Table_query__64[[#This Row],[Project Status Check]],"OK","NOK")</f>
        <v>OK</v>
      </c>
      <c r="AC1118" s="19" t="str">
        <f>IF(Table_query__64[[#This Row],[PM]]=Table_query__64[[#This Row],[PM Check]],"OK","NOK")</f>
        <v>OK</v>
      </c>
      <c r="AD1118" s="19" t="str">
        <f>IF(Table_query__64[[#This Row],[PP]]=Table_query__64[[#This Row],[Pilot Check]],"OK","NOK")</f>
        <v>OK</v>
      </c>
      <c r="AE1118" s="19"/>
    </row>
    <row r="1119" spans="1:31" hidden="1" x14ac:dyDescent="0.3">
      <c r="A1119" s="1" t="s">
        <v>2200</v>
      </c>
      <c r="B1119" s="2" t="s">
        <v>2168</v>
      </c>
      <c r="C1119" s="3" t="s">
        <v>5850</v>
      </c>
      <c r="D1119" s="2" t="s">
        <v>27</v>
      </c>
      <c r="E1119" s="2" t="s">
        <v>36</v>
      </c>
      <c r="F1119" s="2" t="s">
        <v>122</v>
      </c>
      <c r="G1119" s="4">
        <v>44709.083333333336</v>
      </c>
      <c r="H1119" s="4">
        <v>45778.083333333336</v>
      </c>
      <c r="I1119" s="2" t="s">
        <v>2201</v>
      </c>
      <c r="J1119" s="2" t="s">
        <v>30</v>
      </c>
      <c r="K1119" s="2"/>
      <c r="L1119" t="s">
        <v>57</v>
      </c>
      <c r="M1119" s="2" t="s">
        <v>29</v>
      </c>
      <c r="N1119" s="3" t="s">
        <v>8567</v>
      </c>
      <c r="O1119" s="5">
        <v>0</v>
      </c>
      <c r="P1119" s="5">
        <v>6045.45</v>
      </c>
      <c r="Q1119" s="6">
        <v>2022</v>
      </c>
      <c r="R1119" s="7">
        <v>2025</v>
      </c>
      <c r="T1119" s="8">
        <v>1767</v>
      </c>
      <c r="U1119" s="3" t="s">
        <v>10759</v>
      </c>
      <c r="V1119" s="1" t="s">
        <v>33</v>
      </c>
      <c r="W1119" s="1" t="s">
        <v>32</v>
      </c>
      <c r="X1119" t="str">
        <f>VLOOKUP(Table_query__64[[#This Row],[Nr]],'MyTracker Export'!A:P,'MyTracker Export'!$P$1,FALSE)</f>
        <v>Finished</v>
      </c>
      <c r="Y1119" t="str">
        <f>VLOOKUP(Table_query__64[[#This Row],[Nr]],'MyTracker Export'!A:Z,'MyTracker Export'!$Z$1,FALSE)</f>
        <v>Haithem JBILI</v>
      </c>
      <c r="Z1119" t="str">
        <f>VLOOKUP(Table_query__64[[#This Row],[Nr]],'MyTracker Export'!A:AA,'MyTracker Export'!$AA$1,FALSE)</f>
        <v>Wissem Bensaid</v>
      </c>
      <c r="AB1119" s="19" t="str">
        <f>IF(Table_query__64[[#This Row],[Project status]]=Table_query__64[[#This Row],[Project Status Check]],"OK","NOK")</f>
        <v>OK</v>
      </c>
      <c r="AC1119" s="19" t="str">
        <f>IF(Table_query__64[[#This Row],[PM]]=Table_query__64[[#This Row],[PM Check]],"OK","NOK")</f>
        <v>OK</v>
      </c>
      <c r="AD1119" s="19" t="str">
        <f>IF(Table_query__64[[#This Row],[PP]]=Table_query__64[[#This Row],[Pilot Check]],"OK","NOK")</f>
        <v>OK</v>
      </c>
      <c r="AE1119" s="19"/>
    </row>
    <row r="1120" spans="1:31" hidden="1" x14ac:dyDescent="0.3">
      <c r="A1120" s="1" t="s">
        <v>2202</v>
      </c>
      <c r="B1120" s="2" t="s">
        <v>2203</v>
      </c>
      <c r="C1120" s="3" t="s">
        <v>5851</v>
      </c>
      <c r="D1120" s="2" t="s">
        <v>27</v>
      </c>
      <c r="E1120" s="2" t="s">
        <v>82</v>
      </c>
      <c r="F1120" s="2" t="s">
        <v>122</v>
      </c>
      <c r="G1120" s="4">
        <v>44709.083333333336</v>
      </c>
      <c r="H1120" s="4">
        <v>44761.083333333336</v>
      </c>
      <c r="I1120" s="2" t="s">
        <v>1605</v>
      </c>
      <c r="J1120" s="2" t="s">
        <v>30</v>
      </c>
      <c r="K1120" s="2"/>
      <c r="L1120" t="s">
        <v>57</v>
      </c>
      <c r="M1120" s="2" t="s">
        <v>29</v>
      </c>
      <c r="N1120" s="3" t="s">
        <v>8568</v>
      </c>
      <c r="O1120" s="5">
        <v>0</v>
      </c>
      <c r="P1120" s="5">
        <v>14000</v>
      </c>
      <c r="Q1120" s="6">
        <v>2022</v>
      </c>
      <c r="R1120" s="7">
        <v>2022</v>
      </c>
      <c r="T1120" s="8">
        <v>1766</v>
      </c>
      <c r="U1120" s="3" t="s">
        <v>10760</v>
      </c>
      <c r="V1120" s="1" t="s">
        <v>33</v>
      </c>
      <c r="W1120" s="1" t="s">
        <v>32</v>
      </c>
      <c r="X1120" t="str">
        <f>VLOOKUP(Table_query__64[[#This Row],[Nr]],'MyTracker Export'!A:P,'MyTracker Export'!$P$1,FALSE)</f>
        <v>Finished</v>
      </c>
      <c r="Y1120" t="str">
        <f>VLOOKUP(Table_query__64[[#This Row],[Nr]],'MyTracker Export'!A:Z,'MyTracker Export'!$Z$1,FALSE)</f>
        <v>Sires Baklouti</v>
      </c>
      <c r="Z1120" t="str">
        <f>VLOOKUP(Table_query__64[[#This Row],[Nr]],'MyTracker Export'!A:AA,'MyTracker Export'!$AA$1,FALSE)</f>
        <v>Wissem Bensaid</v>
      </c>
      <c r="AB1120" s="19" t="str">
        <f>IF(Table_query__64[[#This Row],[Project status]]=Table_query__64[[#This Row],[Project Status Check]],"OK","NOK")</f>
        <v>OK</v>
      </c>
      <c r="AC1120" s="19" t="str">
        <f>IF(Table_query__64[[#This Row],[PM]]=Table_query__64[[#This Row],[PM Check]],"OK","NOK")</f>
        <v>OK</v>
      </c>
      <c r="AD1120" s="19" t="str">
        <f>IF(Table_query__64[[#This Row],[PP]]=Table_query__64[[#This Row],[Pilot Check]],"OK","NOK")</f>
        <v>OK</v>
      </c>
      <c r="AE1120" s="19"/>
    </row>
    <row r="1121" spans="1:31" hidden="1" x14ac:dyDescent="0.3">
      <c r="A1121" s="1" t="s">
        <v>2204</v>
      </c>
      <c r="B1121" s="2" t="s">
        <v>146</v>
      </c>
      <c r="C1121" s="3" t="s">
        <v>5852</v>
      </c>
      <c r="D1121" s="2" t="s">
        <v>38</v>
      </c>
      <c r="E1121" s="2" t="s">
        <v>75</v>
      </c>
      <c r="F1121" s="2" t="s">
        <v>122</v>
      </c>
      <c r="G1121" s="4">
        <v>44706.083333333336</v>
      </c>
      <c r="H1121" s="4">
        <v>45077.083333333336</v>
      </c>
      <c r="I1121" s="2" t="s">
        <v>77</v>
      </c>
      <c r="J1121" s="2" t="s">
        <v>78</v>
      </c>
      <c r="K1121" s="2" t="s">
        <v>131</v>
      </c>
      <c r="L1121" t="s">
        <v>2205</v>
      </c>
      <c r="M1121" s="2" t="s">
        <v>29</v>
      </c>
      <c r="N1121" s="3" t="s">
        <v>8569</v>
      </c>
      <c r="O1121" s="5">
        <v>0.2</v>
      </c>
      <c r="P1121" s="5">
        <v>211026</v>
      </c>
      <c r="Q1121" s="6">
        <v>2022</v>
      </c>
      <c r="R1121" s="7">
        <v>2023</v>
      </c>
      <c r="T1121" s="8">
        <v>1765</v>
      </c>
      <c r="U1121" s="3" t="s">
        <v>10761</v>
      </c>
      <c r="V1121" s="1" t="s">
        <v>33</v>
      </c>
      <c r="W1121" s="1" t="s">
        <v>32</v>
      </c>
      <c r="X1121" t="str">
        <f>VLOOKUP(Table_query__64[[#This Row],[Nr]],'MyTracker Export'!A:P,'MyTracker Export'!$P$1,FALSE)</f>
        <v>Finished</v>
      </c>
      <c r="Y1121" t="str">
        <f>VLOOKUP(Table_query__64[[#This Row],[Nr]],'MyTracker Export'!A:Z,'MyTracker Export'!$Z$1,FALSE)</f>
        <v>Mathias Martin</v>
      </c>
      <c r="Z1121" t="str">
        <f>VLOOKUP(Table_query__64[[#This Row],[Nr]],'MyTracker Export'!A:AA,'MyTracker Export'!$AA$1,FALSE)</f>
        <v>Yves Debaisieux</v>
      </c>
      <c r="AB1121" s="19" t="str">
        <f>IF(Table_query__64[[#This Row],[Project status]]=Table_query__64[[#This Row],[Project Status Check]],"OK","NOK")</f>
        <v>OK</v>
      </c>
      <c r="AC1121" s="19" t="str">
        <f>IF(Table_query__64[[#This Row],[PM]]=Table_query__64[[#This Row],[PM Check]],"OK","NOK")</f>
        <v>OK</v>
      </c>
      <c r="AD1121" s="19" t="str">
        <f>IF(Table_query__64[[#This Row],[PP]]=Table_query__64[[#This Row],[Pilot Check]],"OK","NOK")</f>
        <v>OK</v>
      </c>
      <c r="AE1121" s="19"/>
    </row>
    <row r="1122" spans="1:31" hidden="1" x14ac:dyDescent="0.3">
      <c r="A1122" s="1" t="s">
        <v>2206</v>
      </c>
      <c r="B1122" s="2" t="s">
        <v>146</v>
      </c>
      <c r="C1122" s="3" t="s">
        <v>5853</v>
      </c>
      <c r="D1122" s="2" t="s">
        <v>38</v>
      </c>
      <c r="E1122" s="2" t="s">
        <v>75</v>
      </c>
      <c r="F1122" s="2" t="s">
        <v>122</v>
      </c>
      <c r="G1122" s="4">
        <v>44706.083333333336</v>
      </c>
      <c r="H1122" s="4">
        <v>44926.041666666664</v>
      </c>
      <c r="I1122" s="2" t="s">
        <v>308</v>
      </c>
      <c r="J1122" s="2" t="s">
        <v>308</v>
      </c>
      <c r="K1122" s="2" t="s">
        <v>1216</v>
      </c>
      <c r="L1122" t="s">
        <v>57</v>
      </c>
      <c r="M1122" s="2" t="s">
        <v>29</v>
      </c>
      <c r="N1122" s="3" t="s">
        <v>8570</v>
      </c>
      <c r="O1122" s="5">
        <v>0</v>
      </c>
      <c r="P1122" s="5">
        <v>7420</v>
      </c>
      <c r="Q1122" s="6">
        <v>2022</v>
      </c>
      <c r="R1122" s="7">
        <v>2022</v>
      </c>
      <c r="T1122" s="8">
        <v>1762</v>
      </c>
      <c r="U1122" s="3" t="s">
        <v>10762</v>
      </c>
      <c r="V1122" s="1" t="s">
        <v>33</v>
      </c>
      <c r="W1122" s="1" t="s">
        <v>32</v>
      </c>
      <c r="X1122" t="str">
        <f>VLOOKUP(Table_query__64[[#This Row],[Nr]],'MyTracker Export'!A:P,'MyTracker Export'!$P$1,FALSE)</f>
        <v>Finished</v>
      </c>
      <c r="Y1122" t="str">
        <f>VLOOKUP(Table_query__64[[#This Row],[Nr]],'MyTracker Export'!A:Z,'MyTracker Export'!$Z$1,FALSE)</f>
        <v>Nicolas Dubois</v>
      </c>
      <c r="Z1122" t="str">
        <f>VLOOKUP(Table_query__64[[#This Row],[Nr]],'MyTracker Export'!A:AA,'MyTracker Export'!$AA$1,FALSE)</f>
        <v>Nicolas Dubois</v>
      </c>
      <c r="AB1122" s="19" t="str">
        <f>IF(Table_query__64[[#This Row],[Project status]]=Table_query__64[[#This Row],[Project Status Check]],"OK","NOK")</f>
        <v>OK</v>
      </c>
      <c r="AC1122" s="19" t="str">
        <f>IF(Table_query__64[[#This Row],[PM]]=Table_query__64[[#This Row],[PM Check]],"OK","NOK")</f>
        <v>OK</v>
      </c>
      <c r="AD1122" s="19" t="str">
        <f>IF(Table_query__64[[#This Row],[PP]]=Table_query__64[[#This Row],[Pilot Check]],"OK","NOK")</f>
        <v>OK</v>
      </c>
      <c r="AE1122" s="19"/>
    </row>
    <row r="1123" spans="1:31" hidden="1" x14ac:dyDescent="0.3">
      <c r="A1123" s="1" t="s">
        <v>2207</v>
      </c>
      <c r="B1123" s="2" t="s">
        <v>146</v>
      </c>
      <c r="C1123" s="3" t="s">
        <v>5854</v>
      </c>
      <c r="D1123" s="2" t="s">
        <v>38</v>
      </c>
      <c r="E1123" s="2" t="s">
        <v>75</v>
      </c>
      <c r="F1123" s="2" t="s">
        <v>122</v>
      </c>
      <c r="G1123" s="4">
        <v>44706.083333333336</v>
      </c>
      <c r="H1123" s="4">
        <v>45077.083333333336</v>
      </c>
      <c r="I1123" s="2" t="s">
        <v>308</v>
      </c>
      <c r="J1123" s="2" t="s">
        <v>308</v>
      </c>
      <c r="K1123" s="2" t="s">
        <v>1216</v>
      </c>
      <c r="L1123" t="s">
        <v>57</v>
      </c>
      <c r="M1123" s="2" t="s">
        <v>29</v>
      </c>
      <c r="N1123" s="3" t="s">
        <v>8571</v>
      </c>
      <c r="O1123" s="5">
        <v>0</v>
      </c>
      <c r="P1123" s="5">
        <v>8256</v>
      </c>
      <c r="Q1123" s="6">
        <v>2022</v>
      </c>
      <c r="R1123" s="7">
        <v>2023</v>
      </c>
      <c r="T1123" s="8">
        <v>1764</v>
      </c>
      <c r="U1123" s="3" t="s">
        <v>10763</v>
      </c>
      <c r="V1123" s="1" t="s">
        <v>33</v>
      </c>
      <c r="W1123" s="1" t="s">
        <v>32</v>
      </c>
      <c r="X1123" t="str">
        <f>VLOOKUP(Table_query__64[[#This Row],[Nr]],'MyTracker Export'!A:P,'MyTracker Export'!$P$1,FALSE)</f>
        <v>Finished</v>
      </c>
      <c r="Y1123" t="str">
        <f>VLOOKUP(Table_query__64[[#This Row],[Nr]],'MyTracker Export'!A:Z,'MyTracker Export'!$Z$1,FALSE)</f>
        <v>Nicolas Dubois</v>
      </c>
      <c r="Z1123" t="str">
        <f>VLOOKUP(Table_query__64[[#This Row],[Nr]],'MyTracker Export'!A:AA,'MyTracker Export'!$AA$1,FALSE)</f>
        <v>Nicolas Dubois</v>
      </c>
      <c r="AB1123" s="19" t="str">
        <f>IF(Table_query__64[[#This Row],[Project status]]=Table_query__64[[#This Row],[Project Status Check]],"OK","NOK")</f>
        <v>OK</v>
      </c>
      <c r="AC1123" s="19" t="str">
        <f>IF(Table_query__64[[#This Row],[PM]]=Table_query__64[[#This Row],[PM Check]],"OK","NOK")</f>
        <v>OK</v>
      </c>
      <c r="AD1123" s="19" t="str">
        <f>IF(Table_query__64[[#This Row],[PP]]=Table_query__64[[#This Row],[Pilot Check]],"OK","NOK")</f>
        <v>OK</v>
      </c>
      <c r="AE1123" s="19"/>
    </row>
    <row r="1124" spans="1:31" hidden="1" x14ac:dyDescent="0.3">
      <c r="A1124" s="1" t="s">
        <v>2208</v>
      </c>
      <c r="B1124" s="2" t="s">
        <v>146</v>
      </c>
      <c r="C1124" s="3" t="s">
        <v>5855</v>
      </c>
      <c r="D1124" s="2" t="s">
        <v>38</v>
      </c>
      <c r="E1124" s="2" t="s">
        <v>75</v>
      </c>
      <c r="F1124" s="2" t="s">
        <v>122</v>
      </c>
      <c r="G1124" s="4">
        <v>44706.083333333336</v>
      </c>
      <c r="H1124" s="4">
        <v>45257.041666666664</v>
      </c>
      <c r="I1124" s="2" t="s">
        <v>308</v>
      </c>
      <c r="J1124" s="2" t="s">
        <v>308</v>
      </c>
      <c r="K1124" s="2" t="s">
        <v>1216</v>
      </c>
      <c r="L1124" t="s">
        <v>57</v>
      </c>
      <c r="M1124" s="2" t="s">
        <v>29</v>
      </c>
      <c r="N1124" s="3" t="s">
        <v>8572</v>
      </c>
      <c r="O1124" s="5">
        <v>0</v>
      </c>
      <c r="P1124" s="5">
        <v>47278</v>
      </c>
      <c r="Q1124" s="6">
        <v>2022</v>
      </c>
      <c r="R1124" s="7">
        <v>2023</v>
      </c>
      <c r="T1124" s="8">
        <v>1760</v>
      </c>
      <c r="U1124" s="3" t="s">
        <v>10764</v>
      </c>
      <c r="V1124" s="1" t="s">
        <v>33</v>
      </c>
      <c r="W1124" s="1" t="s">
        <v>32</v>
      </c>
      <c r="X1124" t="str">
        <f>VLOOKUP(Table_query__64[[#This Row],[Nr]],'MyTracker Export'!A:P,'MyTracker Export'!$P$1,FALSE)</f>
        <v>Finished</v>
      </c>
      <c r="Y1124" t="str">
        <f>VLOOKUP(Table_query__64[[#This Row],[Nr]],'MyTracker Export'!A:Z,'MyTracker Export'!$Z$1,FALSE)</f>
        <v>Nicolas Dubois</v>
      </c>
      <c r="Z1124" t="str">
        <f>VLOOKUP(Table_query__64[[#This Row],[Nr]],'MyTracker Export'!A:AA,'MyTracker Export'!$AA$1,FALSE)</f>
        <v>Nicolas Dubois</v>
      </c>
      <c r="AB1124" s="19" t="str">
        <f>IF(Table_query__64[[#This Row],[Project status]]=Table_query__64[[#This Row],[Project Status Check]],"OK","NOK")</f>
        <v>OK</v>
      </c>
      <c r="AC1124" s="19" t="str">
        <f>IF(Table_query__64[[#This Row],[PM]]=Table_query__64[[#This Row],[PM Check]],"OK","NOK")</f>
        <v>OK</v>
      </c>
      <c r="AD1124" s="19" t="str">
        <f>IF(Table_query__64[[#This Row],[PP]]=Table_query__64[[#This Row],[Pilot Check]],"OK","NOK")</f>
        <v>OK</v>
      </c>
      <c r="AE1124" s="19"/>
    </row>
    <row r="1125" spans="1:31" hidden="1" x14ac:dyDescent="0.3">
      <c r="A1125" s="1" t="s">
        <v>2209</v>
      </c>
      <c r="B1125" s="2" t="s">
        <v>146</v>
      </c>
      <c r="C1125" s="3" t="s">
        <v>5856</v>
      </c>
      <c r="D1125" s="2" t="s">
        <v>38</v>
      </c>
      <c r="E1125" s="2" t="s">
        <v>75</v>
      </c>
      <c r="F1125" s="2" t="s">
        <v>122</v>
      </c>
      <c r="G1125" s="4">
        <v>44706.083333333336</v>
      </c>
      <c r="H1125" s="4">
        <v>44926.041666666664</v>
      </c>
      <c r="I1125" s="2" t="s">
        <v>308</v>
      </c>
      <c r="J1125" s="2" t="s">
        <v>308</v>
      </c>
      <c r="K1125" s="2" t="s">
        <v>1216</v>
      </c>
      <c r="L1125" t="s">
        <v>57</v>
      </c>
      <c r="M1125" s="2" t="s">
        <v>29</v>
      </c>
      <c r="N1125" s="3" t="s">
        <v>8573</v>
      </c>
      <c r="O1125" s="5">
        <v>0</v>
      </c>
      <c r="P1125" s="5">
        <v>25764</v>
      </c>
      <c r="Q1125" s="6">
        <v>2022</v>
      </c>
      <c r="R1125" s="7">
        <v>2022</v>
      </c>
      <c r="T1125" s="8">
        <v>1761</v>
      </c>
      <c r="U1125" s="3" t="s">
        <v>10765</v>
      </c>
      <c r="V1125" s="1" t="s">
        <v>33</v>
      </c>
      <c r="W1125" s="1" t="s">
        <v>32</v>
      </c>
      <c r="X1125" t="str">
        <f>VLOOKUP(Table_query__64[[#This Row],[Nr]],'MyTracker Export'!A:P,'MyTracker Export'!$P$1,FALSE)</f>
        <v>Finished</v>
      </c>
      <c r="Y1125" t="str">
        <f>VLOOKUP(Table_query__64[[#This Row],[Nr]],'MyTracker Export'!A:Z,'MyTracker Export'!$Z$1,FALSE)</f>
        <v>Nicolas Dubois</v>
      </c>
      <c r="Z1125" t="str">
        <f>VLOOKUP(Table_query__64[[#This Row],[Nr]],'MyTracker Export'!A:AA,'MyTracker Export'!$AA$1,FALSE)</f>
        <v>Nicolas Dubois</v>
      </c>
      <c r="AB1125" s="19" t="str">
        <f>IF(Table_query__64[[#This Row],[Project status]]=Table_query__64[[#This Row],[Project Status Check]],"OK","NOK")</f>
        <v>OK</v>
      </c>
      <c r="AC1125" s="19" t="str">
        <f>IF(Table_query__64[[#This Row],[PM]]=Table_query__64[[#This Row],[PM Check]],"OK","NOK")</f>
        <v>OK</v>
      </c>
      <c r="AD1125" s="19" t="str">
        <f>IF(Table_query__64[[#This Row],[PP]]=Table_query__64[[#This Row],[Pilot Check]],"OK","NOK")</f>
        <v>OK</v>
      </c>
      <c r="AE1125" s="19"/>
    </row>
    <row r="1126" spans="1:31" hidden="1" x14ac:dyDescent="0.3">
      <c r="A1126" s="1" t="s">
        <v>2210</v>
      </c>
      <c r="B1126" s="2" t="s">
        <v>1071</v>
      </c>
      <c r="C1126" s="3" t="s">
        <v>5857</v>
      </c>
      <c r="D1126" s="2" t="s">
        <v>38</v>
      </c>
      <c r="E1126" s="2" t="s">
        <v>25</v>
      </c>
      <c r="F1126" s="2" t="s">
        <v>122</v>
      </c>
      <c r="G1126" s="4">
        <v>44700.083333333336</v>
      </c>
      <c r="H1126" s="4">
        <v>44985.041666666664</v>
      </c>
      <c r="I1126" s="2" t="s">
        <v>135</v>
      </c>
      <c r="J1126" s="2" t="s">
        <v>136</v>
      </c>
      <c r="K1126" s="2" t="s">
        <v>131</v>
      </c>
      <c r="L1126" t="s">
        <v>242</v>
      </c>
      <c r="M1126" s="2" t="s">
        <v>59</v>
      </c>
      <c r="N1126" s="3" t="s">
        <v>8574</v>
      </c>
      <c r="O1126" s="5">
        <v>1</v>
      </c>
      <c r="P1126" s="5">
        <v>140328</v>
      </c>
      <c r="Q1126" s="6">
        <v>2022</v>
      </c>
      <c r="R1126" s="7">
        <v>2023</v>
      </c>
      <c r="T1126" s="8">
        <v>1759</v>
      </c>
      <c r="U1126" s="3" t="s">
        <v>10766</v>
      </c>
      <c r="V1126" s="1" t="s">
        <v>33</v>
      </c>
      <c r="W1126" s="1" t="s">
        <v>32</v>
      </c>
      <c r="X1126" t="str">
        <f>VLOOKUP(Table_query__64[[#This Row],[Nr]],'MyTracker Export'!A:P,'MyTracker Export'!$P$1,FALSE)</f>
        <v>Finished</v>
      </c>
      <c r="Y1126" t="str">
        <f>VLOOKUP(Table_query__64[[#This Row],[Nr]],'MyTracker Export'!A:Z,'MyTracker Export'!$Z$1,FALSE)</f>
        <v>Guy Melis</v>
      </c>
      <c r="Z1126" t="str">
        <f>VLOOKUP(Table_query__64[[#This Row],[Nr]],'MyTracker Export'!A:AA,'MyTracker Export'!$AA$1,FALSE)</f>
        <v>Jurgen Van Den Driessche</v>
      </c>
      <c r="AB1126" s="19" t="str">
        <f>IF(Table_query__64[[#This Row],[Project status]]=Table_query__64[[#This Row],[Project Status Check]],"OK","NOK")</f>
        <v>OK</v>
      </c>
      <c r="AC1126" s="19" t="str">
        <f>IF(Table_query__64[[#This Row],[PM]]=Table_query__64[[#This Row],[PM Check]],"OK","NOK")</f>
        <v>OK</v>
      </c>
      <c r="AD1126" s="19" t="str">
        <f>IF(Table_query__64[[#This Row],[PP]]=Table_query__64[[#This Row],[Pilot Check]],"OK","NOK")</f>
        <v>OK</v>
      </c>
      <c r="AE1126" s="19"/>
    </row>
    <row r="1127" spans="1:31" hidden="1" x14ac:dyDescent="0.3">
      <c r="A1127" s="1" t="s">
        <v>2211</v>
      </c>
      <c r="B1127" s="2" t="s">
        <v>2120</v>
      </c>
      <c r="C1127" s="3" t="s">
        <v>5858</v>
      </c>
      <c r="D1127" s="2" t="s">
        <v>53</v>
      </c>
      <c r="E1127" s="2" t="s">
        <v>25</v>
      </c>
      <c r="F1127" s="2" t="s">
        <v>122</v>
      </c>
      <c r="G1127" s="4">
        <v>44699.083333333336</v>
      </c>
      <c r="H1127" s="4">
        <v>44771.083333333336</v>
      </c>
      <c r="I1127" s="2" t="s">
        <v>66</v>
      </c>
      <c r="J1127" s="2" t="s">
        <v>263</v>
      </c>
      <c r="K1127" s="2" t="s">
        <v>1558</v>
      </c>
      <c r="L1127" t="s">
        <v>2212</v>
      </c>
      <c r="M1127" s="2" t="s">
        <v>29</v>
      </c>
      <c r="N1127" s="3" t="s">
        <v>8575</v>
      </c>
      <c r="O1127" s="5">
        <v>20</v>
      </c>
      <c r="P1127" s="5">
        <v>2700.43</v>
      </c>
      <c r="Q1127" s="6">
        <v>2022</v>
      </c>
      <c r="R1127" s="7">
        <v>2022</v>
      </c>
      <c r="T1127" s="8">
        <v>1758</v>
      </c>
      <c r="U1127" s="3" t="s">
        <v>10767</v>
      </c>
      <c r="V1127" s="1" t="s">
        <v>33</v>
      </c>
      <c r="W1127" s="1" t="s">
        <v>32</v>
      </c>
      <c r="X1127" t="str">
        <f>VLOOKUP(Table_query__64[[#This Row],[Nr]],'MyTracker Export'!A:P,'MyTracker Export'!$P$1,FALSE)</f>
        <v>Finished</v>
      </c>
      <c r="Y1127" t="str">
        <f>VLOOKUP(Table_query__64[[#This Row],[Nr]],'MyTracker Export'!A:Z,'MyTracker Export'!$Z$1,FALSE)</f>
        <v>Josué Silverio</v>
      </c>
      <c r="Z1127" t="str">
        <f>VLOOKUP(Table_query__64[[#This Row],[Nr]],'MyTracker Export'!A:AA,'MyTracker Export'!$AA$1,FALSE)</f>
        <v>Carlos Bravo Fernández</v>
      </c>
      <c r="AB1127" s="19" t="str">
        <f>IF(Table_query__64[[#This Row],[Project status]]=Table_query__64[[#This Row],[Project Status Check]],"OK","NOK")</f>
        <v>OK</v>
      </c>
      <c r="AC1127" s="19" t="str">
        <f>IF(Table_query__64[[#This Row],[PM]]=Table_query__64[[#This Row],[PM Check]],"OK","NOK")</f>
        <v>OK</v>
      </c>
      <c r="AD1127" s="19" t="str">
        <f>IF(Table_query__64[[#This Row],[PP]]=Table_query__64[[#This Row],[Pilot Check]],"OK","NOK")</f>
        <v>NOK</v>
      </c>
      <c r="AE1127" s="19"/>
    </row>
    <row r="1128" spans="1:31" hidden="1" x14ac:dyDescent="0.3">
      <c r="A1128" s="1" t="s">
        <v>2213</v>
      </c>
      <c r="B1128" s="2" t="s">
        <v>129</v>
      </c>
      <c r="C1128" s="3" t="s">
        <v>5859</v>
      </c>
      <c r="D1128" s="2" t="s">
        <v>38</v>
      </c>
      <c r="E1128" s="2" t="s">
        <v>25</v>
      </c>
      <c r="F1128" s="2" t="s">
        <v>122</v>
      </c>
      <c r="G1128" s="4">
        <v>44693.083333333336</v>
      </c>
      <c r="H1128" s="4">
        <v>44736.083333333336</v>
      </c>
      <c r="I1128" s="2" t="s">
        <v>114</v>
      </c>
      <c r="J1128" s="2" t="s">
        <v>114</v>
      </c>
      <c r="K1128" s="2" t="s">
        <v>2214</v>
      </c>
      <c r="L1128" t="s">
        <v>404</v>
      </c>
      <c r="M1128" s="2" t="s">
        <v>29</v>
      </c>
      <c r="N1128" s="3" t="s">
        <v>8576</v>
      </c>
      <c r="O1128" s="5">
        <v>0</v>
      </c>
      <c r="P1128" s="5">
        <v>9500</v>
      </c>
      <c r="Q1128" s="6">
        <v>2022</v>
      </c>
      <c r="R1128" s="7">
        <v>2022</v>
      </c>
      <c r="T1128" s="8">
        <v>1757</v>
      </c>
      <c r="U1128" s="3" t="s">
        <v>10768</v>
      </c>
      <c r="V1128" s="1" t="s">
        <v>33</v>
      </c>
      <c r="W1128" s="1" t="s">
        <v>32</v>
      </c>
      <c r="X1128" t="str">
        <f>VLOOKUP(Table_query__64[[#This Row],[Nr]],'MyTracker Export'!A:P,'MyTracker Export'!$P$1,FALSE)</f>
        <v>Finished</v>
      </c>
      <c r="Y1128" t="str">
        <f>VLOOKUP(Table_query__64[[#This Row],[Nr]],'MyTracker Export'!A:Z,'MyTracker Export'!$Z$1,FALSE)</f>
        <v>Peter Holvoet</v>
      </c>
      <c r="Z1128" t="str">
        <f>VLOOKUP(Table_query__64[[#This Row],[Nr]],'MyTracker Export'!A:AA,'MyTracker Export'!$AA$1,FALSE)</f>
        <v>Peter Holvoet</v>
      </c>
      <c r="AB1128" s="19" t="str">
        <f>IF(Table_query__64[[#This Row],[Project status]]=Table_query__64[[#This Row],[Project Status Check]],"OK","NOK")</f>
        <v>OK</v>
      </c>
      <c r="AC1128" s="19" t="str">
        <f>IF(Table_query__64[[#This Row],[PM]]=Table_query__64[[#This Row],[PM Check]],"OK","NOK")</f>
        <v>OK</v>
      </c>
      <c r="AD1128" s="19" t="str">
        <f>IF(Table_query__64[[#This Row],[PP]]=Table_query__64[[#This Row],[Pilot Check]],"OK","NOK")</f>
        <v>OK</v>
      </c>
      <c r="AE1128" s="19"/>
    </row>
    <row r="1129" spans="1:31" hidden="1" x14ac:dyDescent="0.3">
      <c r="A1129" s="1" t="s">
        <v>2215</v>
      </c>
      <c r="B1129" s="2" t="s">
        <v>1867</v>
      </c>
      <c r="C1129" s="3" t="s">
        <v>5860</v>
      </c>
      <c r="D1129" s="2" t="s">
        <v>27</v>
      </c>
      <c r="E1129" s="2" t="s">
        <v>75</v>
      </c>
      <c r="F1129" s="2" t="s">
        <v>122</v>
      </c>
      <c r="G1129" s="4">
        <v>44686.083333333336</v>
      </c>
      <c r="H1129" s="4">
        <v>45291.041666666664</v>
      </c>
      <c r="I1129" s="2" t="s">
        <v>965</v>
      </c>
      <c r="J1129" s="2" t="s">
        <v>30</v>
      </c>
      <c r="K1129" s="2"/>
      <c r="L1129" t="s">
        <v>57</v>
      </c>
      <c r="M1129" s="2" t="s">
        <v>29</v>
      </c>
      <c r="N1129" s="3" t="s">
        <v>8577</v>
      </c>
      <c r="O1129" s="5">
        <v>0</v>
      </c>
      <c r="P1129" s="5">
        <v>4500</v>
      </c>
      <c r="Q1129" s="6">
        <v>2022</v>
      </c>
      <c r="R1129" s="7">
        <v>2023</v>
      </c>
      <c r="T1129" s="8">
        <v>1756</v>
      </c>
      <c r="U1129" s="3" t="s">
        <v>10769</v>
      </c>
      <c r="V1129" s="1" t="s">
        <v>33</v>
      </c>
      <c r="W1129" s="1" t="s">
        <v>32</v>
      </c>
      <c r="X1129" t="str">
        <f>VLOOKUP(Table_query__64[[#This Row],[Nr]],'MyTracker Export'!A:P,'MyTracker Export'!$P$1,FALSE)</f>
        <v>Finished</v>
      </c>
      <c r="Y1129" t="str">
        <f>VLOOKUP(Table_query__64[[#This Row],[Nr]],'MyTracker Export'!A:Z,'MyTracker Export'!$Z$1,FALSE)</f>
        <v>Fedi Saadaoui</v>
      </c>
      <c r="Z1129" t="str">
        <f>VLOOKUP(Table_query__64[[#This Row],[Nr]],'MyTracker Export'!A:AA,'MyTracker Export'!$AA$1,FALSE)</f>
        <v>Wissem Bensaid</v>
      </c>
      <c r="AB1129" s="19" t="str">
        <f>IF(Table_query__64[[#This Row],[Project status]]=Table_query__64[[#This Row],[Project Status Check]],"OK","NOK")</f>
        <v>OK</v>
      </c>
      <c r="AC1129" s="19" t="str">
        <f>IF(Table_query__64[[#This Row],[PM]]=Table_query__64[[#This Row],[PM Check]],"OK","NOK")</f>
        <v>OK</v>
      </c>
      <c r="AD1129" s="19" t="str">
        <f>IF(Table_query__64[[#This Row],[PP]]=Table_query__64[[#This Row],[Pilot Check]],"OK","NOK")</f>
        <v>OK</v>
      </c>
      <c r="AE1129" s="19"/>
    </row>
    <row r="1130" spans="1:31" x14ac:dyDescent="0.3">
      <c r="A1130" s="1" t="s">
        <v>2216</v>
      </c>
      <c r="B1130" s="2" t="s">
        <v>814</v>
      </c>
      <c r="C1130" s="3" t="s">
        <v>5861</v>
      </c>
      <c r="D1130" s="2" t="s">
        <v>27</v>
      </c>
      <c r="E1130" s="2" t="s">
        <v>104</v>
      </c>
      <c r="F1130" s="2" t="s">
        <v>574</v>
      </c>
      <c r="G1130" s="4">
        <v>44686.083333333336</v>
      </c>
      <c r="H1130" s="4"/>
      <c r="I1130" s="2" t="s">
        <v>1605</v>
      </c>
      <c r="J1130" s="2" t="s">
        <v>30</v>
      </c>
      <c r="K1130" s="2"/>
      <c r="L1130" t="s">
        <v>57</v>
      </c>
      <c r="M1130" s="2" t="s">
        <v>29</v>
      </c>
      <c r="N1130" s="3" t="s">
        <v>8578</v>
      </c>
      <c r="O1130" s="5">
        <v>0</v>
      </c>
      <c r="P1130" s="5">
        <v>4500</v>
      </c>
      <c r="Q1130" s="6">
        <v>2022</v>
      </c>
      <c r="R1130" s="7" t="s">
        <v>31</v>
      </c>
      <c r="T1130" s="8">
        <v>1755</v>
      </c>
      <c r="U1130" s="3" t="s">
        <v>10770</v>
      </c>
      <c r="V1130" s="1" t="s">
        <v>33</v>
      </c>
      <c r="W1130" s="1" t="s">
        <v>32</v>
      </c>
      <c r="X1130" t="str">
        <f>VLOOKUP(Table_query__64[[#This Row],[Nr]],'MyTracker Export'!A:P,'MyTracker Export'!$P$1,FALSE)</f>
        <v>Finished</v>
      </c>
      <c r="Y1130" t="str">
        <f>VLOOKUP(Table_query__64[[#This Row],[Nr]],'MyTracker Export'!A:Z,'MyTracker Export'!$Z$1,FALSE)</f>
        <v>Sires Baklouti</v>
      </c>
      <c r="Z1130" t="str">
        <f>VLOOKUP(Table_query__64[[#This Row],[Nr]],'MyTracker Export'!A:AA,'MyTracker Export'!$AA$1,FALSE)</f>
        <v>Wissem Bensaid</v>
      </c>
      <c r="AB1130" s="19" t="str">
        <f>IF(Table_query__64[[#This Row],[Project status]]=Table_query__64[[#This Row],[Project Status Check]],"OK","NOK")</f>
        <v>NOK</v>
      </c>
      <c r="AC1130" s="19" t="str">
        <f>IF(Table_query__64[[#This Row],[PM]]=Table_query__64[[#This Row],[PM Check]],"OK","NOK")</f>
        <v>OK</v>
      </c>
      <c r="AD1130" s="19" t="str">
        <f>IF(Table_query__64[[#This Row],[PP]]=Table_query__64[[#This Row],[Pilot Check]],"OK","NOK")</f>
        <v>OK</v>
      </c>
      <c r="AE1130" s="19"/>
    </row>
    <row r="1131" spans="1:31" hidden="1" x14ac:dyDescent="0.3">
      <c r="A1131" s="1" t="s">
        <v>2217</v>
      </c>
      <c r="B1131" s="2" t="s">
        <v>837</v>
      </c>
      <c r="C1131" s="3" t="s">
        <v>5862</v>
      </c>
      <c r="D1131" s="2" t="s">
        <v>27</v>
      </c>
      <c r="E1131" s="2" t="s">
        <v>25</v>
      </c>
      <c r="F1131" s="2" t="s">
        <v>122</v>
      </c>
      <c r="G1131" s="4">
        <v>44686.083333333336</v>
      </c>
      <c r="H1131" s="4">
        <v>44926.041666666664</v>
      </c>
      <c r="I1131" s="2" t="s">
        <v>1092</v>
      </c>
      <c r="J1131" s="2" t="s">
        <v>30</v>
      </c>
      <c r="K1131" s="2"/>
      <c r="L1131" t="s">
        <v>57</v>
      </c>
      <c r="M1131" s="2" t="s">
        <v>29</v>
      </c>
      <c r="N1131" s="3" t="s">
        <v>8579</v>
      </c>
      <c r="O1131" s="5">
        <v>0</v>
      </c>
      <c r="P1131" s="5">
        <v>9750</v>
      </c>
      <c r="Q1131" s="6">
        <v>2022</v>
      </c>
      <c r="R1131" s="7">
        <v>2022</v>
      </c>
      <c r="T1131" s="8">
        <v>1754</v>
      </c>
      <c r="U1131" s="3" t="s">
        <v>10771</v>
      </c>
      <c r="V1131" s="1" t="s">
        <v>33</v>
      </c>
      <c r="W1131" s="1" t="s">
        <v>32</v>
      </c>
      <c r="X1131" t="str">
        <f>VLOOKUP(Table_query__64[[#This Row],[Nr]],'MyTracker Export'!A:P,'MyTracker Export'!$P$1,FALSE)</f>
        <v>Finished</v>
      </c>
      <c r="Y1131" t="str">
        <f>VLOOKUP(Table_query__64[[#This Row],[Nr]],'MyTracker Export'!A:Z,'MyTracker Export'!$Z$1,FALSE)</f>
        <v>Nejah Walha</v>
      </c>
      <c r="Z1131" t="str">
        <f>VLOOKUP(Table_query__64[[#This Row],[Nr]],'MyTracker Export'!A:AA,'MyTracker Export'!$AA$1,FALSE)</f>
        <v>Wissem Bensaid</v>
      </c>
      <c r="AB1131" s="19" t="str">
        <f>IF(Table_query__64[[#This Row],[Project status]]=Table_query__64[[#This Row],[Project Status Check]],"OK","NOK")</f>
        <v>OK</v>
      </c>
      <c r="AC1131" s="19" t="str">
        <f>IF(Table_query__64[[#This Row],[PM]]=Table_query__64[[#This Row],[PM Check]],"OK","NOK")</f>
        <v>OK</v>
      </c>
      <c r="AD1131" s="19" t="str">
        <f>IF(Table_query__64[[#This Row],[PP]]=Table_query__64[[#This Row],[Pilot Check]],"OK","NOK")</f>
        <v>OK</v>
      </c>
      <c r="AE1131" s="19"/>
    </row>
    <row r="1132" spans="1:31" hidden="1" x14ac:dyDescent="0.3">
      <c r="A1132" s="1" t="s">
        <v>2218</v>
      </c>
      <c r="B1132" s="2" t="s">
        <v>2219</v>
      </c>
      <c r="C1132" s="3" t="s">
        <v>5863</v>
      </c>
      <c r="D1132" s="2" t="s">
        <v>38</v>
      </c>
      <c r="E1132" s="2" t="s">
        <v>43</v>
      </c>
      <c r="F1132" s="2" t="s">
        <v>122</v>
      </c>
      <c r="G1132" s="4">
        <v>44678.083333333336</v>
      </c>
      <c r="H1132" s="4">
        <v>44865.041666666664</v>
      </c>
      <c r="I1132" s="2" t="s">
        <v>359</v>
      </c>
      <c r="J1132" s="2" t="s">
        <v>1419</v>
      </c>
      <c r="K1132" s="2" t="s">
        <v>131</v>
      </c>
      <c r="L1132" t="s">
        <v>2220</v>
      </c>
      <c r="M1132" s="2" t="s">
        <v>29</v>
      </c>
      <c r="N1132" s="3" t="s">
        <v>8580</v>
      </c>
      <c r="O1132" s="5">
        <v>0.2</v>
      </c>
      <c r="P1132" s="5">
        <v>3332.5</v>
      </c>
      <c r="Q1132" s="6">
        <v>2022</v>
      </c>
      <c r="R1132" s="7">
        <v>2022</v>
      </c>
      <c r="T1132" s="8">
        <v>1753</v>
      </c>
      <c r="U1132" s="3" t="s">
        <v>10772</v>
      </c>
      <c r="V1132" s="1" t="s">
        <v>33</v>
      </c>
      <c r="W1132" s="1" t="s">
        <v>32</v>
      </c>
      <c r="X1132" t="str">
        <f>VLOOKUP(Table_query__64[[#This Row],[Nr]],'MyTracker Export'!A:P,'MyTracker Export'!$P$1,FALSE)</f>
        <v>Finished</v>
      </c>
      <c r="Y1132" t="str">
        <f>VLOOKUP(Table_query__64[[#This Row],[Nr]],'MyTracker Export'!A:Z,'MyTracker Export'!$Z$1,FALSE)</f>
        <v>Emmanuel Van De Casteele</v>
      </c>
      <c r="Z1132" t="e">
        <f>VLOOKUP(Table_query__64[[#This Row],[Nr]],'MyTracker Export'!A:AA,'MyTracker Export'!$AA$1,FALSE)</f>
        <v>#N/A</v>
      </c>
      <c r="AB1132" s="19" t="str">
        <f>IF(Table_query__64[[#This Row],[Project status]]=Table_query__64[[#This Row],[Project Status Check]],"OK","NOK")</f>
        <v>OK</v>
      </c>
      <c r="AC1132" s="19" t="str">
        <f>IF(Table_query__64[[#This Row],[PM]]=Table_query__64[[#This Row],[PM Check]],"OK","NOK")</f>
        <v>OK</v>
      </c>
      <c r="AD1132" s="19" t="e">
        <f>IF(Table_query__64[[#This Row],[PP]]=Table_query__64[[#This Row],[Pilot Check]],"OK","NOK")</f>
        <v>#N/A</v>
      </c>
      <c r="AE1132" s="19"/>
    </row>
    <row r="1133" spans="1:31" hidden="1" x14ac:dyDescent="0.3">
      <c r="A1133" s="1" t="s">
        <v>2221</v>
      </c>
      <c r="B1133" s="2" t="s">
        <v>1876</v>
      </c>
      <c r="C1133" s="3" t="s">
        <v>5864</v>
      </c>
      <c r="D1133" s="2" t="s">
        <v>84</v>
      </c>
      <c r="E1133" s="2" t="s">
        <v>36</v>
      </c>
      <c r="F1133" s="2" t="s">
        <v>122</v>
      </c>
      <c r="G1133" s="4">
        <v>44676.083333333336</v>
      </c>
      <c r="H1133" s="4">
        <v>44711.083333333336</v>
      </c>
      <c r="I1133" s="2" t="s">
        <v>234</v>
      </c>
      <c r="J1133" s="2" t="s">
        <v>289</v>
      </c>
      <c r="K1133" s="2"/>
      <c r="L1133" t="s">
        <v>573</v>
      </c>
      <c r="M1133" s="2" t="s">
        <v>29</v>
      </c>
      <c r="N1133" s="3" t="s">
        <v>8581</v>
      </c>
      <c r="O1133" s="5">
        <v>0.1</v>
      </c>
      <c r="P1133" s="5">
        <v>4180.37</v>
      </c>
      <c r="Q1133" s="6">
        <v>2022</v>
      </c>
      <c r="R1133" s="7">
        <v>2022</v>
      </c>
      <c r="T1133" s="8">
        <v>1751</v>
      </c>
      <c r="U1133" s="3" t="s">
        <v>10773</v>
      </c>
      <c r="V1133" s="1" t="s">
        <v>33</v>
      </c>
      <c r="W1133" s="1" t="s">
        <v>32</v>
      </c>
      <c r="X1133" t="str">
        <f>VLOOKUP(Table_query__64[[#This Row],[Nr]],'MyTracker Export'!A:P,'MyTracker Export'!$P$1,FALSE)</f>
        <v>Finished</v>
      </c>
      <c r="Y1133" t="str">
        <f>VLOOKUP(Table_query__64[[#This Row],[Nr]],'MyTracker Export'!A:Z,'MyTracker Export'!$Z$1,FALSE)</f>
        <v>Mark Sensenig</v>
      </c>
      <c r="Z1133" t="str">
        <f>VLOOKUP(Table_query__64[[#This Row],[Nr]],'MyTracker Export'!A:AA,'MyTracker Export'!$AA$1,FALSE)</f>
        <v>Mac Olean</v>
      </c>
      <c r="AB1133" s="19" t="str">
        <f>IF(Table_query__64[[#This Row],[Project status]]=Table_query__64[[#This Row],[Project Status Check]],"OK","NOK")</f>
        <v>OK</v>
      </c>
      <c r="AC1133" s="19" t="str">
        <f>IF(Table_query__64[[#This Row],[PM]]=Table_query__64[[#This Row],[PM Check]],"OK","NOK")</f>
        <v>OK</v>
      </c>
      <c r="AD1133" s="19" t="str">
        <f>IF(Table_query__64[[#This Row],[PP]]=Table_query__64[[#This Row],[Pilot Check]],"OK","NOK")</f>
        <v>OK</v>
      </c>
      <c r="AE1133" s="19"/>
    </row>
    <row r="1134" spans="1:31" hidden="1" x14ac:dyDescent="0.3">
      <c r="A1134" s="1" t="s">
        <v>2222</v>
      </c>
      <c r="B1134" s="2" t="s">
        <v>2223</v>
      </c>
      <c r="C1134" s="3" t="s">
        <v>5865</v>
      </c>
      <c r="D1134" s="2" t="s">
        <v>53</v>
      </c>
      <c r="E1134" s="2" t="s">
        <v>36</v>
      </c>
      <c r="F1134" s="2" t="s">
        <v>122</v>
      </c>
      <c r="G1134" s="4">
        <v>44676.083333333336</v>
      </c>
      <c r="H1134" s="4">
        <v>45005.041666666664</v>
      </c>
      <c r="I1134" s="2" t="s">
        <v>316</v>
      </c>
      <c r="J1134" s="2" t="s">
        <v>263</v>
      </c>
      <c r="K1134" s="2" t="s">
        <v>2225</v>
      </c>
      <c r="L1134" t="s">
        <v>2224</v>
      </c>
      <c r="M1134" s="2" t="s">
        <v>29</v>
      </c>
      <c r="N1134" s="3" t="s">
        <v>8582</v>
      </c>
      <c r="O1134" s="5">
        <v>6</v>
      </c>
      <c r="P1134" s="5">
        <v>613430.68000000005</v>
      </c>
      <c r="Q1134" s="6">
        <v>2022</v>
      </c>
      <c r="R1134" s="7">
        <v>2023</v>
      </c>
      <c r="T1134" s="8">
        <v>1750</v>
      </c>
      <c r="U1134" s="3" t="s">
        <v>10774</v>
      </c>
      <c r="V1134" s="1" t="s">
        <v>33</v>
      </c>
      <c r="W1134" s="1" t="s">
        <v>32</v>
      </c>
      <c r="X1134" t="str">
        <f>VLOOKUP(Table_query__64[[#This Row],[Nr]],'MyTracker Export'!A:P,'MyTracker Export'!$P$1,FALSE)</f>
        <v>Finished</v>
      </c>
      <c r="Y1134" t="str">
        <f>VLOOKUP(Table_query__64[[#This Row],[Nr]],'MyTracker Export'!A:Z,'MyTracker Export'!$Z$1,FALSE)</f>
        <v>Pascal Cornuez</v>
      </c>
      <c r="Z1134" t="str">
        <f>VLOOKUP(Table_query__64[[#This Row],[Nr]],'MyTracker Export'!A:AA,'MyTracker Export'!$AA$1,FALSE)</f>
        <v>Carlos Bravo Fernández</v>
      </c>
      <c r="AB1134" s="19" t="str">
        <f>IF(Table_query__64[[#This Row],[Project status]]=Table_query__64[[#This Row],[Project Status Check]],"OK","NOK")</f>
        <v>OK</v>
      </c>
      <c r="AC1134" s="19" t="str">
        <f>IF(Table_query__64[[#This Row],[PM]]=Table_query__64[[#This Row],[PM Check]],"OK","NOK")</f>
        <v>OK</v>
      </c>
      <c r="AD1134" s="19" t="str">
        <f>IF(Table_query__64[[#This Row],[PP]]=Table_query__64[[#This Row],[Pilot Check]],"OK","NOK")</f>
        <v>NOK</v>
      </c>
      <c r="AE1134" s="19"/>
    </row>
    <row r="1135" spans="1:31" hidden="1" x14ac:dyDescent="0.3">
      <c r="A1135" s="1" t="s">
        <v>2226</v>
      </c>
      <c r="B1135" s="2" t="s">
        <v>2227</v>
      </c>
      <c r="C1135" s="3" t="s">
        <v>5866</v>
      </c>
      <c r="D1135" s="2" t="s">
        <v>27</v>
      </c>
      <c r="E1135" s="2" t="s">
        <v>82</v>
      </c>
      <c r="F1135" s="2" t="s">
        <v>122</v>
      </c>
      <c r="G1135" s="4">
        <v>44674.083333333336</v>
      </c>
      <c r="H1135" s="4">
        <v>44926.041666666664</v>
      </c>
      <c r="I1135" s="2" t="s">
        <v>1094</v>
      </c>
      <c r="J1135" s="2" t="s">
        <v>30</v>
      </c>
      <c r="K1135" s="2"/>
      <c r="L1135" t="s">
        <v>57</v>
      </c>
      <c r="M1135" s="2" t="s">
        <v>29</v>
      </c>
      <c r="N1135" s="3" t="s">
        <v>8583</v>
      </c>
      <c r="O1135" s="5">
        <v>0</v>
      </c>
      <c r="P1135" s="5">
        <v>7500</v>
      </c>
      <c r="Q1135" s="6">
        <v>2022</v>
      </c>
      <c r="R1135" s="7">
        <v>2022</v>
      </c>
      <c r="T1135" s="8">
        <v>1749</v>
      </c>
      <c r="U1135" s="3" t="s">
        <v>10775</v>
      </c>
      <c r="V1135" s="1" t="s">
        <v>33</v>
      </c>
      <c r="W1135" s="1" t="s">
        <v>32</v>
      </c>
      <c r="X1135" t="str">
        <f>VLOOKUP(Table_query__64[[#This Row],[Nr]],'MyTracker Export'!A:P,'MyTracker Export'!$P$1,FALSE)</f>
        <v>Finished</v>
      </c>
      <c r="Y1135" t="str">
        <f>VLOOKUP(Table_query__64[[#This Row],[Nr]],'MyTracker Export'!A:Z,'MyTracker Export'!$Z$1,FALSE)</f>
        <v>Ahmed Kallel</v>
      </c>
      <c r="Z1135" t="str">
        <f>VLOOKUP(Table_query__64[[#This Row],[Nr]],'MyTracker Export'!A:AA,'MyTracker Export'!$AA$1,FALSE)</f>
        <v>Wissem Bensaid</v>
      </c>
      <c r="AB1135" s="19" t="str">
        <f>IF(Table_query__64[[#This Row],[Project status]]=Table_query__64[[#This Row],[Project Status Check]],"OK","NOK")</f>
        <v>OK</v>
      </c>
      <c r="AC1135" s="19" t="str">
        <f>IF(Table_query__64[[#This Row],[PM]]=Table_query__64[[#This Row],[PM Check]],"OK","NOK")</f>
        <v>OK</v>
      </c>
      <c r="AD1135" s="19" t="str">
        <f>IF(Table_query__64[[#This Row],[PP]]=Table_query__64[[#This Row],[Pilot Check]],"OK","NOK")</f>
        <v>OK</v>
      </c>
      <c r="AE1135" s="19"/>
    </row>
    <row r="1136" spans="1:31" x14ac:dyDescent="0.3">
      <c r="A1136" s="1" t="s">
        <v>2228</v>
      </c>
      <c r="B1136" s="2" t="s">
        <v>48</v>
      </c>
      <c r="C1136" s="3" t="s">
        <v>5867</v>
      </c>
      <c r="D1136" s="2" t="s">
        <v>27</v>
      </c>
      <c r="E1136" s="2" t="s">
        <v>43</v>
      </c>
      <c r="F1136" s="2" t="s">
        <v>28</v>
      </c>
      <c r="G1136" s="4">
        <v>44674.083333333336</v>
      </c>
      <c r="H1136" s="4"/>
      <c r="I1136" s="2" t="s">
        <v>498</v>
      </c>
      <c r="J1136" s="2" t="s">
        <v>30</v>
      </c>
      <c r="K1136" s="2"/>
      <c r="L1136" t="s">
        <v>57</v>
      </c>
      <c r="M1136" s="2" t="s">
        <v>29</v>
      </c>
      <c r="O1136" s="5">
        <v>0</v>
      </c>
      <c r="P1136" s="5">
        <v>5333.33</v>
      </c>
      <c r="Q1136" s="6">
        <v>2022</v>
      </c>
      <c r="R1136" s="7" t="s">
        <v>31</v>
      </c>
      <c r="T1136" s="8">
        <v>1748</v>
      </c>
      <c r="U1136" s="3" t="s">
        <v>10776</v>
      </c>
      <c r="V1136" s="1" t="s">
        <v>33</v>
      </c>
      <c r="W1136" s="1" t="s">
        <v>32</v>
      </c>
      <c r="X1136" t="str">
        <f>VLOOKUP(Table_query__64[[#This Row],[Nr]],'MyTracker Export'!A:P,'MyTracker Export'!$P$1,FALSE)</f>
        <v>Finished</v>
      </c>
      <c r="Y1136" t="str">
        <f>VLOOKUP(Table_query__64[[#This Row],[Nr]],'MyTracker Export'!A:Z,'MyTracker Export'!$Z$1,FALSE)</f>
        <v>Zied Maghrebi</v>
      </c>
      <c r="Z1136" t="str">
        <f>VLOOKUP(Table_query__64[[#This Row],[Nr]],'MyTracker Export'!A:AA,'MyTracker Export'!$AA$1,FALSE)</f>
        <v>Wissem Bensaid</v>
      </c>
      <c r="AB1136" s="19" t="str">
        <f>IF(Table_query__64[[#This Row],[Project status]]=Table_query__64[[#This Row],[Project Status Check]],"OK","NOK")</f>
        <v>NOK</v>
      </c>
      <c r="AC1136" s="19" t="str">
        <f>IF(Table_query__64[[#This Row],[PM]]=Table_query__64[[#This Row],[PM Check]],"OK","NOK")</f>
        <v>OK</v>
      </c>
      <c r="AD1136" s="19" t="str">
        <f>IF(Table_query__64[[#This Row],[PP]]=Table_query__64[[#This Row],[Pilot Check]],"OK","NOK")</f>
        <v>OK</v>
      </c>
      <c r="AE1136" s="19"/>
    </row>
    <row r="1137" spans="1:31" hidden="1" x14ac:dyDescent="0.3">
      <c r="A1137" s="1" t="s">
        <v>2229</v>
      </c>
      <c r="B1137" s="2" t="s">
        <v>451</v>
      </c>
      <c r="C1137" s="3" t="s">
        <v>5868</v>
      </c>
      <c r="D1137" s="2" t="s">
        <v>27</v>
      </c>
      <c r="E1137" s="2" t="s">
        <v>36</v>
      </c>
      <c r="F1137" s="2" t="s">
        <v>122</v>
      </c>
      <c r="G1137" s="4">
        <v>44674.083333333336</v>
      </c>
      <c r="H1137" s="4">
        <v>44907.041666666664</v>
      </c>
      <c r="I1137" s="2" t="s">
        <v>1841</v>
      </c>
      <c r="J1137" s="2" t="s">
        <v>30</v>
      </c>
      <c r="K1137" s="2"/>
      <c r="L1137" t="s">
        <v>57</v>
      </c>
      <c r="M1137" s="2" t="s">
        <v>29</v>
      </c>
      <c r="N1137" s="3" t="s">
        <v>8584</v>
      </c>
      <c r="O1137" s="5">
        <v>0</v>
      </c>
      <c r="P1137" s="5">
        <v>44401.5</v>
      </c>
      <c r="Q1137" s="6">
        <v>2022</v>
      </c>
      <c r="R1137" s="7">
        <v>2022</v>
      </c>
      <c r="T1137" s="8">
        <v>1747</v>
      </c>
      <c r="U1137" s="3" t="s">
        <v>10777</v>
      </c>
      <c r="V1137" s="1" t="s">
        <v>33</v>
      </c>
      <c r="W1137" s="1" t="s">
        <v>32</v>
      </c>
      <c r="X1137" t="str">
        <f>VLOOKUP(Table_query__64[[#This Row],[Nr]],'MyTracker Export'!A:P,'MyTracker Export'!$P$1,FALSE)</f>
        <v>Finished</v>
      </c>
      <c r="Y1137" t="e">
        <f>VLOOKUP(Table_query__64[[#This Row],[Nr]],'MyTracker Export'!A:Z,'MyTracker Export'!$Z$1,FALSE)</f>
        <v>#N/A</v>
      </c>
      <c r="Z1137" t="str">
        <f>VLOOKUP(Table_query__64[[#This Row],[Nr]],'MyTracker Export'!A:AA,'MyTracker Export'!$AA$1,FALSE)</f>
        <v>Wissem Bensaid</v>
      </c>
      <c r="AB1137" s="19" t="str">
        <f>IF(Table_query__64[[#This Row],[Project status]]=Table_query__64[[#This Row],[Project Status Check]],"OK","NOK")</f>
        <v>OK</v>
      </c>
      <c r="AC1137" s="19" t="e">
        <f>IF(Table_query__64[[#This Row],[PM]]=Table_query__64[[#This Row],[PM Check]],"OK","NOK")</f>
        <v>#N/A</v>
      </c>
      <c r="AD1137" s="19" t="str">
        <f>IF(Table_query__64[[#This Row],[PP]]=Table_query__64[[#This Row],[Pilot Check]],"OK","NOK")</f>
        <v>OK</v>
      </c>
      <c r="AE1137" s="19"/>
    </row>
    <row r="1138" spans="1:31" hidden="1" x14ac:dyDescent="0.3">
      <c r="A1138" s="1" t="s">
        <v>2230</v>
      </c>
      <c r="B1138" s="2" t="s">
        <v>2231</v>
      </c>
      <c r="C1138" s="3" t="s">
        <v>5869</v>
      </c>
      <c r="D1138" s="2" t="s">
        <v>27</v>
      </c>
      <c r="E1138" s="2" t="s">
        <v>25</v>
      </c>
      <c r="F1138" s="2" t="s">
        <v>122</v>
      </c>
      <c r="G1138" s="4">
        <v>44674.083333333336</v>
      </c>
      <c r="H1138" s="4">
        <v>44681.083333333336</v>
      </c>
      <c r="I1138" s="2" t="s">
        <v>1685</v>
      </c>
      <c r="J1138" s="2" t="s">
        <v>30</v>
      </c>
      <c r="K1138" s="2"/>
      <c r="L1138" t="s">
        <v>57</v>
      </c>
      <c r="M1138" s="2" t="s">
        <v>29</v>
      </c>
      <c r="N1138" s="3" t="s">
        <v>8585</v>
      </c>
      <c r="O1138" s="5">
        <v>0</v>
      </c>
      <c r="P1138" s="5">
        <v>3375</v>
      </c>
      <c r="Q1138" s="6">
        <v>2022</v>
      </c>
      <c r="R1138" s="7">
        <v>2022</v>
      </c>
      <c r="T1138" s="8">
        <v>1746</v>
      </c>
      <c r="U1138" s="3" t="s">
        <v>10778</v>
      </c>
      <c r="V1138" s="1" t="s">
        <v>33</v>
      </c>
      <c r="W1138" s="1" t="s">
        <v>32</v>
      </c>
      <c r="X1138" t="str">
        <f>VLOOKUP(Table_query__64[[#This Row],[Nr]],'MyTracker Export'!A:P,'MyTracker Export'!$P$1,FALSE)</f>
        <v>Finished</v>
      </c>
      <c r="Y1138" t="e">
        <f>VLOOKUP(Table_query__64[[#This Row],[Nr]],'MyTracker Export'!A:Z,'MyTracker Export'!$Z$1,FALSE)</f>
        <v>#N/A</v>
      </c>
      <c r="Z1138" t="str">
        <f>VLOOKUP(Table_query__64[[#This Row],[Nr]],'MyTracker Export'!A:AA,'MyTracker Export'!$AA$1,FALSE)</f>
        <v>Wissem Bensaid</v>
      </c>
      <c r="AB1138" s="19" t="str">
        <f>IF(Table_query__64[[#This Row],[Project status]]=Table_query__64[[#This Row],[Project Status Check]],"OK","NOK")</f>
        <v>OK</v>
      </c>
      <c r="AC1138" s="19" t="e">
        <f>IF(Table_query__64[[#This Row],[PM]]=Table_query__64[[#This Row],[PM Check]],"OK","NOK")</f>
        <v>#N/A</v>
      </c>
      <c r="AD1138" s="19" t="str">
        <f>IF(Table_query__64[[#This Row],[PP]]=Table_query__64[[#This Row],[Pilot Check]],"OK","NOK")</f>
        <v>OK</v>
      </c>
      <c r="AE1138" s="19"/>
    </row>
    <row r="1139" spans="1:31" hidden="1" x14ac:dyDescent="0.3">
      <c r="A1139" s="1" t="s">
        <v>2232</v>
      </c>
      <c r="B1139" s="2" t="s">
        <v>645</v>
      </c>
      <c r="C1139" s="3" t="s">
        <v>5870</v>
      </c>
      <c r="D1139" s="2" t="s">
        <v>84</v>
      </c>
      <c r="E1139" s="2" t="s">
        <v>82</v>
      </c>
      <c r="F1139" s="2" t="s">
        <v>122</v>
      </c>
      <c r="G1139" s="4">
        <v>44673.083333333336</v>
      </c>
      <c r="H1139" s="4">
        <v>45138.083333333336</v>
      </c>
      <c r="I1139" s="2" t="s">
        <v>85</v>
      </c>
      <c r="J1139" s="2" t="s">
        <v>289</v>
      </c>
      <c r="K1139" s="2"/>
      <c r="L1139" t="s">
        <v>2233</v>
      </c>
      <c r="M1139" s="2" t="s">
        <v>29</v>
      </c>
      <c r="N1139" s="3" t="s">
        <v>8586</v>
      </c>
      <c r="O1139" s="5">
        <v>1</v>
      </c>
      <c r="P1139" s="5">
        <v>200951.04000000001</v>
      </c>
      <c r="Q1139" s="6">
        <v>2022</v>
      </c>
      <c r="R1139" s="7">
        <v>2023</v>
      </c>
      <c r="T1139" s="8">
        <v>1745</v>
      </c>
      <c r="U1139" s="3" t="s">
        <v>10779</v>
      </c>
      <c r="V1139" s="1" t="s">
        <v>33</v>
      </c>
      <c r="W1139" s="1" t="s">
        <v>32</v>
      </c>
      <c r="X1139" t="str">
        <f>VLOOKUP(Table_query__64[[#This Row],[Nr]],'MyTracker Export'!A:P,'MyTracker Export'!$P$1,FALSE)</f>
        <v>Finished</v>
      </c>
      <c r="Y1139" t="str">
        <f>VLOOKUP(Table_query__64[[#This Row],[Nr]],'MyTracker Export'!A:Z,'MyTracker Export'!$Z$1,FALSE)</f>
        <v>Pranay Pawar</v>
      </c>
      <c r="Z1139" t="str">
        <f>VLOOKUP(Table_query__64[[#This Row],[Nr]],'MyTracker Export'!A:AA,'MyTracker Export'!$AA$1,FALSE)</f>
        <v>Mac Olean</v>
      </c>
      <c r="AB1139" s="19" t="str">
        <f>IF(Table_query__64[[#This Row],[Project status]]=Table_query__64[[#This Row],[Project Status Check]],"OK","NOK")</f>
        <v>OK</v>
      </c>
      <c r="AC1139" s="19" t="str">
        <f>IF(Table_query__64[[#This Row],[PM]]=Table_query__64[[#This Row],[PM Check]],"OK","NOK")</f>
        <v>OK</v>
      </c>
      <c r="AD1139" s="19" t="str">
        <f>IF(Table_query__64[[#This Row],[PP]]=Table_query__64[[#This Row],[Pilot Check]],"OK","NOK")</f>
        <v>OK</v>
      </c>
      <c r="AE1139" s="19"/>
    </row>
    <row r="1140" spans="1:31" hidden="1" x14ac:dyDescent="0.3">
      <c r="A1140" s="1" t="s">
        <v>2234</v>
      </c>
      <c r="B1140" s="2" t="s">
        <v>2235</v>
      </c>
      <c r="C1140" s="3" t="s">
        <v>5871</v>
      </c>
      <c r="D1140" s="2" t="s">
        <v>27</v>
      </c>
      <c r="E1140" s="2" t="s">
        <v>104</v>
      </c>
      <c r="F1140" s="2" t="s">
        <v>574</v>
      </c>
      <c r="G1140" s="4">
        <v>44673.083333333336</v>
      </c>
      <c r="H1140" s="4"/>
      <c r="I1140" s="2" t="s">
        <v>914</v>
      </c>
      <c r="J1140" s="2" t="s">
        <v>30</v>
      </c>
      <c r="K1140" s="2"/>
      <c r="L1140" t="s">
        <v>37</v>
      </c>
      <c r="M1140" s="2" t="s">
        <v>29</v>
      </c>
      <c r="N1140" s="3" t="s">
        <v>8587</v>
      </c>
      <c r="O1140" s="5">
        <v>0</v>
      </c>
      <c r="P1140" s="5">
        <v>31380.1</v>
      </c>
      <c r="Q1140" s="6">
        <v>2022</v>
      </c>
      <c r="R1140" s="7" t="s">
        <v>31</v>
      </c>
      <c r="T1140" s="8">
        <v>1744</v>
      </c>
      <c r="U1140" s="3" t="s">
        <v>10780</v>
      </c>
      <c r="V1140" s="1" t="s">
        <v>33</v>
      </c>
      <c r="W1140" s="1" t="s">
        <v>32</v>
      </c>
      <c r="X1140" t="str">
        <f>VLOOKUP(Table_query__64[[#This Row],[Nr]],'MyTracker Export'!A:P,'MyTracker Export'!$P$1,FALSE)</f>
        <v>On hold</v>
      </c>
      <c r="Y1140" t="str">
        <f>VLOOKUP(Table_query__64[[#This Row],[Nr]],'MyTracker Export'!A:Z,'MyTracker Export'!$Z$1,FALSE)</f>
        <v>Anouar Trigui</v>
      </c>
      <c r="Z1140" t="str">
        <f>VLOOKUP(Table_query__64[[#This Row],[Nr]],'MyTracker Export'!A:AA,'MyTracker Export'!$AA$1,FALSE)</f>
        <v>Wissem Bensaid</v>
      </c>
      <c r="AB1140" s="19" t="str">
        <f>IF(Table_query__64[[#This Row],[Project status]]=Table_query__64[[#This Row],[Project Status Check]],"OK","NOK")</f>
        <v>OK</v>
      </c>
      <c r="AC1140" s="19" t="str">
        <f>IF(Table_query__64[[#This Row],[PM]]=Table_query__64[[#This Row],[PM Check]],"OK","NOK")</f>
        <v>OK</v>
      </c>
      <c r="AD1140" s="19" t="str">
        <f>IF(Table_query__64[[#This Row],[PP]]=Table_query__64[[#This Row],[Pilot Check]],"OK","NOK")</f>
        <v>OK</v>
      </c>
      <c r="AE1140" s="19"/>
    </row>
    <row r="1141" spans="1:31" hidden="1" x14ac:dyDescent="0.3">
      <c r="A1141" s="1" t="s">
        <v>2236</v>
      </c>
      <c r="B1141" s="2" t="s">
        <v>2092</v>
      </c>
      <c r="C1141" s="3" t="s">
        <v>5872</v>
      </c>
      <c r="D1141" s="2" t="s">
        <v>27</v>
      </c>
      <c r="E1141" s="2" t="s">
        <v>25</v>
      </c>
      <c r="F1141" s="2" t="s">
        <v>574</v>
      </c>
      <c r="G1141" s="4">
        <v>44673.083333333336</v>
      </c>
      <c r="H1141" s="4"/>
      <c r="I1141" s="2" t="s">
        <v>914</v>
      </c>
      <c r="J1141" s="2" t="s">
        <v>30</v>
      </c>
      <c r="K1141" s="2"/>
      <c r="L1141" t="s">
        <v>57</v>
      </c>
      <c r="M1141" s="2" t="s">
        <v>29</v>
      </c>
      <c r="N1141" s="3" t="s">
        <v>8588</v>
      </c>
      <c r="O1141" s="5">
        <v>0</v>
      </c>
      <c r="P1141" s="5">
        <v>8333.33</v>
      </c>
      <c r="Q1141" s="6">
        <v>2022</v>
      </c>
      <c r="R1141" s="7" t="s">
        <v>31</v>
      </c>
      <c r="T1141" s="8">
        <v>1743</v>
      </c>
      <c r="U1141" s="3" t="s">
        <v>10781</v>
      </c>
      <c r="V1141" s="1" t="s">
        <v>33</v>
      </c>
      <c r="W1141" s="1" t="s">
        <v>32</v>
      </c>
      <c r="X1141" t="str">
        <f>VLOOKUP(Table_query__64[[#This Row],[Nr]],'MyTracker Export'!A:P,'MyTracker Export'!$P$1,FALSE)</f>
        <v>On hold</v>
      </c>
      <c r="Y1141" t="str">
        <f>VLOOKUP(Table_query__64[[#This Row],[Nr]],'MyTracker Export'!A:Z,'MyTracker Export'!$Z$1,FALSE)</f>
        <v>Anouar Trigui</v>
      </c>
      <c r="Z1141" t="str">
        <f>VLOOKUP(Table_query__64[[#This Row],[Nr]],'MyTracker Export'!A:AA,'MyTracker Export'!$AA$1,FALSE)</f>
        <v>Wissem Bensaid</v>
      </c>
      <c r="AB1141" s="19" t="str">
        <f>IF(Table_query__64[[#This Row],[Project status]]=Table_query__64[[#This Row],[Project Status Check]],"OK","NOK")</f>
        <v>OK</v>
      </c>
      <c r="AC1141" s="19" t="str">
        <f>IF(Table_query__64[[#This Row],[PM]]=Table_query__64[[#This Row],[PM Check]],"OK","NOK")</f>
        <v>OK</v>
      </c>
      <c r="AD1141" s="19" t="str">
        <f>IF(Table_query__64[[#This Row],[PP]]=Table_query__64[[#This Row],[Pilot Check]],"OK","NOK")</f>
        <v>OK</v>
      </c>
      <c r="AE1141" s="19"/>
    </row>
    <row r="1142" spans="1:31" x14ac:dyDescent="0.3">
      <c r="A1142" s="1" t="s">
        <v>2237</v>
      </c>
      <c r="B1142" s="2" t="s">
        <v>337</v>
      </c>
      <c r="C1142" s="3" t="s">
        <v>5873</v>
      </c>
      <c r="D1142" s="2" t="s">
        <v>27</v>
      </c>
      <c r="E1142" s="2" t="s">
        <v>25</v>
      </c>
      <c r="F1142" s="2" t="s">
        <v>28</v>
      </c>
      <c r="G1142" s="4">
        <v>44673.083333333336</v>
      </c>
      <c r="H1142" s="4"/>
      <c r="I1142" s="2" t="s">
        <v>1249</v>
      </c>
      <c r="J1142" s="2" t="s">
        <v>30</v>
      </c>
      <c r="K1142" s="2"/>
      <c r="L1142" t="s">
        <v>57</v>
      </c>
      <c r="M1142" s="2" t="s">
        <v>59</v>
      </c>
      <c r="N1142" s="3" t="s">
        <v>8589</v>
      </c>
      <c r="O1142" s="5">
        <v>0</v>
      </c>
      <c r="P1142" s="5">
        <v>425875.65</v>
      </c>
      <c r="Q1142" s="6">
        <v>2022</v>
      </c>
      <c r="R1142" s="7" t="s">
        <v>31</v>
      </c>
      <c r="T1142" s="8">
        <v>1742</v>
      </c>
      <c r="U1142" s="3" t="s">
        <v>10782</v>
      </c>
      <c r="V1142" s="1" t="s">
        <v>33</v>
      </c>
      <c r="W1142" s="1" t="s">
        <v>32</v>
      </c>
      <c r="X1142" t="str">
        <f>VLOOKUP(Table_query__64[[#This Row],[Nr]],'MyTracker Export'!A:P,'MyTracker Export'!$P$1,FALSE)</f>
        <v>Finished</v>
      </c>
      <c r="Y1142" t="str">
        <f>VLOOKUP(Table_query__64[[#This Row],[Nr]],'MyTracker Export'!A:Z,'MyTracker Export'!$Z$1,FALSE)</f>
        <v>Oussema Baccour</v>
      </c>
      <c r="Z1142" t="str">
        <f>VLOOKUP(Table_query__64[[#This Row],[Nr]],'MyTracker Export'!A:AA,'MyTracker Export'!$AA$1,FALSE)</f>
        <v>Wissem Bensaid</v>
      </c>
      <c r="AB1142" s="19" t="str">
        <f>IF(Table_query__64[[#This Row],[Project status]]=Table_query__64[[#This Row],[Project Status Check]],"OK","NOK")</f>
        <v>NOK</v>
      </c>
      <c r="AC1142" s="19" t="str">
        <f>IF(Table_query__64[[#This Row],[PM]]=Table_query__64[[#This Row],[PM Check]],"OK","NOK")</f>
        <v>OK</v>
      </c>
      <c r="AD1142" s="19" t="str">
        <f>IF(Table_query__64[[#This Row],[PP]]=Table_query__64[[#This Row],[Pilot Check]],"OK","NOK")</f>
        <v>OK</v>
      </c>
      <c r="AE1142" s="19"/>
    </row>
    <row r="1143" spans="1:31" hidden="1" x14ac:dyDescent="0.3">
      <c r="A1143" s="1" t="s">
        <v>2238</v>
      </c>
      <c r="B1143" s="2" t="s">
        <v>2239</v>
      </c>
      <c r="C1143" s="3" t="s">
        <v>5874</v>
      </c>
      <c r="D1143" s="2" t="s">
        <v>178</v>
      </c>
      <c r="E1143" s="2" t="s">
        <v>82</v>
      </c>
      <c r="F1143" s="2" t="s">
        <v>122</v>
      </c>
      <c r="G1143" s="4">
        <v>44671.083333333336</v>
      </c>
      <c r="H1143" s="4">
        <v>44896.041666666664</v>
      </c>
      <c r="I1143" s="2" t="s">
        <v>1203</v>
      </c>
      <c r="J1143" s="2" t="s">
        <v>263</v>
      </c>
      <c r="K1143" s="2"/>
      <c r="L1143" t="s">
        <v>2240</v>
      </c>
      <c r="M1143" s="2" t="s">
        <v>29</v>
      </c>
      <c r="N1143" s="3" t="s">
        <v>8590</v>
      </c>
      <c r="O1143" s="5">
        <v>8</v>
      </c>
      <c r="P1143" s="5">
        <v>49698.720000000001</v>
      </c>
      <c r="Q1143" s="6">
        <v>2022</v>
      </c>
      <c r="R1143" s="7">
        <v>2022</v>
      </c>
      <c r="T1143" s="8">
        <v>1741</v>
      </c>
      <c r="U1143" s="3" t="s">
        <v>10783</v>
      </c>
      <c r="V1143" s="1" t="s">
        <v>33</v>
      </c>
      <c r="W1143" s="1" t="s">
        <v>32</v>
      </c>
      <c r="X1143" t="str">
        <f>VLOOKUP(Table_query__64[[#This Row],[Nr]],'MyTracker Export'!A:P,'MyTracker Export'!$P$1,FALSE)</f>
        <v>Finished</v>
      </c>
      <c r="Y1143" t="e">
        <f>VLOOKUP(Table_query__64[[#This Row],[Nr]],'MyTracker Export'!A:Z,'MyTracker Export'!$Z$1,FALSE)</f>
        <v>#N/A</v>
      </c>
      <c r="Z1143" t="str">
        <f>VLOOKUP(Table_query__64[[#This Row],[Nr]],'MyTracker Export'!A:AA,'MyTracker Export'!$AA$1,FALSE)</f>
        <v>Carlos Bravo Fernández</v>
      </c>
      <c r="AB1143" s="19" t="str">
        <f>IF(Table_query__64[[#This Row],[Project status]]=Table_query__64[[#This Row],[Project Status Check]],"OK","NOK")</f>
        <v>OK</v>
      </c>
      <c r="AC1143" s="19" t="e">
        <f>IF(Table_query__64[[#This Row],[PM]]=Table_query__64[[#This Row],[PM Check]],"OK","NOK")</f>
        <v>#N/A</v>
      </c>
      <c r="AD1143" s="19" t="str">
        <f>IF(Table_query__64[[#This Row],[PP]]=Table_query__64[[#This Row],[Pilot Check]],"OK","NOK")</f>
        <v>NOK</v>
      </c>
      <c r="AE1143" s="19"/>
    </row>
    <row r="1144" spans="1:31" hidden="1" x14ac:dyDescent="0.3">
      <c r="A1144" s="1" t="s">
        <v>2241</v>
      </c>
      <c r="B1144" s="2" t="s">
        <v>2242</v>
      </c>
      <c r="C1144" s="3" t="s">
        <v>5875</v>
      </c>
      <c r="D1144" s="2" t="s">
        <v>38</v>
      </c>
      <c r="E1144" s="2" t="s">
        <v>36</v>
      </c>
      <c r="F1144" s="2" t="s">
        <v>122</v>
      </c>
      <c r="G1144" s="4">
        <v>44670.083333333336</v>
      </c>
      <c r="H1144" s="4">
        <v>44698.083333333336</v>
      </c>
      <c r="I1144" s="2" t="s">
        <v>315</v>
      </c>
      <c r="J1144" s="2" t="s">
        <v>2244</v>
      </c>
      <c r="K1144" s="2" t="s">
        <v>2214</v>
      </c>
      <c r="L1144" t="s">
        <v>2243</v>
      </c>
      <c r="M1144" s="2" t="s">
        <v>59</v>
      </c>
      <c r="N1144" s="3" t="s">
        <v>8591</v>
      </c>
      <c r="O1144" s="5">
        <v>1</v>
      </c>
      <c r="P1144" s="5">
        <v>44233.2</v>
      </c>
      <c r="Q1144" s="6">
        <v>2022</v>
      </c>
      <c r="R1144" s="7">
        <v>2022</v>
      </c>
      <c r="T1144" s="8">
        <v>1740</v>
      </c>
      <c r="U1144" s="3" t="s">
        <v>10784</v>
      </c>
      <c r="V1144" s="1" t="s">
        <v>33</v>
      </c>
      <c r="W1144" s="1" t="s">
        <v>32</v>
      </c>
      <c r="X1144" t="str">
        <f>VLOOKUP(Table_query__64[[#This Row],[Nr]],'MyTracker Export'!A:P,'MyTracker Export'!$P$1,FALSE)</f>
        <v>Finished</v>
      </c>
      <c r="Y1144" t="str">
        <f>VLOOKUP(Table_query__64[[#This Row],[Nr]],'MyTracker Export'!A:Z,'MyTracker Export'!$Z$1,FALSE)</f>
        <v>Andrew Delhaisse</v>
      </c>
      <c r="Z1144" t="e">
        <f>VLOOKUP(Table_query__64[[#This Row],[Nr]],'MyTracker Export'!A:AA,'MyTracker Export'!$AA$1,FALSE)</f>
        <v>#N/A</v>
      </c>
      <c r="AB1144" s="19" t="str">
        <f>IF(Table_query__64[[#This Row],[Project status]]=Table_query__64[[#This Row],[Project Status Check]],"OK","NOK")</f>
        <v>OK</v>
      </c>
      <c r="AC1144" s="19" t="str">
        <f>IF(Table_query__64[[#This Row],[PM]]=Table_query__64[[#This Row],[PM Check]],"OK","NOK")</f>
        <v>OK</v>
      </c>
      <c r="AD1144" s="19" t="e">
        <f>IF(Table_query__64[[#This Row],[PP]]=Table_query__64[[#This Row],[Pilot Check]],"OK","NOK")</f>
        <v>#N/A</v>
      </c>
      <c r="AE1144" s="19"/>
    </row>
    <row r="1145" spans="1:31" hidden="1" x14ac:dyDescent="0.3">
      <c r="A1145" s="1" t="s">
        <v>2245</v>
      </c>
      <c r="B1145" s="2" t="s">
        <v>2246</v>
      </c>
      <c r="C1145" s="3" t="s">
        <v>5876</v>
      </c>
      <c r="D1145" s="2" t="s">
        <v>45</v>
      </c>
      <c r="E1145" s="2" t="s">
        <v>43</v>
      </c>
      <c r="F1145" s="2" t="s">
        <v>122</v>
      </c>
      <c r="G1145" s="4">
        <v>44670.083333333336</v>
      </c>
      <c r="H1145" s="4">
        <v>44895.041666666664</v>
      </c>
      <c r="I1145" s="2" t="s">
        <v>72</v>
      </c>
      <c r="J1145" s="2" t="s">
        <v>184</v>
      </c>
      <c r="K1145" s="2" t="s">
        <v>98</v>
      </c>
      <c r="L1145" t="s">
        <v>44</v>
      </c>
      <c r="M1145" s="2" t="s">
        <v>29</v>
      </c>
      <c r="N1145" s="3" t="s">
        <v>8592</v>
      </c>
      <c r="O1145" s="5">
        <v>10</v>
      </c>
      <c r="P1145" s="5">
        <v>6624</v>
      </c>
      <c r="Q1145" s="6">
        <v>2022</v>
      </c>
      <c r="R1145" s="7">
        <v>2022</v>
      </c>
      <c r="T1145" s="8">
        <v>1739</v>
      </c>
      <c r="U1145" s="3" t="s">
        <v>10785</v>
      </c>
      <c r="V1145" s="1" t="s">
        <v>33</v>
      </c>
      <c r="W1145" s="1" t="s">
        <v>32</v>
      </c>
      <c r="X1145" t="str">
        <f>VLOOKUP(Table_query__64[[#This Row],[Nr]],'MyTracker Export'!A:P,'MyTracker Export'!$P$1,FALSE)</f>
        <v>Finished</v>
      </c>
      <c r="Y1145" t="str">
        <f>VLOOKUP(Table_query__64[[#This Row],[Nr]],'MyTracker Export'!A:Z,'MyTracker Export'!$Z$1,FALSE)</f>
        <v>Lucas Soto</v>
      </c>
      <c r="Z1145" t="str">
        <f>VLOOKUP(Table_query__64[[#This Row],[Nr]],'MyTracker Export'!A:AA,'MyTracker Export'!$AA$1,FALSE)</f>
        <v>Begona Soto</v>
      </c>
      <c r="AB1145" s="19" t="str">
        <f>IF(Table_query__64[[#This Row],[Project status]]=Table_query__64[[#This Row],[Project Status Check]],"OK","NOK")</f>
        <v>OK</v>
      </c>
      <c r="AC1145" s="19" t="str">
        <f>IF(Table_query__64[[#This Row],[PM]]=Table_query__64[[#This Row],[PM Check]],"OK","NOK")</f>
        <v>NOK</v>
      </c>
      <c r="AD1145" s="19" t="str">
        <f>IF(Table_query__64[[#This Row],[PP]]=Table_query__64[[#This Row],[Pilot Check]],"OK","NOK")</f>
        <v>OK</v>
      </c>
      <c r="AE1145" s="19"/>
    </row>
    <row r="1146" spans="1:31" hidden="1" x14ac:dyDescent="0.3">
      <c r="A1146" s="1" t="s">
        <v>2247</v>
      </c>
      <c r="B1146" s="2" t="s">
        <v>2246</v>
      </c>
      <c r="C1146" s="3" t="s">
        <v>5877</v>
      </c>
      <c r="D1146" s="2" t="s">
        <v>45</v>
      </c>
      <c r="E1146" s="2" t="s">
        <v>43</v>
      </c>
      <c r="F1146" s="2" t="s">
        <v>122</v>
      </c>
      <c r="G1146" s="4">
        <v>44669.083333333336</v>
      </c>
      <c r="H1146" s="4">
        <v>44834.083333333336</v>
      </c>
      <c r="I1146" s="2" t="s">
        <v>72</v>
      </c>
      <c r="J1146" s="2" t="s">
        <v>184</v>
      </c>
      <c r="K1146" s="2"/>
      <c r="L1146" t="s">
        <v>44</v>
      </c>
      <c r="M1146" s="2" t="s">
        <v>29</v>
      </c>
      <c r="N1146" s="3" t="s">
        <v>8593</v>
      </c>
      <c r="O1146" s="5">
        <v>12397</v>
      </c>
      <c r="P1146" s="5">
        <v>12397.5</v>
      </c>
      <c r="Q1146" s="6">
        <v>2022</v>
      </c>
      <c r="R1146" s="7">
        <v>2022</v>
      </c>
      <c r="T1146" s="8">
        <v>1738</v>
      </c>
      <c r="U1146" s="3" t="s">
        <v>10786</v>
      </c>
      <c r="V1146" s="1" t="s">
        <v>33</v>
      </c>
      <c r="W1146" s="1" t="s">
        <v>32</v>
      </c>
      <c r="X1146" t="str">
        <f>VLOOKUP(Table_query__64[[#This Row],[Nr]],'MyTracker Export'!A:P,'MyTracker Export'!$P$1,FALSE)</f>
        <v>Finished</v>
      </c>
      <c r="Y1146" t="str">
        <f>VLOOKUP(Table_query__64[[#This Row],[Nr]],'MyTracker Export'!A:Z,'MyTracker Export'!$Z$1,FALSE)</f>
        <v>Lucas Soto</v>
      </c>
      <c r="Z1146" t="str">
        <f>VLOOKUP(Table_query__64[[#This Row],[Nr]],'MyTracker Export'!A:AA,'MyTracker Export'!$AA$1,FALSE)</f>
        <v>Begona Soto</v>
      </c>
      <c r="AB1146" s="19" t="str">
        <f>IF(Table_query__64[[#This Row],[Project status]]=Table_query__64[[#This Row],[Project Status Check]],"OK","NOK")</f>
        <v>OK</v>
      </c>
      <c r="AC1146" s="19" t="str">
        <f>IF(Table_query__64[[#This Row],[PM]]=Table_query__64[[#This Row],[PM Check]],"OK","NOK")</f>
        <v>NOK</v>
      </c>
      <c r="AD1146" s="19" t="str">
        <f>IF(Table_query__64[[#This Row],[PP]]=Table_query__64[[#This Row],[Pilot Check]],"OK","NOK")</f>
        <v>OK</v>
      </c>
      <c r="AE1146" s="19"/>
    </row>
    <row r="1147" spans="1:31" hidden="1" x14ac:dyDescent="0.3">
      <c r="A1147" s="1" t="s">
        <v>2248</v>
      </c>
      <c r="B1147" s="2" t="s">
        <v>1911</v>
      </c>
      <c r="C1147" s="3" t="s">
        <v>5878</v>
      </c>
      <c r="D1147" s="2" t="s">
        <v>45</v>
      </c>
      <c r="E1147" s="2" t="s">
        <v>43</v>
      </c>
      <c r="F1147" s="2" t="s">
        <v>122</v>
      </c>
      <c r="G1147" s="4">
        <v>44662.083333333336</v>
      </c>
      <c r="H1147" s="4">
        <v>45778.083333333336</v>
      </c>
      <c r="I1147" s="2" t="s">
        <v>99</v>
      </c>
      <c r="J1147" s="2" t="s">
        <v>184</v>
      </c>
      <c r="K1147" s="2"/>
      <c r="L1147" t="s">
        <v>2249</v>
      </c>
      <c r="M1147" s="2" t="s">
        <v>29</v>
      </c>
      <c r="N1147" s="3" t="s">
        <v>8594</v>
      </c>
      <c r="O1147" s="5">
        <v>1</v>
      </c>
      <c r="P1147" s="5">
        <v>8570.43</v>
      </c>
      <c r="Q1147" s="6">
        <v>2022</v>
      </c>
      <c r="R1147" s="7">
        <v>2025</v>
      </c>
      <c r="T1147" s="8">
        <v>1737</v>
      </c>
      <c r="U1147" s="3" t="s">
        <v>10787</v>
      </c>
      <c r="V1147" s="1" t="s">
        <v>33</v>
      </c>
      <c r="W1147" s="1" t="s">
        <v>32</v>
      </c>
      <c r="X1147" t="str">
        <f>VLOOKUP(Table_query__64[[#This Row],[Nr]],'MyTracker Export'!A:P,'MyTracker Export'!$P$1,FALSE)</f>
        <v>Finished</v>
      </c>
      <c r="Y1147" t="str">
        <f>VLOOKUP(Table_query__64[[#This Row],[Nr]],'MyTracker Export'!A:Z,'MyTracker Export'!$Z$1,FALSE)</f>
        <v>Felipe Langa Hernáez</v>
      </c>
      <c r="Z1147" t="str">
        <f>VLOOKUP(Table_query__64[[#This Row],[Nr]],'MyTracker Export'!A:AA,'MyTracker Export'!$AA$1,FALSE)</f>
        <v>Begona Soto</v>
      </c>
      <c r="AB1147" s="19" t="str">
        <f>IF(Table_query__64[[#This Row],[Project status]]=Table_query__64[[#This Row],[Project Status Check]],"OK","NOK")</f>
        <v>OK</v>
      </c>
      <c r="AC1147" s="19" t="str">
        <f>IF(Table_query__64[[#This Row],[PM]]=Table_query__64[[#This Row],[PM Check]],"OK","NOK")</f>
        <v>OK</v>
      </c>
      <c r="AD1147" s="19" t="str">
        <f>IF(Table_query__64[[#This Row],[PP]]=Table_query__64[[#This Row],[Pilot Check]],"OK","NOK")</f>
        <v>OK</v>
      </c>
      <c r="AE1147" s="19"/>
    </row>
    <row r="1148" spans="1:31" hidden="1" x14ac:dyDescent="0.3">
      <c r="A1148" s="1" t="s">
        <v>2250</v>
      </c>
      <c r="B1148" s="2" t="s">
        <v>2251</v>
      </c>
      <c r="C1148" s="3" t="s">
        <v>5879</v>
      </c>
      <c r="D1148" s="2" t="s">
        <v>38</v>
      </c>
      <c r="E1148" s="2" t="s">
        <v>25</v>
      </c>
      <c r="F1148" s="2" t="s">
        <v>122</v>
      </c>
      <c r="G1148" s="4">
        <v>44662.083333333336</v>
      </c>
      <c r="H1148" s="4">
        <v>44773.083333333336</v>
      </c>
      <c r="I1148" s="2" t="s">
        <v>2191</v>
      </c>
      <c r="J1148" s="2" t="s">
        <v>114</v>
      </c>
      <c r="K1148" s="2" t="s">
        <v>131</v>
      </c>
      <c r="L1148" t="s">
        <v>2252</v>
      </c>
      <c r="M1148" s="2" t="s">
        <v>59</v>
      </c>
      <c r="N1148" s="3" t="s">
        <v>8595</v>
      </c>
      <c r="O1148" s="5">
        <v>40</v>
      </c>
      <c r="P1148" s="5">
        <v>16740</v>
      </c>
      <c r="Q1148" s="6">
        <v>2022</v>
      </c>
      <c r="R1148" s="7">
        <v>2022</v>
      </c>
      <c r="T1148" s="8">
        <v>1736</v>
      </c>
      <c r="U1148" s="3" t="s">
        <v>10788</v>
      </c>
      <c r="V1148" s="1" t="s">
        <v>33</v>
      </c>
      <c r="W1148" s="1" t="s">
        <v>32</v>
      </c>
      <c r="X1148" t="str">
        <f>VLOOKUP(Table_query__64[[#This Row],[Nr]],'MyTracker Export'!A:P,'MyTracker Export'!$P$1,FALSE)</f>
        <v>Finished</v>
      </c>
      <c r="Y1148" t="e">
        <f>VLOOKUP(Table_query__64[[#This Row],[Nr]],'MyTracker Export'!A:Z,'MyTracker Export'!$Z$1,FALSE)</f>
        <v>#N/A</v>
      </c>
      <c r="Z1148" t="str">
        <f>VLOOKUP(Table_query__64[[#This Row],[Nr]],'MyTracker Export'!A:AA,'MyTracker Export'!$AA$1,FALSE)</f>
        <v>Peter Holvoet</v>
      </c>
      <c r="AB1148" s="19" t="str">
        <f>IF(Table_query__64[[#This Row],[Project status]]=Table_query__64[[#This Row],[Project Status Check]],"OK","NOK")</f>
        <v>OK</v>
      </c>
      <c r="AC1148" s="19" t="e">
        <f>IF(Table_query__64[[#This Row],[PM]]=Table_query__64[[#This Row],[PM Check]],"OK","NOK")</f>
        <v>#N/A</v>
      </c>
      <c r="AD1148" s="19" t="str">
        <f>IF(Table_query__64[[#This Row],[PP]]=Table_query__64[[#This Row],[Pilot Check]],"OK","NOK")</f>
        <v>OK</v>
      </c>
      <c r="AE1148" s="19"/>
    </row>
    <row r="1149" spans="1:31" hidden="1" x14ac:dyDescent="0.3">
      <c r="A1149" s="1" t="s">
        <v>2253</v>
      </c>
      <c r="B1149" s="2" t="s">
        <v>48</v>
      </c>
      <c r="C1149" s="3" t="s">
        <v>5880</v>
      </c>
      <c r="D1149" s="2" t="s">
        <v>27</v>
      </c>
      <c r="E1149" s="2" t="s">
        <v>43</v>
      </c>
      <c r="F1149" s="2" t="s">
        <v>122</v>
      </c>
      <c r="G1149" s="4">
        <v>44660.083333333336</v>
      </c>
      <c r="H1149" s="4">
        <v>44926.041666666664</v>
      </c>
      <c r="I1149" s="2" t="s">
        <v>498</v>
      </c>
      <c r="J1149" s="2" t="s">
        <v>30</v>
      </c>
      <c r="K1149" s="2"/>
      <c r="L1149" t="s">
        <v>57</v>
      </c>
      <c r="M1149" s="2" t="s">
        <v>29</v>
      </c>
      <c r="N1149" s="3" t="s">
        <v>8596</v>
      </c>
      <c r="O1149" s="5">
        <v>0</v>
      </c>
      <c r="P1149" s="5">
        <v>20993.94</v>
      </c>
      <c r="Q1149" s="6">
        <v>2022</v>
      </c>
      <c r="R1149" s="7">
        <v>2022</v>
      </c>
      <c r="T1149" s="8">
        <v>1735</v>
      </c>
      <c r="U1149" s="3" t="s">
        <v>10789</v>
      </c>
      <c r="V1149" s="1" t="s">
        <v>33</v>
      </c>
      <c r="W1149" s="1" t="s">
        <v>32</v>
      </c>
      <c r="X1149" t="str">
        <f>VLOOKUP(Table_query__64[[#This Row],[Nr]],'MyTracker Export'!A:P,'MyTracker Export'!$P$1,FALSE)</f>
        <v>Finished</v>
      </c>
      <c r="Y1149" t="str">
        <f>VLOOKUP(Table_query__64[[#This Row],[Nr]],'MyTracker Export'!A:Z,'MyTracker Export'!$Z$1,FALSE)</f>
        <v>Zied Maghrebi</v>
      </c>
      <c r="Z1149" t="str">
        <f>VLOOKUP(Table_query__64[[#This Row],[Nr]],'MyTracker Export'!A:AA,'MyTracker Export'!$AA$1,FALSE)</f>
        <v>Wissem Bensaid</v>
      </c>
      <c r="AB1149" s="19" t="str">
        <f>IF(Table_query__64[[#This Row],[Project status]]=Table_query__64[[#This Row],[Project Status Check]],"OK","NOK")</f>
        <v>OK</v>
      </c>
      <c r="AC1149" s="19" t="str">
        <f>IF(Table_query__64[[#This Row],[PM]]=Table_query__64[[#This Row],[PM Check]],"OK","NOK")</f>
        <v>OK</v>
      </c>
      <c r="AD1149" s="19" t="str">
        <f>IF(Table_query__64[[#This Row],[PP]]=Table_query__64[[#This Row],[Pilot Check]],"OK","NOK")</f>
        <v>OK</v>
      </c>
      <c r="AE1149" s="19"/>
    </row>
    <row r="1150" spans="1:31" hidden="1" x14ac:dyDescent="0.3">
      <c r="A1150" s="1" t="s">
        <v>2254</v>
      </c>
      <c r="B1150" s="2" t="s">
        <v>146</v>
      </c>
      <c r="C1150" s="3" t="s">
        <v>5881</v>
      </c>
      <c r="D1150" s="2" t="s">
        <v>38</v>
      </c>
      <c r="E1150" s="2" t="s">
        <v>75</v>
      </c>
      <c r="F1150" s="2" t="s">
        <v>122</v>
      </c>
      <c r="G1150" s="4">
        <v>44659.083333333336</v>
      </c>
      <c r="H1150" s="4">
        <v>44926.041666666664</v>
      </c>
      <c r="I1150" s="2" t="s">
        <v>308</v>
      </c>
      <c r="J1150" s="2" t="s">
        <v>308</v>
      </c>
      <c r="K1150" s="2" t="s">
        <v>1216</v>
      </c>
      <c r="L1150" t="s">
        <v>57</v>
      </c>
      <c r="M1150" s="2" t="s">
        <v>29</v>
      </c>
      <c r="N1150" s="3" t="s">
        <v>8597</v>
      </c>
      <c r="O1150" s="5">
        <v>0</v>
      </c>
      <c r="P1150" s="5">
        <v>5190</v>
      </c>
      <c r="Q1150" s="6">
        <v>2022</v>
      </c>
      <c r="R1150" s="7">
        <v>2022</v>
      </c>
      <c r="T1150" s="8">
        <v>1734</v>
      </c>
      <c r="U1150" s="3" t="s">
        <v>10790</v>
      </c>
      <c r="V1150" s="1" t="s">
        <v>33</v>
      </c>
      <c r="W1150" s="1" t="s">
        <v>32</v>
      </c>
      <c r="X1150" t="str">
        <f>VLOOKUP(Table_query__64[[#This Row],[Nr]],'MyTracker Export'!A:P,'MyTracker Export'!$P$1,FALSE)</f>
        <v>Finished</v>
      </c>
      <c r="Y1150" t="str">
        <f>VLOOKUP(Table_query__64[[#This Row],[Nr]],'MyTracker Export'!A:Z,'MyTracker Export'!$Z$1,FALSE)</f>
        <v>Nicolas Dubois</v>
      </c>
      <c r="Z1150" t="str">
        <f>VLOOKUP(Table_query__64[[#This Row],[Nr]],'MyTracker Export'!A:AA,'MyTracker Export'!$AA$1,FALSE)</f>
        <v>Nicolas Dubois</v>
      </c>
      <c r="AB1150" s="19" t="str">
        <f>IF(Table_query__64[[#This Row],[Project status]]=Table_query__64[[#This Row],[Project Status Check]],"OK","NOK")</f>
        <v>OK</v>
      </c>
      <c r="AC1150" s="19" t="str">
        <f>IF(Table_query__64[[#This Row],[PM]]=Table_query__64[[#This Row],[PM Check]],"OK","NOK")</f>
        <v>OK</v>
      </c>
      <c r="AD1150" s="19" t="str">
        <f>IF(Table_query__64[[#This Row],[PP]]=Table_query__64[[#This Row],[Pilot Check]],"OK","NOK")</f>
        <v>OK</v>
      </c>
      <c r="AE1150" s="19"/>
    </row>
    <row r="1151" spans="1:31" hidden="1" x14ac:dyDescent="0.3">
      <c r="A1151" s="1" t="s">
        <v>2255</v>
      </c>
      <c r="B1151" s="2" t="s">
        <v>146</v>
      </c>
      <c r="C1151" s="3" t="s">
        <v>5882</v>
      </c>
      <c r="D1151" s="2" t="s">
        <v>38</v>
      </c>
      <c r="E1151" s="2" t="s">
        <v>75</v>
      </c>
      <c r="F1151" s="2" t="s">
        <v>122</v>
      </c>
      <c r="G1151" s="4">
        <v>44659.083333333336</v>
      </c>
      <c r="H1151" s="4">
        <v>44926.041666666664</v>
      </c>
      <c r="I1151" s="2" t="s">
        <v>308</v>
      </c>
      <c r="J1151" s="2" t="s">
        <v>308</v>
      </c>
      <c r="K1151" s="2" t="s">
        <v>1216</v>
      </c>
      <c r="L1151" t="s">
        <v>57</v>
      </c>
      <c r="M1151" s="2" t="s">
        <v>29</v>
      </c>
      <c r="N1151" s="3" t="s">
        <v>8598</v>
      </c>
      <c r="O1151" s="5">
        <v>0</v>
      </c>
      <c r="P1151" s="5">
        <v>18285</v>
      </c>
      <c r="Q1151" s="6">
        <v>2022</v>
      </c>
      <c r="R1151" s="7">
        <v>2022</v>
      </c>
      <c r="T1151" s="8">
        <v>1733</v>
      </c>
      <c r="U1151" s="3" t="s">
        <v>10791</v>
      </c>
      <c r="V1151" s="1" t="s">
        <v>33</v>
      </c>
      <c r="W1151" s="1" t="s">
        <v>32</v>
      </c>
      <c r="X1151" t="str">
        <f>VLOOKUP(Table_query__64[[#This Row],[Nr]],'MyTracker Export'!A:P,'MyTracker Export'!$P$1,FALSE)</f>
        <v>Finished</v>
      </c>
      <c r="Y1151" t="str">
        <f>VLOOKUP(Table_query__64[[#This Row],[Nr]],'MyTracker Export'!A:Z,'MyTracker Export'!$Z$1,FALSE)</f>
        <v>Nicolas Dubois</v>
      </c>
      <c r="Z1151" t="str">
        <f>VLOOKUP(Table_query__64[[#This Row],[Nr]],'MyTracker Export'!A:AA,'MyTracker Export'!$AA$1,FALSE)</f>
        <v>Nicolas Dubois</v>
      </c>
      <c r="AB1151" s="19" t="str">
        <f>IF(Table_query__64[[#This Row],[Project status]]=Table_query__64[[#This Row],[Project Status Check]],"OK","NOK")</f>
        <v>OK</v>
      </c>
      <c r="AC1151" s="19" t="str">
        <f>IF(Table_query__64[[#This Row],[PM]]=Table_query__64[[#This Row],[PM Check]],"OK","NOK")</f>
        <v>OK</v>
      </c>
      <c r="AD1151" s="19" t="str">
        <f>IF(Table_query__64[[#This Row],[PP]]=Table_query__64[[#This Row],[Pilot Check]],"OK","NOK")</f>
        <v>OK</v>
      </c>
      <c r="AE1151" s="19"/>
    </row>
    <row r="1152" spans="1:31" hidden="1" x14ac:dyDescent="0.3">
      <c r="A1152" s="1" t="s">
        <v>2256</v>
      </c>
      <c r="B1152" s="2" t="s">
        <v>2181</v>
      </c>
      <c r="C1152" s="3" t="s">
        <v>5883</v>
      </c>
      <c r="D1152" s="2" t="s">
        <v>84</v>
      </c>
      <c r="E1152" s="2" t="s">
        <v>82</v>
      </c>
      <c r="F1152" s="2" t="s">
        <v>122</v>
      </c>
      <c r="G1152" s="4">
        <v>44659.083333333336</v>
      </c>
      <c r="H1152" s="4">
        <v>45499.083333333336</v>
      </c>
      <c r="I1152" s="2" t="s">
        <v>85</v>
      </c>
      <c r="J1152" s="2" t="s">
        <v>85</v>
      </c>
      <c r="K1152" s="2"/>
      <c r="L1152" t="s">
        <v>1799</v>
      </c>
      <c r="M1152" s="2" t="s">
        <v>29</v>
      </c>
      <c r="N1152" s="3" t="s">
        <v>8599</v>
      </c>
      <c r="O1152" s="5">
        <v>0.05</v>
      </c>
      <c r="P1152" s="5">
        <v>20880.8</v>
      </c>
      <c r="Q1152" s="6">
        <v>2022</v>
      </c>
      <c r="R1152" s="7">
        <v>2024</v>
      </c>
      <c r="T1152" s="8">
        <v>1732</v>
      </c>
      <c r="U1152" s="3" t="s">
        <v>10792</v>
      </c>
      <c r="V1152" s="1" t="s">
        <v>33</v>
      </c>
      <c r="W1152" s="1" t="s">
        <v>32</v>
      </c>
      <c r="X1152" t="str">
        <f>VLOOKUP(Table_query__64[[#This Row],[Nr]],'MyTracker Export'!A:P,'MyTracker Export'!$P$1,FALSE)</f>
        <v>Finished</v>
      </c>
      <c r="Y1152" t="str">
        <f>VLOOKUP(Table_query__64[[#This Row],[Nr]],'MyTracker Export'!A:Z,'MyTracker Export'!$Z$1,FALSE)</f>
        <v>Pranay Pawar</v>
      </c>
      <c r="Z1152" t="str">
        <f>VLOOKUP(Table_query__64[[#This Row],[Nr]],'MyTracker Export'!A:AA,'MyTracker Export'!$AA$1,FALSE)</f>
        <v>Pranay Pawar</v>
      </c>
      <c r="AB1152" s="19" t="str">
        <f>IF(Table_query__64[[#This Row],[Project status]]=Table_query__64[[#This Row],[Project Status Check]],"OK","NOK")</f>
        <v>OK</v>
      </c>
      <c r="AC1152" s="19" t="str">
        <f>IF(Table_query__64[[#This Row],[PM]]=Table_query__64[[#This Row],[PM Check]],"OK","NOK")</f>
        <v>OK</v>
      </c>
      <c r="AD1152" s="19" t="str">
        <f>IF(Table_query__64[[#This Row],[PP]]=Table_query__64[[#This Row],[Pilot Check]],"OK","NOK")</f>
        <v>OK</v>
      </c>
      <c r="AE1152" s="19"/>
    </row>
    <row r="1153" spans="1:31" hidden="1" x14ac:dyDescent="0.3">
      <c r="A1153" s="1" t="s">
        <v>2257</v>
      </c>
      <c r="B1153" s="2" t="s">
        <v>2258</v>
      </c>
      <c r="C1153" s="3" t="s">
        <v>5884</v>
      </c>
      <c r="D1153" s="2" t="s">
        <v>38</v>
      </c>
      <c r="E1153" s="2" t="s">
        <v>25</v>
      </c>
      <c r="F1153" s="2" t="s">
        <v>122</v>
      </c>
      <c r="G1153" s="4">
        <v>44655.083333333336</v>
      </c>
      <c r="H1153" s="4">
        <v>44736.083333333336</v>
      </c>
      <c r="I1153" s="2" t="s">
        <v>114</v>
      </c>
      <c r="J1153" s="2" t="s">
        <v>114</v>
      </c>
      <c r="K1153" s="2" t="s">
        <v>2214</v>
      </c>
      <c r="L1153" t="s">
        <v>2042</v>
      </c>
      <c r="M1153" s="2" t="s">
        <v>59</v>
      </c>
      <c r="N1153" s="3" t="s">
        <v>8600</v>
      </c>
      <c r="O1153" s="5">
        <v>0.5</v>
      </c>
      <c r="P1153" s="5">
        <v>3436.56</v>
      </c>
      <c r="Q1153" s="6">
        <v>2022</v>
      </c>
      <c r="R1153" s="7">
        <v>2022</v>
      </c>
      <c r="T1153" s="8">
        <v>1731</v>
      </c>
      <c r="U1153" s="3" t="s">
        <v>10793</v>
      </c>
      <c r="V1153" s="1" t="s">
        <v>33</v>
      </c>
      <c r="W1153" s="1" t="s">
        <v>32</v>
      </c>
      <c r="X1153" t="str">
        <f>VLOOKUP(Table_query__64[[#This Row],[Nr]],'MyTracker Export'!A:P,'MyTracker Export'!$P$1,FALSE)</f>
        <v>Finished</v>
      </c>
      <c r="Y1153" t="str">
        <f>VLOOKUP(Table_query__64[[#This Row],[Nr]],'MyTracker Export'!A:Z,'MyTracker Export'!$Z$1,FALSE)</f>
        <v>Peter Holvoet</v>
      </c>
      <c r="Z1153" t="str">
        <f>VLOOKUP(Table_query__64[[#This Row],[Nr]],'MyTracker Export'!A:AA,'MyTracker Export'!$AA$1,FALSE)</f>
        <v>Peter Holvoet</v>
      </c>
      <c r="AB1153" s="19" t="str">
        <f>IF(Table_query__64[[#This Row],[Project status]]=Table_query__64[[#This Row],[Project Status Check]],"OK","NOK")</f>
        <v>OK</v>
      </c>
      <c r="AC1153" s="19" t="str">
        <f>IF(Table_query__64[[#This Row],[PM]]=Table_query__64[[#This Row],[PM Check]],"OK","NOK")</f>
        <v>OK</v>
      </c>
      <c r="AD1153" s="19" t="str">
        <f>IF(Table_query__64[[#This Row],[PP]]=Table_query__64[[#This Row],[Pilot Check]],"OK","NOK")</f>
        <v>OK</v>
      </c>
      <c r="AE1153" s="19"/>
    </row>
    <row r="1154" spans="1:31" hidden="1" x14ac:dyDescent="0.3">
      <c r="A1154" s="1" t="s">
        <v>2259</v>
      </c>
      <c r="B1154" s="2" t="s">
        <v>2260</v>
      </c>
      <c r="C1154" s="3" t="s">
        <v>5885</v>
      </c>
      <c r="D1154" s="2" t="s">
        <v>58</v>
      </c>
      <c r="E1154" s="2" t="s">
        <v>43</v>
      </c>
      <c r="F1154" s="2" t="s">
        <v>122</v>
      </c>
      <c r="G1154" s="4">
        <v>44655.083333333336</v>
      </c>
      <c r="H1154" s="4">
        <v>45260.041666666664</v>
      </c>
      <c r="I1154" s="2" t="s">
        <v>119</v>
      </c>
      <c r="J1154" s="2" t="s">
        <v>119</v>
      </c>
      <c r="K1154" s="2"/>
      <c r="L1154" t="s">
        <v>57</v>
      </c>
      <c r="M1154" s="2" t="s">
        <v>29</v>
      </c>
      <c r="N1154" s="3" t="s">
        <v>8601</v>
      </c>
      <c r="O1154" s="5">
        <v>20</v>
      </c>
      <c r="P1154" s="5">
        <v>6750</v>
      </c>
      <c r="Q1154" s="6">
        <v>2022</v>
      </c>
      <c r="R1154" s="7">
        <v>2023</v>
      </c>
      <c r="T1154" s="8">
        <v>1730</v>
      </c>
      <c r="U1154" s="3" t="s">
        <v>10794</v>
      </c>
      <c r="V1154" s="1" t="s">
        <v>33</v>
      </c>
      <c r="W1154" s="1" t="s">
        <v>32</v>
      </c>
      <c r="X1154" t="str">
        <f>VLOOKUP(Table_query__64[[#This Row],[Nr]],'MyTracker Export'!A:P,'MyTracker Export'!$P$1,FALSE)</f>
        <v>Finished</v>
      </c>
      <c r="Y1154" t="str">
        <f>VLOOKUP(Table_query__64[[#This Row],[Nr]],'MyTracker Export'!A:Z,'MyTracker Export'!$Z$1,FALSE)</f>
        <v>Miguel Menéndez</v>
      </c>
      <c r="Z1154" t="str">
        <f>VLOOKUP(Table_query__64[[#This Row],[Nr]],'MyTracker Export'!A:AA,'MyTracker Export'!$AA$1,FALSE)</f>
        <v>Miguel Menéndez</v>
      </c>
      <c r="AB1154" s="19" t="str">
        <f>IF(Table_query__64[[#This Row],[Project status]]=Table_query__64[[#This Row],[Project Status Check]],"OK","NOK")</f>
        <v>OK</v>
      </c>
      <c r="AC1154" s="19" t="str">
        <f>IF(Table_query__64[[#This Row],[PM]]=Table_query__64[[#This Row],[PM Check]],"OK","NOK")</f>
        <v>OK</v>
      </c>
      <c r="AD1154" s="19" t="str">
        <f>IF(Table_query__64[[#This Row],[PP]]=Table_query__64[[#This Row],[Pilot Check]],"OK","NOK")</f>
        <v>OK</v>
      </c>
      <c r="AE1154" s="19"/>
    </row>
    <row r="1155" spans="1:31" hidden="1" x14ac:dyDescent="0.3">
      <c r="A1155" s="1" t="s">
        <v>2261</v>
      </c>
      <c r="B1155" s="2" t="s">
        <v>1243</v>
      </c>
      <c r="C1155" s="3" t="s">
        <v>5886</v>
      </c>
      <c r="D1155" s="2" t="s">
        <v>84</v>
      </c>
      <c r="E1155" s="2" t="s">
        <v>82</v>
      </c>
      <c r="F1155" s="2" t="s">
        <v>122</v>
      </c>
      <c r="G1155" s="4">
        <v>44654.083333333336</v>
      </c>
      <c r="H1155" s="4">
        <v>45135.083333333336</v>
      </c>
      <c r="I1155" s="2" t="s">
        <v>85</v>
      </c>
      <c r="J1155" s="2" t="s">
        <v>85</v>
      </c>
      <c r="K1155" s="2"/>
      <c r="L1155" t="s">
        <v>1736</v>
      </c>
      <c r="M1155" s="2" t="s">
        <v>29</v>
      </c>
      <c r="N1155" s="3" t="s">
        <v>8602</v>
      </c>
      <c r="O1155" s="5">
        <v>1</v>
      </c>
      <c r="P1155" s="5">
        <v>22680.95</v>
      </c>
      <c r="Q1155" s="6">
        <v>2022</v>
      </c>
      <c r="R1155" s="7">
        <v>2023</v>
      </c>
      <c r="T1155" s="8">
        <v>1729</v>
      </c>
      <c r="U1155" s="3" t="s">
        <v>10795</v>
      </c>
      <c r="V1155" s="1" t="s">
        <v>33</v>
      </c>
      <c r="W1155" s="1" t="s">
        <v>32</v>
      </c>
      <c r="X1155" t="str">
        <f>VLOOKUP(Table_query__64[[#This Row],[Nr]],'MyTracker Export'!A:P,'MyTracker Export'!$P$1,FALSE)</f>
        <v>Finished</v>
      </c>
      <c r="Y1155" t="str">
        <f>VLOOKUP(Table_query__64[[#This Row],[Nr]],'MyTracker Export'!A:Z,'MyTracker Export'!$Z$1,FALSE)</f>
        <v>Pranay Pawar</v>
      </c>
      <c r="Z1155" t="str">
        <f>VLOOKUP(Table_query__64[[#This Row],[Nr]],'MyTracker Export'!A:AA,'MyTracker Export'!$AA$1,FALSE)</f>
        <v>Pranay Pawar</v>
      </c>
      <c r="AB1155" s="19" t="str">
        <f>IF(Table_query__64[[#This Row],[Project status]]=Table_query__64[[#This Row],[Project Status Check]],"OK","NOK")</f>
        <v>OK</v>
      </c>
      <c r="AC1155" s="19" t="str">
        <f>IF(Table_query__64[[#This Row],[PM]]=Table_query__64[[#This Row],[PM Check]],"OK","NOK")</f>
        <v>OK</v>
      </c>
      <c r="AD1155" s="19" t="str">
        <f>IF(Table_query__64[[#This Row],[PP]]=Table_query__64[[#This Row],[Pilot Check]],"OK","NOK")</f>
        <v>OK</v>
      </c>
      <c r="AE1155" s="19"/>
    </row>
    <row r="1156" spans="1:31" hidden="1" x14ac:dyDescent="0.3">
      <c r="A1156" s="1" t="s">
        <v>2262</v>
      </c>
      <c r="B1156" s="2" t="s">
        <v>233</v>
      </c>
      <c r="C1156" s="3" t="s">
        <v>5887</v>
      </c>
      <c r="D1156" s="2" t="s">
        <v>84</v>
      </c>
      <c r="E1156" s="2" t="s">
        <v>36</v>
      </c>
      <c r="F1156" s="2" t="s">
        <v>122</v>
      </c>
      <c r="G1156" s="4">
        <v>44652.083333333336</v>
      </c>
      <c r="H1156" s="4">
        <v>45199.083333333336</v>
      </c>
      <c r="I1156" s="2" t="s">
        <v>234</v>
      </c>
      <c r="J1156" s="2" t="s">
        <v>289</v>
      </c>
      <c r="K1156" s="2"/>
      <c r="L1156" t="s">
        <v>57</v>
      </c>
      <c r="M1156" s="2" t="s">
        <v>29</v>
      </c>
      <c r="N1156" s="3" t="s">
        <v>8603</v>
      </c>
      <c r="O1156" s="5">
        <v>0.5</v>
      </c>
      <c r="P1156" s="5">
        <v>30618</v>
      </c>
      <c r="Q1156" s="6">
        <v>2022</v>
      </c>
      <c r="R1156" s="7">
        <v>2023</v>
      </c>
      <c r="T1156" s="8">
        <v>1728</v>
      </c>
      <c r="U1156" s="3" t="s">
        <v>10796</v>
      </c>
      <c r="V1156" s="1" t="s">
        <v>33</v>
      </c>
      <c r="W1156" s="1" t="s">
        <v>32</v>
      </c>
      <c r="X1156" t="str">
        <f>VLOOKUP(Table_query__64[[#This Row],[Nr]],'MyTracker Export'!A:P,'MyTracker Export'!$P$1,FALSE)</f>
        <v>Finished</v>
      </c>
      <c r="Y1156" t="str">
        <f>VLOOKUP(Table_query__64[[#This Row],[Nr]],'MyTracker Export'!A:Z,'MyTracker Export'!$Z$1,FALSE)</f>
        <v>Mark Sensenig</v>
      </c>
      <c r="Z1156" t="str">
        <f>VLOOKUP(Table_query__64[[#This Row],[Nr]],'MyTracker Export'!A:AA,'MyTracker Export'!$AA$1,FALSE)</f>
        <v>Mac Olean</v>
      </c>
      <c r="AB1156" s="19" t="str">
        <f>IF(Table_query__64[[#This Row],[Project status]]=Table_query__64[[#This Row],[Project Status Check]],"OK","NOK")</f>
        <v>OK</v>
      </c>
      <c r="AC1156" s="19" t="str">
        <f>IF(Table_query__64[[#This Row],[PM]]=Table_query__64[[#This Row],[PM Check]],"OK","NOK")</f>
        <v>OK</v>
      </c>
      <c r="AD1156" s="19" t="str">
        <f>IF(Table_query__64[[#This Row],[PP]]=Table_query__64[[#This Row],[Pilot Check]],"OK","NOK")</f>
        <v>OK</v>
      </c>
      <c r="AE1156" s="19"/>
    </row>
    <row r="1157" spans="1:31" hidden="1" x14ac:dyDescent="0.3">
      <c r="A1157" s="1" t="s">
        <v>2263</v>
      </c>
      <c r="B1157" s="2" t="s">
        <v>2264</v>
      </c>
      <c r="C1157" s="3" t="s">
        <v>5888</v>
      </c>
      <c r="D1157" s="2" t="s">
        <v>45</v>
      </c>
      <c r="E1157" s="2" t="s">
        <v>43</v>
      </c>
      <c r="F1157" s="2" t="s">
        <v>122</v>
      </c>
      <c r="G1157" s="4">
        <v>44652.083333333336</v>
      </c>
      <c r="H1157" s="4">
        <v>44683.083333333336</v>
      </c>
      <c r="I1157" s="2" t="s">
        <v>184</v>
      </c>
      <c r="J1157" s="2" t="s">
        <v>184</v>
      </c>
      <c r="K1157" s="2" t="s">
        <v>277</v>
      </c>
      <c r="L1157" t="s">
        <v>44</v>
      </c>
      <c r="M1157" s="2" t="s">
        <v>29</v>
      </c>
      <c r="N1157" s="3" t="s">
        <v>8604</v>
      </c>
      <c r="O1157" s="5">
        <v>6882.75</v>
      </c>
      <c r="P1157" s="5">
        <v>4106.25</v>
      </c>
      <c r="Q1157" s="6">
        <v>2022</v>
      </c>
      <c r="R1157" s="7">
        <v>2022</v>
      </c>
      <c r="T1157" s="8">
        <v>1727</v>
      </c>
      <c r="U1157" s="3" t="s">
        <v>10797</v>
      </c>
      <c r="V1157" s="1" t="s">
        <v>33</v>
      </c>
      <c r="W1157" s="1" t="s">
        <v>32</v>
      </c>
      <c r="X1157" t="str">
        <f>VLOOKUP(Table_query__64[[#This Row],[Nr]],'MyTracker Export'!A:P,'MyTracker Export'!$P$1,FALSE)</f>
        <v>Finished</v>
      </c>
      <c r="Y1157" t="str">
        <f>VLOOKUP(Table_query__64[[#This Row],[Nr]],'MyTracker Export'!A:Z,'MyTracker Export'!$Z$1,FALSE)</f>
        <v>Begona Soto</v>
      </c>
      <c r="Z1157" t="str">
        <f>VLOOKUP(Table_query__64[[#This Row],[Nr]],'MyTracker Export'!A:AA,'MyTracker Export'!$AA$1,FALSE)</f>
        <v>Begona Soto</v>
      </c>
      <c r="AB1157" s="19" t="str">
        <f>IF(Table_query__64[[#This Row],[Project status]]=Table_query__64[[#This Row],[Project Status Check]],"OK","NOK")</f>
        <v>OK</v>
      </c>
      <c r="AC1157" s="19" t="str">
        <f>IF(Table_query__64[[#This Row],[PM]]=Table_query__64[[#This Row],[PM Check]],"OK","NOK")</f>
        <v>OK</v>
      </c>
      <c r="AD1157" s="19" t="str">
        <f>IF(Table_query__64[[#This Row],[PP]]=Table_query__64[[#This Row],[Pilot Check]],"OK","NOK")</f>
        <v>OK</v>
      </c>
      <c r="AE1157" s="19"/>
    </row>
    <row r="1158" spans="1:31" hidden="1" x14ac:dyDescent="0.3">
      <c r="A1158" s="1" t="s">
        <v>2265</v>
      </c>
      <c r="B1158" s="2" t="s">
        <v>779</v>
      </c>
      <c r="C1158" s="3" t="s">
        <v>5668</v>
      </c>
      <c r="D1158" s="2" t="s">
        <v>38</v>
      </c>
      <c r="E1158" s="2" t="s">
        <v>82</v>
      </c>
      <c r="F1158" s="2" t="s">
        <v>122</v>
      </c>
      <c r="G1158" s="4">
        <v>44652.083333333336</v>
      </c>
      <c r="H1158" s="4">
        <v>44776.083333333336</v>
      </c>
      <c r="I1158" s="2" t="s">
        <v>2147</v>
      </c>
      <c r="J1158" s="2" t="s">
        <v>2267</v>
      </c>
      <c r="K1158" s="2" t="s">
        <v>131</v>
      </c>
      <c r="L1158" t="s">
        <v>2266</v>
      </c>
      <c r="M1158" s="2" t="s">
        <v>29</v>
      </c>
      <c r="N1158" s="3" t="s">
        <v>8605</v>
      </c>
      <c r="O1158" s="5">
        <v>20</v>
      </c>
      <c r="P1158" s="5">
        <v>60877.43</v>
      </c>
      <c r="Q1158" s="6">
        <v>2022</v>
      </c>
      <c r="R1158" s="7">
        <v>2022</v>
      </c>
      <c r="S1158" s="3" t="s">
        <v>9610</v>
      </c>
      <c r="T1158" s="8">
        <v>1726</v>
      </c>
      <c r="U1158" s="3" t="s">
        <v>10798</v>
      </c>
      <c r="V1158" s="1" t="s">
        <v>33</v>
      </c>
      <c r="W1158" s="1" t="s">
        <v>32</v>
      </c>
      <c r="X1158" t="str">
        <f>VLOOKUP(Table_query__64[[#This Row],[Nr]],'MyTracker Export'!A:P,'MyTracker Export'!$P$1,FALSE)</f>
        <v>Finished</v>
      </c>
      <c r="Y1158" t="e">
        <f>VLOOKUP(Table_query__64[[#This Row],[Nr]],'MyTracker Export'!A:Z,'MyTracker Export'!$Z$1,FALSE)</f>
        <v>#N/A</v>
      </c>
      <c r="Z1158" t="e">
        <f>VLOOKUP(Table_query__64[[#This Row],[Nr]],'MyTracker Export'!A:AA,'MyTracker Export'!$AA$1,FALSE)</f>
        <v>#N/A</v>
      </c>
      <c r="AB1158" s="19" t="str">
        <f>IF(Table_query__64[[#This Row],[Project status]]=Table_query__64[[#This Row],[Project Status Check]],"OK","NOK")</f>
        <v>OK</v>
      </c>
      <c r="AC1158" s="19" t="e">
        <f>IF(Table_query__64[[#This Row],[PM]]=Table_query__64[[#This Row],[PM Check]],"OK","NOK")</f>
        <v>#N/A</v>
      </c>
      <c r="AD1158" s="19" t="e">
        <f>IF(Table_query__64[[#This Row],[PP]]=Table_query__64[[#This Row],[Pilot Check]],"OK","NOK")</f>
        <v>#N/A</v>
      </c>
      <c r="AE1158" s="19"/>
    </row>
    <row r="1159" spans="1:31" hidden="1" x14ac:dyDescent="0.3">
      <c r="A1159" s="1" t="s">
        <v>2268</v>
      </c>
      <c r="B1159" s="2" t="s">
        <v>571</v>
      </c>
      <c r="C1159" s="3" t="s">
        <v>5889</v>
      </c>
      <c r="D1159" s="2" t="s">
        <v>53</v>
      </c>
      <c r="E1159" s="2" t="s">
        <v>43</v>
      </c>
      <c r="F1159" s="2" t="s">
        <v>122</v>
      </c>
      <c r="G1159" s="4">
        <v>44652.083333333336</v>
      </c>
      <c r="H1159" s="4">
        <v>45260.041666666664</v>
      </c>
      <c r="I1159" s="2" t="s">
        <v>413</v>
      </c>
      <c r="J1159" s="2" t="s">
        <v>1292</v>
      </c>
      <c r="K1159" s="2" t="s">
        <v>131</v>
      </c>
      <c r="L1159" t="s">
        <v>57</v>
      </c>
      <c r="M1159" s="2" t="s">
        <v>29</v>
      </c>
      <c r="N1159" s="3" t="s">
        <v>8606</v>
      </c>
      <c r="O1159" s="5">
        <v>0</v>
      </c>
      <c r="P1159" s="5">
        <v>289792.31</v>
      </c>
      <c r="Q1159" s="6">
        <v>2022</v>
      </c>
      <c r="R1159" s="7">
        <v>2023</v>
      </c>
      <c r="T1159" s="8">
        <v>1725</v>
      </c>
      <c r="U1159" s="3" t="s">
        <v>10799</v>
      </c>
      <c r="V1159" s="1" t="s">
        <v>33</v>
      </c>
      <c r="W1159" s="1" t="s">
        <v>32</v>
      </c>
      <c r="X1159" t="str">
        <f>VLOOKUP(Table_query__64[[#This Row],[Nr]],'MyTracker Export'!A:P,'MyTracker Export'!$P$1,FALSE)</f>
        <v>Finished</v>
      </c>
      <c r="Y1159" t="str">
        <f>VLOOKUP(Table_query__64[[#This Row],[Nr]],'MyTracker Export'!A:Z,'MyTracker Export'!$Z$1,FALSE)</f>
        <v>Itziar Echebarrieta</v>
      </c>
      <c r="Z1159" t="e">
        <f>VLOOKUP(Table_query__64[[#This Row],[Nr]],'MyTracker Export'!A:AA,'MyTracker Export'!$AA$1,FALSE)</f>
        <v>#N/A</v>
      </c>
      <c r="AB1159" s="19" t="str">
        <f>IF(Table_query__64[[#This Row],[Project status]]=Table_query__64[[#This Row],[Project Status Check]],"OK","NOK")</f>
        <v>OK</v>
      </c>
      <c r="AC1159" s="19" t="str">
        <f>IF(Table_query__64[[#This Row],[PM]]=Table_query__64[[#This Row],[PM Check]],"OK","NOK")</f>
        <v>OK</v>
      </c>
      <c r="AD1159" s="19" t="e">
        <f>IF(Table_query__64[[#This Row],[PP]]=Table_query__64[[#This Row],[Pilot Check]],"OK","NOK")</f>
        <v>#N/A</v>
      </c>
      <c r="AE1159" s="19"/>
    </row>
    <row r="1160" spans="1:31" hidden="1" x14ac:dyDescent="0.3">
      <c r="A1160" s="1" t="s">
        <v>2269</v>
      </c>
      <c r="B1160" s="2" t="s">
        <v>48</v>
      </c>
      <c r="C1160" s="3" t="s">
        <v>5890</v>
      </c>
      <c r="D1160" s="2" t="s">
        <v>27</v>
      </c>
      <c r="E1160" s="2" t="s">
        <v>43</v>
      </c>
      <c r="F1160" s="2" t="s">
        <v>122</v>
      </c>
      <c r="G1160" s="4">
        <v>44649.083333333336</v>
      </c>
      <c r="H1160" s="4">
        <v>44926.041666666664</v>
      </c>
      <c r="I1160" s="2" t="s">
        <v>498</v>
      </c>
      <c r="J1160" s="2" t="s">
        <v>30</v>
      </c>
      <c r="K1160" s="2"/>
      <c r="L1160" t="s">
        <v>57</v>
      </c>
      <c r="M1160" s="2" t="s">
        <v>29</v>
      </c>
      <c r="N1160" s="3" t="s">
        <v>8607</v>
      </c>
      <c r="O1160" s="5">
        <v>0</v>
      </c>
      <c r="P1160" s="5">
        <v>1500</v>
      </c>
      <c r="Q1160" s="6">
        <v>2022</v>
      </c>
      <c r="R1160" s="7">
        <v>2022</v>
      </c>
      <c r="T1160" s="8">
        <v>1723</v>
      </c>
      <c r="U1160" s="3" t="s">
        <v>10800</v>
      </c>
      <c r="V1160" s="1" t="s">
        <v>33</v>
      </c>
      <c r="W1160" s="1" t="s">
        <v>32</v>
      </c>
      <c r="X1160" t="str">
        <f>VLOOKUP(Table_query__64[[#This Row],[Nr]],'MyTracker Export'!A:P,'MyTracker Export'!$P$1,FALSE)</f>
        <v>Finished</v>
      </c>
      <c r="Y1160" t="str">
        <f>VLOOKUP(Table_query__64[[#This Row],[Nr]],'MyTracker Export'!A:Z,'MyTracker Export'!$Z$1,FALSE)</f>
        <v>Zied Maghrebi</v>
      </c>
      <c r="Z1160" t="str">
        <f>VLOOKUP(Table_query__64[[#This Row],[Nr]],'MyTracker Export'!A:AA,'MyTracker Export'!$AA$1,FALSE)</f>
        <v>Wissem Bensaid</v>
      </c>
      <c r="AB1160" s="19" t="str">
        <f>IF(Table_query__64[[#This Row],[Project status]]=Table_query__64[[#This Row],[Project Status Check]],"OK","NOK")</f>
        <v>OK</v>
      </c>
      <c r="AC1160" s="19" t="str">
        <f>IF(Table_query__64[[#This Row],[PM]]=Table_query__64[[#This Row],[PM Check]],"OK","NOK")</f>
        <v>OK</v>
      </c>
      <c r="AD1160" s="19" t="str">
        <f>IF(Table_query__64[[#This Row],[PP]]=Table_query__64[[#This Row],[Pilot Check]],"OK","NOK")</f>
        <v>OK</v>
      </c>
      <c r="AE1160" s="19"/>
    </row>
    <row r="1161" spans="1:31" hidden="1" x14ac:dyDescent="0.3">
      <c r="A1161" s="1" t="s">
        <v>2270</v>
      </c>
      <c r="B1161" s="2" t="s">
        <v>1993</v>
      </c>
      <c r="C1161" s="3" t="s">
        <v>5891</v>
      </c>
      <c r="D1161" s="2" t="s">
        <v>38</v>
      </c>
      <c r="E1161" s="2" t="s">
        <v>25</v>
      </c>
      <c r="F1161" s="2" t="s">
        <v>122</v>
      </c>
      <c r="G1161" s="4">
        <v>44648.083333333336</v>
      </c>
      <c r="H1161" s="4">
        <v>44773.083333333336</v>
      </c>
      <c r="I1161" s="2" t="s">
        <v>136</v>
      </c>
      <c r="J1161" s="2" t="s">
        <v>114</v>
      </c>
      <c r="K1161" s="2" t="s">
        <v>1558</v>
      </c>
      <c r="L1161" t="s">
        <v>242</v>
      </c>
      <c r="M1161" s="2" t="s">
        <v>29</v>
      </c>
      <c r="N1161" s="3" t="s">
        <v>8608</v>
      </c>
      <c r="O1161" s="5">
        <v>0</v>
      </c>
      <c r="P1161" s="5">
        <v>27249.4</v>
      </c>
      <c r="Q1161" s="6">
        <v>2022</v>
      </c>
      <c r="R1161" s="7">
        <v>2022</v>
      </c>
      <c r="T1161" s="8">
        <v>1719</v>
      </c>
      <c r="U1161" s="3" t="s">
        <v>10801</v>
      </c>
      <c r="V1161" s="1" t="s">
        <v>33</v>
      </c>
      <c r="W1161" s="1" t="s">
        <v>32</v>
      </c>
      <c r="X1161" t="str">
        <f>VLOOKUP(Table_query__64[[#This Row],[Nr]],'MyTracker Export'!A:P,'MyTracker Export'!$P$1,FALSE)</f>
        <v>Finished</v>
      </c>
      <c r="Y1161" t="str">
        <f>VLOOKUP(Table_query__64[[#This Row],[Nr]],'MyTracker Export'!A:Z,'MyTracker Export'!$Z$1,FALSE)</f>
        <v>Jurgen Van Den Driessche</v>
      </c>
      <c r="Z1161" t="str">
        <f>VLOOKUP(Table_query__64[[#This Row],[Nr]],'MyTracker Export'!A:AA,'MyTracker Export'!$AA$1,FALSE)</f>
        <v>Peter Holvoet</v>
      </c>
      <c r="AB1161" s="19" t="str">
        <f>IF(Table_query__64[[#This Row],[Project status]]=Table_query__64[[#This Row],[Project Status Check]],"OK","NOK")</f>
        <v>OK</v>
      </c>
      <c r="AC1161" s="19" t="str">
        <f>IF(Table_query__64[[#This Row],[PM]]=Table_query__64[[#This Row],[PM Check]],"OK","NOK")</f>
        <v>OK</v>
      </c>
      <c r="AD1161" s="19" t="str">
        <f>IF(Table_query__64[[#This Row],[PP]]=Table_query__64[[#This Row],[Pilot Check]],"OK","NOK")</f>
        <v>OK</v>
      </c>
      <c r="AE1161" s="19"/>
    </row>
    <row r="1162" spans="1:31" hidden="1" x14ac:dyDescent="0.3">
      <c r="A1162" s="1" t="s">
        <v>2271</v>
      </c>
      <c r="B1162" s="2" t="s">
        <v>48</v>
      </c>
      <c r="C1162" s="3" t="s">
        <v>5892</v>
      </c>
      <c r="D1162" s="2" t="s">
        <v>27</v>
      </c>
      <c r="E1162" s="2" t="s">
        <v>43</v>
      </c>
      <c r="F1162" s="2" t="s">
        <v>122</v>
      </c>
      <c r="G1162" s="4">
        <v>44645.041666666664</v>
      </c>
      <c r="H1162" s="4">
        <v>44926.041666666664</v>
      </c>
      <c r="I1162" s="2" t="s">
        <v>498</v>
      </c>
      <c r="J1162" s="2" t="s">
        <v>30</v>
      </c>
      <c r="K1162" s="2"/>
      <c r="L1162" t="s">
        <v>57</v>
      </c>
      <c r="M1162" s="2" t="s">
        <v>29</v>
      </c>
      <c r="N1162" s="3" t="s">
        <v>8609</v>
      </c>
      <c r="O1162" s="5">
        <v>0</v>
      </c>
      <c r="P1162" s="5">
        <v>7921.21</v>
      </c>
      <c r="Q1162" s="6">
        <v>2022</v>
      </c>
      <c r="R1162" s="7">
        <v>2022</v>
      </c>
      <c r="T1162" s="8">
        <v>1718</v>
      </c>
      <c r="U1162" s="3" t="s">
        <v>10802</v>
      </c>
      <c r="V1162" s="1" t="s">
        <v>33</v>
      </c>
      <c r="W1162" s="1" t="s">
        <v>32</v>
      </c>
      <c r="X1162" t="str">
        <f>VLOOKUP(Table_query__64[[#This Row],[Nr]],'MyTracker Export'!A:P,'MyTracker Export'!$P$1,FALSE)</f>
        <v>Finished</v>
      </c>
      <c r="Y1162" t="str">
        <f>VLOOKUP(Table_query__64[[#This Row],[Nr]],'MyTracker Export'!A:Z,'MyTracker Export'!$Z$1,FALSE)</f>
        <v>Zied Maghrebi</v>
      </c>
      <c r="Z1162" t="str">
        <f>VLOOKUP(Table_query__64[[#This Row],[Nr]],'MyTracker Export'!A:AA,'MyTracker Export'!$AA$1,FALSE)</f>
        <v>Wissem Bensaid</v>
      </c>
      <c r="AB1162" s="19" t="str">
        <f>IF(Table_query__64[[#This Row],[Project status]]=Table_query__64[[#This Row],[Project Status Check]],"OK","NOK")</f>
        <v>OK</v>
      </c>
      <c r="AC1162" s="19" t="str">
        <f>IF(Table_query__64[[#This Row],[PM]]=Table_query__64[[#This Row],[PM Check]],"OK","NOK")</f>
        <v>OK</v>
      </c>
      <c r="AD1162" s="19" t="str">
        <f>IF(Table_query__64[[#This Row],[PP]]=Table_query__64[[#This Row],[Pilot Check]],"OK","NOK")</f>
        <v>OK</v>
      </c>
      <c r="AE1162" s="19"/>
    </row>
    <row r="1163" spans="1:31" hidden="1" x14ac:dyDescent="0.3">
      <c r="A1163" s="1" t="s">
        <v>2272</v>
      </c>
      <c r="B1163" s="2" t="s">
        <v>2273</v>
      </c>
      <c r="C1163" s="3" t="s">
        <v>5893</v>
      </c>
      <c r="D1163" s="2" t="s">
        <v>53</v>
      </c>
      <c r="E1163" s="2" t="s">
        <v>36</v>
      </c>
      <c r="F1163" s="2" t="s">
        <v>122</v>
      </c>
      <c r="G1163" s="4">
        <v>44642.041666666664</v>
      </c>
      <c r="H1163" s="4">
        <v>44666.083333333336</v>
      </c>
      <c r="I1163" s="2" t="s">
        <v>2274</v>
      </c>
      <c r="J1163" s="2" t="s">
        <v>2267</v>
      </c>
      <c r="K1163" s="2" t="s">
        <v>131</v>
      </c>
      <c r="L1163" t="s">
        <v>57</v>
      </c>
      <c r="M1163" s="2" t="s">
        <v>29</v>
      </c>
      <c r="N1163" s="3" t="s">
        <v>8610</v>
      </c>
      <c r="O1163" s="5">
        <v>0</v>
      </c>
      <c r="P1163" s="5">
        <v>5250</v>
      </c>
      <c r="Q1163" s="6">
        <v>2022</v>
      </c>
      <c r="R1163" s="7">
        <v>2022</v>
      </c>
      <c r="T1163" s="8">
        <v>1717</v>
      </c>
      <c r="U1163" s="3" t="s">
        <v>10803</v>
      </c>
      <c r="V1163" s="1" t="s">
        <v>33</v>
      </c>
      <c r="W1163" s="1" t="s">
        <v>32</v>
      </c>
      <c r="X1163" t="str">
        <f>VLOOKUP(Table_query__64[[#This Row],[Nr]],'MyTracker Export'!A:P,'MyTracker Export'!$P$1,FALSE)</f>
        <v>Finished</v>
      </c>
      <c r="Y1163" t="e">
        <f>VLOOKUP(Table_query__64[[#This Row],[Nr]],'MyTracker Export'!A:Z,'MyTracker Export'!$Z$1,FALSE)</f>
        <v>#N/A</v>
      </c>
      <c r="Z1163" t="e">
        <f>VLOOKUP(Table_query__64[[#This Row],[Nr]],'MyTracker Export'!A:AA,'MyTracker Export'!$AA$1,FALSE)</f>
        <v>#N/A</v>
      </c>
      <c r="AB1163" s="19" t="str">
        <f>IF(Table_query__64[[#This Row],[Project status]]=Table_query__64[[#This Row],[Project Status Check]],"OK","NOK")</f>
        <v>OK</v>
      </c>
      <c r="AC1163" s="19" t="e">
        <f>IF(Table_query__64[[#This Row],[PM]]=Table_query__64[[#This Row],[PM Check]],"OK","NOK")</f>
        <v>#N/A</v>
      </c>
      <c r="AD1163" s="19" t="e">
        <f>IF(Table_query__64[[#This Row],[PP]]=Table_query__64[[#This Row],[Pilot Check]],"OK","NOK")</f>
        <v>#N/A</v>
      </c>
      <c r="AE1163" s="19"/>
    </row>
    <row r="1164" spans="1:31" hidden="1" x14ac:dyDescent="0.3">
      <c r="A1164" s="1" t="s">
        <v>2275</v>
      </c>
      <c r="B1164" s="2" t="s">
        <v>2276</v>
      </c>
      <c r="C1164" s="3" t="s">
        <v>5894</v>
      </c>
      <c r="D1164" s="2" t="s">
        <v>45</v>
      </c>
      <c r="E1164" s="2" t="s">
        <v>43</v>
      </c>
      <c r="F1164" s="2" t="s">
        <v>122</v>
      </c>
      <c r="G1164" s="4">
        <v>44642.041666666664</v>
      </c>
      <c r="H1164" s="4">
        <v>44650.083333333336</v>
      </c>
      <c r="I1164" s="2" t="s">
        <v>413</v>
      </c>
      <c r="J1164" s="2" t="s">
        <v>184</v>
      </c>
      <c r="K1164" s="2"/>
      <c r="L1164" t="s">
        <v>44</v>
      </c>
      <c r="M1164" s="2" t="s">
        <v>29</v>
      </c>
      <c r="N1164" s="3" t="s">
        <v>8611</v>
      </c>
      <c r="O1164" s="5">
        <v>1</v>
      </c>
      <c r="P1164" s="5">
        <v>787.5</v>
      </c>
      <c r="Q1164" s="6">
        <v>2022</v>
      </c>
      <c r="R1164" s="7">
        <v>2022</v>
      </c>
      <c r="T1164" s="8">
        <v>1716</v>
      </c>
      <c r="U1164" s="3" t="s">
        <v>10804</v>
      </c>
      <c r="V1164" s="1" t="s">
        <v>33</v>
      </c>
      <c r="W1164" s="1" t="s">
        <v>32</v>
      </c>
      <c r="X1164" t="str">
        <f>VLOOKUP(Table_query__64[[#This Row],[Nr]],'MyTracker Export'!A:P,'MyTracker Export'!$P$1,FALSE)</f>
        <v>Finished</v>
      </c>
      <c r="Y1164" t="str">
        <f>VLOOKUP(Table_query__64[[#This Row],[Nr]],'MyTracker Export'!A:Z,'MyTracker Export'!$Z$1,FALSE)</f>
        <v>Itziar Echebarrieta</v>
      </c>
      <c r="Z1164" t="str">
        <f>VLOOKUP(Table_query__64[[#This Row],[Nr]],'MyTracker Export'!A:AA,'MyTracker Export'!$AA$1,FALSE)</f>
        <v>Begona Soto</v>
      </c>
      <c r="AB1164" s="19" t="str">
        <f>IF(Table_query__64[[#This Row],[Project status]]=Table_query__64[[#This Row],[Project Status Check]],"OK","NOK")</f>
        <v>OK</v>
      </c>
      <c r="AC1164" s="19" t="str">
        <f>IF(Table_query__64[[#This Row],[PM]]=Table_query__64[[#This Row],[PM Check]],"OK","NOK")</f>
        <v>OK</v>
      </c>
      <c r="AD1164" s="19" t="str">
        <f>IF(Table_query__64[[#This Row],[PP]]=Table_query__64[[#This Row],[Pilot Check]],"OK","NOK")</f>
        <v>OK</v>
      </c>
      <c r="AE1164" s="19"/>
    </row>
    <row r="1165" spans="1:31" hidden="1" x14ac:dyDescent="0.3">
      <c r="A1165" s="1" t="s">
        <v>2277</v>
      </c>
      <c r="B1165" s="2" t="s">
        <v>2173</v>
      </c>
      <c r="C1165" s="3" t="s">
        <v>5895</v>
      </c>
      <c r="D1165" s="2" t="s">
        <v>53</v>
      </c>
      <c r="E1165" s="2" t="s">
        <v>36</v>
      </c>
      <c r="F1165" s="2" t="s">
        <v>122</v>
      </c>
      <c r="G1165" s="4">
        <v>44637.041666666664</v>
      </c>
      <c r="H1165" s="4">
        <v>44957.041666666664</v>
      </c>
      <c r="I1165" s="2" t="s">
        <v>1836</v>
      </c>
      <c r="J1165" s="2" t="s">
        <v>40</v>
      </c>
      <c r="K1165" s="2" t="s">
        <v>131</v>
      </c>
      <c r="L1165" t="s">
        <v>2278</v>
      </c>
      <c r="M1165" s="2" t="s">
        <v>29</v>
      </c>
      <c r="N1165" s="3" t="s">
        <v>8612</v>
      </c>
      <c r="O1165" s="5">
        <v>2000000</v>
      </c>
      <c r="P1165" s="5">
        <v>152500</v>
      </c>
      <c r="Q1165" s="6">
        <v>2022</v>
      </c>
      <c r="R1165" s="7">
        <v>2023</v>
      </c>
      <c r="T1165" s="8">
        <v>1714</v>
      </c>
      <c r="U1165" s="3" t="s">
        <v>10805</v>
      </c>
      <c r="V1165" s="1" t="s">
        <v>33</v>
      </c>
      <c r="W1165" s="1" t="s">
        <v>32</v>
      </c>
      <c r="X1165" t="str">
        <f>VLOOKUP(Table_query__64[[#This Row],[Nr]],'MyTracker Export'!A:P,'MyTracker Export'!$P$1,FALSE)</f>
        <v>Finished</v>
      </c>
      <c r="Y1165" t="e">
        <f>VLOOKUP(Table_query__64[[#This Row],[Nr]],'MyTracker Export'!A:Z,'MyTracker Export'!$Z$1,FALSE)</f>
        <v>#N/A</v>
      </c>
      <c r="Z1165" t="str">
        <f>VLOOKUP(Table_query__64[[#This Row],[Nr]],'MyTracker Export'!A:AA,'MyTracker Export'!$AA$1,FALSE)</f>
        <v>Karel De Swert</v>
      </c>
      <c r="AB1165" s="19" t="str">
        <f>IF(Table_query__64[[#This Row],[Project status]]=Table_query__64[[#This Row],[Project Status Check]],"OK","NOK")</f>
        <v>OK</v>
      </c>
      <c r="AC1165" s="19" t="e">
        <f>IF(Table_query__64[[#This Row],[PM]]=Table_query__64[[#This Row],[PM Check]],"OK","NOK")</f>
        <v>#N/A</v>
      </c>
      <c r="AD1165" s="19" t="str">
        <f>IF(Table_query__64[[#This Row],[PP]]=Table_query__64[[#This Row],[Pilot Check]],"OK","NOK")</f>
        <v>OK</v>
      </c>
      <c r="AE1165" s="19"/>
    </row>
    <row r="1166" spans="1:31" hidden="1" x14ac:dyDescent="0.3">
      <c r="A1166" s="1" t="s">
        <v>2279</v>
      </c>
      <c r="B1166" s="2" t="s">
        <v>779</v>
      </c>
      <c r="C1166" s="3" t="s">
        <v>5896</v>
      </c>
      <c r="D1166" s="2" t="s">
        <v>38</v>
      </c>
      <c r="E1166" s="2" t="s">
        <v>82</v>
      </c>
      <c r="F1166" s="2" t="s">
        <v>122</v>
      </c>
      <c r="G1166" s="4">
        <v>44636.041666666664</v>
      </c>
      <c r="H1166" s="4">
        <v>45992.041666666664</v>
      </c>
      <c r="I1166" s="2" t="s">
        <v>140</v>
      </c>
      <c r="J1166" s="2" t="s">
        <v>270</v>
      </c>
      <c r="K1166" s="2" t="s">
        <v>141</v>
      </c>
      <c r="L1166" t="s">
        <v>1951</v>
      </c>
      <c r="M1166" s="2" t="s">
        <v>59</v>
      </c>
      <c r="N1166" s="3" t="s">
        <v>8613</v>
      </c>
      <c r="O1166" s="5">
        <v>2.7</v>
      </c>
      <c r="P1166" s="5">
        <v>426730.55</v>
      </c>
      <c r="Q1166" s="6">
        <v>2022</v>
      </c>
      <c r="R1166" s="7">
        <v>2025</v>
      </c>
      <c r="T1166" s="8">
        <v>1713</v>
      </c>
      <c r="U1166" s="3" t="s">
        <v>10806</v>
      </c>
      <c r="V1166" s="1" t="s">
        <v>33</v>
      </c>
      <c r="W1166" s="1" t="s">
        <v>32</v>
      </c>
      <c r="X1166" t="str">
        <f>VLOOKUP(Table_query__64[[#This Row],[Nr]],'MyTracker Export'!A:P,'MyTracker Export'!$P$1,FALSE)</f>
        <v>Finished</v>
      </c>
      <c r="Y1166" t="str">
        <f>VLOOKUP(Table_query__64[[#This Row],[Nr]],'MyTracker Export'!A:Z,'MyTracker Export'!$Z$1,FALSE)</f>
        <v>Denis Remacle</v>
      </c>
      <c r="Z1166" t="str">
        <f>VLOOKUP(Table_query__64[[#This Row],[Nr]],'MyTracker Export'!A:AA,'MyTracker Export'!$AA$1,FALSE)</f>
        <v>Damien Hemmeryckx</v>
      </c>
      <c r="AB1166" s="19" t="str">
        <f>IF(Table_query__64[[#This Row],[Project status]]=Table_query__64[[#This Row],[Project Status Check]],"OK","NOK")</f>
        <v>OK</v>
      </c>
      <c r="AC1166" s="19" t="str">
        <f>IF(Table_query__64[[#This Row],[PM]]=Table_query__64[[#This Row],[PM Check]],"OK","NOK")</f>
        <v>OK</v>
      </c>
      <c r="AD1166" s="19" t="str">
        <f>IF(Table_query__64[[#This Row],[PP]]=Table_query__64[[#This Row],[Pilot Check]],"OK","NOK")</f>
        <v>OK</v>
      </c>
      <c r="AE1166" s="19"/>
    </row>
    <row r="1167" spans="1:31" hidden="1" x14ac:dyDescent="0.3">
      <c r="A1167" s="1" t="s">
        <v>2280</v>
      </c>
      <c r="B1167" s="2" t="s">
        <v>453</v>
      </c>
      <c r="C1167" s="3" t="s">
        <v>5897</v>
      </c>
      <c r="D1167" s="2" t="s">
        <v>84</v>
      </c>
      <c r="E1167" s="2" t="s">
        <v>36</v>
      </c>
      <c r="F1167" s="2" t="s">
        <v>122</v>
      </c>
      <c r="G1167" s="4">
        <v>44635.041666666664</v>
      </c>
      <c r="H1167" s="4">
        <v>44859.083333333336</v>
      </c>
      <c r="I1167" s="2" t="s">
        <v>234</v>
      </c>
      <c r="J1167" s="2" t="s">
        <v>289</v>
      </c>
      <c r="K1167" s="2"/>
      <c r="L1167" t="s">
        <v>2281</v>
      </c>
      <c r="M1167" s="2" t="s">
        <v>29</v>
      </c>
      <c r="N1167" s="3" t="s">
        <v>8614</v>
      </c>
      <c r="O1167" s="5">
        <v>5</v>
      </c>
      <c r="P1167" s="5">
        <v>102023.12</v>
      </c>
      <c r="Q1167" s="6">
        <v>2022</v>
      </c>
      <c r="R1167" s="7">
        <v>2022</v>
      </c>
      <c r="T1167" s="8">
        <v>1709</v>
      </c>
      <c r="U1167" s="3" t="s">
        <v>10807</v>
      </c>
      <c r="V1167" s="1" t="s">
        <v>33</v>
      </c>
      <c r="W1167" s="1" t="s">
        <v>32</v>
      </c>
      <c r="X1167" t="str">
        <f>VLOOKUP(Table_query__64[[#This Row],[Nr]],'MyTracker Export'!A:P,'MyTracker Export'!$P$1,FALSE)</f>
        <v>Finished</v>
      </c>
      <c r="Y1167" t="str">
        <f>VLOOKUP(Table_query__64[[#This Row],[Nr]],'MyTracker Export'!A:Z,'MyTracker Export'!$Z$1,FALSE)</f>
        <v>Mark Sensenig</v>
      </c>
      <c r="Z1167" t="str">
        <f>VLOOKUP(Table_query__64[[#This Row],[Nr]],'MyTracker Export'!A:AA,'MyTracker Export'!$AA$1,FALSE)</f>
        <v>Mac Olean</v>
      </c>
      <c r="AB1167" s="19" t="str">
        <f>IF(Table_query__64[[#This Row],[Project status]]=Table_query__64[[#This Row],[Project Status Check]],"OK","NOK")</f>
        <v>OK</v>
      </c>
      <c r="AC1167" s="19" t="str">
        <f>IF(Table_query__64[[#This Row],[PM]]=Table_query__64[[#This Row],[PM Check]],"OK","NOK")</f>
        <v>OK</v>
      </c>
      <c r="AD1167" s="19" t="str">
        <f>IF(Table_query__64[[#This Row],[PP]]=Table_query__64[[#This Row],[Pilot Check]],"OK","NOK")</f>
        <v>OK</v>
      </c>
      <c r="AE1167" s="19"/>
    </row>
    <row r="1168" spans="1:31" hidden="1" x14ac:dyDescent="0.3">
      <c r="A1168" s="1" t="s">
        <v>2282</v>
      </c>
      <c r="B1168" s="2" t="s">
        <v>146</v>
      </c>
      <c r="C1168" s="3" t="s">
        <v>5898</v>
      </c>
      <c r="D1168" s="2" t="s">
        <v>38</v>
      </c>
      <c r="E1168" s="2" t="s">
        <v>75</v>
      </c>
      <c r="F1168" s="2" t="s">
        <v>122</v>
      </c>
      <c r="G1168" s="4">
        <v>44635.041666666664</v>
      </c>
      <c r="H1168" s="4">
        <v>45259.041666666664</v>
      </c>
      <c r="I1168" s="2" t="s">
        <v>308</v>
      </c>
      <c r="J1168" s="2" t="s">
        <v>308</v>
      </c>
      <c r="K1168" s="2" t="s">
        <v>1216</v>
      </c>
      <c r="L1168" t="s">
        <v>57</v>
      </c>
      <c r="M1168" s="2" t="s">
        <v>29</v>
      </c>
      <c r="N1168" s="3" t="s">
        <v>8615</v>
      </c>
      <c r="O1168" s="5">
        <v>0</v>
      </c>
      <c r="P1168" s="5">
        <v>12482</v>
      </c>
      <c r="Q1168" s="6">
        <v>2022</v>
      </c>
      <c r="R1168" s="7">
        <v>2023</v>
      </c>
      <c r="T1168" s="8">
        <v>1708</v>
      </c>
      <c r="U1168" s="3" t="s">
        <v>10808</v>
      </c>
      <c r="V1168" s="1" t="s">
        <v>33</v>
      </c>
      <c r="W1168" s="1" t="s">
        <v>32</v>
      </c>
      <c r="X1168" t="str">
        <f>VLOOKUP(Table_query__64[[#This Row],[Nr]],'MyTracker Export'!A:P,'MyTracker Export'!$P$1,FALSE)</f>
        <v>Finished</v>
      </c>
      <c r="Y1168" t="str">
        <f>VLOOKUP(Table_query__64[[#This Row],[Nr]],'MyTracker Export'!A:Z,'MyTracker Export'!$Z$1,FALSE)</f>
        <v>Nicolas Dubois</v>
      </c>
      <c r="Z1168" t="str">
        <f>VLOOKUP(Table_query__64[[#This Row],[Nr]],'MyTracker Export'!A:AA,'MyTracker Export'!$AA$1,FALSE)</f>
        <v>Nicolas Dubois</v>
      </c>
      <c r="AB1168" s="19" t="str">
        <f>IF(Table_query__64[[#This Row],[Project status]]=Table_query__64[[#This Row],[Project Status Check]],"OK","NOK")</f>
        <v>OK</v>
      </c>
      <c r="AC1168" s="19" t="str">
        <f>IF(Table_query__64[[#This Row],[PM]]=Table_query__64[[#This Row],[PM Check]],"OK","NOK")</f>
        <v>OK</v>
      </c>
      <c r="AD1168" s="19" t="str">
        <f>IF(Table_query__64[[#This Row],[PP]]=Table_query__64[[#This Row],[Pilot Check]],"OK","NOK")</f>
        <v>OK</v>
      </c>
      <c r="AE1168" s="19"/>
    </row>
    <row r="1169" spans="1:31" hidden="1" x14ac:dyDescent="0.3">
      <c r="A1169" s="1" t="s">
        <v>2283</v>
      </c>
      <c r="B1169" s="2" t="s">
        <v>2284</v>
      </c>
      <c r="C1169" s="3" t="s">
        <v>5899</v>
      </c>
      <c r="D1169" s="2" t="s">
        <v>1067</v>
      </c>
      <c r="E1169" s="2" t="s">
        <v>36</v>
      </c>
      <c r="F1169" s="2" t="s">
        <v>122</v>
      </c>
      <c r="G1169" s="4">
        <v>44634.041666666664</v>
      </c>
      <c r="H1169" s="4">
        <v>45107.083333333336</v>
      </c>
      <c r="I1169" s="2" t="s">
        <v>40</v>
      </c>
      <c r="J1169" s="2" t="s">
        <v>1534</v>
      </c>
      <c r="K1169" s="2" t="s">
        <v>159</v>
      </c>
      <c r="L1169" t="s">
        <v>1799</v>
      </c>
      <c r="M1169" s="2" t="s">
        <v>59</v>
      </c>
      <c r="N1169" s="3" t="s">
        <v>8616</v>
      </c>
      <c r="O1169" s="5">
        <v>1</v>
      </c>
      <c r="P1169" s="5">
        <v>3000</v>
      </c>
      <c r="Q1169" s="6">
        <v>2022</v>
      </c>
      <c r="R1169" s="7">
        <v>2023</v>
      </c>
      <c r="T1169" s="8">
        <v>1707</v>
      </c>
      <c r="U1169" s="3" t="s">
        <v>10809</v>
      </c>
      <c r="V1169" s="1" t="s">
        <v>33</v>
      </c>
      <c r="W1169" s="1" t="s">
        <v>32</v>
      </c>
      <c r="X1169" t="str">
        <f>VLOOKUP(Table_query__64[[#This Row],[Nr]],'MyTracker Export'!A:P,'MyTracker Export'!$P$1,FALSE)</f>
        <v>Finished</v>
      </c>
      <c r="Y1169" t="str">
        <f>VLOOKUP(Table_query__64[[#This Row],[Nr]],'MyTracker Export'!A:Z,'MyTracker Export'!$Z$1,FALSE)</f>
        <v>Karel De Swert</v>
      </c>
      <c r="Z1169" t="e">
        <f>VLOOKUP(Table_query__64[[#This Row],[Nr]],'MyTracker Export'!A:AA,'MyTracker Export'!$AA$1,FALSE)</f>
        <v>#N/A</v>
      </c>
      <c r="AB1169" s="19" t="str">
        <f>IF(Table_query__64[[#This Row],[Project status]]=Table_query__64[[#This Row],[Project Status Check]],"OK","NOK")</f>
        <v>OK</v>
      </c>
      <c r="AC1169" s="19" t="str">
        <f>IF(Table_query__64[[#This Row],[PM]]=Table_query__64[[#This Row],[PM Check]],"OK","NOK")</f>
        <v>OK</v>
      </c>
      <c r="AD1169" s="19" t="e">
        <f>IF(Table_query__64[[#This Row],[PP]]=Table_query__64[[#This Row],[Pilot Check]],"OK","NOK")</f>
        <v>#N/A</v>
      </c>
      <c r="AE1169" s="19"/>
    </row>
    <row r="1170" spans="1:31" hidden="1" x14ac:dyDescent="0.3">
      <c r="A1170" s="1" t="s">
        <v>2285</v>
      </c>
      <c r="B1170" s="2" t="s">
        <v>1943</v>
      </c>
      <c r="C1170" s="3" t="s">
        <v>5900</v>
      </c>
      <c r="D1170" s="2" t="s">
        <v>53</v>
      </c>
      <c r="E1170" s="2" t="s">
        <v>25</v>
      </c>
      <c r="F1170" s="2" t="s">
        <v>122</v>
      </c>
      <c r="G1170" s="4">
        <v>44631.041666666664</v>
      </c>
      <c r="H1170" s="4">
        <v>45444.083333333336</v>
      </c>
      <c r="I1170" s="2" t="s">
        <v>885</v>
      </c>
      <c r="J1170" s="2" t="s">
        <v>263</v>
      </c>
      <c r="K1170" s="2" t="s">
        <v>67</v>
      </c>
      <c r="L1170" t="s">
        <v>57</v>
      </c>
      <c r="M1170" s="2" t="s">
        <v>59</v>
      </c>
      <c r="N1170" s="3" t="s">
        <v>8617</v>
      </c>
      <c r="O1170" s="5">
        <v>15</v>
      </c>
      <c r="P1170" s="5">
        <v>385020</v>
      </c>
      <c r="Q1170" s="6">
        <v>2022</v>
      </c>
      <c r="R1170" s="7">
        <v>2024</v>
      </c>
      <c r="T1170" s="8">
        <v>1706</v>
      </c>
      <c r="U1170" s="3" t="s">
        <v>10810</v>
      </c>
      <c r="V1170" s="1" t="s">
        <v>33</v>
      </c>
      <c r="W1170" s="1" t="s">
        <v>32</v>
      </c>
      <c r="X1170" t="str">
        <f>VLOOKUP(Table_query__64[[#This Row],[Nr]],'MyTracker Export'!A:P,'MyTracker Export'!$P$1,FALSE)</f>
        <v>Finished</v>
      </c>
      <c r="Y1170" t="str">
        <f>VLOOKUP(Table_query__64[[#This Row],[Nr]],'MyTracker Export'!A:Z,'MyTracker Export'!$Z$1,FALSE)</f>
        <v>Najib Benzouine</v>
      </c>
      <c r="Z1170" t="str">
        <f>VLOOKUP(Table_query__64[[#This Row],[Nr]],'MyTracker Export'!A:AA,'MyTracker Export'!$AA$1,FALSE)</f>
        <v>Carlos Bravo Fernández</v>
      </c>
      <c r="AB1170" s="19" t="str">
        <f>IF(Table_query__64[[#This Row],[Project status]]=Table_query__64[[#This Row],[Project Status Check]],"OK","NOK")</f>
        <v>OK</v>
      </c>
      <c r="AC1170" s="19" t="str">
        <f>IF(Table_query__64[[#This Row],[PM]]=Table_query__64[[#This Row],[PM Check]],"OK","NOK")</f>
        <v>OK</v>
      </c>
      <c r="AD1170" s="19" t="str">
        <f>IF(Table_query__64[[#This Row],[PP]]=Table_query__64[[#This Row],[Pilot Check]],"OK","NOK")</f>
        <v>NOK</v>
      </c>
      <c r="AE1170" s="19"/>
    </row>
    <row r="1171" spans="1:31" hidden="1" x14ac:dyDescent="0.3">
      <c r="A1171" s="1" t="s">
        <v>2286</v>
      </c>
      <c r="B1171" s="2" t="s">
        <v>2287</v>
      </c>
      <c r="C1171" s="3" t="s">
        <v>5901</v>
      </c>
      <c r="D1171" s="2" t="s">
        <v>178</v>
      </c>
      <c r="E1171" s="2" t="s">
        <v>75</v>
      </c>
      <c r="F1171" s="2" t="s">
        <v>122</v>
      </c>
      <c r="G1171" s="4">
        <v>44630.041666666664</v>
      </c>
      <c r="H1171" s="4">
        <v>45169.083333333336</v>
      </c>
      <c r="I1171" s="2" t="s">
        <v>109</v>
      </c>
      <c r="J1171" s="2" t="s">
        <v>308</v>
      </c>
      <c r="K1171" s="2"/>
      <c r="L1171" t="s">
        <v>57</v>
      </c>
      <c r="M1171" s="2" t="s">
        <v>59</v>
      </c>
      <c r="N1171" s="3" t="s">
        <v>8618</v>
      </c>
      <c r="O1171" s="5">
        <v>0</v>
      </c>
      <c r="P1171" s="5">
        <v>568728</v>
      </c>
      <c r="Q1171" s="6">
        <v>2022</v>
      </c>
      <c r="R1171" s="7">
        <v>2023</v>
      </c>
      <c r="T1171" s="8">
        <v>1701</v>
      </c>
      <c r="U1171" s="3" t="s">
        <v>10811</v>
      </c>
      <c r="V1171" s="1" t="s">
        <v>33</v>
      </c>
      <c r="W1171" s="1" t="s">
        <v>32</v>
      </c>
      <c r="X1171" t="str">
        <f>VLOOKUP(Table_query__64[[#This Row],[Nr]],'MyTracker Export'!A:P,'MyTracker Export'!$P$1,FALSE)</f>
        <v>Finished</v>
      </c>
      <c r="Y1171" t="str">
        <f>VLOOKUP(Table_query__64[[#This Row],[Nr]],'MyTracker Export'!A:Z,'MyTracker Export'!$Z$1,FALSE)</f>
        <v>Jan Beske</v>
      </c>
      <c r="Z1171" t="str">
        <f>VLOOKUP(Table_query__64[[#This Row],[Nr]],'MyTracker Export'!A:AA,'MyTracker Export'!$AA$1,FALSE)</f>
        <v>Nicolas Dubois</v>
      </c>
      <c r="AB1171" s="19" t="str">
        <f>IF(Table_query__64[[#This Row],[Project status]]=Table_query__64[[#This Row],[Project Status Check]],"OK","NOK")</f>
        <v>OK</v>
      </c>
      <c r="AC1171" s="19" t="str">
        <f>IF(Table_query__64[[#This Row],[PM]]=Table_query__64[[#This Row],[PM Check]],"OK","NOK")</f>
        <v>OK</v>
      </c>
      <c r="AD1171" s="19" t="str">
        <f>IF(Table_query__64[[#This Row],[PP]]=Table_query__64[[#This Row],[Pilot Check]],"OK","NOK")</f>
        <v>OK</v>
      </c>
      <c r="AE1171" s="19"/>
    </row>
    <row r="1172" spans="1:31" hidden="1" x14ac:dyDescent="0.3">
      <c r="A1172" s="1" t="s">
        <v>2288</v>
      </c>
      <c r="B1172" s="2" t="s">
        <v>2287</v>
      </c>
      <c r="C1172" s="3" t="s">
        <v>5902</v>
      </c>
      <c r="D1172" s="2" t="s">
        <v>178</v>
      </c>
      <c r="E1172" s="2" t="s">
        <v>75</v>
      </c>
      <c r="F1172" s="2" t="s">
        <v>122</v>
      </c>
      <c r="G1172" s="4">
        <v>44630.041666666664</v>
      </c>
      <c r="H1172" s="4">
        <v>44985.041666666664</v>
      </c>
      <c r="I1172" s="2" t="s">
        <v>2061</v>
      </c>
      <c r="J1172" s="2" t="s">
        <v>2059</v>
      </c>
      <c r="K1172" s="2"/>
      <c r="L1172" t="s">
        <v>57</v>
      </c>
      <c r="M1172" s="2" t="s">
        <v>59</v>
      </c>
      <c r="N1172" s="3" t="s">
        <v>8619</v>
      </c>
      <c r="O1172" s="5">
        <v>0</v>
      </c>
      <c r="P1172" s="5">
        <v>145981.44</v>
      </c>
      <c r="Q1172" s="6">
        <v>2022</v>
      </c>
      <c r="R1172" s="7">
        <v>2023</v>
      </c>
      <c r="T1172" s="8">
        <v>1700</v>
      </c>
      <c r="U1172" s="3" t="s">
        <v>10812</v>
      </c>
      <c r="V1172" s="1" t="s">
        <v>33</v>
      </c>
      <c r="W1172" s="1" t="s">
        <v>32</v>
      </c>
      <c r="X1172" t="str">
        <f>VLOOKUP(Table_query__64[[#This Row],[Nr]],'MyTracker Export'!A:P,'MyTracker Export'!$P$1,FALSE)</f>
        <v>Finished</v>
      </c>
      <c r="Y1172" t="e">
        <f>VLOOKUP(Table_query__64[[#This Row],[Nr]],'MyTracker Export'!A:Z,'MyTracker Export'!$Z$1,FALSE)</f>
        <v>#N/A</v>
      </c>
      <c r="Z1172" t="e">
        <f>VLOOKUP(Table_query__64[[#This Row],[Nr]],'MyTracker Export'!A:AA,'MyTracker Export'!$AA$1,FALSE)</f>
        <v>#N/A</v>
      </c>
      <c r="AB1172" s="19" t="str">
        <f>IF(Table_query__64[[#This Row],[Project status]]=Table_query__64[[#This Row],[Project Status Check]],"OK","NOK")</f>
        <v>OK</v>
      </c>
      <c r="AC1172" s="19" t="e">
        <f>IF(Table_query__64[[#This Row],[PM]]=Table_query__64[[#This Row],[PM Check]],"OK","NOK")</f>
        <v>#N/A</v>
      </c>
      <c r="AD1172" s="19" t="e">
        <f>IF(Table_query__64[[#This Row],[PP]]=Table_query__64[[#This Row],[Pilot Check]],"OK","NOK")</f>
        <v>#N/A</v>
      </c>
      <c r="AE1172" s="19"/>
    </row>
    <row r="1173" spans="1:31" hidden="1" x14ac:dyDescent="0.3">
      <c r="A1173" s="1" t="s">
        <v>2289</v>
      </c>
      <c r="B1173" s="2" t="s">
        <v>2287</v>
      </c>
      <c r="C1173" s="3" t="s">
        <v>5903</v>
      </c>
      <c r="D1173" s="2" t="s">
        <v>178</v>
      </c>
      <c r="E1173" s="2" t="s">
        <v>75</v>
      </c>
      <c r="F1173" s="2" t="s">
        <v>122</v>
      </c>
      <c r="G1173" s="4">
        <v>44531.041666666664</v>
      </c>
      <c r="H1173" s="4">
        <v>44561.041666666664</v>
      </c>
      <c r="I1173" s="2" t="s">
        <v>109</v>
      </c>
      <c r="J1173" s="2" t="s">
        <v>2059</v>
      </c>
      <c r="K1173" s="2"/>
      <c r="L1173" t="s">
        <v>57</v>
      </c>
      <c r="M1173" s="2" t="s">
        <v>59</v>
      </c>
      <c r="N1173" s="3" t="s">
        <v>8620</v>
      </c>
      <c r="O1173" s="5">
        <v>0</v>
      </c>
      <c r="P1173" s="5">
        <v>0</v>
      </c>
      <c r="Q1173" s="6">
        <v>2021</v>
      </c>
      <c r="R1173" s="7">
        <v>2021</v>
      </c>
      <c r="T1173" s="8">
        <v>1699</v>
      </c>
      <c r="U1173" s="3" t="s">
        <v>10813</v>
      </c>
      <c r="V1173" s="1" t="s">
        <v>33</v>
      </c>
      <c r="W1173" s="1" t="s">
        <v>32</v>
      </c>
      <c r="X1173" t="str">
        <f>VLOOKUP(Table_query__64[[#This Row],[Nr]],'MyTracker Export'!A:P,'MyTracker Export'!$P$1,FALSE)</f>
        <v>Finished</v>
      </c>
      <c r="Y1173" t="str">
        <f>VLOOKUP(Table_query__64[[#This Row],[Nr]],'MyTracker Export'!A:Z,'MyTracker Export'!$Z$1,FALSE)</f>
        <v>Jan Beske</v>
      </c>
      <c r="Z1173" t="e">
        <f>VLOOKUP(Table_query__64[[#This Row],[Nr]],'MyTracker Export'!A:AA,'MyTracker Export'!$AA$1,FALSE)</f>
        <v>#N/A</v>
      </c>
      <c r="AB1173" s="19" t="str">
        <f>IF(Table_query__64[[#This Row],[Project status]]=Table_query__64[[#This Row],[Project Status Check]],"OK","NOK")</f>
        <v>OK</v>
      </c>
      <c r="AC1173" s="19" t="str">
        <f>IF(Table_query__64[[#This Row],[PM]]=Table_query__64[[#This Row],[PM Check]],"OK","NOK")</f>
        <v>OK</v>
      </c>
      <c r="AD1173" s="19" t="e">
        <f>IF(Table_query__64[[#This Row],[PP]]=Table_query__64[[#This Row],[Pilot Check]],"OK","NOK")</f>
        <v>#N/A</v>
      </c>
      <c r="AE1173" s="19"/>
    </row>
    <row r="1174" spans="1:31" hidden="1" x14ac:dyDescent="0.3">
      <c r="A1174" s="1" t="s">
        <v>2290</v>
      </c>
      <c r="B1174" s="2" t="s">
        <v>213</v>
      </c>
      <c r="C1174" s="3" t="s">
        <v>5904</v>
      </c>
      <c r="D1174" s="2" t="s">
        <v>45</v>
      </c>
      <c r="E1174" s="2" t="s">
        <v>43</v>
      </c>
      <c r="F1174" s="2" t="s">
        <v>122</v>
      </c>
      <c r="G1174" s="4">
        <v>44629.041666666664</v>
      </c>
      <c r="H1174" s="4">
        <v>45058.083333333336</v>
      </c>
      <c r="I1174" s="2" t="s">
        <v>184</v>
      </c>
      <c r="J1174" s="2" t="s">
        <v>184</v>
      </c>
      <c r="K1174" s="2" t="s">
        <v>277</v>
      </c>
      <c r="L1174" t="s">
        <v>44</v>
      </c>
      <c r="M1174" s="2" t="s">
        <v>29</v>
      </c>
      <c r="N1174" s="3" t="s">
        <v>8621</v>
      </c>
      <c r="O1174" s="5">
        <v>8000</v>
      </c>
      <c r="P1174" s="5">
        <v>8002.3</v>
      </c>
      <c r="Q1174" s="6">
        <v>2022</v>
      </c>
      <c r="R1174" s="7">
        <v>2023</v>
      </c>
      <c r="T1174" s="8">
        <v>1698</v>
      </c>
      <c r="U1174" s="3" t="s">
        <v>10814</v>
      </c>
      <c r="V1174" s="1" t="s">
        <v>33</v>
      </c>
      <c r="W1174" s="1" t="s">
        <v>32</v>
      </c>
      <c r="X1174" t="str">
        <f>VLOOKUP(Table_query__64[[#This Row],[Nr]],'MyTracker Export'!A:P,'MyTracker Export'!$P$1,FALSE)</f>
        <v>Finished</v>
      </c>
      <c r="Y1174" t="str">
        <f>VLOOKUP(Table_query__64[[#This Row],[Nr]],'MyTracker Export'!A:Z,'MyTracker Export'!$Z$1,FALSE)</f>
        <v>Begona Soto</v>
      </c>
      <c r="Z1174" t="str">
        <f>VLOOKUP(Table_query__64[[#This Row],[Nr]],'MyTracker Export'!A:AA,'MyTracker Export'!$AA$1,FALSE)</f>
        <v>Begona Soto</v>
      </c>
      <c r="AB1174" s="19" t="str">
        <f>IF(Table_query__64[[#This Row],[Project status]]=Table_query__64[[#This Row],[Project Status Check]],"OK","NOK")</f>
        <v>OK</v>
      </c>
      <c r="AC1174" s="19" t="str">
        <f>IF(Table_query__64[[#This Row],[PM]]=Table_query__64[[#This Row],[PM Check]],"OK","NOK")</f>
        <v>OK</v>
      </c>
      <c r="AD1174" s="19" t="str">
        <f>IF(Table_query__64[[#This Row],[PP]]=Table_query__64[[#This Row],[Pilot Check]],"OK","NOK")</f>
        <v>OK</v>
      </c>
      <c r="AE1174" s="19"/>
    </row>
    <row r="1175" spans="1:31" hidden="1" x14ac:dyDescent="0.3">
      <c r="A1175" s="1" t="s">
        <v>2291</v>
      </c>
      <c r="B1175" s="2" t="s">
        <v>1252</v>
      </c>
      <c r="C1175" s="3" t="s">
        <v>5905</v>
      </c>
      <c r="D1175" s="2" t="s">
        <v>53</v>
      </c>
      <c r="E1175" s="2" t="s">
        <v>36</v>
      </c>
      <c r="F1175" s="2" t="s">
        <v>122</v>
      </c>
      <c r="G1175" s="4">
        <v>44628.041666666664</v>
      </c>
      <c r="H1175" s="4">
        <v>44926.041666666664</v>
      </c>
      <c r="I1175" s="2" t="s">
        <v>463</v>
      </c>
      <c r="J1175" s="2" t="s">
        <v>477</v>
      </c>
      <c r="K1175" s="2" t="s">
        <v>477</v>
      </c>
      <c r="L1175" t="s">
        <v>2292</v>
      </c>
      <c r="M1175" s="2" t="s">
        <v>29</v>
      </c>
      <c r="N1175" s="3" t="s">
        <v>8622</v>
      </c>
      <c r="O1175" s="5">
        <v>50</v>
      </c>
      <c r="P1175" s="5">
        <v>32599.7</v>
      </c>
      <c r="Q1175" s="6">
        <v>2022</v>
      </c>
      <c r="R1175" s="7">
        <v>2022</v>
      </c>
      <c r="T1175" s="8">
        <v>1697</v>
      </c>
      <c r="U1175" s="3" t="s">
        <v>10815</v>
      </c>
      <c r="V1175" s="1" t="s">
        <v>33</v>
      </c>
      <c r="W1175" s="1" t="s">
        <v>32</v>
      </c>
      <c r="X1175" t="str">
        <f>VLOOKUP(Table_query__64[[#This Row],[Nr]],'MyTracker Export'!A:P,'MyTracker Export'!$P$1,FALSE)</f>
        <v>Finished</v>
      </c>
      <c r="Y1175" t="str">
        <f>VLOOKUP(Table_query__64[[#This Row],[Nr]],'MyTracker Export'!A:Z,'MyTracker Export'!$Z$1,FALSE)</f>
        <v>Anja Lüttringhaus</v>
      </c>
      <c r="Z1175" t="str">
        <f>VLOOKUP(Table_query__64[[#This Row],[Nr]],'MyTracker Export'!A:AA,'MyTracker Export'!$AA$1,FALSE)</f>
        <v>Juan Sanchez Chatar</v>
      </c>
      <c r="AB1175" s="19" t="str">
        <f>IF(Table_query__64[[#This Row],[Project status]]=Table_query__64[[#This Row],[Project Status Check]],"OK","NOK")</f>
        <v>OK</v>
      </c>
      <c r="AC1175" s="19" t="str">
        <f>IF(Table_query__64[[#This Row],[PM]]=Table_query__64[[#This Row],[PM Check]],"OK","NOK")</f>
        <v>OK</v>
      </c>
      <c r="AD1175" s="19" t="str">
        <f>IF(Table_query__64[[#This Row],[PP]]=Table_query__64[[#This Row],[Pilot Check]],"OK","NOK")</f>
        <v>OK</v>
      </c>
      <c r="AE1175" s="19"/>
    </row>
    <row r="1176" spans="1:31" hidden="1" x14ac:dyDescent="0.3">
      <c r="A1176" s="1" t="s">
        <v>2293</v>
      </c>
      <c r="B1176" s="2" t="s">
        <v>739</v>
      </c>
      <c r="C1176" s="3" t="s">
        <v>5906</v>
      </c>
      <c r="D1176" s="2" t="s">
        <v>178</v>
      </c>
      <c r="E1176" s="2" t="s">
        <v>25</v>
      </c>
      <c r="F1176" s="2" t="s">
        <v>28</v>
      </c>
      <c r="G1176" s="4">
        <v>44628.041666666664</v>
      </c>
      <c r="H1176" s="4"/>
      <c r="I1176" s="2" t="s">
        <v>463</v>
      </c>
      <c r="J1176" s="2" t="s">
        <v>530</v>
      </c>
      <c r="K1176" s="2" t="s">
        <v>664</v>
      </c>
      <c r="L1176" t="s">
        <v>2294</v>
      </c>
      <c r="M1176" s="2" t="s">
        <v>29</v>
      </c>
      <c r="N1176" s="3" t="s">
        <v>8623</v>
      </c>
      <c r="O1176" s="5">
        <v>25</v>
      </c>
      <c r="P1176" s="5">
        <v>2325173.02</v>
      </c>
      <c r="Q1176" s="6">
        <v>2022</v>
      </c>
      <c r="R1176" s="7" t="s">
        <v>31</v>
      </c>
      <c r="T1176" s="8">
        <v>1696</v>
      </c>
      <c r="U1176" s="3" t="s">
        <v>10816</v>
      </c>
      <c r="V1176" s="1" t="s">
        <v>33</v>
      </c>
      <c r="W1176" s="1" t="s">
        <v>32</v>
      </c>
      <c r="X1176" t="str">
        <f>VLOOKUP(Table_query__64[[#This Row],[Nr]],'MyTracker Export'!A:P,'MyTracker Export'!$P$1,FALSE)</f>
        <v>Work in progress</v>
      </c>
      <c r="Y1176" t="str">
        <f>VLOOKUP(Table_query__64[[#This Row],[Nr]],'MyTracker Export'!A:Z,'MyTracker Export'!$Z$1,FALSE)</f>
        <v>Anja Lüttringhaus</v>
      </c>
      <c r="Z1176" t="str">
        <f>VLOOKUP(Table_query__64[[#This Row],[Nr]],'MyTracker Export'!A:AA,'MyTracker Export'!$AA$1,FALSE)</f>
        <v>Philippe Fürst</v>
      </c>
      <c r="AB1176" s="19" t="str">
        <f>IF(Table_query__64[[#This Row],[Project status]]=Table_query__64[[#This Row],[Project Status Check]],"OK","NOK")</f>
        <v>OK</v>
      </c>
      <c r="AC1176" s="19" t="str">
        <f>IF(Table_query__64[[#This Row],[PM]]=Table_query__64[[#This Row],[PM Check]],"OK","NOK")</f>
        <v>OK</v>
      </c>
      <c r="AD1176" s="19" t="str">
        <f>IF(Table_query__64[[#This Row],[PP]]=Table_query__64[[#This Row],[Pilot Check]],"OK","NOK")</f>
        <v>OK</v>
      </c>
      <c r="AE1176" s="19"/>
    </row>
    <row r="1177" spans="1:31" hidden="1" x14ac:dyDescent="0.3">
      <c r="A1177" s="1" t="s">
        <v>2295</v>
      </c>
      <c r="B1177" s="2" t="s">
        <v>779</v>
      </c>
      <c r="C1177" s="3" t="s">
        <v>5907</v>
      </c>
      <c r="D1177" s="2" t="s">
        <v>38</v>
      </c>
      <c r="E1177" s="2" t="s">
        <v>82</v>
      </c>
      <c r="F1177" s="2" t="s">
        <v>122</v>
      </c>
      <c r="G1177" s="4">
        <v>44623.041666666664</v>
      </c>
      <c r="H1177" s="4">
        <v>44746.083333333336</v>
      </c>
      <c r="I1177" s="2" t="s">
        <v>2297</v>
      </c>
      <c r="J1177" s="2" t="s">
        <v>114</v>
      </c>
      <c r="K1177" s="2" t="s">
        <v>131</v>
      </c>
      <c r="L1177" t="s">
        <v>2296</v>
      </c>
      <c r="M1177" s="2" t="s">
        <v>59</v>
      </c>
      <c r="N1177" s="3" t="s">
        <v>8624</v>
      </c>
      <c r="O1177" s="5">
        <v>0</v>
      </c>
      <c r="P1177" s="5">
        <v>21142.92</v>
      </c>
      <c r="Q1177" s="6">
        <v>2022</v>
      </c>
      <c r="R1177" s="7">
        <v>2022</v>
      </c>
      <c r="T1177" s="8">
        <v>1763</v>
      </c>
      <c r="U1177" s="3" t="s">
        <v>10817</v>
      </c>
      <c r="V1177" s="1" t="s">
        <v>33</v>
      </c>
      <c r="W1177" s="1" t="s">
        <v>32</v>
      </c>
      <c r="X1177" t="str">
        <f>VLOOKUP(Table_query__64[[#This Row],[Nr]],'MyTracker Export'!A:P,'MyTracker Export'!$P$1,FALSE)</f>
        <v>Finished</v>
      </c>
      <c r="Y1177" t="e">
        <f>VLOOKUP(Table_query__64[[#This Row],[Nr]],'MyTracker Export'!A:Z,'MyTracker Export'!$Z$1,FALSE)</f>
        <v>#N/A</v>
      </c>
      <c r="Z1177" t="str">
        <f>VLOOKUP(Table_query__64[[#This Row],[Nr]],'MyTracker Export'!A:AA,'MyTracker Export'!$AA$1,FALSE)</f>
        <v>Peter Holvoet</v>
      </c>
      <c r="AB1177" s="19" t="str">
        <f>IF(Table_query__64[[#This Row],[Project status]]=Table_query__64[[#This Row],[Project Status Check]],"OK","NOK")</f>
        <v>OK</v>
      </c>
      <c r="AC1177" s="19" t="e">
        <f>IF(Table_query__64[[#This Row],[PM]]=Table_query__64[[#This Row],[PM Check]],"OK","NOK")</f>
        <v>#N/A</v>
      </c>
      <c r="AD1177" s="19" t="str">
        <f>IF(Table_query__64[[#This Row],[PP]]=Table_query__64[[#This Row],[Pilot Check]],"OK","NOK")</f>
        <v>OK</v>
      </c>
      <c r="AE1177" s="19"/>
    </row>
    <row r="1178" spans="1:31" hidden="1" x14ac:dyDescent="0.3">
      <c r="A1178" s="1" t="s">
        <v>2298</v>
      </c>
      <c r="B1178" s="2" t="s">
        <v>2299</v>
      </c>
      <c r="C1178" s="3" t="s">
        <v>5908</v>
      </c>
      <c r="D1178" s="2" t="s">
        <v>53</v>
      </c>
      <c r="E1178" s="2" t="s">
        <v>36</v>
      </c>
      <c r="F1178" s="2" t="s">
        <v>122</v>
      </c>
      <c r="G1178" s="4">
        <v>44622.041666666664</v>
      </c>
      <c r="H1178" s="4">
        <v>44712.083333333336</v>
      </c>
      <c r="I1178" s="2" t="s">
        <v>289</v>
      </c>
      <c r="J1178" s="2" t="s">
        <v>40</v>
      </c>
      <c r="K1178" s="2" t="s">
        <v>159</v>
      </c>
      <c r="L1178" t="s">
        <v>2300</v>
      </c>
      <c r="M1178" s="2" t="s">
        <v>29</v>
      </c>
      <c r="N1178" s="3" t="s">
        <v>8625</v>
      </c>
      <c r="O1178" s="5">
        <v>30</v>
      </c>
      <c r="P1178" s="5">
        <v>218294.86</v>
      </c>
      <c r="Q1178" s="6">
        <v>2022</v>
      </c>
      <c r="R1178" s="7">
        <v>2022</v>
      </c>
      <c r="T1178" s="8">
        <v>1695</v>
      </c>
      <c r="U1178" s="3" t="s">
        <v>10818</v>
      </c>
      <c r="V1178" s="1" t="s">
        <v>33</v>
      </c>
      <c r="W1178" s="1" t="s">
        <v>32</v>
      </c>
      <c r="X1178" t="str">
        <f>VLOOKUP(Table_query__64[[#This Row],[Nr]],'MyTracker Export'!A:P,'MyTracker Export'!$P$1,FALSE)</f>
        <v>Finished</v>
      </c>
      <c r="Y1178" t="str">
        <f>VLOOKUP(Table_query__64[[#This Row],[Nr]],'MyTracker Export'!A:Z,'MyTracker Export'!$Z$1,FALSE)</f>
        <v>Mac Olean</v>
      </c>
      <c r="Z1178" t="str">
        <f>VLOOKUP(Table_query__64[[#This Row],[Nr]],'MyTracker Export'!A:AA,'MyTracker Export'!$AA$1,FALSE)</f>
        <v>Karel De Swert</v>
      </c>
      <c r="AB1178" s="19" t="str">
        <f>IF(Table_query__64[[#This Row],[Project status]]=Table_query__64[[#This Row],[Project Status Check]],"OK","NOK")</f>
        <v>OK</v>
      </c>
      <c r="AC1178" s="19" t="str">
        <f>IF(Table_query__64[[#This Row],[PM]]=Table_query__64[[#This Row],[PM Check]],"OK","NOK")</f>
        <v>OK</v>
      </c>
      <c r="AD1178" s="19" t="str">
        <f>IF(Table_query__64[[#This Row],[PP]]=Table_query__64[[#This Row],[Pilot Check]],"OK","NOK")</f>
        <v>OK</v>
      </c>
      <c r="AE1178" s="19"/>
    </row>
    <row r="1179" spans="1:31" hidden="1" x14ac:dyDescent="0.3">
      <c r="A1179" s="1" t="s">
        <v>2301</v>
      </c>
      <c r="B1179" s="2" t="s">
        <v>765</v>
      </c>
      <c r="C1179" s="3" t="s">
        <v>5909</v>
      </c>
      <c r="D1179" s="2" t="s">
        <v>53</v>
      </c>
      <c r="E1179" s="2" t="s">
        <v>82</v>
      </c>
      <c r="F1179" s="2" t="s">
        <v>122</v>
      </c>
      <c r="G1179" s="4">
        <v>44620.041666666664</v>
      </c>
      <c r="H1179" s="4">
        <v>45778.083333333336</v>
      </c>
      <c r="I1179" s="2" t="s">
        <v>320</v>
      </c>
      <c r="J1179" s="2" t="s">
        <v>270</v>
      </c>
      <c r="K1179" s="2" t="s">
        <v>2225</v>
      </c>
      <c r="L1179" t="s">
        <v>37</v>
      </c>
      <c r="M1179" s="2" t="s">
        <v>29</v>
      </c>
      <c r="N1179" s="3" t="s">
        <v>8626</v>
      </c>
      <c r="O1179" s="5">
        <v>200</v>
      </c>
      <c r="P1179" s="5">
        <v>210000</v>
      </c>
      <c r="Q1179" s="6">
        <v>2022</v>
      </c>
      <c r="R1179" s="7">
        <v>2025</v>
      </c>
      <c r="T1179" s="8">
        <v>1694</v>
      </c>
      <c r="U1179" s="3" t="s">
        <v>10819</v>
      </c>
      <c r="V1179" s="1" t="s">
        <v>33</v>
      </c>
      <c r="W1179" s="1" t="s">
        <v>32</v>
      </c>
      <c r="X1179" t="str">
        <f>VLOOKUP(Table_query__64[[#This Row],[Nr]],'MyTracker Export'!A:P,'MyTracker Export'!$P$1,FALSE)</f>
        <v>Finished</v>
      </c>
      <c r="Y1179" t="str">
        <f>VLOOKUP(Table_query__64[[#This Row],[Nr]],'MyTracker Export'!A:Z,'MyTracker Export'!$Z$1,FALSE)</f>
        <v>Marcos Delgado Lopez</v>
      </c>
      <c r="Z1179" t="str">
        <f>VLOOKUP(Table_query__64[[#This Row],[Nr]],'MyTracker Export'!A:AA,'MyTracker Export'!$AA$1,FALSE)</f>
        <v>Damien Hemmeryckx</v>
      </c>
      <c r="AB1179" s="19" t="str">
        <f>IF(Table_query__64[[#This Row],[Project status]]=Table_query__64[[#This Row],[Project Status Check]],"OK","NOK")</f>
        <v>OK</v>
      </c>
      <c r="AC1179" s="19" t="str">
        <f>IF(Table_query__64[[#This Row],[PM]]=Table_query__64[[#This Row],[PM Check]],"OK","NOK")</f>
        <v>NOK</v>
      </c>
      <c r="AD1179" s="19" t="str">
        <f>IF(Table_query__64[[#This Row],[PP]]=Table_query__64[[#This Row],[Pilot Check]],"OK","NOK")</f>
        <v>OK</v>
      </c>
      <c r="AE1179" s="19"/>
    </row>
    <row r="1180" spans="1:31" hidden="1" x14ac:dyDescent="0.3">
      <c r="A1180" s="1" t="s">
        <v>2302</v>
      </c>
      <c r="B1180" s="2" t="s">
        <v>1993</v>
      </c>
      <c r="C1180" s="3" t="s">
        <v>5910</v>
      </c>
      <c r="D1180" s="2" t="s">
        <v>38</v>
      </c>
      <c r="E1180" s="2" t="s">
        <v>25</v>
      </c>
      <c r="F1180" s="2" t="s">
        <v>122</v>
      </c>
      <c r="G1180" s="4">
        <v>44616.041666666664</v>
      </c>
      <c r="H1180" s="4">
        <v>44773.083333333336</v>
      </c>
      <c r="I1180" s="2" t="s">
        <v>1518</v>
      </c>
      <c r="J1180" s="2" t="s">
        <v>136</v>
      </c>
      <c r="K1180" s="2" t="s">
        <v>1558</v>
      </c>
      <c r="L1180" t="s">
        <v>242</v>
      </c>
      <c r="M1180" s="2" t="s">
        <v>29</v>
      </c>
      <c r="N1180" s="3" t="s">
        <v>8627</v>
      </c>
      <c r="O1180" s="5">
        <v>1</v>
      </c>
      <c r="P1180" s="5">
        <v>8002.8</v>
      </c>
      <c r="Q1180" s="6">
        <v>2022</v>
      </c>
      <c r="R1180" s="7">
        <v>2022</v>
      </c>
      <c r="T1180" s="8">
        <v>1693</v>
      </c>
      <c r="U1180" s="3" t="s">
        <v>10820</v>
      </c>
      <c r="V1180" s="1" t="s">
        <v>33</v>
      </c>
      <c r="W1180" s="1" t="s">
        <v>32</v>
      </c>
      <c r="X1180" t="str">
        <f>VLOOKUP(Table_query__64[[#This Row],[Nr]],'MyTracker Export'!A:P,'MyTracker Export'!$P$1,FALSE)</f>
        <v>Finished</v>
      </c>
      <c r="Y1180" t="e">
        <f>VLOOKUP(Table_query__64[[#This Row],[Nr]],'MyTracker Export'!A:Z,'MyTracker Export'!$Z$1,FALSE)</f>
        <v>#N/A</v>
      </c>
      <c r="Z1180" t="str">
        <f>VLOOKUP(Table_query__64[[#This Row],[Nr]],'MyTracker Export'!A:AA,'MyTracker Export'!$AA$1,FALSE)</f>
        <v>Jurgen Van Den Driessche</v>
      </c>
      <c r="AB1180" s="19" t="str">
        <f>IF(Table_query__64[[#This Row],[Project status]]=Table_query__64[[#This Row],[Project Status Check]],"OK","NOK")</f>
        <v>OK</v>
      </c>
      <c r="AC1180" s="19" t="e">
        <f>IF(Table_query__64[[#This Row],[PM]]=Table_query__64[[#This Row],[PM Check]],"OK","NOK")</f>
        <v>#N/A</v>
      </c>
      <c r="AD1180" s="19" t="str">
        <f>IF(Table_query__64[[#This Row],[PP]]=Table_query__64[[#This Row],[Pilot Check]],"OK","NOK")</f>
        <v>OK</v>
      </c>
      <c r="AE1180" s="19"/>
    </row>
    <row r="1181" spans="1:31" hidden="1" x14ac:dyDescent="0.3">
      <c r="A1181" s="1" t="s">
        <v>2303</v>
      </c>
      <c r="B1181" s="2" t="s">
        <v>1993</v>
      </c>
      <c r="C1181" s="3" t="s">
        <v>5911</v>
      </c>
      <c r="D1181" s="2" t="s">
        <v>38</v>
      </c>
      <c r="E1181" s="2" t="s">
        <v>25</v>
      </c>
      <c r="F1181" s="2" t="s">
        <v>122</v>
      </c>
      <c r="G1181" s="4">
        <v>44616.041666666664</v>
      </c>
      <c r="H1181" s="4">
        <v>44804.083333333336</v>
      </c>
      <c r="I1181" s="2" t="s">
        <v>1518</v>
      </c>
      <c r="J1181" s="2" t="s">
        <v>136</v>
      </c>
      <c r="K1181" s="2" t="s">
        <v>1558</v>
      </c>
      <c r="L1181" t="s">
        <v>242</v>
      </c>
      <c r="M1181" s="2" t="s">
        <v>29</v>
      </c>
      <c r="N1181" s="3" t="s">
        <v>8628</v>
      </c>
      <c r="O1181" s="5">
        <v>0</v>
      </c>
      <c r="P1181" s="5">
        <v>5500.57</v>
      </c>
      <c r="Q1181" s="6">
        <v>2022</v>
      </c>
      <c r="R1181" s="7">
        <v>2022</v>
      </c>
      <c r="T1181" s="8">
        <v>1691</v>
      </c>
      <c r="U1181" s="3" t="s">
        <v>10821</v>
      </c>
      <c r="V1181" s="1" t="s">
        <v>33</v>
      </c>
      <c r="W1181" s="1" t="s">
        <v>32</v>
      </c>
      <c r="X1181" t="str">
        <f>VLOOKUP(Table_query__64[[#This Row],[Nr]],'MyTracker Export'!A:P,'MyTracker Export'!$P$1,FALSE)</f>
        <v>Finished</v>
      </c>
      <c r="Y1181" t="e">
        <f>VLOOKUP(Table_query__64[[#This Row],[Nr]],'MyTracker Export'!A:Z,'MyTracker Export'!$Z$1,FALSE)</f>
        <v>#N/A</v>
      </c>
      <c r="Z1181" t="str">
        <f>VLOOKUP(Table_query__64[[#This Row],[Nr]],'MyTracker Export'!A:AA,'MyTracker Export'!$AA$1,FALSE)</f>
        <v>Jurgen Van Den Driessche</v>
      </c>
      <c r="AB1181" s="19" t="str">
        <f>IF(Table_query__64[[#This Row],[Project status]]=Table_query__64[[#This Row],[Project Status Check]],"OK","NOK")</f>
        <v>OK</v>
      </c>
      <c r="AC1181" s="19" t="e">
        <f>IF(Table_query__64[[#This Row],[PM]]=Table_query__64[[#This Row],[PM Check]],"OK","NOK")</f>
        <v>#N/A</v>
      </c>
      <c r="AD1181" s="19" t="str">
        <f>IF(Table_query__64[[#This Row],[PP]]=Table_query__64[[#This Row],[Pilot Check]],"OK","NOK")</f>
        <v>OK</v>
      </c>
      <c r="AE1181" s="19"/>
    </row>
    <row r="1182" spans="1:31" hidden="1" x14ac:dyDescent="0.3">
      <c r="A1182" s="1" t="s">
        <v>2304</v>
      </c>
      <c r="B1182" s="2" t="s">
        <v>1993</v>
      </c>
      <c r="C1182" s="3" t="s">
        <v>5912</v>
      </c>
      <c r="D1182" s="2" t="s">
        <v>38</v>
      </c>
      <c r="E1182" s="2" t="s">
        <v>25</v>
      </c>
      <c r="F1182" s="2" t="s">
        <v>122</v>
      </c>
      <c r="G1182" s="4">
        <v>44616.041666666664</v>
      </c>
      <c r="H1182" s="4">
        <v>44727.083333333336</v>
      </c>
      <c r="I1182" s="2" t="s">
        <v>1518</v>
      </c>
      <c r="J1182" s="2" t="s">
        <v>136</v>
      </c>
      <c r="K1182" s="2" t="s">
        <v>159</v>
      </c>
      <c r="L1182" t="s">
        <v>242</v>
      </c>
      <c r="M1182" s="2" t="s">
        <v>29</v>
      </c>
      <c r="N1182" s="3" t="s">
        <v>8629</v>
      </c>
      <c r="O1182" s="5">
        <v>0</v>
      </c>
      <c r="P1182" s="5">
        <v>4500.79</v>
      </c>
      <c r="Q1182" s="6">
        <v>2022</v>
      </c>
      <c r="R1182" s="7">
        <v>2022</v>
      </c>
      <c r="T1182" s="8">
        <v>1692</v>
      </c>
      <c r="U1182" s="3" t="s">
        <v>10822</v>
      </c>
      <c r="V1182" s="1" t="s">
        <v>33</v>
      </c>
      <c r="W1182" s="1" t="s">
        <v>32</v>
      </c>
      <c r="X1182" t="str">
        <f>VLOOKUP(Table_query__64[[#This Row],[Nr]],'MyTracker Export'!A:P,'MyTracker Export'!$P$1,FALSE)</f>
        <v>Finished</v>
      </c>
      <c r="Y1182" t="e">
        <f>VLOOKUP(Table_query__64[[#This Row],[Nr]],'MyTracker Export'!A:Z,'MyTracker Export'!$Z$1,FALSE)</f>
        <v>#N/A</v>
      </c>
      <c r="Z1182" t="str">
        <f>VLOOKUP(Table_query__64[[#This Row],[Nr]],'MyTracker Export'!A:AA,'MyTracker Export'!$AA$1,FALSE)</f>
        <v>Jurgen Van Den Driessche</v>
      </c>
      <c r="AB1182" s="19" t="str">
        <f>IF(Table_query__64[[#This Row],[Project status]]=Table_query__64[[#This Row],[Project Status Check]],"OK","NOK")</f>
        <v>OK</v>
      </c>
      <c r="AC1182" s="19" t="e">
        <f>IF(Table_query__64[[#This Row],[PM]]=Table_query__64[[#This Row],[PM Check]],"OK","NOK")</f>
        <v>#N/A</v>
      </c>
      <c r="AD1182" s="19" t="str">
        <f>IF(Table_query__64[[#This Row],[PP]]=Table_query__64[[#This Row],[Pilot Check]],"OK","NOK")</f>
        <v>OK</v>
      </c>
      <c r="AE1182" s="19"/>
    </row>
    <row r="1183" spans="1:31" hidden="1" x14ac:dyDescent="0.3">
      <c r="A1183" s="1" t="s">
        <v>2305</v>
      </c>
      <c r="B1183" s="2" t="s">
        <v>2306</v>
      </c>
      <c r="C1183" s="3" t="s">
        <v>5913</v>
      </c>
      <c r="D1183" s="2" t="s">
        <v>27</v>
      </c>
      <c r="E1183" s="2" t="s">
        <v>82</v>
      </c>
      <c r="F1183" s="2" t="s">
        <v>122</v>
      </c>
      <c r="G1183" s="4">
        <v>44616.041666666664</v>
      </c>
      <c r="H1183" s="4">
        <v>44712.083333333336</v>
      </c>
      <c r="I1183" s="2" t="s">
        <v>2307</v>
      </c>
      <c r="J1183" s="2" t="s">
        <v>30</v>
      </c>
      <c r="K1183" s="2"/>
      <c r="L1183" t="s">
        <v>57</v>
      </c>
      <c r="M1183" s="2" t="s">
        <v>29</v>
      </c>
      <c r="N1183" s="3" t="s">
        <v>8630</v>
      </c>
      <c r="O1183" s="5">
        <v>0</v>
      </c>
      <c r="P1183" s="5">
        <v>14060</v>
      </c>
      <c r="Q1183" s="6">
        <v>2022</v>
      </c>
      <c r="R1183" s="7">
        <v>2022</v>
      </c>
      <c r="T1183" s="8">
        <v>1690</v>
      </c>
      <c r="U1183" s="3" t="s">
        <v>10823</v>
      </c>
      <c r="V1183" s="1" t="s">
        <v>33</v>
      </c>
      <c r="W1183" s="1" t="s">
        <v>32</v>
      </c>
      <c r="X1183" t="str">
        <f>VLOOKUP(Table_query__64[[#This Row],[Nr]],'MyTracker Export'!A:P,'MyTracker Export'!$P$1,FALSE)</f>
        <v>Finished</v>
      </c>
      <c r="Y1183" t="e">
        <f>VLOOKUP(Table_query__64[[#This Row],[Nr]],'MyTracker Export'!A:Z,'MyTracker Export'!$Z$1,FALSE)</f>
        <v>#N/A</v>
      </c>
      <c r="Z1183" t="str">
        <f>VLOOKUP(Table_query__64[[#This Row],[Nr]],'MyTracker Export'!A:AA,'MyTracker Export'!$AA$1,FALSE)</f>
        <v>Wissem Bensaid</v>
      </c>
      <c r="AB1183" s="19" t="str">
        <f>IF(Table_query__64[[#This Row],[Project status]]=Table_query__64[[#This Row],[Project Status Check]],"OK","NOK")</f>
        <v>OK</v>
      </c>
      <c r="AC1183" s="19" t="e">
        <f>IF(Table_query__64[[#This Row],[PM]]=Table_query__64[[#This Row],[PM Check]],"OK","NOK")</f>
        <v>#N/A</v>
      </c>
      <c r="AD1183" s="19" t="str">
        <f>IF(Table_query__64[[#This Row],[PP]]=Table_query__64[[#This Row],[Pilot Check]],"OK","NOK")</f>
        <v>OK</v>
      </c>
      <c r="AE1183" s="19"/>
    </row>
    <row r="1184" spans="1:31" hidden="1" x14ac:dyDescent="0.3">
      <c r="A1184" s="1" t="s">
        <v>2308</v>
      </c>
      <c r="B1184" s="2" t="s">
        <v>2203</v>
      </c>
      <c r="C1184" s="3" t="s">
        <v>5914</v>
      </c>
      <c r="D1184" s="2" t="s">
        <v>27</v>
      </c>
      <c r="E1184" s="2" t="s">
        <v>104</v>
      </c>
      <c r="F1184" s="2" t="s">
        <v>122</v>
      </c>
      <c r="G1184" s="4">
        <v>44616.041666666664</v>
      </c>
      <c r="H1184" s="4">
        <v>44624.041666666664</v>
      </c>
      <c r="I1184" s="2" t="s">
        <v>1685</v>
      </c>
      <c r="J1184" s="2" t="s">
        <v>30</v>
      </c>
      <c r="K1184" s="2"/>
      <c r="L1184" t="s">
        <v>57</v>
      </c>
      <c r="M1184" s="2" t="s">
        <v>29</v>
      </c>
      <c r="N1184" s="3" t="s">
        <v>8631</v>
      </c>
      <c r="O1184" s="5">
        <v>0</v>
      </c>
      <c r="P1184" s="5">
        <v>1000</v>
      </c>
      <c r="Q1184" s="6">
        <v>2022</v>
      </c>
      <c r="R1184" s="7">
        <v>2022</v>
      </c>
      <c r="T1184" s="8">
        <v>1689</v>
      </c>
      <c r="U1184" s="3" t="s">
        <v>10824</v>
      </c>
      <c r="V1184" s="1" t="s">
        <v>33</v>
      </c>
      <c r="W1184" s="1" t="s">
        <v>32</v>
      </c>
      <c r="X1184" t="str">
        <f>VLOOKUP(Table_query__64[[#This Row],[Nr]],'MyTracker Export'!A:P,'MyTracker Export'!$P$1,FALSE)</f>
        <v>Finished</v>
      </c>
      <c r="Y1184" t="e">
        <f>VLOOKUP(Table_query__64[[#This Row],[Nr]],'MyTracker Export'!A:Z,'MyTracker Export'!$Z$1,FALSE)</f>
        <v>#N/A</v>
      </c>
      <c r="Z1184" t="str">
        <f>VLOOKUP(Table_query__64[[#This Row],[Nr]],'MyTracker Export'!A:AA,'MyTracker Export'!$AA$1,FALSE)</f>
        <v>Wissem Bensaid</v>
      </c>
      <c r="AB1184" s="19" t="str">
        <f>IF(Table_query__64[[#This Row],[Project status]]=Table_query__64[[#This Row],[Project Status Check]],"OK","NOK")</f>
        <v>OK</v>
      </c>
      <c r="AC1184" s="19" t="e">
        <f>IF(Table_query__64[[#This Row],[PM]]=Table_query__64[[#This Row],[PM Check]],"OK","NOK")</f>
        <v>#N/A</v>
      </c>
      <c r="AD1184" s="19" t="str">
        <f>IF(Table_query__64[[#This Row],[PP]]=Table_query__64[[#This Row],[Pilot Check]],"OK","NOK")</f>
        <v>OK</v>
      </c>
      <c r="AE1184" s="19"/>
    </row>
    <row r="1185" spans="1:31" hidden="1" x14ac:dyDescent="0.3">
      <c r="A1185" s="1" t="s">
        <v>2309</v>
      </c>
      <c r="B1185" s="2" t="s">
        <v>964</v>
      </c>
      <c r="C1185" s="3" t="s">
        <v>5915</v>
      </c>
      <c r="D1185" s="2" t="s">
        <v>27</v>
      </c>
      <c r="E1185" s="2" t="s">
        <v>82</v>
      </c>
      <c r="F1185" s="2" t="s">
        <v>122</v>
      </c>
      <c r="G1185" s="4">
        <v>44616.041666666664</v>
      </c>
      <c r="H1185" s="4">
        <v>44621.041666666664</v>
      </c>
      <c r="I1185" s="2" t="s">
        <v>1685</v>
      </c>
      <c r="J1185" s="2" t="s">
        <v>30</v>
      </c>
      <c r="K1185" s="2"/>
      <c r="L1185" t="s">
        <v>57</v>
      </c>
      <c r="M1185" s="2" t="s">
        <v>29</v>
      </c>
      <c r="N1185" s="3" t="s">
        <v>8632</v>
      </c>
      <c r="O1185" s="5">
        <v>0</v>
      </c>
      <c r="P1185" s="5">
        <v>3500</v>
      </c>
      <c r="Q1185" s="6">
        <v>2022</v>
      </c>
      <c r="R1185" s="7">
        <v>2022</v>
      </c>
      <c r="T1185" s="8">
        <v>1688</v>
      </c>
      <c r="U1185" s="3" t="s">
        <v>10825</v>
      </c>
      <c r="V1185" s="1" t="s">
        <v>33</v>
      </c>
      <c r="W1185" s="1" t="s">
        <v>32</v>
      </c>
      <c r="X1185" t="str">
        <f>VLOOKUP(Table_query__64[[#This Row],[Nr]],'MyTracker Export'!A:P,'MyTracker Export'!$P$1,FALSE)</f>
        <v>Finished</v>
      </c>
      <c r="Y1185" t="e">
        <f>VLOOKUP(Table_query__64[[#This Row],[Nr]],'MyTracker Export'!A:Z,'MyTracker Export'!$Z$1,FALSE)</f>
        <v>#N/A</v>
      </c>
      <c r="Z1185" t="str">
        <f>VLOOKUP(Table_query__64[[#This Row],[Nr]],'MyTracker Export'!A:AA,'MyTracker Export'!$AA$1,FALSE)</f>
        <v>Wissem Bensaid</v>
      </c>
      <c r="AB1185" s="19" t="str">
        <f>IF(Table_query__64[[#This Row],[Project status]]=Table_query__64[[#This Row],[Project Status Check]],"OK","NOK")</f>
        <v>OK</v>
      </c>
      <c r="AC1185" s="19" t="e">
        <f>IF(Table_query__64[[#This Row],[PM]]=Table_query__64[[#This Row],[PM Check]],"OK","NOK")</f>
        <v>#N/A</v>
      </c>
      <c r="AD1185" s="19" t="str">
        <f>IF(Table_query__64[[#This Row],[PP]]=Table_query__64[[#This Row],[Pilot Check]],"OK","NOK")</f>
        <v>OK</v>
      </c>
      <c r="AE1185" s="19"/>
    </row>
    <row r="1186" spans="1:31" hidden="1" x14ac:dyDescent="0.3">
      <c r="A1186" s="1" t="s">
        <v>2310</v>
      </c>
      <c r="B1186" s="2" t="s">
        <v>127</v>
      </c>
      <c r="C1186" s="3" t="s">
        <v>5916</v>
      </c>
      <c r="D1186" s="2" t="s">
        <v>27</v>
      </c>
      <c r="E1186" s="2" t="s">
        <v>25</v>
      </c>
      <c r="F1186" s="2" t="s">
        <v>122</v>
      </c>
      <c r="G1186" s="4">
        <v>44616.041666666664</v>
      </c>
      <c r="H1186" s="4">
        <v>44834.083333333336</v>
      </c>
      <c r="I1186" s="2" t="s">
        <v>1014</v>
      </c>
      <c r="J1186" s="2" t="s">
        <v>30</v>
      </c>
      <c r="K1186" s="2"/>
      <c r="L1186" t="s">
        <v>57</v>
      </c>
      <c r="M1186" s="2" t="s">
        <v>59</v>
      </c>
      <c r="N1186" s="3" t="s">
        <v>8633</v>
      </c>
      <c r="O1186" s="5">
        <v>0</v>
      </c>
      <c r="P1186" s="5">
        <v>1000</v>
      </c>
      <c r="Q1186" s="6">
        <v>2022</v>
      </c>
      <c r="R1186" s="7">
        <v>2022</v>
      </c>
      <c r="T1186" s="8">
        <v>1687</v>
      </c>
      <c r="U1186" s="3" t="s">
        <v>10826</v>
      </c>
      <c r="V1186" s="1" t="s">
        <v>33</v>
      </c>
      <c r="W1186" s="1" t="s">
        <v>32</v>
      </c>
      <c r="X1186" t="str">
        <f>VLOOKUP(Table_query__64[[#This Row],[Nr]],'MyTracker Export'!A:P,'MyTracker Export'!$P$1,FALSE)</f>
        <v>Finished</v>
      </c>
      <c r="Y1186" t="str">
        <f>VLOOKUP(Table_query__64[[#This Row],[Nr]],'MyTracker Export'!A:Z,'MyTracker Export'!$Z$1,FALSE)</f>
        <v>Bilel Khemakhem</v>
      </c>
      <c r="Z1186" t="str">
        <f>VLOOKUP(Table_query__64[[#This Row],[Nr]],'MyTracker Export'!A:AA,'MyTracker Export'!$AA$1,FALSE)</f>
        <v>Wissem Bensaid</v>
      </c>
      <c r="AB1186" s="19" t="str">
        <f>IF(Table_query__64[[#This Row],[Project status]]=Table_query__64[[#This Row],[Project Status Check]],"OK","NOK")</f>
        <v>OK</v>
      </c>
      <c r="AC1186" s="19" t="str">
        <f>IF(Table_query__64[[#This Row],[PM]]=Table_query__64[[#This Row],[PM Check]],"OK","NOK")</f>
        <v>OK</v>
      </c>
      <c r="AD1186" s="19" t="str">
        <f>IF(Table_query__64[[#This Row],[PP]]=Table_query__64[[#This Row],[Pilot Check]],"OK","NOK")</f>
        <v>OK</v>
      </c>
      <c r="AE1186" s="19"/>
    </row>
    <row r="1187" spans="1:31" hidden="1" x14ac:dyDescent="0.3">
      <c r="A1187" s="1" t="s">
        <v>2311</v>
      </c>
      <c r="B1187" s="2" t="s">
        <v>2223</v>
      </c>
      <c r="C1187" s="3" t="s">
        <v>5917</v>
      </c>
      <c r="D1187" s="2" t="s">
        <v>53</v>
      </c>
      <c r="E1187" s="2" t="s">
        <v>36</v>
      </c>
      <c r="F1187" s="2" t="s">
        <v>122</v>
      </c>
      <c r="G1187" s="4">
        <v>44615.041666666664</v>
      </c>
      <c r="H1187" s="4">
        <v>44687.083333333336</v>
      </c>
      <c r="I1187" s="2" t="s">
        <v>2313</v>
      </c>
      <c r="J1187" s="2" t="s">
        <v>263</v>
      </c>
      <c r="K1187" s="2" t="s">
        <v>159</v>
      </c>
      <c r="L1187" t="s">
        <v>2312</v>
      </c>
      <c r="M1187" s="2" t="s">
        <v>29</v>
      </c>
      <c r="N1187" s="3" t="s">
        <v>8634</v>
      </c>
      <c r="O1187" s="5">
        <v>5</v>
      </c>
      <c r="P1187" s="5">
        <v>39622.51</v>
      </c>
      <c r="Q1187" s="6">
        <v>2022</v>
      </c>
      <c r="R1187" s="7">
        <v>2022</v>
      </c>
      <c r="T1187" s="8">
        <v>1686</v>
      </c>
      <c r="U1187" s="3" t="s">
        <v>10827</v>
      </c>
      <c r="V1187" s="1" t="s">
        <v>33</v>
      </c>
      <c r="W1187" s="1" t="s">
        <v>32</v>
      </c>
      <c r="X1187" t="str">
        <f>VLOOKUP(Table_query__64[[#This Row],[Nr]],'MyTracker Export'!A:P,'MyTracker Export'!$P$1,FALSE)</f>
        <v>Finished</v>
      </c>
      <c r="Y1187" t="e">
        <f>VLOOKUP(Table_query__64[[#This Row],[Nr]],'MyTracker Export'!A:Z,'MyTracker Export'!$Z$1,FALSE)</f>
        <v>#N/A</v>
      </c>
      <c r="Z1187" t="str">
        <f>VLOOKUP(Table_query__64[[#This Row],[Nr]],'MyTracker Export'!A:AA,'MyTracker Export'!$AA$1,FALSE)</f>
        <v>Carlos Bravo Fernández</v>
      </c>
      <c r="AB1187" s="19" t="str">
        <f>IF(Table_query__64[[#This Row],[Project status]]=Table_query__64[[#This Row],[Project Status Check]],"OK","NOK")</f>
        <v>OK</v>
      </c>
      <c r="AC1187" s="19" t="e">
        <f>IF(Table_query__64[[#This Row],[PM]]=Table_query__64[[#This Row],[PM Check]],"OK","NOK")</f>
        <v>#N/A</v>
      </c>
      <c r="AD1187" s="19" t="str">
        <f>IF(Table_query__64[[#This Row],[PP]]=Table_query__64[[#This Row],[Pilot Check]],"OK","NOK")</f>
        <v>NOK</v>
      </c>
      <c r="AE1187" s="19"/>
    </row>
    <row r="1188" spans="1:31" hidden="1" x14ac:dyDescent="0.3">
      <c r="A1188" s="1" t="s">
        <v>2314</v>
      </c>
      <c r="B1188" s="2" t="s">
        <v>451</v>
      </c>
      <c r="C1188" s="3" t="s">
        <v>5918</v>
      </c>
      <c r="D1188" s="2" t="s">
        <v>27</v>
      </c>
      <c r="E1188" s="2" t="s">
        <v>36</v>
      </c>
      <c r="F1188" s="2" t="s">
        <v>122</v>
      </c>
      <c r="G1188" s="4">
        <v>44606.041666666664</v>
      </c>
      <c r="H1188" s="4">
        <v>44926.041666666664</v>
      </c>
      <c r="I1188" s="2" t="s">
        <v>986</v>
      </c>
      <c r="J1188" s="2" t="s">
        <v>30</v>
      </c>
      <c r="K1188" s="2"/>
      <c r="L1188" t="s">
        <v>57</v>
      </c>
      <c r="M1188" s="2" t="s">
        <v>29</v>
      </c>
      <c r="N1188" s="3" t="s">
        <v>8635</v>
      </c>
      <c r="O1188" s="5">
        <v>0</v>
      </c>
      <c r="P1188" s="5">
        <v>22815</v>
      </c>
      <c r="Q1188" s="6">
        <v>2022</v>
      </c>
      <c r="R1188" s="7">
        <v>2022</v>
      </c>
      <c r="T1188" s="8">
        <v>1685</v>
      </c>
      <c r="U1188" s="3" t="s">
        <v>10828</v>
      </c>
      <c r="V1188" s="1" t="s">
        <v>33</v>
      </c>
      <c r="W1188" s="1" t="s">
        <v>32</v>
      </c>
      <c r="X1188" t="str">
        <f>VLOOKUP(Table_query__64[[#This Row],[Nr]],'MyTracker Export'!A:P,'MyTracker Export'!$P$1,FALSE)</f>
        <v>Finished</v>
      </c>
      <c r="Y1188" t="str">
        <f>VLOOKUP(Table_query__64[[#This Row],[Nr]],'MyTracker Export'!A:Z,'MyTracker Export'!$Z$1,FALSE)</f>
        <v>Mansour Hamza</v>
      </c>
      <c r="Z1188" t="str">
        <f>VLOOKUP(Table_query__64[[#This Row],[Nr]],'MyTracker Export'!A:AA,'MyTracker Export'!$AA$1,FALSE)</f>
        <v>Wissem Bensaid</v>
      </c>
      <c r="AB1188" s="19" t="str">
        <f>IF(Table_query__64[[#This Row],[Project status]]=Table_query__64[[#This Row],[Project Status Check]],"OK","NOK")</f>
        <v>OK</v>
      </c>
      <c r="AC1188" s="19" t="str">
        <f>IF(Table_query__64[[#This Row],[PM]]=Table_query__64[[#This Row],[PM Check]],"OK","NOK")</f>
        <v>OK</v>
      </c>
      <c r="AD1188" s="19" t="str">
        <f>IF(Table_query__64[[#This Row],[PP]]=Table_query__64[[#This Row],[Pilot Check]],"OK","NOK")</f>
        <v>OK</v>
      </c>
      <c r="AE1188" s="19"/>
    </row>
    <row r="1189" spans="1:31" hidden="1" x14ac:dyDescent="0.3">
      <c r="A1189" s="1" t="s">
        <v>2315</v>
      </c>
      <c r="B1189" s="2" t="s">
        <v>1515</v>
      </c>
      <c r="C1189" s="3" t="s">
        <v>5919</v>
      </c>
      <c r="D1189" s="2" t="s">
        <v>45</v>
      </c>
      <c r="E1189" s="2" t="s">
        <v>43</v>
      </c>
      <c r="F1189" s="2" t="s">
        <v>122</v>
      </c>
      <c r="G1189" s="4">
        <v>44614.041666666664</v>
      </c>
      <c r="H1189" s="4">
        <v>44697.083333333336</v>
      </c>
      <c r="I1189" s="2" t="s">
        <v>2079</v>
      </c>
      <c r="J1189" s="2" t="s">
        <v>184</v>
      </c>
      <c r="K1189" s="2"/>
      <c r="L1189" t="s">
        <v>44</v>
      </c>
      <c r="M1189" s="2" t="s">
        <v>29</v>
      </c>
      <c r="N1189" s="3" t="s">
        <v>8636</v>
      </c>
      <c r="O1189" s="5">
        <v>0.55000000000000004</v>
      </c>
      <c r="P1189" s="5">
        <v>1082.0899999999999</v>
      </c>
      <c r="Q1189" s="6">
        <v>2022</v>
      </c>
      <c r="R1189" s="7">
        <v>2022</v>
      </c>
      <c r="T1189" s="8">
        <v>1684</v>
      </c>
      <c r="U1189" s="3" t="s">
        <v>10829</v>
      </c>
      <c r="V1189" s="1" t="s">
        <v>33</v>
      </c>
      <c r="W1189" s="1" t="s">
        <v>32</v>
      </c>
      <c r="X1189" t="str">
        <f>VLOOKUP(Table_query__64[[#This Row],[Nr]],'MyTracker Export'!A:P,'MyTracker Export'!$P$1,FALSE)</f>
        <v>Finished</v>
      </c>
      <c r="Y1189" t="e">
        <f>VLOOKUP(Table_query__64[[#This Row],[Nr]],'MyTracker Export'!A:Z,'MyTracker Export'!$Z$1,FALSE)</f>
        <v>#N/A</v>
      </c>
      <c r="Z1189" t="str">
        <f>VLOOKUP(Table_query__64[[#This Row],[Nr]],'MyTracker Export'!A:AA,'MyTracker Export'!$AA$1,FALSE)</f>
        <v>Begona Soto</v>
      </c>
      <c r="AB1189" s="19" t="str">
        <f>IF(Table_query__64[[#This Row],[Project status]]=Table_query__64[[#This Row],[Project Status Check]],"OK","NOK")</f>
        <v>OK</v>
      </c>
      <c r="AC1189" s="19" t="e">
        <f>IF(Table_query__64[[#This Row],[PM]]=Table_query__64[[#This Row],[PM Check]],"OK","NOK")</f>
        <v>#N/A</v>
      </c>
      <c r="AD1189" s="19" t="str">
        <f>IF(Table_query__64[[#This Row],[PP]]=Table_query__64[[#This Row],[Pilot Check]],"OK","NOK")</f>
        <v>OK</v>
      </c>
      <c r="AE1189" s="19"/>
    </row>
    <row r="1190" spans="1:31" hidden="1" x14ac:dyDescent="0.3">
      <c r="A1190" s="1" t="s">
        <v>2316</v>
      </c>
      <c r="B1190" s="2" t="s">
        <v>2084</v>
      </c>
      <c r="C1190" s="3" t="s">
        <v>5920</v>
      </c>
      <c r="D1190" s="2" t="s">
        <v>38</v>
      </c>
      <c r="E1190" s="2" t="s">
        <v>25</v>
      </c>
      <c r="F1190" s="2" t="s">
        <v>122</v>
      </c>
      <c r="G1190" s="4">
        <v>44613.041666666664</v>
      </c>
      <c r="H1190" s="4">
        <v>44620.041666666664</v>
      </c>
      <c r="I1190" s="2" t="s">
        <v>135</v>
      </c>
      <c r="J1190" s="2" t="s">
        <v>136</v>
      </c>
      <c r="K1190" s="2" t="s">
        <v>159</v>
      </c>
      <c r="L1190" t="s">
        <v>57</v>
      </c>
      <c r="M1190" s="2" t="s">
        <v>59</v>
      </c>
      <c r="N1190" s="3" t="s">
        <v>8637</v>
      </c>
      <c r="O1190" s="5">
        <v>0.01</v>
      </c>
      <c r="P1190" s="5">
        <v>3000</v>
      </c>
      <c r="Q1190" s="6">
        <v>2022</v>
      </c>
      <c r="R1190" s="7">
        <v>2022</v>
      </c>
      <c r="T1190" s="8">
        <v>1683</v>
      </c>
      <c r="U1190" s="3" t="s">
        <v>10830</v>
      </c>
      <c r="V1190" s="1" t="s">
        <v>33</v>
      </c>
      <c r="W1190" s="1" t="s">
        <v>32</v>
      </c>
      <c r="X1190" t="str">
        <f>VLOOKUP(Table_query__64[[#This Row],[Nr]],'MyTracker Export'!A:P,'MyTracker Export'!$P$1,FALSE)</f>
        <v>Finished</v>
      </c>
      <c r="Y1190" t="str">
        <f>VLOOKUP(Table_query__64[[#This Row],[Nr]],'MyTracker Export'!A:Z,'MyTracker Export'!$Z$1,FALSE)</f>
        <v>Guy Melis</v>
      </c>
      <c r="Z1190" t="str">
        <f>VLOOKUP(Table_query__64[[#This Row],[Nr]],'MyTracker Export'!A:AA,'MyTracker Export'!$AA$1,FALSE)</f>
        <v>Jurgen Van Den Driessche</v>
      </c>
      <c r="AB1190" s="19" t="str">
        <f>IF(Table_query__64[[#This Row],[Project status]]=Table_query__64[[#This Row],[Project Status Check]],"OK","NOK")</f>
        <v>OK</v>
      </c>
      <c r="AC1190" s="19" t="str">
        <f>IF(Table_query__64[[#This Row],[PM]]=Table_query__64[[#This Row],[PM Check]],"OK","NOK")</f>
        <v>OK</v>
      </c>
      <c r="AD1190" s="19" t="str">
        <f>IF(Table_query__64[[#This Row],[PP]]=Table_query__64[[#This Row],[Pilot Check]],"OK","NOK")</f>
        <v>OK</v>
      </c>
      <c r="AE1190" s="19"/>
    </row>
    <row r="1191" spans="1:31" hidden="1" x14ac:dyDescent="0.3">
      <c r="A1191" s="1" t="s">
        <v>2317</v>
      </c>
      <c r="B1191" s="2" t="s">
        <v>2318</v>
      </c>
      <c r="C1191" s="3" t="s">
        <v>5921</v>
      </c>
      <c r="D1191" s="2" t="s">
        <v>27</v>
      </c>
      <c r="E1191" s="2" t="s">
        <v>25</v>
      </c>
      <c r="F1191" s="2" t="s">
        <v>122</v>
      </c>
      <c r="G1191" s="4">
        <v>44613.041666666664</v>
      </c>
      <c r="H1191" s="4">
        <v>44763.083333333336</v>
      </c>
      <c r="I1191" s="2" t="s">
        <v>1685</v>
      </c>
      <c r="J1191" s="2" t="s">
        <v>30</v>
      </c>
      <c r="K1191" s="2"/>
      <c r="L1191" t="s">
        <v>57</v>
      </c>
      <c r="M1191" s="2" t="s">
        <v>29</v>
      </c>
      <c r="N1191" s="3" t="s">
        <v>8638</v>
      </c>
      <c r="O1191" s="5">
        <v>0</v>
      </c>
      <c r="P1191" s="5">
        <v>75000</v>
      </c>
      <c r="Q1191" s="6">
        <v>2022</v>
      </c>
      <c r="R1191" s="7">
        <v>2022</v>
      </c>
      <c r="T1191" s="8">
        <v>1682</v>
      </c>
      <c r="U1191" s="3" t="s">
        <v>10831</v>
      </c>
      <c r="V1191" s="1" t="s">
        <v>33</v>
      </c>
      <c r="W1191" s="1" t="s">
        <v>32</v>
      </c>
      <c r="X1191" t="str">
        <f>VLOOKUP(Table_query__64[[#This Row],[Nr]],'MyTracker Export'!A:P,'MyTracker Export'!$P$1,FALSE)</f>
        <v>Finished</v>
      </c>
      <c r="Y1191" t="e">
        <f>VLOOKUP(Table_query__64[[#This Row],[Nr]],'MyTracker Export'!A:Z,'MyTracker Export'!$Z$1,FALSE)</f>
        <v>#N/A</v>
      </c>
      <c r="Z1191" t="str">
        <f>VLOOKUP(Table_query__64[[#This Row],[Nr]],'MyTracker Export'!A:AA,'MyTracker Export'!$AA$1,FALSE)</f>
        <v>Wissem Bensaid</v>
      </c>
      <c r="AB1191" s="19" t="str">
        <f>IF(Table_query__64[[#This Row],[Project status]]=Table_query__64[[#This Row],[Project Status Check]],"OK","NOK")</f>
        <v>OK</v>
      </c>
      <c r="AC1191" s="19" t="e">
        <f>IF(Table_query__64[[#This Row],[PM]]=Table_query__64[[#This Row],[PM Check]],"OK","NOK")</f>
        <v>#N/A</v>
      </c>
      <c r="AD1191" s="19" t="str">
        <f>IF(Table_query__64[[#This Row],[PP]]=Table_query__64[[#This Row],[Pilot Check]],"OK","NOK")</f>
        <v>OK</v>
      </c>
      <c r="AE1191" s="19"/>
    </row>
    <row r="1192" spans="1:31" hidden="1" x14ac:dyDescent="0.3">
      <c r="A1192" s="1" t="s">
        <v>2319</v>
      </c>
      <c r="B1192" s="2" t="s">
        <v>1243</v>
      </c>
      <c r="C1192" s="3" t="s">
        <v>5922</v>
      </c>
      <c r="D1192" s="2" t="s">
        <v>84</v>
      </c>
      <c r="E1192" s="2" t="s">
        <v>82</v>
      </c>
      <c r="F1192" s="2" t="s">
        <v>122</v>
      </c>
      <c r="G1192" s="4">
        <v>44608.041666666664</v>
      </c>
      <c r="H1192" s="4">
        <v>44650.083333333336</v>
      </c>
      <c r="I1192" s="2" t="s">
        <v>85</v>
      </c>
      <c r="J1192" s="2" t="s">
        <v>85</v>
      </c>
      <c r="K1192" s="2"/>
      <c r="L1192" t="s">
        <v>1799</v>
      </c>
      <c r="M1192" s="2" t="s">
        <v>29</v>
      </c>
      <c r="N1192" s="3" t="s">
        <v>8639</v>
      </c>
      <c r="O1192" s="5">
        <v>0.02</v>
      </c>
      <c r="P1192" s="5">
        <v>8832.8700000000008</v>
      </c>
      <c r="Q1192" s="6">
        <v>2022</v>
      </c>
      <c r="R1192" s="7">
        <v>2022</v>
      </c>
      <c r="T1192" s="8">
        <v>1681</v>
      </c>
      <c r="U1192" s="3" t="s">
        <v>10832</v>
      </c>
      <c r="V1192" s="1" t="s">
        <v>33</v>
      </c>
      <c r="W1192" s="1" t="s">
        <v>32</v>
      </c>
      <c r="X1192" t="str">
        <f>VLOOKUP(Table_query__64[[#This Row],[Nr]],'MyTracker Export'!A:P,'MyTracker Export'!$P$1,FALSE)</f>
        <v>Finished</v>
      </c>
      <c r="Y1192" t="str">
        <f>VLOOKUP(Table_query__64[[#This Row],[Nr]],'MyTracker Export'!A:Z,'MyTracker Export'!$Z$1,FALSE)</f>
        <v>Pranay Pawar</v>
      </c>
      <c r="Z1192" t="str">
        <f>VLOOKUP(Table_query__64[[#This Row],[Nr]],'MyTracker Export'!A:AA,'MyTracker Export'!$AA$1,FALSE)</f>
        <v>Pranay Pawar</v>
      </c>
      <c r="AB1192" s="19" t="str">
        <f>IF(Table_query__64[[#This Row],[Project status]]=Table_query__64[[#This Row],[Project Status Check]],"OK","NOK")</f>
        <v>OK</v>
      </c>
      <c r="AC1192" s="19" t="str">
        <f>IF(Table_query__64[[#This Row],[PM]]=Table_query__64[[#This Row],[PM Check]],"OK","NOK")</f>
        <v>OK</v>
      </c>
      <c r="AD1192" s="19" t="str">
        <f>IF(Table_query__64[[#This Row],[PP]]=Table_query__64[[#This Row],[Pilot Check]],"OK","NOK")</f>
        <v>OK</v>
      </c>
      <c r="AE1192" s="19"/>
    </row>
    <row r="1193" spans="1:31" hidden="1" x14ac:dyDescent="0.3">
      <c r="A1193" s="1" t="s">
        <v>2320</v>
      </c>
      <c r="B1193" s="2" t="s">
        <v>765</v>
      </c>
      <c r="C1193" s="3" t="s">
        <v>5923</v>
      </c>
      <c r="D1193" s="2" t="s">
        <v>53</v>
      </c>
      <c r="E1193" s="2" t="s">
        <v>82</v>
      </c>
      <c r="F1193" s="2" t="s">
        <v>122</v>
      </c>
      <c r="G1193" s="4">
        <v>44606.041666666664</v>
      </c>
      <c r="H1193" s="4">
        <v>45291.041666666664</v>
      </c>
      <c r="I1193" s="2" t="s">
        <v>320</v>
      </c>
      <c r="J1193" s="2" t="s">
        <v>270</v>
      </c>
      <c r="K1193" s="2" t="s">
        <v>141</v>
      </c>
      <c r="L1193" t="s">
        <v>37</v>
      </c>
      <c r="M1193" s="2" t="s">
        <v>29</v>
      </c>
      <c r="N1193" s="3" t="s">
        <v>8640</v>
      </c>
      <c r="O1193" s="5">
        <v>110</v>
      </c>
      <c r="P1193" s="5">
        <v>910360</v>
      </c>
      <c r="Q1193" s="6">
        <v>2022</v>
      </c>
      <c r="R1193" s="7">
        <v>2023</v>
      </c>
      <c r="T1193" s="8">
        <v>1680</v>
      </c>
      <c r="U1193" s="3" t="s">
        <v>10833</v>
      </c>
      <c r="V1193" s="1" t="s">
        <v>33</v>
      </c>
      <c r="W1193" s="1" t="s">
        <v>32</v>
      </c>
      <c r="X1193" t="str">
        <f>VLOOKUP(Table_query__64[[#This Row],[Nr]],'MyTracker Export'!A:P,'MyTracker Export'!$P$1,FALSE)</f>
        <v>Finished</v>
      </c>
      <c r="Y1193" t="str">
        <f>VLOOKUP(Table_query__64[[#This Row],[Nr]],'MyTracker Export'!A:Z,'MyTracker Export'!$Z$1,FALSE)</f>
        <v>Marcos Delgado Lopez</v>
      </c>
      <c r="Z1193" t="str">
        <f>VLOOKUP(Table_query__64[[#This Row],[Nr]],'MyTracker Export'!A:AA,'MyTracker Export'!$AA$1,FALSE)</f>
        <v>Damien Hemmeryckx</v>
      </c>
      <c r="AB1193" s="19" t="str">
        <f>IF(Table_query__64[[#This Row],[Project status]]=Table_query__64[[#This Row],[Project Status Check]],"OK","NOK")</f>
        <v>OK</v>
      </c>
      <c r="AC1193" s="19" t="str">
        <f>IF(Table_query__64[[#This Row],[PM]]=Table_query__64[[#This Row],[PM Check]],"OK","NOK")</f>
        <v>NOK</v>
      </c>
      <c r="AD1193" s="19" t="str">
        <f>IF(Table_query__64[[#This Row],[PP]]=Table_query__64[[#This Row],[Pilot Check]],"OK","NOK")</f>
        <v>OK</v>
      </c>
      <c r="AE1193" s="19"/>
    </row>
    <row r="1194" spans="1:31" hidden="1" x14ac:dyDescent="0.3">
      <c r="A1194" s="1" t="s">
        <v>2321</v>
      </c>
      <c r="B1194" s="2" t="s">
        <v>1229</v>
      </c>
      <c r="C1194" s="3" t="s">
        <v>5924</v>
      </c>
      <c r="D1194" s="2" t="s">
        <v>53</v>
      </c>
      <c r="E1194" s="2" t="s">
        <v>36</v>
      </c>
      <c r="F1194" s="2" t="s">
        <v>122</v>
      </c>
      <c r="G1194" s="4">
        <v>44602.041666666664</v>
      </c>
      <c r="H1194" s="4">
        <v>45016.083333333336</v>
      </c>
      <c r="I1194" s="2" t="s">
        <v>2323</v>
      </c>
      <c r="J1194" s="2" t="s">
        <v>2089</v>
      </c>
      <c r="K1194" s="2" t="s">
        <v>2225</v>
      </c>
      <c r="L1194" t="s">
        <v>2322</v>
      </c>
      <c r="M1194" s="2" t="s">
        <v>59</v>
      </c>
      <c r="N1194" s="3" t="s">
        <v>8641</v>
      </c>
      <c r="O1194" s="5">
        <v>10</v>
      </c>
      <c r="P1194" s="5">
        <v>177834.63</v>
      </c>
      <c r="Q1194" s="6">
        <v>2022</v>
      </c>
      <c r="R1194" s="7">
        <v>2023</v>
      </c>
      <c r="T1194" s="8">
        <v>1679</v>
      </c>
      <c r="U1194" s="3" t="s">
        <v>10834</v>
      </c>
      <c r="V1194" s="1" t="s">
        <v>33</v>
      </c>
      <c r="W1194" s="1" t="s">
        <v>32</v>
      </c>
      <c r="X1194" t="str">
        <f>VLOOKUP(Table_query__64[[#This Row],[Nr]],'MyTracker Export'!A:P,'MyTracker Export'!$P$1,FALSE)</f>
        <v>Finished</v>
      </c>
      <c r="Y1194" t="e">
        <f>VLOOKUP(Table_query__64[[#This Row],[Nr]],'MyTracker Export'!A:Z,'MyTracker Export'!$Z$1,FALSE)</f>
        <v>#N/A</v>
      </c>
      <c r="Z1194" t="e">
        <f>VLOOKUP(Table_query__64[[#This Row],[Nr]],'MyTracker Export'!A:AA,'MyTracker Export'!$AA$1,FALSE)</f>
        <v>#N/A</v>
      </c>
      <c r="AB1194" s="19" t="str">
        <f>IF(Table_query__64[[#This Row],[Project status]]=Table_query__64[[#This Row],[Project Status Check]],"OK","NOK")</f>
        <v>OK</v>
      </c>
      <c r="AC1194" s="19" t="e">
        <f>IF(Table_query__64[[#This Row],[PM]]=Table_query__64[[#This Row],[PM Check]],"OK","NOK")</f>
        <v>#N/A</v>
      </c>
      <c r="AD1194" s="19" t="e">
        <f>IF(Table_query__64[[#This Row],[PP]]=Table_query__64[[#This Row],[Pilot Check]],"OK","NOK")</f>
        <v>#N/A</v>
      </c>
      <c r="AE1194" s="19"/>
    </row>
    <row r="1195" spans="1:31" hidden="1" x14ac:dyDescent="0.3">
      <c r="A1195" s="1" t="s">
        <v>2324</v>
      </c>
      <c r="B1195" s="2" t="s">
        <v>2325</v>
      </c>
      <c r="C1195" s="3" t="s">
        <v>5925</v>
      </c>
      <c r="D1195" s="2" t="s">
        <v>64</v>
      </c>
      <c r="E1195" s="2" t="s">
        <v>25</v>
      </c>
      <c r="F1195" s="2" t="s">
        <v>122</v>
      </c>
      <c r="G1195" s="4">
        <v>44601.041666666664</v>
      </c>
      <c r="H1195" s="4">
        <v>44712.083333333336</v>
      </c>
      <c r="I1195" s="2" t="s">
        <v>2178</v>
      </c>
      <c r="J1195" s="2" t="s">
        <v>114</v>
      </c>
      <c r="K1195" s="2" t="s">
        <v>458</v>
      </c>
      <c r="L1195" t="s">
        <v>2326</v>
      </c>
      <c r="M1195" s="2" t="s">
        <v>29</v>
      </c>
      <c r="N1195" s="3" t="s">
        <v>8642</v>
      </c>
      <c r="O1195" s="5">
        <v>0.9</v>
      </c>
      <c r="P1195" s="5">
        <v>22006</v>
      </c>
      <c r="Q1195" s="6">
        <v>2022</v>
      </c>
      <c r="R1195" s="7">
        <v>2022</v>
      </c>
      <c r="T1195" s="8">
        <v>1677</v>
      </c>
      <c r="U1195" s="3" t="s">
        <v>10835</v>
      </c>
      <c r="V1195" s="1" t="s">
        <v>33</v>
      </c>
      <c r="W1195" s="1" t="s">
        <v>32</v>
      </c>
      <c r="X1195" t="str">
        <f>VLOOKUP(Table_query__64[[#This Row],[Nr]],'MyTracker Export'!A:P,'MyTracker Export'!$P$1,FALSE)</f>
        <v>Finished</v>
      </c>
      <c r="Y1195" t="str">
        <f>VLOOKUP(Table_query__64[[#This Row],[Nr]],'MyTracker Export'!A:Z,'MyTracker Export'!$Z$1,FALSE)</f>
        <v>Mouhamad Jida</v>
      </c>
      <c r="Z1195" t="str">
        <f>VLOOKUP(Table_query__64[[#This Row],[Nr]],'MyTracker Export'!A:AA,'MyTracker Export'!$AA$1,FALSE)</f>
        <v>Peter Holvoet</v>
      </c>
      <c r="AB1195" s="19" t="str">
        <f>IF(Table_query__64[[#This Row],[Project status]]=Table_query__64[[#This Row],[Project Status Check]],"OK","NOK")</f>
        <v>OK</v>
      </c>
      <c r="AC1195" s="19" t="str">
        <f>IF(Table_query__64[[#This Row],[PM]]=Table_query__64[[#This Row],[PM Check]],"OK","NOK")</f>
        <v>OK</v>
      </c>
      <c r="AD1195" s="19" t="str">
        <f>IF(Table_query__64[[#This Row],[PP]]=Table_query__64[[#This Row],[Pilot Check]],"OK","NOK")</f>
        <v>OK</v>
      </c>
      <c r="AE1195" s="19"/>
    </row>
    <row r="1196" spans="1:31" hidden="1" x14ac:dyDescent="0.3">
      <c r="A1196" s="1" t="s">
        <v>2327</v>
      </c>
      <c r="B1196" s="2" t="s">
        <v>2325</v>
      </c>
      <c r="C1196" s="3" t="s">
        <v>5926</v>
      </c>
      <c r="D1196" s="2" t="s">
        <v>64</v>
      </c>
      <c r="E1196" s="2" t="s">
        <v>25</v>
      </c>
      <c r="F1196" s="2" t="s">
        <v>122</v>
      </c>
      <c r="G1196" s="4">
        <v>44601.041666666664</v>
      </c>
      <c r="H1196" s="4">
        <v>44796.083333333336</v>
      </c>
      <c r="I1196" s="2" t="s">
        <v>359</v>
      </c>
      <c r="J1196" s="2" t="s">
        <v>114</v>
      </c>
      <c r="K1196" s="2"/>
      <c r="L1196" t="s">
        <v>2328</v>
      </c>
      <c r="M1196" s="2" t="s">
        <v>59</v>
      </c>
      <c r="N1196" s="3" t="s">
        <v>8643</v>
      </c>
      <c r="O1196" s="5">
        <v>0.2</v>
      </c>
      <c r="P1196" s="5">
        <v>5145.42</v>
      </c>
      <c r="Q1196" s="6">
        <v>2022</v>
      </c>
      <c r="R1196" s="7">
        <v>2022</v>
      </c>
      <c r="T1196" s="8">
        <v>1678</v>
      </c>
      <c r="U1196" s="3" t="s">
        <v>10836</v>
      </c>
      <c r="V1196" s="1" t="s">
        <v>33</v>
      </c>
      <c r="W1196" s="1" t="s">
        <v>32</v>
      </c>
      <c r="X1196" t="str">
        <f>VLOOKUP(Table_query__64[[#This Row],[Nr]],'MyTracker Export'!A:P,'MyTracker Export'!$P$1,FALSE)</f>
        <v>Finished</v>
      </c>
      <c r="Y1196" t="str">
        <f>VLOOKUP(Table_query__64[[#This Row],[Nr]],'MyTracker Export'!A:Z,'MyTracker Export'!$Z$1,FALSE)</f>
        <v>Emmanuel Van De Casteele</v>
      </c>
      <c r="Z1196" t="str">
        <f>VLOOKUP(Table_query__64[[#This Row],[Nr]],'MyTracker Export'!A:AA,'MyTracker Export'!$AA$1,FALSE)</f>
        <v>Peter Holvoet</v>
      </c>
      <c r="AB1196" s="19" t="str">
        <f>IF(Table_query__64[[#This Row],[Project status]]=Table_query__64[[#This Row],[Project Status Check]],"OK","NOK")</f>
        <v>OK</v>
      </c>
      <c r="AC1196" s="19" t="str">
        <f>IF(Table_query__64[[#This Row],[PM]]=Table_query__64[[#This Row],[PM Check]],"OK","NOK")</f>
        <v>OK</v>
      </c>
      <c r="AD1196" s="19" t="str">
        <f>IF(Table_query__64[[#This Row],[PP]]=Table_query__64[[#This Row],[Pilot Check]],"OK","NOK")</f>
        <v>OK</v>
      </c>
      <c r="AE1196" s="19"/>
    </row>
    <row r="1197" spans="1:31" hidden="1" x14ac:dyDescent="0.3">
      <c r="A1197" s="1" t="s">
        <v>2329</v>
      </c>
      <c r="B1197" s="2" t="s">
        <v>2330</v>
      </c>
      <c r="C1197" s="3" t="s">
        <v>5927</v>
      </c>
      <c r="D1197" s="2" t="s">
        <v>1034</v>
      </c>
      <c r="E1197" s="2" t="s">
        <v>82</v>
      </c>
      <c r="F1197" s="2" t="s">
        <v>122</v>
      </c>
      <c r="G1197" s="4">
        <v>44601.041666666664</v>
      </c>
      <c r="H1197" s="4">
        <v>45778.083333333336</v>
      </c>
      <c r="I1197" s="2" t="s">
        <v>209</v>
      </c>
      <c r="J1197" s="2" t="s">
        <v>335</v>
      </c>
      <c r="K1197" s="2"/>
      <c r="L1197" t="s">
        <v>57</v>
      </c>
      <c r="M1197" s="2" t="s">
        <v>59</v>
      </c>
      <c r="N1197" s="3" t="s">
        <v>8644</v>
      </c>
      <c r="O1197" s="5">
        <v>50</v>
      </c>
      <c r="P1197" s="5">
        <v>487404</v>
      </c>
      <c r="Q1197" s="6">
        <v>2022</v>
      </c>
      <c r="R1197" s="7">
        <v>2025</v>
      </c>
      <c r="T1197" s="8">
        <v>1676</v>
      </c>
      <c r="U1197" s="3" t="s">
        <v>10837</v>
      </c>
      <c r="V1197" s="1" t="s">
        <v>33</v>
      </c>
      <c r="W1197" s="1" t="s">
        <v>32</v>
      </c>
      <c r="X1197" t="str">
        <f>VLOOKUP(Table_query__64[[#This Row],[Nr]],'MyTracker Export'!A:P,'MyTracker Export'!$P$1,FALSE)</f>
        <v>Finished</v>
      </c>
      <c r="Y1197" t="str">
        <f>VLOOKUP(Table_query__64[[#This Row],[Nr]],'MyTracker Export'!A:Z,'MyTracker Export'!$Z$1,FALSE)</f>
        <v>Sunny Yip</v>
      </c>
      <c r="Z1197" t="str">
        <f>VLOOKUP(Table_query__64[[#This Row],[Nr]],'MyTracker Export'!A:AA,'MyTracker Export'!$AA$1,FALSE)</f>
        <v>William Beyst</v>
      </c>
      <c r="AB1197" s="19" t="str">
        <f>IF(Table_query__64[[#This Row],[Project status]]=Table_query__64[[#This Row],[Project Status Check]],"OK","NOK")</f>
        <v>OK</v>
      </c>
      <c r="AC1197" s="19" t="str">
        <f>IF(Table_query__64[[#This Row],[PM]]=Table_query__64[[#This Row],[PM Check]],"OK","NOK")</f>
        <v>OK</v>
      </c>
      <c r="AD1197" s="19" t="str">
        <f>IF(Table_query__64[[#This Row],[PP]]=Table_query__64[[#This Row],[Pilot Check]],"OK","NOK")</f>
        <v>OK</v>
      </c>
      <c r="AE1197" s="19"/>
    </row>
    <row r="1198" spans="1:31" hidden="1" x14ac:dyDescent="0.3">
      <c r="A1198" s="1" t="s">
        <v>2331</v>
      </c>
      <c r="B1198" s="2" t="s">
        <v>146</v>
      </c>
      <c r="C1198" s="3" t="s">
        <v>5928</v>
      </c>
      <c r="D1198" s="2" t="s">
        <v>38</v>
      </c>
      <c r="E1198" s="2" t="s">
        <v>75</v>
      </c>
      <c r="F1198" s="2" t="s">
        <v>122</v>
      </c>
      <c r="G1198" s="4">
        <v>44600.041666666664</v>
      </c>
      <c r="H1198" s="4">
        <v>44926.041666666664</v>
      </c>
      <c r="I1198" s="2" t="s">
        <v>569</v>
      </c>
      <c r="J1198" s="2" t="s">
        <v>308</v>
      </c>
      <c r="K1198" s="2" t="s">
        <v>1216</v>
      </c>
      <c r="L1198" t="s">
        <v>57</v>
      </c>
      <c r="M1198" s="2" t="s">
        <v>29</v>
      </c>
      <c r="N1198" s="3" t="s">
        <v>8645</v>
      </c>
      <c r="O1198" s="5">
        <v>0</v>
      </c>
      <c r="P1198" s="5">
        <v>42156</v>
      </c>
      <c r="Q1198" s="6">
        <v>2022</v>
      </c>
      <c r="R1198" s="7">
        <v>2022</v>
      </c>
      <c r="T1198" s="8">
        <v>1675</v>
      </c>
      <c r="U1198" s="3" t="s">
        <v>10838</v>
      </c>
      <c r="V1198" s="1" t="s">
        <v>33</v>
      </c>
      <c r="W1198" s="1" t="s">
        <v>32</v>
      </c>
      <c r="X1198" t="str">
        <f>VLOOKUP(Table_query__64[[#This Row],[Nr]],'MyTracker Export'!A:P,'MyTracker Export'!$P$1,FALSE)</f>
        <v>Finished</v>
      </c>
      <c r="Y1198" t="str">
        <f>VLOOKUP(Table_query__64[[#This Row],[Nr]],'MyTracker Export'!A:Z,'MyTracker Export'!$Z$1,FALSE)</f>
        <v>Sébastien Lerson</v>
      </c>
      <c r="Z1198" t="str">
        <f>VLOOKUP(Table_query__64[[#This Row],[Nr]],'MyTracker Export'!A:AA,'MyTracker Export'!$AA$1,FALSE)</f>
        <v>Nicolas Dubois</v>
      </c>
      <c r="AB1198" s="19" t="str">
        <f>IF(Table_query__64[[#This Row],[Project status]]=Table_query__64[[#This Row],[Project Status Check]],"OK","NOK")</f>
        <v>OK</v>
      </c>
      <c r="AC1198" s="19" t="str">
        <f>IF(Table_query__64[[#This Row],[PM]]=Table_query__64[[#This Row],[PM Check]],"OK","NOK")</f>
        <v>OK</v>
      </c>
      <c r="AD1198" s="19" t="str">
        <f>IF(Table_query__64[[#This Row],[PP]]=Table_query__64[[#This Row],[Pilot Check]],"OK","NOK")</f>
        <v>OK</v>
      </c>
      <c r="AE1198" s="19"/>
    </row>
    <row r="1199" spans="1:31" hidden="1" x14ac:dyDescent="0.3">
      <c r="A1199" s="1" t="s">
        <v>2332</v>
      </c>
      <c r="B1199" s="2" t="s">
        <v>233</v>
      </c>
      <c r="C1199" s="3" t="s">
        <v>5929</v>
      </c>
      <c r="D1199" s="2" t="s">
        <v>84</v>
      </c>
      <c r="E1199" s="2" t="s">
        <v>36</v>
      </c>
      <c r="F1199" s="2" t="s">
        <v>122</v>
      </c>
      <c r="G1199" s="4">
        <v>44596.041666666664</v>
      </c>
      <c r="H1199" s="4">
        <v>45137.083333333336</v>
      </c>
      <c r="I1199" s="2" t="s">
        <v>234</v>
      </c>
      <c r="J1199" s="2" t="s">
        <v>289</v>
      </c>
      <c r="K1199" s="2"/>
      <c r="L1199" t="s">
        <v>57</v>
      </c>
      <c r="M1199" s="2" t="s">
        <v>29</v>
      </c>
      <c r="N1199" s="3" t="s">
        <v>8646</v>
      </c>
      <c r="O1199" s="5">
        <v>1.5</v>
      </c>
      <c r="P1199" s="5">
        <v>36088.199999999997</v>
      </c>
      <c r="Q1199" s="6">
        <v>2022</v>
      </c>
      <c r="R1199" s="7">
        <v>2023</v>
      </c>
      <c r="T1199" s="8">
        <v>1674</v>
      </c>
      <c r="U1199" s="3" t="s">
        <v>10839</v>
      </c>
      <c r="V1199" s="1" t="s">
        <v>33</v>
      </c>
      <c r="W1199" s="1" t="s">
        <v>32</v>
      </c>
      <c r="X1199" t="str">
        <f>VLOOKUP(Table_query__64[[#This Row],[Nr]],'MyTracker Export'!A:P,'MyTracker Export'!$P$1,FALSE)</f>
        <v>Finished</v>
      </c>
      <c r="Y1199" t="str">
        <f>VLOOKUP(Table_query__64[[#This Row],[Nr]],'MyTracker Export'!A:Z,'MyTracker Export'!$Z$1,FALSE)</f>
        <v>Mark Sensenig</v>
      </c>
      <c r="Z1199" t="str">
        <f>VLOOKUP(Table_query__64[[#This Row],[Nr]],'MyTracker Export'!A:AA,'MyTracker Export'!$AA$1,FALSE)</f>
        <v>Mac Olean</v>
      </c>
      <c r="AB1199" s="19" t="str">
        <f>IF(Table_query__64[[#This Row],[Project status]]=Table_query__64[[#This Row],[Project Status Check]],"OK","NOK")</f>
        <v>OK</v>
      </c>
      <c r="AC1199" s="19" t="str">
        <f>IF(Table_query__64[[#This Row],[PM]]=Table_query__64[[#This Row],[PM Check]],"OK","NOK")</f>
        <v>OK</v>
      </c>
      <c r="AD1199" s="19" t="str">
        <f>IF(Table_query__64[[#This Row],[PP]]=Table_query__64[[#This Row],[Pilot Check]],"OK","NOK")</f>
        <v>OK</v>
      </c>
      <c r="AE1199" s="19"/>
    </row>
    <row r="1200" spans="1:31" hidden="1" x14ac:dyDescent="0.3">
      <c r="A1200" s="1" t="s">
        <v>2333</v>
      </c>
      <c r="B1200" s="2" t="s">
        <v>146</v>
      </c>
      <c r="C1200" s="3" t="s">
        <v>5930</v>
      </c>
      <c r="D1200" s="2" t="s">
        <v>38</v>
      </c>
      <c r="E1200" s="2" t="s">
        <v>75</v>
      </c>
      <c r="F1200" s="2" t="s">
        <v>122</v>
      </c>
      <c r="G1200" s="4">
        <v>44595.041666666664</v>
      </c>
      <c r="H1200" s="4">
        <v>44659.083333333336</v>
      </c>
      <c r="I1200" s="2" t="s">
        <v>308</v>
      </c>
      <c r="J1200" s="2" t="s">
        <v>308</v>
      </c>
      <c r="K1200" s="2" t="s">
        <v>1216</v>
      </c>
      <c r="L1200" t="s">
        <v>37</v>
      </c>
      <c r="M1200" s="2" t="s">
        <v>29</v>
      </c>
      <c r="N1200" s="3" t="s">
        <v>8647</v>
      </c>
      <c r="O1200" s="5">
        <v>0</v>
      </c>
      <c r="P1200" s="5">
        <v>7800</v>
      </c>
      <c r="Q1200" s="6">
        <v>2022</v>
      </c>
      <c r="R1200" s="7">
        <v>2022</v>
      </c>
      <c r="T1200" s="8">
        <v>1672</v>
      </c>
      <c r="U1200" s="3" t="s">
        <v>10840</v>
      </c>
      <c r="V1200" s="1" t="s">
        <v>33</v>
      </c>
      <c r="W1200" s="1" t="s">
        <v>32</v>
      </c>
      <c r="X1200" t="str">
        <f>VLOOKUP(Table_query__64[[#This Row],[Nr]],'MyTracker Export'!A:P,'MyTracker Export'!$P$1,FALSE)</f>
        <v>Finished</v>
      </c>
      <c r="Y1200" t="str">
        <f>VLOOKUP(Table_query__64[[#This Row],[Nr]],'MyTracker Export'!A:Z,'MyTracker Export'!$Z$1,FALSE)</f>
        <v>Nicolas Dubois</v>
      </c>
      <c r="Z1200" t="str">
        <f>VLOOKUP(Table_query__64[[#This Row],[Nr]],'MyTracker Export'!A:AA,'MyTracker Export'!$AA$1,FALSE)</f>
        <v>Nicolas Dubois</v>
      </c>
      <c r="AB1200" s="19" t="str">
        <f>IF(Table_query__64[[#This Row],[Project status]]=Table_query__64[[#This Row],[Project Status Check]],"OK","NOK")</f>
        <v>OK</v>
      </c>
      <c r="AC1200" s="19" t="str">
        <f>IF(Table_query__64[[#This Row],[PM]]=Table_query__64[[#This Row],[PM Check]],"OK","NOK")</f>
        <v>OK</v>
      </c>
      <c r="AD1200" s="19" t="str">
        <f>IF(Table_query__64[[#This Row],[PP]]=Table_query__64[[#This Row],[Pilot Check]],"OK","NOK")</f>
        <v>OK</v>
      </c>
      <c r="AE1200" s="19"/>
    </row>
    <row r="1201" spans="1:31" hidden="1" x14ac:dyDescent="0.3">
      <c r="A1201" s="1" t="s">
        <v>2334</v>
      </c>
      <c r="B1201" s="2" t="s">
        <v>2335</v>
      </c>
      <c r="C1201" s="3" t="s">
        <v>5931</v>
      </c>
      <c r="D1201" s="2" t="s">
        <v>58</v>
      </c>
      <c r="E1201" s="2" t="s">
        <v>36</v>
      </c>
      <c r="F1201" s="2" t="s">
        <v>122</v>
      </c>
      <c r="G1201" s="4">
        <v>44594.041666666664</v>
      </c>
      <c r="H1201" s="4">
        <v>44926.041666666664</v>
      </c>
      <c r="I1201" s="2" t="s">
        <v>2337</v>
      </c>
      <c r="J1201" s="2" t="s">
        <v>1138</v>
      </c>
      <c r="K1201" s="2"/>
      <c r="L1201" t="s">
        <v>2336</v>
      </c>
      <c r="M1201" s="2" t="s">
        <v>29</v>
      </c>
      <c r="N1201" s="3" t="s">
        <v>8648</v>
      </c>
      <c r="O1201" s="5">
        <v>9</v>
      </c>
      <c r="P1201" s="5">
        <v>55872</v>
      </c>
      <c r="Q1201" s="6">
        <v>2022</v>
      </c>
      <c r="R1201" s="7">
        <v>2022</v>
      </c>
      <c r="T1201" s="8">
        <v>1671</v>
      </c>
      <c r="U1201" s="3" t="s">
        <v>10841</v>
      </c>
      <c r="V1201" s="1" t="s">
        <v>33</v>
      </c>
      <c r="W1201" s="1" t="s">
        <v>32</v>
      </c>
      <c r="X1201" t="str">
        <f>VLOOKUP(Table_query__64[[#This Row],[Nr]],'MyTracker Export'!A:P,'MyTracker Export'!$P$1,FALSE)</f>
        <v>Finished</v>
      </c>
      <c r="Y1201" t="e">
        <f>VLOOKUP(Table_query__64[[#This Row],[Nr]],'MyTracker Export'!A:Z,'MyTracker Export'!$Z$1,FALSE)</f>
        <v>#N/A</v>
      </c>
      <c r="Z1201" t="e">
        <f>VLOOKUP(Table_query__64[[#This Row],[Nr]],'MyTracker Export'!A:AA,'MyTracker Export'!$AA$1,FALSE)</f>
        <v>#N/A</v>
      </c>
      <c r="AB1201" s="19" t="str">
        <f>IF(Table_query__64[[#This Row],[Project status]]=Table_query__64[[#This Row],[Project Status Check]],"OK","NOK")</f>
        <v>OK</v>
      </c>
      <c r="AC1201" s="19" t="e">
        <f>IF(Table_query__64[[#This Row],[PM]]=Table_query__64[[#This Row],[PM Check]],"OK","NOK")</f>
        <v>#N/A</v>
      </c>
      <c r="AD1201" s="19" t="e">
        <f>IF(Table_query__64[[#This Row],[PP]]=Table_query__64[[#This Row],[Pilot Check]],"OK","NOK")</f>
        <v>#N/A</v>
      </c>
      <c r="AE1201" s="19"/>
    </row>
    <row r="1202" spans="1:31" hidden="1" x14ac:dyDescent="0.3">
      <c r="A1202" s="1" t="s">
        <v>2338</v>
      </c>
      <c r="B1202" s="2" t="s">
        <v>2163</v>
      </c>
      <c r="C1202" s="3" t="s">
        <v>5932</v>
      </c>
      <c r="D1202" s="2" t="s">
        <v>38</v>
      </c>
      <c r="E1202" s="2" t="s">
        <v>75</v>
      </c>
      <c r="F1202" s="2" t="s">
        <v>122</v>
      </c>
      <c r="G1202" s="4">
        <v>44594.041666666664</v>
      </c>
      <c r="H1202" s="4">
        <v>44757.083333333336</v>
      </c>
      <c r="I1202" s="2" t="s">
        <v>1558</v>
      </c>
      <c r="J1202" s="2" t="s">
        <v>78</v>
      </c>
      <c r="K1202" s="2" t="s">
        <v>1216</v>
      </c>
      <c r="L1202" t="s">
        <v>2339</v>
      </c>
      <c r="M1202" s="2" t="s">
        <v>29</v>
      </c>
      <c r="N1202" s="3" t="s">
        <v>8649</v>
      </c>
      <c r="O1202" s="5">
        <v>0</v>
      </c>
      <c r="P1202" s="5">
        <v>99541</v>
      </c>
      <c r="Q1202" s="6">
        <v>2022</v>
      </c>
      <c r="R1202" s="7">
        <v>2022</v>
      </c>
      <c r="S1202" s="3" t="s">
        <v>9611</v>
      </c>
      <c r="T1202" s="8">
        <v>1670</v>
      </c>
      <c r="U1202" s="3" t="s">
        <v>10842</v>
      </c>
      <c r="V1202" s="1" t="s">
        <v>33</v>
      </c>
      <c r="W1202" s="1" t="s">
        <v>32</v>
      </c>
      <c r="X1202" t="str">
        <f>VLOOKUP(Table_query__64[[#This Row],[Nr]],'MyTracker Export'!A:P,'MyTracker Export'!$P$1,FALSE)</f>
        <v>Finished</v>
      </c>
      <c r="Y1202" t="e">
        <f>VLOOKUP(Table_query__64[[#This Row],[Nr]],'MyTracker Export'!A:Z,'MyTracker Export'!$Z$1,FALSE)</f>
        <v>#N/A</v>
      </c>
      <c r="Z1202" t="str">
        <f>VLOOKUP(Table_query__64[[#This Row],[Nr]],'MyTracker Export'!A:AA,'MyTracker Export'!$AA$1,FALSE)</f>
        <v>Yves Debaisieux</v>
      </c>
      <c r="AB1202" s="19" t="str">
        <f>IF(Table_query__64[[#This Row],[Project status]]=Table_query__64[[#This Row],[Project Status Check]],"OK","NOK")</f>
        <v>OK</v>
      </c>
      <c r="AC1202" s="19" t="e">
        <f>IF(Table_query__64[[#This Row],[PM]]=Table_query__64[[#This Row],[PM Check]],"OK","NOK")</f>
        <v>#N/A</v>
      </c>
      <c r="AD1202" s="19" t="str">
        <f>IF(Table_query__64[[#This Row],[PP]]=Table_query__64[[#This Row],[Pilot Check]],"OK","NOK")</f>
        <v>OK</v>
      </c>
      <c r="AE1202" s="19"/>
    </row>
    <row r="1203" spans="1:31" hidden="1" x14ac:dyDescent="0.3">
      <c r="A1203" s="1" t="s">
        <v>2340</v>
      </c>
      <c r="B1203" s="2" t="s">
        <v>2168</v>
      </c>
      <c r="C1203" s="3" t="s">
        <v>5933</v>
      </c>
      <c r="D1203" s="2" t="s">
        <v>27</v>
      </c>
      <c r="E1203" s="2" t="s">
        <v>36</v>
      </c>
      <c r="F1203" s="2" t="s">
        <v>122</v>
      </c>
      <c r="G1203" s="4">
        <v>44594.041666666664</v>
      </c>
      <c r="H1203" s="4">
        <v>44711.083333333336</v>
      </c>
      <c r="I1203" s="2" t="s">
        <v>2341</v>
      </c>
      <c r="J1203" s="2" t="s">
        <v>30</v>
      </c>
      <c r="K1203" s="2"/>
      <c r="L1203" t="s">
        <v>57</v>
      </c>
      <c r="M1203" s="2" t="s">
        <v>29</v>
      </c>
      <c r="N1203" s="3" t="s">
        <v>8650</v>
      </c>
      <c r="O1203" s="5">
        <v>1</v>
      </c>
      <c r="P1203" s="5">
        <v>2939.39</v>
      </c>
      <c r="Q1203" s="6">
        <v>2022</v>
      </c>
      <c r="R1203" s="7">
        <v>2022</v>
      </c>
      <c r="T1203" s="8">
        <v>1669</v>
      </c>
      <c r="U1203" s="3" t="s">
        <v>10843</v>
      </c>
      <c r="V1203" s="1" t="s">
        <v>33</v>
      </c>
      <c r="W1203" s="1" t="s">
        <v>32</v>
      </c>
      <c r="X1203" t="str">
        <f>VLOOKUP(Table_query__64[[#This Row],[Nr]],'MyTracker Export'!A:P,'MyTracker Export'!$P$1,FALSE)</f>
        <v>Finished</v>
      </c>
      <c r="Y1203" t="str">
        <f>VLOOKUP(Table_query__64[[#This Row],[Nr]],'MyTracker Export'!A:Z,'MyTracker Export'!$Z$1,FALSE)</f>
        <v>Manel ZOUCH</v>
      </c>
      <c r="Z1203" t="str">
        <f>VLOOKUP(Table_query__64[[#This Row],[Nr]],'MyTracker Export'!A:AA,'MyTracker Export'!$AA$1,FALSE)</f>
        <v>Wissem Bensaid</v>
      </c>
      <c r="AB1203" s="19" t="str">
        <f>IF(Table_query__64[[#This Row],[Project status]]=Table_query__64[[#This Row],[Project Status Check]],"OK","NOK")</f>
        <v>OK</v>
      </c>
      <c r="AC1203" s="19" t="str">
        <f>IF(Table_query__64[[#This Row],[PM]]=Table_query__64[[#This Row],[PM Check]],"OK","NOK")</f>
        <v>OK</v>
      </c>
      <c r="AD1203" s="19" t="str">
        <f>IF(Table_query__64[[#This Row],[PP]]=Table_query__64[[#This Row],[Pilot Check]],"OK","NOK")</f>
        <v>OK</v>
      </c>
      <c r="AE1203" s="19"/>
    </row>
    <row r="1204" spans="1:31" hidden="1" x14ac:dyDescent="0.3">
      <c r="A1204" s="1" t="s">
        <v>2342</v>
      </c>
      <c r="B1204" s="2" t="s">
        <v>48</v>
      </c>
      <c r="C1204" s="3" t="s">
        <v>5934</v>
      </c>
      <c r="D1204" s="2" t="s">
        <v>27</v>
      </c>
      <c r="E1204" s="2" t="s">
        <v>43</v>
      </c>
      <c r="F1204" s="2" t="s">
        <v>122</v>
      </c>
      <c r="G1204" s="4">
        <v>44594.041666666664</v>
      </c>
      <c r="H1204" s="4">
        <v>45001.041666666664</v>
      </c>
      <c r="I1204" s="2" t="s">
        <v>498</v>
      </c>
      <c r="J1204" s="2" t="s">
        <v>30</v>
      </c>
      <c r="K1204" s="2"/>
      <c r="L1204" t="s">
        <v>57</v>
      </c>
      <c r="M1204" s="2" t="s">
        <v>59</v>
      </c>
      <c r="N1204" s="3" t="s">
        <v>8651</v>
      </c>
      <c r="O1204" s="5">
        <v>0</v>
      </c>
      <c r="P1204" s="5">
        <v>2181.8200000000002</v>
      </c>
      <c r="Q1204" s="6">
        <v>2022</v>
      </c>
      <c r="R1204" s="7">
        <v>2023</v>
      </c>
      <c r="T1204" s="8">
        <v>1668</v>
      </c>
      <c r="U1204" s="3" t="s">
        <v>10844</v>
      </c>
      <c r="V1204" s="1" t="s">
        <v>33</v>
      </c>
      <c r="W1204" s="1" t="s">
        <v>32</v>
      </c>
      <c r="X1204" t="str">
        <f>VLOOKUP(Table_query__64[[#This Row],[Nr]],'MyTracker Export'!A:P,'MyTracker Export'!$P$1,FALSE)</f>
        <v>Finished</v>
      </c>
      <c r="Y1204" t="str">
        <f>VLOOKUP(Table_query__64[[#This Row],[Nr]],'MyTracker Export'!A:Z,'MyTracker Export'!$Z$1,FALSE)</f>
        <v>Zied Maghrebi</v>
      </c>
      <c r="Z1204" t="str">
        <f>VLOOKUP(Table_query__64[[#This Row],[Nr]],'MyTracker Export'!A:AA,'MyTracker Export'!$AA$1,FALSE)</f>
        <v>Wissem Bensaid</v>
      </c>
      <c r="AB1204" s="19" t="str">
        <f>IF(Table_query__64[[#This Row],[Project status]]=Table_query__64[[#This Row],[Project Status Check]],"OK","NOK")</f>
        <v>OK</v>
      </c>
      <c r="AC1204" s="19" t="str">
        <f>IF(Table_query__64[[#This Row],[PM]]=Table_query__64[[#This Row],[PM Check]],"OK","NOK")</f>
        <v>OK</v>
      </c>
      <c r="AD1204" s="19" t="str">
        <f>IF(Table_query__64[[#This Row],[PP]]=Table_query__64[[#This Row],[Pilot Check]],"OK","NOK")</f>
        <v>OK</v>
      </c>
      <c r="AE1204" s="19"/>
    </row>
    <row r="1205" spans="1:31" hidden="1" x14ac:dyDescent="0.3">
      <c r="A1205" s="1" t="s">
        <v>2343</v>
      </c>
      <c r="B1205" s="2" t="s">
        <v>146</v>
      </c>
      <c r="C1205" s="3" t="s">
        <v>5935</v>
      </c>
      <c r="D1205" s="2" t="s">
        <v>38</v>
      </c>
      <c r="E1205" s="2" t="s">
        <v>75</v>
      </c>
      <c r="F1205" s="2" t="s">
        <v>122</v>
      </c>
      <c r="G1205" s="4">
        <v>44593.041666666664</v>
      </c>
      <c r="H1205" s="4">
        <v>45259.041666666664</v>
      </c>
      <c r="I1205" s="2" t="s">
        <v>308</v>
      </c>
      <c r="J1205" s="2" t="s">
        <v>308</v>
      </c>
      <c r="K1205" s="2" t="s">
        <v>1216</v>
      </c>
      <c r="L1205" t="s">
        <v>57</v>
      </c>
      <c r="M1205" s="2" t="s">
        <v>29</v>
      </c>
      <c r="N1205" s="3" t="s">
        <v>8652</v>
      </c>
      <c r="O1205" s="5">
        <v>0</v>
      </c>
      <c r="P1205" s="5">
        <v>11896</v>
      </c>
      <c r="Q1205" s="6">
        <v>2022</v>
      </c>
      <c r="R1205" s="7">
        <v>2023</v>
      </c>
      <c r="T1205" s="8">
        <v>1667</v>
      </c>
      <c r="U1205" s="3" t="s">
        <v>10845</v>
      </c>
      <c r="V1205" s="1" t="s">
        <v>33</v>
      </c>
      <c r="W1205" s="1" t="s">
        <v>32</v>
      </c>
      <c r="X1205" t="str">
        <f>VLOOKUP(Table_query__64[[#This Row],[Nr]],'MyTracker Export'!A:P,'MyTracker Export'!$P$1,FALSE)</f>
        <v>Finished</v>
      </c>
      <c r="Y1205" t="str">
        <f>VLOOKUP(Table_query__64[[#This Row],[Nr]],'MyTracker Export'!A:Z,'MyTracker Export'!$Z$1,FALSE)</f>
        <v>Nicolas Dubois</v>
      </c>
      <c r="Z1205" t="str">
        <f>VLOOKUP(Table_query__64[[#This Row],[Nr]],'MyTracker Export'!A:AA,'MyTracker Export'!$AA$1,FALSE)</f>
        <v>Nicolas Dubois</v>
      </c>
      <c r="AB1205" s="19" t="str">
        <f>IF(Table_query__64[[#This Row],[Project status]]=Table_query__64[[#This Row],[Project Status Check]],"OK","NOK")</f>
        <v>OK</v>
      </c>
      <c r="AC1205" s="19" t="str">
        <f>IF(Table_query__64[[#This Row],[PM]]=Table_query__64[[#This Row],[PM Check]],"OK","NOK")</f>
        <v>OK</v>
      </c>
      <c r="AD1205" s="19" t="str">
        <f>IF(Table_query__64[[#This Row],[PP]]=Table_query__64[[#This Row],[Pilot Check]],"OK","NOK")</f>
        <v>OK</v>
      </c>
      <c r="AE1205" s="19"/>
    </row>
    <row r="1206" spans="1:31" hidden="1" x14ac:dyDescent="0.3">
      <c r="A1206" s="1" t="s">
        <v>2344</v>
      </c>
      <c r="B1206" s="2" t="s">
        <v>2345</v>
      </c>
      <c r="C1206" s="3" t="s">
        <v>5936</v>
      </c>
      <c r="D1206" s="2" t="s">
        <v>27</v>
      </c>
      <c r="E1206" s="2" t="s">
        <v>25</v>
      </c>
      <c r="F1206" s="2" t="s">
        <v>122</v>
      </c>
      <c r="G1206" s="4">
        <v>44592.041666666664</v>
      </c>
      <c r="H1206" s="4">
        <v>44616.041666666664</v>
      </c>
      <c r="I1206" s="2" t="s">
        <v>2346</v>
      </c>
      <c r="J1206" s="2" t="s">
        <v>30</v>
      </c>
      <c r="K1206" s="2" t="s">
        <v>2225</v>
      </c>
      <c r="L1206" t="s">
        <v>57</v>
      </c>
      <c r="M1206" s="2" t="s">
        <v>29</v>
      </c>
      <c r="N1206" s="3" t="s">
        <v>8653</v>
      </c>
      <c r="O1206" s="5">
        <v>0</v>
      </c>
      <c r="P1206" s="5">
        <v>10616.25</v>
      </c>
      <c r="Q1206" s="6">
        <v>2022</v>
      </c>
      <c r="R1206" s="7">
        <v>2022</v>
      </c>
      <c r="T1206" s="8">
        <v>1666</v>
      </c>
      <c r="U1206" s="3" t="s">
        <v>10846</v>
      </c>
      <c r="V1206" s="1" t="s">
        <v>33</v>
      </c>
      <c r="W1206" s="1" t="s">
        <v>32</v>
      </c>
      <c r="X1206" t="str">
        <f>VLOOKUP(Table_query__64[[#This Row],[Nr]],'MyTracker Export'!A:P,'MyTracker Export'!$P$1,FALSE)</f>
        <v>Finished</v>
      </c>
      <c r="Y1206" t="str">
        <f>VLOOKUP(Table_query__64[[#This Row],[Nr]],'MyTracker Export'!A:Z,'MyTracker Export'!$Z$1,FALSE)</f>
        <v xml:space="preserve">Ameni Abdelkafi </v>
      </c>
      <c r="Z1206" t="str">
        <f>VLOOKUP(Table_query__64[[#This Row],[Nr]],'MyTracker Export'!A:AA,'MyTracker Export'!$AA$1,FALSE)</f>
        <v>Wissem Bensaid</v>
      </c>
      <c r="AB1206" s="19" t="str">
        <f>IF(Table_query__64[[#This Row],[Project status]]=Table_query__64[[#This Row],[Project Status Check]],"OK","NOK")</f>
        <v>OK</v>
      </c>
      <c r="AC1206" s="19" t="str">
        <f>IF(Table_query__64[[#This Row],[PM]]=Table_query__64[[#This Row],[PM Check]],"OK","NOK")</f>
        <v>NOK</v>
      </c>
      <c r="AD1206" s="19" t="str">
        <f>IF(Table_query__64[[#This Row],[PP]]=Table_query__64[[#This Row],[Pilot Check]],"OK","NOK")</f>
        <v>OK</v>
      </c>
      <c r="AE1206" s="19"/>
    </row>
    <row r="1207" spans="1:31" hidden="1" x14ac:dyDescent="0.3">
      <c r="A1207" s="1" t="s">
        <v>2347</v>
      </c>
      <c r="B1207" s="2" t="s">
        <v>2348</v>
      </c>
      <c r="C1207" s="3" t="s">
        <v>5937</v>
      </c>
      <c r="D1207" s="2" t="s">
        <v>53</v>
      </c>
      <c r="E1207" s="2" t="s">
        <v>36</v>
      </c>
      <c r="F1207" s="2" t="s">
        <v>122</v>
      </c>
      <c r="G1207" s="4">
        <v>44589.041666666664</v>
      </c>
      <c r="H1207" s="4">
        <v>44589.041666666664</v>
      </c>
      <c r="I1207" s="2" t="s">
        <v>40</v>
      </c>
      <c r="J1207" s="2" t="s">
        <v>2089</v>
      </c>
      <c r="K1207" s="2" t="s">
        <v>2214</v>
      </c>
      <c r="L1207" t="s">
        <v>37</v>
      </c>
      <c r="M1207" s="2" t="s">
        <v>29</v>
      </c>
      <c r="N1207" s="3" t="s">
        <v>8654</v>
      </c>
      <c r="O1207" s="5">
        <v>1000000</v>
      </c>
      <c r="P1207" s="5">
        <v>8924</v>
      </c>
      <c r="Q1207" s="6">
        <v>2022</v>
      </c>
      <c r="R1207" s="7">
        <v>2022</v>
      </c>
      <c r="T1207" s="8">
        <v>1665</v>
      </c>
      <c r="U1207" s="3" t="s">
        <v>10847</v>
      </c>
      <c r="V1207" s="1" t="s">
        <v>33</v>
      </c>
      <c r="W1207" s="1" t="s">
        <v>32</v>
      </c>
      <c r="X1207" t="str">
        <f>VLOOKUP(Table_query__64[[#This Row],[Nr]],'MyTracker Export'!A:P,'MyTracker Export'!$P$1,FALSE)</f>
        <v>Finished</v>
      </c>
      <c r="Y1207" t="str">
        <f>VLOOKUP(Table_query__64[[#This Row],[Nr]],'MyTracker Export'!A:Z,'MyTracker Export'!$Z$1,FALSE)</f>
        <v>Karel De Swert</v>
      </c>
      <c r="Z1207" t="e">
        <f>VLOOKUP(Table_query__64[[#This Row],[Nr]],'MyTracker Export'!A:AA,'MyTracker Export'!$AA$1,FALSE)</f>
        <v>#N/A</v>
      </c>
      <c r="AB1207" s="19" t="str">
        <f>IF(Table_query__64[[#This Row],[Project status]]=Table_query__64[[#This Row],[Project Status Check]],"OK","NOK")</f>
        <v>OK</v>
      </c>
      <c r="AC1207" s="19" t="str">
        <f>IF(Table_query__64[[#This Row],[PM]]=Table_query__64[[#This Row],[PM Check]],"OK","NOK")</f>
        <v>OK</v>
      </c>
      <c r="AD1207" s="19" t="e">
        <f>IF(Table_query__64[[#This Row],[PP]]=Table_query__64[[#This Row],[Pilot Check]],"OK","NOK")</f>
        <v>#N/A</v>
      </c>
      <c r="AE1207" s="19"/>
    </row>
    <row r="1208" spans="1:31" hidden="1" x14ac:dyDescent="0.3">
      <c r="A1208" s="1" t="s">
        <v>2349</v>
      </c>
      <c r="B1208" s="2" t="s">
        <v>1899</v>
      </c>
      <c r="C1208" s="3" t="s">
        <v>5938</v>
      </c>
      <c r="D1208" s="2" t="s">
        <v>53</v>
      </c>
      <c r="E1208" s="2" t="s">
        <v>36</v>
      </c>
      <c r="F1208" s="2" t="s">
        <v>122</v>
      </c>
      <c r="G1208" s="4">
        <v>44588.041666666664</v>
      </c>
      <c r="H1208" s="4">
        <v>44773.083333333336</v>
      </c>
      <c r="I1208" s="2" t="s">
        <v>30</v>
      </c>
      <c r="J1208" s="2" t="s">
        <v>1534</v>
      </c>
      <c r="K1208" s="2" t="s">
        <v>159</v>
      </c>
      <c r="L1208" t="s">
        <v>2350</v>
      </c>
      <c r="M1208" s="2" t="s">
        <v>59</v>
      </c>
      <c r="N1208" s="3" t="s">
        <v>8655</v>
      </c>
      <c r="O1208" s="5">
        <v>45</v>
      </c>
      <c r="P1208" s="5">
        <v>576022.91</v>
      </c>
      <c r="Q1208" s="6">
        <v>2022</v>
      </c>
      <c r="R1208" s="7">
        <v>2022</v>
      </c>
      <c r="T1208" s="8">
        <v>1664</v>
      </c>
      <c r="U1208" s="3" t="s">
        <v>10848</v>
      </c>
      <c r="V1208" s="1" t="s">
        <v>33</v>
      </c>
      <c r="W1208" s="1" t="s">
        <v>32</v>
      </c>
      <c r="X1208" t="str">
        <f>VLOOKUP(Table_query__64[[#This Row],[Nr]],'MyTracker Export'!A:P,'MyTracker Export'!$P$1,FALSE)</f>
        <v>Finished</v>
      </c>
      <c r="Y1208" t="str">
        <f>VLOOKUP(Table_query__64[[#This Row],[Nr]],'MyTracker Export'!A:Z,'MyTracker Export'!$Z$1,FALSE)</f>
        <v>Wissem Bensaid</v>
      </c>
      <c r="Z1208" t="e">
        <f>VLOOKUP(Table_query__64[[#This Row],[Nr]],'MyTracker Export'!A:AA,'MyTracker Export'!$AA$1,FALSE)</f>
        <v>#N/A</v>
      </c>
      <c r="AB1208" s="19" t="str">
        <f>IF(Table_query__64[[#This Row],[Project status]]=Table_query__64[[#This Row],[Project Status Check]],"OK","NOK")</f>
        <v>OK</v>
      </c>
      <c r="AC1208" s="19" t="str">
        <f>IF(Table_query__64[[#This Row],[PM]]=Table_query__64[[#This Row],[PM Check]],"OK","NOK")</f>
        <v>OK</v>
      </c>
      <c r="AD1208" s="19" t="e">
        <f>IF(Table_query__64[[#This Row],[PP]]=Table_query__64[[#This Row],[Pilot Check]],"OK","NOK")</f>
        <v>#N/A</v>
      </c>
      <c r="AE1208" s="19"/>
    </row>
    <row r="1209" spans="1:31" hidden="1" x14ac:dyDescent="0.3">
      <c r="A1209" s="1" t="s">
        <v>2351</v>
      </c>
      <c r="B1209" s="2" t="s">
        <v>1939</v>
      </c>
      <c r="C1209" s="3" t="s">
        <v>5939</v>
      </c>
      <c r="D1209" s="2" t="s">
        <v>38</v>
      </c>
      <c r="E1209" s="2" t="s">
        <v>75</v>
      </c>
      <c r="F1209" s="2" t="s">
        <v>122</v>
      </c>
      <c r="G1209" s="4">
        <v>44587.041666666664</v>
      </c>
      <c r="H1209" s="4">
        <v>44926.041666666664</v>
      </c>
      <c r="I1209" s="2" t="s">
        <v>147</v>
      </c>
      <c r="J1209" s="2" t="s">
        <v>308</v>
      </c>
      <c r="K1209" s="2" t="s">
        <v>131</v>
      </c>
      <c r="L1209" t="s">
        <v>2352</v>
      </c>
      <c r="M1209" s="2" t="s">
        <v>29</v>
      </c>
      <c r="N1209" s="3" t="s">
        <v>8656</v>
      </c>
      <c r="O1209" s="5">
        <v>50</v>
      </c>
      <c r="P1209" s="5">
        <v>2020192.86</v>
      </c>
      <c r="Q1209" s="6">
        <v>2022</v>
      </c>
      <c r="R1209" s="7">
        <v>2022</v>
      </c>
      <c r="T1209" s="8">
        <v>1663</v>
      </c>
      <c r="U1209" s="3" t="s">
        <v>10849</v>
      </c>
      <c r="V1209" s="1" t="s">
        <v>33</v>
      </c>
      <c r="W1209" s="1" t="s">
        <v>32</v>
      </c>
      <c r="X1209" t="str">
        <f>VLOOKUP(Table_query__64[[#This Row],[Nr]],'MyTracker Export'!A:P,'MyTracker Export'!$P$1,FALSE)</f>
        <v>Finished</v>
      </c>
      <c r="Y1209" t="str">
        <f>VLOOKUP(Table_query__64[[#This Row],[Nr]],'MyTracker Export'!A:Z,'MyTracker Export'!$Z$1,FALSE)</f>
        <v>Loïc Bouvier</v>
      </c>
      <c r="Z1209" t="str">
        <f>VLOOKUP(Table_query__64[[#This Row],[Nr]],'MyTracker Export'!A:AA,'MyTracker Export'!$AA$1,FALSE)</f>
        <v>Nicolas Dubois</v>
      </c>
      <c r="AB1209" s="19" t="str">
        <f>IF(Table_query__64[[#This Row],[Project status]]=Table_query__64[[#This Row],[Project Status Check]],"OK","NOK")</f>
        <v>OK</v>
      </c>
      <c r="AC1209" s="19" t="str">
        <f>IF(Table_query__64[[#This Row],[PM]]=Table_query__64[[#This Row],[PM Check]],"OK","NOK")</f>
        <v>OK</v>
      </c>
      <c r="AD1209" s="19" t="str">
        <f>IF(Table_query__64[[#This Row],[PP]]=Table_query__64[[#This Row],[Pilot Check]],"OK","NOK")</f>
        <v>OK</v>
      </c>
      <c r="AE1209" s="19"/>
    </row>
    <row r="1210" spans="1:31" hidden="1" x14ac:dyDescent="0.3">
      <c r="A1210" s="1" t="s">
        <v>2353</v>
      </c>
      <c r="B1210" s="2" t="s">
        <v>536</v>
      </c>
      <c r="C1210" s="3" t="s">
        <v>5940</v>
      </c>
      <c r="D1210" s="2" t="s">
        <v>58</v>
      </c>
      <c r="E1210" s="2" t="s">
        <v>36</v>
      </c>
      <c r="F1210" s="2" t="s">
        <v>122</v>
      </c>
      <c r="G1210" s="4">
        <v>44587.041666666664</v>
      </c>
      <c r="H1210" s="4">
        <v>44636.041666666664</v>
      </c>
      <c r="I1210" s="2" t="s">
        <v>2354</v>
      </c>
      <c r="J1210" s="2" t="s">
        <v>1138</v>
      </c>
      <c r="K1210" s="2"/>
      <c r="L1210" t="s">
        <v>610</v>
      </c>
      <c r="M1210" s="2" t="s">
        <v>29</v>
      </c>
      <c r="N1210" s="3" t="s">
        <v>8657</v>
      </c>
      <c r="O1210" s="5">
        <v>10</v>
      </c>
      <c r="P1210" s="5">
        <v>32000.76</v>
      </c>
      <c r="Q1210" s="6">
        <v>2022</v>
      </c>
      <c r="R1210" s="7">
        <v>2022</v>
      </c>
      <c r="T1210" s="8">
        <v>1662</v>
      </c>
      <c r="U1210" s="3" t="s">
        <v>10850</v>
      </c>
      <c r="V1210" s="1" t="s">
        <v>33</v>
      </c>
      <c r="W1210" s="1" t="s">
        <v>32</v>
      </c>
      <c r="X1210" t="str">
        <f>VLOOKUP(Table_query__64[[#This Row],[Nr]],'MyTracker Export'!A:P,'MyTracker Export'!$P$1,FALSE)</f>
        <v>Finished</v>
      </c>
      <c r="Y1210" t="e">
        <f>VLOOKUP(Table_query__64[[#This Row],[Nr]],'MyTracker Export'!A:Z,'MyTracker Export'!$Z$1,FALSE)</f>
        <v>#N/A</v>
      </c>
      <c r="Z1210" t="e">
        <f>VLOOKUP(Table_query__64[[#This Row],[Nr]],'MyTracker Export'!A:AA,'MyTracker Export'!$AA$1,FALSE)</f>
        <v>#N/A</v>
      </c>
      <c r="AB1210" s="19" t="str">
        <f>IF(Table_query__64[[#This Row],[Project status]]=Table_query__64[[#This Row],[Project Status Check]],"OK","NOK")</f>
        <v>OK</v>
      </c>
      <c r="AC1210" s="19" t="e">
        <f>IF(Table_query__64[[#This Row],[PM]]=Table_query__64[[#This Row],[PM Check]],"OK","NOK")</f>
        <v>#N/A</v>
      </c>
      <c r="AD1210" s="19" t="e">
        <f>IF(Table_query__64[[#This Row],[PP]]=Table_query__64[[#This Row],[Pilot Check]],"OK","NOK")</f>
        <v>#N/A</v>
      </c>
      <c r="AE1210" s="19"/>
    </row>
    <row r="1211" spans="1:31" hidden="1" x14ac:dyDescent="0.3">
      <c r="A1211" s="1" t="s">
        <v>2355</v>
      </c>
      <c r="B1211" s="2" t="s">
        <v>233</v>
      </c>
      <c r="C1211" s="3" t="s">
        <v>5941</v>
      </c>
      <c r="D1211" s="2" t="s">
        <v>84</v>
      </c>
      <c r="E1211" s="2" t="s">
        <v>36</v>
      </c>
      <c r="F1211" s="2" t="s">
        <v>122</v>
      </c>
      <c r="G1211" s="4">
        <v>44586.041666666664</v>
      </c>
      <c r="H1211" s="4">
        <v>45290.041666666664</v>
      </c>
      <c r="I1211" s="2" t="s">
        <v>234</v>
      </c>
      <c r="J1211" s="2" t="s">
        <v>289</v>
      </c>
      <c r="K1211" s="2"/>
      <c r="L1211" t="s">
        <v>2356</v>
      </c>
      <c r="M1211" s="2" t="s">
        <v>29</v>
      </c>
      <c r="N1211" s="3" t="s">
        <v>8658</v>
      </c>
      <c r="O1211" s="5">
        <v>2</v>
      </c>
      <c r="P1211" s="5">
        <v>183054.77</v>
      </c>
      <c r="Q1211" s="6">
        <v>2022</v>
      </c>
      <c r="R1211" s="7">
        <v>2023</v>
      </c>
      <c r="T1211" s="8">
        <v>1661</v>
      </c>
      <c r="U1211" s="3" t="s">
        <v>10851</v>
      </c>
      <c r="V1211" s="1" t="s">
        <v>33</v>
      </c>
      <c r="W1211" s="1" t="s">
        <v>32</v>
      </c>
      <c r="X1211" t="str">
        <f>VLOOKUP(Table_query__64[[#This Row],[Nr]],'MyTracker Export'!A:P,'MyTracker Export'!$P$1,FALSE)</f>
        <v>Finished</v>
      </c>
      <c r="Y1211" t="str">
        <f>VLOOKUP(Table_query__64[[#This Row],[Nr]],'MyTracker Export'!A:Z,'MyTracker Export'!$Z$1,FALSE)</f>
        <v>Mark Sensenig</v>
      </c>
      <c r="Z1211" t="str">
        <f>VLOOKUP(Table_query__64[[#This Row],[Nr]],'MyTracker Export'!A:AA,'MyTracker Export'!$AA$1,FALSE)</f>
        <v>Mac Olean</v>
      </c>
      <c r="AB1211" s="19" t="str">
        <f>IF(Table_query__64[[#This Row],[Project status]]=Table_query__64[[#This Row],[Project Status Check]],"OK","NOK")</f>
        <v>OK</v>
      </c>
      <c r="AC1211" s="19" t="str">
        <f>IF(Table_query__64[[#This Row],[PM]]=Table_query__64[[#This Row],[PM Check]],"OK","NOK")</f>
        <v>OK</v>
      </c>
      <c r="AD1211" s="19" t="str">
        <f>IF(Table_query__64[[#This Row],[PP]]=Table_query__64[[#This Row],[Pilot Check]],"OK","NOK")</f>
        <v>OK</v>
      </c>
      <c r="AE1211" s="19"/>
    </row>
    <row r="1212" spans="1:31" hidden="1" x14ac:dyDescent="0.3">
      <c r="A1212" s="1" t="s">
        <v>2357</v>
      </c>
      <c r="B1212" s="2" t="s">
        <v>1515</v>
      </c>
      <c r="C1212" s="3" t="s">
        <v>5942</v>
      </c>
      <c r="D1212" s="2" t="s">
        <v>45</v>
      </c>
      <c r="E1212" s="2" t="s">
        <v>43</v>
      </c>
      <c r="F1212" s="2" t="s">
        <v>122</v>
      </c>
      <c r="G1212" s="4">
        <v>44585.041666666664</v>
      </c>
      <c r="H1212" s="4">
        <v>45303.041666666664</v>
      </c>
      <c r="I1212" s="2" t="s">
        <v>184</v>
      </c>
      <c r="J1212" s="2" t="s">
        <v>184</v>
      </c>
      <c r="K1212" s="2" t="s">
        <v>1458</v>
      </c>
      <c r="L1212" t="s">
        <v>44</v>
      </c>
      <c r="M1212" s="2" t="s">
        <v>59</v>
      </c>
      <c r="N1212" s="3" t="s">
        <v>8659</v>
      </c>
      <c r="O1212" s="5">
        <v>11.04</v>
      </c>
      <c r="P1212" s="5">
        <v>13697.7</v>
      </c>
      <c r="Q1212" s="6">
        <v>2022</v>
      </c>
      <c r="R1212" s="7">
        <v>2024</v>
      </c>
      <c r="T1212" s="8">
        <v>1660</v>
      </c>
      <c r="U1212" s="3" t="s">
        <v>10852</v>
      </c>
      <c r="V1212" s="1" t="s">
        <v>33</v>
      </c>
      <c r="W1212" s="1" t="s">
        <v>32</v>
      </c>
      <c r="X1212" t="str">
        <f>VLOOKUP(Table_query__64[[#This Row],[Nr]],'MyTracker Export'!A:P,'MyTracker Export'!$P$1,FALSE)</f>
        <v>Finished</v>
      </c>
      <c r="Y1212" t="str">
        <f>VLOOKUP(Table_query__64[[#This Row],[Nr]],'MyTracker Export'!A:Z,'MyTracker Export'!$Z$1,FALSE)</f>
        <v>Begona Soto</v>
      </c>
      <c r="Z1212" t="str">
        <f>VLOOKUP(Table_query__64[[#This Row],[Nr]],'MyTracker Export'!A:AA,'MyTracker Export'!$AA$1,FALSE)</f>
        <v>Begona Soto</v>
      </c>
      <c r="AB1212" s="19" t="str">
        <f>IF(Table_query__64[[#This Row],[Project status]]=Table_query__64[[#This Row],[Project Status Check]],"OK","NOK")</f>
        <v>OK</v>
      </c>
      <c r="AC1212" s="19" t="str">
        <f>IF(Table_query__64[[#This Row],[PM]]=Table_query__64[[#This Row],[PM Check]],"OK","NOK")</f>
        <v>OK</v>
      </c>
      <c r="AD1212" s="19" t="str">
        <f>IF(Table_query__64[[#This Row],[PP]]=Table_query__64[[#This Row],[Pilot Check]],"OK","NOK")</f>
        <v>OK</v>
      </c>
      <c r="AE1212" s="19"/>
    </row>
    <row r="1213" spans="1:31" hidden="1" x14ac:dyDescent="0.3">
      <c r="A1213" s="1" t="s">
        <v>2358</v>
      </c>
      <c r="B1213" s="2" t="s">
        <v>1515</v>
      </c>
      <c r="C1213" s="3" t="s">
        <v>5943</v>
      </c>
      <c r="D1213" s="2" t="s">
        <v>45</v>
      </c>
      <c r="E1213" s="2" t="s">
        <v>43</v>
      </c>
      <c r="F1213" s="2" t="s">
        <v>122</v>
      </c>
      <c r="G1213" s="4">
        <v>44585.041666666664</v>
      </c>
      <c r="H1213" s="4">
        <v>45275.041666666664</v>
      </c>
      <c r="I1213" s="2" t="s">
        <v>184</v>
      </c>
      <c r="J1213" s="2" t="s">
        <v>158</v>
      </c>
      <c r="K1213" s="2" t="s">
        <v>1458</v>
      </c>
      <c r="L1213" t="s">
        <v>44</v>
      </c>
      <c r="M1213" s="2" t="s">
        <v>29</v>
      </c>
      <c r="N1213" s="3" t="s">
        <v>8660</v>
      </c>
      <c r="O1213" s="5">
        <v>10.5</v>
      </c>
      <c r="P1213" s="5">
        <v>11007.63</v>
      </c>
      <c r="Q1213" s="6">
        <v>2022</v>
      </c>
      <c r="R1213" s="7">
        <v>2023</v>
      </c>
      <c r="T1213" s="8">
        <v>1659</v>
      </c>
      <c r="U1213" s="3" t="s">
        <v>10853</v>
      </c>
      <c r="V1213" s="1" t="s">
        <v>33</v>
      </c>
      <c r="W1213" s="1" t="s">
        <v>32</v>
      </c>
      <c r="X1213" t="str">
        <f>VLOOKUP(Table_query__64[[#This Row],[Nr]],'MyTracker Export'!A:P,'MyTracker Export'!$P$1,FALSE)</f>
        <v>Finished</v>
      </c>
      <c r="Y1213" t="str">
        <f>VLOOKUP(Table_query__64[[#This Row],[Nr]],'MyTracker Export'!A:Z,'MyTracker Export'!$Z$1,FALSE)</f>
        <v>Begona Soto</v>
      </c>
      <c r="Z1213" t="str">
        <f>VLOOKUP(Table_query__64[[#This Row],[Nr]],'MyTracker Export'!A:AA,'MyTracker Export'!$AA$1,FALSE)</f>
        <v>Juan Juarez Quintana</v>
      </c>
      <c r="AB1213" s="19" t="str">
        <f>IF(Table_query__64[[#This Row],[Project status]]=Table_query__64[[#This Row],[Project Status Check]],"OK","NOK")</f>
        <v>OK</v>
      </c>
      <c r="AC1213" s="19" t="str">
        <f>IF(Table_query__64[[#This Row],[PM]]=Table_query__64[[#This Row],[PM Check]],"OK","NOK")</f>
        <v>OK</v>
      </c>
      <c r="AD1213" s="19" t="str">
        <f>IF(Table_query__64[[#This Row],[PP]]=Table_query__64[[#This Row],[Pilot Check]],"OK","NOK")</f>
        <v>NOK</v>
      </c>
      <c r="AE1213" s="19"/>
    </row>
    <row r="1214" spans="1:31" hidden="1" x14ac:dyDescent="0.3">
      <c r="A1214" s="1" t="s">
        <v>2359</v>
      </c>
      <c r="B1214" s="2" t="s">
        <v>2360</v>
      </c>
      <c r="C1214" s="3" t="s">
        <v>5944</v>
      </c>
      <c r="D1214" s="2" t="s">
        <v>58</v>
      </c>
      <c r="E1214" s="2" t="s">
        <v>36</v>
      </c>
      <c r="F1214" s="2" t="s">
        <v>122</v>
      </c>
      <c r="G1214" s="4">
        <v>44582.041666666664</v>
      </c>
      <c r="H1214" s="4">
        <v>45440.083333333336</v>
      </c>
      <c r="I1214" s="2" t="s">
        <v>954</v>
      </c>
      <c r="J1214" s="2" t="s">
        <v>1138</v>
      </c>
      <c r="K1214" s="2"/>
      <c r="L1214" t="s">
        <v>2361</v>
      </c>
      <c r="M1214" s="2" t="s">
        <v>29</v>
      </c>
      <c r="N1214" s="3" t="s">
        <v>8661</v>
      </c>
      <c r="O1214" s="5">
        <v>6</v>
      </c>
      <c r="P1214" s="5">
        <v>187857</v>
      </c>
      <c r="Q1214" s="6">
        <v>2022</v>
      </c>
      <c r="R1214" s="7">
        <v>2024</v>
      </c>
      <c r="T1214" s="8">
        <v>1656</v>
      </c>
      <c r="U1214" s="3" t="s">
        <v>10854</v>
      </c>
      <c r="V1214" s="1" t="s">
        <v>33</v>
      </c>
      <c r="W1214" s="1" t="s">
        <v>32</v>
      </c>
      <c r="X1214" t="str">
        <f>VLOOKUP(Table_query__64[[#This Row],[Nr]],'MyTracker Export'!A:P,'MyTracker Export'!$P$1,FALSE)</f>
        <v>Finished</v>
      </c>
      <c r="Y1214" t="e">
        <f>VLOOKUP(Table_query__64[[#This Row],[Nr]],'MyTracker Export'!A:Z,'MyTracker Export'!$Z$1,FALSE)</f>
        <v>#N/A</v>
      </c>
      <c r="Z1214" t="e">
        <f>VLOOKUP(Table_query__64[[#This Row],[Nr]],'MyTracker Export'!A:AA,'MyTracker Export'!$AA$1,FALSE)</f>
        <v>#N/A</v>
      </c>
      <c r="AB1214" s="19" t="str">
        <f>IF(Table_query__64[[#This Row],[Project status]]=Table_query__64[[#This Row],[Project Status Check]],"OK","NOK")</f>
        <v>OK</v>
      </c>
      <c r="AC1214" s="19" t="e">
        <f>IF(Table_query__64[[#This Row],[PM]]=Table_query__64[[#This Row],[PM Check]],"OK","NOK")</f>
        <v>#N/A</v>
      </c>
      <c r="AD1214" s="19" t="e">
        <f>IF(Table_query__64[[#This Row],[PP]]=Table_query__64[[#This Row],[Pilot Check]],"OK","NOK")</f>
        <v>#N/A</v>
      </c>
      <c r="AE1214" s="19"/>
    </row>
    <row r="1215" spans="1:31" hidden="1" x14ac:dyDescent="0.3">
      <c r="A1215" s="1" t="s">
        <v>2362</v>
      </c>
      <c r="B1215" s="2" t="s">
        <v>2363</v>
      </c>
      <c r="C1215" s="3" t="s">
        <v>5945</v>
      </c>
      <c r="D1215" s="2" t="s">
        <v>38</v>
      </c>
      <c r="E1215" s="2" t="s">
        <v>82</v>
      </c>
      <c r="F1215" s="2" t="s">
        <v>122</v>
      </c>
      <c r="G1215" s="4">
        <v>44580.041666666664</v>
      </c>
      <c r="H1215" s="4">
        <v>44722.083333333336</v>
      </c>
      <c r="I1215" s="2" t="s">
        <v>2174</v>
      </c>
      <c r="J1215" s="2" t="s">
        <v>270</v>
      </c>
      <c r="K1215" s="2" t="s">
        <v>131</v>
      </c>
      <c r="L1215" t="s">
        <v>242</v>
      </c>
      <c r="M1215" s="2" t="s">
        <v>59</v>
      </c>
      <c r="N1215" s="3" t="s">
        <v>8662</v>
      </c>
      <c r="O1215" s="5">
        <v>10</v>
      </c>
      <c r="P1215" s="5">
        <v>66302.14</v>
      </c>
      <c r="Q1215" s="6">
        <v>2022</v>
      </c>
      <c r="R1215" s="7">
        <v>2022</v>
      </c>
      <c r="T1215" s="8">
        <v>1655</v>
      </c>
      <c r="U1215" s="3" t="s">
        <v>10855</v>
      </c>
      <c r="V1215" s="1" t="s">
        <v>33</v>
      </c>
      <c r="W1215" s="1" t="s">
        <v>32</v>
      </c>
      <c r="X1215" t="str">
        <f>VLOOKUP(Table_query__64[[#This Row],[Nr]],'MyTracker Export'!A:P,'MyTracker Export'!$P$1,FALSE)</f>
        <v>Finished</v>
      </c>
      <c r="Y1215" t="e">
        <f>VLOOKUP(Table_query__64[[#This Row],[Nr]],'MyTracker Export'!A:Z,'MyTracker Export'!$Z$1,FALSE)</f>
        <v>#N/A</v>
      </c>
      <c r="Z1215" t="str">
        <f>VLOOKUP(Table_query__64[[#This Row],[Nr]],'MyTracker Export'!A:AA,'MyTracker Export'!$AA$1,FALSE)</f>
        <v>Damien Hemmeryckx</v>
      </c>
      <c r="AB1215" s="19" t="str">
        <f>IF(Table_query__64[[#This Row],[Project status]]=Table_query__64[[#This Row],[Project Status Check]],"OK","NOK")</f>
        <v>OK</v>
      </c>
      <c r="AC1215" s="19" t="e">
        <f>IF(Table_query__64[[#This Row],[PM]]=Table_query__64[[#This Row],[PM Check]],"OK","NOK")</f>
        <v>#N/A</v>
      </c>
      <c r="AD1215" s="19" t="str">
        <f>IF(Table_query__64[[#This Row],[PP]]=Table_query__64[[#This Row],[Pilot Check]],"OK","NOK")</f>
        <v>OK</v>
      </c>
      <c r="AE1215" s="19"/>
    </row>
    <row r="1216" spans="1:31" hidden="1" x14ac:dyDescent="0.3">
      <c r="A1216" s="1" t="s">
        <v>2364</v>
      </c>
      <c r="B1216" s="2" t="s">
        <v>571</v>
      </c>
      <c r="C1216" s="3" t="s">
        <v>5946</v>
      </c>
      <c r="D1216" s="2" t="s">
        <v>53</v>
      </c>
      <c r="E1216" s="2" t="s">
        <v>43</v>
      </c>
      <c r="F1216" s="2" t="s">
        <v>122</v>
      </c>
      <c r="G1216" s="4">
        <v>44579</v>
      </c>
      <c r="H1216" s="4">
        <v>45320</v>
      </c>
      <c r="I1216" s="2" t="s">
        <v>413</v>
      </c>
      <c r="J1216" s="2" t="s">
        <v>1292</v>
      </c>
      <c r="K1216" s="2" t="s">
        <v>131</v>
      </c>
      <c r="L1216" t="s">
        <v>44</v>
      </c>
      <c r="M1216" s="2" t="s">
        <v>29</v>
      </c>
      <c r="N1216" s="3" t="s">
        <v>8663</v>
      </c>
      <c r="O1216" s="5">
        <v>0.12</v>
      </c>
      <c r="P1216" s="5">
        <v>310613.36</v>
      </c>
      <c r="Q1216" s="6">
        <v>2022</v>
      </c>
      <c r="R1216" s="7">
        <v>2024</v>
      </c>
      <c r="T1216" s="8">
        <v>1654</v>
      </c>
      <c r="U1216" s="3" t="s">
        <v>10856</v>
      </c>
      <c r="V1216" s="1" t="s">
        <v>33</v>
      </c>
      <c r="W1216" s="1" t="s">
        <v>32</v>
      </c>
      <c r="X1216" t="str">
        <f>VLOOKUP(Table_query__64[[#This Row],[Nr]],'MyTracker Export'!A:P,'MyTracker Export'!$P$1,FALSE)</f>
        <v>Finished</v>
      </c>
      <c r="Y1216" t="str">
        <f>VLOOKUP(Table_query__64[[#This Row],[Nr]],'MyTracker Export'!A:Z,'MyTracker Export'!$Z$1,FALSE)</f>
        <v>Itziar Echebarrieta</v>
      </c>
      <c r="Z1216" t="e">
        <f>VLOOKUP(Table_query__64[[#This Row],[Nr]],'MyTracker Export'!A:AA,'MyTracker Export'!$AA$1,FALSE)</f>
        <v>#N/A</v>
      </c>
      <c r="AB1216" s="19" t="str">
        <f>IF(Table_query__64[[#This Row],[Project status]]=Table_query__64[[#This Row],[Project Status Check]],"OK","NOK")</f>
        <v>OK</v>
      </c>
      <c r="AC1216" s="19" t="str">
        <f>IF(Table_query__64[[#This Row],[PM]]=Table_query__64[[#This Row],[PM Check]],"OK","NOK")</f>
        <v>OK</v>
      </c>
      <c r="AD1216" s="19" t="e">
        <f>IF(Table_query__64[[#This Row],[PP]]=Table_query__64[[#This Row],[Pilot Check]],"OK","NOK")</f>
        <v>#N/A</v>
      </c>
      <c r="AE1216" s="19"/>
    </row>
    <row r="1217" spans="1:31" hidden="1" x14ac:dyDescent="0.3">
      <c r="A1217" s="1" t="s">
        <v>2365</v>
      </c>
      <c r="B1217" s="2" t="s">
        <v>2366</v>
      </c>
      <c r="C1217" s="3" t="s">
        <v>5947</v>
      </c>
      <c r="D1217" s="2" t="s">
        <v>38</v>
      </c>
      <c r="E1217" s="2" t="s">
        <v>36</v>
      </c>
      <c r="F1217" s="2" t="s">
        <v>122</v>
      </c>
      <c r="G1217" s="4">
        <v>44579.041666666664</v>
      </c>
      <c r="H1217" s="4">
        <v>44614.041666666664</v>
      </c>
      <c r="I1217" s="2" t="s">
        <v>2367</v>
      </c>
      <c r="J1217" s="2" t="s">
        <v>2367</v>
      </c>
      <c r="K1217" s="2" t="s">
        <v>141</v>
      </c>
      <c r="L1217" t="s">
        <v>57</v>
      </c>
      <c r="M1217" s="2" t="s">
        <v>59</v>
      </c>
      <c r="N1217" s="3" t="s">
        <v>8664</v>
      </c>
      <c r="O1217" s="5">
        <v>1</v>
      </c>
      <c r="P1217" s="5">
        <v>433.05</v>
      </c>
      <c r="Q1217" s="6">
        <v>2022</v>
      </c>
      <c r="R1217" s="7">
        <v>2022</v>
      </c>
      <c r="T1217" s="8">
        <v>1653</v>
      </c>
      <c r="U1217" s="3" t="s">
        <v>10857</v>
      </c>
      <c r="V1217" s="1" t="s">
        <v>33</v>
      </c>
      <c r="W1217" s="1" t="s">
        <v>32</v>
      </c>
      <c r="X1217" t="str">
        <f>VLOOKUP(Table_query__64[[#This Row],[Nr]],'MyTracker Export'!A:P,'MyTracker Export'!$P$1,FALSE)</f>
        <v>Finished</v>
      </c>
      <c r="Y1217" t="e">
        <f>VLOOKUP(Table_query__64[[#This Row],[Nr]],'MyTracker Export'!A:Z,'MyTracker Export'!$Z$1,FALSE)</f>
        <v>#N/A</v>
      </c>
      <c r="Z1217" t="e">
        <f>VLOOKUP(Table_query__64[[#This Row],[Nr]],'MyTracker Export'!A:AA,'MyTracker Export'!$AA$1,FALSE)</f>
        <v>#N/A</v>
      </c>
      <c r="AB1217" s="19" t="str">
        <f>IF(Table_query__64[[#This Row],[Project status]]=Table_query__64[[#This Row],[Project Status Check]],"OK","NOK")</f>
        <v>OK</v>
      </c>
      <c r="AC1217" s="19" t="e">
        <f>IF(Table_query__64[[#This Row],[PM]]=Table_query__64[[#This Row],[PM Check]],"OK","NOK")</f>
        <v>#N/A</v>
      </c>
      <c r="AD1217" s="19" t="e">
        <f>IF(Table_query__64[[#This Row],[PP]]=Table_query__64[[#This Row],[Pilot Check]],"OK","NOK")</f>
        <v>#N/A</v>
      </c>
      <c r="AE1217" s="19"/>
    </row>
    <row r="1218" spans="1:31" hidden="1" x14ac:dyDescent="0.3">
      <c r="A1218" s="1" t="s">
        <v>2368</v>
      </c>
      <c r="B1218" s="2" t="s">
        <v>2287</v>
      </c>
      <c r="C1218" s="3" t="s">
        <v>5948</v>
      </c>
      <c r="D1218" s="2" t="s">
        <v>178</v>
      </c>
      <c r="E1218" s="2" t="s">
        <v>75</v>
      </c>
      <c r="F1218" s="2" t="s">
        <v>122</v>
      </c>
      <c r="G1218" s="4">
        <v>44531.041666666664</v>
      </c>
      <c r="H1218" s="4">
        <v>44561.041666666664</v>
      </c>
      <c r="I1218" s="2" t="s">
        <v>109</v>
      </c>
      <c r="J1218" s="2" t="s">
        <v>2059</v>
      </c>
      <c r="K1218" s="2"/>
      <c r="L1218" t="s">
        <v>404</v>
      </c>
      <c r="M1218" s="2" t="s">
        <v>59</v>
      </c>
      <c r="N1218" s="3" t="s">
        <v>8665</v>
      </c>
      <c r="O1218" s="5">
        <v>30</v>
      </c>
      <c r="P1218" s="5">
        <v>103950</v>
      </c>
      <c r="Q1218" s="6">
        <v>2021</v>
      </c>
      <c r="R1218" s="7">
        <v>2021</v>
      </c>
      <c r="T1218" s="8">
        <v>1652</v>
      </c>
      <c r="U1218" s="3" t="s">
        <v>10858</v>
      </c>
      <c r="V1218" s="1" t="s">
        <v>33</v>
      </c>
      <c r="W1218" s="1" t="s">
        <v>32</v>
      </c>
      <c r="X1218" t="str">
        <f>VLOOKUP(Table_query__64[[#This Row],[Nr]],'MyTracker Export'!A:P,'MyTracker Export'!$P$1,FALSE)</f>
        <v>Finished</v>
      </c>
      <c r="Y1218" t="str">
        <f>VLOOKUP(Table_query__64[[#This Row],[Nr]],'MyTracker Export'!A:Z,'MyTracker Export'!$Z$1,FALSE)</f>
        <v>Jan Beske</v>
      </c>
      <c r="Z1218" t="e">
        <f>VLOOKUP(Table_query__64[[#This Row],[Nr]],'MyTracker Export'!A:AA,'MyTracker Export'!$AA$1,FALSE)</f>
        <v>#N/A</v>
      </c>
      <c r="AB1218" s="19" t="str">
        <f>IF(Table_query__64[[#This Row],[Project status]]=Table_query__64[[#This Row],[Project Status Check]],"OK","NOK")</f>
        <v>OK</v>
      </c>
      <c r="AC1218" s="19" t="str">
        <f>IF(Table_query__64[[#This Row],[PM]]=Table_query__64[[#This Row],[PM Check]],"OK","NOK")</f>
        <v>OK</v>
      </c>
      <c r="AD1218" s="19" t="e">
        <f>IF(Table_query__64[[#This Row],[PP]]=Table_query__64[[#This Row],[Pilot Check]],"OK","NOK")</f>
        <v>#N/A</v>
      </c>
      <c r="AE1218" s="19"/>
    </row>
    <row r="1219" spans="1:31" hidden="1" x14ac:dyDescent="0.3">
      <c r="A1219" s="1" t="s">
        <v>2369</v>
      </c>
      <c r="B1219" s="2" t="s">
        <v>2370</v>
      </c>
      <c r="C1219" s="3" t="s">
        <v>5949</v>
      </c>
      <c r="D1219" s="2" t="s">
        <v>38</v>
      </c>
      <c r="E1219" s="2" t="s">
        <v>82</v>
      </c>
      <c r="F1219" s="2" t="s">
        <v>122</v>
      </c>
      <c r="G1219" s="4">
        <v>44575.041666666664</v>
      </c>
      <c r="H1219" s="4">
        <v>44620.041666666664</v>
      </c>
      <c r="I1219" s="2" t="s">
        <v>2367</v>
      </c>
      <c r="J1219" s="2" t="s">
        <v>335</v>
      </c>
      <c r="K1219" s="2" t="s">
        <v>159</v>
      </c>
      <c r="L1219" t="s">
        <v>57</v>
      </c>
      <c r="M1219" s="2" t="s">
        <v>59</v>
      </c>
      <c r="O1219" s="5">
        <v>0.1</v>
      </c>
      <c r="P1219" s="5">
        <v>7141.68</v>
      </c>
      <c r="Q1219" s="6">
        <v>2022</v>
      </c>
      <c r="R1219" s="7">
        <v>2022</v>
      </c>
      <c r="T1219" s="8">
        <v>1651</v>
      </c>
      <c r="U1219" s="3" t="s">
        <v>10859</v>
      </c>
      <c r="V1219" s="1" t="s">
        <v>33</v>
      </c>
      <c r="W1219" s="1" t="s">
        <v>32</v>
      </c>
      <c r="X1219" t="str">
        <f>VLOOKUP(Table_query__64[[#This Row],[Nr]],'MyTracker Export'!A:P,'MyTracker Export'!$P$1,FALSE)</f>
        <v>Finished</v>
      </c>
      <c r="Y1219" t="e">
        <f>VLOOKUP(Table_query__64[[#This Row],[Nr]],'MyTracker Export'!A:Z,'MyTracker Export'!$Z$1,FALSE)</f>
        <v>#N/A</v>
      </c>
      <c r="Z1219" t="str">
        <f>VLOOKUP(Table_query__64[[#This Row],[Nr]],'MyTracker Export'!A:AA,'MyTracker Export'!$AA$1,FALSE)</f>
        <v>William Beyst</v>
      </c>
      <c r="AB1219" s="19" t="str">
        <f>IF(Table_query__64[[#This Row],[Project status]]=Table_query__64[[#This Row],[Project Status Check]],"OK","NOK")</f>
        <v>OK</v>
      </c>
      <c r="AC1219" s="19" t="e">
        <f>IF(Table_query__64[[#This Row],[PM]]=Table_query__64[[#This Row],[PM Check]],"OK","NOK")</f>
        <v>#N/A</v>
      </c>
      <c r="AD1219" s="19" t="str">
        <f>IF(Table_query__64[[#This Row],[PP]]=Table_query__64[[#This Row],[Pilot Check]],"OK","NOK")</f>
        <v>OK</v>
      </c>
      <c r="AE1219" s="19"/>
    </row>
    <row r="1220" spans="1:31" hidden="1" x14ac:dyDescent="0.3">
      <c r="A1220" s="1" t="s">
        <v>2371</v>
      </c>
      <c r="B1220" s="2" t="s">
        <v>528</v>
      </c>
      <c r="C1220" s="3" t="s">
        <v>5950</v>
      </c>
      <c r="D1220" s="2" t="s">
        <v>178</v>
      </c>
      <c r="E1220" s="2" t="s">
        <v>82</v>
      </c>
      <c r="F1220" s="2" t="s">
        <v>122</v>
      </c>
      <c r="G1220" s="4">
        <v>44574.041666666664</v>
      </c>
      <c r="H1220" s="4">
        <v>44694.083333333336</v>
      </c>
      <c r="I1220" s="2" t="s">
        <v>109</v>
      </c>
      <c r="J1220" s="2" t="s">
        <v>530</v>
      </c>
      <c r="K1220" s="2"/>
      <c r="L1220" t="s">
        <v>57</v>
      </c>
      <c r="M1220" s="2" t="s">
        <v>29</v>
      </c>
      <c r="N1220" s="3" t="s">
        <v>8666</v>
      </c>
      <c r="O1220" s="5">
        <v>1000000</v>
      </c>
      <c r="P1220" s="5">
        <v>29700</v>
      </c>
      <c r="Q1220" s="6">
        <v>2022</v>
      </c>
      <c r="R1220" s="7">
        <v>2022</v>
      </c>
      <c r="T1220" s="8">
        <v>1645</v>
      </c>
      <c r="U1220" s="3" t="s">
        <v>10860</v>
      </c>
      <c r="V1220" s="1" t="s">
        <v>33</v>
      </c>
      <c r="W1220" s="1" t="s">
        <v>32</v>
      </c>
      <c r="X1220" t="str">
        <f>VLOOKUP(Table_query__64[[#This Row],[Nr]],'MyTracker Export'!A:P,'MyTracker Export'!$P$1,FALSE)</f>
        <v>Finished</v>
      </c>
      <c r="Y1220" t="str">
        <f>VLOOKUP(Table_query__64[[#This Row],[Nr]],'MyTracker Export'!A:Z,'MyTracker Export'!$Z$1,FALSE)</f>
        <v>Jan Beske</v>
      </c>
      <c r="Z1220" t="str">
        <f>VLOOKUP(Table_query__64[[#This Row],[Nr]],'MyTracker Export'!A:AA,'MyTracker Export'!$AA$1,FALSE)</f>
        <v>Philippe Fürst</v>
      </c>
      <c r="AB1220" s="19" t="str">
        <f>IF(Table_query__64[[#This Row],[Project status]]=Table_query__64[[#This Row],[Project Status Check]],"OK","NOK")</f>
        <v>OK</v>
      </c>
      <c r="AC1220" s="19" t="str">
        <f>IF(Table_query__64[[#This Row],[PM]]=Table_query__64[[#This Row],[PM Check]],"OK","NOK")</f>
        <v>OK</v>
      </c>
      <c r="AD1220" s="19" t="str">
        <f>IF(Table_query__64[[#This Row],[PP]]=Table_query__64[[#This Row],[Pilot Check]],"OK","NOK")</f>
        <v>OK</v>
      </c>
      <c r="AE1220" s="19"/>
    </row>
    <row r="1221" spans="1:31" hidden="1" x14ac:dyDescent="0.3">
      <c r="A1221" s="1" t="s">
        <v>2372</v>
      </c>
      <c r="B1221" s="2" t="s">
        <v>2373</v>
      </c>
      <c r="C1221" s="3" t="s">
        <v>5951</v>
      </c>
      <c r="D1221" s="2" t="s">
        <v>53</v>
      </c>
      <c r="E1221" s="2" t="s">
        <v>82</v>
      </c>
      <c r="F1221" s="2" t="s">
        <v>122</v>
      </c>
      <c r="G1221" s="4">
        <v>44571.041666666664</v>
      </c>
      <c r="H1221" s="4">
        <v>44681.083333333336</v>
      </c>
      <c r="I1221" s="2" t="s">
        <v>1203</v>
      </c>
      <c r="J1221" s="2" t="s">
        <v>263</v>
      </c>
      <c r="K1221" s="2" t="s">
        <v>1558</v>
      </c>
      <c r="L1221" t="s">
        <v>2042</v>
      </c>
      <c r="M1221" s="2" t="s">
        <v>29</v>
      </c>
      <c r="N1221" s="3" t="s">
        <v>8667</v>
      </c>
      <c r="O1221" s="5">
        <v>30</v>
      </c>
      <c r="P1221" s="5">
        <v>54630</v>
      </c>
      <c r="Q1221" s="6">
        <v>2022</v>
      </c>
      <c r="R1221" s="7">
        <v>2022</v>
      </c>
      <c r="T1221" s="8">
        <v>1644</v>
      </c>
      <c r="U1221" s="3" t="s">
        <v>10861</v>
      </c>
      <c r="V1221" s="1" t="s">
        <v>33</v>
      </c>
      <c r="W1221" s="1" t="s">
        <v>32</v>
      </c>
      <c r="X1221" t="str">
        <f>VLOOKUP(Table_query__64[[#This Row],[Nr]],'MyTracker Export'!A:P,'MyTracker Export'!$P$1,FALSE)</f>
        <v>Finished</v>
      </c>
      <c r="Y1221" t="e">
        <f>VLOOKUP(Table_query__64[[#This Row],[Nr]],'MyTracker Export'!A:Z,'MyTracker Export'!$Z$1,FALSE)</f>
        <v>#N/A</v>
      </c>
      <c r="Z1221" t="str">
        <f>VLOOKUP(Table_query__64[[#This Row],[Nr]],'MyTracker Export'!A:AA,'MyTracker Export'!$AA$1,FALSE)</f>
        <v>Carlos Bravo Fernández</v>
      </c>
      <c r="AB1221" s="19" t="str">
        <f>IF(Table_query__64[[#This Row],[Project status]]=Table_query__64[[#This Row],[Project Status Check]],"OK","NOK")</f>
        <v>OK</v>
      </c>
      <c r="AC1221" s="19" t="e">
        <f>IF(Table_query__64[[#This Row],[PM]]=Table_query__64[[#This Row],[PM Check]],"OK","NOK")</f>
        <v>#N/A</v>
      </c>
      <c r="AD1221" s="19" t="str">
        <f>IF(Table_query__64[[#This Row],[PP]]=Table_query__64[[#This Row],[Pilot Check]],"OK","NOK")</f>
        <v>NOK</v>
      </c>
      <c r="AE1221" s="19"/>
    </row>
    <row r="1222" spans="1:31" hidden="1" x14ac:dyDescent="0.3">
      <c r="A1222" s="1" t="s">
        <v>2374</v>
      </c>
      <c r="B1222" s="2" t="s">
        <v>207</v>
      </c>
      <c r="C1222" s="3" t="s">
        <v>5952</v>
      </c>
      <c r="D1222" s="2" t="s">
        <v>38</v>
      </c>
      <c r="E1222" s="2" t="s">
        <v>43</v>
      </c>
      <c r="F1222" s="2" t="s">
        <v>122</v>
      </c>
      <c r="G1222" s="4">
        <v>44571.041666666664</v>
      </c>
      <c r="H1222" s="4">
        <v>44926.041666666664</v>
      </c>
      <c r="I1222" s="2" t="s">
        <v>1419</v>
      </c>
      <c r="J1222" s="2" t="s">
        <v>360</v>
      </c>
      <c r="K1222" s="2" t="s">
        <v>159</v>
      </c>
      <c r="L1222" t="s">
        <v>2375</v>
      </c>
      <c r="M1222" s="2" t="s">
        <v>59</v>
      </c>
      <c r="N1222" s="3" t="s">
        <v>8668</v>
      </c>
      <c r="O1222" s="5">
        <v>0.48</v>
      </c>
      <c r="P1222" s="5">
        <v>110483.5</v>
      </c>
      <c r="Q1222" s="6">
        <v>2022</v>
      </c>
      <c r="R1222" s="7">
        <v>2022</v>
      </c>
      <c r="T1222" s="8">
        <v>1643</v>
      </c>
      <c r="U1222" s="3" t="s">
        <v>10862</v>
      </c>
      <c r="V1222" s="1" t="s">
        <v>33</v>
      </c>
      <c r="W1222" s="1" t="s">
        <v>32</v>
      </c>
      <c r="X1222" t="str">
        <f>VLOOKUP(Table_query__64[[#This Row],[Nr]],'MyTracker Export'!A:P,'MyTracker Export'!$P$1,FALSE)</f>
        <v>Finished</v>
      </c>
      <c r="Y1222" t="e">
        <f>VLOOKUP(Table_query__64[[#This Row],[Nr]],'MyTracker Export'!A:Z,'MyTracker Export'!$Z$1,FALSE)</f>
        <v>#N/A</v>
      </c>
      <c r="Z1222" t="e">
        <f>VLOOKUP(Table_query__64[[#This Row],[Nr]],'MyTracker Export'!A:AA,'MyTracker Export'!$AA$1,FALSE)</f>
        <v>#N/A</v>
      </c>
      <c r="AB1222" s="19" t="str">
        <f>IF(Table_query__64[[#This Row],[Project status]]=Table_query__64[[#This Row],[Project Status Check]],"OK","NOK")</f>
        <v>OK</v>
      </c>
      <c r="AC1222" s="19" t="e">
        <f>IF(Table_query__64[[#This Row],[PM]]=Table_query__64[[#This Row],[PM Check]],"OK","NOK")</f>
        <v>#N/A</v>
      </c>
      <c r="AD1222" s="19" t="e">
        <f>IF(Table_query__64[[#This Row],[PP]]=Table_query__64[[#This Row],[Pilot Check]],"OK","NOK")</f>
        <v>#N/A</v>
      </c>
      <c r="AE1222" s="19"/>
    </row>
    <row r="1223" spans="1:31" hidden="1" x14ac:dyDescent="0.3">
      <c r="A1223" s="1" t="s">
        <v>2376</v>
      </c>
      <c r="B1223" s="2" t="s">
        <v>2370</v>
      </c>
      <c r="C1223" s="3" t="s">
        <v>5953</v>
      </c>
      <c r="D1223" s="2" t="s">
        <v>38</v>
      </c>
      <c r="E1223" s="2" t="s">
        <v>82</v>
      </c>
      <c r="F1223" s="2" t="s">
        <v>122</v>
      </c>
      <c r="G1223" s="4">
        <v>44564.041666666664</v>
      </c>
      <c r="H1223" s="4">
        <v>45565.083333333336</v>
      </c>
      <c r="I1223" s="2" t="s">
        <v>335</v>
      </c>
      <c r="J1223" s="2" t="s">
        <v>209</v>
      </c>
      <c r="K1223" s="2" t="s">
        <v>159</v>
      </c>
      <c r="L1223" t="s">
        <v>57</v>
      </c>
      <c r="M1223" s="2" t="s">
        <v>59</v>
      </c>
      <c r="N1223" s="3" t="s">
        <v>8669</v>
      </c>
      <c r="O1223" s="5">
        <v>3.4</v>
      </c>
      <c r="P1223" s="5">
        <v>48727.18</v>
      </c>
      <c r="Q1223" s="6">
        <v>2022</v>
      </c>
      <c r="R1223" s="7">
        <v>2024</v>
      </c>
      <c r="T1223" s="8">
        <v>1642</v>
      </c>
      <c r="U1223" s="3" t="s">
        <v>10863</v>
      </c>
      <c r="V1223" s="1" t="s">
        <v>33</v>
      </c>
      <c r="W1223" s="1" t="s">
        <v>32</v>
      </c>
      <c r="X1223" t="str">
        <f>VLOOKUP(Table_query__64[[#This Row],[Nr]],'MyTracker Export'!A:P,'MyTracker Export'!$P$1,FALSE)</f>
        <v>Finished</v>
      </c>
      <c r="Y1223" t="str">
        <f>VLOOKUP(Table_query__64[[#This Row],[Nr]],'MyTracker Export'!A:Z,'MyTracker Export'!$Z$1,FALSE)</f>
        <v>William Beyst</v>
      </c>
      <c r="Z1223" t="str">
        <f>VLOOKUP(Table_query__64[[#This Row],[Nr]],'MyTracker Export'!A:AA,'MyTracker Export'!$AA$1,FALSE)</f>
        <v>Sunny Yip</v>
      </c>
      <c r="AB1223" s="19" t="str">
        <f>IF(Table_query__64[[#This Row],[Project status]]=Table_query__64[[#This Row],[Project Status Check]],"OK","NOK")</f>
        <v>OK</v>
      </c>
      <c r="AC1223" s="19" t="str">
        <f>IF(Table_query__64[[#This Row],[PM]]=Table_query__64[[#This Row],[PM Check]],"OK","NOK")</f>
        <v>OK</v>
      </c>
      <c r="AD1223" s="19" t="str">
        <f>IF(Table_query__64[[#This Row],[PP]]=Table_query__64[[#This Row],[Pilot Check]],"OK","NOK")</f>
        <v>OK</v>
      </c>
      <c r="AE1223" s="19"/>
    </row>
    <row r="1224" spans="1:31" hidden="1" x14ac:dyDescent="0.3">
      <c r="A1224" s="1" t="s">
        <v>2377</v>
      </c>
      <c r="B1224" s="2" t="s">
        <v>2378</v>
      </c>
      <c r="C1224" s="3" t="s">
        <v>5954</v>
      </c>
      <c r="D1224" s="2" t="s">
        <v>27</v>
      </c>
      <c r="E1224" s="2" t="s">
        <v>104</v>
      </c>
      <c r="F1224" s="2" t="s">
        <v>574</v>
      </c>
      <c r="G1224" s="4">
        <v>44560.041666666664</v>
      </c>
      <c r="H1224" s="4"/>
      <c r="I1224" s="2" t="s">
        <v>559</v>
      </c>
      <c r="J1224" s="2" t="s">
        <v>30</v>
      </c>
      <c r="K1224" s="2"/>
      <c r="L1224" t="s">
        <v>57</v>
      </c>
      <c r="M1224" s="2" t="s">
        <v>29</v>
      </c>
      <c r="N1224" s="3" t="s">
        <v>8670</v>
      </c>
      <c r="O1224" s="5">
        <v>0</v>
      </c>
      <c r="P1224" s="5">
        <v>66430.3</v>
      </c>
      <c r="Q1224" s="6">
        <v>2021</v>
      </c>
      <c r="R1224" s="7" t="s">
        <v>31</v>
      </c>
      <c r="T1224" s="8">
        <v>1641</v>
      </c>
      <c r="U1224" s="3" t="s">
        <v>10864</v>
      </c>
      <c r="V1224" s="1" t="s">
        <v>33</v>
      </c>
      <c r="W1224" s="1" t="s">
        <v>32</v>
      </c>
      <c r="X1224" t="str">
        <f>VLOOKUP(Table_query__64[[#This Row],[Nr]],'MyTracker Export'!A:P,'MyTracker Export'!$P$1,FALSE)</f>
        <v>On hold</v>
      </c>
      <c r="Y1224" t="str">
        <f>VLOOKUP(Table_query__64[[#This Row],[Nr]],'MyTracker Export'!A:Z,'MyTracker Export'!$Z$1,FALSE)</f>
        <v>Koubaa Nejah</v>
      </c>
      <c r="Z1224" t="str">
        <f>VLOOKUP(Table_query__64[[#This Row],[Nr]],'MyTracker Export'!A:AA,'MyTracker Export'!$AA$1,FALSE)</f>
        <v>Wissem Bensaid</v>
      </c>
      <c r="AB1224" s="19" t="str">
        <f>IF(Table_query__64[[#This Row],[Project status]]=Table_query__64[[#This Row],[Project Status Check]],"OK","NOK")</f>
        <v>OK</v>
      </c>
      <c r="AC1224" s="19" t="str">
        <f>IF(Table_query__64[[#This Row],[PM]]=Table_query__64[[#This Row],[PM Check]],"OK","NOK")</f>
        <v>NOK</v>
      </c>
      <c r="AD1224" s="19" t="str">
        <f>IF(Table_query__64[[#This Row],[PP]]=Table_query__64[[#This Row],[Pilot Check]],"OK","NOK")</f>
        <v>OK</v>
      </c>
      <c r="AE1224" s="19"/>
    </row>
    <row r="1225" spans="1:31" hidden="1" x14ac:dyDescent="0.3">
      <c r="A1225" s="1" t="s">
        <v>2379</v>
      </c>
      <c r="B1225" s="2" t="s">
        <v>2380</v>
      </c>
      <c r="C1225" s="3" t="s">
        <v>5955</v>
      </c>
      <c r="D1225" s="2" t="s">
        <v>27</v>
      </c>
      <c r="E1225" s="2" t="s">
        <v>36</v>
      </c>
      <c r="F1225" s="2" t="s">
        <v>28</v>
      </c>
      <c r="G1225" s="4">
        <v>44560.041666666664</v>
      </c>
      <c r="H1225" s="4"/>
      <c r="I1225" s="2" t="s">
        <v>2381</v>
      </c>
      <c r="J1225" s="2" t="s">
        <v>30</v>
      </c>
      <c r="K1225" s="2"/>
      <c r="L1225" t="s">
        <v>57</v>
      </c>
      <c r="M1225" s="2" t="s">
        <v>29</v>
      </c>
      <c r="N1225" s="3" t="s">
        <v>8671</v>
      </c>
      <c r="O1225" s="5">
        <v>1</v>
      </c>
      <c r="P1225" s="5">
        <v>338375</v>
      </c>
      <c r="Q1225" s="6">
        <v>2021</v>
      </c>
      <c r="R1225" s="7" t="s">
        <v>31</v>
      </c>
      <c r="T1225" s="8">
        <v>1640</v>
      </c>
      <c r="U1225" s="3" t="s">
        <v>10865</v>
      </c>
      <c r="V1225" s="1" t="s">
        <v>33</v>
      </c>
      <c r="W1225" s="1" t="s">
        <v>32</v>
      </c>
      <c r="X1225" t="str">
        <f>VLOOKUP(Table_query__64[[#This Row],[Nr]],'MyTracker Export'!A:P,'MyTracker Export'!$P$1,FALSE)</f>
        <v>Work in progress</v>
      </c>
      <c r="Y1225" t="str">
        <f>VLOOKUP(Table_query__64[[#This Row],[Nr]],'MyTracker Export'!A:Z,'MyTracker Export'!$Z$1,FALSE)</f>
        <v>Mokhles TURKI</v>
      </c>
      <c r="Z1225" t="str">
        <f>VLOOKUP(Table_query__64[[#This Row],[Nr]],'MyTracker Export'!A:AA,'MyTracker Export'!$AA$1,FALSE)</f>
        <v>Wissem Bensaid</v>
      </c>
      <c r="AB1225" s="19" t="str">
        <f>IF(Table_query__64[[#This Row],[Project status]]=Table_query__64[[#This Row],[Project Status Check]],"OK","NOK")</f>
        <v>OK</v>
      </c>
      <c r="AC1225" s="19" t="str">
        <f>IF(Table_query__64[[#This Row],[PM]]=Table_query__64[[#This Row],[PM Check]],"OK","NOK")</f>
        <v>OK</v>
      </c>
      <c r="AD1225" s="19" t="str">
        <f>IF(Table_query__64[[#This Row],[PP]]=Table_query__64[[#This Row],[Pilot Check]],"OK","NOK")</f>
        <v>OK</v>
      </c>
      <c r="AE1225" s="19"/>
    </row>
    <row r="1226" spans="1:31" hidden="1" x14ac:dyDescent="0.3">
      <c r="A1226" s="1" t="s">
        <v>2382</v>
      </c>
      <c r="B1226" s="2" t="s">
        <v>2383</v>
      </c>
      <c r="C1226" s="3" t="s">
        <v>5956</v>
      </c>
      <c r="D1226" s="2" t="s">
        <v>27</v>
      </c>
      <c r="E1226" s="2" t="s">
        <v>25</v>
      </c>
      <c r="F1226" s="2" t="s">
        <v>28</v>
      </c>
      <c r="G1226" s="4">
        <v>44560.041666666664</v>
      </c>
      <c r="H1226" s="4"/>
      <c r="I1226" s="2" t="s">
        <v>2384</v>
      </c>
      <c r="J1226" s="2" t="s">
        <v>30</v>
      </c>
      <c r="K1226" s="2"/>
      <c r="L1226" t="s">
        <v>57</v>
      </c>
      <c r="M1226" s="2" t="s">
        <v>59</v>
      </c>
      <c r="N1226" s="3" t="s">
        <v>8672</v>
      </c>
      <c r="O1226" s="5">
        <v>0</v>
      </c>
      <c r="P1226" s="5">
        <v>24000</v>
      </c>
      <c r="Q1226" s="6">
        <v>2021</v>
      </c>
      <c r="R1226" s="7" t="s">
        <v>31</v>
      </c>
      <c r="T1226" s="8">
        <v>1639</v>
      </c>
      <c r="U1226" s="3" t="s">
        <v>10866</v>
      </c>
      <c r="V1226" s="1" t="s">
        <v>33</v>
      </c>
      <c r="W1226" s="1" t="s">
        <v>32</v>
      </c>
      <c r="X1226" t="str">
        <f>VLOOKUP(Table_query__64[[#This Row],[Nr]],'MyTracker Export'!A:P,'MyTracker Export'!$P$1,FALSE)</f>
        <v>Work in progress</v>
      </c>
      <c r="Y1226" t="str">
        <f>VLOOKUP(Table_query__64[[#This Row],[Nr]],'MyTracker Export'!A:Z,'MyTracker Export'!$Z$1,FALSE)</f>
        <v>Walim JRIBI</v>
      </c>
      <c r="Z1226" t="str">
        <f>VLOOKUP(Table_query__64[[#This Row],[Nr]],'MyTracker Export'!A:AA,'MyTracker Export'!$AA$1,FALSE)</f>
        <v>Wissem Bensaid</v>
      </c>
      <c r="AB1226" s="19" t="str">
        <f>IF(Table_query__64[[#This Row],[Project status]]=Table_query__64[[#This Row],[Project Status Check]],"OK","NOK")</f>
        <v>OK</v>
      </c>
      <c r="AC1226" s="19" t="str">
        <f>IF(Table_query__64[[#This Row],[PM]]=Table_query__64[[#This Row],[PM Check]],"OK","NOK")</f>
        <v>OK</v>
      </c>
      <c r="AD1226" s="19" t="str">
        <f>IF(Table_query__64[[#This Row],[PP]]=Table_query__64[[#This Row],[Pilot Check]],"OK","NOK")</f>
        <v>OK</v>
      </c>
      <c r="AE1226" s="19"/>
    </row>
    <row r="1227" spans="1:31" hidden="1" x14ac:dyDescent="0.3">
      <c r="A1227" s="1" t="s">
        <v>2385</v>
      </c>
      <c r="B1227" s="2" t="s">
        <v>2058</v>
      </c>
      <c r="C1227" s="3" t="s">
        <v>5957</v>
      </c>
      <c r="D1227" s="2" t="s">
        <v>178</v>
      </c>
      <c r="E1227" s="2" t="s">
        <v>75</v>
      </c>
      <c r="F1227" s="2" t="s">
        <v>122</v>
      </c>
      <c r="G1227" s="4">
        <v>44560.041666666664</v>
      </c>
      <c r="H1227" s="4">
        <v>44742.083333333336</v>
      </c>
      <c r="I1227" s="2" t="s">
        <v>2059</v>
      </c>
      <c r="J1227" s="2" t="s">
        <v>308</v>
      </c>
      <c r="K1227" s="2"/>
      <c r="L1227" t="s">
        <v>404</v>
      </c>
      <c r="M1227" s="2" t="s">
        <v>59</v>
      </c>
      <c r="N1227" s="3" t="s">
        <v>8673</v>
      </c>
      <c r="O1227" s="5">
        <v>0</v>
      </c>
      <c r="P1227" s="5">
        <v>25920</v>
      </c>
      <c r="Q1227" s="6">
        <v>2021</v>
      </c>
      <c r="R1227" s="7">
        <v>2022</v>
      </c>
      <c r="T1227" s="8">
        <v>1638</v>
      </c>
      <c r="U1227" s="3" t="s">
        <v>10867</v>
      </c>
      <c r="V1227" s="1" t="s">
        <v>33</v>
      </c>
      <c r="W1227" s="1" t="s">
        <v>32</v>
      </c>
      <c r="X1227" t="str">
        <f>VLOOKUP(Table_query__64[[#This Row],[Nr]],'MyTracker Export'!A:P,'MyTracker Export'!$P$1,FALSE)</f>
        <v>Finished</v>
      </c>
      <c r="Y1227" t="e">
        <f>VLOOKUP(Table_query__64[[#This Row],[Nr]],'MyTracker Export'!A:Z,'MyTracker Export'!$Z$1,FALSE)</f>
        <v>#N/A</v>
      </c>
      <c r="Z1227" t="str">
        <f>VLOOKUP(Table_query__64[[#This Row],[Nr]],'MyTracker Export'!A:AA,'MyTracker Export'!$AA$1,FALSE)</f>
        <v>Nicolas Dubois</v>
      </c>
      <c r="AB1227" s="19" t="str">
        <f>IF(Table_query__64[[#This Row],[Project status]]=Table_query__64[[#This Row],[Project Status Check]],"OK","NOK")</f>
        <v>OK</v>
      </c>
      <c r="AC1227" s="19" t="e">
        <f>IF(Table_query__64[[#This Row],[PM]]=Table_query__64[[#This Row],[PM Check]],"OK","NOK")</f>
        <v>#N/A</v>
      </c>
      <c r="AD1227" s="19" t="str">
        <f>IF(Table_query__64[[#This Row],[PP]]=Table_query__64[[#This Row],[Pilot Check]],"OK","NOK")</f>
        <v>OK</v>
      </c>
      <c r="AE1227" s="19"/>
    </row>
    <row r="1228" spans="1:31" hidden="1" x14ac:dyDescent="0.3">
      <c r="A1228" s="1" t="s">
        <v>2386</v>
      </c>
      <c r="B1228" s="2" t="s">
        <v>1943</v>
      </c>
      <c r="C1228" s="3" t="s">
        <v>5958</v>
      </c>
      <c r="D1228" s="2" t="s">
        <v>53</v>
      </c>
      <c r="E1228" s="2" t="s">
        <v>25</v>
      </c>
      <c r="F1228" s="2" t="s">
        <v>28</v>
      </c>
      <c r="G1228" s="4">
        <v>44558.041666666664</v>
      </c>
      <c r="H1228" s="4"/>
      <c r="I1228" s="2" t="s">
        <v>66</v>
      </c>
      <c r="J1228" s="2" t="s">
        <v>263</v>
      </c>
      <c r="K1228" s="2" t="s">
        <v>67</v>
      </c>
      <c r="L1228" t="s">
        <v>2387</v>
      </c>
      <c r="M1228" s="2" t="s">
        <v>59</v>
      </c>
      <c r="N1228" s="3" t="s">
        <v>8674</v>
      </c>
      <c r="O1228" s="5">
        <v>67</v>
      </c>
      <c r="P1228" s="5">
        <v>4323028.42</v>
      </c>
      <c r="Q1228" s="6">
        <v>2021</v>
      </c>
      <c r="R1228" s="7" t="s">
        <v>31</v>
      </c>
      <c r="T1228" s="8">
        <v>1637</v>
      </c>
      <c r="U1228" s="3" t="s">
        <v>10868</v>
      </c>
      <c r="V1228" s="1" t="s">
        <v>33</v>
      </c>
      <c r="W1228" s="1" t="s">
        <v>32</v>
      </c>
      <c r="X1228" t="str">
        <f>VLOOKUP(Table_query__64[[#This Row],[Nr]],'MyTracker Export'!A:P,'MyTracker Export'!$P$1,FALSE)</f>
        <v>Work in progress</v>
      </c>
      <c r="Y1228" t="str">
        <f>VLOOKUP(Table_query__64[[#This Row],[Nr]],'MyTracker Export'!A:Z,'MyTracker Export'!$Z$1,FALSE)</f>
        <v>Josué Silverio</v>
      </c>
      <c r="Z1228" t="str">
        <f>VLOOKUP(Table_query__64[[#This Row],[Nr]],'MyTracker Export'!A:AA,'MyTracker Export'!$AA$1,FALSE)</f>
        <v>Carlos Bravo Fernández</v>
      </c>
      <c r="AB1228" s="19" t="str">
        <f>IF(Table_query__64[[#This Row],[Project status]]=Table_query__64[[#This Row],[Project Status Check]],"OK","NOK")</f>
        <v>OK</v>
      </c>
      <c r="AC1228" s="19" t="str">
        <f>IF(Table_query__64[[#This Row],[PM]]=Table_query__64[[#This Row],[PM Check]],"OK","NOK")</f>
        <v>OK</v>
      </c>
      <c r="AD1228" s="19" t="str">
        <f>IF(Table_query__64[[#This Row],[PP]]=Table_query__64[[#This Row],[Pilot Check]],"OK","NOK")</f>
        <v>NOK</v>
      </c>
      <c r="AE1228" s="19"/>
    </row>
    <row r="1229" spans="1:31" hidden="1" x14ac:dyDescent="0.3">
      <c r="A1229" s="1" t="s">
        <v>2388</v>
      </c>
      <c r="B1229" s="2" t="s">
        <v>1943</v>
      </c>
      <c r="C1229" s="3" t="s">
        <v>5959</v>
      </c>
      <c r="D1229" s="2" t="s">
        <v>53</v>
      </c>
      <c r="E1229" s="2" t="s">
        <v>25</v>
      </c>
      <c r="F1229" s="2" t="s">
        <v>122</v>
      </c>
      <c r="G1229" s="4">
        <v>44558.041666666664</v>
      </c>
      <c r="H1229" s="4">
        <v>45131.083333333336</v>
      </c>
      <c r="I1229" s="2" t="s">
        <v>66</v>
      </c>
      <c r="J1229" s="2" t="s">
        <v>263</v>
      </c>
      <c r="K1229" s="2" t="s">
        <v>67</v>
      </c>
      <c r="L1229" t="s">
        <v>2389</v>
      </c>
      <c r="M1229" s="2" t="s">
        <v>29</v>
      </c>
      <c r="N1229" s="3" t="s">
        <v>8675</v>
      </c>
      <c r="O1229" s="5">
        <v>67</v>
      </c>
      <c r="P1229" s="5">
        <v>2566024.75</v>
      </c>
      <c r="Q1229" s="6">
        <v>2021</v>
      </c>
      <c r="R1229" s="7">
        <v>2023</v>
      </c>
      <c r="T1229" s="8">
        <v>1636</v>
      </c>
      <c r="U1229" s="3" t="s">
        <v>10869</v>
      </c>
      <c r="V1229" s="1" t="s">
        <v>33</v>
      </c>
      <c r="W1229" s="1" t="s">
        <v>32</v>
      </c>
      <c r="X1229" t="str">
        <f>VLOOKUP(Table_query__64[[#This Row],[Nr]],'MyTracker Export'!A:P,'MyTracker Export'!$P$1,FALSE)</f>
        <v>Finished</v>
      </c>
      <c r="Y1229" t="str">
        <f>VLOOKUP(Table_query__64[[#This Row],[Nr]],'MyTracker Export'!A:Z,'MyTracker Export'!$Z$1,FALSE)</f>
        <v>Josué Silverio</v>
      </c>
      <c r="Z1229" t="str">
        <f>VLOOKUP(Table_query__64[[#This Row],[Nr]],'MyTracker Export'!A:AA,'MyTracker Export'!$AA$1,FALSE)</f>
        <v>Carlos Bravo Fernández</v>
      </c>
      <c r="AB1229" s="19" t="str">
        <f>IF(Table_query__64[[#This Row],[Project status]]=Table_query__64[[#This Row],[Project Status Check]],"OK","NOK")</f>
        <v>OK</v>
      </c>
      <c r="AC1229" s="19" t="str">
        <f>IF(Table_query__64[[#This Row],[PM]]=Table_query__64[[#This Row],[PM Check]],"OK","NOK")</f>
        <v>OK</v>
      </c>
      <c r="AD1229" s="19" t="str">
        <f>IF(Table_query__64[[#This Row],[PP]]=Table_query__64[[#This Row],[Pilot Check]],"OK","NOK")</f>
        <v>NOK</v>
      </c>
      <c r="AE1229" s="19"/>
    </row>
    <row r="1230" spans="1:31" hidden="1" x14ac:dyDescent="0.3">
      <c r="A1230" s="1" t="s">
        <v>2390</v>
      </c>
      <c r="B1230" s="2" t="s">
        <v>2391</v>
      </c>
      <c r="C1230" s="3" t="s">
        <v>5960</v>
      </c>
      <c r="D1230" s="2" t="s">
        <v>27</v>
      </c>
      <c r="E1230" s="2" t="s">
        <v>82</v>
      </c>
      <c r="F1230" s="2" t="s">
        <v>122</v>
      </c>
      <c r="G1230" s="4">
        <v>44558.041666666664</v>
      </c>
      <c r="H1230" s="4">
        <v>45016.083333333336</v>
      </c>
      <c r="I1230" s="2" t="s">
        <v>916</v>
      </c>
      <c r="J1230" s="2" t="s">
        <v>30</v>
      </c>
      <c r="K1230" s="2"/>
      <c r="L1230" t="s">
        <v>57</v>
      </c>
      <c r="M1230" s="2" t="s">
        <v>29</v>
      </c>
      <c r="N1230" s="3" t="s">
        <v>8676</v>
      </c>
      <c r="O1230" s="5">
        <v>0</v>
      </c>
      <c r="P1230" s="5">
        <v>10250</v>
      </c>
      <c r="Q1230" s="6">
        <v>2021</v>
      </c>
      <c r="R1230" s="7">
        <v>2023</v>
      </c>
      <c r="T1230" s="8">
        <v>1634</v>
      </c>
      <c r="U1230" s="3" t="s">
        <v>10870</v>
      </c>
      <c r="V1230" s="1" t="s">
        <v>33</v>
      </c>
      <c r="W1230" s="1" t="s">
        <v>32</v>
      </c>
      <c r="X1230" t="str">
        <f>VLOOKUP(Table_query__64[[#This Row],[Nr]],'MyTracker Export'!A:P,'MyTracker Export'!$P$1,FALSE)</f>
        <v>Finished</v>
      </c>
      <c r="Y1230" t="str">
        <f>VLOOKUP(Table_query__64[[#This Row],[Nr]],'MyTracker Export'!A:Z,'MyTracker Export'!$Z$1,FALSE)</f>
        <v>Boulbeba Lajmi</v>
      </c>
      <c r="Z1230" t="str">
        <f>VLOOKUP(Table_query__64[[#This Row],[Nr]],'MyTracker Export'!A:AA,'MyTracker Export'!$AA$1,FALSE)</f>
        <v>Wissem Bensaid</v>
      </c>
      <c r="AB1230" s="19" t="str">
        <f>IF(Table_query__64[[#This Row],[Project status]]=Table_query__64[[#This Row],[Project Status Check]],"OK","NOK")</f>
        <v>OK</v>
      </c>
      <c r="AC1230" s="19" t="str">
        <f>IF(Table_query__64[[#This Row],[PM]]=Table_query__64[[#This Row],[PM Check]],"OK","NOK")</f>
        <v>OK</v>
      </c>
      <c r="AD1230" s="19" t="str">
        <f>IF(Table_query__64[[#This Row],[PP]]=Table_query__64[[#This Row],[Pilot Check]],"OK","NOK")</f>
        <v>OK</v>
      </c>
      <c r="AE1230" s="19"/>
    </row>
    <row r="1231" spans="1:31" hidden="1" x14ac:dyDescent="0.3">
      <c r="A1231" s="1" t="s">
        <v>2392</v>
      </c>
      <c r="B1231" s="2" t="s">
        <v>2391</v>
      </c>
      <c r="C1231" s="3" t="s">
        <v>5961</v>
      </c>
      <c r="D1231" s="2" t="s">
        <v>27</v>
      </c>
      <c r="E1231" s="2" t="s">
        <v>82</v>
      </c>
      <c r="F1231" s="2" t="s">
        <v>122</v>
      </c>
      <c r="G1231" s="4">
        <v>44558.041666666664</v>
      </c>
      <c r="H1231" s="4">
        <v>45016.083333333336</v>
      </c>
      <c r="I1231" s="2" t="s">
        <v>2381</v>
      </c>
      <c r="J1231" s="2" t="s">
        <v>30</v>
      </c>
      <c r="K1231" s="2"/>
      <c r="L1231" t="s">
        <v>57</v>
      </c>
      <c r="M1231" s="2" t="s">
        <v>29</v>
      </c>
      <c r="N1231" s="3" t="s">
        <v>8677</v>
      </c>
      <c r="O1231" s="5">
        <v>0</v>
      </c>
      <c r="P1231" s="5">
        <v>4150</v>
      </c>
      <c r="Q1231" s="6">
        <v>2021</v>
      </c>
      <c r="R1231" s="7">
        <v>2023</v>
      </c>
      <c r="T1231" s="8">
        <v>1635</v>
      </c>
      <c r="U1231" s="3" t="s">
        <v>10871</v>
      </c>
      <c r="V1231" s="1" t="s">
        <v>33</v>
      </c>
      <c r="W1231" s="1" t="s">
        <v>32</v>
      </c>
      <c r="X1231" t="str">
        <f>VLOOKUP(Table_query__64[[#This Row],[Nr]],'MyTracker Export'!A:P,'MyTracker Export'!$P$1,FALSE)</f>
        <v>Finished</v>
      </c>
      <c r="Y1231" t="str">
        <f>VLOOKUP(Table_query__64[[#This Row],[Nr]],'MyTracker Export'!A:Z,'MyTracker Export'!$Z$1,FALSE)</f>
        <v>Mokhles TURKI</v>
      </c>
      <c r="Z1231" t="str">
        <f>VLOOKUP(Table_query__64[[#This Row],[Nr]],'MyTracker Export'!A:AA,'MyTracker Export'!$AA$1,FALSE)</f>
        <v>Wissem Bensaid</v>
      </c>
      <c r="AB1231" s="19" t="str">
        <f>IF(Table_query__64[[#This Row],[Project status]]=Table_query__64[[#This Row],[Project Status Check]],"OK","NOK")</f>
        <v>OK</v>
      </c>
      <c r="AC1231" s="19" t="str">
        <f>IF(Table_query__64[[#This Row],[PM]]=Table_query__64[[#This Row],[PM Check]],"OK","NOK")</f>
        <v>OK</v>
      </c>
      <c r="AD1231" s="19" t="str">
        <f>IF(Table_query__64[[#This Row],[PP]]=Table_query__64[[#This Row],[Pilot Check]],"OK","NOK")</f>
        <v>OK</v>
      </c>
      <c r="AE1231" s="19"/>
    </row>
    <row r="1232" spans="1:31" hidden="1" x14ac:dyDescent="0.3">
      <c r="A1232" s="1" t="s">
        <v>2393</v>
      </c>
      <c r="B1232" s="2" t="s">
        <v>438</v>
      </c>
      <c r="C1232" s="3" t="s">
        <v>5962</v>
      </c>
      <c r="D1232" s="2" t="s">
        <v>27</v>
      </c>
      <c r="E1232" s="2" t="s">
        <v>25</v>
      </c>
      <c r="F1232" s="2" t="s">
        <v>122</v>
      </c>
      <c r="G1232" s="4">
        <v>44558.041666666664</v>
      </c>
      <c r="H1232" s="4">
        <v>44926.041666666664</v>
      </c>
      <c r="I1232" s="2" t="s">
        <v>498</v>
      </c>
      <c r="J1232" s="2" t="s">
        <v>30</v>
      </c>
      <c r="K1232" s="2"/>
      <c r="L1232" t="s">
        <v>57</v>
      </c>
      <c r="M1232" s="2" t="s">
        <v>29</v>
      </c>
      <c r="N1232" s="3" t="s">
        <v>8678</v>
      </c>
      <c r="O1232" s="5">
        <v>0</v>
      </c>
      <c r="P1232" s="5">
        <v>5300</v>
      </c>
      <c r="Q1232" s="6">
        <v>2021</v>
      </c>
      <c r="R1232" s="7">
        <v>2022</v>
      </c>
      <c r="T1232" s="8">
        <v>1633</v>
      </c>
      <c r="U1232" s="3" t="s">
        <v>10872</v>
      </c>
      <c r="V1232" s="1" t="s">
        <v>33</v>
      </c>
      <c r="W1232" s="1" t="s">
        <v>32</v>
      </c>
      <c r="X1232" t="str">
        <f>VLOOKUP(Table_query__64[[#This Row],[Nr]],'MyTracker Export'!A:P,'MyTracker Export'!$P$1,FALSE)</f>
        <v>Finished</v>
      </c>
      <c r="Y1232" t="str">
        <f>VLOOKUP(Table_query__64[[#This Row],[Nr]],'MyTracker Export'!A:Z,'MyTracker Export'!$Z$1,FALSE)</f>
        <v>Zied Maghrebi</v>
      </c>
      <c r="Z1232" t="str">
        <f>VLOOKUP(Table_query__64[[#This Row],[Nr]],'MyTracker Export'!A:AA,'MyTracker Export'!$AA$1,FALSE)</f>
        <v>Wissem Bensaid</v>
      </c>
      <c r="AB1232" s="19" t="str">
        <f>IF(Table_query__64[[#This Row],[Project status]]=Table_query__64[[#This Row],[Project Status Check]],"OK","NOK")</f>
        <v>OK</v>
      </c>
      <c r="AC1232" s="19" t="str">
        <f>IF(Table_query__64[[#This Row],[PM]]=Table_query__64[[#This Row],[PM Check]],"OK","NOK")</f>
        <v>OK</v>
      </c>
      <c r="AD1232" s="19" t="str">
        <f>IF(Table_query__64[[#This Row],[PP]]=Table_query__64[[#This Row],[Pilot Check]],"OK","NOK")</f>
        <v>OK</v>
      </c>
      <c r="AE1232" s="19"/>
    </row>
    <row r="1233" spans="1:31" hidden="1" x14ac:dyDescent="0.3">
      <c r="A1233" s="1" t="s">
        <v>2394</v>
      </c>
      <c r="B1233" s="2" t="s">
        <v>1252</v>
      </c>
      <c r="C1233" s="3" t="s">
        <v>5963</v>
      </c>
      <c r="D1233" s="2" t="s">
        <v>38</v>
      </c>
      <c r="E1233" s="2" t="s">
        <v>36</v>
      </c>
      <c r="F1233" s="2" t="s">
        <v>122</v>
      </c>
      <c r="G1233" s="4">
        <v>44554.041666666664</v>
      </c>
      <c r="H1233" s="4">
        <v>44592.041666666664</v>
      </c>
      <c r="I1233" s="2" t="s">
        <v>569</v>
      </c>
      <c r="J1233" s="2" t="s">
        <v>40</v>
      </c>
      <c r="K1233" s="2" t="s">
        <v>159</v>
      </c>
      <c r="L1233" t="s">
        <v>37</v>
      </c>
      <c r="M1233" s="2" t="s">
        <v>59</v>
      </c>
      <c r="N1233" s="3" t="s">
        <v>8679</v>
      </c>
      <c r="O1233" s="5">
        <v>1000000</v>
      </c>
      <c r="P1233" s="5">
        <v>2584.2399999999998</v>
      </c>
      <c r="Q1233" s="6">
        <v>2021</v>
      </c>
      <c r="R1233" s="7">
        <v>2022</v>
      </c>
      <c r="T1233" s="8">
        <v>1632</v>
      </c>
      <c r="U1233" s="3" t="s">
        <v>10873</v>
      </c>
      <c r="V1233" s="1" t="s">
        <v>33</v>
      </c>
      <c r="W1233" s="1" t="s">
        <v>32</v>
      </c>
      <c r="X1233" t="str">
        <f>VLOOKUP(Table_query__64[[#This Row],[Nr]],'MyTracker Export'!A:P,'MyTracker Export'!$P$1,FALSE)</f>
        <v>Finished</v>
      </c>
      <c r="Y1233" t="str">
        <f>VLOOKUP(Table_query__64[[#This Row],[Nr]],'MyTracker Export'!A:Z,'MyTracker Export'!$Z$1,FALSE)</f>
        <v>Sébastien Lerson</v>
      </c>
      <c r="Z1233" t="str">
        <f>VLOOKUP(Table_query__64[[#This Row],[Nr]],'MyTracker Export'!A:AA,'MyTracker Export'!$AA$1,FALSE)</f>
        <v>Karel De Swert</v>
      </c>
      <c r="AB1233" s="19" t="str">
        <f>IF(Table_query__64[[#This Row],[Project status]]=Table_query__64[[#This Row],[Project Status Check]],"OK","NOK")</f>
        <v>OK</v>
      </c>
      <c r="AC1233" s="19" t="str">
        <f>IF(Table_query__64[[#This Row],[PM]]=Table_query__64[[#This Row],[PM Check]],"OK","NOK")</f>
        <v>OK</v>
      </c>
      <c r="AD1233" s="19" t="str">
        <f>IF(Table_query__64[[#This Row],[PP]]=Table_query__64[[#This Row],[Pilot Check]],"OK","NOK")</f>
        <v>OK</v>
      </c>
      <c r="AE1233" s="19"/>
    </row>
    <row r="1234" spans="1:31" hidden="1" x14ac:dyDescent="0.3">
      <c r="A1234" s="1" t="s">
        <v>2395</v>
      </c>
      <c r="B1234" s="2" t="s">
        <v>2396</v>
      </c>
      <c r="C1234" s="3" t="s">
        <v>5964</v>
      </c>
      <c r="D1234" s="2" t="s">
        <v>38</v>
      </c>
      <c r="E1234" s="2" t="s">
        <v>36</v>
      </c>
      <c r="F1234" s="2" t="s">
        <v>122</v>
      </c>
      <c r="G1234" s="4">
        <v>44553.041666666664</v>
      </c>
      <c r="H1234" s="4">
        <v>45092.083333333336</v>
      </c>
      <c r="I1234" s="2" t="s">
        <v>1836</v>
      </c>
      <c r="J1234" s="2" t="s">
        <v>335</v>
      </c>
      <c r="K1234" s="2" t="s">
        <v>67</v>
      </c>
      <c r="L1234" t="s">
        <v>2397</v>
      </c>
      <c r="M1234" s="2" t="s">
        <v>29</v>
      </c>
      <c r="N1234" s="3" t="s">
        <v>8680</v>
      </c>
      <c r="O1234" s="5">
        <v>7</v>
      </c>
      <c r="P1234" s="5">
        <v>255185.47</v>
      </c>
      <c r="Q1234" s="6">
        <v>2021</v>
      </c>
      <c r="R1234" s="7">
        <v>2023</v>
      </c>
      <c r="T1234" s="8">
        <v>1631</v>
      </c>
      <c r="U1234" s="3" t="s">
        <v>10874</v>
      </c>
      <c r="V1234" s="1" t="s">
        <v>33</v>
      </c>
      <c r="W1234" s="1" t="s">
        <v>32</v>
      </c>
      <c r="X1234" t="str">
        <f>VLOOKUP(Table_query__64[[#This Row],[Nr]],'MyTracker Export'!A:P,'MyTracker Export'!$P$1,FALSE)</f>
        <v>Finished</v>
      </c>
      <c r="Y1234" t="e">
        <f>VLOOKUP(Table_query__64[[#This Row],[Nr]],'MyTracker Export'!A:Z,'MyTracker Export'!$Z$1,FALSE)</f>
        <v>#N/A</v>
      </c>
      <c r="Z1234" t="str">
        <f>VLOOKUP(Table_query__64[[#This Row],[Nr]],'MyTracker Export'!A:AA,'MyTracker Export'!$AA$1,FALSE)</f>
        <v>William Beyst</v>
      </c>
      <c r="AB1234" s="19" t="str">
        <f>IF(Table_query__64[[#This Row],[Project status]]=Table_query__64[[#This Row],[Project Status Check]],"OK","NOK")</f>
        <v>OK</v>
      </c>
      <c r="AC1234" s="19" t="e">
        <f>IF(Table_query__64[[#This Row],[PM]]=Table_query__64[[#This Row],[PM Check]],"OK","NOK")</f>
        <v>#N/A</v>
      </c>
      <c r="AD1234" s="19" t="str">
        <f>IF(Table_query__64[[#This Row],[PP]]=Table_query__64[[#This Row],[Pilot Check]],"OK","NOK")</f>
        <v>OK</v>
      </c>
      <c r="AE1234" s="19"/>
    </row>
    <row r="1235" spans="1:31" hidden="1" x14ac:dyDescent="0.3">
      <c r="A1235" s="1" t="s">
        <v>2398</v>
      </c>
      <c r="B1235" s="2" t="s">
        <v>2399</v>
      </c>
      <c r="C1235" s="3" t="s">
        <v>5965</v>
      </c>
      <c r="D1235" s="2" t="s">
        <v>53</v>
      </c>
      <c r="E1235" s="2" t="s">
        <v>43</v>
      </c>
      <c r="F1235" s="2" t="s">
        <v>574</v>
      </c>
      <c r="G1235" s="4">
        <v>44553.041666666664</v>
      </c>
      <c r="H1235" s="4"/>
      <c r="I1235" s="2" t="s">
        <v>1292</v>
      </c>
      <c r="J1235" s="2" t="s">
        <v>1292</v>
      </c>
      <c r="K1235" s="2" t="s">
        <v>159</v>
      </c>
      <c r="L1235" t="s">
        <v>763</v>
      </c>
      <c r="M1235" s="2" t="s">
        <v>59</v>
      </c>
      <c r="N1235" s="3" t="s">
        <v>8681</v>
      </c>
      <c r="O1235" s="5">
        <v>0</v>
      </c>
      <c r="P1235" s="5">
        <v>65696</v>
      </c>
      <c r="Q1235" s="6">
        <v>2021</v>
      </c>
      <c r="R1235" s="7" t="s">
        <v>31</v>
      </c>
      <c r="T1235" s="8">
        <v>1630</v>
      </c>
      <c r="U1235" s="3" t="s">
        <v>10875</v>
      </c>
      <c r="V1235" s="1" t="s">
        <v>33</v>
      </c>
      <c r="W1235" s="1" t="s">
        <v>32</v>
      </c>
      <c r="X1235" t="str">
        <f>VLOOKUP(Table_query__64[[#This Row],[Nr]],'MyTracker Export'!A:P,'MyTracker Export'!$P$1,FALSE)</f>
        <v>On hold</v>
      </c>
      <c r="Y1235" t="e">
        <f>VLOOKUP(Table_query__64[[#This Row],[Nr]],'MyTracker Export'!A:Z,'MyTracker Export'!$Z$1,FALSE)</f>
        <v>#N/A</v>
      </c>
      <c r="Z1235" t="e">
        <f>VLOOKUP(Table_query__64[[#This Row],[Nr]],'MyTracker Export'!A:AA,'MyTracker Export'!$AA$1,FALSE)</f>
        <v>#N/A</v>
      </c>
      <c r="AB1235" s="19" t="str">
        <f>IF(Table_query__64[[#This Row],[Project status]]=Table_query__64[[#This Row],[Project Status Check]],"OK","NOK")</f>
        <v>OK</v>
      </c>
      <c r="AC1235" s="19" t="e">
        <f>IF(Table_query__64[[#This Row],[PM]]=Table_query__64[[#This Row],[PM Check]],"OK","NOK")</f>
        <v>#N/A</v>
      </c>
      <c r="AD1235" s="19" t="e">
        <f>IF(Table_query__64[[#This Row],[PP]]=Table_query__64[[#This Row],[Pilot Check]],"OK","NOK")</f>
        <v>#N/A</v>
      </c>
      <c r="AE1235" s="19"/>
    </row>
    <row r="1236" spans="1:31" hidden="1" x14ac:dyDescent="0.3">
      <c r="A1236" s="1" t="s">
        <v>2400</v>
      </c>
      <c r="B1236" s="2" t="s">
        <v>1418</v>
      </c>
      <c r="C1236" s="3" t="s">
        <v>5966</v>
      </c>
      <c r="D1236" s="2" t="s">
        <v>178</v>
      </c>
      <c r="E1236" s="2" t="s">
        <v>82</v>
      </c>
      <c r="F1236" s="2" t="s">
        <v>122</v>
      </c>
      <c r="G1236" s="4">
        <v>44552.041666666664</v>
      </c>
      <c r="H1236" s="4">
        <v>45778.083333333336</v>
      </c>
      <c r="I1236" s="2" t="s">
        <v>150</v>
      </c>
      <c r="J1236" s="2" t="s">
        <v>270</v>
      </c>
      <c r="K1236" s="2"/>
      <c r="L1236" t="s">
        <v>2401</v>
      </c>
      <c r="M1236" s="2" t="s">
        <v>59</v>
      </c>
      <c r="N1236" s="3" t="s">
        <v>8682</v>
      </c>
      <c r="O1236" s="5">
        <v>20</v>
      </c>
      <c r="P1236" s="5">
        <v>263434.63</v>
      </c>
      <c r="Q1236" s="6">
        <v>2021</v>
      </c>
      <c r="R1236" s="7">
        <v>2025</v>
      </c>
      <c r="T1236" s="8">
        <v>1629</v>
      </c>
      <c r="U1236" s="3" t="s">
        <v>10876</v>
      </c>
      <c r="V1236" s="1" t="s">
        <v>33</v>
      </c>
      <c r="W1236" s="1" t="s">
        <v>32</v>
      </c>
      <c r="X1236" t="str">
        <f>VLOOKUP(Table_query__64[[#This Row],[Nr]],'MyTracker Export'!A:P,'MyTracker Export'!$P$1,FALSE)</f>
        <v>Finished</v>
      </c>
      <c r="Y1236" t="str">
        <f>VLOOKUP(Table_query__64[[#This Row],[Nr]],'MyTracker Export'!A:Z,'MyTracker Export'!$Z$1,FALSE)</f>
        <v>Fiete Heinrich</v>
      </c>
      <c r="Z1236" t="str">
        <f>VLOOKUP(Table_query__64[[#This Row],[Nr]],'MyTracker Export'!A:AA,'MyTracker Export'!$AA$1,FALSE)</f>
        <v>Damien Hemmeryckx</v>
      </c>
      <c r="AB1236" s="19" t="str">
        <f>IF(Table_query__64[[#This Row],[Project status]]=Table_query__64[[#This Row],[Project Status Check]],"OK","NOK")</f>
        <v>OK</v>
      </c>
      <c r="AC1236" s="19" t="str">
        <f>IF(Table_query__64[[#This Row],[PM]]=Table_query__64[[#This Row],[PM Check]],"OK","NOK")</f>
        <v>OK</v>
      </c>
      <c r="AD1236" s="19" t="str">
        <f>IF(Table_query__64[[#This Row],[PP]]=Table_query__64[[#This Row],[Pilot Check]],"OK","NOK")</f>
        <v>OK</v>
      </c>
      <c r="AE1236" s="19"/>
    </row>
    <row r="1237" spans="1:31" hidden="1" x14ac:dyDescent="0.3">
      <c r="A1237" s="1" t="s">
        <v>2402</v>
      </c>
      <c r="B1237" s="2" t="s">
        <v>1252</v>
      </c>
      <c r="C1237" s="3" t="s">
        <v>5967</v>
      </c>
      <c r="D1237" s="2" t="s">
        <v>38</v>
      </c>
      <c r="E1237" s="2" t="s">
        <v>36</v>
      </c>
      <c r="F1237" s="2" t="s">
        <v>122</v>
      </c>
      <c r="G1237" s="4">
        <v>44550.041666666664</v>
      </c>
      <c r="H1237" s="4">
        <v>44729.083333333336</v>
      </c>
      <c r="I1237" s="2" t="s">
        <v>320</v>
      </c>
      <c r="J1237" s="2" t="s">
        <v>2089</v>
      </c>
      <c r="K1237" s="2" t="s">
        <v>159</v>
      </c>
      <c r="L1237" t="s">
        <v>57</v>
      </c>
      <c r="M1237" s="2" t="s">
        <v>29</v>
      </c>
      <c r="N1237" s="3" t="s">
        <v>8683</v>
      </c>
      <c r="O1237" s="5">
        <v>1</v>
      </c>
      <c r="P1237" s="5">
        <v>20000</v>
      </c>
      <c r="Q1237" s="6">
        <v>2021</v>
      </c>
      <c r="R1237" s="7">
        <v>2022</v>
      </c>
      <c r="T1237" s="8">
        <v>1626</v>
      </c>
      <c r="U1237" s="3" t="s">
        <v>10877</v>
      </c>
      <c r="V1237" s="1" t="s">
        <v>33</v>
      </c>
      <c r="W1237" s="1" t="s">
        <v>32</v>
      </c>
      <c r="X1237" t="str">
        <f>VLOOKUP(Table_query__64[[#This Row],[Nr]],'MyTracker Export'!A:P,'MyTracker Export'!$P$1,FALSE)</f>
        <v>Finished</v>
      </c>
      <c r="Y1237" t="str">
        <f>VLOOKUP(Table_query__64[[#This Row],[Nr]],'MyTracker Export'!A:Z,'MyTracker Export'!$Z$1,FALSE)</f>
        <v>Marcos Delgado Lopez</v>
      </c>
      <c r="Z1237" t="e">
        <f>VLOOKUP(Table_query__64[[#This Row],[Nr]],'MyTracker Export'!A:AA,'MyTracker Export'!$AA$1,FALSE)</f>
        <v>#N/A</v>
      </c>
      <c r="AB1237" s="19" t="str">
        <f>IF(Table_query__64[[#This Row],[Project status]]=Table_query__64[[#This Row],[Project Status Check]],"OK","NOK")</f>
        <v>OK</v>
      </c>
      <c r="AC1237" s="19" t="str">
        <f>IF(Table_query__64[[#This Row],[PM]]=Table_query__64[[#This Row],[PM Check]],"OK","NOK")</f>
        <v>NOK</v>
      </c>
      <c r="AD1237" s="19" t="e">
        <f>IF(Table_query__64[[#This Row],[PP]]=Table_query__64[[#This Row],[Pilot Check]],"OK","NOK")</f>
        <v>#N/A</v>
      </c>
      <c r="AE1237" s="19"/>
    </row>
    <row r="1238" spans="1:31" hidden="1" x14ac:dyDescent="0.3">
      <c r="A1238" s="1" t="s">
        <v>2403</v>
      </c>
      <c r="B1238" s="2" t="s">
        <v>146</v>
      </c>
      <c r="C1238" s="3" t="s">
        <v>5968</v>
      </c>
      <c r="D1238" s="2" t="s">
        <v>38</v>
      </c>
      <c r="E1238" s="2" t="s">
        <v>75</v>
      </c>
      <c r="F1238" s="2" t="s">
        <v>122</v>
      </c>
      <c r="G1238" s="4">
        <v>44550.041666666664</v>
      </c>
      <c r="H1238" s="4">
        <v>45260.041666666664</v>
      </c>
      <c r="I1238" s="2" t="s">
        <v>308</v>
      </c>
      <c r="J1238" s="2" t="s">
        <v>308</v>
      </c>
      <c r="K1238" s="2" t="s">
        <v>1216</v>
      </c>
      <c r="L1238" t="s">
        <v>57</v>
      </c>
      <c r="M1238" s="2" t="s">
        <v>29</v>
      </c>
      <c r="N1238" s="3" t="s">
        <v>8684</v>
      </c>
      <c r="O1238" s="5">
        <v>0</v>
      </c>
      <c r="P1238" s="5">
        <v>28212</v>
      </c>
      <c r="Q1238" s="6">
        <v>2021</v>
      </c>
      <c r="R1238" s="7">
        <v>2023</v>
      </c>
      <c r="T1238" s="8">
        <v>1625</v>
      </c>
      <c r="U1238" s="3" t="s">
        <v>10878</v>
      </c>
      <c r="V1238" s="1" t="s">
        <v>33</v>
      </c>
      <c r="W1238" s="1" t="s">
        <v>32</v>
      </c>
      <c r="X1238" t="str">
        <f>VLOOKUP(Table_query__64[[#This Row],[Nr]],'MyTracker Export'!A:P,'MyTracker Export'!$P$1,FALSE)</f>
        <v>Finished</v>
      </c>
      <c r="Y1238" t="str">
        <f>VLOOKUP(Table_query__64[[#This Row],[Nr]],'MyTracker Export'!A:Z,'MyTracker Export'!$Z$1,FALSE)</f>
        <v>Nicolas Dubois</v>
      </c>
      <c r="Z1238" t="str">
        <f>VLOOKUP(Table_query__64[[#This Row],[Nr]],'MyTracker Export'!A:AA,'MyTracker Export'!$AA$1,FALSE)</f>
        <v>Nicolas Dubois</v>
      </c>
      <c r="AB1238" s="19" t="str">
        <f>IF(Table_query__64[[#This Row],[Project status]]=Table_query__64[[#This Row],[Project Status Check]],"OK","NOK")</f>
        <v>OK</v>
      </c>
      <c r="AC1238" s="19" t="str">
        <f>IF(Table_query__64[[#This Row],[PM]]=Table_query__64[[#This Row],[PM Check]],"OK","NOK")</f>
        <v>OK</v>
      </c>
      <c r="AD1238" s="19" t="str">
        <f>IF(Table_query__64[[#This Row],[PP]]=Table_query__64[[#This Row],[Pilot Check]],"OK","NOK")</f>
        <v>OK</v>
      </c>
      <c r="AE1238" s="19"/>
    </row>
    <row r="1239" spans="1:31" hidden="1" x14ac:dyDescent="0.3">
      <c r="A1239" s="1" t="s">
        <v>2404</v>
      </c>
      <c r="B1239" s="2" t="s">
        <v>2405</v>
      </c>
      <c r="C1239" s="3" t="s">
        <v>5969</v>
      </c>
      <c r="D1239" s="2" t="s">
        <v>64</v>
      </c>
      <c r="E1239" s="2" t="s">
        <v>43</v>
      </c>
      <c r="F1239" s="2" t="s">
        <v>122</v>
      </c>
      <c r="G1239" s="4">
        <v>44547.041666666664</v>
      </c>
      <c r="H1239" s="4">
        <v>44804.083333333336</v>
      </c>
      <c r="I1239" s="2" t="s">
        <v>2406</v>
      </c>
      <c r="J1239" s="2" t="s">
        <v>308</v>
      </c>
      <c r="K1239" s="2"/>
      <c r="L1239" t="s">
        <v>57</v>
      </c>
      <c r="M1239" s="2" t="s">
        <v>59</v>
      </c>
      <c r="N1239" s="3" t="s">
        <v>8685</v>
      </c>
      <c r="O1239" s="5">
        <v>2.5</v>
      </c>
      <c r="P1239" s="5">
        <v>62667</v>
      </c>
      <c r="Q1239" s="6">
        <v>2021</v>
      </c>
      <c r="R1239" s="7">
        <v>2022</v>
      </c>
      <c r="T1239" s="8">
        <v>1624</v>
      </c>
      <c r="U1239" s="3" t="s">
        <v>10879</v>
      </c>
      <c r="V1239" s="1" t="s">
        <v>33</v>
      </c>
      <c r="W1239" s="1" t="s">
        <v>32</v>
      </c>
      <c r="X1239" t="str">
        <f>VLOOKUP(Table_query__64[[#This Row],[Nr]],'MyTracker Export'!A:P,'MyTracker Export'!$P$1,FALSE)</f>
        <v>Finished</v>
      </c>
      <c r="Y1239" t="e">
        <f>VLOOKUP(Table_query__64[[#This Row],[Nr]],'MyTracker Export'!A:Z,'MyTracker Export'!$Z$1,FALSE)</f>
        <v>#N/A</v>
      </c>
      <c r="Z1239" t="str">
        <f>VLOOKUP(Table_query__64[[#This Row],[Nr]],'MyTracker Export'!A:AA,'MyTracker Export'!$AA$1,FALSE)</f>
        <v>Nicolas Dubois</v>
      </c>
      <c r="AB1239" s="19" t="str">
        <f>IF(Table_query__64[[#This Row],[Project status]]=Table_query__64[[#This Row],[Project Status Check]],"OK","NOK")</f>
        <v>OK</v>
      </c>
      <c r="AC1239" s="19" t="e">
        <f>IF(Table_query__64[[#This Row],[PM]]=Table_query__64[[#This Row],[PM Check]],"OK","NOK")</f>
        <v>#N/A</v>
      </c>
      <c r="AD1239" s="19" t="str">
        <f>IF(Table_query__64[[#This Row],[PP]]=Table_query__64[[#This Row],[Pilot Check]],"OK","NOK")</f>
        <v>OK</v>
      </c>
      <c r="AE1239" s="19"/>
    </row>
    <row r="1240" spans="1:31" hidden="1" x14ac:dyDescent="0.3">
      <c r="A1240" s="1" t="s">
        <v>2407</v>
      </c>
      <c r="B1240" s="2" t="s">
        <v>2408</v>
      </c>
      <c r="C1240" s="3" t="s">
        <v>5970</v>
      </c>
      <c r="D1240" s="2" t="s">
        <v>38</v>
      </c>
      <c r="E1240" s="2" t="s">
        <v>82</v>
      </c>
      <c r="F1240" s="2" t="s">
        <v>122</v>
      </c>
      <c r="G1240" s="4">
        <v>44743.083333333336</v>
      </c>
      <c r="H1240" s="4">
        <v>45473.083333333336</v>
      </c>
      <c r="I1240" s="2" t="s">
        <v>2409</v>
      </c>
      <c r="J1240" s="2" t="s">
        <v>136</v>
      </c>
      <c r="K1240" s="2" t="s">
        <v>159</v>
      </c>
      <c r="L1240" t="s">
        <v>1315</v>
      </c>
      <c r="M1240" s="2" t="s">
        <v>59</v>
      </c>
      <c r="N1240" s="3" t="s">
        <v>8686</v>
      </c>
      <c r="O1240" s="5">
        <v>0.25</v>
      </c>
      <c r="P1240" s="5">
        <v>817807.5</v>
      </c>
      <c r="Q1240" s="6">
        <v>2022</v>
      </c>
      <c r="R1240" s="7">
        <v>2024</v>
      </c>
      <c r="T1240" s="8">
        <v>1622</v>
      </c>
      <c r="U1240" s="3" t="s">
        <v>10880</v>
      </c>
      <c r="V1240" s="1" t="s">
        <v>33</v>
      </c>
      <c r="W1240" s="1" t="s">
        <v>32</v>
      </c>
      <c r="X1240" t="str">
        <f>VLOOKUP(Table_query__64[[#This Row],[Nr]],'MyTracker Export'!A:P,'MyTracker Export'!$P$1,FALSE)</f>
        <v>Finished</v>
      </c>
      <c r="Y1240" t="e">
        <f>VLOOKUP(Table_query__64[[#This Row],[Nr]],'MyTracker Export'!A:Z,'MyTracker Export'!$Z$1,FALSE)</f>
        <v>#N/A</v>
      </c>
      <c r="Z1240" t="str">
        <f>VLOOKUP(Table_query__64[[#This Row],[Nr]],'MyTracker Export'!A:AA,'MyTracker Export'!$AA$1,FALSE)</f>
        <v>Jurgen Van Den Driessche</v>
      </c>
      <c r="AB1240" s="19" t="str">
        <f>IF(Table_query__64[[#This Row],[Project status]]=Table_query__64[[#This Row],[Project Status Check]],"OK","NOK")</f>
        <v>OK</v>
      </c>
      <c r="AC1240" s="19" t="e">
        <f>IF(Table_query__64[[#This Row],[PM]]=Table_query__64[[#This Row],[PM Check]],"OK","NOK")</f>
        <v>#N/A</v>
      </c>
      <c r="AD1240" s="19" t="str">
        <f>IF(Table_query__64[[#This Row],[PP]]=Table_query__64[[#This Row],[Pilot Check]],"OK","NOK")</f>
        <v>OK</v>
      </c>
      <c r="AE1240" s="19"/>
    </row>
    <row r="1241" spans="1:31" hidden="1" x14ac:dyDescent="0.3">
      <c r="A1241" s="1" t="s">
        <v>2410</v>
      </c>
      <c r="B1241" s="2" t="s">
        <v>2408</v>
      </c>
      <c r="C1241" s="3" t="s">
        <v>5971</v>
      </c>
      <c r="D1241" s="2" t="s">
        <v>38</v>
      </c>
      <c r="E1241" s="2" t="s">
        <v>82</v>
      </c>
      <c r="F1241" s="2" t="s">
        <v>122</v>
      </c>
      <c r="G1241" s="4">
        <v>44547.041666666664</v>
      </c>
      <c r="H1241" s="4">
        <v>44743.083333333336</v>
      </c>
      <c r="I1241" s="2" t="s">
        <v>2409</v>
      </c>
      <c r="J1241" s="2" t="s">
        <v>136</v>
      </c>
      <c r="K1241" s="2" t="s">
        <v>159</v>
      </c>
      <c r="L1241" t="s">
        <v>57</v>
      </c>
      <c r="M1241" s="2" t="s">
        <v>59</v>
      </c>
      <c r="N1241" s="3" t="s">
        <v>8687</v>
      </c>
      <c r="O1241" s="5">
        <v>0.25</v>
      </c>
      <c r="P1241" s="5">
        <v>75060</v>
      </c>
      <c r="Q1241" s="6">
        <v>2021</v>
      </c>
      <c r="R1241" s="7">
        <v>2022</v>
      </c>
      <c r="T1241" s="8">
        <v>1623</v>
      </c>
      <c r="U1241" s="3" t="s">
        <v>10881</v>
      </c>
      <c r="V1241" s="1" t="s">
        <v>33</v>
      </c>
      <c r="W1241" s="1" t="s">
        <v>32</v>
      </c>
      <c r="X1241" t="str">
        <f>VLOOKUP(Table_query__64[[#This Row],[Nr]],'MyTracker Export'!A:P,'MyTracker Export'!$P$1,FALSE)</f>
        <v>Finished</v>
      </c>
      <c r="Y1241" t="e">
        <f>VLOOKUP(Table_query__64[[#This Row],[Nr]],'MyTracker Export'!A:Z,'MyTracker Export'!$Z$1,FALSE)</f>
        <v>#N/A</v>
      </c>
      <c r="Z1241" t="str">
        <f>VLOOKUP(Table_query__64[[#This Row],[Nr]],'MyTracker Export'!A:AA,'MyTracker Export'!$AA$1,FALSE)</f>
        <v>Jurgen Van Den Driessche</v>
      </c>
      <c r="AB1241" s="19" t="str">
        <f>IF(Table_query__64[[#This Row],[Project status]]=Table_query__64[[#This Row],[Project Status Check]],"OK","NOK")</f>
        <v>OK</v>
      </c>
      <c r="AC1241" s="19" t="e">
        <f>IF(Table_query__64[[#This Row],[PM]]=Table_query__64[[#This Row],[PM Check]],"OK","NOK")</f>
        <v>#N/A</v>
      </c>
      <c r="AD1241" s="19" t="str">
        <f>IF(Table_query__64[[#This Row],[PP]]=Table_query__64[[#This Row],[Pilot Check]],"OK","NOK")</f>
        <v>OK</v>
      </c>
      <c r="AE1241" s="19"/>
    </row>
    <row r="1242" spans="1:31" hidden="1" x14ac:dyDescent="0.3">
      <c r="A1242" s="1" t="s">
        <v>2411</v>
      </c>
      <c r="B1242" s="2" t="s">
        <v>2412</v>
      </c>
      <c r="C1242" s="3" t="s">
        <v>5972</v>
      </c>
      <c r="D1242" s="2" t="s">
        <v>84</v>
      </c>
      <c r="E1242" s="2" t="s">
        <v>36</v>
      </c>
      <c r="F1242" s="2" t="s">
        <v>122</v>
      </c>
      <c r="G1242" s="4">
        <v>44545.041666666664</v>
      </c>
      <c r="H1242" s="4">
        <v>44811.083333333336</v>
      </c>
      <c r="I1242" s="2" t="s">
        <v>2414</v>
      </c>
      <c r="J1242" s="2" t="s">
        <v>289</v>
      </c>
      <c r="K1242" s="2"/>
      <c r="L1242" t="s">
        <v>2413</v>
      </c>
      <c r="M1242" s="2" t="s">
        <v>29</v>
      </c>
      <c r="N1242" s="3" t="s">
        <v>8688</v>
      </c>
      <c r="O1242" s="5">
        <v>0.05</v>
      </c>
      <c r="P1242" s="5">
        <v>29153.759999999998</v>
      </c>
      <c r="Q1242" s="6">
        <v>2021</v>
      </c>
      <c r="R1242" s="7">
        <v>2022</v>
      </c>
      <c r="T1242" s="8">
        <v>1621</v>
      </c>
      <c r="U1242" s="3" t="s">
        <v>10882</v>
      </c>
      <c r="V1242" s="1" t="s">
        <v>33</v>
      </c>
      <c r="W1242" s="1" t="s">
        <v>32</v>
      </c>
      <c r="X1242" t="str">
        <f>VLOOKUP(Table_query__64[[#This Row],[Nr]],'MyTracker Export'!A:P,'MyTracker Export'!$P$1,FALSE)</f>
        <v>Finished</v>
      </c>
      <c r="Y1242" t="e">
        <f>VLOOKUP(Table_query__64[[#This Row],[Nr]],'MyTracker Export'!A:Z,'MyTracker Export'!$Z$1,FALSE)</f>
        <v>#N/A</v>
      </c>
      <c r="Z1242" t="str">
        <f>VLOOKUP(Table_query__64[[#This Row],[Nr]],'MyTracker Export'!A:AA,'MyTracker Export'!$AA$1,FALSE)</f>
        <v>Mac Olean</v>
      </c>
      <c r="AB1242" s="19" t="str">
        <f>IF(Table_query__64[[#This Row],[Project status]]=Table_query__64[[#This Row],[Project Status Check]],"OK","NOK")</f>
        <v>OK</v>
      </c>
      <c r="AC1242" s="19" t="e">
        <f>IF(Table_query__64[[#This Row],[PM]]=Table_query__64[[#This Row],[PM Check]],"OK","NOK")</f>
        <v>#N/A</v>
      </c>
      <c r="AD1242" s="19" t="str">
        <f>IF(Table_query__64[[#This Row],[PP]]=Table_query__64[[#This Row],[Pilot Check]],"OK","NOK")</f>
        <v>OK</v>
      </c>
      <c r="AE1242" s="19"/>
    </row>
    <row r="1243" spans="1:31" hidden="1" x14ac:dyDescent="0.3">
      <c r="A1243" s="1" t="s">
        <v>2415</v>
      </c>
      <c r="B1243" s="2" t="s">
        <v>2287</v>
      </c>
      <c r="C1243" s="3" t="s">
        <v>5973</v>
      </c>
      <c r="D1243" s="2" t="s">
        <v>178</v>
      </c>
      <c r="E1243" s="2" t="s">
        <v>75</v>
      </c>
      <c r="F1243" s="2" t="s">
        <v>122</v>
      </c>
      <c r="G1243" s="4">
        <v>44544.041666666664</v>
      </c>
      <c r="H1243" s="4">
        <v>44742.083333333336</v>
      </c>
      <c r="I1243" s="2" t="s">
        <v>2059</v>
      </c>
      <c r="J1243" s="2" t="s">
        <v>308</v>
      </c>
      <c r="K1243" s="2"/>
      <c r="L1243" t="s">
        <v>57</v>
      </c>
      <c r="M1243" s="2" t="s">
        <v>59</v>
      </c>
      <c r="N1243" s="3" t="s">
        <v>8689</v>
      </c>
      <c r="O1243" s="5">
        <v>0</v>
      </c>
      <c r="P1243" s="5">
        <v>7499.25</v>
      </c>
      <c r="Q1243" s="6">
        <v>2021</v>
      </c>
      <c r="R1243" s="7">
        <v>2022</v>
      </c>
      <c r="T1243" s="8">
        <v>1618</v>
      </c>
      <c r="U1243" s="3" t="s">
        <v>10883</v>
      </c>
      <c r="V1243" s="1" t="s">
        <v>33</v>
      </c>
      <c r="W1243" s="1" t="s">
        <v>32</v>
      </c>
      <c r="X1243" t="str">
        <f>VLOOKUP(Table_query__64[[#This Row],[Nr]],'MyTracker Export'!A:P,'MyTracker Export'!$P$1,FALSE)</f>
        <v>Finished</v>
      </c>
      <c r="Y1243" t="e">
        <f>VLOOKUP(Table_query__64[[#This Row],[Nr]],'MyTracker Export'!A:Z,'MyTracker Export'!$Z$1,FALSE)</f>
        <v>#N/A</v>
      </c>
      <c r="Z1243" t="str">
        <f>VLOOKUP(Table_query__64[[#This Row],[Nr]],'MyTracker Export'!A:AA,'MyTracker Export'!$AA$1,FALSE)</f>
        <v>Nicolas Dubois</v>
      </c>
      <c r="AB1243" s="19" t="str">
        <f>IF(Table_query__64[[#This Row],[Project status]]=Table_query__64[[#This Row],[Project Status Check]],"OK","NOK")</f>
        <v>OK</v>
      </c>
      <c r="AC1243" s="19" t="e">
        <f>IF(Table_query__64[[#This Row],[PM]]=Table_query__64[[#This Row],[PM Check]],"OK","NOK")</f>
        <v>#N/A</v>
      </c>
      <c r="AD1243" s="19" t="str">
        <f>IF(Table_query__64[[#This Row],[PP]]=Table_query__64[[#This Row],[Pilot Check]],"OK","NOK")</f>
        <v>OK</v>
      </c>
      <c r="AE1243" s="19"/>
    </row>
    <row r="1244" spans="1:31" hidden="1" x14ac:dyDescent="0.3">
      <c r="A1244" s="1" t="s">
        <v>2416</v>
      </c>
      <c r="B1244" s="2" t="s">
        <v>2370</v>
      </c>
      <c r="C1244" s="3" t="s">
        <v>5974</v>
      </c>
      <c r="D1244" s="2" t="s">
        <v>38</v>
      </c>
      <c r="E1244" s="2" t="s">
        <v>82</v>
      </c>
      <c r="F1244" s="2" t="s">
        <v>122</v>
      </c>
      <c r="G1244" s="4">
        <v>44539.041666666664</v>
      </c>
      <c r="H1244" s="4">
        <v>44632.041666666664</v>
      </c>
      <c r="I1244" s="2" t="s">
        <v>2418</v>
      </c>
      <c r="J1244" s="2" t="s">
        <v>209</v>
      </c>
      <c r="K1244" s="2" t="s">
        <v>159</v>
      </c>
      <c r="L1244" t="s">
        <v>2417</v>
      </c>
      <c r="M1244" s="2" t="s">
        <v>59</v>
      </c>
      <c r="N1244" s="3" t="s">
        <v>8690</v>
      </c>
      <c r="O1244" s="5">
        <v>2</v>
      </c>
      <c r="P1244" s="5">
        <v>57345</v>
      </c>
      <c r="Q1244" s="6">
        <v>2021</v>
      </c>
      <c r="R1244" s="7">
        <v>2022</v>
      </c>
      <c r="S1244" s="3" t="s">
        <v>9612</v>
      </c>
      <c r="T1244" s="8">
        <v>1616</v>
      </c>
      <c r="U1244" s="3" t="s">
        <v>10884</v>
      </c>
      <c r="V1244" s="1" t="s">
        <v>33</v>
      </c>
      <c r="W1244" s="1" t="s">
        <v>32</v>
      </c>
      <c r="X1244" t="str">
        <f>VLOOKUP(Table_query__64[[#This Row],[Nr]],'MyTracker Export'!A:P,'MyTracker Export'!$P$1,FALSE)</f>
        <v>Finished</v>
      </c>
      <c r="Y1244" t="e">
        <f>VLOOKUP(Table_query__64[[#This Row],[Nr]],'MyTracker Export'!A:Z,'MyTracker Export'!$Z$1,FALSE)</f>
        <v>#N/A</v>
      </c>
      <c r="Z1244" t="str">
        <f>VLOOKUP(Table_query__64[[#This Row],[Nr]],'MyTracker Export'!A:AA,'MyTracker Export'!$AA$1,FALSE)</f>
        <v>Sunny Yip</v>
      </c>
      <c r="AB1244" s="19" t="str">
        <f>IF(Table_query__64[[#This Row],[Project status]]=Table_query__64[[#This Row],[Project Status Check]],"OK","NOK")</f>
        <v>OK</v>
      </c>
      <c r="AC1244" s="19" t="e">
        <f>IF(Table_query__64[[#This Row],[PM]]=Table_query__64[[#This Row],[PM Check]],"OK","NOK")</f>
        <v>#N/A</v>
      </c>
      <c r="AD1244" s="19" t="str">
        <f>IF(Table_query__64[[#This Row],[PP]]=Table_query__64[[#This Row],[Pilot Check]],"OK","NOK")</f>
        <v>OK</v>
      </c>
      <c r="AE1244" s="19"/>
    </row>
    <row r="1245" spans="1:31" hidden="1" x14ac:dyDescent="0.3">
      <c r="A1245" s="1" t="s">
        <v>2419</v>
      </c>
      <c r="B1245" s="2" t="s">
        <v>2420</v>
      </c>
      <c r="C1245" s="3" t="s">
        <v>5975</v>
      </c>
      <c r="D1245" s="2" t="s">
        <v>27</v>
      </c>
      <c r="E1245" s="2" t="s">
        <v>25</v>
      </c>
      <c r="F1245" s="2" t="s">
        <v>122</v>
      </c>
      <c r="G1245" s="4">
        <v>44538.041666666664</v>
      </c>
      <c r="H1245" s="4">
        <v>44926.041666666664</v>
      </c>
      <c r="I1245" s="2" t="s">
        <v>986</v>
      </c>
      <c r="J1245" s="2" t="s">
        <v>30</v>
      </c>
      <c r="K1245" s="2"/>
      <c r="L1245" t="s">
        <v>57</v>
      </c>
      <c r="M1245" s="2" t="s">
        <v>29</v>
      </c>
      <c r="N1245" s="3" t="s">
        <v>8691</v>
      </c>
      <c r="O1245" s="5">
        <v>0</v>
      </c>
      <c r="P1245" s="5">
        <v>454.55</v>
      </c>
      <c r="Q1245" s="6">
        <v>2021</v>
      </c>
      <c r="R1245" s="7">
        <v>2022</v>
      </c>
      <c r="T1245" s="8">
        <v>1614</v>
      </c>
      <c r="U1245" s="3" t="s">
        <v>10885</v>
      </c>
      <c r="V1245" s="1" t="s">
        <v>33</v>
      </c>
      <c r="W1245" s="1" t="s">
        <v>32</v>
      </c>
      <c r="X1245" t="str">
        <f>VLOOKUP(Table_query__64[[#This Row],[Nr]],'MyTracker Export'!A:P,'MyTracker Export'!$P$1,FALSE)</f>
        <v>Finished</v>
      </c>
      <c r="Y1245" t="str">
        <f>VLOOKUP(Table_query__64[[#This Row],[Nr]],'MyTracker Export'!A:Z,'MyTracker Export'!$Z$1,FALSE)</f>
        <v>Mansour Hamza</v>
      </c>
      <c r="Z1245" t="str">
        <f>VLOOKUP(Table_query__64[[#This Row],[Nr]],'MyTracker Export'!A:AA,'MyTracker Export'!$AA$1,FALSE)</f>
        <v>Wissem Bensaid</v>
      </c>
      <c r="AB1245" s="19" t="str">
        <f>IF(Table_query__64[[#This Row],[Project status]]=Table_query__64[[#This Row],[Project Status Check]],"OK","NOK")</f>
        <v>OK</v>
      </c>
      <c r="AC1245" s="19" t="str">
        <f>IF(Table_query__64[[#This Row],[PM]]=Table_query__64[[#This Row],[PM Check]],"OK","NOK")</f>
        <v>OK</v>
      </c>
      <c r="AD1245" s="19" t="str">
        <f>IF(Table_query__64[[#This Row],[PP]]=Table_query__64[[#This Row],[Pilot Check]],"OK","NOK")</f>
        <v>OK</v>
      </c>
      <c r="AE1245" s="19"/>
    </row>
    <row r="1246" spans="1:31" hidden="1" x14ac:dyDescent="0.3">
      <c r="A1246" s="1" t="s">
        <v>2421</v>
      </c>
      <c r="B1246" s="2" t="s">
        <v>1090</v>
      </c>
      <c r="C1246" s="3" t="s">
        <v>5976</v>
      </c>
      <c r="D1246" s="2" t="s">
        <v>27</v>
      </c>
      <c r="E1246" s="2" t="s">
        <v>25</v>
      </c>
      <c r="F1246" s="2" t="s">
        <v>574</v>
      </c>
      <c r="G1246" s="4">
        <v>44538.041666666664</v>
      </c>
      <c r="H1246" s="4"/>
      <c r="I1246" s="2" t="s">
        <v>425</v>
      </c>
      <c r="J1246" s="2" t="s">
        <v>30</v>
      </c>
      <c r="K1246" s="2"/>
      <c r="L1246" t="s">
        <v>57</v>
      </c>
      <c r="M1246" s="2" t="s">
        <v>29</v>
      </c>
      <c r="N1246" s="3" t="s">
        <v>8692</v>
      </c>
      <c r="O1246" s="5">
        <v>0</v>
      </c>
      <c r="P1246" s="5">
        <v>1800</v>
      </c>
      <c r="Q1246" s="6">
        <v>2021</v>
      </c>
      <c r="R1246" s="7" t="s">
        <v>31</v>
      </c>
      <c r="T1246" s="8">
        <v>1615</v>
      </c>
      <c r="U1246" s="3" t="s">
        <v>10886</v>
      </c>
      <c r="V1246" s="1" t="s">
        <v>33</v>
      </c>
      <c r="W1246" s="1" t="s">
        <v>32</v>
      </c>
      <c r="X1246" t="str">
        <f>VLOOKUP(Table_query__64[[#This Row],[Nr]],'MyTracker Export'!A:P,'MyTracker Export'!$P$1,FALSE)</f>
        <v>On hold</v>
      </c>
      <c r="Y1246" t="str">
        <f>VLOOKUP(Table_query__64[[#This Row],[Nr]],'MyTracker Export'!A:Z,'MyTracker Export'!$Z$1,FALSE)</f>
        <v>Haifa BEN AMOR</v>
      </c>
      <c r="Z1246" t="str">
        <f>VLOOKUP(Table_query__64[[#This Row],[Nr]],'MyTracker Export'!A:AA,'MyTracker Export'!$AA$1,FALSE)</f>
        <v>Wissem Bensaid</v>
      </c>
      <c r="AB1246" s="19" t="str">
        <f>IF(Table_query__64[[#This Row],[Project status]]=Table_query__64[[#This Row],[Project Status Check]],"OK","NOK")</f>
        <v>OK</v>
      </c>
      <c r="AC1246" s="19" t="str">
        <f>IF(Table_query__64[[#This Row],[PM]]=Table_query__64[[#This Row],[PM Check]],"OK","NOK")</f>
        <v>OK</v>
      </c>
      <c r="AD1246" s="19" t="str">
        <f>IF(Table_query__64[[#This Row],[PP]]=Table_query__64[[#This Row],[Pilot Check]],"OK","NOK")</f>
        <v>OK</v>
      </c>
      <c r="AE1246" s="19"/>
    </row>
    <row r="1247" spans="1:31" hidden="1" x14ac:dyDescent="0.3">
      <c r="A1247" s="1" t="s">
        <v>2422</v>
      </c>
      <c r="B1247" s="2" t="s">
        <v>127</v>
      </c>
      <c r="C1247" s="3" t="s">
        <v>5977</v>
      </c>
      <c r="D1247" s="2" t="s">
        <v>27</v>
      </c>
      <c r="E1247" s="2" t="s">
        <v>25</v>
      </c>
      <c r="F1247" s="2" t="s">
        <v>122</v>
      </c>
      <c r="G1247" s="4">
        <v>44536.041666666664</v>
      </c>
      <c r="H1247" s="4">
        <v>44834.083333333336</v>
      </c>
      <c r="I1247" s="2" t="s">
        <v>916</v>
      </c>
      <c r="J1247" s="2" t="s">
        <v>30</v>
      </c>
      <c r="K1247" s="2"/>
      <c r="L1247" t="s">
        <v>57</v>
      </c>
      <c r="M1247" s="2" t="s">
        <v>29</v>
      </c>
      <c r="N1247" s="3" t="s">
        <v>8693</v>
      </c>
      <c r="O1247" s="5">
        <v>0</v>
      </c>
      <c r="P1247" s="5">
        <v>2500</v>
      </c>
      <c r="Q1247" s="6">
        <v>2021</v>
      </c>
      <c r="R1247" s="7">
        <v>2022</v>
      </c>
      <c r="T1247" s="8">
        <v>1613</v>
      </c>
      <c r="U1247" s="3" t="s">
        <v>10887</v>
      </c>
      <c r="V1247" s="1" t="s">
        <v>33</v>
      </c>
      <c r="W1247" s="1" t="s">
        <v>32</v>
      </c>
      <c r="X1247" t="str">
        <f>VLOOKUP(Table_query__64[[#This Row],[Nr]],'MyTracker Export'!A:P,'MyTracker Export'!$P$1,FALSE)</f>
        <v>Finished</v>
      </c>
      <c r="Y1247" t="str">
        <f>VLOOKUP(Table_query__64[[#This Row],[Nr]],'MyTracker Export'!A:Z,'MyTracker Export'!$Z$1,FALSE)</f>
        <v>Boulbeba Lajmi</v>
      </c>
      <c r="Z1247" t="str">
        <f>VLOOKUP(Table_query__64[[#This Row],[Nr]],'MyTracker Export'!A:AA,'MyTracker Export'!$AA$1,FALSE)</f>
        <v>Wissem Bensaid</v>
      </c>
      <c r="AB1247" s="19" t="str">
        <f>IF(Table_query__64[[#This Row],[Project status]]=Table_query__64[[#This Row],[Project Status Check]],"OK","NOK")</f>
        <v>OK</v>
      </c>
      <c r="AC1247" s="19" t="str">
        <f>IF(Table_query__64[[#This Row],[PM]]=Table_query__64[[#This Row],[PM Check]],"OK","NOK")</f>
        <v>OK</v>
      </c>
      <c r="AD1247" s="19" t="str">
        <f>IF(Table_query__64[[#This Row],[PP]]=Table_query__64[[#This Row],[Pilot Check]],"OK","NOK")</f>
        <v>OK</v>
      </c>
      <c r="AE1247" s="19"/>
    </row>
    <row r="1248" spans="1:31" hidden="1" x14ac:dyDescent="0.3">
      <c r="A1248" s="1" t="s">
        <v>2423</v>
      </c>
      <c r="B1248" s="2" t="s">
        <v>1252</v>
      </c>
      <c r="C1248" s="3" t="s">
        <v>5978</v>
      </c>
      <c r="D1248" s="2" t="s">
        <v>53</v>
      </c>
      <c r="E1248" s="2" t="s">
        <v>36</v>
      </c>
      <c r="F1248" s="2" t="s">
        <v>122</v>
      </c>
      <c r="G1248" s="4">
        <v>44532.041666666664</v>
      </c>
      <c r="H1248" s="4">
        <v>44742.083333333336</v>
      </c>
      <c r="I1248" s="2" t="s">
        <v>2089</v>
      </c>
      <c r="J1248" s="2" t="s">
        <v>2089</v>
      </c>
      <c r="K1248" s="2" t="s">
        <v>159</v>
      </c>
      <c r="L1248" t="s">
        <v>57</v>
      </c>
      <c r="M1248" s="2" t="s">
        <v>29</v>
      </c>
      <c r="N1248" s="3" t="s">
        <v>8694</v>
      </c>
      <c r="O1248" s="5">
        <v>1</v>
      </c>
      <c r="P1248" s="5">
        <v>22252.7</v>
      </c>
      <c r="Q1248" s="6">
        <v>2021</v>
      </c>
      <c r="R1248" s="7">
        <v>2022</v>
      </c>
      <c r="T1248" s="8">
        <v>1612</v>
      </c>
      <c r="U1248" s="3" t="s">
        <v>10888</v>
      </c>
      <c r="V1248" s="1" t="s">
        <v>33</v>
      </c>
      <c r="W1248" s="1" t="s">
        <v>32</v>
      </c>
      <c r="X1248" t="str">
        <f>VLOOKUP(Table_query__64[[#This Row],[Nr]],'MyTracker Export'!A:P,'MyTracker Export'!$P$1,FALSE)</f>
        <v>Finished</v>
      </c>
      <c r="Y1248" t="e">
        <f>VLOOKUP(Table_query__64[[#This Row],[Nr]],'MyTracker Export'!A:Z,'MyTracker Export'!$Z$1,FALSE)</f>
        <v>#N/A</v>
      </c>
      <c r="Z1248" t="e">
        <f>VLOOKUP(Table_query__64[[#This Row],[Nr]],'MyTracker Export'!A:AA,'MyTracker Export'!$AA$1,FALSE)</f>
        <v>#N/A</v>
      </c>
      <c r="AB1248" s="19" t="str">
        <f>IF(Table_query__64[[#This Row],[Project status]]=Table_query__64[[#This Row],[Project Status Check]],"OK","NOK")</f>
        <v>OK</v>
      </c>
      <c r="AC1248" s="19" t="e">
        <f>IF(Table_query__64[[#This Row],[PM]]=Table_query__64[[#This Row],[PM Check]],"OK","NOK")</f>
        <v>#N/A</v>
      </c>
      <c r="AD1248" s="19" t="e">
        <f>IF(Table_query__64[[#This Row],[PP]]=Table_query__64[[#This Row],[Pilot Check]],"OK","NOK")</f>
        <v>#N/A</v>
      </c>
      <c r="AE1248" s="19"/>
    </row>
    <row r="1249" spans="1:31" hidden="1" x14ac:dyDescent="0.3">
      <c r="A1249" s="1" t="s">
        <v>2424</v>
      </c>
      <c r="B1249" s="2" t="s">
        <v>2425</v>
      </c>
      <c r="C1249" s="3" t="s">
        <v>5979</v>
      </c>
      <c r="D1249" s="2" t="s">
        <v>38</v>
      </c>
      <c r="E1249" s="2" t="s">
        <v>75</v>
      </c>
      <c r="F1249" s="2" t="s">
        <v>122</v>
      </c>
      <c r="G1249" s="4">
        <v>44531.041666666664</v>
      </c>
      <c r="H1249" s="4">
        <v>44652.083333333336</v>
      </c>
      <c r="I1249" s="2" t="s">
        <v>39</v>
      </c>
      <c r="J1249" s="2" t="s">
        <v>335</v>
      </c>
      <c r="K1249" s="2" t="s">
        <v>131</v>
      </c>
      <c r="L1249" t="s">
        <v>1008</v>
      </c>
      <c r="M1249" s="2" t="s">
        <v>59</v>
      </c>
      <c r="N1249" s="3" t="s">
        <v>8695</v>
      </c>
      <c r="O1249" s="5">
        <v>2.8</v>
      </c>
      <c r="P1249" s="5">
        <v>5949</v>
      </c>
      <c r="Q1249" s="6">
        <v>2021</v>
      </c>
      <c r="R1249" s="7">
        <v>2022</v>
      </c>
      <c r="T1249" s="8">
        <v>1611</v>
      </c>
      <c r="U1249" s="3" t="s">
        <v>10889</v>
      </c>
      <c r="V1249" s="1" t="s">
        <v>33</v>
      </c>
      <c r="W1249" s="1" t="s">
        <v>32</v>
      </c>
      <c r="X1249" t="str">
        <f>VLOOKUP(Table_query__64[[#This Row],[Nr]],'MyTracker Export'!A:P,'MyTracker Export'!$P$1,FALSE)</f>
        <v>Finished</v>
      </c>
      <c r="Y1249" t="str">
        <f>VLOOKUP(Table_query__64[[#This Row],[Nr]],'MyTracker Export'!A:Z,'MyTracker Export'!$Z$1,FALSE)</f>
        <v>Audric Jeanne</v>
      </c>
      <c r="Z1249" t="str">
        <f>VLOOKUP(Table_query__64[[#This Row],[Nr]],'MyTracker Export'!A:AA,'MyTracker Export'!$AA$1,FALSE)</f>
        <v>William Beyst</v>
      </c>
      <c r="AB1249" s="19" t="str">
        <f>IF(Table_query__64[[#This Row],[Project status]]=Table_query__64[[#This Row],[Project Status Check]],"OK","NOK")</f>
        <v>OK</v>
      </c>
      <c r="AC1249" s="19" t="str">
        <f>IF(Table_query__64[[#This Row],[PM]]=Table_query__64[[#This Row],[PM Check]],"OK","NOK")</f>
        <v>OK</v>
      </c>
      <c r="AD1249" s="19" t="str">
        <f>IF(Table_query__64[[#This Row],[PP]]=Table_query__64[[#This Row],[Pilot Check]],"OK","NOK")</f>
        <v>OK</v>
      </c>
      <c r="AE1249" s="19"/>
    </row>
    <row r="1250" spans="1:31" hidden="1" x14ac:dyDescent="0.3">
      <c r="A1250" s="1" t="s">
        <v>2426</v>
      </c>
      <c r="B1250" s="2" t="s">
        <v>2223</v>
      </c>
      <c r="C1250" s="3" t="s">
        <v>5980</v>
      </c>
      <c r="D1250" s="2" t="s">
        <v>53</v>
      </c>
      <c r="E1250" s="2" t="s">
        <v>36</v>
      </c>
      <c r="F1250" s="2" t="s">
        <v>122</v>
      </c>
      <c r="G1250" s="4">
        <v>44531.041666666664</v>
      </c>
      <c r="H1250" s="4">
        <v>44926.041666666664</v>
      </c>
      <c r="I1250" s="2" t="s">
        <v>320</v>
      </c>
      <c r="J1250" s="2" t="s">
        <v>477</v>
      </c>
      <c r="K1250" s="2" t="s">
        <v>159</v>
      </c>
      <c r="L1250" t="s">
        <v>2427</v>
      </c>
      <c r="M1250" s="2" t="s">
        <v>29</v>
      </c>
      <c r="N1250" s="3" t="s">
        <v>8696</v>
      </c>
      <c r="O1250" s="5">
        <v>5</v>
      </c>
      <c r="P1250" s="5">
        <v>74616.28</v>
      </c>
      <c r="Q1250" s="6">
        <v>2021</v>
      </c>
      <c r="R1250" s="7">
        <v>2022</v>
      </c>
      <c r="T1250" s="8">
        <v>1609</v>
      </c>
      <c r="U1250" s="3" t="s">
        <v>10890</v>
      </c>
      <c r="V1250" s="1" t="s">
        <v>33</v>
      </c>
      <c r="W1250" s="1" t="s">
        <v>32</v>
      </c>
      <c r="X1250" t="str">
        <f>VLOOKUP(Table_query__64[[#This Row],[Nr]],'MyTracker Export'!A:P,'MyTracker Export'!$P$1,FALSE)</f>
        <v>Finished</v>
      </c>
      <c r="Y1250" t="str">
        <f>VLOOKUP(Table_query__64[[#This Row],[Nr]],'MyTracker Export'!A:Z,'MyTracker Export'!$Z$1,FALSE)</f>
        <v>Marcos Delgado Lopez</v>
      </c>
      <c r="Z1250" t="str">
        <f>VLOOKUP(Table_query__64[[#This Row],[Nr]],'MyTracker Export'!A:AA,'MyTracker Export'!$AA$1,FALSE)</f>
        <v>Juan Sanchez Chatar</v>
      </c>
      <c r="AB1250" s="19" t="str">
        <f>IF(Table_query__64[[#This Row],[Project status]]=Table_query__64[[#This Row],[Project Status Check]],"OK","NOK")</f>
        <v>OK</v>
      </c>
      <c r="AC1250" s="19" t="str">
        <f>IF(Table_query__64[[#This Row],[PM]]=Table_query__64[[#This Row],[PM Check]],"OK","NOK")</f>
        <v>NOK</v>
      </c>
      <c r="AD1250" s="19" t="str">
        <f>IF(Table_query__64[[#This Row],[PP]]=Table_query__64[[#This Row],[Pilot Check]],"OK","NOK")</f>
        <v>OK</v>
      </c>
      <c r="AE1250" s="19"/>
    </row>
    <row r="1251" spans="1:31" hidden="1" x14ac:dyDescent="0.3">
      <c r="A1251" s="1" t="s">
        <v>2428</v>
      </c>
      <c r="B1251" s="2" t="s">
        <v>2348</v>
      </c>
      <c r="C1251" s="3" t="s">
        <v>5981</v>
      </c>
      <c r="D1251" s="2" t="s">
        <v>53</v>
      </c>
      <c r="E1251" s="2" t="s">
        <v>36</v>
      </c>
      <c r="F1251" s="2" t="s">
        <v>122</v>
      </c>
      <c r="G1251" s="4">
        <v>44531.041666666664</v>
      </c>
      <c r="H1251" s="4">
        <v>45618.041666666664</v>
      </c>
      <c r="I1251" s="2" t="s">
        <v>40</v>
      </c>
      <c r="J1251" s="2" t="s">
        <v>320</v>
      </c>
      <c r="K1251" s="2" t="s">
        <v>159</v>
      </c>
      <c r="L1251" t="s">
        <v>2429</v>
      </c>
      <c r="M1251" s="2" t="s">
        <v>29</v>
      </c>
      <c r="N1251" s="3" t="s">
        <v>8697</v>
      </c>
      <c r="O1251" s="5">
        <v>35000000</v>
      </c>
      <c r="P1251" s="5">
        <v>3387835.95</v>
      </c>
      <c r="Q1251" s="6">
        <v>2021</v>
      </c>
      <c r="R1251" s="7">
        <v>2024</v>
      </c>
      <c r="T1251" s="8">
        <v>1608</v>
      </c>
      <c r="U1251" s="3" t="s">
        <v>10891</v>
      </c>
      <c r="V1251" s="1" t="s">
        <v>33</v>
      </c>
      <c r="W1251" s="1" t="s">
        <v>32</v>
      </c>
      <c r="X1251" t="str">
        <f>VLOOKUP(Table_query__64[[#This Row],[Nr]],'MyTracker Export'!A:P,'MyTracker Export'!$P$1,FALSE)</f>
        <v>Finished</v>
      </c>
      <c r="Y1251" t="str">
        <f>VLOOKUP(Table_query__64[[#This Row],[Nr]],'MyTracker Export'!A:Z,'MyTracker Export'!$Z$1,FALSE)</f>
        <v>Karel De Swert</v>
      </c>
      <c r="Z1251" t="str">
        <f>VLOOKUP(Table_query__64[[#This Row],[Nr]],'MyTracker Export'!A:AA,'MyTracker Export'!$AA$1,FALSE)</f>
        <v>Marcos Delgado Lopez</v>
      </c>
      <c r="AB1251" s="19" t="str">
        <f>IF(Table_query__64[[#This Row],[Project status]]=Table_query__64[[#This Row],[Project Status Check]],"OK","NOK")</f>
        <v>OK</v>
      </c>
      <c r="AC1251" s="19" t="str">
        <f>IF(Table_query__64[[#This Row],[PM]]=Table_query__64[[#This Row],[PM Check]],"OK","NOK")</f>
        <v>OK</v>
      </c>
      <c r="AD1251" s="19" t="str">
        <f>IF(Table_query__64[[#This Row],[PP]]=Table_query__64[[#This Row],[Pilot Check]],"OK","NOK")</f>
        <v>NOK</v>
      </c>
      <c r="AE1251" s="19"/>
    </row>
    <row r="1252" spans="1:31" hidden="1" x14ac:dyDescent="0.3">
      <c r="A1252" s="1" t="s">
        <v>2430</v>
      </c>
      <c r="B1252" s="2" t="s">
        <v>2431</v>
      </c>
      <c r="C1252" s="3" t="s">
        <v>5982</v>
      </c>
      <c r="D1252" s="2" t="s">
        <v>38</v>
      </c>
      <c r="E1252" s="2" t="s">
        <v>36</v>
      </c>
      <c r="F1252" s="2" t="s">
        <v>122</v>
      </c>
      <c r="G1252" s="4">
        <v>44529.041666666664</v>
      </c>
      <c r="H1252" s="4">
        <v>44767.083333333336</v>
      </c>
      <c r="I1252" s="2" t="s">
        <v>359</v>
      </c>
      <c r="J1252" s="2" t="s">
        <v>990</v>
      </c>
      <c r="K1252" s="2" t="s">
        <v>131</v>
      </c>
      <c r="L1252" t="s">
        <v>1736</v>
      </c>
      <c r="M1252" s="2" t="s">
        <v>29</v>
      </c>
      <c r="N1252" s="3" t="s">
        <v>8698</v>
      </c>
      <c r="O1252" s="5">
        <v>0.01</v>
      </c>
      <c r="P1252" s="5">
        <v>2365</v>
      </c>
      <c r="Q1252" s="6">
        <v>2021</v>
      </c>
      <c r="R1252" s="7">
        <v>2022</v>
      </c>
      <c r="T1252" s="8">
        <v>1606</v>
      </c>
      <c r="U1252" s="3" t="s">
        <v>10892</v>
      </c>
      <c r="V1252" s="1" t="s">
        <v>33</v>
      </c>
      <c r="W1252" s="1" t="s">
        <v>32</v>
      </c>
      <c r="X1252" t="str">
        <f>VLOOKUP(Table_query__64[[#This Row],[Nr]],'MyTracker Export'!A:P,'MyTracker Export'!$P$1,FALSE)</f>
        <v>Finished</v>
      </c>
      <c r="Y1252" t="str">
        <f>VLOOKUP(Table_query__64[[#This Row],[Nr]],'MyTracker Export'!A:Z,'MyTracker Export'!$Z$1,FALSE)</f>
        <v>Emmanuel Van De Casteele</v>
      </c>
      <c r="Z1252" t="str">
        <f>VLOOKUP(Table_query__64[[#This Row],[Nr]],'MyTracker Export'!A:AA,'MyTracker Export'!$AA$1,FALSE)</f>
        <v>Dries Vandekerchove</v>
      </c>
      <c r="AB1252" s="19" t="str">
        <f>IF(Table_query__64[[#This Row],[Project status]]=Table_query__64[[#This Row],[Project Status Check]],"OK","NOK")</f>
        <v>OK</v>
      </c>
      <c r="AC1252" s="19" t="str">
        <f>IF(Table_query__64[[#This Row],[PM]]=Table_query__64[[#This Row],[PM Check]],"OK","NOK")</f>
        <v>OK</v>
      </c>
      <c r="AD1252" s="19" t="str">
        <f>IF(Table_query__64[[#This Row],[PP]]=Table_query__64[[#This Row],[Pilot Check]],"OK","NOK")</f>
        <v>OK</v>
      </c>
      <c r="AE1252" s="19"/>
    </row>
    <row r="1253" spans="1:31" hidden="1" x14ac:dyDescent="0.3">
      <c r="A1253" s="1" t="s">
        <v>2432</v>
      </c>
      <c r="B1253" s="2" t="s">
        <v>2433</v>
      </c>
      <c r="C1253" s="3" t="s">
        <v>5983</v>
      </c>
      <c r="D1253" s="2" t="s">
        <v>38</v>
      </c>
      <c r="E1253" s="2" t="s">
        <v>36</v>
      </c>
      <c r="F1253" s="2" t="s">
        <v>122</v>
      </c>
      <c r="G1253" s="4">
        <v>44529.041666666664</v>
      </c>
      <c r="H1253" s="4">
        <v>44767.083333333336</v>
      </c>
      <c r="I1253" s="2" t="s">
        <v>359</v>
      </c>
      <c r="J1253" s="2" t="s">
        <v>359</v>
      </c>
      <c r="K1253" s="2" t="s">
        <v>131</v>
      </c>
      <c r="L1253" t="s">
        <v>37</v>
      </c>
      <c r="M1253" s="2" t="s">
        <v>29</v>
      </c>
      <c r="N1253" s="3" t="s">
        <v>8699</v>
      </c>
      <c r="O1253" s="5">
        <v>0.01</v>
      </c>
      <c r="P1253" s="5">
        <v>860</v>
      </c>
      <c r="Q1253" s="6">
        <v>2021</v>
      </c>
      <c r="R1253" s="7">
        <v>2022</v>
      </c>
      <c r="T1253" s="8">
        <v>1605</v>
      </c>
      <c r="U1253" s="3" t="s">
        <v>10893</v>
      </c>
      <c r="V1253" s="1" t="s">
        <v>33</v>
      </c>
      <c r="W1253" s="1" t="s">
        <v>32</v>
      </c>
      <c r="X1253" t="str">
        <f>VLOOKUP(Table_query__64[[#This Row],[Nr]],'MyTracker Export'!A:P,'MyTracker Export'!$P$1,FALSE)</f>
        <v>Finished</v>
      </c>
      <c r="Y1253" t="str">
        <f>VLOOKUP(Table_query__64[[#This Row],[Nr]],'MyTracker Export'!A:Z,'MyTracker Export'!$Z$1,FALSE)</f>
        <v>Emmanuel Van De Casteele</v>
      </c>
      <c r="Z1253" t="str">
        <f>VLOOKUP(Table_query__64[[#This Row],[Nr]],'MyTracker Export'!A:AA,'MyTracker Export'!$AA$1,FALSE)</f>
        <v>Emmanuel Van De Casteele</v>
      </c>
      <c r="AB1253" s="19" t="str">
        <f>IF(Table_query__64[[#This Row],[Project status]]=Table_query__64[[#This Row],[Project Status Check]],"OK","NOK")</f>
        <v>OK</v>
      </c>
      <c r="AC1253" s="19" t="str">
        <f>IF(Table_query__64[[#This Row],[PM]]=Table_query__64[[#This Row],[PM Check]],"OK","NOK")</f>
        <v>OK</v>
      </c>
      <c r="AD1253" s="19" t="str">
        <f>IF(Table_query__64[[#This Row],[PP]]=Table_query__64[[#This Row],[Pilot Check]],"OK","NOK")</f>
        <v>OK</v>
      </c>
      <c r="AE1253" s="19"/>
    </row>
    <row r="1254" spans="1:31" x14ac:dyDescent="0.3">
      <c r="A1254" s="1" t="s">
        <v>2434</v>
      </c>
      <c r="B1254" s="2" t="s">
        <v>2435</v>
      </c>
      <c r="C1254" s="3" t="s">
        <v>5984</v>
      </c>
      <c r="D1254" s="2" t="s">
        <v>38</v>
      </c>
      <c r="E1254" s="2" t="s">
        <v>75</v>
      </c>
      <c r="F1254" s="2" t="s">
        <v>28</v>
      </c>
      <c r="G1254" s="4">
        <v>44526.041666666664</v>
      </c>
      <c r="H1254" s="4">
        <v>44834.083333333336</v>
      </c>
      <c r="I1254" s="2" t="s">
        <v>2437</v>
      </c>
      <c r="J1254" s="2" t="s">
        <v>308</v>
      </c>
      <c r="K1254" s="2" t="s">
        <v>1558</v>
      </c>
      <c r="L1254" t="s">
        <v>2436</v>
      </c>
      <c r="M1254" s="2" t="s">
        <v>59</v>
      </c>
      <c r="N1254" s="3" t="s">
        <v>8700</v>
      </c>
      <c r="O1254" s="5">
        <v>0</v>
      </c>
      <c r="P1254" s="5">
        <v>162666</v>
      </c>
      <c r="Q1254" s="6">
        <v>2021</v>
      </c>
      <c r="R1254" s="7">
        <v>2022</v>
      </c>
      <c r="T1254" s="8">
        <v>1604</v>
      </c>
      <c r="U1254" s="3" t="s">
        <v>10894</v>
      </c>
      <c r="V1254" s="1" t="s">
        <v>33</v>
      </c>
      <c r="W1254" s="1" t="s">
        <v>32</v>
      </c>
      <c r="X1254" t="str">
        <f>VLOOKUP(Table_query__64[[#This Row],[Nr]],'MyTracker Export'!A:P,'MyTracker Export'!$P$1,FALSE)</f>
        <v>Finished</v>
      </c>
      <c r="Y1254" t="e">
        <f>VLOOKUP(Table_query__64[[#This Row],[Nr]],'MyTracker Export'!A:Z,'MyTracker Export'!$Z$1,FALSE)</f>
        <v>#N/A</v>
      </c>
      <c r="Z1254" t="str">
        <f>VLOOKUP(Table_query__64[[#This Row],[Nr]],'MyTracker Export'!A:AA,'MyTracker Export'!$AA$1,FALSE)</f>
        <v>Nicolas Dubois</v>
      </c>
      <c r="AB1254" s="19" t="str">
        <f>IF(Table_query__64[[#This Row],[Project status]]=Table_query__64[[#This Row],[Project Status Check]],"OK","NOK")</f>
        <v>NOK</v>
      </c>
      <c r="AC1254" s="19" t="e">
        <f>IF(Table_query__64[[#This Row],[PM]]=Table_query__64[[#This Row],[PM Check]],"OK","NOK")</f>
        <v>#N/A</v>
      </c>
      <c r="AD1254" s="19" t="str">
        <f>IF(Table_query__64[[#This Row],[PP]]=Table_query__64[[#This Row],[Pilot Check]],"OK","NOK")</f>
        <v>OK</v>
      </c>
      <c r="AE1254" s="19"/>
    </row>
    <row r="1255" spans="1:31" hidden="1" x14ac:dyDescent="0.3">
      <c r="A1255" s="1" t="s">
        <v>2438</v>
      </c>
      <c r="B1255" s="2" t="s">
        <v>814</v>
      </c>
      <c r="C1255" s="3" t="s">
        <v>5985</v>
      </c>
      <c r="D1255" s="2" t="s">
        <v>27</v>
      </c>
      <c r="E1255" s="2" t="s">
        <v>104</v>
      </c>
      <c r="F1255" s="2" t="s">
        <v>574</v>
      </c>
      <c r="G1255" s="4">
        <v>44515.041666666664</v>
      </c>
      <c r="H1255" s="4"/>
      <c r="I1255" s="2" t="s">
        <v>1605</v>
      </c>
      <c r="J1255" s="2" t="s">
        <v>30</v>
      </c>
      <c r="K1255" s="2"/>
      <c r="L1255" t="s">
        <v>57</v>
      </c>
      <c r="M1255" s="2" t="s">
        <v>29</v>
      </c>
      <c r="N1255" s="3" t="s">
        <v>8701</v>
      </c>
      <c r="O1255" s="5">
        <v>0</v>
      </c>
      <c r="P1255" s="5">
        <v>45517.5</v>
      </c>
      <c r="Q1255" s="6">
        <v>2021</v>
      </c>
      <c r="R1255" s="7" t="s">
        <v>31</v>
      </c>
      <c r="T1255" s="8">
        <v>1603</v>
      </c>
      <c r="U1255" s="3" t="s">
        <v>10895</v>
      </c>
      <c r="V1255" s="1" t="s">
        <v>33</v>
      </c>
      <c r="W1255" s="1" t="s">
        <v>32</v>
      </c>
      <c r="X1255" t="str">
        <f>VLOOKUP(Table_query__64[[#This Row],[Nr]],'MyTracker Export'!A:P,'MyTracker Export'!$P$1,FALSE)</f>
        <v>On hold</v>
      </c>
      <c r="Y1255" t="str">
        <f>VLOOKUP(Table_query__64[[#This Row],[Nr]],'MyTracker Export'!A:Z,'MyTracker Export'!$Z$1,FALSE)</f>
        <v>Sires Baklouti</v>
      </c>
      <c r="Z1255" t="str">
        <f>VLOOKUP(Table_query__64[[#This Row],[Nr]],'MyTracker Export'!A:AA,'MyTracker Export'!$AA$1,FALSE)</f>
        <v>Wissem Bensaid</v>
      </c>
      <c r="AB1255" s="19" t="str">
        <f>IF(Table_query__64[[#This Row],[Project status]]=Table_query__64[[#This Row],[Project Status Check]],"OK","NOK")</f>
        <v>OK</v>
      </c>
      <c r="AC1255" s="19" t="str">
        <f>IF(Table_query__64[[#This Row],[PM]]=Table_query__64[[#This Row],[PM Check]],"OK","NOK")</f>
        <v>OK</v>
      </c>
      <c r="AD1255" s="19" t="str">
        <f>IF(Table_query__64[[#This Row],[PP]]=Table_query__64[[#This Row],[Pilot Check]],"OK","NOK")</f>
        <v>OK</v>
      </c>
      <c r="AE1255" s="19"/>
    </row>
    <row r="1256" spans="1:31" hidden="1" x14ac:dyDescent="0.3">
      <c r="A1256" s="1" t="s">
        <v>2439</v>
      </c>
      <c r="B1256" s="2" t="s">
        <v>48</v>
      </c>
      <c r="C1256" s="3" t="s">
        <v>5986</v>
      </c>
      <c r="D1256" s="2" t="s">
        <v>27</v>
      </c>
      <c r="E1256" s="2" t="s">
        <v>43</v>
      </c>
      <c r="F1256" s="2" t="s">
        <v>122</v>
      </c>
      <c r="G1256" s="4">
        <v>44508.041666666664</v>
      </c>
      <c r="H1256" s="4">
        <v>44926.041666666664</v>
      </c>
      <c r="I1256" s="2" t="s">
        <v>498</v>
      </c>
      <c r="J1256" s="2" t="s">
        <v>30</v>
      </c>
      <c r="K1256" s="2"/>
      <c r="L1256" t="s">
        <v>57</v>
      </c>
      <c r="M1256" s="2" t="s">
        <v>29</v>
      </c>
      <c r="N1256" s="3" t="s">
        <v>8702</v>
      </c>
      <c r="O1256" s="5">
        <v>0</v>
      </c>
      <c r="P1256" s="5">
        <v>1060.6099999999999</v>
      </c>
      <c r="Q1256" s="6">
        <v>2021</v>
      </c>
      <c r="R1256" s="7">
        <v>2022</v>
      </c>
      <c r="T1256" s="8">
        <v>1601</v>
      </c>
      <c r="U1256" s="3" t="s">
        <v>10896</v>
      </c>
      <c r="V1256" s="1" t="s">
        <v>33</v>
      </c>
      <c r="W1256" s="1" t="s">
        <v>32</v>
      </c>
      <c r="X1256" t="str">
        <f>VLOOKUP(Table_query__64[[#This Row],[Nr]],'MyTracker Export'!A:P,'MyTracker Export'!$P$1,FALSE)</f>
        <v>Finished</v>
      </c>
      <c r="Y1256" t="str">
        <f>VLOOKUP(Table_query__64[[#This Row],[Nr]],'MyTracker Export'!A:Z,'MyTracker Export'!$Z$1,FALSE)</f>
        <v>Zied Maghrebi</v>
      </c>
      <c r="Z1256" t="str">
        <f>VLOOKUP(Table_query__64[[#This Row],[Nr]],'MyTracker Export'!A:AA,'MyTracker Export'!$AA$1,FALSE)</f>
        <v>Wissem Bensaid</v>
      </c>
      <c r="AB1256" s="19" t="str">
        <f>IF(Table_query__64[[#This Row],[Project status]]=Table_query__64[[#This Row],[Project Status Check]],"OK","NOK")</f>
        <v>OK</v>
      </c>
      <c r="AC1256" s="19" t="str">
        <f>IF(Table_query__64[[#This Row],[PM]]=Table_query__64[[#This Row],[PM Check]],"OK","NOK")</f>
        <v>OK</v>
      </c>
      <c r="AD1256" s="19" t="str">
        <f>IF(Table_query__64[[#This Row],[PP]]=Table_query__64[[#This Row],[Pilot Check]],"OK","NOK")</f>
        <v>OK</v>
      </c>
      <c r="AE1256" s="19"/>
    </row>
    <row r="1257" spans="1:31" hidden="1" x14ac:dyDescent="0.3">
      <c r="A1257" s="1" t="s">
        <v>2440</v>
      </c>
      <c r="B1257" s="2" t="s">
        <v>2441</v>
      </c>
      <c r="C1257" s="3" t="s">
        <v>5987</v>
      </c>
      <c r="D1257" s="2" t="s">
        <v>27</v>
      </c>
      <c r="E1257" s="2" t="s">
        <v>25</v>
      </c>
      <c r="F1257" s="2" t="s">
        <v>122</v>
      </c>
      <c r="G1257" s="4">
        <v>44502.041666666664</v>
      </c>
      <c r="H1257" s="4">
        <v>44926.041666666664</v>
      </c>
      <c r="I1257" s="2" t="s">
        <v>498</v>
      </c>
      <c r="J1257" s="2" t="s">
        <v>30</v>
      </c>
      <c r="K1257" s="2"/>
      <c r="L1257" t="s">
        <v>57</v>
      </c>
      <c r="M1257" s="2" t="s">
        <v>59</v>
      </c>
      <c r="N1257" s="3" t="s">
        <v>8703</v>
      </c>
      <c r="O1257" s="5">
        <v>0</v>
      </c>
      <c r="P1257" s="5">
        <v>6230.3</v>
      </c>
      <c r="Q1257" s="6">
        <v>2021</v>
      </c>
      <c r="R1257" s="7">
        <v>2022</v>
      </c>
      <c r="T1257" s="8">
        <v>1600</v>
      </c>
      <c r="U1257" s="3" t="s">
        <v>10897</v>
      </c>
      <c r="V1257" s="1" t="s">
        <v>33</v>
      </c>
      <c r="W1257" s="1" t="s">
        <v>32</v>
      </c>
      <c r="X1257" t="str">
        <f>VLOOKUP(Table_query__64[[#This Row],[Nr]],'MyTracker Export'!A:P,'MyTracker Export'!$P$1,FALSE)</f>
        <v>Finished</v>
      </c>
      <c r="Y1257" t="str">
        <f>VLOOKUP(Table_query__64[[#This Row],[Nr]],'MyTracker Export'!A:Z,'MyTracker Export'!$Z$1,FALSE)</f>
        <v>Zied Maghrebi</v>
      </c>
      <c r="Z1257" t="str">
        <f>VLOOKUP(Table_query__64[[#This Row],[Nr]],'MyTracker Export'!A:AA,'MyTracker Export'!$AA$1,FALSE)</f>
        <v>Wissem Bensaid</v>
      </c>
      <c r="AB1257" s="19" t="str">
        <f>IF(Table_query__64[[#This Row],[Project status]]=Table_query__64[[#This Row],[Project Status Check]],"OK","NOK")</f>
        <v>OK</v>
      </c>
      <c r="AC1257" s="19" t="str">
        <f>IF(Table_query__64[[#This Row],[PM]]=Table_query__64[[#This Row],[PM Check]],"OK","NOK")</f>
        <v>OK</v>
      </c>
      <c r="AD1257" s="19" t="str">
        <f>IF(Table_query__64[[#This Row],[PP]]=Table_query__64[[#This Row],[Pilot Check]],"OK","NOK")</f>
        <v>OK</v>
      </c>
      <c r="AE1257" s="19"/>
    </row>
    <row r="1258" spans="1:31" hidden="1" x14ac:dyDescent="0.3">
      <c r="A1258" s="1" t="s">
        <v>2442</v>
      </c>
      <c r="B1258" s="2" t="s">
        <v>2441</v>
      </c>
      <c r="C1258" s="3" t="s">
        <v>5988</v>
      </c>
      <c r="D1258" s="2" t="s">
        <v>27</v>
      </c>
      <c r="E1258" s="2" t="s">
        <v>25</v>
      </c>
      <c r="F1258" s="2" t="s">
        <v>122</v>
      </c>
      <c r="G1258" s="4">
        <v>44502.041666666664</v>
      </c>
      <c r="H1258" s="4">
        <v>44926.041666666664</v>
      </c>
      <c r="I1258" s="2" t="s">
        <v>498</v>
      </c>
      <c r="J1258" s="2" t="s">
        <v>30</v>
      </c>
      <c r="K1258" s="2"/>
      <c r="L1258" t="s">
        <v>404</v>
      </c>
      <c r="M1258" s="2" t="s">
        <v>59</v>
      </c>
      <c r="N1258" s="3" t="s">
        <v>8704</v>
      </c>
      <c r="O1258" s="5">
        <v>0</v>
      </c>
      <c r="P1258" s="5">
        <v>5866.67</v>
      </c>
      <c r="Q1258" s="6">
        <v>2021</v>
      </c>
      <c r="R1258" s="7">
        <v>2022</v>
      </c>
      <c r="T1258" s="8">
        <v>1598</v>
      </c>
      <c r="U1258" s="3" t="s">
        <v>10898</v>
      </c>
      <c r="V1258" s="1" t="s">
        <v>33</v>
      </c>
      <c r="W1258" s="1" t="s">
        <v>32</v>
      </c>
      <c r="X1258" t="str">
        <f>VLOOKUP(Table_query__64[[#This Row],[Nr]],'MyTracker Export'!A:P,'MyTracker Export'!$P$1,FALSE)</f>
        <v>Finished</v>
      </c>
      <c r="Y1258" t="str">
        <f>VLOOKUP(Table_query__64[[#This Row],[Nr]],'MyTracker Export'!A:Z,'MyTracker Export'!$Z$1,FALSE)</f>
        <v>Zied Maghrebi</v>
      </c>
      <c r="Z1258" t="str">
        <f>VLOOKUP(Table_query__64[[#This Row],[Nr]],'MyTracker Export'!A:AA,'MyTracker Export'!$AA$1,FALSE)</f>
        <v>Wissem Bensaid</v>
      </c>
      <c r="AB1258" s="19" t="str">
        <f>IF(Table_query__64[[#This Row],[Project status]]=Table_query__64[[#This Row],[Project Status Check]],"OK","NOK")</f>
        <v>OK</v>
      </c>
      <c r="AC1258" s="19" t="str">
        <f>IF(Table_query__64[[#This Row],[PM]]=Table_query__64[[#This Row],[PM Check]],"OK","NOK")</f>
        <v>OK</v>
      </c>
      <c r="AD1258" s="19" t="str">
        <f>IF(Table_query__64[[#This Row],[PP]]=Table_query__64[[#This Row],[Pilot Check]],"OK","NOK")</f>
        <v>OK</v>
      </c>
      <c r="AE1258" s="19"/>
    </row>
    <row r="1259" spans="1:31" hidden="1" x14ac:dyDescent="0.3">
      <c r="A1259" s="1" t="s">
        <v>2443</v>
      </c>
      <c r="B1259" s="2" t="s">
        <v>706</v>
      </c>
      <c r="C1259" s="3" t="s">
        <v>5989</v>
      </c>
      <c r="D1259" s="2" t="s">
        <v>178</v>
      </c>
      <c r="E1259" s="2" t="s">
        <v>82</v>
      </c>
      <c r="F1259" s="2" t="s">
        <v>28</v>
      </c>
      <c r="G1259" s="4">
        <v>44523.041666666664</v>
      </c>
      <c r="H1259" s="4">
        <v>45625.041666666664</v>
      </c>
      <c r="I1259" s="2" t="s">
        <v>530</v>
      </c>
      <c r="J1259" s="2" t="s">
        <v>270</v>
      </c>
      <c r="K1259" s="2" t="s">
        <v>766</v>
      </c>
      <c r="L1259" t="s">
        <v>2444</v>
      </c>
      <c r="M1259" s="2" t="s">
        <v>29</v>
      </c>
      <c r="N1259" s="3" t="s">
        <v>8705</v>
      </c>
      <c r="O1259" s="5">
        <v>0</v>
      </c>
      <c r="P1259" s="5">
        <v>1120211.42</v>
      </c>
      <c r="Q1259" s="6">
        <v>2021</v>
      </c>
      <c r="R1259" s="7">
        <v>2024</v>
      </c>
      <c r="T1259" s="8">
        <v>1597</v>
      </c>
      <c r="U1259" s="3" t="s">
        <v>10899</v>
      </c>
      <c r="V1259" s="1" t="s">
        <v>33</v>
      </c>
      <c r="W1259" s="1" t="s">
        <v>32</v>
      </c>
      <c r="X1259" t="str">
        <f>VLOOKUP(Table_query__64[[#This Row],[Nr]],'MyTracker Export'!A:P,'MyTracker Export'!$P$1,FALSE)</f>
        <v>Work in progress</v>
      </c>
      <c r="Y1259" t="str">
        <f>VLOOKUP(Table_query__64[[#This Row],[Nr]],'MyTracker Export'!A:Z,'MyTracker Export'!$Z$1,FALSE)</f>
        <v>Philippe Fürst</v>
      </c>
      <c r="Z1259" t="str">
        <f>VLOOKUP(Table_query__64[[#This Row],[Nr]],'MyTracker Export'!A:AA,'MyTracker Export'!$AA$1,FALSE)</f>
        <v>Damien Hemmeryckx</v>
      </c>
      <c r="AB1259" s="19" t="str">
        <f>IF(Table_query__64[[#This Row],[Project status]]=Table_query__64[[#This Row],[Project Status Check]],"OK","NOK")</f>
        <v>OK</v>
      </c>
      <c r="AC1259" s="19" t="str">
        <f>IF(Table_query__64[[#This Row],[PM]]=Table_query__64[[#This Row],[PM Check]],"OK","NOK")</f>
        <v>OK</v>
      </c>
      <c r="AD1259" s="19" t="str">
        <f>IF(Table_query__64[[#This Row],[PP]]=Table_query__64[[#This Row],[Pilot Check]],"OK","NOK")</f>
        <v>OK</v>
      </c>
      <c r="AE1259" s="19"/>
    </row>
    <row r="1260" spans="1:31" hidden="1" x14ac:dyDescent="0.3">
      <c r="A1260" s="1" t="s">
        <v>2445</v>
      </c>
      <c r="B1260" s="2" t="s">
        <v>2446</v>
      </c>
      <c r="C1260" s="3" t="s">
        <v>5990</v>
      </c>
      <c r="D1260" s="2" t="s">
        <v>38</v>
      </c>
      <c r="E1260" s="2" t="s">
        <v>2447</v>
      </c>
      <c r="F1260" s="2" t="s">
        <v>122</v>
      </c>
      <c r="G1260" s="4">
        <v>44522.041666666664</v>
      </c>
      <c r="H1260" s="4">
        <v>44743.083333333336</v>
      </c>
      <c r="I1260" s="2" t="s">
        <v>1419</v>
      </c>
      <c r="J1260" s="2" t="s">
        <v>360</v>
      </c>
      <c r="K1260" s="2" t="s">
        <v>2214</v>
      </c>
      <c r="L1260" t="s">
        <v>2448</v>
      </c>
      <c r="M1260" s="2" t="s">
        <v>59</v>
      </c>
      <c r="N1260" s="3" t="s">
        <v>8706</v>
      </c>
      <c r="O1260" s="5">
        <v>0.01</v>
      </c>
      <c r="P1260" s="5">
        <v>54540</v>
      </c>
      <c r="Q1260" s="6">
        <v>2021</v>
      </c>
      <c r="R1260" s="7">
        <v>2022</v>
      </c>
      <c r="T1260" s="8">
        <v>1596</v>
      </c>
      <c r="U1260" s="3" t="s">
        <v>10900</v>
      </c>
      <c r="V1260" s="1" t="s">
        <v>33</v>
      </c>
      <c r="W1260" s="1" t="s">
        <v>32</v>
      </c>
      <c r="X1260" t="str">
        <f>VLOOKUP(Table_query__64[[#This Row],[Nr]],'MyTracker Export'!A:P,'MyTracker Export'!$P$1,FALSE)</f>
        <v>Finished</v>
      </c>
      <c r="Y1260" t="e">
        <f>VLOOKUP(Table_query__64[[#This Row],[Nr]],'MyTracker Export'!A:Z,'MyTracker Export'!$Z$1,FALSE)</f>
        <v>#N/A</v>
      </c>
      <c r="Z1260" t="e">
        <f>VLOOKUP(Table_query__64[[#This Row],[Nr]],'MyTracker Export'!A:AA,'MyTracker Export'!$AA$1,FALSE)</f>
        <v>#N/A</v>
      </c>
      <c r="AB1260" s="19" t="str">
        <f>IF(Table_query__64[[#This Row],[Project status]]=Table_query__64[[#This Row],[Project Status Check]],"OK","NOK")</f>
        <v>OK</v>
      </c>
      <c r="AC1260" s="19" t="e">
        <f>IF(Table_query__64[[#This Row],[PM]]=Table_query__64[[#This Row],[PM Check]],"OK","NOK")</f>
        <v>#N/A</v>
      </c>
      <c r="AD1260" s="19" t="e">
        <f>IF(Table_query__64[[#This Row],[PP]]=Table_query__64[[#This Row],[Pilot Check]],"OK","NOK")</f>
        <v>#N/A</v>
      </c>
      <c r="AE1260" s="19"/>
    </row>
    <row r="1261" spans="1:31" hidden="1" x14ac:dyDescent="0.3">
      <c r="A1261" s="1" t="s">
        <v>2449</v>
      </c>
      <c r="B1261" s="2" t="s">
        <v>2450</v>
      </c>
      <c r="C1261" s="3" t="s">
        <v>5991</v>
      </c>
      <c r="D1261" s="2" t="s">
        <v>2196</v>
      </c>
      <c r="E1261" s="2" t="s">
        <v>25</v>
      </c>
      <c r="F1261" s="2" t="s">
        <v>122</v>
      </c>
      <c r="G1261" s="4">
        <v>44516.041666666664</v>
      </c>
      <c r="H1261" s="4">
        <v>44712.083333333336</v>
      </c>
      <c r="I1261" s="2" t="s">
        <v>2313</v>
      </c>
      <c r="J1261" s="2" t="s">
        <v>263</v>
      </c>
      <c r="K1261" s="2"/>
      <c r="L1261" t="s">
        <v>2451</v>
      </c>
      <c r="M1261" s="2" t="s">
        <v>29</v>
      </c>
      <c r="N1261" s="3" t="s">
        <v>8707</v>
      </c>
      <c r="O1261" s="5">
        <v>100000</v>
      </c>
      <c r="P1261" s="5">
        <v>39156</v>
      </c>
      <c r="Q1261" s="6">
        <v>2021</v>
      </c>
      <c r="R1261" s="7">
        <v>2022</v>
      </c>
      <c r="T1261" s="8">
        <v>1593</v>
      </c>
      <c r="U1261" s="3" t="s">
        <v>10901</v>
      </c>
      <c r="V1261" s="1" t="s">
        <v>33</v>
      </c>
      <c r="W1261" s="1" t="s">
        <v>32</v>
      </c>
      <c r="X1261" t="str">
        <f>VLOOKUP(Table_query__64[[#This Row],[Nr]],'MyTracker Export'!A:P,'MyTracker Export'!$P$1,FALSE)</f>
        <v>Finished</v>
      </c>
      <c r="Y1261" t="e">
        <f>VLOOKUP(Table_query__64[[#This Row],[Nr]],'MyTracker Export'!A:Z,'MyTracker Export'!$Z$1,FALSE)</f>
        <v>#N/A</v>
      </c>
      <c r="Z1261" t="str">
        <f>VLOOKUP(Table_query__64[[#This Row],[Nr]],'MyTracker Export'!A:AA,'MyTracker Export'!$AA$1,FALSE)</f>
        <v>Carlos Bravo Fernández</v>
      </c>
      <c r="AB1261" s="19" t="str">
        <f>IF(Table_query__64[[#This Row],[Project status]]=Table_query__64[[#This Row],[Project Status Check]],"OK","NOK")</f>
        <v>OK</v>
      </c>
      <c r="AC1261" s="19" t="e">
        <f>IF(Table_query__64[[#This Row],[PM]]=Table_query__64[[#This Row],[PM Check]],"OK","NOK")</f>
        <v>#N/A</v>
      </c>
      <c r="AD1261" s="19" t="str">
        <f>IF(Table_query__64[[#This Row],[PP]]=Table_query__64[[#This Row],[Pilot Check]],"OK","NOK")</f>
        <v>NOK</v>
      </c>
      <c r="AE1261" s="19"/>
    </row>
    <row r="1262" spans="1:31" hidden="1" x14ac:dyDescent="0.3">
      <c r="A1262" s="1" t="s">
        <v>2452</v>
      </c>
      <c r="B1262" s="2" t="s">
        <v>2453</v>
      </c>
      <c r="C1262" s="3" t="s">
        <v>5992</v>
      </c>
      <c r="D1262" s="2" t="s">
        <v>53</v>
      </c>
      <c r="E1262" s="2" t="s">
        <v>43</v>
      </c>
      <c r="F1262" s="2" t="s">
        <v>122</v>
      </c>
      <c r="G1262" s="4">
        <v>44515.041666666664</v>
      </c>
      <c r="H1262" s="4">
        <v>45940.083333333336</v>
      </c>
      <c r="I1262" s="2" t="s">
        <v>157</v>
      </c>
      <c r="J1262" s="2" t="s">
        <v>1292</v>
      </c>
      <c r="K1262" s="2" t="s">
        <v>2454</v>
      </c>
      <c r="L1262" t="s">
        <v>57</v>
      </c>
      <c r="M1262" s="2" t="s">
        <v>29</v>
      </c>
      <c r="N1262" s="3" t="s">
        <v>8708</v>
      </c>
      <c r="O1262" s="5">
        <v>0</v>
      </c>
      <c r="P1262" s="5">
        <v>66150</v>
      </c>
      <c r="Q1262" s="6">
        <v>2021</v>
      </c>
      <c r="R1262" s="7">
        <v>2025</v>
      </c>
      <c r="T1262" s="8">
        <v>1592</v>
      </c>
      <c r="U1262" s="3" t="s">
        <v>10902</v>
      </c>
      <c r="V1262" s="1" t="s">
        <v>33</v>
      </c>
      <c r="W1262" s="1" t="s">
        <v>32</v>
      </c>
      <c r="X1262" t="str">
        <f>VLOOKUP(Table_query__64[[#This Row],[Nr]],'MyTracker Export'!A:P,'MyTracker Export'!$P$1,FALSE)</f>
        <v>Finished</v>
      </c>
      <c r="Y1262" t="str">
        <f>VLOOKUP(Table_query__64[[#This Row],[Nr]],'MyTracker Export'!A:Z,'MyTracker Export'!$Z$1,FALSE)</f>
        <v>Corto Tristan Travada</v>
      </c>
      <c r="Z1262" t="e">
        <f>VLOOKUP(Table_query__64[[#This Row],[Nr]],'MyTracker Export'!A:AA,'MyTracker Export'!$AA$1,FALSE)</f>
        <v>#N/A</v>
      </c>
      <c r="AB1262" s="19" t="str">
        <f>IF(Table_query__64[[#This Row],[Project status]]=Table_query__64[[#This Row],[Project Status Check]],"OK","NOK")</f>
        <v>OK</v>
      </c>
      <c r="AC1262" s="19" t="str">
        <f>IF(Table_query__64[[#This Row],[PM]]=Table_query__64[[#This Row],[PM Check]],"OK","NOK")</f>
        <v>OK</v>
      </c>
      <c r="AD1262" s="19" t="e">
        <f>IF(Table_query__64[[#This Row],[PP]]=Table_query__64[[#This Row],[Pilot Check]],"OK","NOK")</f>
        <v>#N/A</v>
      </c>
      <c r="AE1262" s="19"/>
    </row>
    <row r="1263" spans="1:31" hidden="1" x14ac:dyDescent="0.3">
      <c r="A1263" s="1" t="s">
        <v>2455</v>
      </c>
      <c r="B1263" s="2" t="s">
        <v>2076</v>
      </c>
      <c r="C1263" s="3" t="s">
        <v>5993</v>
      </c>
      <c r="D1263" s="2" t="s">
        <v>178</v>
      </c>
      <c r="E1263" s="2" t="s">
        <v>82</v>
      </c>
      <c r="F1263" s="2" t="s">
        <v>122</v>
      </c>
      <c r="G1263" s="4">
        <v>44510.041666666664</v>
      </c>
      <c r="H1263" s="4">
        <v>44592.041666666664</v>
      </c>
      <c r="I1263" s="2" t="s">
        <v>2456</v>
      </c>
      <c r="J1263" s="2" t="s">
        <v>530</v>
      </c>
      <c r="K1263" s="2"/>
      <c r="L1263" t="s">
        <v>166</v>
      </c>
      <c r="M1263" s="2" t="s">
        <v>59</v>
      </c>
      <c r="N1263" s="3" t="s">
        <v>8709</v>
      </c>
      <c r="O1263" s="5">
        <v>0</v>
      </c>
      <c r="P1263" s="5">
        <v>12150</v>
      </c>
      <c r="Q1263" s="6">
        <v>2021</v>
      </c>
      <c r="R1263" s="7">
        <v>2022</v>
      </c>
      <c r="T1263" s="8">
        <v>1591</v>
      </c>
      <c r="U1263" s="3" t="s">
        <v>10903</v>
      </c>
      <c r="V1263" s="1" t="s">
        <v>33</v>
      </c>
      <c r="W1263" s="1" t="s">
        <v>32</v>
      </c>
      <c r="X1263" t="str">
        <f>VLOOKUP(Table_query__64[[#This Row],[Nr]],'MyTracker Export'!A:P,'MyTracker Export'!$P$1,FALSE)</f>
        <v>Finished</v>
      </c>
      <c r="Y1263" t="e">
        <f>VLOOKUP(Table_query__64[[#This Row],[Nr]],'MyTracker Export'!A:Z,'MyTracker Export'!$Z$1,FALSE)</f>
        <v>#N/A</v>
      </c>
      <c r="Z1263" t="str">
        <f>VLOOKUP(Table_query__64[[#This Row],[Nr]],'MyTracker Export'!A:AA,'MyTracker Export'!$AA$1,FALSE)</f>
        <v>Philippe Fürst</v>
      </c>
      <c r="AB1263" s="19" t="str">
        <f>IF(Table_query__64[[#This Row],[Project status]]=Table_query__64[[#This Row],[Project Status Check]],"OK","NOK")</f>
        <v>OK</v>
      </c>
      <c r="AC1263" s="19" t="e">
        <f>IF(Table_query__64[[#This Row],[PM]]=Table_query__64[[#This Row],[PM Check]],"OK","NOK")</f>
        <v>#N/A</v>
      </c>
      <c r="AD1263" s="19" t="str">
        <f>IF(Table_query__64[[#This Row],[PP]]=Table_query__64[[#This Row],[Pilot Check]],"OK","NOK")</f>
        <v>OK</v>
      </c>
      <c r="AE1263" s="19"/>
    </row>
    <row r="1264" spans="1:31" hidden="1" x14ac:dyDescent="0.3">
      <c r="A1264" s="1" t="s">
        <v>2457</v>
      </c>
      <c r="B1264" s="2" t="s">
        <v>2076</v>
      </c>
      <c r="C1264" s="3" t="s">
        <v>5994</v>
      </c>
      <c r="D1264" s="2" t="s">
        <v>178</v>
      </c>
      <c r="E1264" s="2" t="s">
        <v>82</v>
      </c>
      <c r="F1264" s="2" t="s">
        <v>122</v>
      </c>
      <c r="G1264" s="4">
        <v>44531.041666666664</v>
      </c>
      <c r="H1264" s="4">
        <v>44673.083333333336</v>
      </c>
      <c r="I1264" s="2" t="s">
        <v>1575</v>
      </c>
      <c r="J1264" s="2" t="s">
        <v>530</v>
      </c>
      <c r="K1264" s="2"/>
      <c r="L1264" t="s">
        <v>2458</v>
      </c>
      <c r="M1264" s="2" t="s">
        <v>59</v>
      </c>
      <c r="N1264" s="3" t="s">
        <v>8710</v>
      </c>
      <c r="O1264" s="5">
        <v>9</v>
      </c>
      <c r="P1264" s="5">
        <v>53700</v>
      </c>
      <c r="Q1264" s="6">
        <v>2021</v>
      </c>
      <c r="R1264" s="7">
        <v>2022</v>
      </c>
      <c r="S1264" s="3" t="s">
        <v>9613</v>
      </c>
      <c r="T1264" s="8">
        <v>1590</v>
      </c>
      <c r="U1264" s="3" t="s">
        <v>10904</v>
      </c>
      <c r="V1264" s="1" t="s">
        <v>33</v>
      </c>
      <c r="W1264" s="1" t="s">
        <v>32</v>
      </c>
      <c r="X1264" t="str">
        <f>VLOOKUP(Table_query__64[[#This Row],[Nr]],'MyTracker Export'!A:P,'MyTracker Export'!$P$1,FALSE)</f>
        <v>Finished</v>
      </c>
      <c r="Y1264" t="e">
        <f>VLOOKUP(Table_query__64[[#This Row],[Nr]],'MyTracker Export'!A:Z,'MyTracker Export'!$Z$1,FALSE)</f>
        <v>#N/A</v>
      </c>
      <c r="Z1264" t="str">
        <f>VLOOKUP(Table_query__64[[#This Row],[Nr]],'MyTracker Export'!A:AA,'MyTracker Export'!$AA$1,FALSE)</f>
        <v>Philippe Fürst</v>
      </c>
      <c r="AB1264" s="19" t="str">
        <f>IF(Table_query__64[[#This Row],[Project status]]=Table_query__64[[#This Row],[Project Status Check]],"OK","NOK")</f>
        <v>OK</v>
      </c>
      <c r="AC1264" s="19" t="e">
        <f>IF(Table_query__64[[#This Row],[PM]]=Table_query__64[[#This Row],[PM Check]],"OK","NOK")</f>
        <v>#N/A</v>
      </c>
      <c r="AD1264" s="19" t="str">
        <f>IF(Table_query__64[[#This Row],[PP]]=Table_query__64[[#This Row],[Pilot Check]],"OK","NOK")</f>
        <v>OK</v>
      </c>
      <c r="AE1264" s="19"/>
    </row>
    <row r="1265" spans="1:31" hidden="1" x14ac:dyDescent="0.3">
      <c r="A1265" s="1" t="s">
        <v>2459</v>
      </c>
      <c r="B1265" s="2" t="s">
        <v>2460</v>
      </c>
      <c r="C1265" s="3" t="s">
        <v>5995</v>
      </c>
      <c r="D1265" s="2" t="s">
        <v>1067</v>
      </c>
      <c r="E1265" s="2" t="s">
        <v>104</v>
      </c>
      <c r="F1265" s="2" t="s">
        <v>122</v>
      </c>
      <c r="G1265" s="4">
        <v>44510.041666666664</v>
      </c>
      <c r="H1265" s="4">
        <v>44706.083333333336</v>
      </c>
      <c r="I1265" s="2" t="s">
        <v>1800</v>
      </c>
      <c r="J1265" s="2" t="s">
        <v>40</v>
      </c>
      <c r="K1265" s="2" t="s">
        <v>159</v>
      </c>
      <c r="L1265" t="s">
        <v>37</v>
      </c>
      <c r="M1265" s="2" t="s">
        <v>59</v>
      </c>
      <c r="N1265" s="3" t="s">
        <v>8711</v>
      </c>
      <c r="O1265" s="5">
        <v>1000000</v>
      </c>
      <c r="P1265" s="5">
        <v>7560</v>
      </c>
      <c r="Q1265" s="6">
        <v>2021</v>
      </c>
      <c r="R1265" s="7">
        <v>2022</v>
      </c>
      <c r="T1265" s="8">
        <v>1589</v>
      </c>
      <c r="U1265" s="3" t="s">
        <v>10905</v>
      </c>
      <c r="V1265" s="1" t="s">
        <v>33</v>
      </c>
      <c r="W1265" s="1" t="s">
        <v>32</v>
      </c>
      <c r="X1265" t="str">
        <f>VLOOKUP(Table_query__64[[#This Row],[Nr]],'MyTracker Export'!A:P,'MyTracker Export'!$P$1,FALSE)</f>
        <v>Finished</v>
      </c>
      <c r="Y1265" t="e">
        <f>VLOOKUP(Table_query__64[[#This Row],[Nr]],'MyTracker Export'!A:Z,'MyTracker Export'!$Z$1,FALSE)</f>
        <v>#N/A</v>
      </c>
      <c r="Z1265" t="str">
        <f>VLOOKUP(Table_query__64[[#This Row],[Nr]],'MyTracker Export'!A:AA,'MyTracker Export'!$AA$1,FALSE)</f>
        <v>Karel De Swert</v>
      </c>
      <c r="AB1265" s="19" t="str">
        <f>IF(Table_query__64[[#This Row],[Project status]]=Table_query__64[[#This Row],[Project Status Check]],"OK","NOK")</f>
        <v>OK</v>
      </c>
      <c r="AC1265" s="19" t="e">
        <f>IF(Table_query__64[[#This Row],[PM]]=Table_query__64[[#This Row],[PM Check]],"OK","NOK")</f>
        <v>#N/A</v>
      </c>
      <c r="AD1265" s="19" t="str">
        <f>IF(Table_query__64[[#This Row],[PP]]=Table_query__64[[#This Row],[Pilot Check]],"OK","NOK")</f>
        <v>OK</v>
      </c>
      <c r="AE1265" s="19"/>
    </row>
    <row r="1266" spans="1:31" hidden="1" x14ac:dyDescent="0.3">
      <c r="A1266" s="1" t="s">
        <v>2461</v>
      </c>
      <c r="B1266" s="2" t="s">
        <v>146</v>
      </c>
      <c r="C1266" s="3" t="s">
        <v>5813</v>
      </c>
      <c r="D1266" s="2" t="s">
        <v>38</v>
      </c>
      <c r="E1266" s="2" t="s">
        <v>75</v>
      </c>
      <c r="F1266" s="2" t="s">
        <v>122</v>
      </c>
      <c r="G1266" s="4">
        <v>44509.041666666664</v>
      </c>
      <c r="H1266" s="4">
        <v>44659.083333333336</v>
      </c>
      <c r="I1266" s="2" t="s">
        <v>308</v>
      </c>
      <c r="J1266" s="2" t="s">
        <v>308</v>
      </c>
      <c r="K1266" s="2" t="s">
        <v>1216</v>
      </c>
      <c r="L1266" t="s">
        <v>57</v>
      </c>
      <c r="M1266" s="2" t="s">
        <v>29</v>
      </c>
      <c r="N1266" s="3" t="s">
        <v>8712</v>
      </c>
      <c r="O1266" s="5">
        <v>0</v>
      </c>
      <c r="P1266" s="5">
        <v>24645</v>
      </c>
      <c r="Q1266" s="6">
        <v>2021</v>
      </c>
      <c r="R1266" s="7">
        <v>2022</v>
      </c>
      <c r="T1266" s="8">
        <v>1588</v>
      </c>
      <c r="U1266" s="3" t="s">
        <v>10906</v>
      </c>
      <c r="V1266" s="1" t="s">
        <v>33</v>
      </c>
      <c r="W1266" s="1" t="s">
        <v>32</v>
      </c>
      <c r="X1266" t="str">
        <f>VLOOKUP(Table_query__64[[#This Row],[Nr]],'MyTracker Export'!A:P,'MyTracker Export'!$P$1,FALSE)</f>
        <v>Finished</v>
      </c>
      <c r="Y1266" t="str">
        <f>VLOOKUP(Table_query__64[[#This Row],[Nr]],'MyTracker Export'!A:Z,'MyTracker Export'!$Z$1,FALSE)</f>
        <v>Nicolas Dubois</v>
      </c>
      <c r="Z1266" t="str">
        <f>VLOOKUP(Table_query__64[[#This Row],[Nr]],'MyTracker Export'!A:AA,'MyTracker Export'!$AA$1,FALSE)</f>
        <v>Nicolas Dubois</v>
      </c>
      <c r="AB1266" s="19" t="str">
        <f>IF(Table_query__64[[#This Row],[Project status]]=Table_query__64[[#This Row],[Project Status Check]],"OK","NOK")</f>
        <v>OK</v>
      </c>
      <c r="AC1266" s="19" t="str">
        <f>IF(Table_query__64[[#This Row],[PM]]=Table_query__64[[#This Row],[PM Check]],"OK","NOK")</f>
        <v>OK</v>
      </c>
      <c r="AD1266" s="19" t="str">
        <f>IF(Table_query__64[[#This Row],[PP]]=Table_query__64[[#This Row],[Pilot Check]],"OK","NOK")</f>
        <v>OK</v>
      </c>
      <c r="AE1266" s="19"/>
    </row>
    <row r="1267" spans="1:31" hidden="1" x14ac:dyDescent="0.3">
      <c r="A1267" s="1" t="s">
        <v>2462</v>
      </c>
      <c r="B1267" s="2" t="s">
        <v>146</v>
      </c>
      <c r="C1267" s="3" t="s">
        <v>5996</v>
      </c>
      <c r="D1267" s="2" t="s">
        <v>38</v>
      </c>
      <c r="E1267" s="2" t="s">
        <v>75</v>
      </c>
      <c r="F1267" s="2" t="s">
        <v>122</v>
      </c>
      <c r="G1267" s="4">
        <v>44509.041666666664</v>
      </c>
      <c r="H1267" s="4">
        <v>44659.083333333336</v>
      </c>
      <c r="I1267" s="2" t="s">
        <v>308</v>
      </c>
      <c r="J1267" s="2" t="s">
        <v>308</v>
      </c>
      <c r="K1267" s="2" t="s">
        <v>1216</v>
      </c>
      <c r="L1267" t="s">
        <v>57</v>
      </c>
      <c r="M1267" s="2" t="s">
        <v>29</v>
      </c>
      <c r="N1267" s="3" t="s">
        <v>8713</v>
      </c>
      <c r="O1267" s="5">
        <v>0</v>
      </c>
      <c r="P1267" s="5">
        <v>13807</v>
      </c>
      <c r="Q1267" s="6">
        <v>2021</v>
      </c>
      <c r="R1267" s="7">
        <v>2022</v>
      </c>
      <c r="T1267" s="8">
        <v>1587</v>
      </c>
      <c r="U1267" s="3" t="s">
        <v>10907</v>
      </c>
      <c r="V1267" s="1" t="s">
        <v>33</v>
      </c>
      <c r="W1267" s="1" t="s">
        <v>32</v>
      </c>
      <c r="X1267" t="str">
        <f>VLOOKUP(Table_query__64[[#This Row],[Nr]],'MyTracker Export'!A:P,'MyTracker Export'!$P$1,FALSE)</f>
        <v>Finished</v>
      </c>
      <c r="Y1267" t="str">
        <f>VLOOKUP(Table_query__64[[#This Row],[Nr]],'MyTracker Export'!A:Z,'MyTracker Export'!$Z$1,FALSE)</f>
        <v>Nicolas Dubois</v>
      </c>
      <c r="Z1267" t="str">
        <f>VLOOKUP(Table_query__64[[#This Row],[Nr]],'MyTracker Export'!A:AA,'MyTracker Export'!$AA$1,FALSE)</f>
        <v>Nicolas Dubois</v>
      </c>
      <c r="AB1267" s="19" t="str">
        <f>IF(Table_query__64[[#This Row],[Project status]]=Table_query__64[[#This Row],[Project Status Check]],"OK","NOK")</f>
        <v>OK</v>
      </c>
      <c r="AC1267" s="19" t="str">
        <f>IF(Table_query__64[[#This Row],[PM]]=Table_query__64[[#This Row],[PM Check]],"OK","NOK")</f>
        <v>OK</v>
      </c>
      <c r="AD1267" s="19" t="str">
        <f>IF(Table_query__64[[#This Row],[PP]]=Table_query__64[[#This Row],[Pilot Check]],"OK","NOK")</f>
        <v>OK</v>
      </c>
      <c r="AE1267" s="19"/>
    </row>
    <row r="1268" spans="1:31" hidden="1" x14ac:dyDescent="0.3">
      <c r="A1268" s="1" t="s">
        <v>2463</v>
      </c>
      <c r="B1268" s="2" t="s">
        <v>1318</v>
      </c>
      <c r="C1268" s="3" t="s">
        <v>5997</v>
      </c>
      <c r="D1268" s="2" t="s">
        <v>45</v>
      </c>
      <c r="E1268" s="2" t="s">
        <v>43</v>
      </c>
      <c r="F1268" s="2" t="s">
        <v>122</v>
      </c>
      <c r="G1268" s="4">
        <v>44503.041666666664</v>
      </c>
      <c r="H1268" s="4">
        <v>44595.041666666664</v>
      </c>
      <c r="I1268" s="2" t="s">
        <v>46</v>
      </c>
      <c r="J1268" s="2" t="s">
        <v>158</v>
      </c>
      <c r="K1268" s="2"/>
      <c r="L1268" t="s">
        <v>44</v>
      </c>
      <c r="M1268" s="2" t="s">
        <v>29</v>
      </c>
      <c r="N1268" s="3" t="s">
        <v>8714</v>
      </c>
      <c r="O1268" s="5">
        <v>4</v>
      </c>
      <c r="P1268" s="5">
        <v>3000</v>
      </c>
      <c r="Q1268" s="6">
        <v>2021</v>
      </c>
      <c r="R1268" s="7">
        <v>2022</v>
      </c>
      <c r="T1268" s="8">
        <v>1586</v>
      </c>
      <c r="U1268" s="3" t="s">
        <v>10908</v>
      </c>
      <c r="V1268" s="1" t="s">
        <v>33</v>
      </c>
      <c r="W1268" s="1" t="s">
        <v>32</v>
      </c>
      <c r="X1268" t="str">
        <f>VLOOKUP(Table_query__64[[#This Row],[Nr]],'MyTracker Export'!A:P,'MyTracker Export'!$P$1,FALSE)</f>
        <v>Finished</v>
      </c>
      <c r="Y1268" t="str">
        <f>VLOOKUP(Table_query__64[[#This Row],[Nr]],'MyTracker Export'!A:Z,'MyTracker Export'!$Z$1,FALSE)</f>
        <v>Laura Cestau</v>
      </c>
      <c r="Z1268" t="str">
        <f>VLOOKUP(Table_query__64[[#This Row],[Nr]],'MyTracker Export'!A:AA,'MyTracker Export'!$AA$1,FALSE)</f>
        <v>Juan Juarez Quintana</v>
      </c>
      <c r="AB1268" s="19" t="str">
        <f>IF(Table_query__64[[#This Row],[Project status]]=Table_query__64[[#This Row],[Project Status Check]],"OK","NOK")</f>
        <v>OK</v>
      </c>
      <c r="AC1268" s="19" t="str">
        <f>IF(Table_query__64[[#This Row],[PM]]=Table_query__64[[#This Row],[PM Check]],"OK","NOK")</f>
        <v>OK</v>
      </c>
      <c r="AD1268" s="19" t="str">
        <f>IF(Table_query__64[[#This Row],[PP]]=Table_query__64[[#This Row],[Pilot Check]],"OK","NOK")</f>
        <v>NOK</v>
      </c>
      <c r="AE1268" s="19"/>
    </row>
    <row r="1269" spans="1:31" hidden="1" x14ac:dyDescent="0.3">
      <c r="A1269" s="1" t="s">
        <v>2464</v>
      </c>
      <c r="B1269" s="2" t="s">
        <v>1959</v>
      </c>
      <c r="C1269" s="3" t="s">
        <v>5998</v>
      </c>
      <c r="D1269" s="2" t="s">
        <v>38</v>
      </c>
      <c r="E1269" s="2" t="s">
        <v>82</v>
      </c>
      <c r="F1269" s="2" t="s">
        <v>122</v>
      </c>
      <c r="G1269" s="4">
        <v>44502.041666666664</v>
      </c>
      <c r="H1269" s="4">
        <v>45107.083333333336</v>
      </c>
      <c r="I1269" s="2" t="s">
        <v>315</v>
      </c>
      <c r="J1269" s="2" t="s">
        <v>270</v>
      </c>
      <c r="K1269" s="2" t="s">
        <v>131</v>
      </c>
      <c r="L1269" t="s">
        <v>2465</v>
      </c>
      <c r="M1269" s="2" t="s">
        <v>29</v>
      </c>
      <c r="N1269" s="3" t="s">
        <v>8715</v>
      </c>
      <c r="O1269" s="5">
        <v>0</v>
      </c>
      <c r="P1269" s="5">
        <v>39510</v>
      </c>
      <c r="Q1269" s="6">
        <v>2021</v>
      </c>
      <c r="R1269" s="7">
        <v>2023</v>
      </c>
      <c r="T1269" s="8">
        <v>1585</v>
      </c>
      <c r="U1269" s="3" t="s">
        <v>10909</v>
      </c>
      <c r="V1269" s="1" t="s">
        <v>33</v>
      </c>
      <c r="W1269" s="1" t="s">
        <v>32</v>
      </c>
      <c r="X1269" t="str">
        <f>VLOOKUP(Table_query__64[[#This Row],[Nr]],'MyTracker Export'!A:P,'MyTracker Export'!$P$1,FALSE)</f>
        <v>Finished</v>
      </c>
      <c r="Y1269" t="str">
        <f>VLOOKUP(Table_query__64[[#This Row],[Nr]],'MyTracker Export'!A:Z,'MyTracker Export'!$Z$1,FALSE)</f>
        <v>Andrew Delhaisse</v>
      </c>
      <c r="Z1269" t="str">
        <f>VLOOKUP(Table_query__64[[#This Row],[Nr]],'MyTracker Export'!A:AA,'MyTracker Export'!$AA$1,FALSE)</f>
        <v>Damien Hemmeryckx</v>
      </c>
      <c r="AB1269" s="19" t="str">
        <f>IF(Table_query__64[[#This Row],[Project status]]=Table_query__64[[#This Row],[Project Status Check]],"OK","NOK")</f>
        <v>OK</v>
      </c>
      <c r="AC1269" s="19" t="str">
        <f>IF(Table_query__64[[#This Row],[PM]]=Table_query__64[[#This Row],[PM Check]],"OK","NOK")</f>
        <v>OK</v>
      </c>
      <c r="AD1269" s="19" t="str">
        <f>IF(Table_query__64[[#This Row],[PP]]=Table_query__64[[#This Row],[Pilot Check]],"OK","NOK")</f>
        <v>OK</v>
      </c>
      <c r="AE1269" s="19"/>
    </row>
    <row r="1270" spans="1:31" hidden="1" x14ac:dyDescent="0.3">
      <c r="A1270" s="1" t="s">
        <v>2466</v>
      </c>
      <c r="B1270" s="2" t="s">
        <v>146</v>
      </c>
      <c r="C1270" s="3" t="s">
        <v>5999</v>
      </c>
      <c r="D1270" s="2" t="s">
        <v>38</v>
      </c>
      <c r="E1270" s="2" t="s">
        <v>75</v>
      </c>
      <c r="F1270" s="2" t="s">
        <v>122</v>
      </c>
      <c r="G1270" s="4">
        <v>44498.083333333336</v>
      </c>
      <c r="H1270" s="4">
        <v>44659.083333333336</v>
      </c>
      <c r="I1270" s="2" t="s">
        <v>308</v>
      </c>
      <c r="J1270" s="2" t="s">
        <v>308</v>
      </c>
      <c r="K1270" s="2" t="s">
        <v>1216</v>
      </c>
      <c r="L1270" t="s">
        <v>57</v>
      </c>
      <c r="M1270" s="2" t="s">
        <v>29</v>
      </c>
      <c r="N1270" s="3" t="s">
        <v>8716</v>
      </c>
      <c r="O1270" s="5">
        <v>0</v>
      </c>
      <c r="P1270" s="5">
        <v>5194</v>
      </c>
      <c r="Q1270" s="6">
        <v>2021</v>
      </c>
      <c r="R1270" s="7">
        <v>2022</v>
      </c>
      <c r="T1270" s="8">
        <v>1584</v>
      </c>
      <c r="U1270" s="3" t="s">
        <v>10910</v>
      </c>
      <c r="V1270" s="1" t="s">
        <v>33</v>
      </c>
      <c r="W1270" s="1" t="s">
        <v>32</v>
      </c>
      <c r="X1270" t="str">
        <f>VLOOKUP(Table_query__64[[#This Row],[Nr]],'MyTracker Export'!A:P,'MyTracker Export'!$P$1,FALSE)</f>
        <v>Finished</v>
      </c>
      <c r="Y1270" t="str">
        <f>VLOOKUP(Table_query__64[[#This Row],[Nr]],'MyTracker Export'!A:Z,'MyTracker Export'!$Z$1,FALSE)</f>
        <v>Nicolas Dubois</v>
      </c>
      <c r="Z1270" t="str">
        <f>VLOOKUP(Table_query__64[[#This Row],[Nr]],'MyTracker Export'!A:AA,'MyTracker Export'!$AA$1,FALSE)</f>
        <v>Nicolas Dubois</v>
      </c>
      <c r="AB1270" s="19" t="str">
        <f>IF(Table_query__64[[#This Row],[Project status]]=Table_query__64[[#This Row],[Project Status Check]],"OK","NOK")</f>
        <v>OK</v>
      </c>
      <c r="AC1270" s="19" t="str">
        <f>IF(Table_query__64[[#This Row],[PM]]=Table_query__64[[#This Row],[PM Check]],"OK","NOK")</f>
        <v>OK</v>
      </c>
      <c r="AD1270" s="19" t="str">
        <f>IF(Table_query__64[[#This Row],[PP]]=Table_query__64[[#This Row],[Pilot Check]],"OK","NOK")</f>
        <v>OK</v>
      </c>
      <c r="AE1270" s="19"/>
    </row>
    <row r="1271" spans="1:31" hidden="1" x14ac:dyDescent="0.3">
      <c r="A1271" s="1" t="s">
        <v>2467</v>
      </c>
      <c r="B1271" s="2" t="s">
        <v>2468</v>
      </c>
      <c r="C1271" s="3" t="s">
        <v>6000</v>
      </c>
      <c r="D1271" s="2" t="s">
        <v>38</v>
      </c>
      <c r="E1271" s="2" t="s">
        <v>43</v>
      </c>
      <c r="F1271" s="2" t="s">
        <v>122</v>
      </c>
      <c r="G1271" s="4">
        <v>44498.083333333336</v>
      </c>
      <c r="H1271" s="4">
        <v>44631.041666666664</v>
      </c>
      <c r="I1271" s="2" t="s">
        <v>2418</v>
      </c>
      <c r="J1271" s="2" t="s">
        <v>2469</v>
      </c>
      <c r="K1271" s="2" t="s">
        <v>159</v>
      </c>
      <c r="L1271" t="s">
        <v>57</v>
      </c>
      <c r="M1271" s="2" t="s">
        <v>59</v>
      </c>
      <c r="N1271" s="3" t="s">
        <v>8717</v>
      </c>
      <c r="O1271" s="5">
        <v>0.01</v>
      </c>
      <c r="P1271" s="5">
        <v>5814</v>
      </c>
      <c r="Q1271" s="6">
        <v>2021</v>
      </c>
      <c r="R1271" s="7">
        <v>2022</v>
      </c>
      <c r="T1271" s="8">
        <v>1583</v>
      </c>
      <c r="U1271" s="3" t="s">
        <v>10911</v>
      </c>
      <c r="V1271" s="1" t="s">
        <v>33</v>
      </c>
      <c r="W1271" s="1" t="s">
        <v>32</v>
      </c>
      <c r="X1271" t="str">
        <f>VLOOKUP(Table_query__64[[#This Row],[Nr]],'MyTracker Export'!A:P,'MyTracker Export'!$P$1,FALSE)</f>
        <v>Finished</v>
      </c>
      <c r="Y1271" t="e">
        <f>VLOOKUP(Table_query__64[[#This Row],[Nr]],'MyTracker Export'!A:Z,'MyTracker Export'!$Z$1,FALSE)</f>
        <v>#N/A</v>
      </c>
      <c r="Z1271" t="e">
        <f>VLOOKUP(Table_query__64[[#This Row],[Nr]],'MyTracker Export'!A:AA,'MyTracker Export'!$AA$1,FALSE)</f>
        <v>#N/A</v>
      </c>
      <c r="AB1271" s="19" t="str">
        <f>IF(Table_query__64[[#This Row],[Project status]]=Table_query__64[[#This Row],[Project Status Check]],"OK","NOK")</f>
        <v>OK</v>
      </c>
      <c r="AC1271" s="19" t="e">
        <f>IF(Table_query__64[[#This Row],[PM]]=Table_query__64[[#This Row],[PM Check]],"OK","NOK")</f>
        <v>#N/A</v>
      </c>
      <c r="AD1271" s="19" t="e">
        <f>IF(Table_query__64[[#This Row],[PP]]=Table_query__64[[#This Row],[Pilot Check]],"OK","NOK")</f>
        <v>#N/A</v>
      </c>
      <c r="AE1271" s="19"/>
    </row>
    <row r="1272" spans="1:31" hidden="1" x14ac:dyDescent="0.3">
      <c r="A1272" s="1" t="s">
        <v>2470</v>
      </c>
      <c r="B1272" s="2" t="s">
        <v>233</v>
      </c>
      <c r="C1272" s="3" t="s">
        <v>6001</v>
      </c>
      <c r="D1272" s="2" t="s">
        <v>84</v>
      </c>
      <c r="E1272" s="2" t="s">
        <v>36</v>
      </c>
      <c r="F1272" s="2" t="s">
        <v>574</v>
      </c>
      <c r="G1272" s="4">
        <v>44496.083333333336</v>
      </c>
      <c r="H1272" s="4"/>
      <c r="I1272" s="2" t="s">
        <v>234</v>
      </c>
      <c r="J1272" s="2" t="s">
        <v>289</v>
      </c>
      <c r="K1272" s="2"/>
      <c r="L1272" t="s">
        <v>2471</v>
      </c>
      <c r="M1272" s="2" t="s">
        <v>29</v>
      </c>
      <c r="N1272" s="3" t="s">
        <v>8718</v>
      </c>
      <c r="O1272" s="5">
        <v>0.5</v>
      </c>
      <c r="P1272" s="5">
        <v>30230.55</v>
      </c>
      <c r="Q1272" s="6">
        <v>2021</v>
      </c>
      <c r="R1272" s="7" t="s">
        <v>31</v>
      </c>
      <c r="T1272" s="8">
        <v>1582</v>
      </c>
      <c r="U1272" s="3" t="s">
        <v>10912</v>
      </c>
      <c r="V1272" s="1" t="s">
        <v>33</v>
      </c>
      <c r="W1272" s="1" t="s">
        <v>32</v>
      </c>
      <c r="X1272" t="str">
        <f>VLOOKUP(Table_query__64[[#This Row],[Nr]],'MyTracker Export'!A:P,'MyTracker Export'!$P$1,FALSE)</f>
        <v>On hold</v>
      </c>
      <c r="Y1272" t="str">
        <f>VLOOKUP(Table_query__64[[#This Row],[Nr]],'MyTracker Export'!A:Z,'MyTracker Export'!$Z$1,FALSE)</f>
        <v>Mark Sensenig</v>
      </c>
      <c r="Z1272" t="str">
        <f>VLOOKUP(Table_query__64[[#This Row],[Nr]],'MyTracker Export'!A:AA,'MyTracker Export'!$AA$1,FALSE)</f>
        <v>Mac Olean</v>
      </c>
      <c r="AB1272" s="19" t="str">
        <f>IF(Table_query__64[[#This Row],[Project status]]=Table_query__64[[#This Row],[Project Status Check]],"OK","NOK")</f>
        <v>OK</v>
      </c>
      <c r="AC1272" s="19" t="str">
        <f>IF(Table_query__64[[#This Row],[PM]]=Table_query__64[[#This Row],[PM Check]],"OK","NOK")</f>
        <v>OK</v>
      </c>
      <c r="AD1272" s="19" t="str">
        <f>IF(Table_query__64[[#This Row],[PP]]=Table_query__64[[#This Row],[Pilot Check]],"OK","NOK")</f>
        <v>OK</v>
      </c>
      <c r="AE1272" s="19"/>
    </row>
    <row r="1273" spans="1:31" hidden="1" x14ac:dyDescent="0.3">
      <c r="A1273" s="1" t="s">
        <v>2472</v>
      </c>
      <c r="B1273" s="2" t="s">
        <v>1979</v>
      </c>
      <c r="C1273" s="3" t="s">
        <v>6002</v>
      </c>
      <c r="D1273" s="2" t="s">
        <v>27</v>
      </c>
      <c r="E1273" s="2" t="s">
        <v>104</v>
      </c>
      <c r="F1273" s="2" t="s">
        <v>122</v>
      </c>
      <c r="G1273" s="4">
        <v>44496.083333333336</v>
      </c>
      <c r="H1273" s="4">
        <v>44773.083333333336</v>
      </c>
      <c r="I1273" s="2" t="s">
        <v>1897</v>
      </c>
      <c r="J1273" s="2" t="s">
        <v>30</v>
      </c>
      <c r="K1273" s="2"/>
      <c r="L1273" t="s">
        <v>57</v>
      </c>
      <c r="M1273" s="2" t="s">
        <v>59</v>
      </c>
      <c r="N1273" s="3" t="s">
        <v>8719</v>
      </c>
      <c r="O1273" s="5">
        <v>0</v>
      </c>
      <c r="P1273" s="5">
        <v>3500</v>
      </c>
      <c r="Q1273" s="6">
        <v>2021</v>
      </c>
      <c r="R1273" s="7">
        <v>2022</v>
      </c>
      <c r="T1273" s="8">
        <v>1579</v>
      </c>
      <c r="U1273" s="3" t="s">
        <v>10913</v>
      </c>
      <c r="V1273" s="1" t="s">
        <v>33</v>
      </c>
      <c r="W1273" s="1" t="s">
        <v>32</v>
      </c>
      <c r="X1273" t="str">
        <f>VLOOKUP(Table_query__64[[#This Row],[Nr]],'MyTracker Export'!A:P,'MyTracker Export'!$P$1,FALSE)</f>
        <v>Finished</v>
      </c>
      <c r="Y1273" t="str">
        <f>VLOOKUP(Table_query__64[[#This Row],[Nr]],'MyTracker Export'!A:Z,'MyTracker Export'!$Z$1,FALSE)</f>
        <v>Makki Chtioui</v>
      </c>
      <c r="Z1273" t="str">
        <f>VLOOKUP(Table_query__64[[#This Row],[Nr]],'MyTracker Export'!A:AA,'MyTracker Export'!$AA$1,FALSE)</f>
        <v>Wissem Bensaid</v>
      </c>
      <c r="AB1273" s="19" t="str">
        <f>IF(Table_query__64[[#This Row],[Project status]]=Table_query__64[[#This Row],[Project Status Check]],"OK","NOK")</f>
        <v>OK</v>
      </c>
      <c r="AC1273" s="19" t="str">
        <f>IF(Table_query__64[[#This Row],[PM]]=Table_query__64[[#This Row],[PM Check]],"OK","NOK")</f>
        <v>OK</v>
      </c>
      <c r="AD1273" s="19" t="str">
        <f>IF(Table_query__64[[#This Row],[PP]]=Table_query__64[[#This Row],[Pilot Check]],"OK","NOK")</f>
        <v>OK</v>
      </c>
      <c r="AE1273" s="19"/>
    </row>
    <row r="1274" spans="1:31" hidden="1" x14ac:dyDescent="0.3">
      <c r="A1274" s="1" t="s">
        <v>2473</v>
      </c>
      <c r="B1274" s="2" t="s">
        <v>612</v>
      </c>
      <c r="C1274" s="3" t="s">
        <v>6003</v>
      </c>
      <c r="D1274" s="2" t="s">
        <v>27</v>
      </c>
      <c r="E1274" s="2" t="s">
        <v>25</v>
      </c>
      <c r="F1274" s="2" t="s">
        <v>122</v>
      </c>
      <c r="G1274" s="4">
        <v>44496.083333333336</v>
      </c>
      <c r="H1274" s="4">
        <v>44926.041666666664</v>
      </c>
      <c r="I1274" s="2" t="s">
        <v>1605</v>
      </c>
      <c r="J1274" s="2" t="s">
        <v>30</v>
      </c>
      <c r="K1274" s="2"/>
      <c r="L1274" t="s">
        <v>57</v>
      </c>
      <c r="M1274" s="2" t="s">
        <v>29</v>
      </c>
      <c r="N1274" s="3" t="s">
        <v>8720</v>
      </c>
      <c r="O1274" s="5">
        <v>0</v>
      </c>
      <c r="P1274" s="5">
        <v>40000</v>
      </c>
      <c r="Q1274" s="6">
        <v>2021</v>
      </c>
      <c r="R1274" s="7">
        <v>2022</v>
      </c>
      <c r="T1274" s="8">
        <v>1581</v>
      </c>
      <c r="U1274" s="3" t="s">
        <v>10914</v>
      </c>
      <c r="V1274" s="1" t="s">
        <v>33</v>
      </c>
      <c r="W1274" s="1" t="s">
        <v>32</v>
      </c>
      <c r="X1274" t="str">
        <f>VLOOKUP(Table_query__64[[#This Row],[Nr]],'MyTracker Export'!A:P,'MyTracker Export'!$P$1,FALSE)</f>
        <v>Finished</v>
      </c>
      <c r="Y1274" t="str">
        <f>VLOOKUP(Table_query__64[[#This Row],[Nr]],'MyTracker Export'!A:Z,'MyTracker Export'!$Z$1,FALSE)</f>
        <v>Sires Baklouti</v>
      </c>
      <c r="Z1274" t="str">
        <f>VLOOKUP(Table_query__64[[#This Row],[Nr]],'MyTracker Export'!A:AA,'MyTracker Export'!$AA$1,FALSE)</f>
        <v>Wissem Bensaid</v>
      </c>
      <c r="AB1274" s="19" t="str">
        <f>IF(Table_query__64[[#This Row],[Project status]]=Table_query__64[[#This Row],[Project Status Check]],"OK","NOK")</f>
        <v>OK</v>
      </c>
      <c r="AC1274" s="19" t="str">
        <f>IF(Table_query__64[[#This Row],[PM]]=Table_query__64[[#This Row],[PM Check]],"OK","NOK")</f>
        <v>OK</v>
      </c>
      <c r="AD1274" s="19" t="str">
        <f>IF(Table_query__64[[#This Row],[PP]]=Table_query__64[[#This Row],[Pilot Check]],"OK","NOK")</f>
        <v>OK</v>
      </c>
      <c r="AE1274" s="19"/>
    </row>
    <row r="1275" spans="1:31" hidden="1" x14ac:dyDescent="0.3">
      <c r="A1275" s="1" t="s">
        <v>2474</v>
      </c>
      <c r="B1275" s="2" t="s">
        <v>48</v>
      </c>
      <c r="C1275" s="3" t="s">
        <v>6004</v>
      </c>
      <c r="D1275" s="2" t="s">
        <v>27</v>
      </c>
      <c r="E1275" s="2" t="s">
        <v>43</v>
      </c>
      <c r="F1275" s="2" t="s">
        <v>28</v>
      </c>
      <c r="G1275" s="4">
        <v>44496.083333333336</v>
      </c>
      <c r="H1275" s="4"/>
      <c r="I1275" s="2" t="s">
        <v>498</v>
      </c>
      <c r="J1275" s="2" t="s">
        <v>30</v>
      </c>
      <c r="K1275" s="2"/>
      <c r="L1275" t="s">
        <v>57</v>
      </c>
      <c r="M1275" s="2" t="s">
        <v>59</v>
      </c>
      <c r="N1275" s="3" t="s">
        <v>8721</v>
      </c>
      <c r="O1275" s="5">
        <v>0</v>
      </c>
      <c r="P1275" s="5">
        <v>13333.33</v>
      </c>
      <c r="Q1275" s="6">
        <v>2021</v>
      </c>
      <c r="R1275" s="7" t="s">
        <v>31</v>
      </c>
      <c r="T1275" s="8">
        <v>1580</v>
      </c>
      <c r="U1275" s="3" t="s">
        <v>10915</v>
      </c>
      <c r="V1275" s="1" t="s">
        <v>33</v>
      </c>
      <c r="W1275" s="1" t="s">
        <v>32</v>
      </c>
      <c r="X1275" t="str">
        <f>VLOOKUP(Table_query__64[[#This Row],[Nr]],'MyTracker Export'!A:P,'MyTracker Export'!$P$1,FALSE)</f>
        <v>Work in progress</v>
      </c>
      <c r="Y1275" t="str">
        <f>VLOOKUP(Table_query__64[[#This Row],[Nr]],'MyTracker Export'!A:Z,'MyTracker Export'!$Z$1,FALSE)</f>
        <v>Zied Maghrebi</v>
      </c>
      <c r="Z1275" t="str">
        <f>VLOOKUP(Table_query__64[[#This Row],[Nr]],'MyTracker Export'!A:AA,'MyTracker Export'!$AA$1,FALSE)</f>
        <v>Wissem Bensaid</v>
      </c>
      <c r="AB1275" s="19" t="str">
        <f>IF(Table_query__64[[#This Row],[Project status]]=Table_query__64[[#This Row],[Project Status Check]],"OK","NOK")</f>
        <v>OK</v>
      </c>
      <c r="AC1275" s="19" t="str">
        <f>IF(Table_query__64[[#This Row],[PM]]=Table_query__64[[#This Row],[PM Check]],"OK","NOK")</f>
        <v>OK</v>
      </c>
      <c r="AD1275" s="19" t="str">
        <f>IF(Table_query__64[[#This Row],[PP]]=Table_query__64[[#This Row],[Pilot Check]],"OK","NOK")</f>
        <v>OK</v>
      </c>
      <c r="AE1275" s="19"/>
    </row>
    <row r="1276" spans="1:31" hidden="1" x14ac:dyDescent="0.3">
      <c r="A1276" s="1" t="s">
        <v>2475</v>
      </c>
      <c r="B1276" s="2" t="s">
        <v>1629</v>
      </c>
      <c r="C1276" s="3" t="s">
        <v>6005</v>
      </c>
      <c r="D1276" s="2" t="s">
        <v>27</v>
      </c>
      <c r="E1276" s="2" t="s">
        <v>82</v>
      </c>
      <c r="F1276" s="2" t="s">
        <v>122</v>
      </c>
      <c r="G1276" s="4">
        <v>44496.083333333336</v>
      </c>
      <c r="H1276" s="4">
        <v>44926.041666666664</v>
      </c>
      <c r="I1276" s="2" t="s">
        <v>841</v>
      </c>
      <c r="J1276" s="2" t="s">
        <v>30</v>
      </c>
      <c r="K1276" s="2"/>
      <c r="L1276" t="s">
        <v>57</v>
      </c>
      <c r="M1276" s="2" t="s">
        <v>29</v>
      </c>
      <c r="N1276" s="3" t="s">
        <v>8722</v>
      </c>
      <c r="O1276" s="5">
        <v>0</v>
      </c>
      <c r="P1276" s="5">
        <v>16560</v>
      </c>
      <c r="Q1276" s="6">
        <v>2021</v>
      </c>
      <c r="R1276" s="7">
        <v>2022</v>
      </c>
      <c r="T1276" s="8">
        <v>1578</v>
      </c>
      <c r="U1276" s="3" t="s">
        <v>10916</v>
      </c>
      <c r="V1276" s="1" t="s">
        <v>33</v>
      </c>
      <c r="W1276" s="1" t="s">
        <v>32</v>
      </c>
      <c r="X1276" t="str">
        <f>VLOOKUP(Table_query__64[[#This Row],[Nr]],'MyTracker Export'!A:P,'MyTracker Export'!$P$1,FALSE)</f>
        <v>Finished</v>
      </c>
      <c r="Y1276" t="str">
        <f>VLOOKUP(Table_query__64[[#This Row],[Nr]],'MyTracker Export'!A:Z,'MyTracker Export'!$Z$1,FALSE)</f>
        <v>Mohamed Hedi Hammemi</v>
      </c>
      <c r="Z1276" t="str">
        <f>VLOOKUP(Table_query__64[[#This Row],[Nr]],'MyTracker Export'!A:AA,'MyTracker Export'!$AA$1,FALSE)</f>
        <v>Wissem Bensaid</v>
      </c>
      <c r="AB1276" s="19" t="str">
        <f>IF(Table_query__64[[#This Row],[Project status]]=Table_query__64[[#This Row],[Project Status Check]],"OK","NOK")</f>
        <v>OK</v>
      </c>
      <c r="AC1276" s="19" t="str">
        <f>IF(Table_query__64[[#This Row],[PM]]=Table_query__64[[#This Row],[PM Check]],"OK","NOK")</f>
        <v>OK</v>
      </c>
      <c r="AD1276" s="19" t="str">
        <f>IF(Table_query__64[[#This Row],[PP]]=Table_query__64[[#This Row],[Pilot Check]],"OK","NOK")</f>
        <v>OK</v>
      </c>
      <c r="AE1276" s="19"/>
    </row>
    <row r="1277" spans="1:31" hidden="1" x14ac:dyDescent="0.3">
      <c r="A1277" s="1" t="s">
        <v>2476</v>
      </c>
      <c r="B1277" s="2" t="s">
        <v>996</v>
      </c>
      <c r="C1277" s="3" t="s">
        <v>6006</v>
      </c>
      <c r="D1277" s="2" t="s">
        <v>27</v>
      </c>
      <c r="E1277" s="2" t="s">
        <v>104</v>
      </c>
      <c r="F1277" s="2" t="s">
        <v>122</v>
      </c>
      <c r="G1277" s="4">
        <v>44496.083333333336</v>
      </c>
      <c r="H1277" s="4">
        <v>44561.041666666664</v>
      </c>
      <c r="I1277" s="2" t="s">
        <v>986</v>
      </c>
      <c r="J1277" s="2" t="s">
        <v>30</v>
      </c>
      <c r="K1277" s="2"/>
      <c r="L1277" t="s">
        <v>57</v>
      </c>
      <c r="M1277" s="2" t="s">
        <v>29</v>
      </c>
      <c r="N1277" s="3" t="s">
        <v>8723</v>
      </c>
      <c r="O1277" s="5">
        <v>0</v>
      </c>
      <c r="P1277" s="5">
        <v>3666.66</v>
      </c>
      <c r="Q1277" s="6">
        <v>2021</v>
      </c>
      <c r="R1277" s="7">
        <v>2021</v>
      </c>
      <c r="T1277" s="8">
        <v>1577</v>
      </c>
      <c r="U1277" s="3" t="s">
        <v>10917</v>
      </c>
      <c r="V1277" s="1" t="s">
        <v>33</v>
      </c>
      <c r="W1277" s="1" t="s">
        <v>32</v>
      </c>
      <c r="X1277" t="str">
        <f>VLOOKUP(Table_query__64[[#This Row],[Nr]],'MyTracker Export'!A:P,'MyTracker Export'!$P$1,FALSE)</f>
        <v>Finished</v>
      </c>
      <c r="Y1277" t="str">
        <f>VLOOKUP(Table_query__64[[#This Row],[Nr]],'MyTracker Export'!A:Z,'MyTracker Export'!$Z$1,FALSE)</f>
        <v>Mansour Hamza</v>
      </c>
      <c r="Z1277" t="str">
        <f>VLOOKUP(Table_query__64[[#This Row],[Nr]],'MyTracker Export'!A:AA,'MyTracker Export'!$AA$1,FALSE)</f>
        <v>Wissem Bensaid</v>
      </c>
      <c r="AB1277" s="19" t="str">
        <f>IF(Table_query__64[[#This Row],[Project status]]=Table_query__64[[#This Row],[Project Status Check]],"OK","NOK")</f>
        <v>OK</v>
      </c>
      <c r="AC1277" s="19" t="str">
        <f>IF(Table_query__64[[#This Row],[PM]]=Table_query__64[[#This Row],[PM Check]],"OK","NOK")</f>
        <v>OK</v>
      </c>
      <c r="AD1277" s="19" t="str">
        <f>IF(Table_query__64[[#This Row],[PP]]=Table_query__64[[#This Row],[Pilot Check]],"OK","NOK")</f>
        <v>OK</v>
      </c>
      <c r="AE1277" s="19"/>
    </row>
    <row r="1278" spans="1:31" hidden="1" x14ac:dyDescent="0.3">
      <c r="A1278" s="1" t="s">
        <v>2477</v>
      </c>
      <c r="B1278" s="2" t="s">
        <v>233</v>
      </c>
      <c r="C1278" s="3" t="s">
        <v>6007</v>
      </c>
      <c r="D1278" s="2" t="s">
        <v>84</v>
      </c>
      <c r="E1278" s="2" t="s">
        <v>36</v>
      </c>
      <c r="F1278" s="2" t="s">
        <v>574</v>
      </c>
      <c r="G1278" s="4">
        <v>44495.083333333336</v>
      </c>
      <c r="H1278" s="4"/>
      <c r="I1278" s="2" t="s">
        <v>234</v>
      </c>
      <c r="J1278" s="2" t="s">
        <v>289</v>
      </c>
      <c r="K1278" s="2"/>
      <c r="L1278" t="s">
        <v>2478</v>
      </c>
      <c r="M1278" s="2" t="s">
        <v>29</v>
      </c>
      <c r="N1278" s="3" t="s">
        <v>8724</v>
      </c>
      <c r="O1278" s="5">
        <v>0.5</v>
      </c>
      <c r="P1278" s="5">
        <v>19307.7</v>
      </c>
      <c r="Q1278" s="6">
        <v>2021</v>
      </c>
      <c r="R1278" s="7" t="s">
        <v>31</v>
      </c>
      <c r="T1278" s="8">
        <v>1576</v>
      </c>
      <c r="U1278" s="3" t="s">
        <v>10918</v>
      </c>
      <c r="V1278" s="1" t="s">
        <v>33</v>
      </c>
      <c r="W1278" s="1" t="s">
        <v>32</v>
      </c>
      <c r="X1278" t="str">
        <f>VLOOKUP(Table_query__64[[#This Row],[Nr]],'MyTracker Export'!A:P,'MyTracker Export'!$P$1,FALSE)</f>
        <v>On hold</v>
      </c>
      <c r="Y1278" t="str">
        <f>VLOOKUP(Table_query__64[[#This Row],[Nr]],'MyTracker Export'!A:Z,'MyTracker Export'!$Z$1,FALSE)</f>
        <v>Mark Sensenig</v>
      </c>
      <c r="Z1278" t="str">
        <f>VLOOKUP(Table_query__64[[#This Row],[Nr]],'MyTracker Export'!A:AA,'MyTracker Export'!$AA$1,FALSE)</f>
        <v>Mac Olean</v>
      </c>
      <c r="AB1278" s="19" t="str">
        <f>IF(Table_query__64[[#This Row],[Project status]]=Table_query__64[[#This Row],[Project Status Check]],"OK","NOK")</f>
        <v>OK</v>
      </c>
      <c r="AC1278" s="19" t="str">
        <f>IF(Table_query__64[[#This Row],[PM]]=Table_query__64[[#This Row],[PM Check]],"OK","NOK")</f>
        <v>OK</v>
      </c>
      <c r="AD1278" s="19" t="str">
        <f>IF(Table_query__64[[#This Row],[PP]]=Table_query__64[[#This Row],[Pilot Check]],"OK","NOK")</f>
        <v>OK</v>
      </c>
      <c r="AE1278" s="19"/>
    </row>
    <row r="1279" spans="1:31" hidden="1" x14ac:dyDescent="0.3">
      <c r="A1279" s="1" t="s">
        <v>2479</v>
      </c>
      <c r="B1279" s="2" t="s">
        <v>2480</v>
      </c>
      <c r="C1279" s="3" t="s">
        <v>6008</v>
      </c>
      <c r="D1279" s="2" t="s">
        <v>84</v>
      </c>
      <c r="E1279" s="2" t="s">
        <v>82</v>
      </c>
      <c r="F1279" s="2" t="s">
        <v>122</v>
      </c>
      <c r="G1279" s="4">
        <v>44494.083333333336</v>
      </c>
      <c r="H1279" s="4">
        <v>44828.083333333336</v>
      </c>
      <c r="I1279" s="2" t="s">
        <v>85</v>
      </c>
      <c r="J1279" s="2" t="s">
        <v>289</v>
      </c>
      <c r="K1279" s="2"/>
      <c r="L1279" t="s">
        <v>2481</v>
      </c>
      <c r="M1279" s="2" t="s">
        <v>29</v>
      </c>
      <c r="N1279" s="3" t="s">
        <v>8725</v>
      </c>
      <c r="O1279" s="5">
        <v>1</v>
      </c>
      <c r="P1279" s="5">
        <v>30510</v>
      </c>
      <c r="Q1279" s="6">
        <v>2021</v>
      </c>
      <c r="R1279" s="7">
        <v>2022</v>
      </c>
      <c r="T1279" s="8">
        <v>1575</v>
      </c>
      <c r="U1279" s="3" t="s">
        <v>10919</v>
      </c>
      <c r="V1279" s="1" t="s">
        <v>33</v>
      </c>
      <c r="W1279" s="1" t="s">
        <v>32</v>
      </c>
      <c r="X1279" t="str">
        <f>VLOOKUP(Table_query__64[[#This Row],[Nr]],'MyTracker Export'!A:P,'MyTracker Export'!$P$1,FALSE)</f>
        <v>Finished</v>
      </c>
      <c r="Y1279" t="str">
        <f>VLOOKUP(Table_query__64[[#This Row],[Nr]],'MyTracker Export'!A:Z,'MyTracker Export'!$Z$1,FALSE)</f>
        <v>Pranay Pawar</v>
      </c>
      <c r="Z1279" t="str">
        <f>VLOOKUP(Table_query__64[[#This Row],[Nr]],'MyTracker Export'!A:AA,'MyTracker Export'!$AA$1,FALSE)</f>
        <v>Mac Olean</v>
      </c>
      <c r="AB1279" s="19" t="str">
        <f>IF(Table_query__64[[#This Row],[Project status]]=Table_query__64[[#This Row],[Project Status Check]],"OK","NOK")</f>
        <v>OK</v>
      </c>
      <c r="AC1279" s="19" t="str">
        <f>IF(Table_query__64[[#This Row],[PM]]=Table_query__64[[#This Row],[PM Check]],"OK","NOK")</f>
        <v>OK</v>
      </c>
      <c r="AD1279" s="19" t="str">
        <f>IF(Table_query__64[[#This Row],[PP]]=Table_query__64[[#This Row],[Pilot Check]],"OK","NOK")</f>
        <v>OK</v>
      </c>
      <c r="AE1279" s="19"/>
    </row>
    <row r="1280" spans="1:31" hidden="1" x14ac:dyDescent="0.3">
      <c r="A1280" s="1" t="s">
        <v>2482</v>
      </c>
      <c r="B1280" s="2" t="s">
        <v>1243</v>
      </c>
      <c r="C1280" s="3" t="s">
        <v>5883</v>
      </c>
      <c r="D1280" s="2" t="s">
        <v>84</v>
      </c>
      <c r="E1280" s="2" t="s">
        <v>82</v>
      </c>
      <c r="F1280" s="2" t="s">
        <v>122</v>
      </c>
      <c r="G1280" s="4">
        <v>44494.083333333336</v>
      </c>
      <c r="H1280" s="4">
        <v>44834.083333333336</v>
      </c>
      <c r="I1280" s="2" t="s">
        <v>85</v>
      </c>
      <c r="J1280" s="2" t="s">
        <v>85</v>
      </c>
      <c r="K1280" s="2"/>
      <c r="L1280" t="s">
        <v>1799</v>
      </c>
      <c r="M1280" s="2" t="s">
        <v>29</v>
      </c>
      <c r="N1280" s="3" t="s">
        <v>8726</v>
      </c>
      <c r="O1280" s="5">
        <v>1</v>
      </c>
      <c r="P1280" s="5">
        <v>12607</v>
      </c>
      <c r="Q1280" s="6">
        <v>2021</v>
      </c>
      <c r="R1280" s="7">
        <v>2022</v>
      </c>
      <c r="T1280" s="8">
        <v>1574</v>
      </c>
      <c r="U1280" s="3" t="s">
        <v>10920</v>
      </c>
      <c r="V1280" s="1" t="s">
        <v>33</v>
      </c>
      <c r="W1280" s="1" t="s">
        <v>32</v>
      </c>
      <c r="X1280" t="str">
        <f>VLOOKUP(Table_query__64[[#This Row],[Nr]],'MyTracker Export'!A:P,'MyTracker Export'!$P$1,FALSE)</f>
        <v>Finished</v>
      </c>
      <c r="Y1280" t="str">
        <f>VLOOKUP(Table_query__64[[#This Row],[Nr]],'MyTracker Export'!A:Z,'MyTracker Export'!$Z$1,FALSE)</f>
        <v>Pranay Pawar</v>
      </c>
      <c r="Z1280" t="str">
        <f>VLOOKUP(Table_query__64[[#This Row],[Nr]],'MyTracker Export'!A:AA,'MyTracker Export'!$AA$1,FALSE)</f>
        <v>Pranay Pawar</v>
      </c>
      <c r="AB1280" s="19" t="str">
        <f>IF(Table_query__64[[#This Row],[Project status]]=Table_query__64[[#This Row],[Project Status Check]],"OK","NOK")</f>
        <v>OK</v>
      </c>
      <c r="AC1280" s="19" t="str">
        <f>IF(Table_query__64[[#This Row],[PM]]=Table_query__64[[#This Row],[PM Check]],"OK","NOK")</f>
        <v>OK</v>
      </c>
      <c r="AD1280" s="19" t="str">
        <f>IF(Table_query__64[[#This Row],[PP]]=Table_query__64[[#This Row],[Pilot Check]],"OK","NOK")</f>
        <v>OK</v>
      </c>
      <c r="AE1280" s="19"/>
    </row>
    <row r="1281" spans="1:31" hidden="1" x14ac:dyDescent="0.3">
      <c r="A1281" s="1" t="s">
        <v>2483</v>
      </c>
      <c r="B1281" s="2" t="s">
        <v>2484</v>
      </c>
      <c r="C1281" s="3" t="s">
        <v>2484</v>
      </c>
      <c r="D1281" s="2" t="s">
        <v>58</v>
      </c>
      <c r="E1281" s="2" t="s">
        <v>36</v>
      </c>
      <c r="F1281" s="2" t="s">
        <v>122</v>
      </c>
      <c r="G1281" s="4">
        <v>44494.083333333336</v>
      </c>
      <c r="H1281" s="4">
        <v>44895.041666666664</v>
      </c>
      <c r="I1281" s="2" t="s">
        <v>1138</v>
      </c>
      <c r="J1281" s="2" t="s">
        <v>1138</v>
      </c>
      <c r="K1281" s="2"/>
      <c r="L1281" t="s">
        <v>2485</v>
      </c>
      <c r="M1281" s="2" t="s">
        <v>29</v>
      </c>
      <c r="N1281" s="3" t="s">
        <v>8727</v>
      </c>
      <c r="O1281" s="5">
        <v>5</v>
      </c>
      <c r="P1281" s="5">
        <v>104080.88</v>
      </c>
      <c r="Q1281" s="6">
        <v>2021</v>
      </c>
      <c r="R1281" s="7">
        <v>2022</v>
      </c>
      <c r="T1281" s="8">
        <v>1573</v>
      </c>
      <c r="U1281" s="3" t="s">
        <v>10921</v>
      </c>
      <c r="V1281" s="1" t="s">
        <v>33</v>
      </c>
      <c r="W1281" s="1" t="s">
        <v>32</v>
      </c>
      <c r="X1281" t="str">
        <f>VLOOKUP(Table_query__64[[#This Row],[Nr]],'MyTracker Export'!A:P,'MyTracker Export'!$P$1,FALSE)</f>
        <v>Finished</v>
      </c>
      <c r="Y1281" t="e">
        <f>VLOOKUP(Table_query__64[[#This Row],[Nr]],'MyTracker Export'!A:Z,'MyTracker Export'!$Z$1,FALSE)</f>
        <v>#N/A</v>
      </c>
      <c r="Z1281" t="e">
        <f>VLOOKUP(Table_query__64[[#This Row],[Nr]],'MyTracker Export'!A:AA,'MyTracker Export'!$AA$1,FALSE)</f>
        <v>#N/A</v>
      </c>
      <c r="AB1281" s="19" t="str">
        <f>IF(Table_query__64[[#This Row],[Project status]]=Table_query__64[[#This Row],[Project Status Check]],"OK","NOK")</f>
        <v>OK</v>
      </c>
      <c r="AC1281" s="19" t="e">
        <f>IF(Table_query__64[[#This Row],[PM]]=Table_query__64[[#This Row],[PM Check]],"OK","NOK")</f>
        <v>#N/A</v>
      </c>
      <c r="AD1281" s="19" t="e">
        <f>IF(Table_query__64[[#This Row],[PP]]=Table_query__64[[#This Row],[Pilot Check]],"OK","NOK")</f>
        <v>#N/A</v>
      </c>
      <c r="AE1281" s="19"/>
    </row>
    <row r="1282" spans="1:31" hidden="1" x14ac:dyDescent="0.3">
      <c r="A1282" s="1" t="s">
        <v>2486</v>
      </c>
      <c r="B1282" s="2" t="s">
        <v>146</v>
      </c>
      <c r="C1282" s="3" t="s">
        <v>6009</v>
      </c>
      <c r="D1282" s="2" t="s">
        <v>38</v>
      </c>
      <c r="E1282" s="2" t="s">
        <v>75</v>
      </c>
      <c r="F1282" s="2" t="s">
        <v>122</v>
      </c>
      <c r="G1282" s="4">
        <v>44489.083333333336</v>
      </c>
      <c r="H1282" s="4">
        <v>44926.041666666664</v>
      </c>
      <c r="I1282" s="2" t="s">
        <v>308</v>
      </c>
      <c r="J1282" s="2" t="s">
        <v>78</v>
      </c>
      <c r="K1282" s="2" t="s">
        <v>1216</v>
      </c>
      <c r="L1282" t="s">
        <v>37</v>
      </c>
      <c r="M1282" s="2" t="s">
        <v>29</v>
      </c>
      <c r="N1282" s="3" t="s">
        <v>8728</v>
      </c>
      <c r="O1282" s="5">
        <v>0</v>
      </c>
      <c r="P1282" s="5">
        <v>150000</v>
      </c>
      <c r="Q1282" s="6">
        <v>2021</v>
      </c>
      <c r="R1282" s="7">
        <v>2022</v>
      </c>
      <c r="T1282" s="8">
        <v>1571</v>
      </c>
      <c r="U1282" s="3" t="s">
        <v>10922</v>
      </c>
      <c r="V1282" s="1" t="s">
        <v>33</v>
      </c>
      <c r="W1282" s="1" t="s">
        <v>32</v>
      </c>
      <c r="X1282" t="str">
        <f>VLOOKUP(Table_query__64[[#This Row],[Nr]],'MyTracker Export'!A:P,'MyTracker Export'!$P$1,FALSE)</f>
        <v>Finished</v>
      </c>
      <c r="Y1282" t="str">
        <f>VLOOKUP(Table_query__64[[#This Row],[Nr]],'MyTracker Export'!A:Z,'MyTracker Export'!$Z$1,FALSE)</f>
        <v>Nicolas Dubois</v>
      </c>
      <c r="Z1282" t="str">
        <f>VLOOKUP(Table_query__64[[#This Row],[Nr]],'MyTracker Export'!A:AA,'MyTracker Export'!$AA$1,FALSE)</f>
        <v>Yves Debaisieux</v>
      </c>
      <c r="AB1282" s="19" t="str">
        <f>IF(Table_query__64[[#This Row],[Project status]]=Table_query__64[[#This Row],[Project Status Check]],"OK","NOK")</f>
        <v>OK</v>
      </c>
      <c r="AC1282" s="19" t="str">
        <f>IF(Table_query__64[[#This Row],[PM]]=Table_query__64[[#This Row],[PM Check]],"OK","NOK")</f>
        <v>OK</v>
      </c>
      <c r="AD1282" s="19" t="str">
        <f>IF(Table_query__64[[#This Row],[PP]]=Table_query__64[[#This Row],[Pilot Check]],"OK","NOK")</f>
        <v>OK</v>
      </c>
      <c r="AE1282" s="19"/>
    </row>
    <row r="1283" spans="1:31" hidden="1" x14ac:dyDescent="0.3">
      <c r="A1283" s="1" t="s">
        <v>2487</v>
      </c>
      <c r="B1283" s="2" t="s">
        <v>412</v>
      </c>
      <c r="C1283" s="3" t="s">
        <v>6010</v>
      </c>
      <c r="D1283" s="2" t="s">
        <v>45</v>
      </c>
      <c r="E1283" s="2" t="s">
        <v>43</v>
      </c>
      <c r="F1283" s="2" t="s">
        <v>122</v>
      </c>
      <c r="G1283" s="4">
        <v>45595.041666666664</v>
      </c>
      <c r="H1283" s="4">
        <v>45706.041666666664</v>
      </c>
      <c r="I1283" s="2" t="s">
        <v>418</v>
      </c>
      <c r="J1283" s="2" t="s">
        <v>158</v>
      </c>
      <c r="K1283" s="2"/>
      <c r="L1283" t="s">
        <v>44</v>
      </c>
      <c r="M1283" s="2" t="s">
        <v>29</v>
      </c>
      <c r="N1283" s="3" t="s">
        <v>8729</v>
      </c>
      <c r="O1283" s="5">
        <v>0.01</v>
      </c>
      <c r="P1283" s="5">
        <v>86006.5</v>
      </c>
      <c r="Q1283" s="6">
        <v>2024</v>
      </c>
      <c r="R1283" s="7">
        <v>2025</v>
      </c>
      <c r="T1283" s="8">
        <v>1570</v>
      </c>
      <c r="U1283" s="3" t="s">
        <v>10923</v>
      </c>
      <c r="V1283" s="1" t="s">
        <v>33</v>
      </c>
      <c r="W1283" s="1" t="s">
        <v>32</v>
      </c>
      <c r="X1283" t="str">
        <f>VLOOKUP(Table_query__64[[#This Row],[Nr]],'MyTracker Export'!A:P,'MyTracker Export'!$P$1,FALSE)</f>
        <v>Finished</v>
      </c>
      <c r="Y1283" t="str">
        <f>VLOOKUP(Table_query__64[[#This Row],[Nr]],'MyTracker Export'!A:Z,'MyTracker Export'!$Z$1,FALSE)</f>
        <v>Jose Luis Noarbe</v>
      </c>
      <c r="Z1283" t="str">
        <f>VLOOKUP(Table_query__64[[#This Row],[Nr]],'MyTracker Export'!A:AA,'MyTracker Export'!$AA$1,FALSE)</f>
        <v>Juan Juarez Quintana</v>
      </c>
      <c r="AB1283" s="19" t="str">
        <f>IF(Table_query__64[[#This Row],[Project status]]=Table_query__64[[#This Row],[Project Status Check]],"OK","NOK")</f>
        <v>OK</v>
      </c>
      <c r="AC1283" s="19" t="str">
        <f>IF(Table_query__64[[#This Row],[PM]]=Table_query__64[[#This Row],[PM Check]],"OK","NOK")</f>
        <v>OK</v>
      </c>
      <c r="AD1283" s="19" t="str">
        <f>IF(Table_query__64[[#This Row],[PP]]=Table_query__64[[#This Row],[Pilot Check]],"OK","NOK")</f>
        <v>NOK</v>
      </c>
      <c r="AE1283" s="19"/>
    </row>
    <row r="1284" spans="1:31" hidden="1" x14ac:dyDescent="0.3">
      <c r="A1284" s="1" t="s">
        <v>2488</v>
      </c>
      <c r="B1284" s="2" t="s">
        <v>1254</v>
      </c>
      <c r="C1284" s="3" t="s">
        <v>6011</v>
      </c>
      <c r="D1284" s="2" t="s">
        <v>38</v>
      </c>
      <c r="E1284" s="2" t="s">
        <v>25</v>
      </c>
      <c r="F1284" s="2" t="s">
        <v>122</v>
      </c>
      <c r="G1284" s="4">
        <v>44484.083333333336</v>
      </c>
      <c r="H1284" s="4">
        <v>44651.083333333336</v>
      </c>
      <c r="I1284" s="2" t="s">
        <v>1518</v>
      </c>
      <c r="J1284" s="2" t="s">
        <v>136</v>
      </c>
      <c r="K1284" s="2" t="s">
        <v>141</v>
      </c>
      <c r="L1284" t="s">
        <v>242</v>
      </c>
      <c r="M1284" s="2" t="s">
        <v>29</v>
      </c>
      <c r="N1284" s="3" t="s">
        <v>8730</v>
      </c>
      <c r="O1284" s="5">
        <v>0</v>
      </c>
      <c r="P1284" s="5">
        <v>5455.8</v>
      </c>
      <c r="Q1284" s="6">
        <v>2021</v>
      </c>
      <c r="R1284" s="7">
        <v>2022</v>
      </c>
      <c r="T1284" s="8">
        <v>1568</v>
      </c>
      <c r="U1284" s="3" t="s">
        <v>10924</v>
      </c>
      <c r="V1284" s="1" t="s">
        <v>33</v>
      </c>
      <c r="W1284" s="1" t="s">
        <v>32</v>
      </c>
      <c r="X1284" t="str">
        <f>VLOOKUP(Table_query__64[[#This Row],[Nr]],'MyTracker Export'!A:P,'MyTracker Export'!$P$1,FALSE)</f>
        <v>Finished</v>
      </c>
      <c r="Y1284" t="e">
        <f>VLOOKUP(Table_query__64[[#This Row],[Nr]],'MyTracker Export'!A:Z,'MyTracker Export'!$Z$1,FALSE)</f>
        <v>#N/A</v>
      </c>
      <c r="Z1284" t="str">
        <f>VLOOKUP(Table_query__64[[#This Row],[Nr]],'MyTracker Export'!A:AA,'MyTracker Export'!$AA$1,FALSE)</f>
        <v>Jurgen Van Den Driessche</v>
      </c>
      <c r="AB1284" s="19" t="str">
        <f>IF(Table_query__64[[#This Row],[Project status]]=Table_query__64[[#This Row],[Project Status Check]],"OK","NOK")</f>
        <v>OK</v>
      </c>
      <c r="AC1284" s="19" t="e">
        <f>IF(Table_query__64[[#This Row],[PM]]=Table_query__64[[#This Row],[PM Check]],"OK","NOK")</f>
        <v>#N/A</v>
      </c>
      <c r="AD1284" s="19" t="str">
        <f>IF(Table_query__64[[#This Row],[PP]]=Table_query__64[[#This Row],[Pilot Check]],"OK","NOK")</f>
        <v>OK</v>
      </c>
      <c r="AE1284" s="19"/>
    </row>
    <row r="1285" spans="1:31" hidden="1" x14ac:dyDescent="0.3">
      <c r="A1285" s="1" t="s">
        <v>2489</v>
      </c>
      <c r="B1285" s="2" t="s">
        <v>2490</v>
      </c>
      <c r="C1285" s="3" t="s">
        <v>5637</v>
      </c>
      <c r="D1285" s="2" t="s">
        <v>45</v>
      </c>
      <c r="E1285" s="2" t="s">
        <v>43</v>
      </c>
      <c r="F1285" s="2" t="s">
        <v>122</v>
      </c>
      <c r="G1285" s="4">
        <v>44484.083333333336</v>
      </c>
      <c r="H1285" s="4">
        <v>45199.083333333336</v>
      </c>
      <c r="I1285" s="2" t="s">
        <v>99</v>
      </c>
      <c r="J1285" s="2" t="s">
        <v>158</v>
      </c>
      <c r="K1285" s="2"/>
      <c r="L1285" t="s">
        <v>44</v>
      </c>
      <c r="M1285" s="2" t="s">
        <v>29</v>
      </c>
      <c r="N1285" s="3" t="s">
        <v>8731</v>
      </c>
      <c r="O1285" s="5">
        <v>0.4</v>
      </c>
      <c r="P1285" s="5">
        <v>44739.11</v>
      </c>
      <c r="Q1285" s="6">
        <v>2021</v>
      </c>
      <c r="R1285" s="7">
        <v>2023</v>
      </c>
      <c r="T1285" s="8">
        <v>1567</v>
      </c>
      <c r="U1285" s="3" t="s">
        <v>10925</v>
      </c>
      <c r="V1285" s="1" t="s">
        <v>33</v>
      </c>
      <c r="W1285" s="1" t="s">
        <v>32</v>
      </c>
      <c r="X1285" t="str">
        <f>VLOOKUP(Table_query__64[[#This Row],[Nr]],'MyTracker Export'!A:P,'MyTracker Export'!$P$1,FALSE)</f>
        <v>Finished</v>
      </c>
      <c r="Y1285" t="str">
        <f>VLOOKUP(Table_query__64[[#This Row],[Nr]],'MyTracker Export'!A:Z,'MyTracker Export'!$Z$1,FALSE)</f>
        <v>Felipe Langa Hernáez</v>
      </c>
      <c r="Z1285" t="str">
        <f>VLOOKUP(Table_query__64[[#This Row],[Nr]],'MyTracker Export'!A:AA,'MyTracker Export'!$AA$1,FALSE)</f>
        <v>Juan Juarez Quintana</v>
      </c>
      <c r="AB1285" s="19" t="str">
        <f>IF(Table_query__64[[#This Row],[Project status]]=Table_query__64[[#This Row],[Project Status Check]],"OK","NOK")</f>
        <v>OK</v>
      </c>
      <c r="AC1285" s="19" t="str">
        <f>IF(Table_query__64[[#This Row],[PM]]=Table_query__64[[#This Row],[PM Check]],"OK","NOK")</f>
        <v>OK</v>
      </c>
      <c r="AD1285" s="19" t="str">
        <f>IF(Table_query__64[[#This Row],[PP]]=Table_query__64[[#This Row],[Pilot Check]],"OK","NOK")</f>
        <v>NOK</v>
      </c>
      <c r="AE1285" s="19"/>
    </row>
    <row r="1286" spans="1:31" hidden="1" x14ac:dyDescent="0.3">
      <c r="A1286" s="1" t="s">
        <v>2491</v>
      </c>
      <c r="B1286" s="2" t="s">
        <v>146</v>
      </c>
      <c r="C1286" s="3" t="s">
        <v>6012</v>
      </c>
      <c r="D1286" s="2" t="s">
        <v>38</v>
      </c>
      <c r="E1286" s="2" t="s">
        <v>75</v>
      </c>
      <c r="F1286" s="2" t="s">
        <v>122</v>
      </c>
      <c r="G1286" s="4">
        <v>44483.083333333336</v>
      </c>
      <c r="H1286" s="4">
        <v>44659.083333333336</v>
      </c>
      <c r="I1286" s="2" t="s">
        <v>308</v>
      </c>
      <c r="J1286" s="2" t="s">
        <v>308</v>
      </c>
      <c r="K1286" s="2" t="s">
        <v>1216</v>
      </c>
      <c r="L1286" t="s">
        <v>57</v>
      </c>
      <c r="M1286" s="2" t="s">
        <v>29</v>
      </c>
      <c r="N1286" s="3" t="s">
        <v>8732</v>
      </c>
      <c r="O1286" s="5">
        <v>0</v>
      </c>
      <c r="P1286" s="5">
        <v>16624</v>
      </c>
      <c r="Q1286" s="6">
        <v>2021</v>
      </c>
      <c r="R1286" s="7">
        <v>2022</v>
      </c>
      <c r="T1286" s="8">
        <v>1566</v>
      </c>
      <c r="U1286" s="3" t="s">
        <v>10926</v>
      </c>
      <c r="V1286" s="1" t="s">
        <v>33</v>
      </c>
      <c r="W1286" s="1" t="s">
        <v>32</v>
      </c>
      <c r="X1286" t="str">
        <f>VLOOKUP(Table_query__64[[#This Row],[Nr]],'MyTracker Export'!A:P,'MyTracker Export'!$P$1,FALSE)</f>
        <v>Finished</v>
      </c>
      <c r="Y1286" t="str">
        <f>VLOOKUP(Table_query__64[[#This Row],[Nr]],'MyTracker Export'!A:Z,'MyTracker Export'!$Z$1,FALSE)</f>
        <v>Nicolas Dubois</v>
      </c>
      <c r="Z1286" t="str">
        <f>VLOOKUP(Table_query__64[[#This Row],[Nr]],'MyTracker Export'!A:AA,'MyTracker Export'!$AA$1,FALSE)</f>
        <v>Nicolas Dubois</v>
      </c>
      <c r="AB1286" s="19" t="str">
        <f>IF(Table_query__64[[#This Row],[Project status]]=Table_query__64[[#This Row],[Project Status Check]],"OK","NOK")</f>
        <v>OK</v>
      </c>
      <c r="AC1286" s="19" t="str">
        <f>IF(Table_query__64[[#This Row],[PM]]=Table_query__64[[#This Row],[PM Check]],"OK","NOK")</f>
        <v>OK</v>
      </c>
      <c r="AD1286" s="19" t="str">
        <f>IF(Table_query__64[[#This Row],[PP]]=Table_query__64[[#This Row],[Pilot Check]],"OK","NOK")</f>
        <v>OK</v>
      </c>
      <c r="AE1286" s="19"/>
    </row>
    <row r="1287" spans="1:31" hidden="1" x14ac:dyDescent="0.3">
      <c r="A1287" s="1" t="s">
        <v>2492</v>
      </c>
      <c r="B1287" s="2" t="s">
        <v>412</v>
      </c>
      <c r="C1287" s="3" t="s">
        <v>6013</v>
      </c>
      <c r="D1287" s="2" t="s">
        <v>58</v>
      </c>
      <c r="E1287" s="2" t="s">
        <v>43</v>
      </c>
      <c r="F1287" s="2" t="s">
        <v>122</v>
      </c>
      <c r="G1287" s="4">
        <v>44482.083333333336</v>
      </c>
      <c r="H1287" s="4">
        <v>45504.083333333336</v>
      </c>
      <c r="I1287" s="2" t="s">
        <v>119</v>
      </c>
      <c r="J1287" s="2" t="s">
        <v>477</v>
      </c>
      <c r="K1287" s="2"/>
      <c r="L1287" t="s">
        <v>404</v>
      </c>
      <c r="M1287" s="2" t="s">
        <v>29</v>
      </c>
      <c r="N1287" s="3" t="s">
        <v>8733</v>
      </c>
      <c r="O1287" s="5">
        <v>20</v>
      </c>
      <c r="P1287" s="5">
        <v>417715.57</v>
      </c>
      <c r="Q1287" s="6">
        <v>2021</v>
      </c>
      <c r="R1287" s="7">
        <v>2024</v>
      </c>
      <c r="T1287" s="8">
        <v>1565</v>
      </c>
      <c r="U1287" s="3" t="s">
        <v>10927</v>
      </c>
      <c r="V1287" s="1" t="s">
        <v>33</v>
      </c>
      <c r="W1287" s="1" t="s">
        <v>32</v>
      </c>
      <c r="X1287" t="str">
        <f>VLOOKUP(Table_query__64[[#This Row],[Nr]],'MyTracker Export'!A:P,'MyTracker Export'!$P$1,FALSE)</f>
        <v>Finished</v>
      </c>
      <c r="Y1287" t="str">
        <f>VLOOKUP(Table_query__64[[#This Row],[Nr]],'MyTracker Export'!A:Z,'MyTracker Export'!$Z$1,FALSE)</f>
        <v>Miguel Menéndez</v>
      </c>
      <c r="Z1287" t="str">
        <f>VLOOKUP(Table_query__64[[#This Row],[Nr]],'MyTracker Export'!A:AA,'MyTracker Export'!$AA$1,FALSE)</f>
        <v>Juan Sanchez Chatar</v>
      </c>
      <c r="AB1287" s="19" t="str">
        <f>IF(Table_query__64[[#This Row],[Project status]]=Table_query__64[[#This Row],[Project Status Check]],"OK","NOK")</f>
        <v>OK</v>
      </c>
      <c r="AC1287" s="19" t="str">
        <f>IF(Table_query__64[[#This Row],[PM]]=Table_query__64[[#This Row],[PM Check]],"OK","NOK")</f>
        <v>OK</v>
      </c>
      <c r="AD1287" s="19" t="str">
        <f>IF(Table_query__64[[#This Row],[PP]]=Table_query__64[[#This Row],[Pilot Check]],"OK","NOK")</f>
        <v>OK</v>
      </c>
      <c r="AE1287" s="19"/>
    </row>
    <row r="1288" spans="1:31" hidden="1" x14ac:dyDescent="0.3">
      <c r="A1288" s="1" t="s">
        <v>2493</v>
      </c>
      <c r="B1288" s="2" t="s">
        <v>2366</v>
      </c>
      <c r="C1288" s="3" t="s">
        <v>6014</v>
      </c>
      <c r="D1288" s="2" t="s">
        <v>38</v>
      </c>
      <c r="E1288" s="2" t="s">
        <v>36</v>
      </c>
      <c r="F1288" s="2" t="s">
        <v>122</v>
      </c>
      <c r="G1288" s="4">
        <v>44482.083333333336</v>
      </c>
      <c r="H1288" s="4">
        <v>44553.041666666664</v>
      </c>
      <c r="I1288" s="2" t="s">
        <v>2367</v>
      </c>
      <c r="J1288" s="2" t="s">
        <v>2367</v>
      </c>
      <c r="K1288" s="2" t="s">
        <v>141</v>
      </c>
      <c r="L1288" t="s">
        <v>57</v>
      </c>
      <c r="M1288" s="2" t="s">
        <v>29</v>
      </c>
      <c r="N1288" s="3" t="s">
        <v>8734</v>
      </c>
      <c r="O1288" s="5">
        <v>0.1</v>
      </c>
      <c r="P1288" s="5">
        <v>14159.7</v>
      </c>
      <c r="Q1288" s="6">
        <v>2021</v>
      </c>
      <c r="R1288" s="7">
        <v>2021</v>
      </c>
      <c r="T1288" s="8">
        <v>1564</v>
      </c>
      <c r="U1288" s="3" t="s">
        <v>10928</v>
      </c>
      <c r="V1288" s="1" t="s">
        <v>33</v>
      </c>
      <c r="W1288" s="1" t="s">
        <v>32</v>
      </c>
      <c r="X1288" t="str">
        <f>VLOOKUP(Table_query__64[[#This Row],[Nr]],'MyTracker Export'!A:P,'MyTracker Export'!$P$1,FALSE)</f>
        <v>Finished</v>
      </c>
      <c r="Y1288" t="e">
        <f>VLOOKUP(Table_query__64[[#This Row],[Nr]],'MyTracker Export'!A:Z,'MyTracker Export'!$Z$1,FALSE)</f>
        <v>#N/A</v>
      </c>
      <c r="Z1288" t="e">
        <f>VLOOKUP(Table_query__64[[#This Row],[Nr]],'MyTracker Export'!A:AA,'MyTracker Export'!$AA$1,FALSE)</f>
        <v>#N/A</v>
      </c>
      <c r="AB1288" s="19" t="str">
        <f>IF(Table_query__64[[#This Row],[Project status]]=Table_query__64[[#This Row],[Project Status Check]],"OK","NOK")</f>
        <v>OK</v>
      </c>
      <c r="AC1288" s="19" t="e">
        <f>IF(Table_query__64[[#This Row],[PM]]=Table_query__64[[#This Row],[PM Check]],"OK","NOK")</f>
        <v>#N/A</v>
      </c>
      <c r="AD1288" s="19" t="e">
        <f>IF(Table_query__64[[#This Row],[PP]]=Table_query__64[[#This Row],[Pilot Check]],"OK","NOK")</f>
        <v>#N/A</v>
      </c>
      <c r="AE1288" s="19"/>
    </row>
    <row r="1289" spans="1:31" hidden="1" x14ac:dyDescent="0.3">
      <c r="A1289" s="1" t="s">
        <v>2494</v>
      </c>
      <c r="B1289" s="2" t="s">
        <v>1899</v>
      </c>
      <c r="C1289" s="3" t="s">
        <v>6015</v>
      </c>
      <c r="D1289" s="2" t="s">
        <v>53</v>
      </c>
      <c r="E1289" s="2" t="s">
        <v>36</v>
      </c>
      <c r="F1289" s="2" t="s">
        <v>122</v>
      </c>
      <c r="G1289" s="4">
        <v>44476.083333333336</v>
      </c>
      <c r="H1289" s="4">
        <v>44620.041666666664</v>
      </c>
      <c r="I1289" s="2" t="s">
        <v>320</v>
      </c>
      <c r="J1289" s="2" t="s">
        <v>2089</v>
      </c>
      <c r="K1289" s="2" t="s">
        <v>159</v>
      </c>
      <c r="L1289" t="s">
        <v>2495</v>
      </c>
      <c r="M1289" s="2" t="s">
        <v>29</v>
      </c>
      <c r="N1289" s="3" t="s">
        <v>8735</v>
      </c>
      <c r="O1289" s="5">
        <v>33</v>
      </c>
      <c r="P1289" s="5">
        <v>200391.25</v>
      </c>
      <c r="Q1289" s="6">
        <v>2021</v>
      </c>
      <c r="R1289" s="7">
        <v>2022</v>
      </c>
      <c r="T1289" s="8">
        <v>1563</v>
      </c>
      <c r="U1289" s="3" t="s">
        <v>10929</v>
      </c>
      <c r="V1289" s="1" t="s">
        <v>33</v>
      </c>
      <c r="W1289" s="1" t="s">
        <v>32</v>
      </c>
      <c r="X1289" t="str">
        <f>VLOOKUP(Table_query__64[[#This Row],[Nr]],'MyTracker Export'!A:P,'MyTracker Export'!$P$1,FALSE)</f>
        <v>Finished</v>
      </c>
      <c r="Y1289" t="str">
        <f>VLOOKUP(Table_query__64[[#This Row],[Nr]],'MyTracker Export'!A:Z,'MyTracker Export'!$Z$1,FALSE)</f>
        <v>Marcos Delgado Lopez</v>
      </c>
      <c r="Z1289" t="e">
        <f>VLOOKUP(Table_query__64[[#This Row],[Nr]],'MyTracker Export'!A:AA,'MyTracker Export'!$AA$1,FALSE)</f>
        <v>#N/A</v>
      </c>
      <c r="AB1289" s="19" t="str">
        <f>IF(Table_query__64[[#This Row],[Project status]]=Table_query__64[[#This Row],[Project Status Check]],"OK","NOK")</f>
        <v>OK</v>
      </c>
      <c r="AC1289" s="19" t="str">
        <f>IF(Table_query__64[[#This Row],[PM]]=Table_query__64[[#This Row],[PM Check]],"OK","NOK")</f>
        <v>NOK</v>
      </c>
      <c r="AD1289" s="19" t="e">
        <f>IF(Table_query__64[[#This Row],[PP]]=Table_query__64[[#This Row],[Pilot Check]],"OK","NOK")</f>
        <v>#N/A</v>
      </c>
      <c r="AE1289" s="19"/>
    </row>
    <row r="1290" spans="1:31" hidden="1" x14ac:dyDescent="0.3">
      <c r="A1290" s="1" t="s">
        <v>2496</v>
      </c>
      <c r="B1290" s="2" t="s">
        <v>146</v>
      </c>
      <c r="C1290" s="3" t="s">
        <v>6016</v>
      </c>
      <c r="D1290" s="2" t="s">
        <v>38</v>
      </c>
      <c r="E1290" s="2" t="s">
        <v>75</v>
      </c>
      <c r="F1290" s="2" t="s">
        <v>122</v>
      </c>
      <c r="G1290" s="4">
        <v>44474.083333333336</v>
      </c>
      <c r="H1290" s="4">
        <v>45258.041666666664</v>
      </c>
      <c r="I1290" s="2" t="s">
        <v>308</v>
      </c>
      <c r="J1290" s="2" t="s">
        <v>308</v>
      </c>
      <c r="K1290" s="2" t="s">
        <v>1216</v>
      </c>
      <c r="L1290" t="s">
        <v>37</v>
      </c>
      <c r="M1290" s="2" t="s">
        <v>29</v>
      </c>
      <c r="N1290" s="3" t="s">
        <v>8736</v>
      </c>
      <c r="O1290" s="5">
        <v>0</v>
      </c>
      <c r="P1290" s="5">
        <v>13674</v>
      </c>
      <c r="Q1290" s="6">
        <v>2021</v>
      </c>
      <c r="R1290" s="7">
        <v>2023</v>
      </c>
      <c r="T1290" s="8">
        <v>1562</v>
      </c>
      <c r="U1290" s="3" t="s">
        <v>10930</v>
      </c>
      <c r="V1290" s="1" t="s">
        <v>33</v>
      </c>
      <c r="W1290" s="1" t="s">
        <v>32</v>
      </c>
      <c r="X1290" t="str">
        <f>VLOOKUP(Table_query__64[[#This Row],[Nr]],'MyTracker Export'!A:P,'MyTracker Export'!$P$1,FALSE)</f>
        <v>Finished</v>
      </c>
      <c r="Y1290" t="str">
        <f>VLOOKUP(Table_query__64[[#This Row],[Nr]],'MyTracker Export'!A:Z,'MyTracker Export'!$Z$1,FALSE)</f>
        <v>Nicolas Dubois</v>
      </c>
      <c r="Z1290" t="str">
        <f>VLOOKUP(Table_query__64[[#This Row],[Nr]],'MyTracker Export'!A:AA,'MyTracker Export'!$AA$1,FALSE)</f>
        <v>Nicolas Dubois</v>
      </c>
      <c r="AB1290" s="19" t="str">
        <f>IF(Table_query__64[[#This Row],[Project status]]=Table_query__64[[#This Row],[Project Status Check]],"OK","NOK")</f>
        <v>OK</v>
      </c>
      <c r="AC1290" s="19" t="str">
        <f>IF(Table_query__64[[#This Row],[PM]]=Table_query__64[[#This Row],[PM Check]],"OK","NOK")</f>
        <v>OK</v>
      </c>
      <c r="AD1290" s="19" t="str">
        <f>IF(Table_query__64[[#This Row],[PP]]=Table_query__64[[#This Row],[Pilot Check]],"OK","NOK")</f>
        <v>OK</v>
      </c>
      <c r="AE1290" s="19"/>
    </row>
    <row r="1291" spans="1:31" hidden="1" x14ac:dyDescent="0.3">
      <c r="A1291" s="1" t="s">
        <v>2497</v>
      </c>
      <c r="B1291" s="2" t="s">
        <v>2498</v>
      </c>
      <c r="C1291" s="3" t="s">
        <v>6017</v>
      </c>
      <c r="D1291" s="2" t="s">
        <v>45</v>
      </c>
      <c r="E1291" s="2" t="s">
        <v>43</v>
      </c>
      <c r="F1291" s="2" t="s">
        <v>122</v>
      </c>
      <c r="G1291" s="4">
        <v>44473.083333333336</v>
      </c>
      <c r="H1291" s="4">
        <v>44498.083333333336</v>
      </c>
      <c r="I1291" s="2" t="s">
        <v>2499</v>
      </c>
      <c r="J1291" s="2" t="s">
        <v>184</v>
      </c>
      <c r="K1291" s="2" t="s">
        <v>2500</v>
      </c>
      <c r="L1291" t="s">
        <v>763</v>
      </c>
      <c r="M1291" s="2" t="s">
        <v>29</v>
      </c>
      <c r="N1291" s="3" t="s">
        <v>8737</v>
      </c>
      <c r="O1291" s="5">
        <v>5782.5</v>
      </c>
      <c r="P1291" s="5">
        <v>5782.5</v>
      </c>
      <c r="Q1291" s="6">
        <v>2021</v>
      </c>
      <c r="R1291" s="7">
        <v>2021</v>
      </c>
      <c r="T1291" s="8">
        <v>1560</v>
      </c>
      <c r="U1291" s="3" t="s">
        <v>10931</v>
      </c>
      <c r="V1291" s="1" t="s">
        <v>33</v>
      </c>
      <c r="W1291" s="1" t="s">
        <v>32</v>
      </c>
      <c r="X1291" t="str">
        <f>VLOOKUP(Table_query__64[[#This Row],[Nr]],'MyTracker Export'!A:P,'MyTracker Export'!$P$1,FALSE)</f>
        <v>Finished</v>
      </c>
      <c r="Y1291" t="e">
        <f>VLOOKUP(Table_query__64[[#This Row],[Nr]],'MyTracker Export'!A:Z,'MyTracker Export'!$Z$1,FALSE)</f>
        <v>#N/A</v>
      </c>
      <c r="Z1291" t="str">
        <f>VLOOKUP(Table_query__64[[#This Row],[Nr]],'MyTracker Export'!A:AA,'MyTracker Export'!$AA$1,FALSE)</f>
        <v>Begona Soto</v>
      </c>
      <c r="AB1291" s="19" t="str">
        <f>IF(Table_query__64[[#This Row],[Project status]]=Table_query__64[[#This Row],[Project Status Check]],"OK","NOK")</f>
        <v>OK</v>
      </c>
      <c r="AC1291" s="19" t="e">
        <f>IF(Table_query__64[[#This Row],[PM]]=Table_query__64[[#This Row],[PM Check]],"OK","NOK")</f>
        <v>#N/A</v>
      </c>
      <c r="AD1291" s="19" t="str">
        <f>IF(Table_query__64[[#This Row],[PP]]=Table_query__64[[#This Row],[Pilot Check]],"OK","NOK")</f>
        <v>OK</v>
      </c>
      <c r="AE1291" s="19"/>
    </row>
    <row r="1292" spans="1:31" hidden="1" x14ac:dyDescent="0.3">
      <c r="A1292" s="1" t="s">
        <v>2501</v>
      </c>
      <c r="B1292" s="2" t="s">
        <v>213</v>
      </c>
      <c r="C1292" s="3" t="s">
        <v>6018</v>
      </c>
      <c r="D1292" s="2" t="s">
        <v>45</v>
      </c>
      <c r="E1292" s="2" t="s">
        <v>43</v>
      </c>
      <c r="F1292" s="2" t="s">
        <v>122</v>
      </c>
      <c r="G1292" s="4">
        <v>44468.083333333336</v>
      </c>
      <c r="H1292" s="4">
        <v>44809.083333333336</v>
      </c>
      <c r="I1292" s="2" t="s">
        <v>184</v>
      </c>
      <c r="J1292" s="2" t="s">
        <v>158</v>
      </c>
      <c r="K1292" s="2"/>
      <c r="L1292" t="s">
        <v>44</v>
      </c>
      <c r="M1292" s="2" t="s">
        <v>29</v>
      </c>
      <c r="N1292" s="3" t="s">
        <v>8738</v>
      </c>
      <c r="O1292" s="5">
        <v>8500</v>
      </c>
      <c r="P1292" s="5">
        <v>10505.81</v>
      </c>
      <c r="Q1292" s="6">
        <v>2021</v>
      </c>
      <c r="R1292" s="7">
        <v>2022</v>
      </c>
      <c r="T1292" s="8">
        <v>1558</v>
      </c>
      <c r="U1292" s="3" t="s">
        <v>10932</v>
      </c>
      <c r="V1292" s="1" t="s">
        <v>33</v>
      </c>
      <c r="W1292" s="1" t="s">
        <v>32</v>
      </c>
      <c r="X1292" t="str">
        <f>VLOOKUP(Table_query__64[[#This Row],[Nr]],'MyTracker Export'!A:P,'MyTracker Export'!$P$1,FALSE)</f>
        <v>Finished</v>
      </c>
      <c r="Y1292" t="str">
        <f>VLOOKUP(Table_query__64[[#This Row],[Nr]],'MyTracker Export'!A:Z,'MyTracker Export'!$Z$1,FALSE)</f>
        <v>Begona Soto</v>
      </c>
      <c r="Z1292" t="str">
        <f>VLOOKUP(Table_query__64[[#This Row],[Nr]],'MyTracker Export'!A:AA,'MyTracker Export'!$AA$1,FALSE)</f>
        <v>Juan Juarez Quintana</v>
      </c>
      <c r="AB1292" s="19" t="str">
        <f>IF(Table_query__64[[#This Row],[Project status]]=Table_query__64[[#This Row],[Project Status Check]],"OK","NOK")</f>
        <v>OK</v>
      </c>
      <c r="AC1292" s="19" t="str">
        <f>IF(Table_query__64[[#This Row],[PM]]=Table_query__64[[#This Row],[PM Check]],"OK","NOK")</f>
        <v>OK</v>
      </c>
      <c r="AD1292" s="19" t="str">
        <f>IF(Table_query__64[[#This Row],[PP]]=Table_query__64[[#This Row],[Pilot Check]],"OK","NOK")</f>
        <v>NOK</v>
      </c>
      <c r="AE1292" s="19"/>
    </row>
    <row r="1293" spans="1:31" hidden="1" x14ac:dyDescent="0.3">
      <c r="A1293" s="1" t="s">
        <v>2502</v>
      </c>
      <c r="B1293" s="2" t="s">
        <v>146</v>
      </c>
      <c r="C1293" s="3" t="s">
        <v>6019</v>
      </c>
      <c r="D1293" s="2" t="s">
        <v>38</v>
      </c>
      <c r="E1293" s="2" t="s">
        <v>75</v>
      </c>
      <c r="F1293" s="2" t="s">
        <v>122</v>
      </c>
      <c r="G1293" s="4">
        <v>44467.083333333336</v>
      </c>
      <c r="H1293" s="4">
        <v>45259.041666666664</v>
      </c>
      <c r="I1293" s="2" t="s">
        <v>308</v>
      </c>
      <c r="J1293" s="2" t="s">
        <v>308</v>
      </c>
      <c r="K1293" s="2" t="s">
        <v>1216</v>
      </c>
      <c r="L1293" t="s">
        <v>57</v>
      </c>
      <c r="M1293" s="2" t="s">
        <v>29</v>
      </c>
      <c r="N1293" s="3" t="s">
        <v>8739</v>
      </c>
      <c r="O1293" s="5">
        <v>0</v>
      </c>
      <c r="P1293" s="5">
        <v>6148</v>
      </c>
      <c r="Q1293" s="6">
        <v>2021</v>
      </c>
      <c r="R1293" s="7">
        <v>2023</v>
      </c>
      <c r="T1293" s="8">
        <v>1557</v>
      </c>
      <c r="U1293" s="3" t="s">
        <v>10933</v>
      </c>
      <c r="V1293" s="1" t="s">
        <v>33</v>
      </c>
      <c r="W1293" s="1" t="s">
        <v>32</v>
      </c>
      <c r="X1293" t="str">
        <f>VLOOKUP(Table_query__64[[#This Row],[Nr]],'MyTracker Export'!A:P,'MyTracker Export'!$P$1,FALSE)</f>
        <v>Finished</v>
      </c>
      <c r="Y1293" t="str">
        <f>VLOOKUP(Table_query__64[[#This Row],[Nr]],'MyTracker Export'!A:Z,'MyTracker Export'!$Z$1,FALSE)</f>
        <v>Nicolas Dubois</v>
      </c>
      <c r="Z1293" t="str">
        <f>VLOOKUP(Table_query__64[[#This Row],[Nr]],'MyTracker Export'!A:AA,'MyTracker Export'!$AA$1,FALSE)</f>
        <v>Nicolas Dubois</v>
      </c>
      <c r="AB1293" s="19" t="str">
        <f>IF(Table_query__64[[#This Row],[Project status]]=Table_query__64[[#This Row],[Project Status Check]],"OK","NOK")</f>
        <v>OK</v>
      </c>
      <c r="AC1293" s="19" t="str">
        <f>IF(Table_query__64[[#This Row],[PM]]=Table_query__64[[#This Row],[PM Check]],"OK","NOK")</f>
        <v>OK</v>
      </c>
      <c r="AD1293" s="19" t="str">
        <f>IF(Table_query__64[[#This Row],[PP]]=Table_query__64[[#This Row],[Pilot Check]],"OK","NOK")</f>
        <v>OK</v>
      </c>
      <c r="AE1293" s="19"/>
    </row>
    <row r="1294" spans="1:31" hidden="1" x14ac:dyDescent="0.3">
      <c r="A1294" s="1" t="s">
        <v>2503</v>
      </c>
      <c r="B1294" s="2" t="s">
        <v>146</v>
      </c>
      <c r="C1294" s="3" t="s">
        <v>6020</v>
      </c>
      <c r="D1294" s="2" t="s">
        <v>38</v>
      </c>
      <c r="E1294" s="2" t="s">
        <v>75</v>
      </c>
      <c r="F1294" s="2" t="s">
        <v>122</v>
      </c>
      <c r="G1294" s="4">
        <v>44467.083333333336</v>
      </c>
      <c r="H1294" s="4">
        <v>44620.041666666664</v>
      </c>
      <c r="I1294" s="2" t="s">
        <v>308</v>
      </c>
      <c r="J1294" s="2" t="s">
        <v>308</v>
      </c>
      <c r="K1294" s="2" t="s">
        <v>1216</v>
      </c>
      <c r="L1294" t="s">
        <v>57</v>
      </c>
      <c r="M1294" s="2" t="s">
        <v>29</v>
      </c>
      <c r="N1294" s="3" t="s">
        <v>8740</v>
      </c>
      <c r="O1294" s="5">
        <v>0</v>
      </c>
      <c r="P1294" s="5">
        <v>6133</v>
      </c>
      <c r="Q1294" s="6">
        <v>2021</v>
      </c>
      <c r="R1294" s="7">
        <v>2022</v>
      </c>
      <c r="T1294" s="8">
        <v>1556</v>
      </c>
      <c r="U1294" s="3" t="s">
        <v>10934</v>
      </c>
      <c r="V1294" s="1" t="s">
        <v>33</v>
      </c>
      <c r="W1294" s="1" t="s">
        <v>32</v>
      </c>
      <c r="X1294" t="str">
        <f>VLOOKUP(Table_query__64[[#This Row],[Nr]],'MyTracker Export'!A:P,'MyTracker Export'!$P$1,FALSE)</f>
        <v>Finished</v>
      </c>
      <c r="Y1294" t="str">
        <f>VLOOKUP(Table_query__64[[#This Row],[Nr]],'MyTracker Export'!A:Z,'MyTracker Export'!$Z$1,FALSE)</f>
        <v>Nicolas Dubois</v>
      </c>
      <c r="Z1294" t="str">
        <f>VLOOKUP(Table_query__64[[#This Row],[Nr]],'MyTracker Export'!A:AA,'MyTracker Export'!$AA$1,FALSE)</f>
        <v>Nicolas Dubois</v>
      </c>
      <c r="AB1294" s="19" t="str">
        <f>IF(Table_query__64[[#This Row],[Project status]]=Table_query__64[[#This Row],[Project Status Check]],"OK","NOK")</f>
        <v>OK</v>
      </c>
      <c r="AC1294" s="19" t="str">
        <f>IF(Table_query__64[[#This Row],[PM]]=Table_query__64[[#This Row],[PM Check]],"OK","NOK")</f>
        <v>OK</v>
      </c>
      <c r="AD1294" s="19" t="str">
        <f>IF(Table_query__64[[#This Row],[PP]]=Table_query__64[[#This Row],[Pilot Check]],"OK","NOK")</f>
        <v>OK</v>
      </c>
      <c r="AE1294" s="19"/>
    </row>
    <row r="1295" spans="1:31" hidden="1" x14ac:dyDescent="0.3">
      <c r="A1295" s="1" t="s">
        <v>2504</v>
      </c>
      <c r="B1295" s="2" t="s">
        <v>2505</v>
      </c>
      <c r="C1295" s="3" t="s">
        <v>6021</v>
      </c>
      <c r="D1295" s="2" t="s">
        <v>53</v>
      </c>
      <c r="E1295" s="2" t="s">
        <v>43</v>
      </c>
      <c r="F1295" s="2" t="s">
        <v>122</v>
      </c>
      <c r="G1295" s="4">
        <v>44466.083333333336</v>
      </c>
      <c r="H1295" s="4">
        <v>45260.041666666664</v>
      </c>
      <c r="I1295" s="2" t="s">
        <v>694</v>
      </c>
      <c r="J1295" s="2" t="s">
        <v>1292</v>
      </c>
      <c r="K1295" s="2" t="s">
        <v>159</v>
      </c>
      <c r="L1295" t="s">
        <v>2506</v>
      </c>
      <c r="M1295" s="2" t="s">
        <v>29</v>
      </c>
      <c r="N1295" s="3" t="s">
        <v>8741</v>
      </c>
      <c r="O1295" s="5">
        <v>40</v>
      </c>
      <c r="P1295" s="5">
        <v>2546549.25</v>
      </c>
      <c r="Q1295" s="6">
        <v>2021</v>
      </c>
      <c r="R1295" s="7">
        <v>2023</v>
      </c>
      <c r="T1295" s="8">
        <v>1555</v>
      </c>
      <c r="U1295" s="3" t="s">
        <v>10935</v>
      </c>
      <c r="V1295" s="1" t="s">
        <v>33</v>
      </c>
      <c r="W1295" s="1" t="s">
        <v>32</v>
      </c>
      <c r="X1295" t="str">
        <f>VLOOKUP(Table_query__64[[#This Row],[Nr]],'MyTracker Export'!A:P,'MyTracker Export'!$P$1,FALSE)</f>
        <v>Finished</v>
      </c>
      <c r="Y1295" t="e">
        <f>VLOOKUP(Table_query__64[[#This Row],[Nr]],'MyTracker Export'!A:Z,'MyTracker Export'!$Z$1,FALSE)</f>
        <v>#N/A</v>
      </c>
      <c r="Z1295" t="e">
        <f>VLOOKUP(Table_query__64[[#This Row],[Nr]],'MyTracker Export'!A:AA,'MyTracker Export'!$AA$1,FALSE)</f>
        <v>#N/A</v>
      </c>
      <c r="AB1295" s="19" t="str">
        <f>IF(Table_query__64[[#This Row],[Project status]]=Table_query__64[[#This Row],[Project Status Check]],"OK","NOK")</f>
        <v>OK</v>
      </c>
      <c r="AC1295" s="19" t="e">
        <f>IF(Table_query__64[[#This Row],[PM]]=Table_query__64[[#This Row],[PM Check]],"OK","NOK")</f>
        <v>#N/A</v>
      </c>
      <c r="AD1295" s="19" t="e">
        <f>IF(Table_query__64[[#This Row],[PP]]=Table_query__64[[#This Row],[Pilot Check]],"OK","NOK")</f>
        <v>#N/A</v>
      </c>
      <c r="AE1295" s="19"/>
    </row>
    <row r="1296" spans="1:31" hidden="1" x14ac:dyDescent="0.3">
      <c r="A1296" s="1" t="s">
        <v>2507</v>
      </c>
      <c r="B1296" s="2" t="s">
        <v>48</v>
      </c>
      <c r="C1296" s="3" t="s">
        <v>6022</v>
      </c>
      <c r="D1296" s="2" t="s">
        <v>27</v>
      </c>
      <c r="E1296" s="2" t="s">
        <v>43</v>
      </c>
      <c r="F1296" s="2" t="s">
        <v>122</v>
      </c>
      <c r="G1296" s="4">
        <v>44464.083333333336</v>
      </c>
      <c r="H1296" s="4">
        <v>44926.041666666664</v>
      </c>
      <c r="I1296" s="2" t="s">
        <v>498</v>
      </c>
      <c r="J1296" s="2" t="s">
        <v>30</v>
      </c>
      <c r="K1296" s="2"/>
      <c r="L1296" t="s">
        <v>57</v>
      </c>
      <c r="M1296" s="2" t="s">
        <v>29</v>
      </c>
      <c r="N1296" s="3" t="s">
        <v>8742</v>
      </c>
      <c r="O1296" s="5">
        <v>0</v>
      </c>
      <c r="P1296" s="5">
        <v>43527.27</v>
      </c>
      <c r="Q1296" s="6">
        <v>2021</v>
      </c>
      <c r="R1296" s="7">
        <v>2022</v>
      </c>
      <c r="T1296" s="8">
        <v>1553</v>
      </c>
      <c r="U1296" s="3" t="s">
        <v>10936</v>
      </c>
      <c r="V1296" s="1" t="s">
        <v>33</v>
      </c>
      <c r="W1296" s="1" t="s">
        <v>32</v>
      </c>
      <c r="X1296" t="str">
        <f>VLOOKUP(Table_query__64[[#This Row],[Nr]],'MyTracker Export'!A:P,'MyTracker Export'!$P$1,FALSE)</f>
        <v>Finished</v>
      </c>
      <c r="Y1296" t="str">
        <f>VLOOKUP(Table_query__64[[#This Row],[Nr]],'MyTracker Export'!A:Z,'MyTracker Export'!$Z$1,FALSE)</f>
        <v>Zied Maghrebi</v>
      </c>
      <c r="Z1296" t="str">
        <f>VLOOKUP(Table_query__64[[#This Row],[Nr]],'MyTracker Export'!A:AA,'MyTracker Export'!$AA$1,FALSE)</f>
        <v>Wissem Bensaid</v>
      </c>
      <c r="AB1296" s="19" t="str">
        <f>IF(Table_query__64[[#This Row],[Project status]]=Table_query__64[[#This Row],[Project Status Check]],"OK","NOK")</f>
        <v>OK</v>
      </c>
      <c r="AC1296" s="19" t="str">
        <f>IF(Table_query__64[[#This Row],[PM]]=Table_query__64[[#This Row],[PM Check]],"OK","NOK")</f>
        <v>OK</v>
      </c>
      <c r="AD1296" s="19" t="str">
        <f>IF(Table_query__64[[#This Row],[PP]]=Table_query__64[[#This Row],[Pilot Check]],"OK","NOK")</f>
        <v>OK</v>
      </c>
      <c r="AE1296" s="19"/>
    </row>
    <row r="1297" spans="1:31" hidden="1" x14ac:dyDescent="0.3">
      <c r="A1297" s="1" t="s">
        <v>2508</v>
      </c>
      <c r="B1297" s="2" t="s">
        <v>48</v>
      </c>
      <c r="C1297" s="3" t="s">
        <v>6023</v>
      </c>
      <c r="D1297" s="2" t="s">
        <v>27</v>
      </c>
      <c r="E1297" s="2" t="s">
        <v>43</v>
      </c>
      <c r="F1297" s="2" t="s">
        <v>28</v>
      </c>
      <c r="G1297" s="4">
        <v>44464.083333333336</v>
      </c>
      <c r="H1297" s="4"/>
      <c r="I1297" s="2" t="s">
        <v>498</v>
      </c>
      <c r="J1297" s="2" t="s">
        <v>30</v>
      </c>
      <c r="K1297" s="2"/>
      <c r="L1297" t="s">
        <v>57</v>
      </c>
      <c r="M1297" s="2" t="s">
        <v>29</v>
      </c>
      <c r="N1297" s="3" t="s">
        <v>8743</v>
      </c>
      <c r="O1297" s="5">
        <v>0</v>
      </c>
      <c r="P1297" s="5">
        <v>30545.45</v>
      </c>
      <c r="Q1297" s="6">
        <v>2021</v>
      </c>
      <c r="R1297" s="7" t="s">
        <v>31</v>
      </c>
      <c r="T1297" s="8">
        <v>1554</v>
      </c>
      <c r="U1297" s="3" t="s">
        <v>10937</v>
      </c>
      <c r="V1297" s="1" t="s">
        <v>33</v>
      </c>
      <c r="W1297" s="1" t="s">
        <v>32</v>
      </c>
      <c r="X1297" t="str">
        <f>VLOOKUP(Table_query__64[[#This Row],[Nr]],'MyTracker Export'!A:P,'MyTracker Export'!$P$1,FALSE)</f>
        <v>Work in progress</v>
      </c>
      <c r="Y1297" t="str">
        <f>VLOOKUP(Table_query__64[[#This Row],[Nr]],'MyTracker Export'!A:Z,'MyTracker Export'!$Z$1,FALSE)</f>
        <v>Zied Maghrebi</v>
      </c>
      <c r="Z1297" t="str">
        <f>VLOOKUP(Table_query__64[[#This Row],[Nr]],'MyTracker Export'!A:AA,'MyTracker Export'!$AA$1,FALSE)</f>
        <v>Wissem Bensaid</v>
      </c>
      <c r="AB1297" s="19" t="str">
        <f>IF(Table_query__64[[#This Row],[Project status]]=Table_query__64[[#This Row],[Project Status Check]],"OK","NOK")</f>
        <v>OK</v>
      </c>
      <c r="AC1297" s="19" t="str">
        <f>IF(Table_query__64[[#This Row],[PM]]=Table_query__64[[#This Row],[PM Check]],"OK","NOK")</f>
        <v>OK</v>
      </c>
      <c r="AD1297" s="19" t="str">
        <f>IF(Table_query__64[[#This Row],[PP]]=Table_query__64[[#This Row],[Pilot Check]],"OK","NOK")</f>
        <v>OK</v>
      </c>
      <c r="AE1297" s="19"/>
    </row>
    <row r="1298" spans="1:31" hidden="1" x14ac:dyDescent="0.3">
      <c r="A1298" s="1" t="s">
        <v>2509</v>
      </c>
      <c r="B1298" s="2" t="s">
        <v>2510</v>
      </c>
      <c r="C1298" s="3" t="s">
        <v>6024</v>
      </c>
      <c r="D1298" s="2" t="s">
        <v>27</v>
      </c>
      <c r="E1298" s="2" t="s">
        <v>82</v>
      </c>
      <c r="F1298" s="2" t="s">
        <v>122</v>
      </c>
      <c r="G1298" s="4">
        <v>44464.083333333336</v>
      </c>
      <c r="H1298" s="4">
        <v>44926.041666666664</v>
      </c>
      <c r="I1298" s="2" t="s">
        <v>914</v>
      </c>
      <c r="J1298" s="2" t="s">
        <v>30</v>
      </c>
      <c r="K1298" s="2"/>
      <c r="L1298" t="s">
        <v>57</v>
      </c>
      <c r="M1298" s="2" t="s">
        <v>29</v>
      </c>
      <c r="N1298" s="3" t="s">
        <v>8744</v>
      </c>
      <c r="O1298" s="5">
        <v>0</v>
      </c>
      <c r="P1298" s="5">
        <v>32057.75</v>
      </c>
      <c r="Q1298" s="6">
        <v>2021</v>
      </c>
      <c r="R1298" s="7">
        <v>2022</v>
      </c>
      <c r="T1298" s="8">
        <v>1552</v>
      </c>
      <c r="U1298" s="3" t="s">
        <v>10938</v>
      </c>
      <c r="V1298" s="1" t="s">
        <v>33</v>
      </c>
      <c r="W1298" s="1" t="s">
        <v>32</v>
      </c>
      <c r="X1298" t="str">
        <f>VLOOKUP(Table_query__64[[#This Row],[Nr]],'MyTracker Export'!A:P,'MyTracker Export'!$P$1,FALSE)</f>
        <v>Finished</v>
      </c>
      <c r="Y1298" t="str">
        <f>VLOOKUP(Table_query__64[[#This Row],[Nr]],'MyTracker Export'!A:Z,'MyTracker Export'!$Z$1,FALSE)</f>
        <v>Anouar Trigui</v>
      </c>
      <c r="Z1298" t="str">
        <f>VLOOKUP(Table_query__64[[#This Row],[Nr]],'MyTracker Export'!A:AA,'MyTracker Export'!$AA$1,FALSE)</f>
        <v>Wissem Bensaid</v>
      </c>
      <c r="AB1298" s="19" t="str">
        <f>IF(Table_query__64[[#This Row],[Project status]]=Table_query__64[[#This Row],[Project Status Check]],"OK","NOK")</f>
        <v>OK</v>
      </c>
      <c r="AC1298" s="19" t="str">
        <f>IF(Table_query__64[[#This Row],[PM]]=Table_query__64[[#This Row],[PM Check]],"OK","NOK")</f>
        <v>OK</v>
      </c>
      <c r="AD1298" s="19" t="str">
        <f>IF(Table_query__64[[#This Row],[PP]]=Table_query__64[[#This Row],[Pilot Check]],"OK","NOK")</f>
        <v>OK</v>
      </c>
      <c r="AE1298" s="19"/>
    </row>
    <row r="1299" spans="1:31" hidden="1" x14ac:dyDescent="0.3">
      <c r="A1299" s="1" t="s">
        <v>2511</v>
      </c>
      <c r="B1299" s="2" t="s">
        <v>2435</v>
      </c>
      <c r="C1299" s="3" t="s">
        <v>6025</v>
      </c>
      <c r="D1299" s="2" t="s">
        <v>38</v>
      </c>
      <c r="E1299" s="2" t="s">
        <v>75</v>
      </c>
      <c r="F1299" s="2" t="s">
        <v>122</v>
      </c>
      <c r="G1299" s="4">
        <v>44463.083333333336</v>
      </c>
      <c r="H1299" s="4">
        <v>45291.041666666664</v>
      </c>
      <c r="I1299" s="2" t="s">
        <v>308</v>
      </c>
      <c r="J1299" s="2" t="s">
        <v>308</v>
      </c>
      <c r="K1299" s="2" t="s">
        <v>131</v>
      </c>
      <c r="L1299" t="s">
        <v>57</v>
      </c>
      <c r="M1299" s="2" t="s">
        <v>59</v>
      </c>
      <c r="N1299" s="3" t="s">
        <v>8745</v>
      </c>
      <c r="O1299" s="5">
        <v>0</v>
      </c>
      <c r="P1299" s="5">
        <v>94203.8</v>
      </c>
      <c r="Q1299" s="6">
        <v>2021</v>
      </c>
      <c r="R1299" s="7">
        <v>2023</v>
      </c>
      <c r="T1299" s="8">
        <v>1551</v>
      </c>
      <c r="U1299" s="3" t="s">
        <v>10939</v>
      </c>
      <c r="V1299" s="1" t="s">
        <v>33</v>
      </c>
      <c r="W1299" s="1" t="s">
        <v>32</v>
      </c>
      <c r="X1299" t="str">
        <f>VLOOKUP(Table_query__64[[#This Row],[Nr]],'MyTracker Export'!A:P,'MyTracker Export'!$P$1,FALSE)</f>
        <v>Finished</v>
      </c>
      <c r="Y1299" t="str">
        <f>VLOOKUP(Table_query__64[[#This Row],[Nr]],'MyTracker Export'!A:Z,'MyTracker Export'!$Z$1,FALSE)</f>
        <v>Nicolas Dubois</v>
      </c>
      <c r="Z1299" t="str">
        <f>VLOOKUP(Table_query__64[[#This Row],[Nr]],'MyTracker Export'!A:AA,'MyTracker Export'!$AA$1,FALSE)</f>
        <v>Nicolas Dubois</v>
      </c>
      <c r="AB1299" s="19" t="str">
        <f>IF(Table_query__64[[#This Row],[Project status]]=Table_query__64[[#This Row],[Project Status Check]],"OK","NOK")</f>
        <v>OK</v>
      </c>
      <c r="AC1299" s="19" t="str">
        <f>IF(Table_query__64[[#This Row],[PM]]=Table_query__64[[#This Row],[PM Check]],"OK","NOK")</f>
        <v>OK</v>
      </c>
      <c r="AD1299" s="19" t="str">
        <f>IF(Table_query__64[[#This Row],[PP]]=Table_query__64[[#This Row],[Pilot Check]],"OK","NOK")</f>
        <v>OK</v>
      </c>
      <c r="AE1299" s="19"/>
    </row>
    <row r="1300" spans="1:31" hidden="1" x14ac:dyDescent="0.3">
      <c r="A1300" s="1" t="s">
        <v>2512</v>
      </c>
      <c r="B1300" s="2" t="s">
        <v>146</v>
      </c>
      <c r="C1300" s="3" t="s">
        <v>6026</v>
      </c>
      <c r="D1300" s="2" t="s">
        <v>38</v>
      </c>
      <c r="E1300" s="2" t="s">
        <v>75</v>
      </c>
      <c r="F1300" s="2" t="s">
        <v>122</v>
      </c>
      <c r="G1300" s="4">
        <v>44462.083333333336</v>
      </c>
      <c r="H1300" s="4">
        <v>44510.041666666664</v>
      </c>
      <c r="I1300" s="2" t="s">
        <v>308</v>
      </c>
      <c r="J1300" s="2" t="s">
        <v>308</v>
      </c>
      <c r="K1300" s="2" t="s">
        <v>1216</v>
      </c>
      <c r="L1300" t="s">
        <v>57</v>
      </c>
      <c r="M1300" s="2" t="s">
        <v>29</v>
      </c>
      <c r="N1300" s="3" t="s">
        <v>8746</v>
      </c>
      <c r="O1300" s="5">
        <v>0.01</v>
      </c>
      <c r="P1300" s="5">
        <v>2438</v>
      </c>
      <c r="Q1300" s="6">
        <v>2021</v>
      </c>
      <c r="R1300" s="7">
        <v>2021</v>
      </c>
      <c r="T1300" s="8">
        <v>1550</v>
      </c>
      <c r="U1300" s="3" t="s">
        <v>10940</v>
      </c>
      <c r="V1300" s="1" t="s">
        <v>33</v>
      </c>
      <c r="W1300" s="1" t="s">
        <v>32</v>
      </c>
      <c r="X1300" t="str">
        <f>VLOOKUP(Table_query__64[[#This Row],[Nr]],'MyTracker Export'!A:P,'MyTracker Export'!$P$1,FALSE)</f>
        <v>Finished</v>
      </c>
      <c r="Y1300" t="str">
        <f>VLOOKUP(Table_query__64[[#This Row],[Nr]],'MyTracker Export'!A:Z,'MyTracker Export'!$Z$1,FALSE)</f>
        <v>Nicolas Dubois</v>
      </c>
      <c r="Z1300" t="str">
        <f>VLOOKUP(Table_query__64[[#This Row],[Nr]],'MyTracker Export'!A:AA,'MyTracker Export'!$AA$1,FALSE)</f>
        <v>Nicolas Dubois</v>
      </c>
      <c r="AB1300" s="19" t="str">
        <f>IF(Table_query__64[[#This Row],[Project status]]=Table_query__64[[#This Row],[Project Status Check]],"OK","NOK")</f>
        <v>OK</v>
      </c>
      <c r="AC1300" s="19" t="str">
        <f>IF(Table_query__64[[#This Row],[PM]]=Table_query__64[[#This Row],[PM Check]],"OK","NOK")</f>
        <v>OK</v>
      </c>
      <c r="AD1300" s="19" t="str">
        <f>IF(Table_query__64[[#This Row],[PP]]=Table_query__64[[#This Row],[Pilot Check]],"OK","NOK")</f>
        <v>OK</v>
      </c>
      <c r="AE1300" s="19"/>
    </row>
    <row r="1301" spans="1:31" hidden="1" x14ac:dyDescent="0.3">
      <c r="A1301" s="1" t="s">
        <v>2513</v>
      </c>
      <c r="B1301" s="2" t="s">
        <v>1254</v>
      </c>
      <c r="C1301" s="3" t="s">
        <v>6027</v>
      </c>
      <c r="D1301" s="2" t="s">
        <v>38</v>
      </c>
      <c r="E1301" s="2" t="s">
        <v>25</v>
      </c>
      <c r="F1301" s="2" t="s">
        <v>122</v>
      </c>
      <c r="G1301" s="4">
        <v>44456.083333333336</v>
      </c>
      <c r="H1301" s="4">
        <v>44470.083333333336</v>
      </c>
      <c r="I1301" s="2" t="s">
        <v>2514</v>
      </c>
      <c r="J1301" s="2" t="s">
        <v>136</v>
      </c>
      <c r="K1301" s="2" t="s">
        <v>141</v>
      </c>
      <c r="L1301" t="s">
        <v>57</v>
      </c>
      <c r="M1301" s="2" t="s">
        <v>29</v>
      </c>
      <c r="N1301" s="3" t="s">
        <v>8747</v>
      </c>
      <c r="O1301" s="5">
        <v>0</v>
      </c>
      <c r="P1301" s="5">
        <v>4500.29</v>
      </c>
      <c r="Q1301" s="6">
        <v>2021</v>
      </c>
      <c r="R1301" s="7">
        <v>2021</v>
      </c>
      <c r="T1301" s="8">
        <v>1548</v>
      </c>
      <c r="U1301" s="3" t="s">
        <v>10941</v>
      </c>
      <c r="V1301" s="1" t="s">
        <v>33</v>
      </c>
      <c r="W1301" s="1" t="s">
        <v>32</v>
      </c>
      <c r="X1301" t="str">
        <f>VLOOKUP(Table_query__64[[#This Row],[Nr]],'MyTracker Export'!A:P,'MyTracker Export'!$P$1,FALSE)</f>
        <v>Finished</v>
      </c>
      <c r="Y1301" t="e">
        <f>VLOOKUP(Table_query__64[[#This Row],[Nr]],'MyTracker Export'!A:Z,'MyTracker Export'!$Z$1,FALSE)</f>
        <v>#N/A</v>
      </c>
      <c r="Z1301" t="str">
        <f>VLOOKUP(Table_query__64[[#This Row],[Nr]],'MyTracker Export'!A:AA,'MyTracker Export'!$AA$1,FALSE)</f>
        <v>Jurgen Van Den Driessche</v>
      </c>
      <c r="AB1301" s="19" t="str">
        <f>IF(Table_query__64[[#This Row],[Project status]]=Table_query__64[[#This Row],[Project Status Check]],"OK","NOK")</f>
        <v>OK</v>
      </c>
      <c r="AC1301" s="19" t="e">
        <f>IF(Table_query__64[[#This Row],[PM]]=Table_query__64[[#This Row],[PM Check]],"OK","NOK")</f>
        <v>#N/A</v>
      </c>
      <c r="AD1301" s="19" t="str">
        <f>IF(Table_query__64[[#This Row],[PP]]=Table_query__64[[#This Row],[Pilot Check]],"OK","NOK")</f>
        <v>OK</v>
      </c>
      <c r="AE1301" s="19"/>
    </row>
    <row r="1302" spans="1:31" hidden="1" x14ac:dyDescent="0.3">
      <c r="A1302" s="1" t="s">
        <v>2515</v>
      </c>
      <c r="B1302" s="2" t="s">
        <v>2287</v>
      </c>
      <c r="C1302" s="3" t="s">
        <v>6028</v>
      </c>
      <c r="D1302" s="2" t="s">
        <v>178</v>
      </c>
      <c r="E1302" s="2" t="s">
        <v>75</v>
      </c>
      <c r="F1302" s="2" t="s">
        <v>122</v>
      </c>
      <c r="G1302" s="4">
        <v>44454.083333333336</v>
      </c>
      <c r="H1302" s="4">
        <v>44629.041666666664</v>
      </c>
      <c r="I1302" s="2" t="s">
        <v>2059</v>
      </c>
      <c r="J1302" s="2" t="s">
        <v>308</v>
      </c>
      <c r="K1302" s="2"/>
      <c r="L1302" t="s">
        <v>57</v>
      </c>
      <c r="M1302" s="2" t="s">
        <v>59</v>
      </c>
      <c r="N1302" s="3" t="s">
        <v>8748</v>
      </c>
      <c r="O1302" s="5">
        <v>0</v>
      </c>
      <c r="P1302" s="5">
        <v>13500</v>
      </c>
      <c r="Q1302" s="6">
        <v>2021</v>
      </c>
      <c r="R1302" s="7">
        <v>2022</v>
      </c>
      <c r="T1302" s="8">
        <v>1546</v>
      </c>
      <c r="U1302" s="3" t="s">
        <v>10942</v>
      </c>
      <c r="V1302" s="1" t="s">
        <v>33</v>
      </c>
      <c r="W1302" s="1" t="s">
        <v>32</v>
      </c>
      <c r="X1302" t="str">
        <f>VLOOKUP(Table_query__64[[#This Row],[Nr]],'MyTracker Export'!A:P,'MyTracker Export'!$P$1,FALSE)</f>
        <v>Finished</v>
      </c>
      <c r="Y1302" t="e">
        <f>VLOOKUP(Table_query__64[[#This Row],[Nr]],'MyTracker Export'!A:Z,'MyTracker Export'!$Z$1,FALSE)</f>
        <v>#N/A</v>
      </c>
      <c r="Z1302" t="str">
        <f>VLOOKUP(Table_query__64[[#This Row],[Nr]],'MyTracker Export'!A:AA,'MyTracker Export'!$AA$1,FALSE)</f>
        <v>Nicolas Dubois</v>
      </c>
      <c r="AB1302" s="19" t="str">
        <f>IF(Table_query__64[[#This Row],[Project status]]=Table_query__64[[#This Row],[Project Status Check]],"OK","NOK")</f>
        <v>OK</v>
      </c>
      <c r="AC1302" s="19" t="e">
        <f>IF(Table_query__64[[#This Row],[PM]]=Table_query__64[[#This Row],[PM Check]],"OK","NOK")</f>
        <v>#N/A</v>
      </c>
      <c r="AD1302" s="19" t="str">
        <f>IF(Table_query__64[[#This Row],[PP]]=Table_query__64[[#This Row],[Pilot Check]],"OK","NOK")</f>
        <v>OK</v>
      </c>
      <c r="AE1302" s="19"/>
    </row>
    <row r="1303" spans="1:31" hidden="1" x14ac:dyDescent="0.3">
      <c r="A1303" s="1" t="s">
        <v>2516</v>
      </c>
      <c r="B1303" s="2" t="s">
        <v>999</v>
      </c>
      <c r="C1303" s="3" t="s">
        <v>6029</v>
      </c>
      <c r="D1303" s="2" t="s">
        <v>38</v>
      </c>
      <c r="E1303" s="2" t="s">
        <v>43</v>
      </c>
      <c r="F1303" s="2" t="s">
        <v>122</v>
      </c>
      <c r="G1303" s="4">
        <v>44453.083333333336</v>
      </c>
      <c r="H1303" s="4">
        <v>45322.041666666664</v>
      </c>
      <c r="I1303" s="2" t="s">
        <v>359</v>
      </c>
      <c r="J1303" s="2" t="s">
        <v>669</v>
      </c>
      <c r="K1303" s="2" t="s">
        <v>131</v>
      </c>
      <c r="L1303" t="s">
        <v>1736</v>
      </c>
      <c r="M1303" s="2" t="s">
        <v>59</v>
      </c>
      <c r="N1303" s="3" t="s">
        <v>8749</v>
      </c>
      <c r="O1303" s="5">
        <v>5</v>
      </c>
      <c r="P1303" s="5">
        <v>20000</v>
      </c>
      <c r="Q1303" s="6">
        <v>2021</v>
      </c>
      <c r="R1303" s="7">
        <v>2024</v>
      </c>
      <c r="T1303" s="8">
        <v>1545</v>
      </c>
      <c r="U1303" s="3" t="s">
        <v>10943</v>
      </c>
      <c r="V1303" s="1" t="s">
        <v>33</v>
      </c>
      <c r="W1303" s="1" t="s">
        <v>32</v>
      </c>
      <c r="X1303" t="str">
        <f>VLOOKUP(Table_query__64[[#This Row],[Nr]],'MyTracker Export'!A:P,'MyTracker Export'!$P$1,FALSE)</f>
        <v>Finished</v>
      </c>
      <c r="Y1303" t="str">
        <f>VLOOKUP(Table_query__64[[#This Row],[Nr]],'MyTracker Export'!A:Z,'MyTracker Export'!$Z$1,FALSE)</f>
        <v>Emmanuel Van De Casteele</v>
      </c>
      <c r="Z1303" t="e">
        <f>VLOOKUP(Table_query__64[[#This Row],[Nr]],'MyTracker Export'!A:AA,'MyTracker Export'!$AA$1,FALSE)</f>
        <v>#N/A</v>
      </c>
      <c r="AB1303" s="19" t="str">
        <f>IF(Table_query__64[[#This Row],[Project status]]=Table_query__64[[#This Row],[Project Status Check]],"OK","NOK")</f>
        <v>OK</v>
      </c>
      <c r="AC1303" s="19" t="str">
        <f>IF(Table_query__64[[#This Row],[PM]]=Table_query__64[[#This Row],[PM Check]],"OK","NOK")</f>
        <v>OK</v>
      </c>
      <c r="AD1303" s="19" t="e">
        <f>IF(Table_query__64[[#This Row],[PP]]=Table_query__64[[#This Row],[Pilot Check]],"OK","NOK")</f>
        <v>#N/A</v>
      </c>
      <c r="AE1303" s="19"/>
    </row>
    <row r="1304" spans="1:31" hidden="1" x14ac:dyDescent="0.3">
      <c r="A1304" s="1" t="s">
        <v>2517</v>
      </c>
      <c r="B1304" s="2" t="s">
        <v>2518</v>
      </c>
      <c r="C1304" s="3" t="s">
        <v>6030</v>
      </c>
      <c r="D1304" s="2" t="s">
        <v>178</v>
      </c>
      <c r="E1304" s="2" t="s">
        <v>36</v>
      </c>
      <c r="F1304" s="2" t="s">
        <v>28</v>
      </c>
      <c r="G1304" s="4">
        <v>44452.083333333336</v>
      </c>
      <c r="H1304" s="4"/>
      <c r="I1304" s="2" t="s">
        <v>295</v>
      </c>
      <c r="J1304" s="2" t="s">
        <v>150</v>
      </c>
      <c r="K1304" s="2"/>
      <c r="L1304" t="s">
        <v>57</v>
      </c>
      <c r="M1304" s="2" t="s">
        <v>59</v>
      </c>
      <c r="N1304" s="3" t="s">
        <v>8750</v>
      </c>
      <c r="O1304" s="5">
        <v>30</v>
      </c>
      <c r="P1304" s="5">
        <v>1198707.73</v>
      </c>
      <c r="Q1304" s="6">
        <v>2021</v>
      </c>
      <c r="R1304" s="7" t="s">
        <v>31</v>
      </c>
      <c r="T1304" s="8">
        <v>1544</v>
      </c>
      <c r="U1304" s="3" t="s">
        <v>10944</v>
      </c>
      <c r="V1304" s="1" t="s">
        <v>33</v>
      </c>
      <c r="W1304" s="1" t="s">
        <v>32</v>
      </c>
      <c r="X1304" t="str">
        <f>VLOOKUP(Table_query__64[[#This Row],[Nr]],'MyTracker Export'!A:P,'MyTracker Export'!$P$1,FALSE)</f>
        <v>Work in progress</v>
      </c>
      <c r="Y1304" t="str">
        <f>VLOOKUP(Table_query__64[[#This Row],[Nr]],'MyTracker Export'!A:Z,'MyTracker Export'!$Z$1,FALSE)</f>
        <v>Mohamed Chedly Ben Ghorbel</v>
      </c>
      <c r="Z1304" t="str">
        <f>VLOOKUP(Table_query__64[[#This Row],[Nr]],'MyTracker Export'!A:AA,'MyTracker Export'!$AA$1,FALSE)</f>
        <v>Fiete Heinrich</v>
      </c>
      <c r="AB1304" s="19" t="str">
        <f>IF(Table_query__64[[#This Row],[Project status]]=Table_query__64[[#This Row],[Project Status Check]],"OK","NOK")</f>
        <v>OK</v>
      </c>
      <c r="AC1304" s="19" t="str">
        <f>IF(Table_query__64[[#This Row],[PM]]=Table_query__64[[#This Row],[PM Check]],"OK","NOK")</f>
        <v>OK</v>
      </c>
      <c r="AD1304" s="19" t="str">
        <f>IF(Table_query__64[[#This Row],[PP]]=Table_query__64[[#This Row],[Pilot Check]],"OK","NOK")</f>
        <v>OK</v>
      </c>
      <c r="AE1304" s="19"/>
    </row>
    <row r="1305" spans="1:31" hidden="1" x14ac:dyDescent="0.3">
      <c r="A1305" s="1" t="s">
        <v>2519</v>
      </c>
      <c r="B1305" s="2" t="s">
        <v>1090</v>
      </c>
      <c r="C1305" s="3" t="s">
        <v>6031</v>
      </c>
      <c r="D1305" s="2" t="s">
        <v>27</v>
      </c>
      <c r="E1305" s="2" t="s">
        <v>25</v>
      </c>
      <c r="F1305" s="2" t="s">
        <v>122</v>
      </c>
      <c r="G1305" s="4">
        <v>44450.083333333336</v>
      </c>
      <c r="H1305" s="4">
        <v>44593.041666666664</v>
      </c>
      <c r="I1305" s="2" t="s">
        <v>425</v>
      </c>
      <c r="J1305" s="2" t="s">
        <v>30</v>
      </c>
      <c r="K1305" s="2"/>
      <c r="L1305" t="s">
        <v>57</v>
      </c>
      <c r="M1305" s="2" t="s">
        <v>29</v>
      </c>
      <c r="N1305" s="3" t="s">
        <v>8751</v>
      </c>
      <c r="O1305" s="5">
        <v>0</v>
      </c>
      <c r="P1305" s="5">
        <v>2031.37</v>
      </c>
      <c r="Q1305" s="6">
        <v>2021</v>
      </c>
      <c r="R1305" s="7">
        <v>2022</v>
      </c>
      <c r="T1305" s="8">
        <v>1543</v>
      </c>
      <c r="U1305" s="3" t="s">
        <v>10945</v>
      </c>
      <c r="V1305" s="1" t="s">
        <v>33</v>
      </c>
      <c r="W1305" s="1" t="s">
        <v>32</v>
      </c>
      <c r="X1305" t="str">
        <f>VLOOKUP(Table_query__64[[#This Row],[Nr]],'MyTracker Export'!A:P,'MyTracker Export'!$P$1,FALSE)</f>
        <v>Finished</v>
      </c>
      <c r="Y1305" t="str">
        <f>VLOOKUP(Table_query__64[[#This Row],[Nr]],'MyTracker Export'!A:Z,'MyTracker Export'!$Z$1,FALSE)</f>
        <v>Haifa BEN AMOR</v>
      </c>
      <c r="Z1305" t="str">
        <f>VLOOKUP(Table_query__64[[#This Row],[Nr]],'MyTracker Export'!A:AA,'MyTracker Export'!$AA$1,FALSE)</f>
        <v>Wissem Bensaid</v>
      </c>
      <c r="AB1305" s="19" t="str">
        <f>IF(Table_query__64[[#This Row],[Project status]]=Table_query__64[[#This Row],[Project Status Check]],"OK","NOK")</f>
        <v>OK</v>
      </c>
      <c r="AC1305" s="19" t="str">
        <f>IF(Table_query__64[[#This Row],[PM]]=Table_query__64[[#This Row],[PM Check]],"OK","NOK")</f>
        <v>OK</v>
      </c>
      <c r="AD1305" s="19" t="str">
        <f>IF(Table_query__64[[#This Row],[PP]]=Table_query__64[[#This Row],[Pilot Check]],"OK","NOK")</f>
        <v>OK</v>
      </c>
      <c r="AE1305" s="19"/>
    </row>
    <row r="1306" spans="1:31" hidden="1" x14ac:dyDescent="0.3">
      <c r="A1306" s="1" t="s">
        <v>2520</v>
      </c>
      <c r="B1306" s="2" t="s">
        <v>2521</v>
      </c>
      <c r="C1306" s="3" t="s">
        <v>6032</v>
      </c>
      <c r="D1306" s="2" t="s">
        <v>27</v>
      </c>
      <c r="E1306" s="2" t="s">
        <v>25</v>
      </c>
      <c r="F1306" s="2" t="s">
        <v>122</v>
      </c>
      <c r="G1306" s="4">
        <v>44448.083333333336</v>
      </c>
      <c r="H1306" s="4">
        <v>44593.041666666664</v>
      </c>
      <c r="I1306" s="2" t="s">
        <v>2522</v>
      </c>
      <c r="J1306" s="2" t="s">
        <v>30</v>
      </c>
      <c r="K1306" s="2"/>
      <c r="L1306" t="s">
        <v>57</v>
      </c>
      <c r="M1306" s="2" t="s">
        <v>29</v>
      </c>
      <c r="N1306" s="3" t="s">
        <v>8752</v>
      </c>
      <c r="O1306" s="5">
        <v>0</v>
      </c>
      <c r="P1306" s="5">
        <v>900</v>
      </c>
      <c r="Q1306" s="6">
        <v>2021</v>
      </c>
      <c r="R1306" s="7">
        <v>2022</v>
      </c>
      <c r="T1306" s="8">
        <v>1539</v>
      </c>
      <c r="U1306" s="3" t="s">
        <v>10946</v>
      </c>
      <c r="V1306" s="1" t="s">
        <v>33</v>
      </c>
      <c r="W1306" s="1" t="s">
        <v>32</v>
      </c>
      <c r="X1306" t="str">
        <f>VLOOKUP(Table_query__64[[#This Row],[Nr]],'MyTracker Export'!A:P,'MyTracker Export'!$P$1,FALSE)</f>
        <v>Finished</v>
      </c>
      <c r="Y1306" t="str">
        <f>VLOOKUP(Table_query__64[[#This Row],[Nr]],'MyTracker Export'!A:Z,'MyTracker Export'!$Z$1,FALSE)</f>
        <v>Ramzi Lahiani</v>
      </c>
      <c r="Z1306" t="str">
        <f>VLOOKUP(Table_query__64[[#This Row],[Nr]],'MyTracker Export'!A:AA,'MyTracker Export'!$AA$1,FALSE)</f>
        <v>Wissem Bensaid</v>
      </c>
      <c r="AB1306" s="19" t="str">
        <f>IF(Table_query__64[[#This Row],[Project status]]=Table_query__64[[#This Row],[Project Status Check]],"OK","NOK")</f>
        <v>OK</v>
      </c>
      <c r="AC1306" s="19" t="str">
        <f>IF(Table_query__64[[#This Row],[PM]]=Table_query__64[[#This Row],[PM Check]],"OK","NOK")</f>
        <v>OK</v>
      </c>
      <c r="AD1306" s="19" t="str">
        <f>IF(Table_query__64[[#This Row],[PP]]=Table_query__64[[#This Row],[Pilot Check]],"OK","NOK")</f>
        <v>OK</v>
      </c>
      <c r="AE1306" s="19"/>
    </row>
    <row r="1307" spans="1:31" hidden="1" x14ac:dyDescent="0.3">
      <c r="A1307" s="1" t="s">
        <v>2523</v>
      </c>
      <c r="B1307" s="2" t="s">
        <v>508</v>
      </c>
      <c r="C1307" s="3" t="s">
        <v>6033</v>
      </c>
      <c r="D1307" s="2" t="s">
        <v>27</v>
      </c>
      <c r="E1307" s="2" t="s">
        <v>25</v>
      </c>
      <c r="F1307" s="2" t="s">
        <v>122</v>
      </c>
      <c r="G1307" s="4">
        <v>44448.083333333336</v>
      </c>
      <c r="H1307" s="4">
        <v>44926.041666666664</v>
      </c>
      <c r="I1307" s="2" t="s">
        <v>986</v>
      </c>
      <c r="J1307" s="2" t="s">
        <v>1897</v>
      </c>
      <c r="K1307" s="2"/>
      <c r="L1307" t="s">
        <v>57</v>
      </c>
      <c r="M1307" s="2" t="s">
        <v>29</v>
      </c>
      <c r="N1307" s="3" t="s">
        <v>8753</v>
      </c>
      <c r="O1307" s="5">
        <v>0</v>
      </c>
      <c r="P1307" s="5">
        <v>8668.7999999999993</v>
      </c>
      <c r="Q1307" s="6">
        <v>2021</v>
      </c>
      <c r="R1307" s="7">
        <v>2022</v>
      </c>
      <c r="T1307" s="8">
        <v>1538</v>
      </c>
      <c r="U1307" s="3" t="s">
        <v>10947</v>
      </c>
      <c r="V1307" s="1" t="s">
        <v>33</v>
      </c>
      <c r="W1307" s="1" t="s">
        <v>32</v>
      </c>
      <c r="X1307" t="str">
        <f>VLOOKUP(Table_query__64[[#This Row],[Nr]],'MyTracker Export'!A:P,'MyTracker Export'!$P$1,FALSE)</f>
        <v>Finished</v>
      </c>
      <c r="Y1307" t="str">
        <f>VLOOKUP(Table_query__64[[#This Row],[Nr]],'MyTracker Export'!A:Z,'MyTracker Export'!$Z$1,FALSE)</f>
        <v>Mansour Hamza</v>
      </c>
      <c r="Z1307" t="str">
        <f>VLOOKUP(Table_query__64[[#This Row],[Nr]],'MyTracker Export'!A:AA,'MyTracker Export'!$AA$1,FALSE)</f>
        <v>Makki Chtioui</v>
      </c>
      <c r="AB1307" s="19" t="str">
        <f>IF(Table_query__64[[#This Row],[Project status]]=Table_query__64[[#This Row],[Project Status Check]],"OK","NOK")</f>
        <v>OK</v>
      </c>
      <c r="AC1307" s="19" t="str">
        <f>IF(Table_query__64[[#This Row],[PM]]=Table_query__64[[#This Row],[PM Check]],"OK","NOK")</f>
        <v>OK</v>
      </c>
      <c r="AD1307" s="19" t="str">
        <f>IF(Table_query__64[[#This Row],[PP]]=Table_query__64[[#This Row],[Pilot Check]],"OK","NOK")</f>
        <v>OK</v>
      </c>
      <c r="AE1307" s="19"/>
    </row>
    <row r="1308" spans="1:31" hidden="1" x14ac:dyDescent="0.3">
      <c r="A1308" s="1" t="s">
        <v>2524</v>
      </c>
      <c r="B1308" s="2" t="s">
        <v>508</v>
      </c>
      <c r="C1308" s="3" t="s">
        <v>6034</v>
      </c>
      <c r="D1308" s="2" t="s">
        <v>27</v>
      </c>
      <c r="E1308" s="2" t="s">
        <v>25</v>
      </c>
      <c r="F1308" s="2" t="s">
        <v>122</v>
      </c>
      <c r="G1308" s="4">
        <v>44448.083333333336</v>
      </c>
      <c r="H1308" s="4">
        <v>45778.083333333336</v>
      </c>
      <c r="I1308" s="2" t="s">
        <v>986</v>
      </c>
      <c r="J1308" s="2" t="s">
        <v>30</v>
      </c>
      <c r="K1308" s="2"/>
      <c r="L1308" t="s">
        <v>57</v>
      </c>
      <c r="M1308" s="2" t="s">
        <v>29</v>
      </c>
      <c r="N1308" s="3" t="s">
        <v>8754</v>
      </c>
      <c r="O1308" s="5">
        <v>0</v>
      </c>
      <c r="P1308" s="5">
        <v>11256</v>
      </c>
      <c r="Q1308" s="6">
        <v>2021</v>
      </c>
      <c r="R1308" s="7">
        <v>2025</v>
      </c>
      <c r="T1308" s="8">
        <v>1540</v>
      </c>
      <c r="U1308" s="3" t="s">
        <v>10948</v>
      </c>
      <c r="V1308" s="1" t="s">
        <v>33</v>
      </c>
      <c r="W1308" s="1" t="s">
        <v>32</v>
      </c>
      <c r="X1308" t="str">
        <f>VLOOKUP(Table_query__64[[#This Row],[Nr]],'MyTracker Export'!A:P,'MyTracker Export'!$P$1,FALSE)</f>
        <v>Finished</v>
      </c>
      <c r="Y1308" t="str">
        <f>VLOOKUP(Table_query__64[[#This Row],[Nr]],'MyTracker Export'!A:Z,'MyTracker Export'!$Z$1,FALSE)</f>
        <v>Mansour Hamza</v>
      </c>
      <c r="Z1308" t="str">
        <f>VLOOKUP(Table_query__64[[#This Row],[Nr]],'MyTracker Export'!A:AA,'MyTracker Export'!$AA$1,FALSE)</f>
        <v>Wissem Bensaid</v>
      </c>
      <c r="AB1308" s="19" t="str">
        <f>IF(Table_query__64[[#This Row],[Project status]]=Table_query__64[[#This Row],[Project Status Check]],"OK","NOK")</f>
        <v>OK</v>
      </c>
      <c r="AC1308" s="19" t="str">
        <f>IF(Table_query__64[[#This Row],[PM]]=Table_query__64[[#This Row],[PM Check]],"OK","NOK")</f>
        <v>OK</v>
      </c>
      <c r="AD1308" s="19" t="str">
        <f>IF(Table_query__64[[#This Row],[PP]]=Table_query__64[[#This Row],[Pilot Check]],"OK","NOK")</f>
        <v>OK</v>
      </c>
      <c r="AE1308" s="19"/>
    </row>
    <row r="1309" spans="1:31" hidden="1" x14ac:dyDescent="0.3">
      <c r="A1309" s="1" t="s">
        <v>2525</v>
      </c>
      <c r="B1309" s="2" t="s">
        <v>1102</v>
      </c>
      <c r="C1309" s="3" t="s">
        <v>6035</v>
      </c>
      <c r="D1309" s="2" t="s">
        <v>27</v>
      </c>
      <c r="E1309" s="2" t="s">
        <v>25</v>
      </c>
      <c r="F1309" s="2" t="s">
        <v>122</v>
      </c>
      <c r="G1309" s="4">
        <v>44448.083333333336</v>
      </c>
      <c r="H1309" s="4">
        <v>44469.083333333336</v>
      </c>
      <c r="I1309" s="2" t="s">
        <v>444</v>
      </c>
      <c r="J1309" s="2" t="s">
        <v>30</v>
      </c>
      <c r="K1309" s="2"/>
      <c r="L1309" t="s">
        <v>57</v>
      </c>
      <c r="M1309" s="2" t="s">
        <v>29</v>
      </c>
      <c r="N1309" s="3" t="s">
        <v>8755</v>
      </c>
      <c r="O1309" s="5">
        <v>0</v>
      </c>
      <c r="P1309" s="5">
        <v>4050</v>
      </c>
      <c r="Q1309" s="6">
        <v>2021</v>
      </c>
      <c r="R1309" s="7">
        <v>2021</v>
      </c>
      <c r="T1309" s="8">
        <v>1547</v>
      </c>
      <c r="U1309" s="3" t="s">
        <v>10949</v>
      </c>
      <c r="V1309" s="1" t="s">
        <v>33</v>
      </c>
      <c r="W1309" s="1" t="s">
        <v>32</v>
      </c>
      <c r="X1309" t="str">
        <f>VLOOKUP(Table_query__64[[#This Row],[Nr]],'MyTracker Export'!A:P,'MyTracker Export'!$P$1,FALSE)</f>
        <v>Finished</v>
      </c>
      <c r="Y1309" t="str">
        <f>VLOOKUP(Table_query__64[[#This Row],[Nr]],'MyTracker Export'!A:Z,'MyTracker Export'!$Z$1,FALSE)</f>
        <v>Achraf Walha</v>
      </c>
      <c r="Z1309" t="str">
        <f>VLOOKUP(Table_query__64[[#This Row],[Nr]],'MyTracker Export'!A:AA,'MyTracker Export'!$AA$1,FALSE)</f>
        <v>Wissem Bensaid</v>
      </c>
      <c r="AB1309" s="19" t="str">
        <f>IF(Table_query__64[[#This Row],[Project status]]=Table_query__64[[#This Row],[Project Status Check]],"OK","NOK")</f>
        <v>OK</v>
      </c>
      <c r="AC1309" s="19" t="str">
        <f>IF(Table_query__64[[#This Row],[PM]]=Table_query__64[[#This Row],[PM Check]],"OK","NOK")</f>
        <v>OK</v>
      </c>
      <c r="AD1309" s="19" t="str">
        <f>IF(Table_query__64[[#This Row],[PP]]=Table_query__64[[#This Row],[Pilot Check]],"OK","NOK")</f>
        <v>OK</v>
      </c>
      <c r="AE1309" s="19"/>
    </row>
    <row r="1310" spans="1:31" hidden="1" x14ac:dyDescent="0.3">
      <c r="A1310" s="1" t="s">
        <v>2526</v>
      </c>
      <c r="B1310" s="2" t="s">
        <v>1252</v>
      </c>
      <c r="C1310" s="3" t="s">
        <v>6036</v>
      </c>
      <c r="D1310" s="2" t="s">
        <v>53</v>
      </c>
      <c r="E1310" s="2" t="s">
        <v>36</v>
      </c>
      <c r="F1310" s="2" t="s">
        <v>122</v>
      </c>
      <c r="G1310" s="4">
        <v>44445.083333333336</v>
      </c>
      <c r="H1310" s="4">
        <v>44742.083333333336</v>
      </c>
      <c r="I1310" s="2" t="s">
        <v>1132</v>
      </c>
      <c r="J1310" s="2" t="s">
        <v>320</v>
      </c>
      <c r="K1310" s="2"/>
      <c r="L1310" t="s">
        <v>57</v>
      </c>
      <c r="M1310" s="2" t="s">
        <v>59</v>
      </c>
      <c r="N1310" s="3" t="s">
        <v>8756</v>
      </c>
      <c r="O1310" s="5">
        <v>300</v>
      </c>
      <c r="P1310" s="5">
        <v>91773.18</v>
      </c>
      <c r="Q1310" s="6">
        <v>2021</v>
      </c>
      <c r="R1310" s="7">
        <v>2022</v>
      </c>
      <c r="T1310" s="8">
        <v>1537</v>
      </c>
      <c r="U1310" s="3" t="s">
        <v>10950</v>
      </c>
      <c r="V1310" s="1" t="s">
        <v>33</v>
      </c>
      <c r="W1310" s="1" t="s">
        <v>32</v>
      </c>
      <c r="X1310" t="str">
        <f>VLOOKUP(Table_query__64[[#This Row],[Nr]],'MyTracker Export'!A:P,'MyTracker Export'!$P$1,FALSE)</f>
        <v>Finished</v>
      </c>
      <c r="Y1310" t="str">
        <f>VLOOKUP(Table_query__64[[#This Row],[Nr]],'MyTracker Export'!A:Z,'MyTracker Export'!$Z$1,FALSE)</f>
        <v>Khalil Fourati</v>
      </c>
      <c r="Z1310" t="str">
        <f>VLOOKUP(Table_query__64[[#This Row],[Nr]],'MyTracker Export'!A:AA,'MyTracker Export'!$AA$1,FALSE)</f>
        <v>Marcos Delgado Lopez</v>
      </c>
      <c r="AB1310" s="19" t="str">
        <f>IF(Table_query__64[[#This Row],[Project status]]=Table_query__64[[#This Row],[Project Status Check]],"OK","NOK")</f>
        <v>OK</v>
      </c>
      <c r="AC1310" s="19" t="str">
        <f>IF(Table_query__64[[#This Row],[PM]]=Table_query__64[[#This Row],[PM Check]],"OK","NOK")</f>
        <v>OK</v>
      </c>
      <c r="AD1310" s="19" t="str">
        <f>IF(Table_query__64[[#This Row],[PP]]=Table_query__64[[#This Row],[Pilot Check]],"OK","NOK")</f>
        <v>NOK</v>
      </c>
      <c r="AE1310" s="19"/>
    </row>
    <row r="1311" spans="1:31" hidden="1" x14ac:dyDescent="0.3">
      <c r="A1311" s="1" t="s">
        <v>2527</v>
      </c>
      <c r="B1311" s="2" t="s">
        <v>2405</v>
      </c>
      <c r="C1311" s="3" t="s">
        <v>6037</v>
      </c>
      <c r="D1311" s="2" t="s">
        <v>64</v>
      </c>
      <c r="E1311" s="2" t="s">
        <v>43</v>
      </c>
      <c r="F1311" s="2" t="s">
        <v>122</v>
      </c>
      <c r="G1311" s="4">
        <v>44441.083333333336</v>
      </c>
      <c r="H1311" s="4">
        <v>44637.041666666664</v>
      </c>
      <c r="I1311" s="2" t="s">
        <v>2528</v>
      </c>
      <c r="J1311" s="2" t="s">
        <v>2528</v>
      </c>
      <c r="K1311" s="2"/>
      <c r="L1311" t="s">
        <v>57</v>
      </c>
      <c r="M1311" s="2" t="s">
        <v>59</v>
      </c>
      <c r="N1311" s="3" t="s">
        <v>8757</v>
      </c>
      <c r="O1311" s="5">
        <v>6</v>
      </c>
      <c r="P1311" s="5">
        <v>25811.1</v>
      </c>
      <c r="Q1311" s="6">
        <v>2021</v>
      </c>
      <c r="R1311" s="7">
        <v>2022</v>
      </c>
      <c r="T1311" s="8">
        <v>1536</v>
      </c>
      <c r="U1311" s="3" t="s">
        <v>10951</v>
      </c>
      <c r="V1311" s="1" t="s">
        <v>33</v>
      </c>
      <c r="W1311" s="1" t="s">
        <v>32</v>
      </c>
      <c r="X1311" t="str">
        <f>VLOOKUP(Table_query__64[[#This Row],[Nr]],'MyTracker Export'!A:P,'MyTracker Export'!$P$1,FALSE)</f>
        <v>Finished</v>
      </c>
      <c r="Y1311" t="e">
        <f>VLOOKUP(Table_query__64[[#This Row],[Nr]],'MyTracker Export'!A:Z,'MyTracker Export'!$Z$1,FALSE)</f>
        <v>#N/A</v>
      </c>
      <c r="Z1311" t="e">
        <f>VLOOKUP(Table_query__64[[#This Row],[Nr]],'MyTracker Export'!A:AA,'MyTracker Export'!$AA$1,FALSE)</f>
        <v>#N/A</v>
      </c>
      <c r="AB1311" s="19" t="str">
        <f>IF(Table_query__64[[#This Row],[Project status]]=Table_query__64[[#This Row],[Project Status Check]],"OK","NOK")</f>
        <v>OK</v>
      </c>
      <c r="AC1311" s="19" t="e">
        <f>IF(Table_query__64[[#This Row],[PM]]=Table_query__64[[#This Row],[PM Check]],"OK","NOK")</f>
        <v>#N/A</v>
      </c>
      <c r="AD1311" s="19" t="e">
        <f>IF(Table_query__64[[#This Row],[PP]]=Table_query__64[[#This Row],[Pilot Check]],"OK","NOK")</f>
        <v>#N/A</v>
      </c>
      <c r="AE1311" s="19"/>
    </row>
    <row r="1312" spans="1:31" hidden="1" x14ac:dyDescent="0.3">
      <c r="A1312" s="1" t="s">
        <v>2529</v>
      </c>
      <c r="B1312" s="2" t="s">
        <v>1254</v>
      </c>
      <c r="C1312" s="3" t="s">
        <v>6038</v>
      </c>
      <c r="D1312" s="2" t="s">
        <v>38</v>
      </c>
      <c r="E1312" s="2" t="s">
        <v>25</v>
      </c>
      <c r="F1312" s="2" t="s">
        <v>122</v>
      </c>
      <c r="G1312" s="4">
        <v>44440.083333333336</v>
      </c>
      <c r="H1312" s="4">
        <v>44470.083333333336</v>
      </c>
      <c r="I1312" s="2" t="s">
        <v>2514</v>
      </c>
      <c r="J1312" s="2" t="s">
        <v>136</v>
      </c>
      <c r="K1312" s="2" t="s">
        <v>141</v>
      </c>
      <c r="L1312" t="s">
        <v>57</v>
      </c>
      <c r="M1312" s="2" t="s">
        <v>29</v>
      </c>
      <c r="N1312" s="3" t="s">
        <v>8758</v>
      </c>
      <c r="O1312" s="5">
        <v>0</v>
      </c>
      <c r="P1312" s="5">
        <v>5362.58</v>
      </c>
      <c r="Q1312" s="6">
        <v>2021</v>
      </c>
      <c r="R1312" s="7">
        <v>2021</v>
      </c>
      <c r="T1312" s="8">
        <v>1535</v>
      </c>
      <c r="U1312" s="3" t="s">
        <v>10952</v>
      </c>
      <c r="V1312" s="1" t="s">
        <v>33</v>
      </c>
      <c r="W1312" s="1" t="s">
        <v>32</v>
      </c>
      <c r="X1312" t="str">
        <f>VLOOKUP(Table_query__64[[#This Row],[Nr]],'MyTracker Export'!A:P,'MyTracker Export'!$P$1,FALSE)</f>
        <v>Finished</v>
      </c>
      <c r="Y1312" t="e">
        <f>VLOOKUP(Table_query__64[[#This Row],[Nr]],'MyTracker Export'!A:Z,'MyTracker Export'!$Z$1,FALSE)</f>
        <v>#N/A</v>
      </c>
      <c r="Z1312" t="str">
        <f>VLOOKUP(Table_query__64[[#This Row],[Nr]],'MyTracker Export'!A:AA,'MyTracker Export'!$AA$1,FALSE)</f>
        <v>Jurgen Van Den Driessche</v>
      </c>
      <c r="AB1312" s="19" t="str">
        <f>IF(Table_query__64[[#This Row],[Project status]]=Table_query__64[[#This Row],[Project Status Check]],"OK","NOK")</f>
        <v>OK</v>
      </c>
      <c r="AC1312" s="19" t="e">
        <f>IF(Table_query__64[[#This Row],[PM]]=Table_query__64[[#This Row],[PM Check]],"OK","NOK")</f>
        <v>#N/A</v>
      </c>
      <c r="AD1312" s="19" t="str">
        <f>IF(Table_query__64[[#This Row],[PP]]=Table_query__64[[#This Row],[Pilot Check]],"OK","NOK")</f>
        <v>OK</v>
      </c>
      <c r="AE1312" s="19"/>
    </row>
    <row r="1313" spans="1:31" hidden="1" x14ac:dyDescent="0.3">
      <c r="A1313" s="1" t="s">
        <v>2530</v>
      </c>
      <c r="B1313" s="2" t="s">
        <v>146</v>
      </c>
      <c r="C1313" s="3" t="s">
        <v>6039</v>
      </c>
      <c r="D1313" s="2" t="s">
        <v>38</v>
      </c>
      <c r="E1313" s="2" t="s">
        <v>75</v>
      </c>
      <c r="F1313" s="2" t="s">
        <v>122</v>
      </c>
      <c r="G1313" s="4">
        <v>44440.083333333336</v>
      </c>
      <c r="H1313" s="4">
        <v>44510.041666666664</v>
      </c>
      <c r="I1313" s="2" t="s">
        <v>308</v>
      </c>
      <c r="J1313" s="2" t="s">
        <v>78</v>
      </c>
      <c r="K1313" s="2" t="s">
        <v>1216</v>
      </c>
      <c r="L1313" t="s">
        <v>57</v>
      </c>
      <c r="M1313" s="2" t="s">
        <v>29</v>
      </c>
      <c r="N1313" s="3" t="s">
        <v>8759</v>
      </c>
      <c r="O1313" s="5">
        <v>0.01</v>
      </c>
      <c r="P1313" s="5">
        <v>5724</v>
      </c>
      <c r="Q1313" s="6">
        <v>2021</v>
      </c>
      <c r="R1313" s="7">
        <v>2021</v>
      </c>
      <c r="T1313" s="8">
        <v>1534</v>
      </c>
      <c r="U1313" s="3" t="s">
        <v>10953</v>
      </c>
      <c r="V1313" s="1" t="s">
        <v>33</v>
      </c>
      <c r="W1313" s="1" t="s">
        <v>32</v>
      </c>
      <c r="X1313" t="str">
        <f>VLOOKUP(Table_query__64[[#This Row],[Nr]],'MyTracker Export'!A:P,'MyTracker Export'!$P$1,FALSE)</f>
        <v>Finished</v>
      </c>
      <c r="Y1313" t="str">
        <f>VLOOKUP(Table_query__64[[#This Row],[Nr]],'MyTracker Export'!A:Z,'MyTracker Export'!$Z$1,FALSE)</f>
        <v>Nicolas Dubois</v>
      </c>
      <c r="Z1313" t="str">
        <f>VLOOKUP(Table_query__64[[#This Row],[Nr]],'MyTracker Export'!A:AA,'MyTracker Export'!$AA$1,FALSE)</f>
        <v>Yves Debaisieux</v>
      </c>
      <c r="AB1313" s="19" t="str">
        <f>IF(Table_query__64[[#This Row],[Project status]]=Table_query__64[[#This Row],[Project Status Check]],"OK","NOK")</f>
        <v>OK</v>
      </c>
      <c r="AC1313" s="19" t="str">
        <f>IF(Table_query__64[[#This Row],[PM]]=Table_query__64[[#This Row],[PM Check]],"OK","NOK")</f>
        <v>OK</v>
      </c>
      <c r="AD1313" s="19" t="str">
        <f>IF(Table_query__64[[#This Row],[PP]]=Table_query__64[[#This Row],[Pilot Check]],"OK","NOK")</f>
        <v>OK</v>
      </c>
      <c r="AE1313" s="19"/>
    </row>
    <row r="1314" spans="1:31" hidden="1" x14ac:dyDescent="0.3">
      <c r="A1314" s="1" t="s">
        <v>2531</v>
      </c>
      <c r="B1314" s="2" t="s">
        <v>1899</v>
      </c>
      <c r="C1314" s="3" t="s">
        <v>6040</v>
      </c>
      <c r="D1314" s="2" t="s">
        <v>53</v>
      </c>
      <c r="E1314" s="2" t="s">
        <v>36</v>
      </c>
      <c r="F1314" s="2" t="s">
        <v>122</v>
      </c>
      <c r="G1314" s="4">
        <v>44410.083333333336</v>
      </c>
      <c r="H1314" s="4">
        <v>44469.083333333336</v>
      </c>
      <c r="I1314" s="2" t="s">
        <v>1169</v>
      </c>
      <c r="J1314" s="2" t="s">
        <v>2089</v>
      </c>
      <c r="K1314" s="2" t="s">
        <v>159</v>
      </c>
      <c r="L1314" t="s">
        <v>2532</v>
      </c>
      <c r="M1314" s="2" t="s">
        <v>29</v>
      </c>
      <c r="N1314" s="3" t="s">
        <v>8760</v>
      </c>
      <c r="O1314" s="5">
        <v>28</v>
      </c>
      <c r="P1314" s="5">
        <v>45732.5</v>
      </c>
      <c r="Q1314" s="6">
        <v>2021</v>
      </c>
      <c r="R1314" s="7">
        <v>2021</v>
      </c>
      <c r="T1314" s="8">
        <v>1533</v>
      </c>
      <c r="U1314" s="3" t="s">
        <v>10954</v>
      </c>
      <c r="V1314" s="1" t="s">
        <v>33</v>
      </c>
      <c r="W1314" s="1" t="s">
        <v>32</v>
      </c>
      <c r="X1314" t="str">
        <f>VLOOKUP(Table_query__64[[#This Row],[Nr]],'MyTracker Export'!A:P,'MyTracker Export'!$P$1,FALSE)</f>
        <v>Finished</v>
      </c>
      <c r="Y1314" t="str">
        <f>VLOOKUP(Table_query__64[[#This Row],[Nr]],'MyTracker Export'!A:Z,'MyTracker Export'!$Z$1,FALSE)</f>
        <v>Ahmed Elaidi</v>
      </c>
      <c r="Z1314" t="e">
        <f>VLOOKUP(Table_query__64[[#This Row],[Nr]],'MyTracker Export'!A:AA,'MyTracker Export'!$AA$1,FALSE)</f>
        <v>#N/A</v>
      </c>
      <c r="AB1314" s="19" t="str">
        <f>IF(Table_query__64[[#This Row],[Project status]]=Table_query__64[[#This Row],[Project Status Check]],"OK","NOK")</f>
        <v>OK</v>
      </c>
      <c r="AC1314" s="19" t="str">
        <f>IF(Table_query__64[[#This Row],[PM]]=Table_query__64[[#This Row],[PM Check]],"OK","NOK")</f>
        <v>OK</v>
      </c>
      <c r="AD1314" s="19" t="e">
        <f>IF(Table_query__64[[#This Row],[PP]]=Table_query__64[[#This Row],[Pilot Check]],"OK","NOK")</f>
        <v>#N/A</v>
      </c>
      <c r="AE1314" s="19"/>
    </row>
    <row r="1315" spans="1:31" hidden="1" x14ac:dyDescent="0.3">
      <c r="A1315" s="1" t="s">
        <v>2533</v>
      </c>
      <c r="B1315" s="2" t="s">
        <v>146</v>
      </c>
      <c r="C1315" s="3" t="s">
        <v>6041</v>
      </c>
      <c r="D1315" s="2" t="s">
        <v>38</v>
      </c>
      <c r="E1315" s="2" t="s">
        <v>75</v>
      </c>
      <c r="F1315" s="2" t="s">
        <v>122</v>
      </c>
      <c r="G1315" s="4">
        <v>44438.083333333336</v>
      </c>
      <c r="H1315" s="4">
        <v>44561.041666666664</v>
      </c>
      <c r="I1315" s="2" t="s">
        <v>308</v>
      </c>
      <c r="J1315" s="2" t="s">
        <v>308</v>
      </c>
      <c r="K1315" s="2" t="s">
        <v>1216</v>
      </c>
      <c r="L1315" t="s">
        <v>57</v>
      </c>
      <c r="M1315" s="2" t="s">
        <v>29</v>
      </c>
      <c r="N1315" s="3" t="s">
        <v>8761</v>
      </c>
      <c r="O1315" s="5">
        <v>0</v>
      </c>
      <c r="P1315" s="5">
        <v>1643</v>
      </c>
      <c r="Q1315" s="6">
        <v>2021</v>
      </c>
      <c r="R1315" s="7">
        <v>2021</v>
      </c>
      <c r="T1315" s="8">
        <v>1532</v>
      </c>
      <c r="U1315" s="3" t="s">
        <v>10955</v>
      </c>
      <c r="V1315" s="1" t="s">
        <v>33</v>
      </c>
      <c r="W1315" s="1" t="s">
        <v>32</v>
      </c>
      <c r="X1315" t="str">
        <f>VLOOKUP(Table_query__64[[#This Row],[Nr]],'MyTracker Export'!A:P,'MyTracker Export'!$P$1,FALSE)</f>
        <v>Finished</v>
      </c>
      <c r="Y1315" t="str">
        <f>VLOOKUP(Table_query__64[[#This Row],[Nr]],'MyTracker Export'!A:Z,'MyTracker Export'!$Z$1,FALSE)</f>
        <v>Nicolas Dubois</v>
      </c>
      <c r="Z1315" t="str">
        <f>VLOOKUP(Table_query__64[[#This Row],[Nr]],'MyTracker Export'!A:AA,'MyTracker Export'!$AA$1,FALSE)</f>
        <v>Nicolas Dubois</v>
      </c>
      <c r="AB1315" s="19" t="str">
        <f>IF(Table_query__64[[#This Row],[Project status]]=Table_query__64[[#This Row],[Project Status Check]],"OK","NOK")</f>
        <v>OK</v>
      </c>
      <c r="AC1315" s="19" t="str">
        <f>IF(Table_query__64[[#This Row],[PM]]=Table_query__64[[#This Row],[PM Check]],"OK","NOK")</f>
        <v>OK</v>
      </c>
      <c r="AD1315" s="19" t="str">
        <f>IF(Table_query__64[[#This Row],[PP]]=Table_query__64[[#This Row],[Pilot Check]],"OK","NOK")</f>
        <v>OK</v>
      </c>
      <c r="AE1315" s="19"/>
    </row>
    <row r="1316" spans="1:31" hidden="1" x14ac:dyDescent="0.3">
      <c r="A1316" s="1" t="s">
        <v>2534</v>
      </c>
      <c r="B1316" s="2" t="s">
        <v>2535</v>
      </c>
      <c r="C1316" s="3" t="s">
        <v>6042</v>
      </c>
      <c r="D1316" s="2" t="s">
        <v>38</v>
      </c>
      <c r="E1316" s="2" t="s">
        <v>75</v>
      </c>
      <c r="F1316" s="2" t="s">
        <v>122</v>
      </c>
      <c r="G1316" s="4">
        <v>44435.083333333336</v>
      </c>
      <c r="H1316" s="4">
        <v>44869.041666666664</v>
      </c>
      <c r="I1316" s="2" t="s">
        <v>147</v>
      </c>
      <c r="J1316" s="2" t="s">
        <v>308</v>
      </c>
      <c r="K1316" s="2" t="s">
        <v>1558</v>
      </c>
      <c r="L1316" t="s">
        <v>37</v>
      </c>
      <c r="M1316" s="2" t="s">
        <v>29</v>
      </c>
      <c r="N1316" s="3" t="s">
        <v>8762</v>
      </c>
      <c r="O1316" s="5">
        <v>0</v>
      </c>
      <c r="P1316" s="5">
        <v>106762.5</v>
      </c>
      <c r="Q1316" s="6">
        <v>2021</v>
      </c>
      <c r="R1316" s="7">
        <v>2022</v>
      </c>
      <c r="S1316" s="3" t="s">
        <v>9614</v>
      </c>
      <c r="T1316" s="8">
        <v>1529</v>
      </c>
      <c r="U1316" s="3" t="s">
        <v>10956</v>
      </c>
      <c r="V1316" s="1" t="s">
        <v>33</v>
      </c>
      <c r="W1316" s="1" t="s">
        <v>32</v>
      </c>
      <c r="X1316" t="str">
        <f>VLOOKUP(Table_query__64[[#This Row],[Nr]],'MyTracker Export'!A:P,'MyTracker Export'!$P$1,FALSE)</f>
        <v>Finished</v>
      </c>
      <c r="Y1316" t="str">
        <f>VLOOKUP(Table_query__64[[#This Row],[Nr]],'MyTracker Export'!A:Z,'MyTracker Export'!$Z$1,FALSE)</f>
        <v>Loïc Bouvier</v>
      </c>
      <c r="Z1316" t="str">
        <f>VLOOKUP(Table_query__64[[#This Row],[Nr]],'MyTracker Export'!A:AA,'MyTracker Export'!$AA$1,FALSE)</f>
        <v>Nicolas Dubois</v>
      </c>
      <c r="AB1316" s="19" t="str">
        <f>IF(Table_query__64[[#This Row],[Project status]]=Table_query__64[[#This Row],[Project Status Check]],"OK","NOK")</f>
        <v>OK</v>
      </c>
      <c r="AC1316" s="19" t="str">
        <f>IF(Table_query__64[[#This Row],[PM]]=Table_query__64[[#This Row],[PM Check]],"OK","NOK")</f>
        <v>OK</v>
      </c>
      <c r="AD1316" s="19" t="str">
        <f>IF(Table_query__64[[#This Row],[PP]]=Table_query__64[[#This Row],[Pilot Check]],"OK","NOK")</f>
        <v>OK</v>
      </c>
      <c r="AE1316" s="19"/>
    </row>
    <row r="1317" spans="1:31" hidden="1" x14ac:dyDescent="0.3">
      <c r="A1317" s="1" t="s">
        <v>2536</v>
      </c>
      <c r="B1317" s="2" t="s">
        <v>2435</v>
      </c>
      <c r="C1317" s="3" t="s">
        <v>6043</v>
      </c>
      <c r="D1317" s="2" t="s">
        <v>38</v>
      </c>
      <c r="E1317" s="2" t="s">
        <v>75</v>
      </c>
      <c r="F1317" s="2" t="s">
        <v>122</v>
      </c>
      <c r="G1317" s="4">
        <v>44435.083333333336</v>
      </c>
      <c r="H1317" s="4">
        <v>45107.083333333336</v>
      </c>
      <c r="I1317" s="2" t="s">
        <v>742</v>
      </c>
      <c r="J1317" s="2" t="s">
        <v>308</v>
      </c>
      <c r="K1317" s="2" t="s">
        <v>131</v>
      </c>
      <c r="L1317" t="s">
        <v>2537</v>
      </c>
      <c r="M1317" s="2" t="s">
        <v>59</v>
      </c>
      <c r="N1317" s="3" t="s">
        <v>8763</v>
      </c>
      <c r="O1317" s="5">
        <v>0</v>
      </c>
      <c r="P1317" s="5">
        <v>344761.2</v>
      </c>
      <c r="Q1317" s="6">
        <v>2021</v>
      </c>
      <c r="R1317" s="7">
        <v>2023</v>
      </c>
      <c r="T1317" s="8">
        <v>1528</v>
      </c>
      <c r="U1317" s="3" t="s">
        <v>10957</v>
      </c>
      <c r="V1317" s="1" t="s">
        <v>33</v>
      </c>
      <c r="W1317" s="1" t="s">
        <v>32</v>
      </c>
      <c r="X1317" t="str">
        <f>VLOOKUP(Table_query__64[[#This Row],[Nr]],'MyTracker Export'!A:P,'MyTracker Export'!$P$1,FALSE)</f>
        <v>Finished</v>
      </c>
      <c r="Y1317" t="str">
        <f>VLOOKUP(Table_query__64[[#This Row],[Nr]],'MyTracker Export'!A:Z,'MyTracker Export'!$Z$1,FALSE)</f>
        <v>Pierre-Phillipe Barzin</v>
      </c>
      <c r="Z1317" t="str">
        <f>VLOOKUP(Table_query__64[[#This Row],[Nr]],'MyTracker Export'!A:AA,'MyTracker Export'!$AA$1,FALSE)</f>
        <v>Nicolas Dubois</v>
      </c>
      <c r="AB1317" s="19" t="str">
        <f>IF(Table_query__64[[#This Row],[Project status]]=Table_query__64[[#This Row],[Project Status Check]],"OK","NOK")</f>
        <v>OK</v>
      </c>
      <c r="AC1317" s="19" t="str">
        <f>IF(Table_query__64[[#This Row],[PM]]=Table_query__64[[#This Row],[PM Check]],"OK","NOK")</f>
        <v>OK</v>
      </c>
      <c r="AD1317" s="19" t="str">
        <f>IF(Table_query__64[[#This Row],[PP]]=Table_query__64[[#This Row],[Pilot Check]],"OK","NOK")</f>
        <v>OK</v>
      </c>
      <c r="AE1317" s="19"/>
    </row>
    <row r="1318" spans="1:31" hidden="1" x14ac:dyDescent="0.3">
      <c r="A1318" s="1" t="s">
        <v>2538</v>
      </c>
      <c r="B1318" s="2" t="s">
        <v>2391</v>
      </c>
      <c r="C1318" s="3" t="s">
        <v>6044</v>
      </c>
      <c r="D1318" s="2" t="s">
        <v>27</v>
      </c>
      <c r="E1318" s="2" t="s">
        <v>82</v>
      </c>
      <c r="F1318" s="2" t="s">
        <v>122</v>
      </c>
      <c r="G1318" s="4">
        <v>44434.083333333336</v>
      </c>
      <c r="H1318" s="4">
        <v>44440.083333333336</v>
      </c>
      <c r="I1318" s="2" t="s">
        <v>444</v>
      </c>
      <c r="J1318" s="2" t="s">
        <v>30</v>
      </c>
      <c r="K1318" s="2"/>
      <c r="L1318" t="s">
        <v>57</v>
      </c>
      <c r="M1318" s="2" t="s">
        <v>29</v>
      </c>
      <c r="N1318" s="3" t="s">
        <v>8764</v>
      </c>
      <c r="O1318" s="5">
        <v>0</v>
      </c>
      <c r="P1318" s="5">
        <v>1000</v>
      </c>
      <c r="Q1318" s="6">
        <v>2021</v>
      </c>
      <c r="R1318" s="7">
        <v>2021</v>
      </c>
      <c r="T1318" s="8">
        <v>1530</v>
      </c>
      <c r="U1318" s="3" t="s">
        <v>10958</v>
      </c>
      <c r="V1318" s="1" t="s">
        <v>33</v>
      </c>
      <c r="W1318" s="1" t="s">
        <v>32</v>
      </c>
      <c r="X1318" t="str">
        <f>VLOOKUP(Table_query__64[[#This Row],[Nr]],'MyTracker Export'!A:P,'MyTracker Export'!$P$1,FALSE)</f>
        <v>Finished</v>
      </c>
      <c r="Y1318" t="str">
        <f>VLOOKUP(Table_query__64[[#This Row],[Nr]],'MyTracker Export'!A:Z,'MyTracker Export'!$Z$1,FALSE)</f>
        <v>Achraf Walha</v>
      </c>
      <c r="Z1318" t="str">
        <f>VLOOKUP(Table_query__64[[#This Row],[Nr]],'MyTracker Export'!A:AA,'MyTracker Export'!$AA$1,FALSE)</f>
        <v>Wissem Bensaid</v>
      </c>
      <c r="AB1318" s="19" t="str">
        <f>IF(Table_query__64[[#This Row],[Project status]]=Table_query__64[[#This Row],[Project Status Check]],"OK","NOK")</f>
        <v>OK</v>
      </c>
      <c r="AC1318" s="19" t="str">
        <f>IF(Table_query__64[[#This Row],[PM]]=Table_query__64[[#This Row],[PM Check]],"OK","NOK")</f>
        <v>OK</v>
      </c>
      <c r="AD1318" s="19" t="str">
        <f>IF(Table_query__64[[#This Row],[PP]]=Table_query__64[[#This Row],[Pilot Check]],"OK","NOK")</f>
        <v>OK</v>
      </c>
      <c r="AE1318" s="19"/>
    </row>
    <row r="1319" spans="1:31" hidden="1" x14ac:dyDescent="0.3">
      <c r="A1319" s="1" t="s">
        <v>2539</v>
      </c>
      <c r="B1319" s="2" t="s">
        <v>2540</v>
      </c>
      <c r="C1319" s="3" t="s">
        <v>6045</v>
      </c>
      <c r="D1319" s="2" t="s">
        <v>27</v>
      </c>
      <c r="E1319" s="2" t="s">
        <v>25</v>
      </c>
      <c r="F1319" s="2" t="s">
        <v>122</v>
      </c>
      <c r="G1319" s="4">
        <v>44434.083333333336</v>
      </c>
      <c r="H1319" s="4">
        <v>44436.083333333336</v>
      </c>
      <c r="I1319" s="2" t="s">
        <v>841</v>
      </c>
      <c r="J1319" s="2" t="s">
        <v>30</v>
      </c>
      <c r="K1319" s="2"/>
      <c r="L1319" t="s">
        <v>57</v>
      </c>
      <c r="M1319" s="2" t="s">
        <v>29</v>
      </c>
      <c r="N1319" s="3" t="s">
        <v>8765</v>
      </c>
      <c r="O1319" s="5">
        <v>0</v>
      </c>
      <c r="P1319" s="5">
        <v>475.88</v>
      </c>
      <c r="Q1319" s="6">
        <v>2021</v>
      </c>
      <c r="R1319" s="7">
        <v>2021</v>
      </c>
      <c r="T1319" s="8">
        <v>1527</v>
      </c>
      <c r="U1319" s="3" t="s">
        <v>10959</v>
      </c>
      <c r="V1319" s="1" t="s">
        <v>33</v>
      </c>
      <c r="W1319" s="1" t="s">
        <v>32</v>
      </c>
      <c r="X1319" t="str">
        <f>VLOOKUP(Table_query__64[[#This Row],[Nr]],'MyTracker Export'!A:P,'MyTracker Export'!$P$1,FALSE)</f>
        <v>Finished</v>
      </c>
      <c r="Y1319" t="str">
        <f>VLOOKUP(Table_query__64[[#This Row],[Nr]],'MyTracker Export'!A:Z,'MyTracker Export'!$Z$1,FALSE)</f>
        <v>Mohamed Hedi Hammemi</v>
      </c>
      <c r="Z1319" t="str">
        <f>VLOOKUP(Table_query__64[[#This Row],[Nr]],'MyTracker Export'!A:AA,'MyTracker Export'!$AA$1,FALSE)</f>
        <v>Wissem Bensaid</v>
      </c>
      <c r="AB1319" s="19" t="str">
        <f>IF(Table_query__64[[#This Row],[Project status]]=Table_query__64[[#This Row],[Project Status Check]],"OK","NOK")</f>
        <v>OK</v>
      </c>
      <c r="AC1319" s="19" t="str">
        <f>IF(Table_query__64[[#This Row],[PM]]=Table_query__64[[#This Row],[PM Check]],"OK","NOK")</f>
        <v>OK</v>
      </c>
      <c r="AD1319" s="19" t="str">
        <f>IF(Table_query__64[[#This Row],[PP]]=Table_query__64[[#This Row],[Pilot Check]],"OK","NOK")</f>
        <v>OK</v>
      </c>
      <c r="AE1319" s="19"/>
    </row>
    <row r="1320" spans="1:31" x14ac:dyDescent="0.3">
      <c r="A1320" s="1" t="s">
        <v>2541</v>
      </c>
      <c r="B1320" s="2" t="s">
        <v>2441</v>
      </c>
      <c r="C1320" s="3" t="s">
        <v>6046</v>
      </c>
      <c r="D1320" s="2" t="s">
        <v>27</v>
      </c>
      <c r="E1320" s="2" t="s">
        <v>25</v>
      </c>
      <c r="F1320" s="2" t="s">
        <v>28</v>
      </c>
      <c r="G1320" s="4">
        <v>44434.083333333336</v>
      </c>
      <c r="H1320" s="4"/>
      <c r="I1320" s="2" t="s">
        <v>498</v>
      </c>
      <c r="J1320" s="2" t="s">
        <v>30</v>
      </c>
      <c r="K1320" s="2"/>
      <c r="L1320" t="s">
        <v>57</v>
      </c>
      <c r="M1320" s="2" t="s">
        <v>29</v>
      </c>
      <c r="N1320" s="3" t="s">
        <v>8766</v>
      </c>
      <c r="O1320" s="5">
        <v>0</v>
      </c>
      <c r="P1320" s="5">
        <v>28510.720000000001</v>
      </c>
      <c r="Q1320" s="6">
        <v>2021</v>
      </c>
      <c r="R1320" s="7" t="s">
        <v>31</v>
      </c>
      <c r="T1320" s="8">
        <v>1526</v>
      </c>
      <c r="U1320" s="3" t="s">
        <v>10960</v>
      </c>
      <c r="V1320" s="1" t="s">
        <v>33</v>
      </c>
      <c r="W1320" s="1" t="s">
        <v>32</v>
      </c>
      <c r="X1320" t="str">
        <f>VLOOKUP(Table_query__64[[#This Row],[Nr]],'MyTracker Export'!A:P,'MyTracker Export'!$P$1,FALSE)</f>
        <v>Finished</v>
      </c>
      <c r="Y1320" t="str">
        <f>VLOOKUP(Table_query__64[[#This Row],[Nr]],'MyTracker Export'!A:Z,'MyTracker Export'!$Z$1,FALSE)</f>
        <v>Zied Maghrebi</v>
      </c>
      <c r="Z1320" t="str">
        <f>VLOOKUP(Table_query__64[[#This Row],[Nr]],'MyTracker Export'!A:AA,'MyTracker Export'!$AA$1,FALSE)</f>
        <v>Wissem Bensaid</v>
      </c>
      <c r="AB1320" s="19" t="str">
        <f>IF(Table_query__64[[#This Row],[Project status]]=Table_query__64[[#This Row],[Project Status Check]],"OK","NOK")</f>
        <v>NOK</v>
      </c>
      <c r="AC1320" s="19" t="str">
        <f>IF(Table_query__64[[#This Row],[PM]]=Table_query__64[[#This Row],[PM Check]],"OK","NOK")</f>
        <v>OK</v>
      </c>
      <c r="AD1320" s="19" t="str">
        <f>IF(Table_query__64[[#This Row],[PP]]=Table_query__64[[#This Row],[Pilot Check]],"OK","NOK")</f>
        <v>OK</v>
      </c>
      <c r="AE1320" s="19"/>
    </row>
    <row r="1321" spans="1:31" hidden="1" x14ac:dyDescent="0.3">
      <c r="A1321" s="1" t="s">
        <v>2542</v>
      </c>
      <c r="B1321" s="2" t="s">
        <v>612</v>
      </c>
      <c r="C1321" s="3" t="s">
        <v>6047</v>
      </c>
      <c r="D1321" s="2" t="s">
        <v>27</v>
      </c>
      <c r="E1321" s="2" t="s">
        <v>25</v>
      </c>
      <c r="F1321" s="2" t="s">
        <v>122</v>
      </c>
      <c r="G1321" s="4">
        <v>44434.083333333336</v>
      </c>
      <c r="H1321" s="4">
        <v>45382.041666666664</v>
      </c>
      <c r="I1321" s="2" t="s">
        <v>1014</v>
      </c>
      <c r="J1321" s="2" t="s">
        <v>30</v>
      </c>
      <c r="K1321" s="2"/>
      <c r="L1321" t="s">
        <v>57</v>
      </c>
      <c r="M1321" s="2" t="s">
        <v>29</v>
      </c>
      <c r="N1321" s="3" t="s">
        <v>8767</v>
      </c>
      <c r="O1321" s="5">
        <v>0</v>
      </c>
      <c r="P1321" s="5">
        <v>278803.82</v>
      </c>
      <c r="Q1321" s="6">
        <v>2021</v>
      </c>
      <c r="R1321" s="7">
        <v>2024</v>
      </c>
      <c r="T1321" s="8">
        <v>1524</v>
      </c>
      <c r="U1321" s="3" t="s">
        <v>10961</v>
      </c>
      <c r="V1321" s="1" t="s">
        <v>33</v>
      </c>
      <c r="W1321" s="1" t="s">
        <v>32</v>
      </c>
      <c r="X1321" t="str">
        <f>VLOOKUP(Table_query__64[[#This Row],[Nr]],'MyTracker Export'!A:P,'MyTracker Export'!$P$1,FALSE)</f>
        <v>Finished</v>
      </c>
      <c r="Y1321" t="str">
        <f>VLOOKUP(Table_query__64[[#This Row],[Nr]],'MyTracker Export'!A:Z,'MyTracker Export'!$Z$1,FALSE)</f>
        <v>Bilel Khemakhem</v>
      </c>
      <c r="Z1321" t="str">
        <f>VLOOKUP(Table_query__64[[#This Row],[Nr]],'MyTracker Export'!A:AA,'MyTracker Export'!$AA$1,FALSE)</f>
        <v>Wissem Bensaid</v>
      </c>
      <c r="AB1321" s="19" t="str">
        <f>IF(Table_query__64[[#This Row],[Project status]]=Table_query__64[[#This Row],[Project Status Check]],"OK","NOK")</f>
        <v>OK</v>
      </c>
      <c r="AC1321" s="19" t="str">
        <f>IF(Table_query__64[[#This Row],[PM]]=Table_query__64[[#This Row],[PM Check]],"OK","NOK")</f>
        <v>OK</v>
      </c>
      <c r="AD1321" s="19" t="str">
        <f>IF(Table_query__64[[#This Row],[PP]]=Table_query__64[[#This Row],[Pilot Check]],"OK","NOK")</f>
        <v>OK</v>
      </c>
      <c r="AE1321" s="19"/>
    </row>
    <row r="1322" spans="1:31" hidden="1" x14ac:dyDescent="0.3">
      <c r="A1322" s="1" t="s">
        <v>2543</v>
      </c>
      <c r="B1322" s="2" t="s">
        <v>2544</v>
      </c>
      <c r="C1322" s="3" t="s">
        <v>6048</v>
      </c>
      <c r="D1322" s="2" t="s">
        <v>27</v>
      </c>
      <c r="E1322" s="2" t="s">
        <v>82</v>
      </c>
      <c r="F1322" s="2" t="s">
        <v>122</v>
      </c>
      <c r="G1322" s="4">
        <v>44434.083333333336</v>
      </c>
      <c r="H1322" s="4">
        <v>44651.083333333336</v>
      </c>
      <c r="I1322" s="2" t="s">
        <v>2545</v>
      </c>
      <c r="J1322" s="2" t="s">
        <v>30</v>
      </c>
      <c r="K1322" s="2"/>
      <c r="L1322" t="s">
        <v>57</v>
      </c>
      <c r="M1322" s="2" t="s">
        <v>29</v>
      </c>
      <c r="N1322" s="3" t="s">
        <v>8768</v>
      </c>
      <c r="O1322" s="5">
        <v>0</v>
      </c>
      <c r="P1322" s="5">
        <v>26025</v>
      </c>
      <c r="Q1322" s="6">
        <v>2021</v>
      </c>
      <c r="R1322" s="7">
        <v>2022</v>
      </c>
      <c r="T1322" s="8">
        <v>1531</v>
      </c>
      <c r="U1322" s="3" t="s">
        <v>10962</v>
      </c>
      <c r="V1322" s="1" t="s">
        <v>33</v>
      </c>
      <c r="W1322" s="1" t="s">
        <v>32</v>
      </c>
      <c r="X1322" t="str">
        <f>VLOOKUP(Table_query__64[[#This Row],[Nr]],'MyTracker Export'!A:P,'MyTracker Export'!$P$1,FALSE)</f>
        <v>Finished</v>
      </c>
      <c r="Y1322" t="e">
        <f>VLOOKUP(Table_query__64[[#This Row],[Nr]],'MyTracker Export'!A:Z,'MyTracker Export'!$Z$1,FALSE)</f>
        <v>#N/A</v>
      </c>
      <c r="Z1322" t="str">
        <f>VLOOKUP(Table_query__64[[#This Row],[Nr]],'MyTracker Export'!A:AA,'MyTracker Export'!$AA$1,FALSE)</f>
        <v>Wissem Bensaid</v>
      </c>
      <c r="AB1322" s="19" t="str">
        <f>IF(Table_query__64[[#This Row],[Project status]]=Table_query__64[[#This Row],[Project Status Check]],"OK","NOK")</f>
        <v>OK</v>
      </c>
      <c r="AC1322" s="19" t="e">
        <f>IF(Table_query__64[[#This Row],[PM]]=Table_query__64[[#This Row],[PM Check]],"OK","NOK")</f>
        <v>#N/A</v>
      </c>
      <c r="AD1322" s="19" t="str">
        <f>IF(Table_query__64[[#This Row],[PP]]=Table_query__64[[#This Row],[Pilot Check]],"OK","NOK")</f>
        <v>OK</v>
      </c>
      <c r="AE1322" s="19"/>
    </row>
    <row r="1323" spans="1:31" hidden="1" x14ac:dyDescent="0.3">
      <c r="A1323" s="1" t="s">
        <v>2546</v>
      </c>
      <c r="B1323" s="2" t="s">
        <v>1867</v>
      </c>
      <c r="C1323" s="3" t="s">
        <v>6049</v>
      </c>
      <c r="D1323" s="2" t="s">
        <v>27</v>
      </c>
      <c r="E1323" s="2" t="s">
        <v>75</v>
      </c>
      <c r="F1323" s="2" t="s">
        <v>122</v>
      </c>
      <c r="G1323" s="4">
        <v>44434.083333333336</v>
      </c>
      <c r="H1323" s="4">
        <v>44499.083333333336</v>
      </c>
      <c r="I1323" s="2" t="s">
        <v>965</v>
      </c>
      <c r="J1323" s="2" t="s">
        <v>30</v>
      </c>
      <c r="K1323" s="2"/>
      <c r="L1323" t="s">
        <v>57</v>
      </c>
      <c r="M1323" s="2" t="s">
        <v>29</v>
      </c>
      <c r="N1323" s="3" t="s">
        <v>8769</v>
      </c>
      <c r="O1323" s="5">
        <v>0</v>
      </c>
      <c r="P1323" s="5">
        <v>154058</v>
      </c>
      <c r="Q1323" s="6">
        <v>2021</v>
      </c>
      <c r="R1323" s="7">
        <v>2021</v>
      </c>
      <c r="T1323" s="8">
        <v>1525</v>
      </c>
      <c r="U1323" s="3" t="s">
        <v>10963</v>
      </c>
      <c r="V1323" s="1" t="s">
        <v>33</v>
      </c>
      <c r="W1323" s="1" t="s">
        <v>32</v>
      </c>
      <c r="X1323" t="str">
        <f>VLOOKUP(Table_query__64[[#This Row],[Nr]],'MyTracker Export'!A:P,'MyTracker Export'!$P$1,FALSE)</f>
        <v>Finished</v>
      </c>
      <c r="Y1323" t="str">
        <f>VLOOKUP(Table_query__64[[#This Row],[Nr]],'MyTracker Export'!A:Z,'MyTracker Export'!$Z$1,FALSE)</f>
        <v>Fedi Saadaoui</v>
      </c>
      <c r="Z1323" t="str">
        <f>VLOOKUP(Table_query__64[[#This Row],[Nr]],'MyTracker Export'!A:AA,'MyTracker Export'!$AA$1,FALSE)</f>
        <v>Wissem Bensaid</v>
      </c>
      <c r="AB1323" s="19" t="str">
        <f>IF(Table_query__64[[#This Row],[Project status]]=Table_query__64[[#This Row],[Project Status Check]],"OK","NOK")</f>
        <v>OK</v>
      </c>
      <c r="AC1323" s="19" t="str">
        <f>IF(Table_query__64[[#This Row],[PM]]=Table_query__64[[#This Row],[PM Check]],"OK","NOK")</f>
        <v>OK</v>
      </c>
      <c r="AD1323" s="19" t="str">
        <f>IF(Table_query__64[[#This Row],[PP]]=Table_query__64[[#This Row],[Pilot Check]],"OK","NOK")</f>
        <v>OK</v>
      </c>
      <c r="AE1323" s="19"/>
    </row>
    <row r="1324" spans="1:31" hidden="1" x14ac:dyDescent="0.3">
      <c r="A1324" s="1" t="s">
        <v>2547</v>
      </c>
      <c r="B1324" s="2" t="s">
        <v>48</v>
      </c>
      <c r="C1324" s="3" t="s">
        <v>6050</v>
      </c>
      <c r="D1324" s="2" t="s">
        <v>27</v>
      </c>
      <c r="E1324" s="2" t="s">
        <v>43</v>
      </c>
      <c r="F1324" s="2" t="s">
        <v>122</v>
      </c>
      <c r="G1324" s="4">
        <v>44434.083333333336</v>
      </c>
      <c r="H1324" s="4">
        <v>44895.041666666664</v>
      </c>
      <c r="I1324" s="2" t="s">
        <v>498</v>
      </c>
      <c r="J1324" s="2" t="s">
        <v>30</v>
      </c>
      <c r="K1324" s="2"/>
      <c r="L1324" t="s">
        <v>57</v>
      </c>
      <c r="M1324" s="2" t="s">
        <v>29</v>
      </c>
      <c r="N1324" s="3" t="s">
        <v>8770</v>
      </c>
      <c r="O1324" s="5">
        <v>0</v>
      </c>
      <c r="P1324" s="5">
        <v>1393.95</v>
      </c>
      <c r="Q1324" s="6">
        <v>2021</v>
      </c>
      <c r="R1324" s="7">
        <v>2022</v>
      </c>
      <c r="T1324" s="8">
        <v>1523</v>
      </c>
      <c r="U1324" s="3" t="s">
        <v>10964</v>
      </c>
      <c r="V1324" s="1" t="s">
        <v>33</v>
      </c>
      <c r="W1324" s="1" t="s">
        <v>32</v>
      </c>
      <c r="X1324" t="str">
        <f>VLOOKUP(Table_query__64[[#This Row],[Nr]],'MyTracker Export'!A:P,'MyTracker Export'!$P$1,FALSE)</f>
        <v>Finished</v>
      </c>
      <c r="Y1324" t="str">
        <f>VLOOKUP(Table_query__64[[#This Row],[Nr]],'MyTracker Export'!A:Z,'MyTracker Export'!$Z$1,FALSE)</f>
        <v>Zied Maghrebi</v>
      </c>
      <c r="Z1324" t="str">
        <f>VLOOKUP(Table_query__64[[#This Row],[Nr]],'MyTracker Export'!A:AA,'MyTracker Export'!$AA$1,FALSE)</f>
        <v>Wissem Bensaid</v>
      </c>
      <c r="AB1324" s="19" t="str">
        <f>IF(Table_query__64[[#This Row],[Project status]]=Table_query__64[[#This Row],[Project Status Check]],"OK","NOK")</f>
        <v>OK</v>
      </c>
      <c r="AC1324" s="19" t="str">
        <f>IF(Table_query__64[[#This Row],[PM]]=Table_query__64[[#This Row],[PM Check]],"OK","NOK")</f>
        <v>OK</v>
      </c>
      <c r="AD1324" s="19" t="str">
        <f>IF(Table_query__64[[#This Row],[PP]]=Table_query__64[[#This Row],[Pilot Check]],"OK","NOK")</f>
        <v>OK</v>
      </c>
      <c r="AE1324" s="19"/>
    </row>
    <row r="1325" spans="1:31" hidden="1" x14ac:dyDescent="0.3">
      <c r="A1325" s="1" t="s">
        <v>2548</v>
      </c>
      <c r="B1325" s="2" t="s">
        <v>2549</v>
      </c>
      <c r="C1325" s="3" t="s">
        <v>6051</v>
      </c>
      <c r="D1325" s="2" t="s">
        <v>38</v>
      </c>
      <c r="E1325" s="2" t="s">
        <v>75</v>
      </c>
      <c r="F1325" s="2" t="s">
        <v>122</v>
      </c>
      <c r="G1325" s="4">
        <v>44434.083333333336</v>
      </c>
      <c r="H1325" s="4">
        <v>44592.041666666664</v>
      </c>
      <c r="I1325" s="2" t="s">
        <v>114</v>
      </c>
      <c r="J1325" s="2" t="s">
        <v>308</v>
      </c>
      <c r="K1325" s="2" t="s">
        <v>1216</v>
      </c>
      <c r="L1325" t="s">
        <v>57</v>
      </c>
      <c r="M1325" s="2" t="s">
        <v>59</v>
      </c>
      <c r="N1325" s="3" t="s">
        <v>8771</v>
      </c>
      <c r="O1325" s="5">
        <v>0</v>
      </c>
      <c r="P1325" s="5">
        <v>43776</v>
      </c>
      <c r="Q1325" s="6">
        <v>2021</v>
      </c>
      <c r="R1325" s="7">
        <v>2022</v>
      </c>
      <c r="T1325" s="8">
        <v>1521</v>
      </c>
      <c r="U1325" s="3" t="s">
        <v>10965</v>
      </c>
      <c r="V1325" s="1" t="s">
        <v>33</v>
      </c>
      <c r="W1325" s="1" t="s">
        <v>32</v>
      </c>
      <c r="X1325" t="str">
        <f>VLOOKUP(Table_query__64[[#This Row],[Nr]],'MyTracker Export'!A:P,'MyTracker Export'!$P$1,FALSE)</f>
        <v>Finished</v>
      </c>
      <c r="Y1325" t="str">
        <f>VLOOKUP(Table_query__64[[#This Row],[Nr]],'MyTracker Export'!A:Z,'MyTracker Export'!$Z$1,FALSE)</f>
        <v>Peter Holvoet</v>
      </c>
      <c r="Z1325" t="str">
        <f>VLOOKUP(Table_query__64[[#This Row],[Nr]],'MyTracker Export'!A:AA,'MyTracker Export'!$AA$1,FALSE)</f>
        <v>Nicolas Dubois</v>
      </c>
      <c r="AB1325" s="19" t="str">
        <f>IF(Table_query__64[[#This Row],[Project status]]=Table_query__64[[#This Row],[Project Status Check]],"OK","NOK")</f>
        <v>OK</v>
      </c>
      <c r="AC1325" s="19" t="str">
        <f>IF(Table_query__64[[#This Row],[PM]]=Table_query__64[[#This Row],[PM Check]],"OK","NOK")</f>
        <v>OK</v>
      </c>
      <c r="AD1325" s="19" t="str">
        <f>IF(Table_query__64[[#This Row],[PP]]=Table_query__64[[#This Row],[Pilot Check]],"OK","NOK")</f>
        <v>OK</v>
      </c>
      <c r="AE1325" s="19"/>
    </row>
    <row r="1326" spans="1:31" x14ac:dyDescent="0.3">
      <c r="A1326" s="1" t="s">
        <v>2550</v>
      </c>
      <c r="B1326" s="2" t="s">
        <v>2549</v>
      </c>
      <c r="C1326" s="3" t="s">
        <v>6051</v>
      </c>
      <c r="D1326" s="2" t="s">
        <v>38</v>
      </c>
      <c r="E1326" s="2" t="s">
        <v>75</v>
      </c>
      <c r="F1326" s="2" t="s">
        <v>2551</v>
      </c>
      <c r="G1326" s="4">
        <v>44434</v>
      </c>
      <c r="H1326" s="4"/>
      <c r="I1326" s="2" t="s">
        <v>308</v>
      </c>
      <c r="J1326" s="2" t="s">
        <v>308</v>
      </c>
      <c r="K1326" s="2"/>
      <c r="L1326" t="s">
        <v>57</v>
      </c>
      <c r="M1326" s="2" t="s">
        <v>59</v>
      </c>
      <c r="N1326" s="3" t="s">
        <v>8771</v>
      </c>
      <c r="O1326" s="5">
        <v>0</v>
      </c>
      <c r="P1326" s="5">
        <v>43776</v>
      </c>
      <c r="Q1326" s="6">
        <v>2021</v>
      </c>
      <c r="R1326" s="7" t="s">
        <v>31</v>
      </c>
      <c r="T1326" s="8">
        <v>1522</v>
      </c>
      <c r="U1326" s="3" t="s">
        <v>10966</v>
      </c>
      <c r="V1326" s="1" t="s">
        <v>33</v>
      </c>
      <c r="W1326" s="1" t="s">
        <v>32</v>
      </c>
      <c r="X1326" t="str">
        <f>VLOOKUP(Table_query__64[[#This Row],[Nr]],'MyTracker Export'!A:P,'MyTracker Export'!$P$1,FALSE)</f>
        <v>Finished</v>
      </c>
      <c r="Y1326" t="str">
        <f>VLOOKUP(Table_query__64[[#This Row],[Nr]],'MyTracker Export'!A:Z,'MyTracker Export'!$Z$1,FALSE)</f>
        <v>Nicolas Dubois</v>
      </c>
      <c r="Z1326" t="str">
        <f>VLOOKUP(Table_query__64[[#This Row],[Nr]],'MyTracker Export'!A:AA,'MyTracker Export'!$AA$1,FALSE)</f>
        <v>Nicolas Dubois</v>
      </c>
      <c r="AB1326" s="19" t="str">
        <f>IF(Table_query__64[[#This Row],[Project status]]=Table_query__64[[#This Row],[Project Status Check]],"OK","NOK")</f>
        <v>NOK</v>
      </c>
      <c r="AC1326" s="19" t="str">
        <f>IF(Table_query__64[[#This Row],[PM]]=Table_query__64[[#This Row],[PM Check]],"OK","NOK")</f>
        <v>OK</v>
      </c>
      <c r="AD1326" s="19" t="str">
        <f>IF(Table_query__64[[#This Row],[PP]]=Table_query__64[[#This Row],[Pilot Check]],"OK","NOK")</f>
        <v>OK</v>
      </c>
      <c r="AE1326" s="19"/>
    </row>
    <row r="1327" spans="1:31" x14ac:dyDescent="0.3">
      <c r="A1327" s="1" t="s">
        <v>2552</v>
      </c>
      <c r="B1327" s="2" t="s">
        <v>1321</v>
      </c>
      <c r="C1327" s="3" t="s">
        <v>6052</v>
      </c>
      <c r="D1327" s="2" t="s">
        <v>53</v>
      </c>
      <c r="E1327" s="2" t="s">
        <v>36</v>
      </c>
      <c r="F1327" s="2" t="s">
        <v>2551</v>
      </c>
      <c r="G1327" s="4">
        <v>44432</v>
      </c>
      <c r="H1327" s="4"/>
      <c r="I1327" s="2" t="s">
        <v>320</v>
      </c>
      <c r="J1327" s="2" t="s">
        <v>477</v>
      </c>
      <c r="K1327" s="2"/>
      <c r="L1327" t="s">
        <v>2553</v>
      </c>
      <c r="M1327" s="2" t="s">
        <v>29</v>
      </c>
      <c r="N1327" s="3" t="s">
        <v>8772</v>
      </c>
      <c r="O1327" s="5">
        <v>130</v>
      </c>
      <c r="P1327" s="5">
        <v>269827.58</v>
      </c>
      <c r="Q1327" s="6">
        <v>2021</v>
      </c>
      <c r="R1327" s="7" t="s">
        <v>31</v>
      </c>
      <c r="T1327" s="8">
        <v>1520</v>
      </c>
      <c r="U1327" s="3" t="s">
        <v>10967</v>
      </c>
      <c r="V1327" s="1" t="s">
        <v>33</v>
      </c>
      <c r="W1327" s="1" t="s">
        <v>32</v>
      </c>
      <c r="X1327" t="str">
        <f>VLOOKUP(Table_query__64[[#This Row],[Nr]],'MyTracker Export'!A:P,'MyTracker Export'!$P$1,FALSE)</f>
        <v>Finished</v>
      </c>
      <c r="Y1327" t="str">
        <f>VLOOKUP(Table_query__64[[#This Row],[Nr]],'MyTracker Export'!A:Z,'MyTracker Export'!$Z$1,FALSE)</f>
        <v>Nicolas Dubois</v>
      </c>
      <c r="Z1327" t="str">
        <f>VLOOKUP(Table_query__64[[#This Row],[Nr]],'MyTracker Export'!A:AA,'MyTracker Export'!$AA$1,FALSE)</f>
        <v>Nicolas Dubois</v>
      </c>
      <c r="AB1327" s="19" t="str">
        <f>IF(Table_query__64[[#This Row],[Project status]]=Table_query__64[[#This Row],[Project Status Check]],"OK","NOK")</f>
        <v>NOK</v>
      </c>
      <c r="AC1327" s="19" t="str">
        <f>IF(Table_query__64[[#This Row],[PM]]=Table_query__64[[#This Row],[PM Check]],"OK","NOK")</f>
        <v>NOK</v>
      </c>
      <c r="AD1327" s="19" t="str">
        <f>IF(Table_query__64[[#This Row],[PP]]=Table_query__64[[#This Row],[Pilot Check]],"OK","NOK")</f>
        <v>NOK</v>
      </c>
      <c r="AE1327" s="19"/>
    </row>
    <row r="1328" spans="1:31" hidden="1" x14ac:dyDescent="0.3">
      <c r="A1328" s="1" t="s">
        <v>2554</v>
      </c>
      <c r="B1328" s="2" t="s">
        <v>1252</v>
      </c>
      <c r="C1328" s="3" t="s">
        <v>6053</v>
      </c>
      <c r="D1328" s="2" t="s">
        <v>53</v>
      </c>
      <c r="E1328" s="2" t="s">
        <v>36</v>
      </c>
      <c r="F1328" s="2" t="s">
        <v>122</v>
      </c>
      <c r="G1328" s="4">
        <v>44425.083333333336</v>
      </c>
      <c r="H1328" s="4">
        <v>44705.083333333336</v>
      </c>
      <c r="I1328" s="2" t="s">
        <v>320</v>
      </c>
      <c r="J1328" s="2" t="s">
        <v>2089</v>
      </c>
      <c r="K1328" s="2"/>
      <c r="L1328" t="s">
        <v>57</v>
      </c>
      <c r="M1328" s="2" t="s">
        <v>59</v>
      </c>
      <c r="N1328" s="3" t="s">
        <v>8773</v>
      </c>
      <c r="O1328" s="5">
        <v>30</v>
      </c>
      <c r="P1328" s="5">
        <v>659366.80000000005</v>
      </c>
      <c r="Q1328" s="6">
        <v>2021</v>
      </c>
      <c r="R1328" s="7">
        <v>2022</v>
      </c>
      <c r="T1328" s="8">
        <v>1518</v>
      </c>
      <c r="U1328" s="3" t="s">
        <v>10968</v>
      </c>
      <c r="V1328" s="1" t="s">
        <v>33</v>
      </c>
      <c r="W1328" s="1" t="s">
        <v>32</v>
      </c>
      <c r="X1328" t="str">
        <f>VLOOKUP(Table_query__64[[#This Row],[Nr]],'MyTracker Export'!A:P,'MyTracker Export'!$P$1,FALSE)</f>
        <v>Finished</v>
      </c>
      <c r="Y1328" t="str">
        <f>VLOOKUP(Table_query__64[[#This Row],[Nr]],'MyTracker Export'!A:Z,'MyTracker Export'!$Z$1,FALSE)</f>
        <v>Marcos Delgado Lopez</v>
      </c>
      <c r="Z1328" t="e">
        <f>VLOOKUP(Table_query__64[[#This Row],[Nr]],'MyTracker Export'!A:AA,'MyTracker Export'!$AA$1,FALSE)</f>
        <v>#N/A</v>
      </c>
      <c r="AB1328" s="19" t="str">
        <f>IF(Table_query__64[[#This Row],[Project status]]=Table_query__64[[#This Row],[Project Status Check]],"OK","NOK")</f>
        <v>OK</v>
      </c>
      <c r="AC1328" s="19" t="str">
        <f>IF(Table_query__64[[#This Row],[PM]]=Table_query__64[[#This Row],[PM Check]],"OK","NOK")</f>
        <v>NOK</v>
      </c>
      <c r="AD1328" s="19" t="e">
        <f>IF(Table_query__64[[#This Row],[PP]]=Table_query__64[[#This Row],[Pilot Check]],"OK","NOK")</f>
        <v>#N/A</v>
      </c>
      <c r="AE1328" s="19"/>
    </row>
    <row r="1329" spans="1:31" hidden="1" x14ac:dyDescent="0.3">
      <c r="A1329" s="1" t="s">
        <v>2555</v>
      </c>
      <c r="B1329" s="2" t="s">
        <v>2435</v>
      </c>
      <c r="C1329" s="3" t="s">
        <v>6054</v>
      </c>
      <c r="D1329" s="2" t="s">
        <v>38</v>
      </c>
      <c r="E1329" s="2" t="s">
        <v>75</v>
      </c>
      <c r="F1329" s="2" t="s">
        <v>122</v>
      </c>
      <c r="G1329" s="4">
        <v>44414.083333333336</v>
      </c>
      <c r="H1329" s="4">
        <v>44773.083333333336</v>
      </c>
      <c r="I1329" s="2" t="s">
        <v>2556</v>
      </c>
      <c r="J1329" s="2" t="s">
        <v>308</v>
      </c>
      <c r="K1329" s="2" t="s">
        <v>1558</v>
      </c>
      <c r="L1329" t="s">
        <v>57</v>
      </c>
      <c r="M1329" s="2" t="s">
        <v>59</v>
      </c>
      <c r="N1329" s="3" t="s">
        <v>8774</v>
      </c>
      <c r="O1329" s="5">
        <v>0</v>
      </c>
      <c r="P1329" s="5">
        <v>146295.45000000001</v>
      </c>
      <c r="Q1329" s="6">
        <v>2021</v>
      </c>
      <c r="R1329" s="7">
        <v>2022</v>
      </c>
      <c r="T1329" s="8">
        <v>1517</v>
      </c>
      <c r="U1329" s="3" t="s">
        <v>10969</v>
      </c>
      <c r="V1329" s="1" t="s">
        <v>33</v>
      </c>
      <c r="W1329" s="1" t="s">
        <v>32</v>
      </c>
      <c r="X1329" t="str">
        <f>VLOOKUP(Table_query__64[[#This Row],[Nr]],'MyTracker Export'!A:P,'MyTracker Export'!$P$1,FALSE)</f>
        <v>Finished</v>
      </c>
      <c r="Y1329" t="str">
        <f>VLOOKUP(Table_query__64[[#This Row],[Nr]],'MyTracker Export'!A:Z,'MyTracker Export'!$Z$1,FALSE)</f>
        <v>Nicolas Van Naemen</v>
      </c>
      <c r="Z1329" t="str">
        <f>VLOOKUP(Table_query__64[[#This Row],[Nr]],'MyTracker Export'!A:AA,'MyTracker Export'!$AA$1,FALSE)</f>
        <v>Nicolas Dubois</v>
      </c>
      <c r="AB1329" s="19" t="str">
        <f>IF(Table_query__64[[#This Row],[Project status]]=Table_query__64[[#This Row],[Project Status Check]],"OK","NOK")</f>
        <v>OK</v>
      </c>
      <c r="AC1329" s="19" t="str">
        <f>IF(Table_query__64[[#This Row],[PM]]=Table_query__64[[#This Row],[PM Check]],"OK","NOK")</f>
        <v>OK</v>
      </c>
      <c r="AD1329" s="19" t="str">
        <f>IF(Table_query__64[[#This Row],[PP]]=Table_query__64[[#This Row],[Pilot Check]],"OK","NOK")</f>
        <v>OK</v>
      </c>
      <c r="AE1329" s="19"/>
    </row>
    <row r="1330" spans="1:31" hidden="1" x14ac:dyDescent="0.3">
      <c r="A1330" s="1" t="s">
        <v>2557</v>
      </c>
      <c r="B1330" s="2" t="s">
        <v>2558</v>
      </c>
      <c r="C1330" s="3" t="s">
        <v>6055</v>
      </c>
      <c r="D1330" s="2" t="s">
        <v>84</v>
      </c>
      <c r="E1330" s="2" t="s">
        <v>82</v>
      </c>
      <c r="F1330" s="2" t="s">
        <v>122</v>
      </c>
      <c r="G1330" s="4">
        <v>44414.083333333336</v>
      </c>
      <c r="H1330" s="4">
        <v>44682.083333333336</v>
      </c>
      <c r="I1330" s="2" t="s">
        <v>234</v>
      </c>
      <c r="J1330" s="2" t="s">
        <v>289</v>
      </c>
      <c r="K1330" s="2"/>
      <c r="L1330" t="s">
        <v>57</v>
      </c>
      <c r="M1330" s="2" t="s">
        <v>29</v>
      </c>
      <c r="N1330" s="3" t="s">
        <v>8775</v>
      </c>
      <c r="O1330" s="5">
        <v>250000</v>
      </c>
      <c r="P1330" s="5">
        <v>43699.6</v>
      </c>
      <c r="Q1330" s="6">
        <v>2021</v>
      </c>
      <c r="R1330" s="7">
        <v>2022</v>
      </c>
      <c r="S1330" s="3" t="s">
        <v>9615</v>
      </c>
      <c r="T1330" s="8">
        <v>1516</v>
      </c>
      <c r="U1330" s="3" t="s">
        <v>10970</v>
      </c>
      <c r="V1330" s="1" t="s">
        <v>33</v>
      </c>
      <c r="W1330" s="1" t="s">
        <v>32</v>
      </c>
      <c r="X1330" t="str">
        <f>VLOOKUP(Table_query__64[[#This Row],[Nr]],'MyTracker Export'!A:P,'MyTracker Export'!$P$1,FALSE)</f>
        <v>Finished</v>
      </c>
      <c r="Y1330" t="str">
        <f>VLOOKUP(Table_query__64[[#This Row],[Nr]],'MyTracker Export'!A:Z,'MyTracker Export'!$Z$1,FALSE)</f>
        <v>Mark Sensenig</v>
      </c>
      <c r="Z1330" t="str">
        <f>VLOOKUP(Table_query__64[[#This Row],[Nr]],'MyTracker Export'!A:AA,'MyTracker Export'!$AA$1,FALSE)</f>
        <v>Mac Olean</v>
      </c>
      <c r="AB1330" s="19" t="str">
        <f>IF(Table_query__64[[#This Row],[Project status]]=Table_query__64[[#This Row],[Project Status Check]],"OK","NOK")</f>
        <v>OK</v>
      </c>
      <c r="AC1330" s="19" t="str">
        <f>IF(Table_query__64[[#This Row],[PM]]=Table_query__64[[#This Row],[PM Check]],"OK","NOK")</f>
        <v>OK</v>
      </c>
      <c r="AD1330" s="19" t="str">
        <f>IF(Table_query__64[[#This Row],[PP]]=Table_query__64[[#This Row],[Pilot Check]],"OK","NOK")</f>
        <v>OK</v>
      </c>
      <c r="AE1330" s="19"/>
    </row>
    <row r="1331" spans="1:31" hidden="1" x14ac:dyDescent="0.3">
      <c r="A1331" s="1" t="s">
        <v>2559</v>
      </c>
      <c r="B1331" s="2" t="s">
        <v>2560</v>
      </c>
      <c r="C1331" s="3" t="s">
        <v>6056</v>
      </c>
      <c r="D1331" s="2" t="s">
        <v>84</v>
      </c>
      <c r="E1331" s="2" t="s">
        <v>82</v>
      </c>
      <c r="F1331" s="2" t="s">
        <v>122</v>
      </c>
      <c r="G1331" s="4">
        <v>44412.083333333336</v>
      </c>
      <c r="H1331" s="4">
        <v>44481.083333333336</v>
      </c>
      <c r="I1331" s="2" t="s">
        <v>2561</v>
      </c>
      <c r="J1331" s="2" t="s">
        <v>289</v>
      </c>
      <c r="K1331" s="2"/>
      <c r="L1331" t="s">
        <v>57</v>
      </c>
      <c r="M1331" s="2" t="s">
        <v>59</v>
      </c>
      <c r="N1331" s="3" t="s">
        <v>8776</v>
      </c>
      <c r="O1331" s="5">
        <v>0.5</v>
      </c>
      <c r="P1331" s="5">
        <v>28129.95</v>
      </c>
      <c r="Q1331" s="6">
        <v>2021</v>
      </c>
      <c r="R1331" s="7">
        <v>2021</v>
      </c>
      <c r="T1331" s="8">
        <v>1512</v>
      </c>
      <c r="U1331" s="3" t="s">
        <v>10971</v>
      </c>
      <c r="V1331" s="1" t="s">
        <v>33</v>
      </c>
      <c r="W1331" s="1" t="s">
        <v>32</v>
      </c>
      <c r="X1331" t="str">
        <f>VLOOKUP(Table_query__64[[#This Row],[Nr]],'MyTracker Export'!A:P,'MyTracker Export'!$P$1,FALSE)</f>
        <v>Finished</v>
      </c>
      <c r="Y1331" t="e">
        <f>VLOOKUP(Table_query__64[[#This Row],[Nr]],'MyTracker Export'!A:Z,'MyTracker Export'!$Z$1,FALSE)</f>
        <v>#N/A</v>
      </c>
      <c r="Z1331" t="str">
        <f>VLOOKUP(Table_query__64[[#This Row],[Nr]],'MyTracker Export'!A:AA,'MyTracker Export'!$AA$1,FALSE)</f>
        <v>Mac Olean</v>
      </c>
      <c r="AB1331" s="19" t="str">
        <f>IF(Table_query__64[[#This Row],[Project status]]=Table_query__64[[#This Row],[Project Status Check]],"OK","NOK")</f>
        <v>OK</v>
      </c>
      <c r="AC1331" s="19" t="e">
        <f>IF(Table_query__64[[#This Row],[PM]]=Table_query__64[[#This Row],[PM Check]],"OK","NOK")</f>
        <v>#N/A</v>
      </c>
      <c r="AD1331" s="19" t="str">
        <f>IF(Table_query__64[[#This Row],[PP]]=Table_query__64[[#This Row],[Pilot Check]],"OK","NOK")</f>
        <v>OK</v>
      </c>
      <c r="AE1331" s="19"/>
    </row>
    <row r="1332" spans="1:31" hidden="1" x14ac:dyDescent="0.3">
      <c r="A1332" s="1" t="s">
        <v>2562</v>
      </c>
      <c r="B1332" s="2" t="s">
        <v>2163</v>
      </c>
      <c r="C1332" s="3" t="s">
        <v>6057</v>
      </c>
      <c r="D1332" s="2" t="s">
        <v>38</v>
      </c>
      <c r="E1332" s="2" t="s">
        <v>75</v>
      </c>
      <c r="F1332" s="2" t="s">
        <v>122</v>
      </c>
      <c r="G1332" s="4">
        <v>44411.083333333336</v>
      </c>
      <c r="H1332" s="4">
        <v>45259.041666666664</v>
      </c>
      <c r="I1332" s="2" t="s">
        <v>308</v>
      </c>
      <c r="J1332" s="2" t="s">
        <v>308</v>
      </c>
      <c r="K1332" s="2" t="s">
        <v>1216</v>
      </c>
      <c r="L1332" t="s">
        <v>57</v>
      </c>
      <c r="M1332" s="2" t="s">
        <v>29</v>
      </c>
      <c r="N1332" s="3" t="s">
        <v>8777</v>
      </c>
      <c r="O1332" s="5">
        <v>0</v>
      </c>
      <c r="P1332" s="5">
        <v>32330</v>
      </c>
      <c r="Q1332" s="6">
        <v>2021</v>
      </c>
      <c r="R1332" s="7">
        <v>2023</v>
      </c>
      <c r="T1332" s="8">
        <v>1515</v>
      </c>
      <c r="U1332" s="3" t="s">
        <v>10972</v>
      </c>
      <c r="V1332" s="1" t="s">
        <v>33</v>
      </c>
      <c r="W1332" s="1" t="s">
        <v>32</v>
      </c>
      <c r="X1332" t="str">
        <f>VLOOKUP(Table_query__64[[#This Row],[Nr]],'MyTracker Export'!A:P,'MyTracker Export'!$P$1,FALSE)</f>
        <v>Finished</v>
      </c>
      <c r="Y1332" t="str">
        <f>VLOOKUP(Table_query__64[[#This Row],[Nr]],'MyTracker Export'!A:Z,'MyTracker Export'!$Z$1,FALSE)</f>
        <v>Nicolas Dubois</v>
      </c>
      <c r="Z1332" t="str">
        <f>VLOOKUP(Table_query__64[[#This Row],[Nr]],'MyTracker Export'!A:AA,'MyTracker Export'!$AA$1,FALSE)</f>
        <v>Nicolas Dubois</v>
      </c>
      <c r="AB1332" s="19" t="str">
        <f>IF(Table_query__64[[#This Row],[Project status]]=Table_query__64[[#This Row],[Project Status Check]],"OK","NOK")</f>
        <v>OK</v>
      </c>
      <c r="AC1332" s="19" t="str">
        <f>IF(Table_query__64[[#This Row],[PM]]=Table_query__64[[#This Row],[PM Check]],"OK","NOK")</f>
        <v>OK</v>
      </c>
      <c r="AD1332" s="19" t="str">
        <f>IF(Table_query__64[[#This Row],[PP]]=Table_query__64[[#This Row],[Pilot Check]],"OK","NOK")</f>
        <v>OK</v>
      </c>
      <c r="AE1332" s="19"/>
    </row>
    <row r="1333" spans="1:31" hidden="1" x14ac:dyDescent="0.3">
      <c r="A1333" s="1" t="s">
        <v>2563</v>
      </c>
      <c r="B1333" s="2" t="s">
        <v>146</v>
      </c>
      <c r="C1333" s="3" t="s">
        <v>6058</v>
      </c>
      <c r="D1333" s="2" t="s">
        <v>38</v>
      </c>
      <c r="E1333" s="2" t="s">
        <v>75</v>
      </c>
      <c r="F1333" s="2" t="s">
        <v>122</v>
      </c>
      <c r="G1333" s="4">
        <v>44411.083333333336</v>
      </c>
      <c r="H1333" s="4">
        <v>44510.041666666664</v>
      </c>
      <c r="I1333" s="2" t="s">
        <v>308</v>
      </c>
      <c r="J1333" s="2" t="s">
        <v>308</v>
      </c>
      <c r="K1333" s="2" t="s">
        <v>1216</v>
      </c>
      <c r="L1333" t="s">
        <v>57</v>
      </c>
      <c r="M1333" s="2" t="s">
        <v>29</v>
      </c>
      <c r="N1333" s="3" t="s">
        <v>8778</v>
      </c>
      <c r="O1333" s="5">
        <v>0</v>
      </c>
      <c r="P1333" s="5">
        <v>14734</v>
      </c>
      <c r="Q1333" s="6">
        <v>2021</v>
      </c>
      <c r="R1333" s="7">
        <v>2021</v>
      </c>
      <c r="T1333" s="8">
        <v>1514</v>
      </c>
      <c r="U1333" s="3" t="s">
        <v>10973</v>
      </c>
      <c r="V1333" s="1" t="s">
        <v>33</v>
      </c>
      <c r="W1333" s="1" t="s">
        <v>32</v>
      </c>
      <c r="X1333" t="str">
        <f>VLOOKUP(Table_query__64[[#This Row],[Nr]],'MyTracker Export'!A:P,'MyTracker Export'!$P$1,FALSE)</f>
        <v>Finished</v>
      </c>
      <c r="Y1333" t="str">
        <f>VLOOKUP(Table_query__64[[#This Row],[Nr]],'MyTracker Export'!A:Z,'MyTracker Export'!$Z$1,FALSE)</f>
        <v>Nicolas Dubois</v>
      </c>
      <c r="Z1333" t="str">
        <f>VLOOKUP(Table_query__64[[#This Row],[Nr]],'MyTracker Export'!A:AA,'MyTracker Export'!$AA$1,FALSE)</f>
        <v>Nicolas Dubois</v>
      </c>
      <c r="AB1333" s="19" t="str">
        <f>IF(Table_query__64[[#This Row],[Project status]]=Table_query__64[[#This Row],[Project Status Check]],"OK","NOK")</f>
        <v>OK</v>
      </c>
      <c r="AC1333" s="19" t="str">
        <f>IF(Table_query__64[[#This Row],[PM]]=Table_query__64[[#This Row],[PM Check]],"OK","NOK")</f>
        <v>OK</v>
      </c>
      <c r="AD1333" s="19" t="str">
        <f>IF(Table_query__64[[#This Row],[PP]]=Table_query__64[[#This Row],[Pilot Check]],"OK","NOK")</f>
        <v>OK</v>
      </c>
      <c r="AE1333" s="19"/>
    </row>
    <row r="1334" spans="1:31" hidden="1" x14ac:dyDescent="0.3">
      <c r="A1334" s="1" t="s">
        <v>2564</v>
      </c>
      <c r="B1334" s="2" t="s">
        <v>779</v>
      </c>
      <c r="C1334" s="3" t="s">
        <v>6059</v>
      </c>
      <c r="D1334" s="2" t="s">
        <v>38</v>
      </c>
      <c r="E1334" s="2" t="s">
        <v>82</v>
      </c>
      <c r="F1334" s="2" t="s">
        <v>122</v>
      </c>
      <c r="G1334" s="4">
        <v>44410.083333333336</v>
      </c>
      <c r="H1334" s="4">
        <v>45473.083333333336</v>
      </c>
      <c r="I1334" s="2" t="s">
        <v>140</v>
      </c>
      <c r="J1334" s="2" t="s">
        <v>270</v>
      </c>
      <c r="K1334" s="2" t="s">
        <v>141</v>
      </c>
      <c r="L1334" t="s">
        <v>2565</v>
      </c>
      <c r="M1334" s="2" t="s">
        <v>59</v>
      </c>
      <c r="N1334" s="3" t="s">
        <v>8779</v>
      </c>
      <c r="O1334" s="5">
        <v>2.5</v>
      </c>
      <c r="P1334" s="5">
        <v>674700.5</v>
      </c>
      <c r="Q1334" s="6">
        <v>2021</v>
      </c>
      <c r="R1334" s="7">
        <v>2024</v>
      </c>
      <c r="T1334" s="8">
        <v>1513</v>
      </c>
      <c r="U1334" s="3" t="s">
        <v>10974</v>
      </c>
      <c r="V1334" s="1" t="s">
        <v>33</v>
      </c>
      <c r="W1334" s="1" t="s">
        <v>32</v>
      </c>
      <c r="X1334" t="str">
        <f>VLOOKUP(Table_query__64[[#This Row],[Nr]],'MyTracker Export'!A:P,'MyTracker Export'!$P$1,FALSE)</f>
        <v>Finished</v>
      </c>
      <c r="Y1334" t="str">
        <f>VLOOKUP(Table_query__64[[#This Row],[Nr]],'MyTracker Export'!A:Z,'MyTracker Export'!$Z$1,FALSE)</f>
        <v>Denis Remacle</v>
      </c>
      <c r="Z1334" t="str">
        <f>VLOOKUP(Table_query__64[[#This Row],[Nr]],'MyTracker Export'!A:AA,'MyTracker Export'!$AA$1,FALSE)</f>
        <v>Damien Hemmeryckx</v>
      </c>
      <c r="AB1334" s="19" t="str">
        <f>IF(Table_query__64[[#This Row],[Project status]]=Table_query__64[[#This Row],[Project Status Check]],"OK","NOK")</f>
        <v>OK</v>
      </c>
      <c r="AC1334" s="19" t="str">
        <f>IF(Table_query__64[[#This Row],[PM]]=Table_query__64[[#This Row],[PM Check]],"OK","NOK")</f>
        <v>OK</v>
      </c>
      <c r="AD1334" s="19" t="str">
        <f>IF(Table_query__64[[#This Row],[PP]]=Table_query__64[[#This Row],[Pilot Check]],"OK","NOK")</f>
        <v>OK</v>
      </c>
      <c r="AE1334" s="19"/>
    </row>
    <row r="1335" spans="1:31" hidden="1" x14ac:dyDescent="0.3">
      <c r="A1335" s="1" t="s">
        <v>2566</v>
      </c>
      <c r="B1335" s="2" t="s">
        <v>233</v>
      </c>
      <c r="C1335" s="3" t="s">
        <v>6060</v>
      </c>
      <c r="D1335" s="2" t="s">
        <v>84</v>
      </c>
      <c r="E1335" s="2" t="s">
        <v>36</v>
      </c>
      <c r="F1335" s="2" t="s">
        <v>122</v>
      </c>
      <c r="G1335" s="4">
        <v>44406.083333333336</v>
      </c>
      <c r="H1335" s="4">
        <v>44541.041666666664</v>
      </c>
      <c r="I1335" s="2" t="s">
        <v>234</v>
      </c>
      <c r="J1335" s="2" t="s">
        <v>40</v>
      </c>
      <c r="K1335" s="2"/>
      <c r="L1335" t="s">
        <v>57</v>
      </c>
      <c r="M1335" s="2" t="s">
        <v>29</v>
      </c>
      <c r="N1335" s="3" t="s">
        <v>8780</v>
      </c>
      <c r="O1335" s="5">
        <v>1</v>
      </c>
      <c r="P1335" s="5">
        <v>8505</v>
      </c>
      <c r="Q1335" s="6">
        <v>2021</v>
      </c>
      <c r="R1335" s="7">
        <v>2021</v>
      </c>
      <c r="T1335" s="8">
        <v>1510</v>
      </c>
      <c r="U1335" s="3" t="s">
        <v>10975</v>
      </c>
      <c r="V1335" s="1" t="s">
        <v>33</v>
      </c>
      <c r="W1335" s="1" t="s">
        <v>32</v>
      </c>
      <c r="X1335" t="str">
        <f>VLOOKUP(Table_query__64[[#This Row],[Nr]],'MyTracker Export'!A:P,'MyTracker Export'!$P$1,FALSE)</f>
        <v>Finished</v>
      </c>
      <c r="Y1335" t="str">
        <f>VLOOKUP(Table_query__64[[#This Row],[Nr]],'MyTracker Export'!A:Z,'MyTracker Export'!$Z$1,FALSE)</f>
        <v>Mark Sensenig</v>
      </c>
      <c r="Z1335" t="str">
        <f>VLOOKUP(Table_query__64[[#This Row],[Nr]],'MyTracker Export'!A:AA,'MyTracker Export'!$AA$1,FALSE)</f>
        <v>Karel De Swert</v>
      </c>
      <c r="AB1335" s="19" t="str">
        <f>IF(Table_query__64[[#This Row],[Project status]]=Table_query__64[[#This Row],[Project Status Check]],"OK","NOK")</f>
        <v>OK</v>
      </c>
      <c r="AC1335" s="19" t="str">
        <f>IF(Table_query__64[[#This Row],[PM]]=Table_query__64[[#This Row],[PM Check]],"OK","NOK")</f>
        <v>OK</v>
      </c>
      <c r="AD1335" s="19" t="str">
        <f>IF(Table_query__64[[#This Row],[PP]]=Table_query__64[[#This Row],[Pilot Check]],"OK","NOK")</f>
        <v>OK</v>
      </c>
      <c r="AE1335" s="19"/>
    </row>
    <row r="1336" spans="1:31" hidden="1" x14ac:dyDescent="0.3">
      <c r="A1336" s="1" t="s">
        <v>2567</v>
      </c>
      <c r="B1336" s="2" t="s">
        <v>233</v>
      </c>
      <c r="C1336" s="3" t="s">
        <v>6061</v>
      </c>
      <c r="D1336" s="2" t="s">
        <v>84</v>
      </c>
      <c r="E1336" s="2" t="s">
        <v>36</v>
      </c>
      <c r="F1336" s="2" t="s">
        <v>122</v>
      </c>
      <c r="G1336" s="4">
        <v>44406.083333333336</v>
      </c>
      <c r="H1336" s="4">
        <v>44607.041666666664</v>
      </c>
      <c r="I1336" s="2" t="s">
        <v>234</v>
      </c>
      <c r="J1336" s="2" t="s">
        <v>289</v>
      </c>
      <c r="K1336" s="2"/>
      <c r="L1336" t="s">
        <v>2568</v>
      </c>
      <c r="M1336" s="2" t="s">
        <v>59</v>
      </c>
      <c r="N1336" s="3" t="s">
        <v>8781</v>
      </c>
      <c r="O1336" s="5">
        <v>1.5</v>
      </c>
      <c r="P1336" s="5">
        <v>111232.88</v>
      </c>
      <c r="Q1336" s="6">
        <v>2021</v>
      </c>
      <c r="R1336" s="7">
        <v>2022</v>
      </c>
      <c r="T1336" s="8">
        <v>1511</v>
      </c>
      <c r="U1336" s="3" t="s">
        <v>10976</v>
      </c>
      <c r="V1336" s="1" t="s">
        <v>33</v>
      </c>
      <c r="W1336" s="1" t="s">
        <v>32</v>
      </c>
      <c r="X1336" t="str">
        <f>VLOOKUP(Table_query__64[[#This Row],[Nr]],'MyTracker Export'!A:P,'MyTracker Export'!$P$1,FALSE)</f>
        <v>Finished</v>
      </c>
      <c r="Y1336" t="str">
        <f>VLOOKUP(Table_query__64[[#This Row],[Nr]],'MyTracker Export'!A:Z,'MyTracker Export'!$Z$1,FALSE)</f>
        <v>Mark Sensenig</v>
      </c>
      <c r="Z1336" t="str">
        <f>VLOOKUP(Table_query__64[[#This Row],[Nr]],'MyTracker Export'!A:AA,'MyTracker Export'!$AA$1,FALSE)</f>
        <v>Mac Olean</v>
      </c>
      <c r="AB1336" s="19" t="str">
        <f>IF(Table_query__64[[#This Row],[Project status]]=Table_query__64[[#This Row],[Project Status Check]],"OK","NOK")</f>
        <v>OK</v>
      </c>
      <c r="AC1336" s="19" t="str">
        <f>IF(Table_query__64[[#This Row],[PM]]=Table_query__64[[#This Row],[PM Check]],"OK","NOK")</f>
        <v>OK</v>
      </c>
      <c r="AD1336" s="19" t="str">
        <f>IF(Table_query__64[[#This Row],[PP]]=Table_query__64[[#This Row],[Pilot Check]],"OK","NOK")</f>
        <v>OK</v>
      </c>
      <c r="AE1336" s="19"/>
    </row>
    <row r="1337" spans="1:31" hidden="1" x14ac:dyDescent="0.3">
      <c r="A1337" s="1" t="s">
        <v>2569</v>
      </c>
      <c r="B1337" s="2" t="s">
        <v>1090</v>
      </c>
      <c r="C1337" s="3" t="s">
        <v>6062</v>
      </c>
      <c r="D1337" s="2" t="s">
        <v>27</v>
      </c>
      <c r="E1337" s="2" t="s">
        <v>25</v>
      </c>
      <c r="F1337" s="2" t="s">
        <v>122</v>
      </c>
      <c r="G1337" s="4">
        <v>44405.083333333336</v>
      </c>
      <c r="H1337" s="4">
        <v>44501.041666666664</v>
      </c>
      <c r="I1337" s="2" t="s">
        <v>1970</v>
      </c>
      <c r="J1337" s="2" t="s">
        <v>30</v>
      </c>
      <c r="K1337" s="2"/>
      <c r="L1337" t="s">
        <v>57</v>
      </c>
      <c r="M1337" s="2" t="s">
        <v>29</v>
      </c>
      <c r="N1337" s="3" t="s">
        <v>8782</v>
      </c>
      <c r="O1337" s="5">
        <v>0</v>
      </c>
      <c r="P1337" s="5">
        <v>11460.7</v>
      </c>
      <c r="Q1337" s="6">
        <v>2021</v>
      </c>
      <c r="R1337" s="7">
        <v>2021</v>
      </c>
      <c r="T1337" s="8">
        <v>1507</v>
      </c>
      <c r="U1337" s="3" t="s">
        <v>10977</v>
      </c>
      <c r="V1337" s="1" t="s">
        <v>33</v>
      </c>
      <c r="W1337" s="1" t="s">
        <v>32</v>
      </c>
      <c r="X1337" t="str">
        <f>VLOOKUP(Table_query__64[[#This Row],[Nr]],'MyTracker Export'!A:P,'MyTracker Export'!$P$1,FALSE)</f>
        <v>Finished</v>
      </c>
      <c r="Y1337" t="str">
        <f>VLOOKUP(Table_query__64[[#This Row],[Nr]],'MyTracker Export'!A:Z,'MyTracker Export'!$Z$1,FALSE)</f>
        <v>Omar Tounsi</v>
      </c>
      <c r="Z1337" t="str">
        <f>VLOOKUP(Table_query__64[[#This Row],[Nr]],'MyTracker Export'!A:AA,'MyTracker Export'!$AA$1,FALSE)</f>
        <v>Wissem Bensaid</v>
      </c>
      <c r="AB1337" s="19" t="str">
        <f>IF(Table_query__64[[#This Row],[Project status]]=Table_query__64[[#This Row],[Project Status Check]],"OK","NOK")</f>
        <v>OK</v>
      </c>
      <c r="AC1337" s="19" t="str">
        <f>IF(Table_query__64[[#This Row],[PM]]=Table_query__64[[#This Row],[PM Check]],"OK","NOK")</f>
        <v>OK</v>
      </c>
      <c r="AD1337" s="19" t="str">
        <f>IF(Table_query__64[[#This Row],[PP]]=Table_query__64[[#This Row],[Pilot Check]],"OK","NOK")</f>
        <v>OK</v>
      </c>
      <c r="AE1337" s="19"/>
    </row>
    <row r="1338" spans="1:31" hidden="1" x14ac:dyDescent="0.3">
      <c r="A1338" s="1" t="s">
        <v>2570</v>
      </c>
      <c r="B1338" s="2" t="s">
        <v>968</v>
      </c>
      <c r="C1338" s="3" t="s">
        <v>6063</v>
      </c>
      <c r="D1338" s="2" t="s">
        <v>27</v>
      </c>
      <c r="E1338" s="2" t="s">
        <v>25</v>
      </c>
      <c r="F1338" s="2" t="s">
        <v>122</v>
      </c>
      <c r="G1338" s="4">
        <v>44405.083333333336</v>
      </c>
      <c r="H1338" s="4">
        <v>44504.041666666664</v>
      </c>
      <c r="I1338" s="2" t="s">
        <v>2307</v>
      </c>
      <c r="J1338" s="2" t="s">
        <v>30</v>
      </c>
      <c r="K1338" s="2"/>
      <c r="L1338" t="s">
        <v>57</v>
      </c>
      <c r="M1338" s="2" t="s">
        <v>29</v>
      </c>
      <c r="N1338" s="3" t="s">
        <v>8783</v>
      </c>
      <c r="O1338" s="5">
        <v>0</v>
      </c>
      <c r="P1338" s="5">
        <v>8550</v>
      </c>
      <c r="Q1338" s="6">
        <v>2021</v>
      </c>
      <c r="R1338" s="7">
        <v>2021</v>
      </c>
      <c r="T1338" s="8">
        <v>1509</v>
      </c>
      <c r="U1338" s="3" t="s">
        <v>10978</v>
      </c>
      <c r="V1338" s="1" t="s">
        <v>33</v>
      </c>
      <c r="W1338" s="1" t="s">
        <v>32</v>
      </c>
      <c r="X1338" t="str">
        <f>VLOOKUP(Table_query__64[[#This Row],[Nr]],'MyTracker Export'!A:P,'MyTracker Export'!$P$1,FALSE)</f>
        <v>Finished</v>
      </c>
      <c r="Y1338" t="e">
        <f>VLOOKUP(Table_query__64[[#This Row],[Nr]],'MyTracker Export'!A:Z,'MyTracker Export'!$Z$1,FALSE)</f>
        <v>#N/A</v>
      </c>
      <c r="Z1338" t="str">
        <f>VLOOKUP(Table_query__64[[#This Row],[Nr]],'MyTracker Export'!A:AA,'MyTracker Export'!$AA$1,FALSE)</f>
        <v>Wissem Bensaid</v>
      </c>
      <c r="AB1338" s="19" t="str">
        <f>IF(Table_query__64[[#This Row],[Project status]]=Table_query__64[[#This Row],[Project Status Check]],"OK","NOK")</f>
        <v>OK</v>
      </c>
      <c r="AC1338" s="19" t="e">
        <f>IF(Table_query__64[[#This Row],[PM]]=Table_query__64[[#This Row],[PM Check]],"OK","NOK")</f>
        <v>#N/A</v>
      </c>
      <c r="AD1338" s="19" t="str">
        <f>IF(Table_query__64[[#This Row],[PP]]=Table_query__64[[#This Row],[Pilot Check]],"OK","NOK")</f>
        <v>OK</v>
      </c>
      <c r="AE1338" s="19"/>
    </row>
    <row r="1339" spans="1:31" hidden="1" x14ac:dyDescent="0.3">
      <c r="A1339" s="1" t="s">
        <v>2571</v>
      </c>
      <c r="B1339" s="2" t="s">
        <v>1913</v>
      </c>
      <c r="C1339" s="3" t="s">
        <v>6064</v>
      </c>
      <c r="D1339" s="2" t="s">
        <v>27</v>
      </c>
      <c r="E1339" s="2" t="s">
        <v>25</v>
      </c>
      <c r="F1339" s="2" t="s">
        <v>122</v>
      </c>
      <c r="G1339" s="4">
        <v>44405.083333333336</v>
      </c>
      <c r="H1339" s="4">
        <v>44413.083333333336</v>
      </c>
      <c r="I1339" s="2" t="s">
        <v>2572</v>
      </c>
      <c r="J1339" s="2" t="s">
        <v>30</v>
      </c>
      <c r="K1339" s="2"/>
      <c r="L1339" t="s">
        <v>57</v>
      </c>
      <c r="M1339" s="2" t="s">
        <v>29</v>
      </c>
      <c r="N1339" s="3" t="s">
        <v>8784</v>
      </c>
      <c r="O1339" s="5">
        <v>0</v>
      </c>
      <c r="P1339" s="5">
        <v>3242.42</v>
      </c>
      <c r="Q1339" s="6">
        <v>2021</v>
      </c>
      <c r="R1339" s="7">
        <v>2021</v>
      </c>
      <c r="T1339" s="8">
        <v>1508</v>
      </c>
      <c r="U1339" s="3" t="s">
        <v>10979</v>
      </c>
      <c r="V1339" s="1" t="s">
        <v>33</v>
      </c>
      <c r="W1339" s="1" t="s">
        <v>32</v>
      </c>
      <c r="X1339" t="str">
        <f>VLOOKUP(Table_query__64[[#This Row],[Nr]],'MyTracker Export'!A:P,'MyTracker Export'!$P$1,FALSE)</f>
        <v>Finished</v>
      </c>
      <c r="Y1339" t="e">
        <f>VLOOKUP(Table_query__64[[#This Row],[Nr]],'MyTracker Export'!A:Z,'MyTracker Export'!$Z$1,FALSE)</f>
        <v>#N/A</v>
      </c>
      <c r="Z1339" t="str">
        <f>VLOOKUP(Table_query__64[[#This Row],[Nr]],'MyTracker Export'!A:AA,'MyTracker Export'!$AA$1,FALSE)</f>
        <v>Wissem Bensaid</v>
      </c>
      <c r="AB1339" s="19" t="str">
        <f>IF(Table_query__64[[#This Row],[Project status]]=Table_query__64[[#This Row],[Project Status Check]],"OK","NOK")</f>
        <v>OK</v>
      </c>
      <c r="AC1339" s="19" t="e">
        <f>IF(Table_query__64[[#This Row],[PM]]=Table_query__64[[#This Row],[PM Check]],"OK","NOK")</f>
        <v>#N/A</v>
      </c>
      <c r="AD1339" s="19" t="str">
        <f>IF(Table_query__64[[#This Row],[PP]]=Table_query__64[[#This Row],[Pilot Check]],"OK","NOK")</f>
        <v>OK</v>
      </c>
      <c r="AE1339" s="19"/>
    </row>
    <row r="1340" spans="1:31" hidden="1" x14ac:dyDescent="0.3">
      <c r="A1340" s="1" t="s">
        <v>2573</v>
      </c>
      <c r="B1340" s="2" t="s">
        <v>1321</v>
      </c>
      <c r="C1340" s="3" t="s">
        <v>6065</v>
      </c>
      <c r="D1340" s="2" t="s">
        <v>53</v>
      </c>
      <c r="E1340" s="2" t="s">
        <v>36</v>
      </c>
      <c r="F1340" s="2" t="s">
        <v>122</v>
      </c>
      <c r="G1340" s="4">
        <v>44392.083333333336</v>
      </c>
      <c r="H1340" s="4">
        <v>44509.041666666664</v>
      </c>
      <c r="I1340" s="2" t="s">
        <v>320</v>
      </c>
      <c r="J1340" s="2" t="s">
        <v>477</v>
      </c>
      <c r="K1340" s="2" t="s">
        <v>2574</v>
      </c>
      <c r="L1340" t="s">
        <v>2553</v>
      </c>
      <c r="M1340" s="2" t="s">
        <v>29</v>
      </c>
      <c r="N1340" s="3" t="s">
        <v>8772</v>
      </c>
      <c r="O1340" s="5">
        <v>130</v>
      </c>
      <c r="P1340" s="5">
        <v>299144.5</v>
      </c>
      <c r="Q1340" s="6">
        <v>2021</v>
      </c>
      <c r="R1340" s="7">
        <v>2021</v>
      </c>
      <c r="T1340" s="8">
        <v>1506</v>
      </c>
      <c r="U1340" s="3" t="s">
        <v>10980</v>
      </c>
      <c r="V1340" s="1" t="s">
        <v>33</v>
      </c>
      <c r="W1340" s="1" t="s">
        <v>32</v>
      </c>
      <c r="X1340" t="str">
        <f>VLOOKUP(Table_query__64[[#This Row],[Nr]],'MyTracker Export'!A:P,'MyTracker Export'!$P$1,FALSE)</f>
        <v>Finished</v>
      </c>
      <c r="Y1340" t="str">
        <f>VLOOKUP(Table_query__64[[#This Row],[Nr]],'MyTracker Export'!A:Z,'MyTracker Export'!$Z$1,FALSE)</f>
        <v>Marcos Delgado Lopez</v>
      </c>
      <c r="Z1340" t="str">
        <f>VLOOKUP(Table_query__64[[#This Row],[Nr]],'MyTracker Export'!A:AA,'MyTracker Export'!$AA$1,FALSE)</f>
        <v>Juan Sanchez Chatar</v>
      </c>
      <c r="AB1340" s="19" t="str">
        <f>IF(Table_query__64[[#This Row],[Project status]]=Table_query__64[[#This Row],[Project Status Check]],"OK","NOK")</f>
        <v>OK</v>
      </c>
      <c r="AC1340" s="19" t="str">
        <f>IF(Table_query__64[[#This Row],[PM]]=Table_query__64[[#This Row],[PM Check]],"OK","NOK")</f>
        <v>NOK</v>
      </c>
      <c r="AD1340" s="19" t="str">
        <f>IF(Table_query__64[[#This Row],[PP]]=Table_query__64[[#This Row],[Pilot Check]],"OK","NOK")</f>
        <v>OK</v>
      </c>
      <c r="AE1340" s="19"/>
    </row>
    <row r="1341" spans="1:31" hidden="1" x14ac:dyDescent="0.3">
      <c r="A1341" s="1" t="s">
        <v>2575</v>
      </c>
      <c r="B1341" s="2" t="s">
        <v>146</v>
      </c>
      <c r="C1341" s="3" t="s">
        <v>6066</v>
      </c>
      <c r="D1341" s="2" t="s">
        <v>38</v>
      </c>
      <c r="E1341" s="2" t="s">
        <v>75</v>
      </c>
      <c r="F1341" s="2" t="s">
        <v>122</v>
      </c>
      <c r="G1341" s="4">
        <v>44403.083333333336</v>
      </c>
      <c r="H1341" s="4">
        <v>45260.041666666664</v>
      </c>
      <c r="I1341" s="2" t="s">
        <v>308</v>
      </c>
      <c r="J1341" s="2" t="s">
        <v>308</v>
      </c>
      <c r="K1341" s="2" t="s">
        <v>1216</v>
      </c>
      <c r="L1341" t="s">
        <v>2576</v>
      </c>
      <c r="M1341" s="2" t="s">
        <v>29</v>
      </c>
      <c r="N1341" s="3" t="s">
        <v>8785</v>
      </c>
      <c r="O1341" s="5">
        <v>0</v>
      </c>
      <c r="P1341" s="5">
        <v>62255.98</v>
      </c>
      <c r="Q1341" s="6">
        <v>2021</v>
      </c>
      <c r="R1341" s="7">
        <v>2023</v>
      </c>
      <c r="T1341" s="8">
        <v>1505</v>
      </c>
      <c r="U1341" s="3" t="s">
        <v>10981</v>
      </c>
      <c r="V1341" s="1" t="s">
        <v>33</v>
      </c>
      <c r="W1341" s="1" t="s">
        <v>32</v>
      </c>
      <c r="X1341" t="str">
        <f>VLOOKUP(Table_query__64[[#This Row],[Nr]],'MyTracker Export'!A:P,'MyTracker Export'!$P$1,FALSE)</f>
        <v>Finished</v>
      </c>
      <c r="Y1341" t="str">
        <f>VLOOKUP(Table_query__64[[#This Row],[Nr]],'MyTracker Export'!A:Z,'MyTracker Export'!$Z$1,FALSE)</f>
        <v>Nicolas Dubois</v>
      </c>
      <c r="Z1341" t="str">
        <f>VLOOKUP(Table_query__64[[#This Row],[Nr]],'MyTracker Export'!A:AA,'MyTracker Export'!$AA$1,FALSE)</f>
        <v>Nicolas Dubois</v>
      </c>
      <c r="AB1341" s="19" t="str">
        <f>IF(Table_query__64[[#This Row],[Project status]]=Table_query__64[[#This Row],[Project Status Check]],"OK","NOK")</f>
        <v>OK</v>
      </c>
      <c r="AC1341" s="19" t="str">
        <f>IF(Table_query__64[[#This Row],[PM]]=Table_query__64[[#This Row],[PM Check]],"OK","NOK")</f>
        <v>OK</v>
      </c>
      <c r="AD1341" s="19" t="str">
        <f>IF(Table_query__64[[#This Row],[PP]]=Table_query__64[[#This Row],[Pilot Check]],"OK","NOK")</f>
        <v>OK</v>
      </c>
      <c r="AE1341" s="19"/>
    </row>
    <row r="1342" spans="1:31" hidden="1" x14ac:dyDescent="0.3">
      <c r="A1342" s="1" t="s">
        <v>2577</v>
      </c>
      <c r="B1342" s="2" t="s">
        <v>2370</v>
      </c>
      <c r="C1342" s="3" t="s">
        <v>5235</v>
      </c>
      <c r="D1342" s="2" t="s">
        <v>38</v>
      </c>
      <c r="E1342" s="2" t="s">
        <v>82</v>
      </c>
      <c r="F1342" s="2" t="s">
        <v>122</v>
      </c>
      <c r="G1342" s="4">
        <v>44403.083333333336</v>
      </c>
      <c r="H1342" s="4">
        <v>44592.041666666664</v>
      </c>
      <c r="I1342" s="2" t="s">
        <v>335</v>
      </c>
      <c r="J1342" s="2" t="s">
        <v>578</v>
      </c>
      <c r="K1342" s="2" t="s">
        <v>159</v>
      </c>
      <c r="L1342" t="s">
        <v>57</v>
      </c>
      <c r="M1342" s="2" t="s">
        <v>59</v>
      </c>
      <c r="N1342" s="3" t="s">
        <v>8786</v>
      </c>
      <c r="O1342" s="5">
        <v>10</v>
      </c>
      <c r="P1342" s="5">
        <v>46253.06</v>
      </c>
      <c r="Q1342" s="6">
        <v>2021</v>
      </c>
      <c r="R1342" s="7">
        <v>2022</v>
      </c>
      <c r="T1342" s="8">
        <v>1503</v>
      </c>
      <c r="U1342" s="3" t="s">
        <v>10982</v>
      </c>
      <c r="V1342" s="1" t="s">
        <v>33</v>
      </c>
      <c r="W1342" s="1" t="s">
        <v>32</v>
      </c>
      <c r="X1342" t="str">
        <f>VLOOKUP(Table_query__64[[#This Row],[Nr]],'MyTracker Export'!A:P,'MyTracker Export'!$P$1,FALSE)</f>
        <v>Finished</v>
      </c>
      <c r="Y1342" t="str">
        <f>VLOOKUP(Table_query__64[[#This Row],[Nr]],'MyTracker Export'!A:Z,'MyTracker Export'!$Z$1,FALSE)</f>
        <v>William Beyst</v>
      </c>
      <c r="Z1342" t="str">
        <f>VLOOKUP(Table_query__64[[#This Row],[Nr]],'MyTracker Export'!A:AA,'MyTracker Export'!$AA$1,FALSE)</f>
        <v>Lucas Joassin</v>
      </c>
      <c r="AB1342" s="19" t="str">
        <f>IF(Table_query__64[[#This Row],[Project status]]=Table_query__64[[#This Row],[Project Status Check]],"OK","NOK")</f>
        <v>OK</v>
      </c>
      <c r="AC1342" s="19" t="str">
        <f>IF(Table_query__64[[#This Row],[PM]]=Table_query__64[[#This Row],[PM Check]],"OK","NOK")</f>
        <v>OK</v>
      </c>
      <c r="AD1342" s="19" t="str">
        <f>IF(Table_query__64[[#This Row],[PP]]=Table_query__64[[#This Row],[Pilot Check]],"OK","NOK")</f>
        <v>OK</v>
      </c>
      <c r="AE1342" s="19"/>
    </row>
    <row r="1343" spans="1:31" hidden="1" x14ac:dyDescent="0.3">
      <c r="A1343" s="1" t="s">
        <v>2578</v>
      </c>
      <c r="B1343" s="2" t="s">
        <v>2370</v>
      </c>
      <c r="C1343" s="3" t="s">
        <v>6067</v>
      </c>
      <c r="D1343" s="2" t="s">
        <v>38</v>
      </c>
      <c r="E1343" s="2" t="s">
        <v>82</v>
      </c>
      <c r="F1343" s="2" t="s">
        <v>122</v>
      </c>
      <c r="G1343" s="4">
        <v>44403.083333333336</v>
      </c>
      <c r="H1343" s="4">
        <v>44435.083333333336</v>
      </c>
      <c r="I1343" s="2" t="s">
        <v>335</v>
      </c>
      <c r="J1343" s="2" t="s">
        <v>270</v>
      </c>
      <c r="K1343" s="2" t="s">
        <v>159</v>
      </c>
      <c r="L1343" t="s">
        <v>57</v>
      </c>
      <c r="M1343" s="2" t="s">
        <v>59</v>
      </c>
      <c r="O1343" s="5">
        <v>5</v>
      </c>
      <c r="P1343" s="5">
        <v>61576.77</v>
      </c>
      <c r="Q1343" s="6">
        <v>2021</v>
      </c>
      <c r="R1343" s="7">
        <v>2021</v>
      </c>
      <c r="T1343" s="8">
        <v>1504</v>
      </c>
      <c r="U1343" s="3" t="s">
        <v>10983</v>
      </c>
      <c r="V1343" s="1" t="s">
        <v>33</v>
      </c>
      <c r="W1343" s="1" t="s">
        <v>32</v>
      </c>
      <c r="X1343" t="str">
        <f>VLOOKUP(Table_query__64[[#This Row],[Nr]],'MyTracker Export'!A:P,'MyTracker Export'!$P$1,FALSE)</f>
        <v>Finished</v>
      </c>
      <c r="Y1343" t="str">
        <f>VLOOKUP(Table_query__64[[#This Row],[Nr]],'MyTracker Export'!A:Z,'MyTracker Export'!$Z$1,FALSE)</f>
        <v>William Beyst</v>
      </c>
      <c r="Z1343" t="str">
        <f>VLOOKUP(Table_query__64[[#This Row],[Nr]],'MyTracker Export'!A:AA,'MyTracker Export'!$AA$1,FALSE)</f>
        <v>Damien Hemmeryckx</v>
      </c>
      <c r="AB1343" s="19" t="str">
        <f>IF(Table_query__64[[#This Row],[Project status]]=Table_query__64[[#This Row],[Project Status Check]],"OK","NOK")</f>
        <v>OK</v>
      </c>
      <c r="AC1343" s="19" t="str">
        <f>IF(Table_query__64[[#This Row],[PM]]=Table_query__64[[#This Row],[PM Check]],"OK","NOK")</f>
        <v>OK</v>
      </c>
      <c r="AD1343" s="19" t="str">
        <f>IF(Table_query__64[[#This Row],[PP]]=Table_query__64[[#This Row],[Pilot Check]],"OK","NOK")</f>
        <v>OK</v>
      </c>
      <c r="AE1343" s="19"/>
    </row>
    <row r="1344" spans="1:31" hidden="1" x14ac:dyDescent="0.3">
      <c r="A1344" s="1" t="s">
        <v>2579</v>
      </c>
      <c r="B1344" s="2" t="s">
        <v>35</v>
      </c>
      <c r="C1344" s="3" t="s">
        <v>6068</v>
      </c>
      <c r="D1344" s="2" t="s">
        <v>38</v>
      </c>
      <c r="E1344" s="2" t="s">
        <v>36</v>
      </c>
      <c r="F1344" s="2" t="s">
        <v>122</v>
      </c>
      <c r="G1344" s="4">
        <v>44403.083333333336</v>
      </c>
      <c r="H1344" s="4">
        <v>44592.041666666664</v>
      </c>
      <c r="I1344" s="2" t="s">
        <v>2581</v>
      </c>
      <c r="J1344" s="2" t="s">
        <v>2244</v>
      </c>
      <c r="K1344" s="2" t="s">
        <v>159</v>
      </c>
      <c r="L1344" t="s">
        <v>2580</v>
      </c>
      <c r="M1344" s="2" t="s">
        <v>59</v>
      </c>
      <c r="N1344" s="3" t="s">
        <v>8787</v>
      </c>
      <c r="O1344" s="5">
        <v>0</v>
      </c>
      <c r="P1344" s="5">
        <v>20588.78</v>
      </c>
      <c r="Q1344" s="6">
        <v>2021</v>
      </c>
      <c r="R1344" s="7">
        <v>2022</v>
      </c>
      <c r="T1344" s="8">
        <v>1502</v>
      </c>
      <c r="U1344" s="3" t="s">
        <v>10984</v>
      </c>
      <c r="V1344" s="1" t="s">
        <v>33</v>
      </c>
      <c r="W1344" s="1" t="s">
        <v>32</v>
      </c>
      <c r="X1344" t="str">
        <f>VLOOKUP(Table_query__64[[#This Row],[Nr]],'MyTracker Export'!A:P,'MyTracker Export'!$P$1,FALSE)</f>
        <v>Finished</v>
      </c>
      <c r="Y1344" t="e">
        <f>VLOOKUP(Table_query__64[[#This Row],[Nr]],'MyTracker Export'!A:Z,'MyTracker Export'!$Z$1,FALSE)</f>
        <v>#N/A</v>
      </c>
      <c r="Z1344" t="e">
        <f>VLOOKUP(Table_query__64[[#This Row],[Nr]],'MyTracker Export'!A:AA,'MyTracker Export'!$AA$1,FALSE)</f>
        <v>#N/A</v>
      </c>
      <c r="AB1344" s="19" t="str">
        <f>IF(Table_query__64[[#This Row],[Project status]]=Table_query__64[[#This Row],[Project Status Check]],"OK","NOK")</f>
        <v>OK</v>
      </c>
      <c r="AC1344" s="19" t="e">
        <f>IF(Table_query__64[[#This Row],[PM]]=Table_query__64[[#This Row],[PM Check]],"OK","NOK")</f>
        <v>#N/A</v>
      </c>
      <c r="AD1344" s="19" t="e">
        <f>IF(Table_query__64[[#This Row],[PP]]=Table_query__64[[#This Row],[Pilot Check]],"OK","NOK")</f>
        <v>#N/A</v>
      </c>
      <c r="AE1344" s="19"/>
    </row>
    <row r="1345" spans="1:31" hidden="1" x14ac:dyDescent="0.3">
      <c r="A1345" s="1" t="s">
        <v>2582</v>
      </c>
      <c r="B1345" s="2" t="s">
        <v>74</v>
      </c>
      <c r="C1345" s="3" t="s">
        <v>6069</v>
      </c>
      <c r="D1345" s="2" t="s">
        <v>38</v>
      </c>
      <c r="E1345" s="2" t="s">
        <v>75</v>
      </c>
      <c r="F1345" s="2" t="s">
        <v>122</v>
      </c>
      <c r="G1345" s="4">
        <v>44400.083333333336</v>
      </c>
      <c r="H1345" s="4">
        <v>44659.083333333336</v>
      </c>
      <c r="I1345" s="2" t="s">
        <v>78</v>
      </c>
      <c r="J1345" s="2" t="s">
        <v>308</v>
      </c>
      <c r="K1345" s="2" t="s">
        <v>1216</v>
      </c>
      <c r="L1345" t="s">
        <v>37</v>
      </c>
      <c r="M1345" s="2" t="s">
        <v>29</v>
      </c>
      <c r="N1345" s="3" t="s">
        <v>8788</v>
      </c>
      <c r="O1345" s="5">
        <v>1</v>
      </c>
      <c r="P1345" s="5">
        <v>21239</v>
      </c>
      <c r="Q1345" s="6">
        <v>2021</v>
      </c>
      <c r="R1345" s="7">
        <v>2022</v>
      </c>
      <c r="T1345" s="8">
        <v>1500</v>
      </c>
      <c r="U1345" s="3" t="s">
        <v>10985</v>
      </c>
      <c r="V1345" s="1" t="s">
        <v>33</v>
      </c>
      <c r="W1345" s="1" t="s">
        <v>32</v>
      </c>
      <c r="X1345" t="str">
        <f>VLOOKUP(Table_query__64[[#This Row],[Nr]],'MyTracker Export'!A:P,'MyTracker Export'!$P$1,FALSE)</f>
        <v>Finished</v>
      </c>
      <c r="Y1345" t="str">
        <f>VLOOKUP(Table_query__64[[#This Row],[Nr]],'MyTracker Export'!A:Z,'MyTracker Export'!$Z$1,FALSE)</f>
        <v>Yves Debaisieux</v>
      </c>
      <c r="Z1345" t="str">
        <f>VLOOKUP(Table_query__64[[#This Row],[Nr]],'MyTracker Export'!A:AA,'MyTracker Export'!$AA$1,FALSE)</f>
        <v>Nicolas Dubois</v>
      </c>
      <c r="AB1345" s="19" t="str">
        <f>IF(Table_query__64[[#This Row],[Project status]]=Table_query__64[[#This Row],[Project Status Check]],"OK","NOK")</f>
        <v>OK</v>
      </c>
      <c r="AC1345" s="19" t="str">
        <f>IF(Table_query__64[[#This Row],[PM]]=Table_query__64[[#This Row],[PM Check]],"OK","NOK")</f>
        <v>OK</v>
      </c>
      <c r="AD1345" s="19" t="str">
        <f>IF(Table_query__64[[#This Row],[PP]]=Table_query__64[[#This Row],[Pilot Check]],"OK","NOK")</f>
        <v>OK</v>
      </c>
      <c r="AE1345" s="19"/>
    </row>
    <row r="1346" spans="1:31" hidden="1" x14ac:dyDescent="0.3">
      <c r="A1346" s="1" t="s">
        <v>2583</v>
      </c>
      <c r="B1346" s="2" t="s">
        <v>2584</v>
      </c>
      <c r="C1346" s="3" t="s">
        <v>6070</v>
      </c>
      <c r="D1346" s="2" t="s">
        <v>84</v>
      </c>
      <c r="E1346" s="2" t="s">
        <v>36</v>
      </c>
      <c r="F1346" s="2" t="s">
        <v>122</v>
      </c>
      <c r="G1346" s="4">
        <v>44396.083333333336</v>
      </c>
      <c r="H1346" s="4">
        <v>44561.041666666664</v>
      </c>
      <c r="I1346" s="2" t="s">
        <v>234</v>
      </c>
      <c r="J1346" s="2" t="s">
        <v>40</v>
      </c>
      <c r="K1346" s="2"/>
      <c r="L1346" t="s">
        <v>2585</v>
      </c>
      <c r="M1346" s="2" t="s">
        <v>29</v>
      </c>
      <c r="N1346" s="3" t="s">
        <v>8789</v>
      </c>
      <c r="O1346" s="5">
        <v>0.05</v>
      </c>
      <c r="P1346" s="5">
        <v>29401.24</v>
      </c>
      <c r="Q1346" s="6">
        <v>2021</v>
      </c>
      <c r="R1346" s="7">
        <v>2021</v>
      </c>
      <c r="T1346" s="8">
        <v>1498</v>
      </c>
      <c r="U1346" s="3" t="s">
        <v>10986</v>
      </c>
      <c r="V1346" s="1" t="s">
        <v>33</v>
      </c>
      <c r="W1346" s="1" t="s">
        <v>32</v>
      </c>
      <c r="X1346" t="str">
        <f>VLOOKUP(Table_query__64[[#This Row],[Nr]],'MyTracker Export'!A:P,'MyTracker Export'!$P$1,FALSE)</f>
        <v>Finished</v>
      </c>
      <c r="Y1346" t="str">
        <f>VLOOKUP(Table_query__64[[#This Row],[Nr]],'MyTracker Export'!A:Z,'MyTracker Export'!$Z$1,FALSE)</f>
        <v>Mark Sensenig</v>
      </c>
      <c r="Z1346" t="str">
        <f>VLOOKUP(Table_query__64[[#This Row],[Nr]],'MyTracker Export'!A:AA,'MyTracker Export'!$AA$1,FALSE)</f>
        <v>Karel De Swert</v>
      </c>
      <c r="AB1346" s="19" t="str">
        <f>IF(Table_query__64[[#This Row],[Project status]]=Table_query__64[[#This Row],[Project Status Check]],"OK","NOK")</f>
        <v>OK</v>
      </c>
      <c r="AC1346" s="19" t="str">
        <f>IF(Table_query__64[[#This Row],[PM]]=Table_query__64[[#This Row],[PM Check]],"OK","NOK")</f>
        <v>OK</v>
      </c>
      <c r="AD1346" s="19" t="str">
        <f>IF(Table_query__64[[#This Row],[PP]]=Table_query__64[[#This Row],[Pilot Check]],"OK","NOK")</f>
        <v>OK</v>
      </c>
      <c r="AE1346" s="19"/>
    </row>
    <row r="1347" spans="1:31" hidden="1" x14ac:dyDescent="0.3">
      <c r="A1347" s="1" t="s">
        <v>2586</v>
      </c>
      <c r="B1347" s="2" t="s">
        <v>2584</v>
      </c>
      <c r="C1347" s="3" t="s">
        <v>6070</v>
      </c>
      <c r="D1347" s="2" t="s">
        <v>84</v>
      </c>
      <c r="E1347" s="2" t="s">
        <v>36</v>
      </c>
      <c r="F1347" s="2" t="s">
        <v>122</v>
      </c>
      <c r="G1347" s="4">
        <v>44396.083333333336</v>
      </c>
      <c r="H1347" s="4">
        <v>44396.083333333336</v>
      </c>
      <c r="I1347" s="2" t="s">
        <v>234</v>
      </c>
      <c r="J1347" s="2" t="s">
        <v>40</v>
      </c>
      <c r="K1347" s="2"/>
      <c r="L1347" t="s">
        <v>164</v>
      </c>
      <c r="M1347" s="2" t="s">
        <v>29</v>
      </c>
      <c r="O1347" s="5">
        <v>0.05</v>
      </c>
      <c r="P1347" s="5">
        <v>0</v>
      </c>
      <c r="Q1347" s="6">
        <v>2021</v>
      </c>
      <c r="R1347" s="7">
        <v>2021</v>
      </c>
      <c r="T1347" s="8">
        <v>1501</v>
      </c>
      <c r="V1347" s="1" t="s">
        <v>33</v>
      </c>
      <c r="W1347" s="1" t="s">
        <v>32</v>
      </c>
      <c r="X1347" t="str">
        <f>VLOOKUP(Table_query__64[[#This Row],[Nr]],'MyTracker Export'!A:P,'MyTracker Export'!$P$1,FALSE)</f>
        <v>Finished</v>
      </c>
      <c r="Y1347" t="str">
        <f>VLOOKUP(Table_query__64[[#This Row],[Nr]],'MyTracker Export'!A:Z,'MyTracker Export'!$Z$1,FALSE)</f>
        <v>Mark Sensenig</v>
      </c>
      <c r="Z1347" t="str">
        <f>VLOOKUP(Table_query__64[[#This Row],[Nr]],'MyTracker Export'!A:AA,'MyTracker Export'!$AA$1,FALSE)</f>
        <v>Karel De Swert</v>
      </c>
      <c r="AB1347" s="19" t="str">
        <f>IF(Table_query__64[[#This Row],[Project status]]=Table_query__64[[#This Row],[Project Status Check]],"OK","NOK")</f>
        <v>OK</v>
      </c>
      <c r="AC1347" s="19" t="str">
        <f>IF(Table_query__64[[#This Row],[PM]]=Table_query__64[[#This Row],[PM Check]],"OK","NOK")</f>
        <v>OK</v>
      </c>
      <c r="AD1347" s="19" t="str">
        <f>IF(Table_query__64[[#This Row],[PP]]=Table_query__64[[#This Row],[Pilot Check]],"OK","NOK")</f>
        <v>OK</v>
      </c>
      <c r="AE1347" s="19"/>
    </row>
    <row r="1348" spans="1:31" hidden="1" x14ac:dyDescent="0.3">
      <c r="A1348" s="1" t="s">
        <v>2587</v>
      </c>
      <c r="B1348" s="2" t="s">
        <v>2441</v>
      </c>
      <c r="C1348" s="3" t="s">
        <v>6071</v>
      </c>
      <c r="D1348" s="2" t="s">
        <v>27</v>
      </c>
      <c r="E1348" s="2" t="s">
        <v>25</v>
      </c>
      <c r="F1348" s="2" t="s">
        <v>122</v>
      </c>
      <c r="G1348" s="4">
        <v>44393.083333333336</v>
      </c>
      <c r="H1348" s="4">
        <v>44925.041666666664</v>
      </c>
      <c r="I1348" s="2" t="s">
        <v>498</v>
      </c>
      <c r="J1348" s="2" t="s">
        <v>30</v>
      </c>
      <c r="K1348" s="2"/>
      <c r="L1348" t="s">
        <v>57</v>
      </c>
      <c r="M1348" s="2" t="s">
        <v>29</v>
      </c>
      <c r="N1348" s="3" t="s">
        <v>8790</v>
      </c>
      <c r="O1348" s="5">
        <v>0</v>
      </c>
      <c r="P1348" s="5">
        <v>3000</v>
      </c>
      <c r="Q1348" s="6">
        <v>2021</v>
      </c>
      <c r="R1348" s="7">
        <v>2022</v>
      </c>
      <c r="T1348" s="8">
        <v>1496</v>
      </c>
      <c r="U1348" s="3" t="s">
        <v>10987</v>
      </c>
      <c r="V1348" s="1" t="s">
        <v>33</v>
      </c>
      <c r="W1348" s="1" t="s">
        <v>32</v>
      </c>
      <c r="X1348" t="str">
        <f>VLOOKUP(Table_query__64[[#This Row],[Nr]],'MyTracker Export'!A:P,'MyTracker Export'!$P$1,FALSE)</f>
        <v>Finished</v>
      </c>
      <c r="Y1348" t="str">
        <f>VLOOKUP(Table_query__64[[#This Row],[Nr]],'MyTracker Export'!A:Z,'MyTracker Export'!$Z$1,FALSE)</f>
        <v>Zied Maghrebi</v>
      </c>
      <c r="Z1348" t="str">
        <f>VLOOKUP(Table_query__64[[#This Row],[Nr]],'MyTracker Export'!A:AA,'MyTracker Export'!$AA$1,FALSE)</f>
        <v>Wissem Bensaid</v>
      </c>
      <c r="AB1348" s="19" t="str">
        <f>IF(Table_query__64[[#This Row],[Project status]]=Table_query__64[[#This Row],[Project Status Check]],"OK","NOK")</f>
        <v>OK</v>
      </c>
      <c r="AC1348" s="19" t="str">
        <f>IF(Table_query__64[[#This Row],[PM]]=Table_query__64[[#This Row],[PM Check]],"OK","NOK")</f>
        <v>OK</v>
      </c>
      <c r="AD1348" s="19" t="str">
        <f>IF(Table_query__64[[#This Row],[PP]]=Table_query__64[[#This Row],[Pilot Check]],"OK","NOK")</f>
        <v>OK</v>
      </c>
      <c r="AE1348" s="19"/>
    </row>
    <row r="1349" spans="1:31" hidden="1" x14ac:dyDescent="0.3">
      <c r="A1349" s="1" t="s">
        <v>2588</v>
      </c>
      <c r="B1349" s="2" t="s">
        <v>787</v>
      </c>
      <c r="C1349" s="3" t="s">
        <v>6072</v>
      </c>
      <c r="D1349" s="2" t="s">
        <v>27</v>
      </c>
      <c r="E1349" s="2" t="s">
        <v>25</v>
      </c>
      <c r="F1349" s="2" t="s">
        <v>122</v>
      </c>
      <c r="G1349" s="4">
        <v>44393.083333333336</v>
      </c>
      <c r="H1349" s="4">
        <v>44397.083333333336</v>
      </c>
      <c r="I1349" s="2" t="s">
        <v>1970</v>
      </c>
      <c r="J1349" s="2" t="s">
        <v>30</v>
      </c>
      <c r="K1349" s="2"/>
      <c r="L1349" t="s">
        <v>57</v>
      </c>
      <c r="M1349" s="2" t="s">
        <v>29</v>
      </c>
      <c r="N1349" s="3" t="s">
        <v>8791</v>
      </c>
      <c r="O1349" s="5">
        <v>0</v>
      </c>
      <c r="P1349" s="5">
        <v>1470</v>
      </c>
      <c r="Q1349" s="6">
        <v>2021</v>
      </c>
      <c r="R1349" s="7">
        <v>2021</v>
      </c>
      <c r="T1349" s="8">
        <v>1497</v>
      </c>
      <c r="U1349" s="3" t="s">
        <v>10988</v>
      </c>
      <c r="V1349" s="1" t="s">
        <v>33</v>
      </c>
      <c r="W1349" s="1" t="s">
        <v>32</v>
      </c>
      <c r="X1349" t="str">
        <f>VLOOKUP(Table_query__64[[#This Row],[Nr]],'MyTracker Export'!A:P,'MyTracker Export'!$P$1,FALSE)</f>
        <v>Finished</v>
      </c>
      <c r="Y1349" t="str">
        <f>VLOOKUP(Table_query__64[[#This Row],[Nr]],'MyTracker Export'!A:Z,'MyTracker Export'!$Z$1,FALSE)</f>
        <v>Omar Tounsi</v>
      </c>
      <c r="Z1349" t="str">
        <f>VLOOKUP(Table_query__64[[#This Row],[Nr]],'MyTracker Export'!A:AA,'MyTracker Export'!$AA$1,FALSE)</f>
        <v>Wissem Bensaid</v>
      </c>
      <c r="AB1349" s="19" t="str">
        <f>IF(Table_query__64[[#This Row],[Project status]]=Table_query__64[[#This Row],[Project Status Check]],"OK","NOK")</f>
        <v>OK</v>
      </c>
      <c r="AC1349" s="19" t="str">
        <f>IF(Table_query__64[[#This Row],[PM]]=Table_query__64[[#This Row],[PM Check]],"OK","NOK")</f>
        <v>OK</v>
      </c>
      <c r="AD1349" s="19" t="str">
        <f>IF(Table_query__64[[#This Row],[PP]]=Table_query__64[[#This Row],[Pilot Check]],"OK","NOK")</f>
        <v>OK</v>
      </c>
      <c r="AE1349" s="19"/>
    </row>
    <row r="1350" spans="1:31" hidden="1" x14ac:dyDescent="0.3">
      <c r="A1350" s="1" t="s">
        <v>2589</v>
      </c>
      <c r="B1350" s="2" t="s">
        <v>2590</v>
      </c>
      <c r="C1350" s="3" t="s">
        <v>6073</v>
      </c>
      <c r="D1350" s="2" t="s">
        <v>27</v>
      </c>
      <c r="E1350" s="2" t="s">
        <v>36</v>
      </c>
      <c r="F1350" s="2" t="s">
        <v>122</v>
      </c>
      <c r="G1350" s="4">
        <v>44393.083333333336</v>
      </c>
      <c r="H1350" s="4">
        <v>44469.083333333336</v>
      </c>
      <c r="I1350" s="2" t="s">
        <v>2522</v>
      </c>
      <c r="J1350" s="2" t="s">
        <v>30</v>
      </c>
      <c r="K1350" s="2"/>
      <c r="L1350" t="s">
        <v>57</v>
      </c>
      <c r="M1350" s="2" t="s">
        <v>29</v>
      </c>
      <c r="N1350" s="3" t="s">
        <v>8792</v>
      </c>
      <c r="O1350" s="5">
        <v>0</v>
      </c>
      <c r="P1350" s="5">
        <v>3000</v>
      </c>
      <c r="Q1350" s="6">
        <v>2021</v>
      </c>
      <c r="R1350" s="7">
        <v>2021</v>
      </c>
      <c r="T1350" s="8">
        <v>1499</v>
      </c>
      <c r="U1350" s="3" t="s">
        <v>10989</v>
      </c>
      <c r="V1350" s="1" t="s">
        <v>33</v>
      </c>
      <c r="W1350" s="1" t="s">
        <v>32</v>
      </c>
      <c r="X1350" t="str">
        <f>VLOOKUP(Table_query__64[[#This Row],[Nr]],'MyTracker Export'!A:P,'MyTracker Export'!$P$1,FALSE)</f>
        <v>Finished</v>
      </c>
      <c r="Y1350" t="str">
        <f>VLOOKUP(Table_query__64[[#This Row],[Nr]],'MyTracker Export'!A:Z,'MyTracker Export'!$Z$1,FALSE)</f>
        <v>Ramzi Lahiani</v>
      </c>
      <c r="Z1350" t="str">
        <f>VLOOKUP(Table_query__64[[#This Row],[Nr]],'MyTracker Export'!A:AA,'MyTracker Export'!$AA$1,FALSE)</f>
        <v>Wissem Bensaid</v>
      </c>
      <c r="AB1350" s="19" t="str">
        <f>IF(Table_query__64[[#This Row],[Project status]]=Table_query__64[[#This Row],[Project Status Check]],"OK","NOK")</f>
        <v>OK</v>
      </c>
      <c r="AC1350" s="19" t="str">
        <f>IF(Table_query__64[[#This Row],[PM]]=Table_query__64[[#This Row],[PM Check]],"OK","NOK")</f>
        <v>OK</v>
      </c>
      <c r="AD1350" s="19" t="str">
        <f>IF(Table_query__64[[#This Row],[PP]]=Table_query__64[[#This Row],[Pilot Check]],"OK","NOK")</f>
        <v>OK</v>
      </c>
      <c r="AE1350" s="19"/>
    </row>
    <row r="1351" spans="1:31" hidden="1" x14ac:dyDescent="0.3">
      <c r="A1351" s="1" t="s">
        <v>2591</v>
      </c>
      <c r="B1351" s="2" t="s">
        <v>2441</v>
      </c>
      <c r="C1351" s="3" t="s">
        <v>6074</v>
      </c>
      <c r="D1351" s="2" t="s">
        <v>27</v>
      </c>
      <c r="E1351" s="2" t="s">
        <v>25</v>
      </c>
      <c r="F1351" s="2" t="s">
        <v>122</v>
      </c>
      <c r="G1351" s="4">
        <v>44393.083333333336</v>
      </c>
      <c r="H1351" s="4">
        <v>44926.041666666664</v>
      </c>
      <c r="I1351" s="2" t="s">
        <v>498</v>
      </c>
      <c r="J1351" s="2" t="s">
        <v>30</v>
      </c>
      <c r="K1351" s="2"/>
      <c r="L1351" t="s">
        <v>57</v>
      </c>
      <c r="M1351" s="2" t="s">
        <v>29</v>
      </c>
      <c r="N1351" s="3" t="s">
        <v>8793</v>
      </c>
      <c r="O1351" s="5">
        <v>0</v>
      </c>
      <c r="P1351" s="5">
        <v>9600</v>
      </c>
      <c r="Q1351" s="6">
        <v>2021</v>
      </c>
      <c r="R1351" s="7">
        <v>2022</v>
      </c>
      <c r="T1351" s="8">
        <v>1495</v>
      </c>
      <c r="U1351" s="3" t="s">
        <v>10990</v>
      </c>
      <c r="V1351" s="1" t="s">
        <v>33</v>
      </c>
      <c r="W1351" s="1" t="s">
        <v>32</v>
      </c>
      <c r="X1351" t="str">
        <f>VLOOKUP(Table_query__64[[#This Row],[Nr]],'MyTracker Export'!A:P,'MyTracker Export'!$P$1,FALSE)</f>
        <v>Finished</v>
      </c>
      <c r="Y1351" t="str">
        <f>VLOOKUP(Table_query__64[[#This Row],[Nr]],'MyTracker Export'!A:Z,'MyTracker Export'!$Z$1,FALSE)</f>
        <v>Zied Maghrebi</v>
      </c>
      <c r="Z1351" t="str">
        <f>VLOOKUP(Table_query__64[[#This Row],[Nr]],'MyTracker Export'!A:AA,'MyTracker Export'!$AA$1,FALSE)</f>
        <v>Wissem Bensaid</v>
      </c>
      <c r="AB1351" s="19" t="str">
        <f>IF(Table_query__64[[#This Row],[Project status]]=Table_query__64[[#This Row],[Project Status Check]],"OK","NOK")</f>
        <v>OK</v>
      </c>
      <c r="AC1351" s="19" t="str">
        <f>IF(Table_query__64[[#This Row],[PM]]=Table_query__64[[#This Row],[PM Check]],"OK","NOK")</f>
        <v>OK</v>
      </c>
      <c r="AD1351" s="19" t="str">
        <f>IF(Table_query__64[[#This Row],[PP]]=Table_query__64[[#This Row],[Pilot Check]],"OK","NOK")</f>
        <v>OK</v>
      </c>
      <c r="AE1351" s="19"/>
    </row>
    <row r="1352" spans="1:31" hidden="1" x14ac:dyDescent="0.3">
      <c r="A1352" s="1" t="s">
        <v>2592</v>
      </c>
      <c r="B1352" s="2" t="s">
        <v>2044</v>
      </c>
      <c r="C1352" s="3" t="s">
        <v>6075</v>
      </c>
      <c r="D1352" s="2" t="s">
        <v>27</v>
      </c>
      <c r="E1352" s="2" t="s">
        <v>25</v>
      </c>
      <c r="F1352" s="2" t="s">
        <v>122</v>
      </c>
      <c r="G1352" s="4">
        <v>44393.083333333336</v>
      </c>
      <c r="H1352" s="4">
        <v>44620.041666666664</v>
      </c>
      <c r="I1352" s="2" t="s">
        <v>491</v>
      </c>
      <c r="J1352" s="2" t="s">
        <v>30</v>
      </c>
      <c r="K1352" s="2"/>
      <c r="L1352" t="s">
        <v>57</v>
      </c>
      <c r="M1352" s="2" t="s">
        <v>29</v>
      </c>
      <c r="N1352" s="3" t="s">
        <v>8794</v>
      </c>
      <c r="O1352" s="5">
        <v>0</v>
      </c>
      <c r="P1352" s="5">
        <v>7000</v>
      </c>
      <c r="Q1352" s="6">
        <v>2021</v>
      </c>
      <c r="R1352" s="7">
        <v>2022</v>
      </c>
      <c r="T1352" s="8">
        <v>1493</v>
      </c>
      <c r="U1352" s="3" t="s">
        <v>10991</v>
      </c>
      <c r="V1352" s="1" t="s">
        <v>33</v>
      </c>
      <c r="W1352" s="1" t="s">
        <v>32</v>
      </c>
      <c r="X1352" t="str">
        <f>VLOOKUP(Table_query__64[[#This Row],[Nr]],'MyTracker Export'!A:P,'MyTracker Export'!$P$1,FALSE)</f>
        <v>Finished</v>
      </c>
      <c r="Y1352" t="str">
        <f>VLOOKUP(Table_query__64[[#This Row],[Nr]],'MyTracker Export'!A:Z,'MyTracker Export'!$Z$1,FALSE)</f>
        <v>Habib Kharrat</v>
      </c>
      <c r="Z1352" t="str">
        <f>VLOOKUP(Table_query__64[[#This Row],[Nr]],'MyTracker Export'!A:AA,'MyTracker Export'!$AA$1,FALSE)</f>
        <v>Wissem Bensaid</v>
      </c>
      <c r="AB1352" s="19" t="str">
        <f>IF(Table_query__64[[#This Row],[Project status]]=Table_query__64[[#This Row],[Project Status Check]],"OK","NOK")</f>
        <v>OK</v>
      </c>
      <c r="AC1352" s="19" t="str">
        <f>IF(Table_query__64[[#This Row],[PM]]=Table_query__64[[#This Row],[PM Check]],"OK","NOK")</f>
        <v>OK</v>
      </c>
      <c r="AD1352" s="19" t="str">
        <f>IF(Table_query__64[[#This Row],[PP]]=Table_query__64[[#This Row],[Pilot Check]],"OK","NOK")</f>
        <v>OK</v>
      </c>
      <c r="AE1352" s="19"/>
    </row>
    <row r="1353" spans="1:31" hidden="1" x14ac:dyDescent="0.3">
      <c r="A1353" s="1" t="s">
        <v>2593</v>
      </c>
      <c r="B1353" s="2" t="s">
        <v>48</v>
      </c>
      <c r="C1353" s="3" t="s">
        <v>6076</v>
      </c>
      <c r="D1353" s="2" t="s">
        <v>27</v>
      </c>
      <c r="E1353" s="2" t="s">
        <v>43</v>
      </c>
      <c r="F1353" s="2" t="s">
        <v>122</v>
      </c>
      <c r="G1353" s="4">
        <v>44393.083333333336</v>
      </c>
      <c r="H1353" s="4">
        <v>44926.041666666664</v>
      </c>
      <c r="I1353" s="2" t="s">
        <v>498</v>
      </c>
      <c r="J1353" s="2" t="s">
        <v>30</v>
      </c>
      <c r="K1353" s="2"/>
      <c r="L1353" t="s">
        <v>57</v>
      </c>
      <c r="M1353" s="2" t="s">
        <v>29</v>
      </c>
      <c r="N1353" s="3" t="s">
        <v>8795</v>
      </c>
      <c r="O1353" s="5">
        <v>0</v>
      </c>
      <c r="P1353" s="5">
        <v>1163.6400000000001</v>
      </c>
      <c r="Q1353" s="6">
        <v>2021</v>
      </c>
      <c r="R1353" s="7">
        <v>2022</v>
      </c>
      <c r="T1353" s="8">
        <v>1494</v>
      </c>
      <c r="U1353" s="3" t="s">
        <v>10992</v>
      </c>
      <c r="V1353" s="1" t="s">
        <v>33</v>
      </c>
      <c r="W1353" s="1" t="s">
        <v>32</v>
      </c>
      <c r="X1353" t="str">
        <f>VLOOKUP(Table_query__64[[#This Row],[Nr]],'MyTracker Export'!A:P,'MyTracker Export'!$P$1,FALSE)</f>
        <v>Finished</v>
      </c>
      <c r="Y1353" t="str">
        <f>VLOOKUP(Table_query__64[[#This Row],[Nr]],'MyTracker Export'!A:Z,'MyTracker Export'!$Z$1,FALSE)</f>
        <v>Zied Maghrebi</v>
      </c>
      <c r="Z1353" t="str">
        <f>VLOOKUP(Table_query__64[[#This Row],[Nr]],'MyTracker Export'!A:AA,'MyTracker Export'!$AA$1,FALSE)</f>
        <v>Wissem Bensaid</v>
      </c>
      <c r="AB1353" s="19" t="str">
        <f>IF(Table_query__64[[#This Row],[Project status]]=Table_query__64[[#This Row],[Project Status Check]],"OK","NOK")</f>
        <v>OK</v>
      </c>
      <c r="AC1353" s="19" t="str">
        <f>IF(Table_query__64[[#This Row],[PM]]=Table_query__64[[#This Row],[PM Check]],"OK","NOK")</f>
        <v>OK</v>
      </c>
      <c r="AD1353" s="19" t="str">
        <f>IF(Table_query__64[[#This Row],[PP]]=Table_query__64[[#This Row],[Pilot Check]],"OK","NOK")</f>
        <v>OK</v>
      </c>
      <c r="AE1353" s="19"/>
    </row>
    <row r="1354" spans="1:31" hidden="1" x14ac:dyDescent="0.3">
      <c r="A1354" s="1" t="s">
        <v>2594</v>
      </c>
      <c r="B1354" s="2" t="s">
        <v>2595</v>
      </c>
      <c r="C1354" s="3" t="s">
        <v>6077</v>
      </c>
      <c r="D1354" s="2" t="s">
        <v>64</v>
      </c>
      <c r="E1354" s="2" t="s">
        <v>75</v>
      </c>
      <c r="F1354" s="2" t="s">
        <v>122</v>
      </c>
      <c r="G1354" s="4">
        <v>44392.083333333336</v>
      </c>
      <c r="H1354" s="4">
        <v>44530.041666666664</v>
      </c>
      <c r="I1354" s="2" t="s">
        <v>2528</v>
      </c>
      <c r="J1354" s="2" t="s">
        <v>2528</v>
      </c>
      <c r="K1354" s="2"/>
      <c r="L1354" t="s">
        <v>37</v>
      </c>
      <c r="M1354" s="2" t="s">
        <v>29</v>
      </c>
      <c r="N1354" s="3" t="s">
        <v>8796</v>
      </c>
      <c r="O1354" s="5">
        <v>6</v>
      </c>
      <c r="P1354" s="5">
        <v>56885</v>
      </c>
      <c r="Q1354" s="6">
        <v>2021</v>
      </c>
      <c r="R1354" s="7">
        <v>2021</v>
      </c>
      <c r="T1354" s="8">
        <v>1492</v>
      </c>
      <c r="U1354" s="3" t="s">
        <v>10993</v>
      </c>
      <c r="V1354" s="1" t="s">
        <v>33</v>
      </c>
      <c r="W1354" s="1" t="s">
        <v>32</v>
      </c>
      <c r="X1354" t="str">
        <f>VLOOKUP(Table_query__64[[#This Row],[Nr]],'MyTracker Export'!A:P,'MyTracker Export'!$P$1,FALSE)</f>
        <v>Finished</v>
      </c>
      <c r="Y1354" t="e">
        <f>VLOOKUP(Table_query__64[[#This Row],[Nr]],'MyTracker Export'!A:Z,'MyTracker Export'!$Z$1,FALSE)</f>
        <v>#N/A</v>
      </c>
      <c r="Z1354" t="e">
        <f>VLOOKUP(Table_query__64[[#This Row],[Nr]],'MyTracker Export'!A:AA,'MyTracker Export'!$AA$1,FALSE)</f>
        <v>#N/A</v>
      </c>
      <c r="AB1354" s="19" t="str">
        <f>IF(Table_query__64[[#This Row],[Project status]]=Table_query__64[[#This Row],[Project Status Check]],"OK","NOK")</f>
        <v>OK</v>
      </c>
      <c r="AC1354" s="19" t="e">
        <f>IF(Table_query__64[[#This Row],[PM]]=Table_query__64[[#This Row],[PM Check]],"OK","NOK")</f>
        <v>#N/A</v>
      </c>
      <c r="AD1354" s="19" t="e">
        <f>IF(Table_query__64[[#This Row],[PP]]=Table_query__64[[#This Row],[Pilot Check]],"OK","NOK")</f>
        <v>#N/A</v>
      </c>
      <c r="AE1354" s="19"/>
    </row>
    <row r="1355" spans="1:31" hidden="1" x14ac:dyDescent="0.3">
      <c r="A1355" s="1" t="s">
        <v>2596</v>
      </c>
      <c r="B1355" s="2" t="s">
        <v>2597</v>
      </c>
      <c r="C1355" s="3" t="s">
        <v>6078</v>
      </c>
      <c r="D1355" s="2" t="s">
        <v>45</v>
      </c>
      <c r="E1355" s="2" t="s">
        <v>43</v>
      </c>
      <c r="F1355" s="2" t="s">
        <v>122</v>
      </c>
      <c r="G1355" s="4">
        <v>44391.083333333336</v>
      </c>
      <c r="H1355" s="4">
        <v>44525.041666666664</v>
      </c>
      <c r="I1355" s="2" t="s">
        <v>46</v>
      </c>
      <c r="J1355" s="2" t="s">
        <v>158</v>
      </c>
      <c r="K1355" s="2"/>
      <c r="L1355" t="s">
        <v>44</v>
      </c>
      <c r="M1355" s="2" t="s">
        <v>29</v>
      </c>
      <c r="N1355" s="3" t="s">
        <v>8797</v>
      </c>
      <c r="O1355" s="5">
        <v>70</v>
      </c>
      <c r="P1355" s="5">
        <v>8000</v>
      </c>
      <c r="Q1355" s="6">
        <v>2021</v>
      </c>
      <c r="R1355" s="7">
        <v>2021</v>
      </c>
      <c r="T1355" s="8">
        <v>1491</v>
      </c>
      <c r="U1355" s="3" t="s">
        <v>10994</v>
      </c>
      <c r="V1355" s="1" t="s">
        <v>33</v>
      </c>
      <c r="W1355" s="1" t="s">
        <v>32</v>
      </c>
      <c r="X1355" t="str">
        <f>VLOOKUP(Table_query__64[[#This Row],[Nr]],'MyTracker Export'!A:P,'MyTracker Export'!$P$1,FALSE)</f>
        <v>Finished</v>
      </c>
      <c r="Y1355" t="str">
        <f>VLOOKUP(Table_query__64[[#This Row],[Nr]],'MyTracker Export'!A:Z,'MyTracker Export'!$Z$1,FALSE)</f>
        <v>Laura Cestau</v>
      </c>
      <c r="Z1355" t="str">
        <f>VLOOKUP(Table_query__64[[#This Row],[Nr]],'MyTracker Export'!A:AA,'MyTracker Export'!$AA$1,FALSE)</f>
        <v>Juan Juarez Quintana</v>
      </c>
      <c r="AB1355" s="19" t="str">
        <f>IF(Table_query__64[[#This Row],[Project status]]=Table_query__64[[#This Row],[Project Status Check]],"OK","NOK")</f>
        <v>OK</v>
      </c>
      <c r="AC1355" s="19" t="str">
        <f>IF(Table_query__64[[#This Row],[PM]]=Table_query__64[[#This Row],[PM Check]],"OK","NOK")</f>
        <v>OK</v>
      </c>
      <c r="AD1355" s="19" t="str">
        <f>IF(Table_query__64[[#This Row],[PP]]=Table_query__64[[#This Row],[Pilot Check]],"OK","NOK")</f>
        <v>NOK</v>
      </c>
      <c r="AE1355" s="19"/>
    </row>
    <row r="1356" spans="1:31" hidden="1" x14ac:dyDescent="0.3">
      <c r="A1356" s="1" t="s">
        <v>2598</v>
      </c>
      <c r="B1356" s="2" t="s">
        <v>2599</v>
      </c>
      <c r="C1356" s="3" t="s">
        <v>6079</v>
      </c>
      <c r="D1356" s="2" t="s">
        <v>38</v>
      </c>
      <c r="E1356" s="2" t="s">
        <v>43</v>
      </c>
      <c r="F1356" s="2" t="s">
        <v>122</v>
      </c>
      <c r="G1356" s="4">
        <v>44385.083333333336</v>
      </c>
      <c r="H1356" s="4">
        <v>44385.083333333336</v>
      </c>
      <c r="I1356" s="2" t="s">
        <v>359</v>
      </c>
      <c r="J1356" s="2" t="s">
        <v>239</v>
      </c>
      <c r="K1356" s="2" t="s">
        <v>159</v>
      </c>
      <c r="L1356" t="s">
        <v>2600</v>
      </c>
      <c r="M1356" s="2" t="s">
        <v>59</v>
      </c>
      <c r="N1356" s="3" t="s">
        <v>8798</v>
      </c>
      <c r="O1356" s="5">
        <v>0.5</v>
      </c>
      <c r="P1356" s="5">
        <v>90594</v>
      </c>
      <c r="Q1356" s="6">
        <v>2021</v>
      </c>
      <c r="R1356" s="7">
        <v>2021</v>
      </c>
      <c r="T1356" s="8">
        <v>1488</v>
      </c>
      <c r="U1356" s="3" t="s">
        <v>10995</v>
      </c>
      <c r="V1356" s="1" t="s">
        <v>33</v>
      </c>
      <c r="W1356" s="1" t="s">
        <v>32</v>
      </c>
      <c r="X1356" t="str">
        <f>VLOOKUP(Table_query__64[[#This Row],[Nr]],'MyTracker Export'!A:P,'MyTracker Export'!$P$1,FALSE)</f>
        <v>Finished</v>
      </c>
      <c r="Y1356" t="str">
        <f>VLOOKUP(Table_query__64[[#This Row],[Nr]],'MyTracker Export'!A:Z,'MyTracker Export'!$Z$1,FALSE)</f>
        <v>Emmanuel Van De Casteele</v>
      </c>
      <c r="Z1356" t="str">
        <f>VLOOKUP(Table_query__64[[#This Row],[Nr]],'MyTracker Export'!A:AA,'MyTracker Export'!$AA$1,FALSE)</f>
        <v>Bram Puttemans</v>
      </c>
      <c r="AB1356" s="19" t="str">
        <f>IF(Table_query__64[[#This Row],[Project status]]=Table_query__64[[#This Row],[Project Status Check]],"OK","NOK")</f>
        <v>OK</v>
      </c>
      <c r="AC1356" s="19" t="str">
        <f>IF(Table_query__64[[#This Row],[PM]]=Table_query__64[[#This Row],[PM Check]],"OK","NOK")</f>
        <v>OK</v>
      </c>
      <c r="AD1356" s="19" t="str">
        <f>IF(Table_query__64[[#This Row],[PP]]=Table_query__64[[#This Row],[Pilot Check]],"OK","NOK")</f>
        <v>OK</v>
      </c>
      <c r="AE1356" s="19"/>
    </row>
    <row r="1357" spans="1:31" hidden="1" x14ac:dyDescent="0.3">
      <c r="A1357" s="1" t="s">
        <v>2601</v>
      </c>
      <c r="B1357" s="2" t="s">
        <v>2602</v>
      </c>
      <c r="C1357" s="3" t="s">
        <v>6080</v>
      </c>
      <c r="D1357" s="2" t="s">
        <v>38</v>
      </c>
      <c r="E1357" s="2" t="s">
        <v>2447</v>
      </c>
      <c r="F1357" s="2" t="s">
        <v>122</v>
      </c>
      <c r="G1357" s="4">
        <v>44383.083333333336</v>
      </c>
      <c r="H1357" s="4">
        <v>44439.083333333336</v>
      </c>
      <c r="I1357" s="2" t="s">
        <v>1419</v>
      </c>
      <c r="J1357" s="2" t="s">
        <v>360</v>
      </c>
      <c r="K1357" s="2" t="s">
        <v>159</v>
      </c>
      <c r="L1357" t="s">
        <v>404</v>
      </c>
      <c r="M1357" s="2" t="s">
        <v>29</v>
      </c>
      <c r="N1357" s="3" t="s">
        <v>8799</v>
      </c>
      <c r="O1357" s="5">
        <v>0</v>
      </c>
      <c r="P1357" s="5">
        <v>1028.8499999999999</v>
      </c>
      <c r="Q1357" s="6">
        <v>2021</v>
      </c>
      <c r="R1357" s="7">
        <v>2021</v>
      </c>
      <c r="T1357" s="8">
        <v>1487</v>
      </c>
      <c r="U1357" s="3" t="s">
        <v>10996</v>
      </c>
      <c r="V1357" s="1" t="s">
        <v>33</v>
      </c>
      <c r="W1357" s="1" t="s">
        <v>32</v>
      </c>
      <c r="X1357" t="str">
        <f>VLOOKUP(Table_query__64[[#This Row],[Nr]],'MyTracker Export'!A:P,'MyTracker Export'!$P$1,FALSE)</f>
        <v>Finished</v>
      </c>
      <c r="Y1357" t="e">
        <f>VLOOKUP(Table_query__64[[#This Row],[Nr]],'MyTracker Export'!A:Z,'MyTracker Export'!$Z$1,FALSE)</f>
        <v>#N/A</v>
      </c>
      <c r="Z1357" t="e">
        <f>VLOOKUP(Table_query__64[[#This Row],[Nr]],'MyTracker Export'!A:AA,'MyTracker Export'!$AA$1,FALSE)</f>
        <v>#N/A</v>
      </c>
      <c r="AB1357" s="19" t="str">
        <f>IF(Table_query__64[[#This Row],[Project status]]=Table_query__64[[#This Row],[Project Status Check]],"OK","NOK")</f>
        <v>OK</v>
      </c>
      <c r="AC1357" s="19" t="e">
        <f>IF(Table_query__64[[#This Row],[PM]]=Table_query__64[[#This Row],[PM Check]],"OK","NOK")</f>
        <v>#N/A</v>
      </c>
      <c r="AD1357" s="19" t="e">
        <f>IF(Table_query__64[[#This Row],[PP]]=Table_query__64[[#This Row],[Pilot Check]],"OK","NOK")</f>
        <v>#N/A</v>
      </c>
      <c r="AE1357" s="19"/>
    </row>
    <row r="1358" spans="1:31" hidden="1" x14ac:dyDescent="0.3">
      <c r="A1358" s="1" t="s">
        <v>2603</v>
      </c>
      <c r="B1358" s="2" t="s">
        <v>2604</v>
      </c>
      <c r="C1358" s="3" t="s">
        <v>6081</v>
      </c>
      <c r="D1358" s="2" t="s">
        <v>38</v>
      </c>
      <c r="E1358" s="2" t="s">
        <v>25</v>
      </c>
      <c r="F1358" s="2" t="s">
        <v>122</v>
      </c>
      <c r="G1358" s="4">
        <v>44379.083333333336</v>
      </c>
      <c r="H1358" s="4">
        <v>44773.083333333336</v>
      </c>
      <c r="I1358" s="2" t="s">
        <v>335</v>
      </c>
      <c r="J1358" s="2" t="s">
        <v>458</v>
      </c>
      <c r="K1358" s="2" t="s">
        <v>1558</v>
      </c>
      <c r="L1358" t="s">
        <v>2605</v>
      </c>
      <c r="M1358" s="2" t="s">
        <v>29</v>
      </c>
      <c r="N1358" s="3" t="s">
        <v>8800</v>
      </c>
      <c r="O1358" s="5">
        <v>0.1</v>
      </c>
      <c r="P1358" s="5">
        <v>16688</v>
      </c>
      <c r="Q1358" s="6">
        <v>2021</v>
      </c>
      <c r="R1358" s="7">
        <v>2022</v>
      </c>
      <c r="T1358" s="8">
        <v>1481</v>
      </c>
      <c r="U1358" s="3" t="s">
        <v>10997</v>
      </c>
      <c r="V1358" s="1" t="s">
        <v>33</v>
      </c>
      <c r="W1358" s="1" t="s">
        <v>32</v>
      </c>
      <c r="X1358" t="str">
        <f>VLOOKUP(Table_query__64[[#This Row],[Nr]],'MyTracker Export'!A:P,'MyTracker Export'!$P$1,FALSE)</f>
        <v>Finished</v>
      </c>
      <c r="Y1358" t="str">
        <f>VLOOKUP(Table_query__64[[#This Row],[Nr]],'MyTracker Export'!A:Z,'MyTracker Export'!$Z$1,FALSE)</f>
        <v>William Beyst</v>
      </c>
      <c r="Z1358" t="str">
        <f>VLOOKUP(Table_query__64[[#This Row],[Nr]],'MyTracker Export'!A:AA,'MyTracker Export'!$AA$1,FALSE)</f>
        <v>Emilie Cambier</v>
      </c>
      <c r="AB1358" s="19" t="str">
        <f>IF(Table_query__64[[#This Row],[Project status]]=Table_query__64[[#This Row],[Project Status Check]],"OK","NOK")</f>
        <v>OK</v>
      </c>
      <c r="AC1358" s="19" t="str">
        <f>IF(Table_query__64[[#This Row],[PM]]=Table_query__64[[#This Row],[PM Check]],"OK","NOK")</f>
        <v>OK</v>
      </c>
      <c r="AD1358" s="19" t="str">
        <f>IF(Table_query__64[[#This Row],[PP]]=Table_query__64[[#This Row],[Pilot Check]],"OK","NOK")</f>
        <v>OK</v>
      </c>
      <c r="AE1358" s="19"/>
    </row>
    <row r="1359" spans="1:31" hidden="1" x14ac:dyDescent="0.3">
      <c r="A1359" s="1" t="s">
        <v>2606</v>
      </c>
      <c r="B1359" s="2" t="s">
        <v>2540</v>
      </c>
      <c r="C1359" s="3" t="s">
        <v>6082</v>
      </c>
      <c r="D1359" s="2" t="s">
        <v>27</v>
      </c>
      <c r="E1359" s="2" t="s">
        <v>25</v>
      </c>
      <c r="F1359" s="2" t="s">
        <v>122</v>
      </c>
      <c r="G1359" s="4">
        <v>44378.083333333336</v>
      </c>
      <c r="H1359" s="4">
        <v>44469.083333333336</v>
      </c>
      <c r="I1359" s="2" t="s">
        <v>841</v>
      </c>
      <c r="J1359" s="2" t="s">
        <v>30</v>
      </c>
      <c r="K1359" s="2"/>
      <c r="L1359" t="s">
        <v>57</v>
      </c>
      <c r="M1359" s="2" t="s">
        <v>29</v>
      </c>
      <c r="N1359" s="3" t="s">
        <v>8801</v>
      </c>
      <c r="O1359" s="5">
        <v>0</v>
      </c>
      <c r="P1359" s="5">
        <v>1666.67</v>
      </c>
      <c r="Q1359" s="6">
        <v>2021</v>
      </c>
      <c r="R1359" s="7">
        <v>2021</v>
      </c>
      <c r="T1359" s="8">
        <v>1483</v>
      </c>
      <c r="U1359" s="3" t="s">
        <v>10998</v>
      </c>
      <c r="V1359" s="1" t="s">
        <v>33</v>
      </c>
      <c r="W1359" s="1" t="s">
        <v>32</v>
      </c>
      <c r="X1359" t="str">
        <f>VLOOKUP(Table_query__64[[#This Row],[Nr]],'MyTracker Export'!A:P,'MyTracker Export'!$P$1,FALSE)</f>
        <v>Finished</v>
      </c>
      <c r="Y1359" t="str">
        <f>VLOOKUP(Table_query__64[[#This Row],[Nr]],'MyTracker Export'!A:Z,'MyTracker Export'!$Z$1,FALSE)</f>
        <v>Mohamed Hedi Hammemi</v>
      </c>
      <c r="Z1359" t="str">
        <f>VLOOKUP(Table_query__64[[#This Row],[Nr]],'MyTracker Export'!A:AA,'MyTracker Export'!$AA$1,FALSE)</f>
        <v>Wissem Bensaid</v>
      </c>
      <c r="AB1359" s="19" t="str">
        <f>IF(Table_query__64[[#This Row],[Project status]]=Table_query__64[[#This Row],[Project Status Check]],"OK","NOK")</f>
        <v>OK</v>
      </c>
      <c r="AC1359" s="19" t="str">
        <f>IF(Table_query__64[[#This Row],[PM]]=Table_query__64[[#This Row],[PM Check]],"OK","NOK")</f>
        <v>OK</v>
      </c>
      <c r="AD1359" s="19" t="str">
        <f>IF(Table_query__64[[#This Row],[PP]]=Table_query__64[[#This Row],[Pilot Check]],"OK","NOK")</f>
        <v>OK</v>
      </c>
      <c r="AE1359" s="19"/>
    </row>
    <row r="1360" spans="1:31" hidden="1" x14ac:dyDescent="0.3">
      <c r="A1360" s="1" t="s">
        <v>2607</v>
      </c>
      <c r="B1360" s="2" t="s">
        <v>127</v>
      </c>
      <c r="C1360" s="3" t="s">
        <v>6083</v>
      </c>
      <c r="D1360" s="2" t="s">
        <v>27</v>
      </c>
      <c r="E1360" s="2" t="s">
        <v>25</v>
      </c>
      <c r="F1360" s="2" t="s">
        <v>574</v>
      </c>
      <c r="G1360" s="4">
        <v>44378.083333333336</v>
      </c>
      <c r="H1360" s="4"/>
      <c r="I1360" s="2" t="s">
        <v>841</v>
      </c>
      <c r="J1360" s="2" t="s">
        <v>30</v>
      </c>
      <c r="K1360" s="2"/>
      <c r="L1360" t="s">
        <v>57</v>
      </c>
      <c r="M1360" s="2" t="s">
        <v>29</v>
      </c>
      <c r="N1360" s="3" t="s">
        <v>8802</v>
      </c>
      <c r="O1360" s="5">
        <v>0</v>
      </c>
      <c r="P1360" s="5">
        <v>9500</v>
      </c>
      <c r="Q1360" s="6">
        <v>2021</v>
      </c>
      <c r="R1360" s="7" t="s">
        <v>31</v>
      </c>
      <c r="T1360" s="8">
        <v>1480</v>
      </c>
      <c r="U1360" s="3" t="s">
        <v>10999</v>
      </c>
      <c r="V1360" s="1" t="s">
        <v>33</v>
      </c>
      <c r="W1360" s="1" t="s">
        <v>32</v>
      </c>
      <c r="X1360" t="str">
        <f>VLOOKUP(Table_query__64[[#This Row],[Nr]],'MyTracker Export'!A:P,'MyTracker Export'!$P$1,FALSE)</f>
        <v>On hold</v>
      </c>
      <c r="Y1360" t="str">
        <f>VLOOKUP(Table_query__64[[#This Row],[Nr]],'MyTracker Export'!A:Z,'MyTracker Export'!$Z$1,FALSE)</f>
        <v>Mohamed Hedi Hammemi</v>
      </c>
      <c r="Z1360" t="str">
        <f>VLOOKUP(Table_query__64[[#This Row],[Nr]],'MyTracker Export'!A:AA,'MyTracker Export'!$AA$1,FALSE)</f>
        <v>Wissem Bensaid</v>
      </c>
      <c r="AB1360" s="19" t="str">
        <f>IF(Table_query__64[[#This Row],[Project status]]=Table_query__64[[#This Row],[Project Status Check]],"OK","NOK")</f>
        <v>OK</v>
      </c>
      <c r="AC1360" s="19" t="str">
        <f>IF(Table_query__64[[#This Row],[PM]]=Table_query__64[[#This Row],[PM Check]],"OK","NOK")</f>
        <v>OK</v>
      </c>
      <c r="AD1360" s="19" t="str">
        <f>IF(Table_query__64[[#This Row],[PP]]=Table_query__64[[#This Row],[Pilot Check]],"OK","NOK")</f>
        <v>OK</v>
      </c>
      <c r="AE1360" s="19"/>
    </row>
    <row r="1361" spans="1:31" x14ac:dyDescent="0.3">
      <c r="A1361" s="1" t="s">
        <v>2608</v>
      </c>
      <c r="B1361" s="2" t="s">
        <v>127</v>
      </c>
      <c r="C1361" s="3" t="s">
        <v>6084</v>
      </c>
      <c r="D1361" s="2" t="s">
        <v>27</v>
      </c>
      <c r="E1361" s="2" t="s">
        <v>25</v>
      </c>
      <c r="F1361" s="2" t="s">
        <v>28</v>
      </c>
      <c r="G1361" s="4">
        <v>44378.083333333336</v>
      </c>
      <c r="H1361" s="4"/>
      <c r="I1361" s="2" t="s">
        <v>841</v>
      </c>
      <c r="J1361" s="2" t="s">
        <v>30</v>
      </c>
      <c r="K1361" s="2"/>
      <c r="L1361" t="s">
        <v>57</v>
      </c>
      <c r="M1361" s="2" t="s">
        <v>29</v>
      </c>
      <c r="N1361" s="3" t="s">
        <v>8803</v>
      </c>
      <c r="O1361" s="5">
        <v>0</v>
      </c>
      <c r="P1361" s="5">
        <v>7500</v>
      </c>
      <c r="Q1361" s="6">
        <v>2021</v>
      </c>
      <c r="R1361" s="7" t="s">
        <v>31</v>
      </c>
      <c r="T1361" s="8">
        <v>1479</v>
      </c>
      <c r="U1361" s="3" t="s">
        <v>11000</v>
      </c>
      <c r="V1361" s="1" t="s">
        <v>33</v>
      </c>
      <c r="W1361" s="1" t="s">
        <v>32</v>
      </c>
      <c r="X1361" t="str">
        <f>VLOOKUP(Table_query__64[[#This Row],[Nr]],'MyTracker Export'!A:P,'MyTracker Export'!$P$1,FALSE)</f>
        <v>Finished</v>
      </c>
      <c r="Y1361" t="str">
        <f>VLOOKUP(Table_query__64[[#This Row],[Nr]],'MyTracker Export'!A:Z,'MyTracker Export'!$Z$1,FALSE)</f>
        <v>Mohamed Hedi Hammemi</v>
      </c>
      <c r="Z1361" t="str">
        <f>VLOOKUP(Table_query__64[[#This Row],[Nr]],'MyTracker Export'!A:AA,'MyTracker Export'!$AA$1,FALSE)</f>
        <v>Wissem Bensaid</v>
      </c>
      <c r="AB1361" s="19" t="str">
        <f>IF(Table_query__64[[#This Row],[Project status]]=Table_query__64[[#This Row],[Project Status Check]],"OK","NOK")</f>
        <v>NOK</v>
      </c>
      <c r="AC1361" s="19" t="str">
        <f>IF(Table_query__64[[#This Row],[PM]]=Table_query__64[[#This Row],[PM Check]],"OK","NOK")</f>
        <v>OK</v>
      </c>
      <c r="AD1361" s="19" t="str">
        <f>IF(Table_query__64[[#This Row],[PP]]=Table_query__64[[#This Row],[Pilot Check]],"OK","NOK")</f>
        <v>OK</v>
      </c>
      <c r="AE1361" s="19"/>
    </row>
    <row r="1362" spans="1:31" hidden="1" x14ac:dyDescent="0.3">
      <c r="A1362" s="1" t="s">
        <v>2609</v>
      </c>
      <c r="B1362" s="2" t="s">
        <v>1979</v>
      </c>
      <c r="C1362" s="3" t="s">
        <v>6085</v>
      </c>
      <c r="D1362" s="2" t="s">
        <v>27</v>
      </c>
      <c r="E1362" s="2" t="s">
        <v>104</v>
      </c>
      <c r="F1362" s="2" t="s">
        <v>122</v>
      </c>
      <c r="G1362" s="4">
        <v>44378.083333333336</v>
      </c>
      <c r="H1362" s="4">
        <v>45046.083333333336</v>
      </c>
      <c r="I1362" s="2" t="s">
        <v>1249</v>
      </c>
      <c r="J1362" s="2" t="s">
        <v>30</v>
      </c>
      <c r="K1362" s="2"/>
      <c r="L1362" t="s">
        <v>57</v>
      </c>
      <c r="M1362" s="2" t="s">
        <v>29</v>
      </c>
      <c r="N1362" s="3" t="s">
        <v>8804</v>
      </c>
      <c r="O1362" s="5">
        <v>0</v>
      </c>
      <c r="P1362" s="5">
        <v>17169.599999999999</v>
      </c>
      <c r="Q1362" s="6">
        <v>2021</v>
      </c>
      <c r="R1362" s="7">
        <v>2023</v>
      </c>
      <c r="T1362" s="8">
        <v>1486</v>
      </c>
      <c r="U1362" s="3" t="s">
        <v>11001</v>
      </c>
      <c r="V1362" s="1" t="s">
        <v>33</v>
      </c>
      <c r="W1362" s="1" t="s">
        <v>32</v>
      </c>
      <c r="X1362" t="str">
        <f>VLOOKUP(Table_query__64[[#This Row],[Nr]],'MyTracker Export'!A:P,'MyTracker Export'!$P$1,FALSE)</f>
        <v>Finished</v>
      </c>
      <c r="Y1362" t="str">
        <f>VLOOKUP(Table_query__64[[#This Row],[Nr]],'MyTracker Export'!A:Z,'MyTracker Export'!$Z$1,FALSE)</f>
        <v>Oussema Baccour</v>
      </c>
      <c r="Z1362" t="str">
        <f>VLOOKUP(Table_query__64[[#This Row],[Nr]],'MyTracker Export'!A:AA,'MyTracker Export'!$AA$1,FALSE)</f>
        <v>Wissem Bensaid</v>
      </c>
      <c r="AB1362" s="19" t="str">
        <f>IF(Table_query__64[[#This Row],[Project status]]=Table_query__64[[#This Row],[Project Status Check]],"OK","NOK")</f>
        <v>OK</v>
      </c>
      <c r="AC1362" s="19" t="str">
        <f>IF(Table_query__64[[#This Row],[PM]]=Table_query__64[[#This Row],[PM Check]],"OK","NOK")</f>
        <v>OK</v>
      </c>
      <c r="AD1362" s="19" t="str">
        <f>IF(Table_query__64[[#This Row],[PP]]=Table_query__64[[#This Row],[Pilot Check]],"OK","NOK")</f>
        <v>OK</v>
      </c>
      <c r="AE1362" s="19"/>
    </row>
    <row r="1363" spans="1:31" hidden="1" x14ac:dyDescent="0.3">
      <c r="A1363" s="1" t="s">
        <v>2610</v>
      </c>
      <c r="B1363" s="2" t="s">
        <v>930</v>
      </c>
      <c r="C1363" s="3" t="s">
        <v>6086</v>
      </c>
      <c r="D1363" s="2" t="s">
        <v>58</v>
      </c>
      <c r="E1363" s="2" t="s">
        <v>43</v>
      </c>
      <c r="F1363" s="2" t="s">
        <v>122</v>
      </c>
      <c r="G1363" s="4">
        <v>44378.083333333336</v>
      </c>
      <c r="H1363" s="4">
        <v>45778.083333333336</v>
      </c>
      <c r="I1363" s="2" t="s">
        <v>229</v>
      </c>
      <c r="J1363" s="2" t="s">
        <v>229</v>
      </c>
      <c r="K1363" s="2"/>
      <c r="L1363" t="s">
        <v>57</v>
      </c>
      <c r="M1363" s="2" t="s">
        <v>29</v>
      </c>
      <c r="N1363" s="3" t="s">
        <v>8805</v>
      </c>
      <c r="O1363" s="5">
        <v>11</v>
      </c>
      <c r="P1363" s="5">
        <v>7951.5</v>
      </c>
      <c r="Q1363" s="6">
        <v>2021</v>
      </c>
      <c r="R1363" s="7">
        <v>2025</v>
      </c>
      <c r="T1363" s="8">
        <v>1482</v>
      </c>
      <c r="U1363" s="3" t="s">
        <v>11002</v>
      </c>
      <c r="V1363" s="1" t="s">
        <v>33</v>
      </c>
      <c r="W1363" s="1" t="s">
        <v>32</v>
      </c>
      <c r="X1363" t="str">
        <f>VLOOKUP(Table_query__64[[#This Row],[Nr]],'MyTracker Export'!A:P,'MyTracker Export'!$P$1,FALSE)</f>
        <v>Finished</v>
      </c>
      <c r="Y1363" t="str">
        <f>VLOOKUP(Table_query__64[[#This Row],[Nr]],'MyTracker Export'!A:Z,'MyTracker Export'!$Z$1,FALSE)</f>
        <v>Paqui Romero</v>
      </c>
      <c r="Z1363" t="str">
        <f>VLOOKUP(Table_query__64[[#This Row],[Nr]],'MyTracker Export'!A:AA,'MyTracker Export'!$AA$1,FALSE)</f>
        <v>Paqui Romero</v>
      </c>
      <c r="AB1363" s="19" t="str">
        <f>IF(Table_query__64[[#This Row],[Project status]]=Table_query__64[[#This Row],[Project Status Check]],"OK","NOK")</f>
        <v>OK</v>
      </c>
      <c r="AC1363" s="19" t="str">
        <f>IF(Table_query__64[[#This Row],[PM]]=Table_query__64[[#This Row],[PM Check]],"OK","NOK")</f>
        <v>OK</v>
      </c>
      <c r="AD1363" s="19" t="str">
        <f>IF(Table_query__64[[#This Row],[PP]]=Table_query__64[[#This Row],[Pilot Check]],"OK","NOK")</f>
        <v>OK</v>
      </c>
      <c r="AE1363" s="19"/>
    </row>
    <row r="1364" spans="1:31" hidden="1" x14ac:dyDescent="0.3">
      <c r="A1364" s="1" t="s">
        <v>2611</v>
      </c>
      <c r="B1364" s="2" t="s">
        <v>2612</v>
      </c>
      <c r="C1364" s="3" t="s">
        <v>6087</v>
      </c>
      <c r="D1364" s="2" t="s">
        <v>45</v>
      </c>
      <c r="E1364" s="2" t="s">
        <v>43</v>
      </c>
      <c r="F1364" s="2" t="s">
        <v>122</v>
      </c>
      <c r="G1364" s="4">
        <v>44376.083333333336</v>
      </c>
      <c r="H1364" s="4">
        <v>44680.083333333336</v>
      </c>
      <c r="I1364" s="2" t="s">
        <v>184</v>
      </c>
      <c r="J1364" s="2" t="s">
        <v>184</v>
      </c>
      <c r="K1364" s="2"/>
      <c r="L1364" t="s">
        <v>610</v>
      </c>
      <c r="M1364" s="2" t="s">
        <v>59</v>
      </c>
      <c r="N1364" s="3" t="s">
        <v>8806</v>
      </c>
      <c r="O1364" s="5">
        <v>1</v>
      </c>
      <c r="P1364" s="5">
        <v>9852.7999999999993</v>
      </c>
      <c r="Q1364" s="6">
        <v>2021</v>
      </c>
      <c r="R1364" s="7">
        <v>2022</v>
      </c>
      <c r="T1364" s="8">
        <v>1478</v>
      </c>
      <c r="U1364" s="3" t="s">
        <v>11003</v>
      </c>
      <c r="V1364" s="1" t="s">
        <v>33</v>
      </c>
      <c r="W1364" s="1" t="s">
        <v>32</v>
      </c>
      <c r="X1364" t="str">
        <f>VLOOKUP(Table_query__64[[#This Row],[Nr]],'MyTracker Export'!A:P,'MyTracker Export'!$P$1,FALSE)</f>
        <v>Finished</v>
      </c>
      <c r="Y1364" t="str">
        <f>VLOOKUP(Table_query__64[[#This Row],[Nr]],'MyTracker Export'!A:Z,'MyTracker Export'!$Z$1,FALSE)</f>
        <v>Begona Soto</v>
      </c>
      <c r="Z1364" t="str">
        <f>VLOOKUP(Table_query__64[[#This Row],[Nr]],'MyTracker Export'!A:AA,'MyTracker Export'!$AA$1,FALSE)</f>
        <v>Begona Soto</v>
      </c>
      <c r="AB1364" s="19" t="str">
        <f>IF(Table_query__64[[#This Row],[Project status]]=Table_query__64[[#This Row],[Project Status Check]],"OK","NOK")</f>
        <v>OK</v>
      </c>
      <c r="AC1364" s="19" t="str">
        <f>IF(Table_query__64[[#This Row],[PM]]=Table_query__64[[#This Row],[PM Check]],"OK","NOK")</f>
        <v>OK</v>
      </c>
      <c r="AD1364" s="19" t="str">
        <f>IF(Table_query__64[[#This Row],[PP]]=Table_query__64[[#This Row],[Pilot Check]],"OK","NOK")</f>
        <v>OK</v>
      </c>
      <c r="AE1364" s="19"/>
    </row>
    <row r="1365" spans="1:31" hidden="1" x14ac:dyDescent="0.3">
      <c r="A1365" s="1" t="s">
        <v>2613</v>
      </c>
      <c r="B1365" s="2" t="s">
        <v>2614</v>
      </c>
      <c r="C1365" s="3" t="s">
        <v>6088</v>
      </c>
      <c r="D1365" s="2" t="s">
        <v>45</v>
      </c>
      <c r="E1365" s="2" t="s">
        <v>43</v>
      </c>
      <c r="F1365" s="2" t="s">
        <v>122</v>
      </c>
      <c r="G1365" s="4">
        <v>44375.083333333336</v>
      </c>
      <c r="H1365" s="4">
        <v>44621.041666666664</v>
      </c>
      <c r="I1365" s="2" t="s">
        <v>158</v>
      </c>
      <c r="J1365" s="2" t="s">
        <v>184</v>
      </c>
      <c r="K1365" s="2"/>
      <c r="L1365" t="s">
        <v>44</v>
      </c>
      <c r="M1365" s="2" t="s">
        <v>29</v>
      </c>
      <c r="N1365" s="3" t="s">
        <v>8807</v>
      </c>
      <c r="O1365" s="5">
        <v>7500</v>
      </c>
      <c r="P1365" s="5">
        <v>7500</v>
      </c>
      <c r="Q1365" s="6">
        <v>2021</v>
      </c>
      <c r="R1365" s="7">
        <v>2022</v>
      </c>
      <c r="S1365" s="3" t="s">
        <v>9616</v>
      </c>
      <c r="T1365" s="8">
        <v>1477</v>
      </c>
      <c r="U1365" s="3" t="s">
        <v>11004</v>
      </c>
      <c r="V1365" s="1" t="s">
        <v>33</v>
      </c>
      <c r="W1365" s="1" t="s">
        <v>32</v>
      </c>
      <c r="X1365" t="str">
        <f>VLOOKUP(Table_query__64[[#This Row],[Nr]],'MyTracker Export'!A:P,'MyTracker Export'!$P$1,FALSE)</f>
        <v>Finished</v>
      </c>
      <c r="Y1365" t="str">
        <f>VLOOKUP(Table_query__64[[#This Row],[Nr]],'MyTracker Export'!A:Z,'MyTracker Export'!$Z$1,FALSE)</f>
        <v>Juan Juarez Quintana</v>
      </c>
      <c r="Z1365" t="str">
        <f>VLOOKUP(Table_query__64[[#This Row],[Nr]],'MyTracker Export'!A:AA,'MyTracker Export'!$AA$1,FALSE)</f>
        <v>Begona Soto</v>
      </c>
      <c r="AB1365" s="19" t="str">
        <f>IF(Table_query__64[[#This Row],[Project status]]=Table_query__64[[#This Row],[Project Status Check]],"OK","NOK")</f>
        <v>OK</v>
      </c>
      <c r="AC1365" s="19" t="str">
        <f>IF(Table_query__64[[#This Row],[PM]]=Table_query__64[[#This Row],[PM Check]],"OK","NOK")</f>
        <v>NOK</v>
      </c>
      <c r="AD1365" s="19" t="str">
        <f>IF(Table_query__64[[#This Row],[PP]]=Table_query__64[[#This Row],[Pilot Check]],"OK","NOK")</f>
        <v>OK</v>
      </c>
      <c r="AE1365" s="19"/>
    </row>
    <row r="1366" spans="1:31" hidden="1" x14ac:dyDescent="0.3">
      <c r="A1366" s="1" t="s">
        <v>2615</v>
      </c>
      <c r="B1366" s="2" t="s">
        <v>2616</v>
      </c>
      <c r="C1366" s="3" t="s">
        <v>6089</v>
      </c>
      <c r="D1366" s="2" t="s">
        <v>178</v>
      </c>
      <c r="E1366" s="2" t="s">
        <v>43</v>
      </c>
      <c r="F1366" s="2" t="s">
        <v>28</v>
      </c>
      <c r="G1366" s="4">
        <v>44375.083333333336</v>
      </c>
      <c r="H1366" s="4"/>
      <c r="I1366" s="2" t="s">
        <v>1194</v>
      </c>
      <c r="J1366" s="2" t="s">
        <v>158</v>
      </c>
      <c r="K1366" s="2" t="s">
        <v>1021</v>
      </c>
      <c r="L1366" t="s">
        <v>2617</v>
      </c>
      <c r="M1366" s="2" t="s">
        <v>29</v>
      </c>
      <c r="N1366" s="3" t="s">
        <v>8808</v>
      </c>
      <c r="O1366" s="5">
        <v>7</v>
      </c>
      <c r="P1366" s="5">
        <v>716265.44</v>
      </c>
      <c r="Q1366" s="6">
        <v>2021</v>
      </c>
      <c r="R1366" s="7" t="s">
        <v>31</v>
      </c>
      <c r="T1366" s="8">
        <v>1476</v>
      </c>
      <c r="U1366" s="3" t="s">
        <v>11005</v>
      </c>
      <c r="V1366" s="1" t="s">
        <v>33</v>
      </c>
      <c r="W1366" s="1" t="s">
        <v>32</v>
      </c>
      <c r="X1366" t="str">
        <f>VLOOKUP(Table_query__64[[#This Row],[Nr]],'MyTracker Export'!A:P,'MyTracker Export'!$P$1,FALSE)</f>
        <v>Work in progress</v>
      </c>
      <c r="Y1366" t="str">
        <f>VLOOKUP(Table_query__64[[#This Row],[Nr]],'MyTracker Export'!A:Z,'MyTracker Export'!$Z$1,FALSE)</f>
        <v>Ignacio Zarrabeitia</v>
      </c>
      <c r="Z1366" t="str">
        <f>VLOOKUP(Table_query__64[[#This Row],[Nr]],'MyTracker Export'!A:AA,'MyTracker Export'!$AA$1,FALSE)</f>
        <v>Juan Juarez Quintana</v>
      </c>
      <c r="AB1366" s="19" t="str">
        <f>IF(Table_query__64[[#This Row],[Project status]]=Table_query__64[[#This Row],[Project Status Check]],"OK","NOK")</f>
        <v>OK</v>
      </c>
      <c r="AC1366" s="19" t="str">
        <f>IF(Table_query__64[[#This Row],[PM]]=Table_query__64[[#This Row],[PM Check]],"OK","NOK")</f>
        <v>OK</v>
      </c>
      <c r="AD1366" s="19" t="str">
        <f>IF(Table_query__64[[#This Row],[PP]]=Table_query__64[[#This Row],[Pilot Check]],"OK","NOK")</f>
        <v>NOK</v>
      </c>
      <c r="AE1366" s="19"/>
    </row>
    <row r="1367" spans="1:31" hidden="1" x14ac:dyDescent="0.3">
      <c r="A1367" s="1" t="s">
        <v>2618</v>
      </c>
      <c r="B1367" s="2" t="s">
        <v>2405</v>
      </c>
      <c r="C1367" s="3" t="s">
        <v>6090</v>
      </c>
      <c r="D1367" s="2" t="s">
        <v>64</v>
      </c>
      <c r="E1367" s="2" t="s">
        <v>43</v>
      </c>
      <c r="F1367" s="2" t="s">
        <v>122</v>
      </c>
      <c r="G1367" s="4">
        <v>44375.083333333336</v>
      </c>
      <c r="H1367" s="4">
        <v>44637.041666666664</v>
      </c>
      <c r="I1367" s="2" t="s">
        <v>2528</v>
      </c>
      <c r="J1367" s="2" t="s">
        <v>2528</v>
      </c>
      <c r="K1367" s="2"/>
      <c r="L1367" t="s">
        <v>57</v>
      </c>
      <c r="M1367" s="2" t="s">
        <v>59</v>
      </c>
      <c r="N1367" s="3" t="s">
        <v>8809</v>
      </c>
      <c r="O1367" s="5">
        <v>6</v>
      </c>
      <c r="P1367" s="5">
        <v>24648.3</v>
      </c>
      <c r="Q1367" s="6">
        <v>2021</v>
      </c>
      <c r="R1367" s="7">
        <v>2022</v>
      </c>
      <c r="T1367" s="8">
        <v>1485</v>
      </c>
      <c r="U1367" s="3" t="s">
        <v>11006</v>
      </c>
      <c r="V1367" s="1" t="s">
        <v>33</v>
      </c>
      <c r="W1367" s="1" t="s">
        <v>32</v>
      </c>
      <c r="X1367" t="str">
        <f>VLOOKUP(Table_query__64[[#This Row],[Nr]],'MyTracker Export'!A:P,'MyTracker Export'!$P$1,FALSE)</f>
        <v>Finished</v>
      </c>
      <c r="Y1367" t="e">
        <f>VLOOKUP(Table_query__64[[#This Row],[Nr]],'MyTracker Export'!A:Z,'MyTracker Export'!$Z$1,FALSE)</f>
        <v>#N/A</v>
      </c>
      <c r="Z1367" t="e">
        <f>VLOOKUP(Table_query__64[[#This Row],[Nr]],'MyTracker Export'!A:AA,'MyTracker Export'!$AA$1,FALSE)</f>
        <v>#N/A</v>
      </c>
      <c r="AB1367" s="19" t="str">
        <f>IF(Table_query__64[[#This Row],[Project status]]=Table_query__64[[#This Row],[Project Status Check]],"OK","NOK")</f>
        <v>OK</v>
      </c>
      <c r="AC1367" s="19" t="e">
        <f>IF(Table_query__64[[#This Row],[PM]]=Table_query__64[[#This Row],[PM Check]],"OK","NOK")</f>
        <v>#N/A</v>
      </c>
      <c r="AD1367" s="19" t="e">
        <f>IF(Table_query__64[[#This Row],[PP]]=Table_query__64[[#This Row],[Pilot Check]],"OK","NOK")</f>
        <v>#N/A</v>
      </c>
      <c r="AE1367" s="19"/>
    </row>
    <row r="1368" spans="1:31" hidden="1" x14ac:dyDescent="0.3">
      <c r="A1368" s="1" t="s">
        <v>2619</v>
      </c>
      <c r="B1368" s="2" t="s">
        <v>964</v>
      </c>
      <c r="C1368" s="3" t="s">
        <v>6091</v>
      </c>
      <c r="D1368" s="2" t="s">
        <v>27</v>
      </c>
      <c r="E1368" s="2" t="s">
        <v>82</v>
      </c>
      <c r="F1368" s="2" t="s">
        <v>122</v>
      </c>
      <c r="G1368" s="4">
        <v>44372.083333333336</v>
      </c>
      <c r="H1368" s="4">
        <v>44592.041666666664</v>
      </c>
      <c r="I1368" s="2" t="s">
        <v>965</v>
      </c>
      <c r="J1368" s="2" t="s">
        <v>30</v>
      </c>
      <c r="K1368" s="2"/>
      <c r="L1368" t="s">
        <v>57</v>
      </c>
      <c r="M1368" s="2" t="s">
        <v>29</v>
      </c>
      <c r="N1368" s="3" t="s">
        <v>8810</v>
      </c>
      <c r="O1368" s="5">
        <v>0</v>
      </c>
      <c r="P1368" s="5">
        <v>4108.75</v>
      </c>
      <c r="Q1368" s="6">
        <v>2021</v>
      </c>
      <c r="R1368" s="7">
        <v>2022</v>
      </c>
      <c r="T1368" s="8">
        <v>1542</v>
      </c>
      <c r="U1368" s="3" t="s">
        <v>11007</v>
      </c>
      <c r="V1368" s="1" t="s">
        <v>33</v>
      </c>
      <c r="W1368" s="1" t="s">
        <v>32</v>
      </c>
      <c r="X1368" t="str">
        <f>VLOOKUP(Table_query__64[[#This Row],[Nr]],'MyTracker Export'!A:P,'MyTracker Export'!$P$1,FALSE)</f>
        <v>Finished</v>
      </c>
      <c r="Y1368" t="str">
        <f>VLOOKUP(Table_query__64[[#This Row],[Nr]],'MyTracker Export'!A:Z,'MyTracker Export'!$Z$1,FALSE)</f>
        <v>Fedi Saadaoui</v>
      </c>
      <c r="Z1368" t="str">
        <f>VLOOKUP(Table_query__64[[#This Row],[Nr]],'MyTracker Export'!A:AA,'MyTracker Export'!$AA$1,FALSE)</f>
        <v>Wissem Bensaid</v>
      </c>
      <c r="AB1368" s="19" t="str">
        <f>IF(Table_query__64[[#This Row],[Project status]]=Table_query__64[[#This Row],[Project Status Check]],"OK","NOK")</f>
        <v>OK</v>
      </c>
      <c r="AC1368" s="19" t="str">
        <f>IF(Table_query__64[[#This Row],[PM]]=Table_query__64[[#This Row],[PM Check]],"OK","NOK")</f>
        <v>OK</v>
      </c>
      <c r="AD1368" s="19" t="str">
        <f>IF(Table_query__64[[#This Row],[PP]]=Table_query__64[[#This Row],[Pilot Check]],"OK","NOK")</f>
        <v>OK</v>
      </c>
      <c r="AE1368" s="19"/>
    </row>
    <row r="1369" spans="1:31" hidden="1" x14ac:dyDescent="0.3">
      <c r="A1369" s="1" t="s">
        <v>2620</v>
      </c>
      <c r="B1369" s="2" t="s">
        <v>870</v>
      </c>
      <c r="C1369" s="3" t="s">
        <v>6092</v>
      </c>
      <c r="D1369" s="2" t="s">
        <v>27</v>
      </c>
      <c r="E1369" s="2" t="s">
        <v>104</v>
      </c>
      <c r="F1369" s="2" t="s">
        <v>122</v>
      </c>
      <c r="G1369" s="4">
        <v>44372.083333333336</v>
      </c>
      <c r="H1369" s="4">
        <v>44773.083333333336</v>
      </c>
      <c r="I1369" s="2" t="s">
        <v>1605</v>
      </c>
      <c r="J1369" s="2" t="s">
        <v>30</v>
      </c>
      <c r="K1369" s="2"/>
      <c r="L1369" t="s">
        <v>57</v>
      </c>
      <c r="M1369" s="2" t="s">
        <v>29</v>
      </c>
      <c r="N1369" s="3" t="s">
        <v>8811</v>
      </c>
      <c r="O1369" s="5">
        <v>0</v>
      </c>
      <c r="P1369" s="5">
        <v>37867.5</v>
      </c>
      <c r="Q1369" s="6">
        <v>2021</v>
      </c>
      <c r="R1369" s="7">
        <v>2022</v>
      </c>
      <c r="T1369" s="8">
        <v>1475</v>
      </c>
      <c r="U1369" s="3" t="s">
        <v>11008</v>
      </c>
      <c r="V1369" s="1" t="s">
        <v>33</v>
      </c>
      <c r="W1369" s="1" t="s">
        <v>32</v>
      </c>
      <c r="X1369" t="str">
        <f>VLOOKUP(Table_query__64[[#This Row],[Nr]],'MyTracker Export'!A:P,'MyTracker Export'!$P$1,FALSE)</f>
        <v>Finished</v>
      </c>
      <c r="Y1369" t="str">
        <f>VLOOKUP(Table_query__64[[#This Row],[Nr]],'MyTracker Export'!A:Z,'MyTracker Export'!$Z$1,FALSE)</f>
        <v>Sires Baklouti</v>
      </c>
      <c r="Z1369" t="str">
        <f>VLOOKUP(Table_query__64[[#This Row],[Nr]],'MyTracker Export'!A:AA,'MyTracker Export'!$AA$1,FALSE)</f>
        <v>Wissem Bensaid</v>
      </c>
      <c r="AB1369" s="19" t="str">
        <f>IF(Table_query__64[[#This Row],[Project status]]=Table_query__64[[#This Row],[Project Status Check]],"OK","NOK")</f>
        <v>OK</v>
      </c>
      <c r="AC1369" s="19" t="str">
        <f>IF(Table_query__64[[#This Row],[PM]]=Table_query__64[[#This Row],[PM Check]],"OK","NOK")</f>
        <v>OK</v>
      </c>
      <c r="AD1369" s="19" t="str">
        <f>IF(Table_query__64[[#This Row],[PP]]=Table_query__64[[#This Row],[Pilot Check]],"OK","NOK")</f>
        <v>OK</v>
      </c>
      <c r="AE1369" s="19"/>
    </row>
    <row r="1370" spans="1:31" hidden="1" x14ac:dyDescent="0.3">
      <c r="A1370" s="1" t="s">
        <v>2621</v>
      </c>
      <c r="B1370" s="2" t="s">
        <v>2198</v>
      </c>
      <c r="C1370" s="3" t="s">
        <v>6093</v>
      </c>
      <c r="D1370" s="2" t="s">
        <v>27</v>
      </c>
      <c r="E1370" s="2" t="s">
        <v>82</v>
      </c>
      <c r="F1370" s="2" t="s">
        <v>122</v>
      </c>
      <c r="G1370" s="4">
        <v>44372.083333333336</v>
      </c>
      <c r="H1370" s="4">
        <v>44561.041666666664</v>
      </c>
      <c r="I1370" s="2" t="s">
        <v>2522</v>
      </c>
      <c r="J1370" s="2" t="s">
        <v>30</v>
      </c>
      <c r="K1370" s="2"/>
      <c r="L1370" t="s">
        <v>57</v>
      </c>
      <c r="M1370" s="2" t="s">
        <v>29</v>
      </c>
      <c r="N1370" s="3" t="s">
        <v>8812</v>
      </c>
      <c r="O1370" s="5">
        <v>0</v>
      </c>
      <c r="P1370" s="5">
        <v>2025</v>
      </c>
      <c r="Q1370" s="6">
        <v>2021</v>
      </c>
      <c r="R1370" s="7">
        <v>2021</v>
      </c>
      <c r="T1370" s="8">
        <v>1474</v>
      </c>
      <c r="U1370" s="3" t="s">
        <v>11009</v>
      </c>
      <c r="V1370" s="1" t="s">
        <v>33</v>
      </c>
      <c r="W1370" s="1" t="s">
        <v>32</v>
      </c>
      <c r="X1370" t="str">
        <f>VLOOKUP(Table_query__64[[#This Row],[Nr]],'MyTracker Export'!A:P,'MyTracker Export'!$P$1,FALSE)</f>
        <v>Finished</v>
      </c>
      <c r="Y1370" t="str">
        <f>VLOOKUP(Table_query__64[[#This Row],[Nr]],'MyTracker Export'!A:Z,'MyTracker Export'!$Z$1,FALSE)</f>
        <v>Ramzi Lahiani</v>
      </c>
      <c r="Z1370" t="str">
        <f>VLOOKUP(Table_query__64[[#This Row],[Nr]],'MyTracker Export'!A:AA,'MyTracker Export'!$AA$1,FALSE)</f>
        <v>Wissem Bensaid</v>
      </c>
      <c r="AB1370" s="19" t="str">
        <f>IF(Table_query__64[[#This Row],[Project status]]=Table_query__64[[#This Row],[Project Status Check]],"OK","NOK")</f>
        <v>OK</v>
      </c>
      <c r="AC1370" s="19" t="str">
        <f>IF(Table_query__64[[#This Row],[PM]]=Table_query__64[[#This Row],[PM Check]],"OK","NOK")</f>
        <v>OK</v>
      </c>
      <c r="AD1370" s="19" t="str">
        <f>IF(Table_query__64[[#This Row],[PP]]=Table_query__64[[#This Row],[Pilot Check]],"OK","NOK")</f>
        <v>OK</v>
      </c>
      <c r="AE1370" s="19"/>
    </row>
    <row r="1371" spans="1:31" hidden="1" x14ac:dyDescent="0.3">
      <c r="A1371" s="1" t="s">
        <v>2622</v>
      </c>
      <c r="B1371" s="2" t="s">
        <v>2441</v>
      </c>
      <c r="C1371" s="3" t="s">
        <v>6094</v>
      </c>
      <c r="D1371" s="2" t="s">
        <v>27</v>
      </c>
      <c r="E1371" s="2" t="s">
        <v>25</v>
      </c>
      <c r="F1371" s="2" t="s">
        <v>122</v>
      </c>
      <c r="G1371" s="4">
        <v>44372.083333333336</v>
      </c>
      <c r="H1371" s="4">
        <v>44562.041666666664</v>
      </c>
      <c r="I1371" s="2" t="s">
        <v>498</v>
      </c>
      <c r="J1371" s="2" t="s">
        <v>30</v>
      </c>
      <c r="K1371" s="2"/>
      <c r="L1371" t="s">
        <v>57</v>
      </c>
      <c r="M1371" s="2" t="s">
        <v>29</v>
      </c>
      <c r="N1371" s="3" t="s">
        <v>8813</v>
      </c>
      <c r="O1371" s="5">
        <v>0</v>
      </c>
      <c r="P1371" s="5">
        <v>29143.77</v>
      </c>
      <c r="Q1371" s="6">
        <v>2021</v>
      </c>
      <c r="R1371" s="7">
        <v>2022</v>
      </c>
      <c r="T1371" s="8">
        <v>1484</v>
      </c>
      <c r="U1371" s="3" t="s">
        <v>11010</v>
      </c>
      <c r="V1371" s="1" t="s">
        <v>33</v>
      </c>
      <c r="W1371" s="1" t="s">
        <v>32</v>
      </c>
      <c r="X1371" t="str">
        <f>VLOOKUP(Table_query__64[[#This Row],[Nr]],'MyTracker Export'!A:P,'MyTracker Export'!$P$1,FALSE)</f>
        <v>Finished</v>
      </c>
      <c r="Y1371" t="str">
        <f>VLOOKUP(Table_query__64[[#This Row],[Nr]],'MyTracker Export'!A:Z,'MyTracker Export'!$Z$1,FALSE)</f>
        <v>Zied Maghrebi</v>
      </c>
      <c r="Z1371" t="str">
        <f>VLOOKUP(Table_query__64[[#This Row],[Nr]],'MyTracker Export'!A:AA,'MyTracker Export'!$AA$1,FALSE)</f>
        <v>Wissem Bensaid</v>
      </c>
      <c r="AB1371" s="19" t="str">
        <f>IF(Table_query__64[[#This Row],[Project status]]=Table_query__64[[#This Row],[Project Status Check]],"OK","NOK")</f>
        <v>OK</v>
      </c>
      <c r="AC1371" s="19" t="str">
        <f>IF(Table_query__64[[#This Row],[PM]]=Table_query__64[[#This Row],[PM Check]],"OK","NOK")</f>
        <v>OK</v>
      </c>
      <c r="AD1371" s="19" t="str">
        <f>IF(Table_query__64[[#This Row],[PP]]=Table_query__64[[#This Row],[Pilot Check]],"OK","NOK")</f>
        <v>OK</v>
      </c>
      <c r="AE1371" s="19"/>
    </row>
    <row r="1372" spans="1:31" hidden="1" x14ac:dyDescent="0.3">
      <c r="A1372" s="1" t="s">
        <v>2623</v>
      </c>
      <c r="B1372" s="2" t="s">
        <v>2391</v>
      </c>
      <c r="C1372" s="3" t="s">
        <v>6095</v>
      </c>
      <c r="D1372" s="2" t="s">
        <v>27</v>
      </c>
      <c r="E1372" s="2" t="s">
        <v>82</v>
      </c>
      <c r="F1372" s="2" t="s">
        <v>122</v>
      </c>
      <c r="G1372" s="4">
        <v>44372.083333333336</v>
      </c>
      <c r="H1372" s="4">
        <v>44834.083333333336</v>
      </c>
      <c r="I1372" s="2" t="s">
        <v>965</v>
      </c>
      <c r="J1372" s="2" t="s">
        <v>30</v>
      </c>
      <c r="K1372" s="2"/>
      <c r="L1372" t="s">
        <v>57</v>
      </c>
      <c r="M1372" s="2" t="s">
        <v>29</v>
      </c>
      <c r="N1372" s="3" t="s">
        <v>8814</v>
      </c>
      <c r="O1372" s="5">
        <v>0</v>
      </c>
      <c r="P1372" s="5">
        <v>8943.75</v>
      </c>
      <c r="Q1372" s="6">
        <v>2021</v>
      </c>
      <c r="R1372" s="7">
        <v>2022</v>
      </c>
      <c r="T1372" s="8">
        <v>1541</v>
      </c>
      <c r="U1372" s="3" t="s">
        <v>11011</v>
      </c>
      <c r="V1372" s="1" t="s">
        <v>33</v>
      </c>
      <c r="W1372" s="1" t="s">
        <v>32</v>
      </c>
      <c r="X1372" t="str">
        <f>VLOOKUP(Table_query__64[[#This Row],[Nr]],'MyTracker Export'!A:P,'MyTracker Export'!$P$1,FALSE)</f>
        <v>Finished</v>
      </c>
      <c r="Y1372" t="str">
        <f>VLOOKUP(Table_query__64[[#This Row],[Nr]],'MyTracker Export'!A:Z,'MyTracker Export'!$Z$1,FALSE)</f>
        <v>Fedi Saadaoui</v>
      </c>
      <c r="Z1372" t="str">
        <f>VLOOKUP(Table_query__64[[#This Row],[Nr]],'MyTracker Export'!A:AA,'MyTracker Export'!$AA$1,FALSE)</f>
        <v>Wissem Bensaid</v>
      </c>
      <c r="AB1372" s="19" t="str">
        <f>IF(Table_query__64[[#This Row],[Project status]]=Table_query__64[[#This Row],[Project Status Check]],"OK","NOK")</f>
        <v>OK</v>
      </c>
      <c r="AC1372" s="19" t="str">
        <f>IF(Table_query__64[[#This Row],[PM]]=Table_query__64[[#This Row],[PM Check]],"OK","NOK")</f>
        <v>OK</v>
      </c>
      <c r="AD1372" s="19" t="str">
        <f>IF(Table_query__64[[#This Row],[PP]]=Table_query__64[[#This Row],[Pilot Check]],"OK","NOK")</f>
        <v>OK</v>
      </c>
      <c r="AE1372" s="19"/>
    </row>
    <row r="1373" spans="1:31" hidden="1" x14ac:dyDescent="0.3">
      <c r="A1373" s="1" t="s">
        <v>2624</v>
      </c>
      <c r="B1373" s="2" t="s">
        <v>2625</v>
      </c>
      <c r="C1373" s="3" t="s">
        <v>6096</v>
      </c>
      <c r="D1373" s="2" t="s">
        <v>178</v>
      </c>
      <c r="E1373" s="2" t="s">
        <v>36</v>
      </c>
      <c r="F1373" s="2" t="s">
        <v>122</v>
      </c>
      <c r="G1373" s="4">
        <v>44371.083333333336</v>
      </c>
      <c r="H1373" s="4">
        <v>44985.041666666664</v>
      </c>
      <c r="I1373" s="2" t="s">
        <v>109</v>
      </c>
      <c r="J1373" s="2" t="s">
        <v>530</v>
      </c>
      <c r="K1373" s="2" t="s">
        <v>1575</v>
      </c>
      <c r="L1373" t="s">
        <v>1799</v>
      </c>
      <c r="M1373" s="2" t="s">
        <v>29</v>
      </c>
      <c r="N1373" s="3" t="s">
        <v>8815</v>
      </c>
      <c r="O1373" s="5">
        <v>0</v>
      </c>
      <c r="P1373" s="5">
        <v>127215.5</v>
      </c>
      <c r="Q1373" s="6">
        <v>2021</v>
      </c>
      <c r="R1373" s="7">
        <v>2023</v>
      </c>
      <c r="T1373" s="8">
        <v>1472</v>
      </c>
      <c r="U1373" s="3" t="s">
        <v>11012</v>
      </c>
      <c r="V1373" s="1" t="s">
        <v>33</v>
      </c>
      <c r="W1373" s="1" t="s">
        <v>32</v>
      </c>
      <c r="X1373" t="str">
        <f>VLOOKUP(Table_query__64[[#This Row],[Nr]],'MyTracker Export'!A:P,'MyTracker Export'!$P$1,FALSE)</f>
        <v>Finished</v>
      </c>
      <c r="Y1373" t="str">
        <f>VLOOKUP(Table_query__64[[#This Row],[Nr]],'MyTracker Export'!A:Z,'MyTracker Export'!$Z$1,FALSE)</f>
        <v>Jan Beske</v>
      </c>
      <c r="Z1373" t="str">
        <f>VLOOKUP(Table_query__64[[#This Row],[Nr]],'MyTracker Export'!A:AA,'MyTracker Export'!$AA$1,FALSE)</f>
        <v>Philippe Fürst</v>
      </c>
      <c r="AB1373" s="19" t="str">
        <f>IF(Table_query__64[[#This Row],[Project status]]=Table_query__64[[#This Row],[Project Status Check]],"OK","NOK")</f>
        <v>OK</v>
      </c>
      <c r="AC1373" s="19" t="str">
        <f>IF(Table_query__64[[#This Row],[PM]]=Table_query__64[[#This Row],[PM Check]],"OK","NOK")</f>
        <v>OK</v>
      </c>
      <c r="AD1373" s="19" t="str">
        <f>IF(Table_query__64[[#This Row],[PP]]=Table_query__64[[#This Row],[Pilot Check]],"OK","NOK")</f>
        <v>OK</v>
      </c>
      <c r="AE1373" s="19"/>
    </row>
    <row r="1374" spans="1:31" hidden="1" x14ac:dyDescent="0.3">
      <c r="A1374" s="1" t="s">
        <v>2626</v>
      </c>
      <c r="B1374" s="2" t="s">
        <v>2627</v>
      </c>
      <c r="C1374" s="3" t="s">
        <v>6097</v>
      </c>
      <c r="D1374" s="2" t="s">
        <v>178</v>
      </c>
      <c r="E1374" s="2" t="s">
        <v>36</v>
      </c>
      <c r="F1374" s="2" t="s">
        <v>122</v>
      </c>
      <c r="G1374" s="4">
        <v>44370.083333333336</v>
      </c>
      <c r="H1374" s="4">
        <v>44439.083333333336</v>
      </c>
      <c r="I1374" s="2" t="s">
        <v>2456</v>
      </c>
      <c r="J1374" s="2" t="s">
        <v>1821</v>
      </c>
      <c r="K1374" s="2"/>
      <c r="L1374" t="s">
        <v>57</v>
      </c>
      <c r="M1374" s="2" t="s">
        <v>29</v>
      </c>
      <c r="N1374" s="3" t="s">
        <v>8816</v>
      </c>
      <c r="O1374" s="5">
        <v>0</v>
      </c>
      <c r="P1374" s="5">
        <v>16665.080000000002</v>
      </c>
      <c r="Q1374" s="6">
        <v>2021</v>
      </c>
      <c r="R1374" s="7">
        <v>2021</v>
      </c>
      <c r="T1374" s="8">
        <v>1471</v>
      </c>
      <c r="U1374" s="3" t="s">
        <v>11013</v>
      </c>
      <c r="V1374" s="1" t="s">
        <v>33</v>
      </c>
      <c r="W1374" s="1" t="s">
        <v>32</v>
      </c>
      <c r="X1374" t="str">
        <f>VLOOKUP(Table_query__64[[#This Row],[Nr]],'MyTracker Export'!A:P,'MyTracker Export'!$P$1,FALSE)</f>
        <v>Finished</v>
      </c>
      <c r="Y1374" t="e">
        <f>VLOOKUP(Table_query__64[[#This Row],[Nr]],'MyTracker Export'!A:Z,'MyTracker Export'!$Z$1,FALSE)</f>
        <v>#N/A</v>
      </c>
      <c r="Z1374" t="e">
        <f>VLOOKUP(Table_query__64[[#This Row],[Nr]],'MyTracker Export'!A:AA,'MyTracker Export'!$AA$1,FALSE)</f>
        <v>#N/A</v>
      </c>
      <c r="AB1374" s="19" t="str">
        <f>IF(Table_query__64[[#This Row],[Project status]]=Table_query__64[[#This Row],[Project Status Check]],"OK","NOK")</f>
        <v>OK</v>
      </c>
      <c r="AC1374" s="19" t="e">
        <f>IF(Table_query__64[[#This Row],[PM]]=Table_query__64[[#This Row],[PM Check]],"OK","NOK")</f>
        <v>#N/A</v>
      </c>
      <c r="AD1374" s="19" t="e">
        <f>IF(Table_query__64[[#This Row],[PP]]=Table_query__64[[#This Row],[Pilot Check]],"OK","NOK")</f>
        <v>#N/A</v>
      </c>
      <c r="AE1374" s="19"/>
    </row>
    <row r="1375" spans="1:31" hidden="1" x14ac:dyDescent="0.3">
      <c r="A1375" s="1" t="s">
        <v>2628</v>
      </c>
      <c r="B1375" s="2" t="s">
        <v>146</v>
      </c>
      <c r="C1375" s="3" t="s">
        <v>6098</v>
      </c>
      <c r="D1375" s="2" t="s">
        <v>38</v>
      </c>
      <c r="E1375" s="2" t="s">
        <v>75</v>
      </c>
      <c r="F1375" s="2" t="s">
        <v>122</v>
      </c>
      <c r="G1375" s="4">
        <v>44369.083333333336</v>
      </c>
      <c r="H1375" s="4">
        <v>44510.041666666664</v>
      </c>
      <c r="I1375" s="2" t="s">
        <v>308</v>
      </c>
      <c r="J1375" s="2" t="s">
        <v>308</v>
      </c>
      <c r="K1375" s="2" t="s">
        <v>1216</v>
      </c>
      <c r="L1375" t="s">
        <v>57</v>
      </c>
      <c r="M1375" s="2" t="s">
        <v>29</v>
      </c>
      <c r="N1375" s="3" t="s">
        <v>8817</v>
      </c>
      <c r="O1375" s="5">
        <v>0</v>
      </c>
      <c r="P1375" s="5">
        <v>1617</v>
      </c>
      <c r="Q1375" s="6">
        <v>2021</v>
      </c>
      <c r="R1375" s="7">
        <v>2021</v>
      </c>
      <c r="T1375" s="8">
        <v>1469</v>
      </c>
      <c r="U1375" s="3" t="s">
        <v>11014</v>
      </c>
      <c r="V1375" s="1" t="s">
        <v>33</v>
      </c>
      <c r="W1375" s="1" t="s">
        <v>32</v>
      </c>
      <c r="X1375" t="str">
        <f>VLOOKUP(Table_query__64[[#This Row],[Nr]],'MyTracker Export'!A:P,'MyTracker Export'!$P$1,FALSE)</f>
        <v>Finished</v>
      </c>
      <c r="Y1375" t="str">
        <f>VLOOKUP(Table_query__64[[#This Row],[Nr]],'MyTracker Export'!A:Z,'MyTracker Export'!$Z$1,FALSE)</f>
        <v>Nicolas Dubois</v>
      </c>
      <c r="Z1375" t="str">
        <f>VLOOKUP(Table_query__64[[#This Row],[Nr]],'MyTracker Export'!A:AA,'MyTracker Export'!$AA$1,FALSE)</f>
        <v>Nicolas Dubois</v>
      </c>
      <c r="AB1375" s="19" t="str">
        <f>IF(Table_query__64[[#This Row],[Project status]]=Table_query__64[[#This Row],[Project Status Check]],"OK","NOK")</f>
        <v>OK</v>
      </c>
      <c r="AC1375" s="19" t="str">
        <f>IF(Table_query__64[[#This Row],[PM]]=Table_query__64[[#This Row],[PM Check]],"OK","NOK")</f>
        <v>OK</v>
      </c>
      <c r="AD1375" s="19" t="str">
        <f>IF(Table_query__64[[#This Row],[PP]]=Table_query__64[[#This Row],[Pilot Check]],"OK","NOK")</f>
        <v>OK</v>
      </c>
      <c r="AE1375" s="19"/>
    </row>
    <row r="1376" spans="1:31" hidden="1" x14ac:dyDescent="0.3">
      <c r="A1376" s="1" t="s">
        <v>2629</v>
      </c>
      <c r="B1376" s="2" t="s">
        <v>779</v>
      </c>
      <c r="C1376" s="3" t="s">
        <v>6099</v>
      </c>
      <c r="D1376" s="2" t="s">
        <v>38</v>
      </c>
      <c r="E1376" s="2" t="s">
        <v>82</v>
      </c>
      <c r="F1376" s="2" t="s">
        <v>122</v>
      </c>
      <c r="G1376" s="4">
        <v>44368.083333333336</v>
      </c>
      <c r="H1376" s="4">
        <v>44620.041666666664</v>
      </c>
      <c r="I1376" s="2" t="s">
        <v>2630</v>
      </c>
      <c r="J1376" s="2" t="s">
        <v>270</v>
      </c>
      <c r="K1376" s="2" t="s">
        <v>159</v>
      </c>
      <c r="L1376" t="s">
        <v>2042</v>
      </c>
      <c r="M1376" s="2" t="s">
        <v>29</v>
      </c>
      <c r="O1376" s="5">
        <v>1</v>
      </c>
      <c r="P1376" s="5">
        <v>43127.71</v>
      </c>
      <c r="Q1376" s="6">
        <v>2021</v>
      </c>
      <c r="R1376" s="7">
        <v>2022</v>
      </c>
      <c r="T1376" s="8">
        <v>1468</v>
      </c>
      <c r="U1376" s="3" t="s">
        <v>11015</v>
      </c>
      <c r="V1376" s="1" t="s">
        <v>33</v>
      </c>
      <c r="W1376" s="1" t="s">
        <v>32</v>
      </c>
      <c r="X1376" t="str">
        <f>VLOOKUP(Table_query__64[[#This Row],[Nr]],'MyTracker Export'!A:P,'MyTracker Export'!$P$1,FALSE)</f>
        <v>Finished</v>
      </c>
      <c r="Y1376" t="e">
        <f>VLOOKUP(Table_query__64[[#This Row],[Nr]],'MyTracker Export'!A:Z,'MyTracker Export'!$Z$1,FALSE)</f>
        <v>#N/A</v>
      </c>
      <c r="Z1376" t="str">
        <f>VLOOKUP(Table_query__64[[#This Row],[Nr]],'MyTracker Export'!A:AA,'MyTracker Export'!$AA$1,FALSE)</f>
        <v>Damien Hemmeryckx</v>
      </c>
      <c r="AB1376" s="19" t="str">
        <f>IF(Table_query__64[[#This Row],[Project status]]=Table_query__64[[#This Row],[Project Status Check]],"OK","NOK")</f>
        <v>OK</v>
      </c>
      <c r="AC1376" s="19" t="e">
        <f>IF(Table_query__64[[#This Row],[PM]]=Table_query__64[[#This Row],[PM Check]],"OK","NOK")</f>
        <v>#N/A</v>
      </c>
      <c r="AD1376" s="19" t="str">
        <f>IF(Table_query__64[[#This Row],[PP]]=Table_query__64[[#This Row],[Pilot Check]],"OK","NOK")</f>
        <v>OK</v>
      </c>
      <c r="AE1376" s="19"/>
    </row>
    <row r="1377" spans="1:31" hidden="1" x14ac:dyDescent="0.3">
      <c r="A1377" s="1" t="s">
        <v>2631</v>
      </c>
      <c r="B1377" s="2" t="s">
        <v>2632</v>
      </c>
      <c r="C1377" s="3" t="s">
        <v>6100</v>
      </c>
      <c r="D1377" s="2" t="s">
        <v>38</v>
      </c>
      <c r="E1377" s="2" t="s">
        <v>36</v>
      </c>
      <c r="F1377" s="2" t="s">
        <v>122</v>
      </c>
      <c r="G1377" s="4">
        <v>44364.083333333336</v>
      </c>
      <c r="H1377" s="4">
        <v>44469.083333333336</v>
      </c>
      <c r="I1377" s="2" t="s">
        <v>147</v>
      </c>
      <c r="J1377" s="2" t="s">
        <v>2634</v>
      </c>
      <c r="K1377" s="2" t="s">
        <v>141</v>
      </c>
      <c r="L1377" t="s">
        <v>2633</v>
      </c>
      <c r="M1377" s="2" t="s">
        <v>29</v>
      </c>
      <c r="N1377" s="3" t="s">
        <v>8818</v>
      </c>
      <c r="O1377" s="5">
        <v>25000</v>
      </c>
      <c r="P1377" s="5">
        <v>23265</v>
      </c>
      <c r="Q1377" s="6">
        <v>2021</v>
      </c>
      <c r="R1377" s="7">
        <v>2021</v>
      </c>
      <c r="T1377" s="8">
        <v>1467</v>
      </c>
      <c r="U1377" s="3" t="s">
        <v>11016</v>
      </c>
      <c r="V1377" s="1" t="s">
        <v>33</v>
      </c>
      <c r="W1377" s="1" t="s">
        <v>32</v>
      </c>
      <c r="X1377" t="str">
        <f>VLOOKUP(Table_query__64[[#This Row],[Nr]],'MyTracker Export'!A:P,'MyTracker Export'!$P$1,FALSE)</f>
        <v>Finished</v>
      </c>
      <c r="Y1377" t="str">
        <f>VLOOKUP(Table_query__64[[#This Row],[Nr]],'MyTracker Export'!A:Z,'MyTracker Export'!$Z$1,FALSE)</f>
        <v>Loïc Bouvier</v>
      </c>
      <c r="Z1377" t="e">
        <f>VLOOKUP(Table_query__64[[#This Row],[Nr]],'MyTracker Export'!A:AA,'MyTracker Export'!$AA$1,FALSE)</f>
        <v>#N/A</v>
      </c>
      <c r="AB1377" s="19" t="str">
        <f>IF(Table_query__64[[#This Row],[Project status]]=Table_query__64[[#This Row],[Project Status Check]],"OK","NOK")</f>
        <v>OK</v>
      </c>
      <c r="AC1377" s="19" t="str">
        <f>IF(Table_query__64[[#This Row],[PM]]=Table_query__64[[#This Row],[PM Check]],"OK","NOK")</f>
        <v>OK</v>
      </c>
      <c r="AD1377" s="19" t="e">
        <f>IF(Table_query__64[[#This Row],[PP]]=Table_query__64[[#This Row],[Pilot Check]],"OK","NOK")</f>
        <v>#N/A</v>
      </c>
      <c r="AE1377" s="19"/>
    </row>
    <row r="1378" spans="1:31" hidden="1" x14ac:dyDescent="0.3">
      <c r="A1378" s="1" t="s">
        <v>2635</v>
      </c>
      <c r="B1378" s="2" t="s">
        <v>2005</v>
      </c>
      <c r="C1378" s="3" t="s">
        <v>6101</v>
      </c>
      <c r="D1378" s="2" t="s">
        <v>178</v>
      </c>
      <c r="E1378" s="2" t="s">
        <v>75</v>
      </c>
      <c r="F1378" s="2" t="s">
        <v>122</v>
      </c>
      <c r="G1378" s="4">
        <v>44361.083333333336</v>
      </c>
      <c r="H1378" s="4">
        <v>44617.041666666664</v>
      </c>
      <c r="I1378" s="2" t="s">
        <v>2059</v>
      </c>
      <c r="J1378" s="2" t="s">
        <v>308</v>
      </c>
      <c r="K1378" s="2"/>
      <c r="L1378" t="s">
        <v>526</v>
      </c>
      <c r="M1378" s="2" t="s">
        <v>29</v>
      </c>
      <c r="N1378" s="3" t="s">
        <v>8819</v>
      </c>
      <c r="O1378" s="5">
        <v>0</v>
      </c>
      <c r="P1378" s="5">
        <v>99000</v>
      </c>
      <c r="Q1378" s="6">
        <v>2021</v>
      </c>
      <c r="R1378" s="7">
        <v>2022</v>
      </c>
      <c r="T1378" s="8">
        <v>1466</v>
      </c>
      <c r="U1378" s="3" t="s">
        <v>11017</v>
      </c>
      <c r="V1378" s="1" t="s">
        <v>33</v>
      </c>
      <c r="W1378" s="1" t="s">
        <v>32</v>
      </c>
      <c r="X1378" t="str">
        <f>VLOOKUP(Table_query__64[[#This Row],[Nr]],'MyTracker Export'!A:P,'MyTracker Export'!$P$1,FALSE)</f>
        <v>Finished</v>
      </c>
      <c r="Y1378" t="e">
        <f>VLOOKUP(Table_query__64[[#This Row],[Nr]],'MyTracker Export'!A:Z,'MyTracker Export'!$Z$1,FALSE)</f>
        <v>#N/A</v>
      </c>
      <c r="Z1378" t="str">
        <f>VLOOKUP(Table_query__64[[#This Row],[Nr]],'MyTracker Export'!A:AA,'MyTracker Export'!$AA$1,FALSE)</f>
        <v>Nicolas Dubois</v>
      </c>
      <c r="AB1378" s="19" t="str">
        <f>IF(Table_query__64[[#This Row],[Project status]]=Table_query__64[[#This Row],[Project Status Check]],"OK","NOK")</f>
        <v>OK</v>
      </c>
      <c r="AC1378" s="19" t="e">
        <f>IF(Table_query__64[[#This Row],[PM]]=Table_query__64[[#This Row],[PM Check]],"OK","NOK")</f>
        <v>#N/A</v>
      </c>
      <c r="AD1378" s="19" t="str">
        <f>IF(Table_query__64[[#This Row],[PP]]=Table_query__64[[#This Row],[Pilot Check]],"OK","NOK")</f>
        <v>OK</v>
      </c>
      <c r="AE1378" s="19"/>
    </row>
    <row r="1379" spans="1:31" hidden="1" x14ac:dyDescent="0.3">
      <c r="A1379" s="1" t="s">
        <v>2636</v>
      </c>
      <c r="B1379" s="2" t="s">
        <v>53</v>
      </c>
      <c r="C1379" s="3" t="s">
        <v>6102</v>
      </c>
      <c r="D1379" s="2" t="s">
        <v>53</v>
      </c>
      <c r="E1379" s="2" t="s">
        <v>104</v>
      </c>
      <c r="F1379" s="2" t="s">
        <v>122</v>
      </c>
      <c r="G1379" s="4">
        <v>44355.083333333336</v>
      </c>
      <c r="H1379" s="4">
        <v>44469.083333333336</v>
      </c>
      <c r="I1379" s="2" t="s">
        <v>184</v>
      </c>
      <c r="J1379" s="2" t="s">
        <v>158</v>
      </c>
      <c r="K1379" s="2" t="s">
        <v>2454</v>
      </c>
      <c r="L1379" t="s">
        <v>44</v>
      </c>
      <c r="M1379" s="2" t="s">
        <v>29</v>
      </c>
      <c r="N1379" s="3" t="s">
        <v>8820</v>
      </c>
      <c r="O1379" s="5">
        <v>0</v>
      </c>
      <c r="P1379" s="5">
        <v>3532.5</v>
      </c>
      <c r="Q1379" s="6">
        <v>2021</v>
      </c>
      <c r="R1379" s="7">
        <v>2021</v>
      </c>
      <c r="T1379" s="8">
        <v>1465</v>
      </c>
      <c r="U1379" s="3" t="s">
        <v>11018</v>
      </c>
      <c r="V1379" s="1" t="s">
        <v>33</v>
      </c>
      <c r="W1379" s="1" t="s">
        <v>32</v>
      </c>
      <c r="X1379" t="str">
        <f>VLOOKUP(Table_query__64[[#This Row],[Nr]],'MyTracker Export'!A:P,'MyTracker Export'!$P$1,FALSE)</f>
        <v>Finished</v>
      </c>
      <c r="Y1379" t="str">
        <f>VLOOKUP(Table_query__64[[#This Row],[Nr]],'MyTracker Export'!A:Z,'MyTracker Export'!$Z$1,FALSE)</f>
        <v>Begona Soto</v>
      </c>
      <c r="Z1379" t="str">
        <f>VLOOKUP(Table_query__64[[#This Row],[Nr]],'MyTracker Export'!A:AA,'MyTracker Export'!$AA$1,FALSE)</f>
        <v>Juan Juarez Quintana</v>
      </c>
      <c r="AB1379" s="19" t="str">
        <f>IF(Table_query__64[[#This Row],[Project status]]=Table_query__64[[#This Row],[Project Status Check]],"OK","NOK")</f>
        <v>OK</v>
      </c>
      <c r="AC1379" s="19" t="str">
        <f>IF(Table_query__64[[#This Row],[PM]]=Table_query__64[[#This Row],[PM Check]],"OK","NOK")</f>
        <v>OK</v>
      </c>
      <c r="AD1379" s="19" t="str">
        <f>IF(Table_query__64[[#This Row],[PP]]=Table_query__64[[#This Row],[Pilot Check]],"OK","NOK")</f>
        <v>NOK</v>
      </c>
      <c r="AE1379" s="19"/>
    </row>
    <row r="1380" spans="1:31" hidden="1" x14ac:dyDescent="0.3">
      <c r="A1380" s="1" t="s">
        <v>2637</v>
      </c>
      <c r="B1380" s="2" t="s">
        <v>2638</v>
      </c>
      <c r="C1380" s="3" t="s">
        <v>6103</v>
      </c>
      <c r="D1380" s="2" t="s">
        <v>27</v>
      </c>
      <c r="E1380" s="2" t="s">
        <v>104</v>
      </c>
      <c r="F1380" s="2" t="s">
        <v>122</v>
      </c>
      <c r="G1380" s="4">
        <v>43829</v>
      </c>
      <c r="H1380" s="4">
        <v>43877</v>
      </c>
      <c r="I1380" s="2" t="s">
        <v>1897</v>
      </c>
      <c r="J1380" s="2" t="s">
        <v>30</v>
      </c>
      <c r="K1380" s="2"/>
      <c r="L1380" t="s">
        <v>57</v>
      </c>
      <c r="M1380" s="2" t="s">
        <v>29</v>
      </c>
      <c r="N1380" s="3" t="s">
        <v>8821</v>
      </c>
      <c r="O1380" s="5">
        <v>0</v>
      </c>
      <c r="P1380" s="5">
        <v>1500</v>
      </c>
      <c r="Q1380" s="6">
        <v>2019</v>
      </c>
      <c r="R1380" s="7">
        <v>2020</v>
      </c>
      <c r="T1380" s="8">
        <v>1459</v>
      </c>
      <c r="U1380" s="3" t="s">
        <v>11019</v>
      </c>
      <c r="V1380" s="1" t="s">
        <v>33</v>
      </c>
      <c r="W1380" s="1" t="s">
        <v>32</v>
      </c>
      <c r="X1380" t="str">
        <f>VLOOKUP(Table_query__64[[#This Row],[Nr]],'MyTracker Export'!A:P,'MyTracker Export'!$P$1,FALSE)</f>
        <v>Finished</v>
      </c>
      <c r="Y1380" t="str">
        <f>VLOOKUP(Table_query__64[[#This Row],[Nr]],'MyTracker Export'!A:Z,'MyTracker Export'!$Z$1,FALSE)</f>
        <v>Makki Chtioui</v>
      </c>
      <c r="Z1380" t="str">
        <f>VLOOKUP(Table_query__64[[#This Row],[Nr]],'MyTracker Export'!A:AA,'MyTracker Export'!$AA$1,FALSE)</f>
        <v>Wissem Bensaid</v>
      </c>
      <c r="AB1380" s="19" t="str">
        <f>IF(Table_query__64[[#This Row],[Project status]]=Table_query__64[[#This Row],[Project Status Check]],"OK","NOK")</f>
        <v>OK</v>
      </c>
      <c r="AC1380" s="19" t="str">
        <f>IF(Table_query__64[[#This Row],[PM]]=Table_query__64[[#This Row],[PM Check]],"OK","NOK")</f>
        <v>OK</v>
      </c>
      <c r="AD1380" s="19" t="str">
        <f>IF(Table_query__64[[#This Row],[PP]]=Table_query__64[[#This Row],[Pilot Check]],"OK","NOK")</f>
        <v>OK</v>
      </c>
      <c r="AE1380" s="19"/>
    </row>
    <row r="1381" spans="1:31" hidden="1" x14ac:dyDescent="0.3">
      <c r="A1381" s="1" t="s">
        <v>2639</v>
      </c>
      <c r="B1381" s="2" t="s">
        <v>2640</v>
      </c>
      <c r="C1381" s="3" t="s">
        <v>6104</v>
      </c>
      <c r="D1381" s="2" t="s">
        <v>27</v>
      </c>
      <c r="E1381" s="2" t="s">
        <v>104</v>
      </c>
      <c r="F1381" s="2" t="s">
        <v>122</v>
      </c>
      <c r="G1381" s="4">
        <v>44172.041666666664</v>
      </c>
      <c r="H1381" s="4">
        <v>44230.041666666664</v>
      </c>
      <c r="I1381" s="2" t="s">
        <v>1490</v>
      </c>
      <c r="J1381" s="2" t="s">
        <v>30</v>
      </c>
      <c r="K1381" s="2"/>
      <c r="L1381" t="s">
        <v>404</v>
      </c>
      <c r="M1381" s="2" t="s">
        <v>29</v>
      </c>
      <c r="O1381" s="5">
        <v>0</v>
      </c>
      <c r="P1381" s="5">
        <v>18000</v>
      </c>
      <c r="Q1381" s="6">
        <v>2020</v>
      </c>
      <c r="R1381" s="7">
        <v>2021</v>
      </c>
      <c r="T1381" s="8">
        <v>1460</v>
      </c>
      <c r="U1381" s="3" t="s">
        <v>11020</v>
      </c>
      <c r="V1381" s="1" t="s">
        <v>33</v>
      </c>
      <c r="W1381" s="1" t="s">
        <v>32</v>
      </c>
      <c r="X1381" t="str">
        <f>VLOOKUP(Table_query__64[[#This Row],[Nr]],'MyTracker Export'!A:P,'MyTracker Export'!$P$1,FALSE)</f>
        <v>Finished</v>
      </c>
      <c r="Y1381" t="e">
        <f>VLOOKUP(Table_query__64[[#This Row],[Nr]],'MyTracker Export'!A:Z,'MyTracker Export'!$Z$1,FALSE)</f>
        <v>#N/A</v>
      </c>
      <c r="Z1381" t="str">
        <f>VLOOKUP(Table_query__64[[#This Row],[Nr]],'MyTracker Export'!A:AA,'MyTracker Export'!$AA$1,FALSE)</f>
        <v>Wissem Bensaid</v>
      </c>
      <c r="AB1381" s="19" t="str">
        <f>IF(Table_query__64[[#This Row],[Project status]]=Table_query__64[[#This Row],[Project Status Check]],"OK","NOK")</f>
        <v>OK</v>
      </c>
      <c r="AC1381" s="19" t="e">
        <f>IF(Table_query__64[[#This Row],[PM]]=Table_query__64[[#This Row],[PM Check]],"OK","NOK")</f>
        <v>#N/A</v>
      </c>
      <c r="AD1381" s="19" t="str">
        <f>IF(Table_query__64[[#This Row],[PP]]=Table_query__64[[#This Row],[Pilot Check]],"OK","NOK")</f>
        <v>OK</v>
      </c>
      <c r="AE1381" s="19"/>
    </row>
    <row r="1382" spans="1:31" hidden="1" x14ac:dyDescent="0.3">
      <c r="A1382" s="1" t="s">
        <v>2641</v>
      </c>
      <c r="B1382" s="2" t="s">
        <v>996</v>
      </c>
      <c r="C1382" s="3" t="s">
        <v>6105</v>
      </c>
      <c r="D1382" s="2" t="s">
        <v>27</v>
      </c>
      <c r="E1382" s="2" t="s">
        <v>104</v>
      </c>
      <c r="F1382" s="2" t="s">
        <v>122</v>
      </c>
      <c r="G1382" s="4">
        <v>44116.083333333336</v>
      </c>
      <c r="H1382" s="4">
        <v>44470.083333333336</v>
      </c>
      <c r="I1382" s="2" t="s">
        <v>2009</v>
      </c>
      <c r="J1382" s="2" t="s">
        <v>30</v>
      </c>
      <c r="K1382" s="2"/>
      <c r="L1382" t="s">
        <v>57</v>
      </c>
      <c r="M1382" s="2" t="s">
        <v>29</v>
      </c>
      <c r="N1382" s="3" t="s">
        <v>8822</v>
      </c>
      <c r="O1382" s="5">
        <v>0</v>
      </c>
      <c r="P1382" s="5">
        <v>5752.6</v>
      </c>
      <c r="Q1382" s="6">
        <v>2020</v>
      </c>
      <c r="R1382" s="7">
        <v>2021</v>
      </c>
      <c r="T1382" s="8">
        <v>1461</v>
      </c>
      <c r="U1382" s="3" t="s">
        <v>11021</v>
      </c>
      <c r="V1382" s="1" t="s">
        <v>33</v>
      </c>
      <c r="W1382" s="1" t="s">
        <v>32</v>
      </c>
      <c r="X1382" t="str">
        <f>VLOOKUP(Table_query__64[[#This Row],[Nr]],'MyTracker Export'!A:P,'MyTracker Export'!$P$1,FALSE)</f>
        <v>Finished</v>
      </c>
      <c r="Y1382" t="str">
        <f>VLOOKUP(Table_query__64[[#This Row],[Nr]],'MyTracker Export'!A:Z,'MyTracker Export'!$Z$1,FALSE)</f>
        <v>Wassim Ktari</v>
      </c>
      <c r="Z1382" t="str">
        <f>VLOOKUP(Table_query__64[[#This Row],[Nr]],'MyTracker Export'!A:AA,'MyTracker Export'!$AA$1,FALSE)</f>
        <v>Wissem Bensaid</v>
      </c>
      <c r="AB1382" s="19" t="str">
        <f>IF(Table_query__64[[#This Row],[Project status]]=Table_query__64[[#This Row],[Project Status Check]],"OK","NOK")</f>
        <v>OK</v>
      </c>
      <c r="AC1382" s="19" t="str">
        <f>IF(Table_query__64[[#This Row],[PM]]=Table_query__64[[#This Row],[PM Check]],"OK","NOK")</f>
        <v>OK</v>
      </c>
      <c r="AD1382" s="19" t="str">
        <f>IF(Table_query__64[[#This Row],[PP]]=Table_query__64[[#This Row],[Pilot Check]],"OK","NOK")</f>
        <v>OK</v>
      </c>
      <c r="AE1382" s="19"/>
    </row>
    <row r="1383" spans="1:31" hidden="1" x14ac:dyDescent="0.3">
      <c r="A1383" s="1" t="s">
        <v>2642</v>
      </c>
      <c r="B1383" s="2" t="s">
        <v>48</v>
      </c>
      <c r="C1383" s="3" t="s">
        <v>6106</v>
      </c>
      <c r="D1383" s="2" t="s">
        <v>27</v>
      </c>
      <c r="E1383" s="2" t="s">
        <v>43</v>
      </c>
      <c r="F1383" s="2" t="s">
        <v>122</v>
      </c>
      <c r="G1383" s="4">
        <v>44027</v>
      </c>
      <c r="H1383" s="4">
        <v>44032</v>
      </c>
      <c r="I1383" s="2" t="s">
        <v>498</v>
      </c>
      <c r="J1383" s="2" t="s">
        <v>30</v>
      </c>
      <c r="K1383" s="2"/>
      <c r="L1383" t="s">
        <v>57</v>
      </c>
      <c r="M1383" s="2" t="s">
        <v>29</v>
      </c>
      <c r="N1383" s="3" t="s">
        <v>8823</v>
      </c>
      <c r="O1383" s="5">
        <v>0</v>
      </c>
      <c r="P1383" s="5">
        <v>2742.33</v>
      </c>
      <c r="Q1383" s="6">
        <v>2020</v>
      </c>
      <c r="R1383" s="7">
        <v>2020</v>
      </c>
      <c r="T1383" s="8">
        <v>1462</v>
      </c>
      <c r="U1383" s="3" t="s">
        <v>11022</v>
      </c>
      <c r="V1383" s="1" t="s">
        <v>33</v>
      </c>
      <c r="W1383" s="1" t="s">
        <v>32</v>
      </c>
      <c r="X1383" t="str">
        <f>VLOOKUP(Table_query__64[[#This Row],[Nr]],'MyTracker Export'!A:P,'MyTracker Export'!$P$1,FALSE)</f>
        <v>Finished</v>
      </c>
      <c r="Y1383" t="str">
        <f>VLOOKUP(Table_query__64[[#This Row],[Nr]],'MyTracker Export'!A:Z,'MyTracker Export'!$Z$1,FALSE)</f>
        <v>Zied Maghrebi</v>
      </c>
      <c r="Z1383" t="str">
        <f>VLOOKUP(Table_query__64[[#This Row],[Nr]],'MyTracker Export'!A:AA,'MyTracker Export'!$AA$1,FALSE)</f>
        <v>Wissem Bensaid</v>
      </c>
      <c r="AB1383" s="19" t="str">
        <f>IF(Table_query__64[[#This Row],[Project status]]=Table_query__64[[#This Row],[Project Status Check]],"OK","NOK")</f>
        <v>OK</v>
      </c>
      <c r="AC1383" s="19" t="str">
        <f>IF(Table_query__64[[#This Row],[PM]]=Table_query__64[[#This Row],[PM Check]],"OK","NOK")</f>
        <v>OK</v>
      </c>
      <c r="AD1383" s="19" t="str">
        <f>IF(Table_query__64[[#This Row],[PP]]=Table_query__64[[#This Row],[Pilot Check]],"OK","NOK")</f>
        <v>OK</v>
      </c>
      <c r="AE1383" s="19"/>
    </row>
    <row r="1384" spans="1:31" hidden="1" x14ac:dyDescent="0.3">
      <c r="A1384" s="1" t="s">
        <v>2643</v>
      </c>
      <c r="B1384" s="2" t="s">
        <v>48</v>
      </c>
      <c r="C1384" s="3" t="s">
        <v>6107</v>
      </c>
      <c r="D1384" s="2" t="s">
        <v>27</v>
      </c>
      <c r="E1384" s="2" t="s">
        <v>43</v>
      </c>
      <c r="F1384" s="2" t="s">
        <v>122</v>
      </c>
      <c r="G1384" s="4">
        <v>44076</v>
      </c>
      <c r="H1384" s="4">
        <v>44084</v>
      </c>
      <c r="I1384" s="2" t="s">
        <v>1897</v>
      </c>
      <c r="J1384" s="2" t="s">
        <v>30</v>
      </c>
      <c r="K1384" s="2"/>
      <c r="L1384" t="s">
        <v>57</v>
      </c>
      <c r="M1384" s="2" t="s">
        <v>29</v>
      </c>
      <c r="O1384" s="5">
        <v>0</v>
      </c>
      <c r="P1384" s="5">
        <v>1476.64</v>
      </c>
      <c r="Q1384" s="6">
        <v>2020</v>
      </c>
      <c r="R1384" s="7">
        <v>2020</v>
      </c>
      <c r="T1384" s="8">
        <v>1457</v>
      </c>
      <c r="U1384" s="3" t="s">
        <v>11023</v>
      </c>
      <c r="V1384" s="1" t="s">
        <v>33</v>
      </c>
      <c r="W1384" s="1" t="s">
        <v>32</v>
      </c>
      <c r="X1384" t="str">
        <f>VLOOKUP(Table_query__64[[#This Row],[Nr]],'MyTracker Export'!A:P,'MyTracker Export'!$P$1,FALSE)</f>
        <v>Finished</v>
      </c>
      <c r="Y1384" t="str">
        <f>VLOOKUP(Table_query__64[[#This Row],[Nr]],'MyTracker Export'!A:Z,'MyTracker Export'!$Z$1,FALSE)</f>
        <v>Makki Chtioui</v>
      </c>
      <c r="Z1384" t="str">
        <f>VLOOKUP(Table_query__64[[#This Row],[Nr]],'MyTracker Export'!A:AA,'MyTracker Export'!$AA$1,FALSE)</f>
        <v>Wissem Bensaid</v>
      </c>
      <c r="AB1384" s="19" t="str">
        <f>IF(Table_query__64[[#This Row],[Project status]]=Table_query__64[[#This Row],[Project Status Check]],"OK","NOK")</f>
        <v>OK</v>
      </c>
      <c r="AC1384" s="19" t="str">
        <f>IF(Table_query__64[[#This Row],[PM]]=Table_query__64[[#This Row],[PM Check]],"OK","NOK")</f>
        <v>OK</v>
      </c>
      <c r="AD1384" s="19" t="str">
        <f>IF(Table_query__64[[#This Row],[PP]]=Table_query__64[[#This Row],[Pilot Check]],"OK","NOK")</f>
        <v>OK</v>
      </c>
      <c r="AE1384" s="19"/>
    </row>
    <row r="1385" spans="1:31" hidden="1" x14ac:dyDescent="0.3">
      <c r="A1385" s="1" t="s">
        <v>2644</v>
      </c>
      <c r="B1385" s="2" t="s">
        <v>996</v>
      </c>
      <c r="C1385" s="3" t="s">
        <v>6108</v>
      </c>
      <c r="D1385" s="2" t="s">
        <v>27</v>
      </c>
      <c r="E1385" s="2" t="s">
        <v>104</v>
      </c>
      <c r="F1385" s="2" t="s">
        <v>122</v>
      </c>
      <c r="G1385" s="4">
        <v>44005.083333333336</v>
      </c>
      <c r="H1385" s="4">
        <v>44185.041666666664</v>
      </c>
      <c r="I1385" s="2" t="s">
        <v>1897</v>
      </c>
      <c r="J1385" s="2" t="s">
        <v>30</v>
      </c>
      <c r="K1385" s="2"/>
      <c r="L1385" t="s">
        <v>57</v>
      </c>
      <c r="M1385" s="2" t="s">
        <v>29</v>
      </c>
      <c r="N1385" s="3" t="s">
        <v>8824</v>
      </c>
      <c r="O1385" s="5">
        <v>0</v>
      </c>
      <c r="P1385" s="5">
        <v>52595.199999999997</v>
      </c>
      <c r="Q1385" s="6">
        <v>2020</v>
      </c>
      <c r="R1385" s="7">
        <v>2020</v>
      </c>
      <c r="T1385" s="8">
        <v>1458</v>
      </c>
      <c r="U1385" s="3" t="s">
        <v>11024</v>
      </c>
      <c r="V1385" s="1" t="s">
        <v>33</v>
      </c>
      <c r="W1385" s="1" t="s">
        <v>32</v>
      </c>
      <c r="X1385" t="str">
        <f>VLOOKUP(Table_query__64[[#This Row],[Nr]],'MyTracker Export'!A:P,'MyTracker Export'!$P$1,FALSE)</f>
        <v>Finished</v>
      </c>
      <c r="Y1385" t="str">
        <f>VLOOKUP(Table_query__64[[#This Row],[Nr]],'MyTracker Export'!A:Z,'MyTracker Export'!$Z$1,FALSE)</f>
        <v>Makki Chtioui</v>
      </c>
      <c r="Z1385" t="str">
        <f>VLOOKUP(Table_query__64[[#This Row],[Nr]],'MyTracker Export'!A:AA,'MyTracker Export'!$AA$1,FALSE)</f>
        <v>Wissem Bensaid</v>
      </c>
      <c r="AB1385" s="19" t="str">
        <f>IF(Table_query__64[[#This Row],[Project status]]=Table_query__64[[#This Row],[Project Status Check]],"OK","NOK")</f>
        <v>OK</v>
      </c>
      <c r="AC1385" s="19" t="str">
        <f>IF(Table_query__64[[#This Row],[PM]]=Table_query__64[[#This Row],[PM Check]],"OK","NOK")</f>
        <v>OK</v>
      </c>
      <c r="AD1385" s="19" t="str">
        <f>IF(Table_query__64[[#This Row],[PP]]=Table_query__64[[#This Row],[Pilot Check]],"OK","NOK")</f>
        <v>OK</v>
      </c>
      <c r="AE1385" s="19"/>
    </row>
    <row r="1386" spans="1:31" hidden="1" x14ac:dyDescent="0.3">
      <c r="A1386" s="1" t="s">
        <v>2645</v>
      </c>
      <c r="B1386" s="2" t="s">
        <v>2646</v>
      </c>
      <c r="C1386" s="3" t="s">
        <v>6109</v>
      </c>
      <c r="D1386" s="2" t="s">
        <v>27</v>
      </c>
      <c r="E1386" s="2" t="s">
        <v>104</v>
      </c>
      <c r="F1386" s="2" t="s">
        <v>122</v>
      </c>
      <c r="G1386" s="4">
        <v>43998.083333333336</v>
      </c>
      <c r="H1386" s="4">
        <v>44005.083333333336</v>
      </c>
      <c r="I1386" s="2" t="s">
        <v>2009</v>
      </c>
      <c r="J1386" s="2" t="s">
        <v>30</v>
      </c>
      <c r="K1386" s="2"/>
      <c r="L1386" t="s">
        <v>57</v>
      </c>
      <c r="M1386" s="2" t="s">
        <v>29</v>
      </c>
      <c r="N1386" s="3" t="s">
        <v>8825</v>
      </c>
      <c r="O1386" s="5">
        <v>0</v>
      </c>
      <c r="P1386" s="5">
        <v>700</v>
      </c>
      <c r="Q1386" s="6">
        <v>2020</v>
      </c>
      <c r="R1386" s="7">
        <v>2020</v>
      </c>
      <c r="T1386" s="8">
        <v>1599</v>
      </c>
      <c r="V1386" s="1" t="s">
        <v>33</v>
      </c>
      <c r="W1386" s="1" t="s">
        <v>32</v>
      </c>
      <c r="X1386" t="str">
        <f>VLOOKUP(Table_query__64[[#This Row],[Nr]],'MyTracker Export'!A:P,'MyTracker Export'!$P$1,FALSE)</f>
        <v>Finished</v>
      </c>
      <c r="Y1386" t="str">
        <f>VLOOKUP(Table_query__64[[#This Row],[Nr]],'MyTracker Export'!A:Z,'MyTracker Export'!$Z$1,FALSE)</f>
        <v>Wassim Ktari</v>
      </c>
      <c r="Z1386" t="str">
        <f>VLOOKUP(Table_query__64[[#This Row],[Nr]],'MyTracker Export'!A:AA,'MyTracker Export'!$AA$1,FALSE)</f>
        <v>Wissem Bensaid</v>
      </c>
      <c r="AB1386" s="19" t="str">
        <f>IF(Table_query__64[[#This Row],[Project status]]=Table_query__64[[#This Row],[Project Status Check]],"OK","NOK")</f>
        <v>OK</v>
      </c>
      <c r="AC1386" s="19" t="str">
        <f>IF(Table_query__64[[#This Row],[PM]]=Table_query__64[[#This Row],[PM Check]],"OK","NOK")</f>
        <v>OK</v>
      </c>
      <c r="AD1386" s="19" t="str">
        <f>IF(Table_query__64[[#This Row],[PP]]=Table_query__64[[#This Row],[Pilot Check]],"OK","NOK")</f>
        <v>OK</v>
      </c>
      <c r="AE1386" s="19"/>
    </row>
    <row r="1387" spans="1:31" hidden="1" x14ac:dyDescent="0.3">
      <c r="A1387" s="1" t="s">
        <v>2647</v>
      </c>
      <c r="B1387" s="2" t="s">
        <v>48</v>
      </c>
      <c r="C1387" s="3" t="s">
        <v>6110</v>
      </c>
      <c r="D1387" s="2" t="s">
        <v>27</v>
      </c>
      <c r="E1387" s="2" t="s">
        <v>43</v>
      </c>
      <c r="F1387" s="2" t="s">
        <v>122</v>
      </c>
      <c r="G1387" s="4">
        <v>43916</v>
      </c>
      <c r="H1387" s="4">
        <v>43993</v>
      </c>
      <c r="I1387" s="2" t="s">
        <v>498</v>
      </c>
      <c r="J1387" s="2" t="s">
        <v>30</v>
      </c>
      <c r="K1387" s="2"/>
      <c r="L1387" t="s">
        <v>57</v>
      </c>
      <c r="M1387" s="2" t="s">
        <v>29</v>
      </c>
      <c r="N1387" s="3" t="s">
        <v>8826</v>
      </c>
      <c r="O1387" s="5">
        <v>0</v>
      </c>
      <c r="P1387" s="5">
        <v>23</v>
      </c>
      <c r="Q1387" s="6">
        <v>2020</v>
      </c>
      <c r="R1387" s="7">
        <v>2020</v>
      </c>
      <c r="T1387" s="8">
        <v>1456</v>
      </c>
      <c r="U1387" s="3" t="s">
        <v>11025</v>
      </c>
      <c r="V1387" s="1" t="s">
        <v>33</v>
      </c>
      <c r="W1387" s="1" t="s">
        <v>32</v>
      </c>
      <c r="X1387" t="str">
        <f>VLOOKUP(Table_query__64[[#This Row],[Nr]],'MyTracker Export'!A:P,'MyTracker Export'!$P$1,FALSE)</f>
        <v>Finished</v>
      </c>
      <c r="Y1387" t="str">
        <f>VLOOKUP(Table_query__64[[#This Row],[Nr]],'MyTracker Export'!A:Z,'MyTracker Export'!$Z$1,FALSE)</f>
        <v>Zied Maghrebi</v>
      </c>
      <c r="Z1387" t="str">
        <f>VLOOKUP(Table_query__64[[#This Row],[Nr]],'MyTracker Export'!A:AA,'MyTracker Export'!$AA$1,FALSE)</f>
        <v>Wissem Bensaid</v>
      </c>
      <c r="AB1387" s="19" t="str">
        <f>IF(Table_query__64[[#This Row],[Project status]]=Table_query__64[[#This Row],[Project Status Check]],"OK","NOK")</f>
        <v>OK</v>
      </c>
      <c r="AC1387" s="19" t="str">
        <f>IF(Table_query__64[[#This Row],[PM]]=Table_query__64[[#This Row],[PM Check]],"OK","NOK")</f>
        <v>OK</v>
      </c>
      <c r="AD1387" s="19" t="str">
        <f>IF(Table_query__64[[#This Row],[PP]]=Table_query__64[[#This Row],[Pilot Check]],"OK","NOK")</f>
        <v>OK</v>
      </c>
      <c r="AE1387" s="19"/>
    </row>
    <row r="1388" spans="1:31" hidden="1" x14ac:dyDescent="0.3">
      <c r="A1388" s="1" t="s">
        <v>2648</v>
      </c>
      <c r="B1388" s="2" t="s">
        <v>2646</v>
      </c>
      <c r="C1388" s="3" t="s">
        <v>6111</v>
      </c>
      <c r="D1388" s="2" t="s">
        <v>27</v>
      </c>
      <c r="E1388" s="2" t="s">
        <v>104</v>
      </c>
      <c r="F1388" s="2" t="s">
        <v>122</v>
      </c>
      <c r="G1388" s="4">
        <v>43862.041666666664</v>
      </c>
      <c r="H1388" s="4">
        <v>43910.041666666664</v>
      </c>
      <c r="I1388" s="2" t="s">
        <v>2009</v>
      </c>
      <c r="J1388" s="2" t="s">
        <v>30</v>
      </c>
      <c r="K1388" s="2"/>
      <c r="L1388" t="s">
        <v>57</v>
      </c>
      <c r="M1388" s="2" t="s">
        <v>29</v>
      </c>
      <c r="N1388" s="3" t="s">
        <v>8827</v>
      </c>
      <c r="O1388" s="5">
        <v>0</v>
      </c>
      <c r="P1388" s="5">
        <v>750</v>
      </c>
      <c r="Q1388" s="6">
        <v>2020</v>
      </c>
      <c r="R1388" s="7">
        <v>2020</v>
      </c>
      <c r="T1388" s="8">
        <v>1602</v>
      </c>
      <c r="V1388" s="1" t="s">
        <v>33</v>
      </c>
      <c r="W1388" s="1" t="s">
        <v>32</v>
      </c>
      <c r="X1388" t="str">
        <f>VLOOKUP(Table_query__64[[#This Row],[Nr]],'MyTracker Export'!A:P,'MyTracker Export'!$P$1,FALSE)</f>
        <v>Finished</v>
      </c>
      <c r="Y1388" t="str">
        <f>VLOOKUP(Table_query__64[[#This Row],[Nr]],'MyTracker Export'!A:Z,'MyTracker Export'!$Z$1,FALSE)</f>
        <v>Wassim Ktari</v>
      </c>
      <c r="Z1388" t="str">
        <f>VLOOKUP(Table_query__64[[#This Row],[Nr]],'MyTracker Export'!A:AA,'MyTracker Export'!$AA$1,FALSE)</f>
        <v>Wissem Bensaid</v>
      </c>
      <c r="AB1388" s="19" t="str">
        <f>IF(Table_query__64[[#This Row],[Project status]]=Table_query__64[[#This Row],[Project Status Check]],"OK","NOK")</f>
        <v>OK</v>
      </c>
      <c r="AC1388" s="19" t="str">
        <f>IF(Table_query__64[[#This Row],[PM]]=Table_query__64[[#This Row],[PM Check]],"OK","NOK")</f>
        <v>OK</v>
      </c>
      <c r="AD1388" s="19" t="str">
        <f>IF(Table_query__64[[#This Row],[PP]]=Table_query__64[[#This Row],[Pilot Check]],"OK","NOK")</f>
        <v>OK</v>
      </c>
      <c r="AE1388" s="19"/>
    </row>
    <row r="1389" spans="1:31" hidden="1" x14ac:dyDescent="0.3">
      <c r="A1389" s="1" t="s">
        <v>2649</v>
      </c>
      <c r="B1389" s="2" t="s">
        <v>996</v>
      </c>
      <c r="C1389" s="3" t="s">
        <v>6112</v>
      </c>
      <c r="D1389" s="2" t="s">
        <v>27</v>
      </c>
      <c r="E1389" s="2" t="s">
        <v>104</v>
      </c>
      <c r="F1389" s="2" t="s">
        <v>122</v>
      </c>
      <c r="G1389" s="4">
        <v>43913</v>
      </c>
      <c r="H1389" s="4">
        <v>43914</v>
      </c>
      <c r="I1389" s="2" t="s">
        <v>1897</v>
      </c>
      <c r="J1389" s="2" t="s">
        <v>30</v>
      </c>
      <c r="K1389" s="2"/>
      <c r="L1389" t="s">
        <v>57</v>
      </c>
      <c r="M1389" s="2" t="s">
        <v>29</v>
      </c>
      <c r="N1389" s="3" t="s">
        <v>8828</v>
      </c>
      <c r="O1389" s="5">
        <v>0</v>
      </c>
      <c r="P1389" s="5">
        <v>1191.6099999999999</v>
      </c>
      <c r="Q1389" s="6">
        <v>2020</v>
      </c>
      <c r="R1389" s="7">
        <v>2020</v>
      </c>
      <c r="T1389" s="8">
        <v>1455</v>
      </c>
      <c r="U1389" s="3" t="s">
        <v>11026</v>
      </c>
      <c r="V1389" s="1" t="s">
        <v>33</v>
      </c>
      <c r="W1389" s="1" t="s">
        <v>32</v>
      </c>
      <c r="X1389" t="str">
        <f>VLOOKUP(Table_query__64[[#This Row],[Nr]],'MyTracker Export'!A:P,'MyTracker Export'!$P$1,FALSE)</f>
        <v>Finished</v>
      </c>
      <c r="Y1389" t="str">
        <f>VLOOKUP(Table_query__64[[#This Row],[Nr]],'MyTracker Export'!A:Z,'MyTracker Export'!$Z$1,FALSE)</f>
        <v>Makki Chtioui</v>
      </c>
      <c r="Z1389" t="str">
        <f>VLOOKUP(Table_query__64[[#This Row],[Nr]],'MyTracker Export'!A:AA,'MyTracker Export'!$AA$1,FALSE)</f>
        <v>Wissem Bensaid</v>
      </c>
      <c r="AB1389" s="19" t="str">
        <f>IF(Table_query__64[[#This Row],[Project status]]=Table_query__64[[#This Row],[Project Status Check]],"OK","NOK")</f>
        <v>OK</v>
      </c>
      <c r="AC1389" s="19" t="str">
        <f>IF(Table_query__64[[#This Row],[PM]]=Table_query__64[[#This Row],[PM Check]],"OK","NOK")</f>
        <v>OK</v>
      </c>
      <c r="AD1389" s="19" t="str">
        <f>IF(Table_query__64[[#This Row],[PP]]=Table_query__64[[#This Row],[Pilot Check]],"OK","NOK")</f>
        <v>OK</v>
      </c>
      <c r="AE1389" s="19"/>
    </row>
    <row r="1390" spans="1:31" hidden="1" x14ac:dyDescent="0.3">
      <c r="A1390" s="1" t="s">
        <v>2650</v>
      </c>
      <c r="B1390" s="2" t="s">
        <v>2604</v>
      </c>
      <c r="C1390" s="3" t="s">
        <v>6113</v>
      </c>
      <c r="D1390" s="2" t="s">
        <v>38</v>
      </c>
      <c r="E1390" s="2" t="s">
        <v>25</v>
      </c>
      <c r="F1390" s="2" t="s">
        <v>122</v>
      </c>
      <c r="G1390" s="4">
        <v>44354.083333333336</v>
      </c>
      <c r="H1390" s="4">
        <v>45291.041666666664</v>
      </c>
      <c r="I1390" s="2" t="s">
        <v>114</v>
      </c>
      <c r="J1390" s="2" t="s">
        <v>40</v>
      </c>
      <c r="K1390" s="2" t="s">
        <v>159</v>
      </c>
      <c r="L1390" t="s">
        <v>2136</v>
      </c>
      <c r="M1390" s="2" t="s">
        <v>29</v>
      </c>
      <c r="N1390" s="3" t="s">
        <v>8829</v>
      </c>
      <c r="O1390" s="5">
        <v>0.1</v>
      </c>
      <c r="P1390" s="5">
        <v>18270</v>
      </c>
      <c r="Q1390" s="6">
        <v>2021</v>
      </c>
      <c r="R1390" s="7">
        <v>2023</v>
      </c>
      <c r="T1390" s="8">
        <v>1464</v>
      </c>
      <c r="U1390" s="3" t="s">
        <v>11027</v>
      </c>
      <c r="V1390" s="1" t="s">
        <v>33</v>
      </c>
      <c r="W1390" s="1" t="s">
        <v>32</v>
      </c>
      <c r="X1390" t="str">
        <f>VLOOKUP(Table_query__64[[#This Row],[Nr]],'MyTracker Export'!A:P,'MyTracker Export'!$P$1,FALSE)</f>
        <v>Finished</v>
      </c>
      <c r="Y1390" t="str">
        <f>VLOOKUP(Table_query__64[[#This Row],[Nr]],'MyTracker Export'!A:Z,'MyTracker Export'!$Z$1,FALSE)</f>
        <v>Peter Holvoet</v>
      </c>
      <c r="Z1390" t="str">
        <f>VLOOKUP(Table_query__64[[#This Row],[Nr]],'MyTracker Export'!A:AA,'MyTracker Export'!$AA$1,FALSE)</f>
        <v>Karel De Swert</v>
      </c>
      <c r="AB1390" s="19" t="str">
        <f>IF(Table_query__64[[#This Row],[Project status]]=Table_query__64[[#This Row],[Project Status Check]],"OK","NOK")</f>
        <v>OK</v>
      </c>
      <c r="AC1390" s="19" t="str">
        <f>IF(Table_query__64[[#This Row],[PM]]=Table_query__64[[#This Row],[PM Check]],"OK","NOK")</f>
        <v>OK</v>
      </c>
      <c r="AD1390" s="19" t="str">
        <f>IF(Table_query__64[[#This Row],[PP]]=Table_query__64[[#This Row],[Pilot Check]],"OK","NOK")</f>
        <v>OK</v>
      </c>
      <c r="AE1390" s="19"/>
    </row>
    <row r="1391" spans="1:31" hidden="1" x14ac:dyDescent="0.3">
      <c r="A1391" s="1" t="s">
        <v>2651</v>
      </c>
      <c r="B1391" s="2" t="s">
        <v>1511</v>
      </c>
      <c r="C1391" s="3" t="s">
        <v>6114</v>
      </c>
      <c r="D1391" s="2" t="s">
        <v>84</v>
      </c>
      <c r="E1391" s="2" t="s">
        <v>36</v>
      </c>
      <c r="F1391" s="2" t="s">
        <v>122</v>
      </c>
      <c r="G1391" s="4">
        <v>44351.083333333336</v>
      </c>
      <c r="H1391" s="4">
        <v>44706.083333333336</v>
      </c>
      <c r="I1391" s="2" t="s">
        <v>289</v>
      </c>
      <c r="J1391" s="2" t="s">
        <v>40</v>
      </c>
      <c r="K1391" s="2"/>
      <c r="L1391" t="s">
        <v>57</v>
      </c>
      <c r="M1391" s="2" t="s">
        <v>59</v>
      </c>
      <c r="N1391" s="3" t="s">
        <v>8830</v>
      </c>
      <c r="O1391" s="5">
        <v>1</v>
      </c>
      <c r="P1391" s="5">
        <v>795</v>
      </c>
      <c r="Q1391" s="6">
        <v>2021</v>
      </c>
      <c r="R1391" s="7">
        <v>2022</v>
      </c>
      <c r="T1391" s="8">
        <v>1453</v>
      </c>
      <c r="U1391" s="3" t="s">
        <v>11028</v>
      </c>
      <c r="V1391" s="1" t="s">
        <v>33</v>
      </c>
      <c r="W1391" s="1" t="s">
        <v>32</v>
      </c>
      <c r="X1391" t="str">
        <f>VLOOKUP(Table_query__64[[#This Row],[Nr]],'MyTracker Export'!A:P,'MyTracker Export'!$P$1,FALSE)</f>
        <v>Finished</v>
      </c>
      <c r="Y1391" t="str">
        <f>VLOOKUP(Table_query__64[[#This Row],[Nr]],'MyTracker Export'!A:Z,'MyTracker Export'!$Z$1,FALSE)</f>
        <v>Mac Olean</v>
      </c>
      <c r="Z1391" t="str">
        <f>VLOOKUP(Table_query__64[[#This Row],[Nr]],'MyTracker Export'!A:AA,'MyTracker Export'!$AA$1,FALSE)</f>
        <v>Karel De Swert</v>
      </c>
      <c r="AB1391" s="19" t="str">
        <f>IF(Table_query__64[[#This Row],[Project status]]=Table_query__64[[#This Row],[Project Status Check]],"OK","NOK")</f>
        <v>OK</v>
      </c>
      <c r="AC1391" s="19" t="str">
        <f>IF(Table_query__64[[#This Row],[PM]]=Table_query__64[[#This Row],[PM Check]],"OK","NOK")</f>
        <v>OK</v>
      </c>
      <c r="AD1391" s="19" t="str">
        <f>IF(Table_query__64[[#This Row],[PP]]=Table_query__64[[#This Row],[Pilot Check]],"OK","NOK")</f>
        <v>OK</v>
      </c>
      <c r="AE1391" s="19"/>
    </row>
    <row r="1392" spans="1:31" hidden="1" x14ac:dyDescent="0.3">
      <c r="A1392" s="1" t="s">
        <v>2652</v>
      </c>
      <c r="B1392" s="2" t="s">
        <v>453</v>
      </c>
      <c r="C1392" s="3" t="s">
        <v>6115</v>
      </c>
      <c r="D1392" s="2" t="s">
        <v>84</v>
      </c>
      <c r="E1392" s="2" t="s">
        <v>36</v>
      </c>
      <c r="F1392" s="2" t="s">
        <v>122</v>
      </c>
      <c r="G1392" s="4">
        <v>44350.083333333336</v>
      </c>
      <c r="H1392" s="4">
        <v>44682.083333333336</v>
      </c>
      <c r="I1392" s="2" t="s">
        <v>289</v>
      </c>
      <c r="J1392" s="2" t="s">
        <v>234</v>
      </c>
      <c r="K1392" s="2"/>
      <c r="L1392" t="s">
        <v>57</v>
      </c>
      <c r="M1392" s="2" t="s">
        <v>29</v>
      </c>
      <c r="N1392" s="3" t="s">
        <v>8831</v>
      </c>
      <c r="O1392" s="5">
        <v>3</v>
      </c>
      <c r="P1392" s="5">
        <v>36774.04</v>
      </c>
      <c r="Q1392" s="6">
        <v>2021</v>
      </c>
      <c r="R1392" s="7">
        <v>2022</v>
      </c>
      <c r="T1392" s="8">
        <v>1452</v>
      </c>
      <c r="U1392" s="3" t="s">
        <v>11029</v>
      </c>
      <c r="V1392" s="1" t="s">
        <v>33</v>
      </c>
      <c r="W1392" s="1" t="s">
        <v>32</v>
      </c>
      <c r="X1392" t="str">
        <f>VLOOKUP(Table_query__64[[#This Row],[Nr]],'MyTracker Export'!A:P,'MyTracker Export'!$P$1,FALSE)</f>
        <v>Finished</v>
      </c>
      <c r="Y1392" t="str">
        <f>VLOOKUP(Table_query__64[[#This Row],[Nr]],'MyTracker Export'!A:Z,'MyTracker Export'!$Z$1,FALSE)</f>
        <v>Mac Olean</v>
      </c>
      <c r="Z1392" t="str">
        <f>VLOOKUP(Table_query__64[[#This Row],[Nr]],'MyTracker Export'!A:AA,'MyTracker Export'!$AA$1,FALSE)</f>
        <v>Mark Sensenig</v>
      </c>
      <c r="AB1392" s="19" t="str">
        <f>IF(Table_query__64[[#This Row],[Project status]]=Table_query__64[[#This Row],[Project Status Check]],"OK","NOK")</f>
        <v>OK</v>
      </c>
      <c r="AC1392" s="19" t="str">
        <f>IF(Table_query__64[[#This Row],[PM]]=Table_query__64[[#This Row],[PM Check]],"OK","NOK")</f>
        <v>OK</v>
      </c>
      <c r="AD1392" s="19" t="str">
        <f>IF(Table_query__64[[#This Row],[PP]]=Table_query__64[[#This Row],[Pilot Check]],"OK","NOK")</f>
        <v>OK</v>
      </c>
      <c r="AE1392" s="19"/>
    </row>
    <row r="1393" spans="1:31" hidden="1" x14ac:dyDescent="0.3">
      <c r="A1393" s="1" t="s">
        <v>2653</v>
      </c>
      <c r="B1393" s="2" t="s">
        <v>322</v>
      </c>
      <c r="C1393" s="3" t="s">
        <v>6116</v>
      </c>
      <c r="D1393" s="2" t="s">
        <v>38</v>
      </c>
      <c r="E1393" s="2" t="s">
        <v>82</v>
      </c>
      <c r="F1393" s="2" t="s">
        <v>122</v>
      </c>
      <c r="G1393" s="4">
        <v>44348.083333333336</v>
      </c>
      <c r="H1393" s="4">
        <v>44651.083333333336</v>
      </c>
      <c r="I1393" s="2" t="s">
        <v>2654</v>
      </c>
      <c r="J1393" s="2" t="s">
        <v>270</v>
      </c>
      <c r="K1393" s="2" t="s">
        <v>141</v>
      </c>
      <c r="L1393" t="s">
        <v>2537</v>
      </c>
      <c r="M1393" s="2" t="s">
        <v>59</v>
      </c>
      <c r="N1393" s="3" t="s">
        <v>8832</v>
      </c>
      <c r="O1393" s="5">
        <v>0.1</v>
      </c>
      <c r="P1393" s="5">
        <v>36741.599999999999</v>
      </c>
      <c r="Q1393" s="6">
        <v>2021</v>
      </c>
      <c r="R1393" s="7">
        <v>2022</v>
      </c>
      <c r="T1393" s="8">
        <v>1454</v>
      </c>
      <c r="U1393" s="3" t="s">
        <v>11030</v>
      </c>
      <c r="V1393" s="1" t="s">
        <v>33</v>
      </c>
      <c r="W1393" s="1" t="s">
        <v>32</v>
      </c>
      <c r="X1393" t="str">
        <f>VLOOKUP(Table_query__64[[#This Row],[Nr]],'MyTracker Export'!A:P,'MyTracker Export'!$P$1,FALSE)</f>
        <v>Finished</v>
      </c>
      <c r="Y1393" t="e">
        <f>VLOOKUP(Table_query__64[[#This Row],[Nr]],'MyTracker Export'!A:Z,'MyTracker Export'!$Z$1,FALSE)</f>
        <v>#N/A</v>
      </c>
      <c r="Z1393" t="str">
        <f>VLOOKUP(Table_query__64[[#This Row],[Nr]],'MyTracker Export'!A:AA,'MyTracker Export'!$AA$1,FALSE)</f>
        <v>Damien Hemmeryckx</v>
      </c>
      <c r="AB1393" s="19" t="str">
        <f>IF(Table_query__64[[#This Row],[Project status]]=Table_query__64[[#This Row],[Project Status Check]],"OK","NOK")</f>
        <v>OK</v>
      </c>
      <c r="AC1393" s="19" t="e">
        <f>IF(Table_query__64[[#This Row],[PM]]=Table_query__64[[#This Row],[PM Check]],"OK","NOK")</f>
        <v>#N/A</v>
      </c>
      <c r="AD1393" s="19" t="str">
        <f>IF(Table_query__64[[#This Row],[PP]]=Table_query__64[[#This Row],[Pilot Check]],"OK","NOK")</f>
        <v>OK</v>
      </c>
      <c r="AE1393" s="19"/>
    </row>
    <row r="1394" spans="1:31" hidden="1" x14ac:dyDescent="0.3">
      <c r="A1394" s="1" t="s">
        <v>2655</v>
      </c>
      <c r="B1394" s="2" t="s">
        <v>2656</v>
      </c>
      <c r="C1394" s="3" t="s">
        <v>6117</v>
      </c>
      <c r="D1394" s="2" t="s">
        <v>45</v>
      </c>
      <c r="E1394" s="2" t="s">
        <v>43</v>
      </c>
      <c r="F1394" s="2" t="s">
        <v>122</v>
      </c>
      <c r="G1394" s="4">
        <v>44347.083333333336</v>
      </c>
      <c r="H1394" s="4">
        <v>44624.041666666664</v>
      </c>
      <c r="I1394" s="2" t="s">
        <v>99</v>
      </c>
      <c r="J1394" s="2" t="s">
        <v>184</v>
      </c>
      <c r="K1394" s="2"/>
      <c r="L1394" t="s">
        <v>44</v>
      </c>
      <c r="M1394" s="2" t="s">
        <v>29</v>
      </c>
      <c r="N1394" s="3" t="s">
        <v>8833</v>
      </c>
      <c r="O1394" s="5">
        <v>8924</v>
      </c>
      <c r="P1394" s="5">
        <v>8923.93</v>
      </c>
      <c r="Q1394" s="6">
        <v>2021</v>
      </c>
      <c r="R1394" s="7">
        <v>2022</v>
      </c>
      <c r="T1394" s="8">
        <v>1450</v>
      </c>
      <c r="U1394" s="3" t="s">
        <v>11031</v>
      </c>
      <c r="V1394" s="1" t="s">
        <v>33</v>
      </c>
      <c r="W1394" s="1" t="s">
        <v>32</v>
      </c>
      <c r="X1394" t="str">
        <f>VLOOKUP(Table_query__64[[#This Row],[Nr]],'MyTracker Export'!A:P,'MyTracker Export'!$P$1,FALSE)</f>
        <v>Finished</v>
      </c>
      <c r="Y1394" t="str">
        <f>VLOOKUP(Table_query__64[[#This Row],[Nr]],'MyTracker Export'!A:Z,'MyTracker Export'!$Z$1,FALSE)</f>
        <v>Felipe Langa Hernáez</v>
      </c>
      <c r="Z1394" t="str">
        <f>VLOOKUP(Table_query__64[[#This Row],[Nr]],'MyTracker Export'!A:AA,'MyTracker Export'!$AA$1,FALSE)</f>
        <v>Begona Soto</v>
      </c>
      <c r="AB1394" s="19" t="str">
        <f>IF(Table_query__64[[#This Row],[Project status]]=Table_query__64[[#This Row],[Project Status Check]],"OK","NOK")</f>
        <v>OK</v>
      </c>
      <c r="AC1394" s="19" t="str">
        <f>IF(Table_query__64[[#This Row],[PM]]=Table_query__64[[#This Row],[PM Check]],"OK","NOK")</f>
        <v>OK</v>
      </c>
      <c r="AD1394" s="19" t="str">
        <f>IF(Table_query__64[[#This Row],[PP]]=Table_query__64[[#This Row],[Pilot Check]],"OK","NOK")</f>
        <v>OK</v>
      </c>
      <c r="AE1394" s="19"/>
    </row>
    <row r="1395" spans="1:31" hidden="1" x14ac:dyDescent="0.3">
      <c r="A1395" s="1" t="s">
        <v>2657</v>
      </c>
      <c r="B1395" s="2" t="s">
        <v>1684</v>
      </c>
      <c r="C1395" s="3" t="s">
        <v>6118</v>
      </c>
      <c r="D1395" s="2" t="s">
        <v>27</v>
      </c>
      <c r="E1395" s="2" t="s">
        <v>82</v>
      </c>
      <c r="F1395" s="2" t="s">
        <v>122</v>
      </c>
      <c r="G1395" s="4">
        <v>44187.041666666664</v>
      </c>
      <c r="H1395" s="4">
        <v>45778.083333333336</v>
      </c>
      <c r="I1395" s="2" t="s">
        <v>1685</v>
      </c>
      <c r="J1395" s="2" t="s">
        <v>30</v>
      </c>
      <c r="K1395" s="2"/>
      <c r="L1395" t="s">
        <v>57</v>
      </c>
      <c r="M1395" s="2" t="s">
        <v>29</v>
      </c>
      <c r="N1395" s="3" t="s">
        <v>8834</v>
      </c>
      <c r="O1395" s="5">
        <v>0</v>
      </c>
      <c r="P1395" s="5">
        <v>11975</v>
      </c>
      <c r="Q1395" s="6">
        <v>2020</v>
      </c>
      <c r="R1395" s="7">
        <v>2025</v>
      </c>
      <c r="T1395" s="8">
        <v>1437</v>
      </c>
      <c r="U1395" s="3" t="s">
        <v>11032</v>
      </c>
      <c r="V1395" s="1" t="s">
        <v>33</v>
      </c>
      <c r="W1395" s="1" t="s">
        <v>32</v>
      </c>
      <c r="X1395" t="str">
        <f>VLOOKUP(Table_query__64[[#This Row],[Nr]],'MyTracker Export'!A:P,'MyTracker Export'!$P$1,FALSE)</f>
        <v>Finished</v>
      </c>
      <c r="Y1395" t="e">
        <f>VLOOKUP(Table_query__64[[#This Row],[Nr]],'MyTracker Export'!A:Z,'MyTracker Export'!$Z$1,FALSE)</f>
        <v>#N/A</v>
      </c>
      <c r="Z1395" t="str">
        <f>VLOOKUP(Table_query__64[[#This Row],[Nr]],'MyTracker Export'!A:AA,'MyTracker Export'!$AA$1,FALSE)</f>
        <v>Wissem Bensaid</v>
      </c>
      <c r="AB1395" s="19" t="str">
        <f>IF(Table_query__64[[#This Row],[Project status]]=Table_query__64[[#This Row],[Project Status Check]],"OK","NOK")</f>
        <v>OK</v>
      </c>
      <c r="AC1395" s="19" t="e">
        <f>IF(Table_query__64[[#This Row],[PM]]=Table_query__64[[#This Row],[PM Check]],"OK","NOK")</f>
        <v>#N/A</v>
      </c>
      <c r="AD1395" s="19" t="str">
        <f>IF(Table_query__64[[#This Row],[PP]]=Table_query__64[[#This Row],[Pilot Check]],"OK","NOK")</f>
        <v>OK</v>
      </c>
      <c r="AE1395" s="19"/>
    </row>
    <row r="1396" spans="1:31" hidden="1" x14ac:dyDescent="0.3">
      <c r="A1396" s="1" t="s">
        <v>2658</v>
      </c>
      <c r="B1396" s="2" t="s">
        <v>2659</v>
      </c>
      <c r="C1396" s="3" t="s">
        <v>6119</v>
      </c>
      <c r="D1396" s="2" t="s">
        <v>27</v>
      </c>
      <c r="E1396" s="2" t="s">
        <v>25</v>
      </c>
      <c r="F1396" s="2" t="s">
        <v>122</v>
      </c>
      <c r="G1396" s="4">
        <v>44190.041666666664</v>
      </c>
      <c r="H1396" s="4">
        <v>44220.041666666664</v>
      </c>
      <c r="I1396" s="2" t="s">
        <v>1897</v>
      </c>
      <c r="J1396" s="2" t="s">
        <v>30</v>
      </c>
      <c r="K1396" s="2"/>
      <c r="L1396" t="s">
        <v>57</v>
      </c>
      <c r="M1396" s="2" t="s">
        <v>29</v>
      </c>
      <c r="N1396" s="3" t="s">
        <v>8835</v>
      </c>
      <c r="O1396" s="5">
        <v>0</v>
      </c>
      <c r="P1396" s="5">
        <v>1425</v>
      </c>
      <c r="Q1396" s="6">
        <v>2020</v>
      </c>
      <c r="R1396" s="7">
        <v>2021</v>
      </c>
      <c r="T1396" s="8">
        <v>1438</v>
      </c>
      <c r="U1396" s="3" t="s">
        <v>11033</v>
      </c>
      <c r="V1396" s="1" t="s">
        <v>33</v>
      </c>
      <c r="W1396" s="1" t="s">
        <v>32</v>
      </c>
      <c r="X1396" t="str">
        <f>VLOOKUP(Table_query__64[[#This Row],[Nr]],'MyTracker Export'!A:P,'MyTracker Export'!$P$1,FALSE)</f>
        <v>Finished</v>
      </c>
      <c r="Y1396" t="str">
        <f>VLOOKUP(Table_query__64[[#This Row],[Nr]],'MyTracker Export'!A:Z,'MyTracker Export'!$Z$1,FALSE)</f>
        <v>Makki Chtioui</v>
      </c>
      <c r="Z1396" t="str">
        <f>VLOOKUP(Table_query__64[[#This Row],[Nr]],'MyTracker Export'!A:AA,'MyTracker Export'!$AA$1,FALSE)</f>
        <v>Wissem Bensaid</v>
      </c>
      <c r="AB1396" s="19" t="str">
        <f>IF(Table_query__64[[#This Row],[Project status]]=Table_query__64[[#This Row],[Project Status Check]],"OK","NOK")</f>
        <v>OK</v>
      </c>
      <c r="AC1396" s="19" t="str">
        <f>IF(Table_query__64[[#This Row],[PM]]=Table_query__64[[#This Row],[PM Check]],"OK","NOK")</f>
        <v>OK</v>
      </c>
      <c r="AD1396" s="19" t="str">
        <f>IF(Table_query__64[[#This Row],[PP]]=Table_query__64[[#This Row],[Pilot Check]],"OK","NOK")</f>
        <v>OK</v>
      </c>
      <c r="AE1396" s="19"/>
    </row>
    <row r="1397" spans="1:31" hidden="1" x14ac:dyDescent="0.3">
      <c r="A1397" s="1" t="s">
        <v>2660</v>
      </c>
      <c r="B1397" s="2" t="s">
        <v>964</v>
      </c>
      <c r="C1397" s="3" t="s">
        <v>6120</v>
      </c>
      <c r="D1397" s="2" t="s">
        <v>27</v>
      </c>
      <c r="E1397" s="2" t="s">
        <v>82</v>
      </c>
      <c r="F1397" s="2" t="s">
        <v>122</v>
      </c>
      <c r="G1397" s="4">
        <v>44160.041666666664</v>
      </c>
      <c r="H1397" s="4">
        <v>44177.041666666664</v>
      </c>
      <c r="I1397" s="2" t="s">
        <v>405</v>
      </c>
      <c r="J1397" s="2" t="s">
        <v>30</v>
      </c>
      <c r="K1397" s="2"/>
      <c r="L1397" t="s">
        <v>57</v>
      </c>
      <c r="M1397" s="2" t="s">
        <v>29</v>
      </c>
      <c r="N1397" s="3" t="s">
        <v>8836</v>
      </c>
      <c r="O1397" s="5">
        <v>0</v>
      </c>
      <c r="P1397" s="5">
        <v>5340</v>
      </c>
      <c r="Q1397" s="6">
        <v>2020</v>
      </c>
      <c r="R1397" s="7">
        <v>2020</v>
      </c>
      <c r="T1397" s="8">
        <v>1447</v>
      </c>
      <c r="U1397" s="3" t="s">
        <v>11034</v>
      </c>
      <c r="V1397" s="1" t="s">
        <v>33</v>
      </c>
      <c r="W1397" s="1" t="s">
        <v>32</v>
      </c>
      <c r="X1397" t="str">
        <f>VLOOKUP(Table_query__64[[#This Row],[Nr]],'MyTracker Export'!A:P,'MyTracker Export'!$P$1,FALSE)</f>
        <v>Finished</v>
      </c>
      <c r="Y1397" t="str">
        <f>VLOOKUP(Table_query__64[[#This Row],[Nr]],'MyTracker Export'!A:Z,'MyTracker Export'!$Z$1,FALSE)</f>
        <v>Aymen Kharrat</v>
      </c>
      <c r="Z1397" t="str">
        <f>VLOOKUP(Table_query__64[[#This Row],[Nr]],'MyTracker Export'!A:AA,'MyTracker Export'!$AA$1,FALSE)</f>
        <v>Wissem Bensaid</v>
      </c>
      <c r="AB1397" s="19" t="str">
        <f>IF(Table_query__64[[#This Row],[Project status]]=Table_query__64[[#This Row],[Project Status Check]],"OK","NOK")</f>
        <v>OK</v>
      </c>
      <c r="AC1397" s="19" t="str">
        <f>IF(Table_query__64[[#This Row],[PM]]=Table_query__64[[#This Row],[PM Check]],"OK","NOK")</f>
        <v>OK</v>
      </c>
      <c r="AD1397" s="19" t="str">
        <f>IF(Table_query__64[[#This Row],[PP]]=Table_query__64[[#This Row],[Pilot Check]],"OK","NOK")</f>
        <v>OK</v>
      </c>
      <c r="AE1397" s="19"/>
    </row>
    <row r="1398" spans="1:31" hidden="1" x14ac:dyDescent="0.3">
      <c r="A1398" s="1" t="s">
        <v>2661</v>
      </c>
      <c r="B1398" s="2" t="s">
        <v>1090</v>
      </c>
      <c r="C1398" s="3" t="s">
        <v>6121</v>
      </c>
      <c r="D1398" s="2" t="s">
        <v>27</v>
      </c>
      <c r="E1398" s="2" t="s">
        <v>25</v>
      </c>
      <c r="F1398" s="2" t="s">
        <v>122</v>
      </c>
      <c r="G1398" s="4">
        <v>44188.041666666664</v>
      </c>
      <c r="H1398" s="4">
        <v>44408.083333333336</v>
      </c>
      <c r="I1398" s="2" t="s">
        <v>1249</v>
      </c>
      <c r="J1398" s="2" t="s">
        <v>30</v>
      </c>
      <c r="K1398" s="2"/>
      <c r="L1398" t="s">
        <v>57</v>
      </c>
      <c r="M1398" s="2" t="s">
        <v>29</v>
      </c>
      <c r="N1398" s="3" t="s">
        <v>8837</v>
      </c>
      <c r="O1398" s="5">
        <v>0</v>
      </c>
      <c r="P1398" s="5">
        <v>4000</v>
      </c>
      <c r="Q1398" s="6">
        <v>2020</v>
      </c>
      <c r="R1398" s="7">
        <v>2021</v>
      </c>
      <c r="T1398" s="8">
        <v>1440</v>
      </c>
      <c r="U1398" s="3" t="s">
        <v>11035</v>
      </c>
      <c r="V1398" s="1" t="s">
        <v>33</v>
      </c>
      <c r="W1398" s="1" t="s">
        <v>32</v>
      </c>
      <c r="X1398" t="str">
        <f>VLOOKUP(Table_query__64[[#This Row],[Nr]],'MyTracker Export'!A:P,'MyTracker Export'!$P$1,FALSE)</f>
        <v>Finished</v>
      </c>
      <c r="Y1398" t="str">
        <f>VLOOKUP(Table_query__64[[#This Row],[Nr]],'MyTracker Export'!A:Z,'MyTracker Export'!$Z$1,FALSE)</f>
        <v>Oussema Baccour</v>
      </c>
      <c r="Z1398" t="str">
        <f>VLOOKUP(Table_query__64[[#This Row],[Nr]],'MyTracker Export'!A:AA,'MyTracker Export'!$AA$1,FALSE)</f>
        <v>Wissem Bensaid</v>
      </c>
      <c r="AB1398" s="19" t="str">
        <f>IF(Table_query__64[[#This Row],[Project status]]=Table_query__64[[#This Row],[Project Status Check]],"OK","NOK")</f>
        <v>OK</v>
      </c>
      <c r="AC1398" s="19" t="str">
        <f>IF(Table_query__64[[#This Row],[PM]]=Table_query__64[[#This Row],[PM Check]],"OK","NOK")</f>
        <v>OK</v>
      </c>
      <c r="AD1398" s="19" t="str">
        <f>IF(Table_query__64[[#This Row],[PP]]=Table_query__64[[#This Row],[Pilot Check]],"OK","NOK")</f>
        <v>OK</v>
      </c>
      <c r="AE1398" s="19"/>
    </row>
    <row r="1399" spans="1:31" hidden="1" x14ac:dyDescent="0.3">
      <c r="A1399" s="1" t="s">
        <v>2662</v>
      </c>
      <c r="B1399" s="2" t="s">
        <v>2441</v>
      </c>
      <c r="C1399" s="3" t="s">
        <v>6122</v>
      </c>
      <c r="D1399" s="2" t="s">
        <v>27</v>
      </c>
      <c r="E1399" s="2" t="s">
        <v>25</v>
      </c>
      <c r="F1399" s="2" t="s">
        <v>122</v>
      </c>
      <c r="G1399" s="4">
        <v>44167.041666666664</v>
      </c>
      <c r="H1399" s="4">
        <v>44224.041666666664</v>
      </c>
      <c r="I1399" s="2" t="s">
        <v>498</v>
      </c>
      <c r="J1399" s="2" t="s">
        <v>30</v>
      </c>
      <c r="K1399" s="2"/>
      <c r="L1399" t="s">
        <v>57</v>
      </c>
      <c r="M1399" s="2" t="s">
        <v>29</v>
      </c>
      <c r="N1399" s="3" t="s">
        <v>8838</v>
      </c>
      <c r="O1399" s="5">
        <v>0</v>
      </c>
      <c r="P1399" s="5">
        <v>2200</v>
      </c>
      <c r="Q1399" s="6">
        <v>2020</v>
      </c>
      <c r="R1399" s="7">
        <v>2021</v>
      </c>
      <c r="T1399" s="8">
        <v>1435</v>
      </c>
      <c r="U1399" s="3" t="s">
        <v>11036</v>
      </c>
      <c r="V1399" s="1" t="s">
        <v>33</v>
      </c>
      <c r="W1399" s="1" t="s">
        <v>32</v>
      </c>
      <c r="X1399" t="str">
        <f>VLOOKUP(Table_query__64[[#This Row],[Nr]],'MyTracker Export'!A:P,'MyTracker Export'!$P$1,FALSE)</f>
        <v>Finished</v>
      </c>
      <c r="Y1399" t="str">
        <f>VLOOKUP(Table_query__64[[#This Row],[Nr]],'MyTracker Export'!A:Z,'MyTracker Export'!$Z$1,FALSE)</f>
        <v>Zied Maghrebi</v>
      </c>
      <c r="Z1399" t="str">
        <f>VLOOKUP(Table_query__64[[#This Row],[Nr]],'MyTracker Export'!A:AA,'MyTracker Export'!$AA$1,FALSE)</f>
        <v>Wissem Bensaid</v>
      </c>
      <c r="AB1399" s="19" t="str">
        <f>IF(Table_query__64[[#This Row],[Project status]]=Table_query__64[[#This Row],[Project Status Check]],"OK","NOK")</f>
        <v>OK</v>
      </c>
      <c r="AC1399" s="19" t="str">
        <f>IF(Table_query__64[[#This Row],[PM]]=Table_query__64[[#This Row],[PM Check]],"OK","NOK")</f>
        <v>OK</v>
      </c>
      <c r="AD1399" s="19" t="str">
        <f>IF(Table_query__64[[#This Row],[PP]]=Table_query__64[[#This Row],[Pilot Check]],"OK","NOK")</f>
        <v>OK</v>
      </c>
      <c r="AE1399" s="19"/>
    </row>
    <row r="1400" spans="1:31" hidden="1" x14ac:dyDescent="0.3">
      <c r="A1400" s="1" t="s">
        <v>2663</v>
      </c>
      <c r="B1400" s="2" t="s">
        <v>2441</v>
      </c>
      <c r="C1400" s="3" t="s">
        <v>6123</v>
      </c>
      <c r="D1400" s="2" t="s">
        <v>27</v>
      </c>
      <c r="E1400" s="2" t="s">
        <v>25</v>
      </c>
      <c r="F1400" s="2" t="s">
        <v>122</v>
      </c>
      <c r="G1400" s="4">
        <v>44167.041666666664</v>
      </c>
      <c r="H1400" s="4">
        <v>44926.041666666664</v>
      </c>
      <c r="I1400" s="2" t="s">
        <v>498</v>
      </c>
      <c r="J1400" s="2" t="s">
        <v>30</v>
      </c>
      <c r="K1400" s="2"/>
      <c r="L1400" t="s">
        <v>57</v>
      </c>
      <c r="M1400" s="2" t="s">
        <v>29</v>
      </c>
      <c r="N1400" s="3" t="s">
        <v>8839</v>
      </c>
      <c r="O1400" s="5">
        <v>0</v>
      </c>
      <c r="P1400" s="5">
        <v>13094</v>
      </c>
      <c r="Q1400" s="6">
        <v>2020</v>
      </c>
      <c r="R1400" s="7">
        <v>2022</v>
      </c>
      <c r="T1400" s="8">
        <v>1445</v>
      </c>
      <c r="U1400" s="3" t="s">
        <v>11037</v>
      </c>
      <c r="V1400" s="1" t="s">
        <v>33</v>
      </c>
      <c r="W1400" s="1" t="s">
        <v>32</v>
      </c>
      <c r="X1400" t="str">
        <f>VLOOKUP(Table_query__64[[#This Row],[Nr]],'MyTracker Export'!A:P,'MyTracker Export'!$P$1,FALSE)</f>
        <v>Finished</v>
      </c>
      <c r="Y1400" t="str">
        <f>VLOOKUP(Table_query__64[[#This Row],[Nr]],'MyTracker Export'!A:Z,'MyTracker Export'!$Z$1,FALSE)</f>
        <v>Zied Maghrebi</v>
      </c>
      <c r="Z1400" t="str">
        <f>VLOOKUP(Table_query__64[[#This Row],[Nr]],'MyTracker Export'!A:AA,'MyTracker Export'!$AA$1,FALSE)</f>
        <v>Wissem Bensaid</v>
      </c>
      <c r="AB1400" s="19" t="str">
        <f>IF(Table_query__64[[#This Row],[Project status]]=Table_query__64[[#This Row],[Project Status Check]],"OK","NOK")</f>
        <v>OK</v>
      </c>
      <c r="AC1400" s="19" t="str">
        <f>IF(Table_query__64[[#This Row],[PM]]=Table_query__64[[#This Row],[PM Check]],"OK","NOK")</f>
        <v>OK</v>
      </c>
      <c r="AD1400" s="19" t="str">
        <f>IF(Table_query__64[[#This Row],[PP]]=Table_query__64[[#This Row],[Pilot Check]],"OK","NOK")</f>
        <v>OK</v>
      </c>
      <c r="AE1400" s="19"/>
    </row>
    <row r="1401" spans="1:31" hidden="1" x14ac:dyDescent="0.3">
      <c r="A1401" s="1" t="s">
        <v>2664</v>
      </c>
      <c r="B1401" s="2" t="s">
        <v>2441</v>
      </c>
      <c r="C1401" s="3" t="s">
        <v>6124</v>
      </c>
      <c r="D1401" s="2" t="s">
        <v>27</v>
      </c>
      <c r="E1401" s="2" t="s">
        <v>25</v>
      </c>
      <c r="F1401" s="2" t="s">
        <v>122</v>
      </c>
      <c r="G1401" s="4">
        <v>44167.041666666664</v>
      </c>
      <c r="H1401" s="4">
        <v>44257.041666666664</v>
      </c>
      <c r="I1401" s="2" t="s">
        <v>498</v>
      </c>
      <c r="J1401" s="2" t="s">
        <v>30</v>
      </c>
      <c r="K1401" s="2"/>
      <c r="L1401" t="s">
        <v>57</v>
      </c>
      <c r="M1401" s="2" t="s">
        <v>29</v>
      </c>
      <c r="O1401" s="5">
        <v>0</v>
      </c>
      <c r="P1401" s="5">
        <v>8824.59</v>
      </c>
      <c r="Q1401" s="6">
        <v>2020</v>
      </c>
      <c r="R1401" s="7">
        <v>2021</v>
      </c>
      <c r="T1401" s="8">
        <v>1431</v>
      </c>
      <c r="U1401" s="3" t="s">
        <v>11038</v>
      </c>
      <c r="V1401" s="1" t="s">
        <v>33</v>
      </c>
      <c r="W1401" s="1" t="s">
        <v>32</v>
      </c>
      <c r="X1401" t="str">
        <f>VLOOKUP(Table_query__64[[#This Row],[Nr]],'MyTracker Export'!A:P,'MyTracker Export'!$P$1,FALSE)</f>
        <v>Finished</v>
      </c>
      <c r="Y1401" t="str">
        <f>VLOOKUP(Table_query__64[[#This Row],[Nr]],'MyTracker Export'!A:Z,'MyTracker Export'!$Z$1,FALSE)</f>
        <v>Zied Maghrebi</v>
      </c>
      <c r="Z1401" t="str">
        <f>VLOOKUP(Table_query__64[[#This Row],[Nr]],'MyTracker Export'!A:AA,'MyTracker Export'!$AA$1,FALSE)</f>
        <v>Wissem Bensaid</v>
      </c>
      <c r="AB1401" s="19" t="str">
        <f>IF(Table_query__64[[#This Row],[Project status]]=Table_query__64[[#This Row],[Project Status Check]],"OK","NOK")</f>
        <v>OK</v>
      </c>
      <c r="AC1401" s="19" t="str">
        <f>IF(Table_query__64[[#This Row],[PM]]=Table_query__64[[#This Row],[PM Check]],"OK","NOK")</f>
        <v>OK</v>
      </c>
      <c r="AD1401" s="19" t="str">
        <f>IF(Table_query__64[[#This Row],[PP]]=Table_query__64[[#This Row],[Pilot Check]],"OK","NOK")</f>
        <v>OK</v>
      </c>
      <c r="AE1401" s="19"/>
    </row>
    <row r="1402" spans="1:31" hidden="1" x14ac:dyDescent="0.3">
      <c r="A1402" s="1" t="s">
        <v>2665</v>
      </c>
      <c r="B1402" s="2" t="s">
        <v>1245</v>
      </c>
      <c r="C1402" s="3" t="s">
        <v>6125</v>
      </c>
      <c r="D1402" s="2" t="s">
        <v>27</v>
      </c>
      <c r="E1402" s="2" t="s">
        <v>25</v>
      </c>
      <c r="F1402" s="2" t="s">
        <v>122</v>
      </c>
      <c r="G1402" s="4">
        <v>44162.041666666664</v>
      </c>
      <c r="H1402" s="4">
        <v>44180.041666666664</v>
      </c>
      <c r="I1402" s="2" t="s">
        <v>1094</v>
      </c>
      <c r="J1402" s="2" t="s">
        <v>30</v>
      </c>
      <c r="K1402" s="2"/>
      <c r="L1402" t="s">
        <v>57</v>
      </c>
      <c r="M1402" s="2" t="s">
        <v>29</v>
      </c>
      <c r="N1402" s="3" t="s">
        <v>8840</v>
      </c>
      <c r="O1402" s="5">
        <v>0</v>
      </c>
      <c r="P1402" s="5">
        <v>1440</v>
      </c>
      <c r="Q1402" s="6">
        <v>2020</v>
      </c>
      <c r="R1402" s="7">
        <v>2020</v>
      </c>
      <c r="T1402" s="8">
        <v>1444</v>
      </c>
      <c r="U1402" s="3" t="s">
        <v>11039</v>
      </c>
      <c r="V1402" s="1" t="s">
        <v>33</v>
      </c>
      <c r="W1402" s="1" t="s">
        <v>32</v>
      </c>
      <c r="X1402" t="str">
        <f>VLOOKUP(Table_query__64[[#This Row],[Nr]],'MyTracker Export'!A:P,'MyTracker Export'!$P$1,FALSE)</f>
        <v>Finished</v>
      </c>
      <c r="Y1402" t="str">
        <f>VLOOKUP(Table_query__64[[#This Row],[Nr]],'MyTracker Export'!A:Z,'MyTracker Export'!$Z$1,FALSE)</f>
        <v>Ahmed Kallel</v>
      </c>
      <c r="Z1402" t="str">
        <f>VLOOKUP(Table_query__64[[#This Row],[Nr]],'MyTracker Export'!A:AA,'MyTracker Export'!$AA$1,FALSE)</f>
        <v>Wissem Bensaid</v>
      </c>
      <c r="AB1402" s="19" t="str">
        <f>IF(Table_query__64[[#This Row],[Project status]]=Table_query__64[[#This Row],[Project Status Check]],"OK","NOK")</f>
        <v>OK</v>
      </c>
      <c r="AC1402" s="19" t="str">
        <f>IF(Table_query__64[[#This Row],[PM]]=Table_query__64[[#This Row],[PM Check]],"OK","NOK")</f>
        <v>OK</v>
      </c>
      <c r="AD1402" s="19" t="str">
        <f>IF(Table_query__64[[#This Row],[PP]]=Table_query__64[[#This Row],[Pilot Check]],"OK","NOK")</f>
        <v>OK</v>
      </c>
      <c r="AE1402" s="19"/>
    </row>
    <row r="1403" spans="1:31" hidden="1" x14ac:dyDescent="0.3">
      <c r="A1403" s="1" t="s">
        <v>2666</v>
      </c>
      <c r="B1403" s="2" t="s">
        <v>2441</v>
      </c>
      <c r="C1403" s="3" t="s">
        <v>6126</v>
      </c>
      <c r="D1403" s="2" t="s">
        <v>27</v>
      </c>
      <c r="E1403" s="2" t="s">
        <v>25</v>
      </c>
      <c r="F1403" s="2" t="s">
        <v>122</v>
      </c>
      <c r="G1403" s="4">
        <v>44147.041666666664</v>
      </c>
      <c r="H1403" s="4">
        <v>44166.041666666664</v>
      </c>
      <c r="I1403" s="2" t="s">
        <v>498</v>
      </c>
      <c r="J1403" s="2" t="s">
        <v>30</v>
      </c>
      <c r="K1403" s="2"/>
      <c r="L1403" t="s">
        <v>57</v>
      </c>
      <c r="M1403" s="2" t="s">
        <v>29</v>
      </c>
      <c r="O1403" s="5">
        <v>0</v>
      </c>
      <c r="P1403" s="5">
        <v>1100.47</v>
      </c>
      <c r="Q1403" s="6">
        <v>2020</v>
      </c>
      <c r="R1403" s="7">
        <v>2020</v>
      </c>
      <c r="T1403" s="8">
        <v>1434</v>
      </c>
      <c r="U1403" s="3" t="s">
        <v>11040</v>
      </c>
      <c r="V1403" s="1" t="s">
        <v>33</v>
      </c>
      <c r="W1403" s="1" t="s">
        <v>32</v>
      </c>
      <c r="X1403" t="str">
        <f>VLOOKUP(Table_query__64[[#This Row],[Nr]],'MyTracker Export'!A:P,'MyTracker Export'!$P$1,FALSE)</f>
        <v>Finished</v>
      </c>
      <c r="Y1403" t="str">
        <f>VLOOKUP(Table_query__64[[#This Row],[Nr]],'MyTracker Export'!A:Z,'MyTracker Export'!$Z$1,FALSE)</f>
        <v>Zied Maghrebi</v>
      </c>
      <c r="Z1403" t="str">
        <f>VLOOKUP(Table_query__64[[#This Row],[Nr]],'MyTracker Export'!A:AA,'MyTracker Export'!$AA$1,FALSE)</f>
        <v>Wissem Bensaid</v>
      </c>
      <c r="AB1403" s="19" t="str">
        <f>IF(Table_query__64[[#This Row],[Project status]]=Table_query__64[[#This Row],[Project Status Check]],"OK","NOK")</f>
        <v>OK</v>
      </c>
      <c r="AC1403" s="19" t="str">
        <f>IF(Table_query__64[[#This Row],[PM]]=Table_query__64[[#This Row],[PM Check]],"OK","NOK")</f>
        <v>OK</v>
      </c>
      <c r="AD1403" s="19" t="str">
        <f>IF(Table_query__64[[#This Row],[PP]]=Table_query__64[[#This Row],[Pilot Check]],"OK","NOK")</f>
        <v>OK</v>
      </c>
      <c r="AE1403" s="19"/>
    </row>
    <row r="1404" spans="1:31" hidden="1" x14ac:dyDescent="0.3">
      <c r="A1404" s="1" t="s">
        <v>2667</v>
      </c>
      <c r="B1404" s="2" t="s">
        <v>2668</v>
      </c>
      <c r="C1404" s="3" t="s">
        <v>6127</v>
      </c>
      <c r="D1404" s="2" t="s">
        <v>27</v>
      </c>
      <c r="E1404" s="2" t="s">
        <v>82</v>
      </c>
      <c r="F1404" s="2" t="s">
        <v>122</v>
      </c>
      <c r="G1404" s="4">
        <v>44131.041666666664</v>
      </c>
      <c r="H1404" s="4">
        <v>44161.041666666664</v>
      </c>
      <c r="I1404" s="2" t="s">
        <v>405</v>
      </c>
      <c r="J1404" s="2" t="s">
        <v>30</v>
      </c>
      <c r="K1404" s="2"/>
      <c r="L1404" t="s">
        <v>57</v>
      </c>
      <c r="M1404" s="2" t="s">
        <v>29</v>
      </c>
      <c r="N1404" s="3" t="s">
        <v>8841</v>
      </c>
      <c r="O1404" s="5">
        <v>0</v>
      </c>
      <c r="P1404" s="5">
        <v>9600</v>
      </c>
      <c r="Q1404" s="6">
        <v>2020</v>
      </c>
      <c r="R1404" s="7">
        <v>2020</v>
      </c>
      <c r="T1404" s="8">
        <v>1433</v>
      </c>
      <c r="U1404" s="3" t="s">
        <v>11041</v>
      </c>
      <c r="V1404" s="1" t="s">
        <v>33</v>
      </c>
      <c r="W1404" s="1" t="s">
        <v>32</v>
      </c>
      <c r="X1404" t="str">
        <f>VLOOKUP(Table_query__64[[#This Row],[Nr]],'MyTracker Export'!A:P,'MyTracker Export'!$P$1,FALSE)</f>
        <v>Finished</v>
      </c>
      <c r="Y1404" t="str">
        <f>VLOOKUP(Table_query__64[[#This Row],[Nr]],'MyTracker Export'!A:Z,'MyTracker Export'!$Z$1,FALSE)</f>
        <v>Aymen Kharrat</v>
      </c>
      <c r="Z1404" t="str">
        <f>VLOOKUP(Table_query__64[[#This Row],[Nr]],'MyTracker Export'!A:AA,'MyTracker Export'!$AA$1,FALSE)</f>
        <v>Wissem Bensaid</v>
      </c>
      <c r="AB1404" s="19" t="str">
        <f>IF(Table_query__64[[#This Row],[Project status]]=Table_query__64[[#This Row],[Project Status Check]],"OK","NOK")</f>
        <v>OK</v>
      </c>
      <c r="AC1404" s="19" t="str">
        <f>IF(Table_query__64[[#This Row],[PM]]=Table_query__64[[#This Row],[PM Check]],"OK","NOK")</f>
        <v>OK</v>
      </c>
      <c r="AD1404" s="19" t="str">
        <f>IF(Table_query__64[[#This Row],[PP]]=Table_query__64[[#This Row],[Pilot Check]],"OK","NOK")</f>
        <v>OK</v>
      </c>
      <c r="AE1404" s="19"/>
    </row>
    <row r="1405" spans="1:31" hidden="1" x14ac:dyDescent="0.3">
      <c r="A1405" s="1" t="s">
        <v>2669</v>
      </c>
      <c r="B1405" s="2" t="s">
        <v>2670</v>
      </c>
      <c r="C1405" s="3" t="s">
        <v>6128</v>
      </c>
      <c r="D1405" s="2" t="s">
        <v>27</v>
      </c>
      <c r="E1405" s="2" t="s">
        <v>82</v>
      </c>
      <c r="F1405" s="2" t="s">
        <v>122</v>
      </c>
      <c r="G1405" s="4">
        <v>44124.083333333336</v>
      </c>
      <c r="H1405" s="4">
        <v>44144.041666666664</v>
      </c>
      <c r="I1405" s="2" t="s">
        <v>1249</v>
      </c>
      <c r="J1405" s="2" t="s">
        <v>30</v>
      </c>
      <c r="K1405" s="2"/>
      <c r="L1405" t="s">
        <v>57</v>
      </c>
      <c r="M1405" s="2" t="s">
        <v>29</v>
      </c>
      <c r="O1405" s="5">
        <v>0</v>
      </c>
      <c r="P1405" s="5">
        <v>3684</v>
      </c>
      <c r="Q1405" s="6">
        <v>2020</v>
      </c>
      <c r="R1405" s="7">
        <v>2020</v>
      </c>
      <c r="T1405" s="8">
        <v>1436</v>
      </c>
      <c r="U1405" s="3" t="s">
        <v>11042</v>
      </c>
      <c r="V1405" s="1" t="s">
        <v>33</v>
      </c>
      <c r="W1405" s="1" t="s">
        <v>32</v>
      </c>
      <c r="X1405" t="str">
        <f>VLOOKUP(Table_query__64[[#This Row],[Nr]],'MyTracker Export'!A:P,'MyTracker Export'!$P$1,FALSE)</f>
        <v>Finished</v>
      </c>
      <c r="Y1405" t="str">
        <f>VLOOKUP(Table_query__64[[#This Row],[Nr]],'MyTracker Export'!A:Z,'MyTracker Export'!$Z$1,FALSE)</f>
        <v>Oussema Baccour</v>
      </c>
      <c r="Z1405" t="str">
        <f>VLOOKUP(Table_query__64[[#This Row],[Nr]],'MyTracker Export'!A:AA,'MyTracker Export'!$AA$1,FALSE)</f>
        <v>Wissem Bensaid</v>
      </c>
      <c r="AB1405" s="19" t="str">
        <f>IF(Table_query__64[[#This Row],[Project status]]=Table_query__64[[#This Row],[Project Status Check]],"OK","NOK")</f>
        <v>OK</v>
      </c>
      <c r="AC1405" s="19" t="str">
        <f>IF(Table_query__64[[#This Row],[PM]]=Table_query__64[[#This Row],[PM Check]],"OK","NOK")</f>
        <v>OK</v>
      </c>
      <c r="AD1405" s="19" t="str">
        <f>IF(Table_query__64[[#This Row],[PP]]=Table_query__64[[#This Row],[Pilot Check]],"OK","NOK")</f>
        <v>OK</v>
      </c>
      <c r="AE1405" s="19"/>
    </row>
    <row r="1406" spans="1:31" hidden="1" x14ac:dyDescent="0.3">
      <c r="A1406" s="1" t="s">
        <v>2671</v>
      </c>
      <c r="B1406" s="2" t="s">
        <v>901</v>
      </c>
      <c r="C1406" s="3" t="s">
        <v>6129</v>
      </c>
      <c r="D1406" s="2" t="s">
        <v>27</v>
      </c>
      <c r="E1406" s="2" t="s">
        <v>25</v>
      </c>
      <c r="F1406" s="2" t="s">
        <v>122</v>
      </c>
      <c r="G1406" s="4">
        <v>44090.083333333336</v>
      </c>
      <c r="H1406" s="4">
        <v>44190.041666666664</v>
      </c>
      <c r="I1406" s="2" t="s">
        <v>1897</v>
      </c>
      <c r="J1406" s="2" t="s">
        <v>30</v>
      </c>
      <c r="K1406" s="2"/>
      <c r="L1406" t="s">
        <v>57</v>
      </c>
      <c r="M1406" s="2" t="s">
        <v>29</v>
      </c>
      <c r="O1406" s="5">
        <v>0</v>
      </c>
      <c r="P1406" s="5">
        <v>350</v>
      </c>
      <c r="Q1406" s="6">
        <v>2020</v>
      </c>
      <c r="R1406" s="7">
        <v>2020</v>
      </c>
      <c r="T1406" s="8">
        <v>1439</v>
      </c>
      <c r="U1406" s="3" t="s">
        <v>11043</v>
      </c>
      <c r="V1406" s="1" t="s">
        <v>33</v>
      </c>
      <c r="W1406" s="1" t="s">
        <v>32</v>
      </c>
      <c r="X1406" t="str">
        <f>VLOOKUP(Table_query__64[[#This Row],[Nr]],'MyTracker Export'!A:P,'MyTracker Export'!$P$1,FALSE)</f>
        <v>Finished</v>
      </c>
      <c r="Y1406" t="str">
        <f>VLOOKUP(Table_query__64[[#This Row],[Nr]],'MyTracker Export'!A:Z,'MyTracker Export'!$Z$1,FALSE)</f>
        <v>Makki Chtioui</v>
      </c>
      <c r="Z1406" t="str">
        <f>VLOOKUP(Table_query__64[[#This Row],[Nr]],'MyTracker Export'!A:AA,'MyTracker Export'!$AA$1,FALSE)</f>
        <v>Wissem Bensaid</v>
      </c>
      <c r="AB1406" s="19" t="str">
        <f>IF(Table_query__64[[#This Row],[Project status]]=Table_query__64[[#This Row],[Project Status Check]],"OK","NOK")</f>
        <v>OK</v>
      </c>
      <c r="AC1406" s="19" t="str">
        <f>IF(Table_query__64[[#This Row],[PM]]=Table_query__64[[#This Row],[PM Check]],"OK","NOK")</f>
        <v>OK</v>
      </c>
      <c r="AD1406" s="19" t="str">
        <f>IF(Table_query__64[[#This Row],[PP]]=Table_query__64[[#This Row],[Pilot Check]],"OK","NOK")</f>
        <v>OK</v>
      </c>
      <c r="AE1406" s="19"/>
    </row>
    <row r="1407" spans="1:31" hidden="1" x14ac:dyDescent="0.3">
      <c r="A1407" s="1" t="s">
        <v>2672</v>
      </c>
      <c r="B1407" s="2" t="s">
        <v>2441</v>
      </c>
      <c r="C1407" s="3" t="s">
        <v>6130</v>
      </c>
      <c r="D1407" s="2" t="s">
        <v>27</v>
      </c>
      <c r="E1407" s="2" t="s">
        <v>25</v>
      </c>
      <c r="F1407" s="2" t="s">
        <v>122</v>
      </c>
      <c r="G1407" s="4">
        <v>44013</v>
      </c>
      <c r="H1407" s="4">
        <v>44081</v>
      </c>
      <c r="I1407" s="2" t="s">
        <v>498</v>
      </c>
      <c r="J1407" s="2" t="s">
        <v>30</v>
      </c>
      <c r="K1407" s="2"/>
      <c r="L1407" t="s">
        <v>57</v>
      </c>
      <c r="M1407" s="2" t="s">
        <v>29</v>
      </c>
      <c r="N1407" s="3" t="s">
        <v>8842</v>
      </c>
      <c r="O1407" s="5">
        <v>0</v>
      </c>
      <c r="P1407" s="5">
        <v>2900</v>
      </c>
      <c r="Q1407" s="6">
        <v>2020</v>
      </c>
      <c r="R1407" s="7">
        <v>2020</v>
      </c>
      <c r="T1407" s="8">
        <v>1432</v>
      </c>
      <c r="U1407" s="3" t="s">
        <v>11044</v>
      </c>
      <c r="V1407" s="1" t="s">
        <v>33</v>
      </c>
      <c r="W1407" s="1" t="s">
        <v>32</v>
      </c>
      <c r="X1407" t="str">
        <f>VLOOKUP(Table_query__64[[#This Row],[Nr]],'MyTracker Export'!A:P,'MyTracker Export'!$P$1,FALSE)</f>
        <v>Finished</v>
      </c>
      <c r="Y1407" t="str">
        <f>VLOOKUP(Table_query__64[[#This Row],[Nr]],'MyTracker Export'!A:Z,'MyTracker Export'!$Z$1,FALSE)</f>
        <v>Zied Maghrebi</v>
      </c>
      <c r="Z1407" t="str">
        <f>VLOOKUP(Table_query__64[[#This Row],[Nr]],'MyTracker Export'!A:AA,'MyTracker Export'!$AA$1,FALSE)</f>
        <v>Wissem Bensaid</v>
      </c>
      <c r="AB1407" s="19" t="str">
        <f>IF(Table_query__64[[#This Row],[Project status]]=Table_query__64[[#This Row],[Project Status Check]],"OK","NOK")</f>
        <v>OK</v>
      </c>
      <c r="AC1407" s="19" t="str">
        <f>IF(Table_query__64[[#This Row],[PM]]=Table_query__64[[#This Row],[PM Check]],"OK","NOK")</f>
        <v>OK</v>
      </c>
      <c r="AD1407" s="19" t="str">
        <f>IF(Table_query__64[[#This Row],[PP]]=Table_query__64[[#This Row],[Pilot Check]],"OK","NOK")</f>
        <v>OK</v>
      </c>
      <c r="AE1407" s="19"/>
    </row>
    <row r="1408" spans="1:31" hidden="1" x14ac:dyDescent="0.3">
      <c r="A1408" s="1" t="s">
        <v>2673</v>
      </c>
      <c r="B1408" s="2" t="s">
        <v>1433</v>
      </c>
      <c r="C1408" s="3" t="s">
        <v>6131</v>
      </c>
      <c r="D1408" s="2" t="s">
        <v>27</v>
      </c>
      <c r="E1408" s="2" t="s">
        <v>25</v>
      </c>
      <c r="F1408" s="2" t="s">
        <v>122</v>
      </c>
      <c r="G1408" s="4">
        <v>44013</v>
      </c>
      <c r="H1408" s="4">
        <v>44037</v>
      </c>
      <c r="I1408" s="2" t="s">
        <v>1897</v>
      </c>
      <c r="J1408" s="2" t="s">
        <v>30</v>
      </c>
      <c r="K1408" s="2"/>
      <c r="L1408" t="s">
        <v>57</v>
      </c>
      <c r="M1408" s="2" t="s">
        <v>29</v>
      </c>
      <c r="N1408" s="3" t="s">
        <v>8843</v>
      </c>
      <c r="O1408" s="5">
        <v>0</v>
      </c>
      <c r="P1408" s="5">
        <v>2170</v>
      </c>
      <c r="Q1408" s="6">
        <v>2020</v>
      </c>
      <c r="R1408" s="7">
        <v>2020</v>
      </c>
      <c r="T1408" s="8">
        <v>1446</v>
      </c>
      <c r="U1408" s="3" t="s">
        <v>11045</v>
      </c>
      <c r="V1408" s="1" t="s">
        <v>33</v>
      </c>
      <c r="W1408" s="1" t="s">
        <v>32</v>
      </c>
      <c r="X1408" t="str">
        <f>VLOOKUP(Table_query__64[[#This Row],[Nr]],'MyTracker Export'!A:P,'MyTracker Export'!$P$1,FALSE)</f>
        <v>Finished</v>
      </c>
      <c r="Y1408" t="str">
        <f>VLOOKUP(Table_query__64[[#This Row],[Nr]],'MyTracker Export'!A:Z,'MyTracker Export'!$Z$1,FALSE)</f>
        <v>Makki Chtioui</v>
      </c>
      <c r="Z1408" t="str">
        <f>VLOOKUP(Table_query__64[[#This Row],[Nr]],'MyTracker Export'!A:AA,'MyTracker Export'!$AA$1,FALSE)</f>
        <v>Wissem Bensaid</v>
      </c>
      <c r="AB1408" s="19" t="str">
        <f>IF(Table_query__64[[#This Row],[Project status]]=Table_query__64[[#This Row],[Project Status Check]],"OK","NOK")</f>
        <v>OK</v>
      </c>
      <c r="AC1408" s="19" t="str">
        <f>IF(Table_query__64[[#This Row],[PM]]=Table_query__64[[#This Row],[PM Check]],"OK","NOK")</f>
        <v>OK</v>
      </c>
      <c r="AD1408" s="19" t="str">
        <f>IF(Table_query__64[[#This Row],[PP]]=Table_query__64[[#This Row],[Pilot Check]],"OK","NOK")</f>
        <v>OK</v>
      </c>
      <c r="AE1408" s="19"/>
    </row>
    <row r="1409" spans="1:31" hidden="1" x14ac:dyDescent="0.3">
      <c r="A1409" s="1" t="s">
        <v>2674</v>
      </c>
      <c r="B1409" s="2" t="s">
        <v>2675</v>
      </c>
      <c r="C1409" s="3" t="s">
        <v>6132</v>
      </c>
      <c r="D1409" s="2" t="s">
        <v>27</v>
      </c>
      <c r="E1409" s="2" t="s">
        <v>25</v>
      </c>
      <c r="F1409" s="2" t="s">
        <v>122</v>
      </c>
      <c r="G1409" s="4">
        <v>43899</v>
      </c>
      <c r="H1409" s="4">
        <v>43922</v>
      </c>
      <c r="I1409" s="2" t="s">
        <v>498</v>
      </c>
      <c r="J1409" s="2" t="s">
        <v>30</v>
      </c>
      <c r="K1409" s="2"/>
      <c r="L1409" t="s">
        <v>57</v>
      </c>
      <c r="M1409" s="2" t="s">
        <v>29</v>
      </c>
      <c r="N1409" s="3" t="s">
        <v>8844</v>
      </c>
      <c r="O1409" s="5">
        <v>0</v>
      </c>
      <c r="P1409" s="5">
        <v>7282.41</v>
      </c>
      <c r="Q1409" s="6">
        <v>2020</v>
      </c>
      <c r="R1409" s="7">
        <v>2020</v>
      </c>
      <c r="T1409" s="8">
        <v>1448</v>
      </c>
      <c r="U1409" s="3" t="s">
        <v>11046</v>
      </c>
      <c r="V1409" s="1" t="s">
        <v>33</v>
      </c>
      <c r="W1409" s="1" t="s">
        <v>32</v>
      </c>
      <c r="X1409" t="str">
        <f>VLOOKUP(Table_query__64[[#This Row],[Nr]],'MyTracker Export'!A:P,'MyTracker Export'!$P$1,FALSE)</f>
        <v>Finished</v>
      </c>
      <c r="Y1409" t="str">
        <f>VLOOKUP(Table_query__64[[#This Row],[Nr]],'MyTracker Export'!A:Z,'MyTracker Export'!$Z$1,FALSE)</f>
        <v>Zied Maghrebi</v>
      </c>
      <c r="Z1409" t="str">
        <f>VLOOKUP(Table_query__64[[#This Row],[Nr]],'MyTracker Export'!A:AA,'MyTracker Export'!$AA$1,FALSE)</f>
        <v>Wissem Bensaid</v>
      </c>
      <c r="AB1409" s="19" t="str">
        <f>IF(Table_query__64[[#This Row],[Project status]]=Table_query__64[[#This Row],[Project Status Check]],"OK","NOK")</f>
        <v>OK</v>
      </c>
      <c r="AC1409" s="19" t="str">
        <f>IF(Table_query__64[[#This Row],[PM]]=Table_query__64[[#This Row],[PM Check]],"OK","NOK")</f>
        <v>OK</v>
      </c>
      <c r="AD1409" s="19" t="str">
        <f>IF(Table_query__64[[#This Row],[PP]]=Table_query__64[[#This Row],[Pilot Check]],"OK","NOK")</f>
        <v>OK</v>
      </c>
      <c r="AE1409" s="19"/>
    </row>
    <row r="1410" spans="1:31" hidden="1" x14ac:dyDescent="0.3">
      <c r="A1410" s="1" t="s">
        <v>2676</v>
      </c>
      <c r="B1410" s="2" t="s">
        <v>2677</v>
      </c>
      <c r="C1410" s="3" t="s">
        <v>6133</v>
      </c>
      <c r="D1410" s="2" t="s">
        <v>27</v>
      </c>
      <c r="E1410" s="2" t="s">
        <v>25</v>
      </c>
      <c r="F1410" s="2" t="s">
        <v>122</v>
      </c>
      <c r="G1410" s="4">
        <v>44119.083333333336</v>
      </c>
      <c r="H1410" s="4">
        <v>44187.041666666664</v>
      </c>
      <c r="I1410" s="2" t="s">
        <v>2678</v>
      </c>
      <c r="J1410" s="2" t="s">
        <v>30</v>
      </c>
      <c r="K1410" s="2"/>
      <c r="L1410" t="s">
        <v>57</v>
      </c>
      <c r="M1410" s="2" t="s">
        <v>29</v>
      </c>
      <c r="N1410" s="3" t="s">
        <v>8845</v>
      </c>
      <c r="O1410" s="5">
        <v>0</v>
      </c>
      <c r="P1410" s="5">
        <v>6820</v>
      </c>
      <c r="Q1410" s="6">
        <v>2020</v>
      </c>
      <c r="R1410" s="7">
        <v>2020</v>
      </c>
      <c r="T1410" s="8">
        <v>1443</v>
      </c>
      <c r="U1410" s="3" t="s">
        <v>11047</v>
      </c>
      <c r="V1410" s="1" t="s">
        <v>33</v>
      </c>
      <c r="W1410" s="1" t="s">
        <v>32</v>
      </c>
      <c r="X1410" t="str">
        <f>VLOOKUP(Table_query__64[[#This Row],[Nr]],'MyTracker Export'!A:P,'MyTracker Export'!$P$1,FALSE)</f>
        <v>Finished</v>
      </c>
      <c r="Y1410" t="str">
        <f>VLOOKUP(Table_query__64[[#This Row],[Nr]],'MyTracker Export'!A:Z,'MyTracker Export'!$Z$1,FALSE)</f>
        <v>Skander ALOULOU</v>
      </c>
      <c r="Z1410" t="str">
        <f>VLOOKUP(Table_query__64[[#This Row],[Nr]],'MyTracker Export'!A:AA,'MyTracker Export'!$AA$1,FALSE)</f>
        <v>Wissem Bensaid</v>
      </c>
      <c r="AB1410" s="19" t="str">
        <f>IF(Table_query__64[[#This Row],[Project status]]=Table_query__64[[#This Row],[Project Status Check]],"OK","NOK")</f>
        <v>OK</v>
      </c>
      <c r="AC1410" s="19" t="str">
        <f>IF(Table_query__64[[#This Row],[PM]]=Table_query__64[[#This Row],[PM Check]],"OK","NOK")</f>
        <v>OK</v>
      </c>
      <c r="AD1410" s="19" t="str">
        <f>IF(Table_query__64[[#This Row],[PP]]=Table_query__64[[#This Row],[Pilot Check]],"OK","NOK")</f>
        <v>OK</v>
      </c>
      <c r="AE1410" s="19"/>
    </row>
    <row r="1411" spans="1:31" hidden="1" x14ac:dyDescent="0.3">
      <c r="A1411" s="1" t="s">
        <v>2679</v>
      </c>
      <c r="B1411" s="2" t="s">
        <v>2670</v>
      </c>
      <c r="C1411" s="3" t="s">
        <v>6134</v>
      </c>
      <c r="D1411" s="2" t="s">
        <v>27</v>
      </c>
      <c r="E1411" s="2" t="s">
        <v>82</v>
      </c>
      <c r="F1411" s="2" t="s">
        <v>122</v>
      </c>
      <c r="G1411" s="4">
        <v>43943.083333333336</v>
      </c>
      <c r="H1411" s="4">
        <v>44189.041666666664</v>
      </c>
      <c r="I1411" s="2" t="s">
        <v>498</v>
      </c>
      <c r="J1411" s="2" t="s">
        <v>30</v>
      </c>
      <c r="K1411" s="2"/>
      <c r="L1411" t="s">
        <v>57</v>
      </c>
      <c r="M1411" s="2" t="s">
        <v>29</v>
      </c>
      <c r="N1411" s="3" t="s">
        <v>8846</v>
      </c>
      <c r="O1411" s="5">
        <v>0</v>
      </c>
      <c r="P1411" s="5">
        <v>7756</v>
      </c>
      <c r="Q1411" s="6">
        <v>2020</v>
      </c>
      <c r="R1411" s="7">
        <v>2020</v>
      </c>
      <c r="T1411" s="8">
        <v>1427</v>
      </c>
      <c r="U1411" s="3" t="s">
        <v>11048</v>
      </c>
      <c r="V1411" s="1" t="s">
        <v>33</v>
      </c>
      <c r="W1411" s="1" t="s">
        <v>32</v>
      </c>
      <c r="X1411" t="str">
        <f>VLOOKUP(Table_query__64[[#This Row],[Nr]],'MyTracker Export'!A:P,'MyTracker Export'!$P$1,FALSE)</f>
        <v>Finished</v>
      </c>
      <c r="Y1411" t="str">
        <f>VLOOKUP(Table_query__64[[#This Row],[Nr]],'MyTracker Export'!A:Z,'MyTracker Export'!$Z$1,FALSE)</f>
        <v>Zied Maghrebi</v>
      </c>
      <c r="Z1411" t="str">
        <f>VLOOKUP(Table_query__64[[#This Row],[Nr]],'MyTracker Export'!A:AA,'MyTracker Export'!$AA$1,FALSE)</f>
        <v>Wissem Bensaid</v>
      </c>
      <c r="AB1411" s="19" t="str">
        <f>IF(Table_query__64[[#This Row],[Project status]]=Table_query__64[[#This Row],[Project Status Check]],"OK","NOK")</f>
        <v>OK</v>
      </c>
      <c r="AC1411" s="19" t="str">
        <f>IF(Table_query__64[[#This Row],[PM]]=Table_query__64[[#This Row],[PM Check]],"OK","NOK")</f>
        <v>OK</v>
      </c>
      <c r="AD1411" s="19" t="str">
        <f>IF(Table_query__64[[#This Row],[PP]]=Table_query__64[[#This Row],[Pilot Check]],"OK","NOK")</f>
        <v>OK</v>
      </c>
      <c r="AE1411" s="19"/>
    </row>
    <row r="1412" spans="1:31" hidden="1" x14ac:dyDescent="0.3">
      <c r="A1412" s="1" t="s">
        <v>2680</v>
      </c>
      <c r="B1412" s="2" t="s">
        <v>2441</v>
      </c>
      <c r="C1412" s="3" t="s">
        <v>6135</v>
      </c>
      <c r="D1412" s="2" t="s">
        <v>27</v>
      </c>
      <c r="E1412" s="2" t="s">
        <v>25</v>
      </c>
      <c r="F1412" s="2" t="s">
        <v>122</v>
      </c>
      <c r="G1412" s="4">
        <v>43926.083333333336</v>
      </c>
      <c r="H1412" s="4">
        <v>44926.041666666664</v>
      </c>
      <c r="I1412" s="2" t="s">
        <v>498</v>
      </c>
      <c r="J1412" s="2" t="s">
        <v>30</v>
      </c>
      <c r="K1412" s="2"/>
      <c r="L1412" t="s">
        <v>57</v>
      </c>
      <c r="M1412" s="2" t="s">
        <v>29</v>
      </c>
      <c r="N1412" s="3" t="s">
        <v>8847</v>
      </c>
      <c r="O1412" s="5">
        <v>0</v>
      </c>
      <c r="P1412" s="5">
        <v>24640</v>
      </c>
      <c r="Q1412" s="6">
        <v>2020</v>
      </c>
      <c r="R1412" s="7">
        <v>2022</v>
      </c>
      <c r="T1412" s="8">
        <v>1426</v>
      </c>
      <c r="U1412" s="3" t="s">
        <v>11049</v>
      </c>
      <c r="V1412" s="1" t="s">
        <v>33</v>
      </c>
      <c r="W1412" s="1" t="s">
        <v>32</v>
      </c>
      <c r="X1412" t="str">
        <f>VLOOKUP(Table_query__64[[#This Row],[Nr]],'MyTracker Export'!A:P,'MyTracker Export'!$P$1,FALSE)</f>
        <v>Finished</v>
      </c>
      <c r="Y1412" t="str">
        <f>VLOOKUP(Table_query__64[[#This Row],[Nr]],'MyTracker Export'!A:Z,'MyTracker Export'!$Z$1,FALSE)</f>
        <v>Zied Maghrebi</v>
      </c>
      <c r="Z1412" t="str">
        <f>VLOOKUP(Table_query__64[[#This Row],[Nr]],'MyTracker Export'!A:AA,'MyTracker Export'!$AA$1,FALSE)</f>
        <v>Wissem Bensaid</v>
      </c>
      <c r="AB1412" s="19" t="str">
        <f>IF(Table_query__64[[#This Row],[Project status]]=Table_query__64[[#This Row],[Project Status Check]],"OK","NOK")</f>
        <v>OK</v>
      </c>
      <c r="AC1412" s="19" t="str">
        <f>IF(Table_query__64[[#This Row],[PM]]=Table_query__64[[#This Row],[PM Check]],"OK","NOK")</f>
        <v>OK</v>
      </c>
      <c r="AD1412" s="19" t="str">
        <f>IF(Table_query__64[[#This Row],[PP]]=Table_query__64[[#This Row],[Pilot Check]],"OK","NOK")</f>
        <v>OK</v>
      </c>
      <c r="AE1412" s="19"/>
    </row>
    <row r="1413" spans="1:31" hidden="1" x14ac:dyDescent="0.3">
      <c r="A1413" s="1" t="s">
        <v>2681</v>
      </c>
      <c r="B1413" s="2" t="s">
        <v>127</v>
      </c>
      <c r="C1413" s="3" t="s">
        <v>6136</v>
      </c>
      <c r="D1413" s="2" t="s">
        <v>27</v>
      </c>
      <c r="E1413" s="2" t="s">
        <v>25</v>
      </c>
      <c r="F1413" s="2" t="s">
        <v>122</v>
      </c>
      <c r="G1413" s="4">
        <v>43915</v>
      </c>
      <c r="H1413" s="4">
        <v>44102</v>
      </c>
      <c r="I1413" s="2" t="s">
        <v>498</v>
      </c>
      <c r="J1413" s="2" t="s">
        <v>30</v>
      </c>
      <c r="K1413" s="2"/>
      <c r="L1413" t="s">
        <v>57</v>
      </c>
      <c r="M1413" s="2" t="s">
        <v>29</v>
      </c>
      <c r="N1413" s="3" t="s">
        <v>8848</v>
      </c>
      <c r="O1413" s="5">
        <v>0</v>
      </c>
      <c r="P1413" s="5">
        <v>730</v>
      </c>
      <c r="Q1413" s="6">
        <v>2020</v>
      </c>
      <c r="R1413" s="7">
        <v>2020</v>
      </c>
      <c r="T1413" s="8">
        <v>1428</v>
      </c>
      <c r="U1413" s="3" t="s">
        <v>11050</v>
      </c>
      <c r="V1413" s="1" t="s">
        <v>33</v>
      </c>
      <c r="W1413" s="1" t="s">
        <v>32</v>
      </c>
      <c r="X1413" t="str">
        <f>VLOOKUP(Table_query__64[[#This Row],[Nr]],'MyTracker Export'!A:P,'MyTracker Export'!$P$1,FALSE)</f>
        <v>Finished</v>
      </c>
      <c r="Y1413" t="str">
        <f>VLOOKUP(Table_query__64[[#This Row],[Nr]],'MyTracker Export'!A:Z,'MyTracker Export'!$Z$1,FALSE)</f>
        <v>Zied Maghrebi</v>
      </c>
      <c r="Z1413" t="str">
        <f>VLOOKUP(Table_query__64[[#This Row],[Nr]],'MyTracker Export'!A:AA,'MyTracker Export'!$AA$1,FALSE)</f>
        <v>Wissem Bensaid</v>
      </c>
      <c r="AB1413" s="19" t="str">
        <f>IF(Table_query__64[[#This Row],[Project status]]=Table_query__64[[#This Row],[Project Status Check]],"OK","NOK")</f>
        <v>OK</v>
      </c>
      <c r="AC1413" s="19" t="str">
        <f>IF(Table_query__64[[#This Row],[PM]]=Table_query__64[[#This Row],[PM Check]],"OK","NOK")</f>
        <v>OK</v>
      </c>
      <c r="AD1413" s="19" t="str">
        <f>IF(Table_query__64[[#This Row],[PP]]=Table_query__64[[#This Row],[Pilot Check]],"OK","NOK")</f>
        <v>OK</v>
      </c>
      <c r="AE1413" s="19"/>
    </row>
    <row r="1414" spans="1:31" hidden="1" x14ac:dyDescent="0.3">
      <c r="A1414" s="1" t="s">
        <v>2682</v>
      </c>
      <c r="B1414" s="2" t="s">
        <v>508</v>
      </c>
      <c r="C1414" s="3" t="s">
        <v>6137</v>
      </c>
      <c r="D1414" s="2" t="s">
        <v>27</v>
      </c>
      <c r="E1414" s="2" t="s">
        <v>25</v>
      </c>
      <c r="F1414" s="2" t="s">
        <v>122</v>
      </c>
      <c r="G1414" s="4">
        <v>43913.041666666664</v>
      </c>
      <c r="H1414" s="4">
        <v>44361.083333333336</v>
      </c>
      <c r="I1414" s="2" t="s">
        <v>1897</v>
      </c>
      <c r="J1414" s="2" t="s">
        <v>30</v>
      </c>
      <c r="K1414" s="2"/>
      <c r="L1414" t="s">
        <v>57</v>
      </c>
      <c r="M1414" s="2" t="s">
        <v>29</v>
      </c>
      <c r="N1414" s="3" t="s">
        <v>8849</v>
      </c>
      <c r="O1414" s="5">
        <v>0</v>
      </c>
      <c r="P1414" s="5">
        <v>4872.7299999999996</v>
      </c>
      <c r="Q1414" s="6">
        <v>2020</v>
      </c>
      <c r="R1414" s="7">
        <v>2021</v>
      </c>
      <c r="T1414" s="8">
        <v>1441</v>
      </c>
      <c r="U1414" s="3" t="s">
        <v>11051</v>
      </c>
      <c r="V1414" s="1" t="s">
        <v>33</v>
      </c>
      <c r="W1414" s="1" t="s">
        <v>32</v>
      </c>
      <c r="X1414" t="str">
        <f>VLOOKUP(Table_query__64[[#This Row],[Nr]],'MyTracker Export'!A:P,'MyTracker Export'!$P$1,FALSE)</f>
        <v>Finished</v>
      </c>
      <c r="Y1414" t="str">
        <f>VLOOKUP(Table_query__64[[#This Row],[Nr]],'MyTracker Export'!A:Z,'MyTracker Export'!$Z$1,FALSE)</f>
        <v>Makki Chtioui</v>
      </c>
      <c r="Z1414" t="str">
        <f>VLOOKUP(Table_query__64[[#This Row],[Nr]],'MyTracker Export'!A:AA,'MyTracker Export'!$AA$1,FALSE)</f>
        <v>Wissem Bensaid</v>
      </c>
      <c r="AB1414" s="19" t="str">
        <f>IF(Table_query__64[[#This Row],[Project status]]=Table_query__64[[#This Row],[Project Status Check]],"OK","NOK")</f>
        <v>OK</v>
      </c>
      <c r="AC1414" s="19" t="str">
        <f>IF(Table_query__64[[#This Row],[PM]]=Table_query__64[[#This Row],[PM Check]],"OK","NOK")</f>
        <v>OK</v>
      </c>
      <c r="AD1414" s="19" t="str">
        <f>IF(Table_query__64[[#This Row],[PP]]=Table_query__64[[#This Row],[Pilot Check]],"OK","NOK")</f>
        <v>OK</v>
      </c>
      <c r="AE1414" s="19"/>
    </row>
    <row r="1415" spans="1:31" hidden="1" x14ac:dyDescent="0.3">
      <c r="A1415" s="1" t="s">
        <v>2683</v>
      </c>
      <c r="B1415" s="2" t="s">
        <v>127</v>
      </c>
      <c r="C1415" s="3" t="s">
        <v>6138</v>
      </c>
      <c r="D1415" s="2" t="s">
        <v>27</v>
      </c>
      <c r="E1415" s="2" t="s">
        <v>25</v>
      </c>
      <c r="F1415" s="2" t="s">
        <v>122</v>
      </c>
      <c r="G1415" s="4">
        <v>43860.041666666664</v>
      </c>
      <c r="H1415" s="4">
        <v>44561.041666666664</v>
      </c>
      <c r="I1415" s="2" t="s">
        <v>498</v>
      </c>
      <c r="J1415" s="2" t="s">
        <v>30</v>
      </c>
      <c r="K1415" s="2"/>
      <c r="L1415" t="s">
        <v>57</v>
      </c>
      <c r="M1415" s="2" t="s">
        <v>29</v>
      </c>
      <c r="N1415" s="3" t="s">
        <v>8850</v>
      </c>
      <c r="O1415" s="5">
        <v>0</v>
      </c>
      <c r="P1415" s="5">
        <v>735</v>
      </c>
      <c r="Q1415" s="6">
        <v>2020</v>
      </c>
      <c r="R1415" s="7">
        <v>2021</v>
      </c>
      <c r="T1415" s="8">
        <v>1430</v>
      </c>
      <c r="U1415" s="3" t="s">
        <v>11052</v>
      </c>
      <c r="V1415" s="1" t="s">
        <v>33</v>
      </c>
      <c r="W1415" s="1" t="s">
        <v>32</v>
      </c>
      <c r="X1415" t="str">
        <f>VLOOKUP(Table_query__64[[#This Row],[Nr]],'MyTracker Export'!A:P,'MyTracker Export'!$P$1,FALSE)</f>
        <v>Finished</v>
      </c>
      <c r="Y1415" t="str">
        <f>VLOOKUP(Table_query__64[[#This Row],[Nr]],'MyTracker Export'!A:Z,'MyTracker Export'!$Z$1,FALSE)</f>
        <v>Zied Maghrebi</v>
      </c>
      <c r="Z1415" t="str">
        <f>VLOOKUP(Table_query__64[[#This Row],[Nr]],'MyTracker Export'!A:AA,'MyTracker Export'!$AA$1,FALSE)</f>
        <v>Wissem Bensaid</v>
      </c>
      <c r="AB1415" s="19" t="str">
        <f>IF(Table_query__64[[#This Row],[Project status]]=Table_query__64[[#This Row],[Project Status Check]],"OK","NOK")</f>
        <v>OK</v>
      </c>
      <c r="AC1415" s="19" t="str">
        <f>IF(Table_query__64[[#This Row],[PM]]=Table_query__64[[#This Row],[PM Check]],"OK","NOK")</f>
        <v>OK</v>
      </c>
      <c r="AD1415" s="19" t="str">
        <f>IF(Table_query__64[[#This Row],[PP]]=Table_query__64[[#This Row],[Pilot Check]],"OK","NOK")</f>
        <v>OK</v>
      </c>
      <c r="AE1415" s="19"/>
    </row>
    <row r="1416" spans="1:31" hidden="1" x14ac:dyDescent="0.3">
      <c r="A1416" s="1" t="s">
        <v>2684</v>
      </c>
      <c r="B1416" s="2" t="s">
        <v>161</v>
      </c>
      <c r="C1416" s="3" t="s">
        <v>6139</v>
      </c>
      <c r="D1416" s="2" t="s">
        <v>27</v>
      </c>
      <c r="E1416" s="2" t="s">
        <v>25</v>
      </c>
      <c r="F1416" s="2" t="s">
        <v>122</v>
      </c>
      <c r="G1416" s="4">
        <v>43862.041666666664</v>
      </c>
      <c r="H1416" s="4">
        <v>44226.041666666664</v>
      </c>
      <c r="I1416" s="2" t="s">
        <v>2678</v>
      </c>
      <c r="J1416" s="2" t="s">
        <v>30</v>
      </c>
      <c r="K1416" s="2"/>
      <c r="L1416" t="s">
        <v>57</v>
      </c>
      <c r="M1416" s="2" t="s">
        <v>29</v>
      </c>
      <c r="N1416" s="3" t="s">
        <v>8851</v>
      </c>
      <c r="O1416" s="5">
        <v>0</v>
      </c>
      <c r="P1416" s="5">
        <v>446155</v>
      </c>
      <c r="Q1416" s="6">
        <v>2020</v>
      </c>
      <c r="R1416" s="7">
        <v>2021</v>
      </c>
      <c r="T1416" s="8">
        <v>1429</v>
      </c>
      <c r="U1416" s="3" t="s">
        <v>11053</v>
      </c>
      <c r="V1416" s="1" t="s">
        <v>33</v>
      </c>
      <c r="W1416" s="1" t="s">
        <v>32</v>
      </c>
      <c r="X1416" t="str">
        <f>VLOOKUP(Table_query__64[[#This Row],[Nr]],'MyTracker Export'!A:P,'MyTracker Export'!$P$1,FALSE)</f>
        <v>Finished</v>
      </c>
      <c r="Y1416" t="str">
        <f>VLOOKUP(Table_query__64[[#This Row],[Nr]],'MyTracker Export'!A:Z,'MyTracker Export'!$Z$1,FALSE)</f>
        <v>Skander ALOULOU</v>
      </c>
      <c r="Z1416" t="str">
        <f>VLOOKUP(Table_query__64[[#This Row],[Nr]],'MyTracker Export'!A:AA,'MyTracker Export'!$AA$1,FALSE)</f>
        <v>Wissem Bensaid</v>
      </c>
      <c r="AB1416" s="19" t="str">
        <f>IF(Table_query__64[[#This Row],[Project status]]=Table_query__64[[#This Row],[Project Status Check]],"OK","NOK")</f>
        <v>OK</v>
      </c>
      <c r="AC1416" s="19" t="str">
        <f>IF(Table_query__64[[#This Row],[PM]]=Table_query__64[[#This Row],[PM Check]],"OK","NOK")</f>
        <v>OK</v>
      </c>
      <c r="AD1416" s="19" t="str">
        <f>IF(Table_query__64[[#This Row],[PP]]=Table_query__64[[#This Row],[Pilot Check]],"OK","NOK")</f>
        <v>OK</v>
      </c>
      <c r="AE1416" s="19"/>
    </row>
    <row r="1417" spans="1:31" hidden="1" x14ac:dyDescent="0.3">
      <c r="A1417" s="1" t="s">
        <v>2685</v>
      </c>
      <c r="B1417" s="2" t="s">
        <v>2544</v>
      </c>
      <c r="C1417" s="3" t="s">
        <v>6140</v>
      </c>
      <c r="D1417" s="2" t="s">
        <v>27</v>
      </c>
      <c r="E1417" s="2" t="s">
        <v>82</v>
      </c>
      <c r="F1417" s="2" t="s">
        <v>122</v>
      </c>
      <c r="G1417" s="4">
        <v>43814.041666666664</v>
      </c>
      <c r="H1417" s="4">
        <v>43845.041666666664</v>
      </c>
      <c r="I1417" s="2" t="s">
        <v>2545</v>
      </c>
      <c r="J1417" s="2" t="s">
        <v>30</v>
      </c>
      <c r="K1417" s="2"/>
      <c r="L1417" t="s">
        <v>57</v>
      </c>
      <c r="M1417" s="2" t="s">
        <v>29</v>
      </c>
      <c r="N1417" s="3" t="s">
        <v>8852</v>
      </c>
      <c r="O1417" s="5">
        <v>0</v>
      </c>
      <c r="P1417" s="5">
        <v>1240</v>
      </c>
      <c r="Q1417" s="6">
        <v>2019</v>
      </c>
      <c r="R1417" s="7">
        <v>2020</v>
      </c>
      <c r="T1417" s="8">
        <v>1449</v>
      </c>
      <c r="U1417" s="3" t="s">
        <v>11054</v>
      </c>
      <c r="V1417" s="1" t="s">
        <v>33</v>
      </c>
      <c r="W1417" s="1" t="s">
        <v>32</v>
      </c>
      <c r="X1417" t="str">
        <f>VLOOKUP(Table_query__64[[#This Row],[Nr]],'MyTracker Export'!A:P,'MyTracker Export'!$P$1,FALSE)</f>
        <v>Finished</v>
      </c>
      <c r="Y1417" t="e">
        <f>VLOOKUP(Table_query__64[[#This Row],[Nr]],'MyTracker Export'!A:Z,'MyTracker Export'!$Z$1,FALSE)</f>
        <v>#N/A</v>
      </c>
      <c r="Z1417" t="str">
        <f>VLOOKUP(Table_query__64[[#This Row],[Nr]],'MyTracker Export'!A:AA,'MyTracker Export'!$AA$1,FALSE)</f>
        <v>Wissem Bensaid</v>
      </c>
      <c r="AB1417" s="19" t="str">
        <f>IF(Table_query__64[[#This Row],[Project status]]=Table_query__64[[#This Row],[Project Status Check]],"OK","NOK")</f>
        <v>OK</v>
      </c>
      <c r="AC1417" s="19" t="e">
        <f>IF(Table_query__64[[#This Row],[PM]]=Table_query__64[[#This Row],[PM Check]],"OK","NOK")</f>
        <v>#N/A</v>
      </c>
      <c r="AD1417" s="19" t="str">
        <f>IF(Table_query__64[[#This Row],[PP]]=Table_query__64[[#This Row],[Pilot Check]],"OK","NOK")</f>
        <v>OK</v>
      </c>
      <c r="AE1417" s="19"/>
    </row>
    <row r="1418" spans="1:31" hidden="1" x14ac:dyDescent="0.3">
      <c r="A1418" s="1" t="s">
        <v>2686</v>
      </c>
      <c r="B1418" s="2" t="s">
        <v>901</v>
      </c>
      <c r="C1418" s="3" t="s">
        <v>6141</v>
      </c>
      <c r="D1418" s="2" t="s">
        <v>27</v>
      </c>
      <c r="E1418" s="2" t="s">
        <v>25</v>
      </c>
      <c r="F1418" s="2" t="s">
        <v>122</v>
      </c>
      <c r="G1418" s="4">
        <v>43827.041666666664</v>
      </c>
      <c r="H1418" s="4">
        <v>44379.083333333336</v>
      </c>
      <c r="I1418" s="2" t="s">
        <v>841</v>
      </c>
      <c r="J1418" s="2" t="s">
        <v>30</v>
      </c>
      <c r="K1418" s="2"/>
      <c r="L1418" t="s">
        <v>57</v>
      </c>
      <c r="M1418" s="2" t="s">
        <v>29</v>
      </c>
      <c r="N1418" s="3" t="s">
        <v>8853</v>
      </c>
      <c r="O1418" s="5">
        <v>0</v>
      </c>
      <c r="P1418" s="5">
        <v>9450</v>
      </c>
      <c r="Q1418" s="6">
        <v>2019</v>
      </c>
      <c r="R1418" s="7">
        <v>2021</v>
      </c>
      <c r="T1418" s="8">
        <v>1425</v>
      </c>
      <c r="U1418" s="3" t="s">
        <v>11055</v>
      </c>
      <c r="V1418" s="1" t="s">
        <v>33</v>
      </c>
      <c r="W1418" s="1" t="s">
        <v>32</v>
      </c>
      <c r="X1418" t="str">
        <f>VLOOKUP(Table_query__64[[#This Row],[Nr]],'MyTracker Export'!A:P,'MyTracker Export'!$P$1,FALSE)</f>
        <v>Finished</v>
      </c>
      <c r="Y1418" t="str">
        <f>VLOOKUP(Table_query__64[[#This Row],[Nr]],'MyTracker Export'!A:Z,'MyTracker Export'!$Z$1,FALSE)</f>
        <v>Mohamed Hedi Hammemi</v>
      </c>
      <c r="Z1418" t="str">
        <f>VLOOKUP(Table_query__64[[#This Row],[Nr]],'MyTracker Export'!A:AA,'MyTracker Export'!$AA$1,FALSE)</f>
        <v>Wissem Bensaid</v>
      </c>
      <c r="AB1418" s="19" t="str">
        <f>IF(Table_query__64[[#This Row],[Project status]]=Table_query__64[[#This Row],[Project Status Check]],"OK","NOK")</f>
        <v>OK</v>
      </c>
      <c r="AC1418" s="19" t="str">
        <f>IF(Table_query__64[[#This Row],[PM]]=Table_query__64[[#This Row],[PM Check]],"OK","NOK")</f>
        <v>OK</v>
      </c>
      <c r="AD1418" s="19" t="str">
        <f>IF(Table_query__64[[#This Row],[PP]]=Table_query__64[[#This Row],[Pilot Check]],"OK","NOK")</f>
        <v>OK</v>
      </c>
      <c r="AE1418" s="19"/>
    </row>
    <row r="1419" spans="1:31" hidden="1" x14ac:dyDescent="0.3">
      <c r="A1419" s="1" t="s">
        <v>2687</v>
      </c>
      <c r="B1419" s="2" t="s">
        <v>2668</v>
      </c>
      <c r="C1419" s="3" t="s">
        <v>6142</v>
      </c>
      <c r="D1419" s="2" t="s">
        <v>27</v>
      </c>
      <c r="E1419" s="2" t="s">
        <v>82</v>
      </c>
      <c r="F1419" s="2" t="s">
        <v>122</v>
      </c>
      <c r="G1419" s="4">
        <v>44344.083333333336</v>
      </c>
      <c r="H1419" s="4">
        <v>44681.083333333336</v>
      </c>
      <c r="I1419" s="2" t="s">
        <v>1981</v>
      </c>
      <c r="J1419" s="2" t="s">
        <v>30</v>
      </c>
      <c r="K1419" s="2"/>
      <c r="L1419" t="s">
        <v>57</v>
      </c>
      <c r="M1419" s="2" t="s">
        <v>29</v>
      </c>
      <c r="N1419" s="3" t="s">
        <v>8854</v>
      </c>
      <c r="O1419" s="5">
        <v>0</v>
      </c>
      <c r="P1419" s="5">
        <v>59980.62</v>
      </c>
      <c r="Q1419" s="6">
        <v>2021</v>
      </c>
      <c r="R1419" s="7">
        <v>2022</v>
      </c>
      <c r="T1419" s="8">
        <v>1442</v>
      </c>
      <c r="U1419" s="3" t="s">
        <v>11056</v>
      </c>
      <c r="V1419" s="1" t="s">
        <v>33</v>
      </c>
      <c r="W1419" s="1" t="s">
        <v>32</v>
      </c>
      <c r="X1419" t="str">
        <f>VLOOKUP(Table_query__64[[#This Row],[Nr]],'MyTracker Export'!A:P,'MyTracker Export'!$P$1,FALSE)</f>
        <v>Finished</v>
      </c>
      <c r="Y1419" t="str">
        <f>VLOOKUP(Table_query__64[[#This Row],[Nr]],'MyTracker Export'!A:Z,'MyTracker Export'!$Z$1,FALSE)</f>
        <v>Ahmed Ghorbel</v>
      </c>
      <c r="Z1419" t="str">
        <f>VLOOKUP(Table_query__64[[#This Row],[Nr]],'MyTracker Export'!A:AA,'MyTracker Export'!$AA$1,FALSE)</f>
        <v>Wissem Bensaid</v>
      </c>
      <c r="AB1419" s="19" t="str">
        <f>IF(Table_query__64[[#This Row],[Project status]]=Table_query__64[[#This Row],[Project Status Check]],"OK","NOK")</f>
        <v>OK</v>
      </c>
      <c r="AC1419" s="19" t="str">
        <f>IF(Table_query__64[[#This Row],[PM]]=Table_query__64[[#This Row],[PM Check]],"OK","NOK")</f>
        <v>OK</v>
      </c>
      <c r="AD1419" s="19" t="str">
        <f>IF(Table_query__64[[#This Row],[PP]]=Table_query__64[[#This Row],[Pilot Check]],"OK","NOK")</f>
        <v>OK</v>
      </c>
      <c r="AE1419" s="19"/>
    </row>
    <row r="1420" spans="1:31" hidden="1" x14ac:dyDescent="0.3">
      <c r="A1420" s="1" t="s">
        <v>2688</v>
      </c>
      <c r="B1420" s="2" t="s">
        <v>2689</v>
      </c>
      <c r="C1420" s="3" t="s">
        <v>6143</v>
      </c>
      <c r="D1420" s="2" t="s">
        <v>53</v>
      </c>
      <c r="E1420" s="2" t="s">
        <v>25</v>
      </c>
      <c r="F1420" s="2" t="s">
        <v>122</v>
      </c>
      <c r="G1420" s="4">
        <v>44343.083333333336</v>
      </c>
      <c r="H1420" s="4">
        <v>44607.041666666664</v>
      </c>
      <c r="I1420" s="2" t="s">
        <v>498</v>
      </c>
      <c r="J1420" s="2" t="s">
        <v>263</v>
      </c>
      <c r="K1420" s="2" t="s">
        <v>67</v>
      </c>
      <c r="L1420" t="s">
        <v>259</v>
      </c>
      <c r="M1420" s="2" t="s">
        <v>29</v>
      </c>
      <c r="N1420" s="3" t="s">
        <v>8855</v>
      </c>
      <c r="O1420" s="5">
        <v>0.01</v>
      </c>
      <c r="P1420" s="5">
        <v>62890.68</v>
      </c>
      <c r="Q1420" s="6">
        <v>2021</v>
      </c>
      <c r="R1420" s="7">
        <v>2022</v>
      </c>
      <c r="T1420" s="8">
        <v>1423</v>
      </c>
      <c r="U1420" s="3" t="s">
        <v>11057</v>
      </c>
      <c r="V1420" s="1" t="s">
        <v>33</v>
      </c>
      <c r="W1420" s="1" t="s">
        <v>32</v>
      </c>
      <c r="X1420" t="str">
        <f>VLOOKUP(Table_query__64[[#This Row],[Nr]],'MyTracker Export'!A:P,'MyTracker Export'!$P$1,FALSE)</f>
        <v>Finished</v>
      </c>
      <c r="Y1420" t="str">
        <f>VLOOKUP(Table_query__64[[#This Row],[Nr]],'MyTracker Export'!A:Z,'MyTracker Export'!$Z$1,FALSE)</f>
        <v>Zied Maghrebi</v>
      </c>
      <c r="Z1420" t="str">
        <f>VLOOKUP(Table_query__64[[#This Row],[Nr]],'MyTracker Export'!A:AA,'MyTracker Export'!$AA$1,FALSE)</f>
        <v>Carlos Bravo Fernández</v>
      </c>
      <c r="AB1420" s="19" t="str">
        <f>IF(Table_query__64[[#This Row],[Project status]]=Table_query__64[[#This Row],[Project Status Check]],"OK","NOK")</f>
        <v>OK</v>
      </c>
      <c r="AC1420" s="19" t="str">
        <f>IF(Table_query__64[[#This Row],[PM]]=Table_query__64[[#This Row],[PM Check]],"OK","NOK")</f>
        <v>OK</v>
      </c>
      <c r="AD1420" s="19" t="str">
        <f>IF(Table_query__64[[#This Row],[PP]]=Table_query__64[[#This Row],[Pilot Check]],"OK","NOK")</f>
        <v>NOK</v>
      </c>
      <c r="AE1420" s="19"/>
    </row>
    <row r="1421" spans="1:31" hidden="1" x14ac:dyDescent="0.3">
      <c r="A1421" s="1" t="s">
        <v>2690</v>
      </c>
      <c r="B1421" s="2" t="s">
        <v>322</v>
      </c>
      <c r="C1421" s="3" t="s">
        <v>6144</v>
      </c>
      <c r="D1421" s="2" t="s">
        <v>38</v>
      </c>
      <c r="E1421" s="2" t="s">
        <v>82</v>
      </c>
      <c r="F1421" s="2" t="s">
        <v>122</v>
      </c>
      <c r="G1421" s="4">
        <v>44342.083333333336</v>
      </c>
      <c r="H1421" s="4">
        <v>44742.083333333336</v>
      </c>
      <c r="I1421" s="2" t="s">
        <v>270</v>
      </c>
      <c r="J1421" s="2" t="s">
        <v>159</v>
      </c>
      <c r="K1421" s="2" t="s">
        <v>131</v>
      </c>
      <c r="L1421" t="s">
        <v>57</v>
      </c>
      <c r="M1421" s="2" t="s">
        <v>29</v>
      </c>
      <c r="N1421" s="3" t="s">
        <v>8856</v>
      </c>
      <c r="O1421" s="5">
        <v>0</v>
      </c>
      <c r="P1421" s="5">
        <v>152382.54999999999</v>
      </c>
      <c r="Q1421" s="6">
        <v>2021</v>
      </c>
      <c r="R1421" s="7">
        <v>2022</v>
      </c>
      <c r="T1421" s="8">
        <v>1422</v>
      </c>
      <c r="U1421" s="3" t="s">
        <v>11058</v>
      </c>
      <c r="V1421" s="1" t="s">
        <v>33</v>
      </c>
      <c r="W1421" s="1" t="s">
        <v>32</v>
      </c>
      <c r="X1421" t="str">
        <f>VLOOKUP(Table_query__64[[#This Row],[Nr]],'MyTracker Export'!A:P,'MyTracker Export'!$P$1,FALSE)</f>
        <v>Finished</v>
      </c>
      <c r="Y1421" t="str">
        <f>VLOOKUP(Table_query__64[[#This Row],[Nr]],'MyTracker Export'!A:Z,'MyTracker Export'!$Z$1,FALSE)</f>
        <v>Damien Hemmeryckx</v>
      </c>
      <c r="Z1421" t="str">
        <f>VLOOKUP(Table_query__64[[#This Row],[Nr]],'MyTracker Export'!A:AA,'MyTracker Export'!$AA$1,FALSE)</f>
        <v>Delphine Myllecan</v>
      </c>
      <c r="AB1421" s="19" t="str">
        <f>IF(Table_query__64[[#This Row],[Project status]]=Table_query__64[[#This Row],[Project Status Check]],"OK","NOK")</f>
        <v>OK</v>
      </c>
      <c r="AC1421" s="19" t="str">
        <f>IF(Table_query__64[[#This Row],[PM]]=Table_query__64[[#This Row],[PM Check]],"OK","NOK")</f>
        <v>OK</v>
      </c>
      <c r="AD1421" s="19" t="str">
        <f>IF(Table_query__64[[#This Row],[PP]]=Table_query__64[[#This Row],[Pilot Check]],"OK","NOK")</f>
        <v>OK</v>
      </c>
      <c r="AE1421" s="19"/>
    </row>
    <row r="1422" spans="1:31" hidden="1" x14ac:dyDescent="0.3">
      <c r="A1422" s="1" t="s">
        <v>2691</v>
      </c>
      <c r="B1422" s="2" t="s">
        <v>146</v>
      </c>
      <c r="C1422" s="3" t="s">
        <v>6145</v>
      </c>
      <c r="D1422" s="2" t="s">
        <v>38</v>
      </c>
      <c r="E1422" s="2" t="s">
        <v>75</v>
      </c>
      <c r="F1422" s="2" t="s">
        <v>122</v>
      </c>
      <c r="G1422" s="4">
        <v>44342.083333333336</v>
      </c>
      <c r="H1422" s="4">
        <v>44510.041666666664</v>
      </c>
      <c r="I1422" s="2" t="s">
        <v>308</v>
      </c>
      <c r="J1422" s="2" t="s">
        <v>308</v>
      </c>
      <c r="K1422" s="2" t="s">
        <v>1216</v>
      </c>
      <c r="L1422" t="s">
        <v>57</v>
      </c>
      <c r="M1422" s="2" t="s">
        <v>29</v>
      </c>
      <c r="N1422" s="3" t="s">
        <v>8857</v>
      </c>
      <c r="O1422" s="5">
        <v>0</v>
      </c>
      <c r="P1422" s="5">
        <v>5024</v>
      </c>
      <c r="Q1422" s="6">
        <v>2021</v>
      </c>
      <c r="R1422" s="7">
        <v>2021</v>
      </c>
      <c r="T1422" s="8">
        <v>1424</v>
      </c>
      <c r="U1422" s="3" t="s">
        <v>11059</v>
      </c>
      <c r="V1422" s="1" t="s">
        <v>33</v>
      </c>
      <c r="W1422" s="1" t="s">
        <v>32</v>
      </c>
      <c r="X1422" t="str">
        <f>VLOOKUP(Table_query__64[[#This Row],[Nr]],'MyTracker Export'!A:P,'MyTracker Export'!$P$1,FALSE)</f>
        <v>Finished</v>
      </c>
      <c r="Y1422" t="str">
        <f>VLOOKUP(Table_query__64[[#This Row],[Nr]],'MyTracker Export'!A:Z,'MyTracker Export'!$Z$1,FALSE)</f>
        <v>Nicolas Dubois</v>
      </c>
      <c r="Z1422" t="str">
        <f>VLOOKUP(Table_query__64[[#This Row],[Nr]],'MyTracker Export'!A:AA,'MyTracker Export'!$AA$1,FALSE)</f>
        <v>Nicolas Dubois</v>
      </c>
      <c r="AB1422" s="19" t="str">
        <f>IF(Table_query__64[[#This Row],[Project status]]=Table_query__64[[#This Row],[Project Status Check]],"OK","NOK")</f>
        <v>OK</v>
      </c>
      <c r="AC1422" s="19" t="str">
        <f>IF(Table_query__64[[#This Row],[PM]]=Table_query__64[[#This Row],[PM Check]],"OK","NOK")</f>
        <v>OK</v>
      </c>
      <c r="AD1422" s="19" t="str">
        <f>IF(Table_query__64[[#This Row],[PP]]=Table_query__64[[#This Row],[Pilot Check]],"OK","NOK")</f>
        <v>OK</v>
      </c>
      <c r="AE1422" s="19"/>
    </row>
    <row r="1423" spans="1:31" hidden="1" x14ac:dyDescent="0.3">
      <c r="A1423" s="1" t="s">
        <v>2692</v>
      </c>
      <c r="B1423" s="2" t="s">
        <v>146</v>
      </c>
      <c r="C1423" s="3" t="s">
        <v>6146</v>
      </c>
      <c r="D1423" s="2" t="s">
        <v>38</v>
      </c>
      <c r="E1423" s="2" t="s">
        <v>75</v>
      </c>
      <c r="F1423" s="2" t="s">
        <v>122</v>
      </c>
      <c r="G1423" s="4">
        <v>44341.083333333336</v>
      </c>
      <c r="H1423" s="4">
        <v>44659.083333333336</v>
      </c>
      <c r="I1423" s="2" t="s">
        <v>308</v>
      </c>
      <c r="J1423" s="2" t="s">
        <v>308</v>
      </c>
      <c r="K1423" s="2" t="s">
        <v>1216</v>
      </c>
      <c r="L1423" t="s">
        <v>259</v>
      </c>
      <c r="M1423" s="2" t="s">
        <v>29</v>
      </c>
      <c r="N1423" s="3" t="s">
        <v>8858</v>
      </c>
      <c r="O1423" s="5">
        <v>0</v>
      </c>
      <c r="P1423" s="5">
        <v>44626</v>
      </c>
      <c r="Q1423" s="6">
        <v>2021</v>
      </c>
      <c r="R1423" s="7">
        <v>2022</v>
      </c>
      <c r="T1423" s="8">
        <v>1421</v>
      </c>
      <c r="U1423" s="3" t="s">
        <v>11060</v>
      </c>
      <c r="V1423" s="1" t="s">
        <v>33</v>
      </c>
      <c r="W1423" s="1" t="s">
        <v>32</v>
      </c>
      <c r="X1423" t="str">
        <f>VLOOKUP(Table_query__64[[#This Row],[Nr]],'MyTracker Export'!A:P,'MyTracker Export'!$P$1,FALSE)</f>
        <v>Finished</v>
      </c>
      <c r="Y1423" t="str">
        <f>VLOOKUP(Table_query__64[[#This Row],[Nr]],'MyTracker Export'!A:Z,'MyTracker Export'!$Z$1,FALSE)</f>
        <v>Nicolas Dubois</v>
      </c>
      <c r="Z1423" t="str">
        <f>VLOOKUP(Table_query__64[[#This Row],[Nr]],'MyTracker Export'!A:AA,'MyTracker Export'!$AA$1,FALSE)</f>
        <v>Nicolas Dubois</v>
      </c>
      <c r="AB1423" s="19" t="str">
        <f>IF(Table_query__64[[#This Row],[Project status]]=Table_query__64[[#This Row],[Project Status Check]],"OK","NOK")</f>
        <v>OK</v>
      </c>
      <c r="AC1423" s="19" t="str">
        <f>IF(Table_query__64[[#This Row],[PM]]=Table_query__64[[#This Row],[PM Check]],"OK","NOK")</f>
        <v>OK</v>
      </c>
      <c r="AD1423" s="19" t="str">
        <f>IF(Table_query__64[[#This Row],[PP]]=Table_query__64[[#This Row],[Pilot Check]],"OK","NOK")</f>
        <v>OK</v>
      </c>
      <c r="AE1423" s="19"/>
    </row>
    <row r="1424" spans="1:31" hidden="1" x14ac:dyDescent="0.3">
      <c r="A1424" s="1" t="s">
        <v>2693</v>
      </c>
      <c r="B1424" s="2" t="s">
        <v>2694</v>
      </c>
      <c r="C1424" s="3" t="s">
        <v>6147</v>
      </c>
      <c r="D1424" s="2" t="s">
        <v>178</v>
      </c>
      <c r="E1424" s="2" t="s">
        <v>82</v>
      </c>
      <c r="F1424" s="2" t="s">
        <v>122</v>
      </c>
      <c r="G1424" s="4">
        <v>44341.083333333336</v>
      </c>
      <c r="H1424" s="4">
        <v>45471.083333333336</v>
      </c>
      <c r="I1424" s="2" t="s">
        <v>860</v>
      </c>
      <c r="J1424" s="2" t="s">
        <v>158</v>
      </c>
      <c r="K1424" s="2" t="s">
        <v>1200</v>
      </c>
      <c r="L1424" t="s">
        <v>2695</v>
      </c>
      <c r="M1424" s="2" t="s">
        <v>29</v>
      </c>
      <c r="N1424" s="3" t="s">
        <v>8859</v>
      </c>
      <c r="O1424" s="5">
        <v>15</v>
      </c>
      <c r="P1424" s="5">
        <v>1017815.5</v>
      </c>
      <c r="Q1424" s="6">
        <v>2021</v>
      </c>
      <c r="R1424" s="7">
        <v>2024</v>
      </c>
      <c r="T1424" s="8">
        <v>1420</v>
      </c>
      <c r="U1424" s="3" t="s">
        <v>11061</v>
      </c>
      <c r="V1424" s="1" t="s">
        <v>33</v>
      </c>
      <c r="W1424" s="1" t="s">
        <v>32</v>
      </c>
      <c r="X1424" t="str">
        <f>VLOOKUP(Table_query__64[[#This Row],[Nr]],'MyTracker Export'!A:P,'MyTracker Export'!$P$1,FALSE)</f>
        <v>Finished</v>
      </c>
      <c r="Y1424" t="str">
        <f>VLOOKUP(Table_query__64[[#This Row],[Nr]],'MyTracker Export'!A:Z,'MyTracker Export'!$Z$1,FALSE)</f>
        <v>Yudha Kristanto</v>
      </c>
      <c r="Z1424" t="str">
        <f>VLOOKUP(Table_query__64[[#This Row],[Nr]],'MyTracker Export'!A:AA,'MyTracker Export'!$AA$1,FALSE)</f>
        <v>Juan Juarez Quintana</v>
      </c>
      <c r="AB1424" s="19" t="str">
        <f>IF(Table_query__64[[#This Row],[Project status]]=Table_query__64[[#This Row],[Project Status Check]],"OK","NOK")</f>
        <v>OK</v>
      </c>
      <c r="AC1424" s="19" t="str">
        <f>IF(Table_query__64[[#This Row],[PM]]=Table_query__64[[#This Row],[PM Check]],"OK","NOK")</f>
        <v>OK</v>
      </c>
      <c r="AD1424" s="19" t="str">
        <f>IF(Table_query__64[[#This Row],[PP]]=Table_query__64[[#This Row],[Pilot Check]],"OK","NOK")</f>
        <v>NOK</v>
      </c>
      <c r="AE1424" s="19"/>
    </row>
    <row r="1425" spans="1:31" hidden="1" x14ac:dyDescent="0.3">
      <c r="A1425" s="1" t="s">
        <v>2696</v>
      </c>
      <c r="B1425" s="2" t="s">
        <v>2656</v>
      </c>
      <c r="C1425" s="3" t="s">
        <v>6148</v>
      </c>
      <c r="D1425" s="2" t="s">
        <v>45</v>
      </c>
      <c r="E1425" s="2" t="s">
        <v>43</v>
      </c>
      <c r="F1425" s="2" t="s">
        <v>122</v>
      </c>
      <c r="G1425" s="4">
        <v>44340.083333333336</v>
      </c>
      <c r="H1425" s="4">
        <v>44844.083333333336</v>
      </c>
      <c r="I1425" s="2" t="s">
        <v>184</v>
      </c>
      <c r="J1425" s="2" t="s">
        <v>158</v>
      </c>
      <c r="K1425" s="2"/>
      <c r="L1425" t="s">
        <v>44</v>
      </c>
      <c r="M1425" s="2" t="s">
        <v>29</v>
      </c>
      <c r="N1425" s="3" t="s">
        <v>8860</v>
      </c>
      <c r="O1425" s="5">
        <v>0</v>
      </c>
      <c r="P1425" s="5">
        <v>11761.2</v>
      </c>
      <c r="Q1425" s="6">
        <v>2021</v>
      </c>
      <c r="R1425" s="7">
        <v>2022</v>
      </c>
      <c r="T1425" s="8">
        <v>1419</v>
      </c>
      <c r="U1425" s="3" t="s">
        <v>11062</v>
      </c>
      <c r="V1425" s="1" t="s">
        <v>33</v>
      </c>
      <c r="W1425" s="1" t="s">
        <v>32</v>
      </c>
      <c r="X1425" t="str">
        <f>VLOOKUP(Table_query__64[[#This Row],[Nr]],'MyTracker Export'!A:P,'MyTracker Export'!$P$1,FALSE)</f>
        <v>Finished</v>
      </c>
      <c r="Y1425" t="str">
        <f>VLOOKUP(Table_query__64[[#This Row],[Nr]],'MyTracker Export'!A:Z,'MyTracker Export'!$Z$1,FALSE)</f>
        <v>Begona Soto</v>
      </c>
      <c r="Z1425" t="str">
        <f>VLOOKUP(Table_query__64[[#This Row],[Nr]],'MyTracker Export'!A:AA,'MyTracker Export'!$AA$1,FALSE)</f>
        <v>Juan Juarez Quintana</v>
      </c>
      <c r="AB1425" s="19" t="str">
        <f>IF(Table_query__64[[#This Row],[Project status]]=Table_query__64[[#This Row],[Project Status Check]],"OK","NOK")</f>
        <v>OK</v>
      </c>
      <c r="AC1425" s="19" t="str">
        <f>IF(Table_query__64[[#This Row],[PM]]=Table_query__64[[#This Row],[PM Check]],"OK","NOK")</f>
        <v>OK</v>
      </c>
      <c r="AD1425" s="19" t="str">
        <f>IF(Table_query__64[[#This Row],[PP]]=Table_query__64[[#This Row],[Pilot Check]],"OK","NOK")</f>
        <v>NOK</v>
      </c>
      <c r="AE1425" s="19"/>
    </row>
    <row r="1426" spans="1:31" hidden="1" x14ac:dyDescent="0.3">
      <c r="A1426" s="1" t="s">
        <v>2697</v>
      </c>
      <c r="B1426" s="2" t="s">
        <v>2698</v>
      </c>
      <c r="C1426" s="3" t="s">
        <v>6149</v>
      </c>
      <c r="D1426" s="2" t="s">
        <v>38</v>
      </c>
      <c r="E1426" s="2" t="s">
        <v>75</v>
      </c>
      <c r="F1426" s="2" t="s">
        <v>122</v>
      </c>
      <c r="G1426" s="4">
        <v>44337.083333333336</v>
      </c>
      <c r="H1426" s="4">
        <v>44510.041666666664</v>
      </c>
      <c r="I1426" s="2" t="s">
        <v>308</v>
      </c>
      <c r="J1426" s="2" t="s">
        <v>308</v>
      </c>
      <c r="K1426" s="2" t="s">
        <v>1216</v>
      </c>
      <c r="L1426" t="s">
        <v>259</v>
      </c>
      <c r="M1426" s="2" t="s">
        <v>29</v>
      </c>
      <c r="N1426" s="3" t="s">
        <v>8861</v>
      </c>
      <c r="O1426" s="5">
        <v>0</v>
      </c>
      <c r="P1426" s="5">
        <v>13038</v>
      </c>
      <c r="Q1426" s="6">
        <v>2021</v>
      </c>
      <c r="R1426" s="7">
        <v>2021</v>
      </c>
      <c r="T1426" s="8">
        <v>1418</v>
      </c>
      <c r="U1426" s="3" t="s">
        <v>11063</v>
      </c>
      <c r="V1426" s="1" t="s">
        <v>33</v>
      </c>
      <c r="W1426" s="1" t="s">
        <v>32</v>
      </c>
      <c r="X1426" t="str">
        <f>VLOOKUP(Table_query__64[[#This Row],[Nr]],'MyTracker Export'!A:P,'MyTracker Export'!$P$1,FALSE)</f>
        <v>Finished</v>
      </c>
      <c r="Y1426" t="str">
        <f>VLOOKUP(Table_query__64[[#This Row],[Nr]],'MyTracker Export'!A:Z,'MyTracker Export'!$Z$1,FALSE)</f>
        <v>Nicolas Dubois</v>
      </c>
      <c r="Z1426" t="str">
        <f>VLOOKUP(Table_query__64[[#This Row],[Nr]],'MyTracker Export'!A:AA,'MyTracker Export'!$AA$1,FALSE)</f>
        <v>Nicolas Dubois</v>
      </c>
      <c r="AB1426" s="19" t="str">
        <f>IF(Table_query__64[[#This Row],[Project status]]=Table_query__64[[#This Row],[Project Status Check]],"OK","NOK")</f>
        <v>OK</v>
      </c>
      <c r="AC1426" s="19" t="str">
        <f>IF(Table_query__64[[#This Row],[PM]]=Table_query__64[[#This Row],[PM Check]],"OK","NOK")</f>
        <v>OK</v>
      </c>
      <c r="AD1426" s="19" t="str">
        <f>IF(Table_query__64[[#This Row],[PP]]=Table_query__64[[#This Row],[Pilot Check]],"OK","NOK")</f>
        <v>OK</v>
      </c>
      <c r="AE1426" s="19"/>
    </row>
    <row r="1427" spans="1:31" hidden="1" x14ac:dyDescent="0.3">
      <c r="A1427" s="1" t="s">
        <v>2699</v>
      </c>
      <c r="B1427" s="2" t="s">
        <v>2198</v>
      </c>
      <c r="C1427" s="3" t="s">
        <v>6150</v>
      </c>
      <c r="D1427" s="2" t="s">
        <v>27</v>
      </c>
      <c r="E1427" s="2" t="s">
        <v>82</v>
      </c>
      <c r="F1427" s="2" t="s">
        <v>122</v>
      </c>
      <c r="G1427" s="4">
        <v>44337.083333333336</v>
      </c>
      <c r="H1427" s="4">
        <v>44499.083333333336</v>
      </c>
      <c r="I1427" s="2" t="s">
        <v>2522</v>
      </c>
      <c r="J1427" s="2" t="s">
        <v>30</v>
      </c>
      <c r="K1427" s="2"/>
      <c r="L1427" t="s">
        <v>57</v>
      </c>
      <c r="M1427" s="2" t="s">
        <v>29</v>
      </c>
      <c r="N1427" s="3" t="s">
        <v>8862</v>
      </c>
      <c r="O1427" s="5">
        <v>0</v>
      </c>
      <c r="P1427" s="5">
        <v>13575</v>
      </c>
      <c r="Q1427" s="6">
        <v>2021</v>
      </c>
      <c r="R1427" s="7">
        <v>2021</v>
      </c>
      <c r="T1427" s="8">
        <v>1417</v>
      </c>
      <c r="U1427" s="3" t="s">
        <v>11064</v>
      </c>
      <c r="V1427" s="1" t="s">
        <v>33</v>
      </c>
      <c r="W1427" s="1" t="s">
        <v>32</v>
      </c>
      <c r="X1427" t="str">
        <f>VLOOKUP(Table_query__64[[#This Row],[Nr]],'MyTracker Export'!A:P,'MyTracker Export'!$P$1,FALSE)</f>
        <v>Finished</v>
      </c>
      <c r="Y1427" t="str">
        <f>VLOOKUP(Table_query__64[[#This Row],[Nr]],'MyTracker Export'!A:Z,'MyTracker Export'!$Z$1,FALSE)</f>
        <v>Ramzi Lahiani</v>
      </c>
      <c r="Z1427" t="str">
        <f>VLOOKUP(Table_query__64[[#This Row],[Nr]],'MyTracker Export'!A:AA,'MyTracker Export'!$AA$1,FALSE)</f>
        <v>Wissem Bensaid</v>
      </c>
      <c r="AB1427" s="19" t="str">
        <f>IF(Table_query__64[[#This Row],[Project status]]=Table_query__64[[#This Row],[Project Status Check]],"OK","NOK")</f>
        <v>OK</v>
      </c>
      <c r="AC1427" s="19" t="str">
        <f>IF(Table_query__64[[#This Row],[PM]]=Table_query__64[[#This Row],[PM Check]],"OK","NOK")</f>
        <v>OK</v>
      </c>
      <c r="AD1427" s="19" t="str">
        <f>IF(Table_query__64[[#This Row],[PP]]=Table_query__64[[#This Row],[Pilot Check]],"OK","NOK")</f>
        <v>OK</v>
      </c>
      <c r="AE1427" s="19"/>
    </row>
    <row r="1428" spans="1:31" hidden="1" x14ac:dyDescent="0.3">
      <c r="A1428" s="1" t="s">
        <v>2700</v>
      </c>
      <c r="B1428" s="2" t="s">
        <v>2391</v>
      </c>
      <c r="C1428" s="3" t="s">
        <v>6151</v>
      </c>
      <c r="D1428" s="2" t="s">
        <v>27</v>
      </c>
      <c r="E1428" s="2" t="s">
        <v>82</v>
      </c>
      <c r="F1428" s="2" t="s">
        <v>122</v>
      </c>
      <c r="G1428" s="4">
        <v>44337.083333333336</v>
      </c>
      <c r="H1428" s="4">
        <v>44399.083333333336</v>
      </c>
      <c r="I1428" s="2"/>
      <c r="J1428" s="2"/>
      <c r="K1428" s="2"/>
      <c r="L1428" t="s">
        <v>57</v>
      </c>
      <c r="M1428" s="2" t="s">
        <v>29</v>
      </c>
      <c r="N1428" s="3" t="s">
        <v>8863</v>
      </c>
      <c r="O1428" s="5">
        <v>0</v>
      </c>
      <c r="P1428" s="5">
        <v>4525</v>
      </c>
      <c r="Q1428" s="6">
        <v>2021</v>
      </c>
      <c r="R1428" s="7">
        <v>2021</v>
      </c>
      <c r="T1428" s="8">
        <v>1594</v>
      </c>
      <c r="V1428" s="1" t="s">
        <v>33</v>
      </c>
      <c r="W1428" s="1" t="s">
        <v>32</v>
      </c>
      <c r="X1428" t="str">
        <f>VLOOKUP(Table_query__64[[#This Row],[Nr]],'MyTracker Export'!A:P,'MyTracker Export'!$P$1,FALSE)</f>
        <v>Finished</v>
      </c>
      <c r="Y1428" t="str">
        <f>VLOOKUP(Table_query__64[[#This Row],[Nr]],'MyTracker Export'!A:Z,'MyTracker Export'!$Z$1,FALSE)</f>
        <v>Achraf Walha</v>
      </c>
      <c r="Z1428" t="str">
        <f>VLOOKUP(Table_query__64[[#This Row],[Nr]],'MyTracker Export'!A:AA,'MyTracker Export'!$AA$1,FALSE)</f>
        <v>Wissem Bensaid</v>
      </c>
      <c r="AB1428" s="19" t="str">
        <f>IF(Table_query__64[[#This Row],[Project status]]=Table_query__64[[#This Row],[Project Status Check]],"OK","NOK")</f>
        <v>OK</v>
      </c>
      <c r="AC1428" s="19" t="str">
        <f>IF(Table_query__64[[#This Row],[PM]]=Table_query__64[[#This Row],[PM Check]],"OK","NOK")</f>
        <v>NOK</v>
      </c>
      <c r="AD1428" s="19" t="str">
        <f>IF(Table_query__64[[#This Row],[PP]]=Table_query__64[[#This Row],[Pilot Check]],"OK","NOK")</f>
        <v>NOK</v>
      </c>
      <c r="AE1428" s="19"/>
    </row>
    <row r="1429" spans="1:31" hidden="1" x14ac:dyDescent="0.3">
      <c r="A1429" s="1" t="s">
        <v>2701</v>
      </c>
      <c r="B1429" s="2" t="s">
        <v>2441</v>
      </c>
      <c r="C1429" s="3" t="s">
        <v>6152</v>
      </c>
      <c r="D1429" s="2" t="s">
        <v>27</v>
      </c>
      <c r="E1429" s="2" t="s">
        <v>25</v>
      </c>
      <c r="F1429" s="2" t="s">
        <v>122</v>
      </c>
      <c r="G1429" s="4">
        <v>44337.083333333336</v>
      </c>
      <c r="H1429" s="4">
        <v>44926.041666666664</v>
      </c>
      <c r="I1429" s="2" t="s">
        <v>498</v>
      </c>
      <c r="J1429" s="2" t="s">
        <v>30</v>
      </c>
      <c r="K1429" s="2"/>
      <c r="L1429" t="s">
        <v>57</v>
      </c>
      <c r="M1429" s="2" t="s">
        <v>29</v>
      </c>
      <c r="N1429" s="3" t="s">
        <v>8864</v>
      </c>
      <c r="O1429" s="5">
        <v>0</v>
      </c>
      <c r="P1429" s="5">
        <v>11959.52</v>
      </c>
      <c r="Q1429" s="6">
        <v>2021</v>
      </c>
      <c r="R1429" s="7">
        <v>2022</v>
      </c>
      <c r="T1429" s="8">
        <v>1416</v>
      </c>
      <c r="U1429" s="3" t="s">
        <v>11065</v>
      </c>
      <c r="V1429" s="1" t="s">
        <v>33</v>
      </c>
      <c r="W1429" s="1" t="s">
        <v>32</v>
      </c>
      <c r="X1429" t="str">
        <f>VLOOKUP(Table_query__64[[#This Row],[Nr]],'MyTracker Export'!A:P,'MyTracker Export'!$P$1,FALSE)</f>
        <v>Finished</v>
      </c>
      <c r="Y1429" t="str">
        <f>VLOOKUP(Table_query__64[[#This Row],[Nr]],'MyTracker Export'!A:Z,'MyTracker Export'!$Z$1,FALSE)</f>
        <v>Zied Maghrebi</v>
      </c>
      <c r="Z1429" t="str">
        <f>VLOOKUP(Table_query__64[[#This Row],[Nr]],'MyTracker Export'!A:AA,'MyTracker Export'!$AA$1,FALSE)</f>
        <v>Wissem Bensaid</v>
      </c>
      <c r="AB1429" s="19" t="str">
        <f>IF(Table_query__64[[#This Row],[Project status]]=Table_query__64[[#This Row],[Project Status Check]],"OK","NOK")</f>
        <v>OK</v>
      </c>
      <c r="AC1429" s="19" t="str">
        <f>IF(Table_query__64[[#This Row],[PM]]=Table_query__64[[#This Row],[PM Check]],"OK","NOK")</f>
        <v>OK</v>
      </c>
      <c r="AD1429" s="19" t="str">
        <f>IF(Table_query__64[[#This Row],[PP]]=Table_query__64[[#This Row],[Pilot Check]],"OK","NOK")</f>
        <v>OK</v>
      </c>
      <c r="AE1429" s="19"/>
    </row>
    <row r="1430" spans="1:31" hidden="1" x14ac:dyDescent="0.3">
      <c r="A1430" s="1" t="s">
        <v>2702</v>
      </c>
      <c r="B1430" s="2" t="s">
        <v>2558</v>
      </c>
      <c r="C1430" s="3" t="s">
        <v>6055</v>
      </c>
      <c r="D1430" s="2" t="s">
        <v>84</v>
      </c>
      <c r="E1430" s="2" t="s">
        <v>82</v>
      </c>
      <c r="F1430" s="2" t="s">
        <v>122</v>
      </c>
      <c r="G1430" s="4">
        <v>44330.083333333336</v>
      </c>
      <c r="H1430" s="4">
        <v>44533.041666666664</v>
      </c>
      <c r="I1430" s="2" t="s">
        <v>1493</v>
      </c>
      <c r="J1430" s="2" t="s">
        <v>289</v>
      </c>
      <c r="K1430" s="2"/>
      <c r="L1430" t="s">
        <v>37</v>
      </c>
      <c r="M1430" s="2" t="s">
        <v>29</v>
      </c>
      <c r="N1430" s="3" t="s">
        <v>8865</v>
      </c>
      <c r="O1430" s="5">
        <v>500000</v>
      </c>
      <c r="P1430" s="5">
        <v>45662.48</v>
      </c>
      <c r="Q1430" s="6">
        <v>2021</v>
      </c>
      <c r="R1430" s="7">
        <v>2021</v>
      </c>
      <c r="T1430" s="8">
        <v>1413</v>
      </c>
      <c r="U1430" s="3" t="s">
        <v>11066</v>
      </c>
      <c r="V1430" s="1" t="s">
        <v>33</v>
      </c>
      <c r="W1430" s="1" t="s">
        <v>32</v>
      </c>
      <c r="X1430" t="str">
        <f>VLOOKUP(Table_query__64[[#This Row],[Nr]],'MyTracker Export'!A:P,'MyTracker Export'!$P$1,FALSE)</f>
        <v>Finished</v>
      </c>
      <c r="Y1430" t="e">
        <f>VLOOKUP(Table_query__64[[#This Row],[Nr]],'MyTracker Export'!A:Z,'MyTracker Export'!$Z$1,FALSE)</f>
        <v>#N/A</v>
      </c>
      <c r="Z1430" t="str">
        <f>VLOOKUP(Table_query__64[[#This Row],[Nr]],'MyTracker Export'!A:AA,'MyTracker Export'!$AA$1,FALSE)</f>
        <v>Mac Olean</v>
      </c>
      <c r="AB1430" s="19" t="str">
        <f>IF(Table_query__64[[#This Row],[Project status]]=Table_query__64[[#This Row],[Project Status Check]],"OK","NOK")</f>
        <v>OK</v>
      </c>
      <c r="AC1430" s="19" t="e">
        <f>IF(Table_query__64[[#This Row],[PM]]=Table_query__64[[#This Row],[PM Check]],"OK","NOK")</f>
        <v>#N/A</v>
      </c>
      <c r="AD1430" s="19" t="str">
        <f>IF(Table_query__64[[#This Row],[PP]]=Table_query__64[[#This Row],[Pilot Check]],"OK","NOK")</f>
        <v>OK</v>
      </c>
      <c r="AE1430" s="19"/>
    </row>
    <row r="1431" spans="1:31" hidden="1" x14ac:dyDescent="0.3">
      <c r="A1431" s="1" t="s">
        <v>2703</v>
      </c>
      <c r="B1431" s="2" t="s">
        <v>2704</v>
      </c>
      <c r="C1431" s="3" t="s">
        <v>6153</v>
      </c>
      <c r="D1431" s="2" t="s">
        <v>38</v>
      </c>
      <c r="E1431" s="2" t="s">
        <v>43</v>
      </c>
      <c r="F1431" s="2" t="s">
        <v>122</v>
      </c>
      <c r="G1431" s="4">
        <v>44326.083333333336</v>
      </c>
      <c r="H1431" s="4">
        <v>44895.041666666664</v>
      </c>
      <c r="I1431" s="2" t="s">
        <v>46</v>
      </c>
      <c r="J1431" s="2" t="s">
        <v>158</v>
      </c>
      <c r="K1431" s="2" t="s">
        <v>131</v>
      </c>
      <c r="L1431" t="s">
        <v>44</v>
      </c>
      <c r="M1431" s="2" t="s">
        <v>29</v>
      </c>
      <c r="N1431" s="3" t="s">
        <v>8866</v>
      </c>
      <c r="O1431" s="5">
        <v>2</v>
      </c>
      <c r="P1431" s="5">
        <v>70974.2</v>
      </c>
      <c r="Q1431" s="6">
        <v>2021</v>
      </c>
      <c r="R1431" s="7">
        <v>2022</v>
      </c>
      <c r="T1431" s="8">
        <v>1412</v>
      </c>
      <c r="U1431" s="3" t="s">
        <v>11067</v>
      </c>
      <c r="V1431" s="1" t="s">
        <v>33</v>
      </c>
      <c r="W1431" s="1" t="s">
        <v>32</v>
      </c>
      <c r="X1431" t="str">
        <f>VLOOKUP(Table_query__64[[#This Row],[Nr]],'MyTracker Export'!A:P,'MyTracker Export'!$P$1,FALSE)</f>
        <v>Finished</v>
      </c>
      <c r="Y1431" t="str">
        <f>VLOOKUP(Table_query__64[[#This Row],[Nr]],'MyTracker Export'!A:Z,'MyTracker Export'!$Z$1,FALSE)</f>
        <v>Laura Cestau</v>
      </c>
      <c r="Z1431" t="str">
        <f>VLOOKUP(Table_query__64[[#This Row],[Nr]],'MyTracker Export'!A:AA,'MyTracker Export'!$AA$1,FALSE)</f>
        <v>Juan Juarez Quintana</v>
      </c>
      <c r="AB1431" s="19" t="str">
        <f>IF(Table_query__64[[#This Row],[Project status]]=Table_query__64[[#This Row],[Project Status Check]],"OK","NOK")</f>
        <v>OK</v>
      </c>
      <c r="AC1431" s="19" t="str">
        <f>IF(Table_query__64[[#This Row],[PM]]=Table_query__64[[#This Row],[PM Check]],"OK","NOK")</f>
        <v>OK</v>
      </c>
      <c r="AD1431" s="19" t="str">
        <f>IF(Table_query__64[[#This Row],[PP]]=Table_query__64[[#This Row],[Pilot Check]],"OK","NOK")</f>
        <v>NOK</v>
      </c>
      <c r="AE1431" s="19"/>
    </row>
    <row r="1432" spans="1:31" hidden="1" x14ac:dyDescent="0.3">
      <c r="A1432" s="1" t="s">
        <v>2705</v>
      </c>
      <c r="B1432" s="2" t="s">
        <v>1876</v>
      </c>
      <c r="C1432" s="3" t="s">
        <v>6154</v>
      </c>
      <c r="D1432" s="2" t="s">
        <v>84</v>
      </c>
      <c r="E1432" s="2" t="s">
        <v>36</v>
      </c>
      <c r="F1432" s="2" t="s">
        <v>122</v>
      </c>
      <c r="G1432" s="4">
        <v>44323.083333333336</v>
      </c>
      <c r="H1432" s="4">
        <v>44410.083333333336</v>
      </c>
      <c r="I1432" s="2" t="s">
        <v>2561</v>
      </c>
      <c r="J1432" s="2" t="s">
        <v>40</v>
      </c>
      <c r="K1432" s="2"/>
      <c r="L1432" t="s">
        <v>2706</v>
      </c>
      <c r="M1432" s="2" t="s">
        <v>29</v>
      </c>
      <c r="N1432" s="3" t="s">
        <v>8867</v>
      </c>
      <c r="O1432" s="5">
        <v>0.5</v>
      </c>
      <c r="P1432" s="5">
        <v>45215.24</v>
      </c>
      <c r="Q1432" s="6">
        <v>2021</v>
      </c>
      <c r="R1432" s="7">
        <v>2021</v>
      </c>
      <c r="S1432" s="3" t="s">
        <v>9617</v>
      </c>
      <c r="T1432" s="8">
        <v>1411</v>
      </c>
      <c r="U1432" s="3" t="s">
        <v>11068</v>
      </c>
      <c r="V1432" s="1" t="s">
        <v>33</v>
      </c>
      <c r="W1432" s="1" t="s">
        <v>32</v>
      </c>
      <c r="X1432" t="str">
        <f>VLOOKUP(Table_query__64[[#This Row],[Nr]],'MyTracker Export'!A:P,'MyTracker Export'!$P$1,FALSE)</f>
        <v>Finished</v>
      </c>
      <c r="Y1432" t="e">
        <f>VLOOKUP(Table_query__64[[#This Row],[Nr]],'MyTracker Export'!A:Z,'MyTracker Export'!$Z$1,FALSE)</f>
        <v>#N/A</v>
      </c>
      <c r="Z1432" t="str">
        <f>VLOOKUP(Table_query__64[[#This Row],[Nr]],'MyTracker Export'!A:AA,'MyTracker Export'!$AA$1,FALSE)</f>
        <v>Karel De Swert</v>
      </c>
      <c r="AB1432" s="19" t="str">
        <f>IF(Table_query__64[[#This Row],[Project status]]=Table_query__64[[#This Row],[Project Status Check]],"OK","NOK")</f>
        <v>OK</v>
      </c>
      <c r="AC1432" s="19" t="e">
        <f>IF(Table_query__64[[#This Row],[PM]]=Table_query__64[[#This Row],[PM Check]],"OK","NOK")</f>
        <v>#N/A</v>
      </c>
      <c r="AD1432" s="19" t="str">
        <f>IF(Table_query__64[[#This Row],[PP]]=Table_query__64[[#This Row],[Pilot Check]],"OK","NOK")</f>
        <v>OK</v>
      </c>
      <c r="AE1432" s="19"/>
    </row>
    <row r="1433" spans="1:31" hidden="1" x14ac:dyDescent="0.3">
      <c r="A1433" s="1" t="s">
        <v>2707</v>
      </c>
      <c r="B1433" s="2" t="s">
        <v>2037</v>
      </c>
      <c r="C1433" s="3" t="s">
        <v>6155</v>
      </c>
      <c r="D1433" s="2" t="s">
        <v>27</v>
      </c>
      <c r="E1433" s="2" t="s">
        <v>43</v>
      </c>
      <c r="F1433" s="2" t="s">
        <v>122</v>
      </c>
      <c r="G1433" s="4">
        <v>44321.083333333336</v>
      </c>
      <c r="H1433" s="4">
        <v>44377.083333333336</v>
      </c>
      <c r="I1433" s="2" t="s">
        <v>1184</v>
      </c>
      <c r="J1433" s="2" t="s">
        <v>30</v>
      </c>
      <c r="K1433" s="2"/>
      <c r="L1433" t="s">
        <v>57</v>
      </c>
      <c r="M1433" s="2" t="s">
        <v>29</v>
      </c>
      <c r="N1433" s="3" t="s">
        <v>8868</v>
      </c>
      <c r="O1433" s="5">
        <v>0</v>
      </c>
      <c r="P1433" s="5">
        <v>1500</v>
      </c>
      <c r="Q1433" s="6">
        <v>2021</v>
      </c>
      <c r="R1433" s="7">
        <v>2021</v>
      </c>
      <c r="T1433" s="8">
        <v>1403</v>
      </c>
      <c r="U1433" s="3" t="s">
        <v>11069</v>
      </c>
      <c r="V1433" s="1" t="s">
        <v>33</v>
      </c>
      <c r="W1433" s="1" t="s">
        <v>32</v>
      </c>
      <c r="X1433" t="str">
        <f>VLOOKUP(Table_query__64[[#This Row],[Nr]],'MyTracker Export'!A:P,'MyTracker Export'!$P$1,FALSE)</f>
        <v>Finished</v>
      </c>
      <c r="Y1433" t="str">
        <f>VLOOKUP(Table_query__64[[#This Row],[Nr]],'MyTracker Export'!A:Z,'MyTracker Export'!$Z$1,FALSE)</f>
        <v>Younes CHAABANE</v>
      </c>
      <c r="Z1433" t="str">
        <f>VLOOKUP(Table_query__64[[#This Row],[Nr]],'MyTracker Export'!A:AA,'MyTracker Export'!$AA$1,FALSE)</f>
        <v>Wissem Bensaid</v>
      </c>
      <c r="AB1433" s="19" t="str">
        <f>IF(Table_query__64[[#This Row],[Project status]]=Table_query__64[[#This Row],[Project Status Check]],"OK","NOK")</f>
        <v>OK</v>
      </c>
      <c r="AC1433" s="19" t="str">
        <f>IF(Table_query__64[[#This Row],[PM]]=Table_query__64[[#This Row],[PM Check]],"OK","NOK")</f>
        <v>OK</v>
      </c>
      <c r="AD1433" s="19" t="str">
        <f>IF(Table_query__64[[#This Row],[PP]]=Table_query__64[[#This Row],[Pilot Check]],"OK","NOK")</f>
        <v>OK</v>
      </c>
      <c r="AE1433" s="19"/>
    </row>
    <row r="1434" spans="1:31" hidden="1" x14ac:dyDescent="0.3">
      <c r="A1434" s="1" t="s">
        <v>2708</v>
      </c>
      <c r="B1434" s="2" t="s">
        <v>2441</v>
      </c>
      <c r="C1434" s="3" t="s">
        <v>6156</v>
      </c>
      <c r="D1434" s="2" t="s">
        <v>27</v>
      </c>
      <c r="E1434" s="2" t="s">
        <v>25</v>
      </c>
      <c r="F1434" s="2" t="s">
        <v>122</v>
      </c>
      <c r="G1434" s="4">
        <v>44321.083333333336</v>
      </c>
      <c r="H1434" s="4">
        <v>44926.041666666664</v>
      </c>
      <c r="I1434" s="2" t="s">
        <v>498</v>
      </c>
      <c r="J1434" s="2" t="s">
        <v>30</v>
      </c>
      <c r="K1434" s="2"/>
      <c r="L1434" t="s">
        <v>57</v>
      </c>
      <c r="M1434" s="2" t="s">
        <v>29</v>
      </c>
      <c r="N1434" s="3" t="s">
        <v>8869</v>
      </c>
      <c r="O1434" s="5">
        <v>0</v>
      </c>
      <c r="P1434" s="5">
        <v>2395.33</v>
      </c>
      <c r="Q1434" s="6">
        <v>2021</v>
      </c>
      <c r="R1434" s="7">
        <v>2022</v>
      </c>
      <c r="T1434" s="8">
        <v>1405</v>
      </c>
      <c r="U1434" s="3" t="s">
        <v>11070</v>
      </c>
      <c r="V1434" s="1" t="s">
        <v>33</v>
      </c>
      <c r="W1434" s="1" t="s">
        <v>32</v>
      </c>
      <c r="X1434" t="str">
        <f>VLOOKUP(Table_query__64[[#This Row],[Nr]],'MyTracker Export'!A:P,'MyTracker Export'!$P$1,FALSE)</f>
        <v>Finished</v>
      </c>
      <c r="Y1434" t="str">
        <f>VLOOKUP(Table_query__64[[#This Row],[Nr]],'MyTracker Export'!A:Z,'MyTracker Export'!$Z$1,FALSE)</f>
        <v>Zied Maghrebi</v>
      </c>
      <c r="Z1434" t="str">
        <f>VLOOKUP(Table_query__64[[#This Row],[Nr]],'MyTracker Export'!A:AA,'MyTracker Export'!$AA$1,FALSE)</f>
        <v>Wissem Bensaid</v>
      </c>
      <c r="AB1434" s="19" t="str">
        <f>IF(Table_query__64[[#This Row],[Project status]]=Table_query__64[[#This Row],[Project Status Check]],"OK","NOK")</f>
        <v>OK</v>
      </c>
      <c r="AC1434" s="19" t="str">
        <f>IF(Table_query__64[[#This Row],[PM]]=Table_query__64[[#This Row],[PM Check]],"OK","NOK")</f>
        <v>OK</v>
      </c>
      <c r="AD1434" s="19" t="str">
        <f>IF(Table_query__64[[#This Row],[PP]]=Table_query__64[[#This Row],[Pilot Check]],"OK","NOK")</f>
        <v>OK</v>
      </c>
      <c r="AE1434" s="19"/>
    </row>
    <row r="1435" spans="1:31" hidden="1" x14ac:dyDescent="0.3">
      <c r="A1435" s="1" t="s">
        <v>2709</v>
      </c>
      <c r="B1435" s="2" t="s">
        <v>2441</v>
      </c>
      <c r="C1435" s="3" t="s">
        <v>6157</v>
      </c>
      <c r="D1435" s="2" t="s">
        <v>27</v>
      </c>
      <c r="E1435" s="2" t="s">
        <v>25</v>
      </c>
      <c r="F1435" s="2" t="s">
        <v>122</v>
      </c>
      <c r="G1435" s="4">
        <v>44321.083333333336</v>
      </c>
      <c r="H1435" s="4">
        <v>44926.041666666664</v>
      </c>
      <c r="I1435" s="2" t="s">
        <v>498</v>
      </c>
      <c r="J1435" s="2" t="s">
        <v>30</v>
      </c>
      <c r="K1435" s="2"/>
      <c r="L1435" t="s">
        <v>57</v>
      </c>
      <c r="M1435" s="2" t="s">
        <v>29</v>
      </c>
      <c r="N1435" s="3" t="s">
        <v>8870</v>
      </c>
      <c r="O1435" s="5">
        <v>0</v>
      </c>
      <c r="P1435" s="5">
        <v>7640.81</v>
      </c>
      <c r="Q1435" s="6">
        <v>2021</v>
      </c>
      <c r="R1435" s="7">
        <v>2022</v>
      </c>
      <c r="T1435" s="8">
        <v>1402</v>
      </c>
      <c r="U1435" s="3" t="s">
        <v>11071</v>
      </c>
      <c r="V1435" s="1" t="s">
        <v>33</v>
      </c>
      <c r="W1435" s="1" t="s">
        <v>32</v>
      </c>
      <c r="X1435" t="str">
        <f>VLOOKUP(Table_query__64[[#This Row],[Nr]],'MyTracker Export'!A:P,'MyTracker Export'!$P$1,FALSE)</f>
        <v>Finished</v>
      </c>
      <c r="Y1435" t="str">
        <f>VLOOKUP(Table_query__64[[#This Row],[Nr]],'MyTracker Export'!A:Z,'MyTracker Export'!$Z$1,FALSE)</f>
        <v>Zied Maghrebi</v>
      </c>
      <c r="Z1435" t="str">
        <f>VLOOKUP(Table_query__64[[#This Row],[Nr]],'MyTracker Export'!A:AA,'MyTracker Export'!$AA$1,FALSE)</f>
        <v>Wissem Bensaid</v>
      </c>
      <c r="AB1435" s="19" t="str">
        <f>IF(Table_query__64[[#This Row],[Project status]]=Table_query__64[[#This Row],[Project Status Check]],"OK","NOK")</f>
        <v>OK</v>
      </c>
      <c r="AC1435" s="19" t="str">
        <f>IF(Table_query__64[[#This Row],[PM]]=Table_query__64[[#This Row],[PM Check]],"OK","NOK")</f>
        <v>OK</v>
      </c>
      <c r="AD1435" s="19" t="str">
        <f>IF(Table_query__64[[#This Row],[PP]]=Table_query__64[[#This Row],[Pilot Check]],"OK","NOK")</f>
        <v>OK</v>
      </c>
      <c r="AE1435" s="19"/>
    </row>
    <row r="1436" spans="1:31" hidden="1" x14ac:dyDescent="0.3">
      <c r="A1436" s="1" t="s">
        <v>2710</v>
      </c>
      <c r="B1436" s="2" t="s">
        <v>2711</v>
      </c>
      <c r="C1436" s="3" t="s">
        <v>6158</v>
      </c>
      <c r="D1436" s="2" t="s">
        <v>27</v>
      </c>
      <c r="E1436" s="2" t="s">
        <v>25</v>
      </c>
      <c r="F1436" s="2" t="s">
        <v>122</v>
      </c>
      <c r="G1436" s="4">
        <v>44321.083333333336</v>
      </c>
      <c r="H1436" s="4">
        <v>44469.083333333336</v>
      </c>
      <c r="I1436" s="2" t="s">
        <v>986</v>
      </c>
      <c r="J1436" s="2" t="s">
        <v>30</v>
      </c>
      <c r="K1436" s="2"/>
      <c r="L1436" t="s">
        <v>57</v>
      </c>
      <c r="M1436" s="2" t="s">
        <v>29</v>
      </c>
      <c r="N1436" s="3" t="s">
        <v>8871</v>
      </c>
      <c r="O1436" s="5">
        <v>0</v>
      </c>
      <c r="P1436" s="5">
        <v>5334.97</v>
      </c>
      <c r="Q1436" s="6">
        <v>2021</v>
      </c>
      <c r="R1436" s="7">
        <v>2021</v>
      </c>
      <c r="T1436" s="8">
        <v>1406</v>
      </c>
      <c r="U1436" s="3" t="s">
        <v>11072</v>
      </c>
      <c r="V1436" s="1" t="s">
        <v>33</v>
      </c>
      <c r="W1436" s="1" t="s">
        <v>32</v>
      </c>
      <c r="X1436" t="str">
        <f>VLOOKUP(Table_query__64[[#This Row],[Nr]],'MyTracker Export'!A:P,'MyTracker Export'!$P$1,FALSE)</f>
        <v>Finished</v>
      </c>
      <c r="Y1436" t="str">
        <f>VLOOKUP(Table_query__64[[#This Row],[Nr]],'MyTracker Export'!A:Z,'MyTracker Export'!$Z$1,FALSE)</f>
        <v>Mansour Hamza</v>
      </c>
      <c r="Z1436" t="str">
        <f>VLOOKUP(Table_query__64[[#This Row],[Nr]],'MyTracker Export'!A:AA,'MyTracker Export'!$AA$1,FALSE)</f>
        <v>Wissem Bensaid</v>
      </c>
      <c r="AB1436" s="19" t="str">
        <f>IF(Table_query__64[[#This Row],[Project status]]=Table_query__64[[#This Row],[Project Status Check]],"OK","NOK")</f>
        <v>OK</v>
      </c>
      <c r="AC1436" s="19" t="str">
        <f>IF(Table_query__64[[#This Row],[PM]]=Table_query__64[[#This Row],[PM Check]],"OK","NOK")</f>
        <v>OK</v>
      </c>
      <c r="AD1436" s="19" t="str">
        <f>IF(Table_query__64[[#This Row],[PP]]=Table_query__64[[#This Row],[Pilot Check]],"OK","NOK")</f>
        <v>OK</v>
      </c>
      <c r="AE1436" s="19"/>
    </row>
    <row r="1437" spans="1:31" hidden="1" x14ac:dyDescent="0.3">
      <c r="A1437" s="1" t="s">
        <v>2712</v>
      </c>
      <c r="B1437" s="2" t="s">
        <v>48</v>
      </c>
      <c r="C1437" s="3" t="s">
        <v>6159</v>
      </c>
      <c r="D1437" s="2" t="s">
        <v>27</v>
      </c>
      <c r="E1437" s="2" t="s">
        <v>43</v>
      </c>
      <c r="F1437" s="2" t="s">
        <v>122</v>
      </c>
      <c r="G1437" s="4">
        <v>44321.083333333336</v>
      </c>
      <c r="H1437" s="4">
        <v>44368.083333333336</v>
      </c>
      <c r="I1437" s="2" t="s">
        <v>498</v>
      </c>
      <c r="J1437" s="2" t="s">
        <v>30</v>
      </c>
      <c r="K1437" s="2"/>
      <c r="L1437" t="s">
        <v>57</v>
      </c>
      <c r="M1437" s="2" t="s">
        <v>29</v>
      </c>
      <c r="N1437" s="3" t="s">
        <v>8872</v>
      </c>
      <c r="O1437" s="5">
        <v>0</v>
      </c>
      <c r="P1437" s="5">
        <v>2141.2800000000002</v>
      </c>
      <c r="Q1437" s="6">
        <v>2021</v>
      </c>
      <c r="R1437" s="7">
        <v>2021</v>
      </c>
      <c r="T1437" s="8">
        <v>1404</v>
      </c>
      <c r="U1437" s="3" t="s">
        <v>11073</v>
      </c>
      <c r="V1437" s="1" t="s">
        <v>33</v>
      </c>
      <c r="W1437" s="1" t="s">
        <v>32</v>
      </c>
      <c r="X1437" t="str">
        <f>VLOOKUP(Table_query__64[[#This Row],[Nr]],'MyTracker Export'!A:P,'MyTracker Export'!$P$1,FALSE)</f>
        <v>Finished</v>
      </c>
      <c r="Y1437" t="str">
        <f>VLOOKUP(Table_query__64[[#This Row],[Nr]],'MyTracker Export'!A:Z,'MyTracker Export'!$Z$1,FALSE)</f>
        <v>Zied Maghrebi</v>
      </c>
      <c r="Z1437" t="str">
        <f>VLOOKUP(Table_query__64[[#This Row],[Nr]],'MyTracker Export'!A:AA,'MyTracker Export'!$AA$1,FALSE)</f>
        <v>Wissem Bensaid</v>
      </c>
      <c r="AB1437" s="19" t="str">
        <f>IF(Table_query__64[[#This Row],[Project status]]=Table_query__64[[#This Row],[Project Status Check]],"OK","NOK")</f>
        <v>OK</v>
      </c>
      <c r="AC1437" s="19" t="str">
        <f>IF(Table_query__64[[#This Row],[PM]]=Table_query__64[[#This Row],[PM Check]],"OK","NOK")</f>
        <v>OK</v>
      </c>
      <c r="AD1437" s="19" t="str">
        <f>IF(Table_query__64[[#This Row],[PP]]=Table_query__64[[#This Row],[Pilot Check]],"OK","NOK")</f>
        <v>OK</v>
      </c>
      <c r="AE1437" s="19"/>
    </row>
    <row r="1438" spans="1:31" hidden="1" x14ac:dyDescent="0.3">
      <c r="A1438" s="1" t="s">
        <v>2713</v>
      </c>
      <c r="B1438" s="2" t="s">
        <v>1684</v>
      </c>
      <c r="C1438" s="3" t="s">
        <v>6160</v>
      </c>
      <c r="D1438" s="2" t="s">
        <v>27</v>
      </c>
      <c r="E1438" s="2" t="s">
        <v>82</v>
      </c>
      <c r="F1438" s="2" t="s">
        <v>122</v>
      </c>
      <c r="G1438" s="4">
        <v>44321.083333333336</v>
      </c>
      <c r="H1438" s="4">
        <v>44621.041666666664</v>
      </c>
      <c r="I1438" s="2" t="s">
        <v>2307</v>
      </c>
      <c r="J1438" s="2" t="s">
        <v>30</v>
      </c>
      <c r="K1438" s="2"/>
      <c r="L1438" t="s">
        <v>37</v>
      </c>
      <c r="M1438" s="2" t="s">
        <v>29</v>
      </c>
      <c r="N1438" s="3" t="s">
        <v>8873</v>
      </c>
      <c r="O1438" s="5">
        <v>0</v>
      </c>
      <c r="P1438" s="5">
        <v>57940</v>
      </c>
      <c r="Q1438" s="6">
        <v>2021</v>
      </c>
      <c r="R1438" s="7">
        <v>2022</v>
      </c>
      <c r="T1438" s="8">
        <v>1401</v>
      </c>
      <c r="U1438" s="3" t="s">
        <v>11074</v>
      </c>
      <c r="V1438" s="1" t="s">
        <v>33</v>
      </c>
      <c r="W1438" s="1" t="s">
        <v>32</v>
      </c>
      <c r="X1438" t="str">
        <f>VLOOKUP(Table_query__64[[#This Row],[Nr]],'MyTracker Export'!A:P,'MyTracker Export'!$P$1,FALSE)</f>
        <v>Finished</v>
      </c>
      <c r="Y1438" t="e">
        <f>VLOOKUP(Table_query__64[[#This Row],[Nr]],'MyTracker Export'!A:Z,'MyTracker Export'!$Z$1,FALSE)</f>
        <v>#N/A</v>
      </c>
      <c r="Z1438" t="str">
        <f>VLOOKUP(Table_query__64[[#This Row],[Nr]],'MyTracker Export'!A:AA,'MyTracker Export'!$AA$1,FALSE)</f>
        <v>Wissem Bensaid</v>
      </c>
      <c r="AB1438" s="19" t="str">
        <f>IF(Table_query__64[[#This Row],[Project status]]=Table_query__64[[#This Row],[Project Status Check]],"OK","NOK")</f>
        <v>OK</v>
      </c>
      <c r="AC1438" s="19" t="e">
        <f>IF(Table_query__64[[#This Row],[PM]]=Table_query__64[[#This Row],[PM Check]],"OK","NOK")</f>
        <v>#N/A</v>
      </c>
      <c r="AD1438" s="19" t="str">
        <f>IF(Table_query__64[[#This Row],[PP]]=Table_query__64[[#This Row],[Pilot Check]],"OK","NOK")</f>
        <v>OK</v>
      </c>
      <c r="AE1438" s="19"/>
    </row>
    <row r="1439" spans="1:31" hidden="1" x14ac:dyDescent="0.3">
      <c r="A1439" s="1" t="s">
        <v>2714</v>
      </c>
      <c r="B1439" s="2" t="s">
        <v>2535</v>
      </c>
      <c r="C1439" s="3" t="s">
        <v>6161</v>
      </c>
      <c r="D1439" s="2" t="s">
        <v>38</v>
      </c>
      <c r="E1439" s="2" t="s">
        <v>75</v>
      </c>
      <c r="F1439" s="2" t="s">
        <v>122</v>
      </c>
      <c r="G1439" s="4">
        <v>44321.083333333336</v>
      </c>
      <c r="H1439" s="4">
        <v>44384.083333333336</v>
      </c>
      <c r="I1439" s="2" t="s">
        <v>308</v>
      </c>
      <c r="J1439" s="2" t="s">
        <v>2715</v>
      </c>
      <c r="K1439" s="2" t="s">
        <v>159</v>
      </c>
      <c r="L1439" t="s">
        <v>1728</v>
      </c>
      <c r="M1439" s="2" t="s">
        <v>29</v>
      </c>
      <c r="N1439" s="3" t="s">
        <v>8874</v>
      </c>
      <c r="O1439" s="5">
        <v>0.4</v>
      </c>
      <c r="P1439" s="5">
        <v>22177.5</v>
      </c>
      <c r="Q1439" s="6">
        <v>2021</v>
      </c>
      <c r="R1439" s="7">
        <v>2021</v>
      </c>
      <c r="T1439" s="8">
        <v>1400</v>
      </c>
      <c r="U1439" s="3" t="s">
        <v>11075</v>
      </c>
      <c r="V1439" s="1" t="s">
        <v>33</v>
      </c>
      <c r="W1439" s="1" t="s">
        <v>32</v>
      </c>
      <c r="X1439" t="str">
        <f>VLOOKUP(Table_query__64[[#This Row],[Nr]],'MyTracker Export'!A:P,'MyTracker Export'!$P$1,FALSE)</f>
        <v>Finished</v>
      </c>
      <c r="Y1439" t="str">
        <f>VLOOKUP(Table_query__64[[#This Row],[Nr]],'MyTracker Export'!A:Z,'MyTracker Export'!$Z$1,FALSE)</f>
        <v>Nicolas Dubois</v>
      </c>
      <c r="Z1439" t="e">
        <f>VLOOKUP(Table_query__64[[#This Row],[Nr]],'MyTracker Export'!A:AA,'MyTracker Export'!$AA$1,FALSE)</f>
        <v>#N/A</v>
      </c>
      <c r="AB1439" s="19" t="str">
        <f>IF(Table_query__64[[#This Row],[Project status]]=Table_query__64[[#This Row],[Project Status Check]],"OK","NOK")</f>
        <v>OK</v>
      </c>
      <c r="AC1439" s="19" t="str">
        <f>IF(Table_query__64[[#This Row],[PM]]=Table_query__64[[#This Row],[PM Check]],"OK","NOK")</f>
        <v>OK</v>
      </c>
      <c r="AD1439" s="19" t="e">
        <f>IF(Table_query__64[[#This Row],[PP]]=Table_query__64[[#This Row],[Pilot Check]],"OK","NOK")</f>
        <v>#N/A</v>
      </c>
      <c r="AE1439" s="19"/>
    </row>
    <row r="1440" spans="1:31" hidden="1" x14ac:dyDescent="0.3">
      <c r="A1440" s="1" t="s">
        <v>2716</v>
      </c>
      <c r="B1440" s="2" t="s">
        <v>127</v>
      </c>
      <c r="C1440" s="3" t="s">
        <v>6162</v>
      </c>
      <c r="D1440" s="2" t="s">
        <v>27</v>
      </c>
      <c r="E1440" s="2" t="s">
        <v>25</v>
      </c>
      <c r="F1440" s="2" t="s">
        <v>122</v>
      </c>
      <c r="G1440" s="4">
        <v>44105.083333333336</v>
      </c>
      <c r="H1440" s="4">
        <v>44136.041666666664</v>
      </c>
      <c r="I1440" s="2" t="s">
        <v>444</v>
      </c>
      <c r="J1440" s="2" t="s">
        <v>30</v>
      </c>
      <c r="K1440" s="2"/>
      <c r="L1440" t="s">
        <v>57</v>
      </c>
      <c r="M1440" s="2" t="s">
        <v>29</v>
      </c>
      <c r="O1440" s="5">
        <v>0</v>
      </c>
      <c r="P1440" s="5">
        <v>2206.06</v>
      </c>
      <c r="Q1440" s="6">
        <v>2020</v>
      </c>
      <c r="R1440" s="7">
        <v>2020</v>
      </c>
      <c r="T1440" s="8">
        <v>1408</v>
      </c>
      <c r="U1440" s="3" t="s">
        <v>11076</v>
      </c>
      <c r="V1440" s="1" t="s">
        <v>33</v>
      </c>
      <c r="W1440" s="1" t="s">
        <v>32</v>
      </c>
      <c r="X1440" t="str">
        <f>VLOOKUP(Table_query__64[[#This Row],[Nr]],'MyTracker Export'!A:P,'MyTracker Export'!$P$1,FALSE)</f>
        <v>Finished</v>
      </c>
      <c r="Y1440" t="str">
        <f>VLOOKUP(Table_query__64[[#This Row],[Nr]],'MyTracker Export'!A:Z,'MyTracker Export'!$Z$1,FALSE)</f>
        <v>Achraf Walha</v>
      </c>
      <c r="Z1440" t="str">
        <f>VLOOKUP(Table_query__64[[#This Row],[Nr]],'MyTracker Export'!A:AA,'MyTracker Export'!$AA$1,FALSE)</f>
        <v>Wissem Bensaid</v>
      </c>
      <c r="AB1440" s="19" t="str">
        <f>IF(Table_query__64[[#This Row],[Project status]]=Table_query__64[[#This Row],[Project Status Check]],"OK","NOK")</f>
        <v>OK</v>
      </c>
      <c r="AC1440" s="19" t="str">
        <f>IF(Table_query__64[[#This Row],[PM]]=Table_query__64[[#This Row],[PM Check]],"OK","NOK")</f>
        <v>OK</v>
      </c>
      <c r="AD1440" s="19" t="str">
        <f>IF(Table_query__64[[#This Row],[PP]]=Table_query__64[[#This Row],[Pilot Check]],"OK","NOK")</f>
        <v>OK</v>
      </c>
      <c r="AE1440" s="19"/>
    </row>
    <row r="1441" spans="1:31" hidden="1" x14ac:dyDescent="0.3">
      <c r="A1441" s="1" t="s">
        <v>2717</v>
      </c>
      <c r="B1441" s="2" t="s">
        <v>1896</v>
      </c>
      <c r="C1441" s="3" t="s">
        <v>6163</v>
      </c>
      <c r="D1441" s="2" t="s">
        <v>27</v>
      </c>
      <c r="E1441" s="2" t="s">
        <v>25</v>
      </c>
      <c r="F1441" s="2" t="s">
        <v>122</v>
      </c>
      <c r="G1441" s="4">
        <v>44082.083333333336</v>
      </c>
      <c r="H1441" s="4">
        <v>45778.083333333336</v>
      </c>
      <c r="I1441" s="2" t="s">
        <v>498</v>
      </c>
      <c r="J1441" s="2" t="s">
        <v>30</v>
      </c>
      <c r="K1441" s="2"/>
      <c r="L1441" t="s">
        <v>57</v>
      </c>
      <c r="M1441" s="2" t="s">
        <v>29</v>
      </c>
      <c r="N1441" s="3" t="s">
        <v>8875</v>
      </c>
      <c r="O1441" s="5">
        <v>0</v>
      </c>
      <c r="P1441" s="5">
        <v>12150</v>
      </c>
      <c r="Q1441" s="6">
        <v>2020</v>
      </c>
      <c r="R1441" s="7">
        <v>2025</v>
      </c>
      <c r="T1441" s="8">
        <v>1409</v>
      </c>
      <c r="U1441" s="3" t="s">
        <v>11077</v>
      </c>
      <c r="V1441" s="1" t="s">
        <v>33</v>
      </c>
      <c r="W1441" s="1" t="s">
        <v>32</v>
      </c>
      <c r="X1441" t="str">
        <f>VLOOKUP(Table_query__64[[#This Row],[Nr]],'MyTracker Export'!A:P,'MyTracker Export'!$P$1,FALSE)</f>
        <v>Finished</v>
      </c>
      <c r="Y1441" t="str">
        <f>VLOOKUP(Table_query__64[[#This Row],[Nr]],'MyTracker Export'!A:Z,'MyTracker Export'!$Z$1,FALSE)</f>
        <v>Zied Maghrebi</v>
      </c>
      <c r="Z1441" t="str">
        <f>VLOOKUP(Table_query__64[[#This Row],[Nr]],'MyTracker Export'!A:AA,'MyTracker Export'!$AA$1,FALSE)</f>
        <v>Wissem Bensaid</v>
      </c>
      <c r="AB1441" s="19" t="str">
        <f>IF(Table_query__64[[#This Row],[Project status]]=Table_query__64[[#This Row],[Project Status Check]],"OK","NOK")</f>
        <v>OK</v>
      </c>
      <c r="AC1441" s="19" t="str">
        <f>IF(Table_query__64[[#This Row],[PM]]=Table_query__64[[#This Row],[PM Check]],"OK","NOK")</f>
        <v>OK</v>
      </c>
      <c r="AD1441" s="19" t="str">
        <f>IF(Table_query__64[[#This Row],[PP]]=Table_query__64[[#This Row],[Pilot Check]],"OK","NOK")</f>
        <v>OK</v>
      </c>
      <c r="AE1441" s="19"/>
    </row>
    <row r="1442" spans="1:31" hidden="1" x14ac:dyDescent="0.3">
      <c r="A1442" s="1" t="s">
        <v>2718</v>
      </c>
      <c r="B1442" s="2" t="s">
        <v>964</v>
      </c>
      <c r="C1442" s="3" t="s">
        <v>6164</v>
      </c>
      <c r="D1442" s="2" t="s">
        <v>27</v>
      </c>
      <c r="E1442" s="2" t="s">
        <v>82</v>
      </c>
      <c r="F1442" s="2" t="s">
        <v>122</v>
      </c>
      <c r="G1442" s="4">
        <v>44013.083333333336</v>
      </c>
      <c r="H1442" s="4">
        <v>44050.083333333336</v>
      </c>
      <c r="I1442" s="2" t="s">
        <v>444</v>
      </c>
      <c r="J1442" s="2" t="s">
        <v>30</v>
      </c>
      <c r="K1442" s="2"/>
      <c r="L1442" t="s">
        <v>57</v>
      </c>
      <c r="M1442" s="2" t="s">
        <v>29</v>
      </c>
      <c r="N1442" s="3" t="s">
        <v>8876</v>
      </c>
      <c r="O1442" s="5">
        <v>0</v>
      </c>
      <c r="P1442" s="5">
        <v>3900</v>
      </c>
      <c r="Q1442" s="6">
        <v>2020</v>
      </c>
      <c r="R1442" s="7">
        <v>2020</v>
      </c>
      <c r="T1442" s="8">
        <v>1398</v>
      </c>
      <c r="U1442" s="3" t="s">
        <v>11078</v>
      </c>
      <c r="V1442" s="1" t="s">
        <v>33</v>
      </c>
      <c r="W1442" s="1" t="s">
        <v>32</v>
      </c>
      <c r="X1442" t="str">
        <f>VLOOKUP(Table_query__64[[#This Row],[Nr]],'MyTracker Export'!A:P,'MyTracker Export'!$P$1,FALSE)</f>
        <v>Finished</v>
      </c>
      <c r="Y1442" t="str">
        <f>VLOOKUP(Table_query__64[[#This Row],[Nr]],'MyTracker Export'!A:Z,'MyTracker Export'!$Z$1,FALSE)</f>
        <v>Achraf Walha</v>
      </c>
      <c r="Z1442" t="str">
        <f>VLOOKUP(Table_query__64[[#This Row],[Nr]],'MyTracker Export'!A:AA,'MyTracker Export'!$AA$1,FALSE)</f>
        <v>Wissem Bensaid</v>
      </c>
      <c r="AB1442" s="19" t="str">
        <f>IF(Table_query__64[[#This Row],[Project status]]=Table_query__64[[#This Row],[Project Status Check]],"OK","NOK")</f>
        <v>OK</v>
      </c>
      <c r="AC1442" s="19" t="str">
        <f>IF(Table_query__64[[#This Row],[PM]]=Table_query__64[[#This Row],[PM Check]],"OK","NOK")</f>
        <v>OK</v>
      </c>
      <c r="AD1442" s="19" t="str">
        <f>IF(Table_query__64[[#This Row],[PP]]=Table_query__64[[#This Row],[Pilot Check]],"OK","NOK")</f>
        <v>OK</v>
      </c>
      <c r="AE1442" s="19"/>
    </row>
    <row r="1443" spans="1:31" hidden="1" x14ac:dyDescent="0.3">
      <c r="A1443" s="1" t="s">
        <v>2719</v>
      </c>
      <c r="B1443" s="2" t="s">
        <v>1433</v>
      </c>
      <c r="C1443" s="3" t="s">
        <v>6165</v>
      </c>
      <c r="D1443" s="2" t="s">
        <v>27</v>
      </c>
      <c r="E1443" s="2" t="s">
        <v>25</v>
      </c>
      <c r="F1443" s="2" t="s">
        <v>122</v>
      </c>
      <c r="G1443" s="4">
        <v>43511</v>
      </c>
      <c r="H1443" s="4">
        <v>43600</v>
      </c>
      <c r="I1443" s="2" t="s">
        <v>1897</v>
      </c>
      <c r="J1443" s="2" t="s">
        <v>30</v>
      </c>
      <c r="K1443" s="2"/>
      <c r="L1443" t="s">
        <v>57</v>
      </c>
      <c r="M1443" s="2" t="s">
        <v>29</v>
      </c>
      <c r="N1443" s="3" t="s">
        <v>8877</v>
      </c>
      <c r="O1443" s="5">
        <v>0</v>
      </c>
      <c r="P1443" s="5">
        <v>2328.98</v>
      </c>
      <c r="Q1443" s="6">
        <v>2019</v>
      </c>
      <c r="R1443" s="7">
        <v>2019</v>
      </c>
      <c r="T1443" s="8">
        <v>1399</v>
      </c>
      <c r="U1443" s="3" t="s">
        <v>11079</v>
      </c>
      <c r="V1443" s="1" t="s">
        <v>33</v>
      </c>
      <c r="W1443" s="1" t="s">
        <v>32</v>
      </c>
      <c r="X1443" t="str">
        <f>VLOOKUP(Table_query__64[[#This Row],[Nr]],'MyTracker Export'!A:P,'MyTracker Export'!$P$1,FALSE)</f>
        <v>Finished</v>
      </c>
      <c r="Y1443" t="str">
        <f>VLOOKUP(Table_query__64[[#This Row],[Nr]],'MyTracker Export'!A:Z,'MyTracker Export'!$Z$1,FALSE)</f>
        <v>Makki Chtioui</v>
      </c>
      <c r="Z1443" t="str">
        <f>VLOOKUP(Table_query__64[[#This Row],[Nr]],'MyTracker Export'!A:AA,'MyTracker Export'!$AA$1,FALSE)</f>
        <v>Wissem Bensaid</v>
      </c>
      <c r="AB1443" s="19" t="str">
        <f>IF(Table_query__64[[#This Row],[Project status]]=Table_query__64[[#This Row],[Project Status Check]],"OK","NOK")</f>
        <v>OK</v>
      </c>
      <c r="AC1443" s="19" t="str">
        <f>IF(Table_query__64[[#This Row],[PM]]=Table_query__64[[#This Row],[PM Check]],"OK","NOK")</f>
        <v>OK</v>
      </c>
      <c r="AD1443" s="19" t="str">
        <f>IF(Table_query__64[[#This Row],[PP]]=Table_query__64[[#This Row],[Pilot Check]],"OK","NOK")</f>
        <v>OK</v>
      </c>
      <c r="AE1443" s="19"/>
    </row>
    <row r="1444" spans="1:31" hidden="1" x14ac:dyDescent="0.3">
      <c r="A1444" s="1" t="s">
        <v>2720</v>
      </c>
      <c r="B1444" s="2" t="s">
        <v>2646</v>
      </c>
      <c r="C1444" s="3" t="s">
        <v>6166</v>
      </c>
      <c r="D1444" s="2" t="s">
        <v>27</v>
      </c>
      <c r="E1444" s="2" t="s">
        <v>104</v>
      </c>
      <c r="F1444" s="2" t="s">
        <v>122</v>
      </c>
      <c r="G1444" s="4">
        <v>43876.041666666664</v>
      </c>
      <c r="H1444" s="4">
        <v>45778.083333333336</v>
      </c>
      <c r="I1444" s="2" t="s">
        <v>1897</v>
      </c>
      <c r="J1444" s="2" t="s">
        <v>30</v>
      </c>
      <c r="K1444" s="2"/>
      <c r="L1444" t="s">
        <v>57</v>
      </c>
      <c r="M1444" s="2" t="s">
        <v>29</v>
      </c>
      <c r="N1444" s="3" t="s">
        <v>8878</v>
      </c>
      <c r="O1444" s="5">
        <v>0</v>
      </c>
      <c r="P1444" s="5">
        <v>112125</v>
      </c>
      <c r="Q1444" s="6">
        <v>2020</v>
      </c>
      <c r="R1444" s="7">
        <v>2025</v>
      </c>
      <c r="T1444" s="8">
        <v>1397</v>
      </c>
      <c r="U1444" s="3" t="s">
        <v>11080</v>
      </c>
      <c r="V1444" s="1" t="s">
        <v>33</v>
      </c>
      <c r="W1444" s="1" t="s">
        <v>32</v>
      </c>
      <c r="X1444" t="str">
        <f>VLOOKUP(Table_query__64[[#This Row],[Nr]],'MyTracker Export'!A:P,'MyTracker Export'!$P$1,FALSE)</f>
        <v>Finished</v>
      </c>
      <c r="Y1444" t="str">
        <f>VLOOKUP(Table_query__64[[#This Row],[Nr]],'MyTracker Export'!A:Z,'MyTracker Export'!$Z$1,FALSE)</f>
        <v>Makki Chtioui</v>
      </c>
      <c r="Z1444" t="str">
        <f>VLOOKUP(Table_query__64[[#This Row],[Nr]],'MyTracker Export'!A:AA,'MyTracker Export'!$AA$1,FALSE)</f>
        <v>Wissem Bensaid</v>
      </c>
      <c r="AB1444" s="19" t="str">
        <f>IF(Table_query__64[[#This Row],[Project status]]=Table_query__64[[#This Row],[Project Status Check]],"OK","NOK")</f>
        <v>OK</v>
      </c>
      <c r="AC1444" s="19" t="str">
        <f>IF(Table_query__64[[#This Row],[PM]]=Table_query__64[[#This Row],[PM Check]],"OK","NOK")</f>
        <v>OK</v>
      </c>
      <c r="AD1444" s="19" t="str">
        <f>IF(Table_query__64[[#This Row],[PP]]=Table_query__64[[#This Row],[Pilot Check]],"OK","NOK")</f>
        <v>OK</v>
      </c>
      <c r="AE1444" s="19"/>
    </row>
    <row r="1445" spans="1:31" hidden="1" x14ac:dyDescent="0.3">
      <c r="A1445" s="1" t="s">
        <v>2721</v>
      </c>
      <c r="B1445" s="2" t="s">
        <v>2441</v>
      </c>
      <c r="C1445" s="3" t="s">
        <v>6167</v>
      </c>
      <c r="D1445" s="2" t="s">
        <v>27</v>
      </c>
      <c r="E1445" s="2" t="s">
        <v>25</v>
      </c>
      <c r="F1445" s="2" t="s">
        <v>122</v>
      </c>
      <c r="G1445" s="4">
        <v>43866.041666666664</v>
      </c>
      <c r="H1445" s="4">
        <v>44926.041666666664</v>
      </c>
      <c r="I1445" s="2" t="s">
        <v>498</v>
      </c>
      <c r="J1445" s="2" t="s">
        <v>30</v>
      </c>
      <c r="K1445" s="2"/>
      <c r="L1445" t="s">
        <v>57</v>
      </c>
      <c r="M1445" s="2" t="s">
        <v>29</v>
      </c>
      <c r="N1445" s="3" t="s">
        <v>8879</v>
      </c>
      <c r="O1445" s="5">
        <v>0</v>
      </c>
      <c r="P1445" s="5">
        <v>28746.32</v>
      </c>
      <c r="Q1445" s="6">
        <v>2020</v>
      </c>
      <c r="R1445" s="7">
        <v>2022</v>
      </c>
      <c r="T1445" s="8">
        <v>1407</v>
      </c>
      <c r="U1445" s="3" t="s">
        <v>11081</v>
      </c>
      <c r="V1445" s="1" t="s">
        <v>33</v>
      </c>
      <c r="W1445" s="1" t="s">
        <v>32</v>
      </c>
      <c r="X1445" t="str">
        <f>VLOOKUP(Table_query__64[[#This Row],[Nr]],'MyTracker Export'!A:P,'MyTracker Export'!$P$1,FALSE)</f>
        <v>Finished</v>
      </c>
      <c r="Y1445" t="str">
        <f>VLOOKUP(Table_query__64[[#This Row],[Nr]],'MyTracker Export'!A:Z,'MyTracker Export'!$Z$1,FALSE)</f>
        <v>Zied Maghrebi</v>
      </c>
      <c r="Z1445" t="str">
        <f>VLOOKUP(Table_query__64[[#This Row],[Nr]],'MyTracker Export'!A:AA,'MyTracker Export'!$AA$1,FALSE)</f>
        <v>Wissem Bensaid</v>
      </c>
      <c r="AB1445" s="19" t="str">
        <f>IF(Table_query__64[[#This Row],[Project status]]=Table_query__64[[#This Row],[Project Status Check]],"OK","NOK")</f>
        <v>OK</v>
      </c>
      <c r="AC1445" s="19" t="str">
        <f>IF(Table_query__64[[#This Row],[PM]]=Table_query__64[[#This Row],[PM Check]],"OK","NOK")</f>
        <v>OK</v>
      </c>
      <c r="AD1445" s="19" t="str">
        <f>IF(Table_query__64[[#This Row],[PP]]=Table_query__64[[#This Row],[Pilot Check]],"OK","NOK")</f>
        <v>OK</v>
      </c>
      <c r="AE1445" s="19"/>
    </row>
    <row r="1446" spans="1:31" hidden="1" x14ac:dyDescent="0.3">
      <c r="A1446" s="1" t="s">
        <v>2722</v>
      </c>
      <c r="B1446" s="2" t="s">
        <v>438</v>
      </c>
      <c r="C1446" s="3" t="s">
        <v>6168</v>
      </c>
      <c r="D1446" s="2" t="s">
        <v>27</v>
      </c>
      <c r="E1446" s="2" t="s">
        <v>25</v>
      </c>
      <c r="F1446" s="2" t="s">
        <v>28</v>
      </c>
      <c r="G1446" s="4">
        <v>43916.041666666664</v>
      </c>
      <c r="H1446" s="4"/>
      <c r="I1446" s="2" t="s">
        <v>498</v>
      </c>
      <c r="J1446" s="2" t="s">
        <v>30</v>
      </c>
      <c r="K1446" s="2"/>
      <c r="L1446" t="s">
        <v>57</v>
      </c>
      <c r="M1446" s="2" t="s">
        <v>29</v>
      </c>
      <c r="N1446" s="3" t="s">
        <v>8880</v>
      </c>
      <c r="O1446" s="5">
        <v>0</v>
      </c>
      <c r="P1446" s="5">
        <v>28217.01</v>
      </c>
      <c r="Q1446" s="6">
        <v>2020</v>
      </c>
      <c r="R1446" s="7" t="s">
        <v>31</v>
      </c>
      <c r="T1446" s="8">
        <v>1396</v>
      </c>
      <c r="U1446" s="3" t="s">
        <v>11082</v>
      </c>
      <c r="V1446" s="1" t="s">
        <v>33</v>
      </c>
      <c r="W1446" s="1" t="s">
        <v>32</v>
      </c>
      <c r="X1446" t="str">
        <f>VLOOKUP(Table_query__64[[#This Row],[Nr]],'MyTracker Export'!A:P,'MyTracker Export'!$P$1,FALSE)</f>
        <v>Work in progress</v>
      </c>
      <c r="Y1446" t="str">
        <f>VLOOKUP(Table_query__64[[#This Row],[Nr]],'MyTracker Export'!A:Z,'MyTracker Export'!$Z$1,FALSE)</f>
        <v>Zied Maghrebi</v>
      </c>
      <c r="Z1446" t="str">
        <f>VLOOKUP(Table_query__64[[#This Row],[Nr]],'MyTracker Export'!A:AA,'MyTracker Export'!$AA$1,FALSE)</f>
        <v>Wissem Bensaid</v>
      </c>
      <c r="AB1446" s="19" t="str">
        <f>IF(Table_query__64[[#This Row],[Project status]]=Table_query__64[[#This Row],[Project Status Check]],"OK","NOK")</f>
        <v>OK</v>
      </c>
      <c r="AC1446" s="19" t="str">
        <f>IF(Table_query__64[[#This Row],[PM]]=Table_query__64[[#This Row],[PM Check]],"OK","NOK")</f>
        <v>OK</v>
      </c>
      <c r="AD1446" s="19" t="str">
        <f>IF(Table_query__64[[#This Row],[PP]]=Table_query__64[[#This Row],[Pilot Check]],"OK","NOK")</f>
        <v>OK</v>
      </c>
      <c r="AE1446" s="19"/>
    </row>
    <row r="1447" spans="1:31" hidden="1" x14ac:dyDescent="0.3">
      <c r="A1447" s="1" t="s">
        <v>2723</v>
      </c>
      <c r="B1447" s="2" t="s">
        <v>146</v>
      </c>
      <c r="C1447" s="3" t="s">
        <v>6169</v>
      </c>
      <c r="D1447" s="2" t="s">
        <v>38</v>
      </c>
      <c r="E1447" s="2" t="s">
        <v>75</v>
      </c>
      <c r="F1447" s="2" t="s">
        <v>122</v>
      </c>
      <c r="G1447" s="4">
        <v>44321.083333333336</v>
      </c>
      <c r="H1447" s="4">
        <v>44620.041666666664</v>
      </c>
      <c r="I1447" s="2" t="s">
        <v>308</v>
      </c>
      <c r="J1447" s="2" t="s">
        <v>308</v>
      </c>
      <c r="K1447" s="2" t="s">
        <v>1216</v>
      </c>
      <c r="L1447" t="s">
        <v>57</v>
      </c>
      <c r="M1447" s="2" t="s">
        <v>29</v>
      </c>
      <c r="N1447" s="3" t="s">
        <v>8881</v>
      </c>
      <c r="O1447" s="5">
        <v>0</v>
      </c>
      <c r="P1447" s="5">
        <v>10600</v>
      </c>
      <c r="Q1447" s="6">
        <v>2021</v>
      </c>
      <c r="R1447" s="7">
        <v>2022</v>
      </c>
      <c r="T1447" s="8">
        <v>1395</v>
      </c>
      <c r="U1447" s="3" t="s">
        <v>11083</v>
      </c>
      <c r="V1447" s="1" t="s">
        <v>33</v>
      </c>
      <c r="W1447" s="1" t="s">
        <v>32</v>
      </c>
      <c r="X1447" t="str">
        <f>VLOOKUP(Table_query__64[[#This Row],[Nr]],'MyTracker Export'!A:P,'MyTracker Export'!$P$1,FALSE)</f>
        <v>Finished</v>
      </c>
      <c r="Y1447" t="str">
        <f>VLOOKUP(Table_query__64[[#This Row],[Nr]],'MyTracker Export'!A:Z,'MyTracker Export'!$Z$1,FALSE)</f>
        <v>Nicolas Dubois</v>
      </c>
      <c r="Z1447" t="str">
        <f>VLOOKUP(Table_query__64[[#This Row],[Nr]],'MyTracker Export'!A:AA,'MyTracker Export'!$AA$1,FALSE)</f>
        <v>Nicolas Dubois</v>
      </c>
      <c r="AB1447" s="19" t="str">
        <f>IF(Table_query__64[[#This Row],[Project status]]=Table_query__64[[#This Row],[Project Status Check]],"OK","NOK")</f>
        <v>OK</v>
      </c>
      <c r="AC1447" s="19" t="str">
        <f>IF(Table_query__64[[#This Row],[PM]]=Table_query__64[[#This Row],[PM Check]],"OK","NOK")</f>
        <v>OK</v>
      </c>
      <c r="AD1447" s="19" t="str">
        <f>IF(Table_query__64[[#This Row],[PP]]=Table_query__64[[#This Row],[Pilot Check]],"OK","NOK")</f>
        <v>OK</v>
      </c>
      <c r="AE1447" s="19"/>
    </row>
    <row r="1448" spans="1:31" hidden="1" x14ac:dyDescent="0.3">
      <c r="A1448" s="1" t="s">
        <v>2724</v>
      </c>
      <c r="B1448" s="2" t="s">
        <v>2335</v>
      </c>
      <c r="C1448" s="3" t="s">
        <v>6170</v>
      </c>
      <c r="D1448" s="2" t="s">
        <v>58</v>
      </c>
      <c r="E1448" s="2" t="s">
        <v>36</v>
      </c>
      <c r="F1448" s="2" t="s">
        <v>28</v>
      </c>
      <c r="G1448" s="4">
        <v>44322.083333333336</v>
      </c>
      <c r="H1448" s="4"/>
      <c r="I1448" s="2" t="s">
        <v>119</v>
      </c>
      <c r="J1448" s="2" t="s">
        <v>1203</v>
      </c>
      <c r="K1448" s="2" t="s">
        <v>1079</v>
      </c>
      <c r="L1448" t="s">
        <v>2725</v>
      </c>
      <c r="M1448" s="2" t="s">
        <v>29</v>
      </c>
      <c r="N1448" s="3" t="s">
        <v>8882</v>
      </c>
      <c r="O1448" s="5">
        <v>10</v>
      </c>
      <c r="P1448" s="5">
        <v>787527.92</v>
      </c>
      <c r="Q1448" s="6">
        <v>2021</v>
      </c>
      <c r="R1448" s="7" t="s">
        <v>31</v>
      </c>
      <c r="T1448" s="8">
        <v>1393</v>
      </c>
      <c r="U1448" s="3" t="s">
        <v>11084</v>
      </c>
      <c r="V1448" s="1" t="s">
        <v>33</v>
      </c>
      <c r="W1448" s="1" t="s">
        <v>32</v>
      </c>
      <c r="X1448" t="str">
        <f>VLOOKUP(Table_query__64[[#This Row],[Nr]],'MyTracker Export'!A:P,'MyTracker Export'!$P$1,FALSE)</f>
        <v>Work in progress</v>
      </c>
      <c r="Y1448" t="str">
        <f>VLOOKUP(Table_query__64[[#This Row],[Nr]],'MyTracker Export'!A:Z,'MyTracker Export'!$Z$1,FALSE)</f>
        <v>Miguel Menéndez</v>
      </c>
      <c r="Z1448" t="e">
        <f>VLOOKUP(Table_query__64[[#This Row],[Nr]],'MyTracker Export'!A:AA,'MyTracker Export'!$AA$1,FALSE)</f>
        <v>#N/A</v>
      </c>
      <c r="AB1448" s="19" t="str">
        <f>IF(Table_query__64[[#This Row],[Project status]]=Table_query__64[[#This Row],[Project Status Check]],"OK","NOK")</f>
        <v>OK</v>
      </c>
      <c r="AC1448" s="19" t="str">
        <f>IF(Table_query__64[[#This Row],[PM]]=Table_query__64[[#This Row],[PM Check]],"OK","NOK")</f>
        <v>OK</v>
      </c>
      <c r="AD1448" s="19" t="e">
        <f>IF(Table_query__64[[#This Row],[PP]]=Table_query__64[[#This Row],[Pilot Check]],"OK","NOK")</f>
        <v>#N/A</v>
      </c>
      <c r="AE1448" s="19"/>
    </row>
    <row r="1449" spans="1:31" hidden="1" x14ac:dyDescent="0.3">
      <c r="A1449" s="1" t="s">
        <v>2726</v>
      </c>
      <c r="B1449" s="2" t="s">
        <v>2435</v>
      </c>
      <c r="C1449" s="3" t="s">
        <v>6171</v>
      </c>
      <c r="D1449" s="2" t="s">
        <v>38</v>
      </c>
      <c r="E1449" s="2" t="s">
        <v>75</v>
      </c>
      <c r="F1449" s="2" t="s">
        <v>122</v>
      </c>
      <c r="G1449" s="4">
        <v>44321.083333333336</v>
      </c>
      <c r="H1449" s="4">
        <v>44926.041666666664</v>
      </c>
      <c r="I1449" s="2" t="s">
        <v>307</v>
      </c>
      <c r="J1449" s="2" t="s">
        <v>308</v>
      </c>
      <c r="K1449" s="2" t="s">
        <v>131</v>
      </c>
      <c r="L1449" t="s">
        <v>2727</v>
      </c>
      <c r="M1449" s="2" t="s">
        <v>59</v>
      </c>
      <c r="N1449" s="3" t="s">
        <v>8883</v>
      </c>
      <c r="O1449" s="5">
        <v>0.1</v>
      </c>
      <c r="P1449" s="5">
        <v>564013.51</v>
      </c>
      <c r="Q1449" s="6">
        <v>2021</v>
      </c>
      <c r="R1449" s="7">
        <v>2022</v>
      </c>
      <c r="T1449" s="8">
        <v>1394</v>
      </c>
      <c r="U1449" s="3" t="s">
        <v>11085</v>
      </c>
      <c r="V1449" s="1" t="s">
        <v>33</v>
      </c>
      <c r="W1449" s="1" t="s">
        <v>32</v>
      </c>
      <c r="X1449" t="str">
        <f>VLOOKUP(Table_query__64[[#This Row],[Nr]],'MyTracker Export'!A:P,'MyTracker Export'!$P$1,FALSE)</f>
        <v>Finished</v>
      </c>
      <c r="Y1449" t="str">
        <f>VLOOKUP(Table_query__64[[#This Row],[Nr]],'MyTracker Export'!A:Z,'MyTracker Export'!$Z$1,FALSE)</f>
        <v>Nadège Herment</v>
      </c>
      <c r="Z1449" t="str">
        <f>VLOOKUP(Table_query__64[[#This Row],[Nr]],'MyTracker Export'!A:AA,'MyTracker Export'!$AA$1,FALSE)</f>
        <v>Nicolas Dubois</v>
      </c>
      <c r="AB1449" s="19" t="str">
        <f>IF(Table_query__64[[#This Row],[Project status]]=Table_query__64[[#This Row],[Project Status Check]],"OK","NOK")</f>
        <v>OK</v>
      </c>
      <c r="AC1449" s="19" t="str">
        <f>IF(Table_query__64[[#This Row],[PM]]=Table_query__64[[#This Row],[PM Check]],"OK","NOK")</f>
        <v>OK</v>
      </c>
      <c r="AD1449" s="19" t="str">
        <f>IF(Table_query__64[[#This Row],[PP]]=Table_query__64[[#This Row],[Pilot Check]],"OK","NOK")</f>
        <v>OK</v>
      </c>
      <c r="AE1449" s="19"/>
    </row>
    <row r="1450" spans="1:31" hidden="1" x14ac:dyDescent="0.3">
      <c r="A1450" s="1" t="s">
        <v>2728</v>
      </c>
      <c r="B1450" s="2" t="s">
        <v>2729</v>
      </c>
      <c r="C1450" s="3" t="s">
        <v>6172</v>
      </c>
      <c r="D1450" s="2" t="s">
        <v>58</v>
      </c>
      <c r="E1450" s="2"/>
      <c r="F1450" s="2" t="s">
        <v>122</v>
      </c>
      <c r="G1450" s="4">
        <v>44316.083333333336</v>
      </c>
      <c r="H1450" s="4">
        <v>44499.083333333336</v>
      </c>
      <c r="I1450" s="2" t="s">
        <v>1203</v>
      </c>
      <c r="J1450" s="2" t="s">
        <v>158</v>
      </c>
      <c r="K1450" s="2"/>
      <c r="L1450" t="s">
        <v>404</v>
      </c>
      <c r="M1450" s="2" t="s">
        <v>29</v>
      </c>
      <c r="N1450" s="3" t="s">
        <v>8884</v>
      </c>
      <c r="O1450" s="5">
        <v>20</v>
      </c>
      <c r="P1450" s="5">
        <v>5040</v>
      </c>
      <c r="Q1450" s="6">
        <v>2021</v>
      </c>
      <c r="R1450" s="7">
        <v>2021</v>
      </c>
      <c r="T1450" s="8">
        <v>1391</v>
      </c>
      <c r="U1450" s="3" t="s">
        <v>11086</v>
      </c>
      <c r="V1450" s="1" t="s">
        <v>33</v>
      </c>
      <c r="W1450" s="1" t="s">
        <v>32</v>
      </c>
      <c r="X1450" t="str">
        <f>VLOOKUP(Table_query__64[[#This Row],[Nr]],'MyTracker Export'!A:P,'MyTracker Export'!$P$1,FALSE)</f>
        <v>Finished</v>
      </c>
      <c r="Y1450" t="e">
        <f>VLOOKUP(Table_query__64[[#This Row],[Nr]],'MyTracker Export'!A:Z,'MyTracker Export'!$Z$1,FALSE)</f>
        <v>#N/A</v>
      </c>
      <c r="Z1450" t="str">
        <f>VLOOKUP(Table_query__64[[#This Row],[Nr]],'MyTracker Export'!A:AA,'MyTracker Export'!$AA$1,FALSE)</f>
        <v>Juan Juarez Quintana</v>
      </c>
      <c r="AB1450" s="19" t="str">
        <f>IF(Table_query__64[[#This Row],[Project status]]=Table_query__64[[#This Row],[Project Status Check]],"OK","NOK")</f>
        <v>OK</v>
      </c>
      <c r="AC1450" s="19" t="e">
        <f>IF(Table_query__64[[#This Row],[PM]]=Table_query__64[[#This Row],[PM Check]],"OK","NOK")</f>
        <v>#N/A</v>
      </c>
      <c r="AD1450" s="19" t="str">
        <f>IF(Table_query__64[[#This Row],[PP]]=Table_query__64[[#This Row],[Pilot Check]],"OK","NOK")</f>
        <v>NOK</v>
      </c>
      <c r="AE1450" s="19"/>
    </row>
    <row r="1451" spans="1:31" hidden="1" x14ac:dyDescent="0.3">
      <c r="A1451" s="1" t="s">
        <v>2730</v>
      </c>
      <c r="B1451" s="2" t="s">
        <v>2731</v>
      </c>
      <c r="C1451" s="3" t="s">
        <v>6173</v>
      </c>
      <c r="D1451" s="2" t="s">
        <v>38</v>
      </c>
      <c r="E1451" s="2" t="s">
        <v>104</v>
      </c>
      <c r="F1451" s="2" t="s">
        <v>122</v>
      </c>
      <c r="G1451" s="4">
        <v>44315.083333333336</v>
      </c>
      <c r="H1451" s="4">
        <v>44469.083333333336</v>
      </c>
      <c r="I1451" s="2" t="s">
        <v>209</v>
      </c>
      <c r="J1451" s="2" t="s">
        <v>136</v>
      </c>
      <c r="K1451" s="2" t="s">
        <v>159</v>
      </c>
      <c r="L1451" t="s">
        <v>242</v>
      </c>
      <c r="M1451" s="2" t="s">
        <v>59</v>
      </c>
      <c r="N1451" s="3" t="s">
        <v>8885</v>
      </c>
      <c r="O1451" s="5">
        <v>1</v>
      </c>
      <c r="P1451" s="5">
        <v>23034.6</v>
      </c>
      <c r="Q1451" s="6">
        <v>2021</v>
      </c>
      <c r="R1451" s="7">
        <v>2021</v>
      </c>
      <c r="T1451" s="8">
        <v>1389</v>
      </c>
      <c r="U1451" s="3" t="s">
        <v>11087</v>
      </c>
      <c r="V1451" s="1" t="s">
        <v>33</v>
      </c>
      <c r="W1451" s="1" t="s">
        <v>32</v>
      </c>
      <c r="X1451" t="str">
        <f>VLOOKUP(Table_query__64[[#This Row],[Nr]],'MyTracker Export'!A:P,'MyTracker Export'!$P$1,FALSE)</f>
        <v>Finished</v>
      </c>
      <c r="Y1451" t="str">
        <f>VLOOKUP(Table_query__64[[#This Row],[Nr]],'MyTracker Export'!A:Z,'MyTracker Export'!$Z$1,FALSE)</f>
        <v>Sunny Yip</v>
      </c>
      <c r="Z1451" t="str">
        <f>VLOOKUP(Table_query__64[[#This Row],[Nr]],'MyTracker Export'!A:AA,'MyTracker Export'!$AA$1,FALSE)</f>
        <v>Jurgen Van Den Driessche</v>
      </c>
      <c r="AB1451" s="19" t="str">
        <f>IF(Table_query__64[[#This Row],[Project status]]=Table_query__64[[#This Row],[Project Status Check]],"OK","NOK")</f>
        <v>OK</v>
      </c>
      <c r="AC1451" s="19" t="str">
        <f>IF(Table_query__64[[#This Row],[PM]]=Table_query__64[[#This Row],[PM Check]],"OK","NOK")</f>
        <v>OK</v>
      </c>
      <c r="AD1451" s="19" t="str">
        <f>IF(Table_query__64[[#This Row],[PP]]=Table_query__64[[#This Row],[Pilot Check]],"OK","NOK")</f>
        <v>OK</v>
      </c>
      <c r="AE1451" s="19"/>
    </row>
    <row r="1452" spans="1:31" hidden="1" x14ac:dyDescent="0.3">
      <c r="A1452" s="1" t="s">
        <v>2732</v>
      </c>
      <c r="B1452" s="2" t="s">
        <v>2239</v>
      </c>
      <c r="C1452" s="3" t="s">
        <v>6174</v>
      </c>
      <c r="D1452" s="2" t="s">
        <v>178</v>
      </c>
      <c r="E1452" s="2" t="s">
        <v>82</v>
      </c>
      <c r="F1452" s="2" t="s">
        <v>122</v>
      </c>
      <c r="G1452" s="4">
        <v>44369.083333333336</v>
      </c>
      <c r="H1452" s="4">
        <v>44680.083333333336</v>
      </c>
      <c r="I1452" s="2" t="s">
        <v>2183</v>
      </c>
      <c r="J1452" s="2" t="s">
        <v>530</v>
      </c>
      <c r="K1452" s="2"/>
      <c r="L1452" t="s">
        <v>57</v>
      </c>
      <c r="M1452" s="2" t="s">
        <v>59</v>
      </c>
      <c r="N1452" s="3" t="s">
        <v>8886</v>
      </c>
      <c r="O1452" s="5">
        <v>4.5</v>
      </c>
      <c r="P1452" s="5">
        <v>57894.32</v>
      </c>
      <c r="Q1452" s="6">
        <v>2021</v>
      </c>
      <c r="R1452" s="7">
        <v>2022</v>
      </c>
      <c r="T1452" s="8">
        <v>1387</v>
      </c>
      <c r="U1452" s="3" t="s">
        <v>11088</v>
      </c>
      <c r="V1452" s="1" t="s">
        <v>33</v>
      </c>
      <c r="W1452" s="1" t="s">
        <v>32</v>
      </c>
      <c r="X1452" t="str">
        <f>VLOOKUP(Table_query__64[[#This Row],[Nr]],'MyTracker Export'!A:P,'MyTracker Export'!$P$1,FALSE)</f>
        <v>Finished</v>
      </c>
      <c r="Y1452" t="e">
        <f>VLOOKUP(Table_query__64[[#This Row],[Nr]],'MyTracker Export'!A:Z,'MyTracker Export'!$Z$1,FALSE)</f>
        <v>#N/A</v>
      </c>
      <c r="Z1452" t="str">
        <f>VLOOKUP(Table_query__64[[#This Row],[Nr]],'MyTracker Export'!A:AA,'MyTracker Export'!$AA$1,FALSE)</f>
        <v>Philippe Fürst</v>
      </c>
      <c r="AB1452" s="19" t="str">
        <f>IF(Table_query__64[[#This Row],[Project status]]=Table_query__64[[#This Row],[Project Status Check]],"OK","NOK")</f>
        <v>OK</v>
      </c>
      <c r="AC1452" s="19" t="e">
        <f>IF(Table_query__64[[#This Row],[PM]]=Table_query__64[[#This Row],[PM Check]],"OK","NOK")</f>
        <v>#N/A</v>
      </c>
      <c r="AD1452" s="19" t="str">
        <f>IF(Table_query__64[[#This Row],[PP]]=Table_query__64[[#This Row],[Pilot Check]],"OK","NOK")</f>
        <v>OK</v>
      </c>
      <c r="AE1452" s="19"/>
    </row>
    <row r="1453" spans="1:31" hidden="1" x14ac:dyDescent="0.3">
      <c r="A1453" s="1" t="s">
        <v>2733</v>
      </c>
      <c r="B1453" s="2" t="s">
        <v>2734</v>
      </c>
      <c r="C1453" s="3" t="s">
        <v>6175</v>
      </c>
      <c r="D1453" s="2" t="s">
        <v>64</v>
      </c>
      <c r="E1453" s="2" t="s">
        <v>43</v>
      </c>
      <c r="F1453" s="2" t="s">
        <v>122</v>
      </c>
      <c r="G1453" s="4">
        <v>44228.041666666664</v>
      </c>
      <c r="H1453" s="4">
        <v>44469.083333333336</v>
      </c>
      <c r="I1453" s="2" t="s">
        <v>2406</v>
      </c>
      <c r="J1453" s="2" t="s">
        <v>2735</v>
      </c>
      <c r="K1453" s="2"/>
      <c r="L1453" t="s">
        <v>1904</v>
      </c>
      <c r="M1453" s="2" t="s">
        <v>59</v>
      </c>
      <c r="N1453" s="3" t="s">
        <v>8887</v>
      </c>
      <c r="O1453" s="5">
        <v>2000</v>
      </c>
      <c r="P1453" s="5">
        <v>98625</v>
      </c>
      <c r="Q1453" s="6">
        <v>2021</v>
      </c>
      <c r="R1453" s="7">
        <v>2021</v>
      </c>
      <c r="T1453" s="8">
        <v>1386</v>
      </c>
      <c r="U1453" s="3" t="s">
        <v>11089</v>
      </c>
      <c r="V1453" s="1" t="s">
        <v>33</v>
      </c>
      <c r="W1453" s="1" t="s">
        <v>32</v>
      </c>
      <c r="X1453" t="str">
        <f>VLOOKUP(Table_query__64[[#This Row],[Nr]],'MyTracker Export'!A:P,'MyTracker Export'!$P$1,FALSE)</f>
        <v>Finished</v>
      </c>
      <c r="Y1453" t="e">
        <f>VLOOKUP(Table_query__64[[#This Row],[Nr]],'MyTracker Export'!A:Z,'MyTracker Export'!$Z$1,FALSE)</f>
        <v>#N/A</v>
      </c>
      <c r="Z1453" t="e">
        <f>VLOOKUP(Table_query__64[[#This Row],[Nr]],'MyTracker Export'!A:AA,'MyTracker Export'!$AA$1,FALSE)</f>
        <v>#N/A</v>
      </c>
      <c r="AB1453" s="19" t="str">
        <f>IF(Table_query__64[[#This Row],[Project status]]=Table_query__64[[#This Row],[Project Status Check]],"OK","NOK")</f>
        <v>OK</v>
      </c>
      <c r="AC1453" s="19" t="e">
        <f>IF(Table_query__64[[#This Row],[PM]]=Table_query__64[[#This Row],[PM Check]],"OK","NOK")</f>
        <v>#N/A</v>
      </c>
      <c r="AD1453" s="19" t="e">
        <f>IF(Table_query__64[[#This Row],[PP]]=Table_query__64[[#This Row],[Pilot Check]],"OK","NOK")</f>
        <v>#N/A</v>
      </c>
      <c r="AE1453" s="19"/>
    </row>
    <row r="1454" spans="1:31" hidden="1" x14ac:dyDescent="0.3">
      <c r="A1454" s="1" t="s">
        <v>2736</v>
      </c>
      <c r="B1454" s="2" t="s">
        <v>2737</v>
      </c>
      <c r="C1454" s="3" t="s">
        <v>6176</v>
      </c>
      <c r="D1454" s="2" t="s">
        <v>45</v>
      </c>
      <c r="E1454" s="2" t="s">
        <v>43</v>
      </c>
      <c r="F1454" s="2" t="s">
        <v>122</v>
      </c>
      <c r="G1454" s="4">
        <v>44313.083333333336</v>
      </c>
      <c r="H1454" s="4">
        <v>44470.083333333336</v>
      </c>
      <c r="I1454" s="2" t="s">
        <v>99</v>
      </c>
      <c r="J1454" s="2" t="s">
        <v>158</v>
      </c>
      <c r="K1454" s="2"/>
      <c r="L1454" t="s">
        <v>44</v>
      </c>
      <c r="M1454" s="2" t="s">
        <v>29</v>
      </c>
      <c r="N1454" s="3" t="s">
        <v>8888</v>
      </c>
      <c r="O1454" s="5">
        <v>0.1</v>
      </c>
      <c r="P1454" s="5">
        <v>9000</v>
      </c>
      <c r="Q1454" s="6">
        <v>2021</v>
      </c>
      <c r="R1454" s="7">
        <v>2021</v>
      </c>
      <c r="T1454" s="8">
        <v>1385</v>
      </c>
      <c r="U1454" s="3" t="s">
        <v>11090</v>
      </c>
      <c r="V1454" s="1" t="s">
        <v>33</v>
      </c>
      <c r="W1454" s="1" t="s">
        <v>32</v>
      </c>
      <c r="X1454" t="str">
        <f>VLOOKUP(Table_query__64[[#This Row],[Nr]],'MyTracker Export'!A:P,'MyTracker Export'!$P$1,FALSE)</f>
        <v>Finished</v>
      </c>
      <c r="Y1454" t="str">
        <f>VLOOKUP(Table_query__64[[#This Row],[Nr]],'MyTracker Export'!A:Z,'MyTracker Export'!$Z$1,FALSE)</f>
        <v>Felipe Langa Hernáez</v>
      </c>
      <c r="Z1454" t="str">
        <f>VLOOKUP(Table_query__64[[#This Row],[Nr]],'MyTracker Export'!A:AA,'MyTracker Export'!$AA$1,FALSE)</f>
        <v>Juan Juarez Quintana</v>
      </c>
      <c r="AB1454" s="19" t="str">
        <f>IF(Table_query__64[[#This Row],[Project status]]=Table_query__64[[#This Row],[Project Status Check]],"OK","NOK")</f>
        <v>OK</v>
      </c>
      <c r="AC1454" s="19" t="str">
        <f>IF(Table_query__64[[#This Row],[PM]]=Table_query__64[[#This Row],[PM Check]],"OK","NOK")</f>
        <v>OK</v>
      </c>
      <c r="AD1454" s="19" t="str">
        <f>IF(Table_query__64[[#This Row],[PP]]=Table_query__64[[#This Row],[Pilot Check]],"OK","NOK")</f>
        <v>NOK</v>
      </c>
      <c r="AE1454" s="19"/>
    </row>
    <row r="1455" spans="1:31" hidden="1" x14ac:dyDescent="0.3">
      <c r="A1455" s="1" t="s">
        <v>2738</v>
      </c>
      <c r="B1455" s="2" t="s">
        <v>2739</v>
      </c>
      <c r="C1455" s="3" t="s">
        <v>6177</v>
      </c>
      <c r="D1455" s="2" t="s">
        <v>38</v>
      </c>
      <c r="E1455" s="2" t="s">
        <v>75</v>
      </c>
      <c r="F1455" s="2" t="s">
        <v>122</v>
      </c>
      <c r="G1455" s="4">
        <v>44312.083333333336</v>
      </c>
      <c r="H1455" s="4">
        <v>45900.083333333336</v>
      </c>
      <c r="I1455" s="2" t="s">
        <v>2740</v>
      </c>
      <c r="J1455" s="2" t="s">
        <v>308</v>
      </c>
      <c r="K1455" s="2" t="s">
        <v>115</v>
      </c>
      <c r="L1455" t="s">
        <v>242</v>
      </c>
      <c r="M1455" s="2" t="s">
        <v>59</v>
      </c>
      <c r="N1455" s="3" t="s">
        <v>8889</v>
      </c>
      <c r="O1455" s="5">
        <v>250</v>
      </c>
      <c r="P1455" s="5">
        <v>638966.69999999995</v>
      </c>
      <c r="Q1455" s="6">
        <v>2021</v>
      </c>
      <c r="R1455" s="7">
        <v>2025</v>
      </c>
      <c r="T1455" s="8">
        <v>1384</v>
      </c>
      <c r="U1455" s="3" t="s">
        <v>11091</v>
      </c>
      <c r="V1455" s="1" t="s">
        <v>33</v>
      </c>
      <c r="W1455" s="1" t="s">
        <v>32</v>
      </c>
      <c r="X1455" t="str">
        <f>VLOOKUP(Table_query__64[[#This Row],[Nr]],'MyTracker Export'!A:P,'MyTracker Export'!$P$1,FALSE)</f>
        <v>Finished</v>
      </c>
      <c r="Y1455" t="str">
        <f>VLOOKUP(Table_query__64[[#This Row],[Nr]],'MyTracker Export'!A:Z,'MyTracker Export'!$Z$1,FALSE)</f>
        <v>Frédéric Beun</v>
      </c>
      <c r="Z1455" t="str">
        <f>VLOOKUP(Table_query__64[[#This Row],[Nr]],'MyTracker Export'!A:AA,'MyTracker Export'!$AA$1,FALSE)</f>
        <v>Nicolas Dubois</v>
      </c>
      <c r="AB1455" s="19" t="str">
        <f>IF(Table_query__64[[#This Row],[Project status]]=Table_query__64[[#This Row],[Project Status Check]],"OK","NOK")</f>
        <v>OK</v>
      </c>
      <c r="AC1455" s="19" t="str">
        <f>IF(Table_query__64[[#This Row],[PM]]=Table_query__64[[#This Row],[PM Check]],"OK","NOK")</f>
        <v>NOK</v>
      </c>
      <c r="AD1455" s="19" t="str">
        <f>IF(Table_query__64[[#This Row],[PP]]=Table_query__64[[#This Row],[Pilot Check]],"OK","NOK")</f>
        <v>OK</v>
      </c>
      <c r="AE1455" s="19"/>
    </row>
    <row r="1456" spans="1:31" hidden="1" x14ac:dyDescent="0.3">
      <c r="A1456" s="1" t="s">
        <v>2741</v>
      </c>
      <c r="B1456" s="2" t="s">
        <v>2742</v>
      </c>
      <c r="C1456" s="3" t="s">
        <v>6178</v>
      </c>
      <c r="D1456" s="2" t="s">
        <v>178</v>
      </c>
      <c r="E1456" s="2" t="s">
        <v>82</v>
      </c>
      <c r="F1456" s="2" t="s">
        <v>122</v>
      </c>
      <c r="G1456" s="4">
        <v>44309.083333333336</v>
      </c>
      <c r="H1456" s="4">
        <v>44561.041666666664</v>
      </c>
      <c r="I1456" s="2" t="s">
        <v>150</v>
      </c>
      <c r="J1456" s="2" t="s">
        <v>530</v>
      </c>
      <c r="K1456" s="2" t="s">
        <v>2456</v>
      </c>
      <c r="L1456" t="s">
        <v>2743</v>
      </c>
      <c r="M1456" s="2" t="s">
        <v>59</v>
      </c>
      <c r="N1456" s="3" t="s">
        <v>8890</v>
      </c>
      <c r="O1456" s="5">
        <v>5</v>
      </c>
      <c r="P1456" s="5">
        <v>95929.59</v>
      </c>
      <c r="Q1456" s="6">
        <v>2021</v>
      </c>
      <c r="R1456" s="7">
        <v>2021</v>
      </c>
      <c r="T1456" s="8">
        <v>1382</v>
      </c>
      <c r="U1456" s="3" t="s">
        <v>11092</v>
      </c>
      <c r="V1456" s="1" t="s">
        <v>33</v>
      </c>
      <c r="W1456" s="1" t="s">
        <v>32</v>
      </c>
      <c r="X1456" t="str">
        <f>VLOOKUP(Table_query__64[[#This Row],[Nr]],'MyTracker Export'!A:P,'MyTracker Export'!$P$1,FALSE)</f>
        <v>Finished</v>
      </c>
      <c r="Y1456" t="str">
        <f>VLOOKUP(Table_query__64[[#This Row],[Nr]],'MyTracker Export'!A:Z,'MyTracker Export'!$Z$1,FALSE)</f>
        <v>Fiete Heinrich</v>
      </c>
      <c r="Z1456" t="str">
        <f>VLOOKUP(Table_query__64[[#This Row],[Nr]],'MyTracker Export'!A:AA,'MyTracker Export'!$AA$1,FALSE)</f>
        <v>Philippe Fürst</v>
      </c>
      <c r="AB1456" s="19" t="str">
        <f>IF(Table_query__64[[#This Row],[Project status]]=Table_query__64[[#This Row],[Project Status Check]],"OK","NOK")</f>
        <v>OK</v>
      </c>
      <c r="AC1456" s="19" t="str">
        <f>IF(Table_query__64[[#This Row],[PM]]=Table_query__64[[#This Row],[PM Check]],"OK","NOK")</f>
        <v>OK</v>
      </c>
      <c r="AD1456" s="19" t="str">
        <f>IF(Table_query__64[[#This Row],[PP]]=Table_query__64[[#This Row],[Pilot Check]],"OK","NOK")</f>
        <v>OK</v>
      </c>
      <c r="AE1456" s="19"/>
    </row>
    <row r="1457" spans="1:31" hidden="1" x14ac:dyDescent="0.3">
      <c r="A1457" s="1" t="s">
        <v>2744</v>
      </c>
      <c r="B1457" s="2" t="s">
        <v>996</v>
      </c>
      <c r="C1457" s="3" t="s">
        <v>6179</v>
      </c>
      <c r="D1457" s="2" t="s">
        <v>27</v>
      </c>
      <c r="E1457" s="2" t="s">
        <v>104</v>
      </c>
      <c r="F1457" s="2" t="s">
        <v>122</v>
      </c>
      <c r="G1457" s="4">
        <v>44301.083333333336</v>
      </c>
      <c r="H1457" s="4">
        <v>45657.041666666664</v>
      </c>
      <c r="I1457" s="2" t="s">
        <v>914</v>
      </c>
      <c r="J1457" s="2" t="s">
        <v>30</v>
      </c>
      <c r="K1457" s="2"/>
      <c r="L1457" t="s">
        <v>57</v>
      </c>
      <c r="M1457" s="2" t="s">
        <v>29</v>
      </c>
      <c r="N1457" s="3" t="s">
        <v>8891</v>
      </c>
      <c r="O1457" s="5">
        <v>0</v>
      </c>
      <c r="P1457" s="5">
        <v>16500</v>
      </c>
      <c r="Q1457" s="6">
        <v>2021</v>
      </c>
      <c r="R1457" s="7">
        <v>2024</v>
      </c>
      <c r="T1457" s="8">
        <v>1381</v>
      </c>
      <c r="U1457" s="3" t="s">
        <v>11093</v>
      </c>
      <c r="V1457" s="1" t="s">
        <v>33</v>
      </c>
      <c r="W1457" s="1" t="s">
        <v>32</v>
      </c>
      <c r="X1457" t="str">
        <f>VLOOKUP(Table_query__64[[#This Row],[Nr]],'MyTracker Export'!A:P,'MyTracker Export'!$P$1,FALSE)</f>
        <v>Finished</v>
      </c>
      <c r="Y1457" t="str">
        <f>VLOOKUP(Table_query__64[[#This Row],[Nr]],'MyTracker Export'!A:Z,'MyTracker Export'!$Z$1,FALSE)</f>
        <v>Anouar Trigui</v>
      </c>
      <c r="Z1457" t="str">
        <f>VLOOKUP(Table_query__64[[#This Row],[Nr]],'MyTracker Export'!A:AA,'MyTracker Export'!$AA$1,FALSE)</f>
        <v>Wissem Bensaid</v>
      </c>
      <c r="AB1457" s="19" t="str">
        <f>IF(Table_query__64[[#This Row],[Project status]]=Table_query__64[[#This Row],[Project Status Check]],"OK","NOK")</f>
        <v>OK</v>
      </c>
      <c r="AC1457" s="19" t="str">
        <f>IF(Table_query__64[[#This Row],[PM]]=Table_query__64[[#This Row],[PM Check]],"OK","NOK")</f>
        <v>OK</v>
      </c>
      <c r="AD1457" s="19" t="str">
        <f>IF(Table_query__64[[#This Row],[PP]]=Table_query__64[[#This Row],[Pilot Check]],"OK","NOK")</f>
        <v>OK</v>
      </c>
      <c r="AE1457" s="19"/>
    </row>
    <row r="1458" spans="1:31" hidden="1" x14ac:dyDescent="0.3">
      <c r="A1458" s="1" t="s">
        <v>2745</v>
      </c>
      <c r="B1458" s="2" t="s">
        <v>2441</v>
      </c>
      <c r="C1458" s="3" t="s">
        <v>6180</v>
      </c>
      <c r="D1458" s="2" t="s">
        <v>27</v>
      </c>
      <c r="E1458" s="2" t="s">
        <v>25</v>
      </c>
      <c r="F1458" s="2" t="s">
        <v>122</v>
      </c>
      <c r="G1458" s="4">
        <v>44308.083333333336</v>
      </c>
      <c r="H1458" s="4">
        <v>44926.041666666664</v>
      </c>
      <c r="I1458" s="2" t="s">
        <v>498</v>
      </c>
      <c r="J1458" s="2" t="s">
        <v>30</v>
      </c>
      <c r="K1458" s="2"/>
      <c r="L1458" t="s">
        <v>57</v>
      </c>
      <c r="M1458" s="2" t="s">
        <v>29</v>
      </c>
      <c r="N1458" s="3" t="s">
        <v>8892</v>
      </c>
      <c r="O1458" s="5">
        <v>0</v>
      </c>
      <c r="P1458" s="5">
        <v>12000</v>
      </c>
      <c r="Q1458" s="6">
        <v>2021</v>
      </c>
      <c r="R1458" s="7">
        <v>2022</v>
      </c>
      <c r="T1458" s="8">
        <v>1380</v>
      </c>
      <c r="U1458" s="3" t="s">
        <v>11094</v>
      </c>
      <c r="V1458" s="1" t="s">
        <v>33</v>
      </c>
      <c r="W1458" s="1" t="s">
        <v>32</v>
      </c>
      <c r="X1458" t="str">
        <f>VLOOKUP(Table_query__64[[#This Row],[Nr]],'MyTracker Export'!A:P,'MyTracker Export'!$P$1,FALSE)</f>
        <v>Finished</v>
      </c>
      <c r="Y1458" t="str">
        <f>VLOOKUP(Table_query__64[[#This Row],[Nr]],'MyTracker Export'!A:Z,'MyTracker Export'!$Z$1,FALSE)</f>
        <v>Zied Maghrebi</v>
      </c>
      <c r="Z1458" t="str">
        <f>VLOOKUP(Table_query__64[[#This Row],[Nr]],'MyTracker Export'!A:AA,'MyTracker Export'!$AA$1,FALSE)</f>
        <v>Wissem Bensaid</v>
      </c>
      <c r="AB1458" s="19" t="str">
        <f>IF(Table_query__64[[#This Row],[Project status]]=Table_query__64[[#This Row],[Project Status Check]],"OK","NOK")</f>
        <v>OK</v>
      </c>
      <c r="AC1458" s="19" t="str">
        <f>IF(Table_query__64[[#This Row],[PM]]=Table_query__64[[#This Row],[PM Check]],"OK","NOK")</f>
        <v>OK</v>
      </c>
      <c r="AD1458" s="19" t="str">
        <f>IF(Table_query__64[[#This Row],[PP]]=Table_query__64[[#This Row],[Pilot Check]],"OK","NOK")</f>
        <v>OK</v>
      </c>
      <c r="AE1458" s="19"/>
    </row>
    <row r="1459" spans="1:31" hidden="1" x14ac:dyDescent="0.3">
      <c r="A1459" s="1" t="s">
        <v>2746</v>
      </c>
      <c r="B1459" s="2" t="s">
        <v>1993</v>
      </c>
      <c r="C1459" s="3" t="s">
        <v>6181</v>
      </c>
      <c r="D1459" s="2" t="s">
        <v>38</v>
      </c>
      <c r="E1459" s="2" t="s">
        <v>25</v>
      </c>
      <c r="F1459" s="2" t="s">
        <v>122</v>
      </c>
      <c r="G1459" s="4">
        <v>44308.083333333336</v>
      </c>
      <c r="H1459" s="4">
        <v>44408.083333333336</v>
      </c>
      <c r="I1459" s="2" t="s">
        <v>1800</v>
      </c>
      <c r="J1459" s="2" t="s">
        <v>263</v>
      </c>
      <c r="K1459" s="2" t="s">
        <v>141</v>
      </c>
      <c r="L1459" t="s">
        <v>37</v>
      </c>
      <c r="M1459" s="2" t="s">
        <v>29</v>
      </c>
      <c r="N1459" s="3" t="s">
        <v>8893</v>
      </c>
      <c r="O1459" s="5">
        <v>1.2</v>
      </c>
      <c r="P1459" s="5">
        <v>9231.7999999999993</v>
      </c>
      <c r="Q1459" s="6">
        <v>2021</v>
      </c>
      <c r="R1459" s="7">
        <v>2021</v>
      </c>
      <c r="T1459" s="8">
        <v>1379</v>
      </c>
      <c r="U1459" s="3" t="s">
        <v>11095</v>
      </c>
      <c r="V1459" s="1" t="s">
        <v>33</v>
      </c>
      <c r="W1459" s="1" t="s">
        <v>32</v>
      </c>
      <c r="X1459" t="str">
        <f>VLOOKUP(Table_query__64[[#This Row],[Nr]],'MyTracker Export'!A:P,'MyTracker Export'!$P$1,FALSE)</f>
        <v>Finished</v>
      </c>
      <c r="Y1459" t="e">
        <f>VLOOKUP(Table_query__64[[#This Row],[Nr]],'MyTracker Export'!A:Z,'MyTracker Export'!$Z$1,FALSE)</f>
        <v>#N/A</v>
      </c>
      <c r="Z1459" t="str">
        <f>VLOOKUP(Table_query__64[[#This Row],[Nr]],'MyTracker Export'!A:AA,'MyTracker Export'!$AA$1,FALSE)</f>
        <v>Carlos Bravo Fernández</v>
      </c>
      <c r="AB1459" s="19" t="str">
        <f>IF(Table_query__64[[#This Row],[Project status]]=Table_query__64[[#This Row],[Project Status Check]],"OK","NOK")</f>
        <v>OK</v>
      </c>
      <c r="AC1459" s="19" t="e">
        <f>IF(Table_query__64[[#This Row],[PM]]=Table_query__64[[#This Row],[PM Check]],"OK","NOK")</f>
        <v>#N/A</v>
      </c>
      <c r="AD1459" s="19" t="str">
        <f>IF(Table_query__64[[#This Row],[PP]]=Table_query__64[[#This Row],[Pilot Check]],"OK","NOK")</f>
        <v>NOK</v>
      </c>
      <c r="AE1459" s="19"/>
    </row>
    <row r="1460" spans="1:31" hidden="1" x14ac:dyDescent="0.3">
      <c r="A1460" s="1" t="s">
        <v>2747</v>
      </c>
      <c r="B1460" s="2" t="s">
        <v>2748</v>
      </c>
      <c r="C1460" s="3" t="s">
        <v>6182</v>
      </c>
      <c r="D1460" s="2" t="s">
        <v>38</v>
      </c>
      <c r="E1460" s="2" t="s">
        <v>2447</v>
      </c>
      <c r="F1460" s="2" t="s">
        <v>122</v>
      </c>
      <c r="G1460" s="4">
        <v>44307.083333333336</v>
      </c>
      <c r="H1460" s="4">
        <v>44553.041666666664</v>
      </c>
      <c r="I1460" s="2" t="s">
        <v>360</v>
      </c>
      <c r="J1460" s="2" t="s">
        <v>239</v>
      </c>
      <c r="K1460" s="2" t="s">
        <v>159</v>
      </c>
      <c r="L1460" t="s">
        <v>2749</v>
      </c>
      <c r="M1460" s="2" t="s">
        <v>29</v>
      </c>
      <c r="N1460" s="3" t="s">
        <v>8894</v>
      </c>
      <c r="O1460" s="5">
        <v>0.01</v>
      </c>
      <c r="P1460" s="5">
        <v>28961.96</v>
      </c>
      <c r="Q1460" s="6">
        <v>2021</v>
      </c>
      <c r="R1460" s="7">
        <v>2021</v>
      </c>
      <c r="T1460" s="8">
        <v>1378</v>
      </c>
      <c r="U1460" s="3" t="s">
        <v>11096</v>
      </c>
      <c r="V1460" s="1" t="s">
        <v>33</v>
      </c>
      <c r="W1460" s="1" t="s">
        <v>32</v>
      </c>
      <c r="X1460" t="str">
        <f>VLOOKUP(Table_query__64[[#This Row],[Nr]],'MyTracker Export'!A:P,'MyTracker Export'!$P$1,FALSE)</f>
        <v>Finished</v>
      </c>
      <c r="Y1460" t="e">
        <f>VLOOKUP(Table_query__64[[#This Row],[Nr]],'MyTracker Export'!A:Z,'MyTracker Export'!$Z$1,FALSE)</f>
        <v>#N/A</v>
      </c>
      <c r="Z1460" t="str">
        <f>VLOOKUP(Table_query__64[[#This Row],[Nr]],'MyTracker Export'!A:AA,'MyTracker Export'!$AA$1,FALSE)</f>
        <v>Bram Puttemans</v>
      </c>
      <c r="AB1460" s="19" t="str">
        <f>IF(Table_query__64[[#This Row],[Project status]]=Table_query__64[[#This Row],[Project Status Check]],"OK","NOK")</f>
        <v>OK</v>
      </c>
      <c r="AC1460" s="19" t="e">
        <f>IF(Table_query__64[[#This Row],[PM]]=Table_query__64[[#This Row],[PM Check]],"OK","NOK")</f>
        <v>#N/A</v>
      </c>
      <c r="AD1460" s="19" t="str">
        <f>IF(Table_query__64[[#This Row],[PP]]=Table_query__64[[#This Row],[Pilot Check]],"OK","NOK")</f>
        <v>OK</v>
      </c>
      <c r="AE1460" s="19"/>
    </row>
    <row r="1461" spans="1:31" hidden="1" x14ac:dyDescent="0.3">
      <c r="A1461" s="1" t="s">
        <v>2750</v>
      </c>
      <c r="B1461" s="2" t="s">
        <v>2751</v>
      </c>
      <c r="C1461" s="3" t="s">
        <v>6183</v>
      </c>
      <c r="D1461" s="2" t="s">
        <v>178</v>
      </c>
      <c r="E1461" s="2" t="s">
        <v>25</v>
      </c>
      <c r="F1461" s="2" t="s">
        <v>122</v>
      </c>
      <c r="G1461" s="4">
        <v>44305.083333333336</v>
      </c>
      <c r="H1461" s="4">
        <v>44362.083333333336</v>
      </c>
      <c r="I1461" s="2" t="s">
        <v>1575</v>
      </c>
      <c r="J1461" s="2" t="s">
        <v>530</v>
      </c>
      <c r="K1461" s="2"/>
      <c r="L1461" t="s">
        <v>2752</v>
      </c>
      <c r="M1461" s="2" t="s">
        <v>29</v>
      </c>
      <c r="N1461" s="3" t="s">
        <v>8895</v>
      </c>
      <c r="O1461" s="5">
        <v>0</v>
      </c>
      <c r="P1461" s="5">
        <v>2740</v>
      </c>
      <c r="Q1461" s="6">
        <v>2021</v>
      </c>
      <c r="R1461" s="7">
        <v>2021</v>
      </c>
      <c r="T1461" s="8">
        <v>1374</v>
      </c>
      <c r="U1461" s="3" t="s">
        <v>11097</v>
      </c>
      <c r="V1461" s="1" t="s">
        <v>33</v>
      </c>
      <c r="W1461" s="1" t="s">
        <v>32</v>
      </c>
      <c r="X1461" t="str">
        <f>VLOOKUP(Table_query__64[[#This Row],[Nr]],'MyTracker Export'!A:P,'MyTracker Export'!$P$1,FALSE)</f>
        <v>Finished</v>
      </c>
      <c r="Y1461" t="e">
        <f>VLOOKUP(Table_query__64[[#This Row],[Nr]],'MyTracker Export'!A:Z,'MyTracker Export'!$Z$1,FALSE)</f>
        <v>#N/A</v>
      </c>
      <c r="Z1461" t="str">
        <f>VLOOKUP(Table_query__64[[#This Row],[Nr]],'MyTracker Export'!A:AA,'MyTracker Export'!$AA$1,FALSE)</f>
        <v>Philippe Fürst</v>
      </c>
      <c r="AB1461" s="19" t="str">
        <f>IF(Table_query__64[[#This Row],[Project status]]=Table_query__64[[#This Row],[Project Status Check]],"OK","NOK")</f>
        <v>OK</v>
      </c>
      <c r="AC1461" s="19" t="e">
        <f>IF(Table_query__64[[#This Row],[PM]]=Table_query__64[[#This Row],[PM Check]],"OK","NOK")</f>
        <v>#N/A</v>
      </c>
      <c r="AD1461" s="19" t="str">
        <f>IF(Table_query__64[[#This Row],[PP]]=Table_query__64[[#This Row],[Pilot Check]],"OK","NOK")</f>
        <v>OK</v>
      </c>
      <c r="AE1461" s="19"/>
    </row>
    <row r="1462" spans="1:31" hidden="1" x14ac:dyDescent="0.3">
      <c r="A1462" s="1" t="s">
        <v>2753</v>
      </c>
      <c r="B1462" s="2" t="s">
        <v>2754</v>
      </c>
      <c r="C1462" s="3" t="s">
        <v>6184</v>
      </c>
      <c r="D1462" s="2" t="s">
        <v>178</v>
      </c>
      <c r="E1462" s="2" t="s">
        <v>43</v>
      </c>
      <c r="F1462" s="2" t="s">
        <v>122</v>
      </c>
      <c r="G1462" s="4">
        <v>44305.083333333336</v>
      </c>
      <c r="H1462" s="4">
        <v>44386.083333333336</v>
      </c>
      <c r="I1462" s="2" t="s">
        <v>2183</v>
      </c>
      <c r="J1462" s="2" t="s">
        <v>530</v>
      </c>
      <c r="K1462" s="2"/>
      <c r="L1462" t="s">
        <v>57</v>
      </c>
      <c r="M1462" s="2" t="s">
        <v>29</v>
      </c>
      <c r="N1462" s="3" t="s">
        <v>8896</v>
      </c>
      <c r="O1462" s="5">
        <v>4.3</v>
      </c>
      <c r="P1462" s="5">
        <v>3000</v>
      </c>
      <c r="Q1462" s="6">
        <v>2021</v>
      </c>
      <c r="R1462" s="7">
        <v>2021</v>
      </c>
      <c r="T1462" s="8">
        <v>1373</v>
      </c>
      <c r="U1462" s="3" t="s">
        <v>11098</v>
      </c>
      <c r="V1462" s="1" t="s">
        <v>33</v>
      </c>
      <c r="W1462" s="1" t="s">
        <v>32</v>
      </c>
      <c r="X1462" t="str">
        <f>VLOOKUP(Table_query__64[[#This Row],[Nr]],'MyTracker Export'!A:P,'MyTracker Export'!$P$1,FALSE)</f>
        <v>Finished</v>
      </c>
      <c r="Y1462" t="e">
        <f>VLOOKUP(Table_query__64[[#This Row],[Nr]],'MyTracker Export'!A:Z,'MyTracker Export'!$Z$1,FALSE)</f>
        <v>#N/A</v>
      </c>
      <c r="Z1462" t="str">
        <f>VLOOKUP(Table_query__64[[#This Row],[Nr]],'MyTracker Export'!A:AA,'MyTracker Export'!$AA$1,FALSE)</f>
        <v>Philippe Fürst</v>
      </c>
      <c r="AB1462" s="19" t="str">
        <f>IF(Table_query__64[[#This Row],[Project status]]=Table_query__64[[#This Row],[Project Status Check]],"OK","NOK")</f>
        <v>OK</v>
      </c>
      <c r="AC1462" s="19" t="e">
        <f>IF(Table_query__64[[#This Row],[PM]]=Table_query__64[[#This Row],[PM Check]],"OK","NOK")</f>
        <v>#N/A</v>
      </c>
      <c r="AD1462" s="19" t="str">
        <f>IF(Table_query__64[[#This Row],[PP]]=Table_query__64[[#This Row],[Pilot Check]],"OK","NOK")</f>
        <v>OK</v>
      </c>
      <c r="AE1462" s="19"/>
    </row>
    <row r="1463" spans="1:31" hidden="1" x14ac:dyDescent="0.3">
      <c r="A1463" s="1" t="s">
        <v>2755</v>
      </c>
      <c r="B1463" s="2" t="s">
        <v>2698</v>
      </c>
      <c r="C1463" s="3" t="s">
        <v>6177</v>
      </c>
      <c r="D1463" s="2" t="s">
        <v>38</v>
      </c>
      <c r="E1463" s="2" t="s">
        <v>75</v>
      </c>
      <c r="F1463" s="2" t="s">
        <v>122</v>
      </c>
      <c r="G1463" s="4">
        <v>44302.083333333336</v>
      </c>
      <c r="H1463" s="4">
        <v>44312.083333333336</v>
      </c>
      <c r="I1463" s="2" t="s">
        <v>2740</v>
      </c>
      <c r="J1463" s="2" t="s">
        <v>308</v>
      </c>
      <c r="K1463" s="2" t="s">
        <v>1216</v>
      </c>
      <c r="L1463" t="s">
        <v>242</v>
      </c>
      <c r="M1463" s="2" t="s">
        <v>59</v>
      </c>
      <c r="N1463" s="3" t="s">
        <v>8897</v>
      </c>
      <c r="O1463" s="5">
        <v>100</v>
      </c>
      <c r="P1463" s="5">
        <v>3510000</v>
      </c>
      <c r="Q1463" s="6">
        <v>2021</v>
      </c>
      <c r="R1463" s="7">
        <v>2021</v>
      </c>
      <c r="T1463" s="8">
        <v>1371</v>
      </c>
      <c r="U1463" s="3" t="s">
        <v>11099</v>
      </c>
      <c r="V1463" s="1" t="s">
        <v>33</v>
      </c>
      <c r="W1463" s="1" t="s">
        <v>32</v>
      </c>
      <c r="X1463" t="str">
        <f>VLOOKUP(Table_query__64[[#This Row],[Nr]],'MyTracker Export'!A:P,'MyTracker Export'!$P$1,FALSE)</f>
        <v>Finished</v>
      </c>
      <c r="Y1463" t="str">
        <f>VLOOKUP(Table_query__64[[#This Row],[Nr]],'MyTracker Export'!A:Z,'MyTracker Export'!$Z$1,FALSE)</f>
        <v>Frédéric Beun</v>
      </c>
      <c r="Z1463" t="str">
        <f>VLOOKUP(Table_query__64[[#This Row],[Nr]],'MyTracker Export'!A:AA,'MyTracker Export'!$AA$1,FALSE)</f>
        <v>Nicolas Dubois</v>
      </c>
      <c r="AB1463" s="19" t="str">
        <f>IF(Table_query__64[[#This Row],[Project status]]=Table_query__64[[#This Row],[Project Status Check]],"OK","NOK")</f>
        <v>OK</v>
      </c>
      <c r="AC1463" s="19" t="str">
        <f>IF(Table_query__64[[#This Row],[PM]]=Table_query__64[[#This Row],[PM Check]],"OK","NOK")</f>
        <v>NOK</v>
      </c>
      <c r="AD1463" s="19" t="str">
        <f>IF(Table_query__64[[#This Row],[PP]]=Table_query__64[[#This Row],[Pilot Check]],"OK","NOK")</f>
        <v>OK</v>
      </c>
      <c r="AE1463" s="19"/>
    </row>
    <row r="1464" spans="1:31" hidden="1" x14ac:dyDescent="0.3">
      <c r="A1464" s="1" t="s">
        <v>2756</v>
      </c>
      <c r="B1464" s="2" t="s">
        <v>2325</v>
      </c>
      <c r="C1464" s="3" t="s">
        <v>6185</v>
      </c>
      <c r="D1464" s="2" t="s">
        <v>64</v>
      </c>
      <c r="E1464" s="2" t="s">
        <v>25</v>
      </c>
      <c r="F1464" s="2" t="s">
        <v>122</v>
      </c>
      <c r="G1464" s="4">
        <v>44302.083333333336</v>
      </c>
      <c r="H1464" s="4">
        <v>44712.083333333336</v>
      </c>
      <c r="I1464" s="2" t="s">
        <v>2630</v>
      </c>
      <c r="J1464" s="2" t="s">
        <v>114</v>
      </c>
      <c r="K1464" s="2" t="s">
        <v>159</v>
      </c>
      <c r="L1464" t="s">
        <v>2757</v>
      </c>
      <c r="M1464" s="2" t="s">
        <v>29</v>
      </c>
      <c r="N1464" s="3" t="s">
        <v>8898</v>
      </c>
      <c r="O1464" s="5">
        <v>0.5</v>
      </c>
      <c r="P1464" s="5">
        <v>111877</v>
      </c>
      <c r="Q1464" s="6">
        <v>2021</v>
      </c>
      <c r="R1464" s="7">
        <v>2022</v>
      </c>
      <c r="T1464" s="8">
        <v>1370</v>
      </c>
      <c r="U1464" s="3" t="s">
        <v>11100</v>
      </c>
      <c r="V1464" s="1" t="s">
        <v>33</v>
      </c>
      <c r="W1464" s="1" t="s">
        <v>32</v>
      </c>
      <c r="X1464" t="str">
        <f>VLOOKUP(Table_query__64[[#This Row],[Nr]],'MyTracker Export'!A:P,'MyTracker Export'!$P$1,FALSE)</f>
        <v>Finished</v>
      </c>
      <c r="Y1464" t="e">
        <f>VLOOKUP(Table_query__64[[#This Row],[Nr]],'MyTracker Export'!A:Z,'MyTracker Export'!$Z$1,FALSE)</f>
        <v>#N/A</v>
      </c>
      <c r="Z1464" t="str">
        <f>VLOOKUP(Table_query__64[[#This Row],[Nr]],'MyTracker Export'!A:AA,'MyTracker Export'!$AA$1,FALSE)</f>
        <v>Peter Holvoet</v>
      </c>
      <c r="AB1464" s="19" t="str">
        <f>IF(Table_query__64[[#This Row],[Project status]]=Table_query__64[[#This Row],[Project Status Check]],"OK","NOK")</f>
        <v>OK</v>
      </c>
      <c r="AC1464" s="19" t="e">
        <f>IF(Table_query__64[[#This Row],[PM]]=Table_query__64[[#This Row],[PM Check]],"OK","NOK")</f>
        <v>#N/A</v>
      </c>
      <c r="AD1464" s="19" t="str">
        <f>IF(Table_query__64[[#This Row],[PP]]=Table_query__64[[#This Row],[Pilot Check]],"OK","NOK")</f>
        <v>OK</v>
      </c>
      <c r="AE1464" s="19"/>
    </row>
    <row r="1465" spans="1:31" hidden="1" x14ac:dyDescent="0.3">
      <c r="A1465" s="1" t="s">
        <v>2758</v>
      </c>
      <c r="B1465" s="2" t="s">
        <v>2759</v>
      </c>
      <c r="C1465" s="3" t="s">
        <v>6186</v>
      </c>
      <c r="D1465" s="2" t="s">
        <v>178</v>
      </c>
      <c r="E1465" s="2" t="s">
        <v>36</v>
      </c>
      <c r="F1465" s="2" t="s">
        <v>122</v>
      </c>
      <c r="G1465" s="4">
        <v>44301.083333333336</v>
      </c>
      <c r="H1465" s="4">
        <v>44365.083333333336</v>
      </c>
      <c r="I1465" s="2" t="s">
        <v>1575</v>
      </c>
      <c r="J1465" s="2" t="s">
        <v>530</v>
      </c>
      <c r="K1465" s="2"/>
      <c r="L1465" t="s">
        <v>2760</v>
      </c>
      <c r="M1465" s="2" t="s">
        <v>29</v>
      </c>
      <c r="N1465" s="3" t="s">
        <v>8899</v>
      </c>
      <c r="O1465" s="5">
        <v>1.5</v>
      </c>
      <c r="P1465" s="5">
        <v>33875.800000000003</v>
      </c>
      <c r="Q1465" s="6">
        <v>2021</v>
      </c>
      <c r="R1465" s="7">
        <v>2021</v>
      </c>
      <c r="T1465" s="8">
        <v>1369</v>
      </c>
      <c r="U1465" s="3" t="s">
        <v>11101</v>
      </c>
      <c r="V1465" s="1" t="s">
        <v>33</v>
      </c>
      <c r="W1465" s="1" t="s">
        <v>32</v>
      </c>
      <c r="X1465" t="str">
        <f>VLOOKUP(Table_query__64[[#This Row],[Nr]],'MyTracker Export'!A:P,'MyTracker Export'!$P$1,FALSE)</f>
        <v>Finished</v>
      </c>
      <c r="Y1465" t="e">
        <f>VLOOKUP(Table_query__64[[#This Row],[Nr]],'MyTracker Export'!A:Z,'MyTracker Export'!$Z$1,FALSE)</f>
        <v>#N/A</v>
      </c>
      <c r="Z1465" t="str">
        <f>VLOOKUP(Table_query__64[[#This Row],[Nr]],'MyTracker Export'!A:AA,'MyTracker Export'!$AA$1,FALSE)</f>
        <v>Philippe Fürst</v>
      </c>
      <c r="AB1465" s="19" t="str">
        <f>IF(Table_query__64[[#This Row],[Project status]]=Table_query__64[[#This Row],[Project Status Check]],"OK","NOK")</f>
        <v>OK</v>
      </c>
      <c r="AC1465" s="19" t="e">
        <f>IF(Table_query__64[[#This Row],[PM]]=Table_query__64[[#This Row],[PM Check]],"OK","NOK")</f>
        <v>#N/A</v>
      </c>
      <c r="AD1465" s="19" t="str">
        <f>IF(Table_query__64[[#This Row],[PP]]=Table_query__64[[#This Row],[Pilot Check]],"OK","NOK")</f>
        <v>OK</v>
      </c>
      <c r="AE1465" s="19"/>
    </row>
    <row r="1466" spans="1:31" hidden="1" x14ac:dyDescent="0.3">
      <c r="A1466" s="1" t="s">
        <v>2761</v>
      </c>
      <c r="B1466" s="2" t="s">
        <v>930</v>
      </c>
      <c r="C1466" s="3" t="s">
        <v>6187</v>
      </c>
      <c r="D1466" s="2" t="s">
        <v>58</v>
      </c>
      <c r="E1466" s="2" t="s">
        <v>43</v>
      </c>
      <c r="F1466" s="2" t="s">
        <v>122</v>
      </c>
      <c r="G1466" s="4">
        <v>44301.083333333336</v>
      </c>
      <c r="H1466" s="4">
        <v>45744.041666666664</v>
      </c>
      <c r="I1466" s="2" t="s">
        <v>229</v>
      </c>
      <c r="J1466" s="2" t="s">
        <v>229</v>
      </c>
      <c r="K1466" s="2"/>
      <c r="L1466" t="s">
        <v>57</v>
      </c>
      <c r="M1466" s="2" t="s">
        <v>29</v>
      </c>
      <c r="N1466" s="3" t="s">
        <v>8900</v>
      </c>
      <c r="O1466" s="5">
        <v>4</v>
      </c>
      <c r="P1466" s="5">
        <v>79363.820000000007</v>
      </c>
      <c r="Q1466" s="6">
        <v>2021</v>
      </c>
      <c r="R1466" s="7">
        <v>2025</v>
      </c>
      <c r="T1466" s="8">
        <v>1368</v>
      </c>
      <c r="U1466" s="3" t="s">
        <v>11102</v>
      </c>
      <c r="V1466" s="1" t="s">
        <v>33</v>
      </c>
      <c r="W1466" s="1" t="s">
        <v>32</v>
      </c>
      <c r="X1466" t="str">
        <f>VLOOKUP(Table_query__64[[#This Row],[Nr]],'MyTracker Export'!A:P,'MyTracker Export'!$P$1,FALSE)</f>
        <v>Finished</v>
      </c>
      <c r="Y1466" t="str">
        <f>VLOOKUP(Table_query__64[[#This Row],[Nr]],'MyTracker Export'!A:Z,'MyTracker Export'!$Z$1,FALSE)</f>
        <v>Paqui Romero</v>
      </c>
      <c r="Z1466" t="str">
        <f>VLOOKUP(Table_query__64[[#This Row],[Nr]],'MyTracker Export'!A:AA,'MyTracker Export'!$AA$1,FALSE)</f>
        <v>Paqui Romero</v>
      </c>
      <c r="AB1466" s="19" t="str">
        <f>IF(Table_query__64[[#This Row],[Project status]]=Table_query__64[[#This Row],[Project Status Check]],"OK","NOK")</f>
        <v>OK</v>
      </c>
      <c r="AC1466" s="19" t="str">
        <f>IF(Table_query__64[[#This Row],[PM]]=Table_query__64[[#This Row],[PM Check]],"OK","NOK")</f>
        <v>OK</v>
      </c>
      <c r="AD1466" s="19" t="str">
        <f>IF(Table_query__64[[#This Row],[PP]]=Table_query__64[[#This Row],[Pilot Check]],"OK","NOK")</f>
        <v>OK</v>
      </c>
      <c r="AE1466" s="19"/>
    </row>
    <row r="1467" spans="1:31" hidden="1" x14ac:dyDescent="0.3">
      <c r="A1467" s="1" t="s">
        <v>2762</v>
      </c>
      <c r="B1467" s="2" t="s">
        <v>2763</v>
      </c>
      <c r="C1467" s="3" t="s">
        <v>6188</v>
      </c>
      <c r="D1467" s="2" t="s">
        <v>64</v>
      </c>
      <c r="E1467" s="2" t="s">
        <v>82</v>
      </c>
      <c r="F1467" s="2" t="s">
        <v>122</v>
      </c>
      <c r="G1467" s="4">
        <v>44300.083333333336</v>
      </c>
      <c r="H1467" s="4">
        <v>44648.083333333336</v>
      </c>
      <c r="I1467" s="2" t="s">
        <v>308</v>
      </c>
      <c r="J1467" s="2" t="s">
        <v>308</v>
      </c>
      <c r="K1467" s="2"/>
      <c r="L1467" t="s">
        <v>2764</v>
      </c>
      <c r="M1467" s="2" t="s">
        <v>29</v>
      </c>
      <c r="N1467" s="3" t="s">
        <v>8901</v>
      </c>
      <c r="O1467" s="5">
        <v>0</v>
      </c>
      <c r="P1467" s="5">
        <v>25600</v>
      </c>
      <c r="Q1467" s="6">
        <v>2021</v>
      </c>
      <c r="R1467" s="7">
        <v>2022</v>
      </c>
      <c r="T1467" s="8">
        <v>1372</v>
      </c>
      <c r="U1467" s="3" t="s">
        <v>11103</v>
      </c>
      <c r="V1467" s="1" t="s">
        <v>33</v>
      </c>
      <c r="W1467" s="1" t="s">
        <v>32</v>
      </c>
      <c r="X1467" t="str">
        <f>VLOOKUP(Table_query__64[[#This Row],[Nr]],'MyTracker Export'!A:P,'MyTracker Export'!$P$1,FALSE)</f>
        <v>Finished</v>
      </c>
      <c r="Y1467" t="str">
        <f>VLOOKUP(Table_query__64[[#This Row],[Nr]],'MyTracker Export'!A:Z,'MyTracker Export'!$Z$1,FALSE)</f>
        <v>Nicolas Dubois</v>
      </c>
      <c r="Z1467" t="str">
        <f>VLOOKUP(Table_query__64[[#This Row],[Nr]],'MyTracker Export'!A:AA,'MyTracker Export'!$AA$1,FALSE)</f>
        <v>Nicolas Dubois</v>
      </c>
      <c r="AB1467" s="19" t="str">
        <f>IF(Table_query__64[[#This Row],[Project status]]=Table_query__64[[#This Row],[Project Status Check]],"OK","NOK")</f>
        <v>OK</v>
      </c>
      <c r="AC1467" s="19" t="str">
        <f>IF(Table_query__64[[#This Row],[PM]]=Table_query__64[[#This Row],[PM Check]],"OK","NOK")</f>
        <v>OK</v>
      </c>
      <c r="AD1467" s="19" t="str">
        <f>IF(Table_query__64[[#This Row],[PP]]=Table_query__64[[#This Row],[Pilot Check]],"OK","NOK")</f>
        <v>OK</v>
      </c>
      <c r="AE1467" s="19"/>
    </row>
    <row r="1468" spans="1:31" hidden="1" x14ac:dyDescent="0.3">
      <c r="A1468" s="1" t="s">
        <v>2765</v>
      </c>
      <c r="B1468" s="2" t="s">
        <v>146</v>
      </c>
      <c r="C1468" s="3" t="s">
        <v>6189</v>
      </c>
      <c r="D1468" s="2" t="s">
        <v>38</v>
      </c>
      <c r="E1468" s="2" t="s">
        <v>75</v>
      </c>
      <c r="F1468" s="2" t="s">
        <v>122</v>
      </c>
      <c r="G1468" s="4">
        <v>44300.083333333336</v>
      </c>
      <c r="H1468" s="4">
        <v>44337.083333333336</v>
      </c>
      <c r="I1468" s="2" t="s">
        <v>308</v>
      </c>
      <c r="J1468" s="2" t="s">
        <v>308</v>
      </c>
      <c r="K1468" s="2" t="s">
        <v>1216</v>
      </c>
      <c r="L1468" t="s">
        <v>259</v>
      </c>
      <c r="M1468" s="2" t="s">
        <v>29</v>
      </c>
      <c r="N1468" s="3" t="s">
        <v>8902</v>
      </c>
      <c r="O1468" s="5">
        <v>0</v>
      </c>
      <c r="P1468" s="5">
        <v>4876</v>
      </c>
      <c r="Q1468" s="6">
        <v>2021</v>
      </c>
      <c r="R1468" s="7">
        <v>2021</v>
      </c>
      <c r="T1468" s="8">
        <v>1367</v>
      </c>
      <c r="U1468" s="3" t="s">
        <v>11104</v>
      </c>
      <c r="V1468" s="1" t="s">
        <v>33</v>
      </c>
      <c r="W1468" s="1" t="s">
        <v>32</v>
      </c>
      <c r="X1468" t="str">
        <f>VLOOKUP(Table_query__64[[#This Row],[Nr]],'MyTracker Export'!A:P,'MyTracker Export'!$P$1,FALSE)</f>
        <v>Finished</v>
      </c>
      <c r="Y1468" t="str">
        <f>VLOOKUP(Table_query__64[[#This Row],[Nr]],'MyTracker Export'!A:Z,'MyTracker Export'!$Z$1,FALSE)</f>
        <v>Nicolas Dubois</v>
      </c>
      <c r="Z1468" t="str">
        <f>VLOOKUP(Table_query__64[[#This Row],[Nr]],'MyTracker Export'!A:AA,'MyTracker Export'!$AA$1,FALSE)</f>
        <v>Nicolas Dubois</v>
      </c>
      <c r="AB1468" s="19" t="str">
        <f>IF(Table_query__64[[#This Row],[Project status]]=Table_query__64[[#This Row],[Project Status Check]],"OK","NOK")</f>
        <v>OK</v>
      </c>
      <c r="AC1468" s="19" t="str">
        <f>IF(Table_query__64[[#This Row],[PM]]=Table_query__64[[#This Row],[PM Check]],"OK","NOK")</f>
        <v>OK</v>
      </c>
      <c r="AD1468" s="19" t="str">
        <f>IF(Table_query__64[[#This Row],[PP]]=Table_query__64[[#This Row],[Pilot Check]],"OK","NOK")</f>
        <v>OK</v>
      </c>
      <c r="AE1468" s="19"/>
    </row>
    <row r="1469" spans="1:31" hidden="1" x14ac:dyDescent="0.3">
      <c r="A1469" s="1" t="s">
        <v>2766</v>
      </c>
      <c r="B1469" s="2" t="s">
        <v>2767</v>
      </c>
      <c r="C1469" s="3" t="s">
        <v>6190</v>
      </c>
      <c r="D1469" s="2" t="s">
        <v>45</v>
      </c>
      <c r="E1469" s="2" t="s">
        <v>75</v>
      </c>
      <c r="F1469" s="2" t="s">
        <v>122</v>
      </c>
      <c r="G1469" s="4">
        <v>44300.083333333336</v>
      </c>
      <c r="H1469" s="4">
        <v>45107.083333333336</v>
      </c>
      <c r="I1469" s="2" t="s">
        <v>694</v>
      </c>
      <c r="J1469" s="2" t="s">
        <v>184</v>
      </c>
      <c r="K1469" s="2" t="s">
        <v>1216</v>
      </c>
      <c r="L1469" t="s">
        <v>44</v>
      </c>
      <c r="M1469" s="2" t="s">
        <v>29</v>
      </c>
      <c r="N1469" s="3" t="s">
        <v>8903</v>
      </c>
      <c r="O1469" s="5">
        <v>15</v>
      </c>
      <c r="P1469" s="5">
        <v>376335</v>
      </c>
      <c r="Q1469" s="6">
        <v>2021</v>
      </c>
      <c r="R1469" s="7">
        <v>2023</v>
      </c>
      <c r="T1469" s="8">
        <v>1376</v>
      </c>
      <c r="U1469" s="3" t="s">
        <v>11105</v>
      </c>
      <c r="V1469" s="1" t="s">
        <v>33</v>
      </c>
      <c r="W1469" s="1" t="s">
        <v>32</v>
      </c>
      <c r="X1469" t="str">
        <f>VLOOKUP(Table_query__64[[#This Row],[Nr]],'MyTracker Export'!A:P,'MyTracker Export'!$P$1,FALSE)</f>
        <v>Finished</v>
      </c>
      <c r="Y1469" t="e">
        <f>VLOOKUP(Table_query__64[[#This Row],[Nr]],'MyTracker Export'!A:Z,'MyTracker Export'!$Z$1,FALSE)</f>
        <v>#N/A</v>
      </c>
      <c r="Z1469" t="str">
        <f>VLOOKUP(Table_query__64[[#This Row],[Nr]],'MyTracker Export'!A:AA,'MyTracker Export'!$AA$1,FALSE)</f>
        <v>Begona Soto</v>
      </c>
      <c r="AB1469" s="19" t="str">
        <f>IF(Table_query__64[[#This Row],[Project status]]=Table_query__64[[#This Row],[Project Status Check]],"OK","NOK")</f>
        <v>OK</v>
      </c>
      <c r="AC1469" s="19" t="e">
        <f>IF(Table_query__64[[#This Row],[PM]]=Table_query__64[[#This Row],[PM Check]],"OK","NOK")</f>
        <v>#N/A</v>
      </c>
      <c r="AD1469" s="19" t="str">
        <f>IF(Table_query__64[[#This Row],[PP]]=Table_query__64[[#This Row],[Pilot Check]],"OK","NOK")</f>
        <v>OK</v>
      </c>
      <c r="AE1469" s="19"/>
    </row>
    <row r="1470" spans="1:31" hidden="1" x14ac:dyDescent="0.3">
      <c r="A1470" s="1" t="s">
        <v>2768</v>
      </c>
      <c r="B1470" s="2" t="s">
        <v>2767</v>
      </c>
      <c r="C1470" s="3" t="s">
        <v>6191</v>
      </c>
      <c r="D1470" s="2" t="s">
        <v>38</v>
      </c>
      <c r="E1470" s="2" t="s">
        <v>75</v>
      </c>
      <c r="F1470" s="2" t="s">
        <v>122</v>
      </c>
      <c r="G1470" s="4">
        <v>44299.083333333336</v>
      </c>
      <c r="H1470" s="4">
        <v>45169.083333333336</v>
      </c>
      <c r="I1470" s="2" t="s">
        <v>147</v>
      </c>
      <c r="J1470" s="2" t="s">
        <v>308</v>
      </c>
      <c r="K1470" s="2" t="s">
        <v>1216</v>
      </c>
      <c r="L1470" t="s">
        <v>2769</v>
      </c>
      <c r="M1470" s="2" t="s">
        <v>29</v>
      </c>
      <c r="O1470" s="5">
        <v>0</v>
      </c>
      <c r="P1470" s="5">
        <v>237770</v>
      </c>
      <c r="Q1470" s="6">
        <v>2021</v>
      </c>
      <c r="R1470" s="7">
        <v>2023</v>
      </c>
      <c r="T1470" s="8">
        <v>1366</v>
      </c>
      <c r="U1470" s="3" t="s">
        <v>11106</v>
      </c>
      <c r="V1470" s="1" t="s">
        <v>33</v>
      </c>
      <c r="W1470" s="1" t="s">
        <v>32</v>
      </c>
      <c r="X1470" t="str">
        <f>VLOOKUP(Table_query__64[[#This Row],[Nr]],'MyTracker Export'!A:P,'MyTracker Export'!$P$1,FALSE)</f>
        <v>Finished</v>
      </c>
      <c r="Y1470" t="str">
        <f>VLOOKUP(Table_query__64[[#This Row],[Nr]],'MyTracker Export'!A:Z,'MyTracker Export'!$Z$1,FALSE)</f>
        <v>Loïc Bouvier</v>
      </c>
      <c r="Z1470" t="str">
        <f>VLOOKUP(Table_query__64[[#This Row],[Nr]],'MyTracker Export'!A:AA,'MyTracker Export'!$AA$1,FALSE)</f>
        <v>Nicolas Dubois</v>
      </c>
      <c r="AB1470" s="19" t="str">
        <f>IF(Table_query__64[[#This Row],[Project status]]=Table_query__64[[#This Row],[Project Status Check]],"OK","NOK")</f>
        <v>OK</v>
      </c>
      <c r="AC1470" s="19" t="str">
        <f>IF(Table_query__64[[#This Row],[PM]]=Table_query__64[[#This Row],[PM Check]],"OK","NOK")</f>
        <v>OK</v>
      </c>
      <c r="AD1470" s="19" t="str">
        <f>IF(Table_query__64[[#This Row],[PP]]=Table_query__64[[#This Row],[Pilot Check]],"OK","NOK")</f>
        <v>OK</v>
      </c>
      <c r="AE1470" s="19"/>
    </row>
    <row r="1471" spans="1:31" hidden="1" x14ac:dyDescent="0.3">
      <c r="A1471" s="1" t="s">
        <v>2770</v>
      </c>
      <c r="B1471" s="2" t="s">
        <v>508</v>
      </c>
      <c r="C1471" s="3" t="s">
        <v>6192</v>
      </c>
      <c r="D1471" s="2" t="s">
        <v>27</v>
      </c>
      <c r="E1471" s="2" t="s">
        <v>25</v>
      </c>
      <c r="F1471" s="2" t="s">
        <v>122</v>
      </c>
      <c r="G1471" s="4">
        <v>44293.083333333336</v>
      </c>
      <c r="H1471" s="4">
        <v>44361.083333333336</v>
      </c>
      <c r="I1471" s="2" t="s">
        <v>1897</v>
      </c>
      <c r="J1471" s="2" t="s">
        <v>30</v>
      </c>
      <c r="K1471" s="2"/>
      <c r="L1471" t="s">
        <v>57</v>
      </c>
      <c r="M1471" s="2" t="s">
        <v>29</v>
      </c>
      <c r="N1471" s="3" t="s">
        <v>8904</v>
      </c>
      <c r="O1471" s="5">
        <v>0</v>
      </c>
      <c r="P1471" s="5">
        <v>3920</v>
      </c>
      <c r="Q1471" s="6">
        <v>2021</v>
      </c>
      <c r="R1471" s="7">
        <v>2021</v>
      </c>
      <c r="T1471" s="8">
        <v>1363</v>
      </c>
      <c r="U1471" s="3" t="s">
        <v>11107</v>
      </c>
      <c r="V1471" s="1" t="s">
        <v>33</v>
      </c>
      <c r="W1471" s="1" t="s">
        <v>32</v>
      </c>
      <c r="X1471" t="str">
        <f>VLOOKUP(Table_query__64[[#This Row],[Nr]],'MyTracker Export'!A:P,'MyTracker Export'!$P$1,FALSE)</f>
        <v>Finished</v>
      </c>
      <c r="Y1471" t="str">
        <f>VLOOKUP(Table_query__64[[#This Row],[Nr]],'MyTracker Export'!A:Z,'MyTracker Export'!$Z$1,FALSE)</f>
        <v>Makki Chtioui</v>
      </c>
      <c r="Z1471" t="str">
        <f>VLOOKUP(Table_query__64[[#This Row],[Nr]],'MyTracker Export'!A:AA,'MyTracker Export'!$AA$1,FALSE)</f>
        <v>Wissem Bensaid</v>
      </c>
      <c r="AB1471" s="19" t="str">
        <f>IF(Table_query__64[[#This Row],[Project status]]=Table_query__64[[#This Row],[Project Status Check]],"OK","NOK")</f>
        <v>OK</v>
      </c>
      <c r="AC1471" s="19" t="str">
        <f>IF(Table_query__64[[#This Row],[PM]]=Table_query__64[[#This Row],[PM Check]],"OK","NOK")</f>
        <v>OK</v>
      </c>
      <c r="AD1471" s="19" t="str">
        <f>IF(Table_query__64[[#This Row],[PP]]=Table_query__64[[#This Row],[Pilot Check]],"OK","NOK")</f>
        <v>OK</v>
      </c>
      <c r="AE1471" s="19"/>
    </row>
    <row r="1472" spans="1:31" x14ac:dyDescent="0.3">
      <c r="A1472" s="1" t="s">
        <v>2771</v>
      </c>
      <c r="B1472" s="2" t="s">
        <v>127</v>
      </c>
      <c r="C1472" s="3" t="s">
        <v>6193</v>
      </c>
      <c r="D1472" s="2" t="s">
        <v>27</v>
      </c>
      <c r="E1472" s="2" t="s">
        <v>25</v>
      </c>
      <c r="F1472" s="2" t="s">
        <v>122</v>
      </c>
      <c r="G1472" s="4">
        <v>44293.083333333336</v>
      </c>
      <c r="H1472" s="4">
        <v>44469.083333333336</v>
      </c>
      <c r="I1472" s="2" t="s">
        <v>2772</v>
      </c>
      <c r="J1472" s="2" t="s">
        <v>30</v>
      </c>
      <c r="K1472" s="2"/>
      <c r="L1472" t="s">
        <v>57</v>
      </c>
      <c r="M1472" s="2" t="s">
        <v>29</v>
      </c>
      <c r="N1472" s="3" t="s">
        <v>8905</v>
      </c>
      <c r="O1472" s="5">
        <v>0</v>
      </c>
      <c r="P1472" s="5">
        <v>27000</v>
      </c>
      <c r="Q1472" s="6">
        <v>2021</v>
      </c>
      <c r="R1472" s="7">
        <v>2021</v>
      </c>
      <c r="T1472" s="8">
        <v>1364</v>
      </c>
      <c r="U1472" s="3" t="s">
        <v>11108</v>
      </c>
      <c r="V1472" s="1" t="s">
        <v>33</v>
      </c>
      <c r="W1472" s="1" t="s">
        <v>32</v>
      </c>
      <c r="X1472" t="str">
        <f>VLOOKUP(Table_query__64[[#This Row],[Nr]],'MyTracker Export'!A:P,'MyTracker Export'!$P$1,FALSE)</f>
        <v>Work in progress</v>
      </c>
      <c r="Y1472" t="str">
        <f>VLOOKUP(Table_query__64[[#This Row],[Nr]],'MyTracker Export'!A:Z,'MyTracker Export'!$Z$1,FALSE)</f>
        <v>Slim Makni</v>
      </c>
      <c r="Z1472" t="str">
        <f>VLOOKUP(Table_query__64[[#This Row],[Nr]],'MyTracker Export'!A:AA,'MyTracker Export'!$AA$1,FALSE)</f>
        <v>Wissem Bensaid</v>
      </c>
      <c r="AB1472" s="19" t="str">
        <f>IF(Table_query__64[[#This Row],[Project status]]=Table_query__64[[#This Row],[Project Status Check]],"OK","NOK")</f>
        <v>NOK</v>
      </c>
      <c r="AC1472" s="19" t="str">
        <f>IF(Table_query__64[[#This Row],[PM]]=Table_query__64[[#This Row],[PM Check]],"OK","NOK")</f>
        <v>NOK</v>
      </c>
      <c r="AD1472" s="19" t="str">
        <f>IF(Table_query__64[[#This Row],[PP]]=Table_query__64[[#This Row],[Pilot Check]],"OK","NOK")</f>
        <v>OK</v>
      </c>
      <c r="AE1472" s="19"/>
    </row>
    <row r="1473" spans="1:31" hidden="1" x14ac:dyDescent="0.3">
      <c r="A1473" s="1" t="s">
        <v>2773</v>
      </c>
      <c r="B1473" s="2" t="s">
        <v>1993</v>
      </c>
      <c r="C1473" s="3" t="s">
        <v>6194</v>
      </c>
      <c r="D1473" s="2" t="s">
        <v>38</v>
      </c>
      <c r="E1473" s="2" t="s">
        <v>25</v>
      </c>
      <c r="F1473" s="2" t="s">
        <v>122</v>
      </c>
      <c r="G1473" s="4">
        <v>44293.083333333336</v>
      </c>
      <c r="H1473" s="4">
        <v>44347.083333333336</v>
      </c>
      <c r="I1473" s="2" t="s">
        <v>2514</v>
      </c>
      <c r="J1473" s="2" t="s">
        <v>136</v>
      </c>
      <c r="K1473" s="2" t="s">
        <v>141</v>
      </c>
      <c r="L1473" t="s">
        <v>242</v>
      </c>
      <c r="M1473" s="2" t="s">
        <v>29</v>
      </c>
      <c r="N1473" s="3" t="s">
        <v>8906</v>
      </c>
      <c r="O1473" s="5">
        <v>0</v>
      </c>
      <c r="P1473" s="5">
        <v>7999.4</v>
      </c>
      <c r="Q1473" s="6">
        <v>2021</v>
      </c>
      <c r="R1473" s="7">
        <v>2021</v>
      </c>
      <c r="T1473" s="8">
        <v>1362</v>
      </c>
      <c r="U1473" s="3" t="s">
        <v>11109</v>
      </c>
      <c r="V1473" s="1" t="s">
        <v>33</v>
      </c>
      <c r="W1473" s="1" t="s">
        <v>32</v>
      </c>
      <c r="X1473" t="str">
        <f>VLOOKUP(Table_query__64[[#This Row],[Nr]],'MyTracker Export'!A:P,'MyTracker Export'!$P$1,FALSE)</f>
        <v>Finished</v>
      </c>
      <c r="Y1473" t="e">
        <f>VLOOKUP(Table_query__64[[#This Row],[Nr]],'MyTracker Export'!A:Z,'MyTracker Export'!$Z$1,FALSE)</f>
        <v>#N/A</v>
      </c>
      <c r="Z1473" t="str">
        <f>VLOOKUP(Table_query__64[[#This Row],[Nr]],'MyTracker Export'!A:AA,'MyTracker Export'!$AA$1,FALSE)</f>
        <v>Jurgen Van Den Driessche</v>
      </c>
      <c r="AB1473" s="19" t="str">
        <f>IF(Table_query__64[[#This Row],[Project status]]=Table_query__64[[#This Row],[Project Status Check]],"OK","NOK")</f>
        <v>OK</v>
      </c>
      <c r="AC1473" s="19" t="e">
        <f>IF(Table_query__64[[#This Row],[PM]]=Table_query__64[[#This Row],[PM Check]],"OK","NOK")</f>
        <v>#N/A</v>
      </c>
      <c r="AD1473" s="19" t="str">
        <f>IF(Table_query__64[[#This Row],[PP]]=Table_query__64[[#This Row],[Pilot Check]],"OK","NOK")</f>
        <v>OK</v>
      </c>
      <c r="AE1473" s="19"/>
    </row>
    <row r="1474" spans="1:31" hidden="1" x14ac:dyDescent="0.3">
      <c r="A1474" s="1" t="s">
        <v>2774</v>
      </c>
      <c r="B1474" s="2" t="s">
        <v>1993</v>
      </c>
      <c r="C1474" s="3" t="s">
        <v>6195</v>
      </c>
      <c r="D1474" s="2" t="s">
        <v>38</v>
      </c>
      <c r="E1474" s="2" t="s">
        <v>25</v>
      </c>
      <c r="F1474" s="2" t="s">
        <v>122</v>
      </c>
      <c r="G1474" s="4">
        <v>44292.083333333336</v>
      </c>
      <c r="H1474" s="4">
        <v>44316.083333333336</v>
      </c>
      <c r="I1474" s="2" t="s">
        <v>2514</v>
      </c>
      <c r="J1474" s="2" t="s">
        <v>136</v>
      </c>
      <c r="K1474" s="2" t="s">
        <v>2776</v>
      </c>
      <c r="L1474" t="s">
        <v>2775</v>
      </c>
      <c r="M1474" s="2" t="s">
        <v>29</v>
      </c>
      <c r="N1474" s="3" t="s">
        <v>8907</v>
      </c>
      <c r="O1474" s="5">
        <v>0</v>
      </c>
      <c r="P1474" s="5">
        <v>6499.92</v>
      </c>
      <c r="Q1474" s="6">
        <v>2021</v>
      </c>
      <c r="R1474" s="7">
        <v>2021</v>
      </c>
      <c r="T1474" s="8">
        <v>1361</v>
      </c>
      <c r="U1474" s="3" t="s">
        <v>11110</v>
      </c>
      <c r="V1474" s="1" t="s">
        <v>33</v>
      </c>
      <c r="W1474" s="1" t="s">
        <v>32</v>
      </c>
      <c r="X1474" t="str">
        <f>VLOOKUP(Table_query__64[[#This Row],[Nr]],'MyTracker Export'!A:P,'MyTracker Export'!$P$1,FALSE)</f>
        <v>Finished</v>
      </c>
      <c r="Y1474" t="e">
        <f>VLOOKUP(Table_query__64[[#This Row],[Nr]],'MyTracker Export'!A:Z,'MyTracker Export'!$Z$1,FALSE)</f>
        <v>#N/A</v>
      </c>
      <c r="Z1474" t="str">
        <f>VLOOKUP(Table_query__64[[#This Row],[Nr]],'MyTracker Export'!A:AA,'MyTracker Export'!$AA$1,FALSE)</f>
        <v>Jurgen Van Den Driessche</v>
      </c>
      <c r="AB1474" s="19" t="str">
        <f>IF(Table_query__64[[#This Row],[Project status]]=Table_query__64[[#This Row],[Project Status Check]],"OK","NOK")</f>
        <v>OK</v>
      </c>
      <c r="AC1474" s="19" t="e">
        <f>IF(Table_query__64[[#This Row],[PM]]=Table_query__64[[#This Row],[PM Check]],"OK","NOK")</f>
        <v>#N/A</v>
      </c>
      <c r="AD1474" s="19" t="str">
        <f>IF(Table_query__64[[#This Row],[PP]]=Table_query__64[[#This Row],[Pilot Check]],"OK","NOK")</f>
        <v>OK</v>
      </c>
      <c r="AE1474" s="19"/>
    </row>
    <row r="1475" spans="1:31" hidden="1" x14ac:dyDescent="0.3">
      <c r="A1475" s="1" t="s">
        <v>2777</v>
      </c>
      <c r="B1475" s="2" t="s">
        <v>2778</v>
      </c>
      <c r="C1475" s="3" t="s">
        <v>6196</v>
      </c>
      <c r="D1475" s="2" t="s">
        <v>38</v>
      </c>
      <c r="E1475" s="2" t="s">
        <v>36</v>
      </c>
      <c r="F1475" s="2" t="s">
        <v>122</v>
      </c>
      <c r="G1475" s="4">
        <v>44288.083333333336</v>
      </c>
      <c r="H1475" s="4">
        <v>44530.041666666664</v>
      </c>
      <c r="I1475" s="2" t="s">
        <v>135</v>
      </c>
      <c r="J1475" s="2" t="s">
        <v>942</v>
      </c>
      <c r="K1475" s="2" t="s">
        <v>159</v>
      </c>
      <c r="L1475" t="s">
        <v>57</v>
      </c>
      <c r="M1475" s="2" t="s">
        <v>59</v>
      </c>
      <c r="N1475" s="3" t="s">
        <v>8908</v>
      </c>
      <c r="O1475" s="5">
        <v>0</v>
      </c>
      <c r="P1475" s="5">
        <v>285114.83</v>
      </c>
      <c r="Q1475" s="6">
        <v>2021</v>
      </c>
      <c r="R1475" s="7">
        <v>2021</v>
      </c>
      <c r="T1475" s="8">
        <v>1360</v>
      </c>
      <c r="U1475" s="3" t="s">
        <v>11111</v>
      </c>
      <c r="V1475" s="1" t="s">
        <v>33</v>
      </c>
      <c r="W1475" s="1" t="s">
        <v>32</v>
      </c>
      <c r="X1475" t="str">
        <f>VLOOKUP(Table_query__64[[#This Row],[Nr]],'MyTracker Export'!A:P,'MyTracker Export'!$P$1,FALSE)</f>
        <v>Finished</v>
      </c>
      <c r="Y1475" t="str">
        <f>VLOOKUP(Table_query__64[[#This Row],[Nr]],'MyTracker Export'!A:Z,'MyTracker Export'!$Z$1,FALSE)</f>
        <v>Guy Melis</v>
      </c>
      <c r="Z1475" t="str">
        <f>VLOOKUP(Table_query__64[[#This Row],[Nr]],'MyTracker Export'!A:AA,'MyTracker Export'!$AA$1,FALSE)</f>
        <v>Jurgen Van Kerrebroeck</v>
      </c>
      <c r="AB1475" s="19" t="str">
        <f>IF(Table_query__64[[#This Row],[Project status]]=Table_query__64[[#This Row],[Project Status Check]],"OK","NOK")</f>
        <v>OK</v>
      </c>
      <c r="AC1475" s="19" t="str">
        <f>IF(Table_query__64[[#This Row],[PM]]=Table_query__64[[#This Row],[PM Check]],"OK","NOK")</f>
        <v>OK</v>
      </c>
      <c r="AD1475" s="19" t="str">
        <f>IF(Table_query__64[[#This Row],[PP]]=Table_query__64[[#This Row],[Pilot Check]],"OK","NOK")</f>
        <v>OK</v>
      </c>
      <c r="AE1475" s="19"/>
    </row>
    <row r="1476" spans="1:31" hidden="1" x14ac:dyDescent="0.3">
      <c r="A1476" s="1" t="s">
        <v>2779</v>
      </c>
      <c r="B1476" s="2" t="s">
        <v>2370</v>
      </c>
      <c r="C1476" s="3" t="s">
        <v>6197</v>
      </c>
      <c r="D1476" s="2" t="s">
        <v>38</v>
      </c>
      <c r="E1476" s="2" t="s">
        <v>82</v>
      </c>
      <c r="F1476" s="2" t="s">
        <v>122</v>
      </c>
      <c r="G1476" s="4">
        <v>44288.083333333336</v>
      </c>
      <c r="H1476" s="4">
        <v>44347.083333333336</v>
      </c>
      <c r="I1476" s="2" t="s">
        <v>942</v>
      </c>
      <c r="J1476" s="2" t="s">
        <v>2367</v>
      </c>
      <c r="K1476" s="2" t="s">
        <v>141</v>
      </c>
      <c r="L1476" t="s">
        <v>57</v>
      </c>
      <c r="M1476" s="2" t="s">
        <v>59</v>
      </c>
      <c r="O1476" s="5">
        <v>12</v>
      </c>
      <c r="P1476" s="5">
        <v>43417.08</v>
      </c>
      <c r="Q1476" s="6">
        <v>2021</v>
      </c>
      <c r="R1476" s="7">
        <v>2021</v>
      </c>
      <c r="T1476" s="8">
        <v>1359</v>
      </c>
      <c r="U1476" s="3" t="s">
        <v>11112</v>
      </c>
      <c r="V1476" s="1" t="s">
        <v>33</v>
      </c>
      <c r="W1476" s="1" t="s">
        <v>32</v>
      </c>
      <c r="X1476" t="str">
        <f>VLOOKUP(Table_query__64[[#This Row],[Nr]],'MyTracker Export'!A:P,'MyTracker Export'!$P$1,FALSE)</f>
        <v>Finished</v>
      </c>
      <c r="Y1476" t="str">
        <f>VLOOKUP(Table_query__64[[#This Row],[Nr]],'MyTracker Export'!A:Z,'MyTracker Export'!$Z$1,FALSE)</f>
        <v>Jurgen Van Kerrebroeck</v>
      </c>
      <c r="Z1476" t="e">
        <f>VLOOKUP(Table_query__64[[#This Row],[Nr]],'MyTracker Export'!A:AA,'MyTracker Export'!$AA$1,FALSE)</f>
        <v>#N/A</v>
      </c>
      <c r="AB1476" s="19" t="str">
        <f>IF(Table_query__64[[#This Row],[Project status]]=Table_query__64[[#This Row],[Project Status Check]],"OK","NOK")</f>
        <v>OK</v>
      </c>
      <c r="AC1476" s="19" t="str">
        <f>IF(Table_query__64[[#This Row],[PM]]=Table_query__64[[#This Row],[PM Check]],"OK","NOK")</f>
        <v>OK</v>
      </c>
      <c r="AD1476" s="19" t="e">
        <f>IF(Table_query__64[[#This Row],[PP]]=Table_query__64[[#This Row],[Pilot Check]],"OK","NOK")</f>
        <v>#N/A</v>
      </c>
      <c r="AE1476" s="19"/>
    </row>
    <row r="1477" spans="1:31" hidden="1" x14ac:dyDescent="0.3">
      <c r="A1477" s="1" t="s">
        <v>2780</v>
      </c>
      <c r="B1477" s="2" t="s">
        <v>2781</v>
      </c>
      <c r="C1477" s="3" t="s">
        <v>6198</v>
      </c>
      <c r="D1477" s="2" t="s">
        <v>38</v>
      </c>
      <c r="E1477" s="2" t="s">
        <v>75</v>
      </c>
      <c r="F1477" s="2" t="s">
        <v>122</v>
      </c>
      <c r="G1477" s="4">
        <v>44286.083333333336</v>
      </c>
      <c r="H1477" s="4">
        <v>45688.041666666664</v>
      </c>
      <c r="I1477" s="2" t="s">
        <v>78</v>
      </c>
      <c r="J1477" s="2" t="s">
        <v>308</v>
      </c>
      <c r="K1477" s="2"/>
      <c r="L1477" t="s">
        <v>2782</v>
      </c>
      <c r="M1477" s="2" t="s">
        <v>29</v>
      </c>
      <c r="N1477" s="3" t="s">
        <v>8909</v>
      </c>
      <c r="O1477" s="5">
        <v>100</v>
      </c>
      <c r="P1477" s="5">
        <v>4415170.4000000004</v>
      </c>
      <c r="Q1477" s="6">
        <v>2021</v>
      </c>
      <c r="R1477" s="7">
        <v>2025</v>
      </c>
      <c r="T1477" s="8">
        <v>1358</v>
      </c>
      <c r="U1477" s="3" t="s">
        <v>11113</v>
      </c>
      <c r="V1477" s="1" t="s">
        <v>33</v>
      </c>
      <c r="W1477" s="1" t="s">
        <v>32</v>
      </c>
      <c r="X1477" t="str">
        <f>VLOOKUP(Table_query__64[[#This Row],[Nr]],'MyTracker Export'!A:P,'MyTracker Export'!$P$1,FALSE)</f>
        <v>Finished</v>
      </c>
      <c r="Y1477" t="str">
        <f>VLOOKUP(Table_query__64[[#This Row],[Nr]],'MyTracker Export'!A:Z,'MyTracker Export'!$Z$1,FALSE)</f>
        <v>Yves Debaisieux</v>
      </c>
      <c r="Z1477" t="str">
        <f>VLOOKUP(Table_query__64[[#This Row],[Nr]],'MyTracker Export'!A:AA,'MyTracker Export'!$AA$1,FALSE)</f>
        <v>Nicolas Dubois</v>
      </c>
      <c r="AB1477" s="19" t="str">
        <f>IF(Table_query__64[[#This Row],[Project status]]=Table_query__64[[#This Row],[Project Status Check]],"OK","NOK")</f>
        <v>OK</v>
      </c>
      <c r="AC1477" s="19" t="str">
        <f>IF(Table_query__64[[#This Row],[PM]]=Table_query__64[[#This Row],[PM Check]],"OK","NOK")</f>
        <v>OK</v>
      </c>
      <c r="AD1477" s="19" t="str">
        <f>IF(Table_query__64[[#This Row],[PP]]=Table_query__64[[#This Row],[Pilot Check]],"OK","NOK")</f>
        <v>OK</v>
      </c>
      <c r="AE1477" s="19"/>
    </row>
    <row r="1478" spans="1:31" hidden="1" x14ac:dyDescent="0.3">
      <c r="A1478" s="1" t="s">
        <v>2783</v>
      </c>
      <c r="B1478" s="2" t="s">
        <v>2784</v>
      </c>
      <c r="C1478" s="3" t="s">
        <v>6199</v>
      </c>
      <c r="D1478" s="2" t="s">
        <v>53</v>
      </c>
      <c r="E1478" s="2" t="s">
        <v>36</v>
      </c>
      <c r="F1478" s="2" t="s">
        <v>122</v>
      </c>
      <c r="G1478" s="4">
        <v>44286.083333333336</v>
      </c>
      <c r="H1478" s="4">
        <v>44407.083333333336</v>
      </c>
      <c r="I1478" s="2" t="s">
        <v>1203</v>
      </c>
      <c r="J1478" s="2" t="s">
        <v>1138</v>
      </c>
      <c r="K1478" s="2" t="s">
        <v>2574</v>
      </c>
      <c r="L1478" t="s">
        <v>2785</v>
      </c>
      <c r="M1478" s="2" t="s">
        <v>29</v>
      </c>
      <c r="N1478" s="3" t="s">
        <v>8910</v>
      </c>
      <c r="O1478" s="5">
        <v>65000000</v>
      </c>
      <c r="P1478" s="5">
        <v>38500.33</v>
      </c>
      <c r="Q1478" s="6">
        <v>2021</v>
      </c>
      <c r="R1478" s="7">
        <v>2021</v>
      </c>
      <c r="S1478" s="3" t="s">
        <v>9618</v>
      </c>
      <c r="T1478" s="8">
        <v>1357</v>
      </c>
      <c r="U1478" s="3" t="s">
        <v>11114</v>
      </c>
      <c r="V1478" s="1" t="s">
        <v>33</v>
      </c>
      <c r="W1478" s="1" t="s">
        <v>32</v>
      </c>
      <c r="X1478" t="str">
        <f>VLOOKUP(Table_query__64[[#This Row],[Nr]],'MyTracker Export'!A:P,'MyTracker Export'!$P$1,FALSE)</f>
        <v>Finished</v>
      </c>
      <c r="Y1478" t="e">
        <f>VLOOKUP(Table_query__64[[#This Row],[Nr]],'MyTracker Export'!A:Z,'MyTracker Export'!$Z$1,FALSE)</f>
        <v>#N/A</v>
      </c>
      <c r="Z1478" t="e">
        <f>VLOOKUP(Table_query__64[[#This Row],[Nr]],'MyTracker Export'!A:AA,'MyTracker Export'!$AA$1,FALSE)</f>
        <v>#N/A</v>
      </c>
      <c r="AB1478" s="19" t="str">
        <f>IF(Table_query__64[[#This Row],[Project status]]=Table_query__64[[#This Row],[Project Status Check]],"OK","NOK")</f>
        <v>OK</v>
      </c>
      <c r="AC1478" s="19" t="e">
        <f>IF(Table_query__64[[#This Row],[PM]]=Table_query__64[[#This Row],[PM Check]],"OK","NOK")</f>
        <v>#N/A</v>
      </c>
      <c r="AD1478" s="19" t="e">
        <f>IF(Table_query__64[[#This Row],[PP]]=Table_query__64[[#This Row],[Pilot Check]],"OK","NOK")</f>
        <v>#N/A</v>
      </c>
      <c r="AE1478" s="19"/>
    </row>
    <row r="1479" spans="1:31" hidden="1" x14ac:dyDescent="0.3">
      <c r="A1479" s="1" t="s">
        <v>2786</v>
      </c>
      <c r="B1479" s="2" t="s">
        <v>304</v>
      </c>
      <c r="C1479" s="3" t="s">
        <v>6200</v>
      </c>
      <c r="D1479" s="2" t="s">
        <v>27</v>
      </c>
      <c r="E1479" s="2" t="s">
        <v>25</v>
      </c>
      <c r="F1479" s="2" t="s">
        <v>122</v>
      </c>
      <c r="G1479" s="4">
        <v>44284.083333333336</v>
      </c>
      <c r="H1479" s="4">
        <v>44530.041666666664</v>
      </c>
      <c r="I1479" s="2" t="s">
        <v>2381</v>
      </c>
      <c r="J1479" s="2" t="s">
        <v>30</v>
      </c>
      <c r="K1479" s="2"/>
      <c r="L1479" t="s">
        <v>37</v>
      </c>
      <c r="M1479" s="2" t="s">
        <v>29</v>
      </c>
      <c r="N1479" s="3" t="s">
        <v>8911</v>
      </c>
      <c r="O1479" s="5">
        <v>0</v>
      </c>
      <c r="P1479" s="5">
        <v>313386.5</v>
      </c>
      <c r="Q1479" s="6">
        <v>2021</v>
      </c>
      <c r="R1479" s="7">
        <v>2021</v>
      </c>
      <c r="T1479" s="8">
        <v>1356</v>
      </c>
      <c r="U1479" s="3" t="s">
        <v>11115</v>
      </c>
      <c r="V1479" s="1" t="s">
        <v>33</v>
      </c>
      <c r="W1479" s="1" t="s">
        <v>32</v>
      </c>
      <c r="X1479" t="str">
        <f>VLOOKUP(Table_query__64[[#This Row],[Nr]],'MyTracker Export'!A:P,'MyTracker Export'!$P$1,FALSE)</f>
        <v>Finished</v>
      </c>
      <c r="Y1479" t="str">
        <f>VLOOKUP(Table_query__64[[#This Row],[Nr]],'MyTracker Export'!A:Z,'MyTracker Export'!$Z$1,FALSE)</f>
        <v>Mokhles TURKI</v>
      </c>
      <c r="Z1479" t="str">
        <f>VLOOKUP(Table_query__64[[#This Row],[Nr]],'MyTracker Export'!A:AA,'MyTracker Export'!$AA$1,FALSE)</f>
        <v>Wissem Bensaid</v>
      </c>
      <c r="AB1479" s="19" t="str">
        <f>IF(Table_query__64[[#This Row],[Project status]]=Table_query__64[[#This Row],[Project Status Check]],"OK","NOK")</f>
        <v>OK</v>
      </c>
      <c r="AC1479" s="19" t="str">
        <f>IF(Table_query__64[[#This Row],[PM]]=Table_query__64[[#This Row],[PM Check]],"OK","NOK")</f>
        <v>OK</v>
      </c>
      <c r="AD1479" s="19" t="str">
        <f>IF(Table_query__64[[#This Row],[PP]]=Table_query__64[[#This Row],[Pilot Check]],"OK","NOK")</f>
        <v>OK</v>
      </c>
      <c r="AE1479" s="19"/>
    </row>
    <row r="1480" spans="1:31" hidden="1" x14ac:dyDescent="0.3">
      <c r="A1480" s="1" t="s">
        <v>2787</v>
      </c>
      <c r="B1480" s="2" t="s">
        <v>2127</v>
      </c>
      <c r="C1480" s="3" t="s">
        <v>6201</v>
      </c>
      <c r="D1480" s="2" t="s">
        <v>45</v>
      </c>
      <c r="E1480" s="2" t="s">
        <v>43</v>
      </c>
      <c r="F1480" s="2" t="s">
        <v>122</v>
      </c>
      <c r="G1480" s="4">
        <v>44284.083333333336</v>
      </c>
      <c r="H1480" s="4">
        <v>44649.083333333336</v>
      </c>
      <c r="I1480" s="2" t="s">
        <v>2079</v>
      </c>
      <c r="J1480" s="2" t="s">
        <v>119</v>
      </c>
      <c r="K1480" s="2"/>
      <c r="L1480" t="s">
        <v>610</v>
      </c>
      <c r="M1480" s="2" t="s">
        <v>59</v>
      </c>
      <c r="N1480" s="3" t="s">
        <v>8912</v>
      </c>
      <c r="O1480" s="5">
        <v>1.5</v>
      </c>
      <c r="P1480" s="5">
        <v>1500</v>
      </c>
      <c r="Q1480" s="6">
        <v>2021</v>
      </c>
      <c r="R1480" s="7">
        <v>2022</v>
      </c>
      <c r="T1480" s="8">
        <v>1355</v>
      </c>
      <c r="U1480" s="3" t="s">
        <v>11116</v>
      </c>
      <c r="V1480" s="1" t="s">
        <v>33</v>
      </c>
      <c r="W1480" s="1" t="s">
        <v>32</v>
      </c>
      <c r="X1480" t="str">
        <f>VLOOKUP(Table_query__64[[#This Row],[Nr]],'MyTracker Export'!A:P,'MyTracker Export'!$P$1,FALSE)</f>
        <v>Finished</v>
      </c>
      <c r="Y1480" t="e">
        <f>VLOOKUP(Table_query__64[[#This Row],[Nr]],'MyTracker Export'!A:Z,'MyTracker Export'!$Z$1,FALSE)</f>
        <v>#N/A</v>
      </c>
      <c r="Z1480" t="str">
        <f>VLOOKUP(Table_query__64[[#This Row],[Nr]],'MyTracker Export'!A:AA,'MyTracker Export'!$AA$1,FALSE)</f>
        <v>Miguel Menéndez</v>
      </c>
      <c r="AB1480" s="19" t="str">
        <f>IF(Table_query__64[[#This Row],[Project status]]=Table_query__64[[#This Row],[Project Status Check]],"OK","NOK")</f>
        <v>OK</v>
      </c>
      <c r="AC1480" s="19" t="e">
        <f>IF(Table_query__64[[#This Row],[PM]]=Table_query__64[[#This Row],[PM Check]],"OK","NOK")</f>
        <v>#N/A</v>
      </c>
      <c r="AD1480" s="19" t="str">
        <f>IF(Table_query__64[[#This Row],[PP]]=Table_query__64[[#This Row],[Pilot Check]],"OK","NOK")</f>
        <v>OK</v>
      </c>
      <c r="AE1480" s="19"/>
    </row>
    <row r="1481" spans="1:31" hidden="1" x14ac:dyDescent="0.3">
      <c r="A1481" s="1" t="s">
        <v>2788</v>
      </c>
      <c r="B1481" s="2" t="s">
        <v>2391</v>
      </c>
      <c r="C1481" s="3" t="s">
        <v>6202</v>
      </c>
      <c r="D1481" s="2" t="s">
        <v>27</v>
      </c>
      <c r="E1481" s="2" t="s">
        <v>82</v>
      </c>
      <c r="F1481" s="2" t="s">
        <v>122</v>
      </c>
      <c r="G1481" s="4">
        <v>44281.041666666664</v>
      </c>
      <c r="H1481" s="4">
        <v>44651.083333333336</v>
      </c>
      <c r="I1481" s="2" t="s">
        <v>444</v>
      </c>
      <c r="J1481" s="2" t="s">
        <v>30</v>
      </c>
      <c r="K1481" s="2"/>
      <c r="L1481" t="s">
        <v>57</v>
      </c>
      <c r="M1481" s="2" t="s">
        <v>29</v>
      </c>
      <c r="N1481" s="3" t="s">
        <v>8913</v>
      </c>
      <c r="O1481" s="5">
        <v>0</v>
      </c>
      <c r="P1481" s="5">
        <v>15500</v>
      </c>
      <c r="Q1481" s="6">
        <v>2021</v>
      </c>
      <c r="R1481" s="7">
        <v>2022</v>
      </c>
      <c r="T1481" s="8">
        <v>1352</v>
      </c>
      <c r="U1481" s="3" t="s">
        <v>11117</v>
      </c>
      <c r="V1481" s="1" t="s">
        <v>33</v>
      </c>
      <c r="W1481" s="1" t="s">
        <v>32</v>
      </c>
      <c r="X1481" t="str">
        <f>VLOOKUP(Table_query__64[[#This Row],[Nr]],'MyTracker Export'!A:P,'MyTracker Export'!$P$1,FALSE)</f>
        <v>Finished</v>
      </c>
      <c r="Y1481" t="str">
        <f>VLOOKUP(Table_query__64[[#This Row],[Nr]],'MyTracker Export'!A:Z,'MyTracker Export'!$Z$1,FALSE)</f>
        <v>Achraf Walha</v>
      </c>
      <c r="Z1481" t="str">
        <f>VLOOKUP(Table_query__64[[#This Row],[Nr]],'MyTracker Export'!A:AA,'MyTracker Export'!$AA$1,FALSE)</f>
        <v>Wissem Bensaid</v>
      </c>
      <c r="AB1481" s="19" t="str">
        <f>IF(Table_query__64[[#This Row],[Project status]]=Table_query__64[[#This Row],[Project Status Check]],"OK","NOK")</f>
        <v>OK</v>
      </c>
      <c r="AC1481" s="19" t="str">
        <f>IF(Table_query__64[[#This Row],[PM]]=Table_query__64[[#This Row],[PM Check]],"OK","NOK")</f>
        <v>OK</v>
      </c>
      <c r="AD1481" s="19" t="str">
        <f>IF(Table_query__64[[#This Row],[PP]]=Table_query__64[[#This Row],[Pilot Check]],"OK","NOK")</f>
        <v>OK</v>
      </c>
      <c r="AE1481" s="19"/>
    </row>
    <row r="1482" spans="1:31" hidden="1" x14ac:dyDescent="0.3">
      <c r="A1482" s="1" t="s">
        <v>2789</v>
      </c>
      <c r="B1482" s="2" t="s">
        <v>2640</v>
      </c>
      <c r="C1482" s="3" t="s">
        <v>6203</v>
      </c>
      <c r="D1482" s="2" t="s">
        <v>27</v>
      </c>
      <c r="E1482" s="2" t="s">
        <v>104</v>
      </c>
      <c r="F1482" s="2" t="s">
        <v>122</v>
      </c>
      <c r="G1482" s="4">
        <v>44281.041666666664</v>
      </c>
      <c r="H1482" s="4">
        <v>44352.083333333336</v>
      </c>
      <c r="I1482" s="2" t="s">
        <v>1490</v>
      </c>
      <c r="J1482" s="2" t="s">
        <v>30</v>
      </c>
      <c r="K1482" s="2"/>
      <c r="L1482" t="s">
        <v>57</v>
      </c>
      <c r="M1482" s="2" t="s">
        <v>29</v>
      </c>
      <c r="N1482" s="3" t="s">
        <v>8914</v>
      </c>
      <c r="O1482" s="5">
        <v>0</v>
      </c>
      <c r="P1482" s="5">
        <v>362275</v>
      </c>
      <c r="Q1482" s="6">
        <v>2021</v>
      </c>
      <c r="R1482" s="7">
        <v>2021</v>
      </c>
      <c r="T1482" s="8">
        <v>1354</v>
      </c>
      <c r="U1482" s="3" t="s">
        <v>11118</v>
      </c>
      <c r="V1482" s="1" t="s">
        <v>33</v>
      </c>
      <c r="W1482" s="1" t="s">
        <v>32</v>
      </c>
      <c r="X1482" t="str">
        <f>VLOOKUP(Table_query__64[[#This Row],[Nr]],'MyTracker Export'!A:P,'MyTracker Export'!$P$1,FALSE)</f>
        <v>Finished</v>
      </c>
      <c r="Y1482" t="e">
        <f>VLOOKUP(Table_query__64[[#This Row],[Nr]],'MyTracker Export'!A:Z,'MyTracker Export'!$Z$1,FALSE)</f>
        <v>#N/A</v>
      </c>
      <c r="Z1482" t="str">
        <f>VLOOKUP(Table_query__64[[#This Row],[Nr]],'MyTracker Export'!A:AA,'MyTracker Export'!$AA$1,FALSE)</f>
        <v>Wissem Bensaid</v>
      </c>
      <c r="AB1482" s="19" t="str">
        <f>IF(Table_query__64[[#This Row],[Project status]]=Table_query__64[[#This Row],[Project Status Check]],"OK","NOK")</f>
        <v>OK</v>
      </c>
      <c r="AC1482" s="19" t="e">
        <f>IF(Table_query__64[[#This Row],[PM]]=Table_query__64[[#This Row],[PM Check]],"OK","NOK")</f>
        <v>#N/A</v>
      </c>
      <c r="AD1482" s="19" t="str">
        <f>IF(Table_query__64[[#This Row],[PP]]=Table_query__64[[#This Row],[Pilot Check]],"OK","NOK")</f>
        <v>OK</v>
      </c>
      <c r="AE1482" s="19"/>
    </row>
    <row r="1483" spans="1:31" hidden="1" x14ac:dyDescent="0.3">
      <c r="A1483" s="1" t="s">
        <v>2790</v>
      </c>
      <c r="B1483" s="2" t="s">
        <v>2791</v>
      </c>
      <c r="C1483" s="3" t="s">
        <v>6204</v>
      </c>
      <c r="D1483" s="2" t="s">
        <v>27</v>
      </c>
      <c r="E1483" s="2" t="s">
        <v>104</v>
      </c>
      <c r="F1483" s="2" t="s">
        <v>122</v>
      </c>
      <c r="G1483" s="4">
        <v>44281.041666666664</v>
      </c>
      <c r="H1483" s="4">
        <v>45778.083333333336</v>
      </c>
      <c r="I1483" s="2" t="s">
        <v>2772</v>
      </c>
      <c r="J1483" s="2" t="s">
        <v>30</v>
      </c>
      <c r="K1483" s="2"/>
      <c r="L1483" t="s">
        <v>57</v>
      </c>
      <c r="M1483" s="2" t="s">
        <v>29</v>
      </c>
      <c r="N1483" s="3" t="s">
        <v>8915</v>
      </c>
      <c r="O1483" s="5">
        <v>0</v>
      </c>
      <c r="P1483" s="5">
        <v>9900</v>
      </c>
      <c r="Q1483" s="6">
        <v>2021</v>
      </c>
      <c r="R1483" s="7">
        <v>2025</v>
      </c>
      <c r="T1483" s="8">
        <v>1353</v>
      </c>
      <c r="U1483" s="3" t="s">
        <v>11119</v>
      </c>
      <c r="V1483" s="1" t="s">
        <v>33</v>
      </c>
      <c r="W1483" s="1" t="s">
        <v>32</v>
      </c>
      <c r="X1483" t="str">
        <f>VLOOKUP(Table_query__64[[#This Row],[Nr]],'MyTracker Export'!A:P,'MyTracker Export'!$P$1,FALSE)</f>
        <v>Finished</v>
      </c>
      <c r="Y1483" t="str">
        <f>VLOOKUP(Table_query__64[[#This Row],[Nr]],'MyTracker Export'!A:Z,'MyTracker Export'!$Z$1,FALSE)</f>
        <v>Houcine Soudane</v>
      </c>
      <c r="Z1483" t="str">
        <f>VLOOKUP(Table_query__64[[#This Row],[Nr]],'MyTracker Export'!A:AA,'MyTracker Export'!$AA$1,FALSE)</f>
        <v>Wissem Bensaid</v>
      </c>
      <c r="AB1483" s="19" t="str">
        <f>IF(Table_query__64[[#This Row],[Project status]]=Table_query__64[[#This Row],[Project Status Check]],"OK","NOK")</f>
        <v>OK</v>
      </c>
      <c r="AC1483" s="19" t="str">
        <f>IF(Table_query__64[[#This Row],[PM]]=Table_query__64[[#This Row],[PM Check]],"OK","NOK")</f>
        <v>OK</v>
      </c>
      <c r="AD1483" s="19" t="str">
        <f>IF(Table_query__64[[#This Row],[PP]]=Table_query__64[[#This Row],[Pilot Check]],"OK","NOK")</f>
        <v>OK</v>
      </c>
      <c r="AE1483" s="19"/>
    </row>
    <row r="1484" spans="1:31" hidden="1" x14ac:dyDescent="0.3">
      <c r="A1484" s="1" t="s">
        <v>2792</v>
      </c>
      <c r="B1484" s="2" t="s">
        <v>2441</v>
      </c>
      <c r="C1484" s="3" t="s">
        <v>6205</v>
      </c>
      <c r="D1484" s="2" t="s">
        <v>27</v>
      </c>
      <c r="E1484" s="2" t="s">
        <v>25</v>
      </c>
      <c r="F1484" s="2" t="s">
        <v>122</v>
      </c>
      <c r="G1484" s="4">
        <v>44281.041666666664</v>
      </c>
      <c r="H1484" s="4">
        <v>44287.083333333336</v>
      </c>
      <c r="I1484" s="2" t="s">
        <v>498</v>
      </c>
      <c r="J1484" s="2" t="s">
        <v>30</v>
      </c>
      <c r="K1484" s="2"/>
      <c r="L1484" t="s">
        <v>57</v>
      </c>
      <c r="M1484" s="2" t="s">
        <v>29</v>
      </c>
      <c r="N1484" s="3" t="s">
        <v>8916</v>
      </c>
      <c r="O1484" s="5">
        <v>0</v>
      </c>
      <c r="P1484" s="5">
        <v>2336.2800000000002</v>
      </c>
      <c r="Q1484" s="6">
        <v>2021</v>
      </c>
      <c r="R1484" s="7">
        <v>2021</v>
      </c>
      <c r="T1484" s="8">
        <v>1350</v>
      </c>
      <c r="U1484" s="3" t="s">
        <v>11120</v>
      </c>
      <c r="V1484" s="1" t="s">
        <v>33</v>
      </c>
      <c r="W1484" s="1" t="s">
        <v>32</v>
      </c>
      <c r="X1484" t="str">
        <f>VLOOKUP(Table_query__64[[#This Row],[Nr]],'MyTracker Export'!A:P,'MyTracker Export'!$P$1,FALSE)</f>
        <v>Finished</v>
      </c>
      <c r="Y1484" t="str">
        <f>VLOOKUP(Table_query__64[[#This Row],[Nr]],'MyTracker Export'!A:Z,'MyTracker Export'!$Z$1,FALSE)</f>
        <v>Zied Maghrebi</v>
      </c>
      <c r="Z1484" t="str">
        <f>VLOOKUP(Table_query__64[[#This Row],[Nr]],'MyTracker Export'!A:AA,'MyTracker Export'!$AA$1,FALSE)</f>
        <v>Wissem Bensaid</v>
      </c>
      <c r="AB1484" s="19" t="str">
        <f>IF(Table_query__64[[#This Row],[Project status]]=Table_query__64[[#This Row],[Project Status Check]],"OK","NOK")</f>
        <v>OK</v>
      </c>
      <c r="AC1484" s="19" t="str">
        <f>IF(Table_query__64[[#This Row],[PM]]=Table_query__64[[#This Row],[PM Check]],"OK","NOK")</f>
        <v>OK</v>
      </c>
      <c r="AD1484" s="19" t="str">
        <f>IF(Table_query__64[[#This Row],[PP]]=Table_query__64[[#This Row],[Pilot Check]],"OK","NOK")</f>
        <v>OK</v>
      </c>
      <c r="AE1484" s="19"/>
    </row>
    <row r="1485" spans="1:31" hidden="1" x14ac:dyDescent="0.3">
      <c r="A1485" s="1" t="s">
        <v>2793</v>
      </c>
      <c r="B1485" s="2" t="s">
        <v>2044</v>
      </c>
      <c r="C1485" s="3" t="s">
        <v>6206</v>
      </c>
      <c r="D1485" s="2" t="s">
        <v>27</v>
      </c>
      <c r="E1485" s="2" t="s">
        <v>25</v>
      </c>
      <c r="F1485" s="2" t="s">
        <v>122</v>
      </c>
      <c r="G1485" s="4">
        <v>44263.041666666664</v>
      </c>
      <c r="H1485" s="4">
        <v>44274.041666666664</v>
      </c>
      <c r="I1485" s="2" t="s">
        <v>2009</v>
      </c>
      <c r="J1485" s="2" t="s">
        <v>30</v>
      </c>
      <c r="K1485" s="2"/>
      <c r="L1485" t="s">
        <v>57</v>
      </c>
      <c r="M1485" s="2" t="s">
        <v>29</v>
      </c>
      <c r="N1485" s="3" t="s">
        <v>8917</v>
      </c>
      <c r="O1485" s="5">
        <v>0</v>
      </c>
      <c r="P1485" s="5">
        <v>2000</v>
      </c>
      <c r="Q1485" s="6">
        <v>2021</v>
      </c>
      <c r="R1485" s="7">
        <v>2021</v>
      </c>
      <c r="T1485" s="8">
        <v>1349</v>
      </c>
      <c r="U1485" s="3" t="s">
        <v>11121</v>
      </c>
      <c r="V1485" s="1" t="s">
        <v>33</v>
      </c>
      <c r="W1485" s="1" t="s">
        <v>32</v>
      </c>
      <c r="X1485" t="str">
        <f>VLOOKUP(Table_query__64[[#This Row],[Nr]],'MyTracker Export'!A:P,'MyTracker Export'!$P$1,FALSE)</f>
        <v>Finished</v>
      </c>
      <c r="Y1485" t="str">
        <f>VLOOKUP(Table_query__64[[#This Row],[Nr]],'MyTracker Export'!A:Z,'MyTracker Export'!$Z$1,FALSE)</f>
        <v>Wassim Ktari</v>
      </c>
      <c r="Z1485" t="str">
        <f>VLOOKUP(Table_query__64[[#This Row],[Nr]],'MyTracker Export'!A:AA,'MyTracker Export'!$AA$1,FALSE)</f>
        <v>Wissem Bensaid</v>
      </c>
      <c r="AB1485" s="19" t="str">
        <f>IF(Table_query__64[[#This Row],[Project status]]=Table_query__64[[#This Row],[Project Status Check]],"OK","NOK")</f>
        <v>OK</v>
      </c>
      <c r="AC1485" s="19" t="str">
        <f>IF(Table_query__64[[#This Row],[PM]]=Table_query__64[[#This Row],[PM Check]],"OK","NOK")</f>
        <v>OK</v>
      </c>
      <c r="AD1485" s="19" t="str">
        <f>IF(Table_query__64[[#This Row],[PP]]=Table_query__64[[#This Row],[Pilot Check]],"OK","NOK")</f>
        <v>OK</v>
      </c>
      <c r="AE1485" s="19"/>
    </row>
    <row r="1486" spans="1:31" hidden="1" x14ac:dyDescent="0.3">
      <c r="A1486" s="1" t="s">
        <v>2794</v>
      </c>
      <c r="B1486" s="2" t="s">
        <v>2370</v>
      </c>
      <c r="C1486" s="3" t="s">
        <v>6207</v>
      </c>
      <c r="D1486" s="2" t="s">
        <v>38</v>
      </c>
      <c r="E1486" s="2" t="s">
        <v>82</v>
      </c>
      <c r="F1486" s="2" t="s">
        <v>574</v>
      </c>
      <c r="G1486" s="4">
        <v>44281.041666666664</v>
      </c>
      <c r="H1486" s="4"/>
      <c r="I1486" s="2" t="s">
        <v>942</v>
      </c>
      <c r="J1486" s="2" t="s">
        <v>942</v>
      </c>
      <c r="K1486" s="2" t="s">
        <v>141</v>
      </c>
      <c r="L1486" t="s">
        <v>1008</v>
      </c>
      <c r="M1486" s="2" t="s">
        <v>59</v>
      </c>
      <c r="N1486" s="3" t="s">
        <v>8918</v>
      </c>
      <c r="O1486" s="5">
        <v>700000</v>
      </c>
      <c r="P1486" s="5">
        <v>16380</v>
      </c>
      <c r="Q1486" s="6">
        <v>2021</v>
      </c>
      <c r="R1486" s="7" t="s">
        <v>31</v>
      </c>
      <c r="T1486" s="8">
        <v>1348</v>
      </c>
      <c r="U1486" s="3" t="s">
        <v>11122</v>
      </c>
      <c r="V1486" s="1" t="s">
        <v>33</v>
      </c>
      <c r="W1486" s="1" t="s">
        <v>32</v>
      </c>
      <c r="X1486" t="str">
        <f>VLOOKUP(Table_query__64[[#This Row],[Nr]],'MyTracker Export'!A:P,'MyTracker Export'!$P$1,FALSE)</f>
        <v>On hold</v>
      </c>
      <c r="Y1486" t="str">
        <f>VLOOKUP(Table_query__64[[#This Row],[Nr]],'MyTracker Export'!A:Z,'MyTracker Export'!$Z$1,FALSE)</f>
        <v>Jurgen Van Kerrebroeck</v>
      </c>
      <c r="Z1486" t="str">
        <f>VLOOKUP(Table_query__64[[#This Row],[Nr]],'MyTracker Export'!A:AA,'MyTracker Export'!$AA$1,FALSE)</f>
        <v>Jurgen Van Kerrebroeck</v>
      </c>
      <c r="AB1486" s="19" t="str">
        <f>IF(Table_query__64[[#This Row],[Project status]]=Table_query__64[[#This Row],[Project Status Check]],"OK","NOK")</f>
        <v>OK</v>
      </c>
      <c r="AC1486" s="19" t="str">
        <f>IF(Table_query__64[[#This Row],[PM]]=Table_query__64[[#This Row],[PM Check]],"OK","NOK")</f>
        <v>OK</v>
      </c>
      <c r="AD1486" s="19" t="str">
        <f>IF(Table_query__64[[#This Row],[PP]]=Table_query__64[[#This Row],[Pilot Check]],"OK","NOK")</f>
        <v>OK</v>
      </c>
      <c r="AE1486" s="19"/>
    </row>
    <row r="1487" spans="1:31" hidden="1" x14ac:dyDescent="0.3">
      <c r="A1487" s="1" t="s">
        <v>2795</v>
      </c>
      <c r="B1487" s="2" t="s">
        <v>2370</v>
      </c>
      <c r="C1487" s="3" t="s">
        <v>6208</v>
      </c>
      <c r="D1487" s="2" t="s">
        <v>38</v>
      </c>
      <c r="E1487" s="2" t="s">
        <v>82</v>
      </c>
      <c r="F1487" s="2" t="s">
        <v>122</v>
      </c>
      <c r="G1487" s="4">
        <v>44281.041666666664</v>
      </c>
      <c r="H1487" s="4">
        <v>45778.083333333336</v>
      </c>
      <c r="I1487" s="2" t="s">
        <v>1889</v>
      </c>
      <c r="J1487" s="2" t="s">
        <v>136</v>
      </c>
      <c r="K1487" s="2" t="s">
        <v>131</v>
      </c>
      <c r="L1487" t="s">
        <v>57</v>
      </c>
      <c r="M1487" s="2" t="s">
        <v>29</v>
      </c>
      <c r="O1487" s="5">
        <v>250000</v>
      </c>
      <c r="P1487" s="5">
        <v>22055.040000000001</v>
      </c>
      <c r="Q1487" s="6">
        <v>2021</v>
      </c>
      <c r="R1487" s="7">
        <v>2025</v>
      </c>
      <c r="T1487" s="8">
        <v>1351</v>
      </c>
      <c r="U1487" s="3" t="s">
        <v>11123</v>
      </c>
      <c r="V1487" s="1" t="s">
        <v>33</v>
      </c>
      <c r="W1487" s="1" t="s">
        <v>32</v>
      </c>
      <c r="X1487" t="str">
        <f>VLOOKUP(Table_query__64[[#This Row],[Nr]],'MyTracker Export'!A:P,'MyTracker Export'!$P$1,FALSE)</f>
        <v>Finished</v>
      </c>
      <c r="Y1487" t="str">
        <f>VLOOKUP(Table_query__64[[#This Row],[Nr]],'MyTracker Export'!A:Z,'MyTracker Export'!$Z$1,FALSE)</f>
        <v>Gerrit De Bousser</v>
      </c>
      <c r="Z1487" t="str">
        <f>VLOOKUP(Table_query__64[[#This Row],[Nr]],'MyTracker Export'!A:AA,'MyTracker Export'!$AA$1,FALSE)</f>
        <v>Jurgen Van Den Driessche</v>
      </c>
      <c r="AB1487" s="19" t="str">
        <f>IF(Table_query__64[[#This Row],[Project status]]=Table_query__64[[#This Row],[Project Status Check]],"OK","NOK")</f>
        <v>OK</v>
      </c>
      <c r="AC1487" s="19" t="str">
        <f>IF(Table_query__64[[#This Row],[PM]]=Table_query__64[[#This Row],[PM Check]],"OK","NOK")</f>
        <v>OK</v>
      </c>
      <c r="AD1487" s="19" t="str">
        <f>IF(Table_query__64[[#This Row],[PP]]=Table_query__64[[#This Row],[Pilot Check]],"OK","NOK")</f>
        <v>OK</v>
      </c>
      <c r="AE1487" s="19"/>
    </row>
    <row r="1488" spans="1:31" hidden="1" x14ac:dyDescent="0.3">
      <c r="A1488" s="1" t="s">
        <v>2796</v>
      </c>
      <c r="B1488" s="2" t="s">
        <v>2625</v>
      </c>
      <c r="C1488" s="3" t="s">
        <v>6209</v>
      </c>
      <c r="D1488" s="2" t="s">
        <v>178</v>
      </c>
      <c r="E1488" s="2" t="s">
        <v>36</v>
      </c>
      <c r="F1488" s="2" t="s">
        <v>122</v>
      </c>
      <c r="G1488" s="4">
        <v>44278.041666666664</v>
      </c>
      <c r="H1488" s="4">
        <v>44985.041666666664</v>
      </c>
      <c r="I1488" s="2" t="s">
        <v>530</v>
      </c>
      <c r="J1488" s="2" t="s">
        <v>477</v>
      </c>
      <c r="K1488" s="2" t="s">
        <v>1575</v>
      </c>
      <c r="L1488" t="s">
        <v>37</v>
      </c>
      <c r="M1488" s="2" t="s">
        <v>29</v>
      </c>
      <c r="N1488" s="3" t="s">
        <v>8919</v>
      </c>
      <c r="O1488" s="5">
        <v>10</v>
      </c>
      <c r="P1488" s="5">
        <v>305088.53000000003</v>
      </c>
      <c r="Q1488" s="6">
        <v>2021</v>
      </c>
      <c r="R1488" s="7">
        <v>2023</v>
      </c>
      <c r="T1488" s="8">
        <v>1346</v>
      </c>
      <c r="U1488" s="3" t="s">
        <v>11124</v>
      </c>
      <c r="V1488" s="1" t="s">
        <v>33</v>
      </c>
      <c r="W1488" s="1" t="s">
        <v>32</v>
      </c>
      <c r="X1488" t="str">
        <f>VLOOKUP(Table_query__64[[#This Row],[Nr]],'MyTracker Export'!A:P,'MyTracker Export'!$P$1,FALSE)</f>
        <v>Finished</v>
      </c>
      <c r="Y1488" t="str">
        <f>VLOOKUP(Table_query__64[[#This Row],[Nr]],'MyTracker Export'!A:Z,'MyTracker Export'!$Z$1,FALSE)</f>
        <v>Philippe Fürst</v>
      </c>
      <c r="Z1488" t="str">
        <f>VLOOKUP(Table_query__64[[#This Row],[Nr]],'MyTracker Export'!A:AA,'MyTracker Export'!$AA$1,FALSE)</f>
        <v>Juan Sanchez Chatar</v>
      </c>
      <c r="AB1488" s="19" t="str">
        <f>IF(Table_query__64[[#This Row],[Project status]]=Table_query__64[[#This Row],[Project Status Check]],"OK","NOK")</f>
        <v>OK</v>
      </c>
      <c r="AC1488" s="19" t="str">
        <f>IF(Table_query__64[[#This Row],[PM]]=Table_query__64[[#This Row],[PM Check]],"OK","NOK")</f>
        <v>OK</v>
      </c>
      <c r="AD1488" s="19" t="str">
        <f>IF(Table_query__64[[#This Row],[PP]]=Table_query__64[[#This Row],[Pilot Check]],"OK","NOK")</f>
        <v>OK</v>
      </c>
      <c r="AE1488" s="19"/>
    </row>
    <row r="1489" spans="1:31" hidden="1" x14ac:dyDescent="0.3">
      <c r="A1489" s="1" t="s">
        <v>2797</v>
      </c>
      <c r="B1489" s="2" t="s">
        <v>2759</v>
      </c>
      <c r="C1489" s="3" t="s">
        <v>6210</v>
      </c>
      <c r="D1489" s="2" t="s">
        <v>178</v>
      </c>
      <c r="E1489" s="2" t="s">
        <v>36</v>
      </c>
      <c r="F1489" s="2" t="s">
        <v>122</v>
      </c>
      <c r="G1489" s="4">
        <v>44272.041666666664</v>
      </c>
      <c r="H1489" s="4">
        <v>44469.083333333336</v>
      </c>
      <c r="I1489" s="2" t="s">
        <v>530</v>
      </c>
      <c r="J1489" s="2" t="s">
        <v>150</v>
      </c>
      <c r="K1489" s="2" t="s">
        <v>2183</v>
      </c>
      <c r="L1489" t="s">
        <v>57</v>
      </c>
      <c r="M1489" s="2" t="s">
        <v>29</v>
      </c>
      <c r="N1489" s="3" t="s">
        <v>8920</v>
      </c>
      <c r="O1489" s="5">
        <v>0</v>
      </c>
      <c r="P1489" s="5">
        <v>32955.32</v>
      </c>
      <c r="Q1489" s="6">
        <v>2021</v>
      </c>
      <c r="R1489" s="7">
        <v>2021</v>
      </c>
      <c r="T1489" s="8">
        <v>1344</v>
      </c>
      <c r="U1489" s="3" t="s">
        <v>11125</v>
      </c>
      <c r="V1489" s="1" t="s">
        <v>33</v>
      </c>
      <c r="W1489" s="1" t="s">
        <v>32</v>
      </c>
      <c r="X1489" t="str">
        <f>VLOOKUP(Table_query__64[[#This Row],[Nr]],'MyTracker Export'!A:P,'MyTracker Export'!$P$1,FALSE)</f>
        <v>Finished</v>
      </c>
      <c r="Y1489" t="str">
        <f>VLOOKUP(Table_query__64[[#This Row],[Nr]],'MyTracker Export'!A:Z,'MyTracker Export'!$Z$1,FALSE)</f>
        <v>Philippe Fürst</v>
      </c>
      <c r="Z1489" t="str">
        <f>VLOOKUP(Table_query__64[[#This Row],[Nr]],'MyTracker Export'!A:AA,'MyTracker Export'!$AA$1,FALSE)</f>
        <v>Fiete Heinrich</v>
      </c>
      <c r="AB1489" s="19" t="str">
        <f>IF(Table_query__64[[#This Row],[Project status]]=Table_query__64[[#This Row],[Project Status Check]],"OK","NOK")</f>
        <v>OK</v>
      </c>
      <c r="AC1489" s="19" t="str">
        <f>IF(Table_query__64[[#This Row],[PM]]=Table_query__64[[#This Row],[PM Check]],"OK","NOK")</f>
        <v>OK</v>
      </c>
      <c r="AD1489" s="19" t="str">
        <f>IF(Table_query__64[[#This Row],[PP]]=Table_query__64[[#This Row],[Pilot Check]],"OK","NOK")</f>
        <v>OK</v>
      </c>
      <c r="AE1489" s="19"/>
    </row>
    <row r="1490" spans="1:31" hidden="1" x14ac:dyDescent="0.3">
      <c r="A1490" s="1" t="s">
        <v>2798</v>
      </c>
      <c r="B1490" s="2" t="s">
        <v>1254</v>
      </c>
      <c r="C1490" s="3" t="s">
        <v>6211</v>
      </c>
      <c r="D1490" s="2" t="s">
        <v>38</v>
      </c>
      <c r="E1490" s="2" t="s">
        <v>25</v>
      </c>
      <c r="F1490" s="2" t="s">
        <v>122</v>
      </c>
      <c r="G1490" s="4">
        <v>44271.041666666664</v>
      </c>
      <c r="H1490" s="4">
        <v>44545.041666666664</v>
      </c>
      <c r="I1490" s="2" t="s">
        <v>2514</v>
      </c>
      <c r="J1490" s="2" t="s">
        <v>136</v>
      </c>
      <c r="K1490" s="2" t="s">
        <v>141</v>
      </c>
      <c r="L1490" t="s">
        <v>242</v>
      </c>
      <c r="M1490" s="2" t="s">
        <v>29</v>
      </c>
      <c r="N1490" s="3" t="s">
        <v>8921</v>
      </c>
      <c r="O1490" s="5">
        <v>0</v>
      </c>
      <c r="P1490" s="5">
        <v>37073</v>
      </c>
      <c r="Q1490" s="6">
        <v>2021</v>
      </c>
      <c r="R1490" s="7">
        <v>2021</v>
      </c>
      <c r="T1490" s="8">
        <v>1342</v>
      </c>
      <c r="U1490" s="3" t="s">
        <v>11126</v>
      </c>
      <c r="V1490" s="1" t="s">
        <v>33</v>
      </c>
      <c r="W1490" s="1" t="s">
        <v>32</v>
      </c>
      <c r="X1490" t="str">
        <f>VLOOKUP(Table_query__64[[#This Row],[Nr]],'MyTracker Export'!A:P,'MyTracker Export'!$P$1,FALSE)</f>
        <v>Finished</v>
      </c>
      <c r="Y1490" t="e">
        <f>VLOOKUP(Table_query__64[[#This Row],[Nr]],'MyTracker Export'!A:Z,'MyTracker Export'!$Z$1,FALSE)</f>
        <v>#N/A</v>
      </c>
      <c r="Z1490" t="str">
        <f>VLOOKUP(Table_query__64[[#This Row],[Nr]],'MyTracker Export'!A:AA,'MyTracker Export'!$AA$1,FALSE)</f>
        <v>Jurgen Van Den Driessche</v>
      </c>
      <c r="AB1490" s="19" t="str">
        <f>IF(Table_query__64[[#This Row],[Project status]]=Table_query__64[[#This Row],[Project Status Check]],"OK","NOK")</f>
        <v>OK</v>
      </c>
      <c r="AC1490" s="19" t="e">
        <f>IF(Table_query__64[[#This Row],[PM]]=Table_query__64[[#This Row],[PM Check]],"OK","NOK")</f>
        <v>#N/A</v>
      </c>
      <c r="AD1490" s="19" t="str">
        <f>IF(Table_query__64[[#This Row],[PP]]=Table_query__64[[#This Row],[Pilot Check]],"OK","NOK")</f>
        <v>OK</v>
      </c>
      <c r="AE1490" s="19"/>
    </row>
    <row r="1491" spans="1:31" hidden="1" x14ac:dyDescent="0.3">
      <c r="A1491" s="1" t="s">
        <v>2799</v>
      </c>
      <c r="B1491" s="2" t="s">
        <v>1254</v>
      </c>
      <c r="C1491" s="3" t="s">
        <v>6212</v>
      </c>
      <c r="D1491" s="2" t="s">
        <v>38</v>
      </c>
      <c r="E1491" s="2" t="s">
        <v>25</v>
      </c>
      <c r="F1491" s="2" t="s">
        <v>122</v>
      </c>
      <c r="G1491" s="4">
        <v>44271.041666666664</v>
      </c>
      <c r="H1491" s="4">
        <v>44561.041666666664</v>
      </c>
      <c r="I1491" s="2" t="s">
        <v>40</v>
      </c>
      <c r="J1491" s="2" t="s">
        <v>942</v>
      </c>
      <c r="K1491" s="2" t="s">
        <v>141</v>
      </c>
      <c r="L1491" t="s">
        <v>57</v>
      </c>
      <c r="M1491" s="2" t="s">
        <v>29</v>
      </c>
      <c r="N1491" s="3" t="s">
        <v>8922</v>
      </c>
      <c r="O1491" s="5">
        <v>0</v>
      </c>
      <c r="P1491" s="5">
        <v>26206</v>
      </c>
      <c r="Q1491" s="6">
        <v>2021</v>
      </c>
      <c r="R1491" s="7">
        <v>2021</v>
      </c>
      <c r="T1491" s="8">
        <v>1343</v>
      </c>
      <c r="U1491" s="3" t="s">
        <v>11127</v>
      </c>
      <c r="V1491" s="1" t="s">
        <v>33</v>
      </c>
      <c r="W1491" s="1" t="s">
        <v>32</v>
      </c>
      <c r="X1491" t="str">
        <f>VLOOKUP(Table_query__64[[#This Row],[Nr]],'MyTracker Export'!A:P,'MyTracker Export'!$P$1,FALSE)</f>
        <v>Finished</v>
      </c>
      <c r="Y1491" t="str">
        <f>VLOOKUP(Table_query__64[[#This Row],[Nr]],'MyTracker Export'!A:Z,'MyTracker Export'!$Z$1,FALSE)</f>
        <v>Karel De Swert</v>
      </c>
      <c r="Z1491" t="str">
        <f>VLOOKUP(Table_query__64[[#This Row],[Nr]],'MyTracker Export'!A:AA,'MyTracker Export'!$AA$1,FALSE)</f>
        <v>Jurgen Van Kerrebroeck</v>
      </c>
      <c r="AB1491" s="19" t="str">
        <f>IF(Table_query__64[[#This Row],[Project status]]=Table_query__64[[#This Row],[Project Status Check]],"OK","NOK")</f>
        <v>OK</v>
      </c>
      <c r="AC1491" s="19" t="str">
        <f>IF(Table_query__64[[#This Row],[PM]]=Table_query__64[[#This Row],[PM Check]],"OK","NOK")</f>
        <v>OK</v>
      </c>
      <c r="AD1491" s="19" t="str">
        <f>IF(Table_query__64[[#This Row],[PP]]=Table_query__64[[#This Row],[Pilot Check]],"OK","NOK")</f>
        <v>OK</v>
      </c>
      <c r="AE1491" s="19"/>
    </row>
    <row r="1492" spans="1:31" hidden="1" x14ac:dyDescent="0.3">
      <c r="A1492" s="1" t="s">
        <v>2800</v>
      </c>
      <c r="B1492" s="2" t="s">
        <v>1252</v>
      </c>
      <c r="C1492" s="3" t="s">
        <v>6213</v>
      </c>
      <c r="D1492" s="2" t="s">
        <v>53</v>
      </c>
      <c r="E1492" s="2" t="s">
        <v>36</v>
      </c>
      <c r="F1492" s="2" t="s">
        <v>122</v>
      </c>
      <c r="G1492" s="4">
        <v>44270.041666666664</v>
      </c>
      <c r="H1492" s="4">
        <v>45107.083333333336</v>
      </c>
      <c r="I1492" s="2" t="s">
        <v>504</v>
      </c>
      <c r="J1492" s="2" t="s">
        <v>320</v>
      </c>
      <c r="K1492" s="2" t="s">
        <v>159</v>
      </c>
      <c r="L1492" t="s">
        <v>2801</v>
      </c>
      <c r="M1492" s="2" t="s">
        <v>29</v>
      </c>
      <c r="N1492" s="3" t="s">
        <v>8923</v>
      </c>
      <c r="O1492" s="5">
        <v>15000000</v>
      </c>
      <c r="P1492" s="5">
        <v>4136433.42</v>
      </c>
      <c r="Q1492" s="6">
        <v>2021</v>
      </c>
      <c r="R1492" s="7">
        <v>2023</v>
      </c>
      <c r="T1492" s="8">
        <v>1340</v>
      </c>
      <c r="U1492" s="3" t="s">
        <v>11128</v>
      </c>
      <c r="V1492" s="1" t="s">
        <v>33</v>
      </c>
      <c r="W1492" s="1" t="s">
        <v>32</v>
      </c>
      <c r="X1492" t="str">
        <f>VLOOKUP(Table_query__64[[#This Row],[Nr]],'MyTracker Export'!A:P,'MyTracker Export'!$P$1,FALSE)</f>
        <v>Finished</v>
      </c>
      <c r="Y1492" t="str">
        <f>VLOOKUP(Table_query__64[[#This Row],[Nr]],'MyTracker Export'!A:Z,'MyTracker Export'!$Z$1,FALSE)</f>
        <v>Andrei Stoicescu</v>
      </c>
      <c r="Z1492" t="str">
        <f>VLOOKUP(Table_query__64[[#This Row],[Nr]],'MyTracker Export'!A:AA,'MyTracker Export'!$AA$1,FALSE)</f>
        <v>Marcos Delgado Lopez</v>
      </c>
      <c r="AB1492" s="19" t="str">
        <f>IF(Table_query__64[[#This Row],[Project status]]=Table_query__64[[#This Row],[Project Status Check]],"OK","NOK")</f>
        <v>OK</v>
      </c>
      <c r="AC1492" s="19" t="str">
        <f>IF(Table_query__64[[#This Row],[PM]]=Table_query__64[[#This Row],[PM Check]],"OK","NOK")</f>
        <v>OK</v>
      </c>
      <c r="AD1492" s="19" t="str">
        <f>IF(Table_query__64[[#This Row],[PP]]=Table_query__64[[#This Row],[Pilot Check]],"OK","NOK")</f>
        <v>NOK</v>
      </c>
      <c r="AE1492" s="19"/>
    </row>
    <row r="1493" spans="1:31" hidden="1" x14ac:dyDescent="0.3">
      <c r="A1493" s="1" t="s">
        <v>2802</v>
      </c>
      <c r="B1493" s="2" t="s">
        <v>2370</v>
      </c>
      <c r="C1493" s="3" t="s">
        <v>6214</v>
      </c>
      <c r="D1493" s="2" t="s">
        <v>38</v>
      </c>
      <c r="E1493" s="2" t="s">
        <v>82</v>
      </c>
      <c r="F1493" s="2" t="s">
        <v>122</v>
      </c>
      <c r="G1493" s="4">
        <v>44270.041666666664</v>
      </c>
      <c r="H1493" s="4">
        <v>44400.083333333336</v>
      </c>
      <c r="I1493" s="2" t="s">
        <v>1203</v>
      </c>
      <c r="J1493" s="2" t="s">
        <v>335</v>
      </c>
      <c r="K1493" s="2" t="s">
        <v>159</v>
      </c>
      <c r="L1493" t="s">
        <v>57</v>
      </c>
      <c r="M1493" s="2" t="s">
        <v>29</v>
      </c>
      <c r="N1493" s="3" t="s">
        <v>8924</v>
      </c>
      <c r="O1493" s="5">
        <v>0</v>
      </c>
      <c r="P1493" s="5">
        <v>29802.720000000001</v>
      </c>
      <c r="Q1493" s="6">
        <v>2021</v>
      </c>
      <c r="R1493" s="7">
        <v>2021</v>
      </c>
      <c r="T1493" s="8">
        <v>1339</v>
      </c>
      <c r="U1493" s="3" t="s">
        <v>11129</v>
      </c>
      <c r="V1493" s="1" t="s">
        <v>33</v>
      </c>
      <c r="W1493" s="1" t="s">
        <v>32</v>
      </c>
      <c r="X1493" t="str">
        <f>VLOOKUP(Table_query__64[[#This Row],[Nr]],'MyTracker Export'!A:P,'MyTracker Export'!$P$1,FALSE)</f>
        <v>Finished</v>
      </c>
      <c r="Y1493" t="e">
        <f>VLOOKUP(Table_query__64[[#This Row],[Nr]],'MyTracker Export'!A:Z,'MyTracker Export'!$Z$1,FALSE)</f>
        <v>#N/A</v>
      </c>
      <c r="Z1493" t="str">
        <f>VLOOKUP(Table_query__64[[#This Row],[Nr]],'MyTracker Export'!A:AA,'MyTracker Export'!$AA$1,FALSE)</f>
        <v>William Beyst</v>
      </c>
      <c r="AB1493" s="19" t="str">
        <f>IF(Table_query__64[[#This Row],[Project status]]=Table_query__64[[#This Row],[Project Status Check]],"OK","NOK")</f>
        <v>OK</v>
      </c>
      <c r="AC1493" s="19" t="e">
        <f>IF(Table_query__64[[#This Row],[PM]]=Table_query__64[[#This Row],[PM Check]],"OK","NOK")</f>
        <v>#N/A</v>
      </c>
      <c r="AD1493" s="19" t="str">
        <f>IF(Table_query__64[[#This Row],[PP]]=Table_query__64[[#This Row],[Pilot Check]],"OK","NOK")</f>
        <v>OK</v>
      </c>
      <c r="AE1493" s="19"/>
    </row>
    <row r="1494" spans="1:31" hidden="1" x14ac:dyDescent="0.3">
      <c r="A1494" s="1" t="s">
        <v>2803</v>
      </c>
      <c r="B1494" s="2" t="s">
        <v>2370</v>
      </c>
      <c r="C1494" s="3" t="s">
        <v>6215</v>
      </c>
      <c r="D1494" s="2" t="s">
        <v>38</v>
      </c>
      <c r="E1494" s="2" t="s">
        <v>82</v>
      </c>
      <c r="F1494" s="2" t="s">
        <v>122</v>
      </c>
      <c r="G1494" s="4">
        <v>44267.041666666664</v>
      </c>
      <c r="H1494" s="4">
        <v>44347.083333333336</v>
      </c>
      <c r="I1494" s="2" t="s">
        <v>209</v>
      </c>
      <c r="J1494" s="2" t="s">
        <v>335</v>
      </c>
      <c r="K1494" s="2" t="s">
        <v>159</v>
      </c>
      <c r="L1494" t="s">
        <v>57</v>
      </c>
      <c r="M1494" s="2" t="s">
        <v>59</v>
      </c>
      <c r="N1494" s="3" t="s">
        <v>8925</v>
      </c>
      <c r="O1494" s="5">
        <v>9</v>
      </c>
      <c r="P1494" s="5">
        <v>26120.3</v>
      </c>
      <c r="Q1494" s="6">
        <v>2021</v>
      </c>
      <c r="R1494" s="7">
        <v>2021</v>
      </c>
      <c r="T1494" s="8">
        <v>1338</v>
      </c>
      <c r="U1494" s="3" t="s">
        <v>11130</v>
      </c>
      <c r="V1494" s="1" t="s">
        <v>33</v>
      </c>
      <c r="W1494" s="1" t="s">
        <v>32</v>
      </c>
      <c r="X1494" t="str">
        <f>VLOOKUP(Table_query__64[[#This Row],[Nr]],'MyTracker Export'!A:P,'MyTracker Export'!$P$1,FALSE)</f>
        <v>Finished</v>
      </c>
      <c r="Y1494" t="str">
        <f>VLOOKUP(Table_query__64[[#This Row],[Nr]],'MyTracker Export'!A:Z,'MyTracker Export'!$Z$1,FALSE)</f>
        <v>Sunny Yip</v>
      </c>
      <c r="Z1494" t="str">
        <f>VLOOKUP(Table_query__64[[#This Row],[Nr]],'MyTracker Export'!A:AA,'MyTracker Export'!$AA$1,FALSE)</f>
        <v>William Beyst</v>
      </c>
      <c r="AB1494" s="19" t="str">
        <f>IF(Table_query__64[[#This Row],[Project status]]=Table_query__64[[#This Row],[Project Status Check]],"OK","NOK")</f>
        <v>OK</v>
      </c>
      <c r="AC1494" s="19" t="str">
        <f>IF(Table_query__64[[#This Row],[PM]]=Table_query__64[[#This Row],[PM Check]],"OK","NOK")</f>
        <v>OK</v>
      </c>
      <c r="AD1494" s="19" t="str">
        <f>IF(Table_query__64[[#This Row],[PP]]=Table_query__64[[#This Row],[Pilot Check]],"OK","NOK")</f>
        <v>OK</v>
      </c>
      <c r="AE1494" s="19"/>
    </row>
    <row r="1495" spans="1:31" hidden="1" x14ac:dyDescent="0.3">
      <c r="A1495" s="1" t="s">
        <v>2804</v>
      </c>
      <c r="B1495" s="2" t="s">
        <v>2805</v>
      </c>
      <c r="C1495" s="3" t="s">
        <v>6216</v>
      </c>
      <c r="D1495" s="2" t="s">
        <v>45</v>
      </c>
      <c r="E1495" s="2" t="s">
        <v>43</v>
      </c>
      <c r="F1495" s="2" t="s">
        <v>122</v>
      </c>
      <c r="G1495" s="4">
        <v>44266.041666666664</v>
      </c>
      <c r="H1495" s="4">
        <v>45811.083333333336</v>
      </c>
      <c r="I1495" s="2" t="s">
        <v>46</v>
      </c>
      <c r="J1495" s="2" t="s">
        <v>158</v>
      </c>
      <c r="K1495" s="2"/>
      <c r="L1495" t="s">
        <v>44</v>
      </c>
      <c r="M1495" s="2" t="s">
        <v>29</v>
      </c>
      <c r="N1495" s="3" t="s">
        <v>8926</v>
      </c>
      <c r="O1495" s="5">
        <v>0.1</v>
      </c>
      <c r="P1495" s="5">
        <v>9000</v>
      </c>
      <c r="Q1495" s="6">
        <v>2021</v>
      </c>
      <c r="R1495" s="7">
        <v>2025</v>
      </c>
      <c r="T1495" s="8">
        <v>1337</v>
      </c>
      <c r="U1495" s="3" t="s">
        <v>11131</v>
      </c>
      <c r="V1495" s="1" t="s">
        <v>33</v>
      </c>
      <c r="W1495" s="1" t="s">
        <v>32</v>
      </c>
      <c r="X1495" t="str">
        <f>VLOOKUP(Table_query__64[[#This Row],[Nr]],'MyTracker Export'!A:P,'MyTracker Export'!$P$1,FALSE)</f>
        <v>Finished</v>
      </c>
      <c r="Y1495" t="str">
        <f>VLOOKUP(Table_query__64[[#This Row],[Nr]],'MyTracker Export'!A:Z,'MyTracker Export'!$Z$1,FALSE)</f>
        <v>Laura Cestau</v>
      </c>
      <c r="Z1495" t="str">
        <f>VLOOKUP(Table_query__64[[#This Row],[Nr]],'MyTracker Export'!A:AA,'MyTracker Export'!$AA$1,FALSE)</f>
        <v>Juan Juarez Quintana</v>
      </c>
      <c r="AB1495" s="19" t="str">
        <f>IF(Table_query__64[[#This Row],[Project status]]=Table_query__64[[#This Row],[Project Status Check]],"OK","NOK")</f>
        <v>OK</v>
      </c>
      <c r="AC1495" s="19" t="str">
        <f>IF(Table_query__64[[#This Row],[PM]]=Table_query__64[[#This Row],[PM Check]],"OK","NOK")</f>
        <v>OK</v>
      </c>
      <c r="AD1495" s="19" t="str">
        <f>IF(Table_query__64[[#This Row],[PP]]=Table_query__64[[#This Row],[Pilot Check]],"OK","NOK")</f>
        <v>NOK</v>
      </c>
      <c r="AE1495" s="19"/>
    </row>
    <row r="1496" spans="1:31" hidden="1" x14ac:dyDescent="0.3">
      <c r="A1496" s="1" t="s">
        <v>2806</v>
      </c>
      <c r="B1496" s="2" t="s">
        <v>2366</v>
      </c>
      <c r="C1496" s="3" t="s">
        <v>6217</v>
      </c>
      <c r="D1496" s="2" t="s">
        <v>38</v>
      </c>
      <c r="E1496" s="2" t="s">
        <v>36</v>
      </c>
      <c r="F1496" s="2" t="s">
        <v>122</v>
      </c>
      <c r="G1496" s="4">
        <v>44266.041666666664</v>
      </c>
      <c r="H1496" s="4">
        <v>44530.041666666664</v>
      </c>
      <c r="I1496" s="2" t="s">
        <v>2367</v>
      </c>
      <c r="J1496" s="2" t="s">
        <v>942</v>
      </c>
      <c r="K1496" s="2" t="s">
        <v>141</v>
      </c>
      <c r="L1496" t="s">
        <v>57</v>
      </c>
      <c r="M1496" s="2" t="s">
        <v>59</v>
      </c>
      <c r="N1496" s="3" t="s">
        <v>8927</v>
      </c>
      <c r="O1496" s="5">
        <v>5</v>
      </c>
      <c r="P1496" s="5">
        <v>22357.82</v>
      </c>
      <c r="Q1496" s="6">
        <v>2021</v>
      </c>
      <c r="R1496" s="7">
        <v>2021</v>
      </c>
      <c r="T1496" s="8">
        <v>1336</v>
      </c>
      <c r="U1496" s="3" t="s">
        <v>11132</v>
      </c>
      <c r="V1496" s="1" t="s">
        <v>33</v>
      </c>
      <c r="W1496" s="1" t="s">
        <v>32</v>
      </c>
      <c r="X1496" t="str">
        <f>VLOOKUP(Table_query__64[[#This Row],[Nr]],'MyTracker Export'!A:P,'MyTracker Export'!$P$1,FALSE)</f>
        <v>Finished</v>
      </c>
      <c r="Y1496" t="e">
        <f>VLOOKUP(Table_query__64[[#This Row],[Nr]],'MyTracker Export'!A:Z,'MyTracker Export'!$Z$1,FALSE)</f>
        <v>#N/A</v>
      </c>
      <c r="Z1496" t="str">
        <f>VLOOKUP(Table_query__64[[#This Row],[Nr]],'MyTracker Export'!A:AA,'MyTracker Export'!$AA$1,FALSE)</f>
        <v>Jurgen Van Kerrebroeck</v>
      </c>
      <c r="AB1496" s="19" t="str">
        <f>IF(Table_query__64[[#This Row],[Project status]]=Table_query__64[[#This Row],[Project Status Check]],"OK","NOK")</f>
        <v>OK</v>
      </c>
      <c r="AC1496" s="19" t="e">
        <f>IF(Table_query__64[[#This Row],[PM]]=Table_query__64[[#This Row],[PM Check]],"OK","NOK")</f>
        <v>#N/A</v>
      </c>
      <c r="AD1496" s="19" t="str">
        <f>IF(Table_query__64[[#This Row],[PP]]=Table_query__64[[#This Row],[Pilot Check]],"OK","NOK")</f>
        <v>OK</v>
      </c>
      <c r="AE1496" s="19"/>
    </row>
    <row r="1497" spans="1:31" hidden="1" x14ac:dyDescent="0.3">
      <c r="A1497" s="1" t="s">
        <v>2807</v>
      </c>
      <c r="B1497" s="2" t="s">
        <v>2808</v>
      </c>
      <c r="C1497" s="3" t="s">
        <v>6218</v>
      </c>
      <c r="D1497" s="2" t="s">
        <v>45</v>
      </c>
      <c r="E1497" s="2" t="s">
        <v>43</v>
      </c>
      <c r="F1497" s="2" t="s">
        <v>122</v>
      </c>
      <c r="G1497" s="4">
        <v>44265.041666666664</v>
      </c>
      <c r="H1497" s="4">
        <v>44865.041666666664</v>
      </c>
      <c r="I1497" s="2" t="s">
        <v>54</v>
      </c>
      <c r="J1497" s="2" t="s">
        <v>46</v>
      </c>
      <c r="K1497" s="2"/>
      <c r="L1497" t="s">
        <v>2809</v>
      </c>
      <c r="M1497" s="2" t="s">
        <v>29</v>
      </c>
      <c r="N1497" s="3" t="s">
        <v>8928</v>
      </c>
      <c r="O1497" s="5">
        <v>0.1</v>
      </c>
      <c r="P1497" s="5">
        <v>10000</v>
      </c>
      <c r="Q1497" s="6">
        <v>2021</v>
      </c>
      <c r="R1497" s="7">
        <v>2022</v>
      </c>
      <c r="T1497" s="8">
        <v>1334</v>
      </c>
      <c r="U1497" s="3" t="s">
        <v>11133</v>
      </c>
      <c r="V1497" s="1" t="s">
        <v>33</v>
      </c>
      <c r="W1497" s="1" t="s">
        <v>32</v>
      </c>
      <c r="X1497" t="str">
        <f>VLOOKUP(Table_query__64[[#This Row],[Nr]],'MyTracker Export'!A:P,'MyTracker Export'!$P$1,FALSE)</f>
        <v>Finished</v>
      </c>
      <c r="Y1497" t="str">
        <f>VLOOKUP(Table_query__64[[#This Row],[Nr]],'MyTracker Export'!A:Z,'MyTracker Export'!$Z$1,FALSE)</f>
        <v>Natalia Martínez Nieto</v>
      </c>
      <c r="Z1497" t="str">
        <f>VLOOKUP(Table_query__64[[#This Row],[Nr]],'MyTracker Export'!A:AA,'MyTracker Export'!$AA$1,FALSE)</f>
        <v>Laura Cestau</v>
      </c>
      <c r="AB1497" s="19" t="str">
        <f>IF(Table_query__64[[#This Row],[Project status]]=Table_query__64[[#This Row],[Project Status Check]],"OK","NOK")</f>
        <v>OK</v>
      </c>
      <c r="AC1497" s="19" t="str">
        <f>IF(Table_query__64[[#This Row],[PM]]=Table_query__64[[#This Row],[PM Check]],"OK","NOK")</f>
        <v>OK</v>
      </c>
      <c r="AD1497" s="19" t="str">
        <f>IF(Table_query__64[[#This Row],[PP]]=Table_query__64[[#This Row],[Pilot Check]],"OK","NOK")</f>
        <v>OK</v>
      </c>
      <c r="AE1497" s="19"/>
    </row>
    <row r="1498" spans="1:31" hidden="1" x14ac:dyDescent="0.3">
      <c r="A1498" s="1" t="s">
        <v>2810</v>
      </c>
      <c r="B1498" s="2" t="s">
        <v>48</v>
      </c>
      <c r="C1498" s="3" t="s">
        <v>6219</v>
      </c>
      <c r="D1498" s="2" t="s">
        <v>27</v>
      </c>
      <c r="E1498" s="2" t="s">
        <v>43</v>
      </c>
      <c r="F1498" s="2" t="s">
        <v>122</v>
      </c>
      <c r="G1498" s="4">
        <v>44265.041666666664</v>
      </c>
      <c r="H1498" s="4">
        <v>44926.041666666664</v>
      </c>
      <c r="I1498" s="2" t="s">
        <v>498</v>
      </c>
      <c r="J1498" s="2" t="s">
        <v>30</v>
      </c>
      <c r="K1498" s="2"/>
      <c r="L1498" t="s">
        <v>57</v>
      </c>
      <c r="M1498" s="2" t="s">
        <v>29</v>
      </c>
      <c r="N1498" s="3" t="s">
        <v>8929</v>
      </c>
      <c r="O1498" s="5">
        <v>0</v>
      </c>
      <c r="P1498" s="5">
        <v>8000</v>
      </c>
      <c r="Q1498" s="6">
        <v>2021</v>
      </c>
      <c r="R1498" s="7">
        <v>2022</v>
      </c>
      <c r="T1498" s="8">
        <v>1317</v>
      </c>
      <c r="U1498" s="3" t="s">
        <v>11134</v>
      </c>
      <c r="V1498" s="1" t="s">
        <v>33</v>
      </c>
      <c r="W1498" s="1" t="s">
        <v>32</v>
      </c>
      <c r="X1498" t="str">
        <f>VLOOKUP(Table_query__64[[#This Row],[Nr]],'MyTracker Export'!A:P,'MyTracker Export'!$P$1,FALSE)</f>
        <v>Finished</v>
      </c>
      <c r="Y1498" t="str">
        <f>VLOOKUP(Table_query__64[[#This Row],[Nr]],'MyTracker Export'!A:Z,'MyTracker Export'!$Z$1,FALSE)</f>
        <v>Zied Maghrebi</v>
      </c>
      <c r="Z1498" t="str">
        <f>VLOOKUP(Table_query__64[[#This Row],[Nr]],'MyTracker Export'!A:AA,'MyTracker Export'!$AA$1,FALSE)</f>
        <v>Wissem Bensaid</v>
      </c>
      <c r="AB1498" s="19" t="str">
        <f>IF(Table_query__64[[#This Row],[Project status]]=Table_query__64[[#This Row],[Project Status Check]],"OK","NOK")</f>
        <v>OK</v>
      </c>
      <c r="AC1498" s="19" t="str">
        <f>IF(Table_query__64[[#This Row],[PM]]=Table_query__64[[#This Row],[PM Check]],"OK","NOK")</f>
        <v>OK</v>
      </c>
      <c r="AD1498" s="19" t="str">
        <f>IF(Table_query__64[[#This Row],[PP]]=Table_query__64[[#This Row],[Pilot Check]],"OK","NOK")</f>
        <v>OK</v>
      </c>
      <c r="AE1498" s="19"/>
    </row>
    <row r="1499" spans="1:31" hidden="1" x14ac:dyDescent="0.3">
      <c r="A1499" s="1" t="s">
        <v>2811</v>
      </c>
      <c r="B1499" s="2" t="s">
        <v>1102</v>
      </c>
      <c r="C1499" s="3" t="s">
        <v>6220</v>
      </c>
      <c r="D1499" s="2" t="s">
        <v>27</v>
      </c>
      <c r="E1499" s="2" t="s">
        <v>25</v>
      </c>
      <c r="F1499" s="2" t="s">
        <v>122</v>
      </c>
      <c r="G1499" s="4">
        <v>44265.041666666664</v>
      </c>
      <c r="H1499" s="4">
        <v>45778.083333333336</v>
      </c>
      <c r="I1499" s="2" t="s">
        <v>854</v>
      </c>
      <c r="J1499" s="2" t="s">
        <v>30</v>
      </c>
      <c r="K1499" s="2"/>
      <c r="L1499" t="s">
        <v>57</v>
      </c>
      <c r="M1499" s="2" t="s">
        <v>29</v>
      </c>
      <c r="N1499" s="3" t="s">
        <v>8930</v>
      </c>
      <c r="O1499" s="5">
        <v>0</v>
      </c>
      <c r="P1499" s="5">
        <v>77100</v>
      </c>
      <c r="Q1499" s="6">
        <v>2021</v>
      </c>
      <c r="R1499" s="7">
        <v>2025</v>
      </c>
      <c r="T1499" s="8">
        <v>1333</v>
      </c>
      <c r="U1499" s="3" t="s">
        <v>11135</v>
      </c>
      <c r="V1499" s="1" t="s">
        <v>33</v>
      </c>
      <c r="W1499" s="1" t="s">
        <v>32</v>
      </c>
      <c r="X1499" t="str">
        <f>VLOOKUP(Table_query__64[[#This Row],[Nr]],'MyTracker Export'!A:P,'MyTracker Export'!$P$1,FALSE)</f>
        <v>Finished</v>
      </c>
      <c r="Y1499" t="e">
        <f>VLOOKUP(Table_query__64[[#This Row],[Nr]],'MyTracker Export'!A:Z,'MyTracker Export'!$Z$1,FALSE)</f>
        <v>#N/A</v>
      </c>
      <c r="Z1499" t="str">
        <f>VLOOKUP(Table_query__64[[#This Row],[Nr]],'MyTracker Export'!A:AA,'MyTracker Export'!$AA$1,FALSE)</f>
        <v>Wissem Bensaid</v>
      </c>
      <c r="AB1499" s="19" t="str">
        <f>IF(Table_query__64[[#This Row],[Project status]]=Table_query__64[[#This Row],[Project Status Check]],"OK","NOK")</f>
        <v>OK</v>
      </c>
      <c r="AC1499" s="19" t="e">
        <f>IF(Table_query__64[[#This Row],[PM]]=Table_query__64[[#This Row],[PM Check]],"OK","NOK")</f>
        <v>#N/A</v>
      </c>
      <c r="AD1499" s="19" t="str">
        <f>IF(Table_query__64[[#This Row],[PP]]=Table_query__64[[#This Row],[Pilot Check]],"OK","NOK")</f>
        <v>OK</v>
      </c>
      <c r="AE1499" s="19"/>
    </row>
    <row r="1500" spans="1:31" hidden="1" x14ac:dyDescent="0.3">
      <c r="A1500" s="1" t="s">
        <v>2812</v>
      </c>
      <c r="B1500" s="2" t="s">
        <v>1896</v>
      </c>
      <c r="C1500" s="3" t="s">
        <v>6221</v>
      </c>
      <c r="D1500" s="2" t="s">
        <v>27</v>
      </c>
      <c r="E1500" s="2" t="s">
        <v>25</v>
      </c>
      <c r="F1500" s="2" t="s">
        <v>574</v>
      </c>
      <c r="G1500" s="4">
        <v>44265.041666666664</v>
      </c>
      <c r="H1500" s="4"/>
      <c r="I1500" s="2" t="s">
        <v>1841</v>
      </c>
      <c r="J1500" s="2" t="s">
        <v>30</v>
      </c>
      <c r="K1500" s="2"/>
      <c r="L1500" t="s">
        <v>57</v>
      </c>
      <c r="M1500" s="2" t="s">
        <v>29</v>
      </c>
      <c r="N1500" s="3" t="s">
        <v>8931</v>
      </c>
      <c r="O1500" s="5">
        <v>0</v>
      </c>
      <c r="P1500" s="5">
        <v>30900</v>
      </c>
      <c r="Q1500" s="6">
        <v>2021</v>
      </c>
      <c r="R1500" s="7" t="s">
        <v>31</v>
      </c>
      <c r="T1500" s="8">
        <v>1335</v>
      </c>
      <c r="U1500" s="3" t="s">
        <v>11136</v>
      </c>
      <c r="V1500" s="1" t="s">
        <v>33</v>
      </c>
      <c r="W1500" s="1" t="s">
        <v>32</v>
      </c>
      <c r="X1500" t="str">
        <f>VLOOKUP(Table_query__64[[#This Row],[Nr]],'MyTracker Export'!A:P,'MyTracker Export'!$P$1,FALSE)</f>
        <v>On hold</v>
      </c>
      <c r="Y1500" t="e">
        <f>VLOOKUP(Table_query__64[[#This Row],[Nr]],'MyTracker Export'!A:Z,'MyTracker Export'!$Z$1,FALSE)</f>
        <v>#N/A</v>
      </c>
      <c r="Z1500" t="str">
        <f>VLOOKUP(Table_query__64[[#This Row],[Nr]],'MyTracker Export'!A:AA,'MyTracker Export'!$AA$1,FALSE)</f>
        <v>Wissem Bensaid</v>
      </c>
      <c r="AB1500" s="19" t="str">
        <f>IF(Table_query__64[[#This Row],[Project status]]=Table_query__64[[#This Row],[Project Status Check]],"OK","NOK")</f>
        <v>OK</v>
      </c>
      <c r="AC1500" s="19" t="e">
        <f>IF(Table_query__64[[#This Row],[PM]]=Table_query__64[[#This Row],[PM Check]],"OK","NOK")</f>
        <v>#N/A</v>
      </c>
      <c r="AD1500" s="19" t="str">
        <f>IF(Table_query__64[[#This Row],[PP]]=Table_query__64[[#This Row],[Pilot Check]],"OK","NOK")</f>
        <v>OK</v>
      </c>
      <c r="AE1500" s="19"/>
    </row>
    <row r="1501" spans="1:31" hidden="1" x14ac:dyDescent="0.3">
      <c r="A1501" s="1" t="s">
        <v>2813</v>
      </c>
      <c r="B1501" s="2" t="s">
        <v>127</v>
      </c>
      <c r="C1501" s="3" t="s">
        <v>6222</v>
      </c>
      <c r="D1501" s="2" t="s">
        <v>27</v>
      </c>
      <c r="E1501" s="2" t="s">
        <v>25</v>
      </c>
      <c r="F1501" s="2" t="s">
        <v>122</v>
      </c>
      <c r="G1501" s="4">
        <v>44265.041666666664</v>
      </c>
      <c r="H1501" s="4">
        <v>44926.041666666664</v>
      </c>
      <c r="I1501" s="2" t="s">
        <v>498</v>
      </c>
      <c r="J1501" s="2" t="s">
        <v>30</v>
      </c>
      <c r="K1501" s="2"/>
      <c r="L1501" t="s">
        <v>57</v>
      </c>
      <c r="M1501" s="2" t="s">
        <v>29</v>
      </c>
      <c r="N1501" s="3" t="s">
        <v>8932</v>
      </c>
      <c r="O1501" s="5">
        <v>0</v>
      </c>
      <c r="P1501" s="5">
        <v>1500</v>
      </c>
      <c r="Q1501" s="6">
        <v>2021</v>
      </c>
      <c r="R1501" s="7">
        <v>2022</v>
      </c>
      <c r="T1501" s="8">
        <v>1315</v>
      </c>
      <c r="U1501" s="3" t="s">
        <v>11137</v>
      </c>
      <c r="V1501" s="1" t="s">
        <v>33</v>
      </c>
      <c r="W1501" s="1" t="s">
        <v>32</v>
      </c>
      <c r="X1501" t="str">
        <f>VLOOKUP(Table_query__64[[#This Row],[Nr]],'MyTracker Export'!A:P,'MyTracker Export'!$P$1,FALSE)</f>
        <v>Finished</v>
      </c>
      <c r="Y1501" t="str">
        <f>VLOOKUP(Table_query__64[[#This Row],[Nr]],'MyTracker Export'!A:Z,'MyTracker Export'!$Z$1,FALSE)</f>
        <v>Zied Maghrebi</v>
      </c>
      <c r="Z1501" t="str">
        <f>VLOOKUP(Table_query__64[[#This Row],[Nr]],'MyTracker Export'!A:AA,'MyTracker Export'!$AA$1,FALSE)</f>
        <v>Wissem Bensaid</v>
      </c>
      <c r="AB1501" s="19" t="str">
        <f>IF(Table_query__64[[#This Row],[Project status]]=Table_query__64[[#This Row],[Project Status Check]],"OK","NOK")</f>
        <v>OK</v>
      </c>
      <c r="AC1501" s="19" t="str">
        <f>IF(Table_query__64[[#This Row],[PM]]=Table_query__64[[#This Row],[PM Check]],"OK","NOK")</f>
        <v>OK</v>
      </c>
      <c r="AD1501" s="19" t="str">
        <f>IF(Table_query__64[[#This Row],[PP]]=Table_query__64[[#This Row],[Pilot Check]],"OK","NOK")</f>
        <v>OK</v>
      </c>
      <c r="AE1501" s="19"/>
    </row>
    <row r="1502" spans="1:31" hidden="1" x14ac:dyDescent="0.3">
      <c r="A1502" s="1" t="s">
        <v>2814</v>
      </c>
      <c r="B1502" s="2" t="s">
        <v>438</v>
      </c>
      <c r="C1502" s="3" t="s">
        <v>6223</v>
      </c>
      <c r="D1502" s="2" t="s">
        <v>27</v>
      </c>
      <c r="E1502" s="2" t="s">
        <v>25</v>
      </c>
      <c r="F1502" s="2" t="s">
        <v>122</v>
      </c>
      <c r="G1502" s="4">
        <v>44249.041666666664</v>
      </c>
      <c r="H1502" s="4">
        <v>44285.083333333336</v>
      </c>
      <c r="I1502" s="2" t="s">
        <v>498</v>
      </c>
      <c r="J1502" s="2" t="s">
        <v>30</v>
      </c>
      <c r="K1502" s="2"/>
      <c r="L1502" t="s">
        <v>57</v>
      </c>
      <c r="M1502" s="2" t="s">
        <v>29</v>
      </c>
      <c r="N1502" s="3" t="s">
        <v>8933</v>
      </c>
      <c r="O1502" s="5">
        <v>0</v>
      </c>
      <c r="P1502" s="5">
        <v>12276.5</v>
      </c>
      <c r="Q1502" s="6">
        <v>2021</v>
      </c>
      <c r="R1502" s="7">
        <v>2021</v>
      </c>
      <c r="T1502" s="8">
        <v>1316</v>
      </c>
      <c r="U1502" s="3" t="s">
        <v>11138</v>
      </c>
      <c r="V1502" s="1" t="s">
        <v>33</v>
      </c>
      <c r="W1502" s="1" t="s">
        <v>32</v>
      </c>
      <c r="X1502" t="str">
        <f>VLOOKUP(Table_query__64[[#This Row],[Nr]],'MyTracker Export'!A:P,'MyTracker Export'!$P$1,FALSE)</f>
        <v>Finished</v>
      </c>
      <c r="Y1502" t="str">
        <f>VLOOKUP(Table_query__64[[#This Row],[Nr]],'MyTracker Export'!A:Z,'MyTracker Export'!$Z$1,FALSE)</f>
        <v>Zied Maghrebi</v>
      </c>
      <c r="Z1502" t="str">
        <f>VLOOKUP(Table_query__64[[#This Row],[Nr]],'MyTracker Export'!A:AA,'MyTracker Export'!$AA$1,FALSE)</f>
        <v>Wissem Bensaid</v>
      </c>
      <c r="AB1502" s="19" t="str">
        <f>IF(Table_query__64[[#This Row],[Project status]]=Table_query__64[[#This Row],[Project Status Check]],"OK","NOK")</f>
        <v>OK</v>
      </c>
      <c r="AC1502" s="19" t="str">
        <f>IF(Table_query__64[[#This Row],[PM]]=Table_query__64[[#This Row],[PM Check]],"OK","NOK")</f>
        <v>OK</v>
      </c>
      <c r="AD1502" s="19" t="str">
        <f>IF(Table_query__64[[#This Row],[PP]]=Table_query__64[[#This Row],[Pilot Check]],"OK","NOK")</f>
        <v>OK</v>
      </c>
      <c r="AE1502" s="19"/>
    </row>
    <row r="1503" spans="1:31" hidden="1" x14ac:dyDescent="0.3">
      <c r="A1503" s="1" t="s">
        <v>2815</v>
      </c>
      <c r="B1503" s="2" t="s">
        <v>2383</v>
      </c>
      <c r="C1503" s="3" t="s">
        <v>6224</v>
      </c>
      <c r="D1503" s="2" t="s">
        <v>27</v>
      </c>
      <c r="E1503" s="2" t="s">
        <v>25</v>
      </c>
      <c r="F1503" s="2" t="s">
        <v>122</v>
      </c>
      <c r="G1503" s="4">
        <v>44265.041666666664</v>
      </c>
      <c r="H1503" s="4">
        <v>44469.083333333336</v>
      </c>
      <c r="I1503" s="2" t="s">
        <v>965</v>
      </c>
      <c r="J1503" s="2" t="s">
        <v>30</v>
      </c>
      <c r="K1503" s="2"/>
      <c r="L1503" t="s">
        <v>57</v>
      </c>
      <c r="M1503" s="2" t="s">
        <v>29</v>
      </c>
      <c r="N1503" s="3" t="s">
        <v>8934</v>
      </c>
      <c r="O1503" s="5">
        <v>0</v>
      </c>
      <c r="P1503" s="5">
        <v>9000</v>
      </c>
      <c r="Q1503" s="6">
        <v>2021</v>
      </c>
      <c r="R1503" s="7">
        <v>2021</v>
      </c>
      <c r="T1503" s="8">
        <v>1314</v>
      </c>
      <c r="U1503" s="3" t="s">
        <v>11139</v>
      </c>
      <c r="V1503" s="1" t="s">
        <v>33</v>
      </c>
      <c r="W1503" s="1" t="s">
        <v>32</v>
      </c>
      <c r="X1503" t="str">
        <f>VLOOKUP(Table_query__64[[#This Row],[Nr]],'MyTracker Export'!A:P,'MyTracker Export'!$P$1,FALSE)</f>
        <v>Finished</v>
      </c>
      <c r="Y1503" t="str">
        <f>VLOOKUP(Table_query__64[[#This Row],[Nr]],'MyTracker Export'!A:Z,'MyTracker Export'!$Z$1,FALSE)</f>
        <v>Fedi Saadaoui</v>
      </c>
      <c r="Z1503" t="str">
        <f>VLOOKUP(Table_query__64[[#This Row],[Nr]],'MyTracker Export'!A:AA,'MyTracker Export'!$AA$1,FALSE)</f>
        <v>Wissem Bensaid</v>
      </c>
      <c r="AB1503" s="19" t="str">
        <f>IF(Table_query__64[[#This Row],[Project status]]=Table_query__64[[#This Row],[Project Status Check]],"OK","NOK")</f>
        <v>OK</v>
      </c>
      <c r="AC1503" s="19" t="str">
        <f>IF(Table_query__64[[#This Row],[PM]]=Table_query__64[[#This Row],[PM Check]],"OK","NOK")</f>
        <v>OK</v>
      </c>
      <c r="AD1503" s="19" t="str">
        <f>IF(Table_query__64[[#This Row],[PP]]=Table_query__64[[#This Row],[Pilot Check]],"OK","NOK")</f>
        <v>OK</v>
      </c>
      <c r="AE1503" s="19"/>
    </row>
    <row r="1504" spans="1:31" x14ac:dyDescent="0.3">
      <c r="A1504" s="1" t="s">
        <v>2816</v>
      </c>
      <c r="B1504" s="2" t="s">
        <v>127</v>
      </c>
      <c r="C1504" s="3" t="s">
        <v>6225</v>
      </c>
      <c r="D1504" s="2" t="s">
        <v>27</v>
      </c>
      <c r="E1504" s="2" t="s">
        <v>25</v>
      </c>
      <c r="F1504" s="2" t="s">
        <v>28</v>
      </c>
      <c r="G1504" s="4">
        <v>44265.041666666664</v>
      </c>
      <c r="H1504" s="4">
        <v>45778.083333333336</v>
      </c>
      <c r="I1504" s="2" t="s">
        <v>986</v>
      </c>
      <c r="J1504" s="2" t="s">
        <v>30</v>
      </c>
      <c r="K1504" s="2"/>
      <c r="L1504" t="s">
        <v>57</v>
      </c>
      <c r="M1504" s="2" t="s">
        <v>29</v>
      </c>
      <c r="N1504" s="3" t="s">
        <v>8935</v>
      </c>
      <c r="O1504" s="5">
        <v>0</v>
      </c>
      <c r="P1504" s="5">
        <v>9000</v>
      </c>
      <c r="Q1504" s="6">
        <v>2021</v>
      </c>
      <c r="R1504" s="7">
        <v>2025</v>
      </c>
      <c r="T1504" s="8">
        <v>1313</v>
      </c>
      <c r="U1504" s="3" t="s">
        <v>11140</v>
      </c>
      <c r="V1504" s="1" t="s">
        <v>33</v>
      </c>
      <c r="W1504" s="1" t="s">
        <v>32</v>
      </c>
      <c r="X1504" t="str">
        <f>VLOOKUP(Table_query__64[[#This Row],[Nr]],'MyTracker Export'!A:P,'MyTracker Export'!$P$1,FALSE)</f>
        <v>Finished</v>
      </c>
      <c r="Y1504" t="str">
        <f>VLOOKUP(Table_query__64[[#This Row],[Nr]],'MyTracker Export'!A:Z,'MyTracker Export'!$Z$1,FALSE)</f>
        <v>Mansour Hamza</v>
      </c>
      <c r="Z1504" t="str">
        <f>VLOOKUP(Table_query__64[[#This Row],[Nr]],'MyTracker Export'!A:AA,'MyTracker Export'!$AA$1,FALSE)</f>
        <v>Wissem Bensaid</v>
      </c>
      <c r="AB1504" s="19" t="str">
        <f>IF(Table_query__64[[#This Row],[Project status]]=Table_query__64[[#This Row],[Project Status Check]],"OK","NOK")</f>
        <v>NOK</v>
      </c>
      <c r="AC1504" s="19" t="str">
        <f>IF(Table_query__64[[#This Row],[PM]]=Table_query__64[[#This Row],[PM Check]],"OK","NOK")</f>
        <v>OK</v>
      </c>
      <c r="AD1504" s="19" t="str">
        <f>IF(Table_query__64[[#This Row],[PP]]=Table_query__64[[#This Row],[Pilot Check]],"OK","NOK")</f>
        <v>OK</v>
      </c>
      <c r="AE1504" s="19"/>
    </row>
    <row r="1505" spans="1:31" hidden="1" x14ac:dyDescent="0.3">
      <c r="A1505" s="1" t="s">
        <v>2817</v>
      </c>
      <c r="B1505" s="2" t="s">
        <v>996</v>
      </c>
      <c r="C1505" s="3" t="s">
        <v>6226</v>
      </c>
      <c r="D1505" s="2" t="s">
        <v>27</v>
      </c>
      <c r="E1505" s="2" t="s">
        <v>104</v>
      </c>
      <c r="F1505" s="2" t="s">
        <v>122</v>
      </c>
      <c r="G1505" s="4">
        <v>44235.041666666664</v>
      </c>
      <c r="H1505" s="4">
        <v>44293.083333333336</v>
      </c>
      <c r="I1505" s="2" t="s">
        <v>444</v>
      </c>
      <c r="J1505" s="2" t="s">
        <v>30</v>
      </c>
      <c r="K1505" s="2"/>
      <c r="L1505" t="s">
        <v>57</v>
      </c>
      <c r="M1505" s="2" t="s">
        <v>29</v>
      </c>
      <c r="N1505" s="3" t="s">
        <v>8936</v>
      </c>
      <c r="O1505" s="5">
        <v>0</v>
      </c>
      <c r="P1505" s="5">
        <v>1818.18</v>
      </c>
      <c r="Q1505" s="6">
        <v>2021</v>
      </c>
      <c r="R1505" s="7">
        <v>2021</v>
      </c>
      <c r="T1505" s="8">
        <v>1326</v>
      </c>
      <c r="U1505" s="3" t="s">
        <v>11141</v>
      </c>
      <c r="V1505" s="1" t="s">
        <v>33</v>
      </c>
      <c r="W1505" s="1" t="s">
        <v>32</v>
      </c>
      <c r="X1505" t="str">
        <f>VLOOKUP(Table_query__64[[#This Row],[Nr]],'MyTracker Export'!A:P,'MyTracker Export'!$P$1,FALSE)</f>
        <v>Finished</v>
      </c>
      <c r="Y1505" t="str">
        <f>VLOOKUP(Table_query__64[[#This Row],[Nr]],'MyTracker Export'!A:Z,'MyTracker Export'!$Z$1,FALSE)</f>
        <v>Achraf Walha</v>
      </c>
      <c r="Z1505" t="str">
        <f>VLOOKUP(Table_query__64[[#This Row],[Nr]],'MyTracker Export'!A:AA,'MyTracker Export'!$AA$1,FALSE)</f>
        <v>Wissem Bensaid</v>
      </c>
      <c r="AB1505" s="19" t="str">
        <f>IF(Table_query__64[[#This Row],[Project status]]=Table_query__64[[#This Row],[Project Status Check]],"OK","NOK")</f>
        <v>OK</v>
      </c>
      <c r="AC1505" s="19" t="str">
        <f>IF(Table_query__64[[#This Row],[PM]]=Table_query__64[[#This Row],[PM Check]],"OK","NOK")</f>
        <v>OK</v>
      </c>
      <c r="AD1505" s="19" t="str">
        <f>IF(Table_query__64[[#This Row],[PP]]=Table_query__64[[#This Row],[Pilot Check]],"OK","NOK")</f>
        <v>OK</v>
      </c>
      <c r="AE1505" s="19"/>
    </row>
    <row r="1506" spans="1:31" hidden="1" x14ac:dyDescent="0.3">
      <c r="A1506" s="1" t="s">
        <v>2818</v>
      </c>
      <c r="B1506" s="2" t="s">
        <v>127</v>
      </c>
      <c r="C1506" s="3" t="s">
        <v>6227</v>
      </c>
      <c r="D1506" s="2" t="s">
        <v>27</v>
      </c>
      <c r="E1506" s="2" t="s">
        <v>25</v>
      </c>
      <c r="F1506" s="2" t="s">
        <v>122</v>
      </c>
      <c r="G1506" s="4">
        <v>44265.041666666664</v>
      </c>
      <c r="H1506" s="4">
        <v>45778.083333333336</v>
      </c>
      <c r="I1506" s="2" t="s">
        <v>2772</v>
      </c>
      <c r="J1506" s="2" t="s">
        <v>30</v>
      </c>
      <c r="K1506" s="2"/>
      <c r="L1506" t="s">
        <v>57</v>
      </c>
      <c r="M1506" s="2" t="s">
        <v>29</v>
      </c>
      <c r="N1506" s="3" t="s">
        <v>8937</v>
      </c>
      <c r="O1506" s="5">
        <v>0</v>
      </c>
      <c r="P1506" s="5">
        <v>4500</v>
      </c>
      <c r="Q1506" s="6">
        <v>2021</v>
      </c>
      <c r="R1506" s="7">
        <v>2025</v>
      </c>
      <c r="T1506" s="8">
        <v>1311</v>
      </c>
      <c r="U1506" s="3" t="s">
        <v>11142</v>
      </c>
      <c r="V1506" s="1" t="s">
        <v>33</v>
      </c>
      <c r="W1506" s="1" t="s">
        <v>32</v>
      </c>
      <c r="X1506" t="str">
        <f>VLOOKUP(Table_query__64[[#This Row],[Nr]],'MyTracker Export'!A:P,'MyTracker Export'!$P$1,FALSE)</f>
        <v>Finished</v>
      </c>
      <c r="Y1506" t="str">
        <f>VLOOKUP(Table_query__64[[#This Row],[Nr]],'MyTracker Export'!A:Z,'MyTracker Export'!$Z$1,FALSE)</f>
        <v>Houcine Soudane</v>
      </c>
      <c r="Z1506" t="str">
        <f>VLOOKUP(Table_query__64[[#This Row],[Nr]],'MyTracker Export'!A:AA,'MyTracker Export'!$AA$1,FALSE)</f>
        <v>Wissem Bensaid</v>
      </c>
      <c r="AB1506" s="19" t="str">
        <f>IF(Table_query__64[[#This Row],[Project status]]=Table_query__64[[#This Row],[Project Status Check]],"OK","NOK")</f>
        <v>OK</v>
      </c>
      <c r="AC1506" s="19" t="str">
        <f>IF(Table_query__64[[#This Row],[PM]]=Table_query__64[[#This Row],[PM Check]],"OK","NOK")</f>
        <v>OK</v>
      </c>
      <c r="AD1506" s="19" t="str">
        <f>IF(Table_query__64[[#This Row],[PP]]=Table_query__64[[#This Row],[Pilot Check]],"OK","NOK")</f>
        <v>OK</v>
      </c>
      <c r="AE1506" s="19"/>
    </row>
    <row r="1507" spans="1:31" hidden="1" x14ac:dyDescent="0.3">
      <c r="A1507" s="1" t="s">
        <v>2819</v>
      </c>
      <c r="B1507" s="2" t="s">
        <v>964</v>
      </c>
      <c r="C1507" s="3" t="s">
        <v>6228</v>
      </c>
      <c r="D1507" s="2" t="s">
        <v>27</v>
      </c>
      <c r="E1507" s="2" t="s">
        <v>82</v>
      </c>
      <c r="F1507" s="2" t="s">
        <v>122</v>
      </c>
      <c r="G1507" s="4">
        <v>44265.041666666664</v>
      </c>
      <c r="H1507" s="4">
        <v>44926.041666666664</v>
      </c>
      <c r="I1507" s="2" t="s">
        <v>1981</v>
      </c>
      <c r="J1507" s="2" t="s">
        <v>30</v>
      </c>
      <c r="K1507" s="2"/>
      <c r="L1507" t="s">
        <v>57</v>
      </c>
      <c r="M1507" s="2" t="s">
        <v>29</v>
      </c>
      <c r="N1507" s="3" t="s">
        <v>8938</v>
      </c>
      <c r="O1507" s="5">
        <v>0</v>
      </c>
      <c r="P1507" s="5">
        <v>231677</v>
      </c>
      <c r="Q1507" s="6">
        <v>2021</v>
      </c>
      <c r="R1507" s="7">
        <v>2022</v>
      </c>
      <c r="T1507" s="8">
        <v>1310</v>
      </c>
      <c r="U1507" s="3" t="s">
        <v>11143</v>
      </c>
      <c r="V1507" s="1" t="s">
        <v>33</v>
      </c>
      <c r="W1507" s="1" t="s">
        <v>32</v>
      </c>
      <c r="X1507" t="str">
        <f>VLOOKUP(Table_query__64[[#This Row],[Nr]],'MyTracker Export'!A:P,'MyTracker Export'!$P$1,FALSE)</f>
        <v>Finished</v>
      </c>
      <c r="Y1507" t="str">
        <f>VLOOKUP(Table_query__64[[#This Row],[Nr]],'MyTracker Export'!A:Z,'MyTracker Export'!$Z$1,FALSE)</f>
        <v>Ahmed Ghorbel</v>
      </c>
      <c r="Z1507" t="str">
        <f>VLOOKUP(Table_query__64[[#This Row],[Nr]],'MyTracker Export'!A:AA,'MyTracker Export'!$AA$1,FALSE)</f>
        <v>Wissem Bensaid</v>
      </c>
      <c r="AB1507" s="19" t="str">
        <f>IF(Table_query__64[[#This Row],[Project status]]=Table_query__64[[#This Row],[Project Status Check]],"OK","NOK")</f>
        <v>OK</v>
      </c>
      <c r="AC1507" s="19" t="str">
        <f>IF(Table_query__64[[#This Row],[PM]]=Table_query__64[[#This Row],[PM Check]],"OK","NOK")</f>
        <v>OK</v>
      </c>
      <c r="AD1507" s="19" t="str">
        <f>IF(Table_query__64[[#This Row],[PP]]=Table_query__64[[#This Row],[Pilot Check]],"OK","NOK")</f>
        <v>OK</v>
      </c>
      <c r="AE1507" s="19"/>
    </row>
    <row r="1508" spans="1:31" hidden="1" x14ac:dyDescent="0.3">
      <c r="A1508" s="1" t="s">
        <v>2820</v>
      </c>
      <c r="B1508" s="2" t="s">
        <v>1979</v>
      </c>
      <c r="C1508" s="3" t="s">
        <v>6229</v>
      </c>
      <c r="D1508" s="2" t="s">
        <v>27</v>
      </c>
      <c r="E1508" s="2" t="s">
        <v>104</v>
      </c>
      <c r="F1508" s="2" t="s">
        <v>122</v>
      </c>
      <c r="G1508" s="4">
        <v>44265.041666666664</v>
      </c>
      <c r="H1508" s="4">
        <v>44926.041666666664</v>
      </c>
      <c r="I1508" s="2" t="s">
        <v>986</v>
      </c>
      <c r="J1508" s="2" t="s">
        <v>30</v>
      </c>
      <c r="K1508" s="2"/>
      <c r="L1508" t="s">
        <v>57</v>
      </c>
      <c r="M1508" s="2" t="s">
        <v>29</v>
      </c>
      <c r="N1508" s="3" t="s">
        <v>8939</v>
      </c>
      <c r="O1508" s="5">
        <v>0</v>
      </c>
      <c r="P1508" s="5">
        <v>9200</v>
      </c>
      <c r="Q1508" s="6">
        <v>2021</v>
      </c>
      <c r="R1508" s="7">
        <v>2022</v>
      </c>
      <c r="T1508" s="8">
        <v>1331</v>
      </c>
      <c r="U1508" s="3" t="s">
        <v>11144</v>
      </c>
      <c r="V1508" s="1" t="s">
        <v>33</v>
      </c>
      <c r="W1508" s="1" t="s">
        <v>32</v>
      </c>
      <c r="X1508" t="str">
        <f>VLOOKUP(Table_query__64[[#This Row],[Nr]],'MyTracker Export'!A:P,'MyTracker Export'!$P$1,FALSE)</f>
        <v>Finished</v>
      </c>
      <c r="Y1508" t="str">
        <f>VLOOKUP(Table_query__64[[#This Row],[Nr]],'MyTracker Export'!A:Z,'MyTracker Export'!$Z$1,FALSE)</f>
        <v>Mansour Hamza</v>
      </c>
      <c r="Z1508" t="str">
        <f>VLOOKUP(Table_query__64[[#This Row],[Nr]],'MyTracker Export'!A:AA,'MyTracker Export'!$AA$1,FALSE)</f>
        <v>Wissem Bensaid</v>
      </c>
      <c r="AB1508" s="19" t="str">
        <f>IF(Table_query__64[[#This Row],[Project status]]=Table_query__64[[#This Row],[Project Status Check]],"OK","NOK")</f>
        <v>OK</v>
      </c>
      <c r="AC1508" s="19" t="str">
        <f>IF(Table_query__64[[#This Row],[PM]]=Table_query__64[[#This Row],[PM Check]],"OK","NOK")</f>
        <v>OK</v>
      </c>
      <c r="AD1508" s="19" t="str">
        <f>IF(Table_query__64[[#This Row],[PP]]=Table_query__64[[#This Row],[Pilot Check]],"OK","NOK")</f>
        <v>OK</v>
      </c>
      <c r="AE1508" s="19"/>
    </row>
    <row r="1509" spans="1:31" hidden="1" x14ac:dyDescent="0.3">
      <c r="A1509" s="1" t="s">
        <v>2821</v>
      </c>
      <c r="B1509" s="2" t="s">
        <v>964</v>
      </c>
      <c r="C1509" s="3" t="s">
        <v>6230</v>
      </c>
      <c r="D1509" s="2" t="s">
        <v>27</v>
      </c>
      <c r="E1509" s="2" t="s">
        <v>82</v>
      </c>
      <c r="F1509" s="2" t="s">
        <v>122</v>
      </c>
      <c r="G1509" s="4">
        <v>44228.041666666664</v>
      </c>
      <c r="H1509" s="4">
        <v>44256.041666666664</v>
      </c>
      <c r="I1509" s="2" t="s">
        <v>405</v>
      </c>
      <c r="J1509" s="2" t="s">
        <v>30</v>
      </c>
      <c r="K1509" s="2"/>
      <c r="L1509" t="s">
        <v>57</v>
      </c>
      <c r="M1509" s="2" t="s">
        <v>29</v>
      </c>
      <c r="N1509" s="3" t="s">
        <v>8940</v>
      </c>
      <c r="O1509" s="5">
        <v>0</v>
      </c>
      <c r="P1509" s="5">
        <v>3520</v>
      </c>
      <c r="Q1509" s="6">
        <v>2021</v>
      </c>
      <c r="R1509" s="7">
        <v>2021</v>
      </c>
      <c r="T1509" s="8">
        <v>1330</v>
      </c>
      <c r="U1509" s="3" t="s">
        <v>11145</v>
      </c>
      <c r="V1509" s="1" t="s">
        <v>33</v>
      </c>
      <c r="W1509" s="1" t="s">
        <v>32</v>
      </c>
      <c r="X1509" t="str">
        <f>VLOOKUP(Table_query__64[[#This Row],[Nr]],'MyTracker Export'!A:P,'MyTracker Export'!$P$1,FALSE)</f>
        <v>Finished</v>
      </c>
      <c r="Y1509" t="str">
        <f>VLOOKUP(Table_query__64[[#This Row],[Nr]],'MyTracker Export'!A:Z,'MyTracker Export'!$Z$1,FALSE)</f>
        <v>Aymen Kharrat</v>
      </c>
      <c r="Z1509" t="str">
        <f>VLOOKUP(Table_query__64[[#This Row],[Nr]],'MyTracker Export'!A:AA,'MyTracker Export'!$AA$1,FALSE)</f>
        <v>Wissem Bensaid</v>
      </c>
      <c r="AB1509" s="19" t="str">
        <f>IF(Table_query__64[[#This Row],[Project status]]=Table_query__64[[#This Row],[Project Status Check]],"OK","NOK")</f>
        <v>OK</v>
      </c>
      <c r="AC1509" s="19" t="str">
        <f>IF(Table_query__64[[#This Row],[PM]]=Table_query__64[[#This Row],[PM Check]],"OK","NOK")</f>
        <v>OK</v>
      </c>
      <c r="AD1509" s="19" t="str">
        <f>IF(Table_query__64[[#This Row],[PP]]=Table_query__64[[#This Row],[Pilot Check]],"OK","NOK")</f>
        <v>OK</v>
      </c>
      <c r="AE1509" s="19"/>
    </row>
    <row r="1510" spans="1:31" hidden="1" x14ac:dyDescent="0.3">
      <c r="A1510" s="1" t="s">
        <v>2822</v>
      </c>
      <c r="B1510" s="2" t="s">
        <v>1896</v>
      </c>
      <c r="C1510" s="3" t="s">
        <v>6231</v>
      </c>
      <c r="D1510" s="2" t="s">
        <v>27</v>
      </c>
      <c r="E1510" s="2" t="s">
        <v>25</v>
      </c>
      <c r="F1510" s="2" t="s">
        <v>122</v>
      </c>
      <c r="G1510" s="4">
        <v>44221.041666666664</v>
      </c>
      <c r="H1510" s="4">
        <v>44284.083333333336</v>
      </c>
      <c r="I1510" s="2" t="s">
        <v>405</v>
      </c>
      <c r="J1510" s="2" t="s">
        <v>30</v>
      </c>
      <c r="K1510" s="2"/>
      <c r="L1510" t="s">
        <v>57</v>
      </c>
      <c r="M1510" s="2" t="s">
        <v>29</v>
      </c>
      <c r="N1510" s="3" t="s">
        <v>8941</v>
      </c>
      <c r="O1510" s="5">
        <v>0</v>
      </c>
      <c r="P1510" s="5">
        <v>3150</v>
      </c>
      <c r="Q1510" s="6">
        <v>2021</v>
      </c>
      <c r="R1510" s="7">
        <v>2021</v>
      </c>
      <c r="T1510" s="8">
        <v>1329</v>
      </c>
      <c r="U1510" s="3" t="s">
        <v>11146</v>
      </c>
      <c r="V1510" s="1" t="s">
        <v>33</v>
      </c>
      <c r="W1510" s="1" t="s">
        <v>32</v>
      </c>
      <c r="X1510" t="str">
        <f>VLOOKUP(Table_query__64[[#This Row],[Nr]],'MyTracker Export'!A:P,'MyTracker Export'!$P$1,FALSE)</f>
        <v>Finished</v>
      </c>
      <c r="Y1510" t="str">
        <f>VLOOKUP(Table_query__64[[#This Row],[Nr]],'MyTracker Export'!A:Z,'MyTracker Export'!$Z$1,FALSE)</f>
        <v>Aymen Kharrat</v>
      </c>
      <c r="Z1510" t="str">
        <f>VLOOKUP(Table_query__64[[#This Row],[Nr]],'MyTracker Export'!A:AA,'MyTracker Export'!$AA$1,FALSE)</f>
        <v>Wissem Bensaid</v>
      </c>
      <c r="AB1510" s="19" t="str">
        <f>IF(Table_query__64[[#This Row],[Project status]]=Table_query__64[[#This Row],[Project Status Check]],"OK","NOK")</f>
        <v>OK</v>
      </c>
      <c r="AC1510" s="19" t="str">
        <f>IF(Table_query__64[[#This Row],[PM]]=Table_query__64[[#This Row],[PM Check]],"OK","NOK")</f>
        <v>OK</v>
      </c>
      <c r="AD1510" s="19" t="str">
        <f>IF(Table_query__64[[#This Row],[PP]]=Table_query__64[[#This Row],[Pilot Check]],"OK","NOK")</f>
        <v>OK</v>
      </c>
      <c r="AE1510" s="19"/>
    </row>
    <row r="1511" spans="1:31" hidden="1" x14ac:dyDescent="0.3">
      <c r="A1511" s="1" t="s">
        <v>2823</v>
      </c>
      <c r="B1511" s="2" t="s">
        <v>304</v>
      </c>
      <c r="C1511" s="3" t="s">
        <v>6232</v>
      </c>
      <c r="D1511" s="2" t="s">
        <v>27</v>
      </c>
      <c r="E1511" s="2" t="s">
        <v>25</v>
      </c>
      <c r="F1511" s="2" t="s">
        <v>122</v>
      </c>
      <c r="G1511" s="4">
        <v>44265.041666666664</v>
      </c>
      <c r="H1511" s="4">
        <v>44926.041666666664</v>
      </c>
      <c r="I1511" s="2" t="s">
        <v>2678</v>
      </c>
      <c r="J1511" s="2" t="s">
        <v>30</v>
      </c>
      <c r="K1511" s="2"/>
      <c r="L1511" t="s">
        <v>57</v>
      </c>
      <c r="M1511" s="2" t="s">
        <v>29</v>
      </c>
      <c r="N1511" s="3" t="s">
        <v>8942</v>
      </c>
      <c r="O1511" s="5">
        <v>0</v>
      </c>
      <c r="P1511" s="5">
        <v>310868</v>
      </c>
      <c r="Q1511" s="6">
        <v>2021</v>
      </c>
      <c r="R1511" s="7">
        <v>2022</v>
      </c>
      <c r="T1511" s="8">
        <v>1327</v>
      </c>
      <c r="U1511" s="3" t="s">
        <v>11147</v>
      </c>
      <c r="V1511" s="1" t="s">
        <v>33</v>
      </c>
      <c r="W1511" s="1" t="s">
        <v>32</v>
      </c>
      <c r="X1511" t="str">
        <f>VLOOKUP(Table_query__64[[#This Row],[Nr]],'MyTracker Export'!A:P,'MyTracker Export'!$P$1,FALSE)</f>
        <v>Finished</v>
      </c>
      <c r="Y1511" t="str">
        <f>VLOOKUP(Table_query__64[[#This Row],[Nr]],'MyTracker Export'!A:Z,'MyTracker Export'!$Z$1,FALSE)</f>
        <v>Skander ALOULOU</v>
      </c>
      <c r="Z1511" t="str">
        <f>VLOOKUP(Table_query__64[[#This Row],[Nr]],'MyTracker Export'!A:AA,'MyTracker Export'!$AA$1,FALSE)</f>
        <v>Wissem Bensaid</v>
      </c>
      <c r="AB1511" s="19" t="str">
        <f>IF(Table_query__64[[#This Row],[Project status]]=Table_query__64[[#This Row],[Project Status Check]],"OK","NOK")</f>
        <v>OK</v>
      </c>
      <c r="AC1511" s="19" t="str">
        <f>IF(Table_query__64[[#This Row],[PM]]=Table_query__64[[#This Row],[PM Check]],"OK","NOK")</f>
        <v>OK</v>
      </c>
      <c r="AD1511" s="19" t="str">
        <f>IF(Table_query__64[[#This Row],[PP]]=Table_query__64[[#This Row],[Pilot Check]],"OK","NOK")</f>
        <v>OK</v>
      </c>
      <c r="AE1511" s="19"/>
    </row>
    <row r="1512" spans="1:31" hidden="1" x14ac:dyDescent="0.3">
      <c r="A1512" s="1" t="s">
        <v>2824</v>
      </c>
      <c r="B1512" s="2" t="s">
        <v>2383</v>
      </c>
      <c r="C1512" s="3" t="s">
        <v>6233</v>
      </c>
      <c r="D1512" s="2" t="s">
        <v>27</v>
      </c>
      <c r="E1512" s="2" t="s">
        <v>25</v>
      </c>
      <c r="F1512" s="2" t="s">
        <v>122</v>
      </c>
      <c r="G1512" s="4">
        <v>44207.041666666664</v>
      </c>
      <c r="H1512" s="4">
        <v>44256.041666666664</v>
      </c>
      <c r="I1512" s="2" t="s">
        <v>1249</v>
      </c>
      <c r="J1512" s="2" t="s">
        <v>30</v>
      </c>
      <c r="K1512" s="2"/>
      <c r="L1512" t="s">
        <v>57</v>
      </c>
      <c r="M1512" s="2" t="s">
        <v>29</v>
      </c>
      <c r="N1512" s="3" t="s">
        <v>8943</v>
      </c>
      <c r="O1512" s="5">
        <v>0</v>
      </c>
      <c r="P1512" s="5">
        <v>17977.2</v>
      </c>
      <c r="Q1512" s="6">
        <v>2021</v>
      </c>
      <c r="R1512" s="7">
        <v>2021</v>
      </c>
      <c r="T1512" s="8">
        <v>1325</v>
      </c>
      <c r="U1512" s="3" t="s">
        <v>11148</v>
      </c>
      <c r="V1512" s="1" t="s">
        <v>33</v>
      </c>
      <c r="W1512" s="1" t="s">
        <v>32</v>
      </c>
      <c r="X1512" t="str">
        <f>VLOOKUP(Table_query__64[[#This Row],[Nr]],'MyTracker Export'!A:P,'MyTracker Export'!$P$1,FALSE)</f>
        <v>Finished</v>
      </c>
      <c r="Y1512" t="str">
        <f>VLOOKUP(Table_query__64[[#This Row],[Nr]],'MyTracker Export'!A:Z,'MyTracker Export'!$Z$1,FALSE)</f>
        <v>Oussema Baccour</v>
      </c>
      <c r="Z1512" t="str">
        <f>VLOOKUP(Table_query__64[[#This Row],[Nr]],'MyTracker Export'!A:AA,'MyTracker Export'!$AA$1,FALSE)</f>
        <v>Wissem Bensaid</v>
      </c>
      <c r="AB1512" s="19" t="str">
        <f>IF(Table_query__64[[#This Row],[Project status]]=Table_query__64[[#This Row],[Project Status Check]],"OK","NOK")</f>
        <v>OK</v>
      </c>
      <c r="AC1512" s="19" t="str">
        <f>IF(Table_query__64[[#This Row],[PM]]=Table_query__64[[#This Row],[PM Check]],"OK","NOK")</f>
        <v>OK</v>
      </c>
      <c r="AD1512" s="19" t="str">
        <f>IF(Table_query__64[[#This Row],[PP]]=Table_query__64[[#This Row],[Pilot Check]],"OK","NOK")</f>
        <v>OK</v>
      </c>
      <c r="AE1512" s="19"/>
    </row>
    <row r="1513" spans="1:31" hidden="1" x14ac:dyDescent="0.3">
      <c r="A1513" s="1" t="s">
        <v>2825</v>
      </c>
      <c r="B1513" s="2" t="s">
        <v>964</v>
      </c>
      <c r="C1513" s="3" t="s">
        <v>6234</v>
      </c>
      <c r="D1513" s="2" t="s">
        <v>27</v>
      </c>
      <c r="E1513" s="2" t="s">
        <v>82</v>
      </c>
      <c r="F1513" s="2" t="s">
        <v>122</v>
      </c>
      <c r="G1513" s="4">
        <v>44265.041666666664</v>
      </c>
      <c r="H1513" s="4">
        <v>44607.041666666664</v>
      </c>
      <c r="I1513" s="2" t="s">
        <v>559</v>
      </c>
      <c r="J1513" s="2" t="s">
        <v>30</v>
      </c>
      <c r="K1513" s="2"/>
      <c r="L1513" t="s">
        <v>57</v>
      </c>
      <c r="M1513" s="2" t="s">
        <v>29</v>
      </c>
      <c r="N1513" s="3" t="s">
        <v>8944</v>
      </c>
      <c r="O1513" s="5">
        <v>0</v>
      </c>
      <c r="P1513" s="5">
        <v>5455</v>
      </c>
      <c r="Q1513" s="6">
        <v>2021</v>
      </c>
      <c r="R1513" s="7">
        <v>2022</v>
      </c>
      <c r="T1513" s="8">
        <v>1324</v>
      </c>
      <c r="U1513" s="3" t="s">
        <v>11149</v>
      </c>
      <c r="V1513" s="1" t="s">
        <v>33</v>
      </c>
      <c r="W1513" s="1" t="s">
        <v>32</v>
      </c>
      <c r="X1513" t="str">
        <f>VLOOKUP(Table_query__64[[#This Row],[Nr]],'MyTracker Export'!A:P,'MyTracker Export'!$P$1,FALSE)</f>
        <v>Finished</v>
      </c>
      <c r="Y1513" t="str">
        <f>VLOOKUP(Table_query__64[[#This Row],[Nr]],'MyTracker Export'!A:Z,'MyTracker Export'!$Z$1,FALSE)</f>
        <v>Koubaa Nejah</v>
      </c>
      <c r="Z1513" t="str">
        <f>VLOOKUP(Table_query__64[[#This Row],[Nr]],'MyTracker Export'!A:AA,'MyTracker Export'!$AA$1,FALSE)</f>
        <v>Wissem Bensaid</v>
      </c>
      <c r="AB1513" s="19" t="str">
        <f>IF(Table_query__64[[#This Row],[Project status]]=Table_query__64[[#This Row],[Project Status Check]],"OK","NOK")</f>
        <v>OK</v>
      </c>
      <c r="AC1513" s="19" t="str">
        <f>IF(Table_query__64[[#This Row],[PM]]=Table_query__64[[#This Row],[PM Check]],"OK","NOK")</f>
        <v>NOK</v>
      </c>
      <c r="AD1513" s="19" t="str">
        <f>IF(Table_query__64[[#This Row],[PP]]=Table_query__64[[#This Row],[Pilot Check]],"OK","NOK")</f>
        <v>OK</v>
      </c>
      <c r="AE1513" s="19"/>
    </row>
    <row r="1514" spans="1:31" hidden="1" x14ac:dyDescent="0.3">
      <c r="A1514" s="1" t="s">
        <v>2826</v>
      </c>
      <c r="B1514" s="2" t="s">
        <v>901</v>
      </c>
      <c r="C1514" s="3" t="s">
        <v>6235</v>
      </c>
      <c r="D1514" s="2" t="s">
        <v>27</v>
      </c>
      <c r="E1514" s="2" t="s">
        <v>25</v>
      </c>
      <c r="F1514" s="2" t="s">
        <v>122</v>
      </c>
      <c r="G1514" s="4">
        <v>44265.041666666664</v>
      </c>
      <c r="H1514" s="4">
        <v>44423.083333333336</v>
      </c>
      <c r="I1514" s="2" t="s">
        <v>1897</v>
      </c>
      <c r="J1514" s="2" t="s">
        <v>30</v>
      </c>
      <c r="K1514" s="2"/>
      <c r="L1514" t="s">
        <v>57</v>
      </c>
      <c r="M1514" s="2" t="s">
        <v>29</v>
      </c>
      <c r="N1514" s="3" t="s">
        <v>8945</v>
      </c>
      <c r="O1514" s="5">
        <v>0</v>
      </c>
      <c r="P1514" s="5">
        <v>4132.5</v>
      </c>
      <c r="Q1514" s="6">
        <v>2021</v>
      </c>
      <c r="R1514" s="7">
        <v>2021</v>
      </c>
      <c r="T1514" s="8">
        <v>1328</v>
      </c>
      <c r="U1514" s="3" t="s">
        <v>11150</v>
      </c>
      <c r="V1514" s="1" t="s">
        <v>33</v>
      </c>
      <c r="W1514" s="1" t="s">
        <v>32</v>
      </c>
      <c r="X1514" t="str">
        <f>VLOOKUP(Table_query__64[[#This Row],[Nr]],'MyTracker Export'!A:P,'MyTracker Export'!$P$1,FALSE)</f>
        <v>Finished</v>
      </c>
      <c r="Y1514" t="str">
        <f>VLOOKUP(Table_query__64[[#This Row],[Nr]],'MyTracker Export'!A:Z,'MyTracker Export'!$Z$1,FALSE)</f>
        <v>Makki Chtioui</v>
      </c>
      <c r="Z1514" t="str">
        <f>VLOOKUP(Table_query__64[[#This Row],[Nr]],'MyTracker Export'!A:AA,'MyTracker Export'!$AA$1,FALSE)</f>
        <v>Wissem Bensaid</v>
      </c>
      <c r="AB1514" s="19" t="str">
        <f>IF(Table_query__64[[#This Row],[Project status]]=Table_query__64[[#This Row],[Project Status Check]],"OK","NOK")</f>
        <v>OK</v>
      </c>
      <c r="AC1514" s="19" t="str">
        <f>IF(Table_query__64[[#This Row],[PM]]=Table_query__64[[#This Row],[PM Check]],"OK","NOK")</f>
        <v>OK</v>
      </c>
      <c r="AD1514" s="19" t="str">
        <f>IF(Table_query__64[[#This Row],[PP]]=Table_query__64[[#This Row],[Pilot Check]],"OK","NOK")</f>
        <v>OK</v>
      </c>
      <c r="AE1514" s="19"/>
    </row>
    <row r="1515" spans="1:31" hidden="1" x14ac:dyDescent="0.3">
      <c r="A1515" s="1" t="s">
        <v>2827</v>
      </c>
      <c r="B1515" s="2" t="s">
        <v>2670</v>
      </c>
      <c r="C1515" s="3" t="s">
        <v>6236</v>
      </c>
      <c r="D1515" s="2" t="s">
        <v>27</v>
      </c>
      <c r="E1515" s="2" t="s">
        <v>82</v>
      </c>
      <c r="F1515" s="2" t="s">
        <v>122</v>
      </c>
      <c r="G1515" s="4">
        <v>44265.041666666664</v>
      </c>
      <c r="H1515" s="4">
        <v>45778.083333333336</v>
      </c>
      <c r="I1515" s="2" t="s">
        <v>498</v>
      </c>
      <c r="J1515" s="2" t="s">
        <v>30</v>
      </c>
      <c r="K1515" s="2"/>
      <c r="L1515" t="s">
        <v>57</v>
      </c>
      <c r="M1515" s="2" t="s">
        <v>29</v>
      </c>
      <c r="N1515" s="3" t="s">
        <v>8946</v>
      </c>
      <c r="O1515" s="5">
        <v>0</v>
      </c>
      <c r="P1515" s="5">
        <v>137450</v>
      </c>
      <c r="Q1515" s="6">
        <v>2021</v>
      </c>
      <c r="R1515" s="7">
        <v>2025</v>
      </c>
      <c r="T1515" s="8">
        <v>1323</v>
      </c>
      <c r="U1515" s="3" t="s">
        <v>11151</v>
      </c>
      <c r="V1515" s="1" t="s">
        <v>33</v>
      </c>
      <c r="W1515" s="1" t="s">
        <v>32</v>
      </c>
      <c r="X1515" t="str">
        <f>VLOOKUP(Table_query__64[[#This Row],[Nr]],'MyTracker Export'!A:P,'MyTracker Export'!$P$1,FALSE)</f>
        <v>Finished</v>
      </c>
      <c r="Y1515" t="str">
        <f>VLOOKUP(Table_query__64[[#This Row],[Nr]],'MyTracker Export'!A:Z,'MyTracker Export'!$Z$1,FALSE)</f>
        <v>Zied Maghrebi</v>
      </c>
      <c r="Z1515" t="str">
        <f>VLOOKUP(Table_query__64[[#This Row],[Nr]],'MyTracker Export'!A:AA,'MyTracker Export'!$AA$1,FALSE)</f>
        <v>Wissem Bensaid</v>
      </c>
      <c r="AB1515" s="19" t="str">
        <f>IF(Table_query__64[[#This Row],[Project status]]=Table_query__64[[#This Row],[Project Status Check]],"OK","NOK")</f>
        <v>OK</v>
      </c>
      <c r="AC1515" s="19" t="str">
        <f>IF(Table_query__64[[#This Row],[PM]]=Table_query__64[[#This Row],[PM Check]],"OK","NOK")</f>
        <v>OK</v>
      </c>
      <c r="AD1515" s="19" t="str">
        <f>IF(Table_query__64[[#This Row],[PP]]=Table_query__64[[#This Row],[Pilot Check]],"OK","NOK")</f>
        <v>OK</v>
      </c>
      <c r="AE1515" s="19"/>
    </row>
    <row r="1516" spans="1:31" hidden="1" x14ac:dyDescent="0.3">
      <c r="A1516" s="1" t="s">
        <v>2828</v>
      </c>
      <c r="B1516" s="2" t="s">
        <v>2405</v>
      </c>
      <c r="C1516" s="3" t="s">
        <v>6237</v>
      </c>
      <c r="D1516" s="2" t="s">
        <v>64</v>
      </c>
      <c r="E1516" s="2" t="s">
        <v>43</v>
      </c>
      <c r="F1516" s="2" t="s">
        <v>122</v>
      </c>
      <c r="G1516" s="4">
        <v>44264.041666666664</v>
      </c>
      <c r="H1516" s="4">
        <v>44376.083333333336</v>
      </c>
      <c r="I1516" s="2" t="s">
        <v>2829</v>
      </c>
      <c r="J1516" s="2" t="s">
        <v>2735</v>
      </c>
      <c r="K1516" s="2"/>
      <c r="L1516" t="s">
        <v>57</v>
      </c>
      <c r="M1516" s="2" t="s">
        <v>29</v>
      </c>
      <c r="N1516" s="3" t="s">
        <v>8947</v>
      </c>
      <c r="O1516" s="5">
        <v>0</v>
      </c>
      <c r="P1516" s="5">
        <v>22785.3</v>
      </c>
      <c r="Q1516" s="6">
        <v>2021</v>
      </c>
      <c r="R1516" s="7">
        <v>2021</v>
      </c>
      <c r="T1516" s="8">
        <v>1322</v>
      </c>
      <c r="U1516" s="3" t="s">
        <v>11152</v>
      </c>
      <c r="V1516" s="1" t="s">
        <v>33</v>
      </c>
      <c r="W1516" s="1" t="s">
        <v>32</v>
      </c>
      <c r="X1516" t="str">
        <f>VLOOKUP(Table_query__64[[#This Row],[Nr]],'MyTracker Export'!A:P,'MyTracker Export'!$P$1,FALSE)</f>
        <v>Finished</v>
      </c>
      <c r="Y1516" t="e">
        <f>VLOOKUP(Table_query__64[[#This Row],[Nr]],'MyTracker Export'!A:Z,'MyTracker Export'!$Z$1,FALSE)</f>
        <v>#N/A</v>
      </c>
      <c r="Z1516" t="e">
        <f>VLOOKUP(Table_query__64[[#This Row],[Nr]],'MyTracker Export'!A:AA,'MyTracker Export'!$AA$1,FALSE)</f>
        <v>#N/A</v>
      </c>
      <c r="AB1516" s="19" t="str">
        <f>IF(Table_query__64[[#This Row],[Project status]]=Table_query__64[[#This Row],[Project Status Check]],"OK","NOK")</f>
        <v>OK</v>
      </c>
      <c r="AC1516" s="19" t="e">
        <f>IF(Table_query__64[[#This Row],[PM]]=Table_query__64[[#This Row],[PM Check]],"OK","NOK")</f>
        <v>#N/A</v>
      </c>
      <c r="AD1516" s="19" t="e">
        <f>IF(Table_query__64[[#This Row],[PP]]=Table_query__64[[#This Row],[Pilot Check]],"OK","NOK")</f>
        <v>#N/A</v>
      </c>
      <c r="AE1516" s="19"/>
    </row>
    <row r="1517" spans="1:31" hidden="1" x14ac:dyDescent="0.3">
      <c r="A1517" s="1" t="s">
        <v>2830</v>
      </c>
      <c r="B1517" s="2" t="s">
        <v>1943</v>
      </c>
      <c r="C1517" s="3" t="s">
        <v>6238</v>
      </c>
      <c r="D1517" s="2" t="s">
        <v>53</v>
      </c>
      <c r="E1517" s="2" t="s">
        <v>25</v>
      </c>
      <c r="F1517" s="2" t="s">
        <v>122</v>
      </c>
      <c r="G1517" s="4">
        <v>44264.041666666664</v>
      </c>
      <c r="H1517" s="4">
        <v>44530.041666666664</v>
      </c>
      <c r="I1517" s="2" t="s">
        <v>66</v>
      </c>
      <c r="J1517" s="2" t="s">
        <v>263</v>
      </c>
      <c r="K1517" s="2" t="s">
        <v>67</v>
      </c>
      <c r="L1517" t="s">
        <v>2831</v>
      </c>
      <c r="M1517" s="2" t="s">
        <v>29</v>
      </c>
      <c r="N1517" s="3" t="s">
        <v>8948</v>
      </c>
      <c r="O1517" s="5">
        <v>0</v>
      </c>
      <c r="P1517" s="5">
        <v>1923730</v>
      </c>
      <c r="Q1517" s="6">
        <v>2021</v>
      </c>
      <c r="R1517" s="7">
        <v>2021</v>
      </c>
      <c r="T1517" s="8">
        <v>1321</v>
      </c>
      <c r="U1517" s="3" t="s">
        <v>11153</v>
      </c>
      <c r="V1517" s="1" t="s">
        <v>33</v>
      </c>
      <c r="W1517" s="1" t="s">
        <v>32</v>
      </c>
      <c r="X1517" t="str">
        <f>VLOOKUP(Table_query__64[[#This Row],[Nr]],'MyTracker Export'!A:P,'MyTracker Export'!$P$1,FALSE)</f>
        <v>Finished</v>
      </c>
      <c r="Y1517" t="str">
        <f>VLOOKUP(Table_query__64[[#This Row],[Nr]],'MyTracker Export'!A:Z,'MyTracker Export'!$Z$1,FALSE)</f>
        <v>Josué Silverio</v>
      </c>
      <c r="Z1517" t="str">
        <f>VLOOKUP(Table_query__64[[#This Row],[Nr]],'MyTracker Export'!A:AA,'MyTracker Export'!$AA$1,FALSE)</f>
        <v>Carlos Bravo Fernández</v>
      </c>
      <c r="AB1517" s="19" t="str">
        <f>IF(Table_query__64[[#This Row],[Project status]]=Table_query__64[[#This Row],[Project Status Check]],"OK","NOK")</f>
        <v>OK</v>
      </c>
      <c r="AC1517" s="19" t="str">
        <f>IF(Table_query__64[[#This Row],[PM]]=Table_query__64[[#This Row],[PM Check]],"OK","NOK")</f>
        <v>OK</v>
      </c>
      <c r="AD1517" s="19" t="str">
        <f>IF(Table_query__64[[#This Row],[PP]]=Table_query__64[[#This Row],[Pilot Check]],"OK","NOK")</f>
        <v>NOK</v>
      </c>
      <c r="AE1517" s="19"/>
    </row>
    <row r="1518" spans="1:31" hidden="1" x14ac:dyDescent="0.3">
      <c r="A1518" s="1" t="s">
        <v>2832</v>
      </c>
      <c r="B1518" s="2" t="s">
        <v>1239</v>
      </c>
      <c r="C1518" s="3" t="s">
        <v>6239</v>
      </c>
      <c r="D1518" s="2" t="s">
        <v>27</v>
      </c>
      <c r="E1518" s="2" t="s">
        <v>43</v>
      </c>
      <c r="F1518" s="2" t="s">
        <v>122</v>
      </c>
      <c r="G1518" s="4">
        <v>44263.041666666664</v>
      </c>
      <c r="H1518" s="4">
        <v>44926.041666666664</v>
      </c>
      <c r="I1518" s="2" t="s">
        <v>498</v>
      </c>
      <c r="J1518" s="2" t="s">
        <v>30</v>
      </c>
      <c r="K1518" s="2"/>
      <c r="L1518" t="s">
        <v>57</v>
      </c>
      <c r="M1518" s="2" t="s">
        <v>29</v>
      </c>
      <c r="N1518" s="3" t="s">
        <v>8949</v>
      </c>
      <c r="O1518" s="5">
        <v>0</v>
      </c>
      <c r="P1518" s="5">
        <v>3000</v>
      </c>
      <c r="Q1518" s="6">
        <v>2021</v>
      </c>
      <c r="R1518" s="7">
        <v>2022</v>
      </c>
      <c r="T1518" s="8">
        <v>1320</v>
      </c>
      <c r="U1518" s="3" t="s">
        <v>11154</v>
      </c>
      <c r="V1518" s="1" t="s">
        <v>33</v>
      </c>
      <c r="W1518" s="1" t="s">
        <v>32</v>
      </c>
      <c r="X1518" t="str">
        <f>VLOOKUP(Table_query__64[[#This Row],[Nr]],'MyTracker Export'!A:P,'MyTracker Export'!$P$1,FALSE)</f>
        <v>Finished</v>
      </c>
      <c r="Y1518" t="str">
        <f>VLOOKUP(Table_query__64[[#This Row],[Nr]],'MyTracker Export'!A:Z,'MyTracker Export'!$Z$1,FALSE)</f>
        <v>Zied Maghrebi</v>
      </c>
      <c r="Z1518" t="str">
        <f>VLOOKUP(Table_query__64[[#This Row],[Nr]],'MyTracker Export'!A:AA,'MyTracker Export'!$AA$1,FALSE)</f>
        <v>Wissem Bensaid</v>
      </c>
      <c r="AB1518" s="19" t="str">
        <f>IF(Table_query__64[[#This Row],[Project status]]=Table_query__64[[#This Row],[Project Status Check]],"OK","NOK")</f>
        <v>OK</v>
      </c>
      <c r="AC1518" s="19" t="str">
        <f>IF(Table_query__64[[#This Row],[PM]]=Table_query__64[[#This Row],[PM Check]],"OK","NOK")</f>
        <v>OK</v>
      </c>
      <c r="AD1518" s="19" t="str">
        <f>IF(Table_query__64[[#This Row],[PP]]=Table_query__64[[#This Row],[Pilot Check]],"OK","NOK")</f>
        <v>OK</v>
      </c>
      <c r="AE1518" s="19"/>
    </row>
    <row r="1519" spans="1:31" hidden="1" x14ac:dyDescent="0.3">
      <c r="A1519" s="1" t="s">
        <v>2833</v>
      </c>
      <c r="B1519" s="2" t="s">
        <v>930</v>
      </c>
      <c r="C1519" s="3" t="s">
        <v>6240</v>
      </c>
      <c r="D1519" s="2" t="s">
        <v>58</v>
      </c>
      <c r="E1519" s="2" t="s">
        <v>43</v>
      </c>
      <c r="F1519" s="2" t="s">
        <v>122</v>
      </c>
      <c r="G1519" s="4">
        <v>44263.041666666664</v>
      </c>
      <c r="H1519" s="4">
        <v>45443.083333333336</v>
      </c>
      <c r="I1519" s="2" t="s">
        <v>229</v>
      </c>
      <c r="J1519" s="2" t="s">
        <v>229</v>
      </c>
      <c r="K1519" s="2"/>
      <c r="L1519" t="s">
        <v>57</v>
      </c>
      <c r="M1519" s="2" t="s">
        <v>29</v>
      </c>
      <c r="N1519" s="3" t="s">
        <v>8950</v>
      </c>
      <c r="O1519" s="5">
        <v>0</v>
      </c>
      <c r="P1519" s="5">
        <v>62610.12</v>
      </c>
      <c r="Q1519" s="6">
        <v>2021</v>
      </c>
      <c r="R1519" s="7">
        <v>2024</v>
      </c>
      <c r="T1519" s="8">
        <v>1319</v>
      </c>
      <c r="U1519" s="3" t="s">
        <v>11155</v>
      </c>
      <c r="V1519" s="1" t="s">
        <v>33</v>
      </c>
      <c r="W1519" s="1" t="s">
        <v>32</v>
      </c>
      <c r="X1519" t="str">
        <f>VLOOKUP(Table_query__64[[#This Row],[Nr]],'MyTracker Export'!A:P,'MyTracker Export'!$P$1,FALSE)</f>
        <v>Finished</v>
      </c>
      <c r="Y1519" t="str">
        <f>VLOOKUP(Table_query__64[[#This Row],[Nr]],'MyTracker Export'!A:Z,'MyTracker Export'!$Z$1,FALSE)</f>
        <v>Paqui Romero</v>
      </c>
      <c r="Z1519" t="str">
        <f>VLOOKUP(Table_query__64[[#This Row],[Nr]],'MyTracker Export'!A:AA,'MyTracker Export'!$AA$1,FALSE)</f>
        <v>Paqui Romero</v>
      </c>
      <c r="AB1519" s="19" t="str">
        <f>IF(Table_query__64[[#This Row],[Project status]]=Table_query__64[[#This Row],[Project Status Check]],"OK","NOK")</f>
        <v>OK</v>
      </c>
      <c r="AC1519" s="19" t="str">
        <f>IF(Table_query__64[[#This Row],[PM]]=Table_query__64[[#This Row],[PM Check]],"OK","NOK")</f>
        <v>OK</v>
      </c>
      <c r="AD1519" s="19" t="str">
        <f>IF(Table_query__64[[#This Row],[PP]]=Table_query__64[[#This Row],[Pilot Check]],"OK","NOK")</f>
        <v>OK</v>
      </c>
      <c r="AE1519" s="19"/>
    </row>
    <row r="1520" spans="1:31" hidden="1" x14ac:dyDescent="0.3">
      <c r="A1520" s="1" t="s">
        <v>2834</v>
      </c>
      <c r="B1520" s="2" t="s">
        <v>127</v>
      </c>
      <c r="C1520" s="3" t="s">
        <v>6241</v>
      </c>
      <c r="D1520" s="2" t="s">
        <v>27</v>
      </c>
      <c r="E1520" s="2" t="s">
        <v>25</v>
      </c>
      <c r="F1520" s="2" t="s">
        <v>122</v>
      </c>
      <c r="G1520" s="4">
        <v>44191.041666666664</v>
      </c>
      <c r="H1520" s="4">
        <v>44249.041666666664</v>
      </c>
      <c r="I1520" s="2" t="s">
        <v>986</v>
      </c>
      <c r="J1520" s="2" t="s">
        <v>30</v>
      </c>
      <c r="K1520" s="2"/>
      <c r="L1520" t="s">
        <v>57</v>
      </c>
      <c r="M1520" s="2" t="s">
        <v>29</v>
      </c>
      <c r="N1520" s="3" t="s">
        <v>8951</v>
      </c>
      <c r="O1520" s="5">
        <v>0</v>
      </c>
      <c r="P1520" s="5">
        <v>1000</v>
      </c>
      <c r="Q1520" s="6">
        <v>2020</v>
      </c>
      <c r="R1520" s="7">
        <v>2021</v>
      </c>
      <c r="T1520" s="8">
        <v>1318</v>
      </c>
      <c r="U1520" s="3" t="s">
        <v>11156</v>
      </c>
      <c r="V1520" s="1" t="s">
        <v>33</v>
      </c>
      <c r="W1520" s="1" t="s">
        <v>32</v>
      </c>
      <c r="X1520" t="str">
        <f>VLOOKUP(Table_query__64[[#This Row],[Nr]],'MyTracker Export'!A:P,'MyTracker Export'!$P$1,FALSE)</f>
        <v>Finished</v>
      </c>
      <c r="Y1520" t="str">
        <f>VLOOKUP(Table_query__64[[#This Row],[Nr]],'MyTracker Export'!A:Z,'MyTracker Export'!$Z$1,FALSE)</f>
        <v>Mansour Hamza</v>
      </c>
      <c r="Z1520" t="str">
        <f>VLOOKUP(Table_query__64[[#This Row],[Nr]],'MyTracker Export'!A:AA,'MyTracker Export'!$AA$1,FALSE)</f>
        <v>Wissem Bensaid</v>
      </c>
      <c r="AB1520" s="19" t="str">
        <f>IF(Table_query__64[[#This Row],[Project status]]=Table_query__64[[#This Row],[Project Status Check]],"OK","NOK")</f>
        <v>OK</v>
      </c>
      <c r="AC1520" s="19" t="str">
        <f>IF(Table_query__64[[#This Row],[PM]]=Table_query__64[[#This Row],[PM Check]],"OK","NOK")</f>
        <v>OK</v>
      </c>
      <c r="AD1520" s="19" t="str">
        <f>IF(Table_query__64[[#This Row],[PP]]=Table_query__64[[#This Row],[Pilot Check]],"OK","NOK")</f>
        <v>OK</v>
      </c>
      <c r="AE1520" s="19"/>
    </row>
    <row r="1521" spans="1:31" hidden="1" x14ac:dyDescent="0.3">
      <c r="A1521" s="1" t="s">
        <v>2835</v>
      </c>
      <c r="B1521" s="2" t="s">
        <v>1026</v>
      </c>
      <c r="C1521" s="3" t="s">
        <v>6242</v>
      </c>
      <c r="D1521" s="2" t="s">
        <v>58</v>
      </c>
      <c r="E1521" s="2" t="s">
        <v>36</v>
      </c>
      <c r="F1521" s="2" t="s">
        <v>122</v>
      </c>
      <c r="G1521" s="4">
        <v>44263.041666666664</v>
      </c>
      <c r="H1521" s="4">
        <v>45596.041666666664</v>
      </c>
      <c r="I1521" s="2" t="s">
        <v>184</v>
      </c>
      <c r="J1521" s="2" t="s">
        <v>1203</v>
      </c>
      <c r="K1521" s="2"/>
      <c r="L1521" t="s">
        <v>2836</v>
      </c>
      <c r="M1521" s="2" t="s">
        <v>29</v>
      </c>
      <c r="N1521" s="3" t="s">
        <v>8952</v>
      </c>
      <c r="O1521" s="5">
        <v>12.68</v>
      </c>
      <c r="P1521" s="5">
        <v>787233.07</v>
      </c>
      <c r="Q1521" s="6">
        <v>2021</v>
      </c>
      <c r="R1521" s="7">
        <v>2024</v>
      </c>
      <c r="T1521" s="8">
        <v>1312</v>
      </c>
      <c r="U1521" s="3" t="s">
        <v>11157</v>
      </c>
      <c r="V1521" s="1" t="s">
        <v>33</v>
      </c>
      <c r="W1521" s="1" t="s">
        <v>32</v>
      </c>
      <c r="X1521" t="str">
        <f>VLOOKUP(Table_query__64[[#This Row],[Nr]],'MyTracker Export'!A:P,'MyTracker Export'!$P$1,FALSE)</f>
        <v>Finished</v>
      </c>
      <c r="Y1521" t="str">
        <f>VLOOKUP(Table_query__64[[#This Row],[Nr]],'MyTracker Export'!A:Z,'MyTracker Export'!$Z$1,FALSE)</f>
        <v>Begona Soto</v>
      </c>
      <c r="Z1521" t="e">
        <f>VLOOKUP(Table_query__64[[#This Row],[Nr]],'MyTracker Export'!A:AA,'MyTracker Export'!$AA$1,FALSE)</f>
        <v>#N/A</v>
      </c>
      <c r="AB1521" s="19" t="str">
        <f>IF(Table_query__64[[#This Row],[Project status]]=Table_query__64[[#This Row],[Project Status Check]],"OK","NOK")</f>
        <v>OK</v>
      </c>
      <c r="AC1521" s="19" t="str">
        <f>IF(Table_query__64[[#This Row],[PM]]=Table_query__64[[#This Row],[PM Check]],"OK","NOK")</f>
        <v>OK</v>
      </c>
      <c r="AD1521" s="19" t="e">
        <f>IF(Table_query__64[[#This Row],[PP]]=Table_query__64[[#This Row],[Pilot Check]],"OK","NOK")</f>
        <v>#N/A</v>
      </c>
      <c r="AE1521" s="19"/>
    </row>
    <row r="1522" spans="1:31" hidden="1" x14ac:dyDescent="0.3">
      <c r="A1522" s="1" t="s">
        <v>2837</v>
      </c>
      <c r="B1522" s="2" t="s">
        <v>2549</v>
      </c>
      <c r="C1522" s="3" t="s">
        <v>5687</v>
      </c>
      <c r="D1522" s="2" t="s">
        <v>38</v>
      </c>
      <c r="E1522" s="2" t="s">
        <v>75</v>
      </c>
      <c r="F1522" s="2" t="s">
        <v>122</v>
      </c>
      <c r="G1522" s="4">
        <v>44256.041666666664</v>
      </c>
      <c r="H1522" s="4">
        <v>44453.083333333336</v>
      </c>
      <c r="I1522" s="2" t="s">
        <v>1558</v>
      </c>
      <c r="J1522" s="2" t="s">
        <v>308</v>
      </c>
      <c r="K1522" s="2" t="s">
        <v>159</v>
      </c>
      <c r="L1522" t="s">
        <v>57</v>
      </c>
      <c r="M1522" s="2" t="s">
        <v>59</v>
      </c>
      <c r="N1522" s="3" t="s">
        <v>8953</v>
      </c>
      <c r="O1522" s="5">
        <v>56112</v>
      </c>
      <c r="P1522" s="5">
        <v>89554.75</v>
      </c>
      <c r="Q1522" s="6">
        <v>2021</v>
      </c>
      <c r="R1522" s="7">
        <v>2021</v>
      </c>
      <c r="T1522" s="8">
        <v>1296</v>
      </c>
      <c r="U1522" s="3" t="s">
        <v>11158</v>
      </c>
      <c r="V1522" s="1" t="s">
        <v>33</v>
      </c>
      <c r="W1522" s="1" t="s">
        <v>32</v>
      </c>
      <c r="X1522" t="str">
        <f>VLOOKUP(Table_query__64[[#This Row],[Nr]],'MyTracker Export'!A:P,'MyTracker Export'!$P$1,FALSE)</f>
        <v>Finished</v>
      </c>
      <c r="Y1522" t="e">
        <f>VLOOKUP(Table_query__64[[#This Row],[Nr]],'MyTracker Export'!A:Z,'MyTracker Export'!$Z$1,FALSE)</f>
        <v>#N/A</v>
      </c>
      <c r="Z1522" t="str">
        <f>VLOOKUP(Table_query__64[[#This Row],[Nr]],'MyTracker Export'!A:AA,'MyTracker Export'!$AA$1,FALSE)</f>
        <v>Nicolas Dubois</v>
      </c>
      <c r="AB1522" s="19" t="str">
        <f>IF(Table_query__64[[#This Row],[Project status]]=Table_query__64[[#This Row],[Project Status Check]],"OK","NOK")</f>
        <v>OK</v>
      </c>
      <c r="AC1522" s="19" t="e">
        <f>IF(Table_query__64[[#This Row],[PM]]=Table_query__64[[#This Row],[PM Check]],"OK","NOK")</f>
        <v>#N/A</v>
      </c>
      <c r="AD1522" s="19" t="str">
        <f>IF(Table_query__64[[#This Row],[PP]]=Table_query__64[[#This Row],[Pilot Check]],"OK","NOK")</f>
        <v>OK</v>
      </c>
      <c r="AE1522" s="19"/>
    </row>
    <row r="1523" spans="1:31" hidden="1" x14ac:dyDescent="0.3">
      <c r="A1523" s="1" t="s">
        <v>2838</v>
      </c>
      <c r="B1523" s="2" t="s">
        <v>2839</v>
      </c>
      <c r="C1523" s="3" t="s">
        <v>6243</v>
      </c>
      <c r="D1523" s="2" t="s">
        <v>53</v>
      </c>
      <c r="E1523" s="2" t="s">
        <v>36</v>
      </c>
      <c r="F1523" s="2" t="s">
        <v>122</v>
      </c>
      <c r="G1523" s="4">
        <v>44166.041666666664</v>
      </c>
      <c r="H1523" s="4">
        <v>44712.083333333336</v>
      </c>
      <c r="I1523" s="2" t="s">
        <v>263</v>
      </c>
      <c r="J1523" s="2" t="s">
        <v>1534</v>
      </c>
      <c r="K1523" s="2" t="s">
        <v>159</v>
      </c>
      <c r="L1523" t="s">
        <v>37</v>
      </c>
      <c r="M1523" s="2" t="s">
        <v>59</v>
      </c>
      <c r="N1523" s="3" t="s">
        <v>8954</v>
      </c>
      <c r="O1523" s="5">
        <v>65000</v>
      </c>
      <c r="P1523" s="5">
        <v>64502.720000000001</v>
      </c>
      <c r="Q1523" s="6">
        <v>2020</v>
      </c>
      <c r="R1523" s="7">
        <v>2022</v>
      </c>
      <c r="T1523" s="8">
        <v>1295</v>
      </c>
      <c r="U1523" s="3" t="s">
        <v>11159</v>
      </c>
      <c r="V1523" s="1" t="s">
        <v>33</v>
      </c>
      <c r="W1523" s="1" t="s">
        <v>32</v>
      </c>
      <c r="X1523" t="str">
        <f>VLOOKUP(Table_query__64[[#This Row],[Nr]],'MyTracker Export'!A:P,'MyTracker Export'!$P$1,FALSE)</f>
        <v>Finished</v>
      </c>
      <c r="Y1523" t="str">
        <f>VLOOKUP(Table_query__64[[#This Row],[Nr]],'MyTracker Export'!A:Z,'MyTracker Export'!$Z$1,FALSE)</f>
        <v>Carlos Bravo Fernández</v>
      </c>
      <c r="Z1523" t="e">
        <f>VLOOKUP(Table_query__64[[#This Row],[Nr]],'MyTracker Export'!A:AA,'MyTracker Export'!$AA$1,FALSE)</f>
        <v>#N/A</v>
      </c>
      <c r="AB1523" s="19" t="str">
        <f>IF(Table_query__64[[#This Row],[Project status]]=Table_query__64[[#This Row],[Project Status Check]],"OK","NOK")</f>
        <v>OK</v>
      </c>
      <c r="AC1523" s="19" t="str">
        <f>IF(Table_query__64[[#This Row],[PM]]=Table_query__64[[#This Row],[PM Check]],"OK","NOK")</f>
        <v>NOK</v>
      </c>
      <c r="AD1523" s="19" t="e">
        <f>IF(Table_query__64[[#This Row],[PP]]=Table_query__64[[#This Row],[Pilot Check]],"OK","NOK")</f>
        <v>#N/A</v>
      </c>
      <c r="AE1523" s="19"/>
    </row>
    <row r="1524" spans="1:31" hidden="1" x14ac:dyDescent="0.3">
      <c r="A1524" s="1" t="s">
        <v>2840</v>
      </c>
      <c r="B1524" s="2" t="s">
        <v>233</v>
      </c>
      <c r="C1524" s="3" t="s">
        <v>6244</v>
      </c>
      <c r="D1524" s="2" t="s">
        <v>84</v>
      </c>
      <c r="E1524" s="2" t="s">
        <v>36</v>
      </c>
      <c r="F1524" s="2" t="s">
        <v>122</v>
      </c>
      <c r="G1524" s="4">
        <v>44252.041666666664</v>
      </c>
      <c r="H1524" s="4">
        <v>44346.083333333336</v>
      </c>
      <c r="I1524" s="2" t="s">
        <v>234</v>
      </c>
      <c r="J1524" s="2" t="s">
        <v>40</v>
      </c>
      <c r="K1524" s="2"/>
      <c r="L1524" t="s">
        <v>2281</v>
      </c>
      <c r="M1524" s="2" t="s">
        <v>29</v>
      </c>
      <c r="N1524" s="3" t="s">
        <v>8955</v>
      </c>
      <c r="O1524" s="5">
        <v>1</v>
      </c>
      <c r="P1524" s="5">
        <v>8367.2999999999993</v>
      </c>
      <c r="Q1524" s="6">
        <v>2021</v>
      </c>
      <c r="R1524" s="7">
        <v>2021</v>
      </c>
      <c r="T1524" s="8">
        <v>1293</v>
      </c>
      <c r="U1524" s="3" t="s">
        <v>11160</v>
      </c>
      <c r="V1524" s="1" t="s">
        <v>33</v>
      </c>
      <c r="W1524" s="1" t="s">
        <v>32</v>
      </c>
      <c r="X1524" t="str">
        <f>VLOOKUP(Table_query__64[[#This Row],[Nr]],'MyTracker Export'!A:P,'MyTracker Export'!$P$1,FALSE)</f>
        <v>Finished</v>
      </c>
      <c r="Y1524" t="str">
        <f>VLOOKUP(Table_query__64[[#This Row],[Nr]],'MyTracker Export'!A:Z,'MyTracker Export'!$Z$1,FALSE)</f>
        <v>Mark Sensenig</v>
      </c>
      <c r="Z1524" t="str">
        <f>VLOOKUP(Table_query__64[[#This Row],[Nr]],'MyTracker Export'!A:AA,'MyTracker Export'!$AA$1,FALSE)</f>
        <v>Karel De Swert</v>
      </c>
      <c r="AB1524" s="19" t="str">
        <f>IF(Table_query__64[[#This Row],[Project status]]=Table_query__64[[#This Row],[Project Status Check]],"OK","NOK")</f>
        <v>OK</v>
      </c>
      <c r="AC1524" s="19" t="str">
        <f>IF(Table_query__64[[#This Row],[PM]]=Table_query__64[[#This Row],[PM Check]],"OK","NOK")</f>
        <v>OK</v>
      </c>
      <c r="AD1524" s="19" t="str">
        <f>IF(Table_query__64[[#This Row],[PP]]=Table_query__64[[#This Row],[Pilot Check]],"OK","NOK")</f>
        <v>OK</v>
      </c>
      <c r="AE1524" s="19"/>
    </row>
    <row r="1525" spans="1:31" hidden="1" x14ac:dyDescent="0.3">
      <c r="A1525" s="1" t="s">
        <v>2841</v>
      </c>
      <c r="B1525" s="2" t="s">
        <v>2742</v>
      </c>
      <c r="C1525" s="3" t="s">
        <v>6245</v>
      </c>
      <c r="D1525" s="2" t="s">
        <v>178</v>
      </c>
      <c r="E1525" s="2" t="s">
        <v>82</v>
      </c>
      <c r="F1525" s="2" t="s">
        <v>122</v>
      </c>
      <c r="G1525" s="4">
        <v>44252.041666666664</v>
      </c>
      <c r="H1525" s="4">
        <v>44377.083333333336</v>
      </c>
      <c r="I1525" s="2" t="s">
        <v>150</v>
      </c>
      <c r="J1525" s="2" t="s">
        <v>530</v>
      </c>
      <c r="K1525" s="2"/>
      <c r="L1525" t="s">
        <v>2842</v>
      </c>
      <c r="M1525" s="2" t="s">
        <v>29</v>
      </c>
      <c r="N1525" s="3" t="s">
        <v>8956</v>
      </c>
      <c r="O1525" s="5">
        <v>0</v>
      </c>
      <c r="P1525" s="5">
        <v>30941.8</v>
      </c>
      <c r="Q1525" s="6">
        <v>2021</v>
      </c>
      <c r="R1525" s="7">
        <v>2021</v>
      </c>
      <c r="T1525" s="8">
        <v>1292</v>
      </c>
      <c r="U1525" s="3" t="s">
        <v>11161</v>
      </c>
      <c r="V1525" s="1" t="s">
        <v>33</v>
      </c>
      <c r="W1525" s="1" t="s">
        <v>32</v>
      </c>
      <c r="X1525" t="str">
        <f>VLOOKUP(Table_query__64[[#This Row],[Nr]],'MyTracker Export'!A:P,'MyTracker Export'!$P$1,FALSE)</f>
        <v>Finished</v>
      </c>
      <c r="Y1525" t="str">
        <f>VLOOKUP(Table_query__64[[#This Row],[Nr]],'MyTracker Export'!A:Z,'MyTracker Export'!$Z$1,FALSE)</f>
        <v>Fiete Heinrich</v>
      </c>
      <c r="Z1525" t="str">
        <f>VLOOKUP(Table_query__64[[#This Row],[Nr]],'MyTracker Export'!A:AA,'MyTracker Export'!$AA$1,FALSE)</f>
        <v>Philippe Fürst</v>
      </c>
      <c r="AB1525" s="19" t="str">
        <f>IF(Table_query__64[[#This Row],[Project status]]=Table_query__64[[#This Row],[Project Status Check]],"OK","NOK")</f>
        <v>OK</v>
      </c>
      <c r="AC1525" s="19" t="str">
        <f>IF(Table_query__64[[#This Row],[PM]]=Table_query__64[[#This Row],[PM Check]],"OK","NOK")</f>
        <v>OK</v>
      </c>
      <c r="AD1525" s="19" t="str">
        <f>IF(Table_query__64[[#This Row],[PP]]=Table_query__64[[#This Row],[Pilot Check]],"OK","NOK")</f>
        <v>OK</v>
      </c>
      <c r="AE1525" s="19"/>
    </row>
    <row r="1526" spans="1:31" hidden="1" x14ac:dyDescent="0.3">
      <c r="A1526" s="1" t="s">
        <v>2843</v>
      </c>
      <c r="B1526" s="2" t="s">
        <v>2844</v>
      </c>
      <c r="C1526" s="3" t="s">
        <v>6246</v>
      </c>
      <c r="D1526" s="2" t="s">
        <v>38</v>
      </c>
      <c r="E1526" s="2" t="s">
        <v>43</v>
      </c>
      <c r="F1526" s="2" t="s">
        <v>122</v>
      </c>
      <c r="G1526" s="4">
        <v>44252.041666666664</v>
      </c>
      <c r="H1526" s="4">
        <v>44285.083333333336</v>
      </c>
      <c r="I1526" s="2" t="s">
        <v>2776</v>
      </c>
      <c r="J1526" s="2" t="s">
        <v>136</v>
      </c>
      <c r="K1526" s="2" t="s">
        <v>2776</v>
      </c>
      <c r="L1526" t="s">
        <v>134</v>
      </c>
      <c r="M1526" s="2" t="s">
        <v>59</v>
      </c>
      <c r="N1526" s="3" t="s">
        <v>8957</v>
      </c>
      <c r="O1526" s="5">
        <v>0</v>
      </c>
      <c r="P1526" s="5">
        <v>2262.7800000000002</v>
      </c>
      <c r="Q1526" s="6">
        <v>2021</v>
      </c>
      <c r="R1526" s="7">
        <v>2021</v>
      </c>
      <c r="T1526" s="8">
        <v>1291</v>
      </c>
      <c r="U1526" s="3" t="s">
        <v>11162</v>
      </c>
      <c r="V1526" s="1" t="s">
        <v>33</v>
      </c>
      <c r="W1526" s="1" t="s">
        <v>32</v>
      </c>
      <c r="X1526" t="str">
        <f>VLOOKUP(Table_query__64[[#This Row],[Nr]],'MyTracker Export'!A:P,'MyTracker Export'!$P$1,FALSE)</f>
        <v>Finished</v>
      </c>
      <c r="Y1526" t="e">
        <f>VLOOKUP(Table_query__64[[#This Row],[Nr]],'MyTracker Export'!A:Z,'MyTracker Export'!$Z$1,FALSE)</f>
        <v>#N/A</v>
      </c>
      <c r="Z1526" t="str">
        <f>VLOOKUP(Table_query__64[[#This Row],[Nr]],'MyTracker Export'!A:AA,'MyTracker Export'!$AA$1,FALSE)</f>
        <v>Jurgen Van Den Driessche</v>
      </c>
      <c r="AB1526" s="19" t="str">
        <f>IF(Table_query__64[[#This Row],[Project status]]=Table_query__64[[#This Row],[Project Status Check]],"OK","NOK")</f>
        <v>OK</v>
      </c>
      <c r="AC1526" s="19" t="e">
        <f>IF(Table_query__64[[#This Row],[PM]]=Table_query__64[[#This Row],[PM Check]],"OK","NOK")</f>
        <v>#N/A</v>
      </c>
      <c r="AD1526" s="19" t="str">
        <f>IF(Table_query__64[[#This Row],[PP]]=Table_query__64[[#This Row],[Pilot Check]],"OK","NOK")</f>
        <v>OK</v>
      </c>
      <c r="AE1526" s="19"/>
    </row>
    <row r="1527" spans="1:31" hidden="1" x14ac:dyDescent="0.3">
      <c r="A1527" s="1" t="s">
        <v>2845</v>
      </c>
      <c r="B1527" s="2" t="s">
        <v>2846</v>
      </c>
      <c r="C1527" s="3" t="s">
        <v>6247</v>
      </c>
      <c r="D1527" s="2" t="s">
        <v>38</v>
      </c>
      <c r="E1527" s="2" t="s">
        <v>36</v>
      </c>
      <c r="F1527" s="2" t="s">
        <v>122</v>
      </c>
      <c r="G1527" s="4">
        <v>44251.041666666664</v>
      </c>
      <c r="H1527" s="4">
        <v>45169.083333333336</v>
      </c>
      <c r="I1527" s="2" t="s">
        <v>136</v>
      </c>
      <c r="J1527" s="2" t="s">
        <v>136</v>
      </c>
      <c r="K1527" s="2" t="s">
        <v>159</v>
      </c>
      <c r="L1527" t="s">
        <v>134</v>
      </c>
      <c r="M1527" s="2" t="s">
        <v>59</v>
      </c>
      <c r="N1527" s="3" t="s">
        <v>8958</v>
      </c>
      <c r="O1527" s="5">
        <v>65000000</v>
      </c>
      <c r="P1527" s="5">
        <v>95686.61</v>
      </c>
      <c r="Q1527" s="6">
        <v>2021</v>
      </c>
      <c r="R1527" s="7">
        <v>2023</v>
      </c>
      <c r="T1527" s="8">
        <v>1290</v>
      </c>
      <c r="U1527" s="3" t="s">
        <v>11163</v>
      </c>
      <c r="V1527" s="1" t="s">
        <v>33</v>
      </c>
      <c r="W1527" s="1" t="s">
        <v>32</v>
      </c>
      <c r="X1527" t="str">
        <f>VLOOKUP(Table_query__64[[#This Row],[Nr]],'MyTracker Export'!A:P,'MyTracker Export'!$P$1,FALSE)</f>
        <v>Finished</v>
      </c>
      <c r="Y1527" t="str">
        <f>VLOOKUP(Table_query__64[[#This Row],[Nr]],'MyTracker Export'!A:Z,'MyTracker Export'!$Z$1,FALSE)</f>
        <v>Jurgen Van Den Driessche</v>
      </c>
      <c r="Z1527" t="str">
        <f>VLOOKUP(Table_query__64[[#This Row],[Nr]],'MyTracker Export'!A:AA,'MyTracker Export'!$AA$1,FALSE)</f>
        <v>Jurgen Van Den Driessche</v>
      </c>
      <c r="AB1527" s="19" t="str">
        <f>IF(Table_query__64[[#This Row],[Project status]]=Table_query__64[[#This Row],[Project Status Check]],"OK","NOK")</f>
        <v>OK</v>
      </c>
      <c r="AC1527" s="19" t="str">
        <f>IF(Table_query__64[[#This Row],[PM]]=Table_query__64[[#This Row],[PM Check]],"OK","NOK")</f>
        <v>OK</v>
      </c>
      <c r="AD1527" s="19" t="str">
        <f>IF(Table_query__64[[#This Row],[PP]]=Table_query__64[[#This Row],[Pilot Check]],"OK","NOK")</f>
        <v>OK</v>
      </c>
      <c r="AE1527" s="19"/>
    </row>
    <row r="1528" spans="1:31" hidden="1" x14ac:dyDescent="0.3">
      <c r="A1528" s="1" t="s">
        <v>2847</v>
      </c>
      <c r="B1528" s="2" t="s">
        <v>2370</v>
      </c>
      <c r="C1528" s="3" t="s">
        <v>6248</v>
      </c>
      <c r="D1528" s="2" t="s">
        <v>38</v>
      </c>
      <c r="E1528" s="2" t="s">
        <v>82</v>
      </c>
      <c r="F1528" s="2" t="s">
        <v>122</v>
      </c>
      <c r="G1528" s="4">
        <v>44200.041666666664</v>
      </c>
      <c r="H1528" s="4">
        <v>44620.041666666664</v>
      </c>
      <c r="I1528" s="2" t="s">
        <v>335</v>
      </c>
      <c r="J1528" s="2" t="s">
        <v>2418</v>
      </c>
      <c r="K1528" s="2" t="s">
        <v>159</v>
      </c>
      <c r="L1528" t="s">
        <v>57</v>
      </c>
      <c r="M1528" s="2" t="s">
        <v>59</v>
      </c>
      <c r="N1528" s="3" t="s">
        <v>8959</v>
      </c>
      <c r="O1528" s="5">
        <v>5</v>
      </c>
      <c r="P1528" s="5">
        <v>22845.599999999999</v>
      </c>
      <c r="Q1528" s="6">
        <v>2021</v>
      </c>
      <c r="R1528" s="7">
        <v>2022</v>
      </c>
      <c r="S1528" s="3" t="s">
        <v>9619</v>
      </c>
      <c r="T1528" s="8">
        <v>1289</v>
      </c>
      <c r="U1528" s="3" t="s">
        <v>11164</v>
      </c>
      <c r="V1528" s="1" t="s">
        <v>33</v>
      </c>
      <c r="W1528" s="1" t="s">
        <v>32</v>
      </c>
      <c r="X1528" t="str">
        <f>VLOOKUP(Table_query__64[[#This Row],[Nr]],'MyTracker Export'!A:P,'MyTracker Export'!$P$1,FALSE)</f>
        <v>Finished</v>
      </c>
      <c r="Y1528" t="str">
        <f>VLOOKUP(Table_query__64[[#This Row],[Nr]],'MyTracker Export'!A:Z,'MyTracker Export'!$Z$1,FALSE)</f>
        <v>William Beyst</v>
      </c>
      <c r="Z1528" t="e">
        <f>VLOOKUP(Table_query__64[[#This Row],[Nr]],'MyTracker Export'!A:AA,'MyTracker Export'!$AA$1,FALSE)</f>
        <v>#N/A</v>
      </c>
      <c r="AB1528" s="19" t="str">
        <f>IF(Table_query__64[[#This Row],[Project status]]=Table_query__64[[#This Row],[Project Status Check]],"OK","NOK")</f>
        <v>OK</v>
      </c>
      <c r="AC1528" s="19" t="str">
        <f>IF(Table_query__64[[#This Row],[PM]]=Table_query__64[[#This Row],[PM Check]],"OK","NOK")</f>
        <v>OK</v>
      </c>
      <c r="AD1528" s="19" t="e">
        <f>IF(Table_query__64[[#This Row],[PP]]=Table_query__64[[#This Row],[Pilot Check]],"OK","NOK")</f>
        <v>#N/A</v>
      </c>
      <c r="AE1528" s="19"/>
    </row>
    <row r="1529" spans="1:31" hidden="1" x14ac:dyDescent="0.3">
      <c r="A1529" s="1" t="s">
        <v>2848</v>
      </c>
      <c r="B1529" s="2" t="s">
        <v>1243</v>
      </c>
      <c r="C1529" s="3" t="s">
        <v>5883</v>
      </c>
      <c r="D1529" s="2" t="s">
        <v>84</v>
      </c>
      <c r="E1529" s="2" t="s">
        <v>82</v>
      </c>
      <c r="F1529" s="2" t="s">
        <v>122</v>
      </c>
      <c r="G1529" s="4">
        <v>44215.041666666664</v>
      </c>
      <c r="H1529" s="4">
        <v>44253.041666666664</v>
      </c>
      <c r="I1529" s="2" t="s">
        <v>85</v>
      </c>
      <c r="J1529" s="2" t="s">
        <v>40</v>
      </c>
      <c r="K1529" s="2"/>
      <c r="L1529" t="s">
        <v>37</v>
      </c>
      <c r="M1529" s="2" t="s">
        <v>29</v>
      </c>
      <c r="N1529" s="3" t="s">
        <v>8960</v>
      </c>
      <c r="O1529" s="5">
        <v>0</v>
      </c>
      <c r="P1529" s="5">
        <v>2979.36</v>
      </c>
      <c r="Q1529" s="6">
        <v>2021</v>
      </c>
      <c r="R1529" s="7">
        <v>2021</v>
      </c>
      <c r="T1529" s="8">
        <v>1288</v>
      </c>
      <c r="U1529" s="3" t="s">
        <v>11165</v>
      </c>
      <c r="V1529" s="1" t="s">
        <v>33</v>
      </c>
      <c r="W1529" s="1" t="s">
        <v>32</v>
      </c>
      <c r="X1529" t="str">
        <f>VLOOKUP(Table_query__64[[#This Row],[Nr]],'MyTracker Export'!A:P,'MyTracker Export'!$P$1,FALSE)</f>
        <v>Finished</v>
      </c>
      <c r="Y1529" t="str">
        <f>VLOOKUP(Table_query__64[[#This Row],[Nr]],'MyTracker Export'!A:Z,'MyTracker Export'!$Z$1,FALSE)</f>
        <v>Pranay Pawar</v>
      </c>
      <c r="Z1529" t="str">
        <f>VLOOKUP(Table_query__64[[#This Row],[Nr]],'MyTracker Export'!A:AA,'MyTracker Export'!$AA$1,FALSE)</f>
        <v>Karel De Swert</v>
      </c>
      <c r="AB1529" s="19" t="str">
        <f>IF(Table_query__64[[#This Row],[Project status]]=Table_query__64[[#This Row],[Project Status Check]],"OK","NOK")</f>
        <v>OK</v>
      </c>
      <c r="AC1529" s="19" t="str">
        <f>IF(Table_query__64[[#This Row],[PM]]=Table_query__64[[#This Row],[PM Check]],"OK","NOK")</f>
        <v>OK</v>
      </c>
      <c r="AD1529" s="19" t="str">
        <f>IF(Table_query__64[[#This Row],[PP]]=Table_query__64[[#This Row],[Pilot Check]],"OK","NOK")</f>
        <v>OK</v>
      </c>
      <c r="AE1529" s="19"/>
    </row>
    <row r="1530" spans="1:31" hidden="1" x14ac:dyDescent="0.3">
      <c r="A1530" s="1" t="s">
        <v>2849</v>
      </c>
      <c r="B1530" s="2" t="s">
        <v>2698</v>
      </c>
      <c r="C1530" s="3" t="s">
        <v>6249</v>
      </c>
      <c r="D1530" s="2" t="s">
        <v>38</v>
      </c>
      <c r="E1530" s="2" t="s">
        <v>75</v>
      </c>
      <c r="F1530" s="2" t="s">
        <v>122</v>
      </c>
      <c r="G1530" s="4">
        <v>44244.041666666664</v>
      </c>
      <c r="H1530" s="4">
        <v>44510.041666666664</v>
      </c>
      <c r="I1530" s="2" t="s">
        <v>78</v>
      </c>
      <c r="J1530" s="2" t="s">
        <v>308</v>
      </c>
      <c r="K1530" s="2" t="s">
        <v>1216</v>
      </c>
      <c r="L1530" t="s">
        <v>784</v>
      </c>
      <c r="M1530" s="2" t="s">
        <v>29</v>
      </c>
      <c r="N1530" s="3" t="s">
        <v>8961</v>
      </c>
      <c r="O1530" s="5">
        <v>0</v>
      </c>
      <c r="P1530" s="5">
        <v>38538</v>
      </c>
      <c r="Q1530" s="6">
        <v>2021</v>
      </c>
      <c r="R1530" s="7">
        <v>2021</v>
      </c>
      <c r="T1530" s="8">
        <v>1287</v>
      </c>
      <c r="U1530" s="3" t="s">
        <v>11166</v>
      </c>
      <c r="V1530" s="1" t="s">
        <v>33</v>
      </c>
      <c r="W1530" s="1" t="s">
        <v>32</v>
      </c>
      <c r="X1530" t="str">
        <f>VLOOKUP(Table_query__64[[#This Row],[Nr]],'MyTracker Export'!A:P,'MyTracker Export'!$P$1,FALSE)</f>
        <v>Finished</v>
      </c>
      <c r="Y1530" t="str">
        <f>VLOOKUP(Table_query__64[[#This Row],[Nr]],'MyTracker Export'!A:Z,'MyTracker Export'!$Z$1,FALSE)</f>
        <v>Yves Debaisieux</v>
      </c>
      <c r="Z1530" t="str">
        <f>VLOOKUP(Table_query__64[[#This Row],[Nr]],'MyTracker Export'!A:AA,'MyTracker Export'!$AA$1,FALSE)</f>
        <v>Nicolas Dubois</v>
      </c>
      <c r="AB1530" s="19" t="str">
        <f>IF(Table_query__64[[#This Row],[Project status]]=Table_query__64[[#This Row],[Project Status Check]],"OK","NOK")</f>
        <v>OK</v>
      </c>
      <c r="AC1530" s="19" t="str">
        <f>IF(Table_query__64[[#This Row],[PM]]=Table_query__64[[#This Row],[PM Check]],"OK","NOK")</f>
        <v>OK</v>
      </c>
      <c r="AD1530" s="19" t="str">
        <f>IF(Table_query__64[[#This Row],[PP]]=Table_query__64[[#This Row],[Pilot Check]],"OK","NOK")</f>
        <v>OK</v>
      </c>
      <c r="AE1530" s="19"/>
    </row>
    <row r="1531" spans="1:31" hidden="1" x14ac:dyDescent="0.3">
      <c r="A1531" s="1" t="s">
        <v>2850</v>
      </c>
      <c r="B1531" s="2" t="s">
        <v>2851</v>
      </c>
      <c r="C1531" s="3" t="s">
        <v>6250</v>
      </c>
      <c r="D1531" s="2" t="s">
        <v>503</v>
      </c>
      <c r="E1531" s="2" t="s">
        <v>82</v>
      </c>
      <c r="F1531" s="2" t="s">
        <v>122</v>
      </c>
      <c r="G1531" s="4">
        <v>44239.041666666664</v>
      </c>
      <c r="H1531" s="4">
        <v>44400.083333333336</v>
      </c>
      <c r="I1531" s="2" t="s">
        <v>504</v>
      </c>
      <c r="J1531" s="2" t="s">
        <v>319</v>
      </c>
      <c r="K1531" s="2"/>
      <c r="L1531" t="s">
        <v>2852</v>
      </c>
      <c r="M1531" s="2" t="s">
        <v>29</v>
      </c>
      <c r="N1531" s="3" t="s">
        <v>8962</v>
      </c>
      <c r="O1531" s="5">
        <v>0.4</v>
      </c>
      <c r="P1531" s="5">
        <v>32137.5</v>
      </c>
      <c r="Q1531" s="6">
        <v>2021</v>
      </c>
      <c r="R1531" s="7">
        <v>2021</v>
      </c>
      <c r="T1531" s="8">
        <v>1286</v>
      </c>
      <c r="U1531" s="3" t="s">
        <v>11167</v>
      </c>
      <c r="V1531" s="1" t="s">
        <v>33</v>
      </c>
      <c r="W1531" s="1" t="s">
        <v>32</v>
      </c>
      <c r="X1531" t="str">
        <f>VLOOKUP(Table_query__64[[#This Row],[Nr]],'MyTracker Export'!A:P,'MyTracker Export'!$P$1,FALSE)</f>
        <v>Finished</v>
      </c>
      <c r="Y1531" t="str">
        <f>VLOOKUP(Table_query__64[[#This Row],[Nr]],'MyTracker Export'!A:Z,'MyTracker Export'!$Z$1,FALSE)</f>
        <v>Andrei Stoicescu</v>
      </c>
      <c r="Z1531" t="str">
        <f>VLOOKUP(Table_query__64[[#This Row],[Nr]],'MyTracker Export'!A:AA,'MyTracker Export'!$AA$1,FALSE)</f>
        <v>Boris Krastev</v>
      </c>
      <c r="AB1531" s="19" t="str">
        <f>IF(Table_query__64[[#This Row],[Project status]]=Table_query__64[[#This Row],[Project Status Check]],"OK","NOK")</f>
        <v>OK</v>
      </c>
      <c r="AC1531" s="19" t="str">
        <f>IF(Table_query__64[[#This Row],[PM]]=Table_query__64[[#This Row],[PM Check]],"OK","NOK")</f>
        <v>OK</v>
      </c>
      <c r="AD1531" s="19" t="str">
        <f>IF(Table_query__64[[#This Row],[PP]]=Table_query__64[[#This Row],[Pilot Check]],"OK","NOK")</f>
        <v>OK</v>
      </c>
      <c r="AE1531" s="19"/>
    </row>
    <row r="1532" spans="1:31" hidden="1" x14ac:dyDescent="0.3">
      <c r="A1532" s="1" t="s">
        <v>2853</v>
      </c>
      <c r="B1532" s="2" t="s">
        <v>2839</v>
      </c>
      <c r="C1532" s="3" t="s">
        <v>6251</v>
      </c>
      <c r="D1532" s="2" t="s">
        <v>38</v>
      </c>
      <c r="E1532" s="2" t="s">
        <v>36</v>
      </c>
      <c r="F1532" s="2" t="s">
        <v>122</v>
      </c>
      <c r="G1532" s="4">
        <v>44230.041666666664</v>
      </c>
      <c r="H1532" s="4">
        <v>45495.083333333336</v>
      </c>
      <c r="I1532" s="2" t="s">
        <v>1836</v>
      </c>
      <c r="J1532" s="2" t="s">
        <v>530</v>
      </c>
      <c r="K1532" s="2" t="s">
        <v>159</v>
      </c>
      <c r="L1532" t="s">
        <v>537</v>
      </c>
      <c r="M1532" s="2" t="s">
        <v>29</v>
      </c>
      <c r="N1532" s="3" t="s">
        <v>8963</v>
      </c>
      <c r="O1532" s="5">
        <v>295286</v>
      </c>
      <c r="P1532" s="5">
        <v>281934.71999999997</v>
      </c>
      <c r="Q1532" s="6">
        <v>2021</v>
      </c>
      <c r="R1532" s="7">
        <v>2024</v>
      </c>
      <c r="T1532" s="8">
        <v>1285</v>
      </c>
      <c r="U1532" s="3" t="s">
        <v>11168</v>
      </c>
      <c r="V1532" s="1" t="s">
        <v>33</v>
      </c>
      <c r="W1532" s="1" t="s">
        <v>32</v>
      </c>
      <c r="X1532" t="str">
        <f>VLOOKUP(Table_query__64[[#This Row],[Nr]],'MyTracker Export'!A:P,'MyTracker Export'!$P$1,FALSE)</f>
        <v>Finished</v>
      </c>
      <c r="Y1532" t="e">
        <f>VLOOKUP(Table_query__64[[#This Row],[Nr]],'MyTracker Export'!A:Z,'MyTracker Export'!$Z$1,FALSE)</f>
        <v>#N/A</v>
      </c>
      <c r="Z1532" t="str">
        <f>VLOOKUP(Table_query__64[[#This Row],[Nr]],'MyTracker Export'!A:AA,'MyTracker Export'!$AA$1,FALSE)</f>
        <v>Philippe Fürst</v>
      </c>
      <c r="AB1532" s="19" t="str">
        <f>IF(Table_query__64[[#This Row],[Project status]]=Table_query__64[[#This Row],[Project Status Check]],"OK","NOK")</f>
        <v>OK</v>
      </c>
      <c r="AC1532" s="19" t="e">
        <f>IF(Table_query__64[[#This Row],[PM]]=Table_query__64[[#This Row],[PM Check]],"OK","NOK")</f>
        <v>#N/A</v>
      </c>
      <c r="AD1532" s="19" t="str">
        <f>IF(Table_query__64[[#This Row],[PP]]=Table_query__64[[#This Row],[Pilot Check]],"OK","NOK")</f>
        <v>OK</v>
      </c>
      <c r="AE1532" s="19"/>
    </row>
    <row r="1533" spans="1:31" hidden="1" x14ac:dyDescent="0.3">
      <c r="A1533" s="1" t="s">
        <v>2854</v>
      </c>
      <c r="B1533" s="2" t="s">
        <v>2855</v>
      </c>
      <c r="C1533" s="3" t="s">
        <v>6252</v>
      </c>
      <c r="D1533" s="2" t="s">
        <v>89</v>
      </c>
      <c r="E1533" s="2" t="s">
        <v>43</v>
      </c>
      <c r="F1533" s="2" t="s">
        <v>122</v>
      </c>
      <c r="G1533" s="4">
        <v>44229.041666666664</v>
      </c>
      <c r="H1533" s="4">
        <v>45596.041666666664</v>
      </c>
      <c r="I1533" s="2" t="s">
        <v>90</v>
      </c>
      <c r="J1533" s="2" t="s">
        <v>1037</v>
      </c>
      <c r="K1533" s="2"/>
      <c r="L1533" t="s">
        <v>37</v>
      </c>
      <c r="M1533" s="2" t="s">
        <v>29</v>
      </c>
      <c r="O1533" s="5">
        <v>0.01</v>
      </c>
      <c r="P1533" s="5">
        <v>118025</v>
      </c>
      <c r="Q1533" s="6">
        <v>2021</v>
      </c>
      <c r="R1533" s="7">
        <v>2024</v>
      </c>
      <c r="T1533" s="8">
        <v>1282</v>
      </c>
      <c r="U1533" s="3" t="s">
        <v>11169</v>
      </c>
      <c r="V1533" s="1" t="s">
        <v>33</v>
      </c>
      <c r="W1533" s="1" t="s">
        <v>32</v>
      </c>
      <c r="X1533" t="str">
        <f>VLOOKUP(Table_query__64[[#This Row],[Nr]],'MyTracker Export'!A:P,'MyTracker Export'!$P$1,FALSE)</f>
        <v>Finished</v>
      </c>
      <c r="Y1533" t="str">
        <f>VLOOKUP(Table_query__64[[#This Row],[Nr]],'MyTracker Export'!A:Z,'MyTracker Export'!$Z$1,FALSE)</f>
        <v>Nevena Banova</v>
      </c>
      <c r="Z1533" t="str">
        <f>VLOOKUP(Table_query__64[[#This Row],[Nr]],'MyTracker Export'!A:AA,'MyTracker Export'!$AA$1,FALSE)</f>
        <v>Tsanko Mihov</v>
      </c>
      <c r="AB1533" s="19" t="str">
        <f>IF(Table_query__64[[#This Row],[Project status]]=Table_query__64[[#This Row],[Project Status Check]],"OK","NOK")</f>
        <v>OK</v>
      </c>
      <c r="AC1533" s="19" t="str">
        <f>IF(Table_query__64[[#This Row],[PM]]=Table_query__64[[#This Row],[PM Check]],"OK","NOK")</f>
        <v>OK</v>
      </c>
      <c r="AD1533" s="19" t="str">
        <f>IF(Table_query__64[[#This Row],[PP]]=Table_query__64[[#This Row],[Pilot Check]],"OK","NOK")</f>
        <v>OK</v>
      </c>
      <c r="AE1533" s="19"/>
    </row>
    <row r="1534" spans="1:31" hidden="1" x14ac:dyDescent="0.3">
      <c r="A1534" s="1" t="s">
        <v>2856</v>
      </c>
      <c r="B1534" s="2" t="s">
        <v>2857</v>
      </c>
      <c r="C1534" s="3" t="s">
        <v>6253</v>
      </c>
      <c r="D1534" s="2" t="s">
        <v>53</v>
      </c>
      <c r="E1534" s="2" t="s">
        <v>36</v>
      </c>
      <c r="F1534" s="2" t="s">
        <v>122</v>
      </c>
      <c r="G1534" s="4">
        <v>44229.041666666664</v>
      </c>
      <c r="H1534" s="4">
        <v>44308.083333333336</v>
      </c>
      <c r="I1534" s="2" t="s">
        <v>2178</v>
      </c>
      <c r="J1534" s="2" t="s">
        <v>2089</v>
      </c>
      <c r="K1534" s="2" t="s">
        <v>159</v>
      </c>
      <c r="L1534" t="s">
        <v>2858</v>
      </c>
      <c r="M1534" s="2" t="s">
        <v>29</v>
      </c>
      <c r="N1534" s="3" t="s">
        <v>8964</v>
      </c>
      <c r="O1534" s="5">
        <v>40</v>
      </c>
      <c r="P1534" s="5">
        <v>34320</v>
      </c>
      <c r="Q1534" s="6">
        <v>2021</v>
      </c>
      <c r="R1534" s="7">
        <v>2021</v>
      </c>
      <c r="T1534" s="8">
        <v>1280</v>
      </c>
      <c r="U1534" s="3" t="s">
        <v>11170</v>
      </c>
      <c r="V1534" s="1" t="s">
        <v>33</v>
      </c>
      <c r="W1534" s="1" t="s">
        <v>32</v>
      </c>
      <c r="X1534" t="str">
        <f>VLOOKUP(Table_query__64[[#This Row],[Nr]],'MyTracker Export'!A:P,'MyTracker Export'!$P$1,FALSE)</f>
        <v>Finished</v>
      </c>
      <c r="Y1534" t="str">
        <f>VLOOKUP(Table_query__64[[#This Row],[Nr]],'MyTracker Export'!A:Z,'MyTracker Export'!$Z$1,FALSE)</f>
        <v>Mouhamad Jida</v>
      </c>
      <c r="Z1534" t="e">
        <f>VLOOKUP(Table_query__64[[#This Row],[Nr]],'MyTracker Export'!A:AA,'MyTracker Export'!$AA$1,FALSE)</f>
        <v>#N/A</v>
      </c>
      <c r="AB1534" s="19" t="str">
        <f>IF(Table_query__64[[#This Row],[Project status]]=Table_query__64[[#This Row],[Project Status Check]],"OK","NOK")</f>
        <v>OK</v>
      </c>
      <c r="AC1534" s="19" t="str">
        <f>IF(Table_query__64[[#This Row],[PM]]=Table_query__64[[#This Row],[PM Check]],"OK","NOK")</f>
        <v>OK</v>
      </c>
      <c r="AD1534" s="19" t="e">
        <f>IF(Table_query__64[[#This Row],[PP]]=Table_query__64[[#This Row],[Pilot Check]],"OK","NOK")</f>
        <v>#N/A</v>
      </c>
      <c r="AE1534" s="19"/>
    </row>
    <row r="1535" spans="1:31" hidden="1" x14ac:dyDescent="0.3">
      <c r="A1535" s="1" t="s">
        <v>2859</v>
      </c>
      <c r="B1535" s="2" t="s">
        <v>1768</v>
      </c>
      <c r="C1535" s="3" t="s">
        <v>6254</v>
      </c>
      <c r="D1535" s="2" t="s">
        <v>178</v>
      </c>
      <c r="E1535" s="2" t="s">
        <v>43</v>
      </c>
      <c r="F1535" s="2" t="s">
        <v>122</v>
      </c>
      <c r="G1535" s="4">
        <v>44229.041666666664</v>
      </c>
      <c r="H1535" s="4">
        <v>45176.083333333336</v>
      </c>
      <c r="I1535" s="2" t="s">
        <v>1575</v>
      </c>
      <c r="J1535" s="2" t="s">
        <v>530</v>
      </c>
      <c r="K1535" s="2"/>
      <c r="L1535" t="s">
        <v>57</v>
      </c>
      <c r="M1535" s="2" t="s">
        <v>29</v>
      </c>
      <c r="N1535" s="3" t="s">
        <v>8965</v>
      </c>
      <c r="O1535" s="5">
        <v>500000</v>
      </c>
      <c r="P1535" s="5">
        <v>68138.86</v>
      </c>
      <c r="Q1535" s="6">
        <v>2021</v>
      </c>
      <c r="R1535" s="7">
        <v>2023</v>
      </c>
      <c r="T1535" s="8">
        <v>1279</v>
      </c>
      <c r="U1535" s="3" t="s">
        <v>11171</v>
      </c>
      <c r="V1535" s="1" t="s">
        <v>33</v>
      </c>
      <c r="W1535" s="1" t="s">
        <v>32</v>
      </c>
      <c r="X1535" t="str">
        <f>VLOOKUP(Table_query__64[[#This Row],[Nr]],'MyTracker Export'!A:P,'MyTracker Export'!$P$1,FALSE)</f>
        <v>Finished</v>
      </c>
      <c r="Y1535" t="e">
        <f>VLOOKUP(Table_query__64[[#This Row],[Nr]],'MyTracker Export'!A:Z,'MyTracker Export'!$Z$1,FALSE)</f>
        <v>#N/A</v>
      </c>
      <c r="Z1535" t="str">
        <f>VLOOKUP(Table_query__64[[#This Row],[Nr]],'MyTracker Export'!A:AA,'MyTracker Export'!$AA$1,FALSE)</f>
        <v>Philippe Fürst</v>
      </c>
      <c r="AB1535" s="19" t="str">
        <f>IF(Table_query__64[[#This Row],[Project status]]=Table_query__64[[#This Row],[Project Status Check]],"OK","NOK")</f>
        <v>OK</v>
      </c>
      <c r="AC1535" s="19" t="e">
        <f>IF(Table_query__64[[#This Row],[PM]]=Table_query__64[[#This Row],[PM Check]],"OK","NOK")</f>
        <v>#N/A</v>
      </c>
      <c r="AD1535" s="19" t="str">
        <f>IF(Table_query__64[[#This Row],[PP]]=Table_query__64[[#This Row],[Pilot Check]],"OK","NOK")</f>
        <v>OK</v>
      </c>
      <c r="AE1535" s="19"/>
    </row>
    <row r="1536" spans="1:31" hidden="1" x14ac:dyDescent="0.3">
      <c r="A1536" s="1" t="s">
        <v>2860</v>
      </c>
      <c r="B1536" s="2" t="s">
        <v>2861</v>
      </c>
      <c r="C1536" s="3" t="s">
        <v>6255</v>
      </c>
      <c r="D1536" s="2" t="s">
        <v>38</v>
      </c>
      <c r="E1536" s="2" t="s">
        <v>75</v>
      </c>
      <c r="F1536" s="2" t="s">
        <v>122</v>
      </c>
      <c r="G1536" s="4">
        <v>44228.041666666664</v>
      </c>
      <c r="H1536" s="4">
        <v>44260.041666666664</v>
      </c>
      <c r="I1536" s="2" t="s">
        <v>147</v>
      </c>
      <c r="J1536" s="2" t="s">
        <v>308</v>
      </c>
      <c r="K1536" s="2" t="s">
        <v>2574</v>
      </c>
      <c r="L1536" t="s">
        <v>2862</v>
      </c>
      <c r="M1536" s="2" t="s">
        <v>29</v>
      </c>
      <c r="N1536" s="3" t="s">
        <v>8966</v>
      </c>
      <c r="O1536" s="5">
        <v>0</v>
      </c>
      <c r="P1536" s="5">
        <v>22496</v>
      </c>
      <c r="Q1536" s="6">
        <v>2021</v>
      </c>
      <c r="R1536" s="7">
        <v>2021</v>
      </c>
      <c r="T1536" s="8">
        <v>1278</v>
      </c>
      <c r="U1536" s="3" t="s">
        <v>11172</v>
      </c>
      <c r="V1536" s="1" t="s">
        <v>33</v>
      </c>
      <c r="W1536" s="1" t="s">
        <v>32</v>
      </c>
      <c r="X1536" t="str">
        <f>VLOOKUP(Table_query__64[[#This Row],[Nr]],'MyTracker Export'!A:P,'MyTracker Export'!$P$1,FALSE)</f>
        <v>Finished</v>
      </c>
      <c r="Y1536" t="str">
        <f>VLOOKUP(Table_query__64[[#This Row],[Nr]],'MyTracker Export'!A:Z,'MyTracker Export'!$Z$1,FALSE)</f>
        <v>Loïc Bouvier</v>
      </c>
      <c r="Z1536" t="str">
        <f>VLOOKUP(Table_query__64[[#This Row],[Nr]],'MyTracker Export'!A:AA,'MyTracker Export'!$AA$1,FALSE)</f>
        <v>Nicolas Dubois</v>
      </c>
      <c r="AB1536" s="19" t="str">
        <f>IF(Table_query__64[[#This Row],[Project status]]=Table_query__64[[#This Row],[Project Status Check]],"OK","NOK")</f>
        <v>OK</v>
      </c>
      <c r="AC1536" s="19" t="str">
        <f>IF(Table_query__64[[#This Row],[PM]]=Table_query__64[[#This Row],[PM Check]],"OK","NOK")</f>
        <v>OK</v>
      </c>
      <c r="AD1536" s="19" t="str">
        <f>IF(Table_query__64[[#This Row],[PP]]=Table_query__64[[#This Row],[Pilot Check]],"OK","NOK")</f>
        <v>OK</v>
      </c>
      <c r="AE1536" s="19"/>
    </row>
    <row r="1537" spans="1:31" hidden="1" x14ac:dyDescent="0.3">
      <c r="A1537" s="1" t="s">
        <v>2863</v>
      </c>
      <c r="B1537" s="2" t="s">
        <v>2864</v>
      </c>
      <c r="C1537" s="3" t="s">
        <v>6256</v>
      </c>
      <c r="D1537" s="2" t="s">
        <v>38</v>
      </c>
      <c r="E1537" s="2" t="s">
        <v>2447</v>
      </c>
      <c r="F1537" s="2" t="s">
        <v>122</v>
      </c>
      <c r="G1537" s="4">
        <v>44228.041666666664</v>
      </c>
      <c r="H1537" s="4">
        <v>44561.041666666664</v>
      </c>
      <c r="I1537" s="2" t="s">
        <v>1419</v>
      </c>
      <c r="J1537" s="2" t="s">
        <v>360</v>
      </c>
      <c r="K1537" s="2" t="s">
        <v>159</v>
      </c>
      <c r="L1537" t="s">
        <v>2865</v>
      </c>
      <c r="M1537" s="2" t="s">
        <v>59</v>
      </c>
      <c r="N1537" s="3" t="s">
        <v>8967</v>
      </c>
      <c r="O1537" s="5">
        <v>0.16</v>
      </c>
      <c r="P1537" s="5">
        <v>527881.75</v>
      </c>
      <c r="Q1537" s="6">
        <v>2021</v>
      </c>
      <c r="R1537" s="7">
        <v>2021</v>
      </c>
      <c r="T1537" s="8">
        <v>1277</v>
      </c>
      <c r="U1537" s="3" t="s">
        <v>11173</v>
      </c>
      <c r="V1537" s="1" t="s">
        <v>33</v>
      </c>
      <c r="W1537" s="1" t="s">
        <v>32</v>
      </c>
      <c r="X1537" t="str">
        <f>VLOOKUP(Table_query__64[[#This Row],[Nr]],'MyTracker Export'!A:P,'MyTracker Export'!$P$1,FALSE)</f>
        <v>Finished</v>
      </c>
      <c r="Y1537" t="e">
        <f>VLOOKUP(Table_query__64[[#This Row],[Nr]],'MyTracker Export'!A:Z,'MyTracker Export'!$Z$1,FALSE)</f>
        <v>#N/A</v>
      </c>
      <c r="Z1537" t="e">
        <f>VLOOKUP(Table_query__64[[#This Row],[Nr]],'MyTracker Export'!A:AA,'MyTracker Export'!$AA$1,FALSE)</f>
        <v>#N/A</v>
      </c>
      <c r="AB1537" s="19" t="str">
        <f>IF(Table_query__64[[#This Row],[Project status]]=Table_query__64[[#This Row],[Project Status Check]],"OK","NOK")</f>
        <v>OK</v>
      </c>
      <c r="AC1537" s="19" t="e">
        <f>IF(Table_query__64[[#This Row],[PM]]=Table_query__64[[#This Row],[PM Check]],"OK","NOK")</f>
        <v>#N/A</v>
      </c>
      <c r="AD1537" s="19" t="e">
        <f>IF(Table_query__64[[#This Row],[PP]]=Table_query__64[[#This Row],[Pilot Check]],"OK","NOK")</f>
        <v>#N/A</v>
      </c>
      <c r="AE1537" s="19"/>
    </row>
    <row r="1538" spans="1:31" hidden="1" x14ac:dyDescent="0.3">
      <c r="A1538" s="1" t="s">
        <v>2866</v>
      </c>
      <c r="B1538" s="2" t="s">
        <v>199</v>
      </c>
      <c r="C1538" s="3" t="s">
        <v>6257</v>
      </c>
      <c r="D1538" s="2" t="s">
        <v>58</v>
      </c>
      <c r="E1538" s="2" t="s">
        <v>43</v>
      </c>
      <c r="F1538" s="2" t="s">
        <v>122</v>
      </c>
      <c r="G1538" s="4">
        <v>44225.041666666664</v>
      </c>
      <c r="H1538" s="4">
        <v>45473.083333333336</v>
      </c>
      <c r="I1538" s="2" t="s">
        <v>119</v>
      </c>
      <c r="J1538" s="2" t="s">
        <v>229</v>
      </c>
      <c r="K1538" s="2"/>
      <c r="L1538" t="s">
        <v>57</v>
      </c>
      <c r="M1538" s="2" t="s">
        <v>29</v>
      </c>
      <c r="N1538" s="3" t="s">
        <v>8968</v>
      </c>
      <c r="O1538" s="5">
        <v>25</v>
      </c>
      <c r="P1538" s="5">
        <v>209396.8</v>
      </c>
      <c r="Q1538" s="6">
        <v>2021</v>
      </c>
      <c r="R1538" s="7">
        <v>2024</v>
      </c>
      <c r="T1538" s="8">
        <v>1276</v>
      </c>
      <c r="U1538" s="3" t="s">
        <v>11174</v>
      </c>
      <c r="V1538" s="1" t="s">
        <v>33</v>
      </c>
      <c r="W1538" s="1" t="s">
        <v>32</v>
      </c>
      <c r="X1538" t="str">
        <f>VLOOKUP(Table_query__64[[#This Row],[Nr]],'MyTracker Export'!A:P,'MyTracker Export'!$P$1,FALSE)</f>
        <v>Finished</v>
      </c>
      <c r="Y1538" t="str">
        <f>VLOOKUP(Table_query__64[[#This Row],[Nr]],'MyTracker Export'!A:Z,'MyTracker Export'!$Z$1,FALSE)</f>
        <v>Miguel Menéndez</v>
      </c>
      <c r="Z1538" t="str">
        <f>VLOOKUP(Table_query__64[[#This Row],[Nr]],'MyTracker Export'!A:AA,'MyTracker Export'!$AA$1,FALSE)</f>
        <v>Paqui Romero</v>
      </c>
      <c r="AB1538" s="19" t="str">
        <f>IF(Table_query__64[[#This Row],[Project status]]=Table_query__64[[#This Row],[Project Status Check]],"OK","NOK")</f>
        <v>OK</v>
      </c>
      <c r="AC1538" s="19" t="str">
        <f>IF(Table_query__64[[#This Row],[PM]]=Table_query__64[[#This Row],[PM Check]],"OK","NOK")</f>
        <v>OK</v>
      </c>
      <c r="AD1538" s="19" t="str">
        <f>IF(Table_query__64[[#This Row],[PP]]=Table_query__64[[#This Row],[Pilot Check]],"OK","NOK")</f>
        <v>OK</v>
      </c>
      <c r="AE1538" s="19"/>
    </row>
    <row r="1539" spans="1:31" hidden="1" x14ac:dyDescent="0.3">
      <c r="A1539" s="1" t="s">
        <v>2867</v>
      </c>
      <c r="B1539" s="2" t="s">
        <v>2868</v>
      </c>
      <c r="C1539" s="3" t="s">
        <v>6258</v>
      </c>
      <c r="D1539" s="2" t="s">
        <v>503</v>
      </c>
      <c r="E1539" s="2" t="s">
        <v>36</v>
      </c>
      <c r="F1539" s="2" t="s">
        <v>122</v>
      </c>
      <c r="G1539" s="4">
        <v>44228.041666666664</v>
      </c>
      <c r="H1539" s="4">
        <v>44256.041666666664</v>
      </c>
      <c r="I1539" s="2" t="s">
        <v>504</v>
      </c>
      <c r="J1539" s="2" t="s">
        <v>2869</v>
      </c>
      <c r="K1539" s="2"/>
      <c r="L1539" t="s">
        <v>211</v>
      </c>
      <c r="M1539" s="2" t="s">
        <v>29</v>
      </c>
      <c r="N1539" s="3" t="s">
        <v>8969</v>
      </c>
      <c r="O1539" s="5">
        <v>0</v>
      </c>
      <c r="P1539" s="5">
        <v>5500</v>
      </c>
      <c r="Q1539" s="6">
        <v>2021</v>
      </c>
      <c r="R1539" s="7">
        <v>2021</v>
      </c>
      <c r="T1539" s="8">
        <v>1274</v>
      </c>
      <c r="U1539" s="3" t="s">
        <v>11175</v>
      </c>
      <c r="V1539" s="1" t="s">
        <v>33</v>
      </c>
      <c r="W1539" s="1" t="s">
        <v>32</v>
      </c>
      <c r="X1539" t="str">
        <f>VLOOKUP(Table_query__64[[#This Row],[Nr]],'MyTracker Export'!A:P,'MyTracker Export'!$P$1,FALSE)</f>
        <v>Finished</v>
      </c>
      <c r="Y1539" t="str">
        <f>VLOOKUP(Table_query__64[[#This Row],[Nr]],'MyTracker Export'!A:Z,'MyTracker Export'!$Z$1,FALSE)</f>
        <v>Andrei Stoicescu</v>
      </c>
      <c r="Z1539" t="e">
        <f>VLOOKUP(Table_query__64[[#This Row],[Nr]],'MyTracker Export'!A:AA,'MyTracker Export'!$AA$1,FALSE)</f>
        <v>#N/A</v>
      </c>
      <c r="AB1539" s="19" t="str">
        <f>IF(Table_query__64[[#This Row],[Project status]]=Table_query__64[[#This Row],[Project Status Check]],"OK","NOK")</f>
        <v>OK</v>
      </c>
      <c r="AC1539" s="19" t="str">
        <f>IF(Table_query__64[[#This Row],[PM]]=Table_query__64[[#This Row],[PM Check]],"OK","NOK")</f>
        <v>OK</v>
      </c>
      <c r="AD1539" s="19" t="e">
        <f>IF(Table_query__64[[#This Row],[PP]]=Table_query__64[[#This Row],[Pilot Check]],"OK","NOK")</f>
        <v>#N/A</v>
      </c>
      <c r="AE1539" s="19"/>
    </row>
    <row r="1540" spans="1:31" hidden="1" x14ac:dyDescent="0.3">
      <c r="A1540" s="1" t="s">
        <v>2870</v>
      </c>
      <c r="B1540" s="2" t="s">
        <v>2435</v>
      </c>
      <c r="C1540" s="3" t="s">
        <v>6259</v>
      </c>
      <c r="D1540" s="2" t="s">
        <v>38</v>
      </c>
      <c r="E1540" s="2" t="s">
        <v>75</v>
      </c>
      <c r="F1540" s="2" t="s">
        <v>122</v>
      </c>
      <c r="G1540" s="4">
        <v>44222.041666666664</v>
      </c>
      <c r="H1540" s="4">
        <v>44743.083333333336</v>
      </c>
      <c r="I1540" s="2" t="s">
        <v>2871</v>
      </c>
      <c r="J1540" s="2" t="s">
        <v>308</v>
      </c>
      <c r="K1540" s="2" t="s">
        <v>1558</v>
      </c>
      <c r="L1540" t="s">
        <v>57</v>
      </c>
      <c r="M1540" s="2" t="s">
        <v>59</v>
      </c>
      <c r="N1540" s="3" t="s">
        <v>8970</v>
      </c>
      <c r="O1540" s="5">
        <v>0</v>
      </c>
      <c r="P1540" s="5">
        <v>237600</v>
      </c>
      <c r="Q1540" s="6">
        <v>2021</v>
      </c>
      <c r="R1540" s="7">
        <v>2022</v>
      </c>
      <c r="T1540" s="8">
        <v>1273</v>
      </c>
      <c r="U1540" s="3" t="s">
        <v>11176</v>
      </c>
      <c r="V1540" s="1" t="s">
        <v>33</v>
      </c>
      <c r="W1540" s="1" t="s">
        <v>32</v>
      </c>
      <c r="X1540" t="str">
        <f>VLOOKUP(Table_query__64[[#This Row],[Nr]],'MyTracker Export'!A:P,'MyTracker Export'!$P$1,FALSE)</f>
        <v>Finished</v>
      </c>
      <c r="Y1540" t="e">
        <f>VLOOKUP(Table_query__64[[#This Row],[Nr]],'MyTracker Export'!A:Z,'MyTracker Export'!$Z$1,FALSE)</f>
        <v>#N/A</v>
      </c>
      <c r="Z1540" t="str">
        <f>VLOOKUP(Table_query__64[[#This Row],[Nr]],'MyTracker Export'!A:AA,'MyTracker Export'!$AA$1,FALSE)</f>
        <v>Nicolas Dubois</v>
      </c>
      <c r="AB1540" s="19" t="str">
        <f>IF(Table_query__64[[#This Row],[Project status]]=Table_query__64[[#This Row],[Project Status Check]],"OK","NOK")</f>
        <v>OK</v>
      </c>
      <c r="AC1540" s="19" t="e">
        <f>IF(Table_query__64[[#This Row],[PM]]=Table_query__64[[#This Row],[PM Check]],"OK","NOK")</f>
        <v>#N/A</v>
      </c>
      <c r="AD1540" s="19" t="str">
        <f>IF(Table_query__64[[#This Row],[PP]]=Table_query__64[[#This Row],[Pilot Check]],"OK","NOK")</f>
        <v>OK</v>
      </c>
      <c r="AE1540" s="19"/>
    </row>
    <row r="1541" spans="1:31" hidden="1" x14ac:dyDescent="0.3">
      <c r="A1541" s="1" t="s">
        <v>2872</v>
      </c>
      <c r="B1541" s="2" t="s">
        <v>2873</v>
      </c>
      <c r="C1541" s="3" t="s">
        <v>6260</v>
      </c>
      <c r="D1541" s="2" t="s">
        <v>58</v>
      </c>
      <c r="E1541" s="2" t="s">
        <v>36</v>
      </c>
      <c r="F1541" s="2" t="s">
        <v>122</v>
      </c>
      <c r="G1541" s="4">
        <v>44340.083333333336</v>
      </c>
      <c r="H1541" s="4">
        <v>44495.083333333336</v>
      </c>
      <c r="I1541" s="2" t="s">
        <v>2499</v>
      </c>
      <c r="J1541" s="2" t="s">
        <v>2875</v>
      </c>
      <c r="K1541" s="2"/>
      <c r="L1541" t="s">
        <v>2874</v>
      </c>
      <c r="M1541" s="2" t="s">
        <v>29</v>
      </c>
      <c r="N1541" s="3" t="s">
        <v>8971</v>
      </c>
      <c r="O1541" s="5">
        <v>0</v>
      </c>
      <c r="P1541" s="5">
        <v>186088.5</v>
      </c>
      <c r="Q1541" s="6">
        <v>2021</v>
      </c>
      <c r="R1541" s="7">
        <v>2021</v>
      </c>
      <c r="T1541" s="8">
        <v>1272</v>
      </c>
      <c r="U1541" s="3" t="s">
        <v>11177</v>
      </c>
      <c r="V1541" s="1" t="s">
        <v>33</v>
      </c>
      <c r="W1541" s="1" t="s">
        <v>32</v>
      </c>
      <c r="X1541" t="str">
        <f>VLOOKUP(Table_query__64[[#This Row],[Nr]],'MyTracker Export'!A:P,'MyTracker Export'!$P$1,FALSE)</f>
        <v>Finished</v>
      </c>
      <c r="Y1541" t="e">
        <f>VLOOKUP(Table_query__64[[#This Row],[Nr]],'MyTracker Export'!A:Z,'MyTracker Export'!$Z$1,FALSE)</f>
        <v>#N/A</v>
      </c>
      <c r="Z1541" t="e">
        <f>VLOOKUP(Table_query__64[[#This Row],[Nr]],'MyTracker Export'!A:AA,'MyTracker Export'!$AA$1,FALSE)</f>
        <v>#N/A</v>
      </c>
      <c r="AB1541" s="19" t="str">
        <f>IF(Table_query__64[[#This Row],[Project status]]=Table_query__64[[#This Row],[Project Status Check]],"OK","NOK")</f>
        <v>OK</v>
      </c>
      <c r="AC1541" s="19" t="e">
        <f>IF(Table_query__64[[#This Row],[PM]]=Table_query__64[[#This Row],[PM Check]],"OK","NOK")</f>
        <v>#N/A</v>
      </c>
      <c r="AD1541" s="19" t="e">
        <f>IF(Table_query__64[[#This Row],[PP]]=Table_query__64[[#This Row],[Pilot Check]],"OK","NOK")</f>
        <v>#N/A</v>
      </c>
      <c r="AE1541" s="19"/>
    </row>
    <row r="1542" spans="1:31" hidden="1" x14ac:dyDescent="0.3">
      <c r="A1542" s="1" t="s">
        <v>2876</v>
      </c>
      <c r="B1542" s="2" t="s">
        <v>2742</v>
      </c>
      <c r="C1542" s="3" t="s">
        <v>6261</v>
      </c>
      <c r="D1542" s="2" t="s">
        <v>178</v>
      </c>
      <c r="E1542" s="2" t="s">
        <v>82</v>
      </c>
      <c r="F1542" s="2" t="s">
        <v>122</v>
      </c>
      <c r="G1542" s="4">
        <v>44210.041666666664</v>
      </c>
      <c r="H1542" s="4">
        <v>44302.083333333336</v>
      </c>
      <c r="I1542" s="2" t="s">
        <v>150</v>
      </c>
      <c r="J1542" s="2" t="s">
        <v>530</v>
      </c>
      <c r="K1542" s="2"/>
      <c r="L1542" t="s">
        <v>44</v>
      </c>
      <c r="M1542" s="2" t="s">
        <v>29</v>
      </c>
      <c r="N1542" s="3" t="s">
        <v>8972</v>
      </c>
      <c r="O1542" s="5">
        <v>10</v>
      </c>
      <c r="P1542" s="5">
        <v>21397.5</v>
      </c>
      <c r="Q1542" s="6">
        <v>2021</v>
      </c>
      <c r="R1542" s="7">
        <v>2021</v>
      </c>
      <c r="T1542" s="8">
        <v>998</v>
      </c>
      <c r="U1542" s="3" t="s">
        <v>11178</v>
      </c>
      <c r="V1542" s="1" t="s">
        <v>33</v>
      </c>
      <c r="W1542" s="1" t="s">
        <v>32</v>
      </c>
      <c r="X1542" t="str">
        <f>VLOOKUP(Table_query__64[[#This Row],[Nr]],'MyTracker Export'!A:P,'MyTracker Export'!$P$1,FALSE)</f>
        <v>Finished</v>
      </c>
      <c r="Y1542" t="str">
        <f>VLOOKUP(Table_query__64[[#This Row],[Nr]],'MyTracker Export'!A:Z,'MyTracker Export'!$Z$1,FALSE)</f>
        <v>Fiete Heinrich</v>
      </c>
      <c r="Z1542" t="str">
        <f>VLOOKUP(Table_query__64[[#This Row],[Nr]],'MyTracker Export'!A:AA,'MyTracker Export'!$AA$1,FALSE)</f>
        <v>Philippe Fürst</v>
      </c>
      <c r="AB1542" s="19" t="str">
        <f>IF(Table_query__64[[#This Row],[Project status]]=Table_query__64[[#This Row],[Project Status Check]],"OK","NOK")</f>
        <v>OK</v>
      </c>
      <c r="AC1542" s="19" t="str">
        <f>IF(Table_query__64[[#This Row],[PM]]=Table_query__64[[#This Row],[PM Check]],"OK","NOK")</f>
        <v>OK</v>
      </c>
      <c r="AD1542" s="19" t="str">
        <f>IF(Table_query__64[[#This Row],[PP]]=Table_query__64[[#This Row],[Pilot Check]],"OK","NOK")</f>
        <v>OK</v>
      </c>
      <c r="AE1542" s="19"/>
    </row>
    <row r="1543" spans="1:31" hidden="1" x14ac:dyDescent="0.3">
      <c r="A1543" s="1" t="s">
        <v>2877</v>
      </c>
      <c r="B1543" s="2" t="s">
        <v>2878</v>
      </c>
      <c r="C1543" s="3" t="s">
        <v>6262</v>
      </c>
      <c r="D1543" s="2" t="s">
        <v>38</v>
      </c>
      <c r="E1543" s="2" t="s">
        <v>25</v>
      </c>
      <c r="F1543" s="2" t="s">
        <v>122</v>
      </c>
      <c r="G1543" s="4">
        <v>44203.041666666664</v>
      </c>
      <c r="H1543" s="4">
        <v>45291.041666666664</v>
      </c>
      <c r="I1543" s="2" t="s">
        <v>1271</v>
      </c>
      <c r="J1543" s="2" t="s">
        <v>77</v>
      </c>
      <c r="K1543" s="2" t="s">
        <v>131</v>
      </c>
      <c r="L1543" t="s">
        <v>2879</v>
      </c>
      <c r="M1543" s="2" t="s">
        <v>59</v>
      </c>
      <c r="N1543" s="3" t="s">
        <v>8973</v>
      </c>
      <c r="O1543" s="5">
        <v>5</v>
      </c>
      <c r="P1543" s="5">
        <v>222003.4</v>
      </c>
      <c r="Q1543" s="6">
        <v>2021</v>
      </c>
      <c r="R1543" s="7">
        <v>2023</v>
      </c>
      <c r="T1543" s="8">
        <v>994</v>
      </c>
      <c r="U1543" s="3" t="s">
        <v>11179</v>
      </c>
      <c r="V1543" s="1" t="s">
        <v>33</v>
      </c>
      <c r="W1543" s="1" t="s">
        <v>32</v>
      </c>
      <c r="X1543" t="str">
        <f>VLOOKUP(Table_query__64[[#This Row],[Nr]],'MyTracker Export'!A:P,'MyTracker Export'!$P$1,FALSE)</f>
        <v>Finished</v>
      </c>
      <c r="Y1543" t="str">
        <f>VLOOKUP(Table_query__64[[#This Row],[Nr]],'MyTracker Export'!A:Z,'MyTracker Export'!$Z$1,FALSE)</f>
        <v>Gmar Ben Jaber</v>
      </c>
      <c r="Z1543" t="str">
        <f>VLOOKUP(Table_query__64[[#This Row],[Nr]],'MyTracker Export'!A:AA,'MyTracker Export'!$AA$1,FALSE)</f>
        <v>Mathias Martin</v>
      </c>
      <c r="AB1543" s="19" t="str">
        <f>IF(Table_query__64[[#This Row],[Project status]]=Table_query__64[[#This Row],[Project Status Check]],"OK","NOK")</f>
        <v>OK</v>
      </c>
      <c r="AC1543" s="19" t="str">
        <f>IF(Table_query__64[[#This Row],[PM]]=Table_query__64[[#This Row],[PM Check]],"OK","NOK")</f>
        <v>OK</v>
      </c>
      <c r="AD1543" s="19" t="str">
        <f>IF(Table_query__64[[#This Row],[PP]]=Table_query__64[[#This Row],[Pilot Check]],"OK","NOK")</f>
        <v>OK</v>
      </c>
      <c r="AE1543" s="19"/>
    </row>
    <row r="1544" spans="1:31" hidden="1" x14ac:dyDescent="0.3">
      <c r="A1544" s="1" t="s">
        <v>2880</v>
      </c>
      <c r="B1544" s="2" t="s">
        <v>2881</v>
      </c>
      <c r="C1544" s="3" t="s">
        <v>6263</v>
      </c>
      <c r="D1544" s="2" t="s">
        <v>38</v>
      </c>
      <c r="E1544" s="2" t="s">
        <v>36</v>
      </c>
      <c r="F1544" s="2" t="s">
        <v>122</v>
      </c>
      <c r="G1544" s="4">
        <v>44203.041666666664</v>
      </c>
      <c r="H1544" s="4">
        <v>44957.041666666664</v>
      </c>
      <c r="I1544" s="2" t="s">
        <v>1836</v>
      </c>
      <c r="J1544" s="2" t="s">
        <v>530</v>
      </c>
      <c r="K1544" s="2" t="s">
        <v>159</v>
      </c>
      <c r="L1544" t="s">
        <v>2882</v>
      </c>
      <c r="M1544" s="2" t="s">
        <v>29</v>
      </c>
      <c r="N1544" s="3" t="s">
        <v>8974</v>
      </c>
      <c r="O1544" s="5">
        <v>20</v>
      </c>
      <c r="P1544" s="5">
        <v>836257.86</v>
      </c>
      <c r="Q1544" s="6">
        <v>2021</v>
      </c>
      <c r="R1544" s="7">
        <v>2023</v>
      </c>
      <c r="S1544" s="3" t="s">
        <v>9620</v>
      </c>
      <c r="T1544" s="8">
        <v>996</v>
      </c>
      <c r="U1544" s="3" t="s">
        <v>11180</v>
      </c>
      <c r="V1544" s="1" t="s">
        <v>33</v>
      </c>
      <c r="W1544" s="1" t="s">
        <v>32</v>
      </c>
      <c r="X1544" t="str">
        <f>VLOOKUP(Table_query__64[[#This Row],[Nr]],'MyTracker Export'!A:P,'MyTracker Export'!$P$1,FALSE)</f>
        <v>Finished</v>
      </c>
      <c r="Y1544" t="e">
        <f>VLOOKUP(Table_query__64[[#This Row],[Nr]],'MyTracker Export'!A:Z,'MyTracker Export'!$Z$1,FALSE)</f>
        <v>#N/A</v>
      </c>
      <c r="Z1544" t="str">
        <f>VLOOKUP(Table_query__64[[#This Row],[Nr]],'MyTracker Export'!A:AA,'MyTracker Export'!$AA$1,FALSE)</f>
        <v>Philippe Fürst</v>
      </c>
      <c r="AB1544" s="19" t="str">
        <f>IF(Table_query__64[[#This Row],[Project status]]=Table_query__64[[#This Row],[Project Status Check]],"OK","NOK")</f>
        <v>OK</v>
      </c>
      <c r="AC1544" s="19" t="e">
        <f>IF(Table_query__64[[#This Row],[PM]]=Table_query__64[[#This Row],[PM Check]],"OK","NOK")</f>
        <v>#N/A</v>
      </c>
      <c r="AD1544" s="19" t="str">
        <f>IF(Table_query__64[[#This Row],[PP]]=Table_query__64[[#This Row],[Pilot Check]],"OK","NOK")</f>
        <v>OK</v>
      </c>
      <c r="AE1544" s="19"/>
    </row>
    <row r="1545" spans="1:31" hidden="1" x14ac:dyDescent="0.3">
      <c r="A1545" s="1" t="s">
        <v>2883</v>
      </c>
      <c r="B1545" s="2" t="s">
        <v>2881</v>
      </c>
      <c r="C1545" s="3" t="s">
        <v>6263</v>
      </c>
      <c r="D1545" s="2" t="s">
        <v>38</v>
      </c>
      <c r="E1545" s="2" t="s">
        <v>36</v>
      </c>
      <c r="F1545" s="2" t="s">
        <v>122</v>
      </c>
      <c r="G1545" s="4">
        <v>44203</v>
      </c>
      <c r="H1545" s="4">
        <v>44203</v>
      </c>
      <c r="I1545" s="2" t="s">
        <v>2885</v>
      </c>
      <c r="J1545" s="2" t="s">
        <v>2244</v>
      </c>
      <c r="K1545" s="2"/>
      <c r="L1545" t="s">
        <v>2884</v>
      </c>
      <c r="M1545" s="2" t="s">
        <v>29</v>
      </c>
      <c r="N1545" s="3" t="s">
        <v>8974</v>
      </c>
      <c r="O1545" s="5">
        <v>0</v>
      </c>
      <c r="P1545" s="5">
        <v>78213060</v>
      </c>
      <c r="Q1545" s="6">
        <v>2021</v>
      </c>
      <c r="R1545" s="7">
        <v>2021</v>
      </c>
      <c r="T1545" s="8">
        <v>997</v>
      </c>
      <c r="U1545" s="3" t="s">
        <v>11181</v>
      </c>
      <c r="V1545" s="1" t="s">
        <v>33</v>
      </c>
      <c r="W1545" s="1" t="s">
        <v>32</v>
      </c>
      <c r="X1545" t="str">
        <f>VLOOKUP(Table_query__64[[#This Row],[Nr]],'MyTracker Export'!A:P,'MyTracker Export'!$P$1,FALSE)</f>
        <v>Finished</v>
      </c>
      <c r="Y1545" t="e">
        <f>VLOOKUP(Table_query__64[[#This Row],[Nr]],'MyTracker Export'!A:Z,'MyTracker Export'!$Z$1,FALSE)</f>
        <v>#N/A</v>
      </c>
      <c r="Z1545" t="e">
        <f>VLOOKUP(Table_query__64[[#This Row],[Nr]],'MyTracker Export'!A:AA,'MyTracker Export'!$AA$1,FALSE)</f>
        <v>#N/A</v>
      </c>
      <c r="AB1545" s="19" t="str">
        <f>IF(Table_query__64[[#This Row],[Project status]]=Table_query__64[[#This Row],[Project Status Check]],"OK","NOK")</f>
        <v>OK</v>
      </c>
      <c r="AC1545" s="19" t="e">
        <f>IF(Table_query__64[[#This Row],[PM]]=Table_query__64[[#This Row],[PM Check]],"OK","NOK")</f>
        <v>#N/A</v>
      </c>
      <c r="AD1545" s="19" t="e">
        <f>IF(Table_query__64[[#This Row],[PP]]=Table_query__64[[#This Row],[Pilot Check]],"OK","NOK")</f>
        <v>#N/A</v>
      </c>
      <c r="AE1545" s="19"/>
    </row>
    <row r="1546" spans="1:31" hidden="1" x14ac:dyDescent="0.3">
      <c r="A1546" s="1" t="s">
        <v>2886</v>
      </c>
      <c r="B1546" s="2" t="s">
        <v>1243</v>
      </c>
      <c r="C1546" s="3" t="s">
        <v>5883</v>
      </c>
      <c r="D1546" s="2" t="s">
        <v>84</v>
      </c>
      <c r="E1546" s="2" t="s">
        <v>82</v>
      </c>
      <c r="F1546" s="2" t="s">
        <v>122</v>
      </c>
      <c r="G1546" s="4">
        <v>44200.041666666664</v>
      </c>
      <c r="H1546" s="4">
        <v>44253.041666666664</v>
      </c>
      <c r="I1546" s="2" t="s">
        <v>85</v>
      </c>
      <c r="J1546" s="2" t="s">
        <v>40</v>
      </c>
      <c r="K1546" s="2"/>
      <c r="L1546" t="s">
        <v>1799</v>
      </c>
      <c r="M1546" s="2" t="s">
        <v>29</v>
      </c>
      <c r="N1546" s="3" t="s">
        <v>8975</v>
      </c>
      <c r="O1546" s="5">
        <v>0</v>
      </c>
      <c r="P1546" s="5">
        <v>2623.4</v>
      </c>
      <c r="Q1546" s="6">
        <v>2021</v>
      </c>
      <c r="R1546" s="7">
        <v>2021</v>
      </c>
      <c r="T1546" s="8">
        <v>993</v>
      </c>
      <c r="U1546" s="3" t="s">
        <v>11182</v>
      </c>
      <c r="V1546" s="1" t="s">
        <v>33</v>
      </c>
      <c r="W1546" s="1" t="s">
        <v>32</v>
      </c>
      <c r="X1546" t="str">
        <f>VLOOKUP(Table_query__64[[#This Row],[Nr]],'MyTracker Export'!A:P,'MyTracker Export'!$P$1,FALSE)</f>
        <v>Finished</v>
      </c>
      <c r="Y1546" t="str">
        <f>VLOOKUP(Table_query__64[[#This Row],[Nr]],'MyTracker Export'!A:Z,'MyTracker Export'!$Z$1,FALSE)</f>
        <v>Pranay Pawar</v>
      </c>
      <c r="Z1546" t="str">
        <f>VLOOKUP(Table_query__64[[#This Row],[Nr]],'MyTracker Export'!A:AA,'MyTracker Export'!$AA$1,FALSE)</f>
        <v>Karel De Swert</v>
      </c>
      <c r="AB1546" s="19" t="str">
        <f>IF(Table_query__64[[#This Row],[Project status]]=Table_query__64[[#This Row],[Project Status Check]],"OK","NOK")</f>
        <v>OK</v>
      </c>
      <c r="AC1546" s="19" t="str">
        <f>IF(Table_query__64[[#This Row],[PM]]=Table_query__64[[#This Row],[PM Check]],"OK","NOK")</f>
        <v>OK</v>
      </c>
      <c r="AD1546" s="19" t="str">
        <f>IF(Table_query__64[[#This Row],[PP]]=Table_query__64[[#This Row],[Pilot Check]],"OK","NOK")</f>
        <v>OK</v>
      </c>
      <c r="AE1546" s="19"/>
    </row>
    <row r="1547" spans="1:31" hidden="1" x14ac:dyDescent="0.3">
      <c r="A1547" s="1" t="s">
        <v>2887</v>
      </c>
      <c r="B1547" s="2" t="s">
        <v>2599</v>
      </c>
      <c r="C1547" s="3" t="s">
        <v>6264</v>
      </c>
      <c r="D1547" s="2" t="s">
        <v>53</v>
      </c>
      <c r="E1547" s="2" t="s">
        <v>43</v>
      </c>
      <c r="F1547" s="2" t="s">
        <v>122</v>
      </c>
      <c r="G1547" s="4">
        <v>44182.041666666664</v>
      </c>
      <c r="H1547" s="4">
        <v>45108.083333333336</v>
      </c>
      <c r="I1547" s="2" t="s">
        <v>669</v>
      </c>
      <c r="J1547" s="2" t="s">
        <v>1292</v>
      </c>
      <c r="K1547" s="2" t="s">
        <v>131</v>
      </c>
      <c r="L1547" t="s">
        <v>2888</v>
      </c>
      <c r="M1547" s="2" t="s">
        <v>29</v>
      </c>
      <c r="N1547" s="3" t="s">
        <v>8976</v>
      </c>
      <c r="O1547" s="5">
        <v>2</v>
      </c>
      <c r="P1547" s="5">
        <v>170658.5</v>
      </c>
      <c r="Q1547" s="6">
        <v>2020</v>
      </c>
      <c r="R1547" s="7">
        <v>2023</v>
      </c>
      <c r="S1547" s="3" t="s">
        <v>9621</v>
      </c>
      <c r="T1547" s="8">
        <v>985</v>
      </c>
      <c r="U1547" s="3" t="s">
        <v>11183</v>
      </c>
      <c r="V1547" s="1" t="s">
        <v>33</v>
      </c>
      <c r="W1547" s="1" t="s">
        <v>32</v>
      </c>
      <c r="X1547" t="str">
        <f>VLOOKUP(Table_query__64[[#This Row],[Nr]],'MyTracker Export'!A:P,'MyTracker Export'!$P$1,FALSE)</f>
        <v>Finished</v>
      </c>
      <c r="Y1547" t="e">
        <f>VLOOKUP(Table_query__64[[#This Row],[Nr]],'MyTracker Export'!A:Z,'MyTracker Export'!$Z$1,FALSE)</f>
        <v>#N/A</v>
      </c>
      <c r="Z1547" t="e">
        <f>VLOOKUP(Table_query__64[[#This Row],[Nr]],'MyTracker Export'!A:AA,'MyTracker Export'!$AA$1,FALSE)</f>
        <v>#N/A</v>
      </c>
      <c r="AB1547" s="19" t="str">
        <f>IF(Table_query__64[[#This Row],[Project status]]=Table_query__64[[#This Row],[Project Status Check]],"OK","NOK")</f>
        <v>OK</v>
      </c>
      <c r="AC1547" s="19" t="e">
        <f>IF(Table_query__64[[#This Row],[PM]]=Table_query__64[[#This Row],[PM Check]],"OK","NOK")</f>
        <v>#N/A</v>
      </c>
      <c r="AD1547" s="19" t="e">
        <f>IF(Table_query__64[[#This Row],[PP]]=Table_query__64[[#This Row],[Pilot Check]],"OK","NOK")</f>
        <v>#N/A</v>
      </c>
      <c r="AE1547" s="19"/>
    </row>
    <row r="1548" spans="1:31" hidden="1" x14ac:dyDescent="0.3">
      <c r="A1548" s="1" t="s">
        <v>2889</v>
      </c>
      <c r="B1548" s="2" t="s">
        <v>2599</v>
      </c>
      <c r="C1548" s="3" t="s">
        <v>6265</v>
      </c>
      <c r="D1548" s="2" t="s">
        <v>53</v>
      </c>
      <c r="E1548" s="2" t="s">
        <v>43</v>
      </c>
      <c r="F1548" s="2" t="s">
        <v>122</v>
      </c>
      <c r="G1548" s="4">
        <v>44182.041666666664</v>
      </c>
      <c r="H1548" s="4">
        <v>45481.083333333336</v>
      </c>
      <c r="I1548" s="2" t="s">
        <v>669</v>
      </c>
      <c r="J1548" s="2" t="s">
        <v>1292</v>
      </c>
      <c r="K1548" s="2" t="s">
        <v>131</v>
      </c>
      <c r="L1548" t="s">
        <v>2890</v>
      </c>
      <c r="M1548" s="2" t="s">
        <v>29</v>
      </c>
      <c r="N1548" s="3" t="s">
        <v>8977</v>
      </c>
      <c r="O1548" s="5">
        <v>0.3</v>
      </c>
      <c r="P1548" s="5">
        <v>99637.119999999995</v>
      </c>
      <c r="Q1548" s="6">
        <v>2020</v>
      </c>
      <c r="R1548" s="7">
        <v>2024</v>
      </c>
      <c r="S1548" s="3" t="s">
        <v>9622</v>
      </c>
      <c r="T1548" s="8">
        <v>984</v>
      </c>
      <c r="U1548" s="3" t="s">
        <v>11184</v>
      </c>
      <c r="V1548" s="1" t="s">
        <v>33</v>
      </c>
      <c r="W1548" s="1" t="s">
        <v>32</v>
      </c>
      <c r="X1548" t="str">
        <f>VLOOKUP(Table_query__64[[#This Row],[Nr]],'MyTracker Export'!A:P,'MyTracker Export'!$P$1,FALSE)</f>
        <v>Finished</v>
      </c>
      <c r="Y1548" t="e">
        <f>VLOOKUP(Table_query__64[[#This Row],[Nr]],'MyTracker Export'!A:Z,'MyTracker Export'!$Z$1,FALSE)</f>
        <v>#N/A</v>
      </c>
      <c r="Z1548" t="e">
        <f>VLOOKUP(Table_query__64[[#This Row],[Nr]],'MyTracker Export'!A:AA,'MyTracker Export'!$AA$1,FALSE)</f>
        <v>#N/A</v>
      </c>
      <c r="AB1548" s="19" t="str">
        <f>IF(Table_query__64[[#This Row],[Project status]]=Table_query__64[[#This Row],[Project Status Check]],"OK","NOK")</f>
        <v>OK</v>
      </c>
      <c r="AC1548" s="19" t="e">
        <f>IF(Table_query__64[[#This Row],[PM]]=Table_query__64[[#This Row],[PM Check]],"OK","NOK")</f>
        <v>#N/A</v>
      </c>
      <c r="AD1548" s="19" t="e">
        <f>IF(Table_query__64[[#This Row],[PP]]=Table_query__64[[#This Row],[Pilot Check]],"OK","NOK")</f>
        <v>#N/A</v>
      </c>
      <c r="AE1548" s="19"/>
    </row>
    <row r="1549" spans="1:31" x14ac:dyDescent="0.3">
      <c r="A1549" s="1" t="s">
        <v>2891</v>
      </c>
      <c r="B1549" s="2" t="s">
        <v>2892</v>
      </c>
      <c r="C1549" s="3" t="s">
        <v>6266</v>
      </c>
      <c r="D1549" s="2" t="s">
        <v>58</v>
      </c>
      <c r="E1549" s="2" t="s">
        <v>43</v>
      </c>
      <c r="F1549" s="2" t="s">
        <v>28</v>
      </c>
      <c r="G1549" s="4">
        <v>44182.041666666664</v>
      </c>
      <c r="H1549" s="4"/>
      <c r="I1549" s="2" t="s">
        <v>229</v>
      </c>
      <c r="J1549" s="2" t="s">
        <v>119</v>
      </c>
      <c r="K1549" s="2"/>
      <c r="L1549" t="s">
        <v>242</v>
      </c>
      <c r="M1549" s="2" t="s">
        <v>29</v>
      </c>
      <c r="N1549" s="3" t="s">
        <v>8978</v>
      </c>
      <c r="O1549" s="5">
        <v>20</v>
      </c>
      <c r="P1549" s="5">
        <v>218017.8</v>
      </c>
      <c r="Q1549" s="6">
        <v>2020</v>
      </c>
      <c r="R1549" s="7" t="s">
        <v>31</v>
      </c>
      <c r="T1549" s="8">
        <v>990</v>
      </c>
      <c r="U1549" s="3" t="s">
        <v>11185</v>
      </c>
      <c r="V1549" s="1" t="s">
        <v>33</v>
      </c>
      <c r="W1549" s="1" t="s">
        <v>32</v>
      </c>
      <c r="X1549" t="str">
        <f>VLOOKUP(Table_query__64[[#This Row],[Nr]],'MyTracker Export'!A:P,'MyTracker Export'!$P$1,FALSE)</f>
        <v>Finished</v>
      </c>
      <c r="Y1549" t="str">
        <f>VLOOKUP(Table_query__64[[#This Row],[Nr]],'MyTracker Export'!A:Z,'MyTracker Export'!$Z$1,FALSE)</f>
        <v>Paqui Romero</v>
      </c>
      <c r="Z1549" t="str">
        <f>VLOOKUP(Table_query__64[[#This Row],[Nr]],'MyTracker Export'!A:AA,'MyTracker Export'!$AA$1,FALSE)</f>
        <v>Miguel Menéndez</v>
      </c>
      <c r="AB1549" s="19" t="str">
        <f>IF(Table_query__64[[#This Row],[Project status]]=Table_query__64[[#This Row],[Project Status Check]],"OK","NOK")</f>
        <v>NOK</v>
      </c>
      <c r="AC1549" s="19" t="str">
        <f>IF(Table_query__64[[#This Row],[PM]]=Table_query__64[[#This Row],[PM Check]],"OK","NOK")</f>
        <v>OK</v>
      </c>
      <c r="AD1549" s="19" t="str">
        <f>IF(Table_query__64[[#This Row],[PP]]=Table_query__64[[#This Row],[Pilot Check]],"OK","NOK")</f>
        <v>OK</v>
      </c>
      <c r="AE1549" s="19"/>
    </row>
    <row r="1550" spans="1:31" hidden="1" x14ac:dyDescent="0.3">
      <c r="A1550" s="1" t="s">
        <v>2893</v>
      </c>
      <c r="B1550" s="2" t="s">
        <v>999</v>
      </c>
      <c r="C1550" s="3" t="s">
        <v>6267</v>
      </c>
      <c r="D1550" s="2" t="s">
        <v>38</v>
      </c>
      <c r="E1550" s="2" t="s">
        <v>43</v>
      </c>
      <c r="F1550" s="2" t="s">
        <v>122</v>
      </c>
      <c r="G1550" s="4">
        <v>44228.041666666664</v>
      </c>
      <c r="H1550" s="4">
        <v>44256.041666666664</v>
      </c>
      <c r="I1550" s="2" t="s">
        <v>239</v>
      </c>
      <c r="J1550" s="2" t="s">
        <v>239</v>
      </c>
      <c r="K1550" s="2" t="s">
        <v>2776</v>
      </c>
      <c r="L1550" t="s">
        <v>37</v>
      </c>
      <c r="M1550" s="2" t="s">
        <v>29</v>
      </c>
      <c r="O1550" s="5">
        <v>0</v>
      </c>
      <c r="P1550" s="5">
        <v>257742</v>
      </c>
      <c r="Q1550" s="6">
        <v>2021</v>
      </c>
      <c r="R1550" s="7">
        <v>2021</v>
      </c>
      <c r="T1550" s="8">
        <v>989</v>
      </c>
      <c r="U1550" s="3" t="s">
        <v>11186</v>
      </c>
      <c r="V1550" s="1" t="s">
        <v>33</v>
      </c>
      <c r="W1550" s="1" t="s">
        <v>32</v>
      </c>
      <c r="X1550" t="str">
        <f>VLOOKUP(Table_query__64[[#This Row],[Nr]],'MyTracker Export'!A:P,'MyTracker Export'!$P$1,FALSE)</f>
        <v>Finished</v>
      </c>
      <c r="Y1550" t="str">
        <f>VLOOKUP(Table_query__64[[#This Row],[Nr]],'MyTracker Export'!A:Z,'MyTracker Export'!$Z$1,FALSE)</f>
        <v>Bram Puttemans</v>
      </c>
      <c r="Z1550" t="str">
        <f>VLOOKUP(Table_query__64[[#This Row],[Nr]],'MyTracker Export'!A:AA,'MyTracker Export'!$AA$1,FALSE)</f>
        <v>Bram Puttemans</v>
      </c>
      <c r="AB1550" s="19" t="str">
        <f>IF(Table_query__64[[#This Row],[Project status]]=Table_query__64[[#This Row],[Project Status Check]],"OK","NOK")</f>
        <v>OK</v>
      </c>
      <c r="AC1550" s="19" t="str">
        <f>IF(Table_query__64[[#This Row],[PM]]=Table_query__64[[#This Row],[PM Check]],"OK","NOK")</f>
        <v>OK</v>
      </c>
      <c r="AD1550" s="19" t="str">
        <f>IF(Table_query__64[[#This Row],[PP]]=Table_query__64[[#This Row],[Pilot Check]],"OK","NOK")</f>
        <v>OK</v>
      </c>
      <c r="AE1550" s="19"/>
    </row>
    <row r="1551" spans="1:31" hidden="1" x14ac:dyDescent="0.3">
      <c r="A1551" s="1" t="s">
        <v>2894</v>
      </c>
      <c r="B1551" s="2" t="s">
        <v>2895</v>
      </c>
      <c r="C1551" s="3" t="s">
        <v>6268</v>
      </c>
      <c r="D1551" s="2" t="s">
        <v>53</v>
      </c>
      <c r="E1551" s="2" t="s">
        <v>36</v>
      </c>
      <c r="F1551" s="2" t="s">
        <v>122</v>
      </c>
      <c r="G1551" s="4">
        <v>44179.041666666664</v>
      </c>
      <c r="H1551" s="4">
        <v>44377.083333333336</v>
      </c>
      <c r="I1551" s="2" t="s">
        <v>2896</v>
      </c>
      <c r="J1551" s="2" t="s">
        <v>2089</v>
      </c>
      <c r="K1551" s="2" t="s">
        <v>159</v>
      </c>
      <c r="L1551" t="s">
        <v>404</v>
      </c>
      <c r="M1551" s="2" t="s">
        <v>59</v>
      </c>
      <c r="N1551" s="3" t="s">
        <v>8979</v>
      </c>
      <c r="O1551" s="5">
        <v>20000000</v>
      </c>
      <c r="P1551" s="5">
        <v>33554.050000000003</v>
      </c>
      <c r="Q1551" s="6">
        <v>2020</v>
      </c>
      <c r="R1551" s="7">
        <v>2021</v>
      </c>
      <c r="T1551" s="8">
        <v>983</v>
      </c>
      <c r="U1551" s="3" t="s">
        <v>11187</v>
      </c>
      <c r="V1551" s="1" t="s">
        <v>33</v>
      </c>
      <c r="W1551" s="1" t="s">
        <v>32</v>
      </c>
      <c r="X1551" t="str">
        <f>VLOOKUP(Table_query__64[[#This Row],[Nr]],'MyTracker Export'!A:P,'MyTracker Export'!$P$1,FALSE)</f>
        <v>Finished</v>
      </c>
      <c r="Y1551" t="e">
        <f>VLOOKUP(Table_query__64[[#This Row],[Nr]],'MyTracker Export'!A:Z,'MyTracker Export'!$Z$1,FALSE)</f>
        <v>#N/A</v>
      </c>
      <c r="Z1551" t="e">
        <f>VLOOKUP(Table_query__64[[#This Row],[Nr]],'MyTracker Export'!A:AA,'MyTracker Export'!$AA$1,FALSE)</f>
        <v>#N/A</v>
      </c>
      <c r="AB1551" s="19" t="str">
        <f>IF(Table_query__64[[#This Row],[Project status]]=Table_query__64[[#This Row],[Project Status Check]],"OK","NOK")</f>
        <v>OK</v>
      </c>
      <c r="AC1551" s="19" t="e">
        <f>IF(Table_query__64[[#This Row],[PM]]=Table_query__64[[#This Row],[PM Check]],"OK","NOK")</f>
        <v>#N/A</v>
      </c>
      <c r="AD1551" s="19" t="e">
        <f>IF(Table_query__64[[#This Row],[PP]]=Table_query__64[[#This Row],[Pilot Check]],"OK","NOK")</f>
        <v>#N/A</v>
      </c>
      <c r="AE1551" s="19"/>
    </row>
    <row r="1552" spans="1:31" hidden="1" x14ac:dyDescent="0.3">
      <c r="A1552" s="1" t="s">
        <v>2897</v>
      </c>
      <c r="B1552" s="2" t="s">
        <v>2898</v>
      </c>
      <c r="C1552" s="3" t="s">
        <v>6269</v>
      </c>
      <c r="D1552" s="2" t="s">
        <v>64</v>
      </c>
      <c r="E1552" s="2" t="s">
        <v>43</v>
      </c>
      <c r="F1552" s="2" t="s">
        <v>122</v>
      </c>
      <c r="G1552" s="4">
        <v>44174.041666666664</v>
      </c>
      <c r="H1552" s="4">
        <v>44196.041666666664</v>
      </c>
      <c r="I1552" s="2" t="s">
        <v>2735</v>
      </c>
      <c r="J1552" s="2" t="s">
        <v>2528</v>
      </c>
      <c r="K1552" s="2"/>
      <c r="L1552" t="s">
        <v>57</v>
      </c>
      <c r="M1552" s="2" t="s">
        <v>29</v>
      </c>
      <c r="N1552" s="3" t="s">
        <v>8980</v>
      </c>
      <c r="O1552" s="5">
        <v>0.1</v>
      </c>
      <c r="P1552" s="5">
        <v>9899.01</v>
      </c>
      <c r="Q1552" s="6">
        <v>2020</v>
      </c>
      <c r="R1552" s="7">
        <v>2020</v>
      </c>
      <c r="T1552" s="8">
        <v>981</v>
      </c>
      <c r="U1552" s="3" t="s">
        <v>11188</v>
      </c>
      <c r="V1552" s="1" t="s">
        <v>33</v>
      </c>
      <c r="W1552" s="1" t="s">
        <v>32</v>
      </c>
      <c r="X1552" t="str">
        <f>VLOOKUP(Table_query__64[[#This Row],[Nr]],'MyTracker Export'!A:P,'MyTracker Export'!$P$1,FALSE)</f>
        <v>Finished</v>
      </c>
      <c r="Y1552" t="e">
        <f>VLOOKUP(Table_query__64[[#This Row],[Nr]],'MyTracker Export'!A:Z,'MyTracker Export'!$Z$1,FALSE)</f>
        <v>#N/A</v>
      </c>
      <c r="Z1552" t="e">
        <f>VLOOKUP(Table_query__64[[#This Row],[Nr]],'MyTracker Export'!A:AA,'MyTracker Export'!$AA$1,FALSE)</f>
        <v>#N/A</v>
      </c>
      <c r="AB1552" s="19" t="str">
        <f>IF(Table_query__64[[#This Row],[Project status]]=Table_query__64[[#This Row],[Project Status Check]],"OK","NOK")</f>
        <v>OK</v>
      </c>
      <c r="AC1552" s="19" t="e">
        <f>IF(Table_query__64[[#This Row],[PM]]=Table_query__64[[#This Row],[PM Check]],"OK","NOK")</f>
        <v>#N/A</v>
      </c>
      <c r="AD1552" s="19" t="e">
        <f>IF(Table_query__64[[#This Row],[PP]]=Table_query__64[[#This Row],[Pilot Check]],"OK","NOK")</f>
        <v>#N/A</v>
      </c>
      <c r="AE1552" s="19"/>
    </row>
    <row r="1553" spans="1:31" hidden="1" x14ac:dyDescent="0.3">
      <c r="A1553" s="1" t="s">
        <v>2899</v>
      </c>
      <c r="B1553" s="2" t="s">
        <v>233</v>
      </c>
      <c r="C1553" s="3" t="s">
        <v>6270</v>
      </c>
      <c r="D1553" s="2" t="s">
        <v>84</v>
      </c>
      <c r="E1553" s="2" t="s">
        <v>36</v>
      </c>
      <c r="F1553" s="2" t="s">
        <v>122</v>
      </c>
      <c r="G1553" s="4">
        <v>44172.041666666664</v>
      </c>
      <c r="H1553" s="4">
        <v>44408.083333333336</v>
      </c>
      <c r="I1553" s="2" t="s">
        <v>234</v>
      </c>
      <c r="J1553" s="2" t="s">
        <v>40</v>
      </c>
      <c r="K1553" s="2"/>
      <c r="L1553" t="s">
        <v>57</v>
      </c>
      <c r="M1553" s="2" t="s">
        <v>59</v>
      </c>
      <c r="N1553" s="3" t="s">
        <v>8981</v>
      </c>
      <c r="O1553" s="5">
        <v>1</v>
      </c>
      <c r="P1553" s="5">
        <v>99496</v>
      </c>
      <c r="Q1553" s="6">
        <v>2020</v>
      </c>
      <c r="R1553" s="7">
        <v>2021</v>
      </c>
      <c r="T1553" s="8">
        <v>980</v>
      </c>
      <c r="U1553" s="3" t="s">
        <v>11189</v>
      </c>
      <c r="V1553" s="1" t="s">
        <v>33</v>
      </c>
      <c r="W1553" s="1" t="s">
        <v>32</v>
      </c>
      <c r="X1553" t="str">
        <f>VLOOKUP(Table_query__64[[#This Row],[Nr]],'MyTracker Export'!A:P,'MyTracker Export'!$P$1,FALSE)</f>
        <v>Finished</v>
      </c>
      <c r="Y1553" t="str">
        <f>VLOOKUP(Table_query__64[[#This Row],[Nr]],'MyTracker Export'!A:Z,'MyTracker Export'!$Z$1,FALSE)</f>
        <v>Mark Sensenig</v>
      </c>
      <c r="Z1553" t="str">
        <f>VLOOKUP(Table_query__64[[#This Row],[Nr]],'MyTracker Export'!A:AA,'MyTracker Export'!$AA$1,FALSE)</f>
        <v>Karel De Swert</v>
      </c>
      <c r="AB1553" s="19" t="str">
        <f>IF(Table_query__64[[#This Row],[Project status]]=Table_query__64[[#This Row],[Project Status Check]],"OK","NOK")</f>
        <v>OK</v>
      </c>
      <c r="AC1553" s="19" t="str">
        <f>IF(Table_query__64[[#This Row],[PM]]=Table_query__64[[#This Row],[PM Check]],"OK","NOK")</f>
        <v>OK</v>
      </c>
      <c r="AD1553" s="19" t="str">
        <f>IF(Table_query__64[[#This Row],[PP]]=Table_query__64[[#This Row],[Pilot Check]],"OK","NOK")</f>
        <v>OK</v>
      </c>
      <c r="AE1553" s="19"/>
    </row>
    <row r="1554" spans="1:31" hidden="1" x14ac:dyDescent="0.3">
      <c r="A1554" s="1" t="s">
        <v>2900</v>
      </c>
      <c r="B1554" s="2" t="s">
        <v>2405</v>
      </c>
      <c r="C1554" s="3" t="s">
        <v>6271</v>
      </c>
      <c r="D1554" s="2" t="s">
        <v>64</v>
      </c>
      <c r="E1554" s="2" t="s">
        <v>43</v>
      </c>
      <c r="F1554" s="2" t="s">
        <v>122</v>
      </c>
      <c r="G1554" s="4">
        <v>44169.041666666664</v>
      </c>
      <c r="H1554" s="4">
        <v>44530.041666666664</v>
      </c>
      <c r="I1554" s="2" t="s">
        <v>2829</v>
      </c>
      <c r="J1554" s="2" t="s">
        <v>2528</v>
      </c>
      <c r="K1554" s="2"/>
      <c r="L1554" t="s">
        <v>57</v>
      </c>
      <c r="M1554" s="2" t="s">
        <v>29</v>
      </c>
      <c r="N1554" s="3" t="s">
        <v>8982</v>
      </c>
      <c r="O1554" s="5">
        <v>0.25</v>
      </c>
      <c r="P1554" s="5">
        <v>27516.16</v>
      </c>
      <c r="Q1554" s="6">
        <v>2020</v>
      </c>
      <c r="R1554" s="7">
        <v>2021</v>
      </c>
      <c r="T1554" s="8">
        <v>979</v>
      </c>
      <c r="U1554" s="3" t="s">
        <v>11190</v>
      </c>
      <c r="V1554" s="1" t="s">
        <v>33</v>
      </c>
      <c r="W1554" s="1" t="s">
        <v>32</v>
      </c>
      <c r="X1554" t="str">
        <f>VLOOKUP(Table_query__64[[#This Row],[Nr]],'MyTracker Export'!A:P,'MyTracker Export'!$P$1,FALSE)</f>
        <v>Finished</v>
      </c>
      <c r="Y1554" t="e">
        <f>VLOOKUP(Table_query__64[[#This Row],[Nr]],'MyTracker Export'!A:Z,'MyTracker Export'!$Z$1,FALSE)</f>
        <v>#N/A</v>
      </c>
      <c r="Z1554" t="e">
        <f>VLOOKUP(Table_query__64[[#This Row],[Nr]],'MyTracker Export'!A:AA,'MyTracker Export'!$AA$1,FALSE)</f>
        <v>#N/A</v>
      </c>
      <c r="AB1554" s="19" t="str">
        <f>IF(Table_query__64[[#This Row],[Project status]]=Table_query__64[[#This Row],[Project Status Check]],"OK","NOK")</f>
        <v>OK</v>
      </c>
      <c r="AC1554" s="19" t="e">
        <f>IF(Table_query__64[[#This Row],[PM]]=Table_query__64[[#This Row],[PM Check]],"OK","NOK")</f>
        <v>#N/A</v>
      </c>
      <c r="AD1554" s="19" t="e">
        <f>IF(Table_query__64[[#This Row],[PP]]=Table_query__64[[#This Row],[Pilot Check]],"OK","NOK")</f>
        <v>#N/A</v>
      </c>
      <c r="AE1554" s="19"/>
    </row>
    <row r="1555" spans="1:31" x14ac:dyDescent="0.3">
      <c r="A1555" s="1" t="s">
        <v>2901</v>
      </c>
      <c r="B1555" s="2" t="s">
        <v>2902</v>
      </c>
      <c r="C1555" s="3" t="s">
        <v>6272</v>
      </c>
      <c r="D1555" s="2" t="s">
        <v>2904</v>
      </c>
      <c r="E1555" s="2" t="s">
        <v>43</v>
      </c>
      <c r="F1555" s="2" t="s">
        <v>28</v>
      </c>
      <c r="G1555" s="4">
        <v>44169.041666666664</v>
      </c>
      <c r="H1555" s="4"/>
      <c r="I1555" s="2" t="s">
        <v>1493</v>
      </c>
      <c r="J1555" s="2" t="s">
        <v>2869</v>
      </c>
      <c r="K1555" s="2"/>
      <c r="L1555" t="s">
        <v>2903</v>
      </c>
      <c r="M1555" s="2" t="s">
        <v>29</v>
      </c>
      <c r="O1555" s="5"/>
      <c r="P1555" s="5"/>
      <c r="Q1555" s="6">
        <v>2020</v>
      </c>
      <c r="R1555" s="7" t="s">
        <v>31</v>
      </c>
      <c r="T1555" s="8">
        <v>978</v>
      </c>
      <c r="U1555" s="3" t="s">
        <v>11191</v>
      </c>
      <c r="V1555" s="1" t="s">
        <v>33</v>
      </c>
      <c r="W1555" s="1" t="s">
        <v>32</v>
      </c>
      <c r="X1555" t="str">
        <f>VLOOKUP(Table_query__64[[#This Row],[Nr]],'MyTracker Export'!A:P,'MyTracker Export'!$P$1,FALSE)</f>
        <v>Finished</v>
      </c>
      <c r="Y1555" t="e">
        <f>VLOOKUP(Table_query__64[[#This Row],[Nr]],'MyTracker Export'!A:Z,'MyTracker Export'!$Z$1,FALSE)</f>
        <v>#N/A</v>
      </c>
      <c r="Z1555" t="e">
        <f>VLOOKUP(Table_query__64[[#This Row],[Nr]],'MyTracker Export'!A:AA,'MyTracker Export'!$AA$1,FALSE)</f>
        <v>#N/A</v>
      </c>
      <c r="AB1555" s="19" t="str">
        <f>IF(Table_query__64[[#This Row],[Project status]]=Table_query__64[[#This Row],[Project Status Check]],"OK","NOK")</f>
        <v>NOK</v>
      </c>
      <c r="AC1555" s="19" t="e">
        <f>IF(Table_query__64[[#This Row],[PM]]=Table_query__64[[#This Row],[PM Check]],"OK","NOK")</f>
        <v>#N/A</v>
      </c>
      <c r="AD1555" s="19" t="e">
        <f>IF(Table_query__64[[#This Row],[PP]]=Table_query__64[[#This Row],[Pilot Check]],"OK","NOK")</f>
        <v>#N/A</v>
      </c>
      <c r="AE1555" s="19"/>
    </row>
    <row r="1556" spans="1:31" hidden="1" x14ac:dyDescent="0.3">
      <c r="A1556" s="1" t="s">
        <v>2905</v>
      </c>
      <c r="B1556" s="2" t="s">
        <v>2906</v>
      </c>
      <c r="C1556" s="3" t="s">
        <v>6273</v>
      </c>
      <c r="D1556" s="2" t="s">
        <v>58</v>
      </c>
      <c r="E1556" s="2" t="s">
        <v>36</v>
      </c>
      <c r="F1556" s="2" t="s">
        <v>122</v>
      </c>
      <c r="G1556" s="4">
        <v>44167.041666666664</v>
      </c>
      <c r="H1556" s="4">
        <v>44286.083333333336</v>
      </c>
      <c r="I1556" s="2" t="s">
        <v>2908</v>
      </c>
      <c r="J1556" s="2" t="s">
        <v>1138</v>
      </c>
      <c r="K1556" s="2"/>
      <c r="L1556" t="s">
        <v>2907</v>
      </c>
      <c r="M1556" s="2" t="s">
        <v>29</v>
      </c>
      <c r="N1556" s="3" t="s">
        <v>8983</v>
      </c>
      <c r="O1556" s="5">
        <v>1</v>
      </c>
      <c r="P1556" s="5">
        <v>3051</v>
      </c>
      <c r="Q1556" s="6">
        <v>2020</v>
      </c>
      <c r="R1556" s="7">
        <v>2021</v>
      </c>
      <c r="T1556" s="8">
        <v>977</v>
      </c>
      <c r="U1556" s="3" t="s">
        <v>11192</v>
      </c>
      <c r="V1556" s="1" t="s">
        <v>33</v>
      </c>
      <c r="W1556" s="1" t="s">
        <v>32</v>
      </c>
      <c r="X1556" t="str">
        <f>VLOOKUP(Table_query__64[[#This Row],[Nr]],'MyTracker Export'!A:P,'MyTracker Export'!$P$1,FALSE)</f>
        <v>Finished</v>
      </c>
      <c r="Y1556" t="e">
        <f>VLOOKUP(Table_query__64[[#This Row],[Nr]],'MyTracker Export'!A:Z,'MyTracker Export'!$Z$1,FALSE)</f>
        <v>#N/A</v>
      </c>
      <c r="Z1556" t="e">
        <f>VLOOKUP(Table_query__64[[#This Row],[Nr]],'MyTracker Export'!A:AA,'MyTracker Export'!$AA$1,FALSE)</f>
        <v>#N/A</v>
      </c>
      <c r="AB1556" s="19" t="str">
        <f>IF(Table_query__64[[#This Row],[Project status]]=Table_query__64[[#This Row],[Project Status Check]],"OK","NOK")</f>
        <v>OK</v>
      </c>
      <c r="AC1556" s="19" t="e">
        <f>IF(Table_query__64[[#This Row],[PM]]=Table_query__64[[#This Row],[PM Check]],"OK","NOK")</f>
        <v>#N/A</v>
      </c>
      <c r="AD1556" s="19" t="e">
        <f>IF(Table_query__64[[#This Row],[PP]]=Table_query__64[[#This Row],[Pilot Check]],"OK","NOK")</f>
        <v>#N/A</v>
      </c>
      <c r="AE1556" s="19"/>
    </row>
    <row r="1557" spans="1:31" hidden="1" x14ac:dyDescent="0.3">
      <c r="A1557" s="1" t="s">
        <v>2909</v>
      </c>
      <c r="B1557" s="2" t="s">
        <v>2910</v>
      </c>
      <c r="C1557" s="3" t="s">
        <v>6274</v>
      </c>
      <c r="D1557" s="2" t="s">
        <v>45</v>
      </c>
      <c r="E1557" s="2" t="s">
        <v>43</v>
      </c>
      <c r="F1557" s="2" t="s">
        <v>122</v>
      </c>
      <c r="G1557" s="4">
        <v>44167.041666666664</v>
      </c>
      <c r="H1557" s="4">
        <v>44208.041666666664</v>
      </c>
      <c r="I1557" s="2" t="s">
        <v>243</v>
      </c>
      <c r="J1557" s="2" t="s">
        <v>158</v>
      </c>
      <c r="K1557" s="2"/>
      <c r="L1557" t="s">
        <v>44</v>
      </c>
      <c r="M1557" s="2" t="s">
        <v>29</v>
      </c>
      <c r="N1557" s="3" t="s">
        <v>8984</v>
      </c>
      <c r="O1557" s="5">
        <v>0.02</v>
      </c>
      <c r="P1557" s="5">
        <v>350</v>
      </c>
      <c r="Q1557" s="6">
        <v>2020</v>
      </c>
      <c r="R1557" s="7">
        <v>2021</v>
      </c>
      <c r="T1557" s="8">
        <v>975</v>
      </c>
      <c r="U1557" s="3" t="s">
        <v>11193</v>
      </c>
      <c r="V1557" s="1" t="s">
        <v>33</v>
      </c>
      <c r="W1557" s="1" t="s">
        <v>32</v>
      </c>
      <c r="X1557" t="str">
        <f>VLOOKUP(Table_query__64[[#This Row],[Nr]],'MyTracker Export'!A:P,'MyTracker Export'!$P$1,FALSE)</f>
        <v>Finished</v>
      </c>
      <c r="Y1557" t="str">
        <f>VLOOKUP(Table_query__64[[#This Row],[Nr]],'MyTracker Export'!A:Z,'MyTracker Export'!$Z$1,FALSE)</f>
        <v>Cristina Rubio Rodríguez</v>
      </c>
      <c r="Z1557" t="str">
        <f>VLOOKUP(Table_query__64[[#This Row],[Nr]],'MyTracker Export'!A:AA,'MyTracker Export'!$AA$1,FALSE)</f>
        <v>Juan Juarez Quintana</v>
      </c>
      <c r="AB1557" s="19" t="str">
        <f>IF(Table_query__64[[#This Row],[Project status]]=Table_query__64[[#This Row],[Project Status Check]],"OK","NOK")</f>
        <v>OK</v>
      </c>
      <c r="AC1557" s="19" t="str">
        <f>IF(Table_query__64[[#This Row],[PM]]=Table_query__64[[#This Row],[PM Check]],"OK","NOK")</f>
        <v>OK</v>
      </c>
      <c r="AD1557" s="19" t="str">
        <f>IF(Table_query__64[[#This Row],[PP]]=Table_query__64[[#This Row],[Pilot Check]],"OK","NOK")</f>
        <v>NOK</v>
      </c>
      <c r="AE1557" s="19"/>
    </row>
    <row r="1558" spans="1:31" hidden="1" x14ac:dyDescent="0.3">
      <c r="A1558" s="1" t="s">
        <v>2911</v>
      </c>
      <c r="B1558" s="2" t="s">
        <v>2656</v>
      </c>
      <c r="C1558" s="3" t="s">
        <v>6275</v>
      </c>
      <c r="D1558" s="2" t="s">
        <v>45</v>
      </c>
      <c r="E1558" s="2" t="s">
        <v>43</v>
      </c>
      <c r="F1558" s="2" t="s">
        <v>122</v>
      </c>
      <c r="G1558" s="4">
        <v>44166.041666666664</v>
      </c>
      <c r="H1558" s="4">
        <v>44624.041666666664</v>
      </c>
      <c r="I1558" s="2" t="s">
        <v>99</v>
      </c>
      <c r="J1558" s="2" t="s">
        <v>184</v>
      </c>
      <c r="K1558" s="2"/>
      <c r="L1558" t="s">
        <v>57</v>
      </c>
      <c r="M1558" s="2" t="s">
        <v>29</v>
      </c>
      <c r="N1558" s="3" t="s">
        <v>8985</v>
      </c>
      <c r="O1558" s="5">
        <v>12255</v>
      </c>
      <c r="P1558" s="5">
        <v>12255</v>
      </c>
      <c r="Q1558" s="6">
        <v>2020</v>
      </c>
      <c r="R1558" s="7">
        <v>2022</v>
      </c>
      <c r="T1558" s="8">
        <v>973</v>
      </c>
      <c r="U1558" s="3" t="s">
        <v>11194</v>
      </c>
      <c r="V1558" s="1" t="s">
        <v>33</v>
      </c>
      <c r="W1558" s="1" t="s">
        <v>32</v>
      </c>
      <c r="X1558" t="str">
        <f>VLOOKUP(Table_query__64[[#This Row],[Nr]],'MyTracker Export'!A:P,'MyTracker Export'!$P$1,FALSE)</f>
        <v>Finished</v>
      </c>
      <c r="Y1558" t="str">
        <f>VLOOKUP(Table_query__64[[#This Row],[Nr]],'MyTracker Export'!A:Z,'MyTracker Export'!$Z$1,FALSE)</f>
        <v>Felipe Langa Hernáez</v>
      </c>
      <c r="Z1558" t="str">
        <f>VLOOKUP(Table_query__64[[#This Row],[Nr]],'MyTracker Export'!A:AA,'MyTracker Export'!$AA$1,FALSE)</f>
        <v>Begona Soto</v>
      </c>
      <c r="AB1558" s="19" t="str">
        <f>IF(Table_query__64[[#This Row],[Project status]]=Table_query__64[[#This Row],[Project Status Check]],"OK","NOK")</f>
        <v>OK</v>
      </c>
      <c r="AC1558" s="19" t="str">
        <f>IF(Table_query__64[[#This Row],[PM]]=Table_query__64[[#This Row],[PM Check]],"OK","NOK")</f>
        <v>OK</v>
      </c>
      <c r="AD1558" s="19" t="str">
        <f>IF(Table_query__64[[#This Row],[PP]]=Table_query__64[[#This Row],[Pilot Check]],"OK","NOK")</f>
        <v>OK</v>
      </c>
      <c r="AE1558" s="19"/>
    </row>
    <row r="1559" spans="1:31" hidden="1" x14ac:dyDescent="0.3">
      <c r="A1559" s="1" t="s">
        <v>2912</v>
      </c>
      <c r="B1559" s="2" t="s">
        <v>2370</v>
      </c>
      <c r="C1559" s="3" t="s">
        <v>6276</v>
      </c>
      <c r="D1559" s="2" t="s">
        <v>38</v>
      </c>
      <c r="E1559" s="2" t="s">
        <v>82</v>
      </c>
      <c r="F1559" s="2" t="s">
        <v>122</v>
      </c>
      <c r="G1559" s="4">
        <v>44163.041666666664</v>
      </c>
      <c r="H1559" s="4">
        <v>44255.041666666664</v>
      </c>
      <c r="I1559" s="2" t="s">
        <v>335</v>
      </c>
      <c r="J1559" s="2" t="s">
        <v>335</v>
      </c>
      <c r="K1559" s="2" t="s">
        <v>159</v>
      </c>
      <c r="L1559" t="s">
        <v>2913</v>
      </c>
      <c r="M1559" s="2" t="s">
        <v>59</v>
      </c>
      <c r="N1559" s="3" t="s">
        <v>8986</v>
      </c>
      <c r="O1559" s="5">
        <v>100000</v>
      </c>
      <c r="P1559" s="5">
        <v>7254000</v>
      </c>
      <c r="Q1559" s="6">
        <v>2020</v>
      </c>
      <c r="R1559" s="7">
        <v>2021</v>
      </c>
      <c r="T1559" s="8">
        <v>970</v>
      </c>
      <c r="U1559" s="3" t="s">
        <v>11195</v>
      </c>
      <c r="V1559" s="1" t="s">
        <v>33</v>
      </c>
      <c r="W1559" s="1" t="s">
        <v>32</v>
      </c>
      <c r="X1559" t="str">
        <f>VLOOKUP(Table_query__64[[#This Row],[Nr]],'MyTracker Export'!A:P,'MyTracker Export'!$P$1,FALSE)</f>
        <v>Finished</v>
      </c>
      <c r="Y1559" t="str">
        <f>VLOOKUP(Table_query__64[[#This Row],[Nr]],'MyTracker Export'!A:Z,'MyTracker Export'!$Z$1,FALSE)</f>
        <v>William Beyst</v>
      </c>
      <c r="Z1559" t="str">
        <f>VLOOKUP(Table_query__64[[#This Row],[Nr]],'MyTracker Export'!A:AA,'MyTracker Export'!$AA$1,FALSE)</f>
        <v>William Beyst</v>
      </c>
      <c r="AB1559" s="19" t="str">
        <f>IF(Table_query__64[[#This Row],[Project status]]=Table_query__64[[#This Row],[Project Status Check]],"OK","NOK")</f>
        <v>OK</v>
      </c>
      <c r="AC1559" s="19" t="str">
        <f>IF(Table_query__64[[#This Row],[PM]]=Table_query__64[[#This Row],[PM Check]],"OK","NOK")</f>
        <v>OK</v>
      </c>
      <c r="AD1559" s="19" t="str">
        <f>IF(Table_query__64[[#This Row],[PP]]=Table_query__64[[#This Row],[Pilot Check]],"OK","NOK")</f>
        <v>OK</v>
      </c>
      <c r="AE1559" s="19"/>
    </row>
    <row r="1560" spans="1:31" hidden="1" x14ac:dyDescent="0.3">
      <c r="A1560" s="1" t="s">
        <v>2914</v>
      </c>
      <c r="B1560" s="2" t="s">
        <v>905</v>
      </c>
      <c r="C1560" s="3" t="s">
        <v>6277</v>
      </c>
      <c r="D1560" s="2" t="s">
        <v>38</v>
      </c>
      <c r="E1560" s="2" t="s">
        <v>36</v>
      </c>
      <c r="F1560" s="2" t="s">
        <v>122</v>
      </c>
      <c r="G1560" s="4">
        <v>44161.041666666664</v>
      </c>
      <c r="H1560" s="4">
        <v>44775.083333333336</v>
      </c>
      <c r="I1560" s="2" t="s">
        <v>1558</v>
      </c>
      <c r="J1560" s="2" t="s">
        <v>2089</v>
      </c>
      <c r="K1560" s="2" t="s">
        <v>131</v>
      </c>
      <c r="L1560" t="s">
        <v>2915</v>
      </c>
      <c r="M1560" s="2" t="s">
        <v>59</v>
      </c>
      <c r="N1560" s="3" t="s">
        <v>8987</v>
      </c>
      <c r="O1560" s="5">
        <v>40000000</v>
      </c>
      <c r="P1560" s="5">
        <v>245779.65</v>
      </c>
      <c r="Q1560" s="6">
        <v>2020</v>
      </c>
      <c r="R1560" s="7">
        <v>2022</v>
      </c>
      <c r="T1560" s="8">
        <v>968</v>
      </c>
      <c r="U1560" s="3" t="s">
        <v>11196</v>
      </c>
      <c r="V1560" s="1" t="s">
        <v>33</v>
      </c>
      <c r="W1560" s="1" t="s">
        <v>32</v>
      </c>
      <c r="X1560" t="str">
        <f>VLOOKUP(Table_query__64[[#This Row],[Nr]],'MyTracker Export'!A:P,'MyTracker Export'!$P$1,FALSE)</f>
        <v>Finished</v>
      </c>
      <c r="Y1560" t="e">
        <f>VLOOKUP(Table_query__64[[#This Row],[Nr]],'MyTracker Export'!A:Z,'MyTracker Export'!$Z$1,FALSE)</f>
        <v>#N/A</v>
      </c>
      <c r="Z1560" t="e">
        <f>VLOOKUP(Table_query__64[[#This Row],[Nr]],'MyTracker Export'!A:AA,'MyTracker Export'!$AA$1,FALSE)</f>
        <v>#N/A</v>
      </c>
      <c r="AB1560" s="19" t="str">
        <f>IF(Table_query__64[[#This Row],[Project status]]=Table_query__64[[#This Row],[Project Status Check]],"OK","NOK")</f>
        <v>OK</v>
      </c>
      <c r="AC1560" s="19" t="e">
        <f>IF(Table_query__64[[#This Row],[PM]]=Table_query__64[[#This Row],[PM Check]],"OK","NOK")</f>
        <v>#N/A</v>
      </c>
      <c r="AD1560" s="19" t="e">
        <f>IF(Table_query__64[[#This Row],[PP]]=Table_query__64[[#This Row],[Pilot Check]],"OK","NOK")</f>
        <v>#N/A</v>
      </c>
      <c r="AE1560" s="19"/>
    </row>
    <row r="1561" spans="1:31" hidden="1" x14ac:dyDescent="0.3">
      <c r="A1561" s="1" t="s">
        <v>2916</v>
      </c>
      <c r="B1561" s="2" t="s">
        <v>2084</v>
      </c>
      <c r="C1561" s="3" t="s">
        <v>6278</v>
      </c>
      <c r="D1561" s="2" t="s">
        <v>38</v>
      </c>
      <c r="E1561" s="2" t="s">
        <v>25</v>
      </c>
      <c r="F1561" s="2" t="s">
        <v>122</v>
      </c>
      <c r="G1561" s="4">
        <v>44161.041666666664</v>
      </c>
      <c r="H1561" s="4">
        <v>44500.083333333336</v>
      </c>
      <c r="I1561" s="2" t="s">
        <v>135</v>
      </c>
      <c r="J1561" s="2" t="s">
        <v>942</v>
      </c>
      <c r="K1561" s="2" t="s">
        <v>159</v>
      </c>
      <c r="L1561" t="s">
        <v>57</v>
      </c>
      <c r="M1561" s="2" t="s">
        <v>29</v>
      </c>
      <c r="N1561" s="3" t="s">
        <v>8988</v>
      </c>
      <c r="O1561" s="5">
        <v>1</v>
      </c>
      <c r="P1561" s="5">
        <v>3024</v>
      </c>
      <c r="Q1561" s="6">
        <v>2020</v>
      </c>
      <c r="R1561" s="7">
        <v>2021</v>
      </c>
      <c r="T1561" s="8">
        <v>969</v>
      </c>
      <c r="U1561" s="3" t="s">
        <v>11197</v>
      </c>
      <c r="V1561" s="1" t="s">
        <v>33</v>
      </c>
      <c r="W1561" s="1" t="s">
        <v>32</v>
      </c>
      <c r="X1561" t="str">
        <f>VLOOKUP(Table_query__64[[#This Row],[Nr]],'MyTracker Export'!A:P,'MyTracker Export'!$P$1,FALSE)</f>
        <v>Finished</v>
      </c>
      <c r="Y1561" t="str">
        <f>VLOOKUP(Table_query__64[[#This Row],[Nr]],'MyTracker Export'!A:Z,'MyTracker Export'!$Z$1,FALSE)</f>
        <v>Guy Melis</v>
      </c>
      <c r="Z1561" t="str">
        <f>VLOOKUP(Table_query__64[[#This Row],[Nr]],'MyTracker Export'!A:AA,'MyTracker Export'!$AA$1,FALSE)</f>
        <v>Jurgen Van Kerrebroeck</v>
      </c>
      <c r="AB1561" s="19" t="str">
        <f>IF(Table_query__64[[#This Row],[Project status]]=Table_query__64[[#This Row],[Project Status Check]],"OK","NOK")</f>
        <v>OK</v>
      </c>
      <c r="AC1561" s="19" t="str">
        <f>IF(Table_query__64[[#This Row],[PM]]=Table_query__64[[#This Row],[PM Check]],"OK","NOK")</f>
        <v>OK</v>
      </c>
      <c r="AD1561" s="19" t="str">
        <f>IF(Table_query__64[[#This Row],[PP]]=Table_query__64[[#This Row],[Pilot Check]],"OK","NOK")</f>
        <v>OK</v>
      </c>
      <c r="AE1561" s="19"/>
    </row>
    <row r="1562" spans="1:31" hidden="1" x14ac:dyDescent="0.3">
      <c r="A1562" s="1" t="s">
        <v>2917</v>
      </c>
      <c r="B1562" s="2" t="s">
        <v>2370</v>
      </c>
      <c r="C1562" s="3" t="s">
        <v>6279</v>
      </c>
      <c r="D1562" s="2" t="s">
        <v>38</v>
      </c>
      <c r="E1562" s="2" t="s">
        <v>82</v>
      </c>
      <c r="F1562" s="2" t="s">
        <v>122</v>
      </c>
      <c r="G1562" s="4">
        <v>44158.041666666664</v>
      </c>
      <c r="H1562" s="4">
        <v>44267.041666666664</v>
      </c>
      <c r="I1562" s="2" t="s">
        <v>2918</v>
      </c>
      <c r="J1562" s="2" t="s">
        <v>239</v>
      </c>
      <c r="K1562" s="2" t="s">
        <v>159</v>
      </c>
      <c r="L1562" t="s">
        <v>37</v>
      </c>
      <c r="M1562" s="2" t="s">
        <v>59</v>
      </c>
      <c r="O1562" s="5">
        <v>0.3</v>
      </c>
      <c r="P1562" s="5">
        <v>12600</v>
      </c>
      <c r="Q1562" s="6">
        <v>2020</v>
      </c>
      <c r="R1562" s="7">
        <v>2021</v>
      </c>
      <c r="T1562" s="8">
        <v>966</v>
      </c>
      <c r="U1562" s="3" t="s">
        <v>11198</v>
      </c>
      <c r="V1562" s="1" t="s">
        <v>33</v>
      </c>
      <c r="W1562" s="1" t="s">
        <v>32</v>
      </c>
      <c r="X1562" t="str">
        <f>VLOOKUP(Table_query__64[[#This Row],[Nr]],'MyTracker Export'!A:P,'MyTracker Export'!$P$1,FALSE)</f>
        <v>Finished</v>
      </c>
      <c r="Y1562" t="e">
        <f>VLOOKUP(Table_query__64[[#This Row],[Nr]],'MyTracker Export'!A:Z,'MyTracker Export'!$Z$1,FALSE)</f>
        <v>#N/A</v>
      </c>
      <c r="Z1562" t="str">
        <f>VLOOKUP(Table_query__64[[#This Row],[Nr]],'MyTracker Export'!A:AA,'MyTracker Export'!$AA$1,FALSE)</f>
        <v>Bram Puttemans</v>
      </c>
      <c r="AB1562" s="19" t="str">
        <f>IF(Table_query__64[[#This Row],[Project status]]=Table_query__64[[#This Row],[Project Status Check]],"OK","NOK")</f>
        <v>OK</v>
      </c>
      <c r="AC1562" s="19" t="e">
        <f>IF(Table_query__64[[#This Row],[PM]]=Table_query__64[[#This Row],[PM Check]],"OK","NOK")</f>
        <v>#N/A</v>
      </c>
      <c r="AD1562" s="19" t="str">
        <f>IF(Table_query__64[[#This Row],[PP]]=Table_query__64[[#This Row],[Pilot Check]],"OK","NOK")</f>
        <v>OK</v>
      </c>
      <c r="AE1562" s="19"/>
    </row>
    <row r="1563" spans="1:31" hidden="1" x14ac:dyDescent="0.3">
      <c r="A1563" s="1" t="s">
        <v>2919</v>
      </c>
      <c r="B1563" s="2" t="s">
        <v>2698</v>
      </c>
      <c r="C1563" s="3" t="s">
        <v>6280</v>
      </c>
      <c r="D1563" s="2" t="s">
        <v>38</v>
      </c>
      <c r="E1563" s="2" t="s">
        <v>75</v>
      </c>
      <c r="F1563" s="2" t="s">
        <v>122</v>
      </c>
      <c r="G1563" s="4">
        <v>44155.041666666664</v>
      </c>
      <c r="H1563" s="4">
        <v>44510.041666666664</v>
      </c>
      <c r="I1563" s="2" t="s">
        <v>2715</v>
      </c>
      <c r="J1563" s="2" t="s">
        <v>308</v>
      </c>
      <c r="K1563" s="2" t="s">
        <v>1216</v>
      </c>
      <c r="L1563" t="s">
        <v>2920</v>
      </c>
      <c r="M1563" s="2" t="s">
        <v>29</v>
      </c>
      <c r="O1563" s="5">
        <v>0</v>
      </c>
      <c r="P1563" s="5">
        <v>105320</v>
      </c>
      <c r="Q1563" s="6">
        <v>2020</v>
      </c>
      <c r="R1563" s="7">
        <v>2021</v>
      </c>
      <c r="T1563" s="8">
        <v>963</v>
      </c>
      <c r="U1563" s="3" t="s">
        <v>11199</v>
      </c>
      <c r="V1563" s="1" t="s">
        <v>33</v>
      </c>
      <c r="W1563" s="1" t="s">
        <v>32</v>
      </c>
      <c r="X1563" t="str">
        <f>VLOOKUP(Table_query__64[[#This Row],[Nr]],'MyTracker Export'!A:P,'MyTracker Export'!$P$1,FALSE)</f>
        <v>Finished</v>
      </c>
      <c r="Y1563" t="e">
        <f>VLOOKUP(Table_query__64[[#This Row],[Nr]],'MyTracker Export'!A:Z,'MyTracker Export'!$Z$1,FALSE)</f>
        <v>#N/A</v>
      </c>
      <c r="Z1563" t="str">
        <f>VLOOKUP(Table_query__64[[#This Row],[Nr]],'MyTracker Export'!A:AA,'MyTracker Export'!$AA$1,FALSE)</f>
        <v>Nicolas Dubois</v>
      </c>
      <c r="AB1563" s="19" t="str">
        <f>IF(Table_query__64[[#This Row],[Project status]]=Table_query__64[[#This Row],[Project Status Check]],"OK","NOK")</f>
        <v>OK</v>
      </c>
      <c r="AC1563" s="19" t="e">
        <f>IF(Table_query__64[[#This Row],[PM]]=Table_query__64[[#This Row],[PM Check]],"OK","NOK")</f>
        <v>#N/A</v>
      </c>
      <c r="AD1563" s="19" t="str">
        <f>IF(Table_query__64[[#This Row],[PP]]=Table_query__64[[#This Row],[Pilot Check]],"OK","NOK")</f>
        <v>OK</v>
      </c>
      <c r="AE1563" s="19"/>
    </row>
    <row r="1564" spans="1:31" hidden="1" x14ac:dyDescent="0.3">
      <c r="A1564" s="1" t="s">
        <v>2921</v>
      </c>
      <c r="B1564" s="2" t="s">
        <v>2084</v>
      </c>
      <c r="C1564" s="3" t="s">
        <v>6278</v>
      </c>
      <c r="D1564" s="2" t="s">
        <v>38</v>
      </c>
      <c r="E1564" s="2" t="s">
        <v>25</v>
      </c>
      <c r="F1564" s="2" t="s">
        <v>122</v>
      </c>
      <c r="G1564" s="4">
        <v>44154.041666666664</v>
      </c>
      <c r="H1564" s="4">
        <v>44773.083333333336</v>
      </c>
      <c r="I1564" s="2" t="s">
        <v>40</v>
      </c>
      <c r="J1564" s="2" t="s">
        <v>135</v>
      </c>
      <c r="K1564" s="2" t="s">
        <v>159</v>
      </c>
      <c r="L1564" t="s">
        <v>57</v>
      </c>
      <c r="M1564" s="2" t="s">
        <v>59</v>
      </c>
      <c r="N1564" s="3" t="s">
        <v>8989</v>
      </c>
      <c r="O1564" s="5">
        <v>0.1</v>
      </c>
      <c r="P1564" s="5">
        <v>376920</v>
      </c>
      <c r="Q1564" s="6">
        <v>2020</v>
      </c>
      <c r="R1564" s="7">
        <v>2022</v>
      </c>
      <c r="T1564" s="8">
        <v>962</v>
      </c>
      <c r="U1564" s="3" t="s">
        <v>11200</v>
      </c>
      <c r="V1564" s="1" t="s">
        <v>33</v>
      </c>
      <c r="W1564" s="1" t="s">
        <v>32</v>
      </c>
      <c r="X1564" t="str">
        <f>VLOOKUP(Table_query__64[[#This Row],[Nr]],'MyTracker Export'!A:P,'MyTracker Export'!$P$1,FALSE)</f>
        <v>Finished</v>
      </c>
      <c r="Y1564" t="str">
        <f>VLOOKUP(Table_query__64[[#This Row],[Nr]],'MyTracker Export'!A:Z,'MyTracker Export'!$Z$1,FALSE)</f>
        <v>Karel De Swert</v>
      </c>
      <c r="Z1564" t="str">
        <f>VLOOKUP(Table_query__64[[#This Row],[Nr]],'MyTracker Export'!A:AA,'MyTracker Export'!$AA$1,FALSE)</f>
        <v>Guy Melis</v>
      </c>
      <c r="AB1564" s="19" t="str">
        <f>IF(Table_query__64[[#This Row],[Project status]]=Table_query__64[[#This Row],[Project Status Check]],"OK","NOK")</f>
        <v>OK</v>
      </c>
      <c r="AC1564" s="19" t="str">
        <f>IF(Table_query__64[[#This Row],[PM]]=Table_query__64[[#This Row],[PM Check]],"OK","NOK")</f>
        <v>OK</v>
      </c>
      <c r="AD1564" s="19" t="str">
        <f>IF(Table_query__64[[#This Row],[PP]]=Table_query__64[[#This Row],[Pilot Check]],"OK","NOK")</f>
        <v>OK</v>
      </c>
      <c r="AE1564" s="19"/>
    </row>
    <row r="1565" spans="1:31" hidden="1" x14ac:dyDescent="0.3">
      <c r="A1565" s="1" t="s">
        <v>2922</v>
      </c>
      <c r="B1565" s="2" t="s">
        <v>2923</v>
      </c>
      <c r="C1565" s="3" t="s">
        <v>6281</v>
      </c>
      <c r="D1565" s="2" t="s">
        <v>84</v>
      </c>
      <c r="E1565" s="2" t="s">
        <v>36</v>
      </c>
      <c r="F1565" s="2" t="s">
        <v>122</v>
      </c>
      <c r="G1565" s="4">
        <v>44167.041666666664</v>
      </c>
      <c r="H1565" s="4">
        <v>45017.083333333336</v>
      </c>
      <c r="I1565" s="2" t="s">
        <v>1493</v>
      </c>
      <c r="J1565" s="2" t="s">
        <v>40</v>
      </c>
      <c r="K1565" s="2"/>
      <c r="L1565" t="s">
        <v>37</v>
      </c>
      <c r="M1565" s="2" t="s">
        <v>29</v>
      </c>
      <c r="N1565" s="3" t="s">
        <v>8990</v>
      </c>
      <c r="O1565" s="5">
        <v>20000000</v>
      </c>
      <c r="P1565" s="5">
        <v>1135618.33</v>
      </c>
      <c r="Q1565" s="6">
        <v>2020</v>
      </c>
      <c r="R1565" s="7">
        <v>2023</v>
      </c>
      <c r="S1565" s="3" t="s">
        <v>9621</v>
      </c>
      <c r="T1565" s="8">
        <v>960</v>
      </c>
      <c r="U1565" s="3" t="s">
        <v>11201</v>
      </c>
      <c r="V1565" s="1" t="s">
        <v>33</v>
      </c>
      <c r="W1565" s="1" t="s">
        <v>32</v>
      </c>
      <c r="X1565" t="str">
        <f>VLOOKUP(Table_query__64[[#This Row],[Nr]],'MyTracker Export'!A:P,'MyTracker Export'!$P$1,FALSE)</f>
        <v>Finished</v>
      </c>
      <c r="Y1565" t="e">
        <f>VLOOKUP(Table_query__64[[#This Row],[Nr]],'MyTracker Export'!A:Z,'MyTracker Export'!$Z$1,FALSE)</f>
        <v>#N/A</v>
      </c>
      <c r="Z1565" t="str">
        <f>VLOOKUP(Table_query__64[[#This Row],[Nr]],'MyTracker Export'!A:AA,'MyTracker Export'!$AA$1,FALSE)</f>
        <v>Karel De Swert</v>
      </c>
      <c r="AB1565" s="19" t="str">
        <f>IF(Table_query__64[[#This Row],[Project status]]=Table_query__64[[#This Row],[Project Status Check]],"OK","NOK")</f>
        <v>OK</v>
      </c>
      <c r="AC1565" s="19" t="e">
        <f>IF(Table_query__64[[#This Row],[PM]]=Table_query__64[[#This Row],[PM Check]],"OK","NOK")</f>
        <v>#N/A</v>
      </c>
      <c r="AD1565" s="19" t="str">
        <f>IF(Table_query__64[[#This Row],[PP]]=Table_query__64[[#This Row],[Pilot Check]],"OK","NOK")</f>
        <v>OK</v>
      </c>
      <c r="AE1565" s="19"/>
    </row>
    <row r="1566" spans="1:31" hidden="1" x14ac:dyDescent="0.3">
      <c r="A1566" s="1" t="s">
        <v>2924</v>
      </c>
      <c r="B1566" s="2" t="s">
        <v>2923</v>
      </c>
      <c r="C1566" s="3" t="s">
        <v>6281</v>
      </c>
      <c r="D1566" s="2" t="s">
        <v>84</v>
      </c>
      <c r="E1566" s="2" t="s">
        <v>36</v>
      </c>
      <c r="F1566" s="2" t="s">
        <v>122</v>
      </c>
      <c r="G1566" s="4">
        <v>44152.041666666664</v>
      </c>
      <c r="H1566" s="4">
        <v>44153.041666666664</v>
      </c>
      <c r="I1566" s="2" t="s">
        <v>40</v>
      </c>
      <c r="J1566" s="2" t="s">
        <v>40</v>
      </c>
      <c r="K1566" s="2"/>
      <c r="L1566" t="s">
        <v>2925</v>
      </c>
      <c r="M1566" s="2" t="s">
        <v>29</v>
      </c>
      <c r="O1566" s="5"/>
      <c r="P1566" s="5"/>
      <c r="Q1566" s="6">
        <v>2020</v>
      </c>
      <c r="R1566" s="7">
        <v>2020</v>
      </c>
      <c r="T1566" s="8">
        <v>961</v>
      </c>
      <c r="V1566" s="1" t="s">
        <v>33</v>
      </c>
      <c r="W1566" s="1" t="s">
        <v>32</v>
      </c>
      <c r="X1566" t="e">
        <f>VLOOKUP(Table_query__64[[#This Row],[Nr]],'MyTracker Export'!A:P,'MyTracker Export'!$P$1,FALSE)</f>
        <v>#N/A</v>
      </c>
      <c r="Y1566" t="e">
        <f>VLOOKUP(Table_query__64[[#This Row],[Nr]],'MyTracker Export'!A:Z,'MyTracker Export'!$Z$1,FALSE)</f>
        <v>#N/A</v>
      </c>
      <c r="Z1566" t="e">
        <f>VLOOKUP(Table_query__64[[#This Row],[Nr]],'MyTracker Export'!A:AA,'MyTracker Export'!$AA$1,FALSE)</f>
        <v>#N/A</v>
      </c>
      <c r="AA1566" t="s">
        <v>20478</v>
      </c>
      <c r="AB1566" s="19" t="e">
        <f>IF(Table_query__64[[#This Row],[Project status]]=Table_query__64[[#This Row],[Project Status Check]],"OK","NOK")</f>
        <v>#N/A</v>
      </c>
      <c r="AC1566" s="19" t="e">
        <f>IF(Table_query__64[[#This Row],[PM]]=Table_query__64[[#This Row],[PM Check]],"OK","NOK")</f>
        <v>#N/A</v>
      </c>
      <c r="AD1566" s="19" t="e">
        <f>IF(Table_query__64[[#This Row],[PP]]=Table_query__64[[#This Row],[Pilot Check]],"OK","NOK")</f>
        <v>#N/A</v>
      </c>
      <c r="AE1566" s="19"/>
    </row>
    <row r="1567" spans="1:31" hidden="1" x14ac:dyDescent="0.3">
      <c r="A1567" s="1" t="s">
        <v>2926</v>
      </c>
      <c r="B1567" s="2" t="s">
        <v>2927</v>
      </c>
      <c r="C1567" s="3" t="s">
        <v>6282</v>
      </c>
      <c r="D1567" s="2" t="s">
        <v>38</v>
      </c>
      <c r="E1567" s="2" t="s">
        <v>82</v>
      </c>
      <c r="F1567" s="2" t="s">
        <v>122</v>
      </c>
      <c r="G1567" s="4">
        <v>44151.041666666664</v>
      </c>
      <c r="H1567" s="4">
        <v>44286.083333333336</v>
      </c>
      <c r="I1567" s="2" t="s">
        <v>2267</v>
      </c>
      <c r="J1567" s="2" t="s">
        <v>308</v>
      </c>
      <c r="K1567" s="2" t="s">
        <v>159</v>
      </c>
      <c r="L1567" t="s">
        <v>1864</v>
      </c>
      <c r="M1567" s="2" t="s">
        <v>29</v>
      </c>
      <c r="N1567" s="3" t="s">
        <v>8991</v>
      </c>
      <c r="O1567" s="5">
        <v>0</v>
      </c>
      <c r="P1567" s="5">
        <v>106313.96</v>
      </c>
      <c r="Q1567" s="6">
        <v>2020</v>
      </c>
      <c r="R1567" s="7">
        <v>2021</v>
      </c>
      <c r="T1567" s="8">
        <v>958</v>
      </c>
      <c r="U1567" s="3" t="s">
        <v>11202</v>
      </c>
      <c r="V1567" s="1" t="s">
        <v>33</v>
      </c>
      <c r="W1567" s="1" t="s">
        <v>32</v>
      </c>
      <c r="X1567" t="str">
        <f>VLOOKUP(Table_query__64[[#This Row],[Nr]],'MyTracker Export'!A:P,'MyTracker Export'!$P$1,FALSE)</f>
        <v>Finished</v>
      </c>
      <c r="Y1567" t="e">
        <f>VLOOKUP(Table_query__64[[#This Row],[Nr]],'MyTracker Export'!A:Z,'MyTracker Export'!$Z$1,FALSE)</f>
        <v>#N/A</v>
      </c>
      <c r="Z1567" t="str">
        <f>VLOOKUP(Table_query__64[[#This Row],[Nr]],'MyTracker Export'!A:AA,'MyTracker Export'!$AA$1,FALSE)</f>
        <v>Nicolas Dubois</v>
      </c>
      <c r="AB1567" s="19" t="str">
        <f>IF(Table_query__64[[#This Row],[Project status]]=Table_query__64[[#This Row],[Project Status Check]],"OK","NOK")</f>
        <v>OK</v>
      </c>
      <c r="AC1567" s="19" t="e">
        <f>IF(Table_query__64[[#This Row],[PM]]=Table_query__64[[#This Row],[PM Check]],"OK","NOK")</f>
        <v>#N/A</v>
      </c>
      <c r="AD1567" s="19" t="str">
        <f>IF(Table_query__64[[#This Row],[PP]]=Table_query__64[[#This Row],[Pilot Check]],"OK","NOK")</f>
        <v>OK</v>
      </c>
      <c r="AE1567" s="19"/>
    </row>
    <row r="1568" spans="1:31" hidden="1" x14ac:dyDescent="0.3">
      <c r="A1568" s="1" t="s">
        <v>2928</v>
      </c>
      <c r="B1568" s="2" t="s">
        <v>1229</v>
      </c>
      <c r="C1568" s="3" t="s">
        <v>6283</v>
      </c>
      <c r="D1568" s="2" t="s">
        <v>38</v>
      </c>
      <c r="E1568" s="2" t="s">
        <v>36</v>
      </c>
      <c r="F1568" s="2" t="s">
        <v>122</v>
      </c>
      <c r="G1568" s="4">
        <v>44151.041666666664</v>
      </c>
      <c r="H1568" s="4">
        <v>44635.041666666664</v>
      </c>
      <c r="I1568" s="2" t="s">
        <v>2367</v>
      </c>
      <c r="J1568" s="2" t="s">
        <v>136</v>
      </c>
      <c r="K1568" s="2" t="s">
        <v>2574</v>
      </c>
      <c r="L1568" t="s">
        <v>57</v>
      </c>
      <c r="M1568" s="2" t="s">
        <v>29</v>
      </c>
      <c r="N1568" s="3" t="s">
        <v>8992</v>
      </c>
      <c r="O1568" s="5">
        <v>1</v>
      </c>
      <c r="P1568" s="5">
        <v>14069.14</v>
      </c>
      <c r="Q1568" s="6">
        <v>2020</v>
      </c>
      <c r="R1568" s="7">
        <v>2022</v>
      </c>
      <c r="T1568" s="8">
        <v>965</v>
      </c>
      <c r="U1568" s="3" t="s">
        <v>11203</v>
      </c>
      <c r="V1568" s="1" t="s">
        <v>33</v>
      </c>
      <c r="W1568" s="1" t="s">
        <v>32</v>
      </c>
      <c r="X1568" t="str">
        <f>VLOOKUP(Table_query__64[[#This Row],[Nr]],'MyTracker Export'!A:P,'MyTracker Export'!$P$1,FALSE)</f>
        <v>Finished</v>
      </c>
      <c r="Y1568" t="e">
        <f>VLOOKUP(Table_query__64[[#This Row],[Nr]],'MyTracker Export'!A:Z,'MyTracker Export'!$Z$1,FALSE)</f>
        <v>#N/A</v>
      </c>
      <c r="Z1568" t="str">
        <f>VLOOKUP(Table_query__64[[#This Row],[Nr]],'MyTracker Export'!A:AA,'MyTracker Export'!$AA$1,FALSE)</f>
        <v>Jurgen Van Den Driessche</v>
      </c>
      <c r="AB1568" s="19" t="str">
        <f>IF(Table_query__64[[#This Row],[Project status]]=Table_query__64[[#This Row],[Project Status Check]],"OK","NOK")</f>
        <v>OK</v>
      </c>
      <c r="AC1568" s="19" t="e">
        <f>IF(Table_query__64[[#This Row],[PM]]=Table_query__64[[#This Row],[PM Check]],"OK","NOK")</f>
        <v>#N/A</v>
      </c>
      <c r="AD1568" s="19" t="str">
        <f>IF(Table_query__64[[#This Row],[PP]]=Table_query__64[[#This Row],[Pilot Check]],"OK","NOK")</f>
        <v>OK</v>
      </c>
      <c r="AE1568" s="19"/>
    </row>
    <row r="1569" spans="1:31" hidden="1" x14ac:dyDescent="0.3">
      <c r="A1569" s="1" t="s">
        <v>2929</v>
      </c>
      <c r="B1569" s="2" t="s">
        <v>1229</v>
      </c>
      <c r="C1569" s="3" t="s">
        <v>6284</v>
      </c>
      <c r="D1569" s="2" t="s">
        <v>38</v>
      </c>
      <c r="E1569" s="2" t="s">
        <v>36</v>
      </c>
      <c r="F1569" s="2" t="s">
        <v>122</v>
      </c>
      <c r="G1569" s="4">
        <v>44151.041666666664</v>
      </c>
      <c r="H1569" s="4">
        <v>44635.041666666664</v>
      </c>
      <c r="I1569" s="2" t="s">
        <v>2367</v>
      </c>
      <c r="J1569" s="2" t="s">
        <v>136</v>
      </c>
      <c r="K1569" s="2" t="s">
        <v>2574</v>
      </c>
      <c r="L1569" t="s">
        <v>57</v>
      </c>
      <c r="M1569" s="2" t="s">
        <v>29</v>
      </c>
      <c r="N1569" s="3" t="s">
        <v>8993</v>
      </c>
      <c r="O1569" s="5">
        <v>1</v>
      </c>
      <c r="P1569" s="5">
        <v>13668.82</v>
      </c>
      <c r="Q1569" s="6">
        <v>2020</v>
      </c>
      <c r="R1569" s="7">
        <v>2022</v>
      </c>
      <c r="T1569" s="8">
        <v>964</v>
      </c>
      <c r="U1569" s="3" t="s">
        <v>11204</v>
      </c>
      <c r="V1569" s="1" t="s">
        <v>33</v>
      </c>
      <c r="W1569" s="1" t="s">
        <v>32</v>
      </c>
      <c r="X1569" t="str">
        <f>VLOOKUP(Table_query__64[[#This Row],[Nr]],'MyTracker Export'!A:P,'MyTracker Export'!$P$1,FALSE)</f>
        <v>Finished</v>
      </c>
      <c r="Y1569" t="e">
        <f>VLOOKUP(Table_query__64[[#This Row],[Nr]],'MyTracker Export'!A:Z,'MyTracker Export'!$Z$1,FALSE)</f>
        <v>#N/A</v>
      </c>
      <c r="Z1569" t="str">
        <f>VLOOKUP(Table_query__64[[#This Row],[Nr]],'MyTracker Export'!A:AA,'MyTracker Export'!$AA$1,FALSE)</f>
        <v>Jurgen Van Den Driessche</v>
      </c>
      <c r="AB1569" s="19" t="str">
        <f>IF(Table_query__64[[#This Row],[Project status]]=Table_query__64[[#This Row],[Project Status Check]],"OK","NOK")</f>
        <v>OK</v>
      </c>
      <c r="AC1569" s="19" t="e">
        <f>IF(Table_query__64[[#This Row],[PM]]=Table_query__64[[#This Row],[PM Check]],"OK","NOK")</f>
        <v>#N/A</v>
      </c>
      <c r="AD1569" s="19" t="str">
        <f>IF(Table_query__64[[#This Row],[PP]]=Table_query__64[[#This Row],[Pilot Check]],"OK","NOK")</f>
        <v>OK</v>
      </c>
      <c r="AE1569" s="19"/>
    </row>
    <row r="1570" spans="1:31" hidden="1" x14ac:dyDescent="0.3">
      <c r="A1570" s="1" t="s">
        <v>2930</v>
      </c>
      <c r="B1570" s="2" t="s">
        <v>2927</v>
      </c>
      <c r="C1570" s="3" t="s">
        <v>6285</v>
      </c>
      <c r="D1570" s="2" t="s">
        <v>84</v>
      </c>
      <c r="E1570" s="2" t="s">
        <v>82</v>
      </c>
      <c r="F1570" s="2" t="s">
        <v>122</v>
      </c>
      <c r="G1570" s="4">
        <v>44146.041666666664</v>
      </c>
      <c r="H1570" s="4">
        <v>44196.041666666664</v>
      </c>
      <c r="I1570" s="2" t="s">
        <v>289</v>
      </c>
      <c r="J1570" s="2" t="s">
        <v>320</v>
      </c>
      <c r="K1570" s="2"/>
      <c r="L1570" t="s">
        <v>2931</v>
      </c>
      <c r="M1570" s="2" t="s">
        <v>29</v>
      </c>
      <c r="N1570" s="3" t="s">
        <v>8994</v>
      </c>
      <c r="O1570" s="5">
        <v>70000000</v>
      </c>
      <c r="P1570" s="5">
        <v>116000</v>
      </c>
      <c r="Q1570" s="6">
        <v>2020</v>
      </c>
      <c r="R1570" s="7">
        <v>2020</v>
      </c>
      <c r="T1570" s="8">
        <v>957</v>
      </c>
      <c r="U1570" s="3" t="s">
        <v>11205</v>
      </c>
      <c r="V1570" s="1" t="s">
        <v>33</v>
      </c>
      <c r="W1570" s="1" t="s">
        <v>32</v>
      </c>
      <c r="X1570" t="str">
        <f>VLOOKUP(Table_query__64[[#This Row],[Nr]],'MyTracker Export'!A:P,'MyTracker Export'!$P$1,FALSE)</f>
        <v>Finished</v>
      </c>
      <c r="Y1570" t="str">
        <f>VLOOKUP(Table_query__64[[#This Row],[Nr]],'MyTracker Export'!A:Z,'MyTracker Export'!$Z$1,FALSE)</f>
        <v>Mac Olean</v>
      </c>
      <c r="Z1570" t="str">
        <f>VLOOKUP(Table_query__64[[#This Row],[Nr]],'MyTracker Export'!A:AA,'MyTracker Export'!$AA$1,FALSE)</f>
        <v>Marcos Delgado Lopez</v>
      </c>
      <c r="AB1570" s="19" t="str">
        <f>IF(Table_query__64[[#This Row],[Project status]]=Table_query__64[[#This Row],[Project Status Check]],"OK","NOK")</f>
        <v>OK</v>
      </c>
      <c r="AC1570" s="19" t="str">
        <f>IF(Table_query__64[[#This Row],[PM]]=Table_query__64[[#This Row],[PM Check]],"OK","NOK")</f>
        <v>OK</v>
      </c>
      <c r="AD1570" s="19" t="str">
        <f>IF(Table_query__64[[#This Row],[PP]]=Table_query__64[[#This Row],[Pilot Check]],"OK","NOK")</f>
        <v>NOK</v>
      </c>
      <c r="AE1570" s="19"/>
    </row>
    <row r="1571" spans="1:31" hidden="1" x14ac:dyDescent="0.3">
      <c r="A1571" s="1" t="s">
        <v>2932</v>
      </c>
      <c r="B1571" s="2" t="s">
        <v>1252</v>
      </c>
      <c r="C1571" s="3" t="s">
        <v>6286</v>
      </c>
      <c r="D1571" s="2" t="s">
        <v>38</v>
      </c>
      <c r="E1571" s="2" t="s">
        <v>36</v>
      </c>
      <c r="F1571" s="2" t="s">
        <v>122</v>
      </c>
      <c r="G1571" s="4">
        <v>44138.041666666664</v>
      </c>
      <c r="H1571" s="4">
        <v>44635.041666666664</v>
      </c>
      <c r="I1571" s="2" t="s">
        <v>320</v>
      </c>
      <c r="J1571" s="2" t="s">
        <v>2089</v>
      </c>
      <c r="K1571" s="2" t="s">
        <v>2574</v>
      </c>
      <c r="L1571" t="s">
        <v>57</v>
      </c>
      <c r="M1571" s="2" t="s">
        <v>59</v>
      </c>
      <c r="N1571" s="3" t="s">
        <v>8995</v>
      </c>
      <c r="O1571" s="5">
        <v>30</v>
      </c>
      <c r="P1571" s="5">
        <v>15048</v>
      </c>
      <c r="Q1571" s="6">
        <v>2020</v>
      </c>
      <c r="R1571" s="7">
        <v>2022</v>
      </c>
      <c r="T1571" s="8">
        <v>953</v>
      </c>
      <c r="U1571" s="3" t="s">
        <v>11206</v>
      </c>
      <c r="V1571" s="1" t="s">
        <v>33</v>
      </c>
      <c r="W1571" s="1" t="s">
        <v>32</v>
      </c>
      <c r="X1571" t="str">
        <f>VLOOKUP(Table_query__64[[#This Row],[Nr]],'MyTracker Export'!A:P,'MyTracker Export'!$P$1,FALSE)</f>
        <v>Finished</v>
      </c>
      <c r="Y1571" t="str">
        <f>VLOOKUP(Table_query__64[[#This Row],[Nr]],'MyTracker Export'!A:Z,'MyTracker Export'!$Z$1,FALSE)</f>
        <v>Marcos Delgado Lopez</v>
      </c>
      <c r="Z1571" t="e">
        <f>VLOOKUP(Table_query__64[[#This Row],[Nr]],'MyTracker Export'!A:AA,'MyTracker Export'!$AA$1,FALSE)</f>
        <v>#N/A</v>
      </c>
      <c r="AB1571" s="19" t="str">
        <f>IF(Table_query__64[[#This Row],[Project status]]=Table_query__64[[#This Row],[Project Status Check]],"OK","NOK")</f>
        <v>OK</v>
      </c>
      <c r="AC1571" s="19" t="str">
        <f>IF(Table_query__64[[#This Row],[PM]]=Table_query__64[[#This Row],[PM Check]],"OK","NOK")</f>
        <v>NOK</v>
      </c>
      <c r="AD1571" s="19" t="e">
        <f>IF(Table_query__64[[#This Row],[PP]]=Table_query__64[[#This Row],[Pilot Check]],"OK","NOK")</f>
        <v>#N/A</v>
      </c>
      <c r="AE1571" s="19"/>
    </row>
    <row r="1572" spans="1:31" hidden="1" x14ac:dyDescent="0.3">
      <c r="A1572" s="1" t="s">
        <v>2933</v>
      </c>
      <c r="B1572" s="2" t="s">
        <v>2839</v>
      </c>
      <c r="C1572" s="3" t="s">
        <v>6287</v>
      </c>
      <c r="D1572" s="2" t="s">
        <v>53</v>
      </c>
      <c r="E1572" s="2" t="s">
        <v>36</v>
      </c>
      <c r="F1572" s="2" t="s">
        <v>122</v>
      </c>
      <c r="G1572" s="4">
        <v>44132.041666666664</v>
      </c>
      <c r="H1572" s="4">
        <v>44225.041666666664</v>
      </c>
      <c r="I1572" s="2" t="s">
        <v>320</v>
      </c>
      <c r="J1572" s="2" t="s">
        <v>477</v>
      </c>
      <c r="K1572" s="2" t="s">
        <v>2574</v>
      </c>
      <c r="L1572" t="s">
        <v>404</v>
      </c>
      <c r="M1572" s="2" t="s">
        <v>29</v>
      </c>
      <c r="N1572" s="3" t="s">
        <v>8996</v>
      </c>
      <c r="O1572" s="5">
        <v>400</v>
      </c>
      <c r="P1572" s="5">
        <v>148376.59</v>
      </c>
      <c r="Q1572" s="6">
        <v>2020</v>
      </c>
      <c r="R1572" s="7">
        <v>2021</v>
      </c>
      <c r="T1572" s="8">
        <v>944</v>
      </c>
      <c r="U1572" s="3" t="s">
        <v>11207</v>
      </c>
      <c r="V1572" s="1" t="s">
        <v>33</v>
      </c>
      <c r="W1572" s="1" t="s">
        <v>32</v>
      </c>
      <c r="X1572" t="str">
        <f>VLOOKUP(Table_query__64[[#This Row],[Nr]],'MyTracker Export'!A:P,'MyTracker Export'!$P$1,FALSE)</f>
        <v>Finished</v>
      </c>
      <c r="Y1572" t="str">
        <f>VLOOKUP(Table_query__64[[#This Row],[Nr]],'MyTracker Export'!A:Z,'MyTracker Export'!$Z$1,FALSE)</f>
        <v>Marcos Delgado Lopez</v>
      </c>
      <c r="Z1572" t="str">
        <f>VLOOKUP(Table_query__64[[#This Row],[Nr]],'MyTracker Export'!A:AA,'MyTracker Export'!$AA$1,FALSE)</f>
        <v>Juan Sanchez Chatar</v>
      </c>
      <c r="AB1572" s="19" t="str">
        <f>IF(Table_query__64[[#This Row],[Project status]]=Table_query__64[[#This Row],[Project Status Check]],"OK","NOK")</f>
        <v>OK</v>
      </c>
      <c r="AC1572" s="19" t="str">
        <f>IF(Table_query__64[[#This Row],[PM]]=Table_query__64[[#This Row],[PM Check]],"OK","NOK")</f>
        <v>NOK</v>
      </c>
      <c r="AD1572" s="19" t="str">
        <f>IF(Table_query__64[[#This Row],[PP]]=Table_query__64[[#This Row],[Pilot Check]],"OK","NOK")</f>
        <v>OK</v>
      </c>
      <c r="AE1572" s="19"/>
    </row>
    <row r="1573" spans="1:31" hidden="1" x14ac:dyDescent="0.3">
      <c r="A1573" s="1" t="s">
        <v>2934</v>
      </c>
      <c r="B1573" s="2" t="s">
        <v>2935</v>
      </c>
      <c r="C1573" s="3" t="s">
        <v>6288</v>
      </c>
      <c r="D1573" s="2" t="s">
        <v>38</v>
      </c>
      <c r="E1573" s="2" t="s">
        <v>82</v>
      </c>
      <c r="F1573" s="2" t="s">
        <v>122</v>
      </c>
      <c r="G1573" s="4">
        <v>44126</v>
      </c>
      <c r="H1573" s="4">
        <v>44133</v>
      </c>
      <c r="I1573" s="2" t="s">
        <v>2367</v>
      </c>
      <c r="J1573" s="2" t="s">
        <v>335</v>
      </c>
      <c r="K1573" s="2" t="s">
        <v>159</v>
      </c>
      <c r="L1573" t="s">
        <v>2913</v>
      </c>
      <c r="M1573" s="2" t="s">
        <v>59</v>
      </c>
      <c r="N1573" s="3" t="s">
        <v>8997</v>
      </c>
      <c r="O1573" s="5"/>
      <c r="P1573" s="5"/>
      <c r="Q1573" s="6">
        <v>2020</v>
      </c>
      <c r="R1573" s="7">
        <v>2020</v>
      </c>
      <c r="T1573" s="8">
        <v>938</v>
      </c>
      <c r="U1573" s="3" t="s">
        <v>11208</v>
      </c>
      <c r="V1573" s="1" t="s">
        <v>33</v>
      </c>
      <c r="W1573" s="1" t="s">
        <v>32</v>
      </c>
      <c r="X1573" t="str">
        <f>VLOOKUP(Table_query__64[[#This Row],[Nr]],'MyTracker Export'!A:P,'MyTracker Export'!$P$1,FALSE)</f>
        <v>Finished</v>
      </c>
      <c r="Y1573" t="e">
        <f>VLOOKUP(Table_query__64[[#This Row],[Nr]],'MyTracker Export'!A:Z,'MyTracker Export'!$Z$1,FALSE)</f>
        <v>#N/A</v>
      </c>
      <c r="Z1573" t="str">
        <f>VLOOKUP(Table_query__64[[#This Row],[Nr]],'MyTracker Export'!A:AA,'MyTracker Export'!$AA$1,FALSE)</f>
        <v>William Beyst</v>
      </c>
      <c r="AB1573" s="19" t="str">
        <f>IF(Table_query__64[[#This Row],[Project status]]=Table_query__64[[#This Row],[Project Status Check]],"OK","NOK")</f>
        <v>OK</v>
      </c>
      <c r="AC1573" s="19" t="e">
        <f>IF(Table_query__64[[#This Row],[PM]]=Table_query__64[[#This Row],[PM Check]],"OK","NOK")</f>
        <v>#N/A</v>
      </c>
      <c r="AD1573" s="19" t="str">
        <f>IF(Table_query__64[[#This Row],[PP]]=Table_query__64[[#This Row],[Pilot Check]],"OK","NOK")</f>
        <v>OK</v>
      </c>
      <c r="AE1573" s="19"/>
    </row>
    <row r="1574" spans="1:31" hidden="1" x14ac:dyDescent="0.3">
      <c r="A1574" s="1" t="s">
        <v>2936</v>
      </c>
      <c r="B1574" s="2" t="s">
        <v>53</v>
      </c>
      <c r="C1574" s="3" t="s">
        <v>6289</v>
      </c>
      <c r="D1574" s="2" t="s">
        <v>53</v>
      </c>
      <c r="E1574" s="2" t="s">
        <v>104</v>
      </c>
      <c r="F1574" s="2" t="s">
        <v>122</v>
      </c>
      <c r="G1574" s="4">
        <v>44207.041666666664</v>
      </c>
      <c r="H1574" s="4">
        <v>44377.083333333336</v>
      </c>
      <c r="I1574" s="2" t="s">
        <v>990</v>
      </c>
      <c r="J1574" s="2" t="s">
        <v>30</v>
      </c>
      <c r="K1574" s="2" t="s">
        <v>159</v>
      </c>
      <c r="L1574" t="s">
        <v>1799</v>
      </c>
      <c r="M1574" s="2" t="s">
        <v>29</v>
      </c>
      <c r="N1574" s="3" t="s">
        <v>8998</v>
      </c>
      <c r="O1574" s="5">
        <v>0.2</v>
      </c>
      <c r="P1574" s="5">
        <v>136050</v>
      </c>
      <c r="Q1574" s="6">
        <v>2021</v>
      </c>
      <c r="R1574" s="7">
        <v>2021</v>
      </c>
      <c r="T1574" s="8">
        <v>875</v>
      </c>
      <c r="U1574" s="3" t="s">
        <v>11209</v>
      </c>
      <c r="V1574" s="1" t="s">
        <v>33</v>
      </c>
      <c r="W1574" s="1" t="s">
        <v>32</v>
      </c>
      <c r="X1574" t="str">
        <f>VLOOKUP(Table_query__64[[#This Row],[Nr]],'MyTracker Export'!A:P,'MyTracker Export'!$P$1,FALSE)</f>
        <v>Finished</v>
      </c>
      <c r="Y1574" t="str">
        <f>VLOOKUP(Table_query__64[[#This Row],[Nr]],'MyTracker Export'!A:Z,'MyTracker Export'!$Z$1,FALSE)</f>
        <v>Dries Vandekerchove</v>
      </c>
      <c r="Z1574" t="str">
        <f>VLOOKUP(Table_query__64[[#This Row],[Nr]],'MyTracker Export'!A:AA,'MyTracker Export'!$AA$1,FALSE)</f>
        <v>Wissem Bensaid</v>
      </c>
      <c r="AB1574" s="19" t="str">
        <f>IF(Table_query__64[[#This Row],[Project status]]=Table_query__64[[#This Row],[Project Status Check]],"OK","NOK")</f>
        <v>OK</v>
      </c>
      <c r="AC1574" s="19" t="str">
        <f>IF(Table_query__64[[#This Row],[PM]]=Table_query__64[[#This Row],[PM Check]],"OK","NOK")</f>
        <v>OK</v>
      </c>
      <c r="AD1574" s="19" t="str">
        <f>IF(Table_query__64[[#This Row],[PP]]=Table_query__64[[#This Row],[Pilot Check]],"OK","NOK")</f>
        <v>OK</v>
      </c>
      <c r="AE1574" s="19"/>
    </row>
    <row r="1575" spans="1:31" hidden="1" x14ac:dyDescent="0.3">
      <c r="A1575" s="1" t="s">
        <v>2937</v>
      </c>
      <c r="B1575" s="2" t="s">
        <v>2405</v>
      </c>
      <c r="C1575" s="3" t="s">
        <v>6290</v>
      </c>
      <c r="D1575" s="2" t="s">
        <v>64</v>
      </c>
      <c r="E1575" s="2" t="s">
        <v>43</v>
      </c>
      <c r="F1575" s="2" t="s">
        <v>122</v>
      </c>
      <c r="G1575" s="4">
        <v>44120.083333333336</v>
      </c>
      <c r="H1575" s="4">
        <v>44227.041666666664</v>
      </c>
      <c r="I1575" s="2" t="s">
        <v>2829</v>
      </c>
      <c r="J1575" s="2" t="s">
        <v>2528</v>
      </c>
      <c r="K1575" s="2"/>
      <c r="L1575" t="s">
        <v>57</v>
      </c>
      <c r="M1575" s="2" t="s">
        <v>29</v>
      </c>
      <c r="N1575" s="3" t="s">
        <v>8999</v>
      </c>
      <c r="O1575" s="5">
        <v>0.1</v>
      </c>
      <c r="P1575" s="5">
        <v>900</v>
      </c>
      <c r="Q1575" s="6">
        <v>2020</v>
      </c>
      <c r="R1575" s="7">
        <v>2021</v>
      </c>
      <c r="T1575" s="8">
        <v>579</v>
      </c>
      <c r="U1575" s="3" t="s">
        <v>11210</v>
      </c>
      <c r="V1575" s="1" t="s">
        <v>33</v>
      </c>
      <c r="W1575" s="1" t="s">
        <v>32</v>
      </c>
      <c r="X1575" t="str">
        <f>VLOOKUP(Table_query__64[[#This Row],[Nr]],'MyTracker Export'!A:P,'MyTracker Export'!$P$1,FALSE)</f>
        <v>Finished</v>
      </c>
      <c r="Y1575" t="e">
        <f>VLOOKUP(Table_query__64[[#This Row],[Nr]],'MyTracker Export'!A:Z,'MyTracker Export'!$Z$1,FALSE)</f>
        <v>#N/A</v>
      </c>
      <c r="Z1575" t="e">
        <f>VLOOKUP(Table_query__64[[#This Row],[Nr]],'MyTracker Export'!A:AA,'MyTracker Export'!$AA$1,FALSE)</f>
        <v>#N/A</v>
      </c>
      <c r="AB1575" s="19" t="str">
        <f>IF(Table_query__64[[#This Row],[Project status]]=Table_query__64[[#This Row],[Project Status Check]],"OK","NOK")</f>
        <v>OK</v>
      </c>
      <c r="AC1575" s="19" t="e">
        <f>IF(Table_query__64[[#This Row],[PM]]=Table_query__64[[#This Row],[PM Check]],"OK","NOK")</f>
        <v>#N/A</v>
      </c>
      <c r="AD1575" s="19" t="e">
        <f>IF(Table_query__64[[#This Row],[PP]]=Table_query__64[[#This Row],[Pilot Check]],"OK","NOK")</f>
        <v>#N/A</v>
      </c>
      <c r="AE1575" s="19"/>
    </row>
    <row r="1576" spans="1:31" hidden="1" x14ac:dyDescent="0.3">
      <c r="A1576" s="1" t="s">
        <v>2938</v>
      </c>
      <c r="B1576" s="2" t="s">
        <v>2405</v>
      </c>
      <c r="C1576" s="3" t="s">
        <v>6291</v>
      </c>
      <c r="D1576" s="2" t="s">
        <v>64</v>
      </c>
      <c r="E1576" s="2" t="s">
        <v>43</v>
      </c>
      <c r="F1576" s="2" t="s">
        <v>122</v>
      </c>
      <c r="G1576" s="4">
        <v>44120.083333333336</v>
      </c>
      <c r="H1576" s="4">
        <v>44196.041666666664</v>
      </c>
      <c r="I1576" s="2" t="s">
        <v>2406</v>
      </c>
      <c r="J1576" s="2" t="s">
        <v>1534</v>
      </c>
      <c r="K1576" s="2"/>
      <c r="L1576" t="s">
        <v>1074</v>
      </c>
      <c r="M1576" s="2" t="s">
        <v>29</v>
      </c>
      <c r="N1576" s="3" t="s">
        <v>9000</v>
      </c>
      <c r="O1576" s="5">
        <v>200000</v>
      </c>
      <c r="P1576" s="5">
        <v>62733.2</v>
      </c>
      <c r="Q1576" s="6">
        <v>2020</v>
      </c>
      <c r="R1576" s="7">
        <v>2020</v>
      </c>
      <c r="T1576" s="8">
        <v>876</v>
      </c>
      <c r="U1576" s="3" t="s">
        <v>11211</v>
      </c>
      <c r="V1576" s="1" t="s">
        <v>33</v>
      </c>
      <c r="W1576" s="1" t="s">
        <v>32</v>
      </c>
      <c r="X1576" t="str">
        <f>VLOOKUP(Table_query__64[[#This Row],[Nr]],'MyTracker Export'!A:P,'MyTracker Export'!$P$1,FALSE)</f>
        <v>Finished</v>
      </c>
      <c r="Y1576" t="e">
        <f>VLOOKUP(Table_query__64[[#This Row],[Nr]],'MyTracker Export'!A:Z,'MyTracker Export'!$Z$1,FALSE)</f>
        <v>#N/A</v>
      </c>
      <c r="Z1576" t="e">
        <f>VLOOKUP(Table_query__64[[#This Row],[Nr]],'MyTracker Export'!A:AA,'MyTracker Export'!$AA$1,FALSE)</f>
        <v>#N/A</v>
      </c>
      <c r="AB1576" s="19" t="str">
        <f>IF(Table_query__64[[#This Row],[Project status]]=Table_query__64[[#This Row],[Project Status Check]],"OK","NOK")</f>
        <v>OK</v>
      </c>
      <c r="AC1576" s="19" t="e">
        <f>IF(Table_query__64[[#This Row],[PM]]=Table_query__64[[#This Row],[PM Check]],"OK","NOK")</f>
        <v>#N/A</v>
      </c>
      <c r="AD1576" s="19" t="e">
        <f>IF(Table_query__64[[#This Row],[PP]]=Table_query__64[[#This Row],[Pilot Check]],"OK","NOK")</f>
        <v>#N/A</v>
      </c>
      <c r="AE1576" s="19"/>
    </row>
    <row r="1577" spans="1:31" hidden="1" x14ac:dyDescent="0.3">
      <c r="A1577" s="1" t="s">
        <v>2939</v>
      </c>
      <c r="B1577" s="2" t="s">
        <v>2405</v>
      </c>
      <c r="C1577" s="3" t="s">
        <v>6292</v>
      </c>
      <c r="D1577" s="2" t="s">
        <v>64</v>
      </c>
      <c r="E1577" s="2" t="s">
        <v>43</v>
      </c>
      <c r="F1577" s="2" t="s">
        <v>122</v>
      </c>
      <c r="G1577" s="4">
        <v>44116.083333333336</v>
      </c>
      <c r="H1577" s="4">
        <v>44120.083333333336</v>
      </c>
      <c r="I1577" s="2" t="s">
        <v>2528</v>
      </c>
      <c r="J1577" s="2" t="s">
        <v>2528</v>
      </c>
      <c r="K1577" s="2"/>
      <c r="L1577" t="s">
        <v>57</v>
      </c>
      <c r="M1577" s="2" t="s">
        <v>29</v>
      </c>
      <c r="N1577" s="3" t="s">
        <v>9001</v>
      </c>
      <c r="O1577" s="5">
        <v>2640</v>
      </c>
      <c r="P1577" s="5">
        <v>2613.6</v>
      </c>
      <c r="Q1577" s="6">
        <v>2020</v>
      </c>
      <c r="R1577" s="7">
        <v>2020</v>
      </c>
      <c r="S1577" s="3" t="s">
        <v>9623</v>
      </c>
      <c r="T1577" s="8">
        <v>581</v>
      </c>
      <c r="U1577" s="3" t="s">
        <v>11212</v>
      </c>
      <c r="V1577" s="1" t="s">
        <v>33</v>
      </c>
      <c r="W1577" s="1" t="s">
        <v>32</v>
      </c>
      <c r="X1577" t="str">
        <f>VLOOKUP(Table_query__64[[#This Row],[Nr]],'MyTracker Export'!A:P,'MyTracker Export'!$P$1,FALSE)</f>
        <v>Finished</v>
      </c>
      <c r="Y1577" t="e">
        <f>VLOOKUP(Table_query__64[[#This Row],[Nr]],'MyTracker Export'!A:Z,'MyTracker Export'!$Z$1,FALSE)</f>
        <v>#N/A</v>
      </c>
      <c r="Z1577" t="e">
        <f>VLOOKUP(Table_query__64[[#This Row],[Nr]],'MyTracker Export'!A:AA,'MyTracker Export'!$AA$1,FALSE)</f>
        <v>#N/A</v>
      </c>
      <c r="AB1577" s="19" t="str">
        <f>IF(Table_query__64[[#This Row],[Project status]]=Table_query__64[[#This Row],[Project Status Check]],"OK","NOK")</f>
        <v>OK</v>
      </c>
      <c r="AC1577" s="19" t="e">
        <f>IF(Table_query__64[[#This Row],[PM]]=Table_query__64[[#This Row],[PM Check]],"OK","NOK")</f>
        <v>#N/A</v>
      </c>
      <c r="AD1577" s="19" t="e">
        <f>IF(Table_query__64[[#This Row],[PP]]=Table_query__64[[#This Row],[Pilot Check]],"OK","NOK")</f>
        <v>#N/A</v>
      </c>
      <c r="AE1577" s="19"/>
    </row>
    <row r="1578" spans="1:31" hidden="1" x14ac:dyDescent="0.3">
      <c r="A1578" s="1" t="s">
        <v>2940</v>
      </c>
      <c r="B1578" s="2" t="s">
        <v>2941</v>
      </c>
      <c r="C1578" s="3" t="s">
        <v>6293</v>
      </c>
      <c r="D1578" s="2" t="s">
        <v>45</v>
      </c>
      <c r="E1578" s="2" t="s">
        <v>43</v>
      </c>
      <c r="F1578" s="2" t="s">
        <v>122</v>
      </c>
      <c r="G1578" s="4">
        <v>44237.041666666664</v>
      </c>
      <c r="H1578" s="4">
        <v>44596.041666666664</v>
      </c>
      <c r="I1578" s="2" t="s">
        <v>46</v>
      </c>
      <c r="J1578" s="2" t="s">
        <v>158</v>
      </c>
      <c r="K1578" s="2"/>
      <c r="L1578" t="s">
        <v>44</v>
      </c>
      <c r="M1578" s="2" t="s">
        <v>29</v>
      </c>
      <c r="N1578" s="3" t="s">
        <v>9002</v>
      </c>
      <c r="O1578" s="5">
        <v>1</v>
      </c>
      <c r="P1578" s="5">
        <v>3900</v>
      </c>
      <c r="Q1578" s="6">
        <v>2021</v>
      </c>
      <c r="R1578" s="7">
        <v>2022</v>
      </c>
      <c r="T1578" s="8">
        <v>491</v>
      </c>
      <c r="U1578" s="3" t="s">
        <v>11213</v>
      </c>
      <c r="V1578" s="1" t="s">
        <v>33</v>
      </c>
      <c r="W1578" s="1" t="s">
        <v>32</v>
      </c>
      <c r="X1578" t="str">
        <f>VLOOKUP(Table_query__64[[#This Row],[Nr]],'MyTracker Export'!A:P,'MyTracker Export'!$P$1,FALSE)</f>
        <v>Finished</v>
      </c>
      <c r="Y1578" t="str">
        <f>VLOOKUP(Table_query__64[[#This Row],[Nr]],'MyTracker Export'!A:Z,'MyTracker Export'!$Z$1,FALSE)</f>
        <v>Laura Cestau</v>
      </c>
      <c r="Z1578" t="str">
        <f>VLOOKUP(Table_query__64[[#This Row],[Nr]],'MyTracker Export'!A:AA,'MyTracker Export'!$AA$1,FALSE)</f>
        <v>Juan Juarez Quintana</v>
      </c>
      <c r="AB1578" s="19" t="str">
        <f>IF(Table_query__64[[#This Row],[Project status]]=Table_query__64[[#This Row],[Project Status Check]],"OK","NOK")</f>
        <v>OK</v>
      </c>
      <c r="AC1578" s="19" t="str">
        <f>IF(Table_query__64[[#This Row],[PM]]=Table_query__64[[#This Row],[PM Check]],"OK","NOK")</f>
        <v>OK</v>
      </c>
      <c r="AD1578" s="19" t="str">
        <f>IF(Table_query__64[[#This Row],[PP]]=Table_query__64[[#This Row],[Pilot Check]],"OK","NOK")</f>
        <v>NOK</v>
      </c>
      <c r="AE1578" s="19"/>
    </row>
    <row r="1579" spans="1:31" hidden="1" x14ac:dyDescent="0.3">
      <c r="A1579" s="1" t="s">
        <v>2942</v>
      </c>
      <c r="B1579" s="2" t="s">
        <v>2861</v>
      </c>
      <c r="C1579" s="3" t="s">
        <v>6294</v>
      </c>
      <c r="D1579" s="2" t="s">
        <v>38</v>
      </c>
      <c r="E1579" s="2" t="s">
        <v>75</v>
      </c>
      <c r="F1579" s="2" t="s">
        <v>122</v>
      </c>
      <c r="G1579" s="4">
        <v>44116.083333333336</v>
      </c>
      <c r="H1579" s="4">
        <v>44227.041666666664</v>
      </c>
      <c r="I1579" s="2" t="s">
        <v>77</v>
      </c>
      <c r="J1579" s="2" t="s">
        <v>2715</v>
      </c>
      <c r="K1579" s="2" t="s">
        <v>2574</v>
      </c>
      <c r="L1579" t="s">
        <v>37</v>
      </c>
      <c r="M1579" s="2" t="s">
        <v>29</v>
      </c>
      <c r="N1579" s="3" t="s">
        <v>9003</v>
      </c>
      <c r="O1579" s="5">
        <v>1</v>
      </c>
      <c r="P1579" s="5">
        <v>9812.25</v>
      </c>
      <c r="Q1579" s="6">
        <v>2020</v>
      </c>
      <c r="R1579" s="7">
        <v>2021</v>
      </c>
      <c r="S1579" s="3" t="s">
        <v>9624</v>
      </c>
      <c r="T1579" s="8">
        <v>490</v>
      </c>
      <c r="U1579" s="3" t="s">
        <v>11214</v>
      </c>
      <c r="V1579" s="1" t="s">
        <v>33</v>
      </c>
      <c r="W1579" s="1" t="s">
        <v>32</v>
      </c>
      <c r="X1579" t="str">
        <f>VLOOKUP(Table_query__64[[#This Row],[Nr]],'MyTracker Export'!A:P,'MyTracker Export'!$P$1,FALSE)</f>
        <v>Finished</v>
      </c>
      <c r="Y1579" t="str">
        <f>VLOOKUP(Table_query__64[[#This Row],[Nr]],'MyTracker Export'!A:Z,'MyTracker Export'!$Z$1,FALSE)</f>
        <v>Mathias Martin</v>
      </c>
      <c r="Z1579" t="e">
        <f>VLOOKUP(Table_query__64[[#This Row],[Nr]],'MyTracker Export'!A:AA,'MyTracker Export'!$AA$1,FALSE)</f>
        <v>#N/A</v>
      </c>
      <c r="AB1579" s="19" t="str">
        <f>IF(Table_query__64[[#This Row],[Project status]]=Table_query__64[[#This Row],[Project Status Check]],"OK","NOK")</f>
        <v>OK</v>
      </c>
      <c r="AC1579" s="19" t="str">
        <f>IF(Table_query__64[[#This Row],[PM]]=Table_query__64[[#This Row],[PM Check]],"OK","NOK")</f>
        <v>OK</v>
      </c>
      <c r="AD1579" s="19" t="e">
        <f>IF(Table_query__64[[#This Row],[PP]]=Table_query__64[[#This Row],[Pilot Check]],"OK","NOK")</f>
        <v>#N/A</v>
      </c>
      <c r="AE1579" s="19"/>
    </row>
    <row r="1580" spans="1:31" hidden="1" x14ac:dyDescent="0.3">
      <c r="A1580" s="1" t="s">
        <v>2943</v>
      </c>
      <c r="B1580" s="2" t="s">
        <v>2944</v>
      </c>
      <c r="C1580" s="3" t="s">
        <v>6295</v>
      </c>
      <c r="D1580" s="2" t="s">
        <v>58</v>
      </c>
      <c r="E1580" s="2" t="s">
        <v>36</v>
      </c>
      <c r="F1580" s="2" t="s">
        <v>122</v>
      </c>
      <c r="G1580" s="4">
        <v>44111.083333333336</v>
      </c>
      <c r="H1580" s="4">
        <v>44214.041666666664</v>
      </c>
      <c r="I1580" s="2" t="s">
        <v>2499</v>
      </c>
      <c r="J1580" s="2" t="s">
        <v>1203</v>
      </c>
      <c r="K1580" s="2"/>
      <c r="L1580" t="s">
        <v>2064</v>
      </c>
      <c r="M1580" s="2" t="s">
        <v>29</v>
      </c>
      <c r="N1580" s="3" t="s">
        <v>9004</v>
      </c>
      <c r="O1580" s="5">
        <v>1</v>
      </c>
      <c r="P1580" s="5">
        <v>25850</v>
      </c>
      <c r="Q1580" s="6">
        <v>2020</v>
      </c>
      <c r="R1580" s="7">
        <v>2021</v>
      </c>
      <c r="S1580" s="3" t="s">
        <v>9625</v>
      </c>
      <c r="T1580" s="8">
        <v>489</v>
      </c>
      <c r="U1580" s="3" t="s">
        <v>11215</v>
      </c>
      <c r="V1580" s="1" t="s">
        <v>33</v>
      </c>
      <c r="W1580" s="1" t="s">
        <v>32</v>
      </c>
      <c r="X1580" t="str">
        <f>VLOOKUP(Table_query__64[[#This Row],[Nr]],'MyTracker Export'!A:P,'MyTracker Export'!$P$1,FALSE)</f>
        <v>Finished</v>
      </c>
      <c r="Y1580" t="e">
        <f>VLOOKUP(Table_query__64[[#This Row],[Nr]],'MyTracker Export'!A:Z,'MyTracker Export'!$Z$1,FALSE)</f>
        <v>#N/A</v>
      </c>
      <c r="Z1580" t="e">
        <f>VLOOKUP(Table_query__64[[#This Row],[Nr]],'MyTracker Export'!A:AA,'MyTracker Export'!$AA$1,FALSE)</f>
        <v>#N/A</v>
      </c>
      <c r="AB1580" s="19" t="str">
        <f>IF(Table_query__64[[#This Row],[Project status]]=Table_query__64[[#This Row],[Project Status Check]],"OK","NOK")</f>
        <v>OK</v>
      </c>
      <c r="AC1580" s="19" t="e">
        <f>IF(Table_query__64[[#This Row],[PM]]=Table_query__64[[#This Row],[PM Check]],"OK","NOK")</f>
        <v>#N/A</v>
      </c>
      <c r="AD1580" s="19" t="e">
        <f>IF(Table_query__64[[#This Row],[PP]]=Table_query__64[[#This Row],[Pilot Check]],"OK","NOK")</f>
        <v>#N/A</v>
      </c>
      <c r="AE1580" s="19"/>
    </row>
    <row r="1581" spans="1:31" hidden="1" x14ac:dyDescent="0.3">
      <c r="A1581" s="1" t="s">
        <v>2945</v>
      </c>
      <c r="B1581" s="2" t="s">
        <v>322</v>
      </c>
      <c r="C1581" s="3" t="s">
        <v>6296</v>
      </c>
      <c r="D1581" s="2" t="s">
        <v>38</v>
      </c>
      <c r="E1581" s="2" t="s">
        <v>82</v>
      </c>
      <c r="F1581" s="2" t="s">
        <v>122</v>
      </c>
      <c r="G1581" s="4">
        <v>44110.083333333336</v>
      </c>
      <c r="H1581" s="4">
        <v>44445.083333333336</v>
      </c>
      <c r="I1581" s="2" t="s">
        <v>2715</v>
      </c>
      <c r="J1581" s="2" t="s">
        <v>308</v>
      </c>
      <c r="K1581" s="2" t="s">
        <v>141</v>
      </c>
      <c r="L1581" t="s">
        <v>57</v>
      </c>
      <c r="M1581" s="2" t="s">
        <v>59</v>
      </c>
      <c r="N1581" s="3" t="s">
        <v>9005</v>
      </c>
      <c r="O1581" s="5">
        <v>1</v>
      </c>
      <c r="P1581" s="5">
        <v>19601.57</v>
      </c>
      <c r="Q1581" s="6">
        <v>2020</v>
      </c>
      <c r="R1581" s="7">
        <v>2021</v>
      </c>
      <c r="T1581" s="8">
        <v>487</v>
      </c>
      <c r="U1581" s="3" t="s">
        <v>11216</v>
      </c>
      <c r="V1581" s="1" t="s">
        <v>33</v>
      </c>
      <c r="W1581" s="1" t="s">
        <v>32</v>
      </c>
      <c r="X1581" t="str">
        <f>VLOOKUP(Table_query__64[[#This Row],[Nr]],'MyTracker Export'!A:P,'MyTracker Export'!$P$1,FALSE)</f>
        <v>Finished</v>
      </c>
      <c r="Y1581" t="e">
        <f>VLOOKUP(Table_query__64[[#This Row],[Nr]],'MyTracker Export'!A:Z,'MyTracker Export'!$Z$1,FALSE)</f>
        <v>#N/A</v>
      </c>
      <c r="Z1581" t="str">
        <f>VLOOKUP(Table_query__64[[#This Row],[Nr]],'MyTracker Export'!A:AA,'MyTracker Export'!$AA$1,FALSE)</f>
        <v>Nicolas Dubois</v>
      </c>
      <c r="AB1581" s="19" t="str">
        <f>IF(Table_query__64[[#This Row],[Project status]]=Table_query__64[[#This Row],[Project Status Check]],"OK","NOK")</f>
        <v>OK</v>
      </c>
      <c r="AC1581" s="19" t="e">
        <f>IF(Table_query__64[[#This Row],[PM]]=Table_query__64[[#This Row],[PM Check]],"OK","NOK")</f>
        <v>#N/A</v>
      </c>
      <c r="AD1581" s="19" t="str">
        <f>IF(Table_query__64[[#This Row],[PP]]=Table_query__64[[#This Row],[Pilot Check]],"OK","NOK")</f>
        <v>OK</v>
      </c>
      <c r="AE1581" s="19"/>
    </row>
    <row r="1582" spans="1:31" hidden="1" x14ac:dyDescent="0.3">
      <c r="A1582" s="1" t="s">
        <v>2946</v>
      </c>
      <c r="B1582" s="2" t="s">
        <v>2505</v>
      </c>
      <c r="C1582" s="3" t="s">
        <v>6297</v>
      </c>
      <c r="D1582" s="2" t="s">
        <v>38</v>
      </c>
      <c r="E1582" s="2" t="s">
        <v>43</v>
      </c>
      <c r="F1582" s="2" t="s">
        <v>122</v>
      </c>
      <c r="G1582" s="4">
        <v>44110.083333333336</v>
      </c>
      <c r="H1582" s="4">
        <v>44510.041666666664</v>
      </c>
      <c r="I1582" s="2" t="s">
        <v>2740</v>
      </c>
      <c r="J1582" s="2" t="s">
        <v>308</v>
      </c>
      <c r="K1582" s="2" t="s">
        <v>1216</v>
      </c>
      <c r="L1582" t="s">
        <v>57</v>
      </c>
      <c r="M1582" s="2" t="s">
        <v>59</v>
      </c>
      <c r="N1582" s="3" t="s">
        <v>9006</v>
      </c>
      <c r="O1582" s="5">
        <v>0.01</v>
      </c>
      <c r="P1582" s="5">
        <v>42500</v>
      </c>
      <c r="Q1582" s="6">
        <v>2020</v>
      </c>
      <c r="R1582" s="7">
        <v>2021</v>
      </c>
      <c r="T1582" s="8">
        <v>484</v>
      </c>
      <c r="U1582" s="3" t="s">
        <v>11217</v>
      </c>
      <c r="V1582" s="1" t="s">
        <v>33</v>
      </c>
      <c r="W1582" s="1" t="s">
        <v>32</v>
      </c>
      <c r="X1582" t="str">
        <f>VLOOKUP(Table_query__64[[#This Row],[Nr]],'MyTracker Export'!A:P,'MyTracker Export'!$P$1,FALSE)</f>
        <v>Finished</v>
      </c>
      <c r="Y1582" t="str">
        <f>VLOOKUP(Table_query__64[[#This Row],[Nr]],'MyTracker Export'!A:Z,'MyTracker Export'!$Z$1,FALSE)</f>
        <v>Frédéric Beun</v>
      </c>
      <c r="Z1582" t="str">
        <f>VLOOKUP(Table_query__64[[#This Row],[Nr]],'MyTracker Export'!A:AA,'MyTracker Export'!$AA$1,FALSE)</f>
        <v>Nicolas Dubois</v>
      </c>
      <c r="AB1582" s="19" t="str">
        <f>IF(Table_query__64[[#This Row],[Project status]]=Table_query__64[[#This Row],[Project Status Check]],"OK","NOK")</f>
        <v>OK</v>
      </c>
      <c r="AC1582" s="19" t="str">
        <f>IF(Table_query__64[[#This Row],[PM]]=Table_query__64[[#This Row],[PM Check]],"OK","NOK")</f>
        <v>NOK</v>
      </c>
      <c r="AD1582" s="19" t="str">
        <f>IF(Table_query__64[[#This Row],[PP]]=Table_query__64[[#This Row],[Pilot Check]],"OK","NOK")</f>
        <v>OK</v>
      </c>
      <c r="AE1582" s="19"/>
    </row>
    <row r="1583" spans="1:31" hidden="1" x14ac:dyDescent="0.3">
      <c r="A1583" s="1" t="s">
        <v>2947</v>
      </c>
      <c r="B1583" s="2" t="s">
        <v>2948</v>
      </c>
      <c r="C1583" s="3" t="s">
        <v>6298</v>
      </c>
      <c r="D1583" s="2" t="s">
        <v>38</v>
      </c>
      <c r="E1583" s="2" t="s">
        <v>25</v>
      </c>
      <c r="F1583" s="2" t="s">
        <v>122</v>
      </c>
      <c r="G1583" s="4">
        <v>44110.083333333336</v>
      </c>
      <c r="H1583" s="4">
        <v>44164.041666666664</v>
      </c>
      <c r="I1583" s="2" t="s">
        <v>2950</v>
      </c>
      <c r="J1583" s="2" t="s">
        <v>114</v>
      </c>
      <c r="K1583" s="2" t="s">
        <v>458</v>
      </c>
      <c r="L1583" t="s">
        <v>2949</v>
      </c>
      <c r="M1583" s="2" t="s">
        <v>59</v>
      </c>
      <c r="N1583" s="3" t="s">
        <v>9007</v>
      </c>
      <c r="O1583" s="5"/>
      <c r="P1583" s="5"/>
      <c r="Q1583" s="6">
        <v>2020</v>
      </c>
      <c r="R1583" s="7">
        <v>2020</v>
      </c>
      <c r="T1583" s="8">
        <v>481</v>
      </c>
      <c r="U1583" s="3" t="s">
        <v>11218</v>
      </c>
      <c r="V1583" s="1" t="s">
        <v>33</v>
      </c>
      <c r="W1583" s="1" t="s">
        <v>32</v>
      </c>
      <c r="X1583" t="str">
        <f>VLOOKUP(Table_query__64[[#This Row],[Nr]],'MyTracker Export'!A:P,'MyTracker Export'!$P$1,FALSE)</f>
        <v>Finished</v>
      </c>
      <c r="Y1583" t="e">
        <f>VLOOKUP(Table_query__64[[#This Row],[Nr]],'MyTracker Export'!A:Z,'MyTracker Export'!$Z$1,FALSE)</f>
        <v>#N/A</v>
      </c>
      <c r="Z1583" t="str">
        <f>VLOOKUP(Table_query__64[[#This Row],[Nr]],'MyTracker Export'!A:AA,'MyTracker Export'!$AA$1,FALSE)</f>
        <v>Peter Holvoet</v>
      </c>
      <c r="AB1583" s="19" t="str">
        <f>IF(Table_query__64[[#This Row],[Project status]]=Table_query__64[[#This Row],[Project Status Check]],"OK","NOK")</f>
        <v>OK</v>
      </c>
      <c r="AC1583" s="19" t="e">
        <f>IF(Table_query__64[[#This Row],[PM]]=Table_query__64[[#This Row],[PM Check]],"OK","NOK")</f>
        <v>#N/A</v>
      </c>
      <c r="AD1583" s="19" t="str">
        <f>IF(Table_query__64[[#This Row],[PP]]=Table_query__64[[#This Row],[Pilot Check]],"OK","NOK")</f>
        <v>OK</v>
      </c>
      <c r="AE1583" s="19"/>
    </row>
    <row r="1584" spans="1:31" hidden="1" x14ac:dyDescent="0.3">
      <c r="A1584" s="1" t="s">
        <v>2951</v>
      </c>
      <c r="B1584" s="2" t="s">
        <v>2902</v>
      </c>
      <c r="C1584" s="3" t="s">
        <v>6299</v>
      </c>
      <c r="D1584" s="2" t="s">
        <v>2904</v>
      </c>
      <c r="E1584" s="2" t="s">
        <v>43</v>
      </c>
      <c r="F1584" s="2" t="s">
        <v>122</v>
      </c>
      <c r="G1584" s="4">
        <v>44110</v>
      </c>
      <c r="H1584" s="4">
        <v>44110</v>
      </c>
      <c r="I1584" s="2" t="s">
        <v>2869</v>
      </c>
      <c r="J1584" s="2" t="s">
        <v>319</v>
      </c>
      <c r="K1584" s="2"/>
      <c r="L1584" t="s">
        <v>1074</v>
      </c>
      <c r="M1584" s="2" t="s">
        <v>29</v>
      </c>
      <c r="N1584" s="3" t="s">
        <v>9008</v>
      </c>
      <c r="O1584" s="5">
        <v>349802.6</v>
      </c>
      <c r="P1584" s="5">
        <v>0</v>
      </c>
      <c r="Q1584" s="6">
        <v>2020</v>
      </c>
      <c r="R1584" s="7">
        <v>2020</v>
      </c>
      <c r="T1584" s="8">
        <v>480</v>
      </c>
      <c r="U1584" s="3" t="s">
        <v>11219</v>
      </c>
      <c r="V1584" s="1" t="s">
        <v>33</v>
      </c>
      <c r="W1584" s="1" t="s">
        <v>32</v>
      </c>
      <c r="X1584" t="str">
        <f>VLOOKUP(Table_query__64[[#This Row],[Nr]],'MyTracker Export'!A:P,'MyTracker Export'!$P$1,FALSE)</f>
        <v>Finished</v>
      </c>
      <c r="Y1584" t="e">
        <f>VLOOKUP(Table_query__64[[#This Row],[Nr]],'MyTracker Export'!A:Z,'MyTracker Export'!$Z$1,FALSE)</f>
        <v>#N/A</v>
      </c>
      <c r="Z1584" t="str">
        <f>VLOOKUP(Table_query__64[[#This Row],[Nr]],'MyTracker Export'!A:AA,'MyTracker Export'!$AA$1,FALSE)</f>
        <v>Boris Krastev</v>
      </c>
      <c r="AB1584" s="19" t="str">
        <f>IF(Table_query__64[[#This Row],[Project status]]=Table_query__64[[#This Row],[Project Status Check]],"OK","NOK")</f>
        <v>OK</v>
      </c>
      <c r="AC1584" s="19" t="e">
        <f>IF(Table_query__64[[#This Row],[PM]]=Table_query__64[[#This Row],[PM Check]],"OK","NOK")</f>
        <v>#N/A</v>
      </c>
      <c r="AD1584" s="19" t="str">
        <f>IF(Table_query__64[[#This Row],[PP]]=Table_query__64[[#This Row],[Pilot Check]],"OK","NOK")</f>
        <v>OK</v>
      </c>
      <c r="AE1584" s="19"/>
    </row>
    <row r="1585" spans="1:31" hidden="1" x14ac:dyDescent="0.3">
      <c r="A1585" s="1" t="s">
        <v>2952</v>
      </c>
      <c r="B1585" s="2" t="s">
        <v>2953</v>
      </c>
      <c r="C1585" s="3" t="s">
        <v>6300</v>
      </c>
      <c r="D1585" s="2" t="s">
        <v>38</v>
      </c>
      <c r="E1585" s="2" t="s">
        <v>75</v>
      </c>
      <c r="F1585" s="2" t="s">
        <v>122</v>
      </c>
      <c r="G1585" s="4">
        <v>44109.083333333336</v>
      </c>
      <c r="H1585" s="4">
        <v>44571.041666666664</v>
      </c>
      <c r="I1585" s="2" t="s">
        <v>239</v>
      </c>
      <c r="J1585" s="2" t="s">
        <v>308</v>
      </c>
      <c r="K1585" s="2" t="s">
        <v>1216</v>
      </c>
      <c r="L1585" t="s">
        <v>57</v>
      </c>
      <c r="M1585" s="2" t="s">
        <v>59</v>
      </c>
      <c r="N1585" s="3" t="s">
        <v>9009</v>
      </c>
      <c r="O1585" s="5">
        <v>15.01</v>
      </c>
      <c r="P1585" s="5">
        <v>138024</v>
      </c>
      <c r="Q1585" s="6">
        <v>2020</v>
      </c>
      <c r="R1585" s="7">
        <v>2022</v>
      </c>
      <c r="T1585" s="8">
        <v>479</v>
      </c>
      <c r="U1585" s="3" t="s">
        <v>11220</v>
      </c>
      <c r="V1585" s="1" t="s">
        <v>33</v>
      </c>
      <c r="W1585" s="1" t="s">
        <v>32</v>
      </c>
      <c r="X1585" t="str">
        <f>VLOOKUP(Table_query__64[[#This Row],[Nr]],'MyTracker Export'!A:P,'MyTracker Export'!$P$1,FALSE)</f>
        <v>Finished</v>
      </c>
      <c r="Y1585" t="str">
        <f>VLOOKUP(Table_query__64[[#This Row],[Nr]],'MyTracker Export'!A:Z,'MyTracker Export'!$Z$1,FALSE)</f>
        <v>Bram Puttemans</v>
      </c>
      <c r="Z1585" t="str">
        <f>VLOOKUP(Table_query__64[[#This Row],[Nr]],'MyTracker Export'!A:AA,'MyTracker Export'!$AA$1,FALSE)</f>
        <v>Nicolas Dubois</v>
      </c>
      <c r="AB1585" s="19" t="str">
        <f>IF(Table_query__64[[#This Row],[Project status]]=Table_query__64[[#This Row],[Project Status Check]],"OK","NOK")</f>
        <v>OK</v>
      </c>
      <c r="AC1585" s="19" t="str">
        <f>IF(Table_query__64[[#This Row],[PM]]=Table_query__64[[#This Row],[PM Check]],"OK","NOK")</f>
        <v>OK</v>
      </c>
      <c r="AD1585" s="19" t="str">
        <f>IF(Table_query__64[[#This Row],[PP]]=Table_query__64[[#This Row],[Pilot Check]],"OK","NOK")</f>
        <v>OK</v>
      </c>
      <c r="AE1585" s="19"/>
    </row>
    <row r="1586" spans="1:31" hidden="1" x14ac:dyDescent="0.3">
      <c r="A1586" s="1" t="s">
        <v>2954</v>
      </c>
      <c r="B1586" s="2" t="s">
        <v>2955</v>
      </c>
      <c r="C1586" s="3" t="s">
        <v>6301</v>
      </c>
      <c r="D1586" s="2" t="s">
        <v>38</v>
      </c>
      <c r="E1586" s="2" t="s">
        <v>25</v>
      </c>
      <c r="F1586" s="2" t="s">
        <v>122</v>
      </c>
      <c r="G1586" s="4">
        <v>44109.083333333336</v>
      </c>
      <c r="H1586" s="4">
        <v>44228.041666666664</v>
      </c>
      <c r="I1586" s="2" t="s">
        <v>2956</v>
      </c>
      <c r="J1586" s="2" t="s">
        <v>308</v>
      </c>
      <c r="K1586" s="2" t="s">
        <v>141</v>
      </c>
      <c r="L1586" t="s">
        <v>57</v>
      </c>
      <c r="M1586" s="2" t="s">
        <v>59</v>
      </c>
      <c r="N1586" s="3" t="s">
        <v>9010</v>
      </c>
      <c r="O1586" s="5">
        <v>1</v>
      </c>
      <c r="P1586" s="5">
        <v>4485600</v>
      </c>
      <c r="Q1586" s="6">
        <v>2020</v>
      </c>
      <c r="R1586" s="7">
        <v>2021</v>
      </c>
      <c r="T1586" s="8">
        <v>478</v>
      </c>
      <c r="U1586" s="3" t="s">
        <v>11221</v>
      </c>
      <c r="V1586" s="1" t="s">
        <v>33</v>
      </c>
      <c r="W1586" s="1" t="s">
        <v>32</v>
      </c>
      <c r="X1586" t="str">
        <f>VLOOKUP(Table_query__64[[#This Row],[Nr]],'MyTracker Export'!A:P,'MyTracker Export'!$P$1,FALSE)</f>
        <v>Finished</v>
      </c>
      <c r="Y1586" t="e">
        <f>VLOOKUP(Table_query__64[[#This Row],[Nr]],'MyTracker Export'!A:Z,'MyTracker Export'!$Z$1,FALSE)</f>
        <v>#N/A</v>
      </c>
      <c r="Z1586" t="str">
        <f>VLOOKUP(Table_query__64[[#This Row],[Nr]],'MyTracker Export'!A:AA,'MyTracker Export'!$AA$1,FALSE)</f>
        <v>Nicolas Dubois</v>
      </c>
      <c r="AB1586" s="19" t="str">
        <f>IF(Table_query__64[[#This Row],[Project status]]=Table_query__64[[#This Row],[Project Status Check]],"OK","NOK")</f>
        <v>OK</v>
      </c>
      <c r="AC1586" s="19" t="e">
        <f>IF(Table_query__64[[#This Row],[PM]]=Table_query__64[[#This Row],[PM Check]],"OK","NOK")</f>
        <v>#N/A</v>
      </c>
      <c r="AD1586" s="19" t="str">
        <f>IF(Table_query__64[[#This Row],[PP]]=Table_query__64[[#This Row],[Pilot Check]],"OK","NOK")</f>
        <v>OK</v>
      </c>
      <c r="AE1586" s="19"/>
    </row>
    <row r="1587" spans="1:31" hidden="1" x14ac:dyDescent="0.3">
      <c r="A1587" s="1" t="s">
        <v>2957</v>
      </c>
      <c r="B1587" s="2" t="s">
        <v>2958</v>
      </c>
      <c r="C1587" s="3" t="s">
        <v>6302</v>
      </c>
      <c r="D1587" s="2" t="s">
        <v>38</v>
      </c>
      <c r="E1587" s="2" t="s">
        <v>36</v>
      </c>
      <c r="F1587" s="2" t="s">
        <v>122</v>
      </c>
      <c r="G1587" s="4">
        <v>44106.083333333336</v>
      </c>
      <c r="H1587" s="4">
        <v>44135.041666666664</v>
      </c>
      <c r="I1587" s="2" t="s">
        <v>942</v>
      </c>
      <c r="J1587" s="2" t="s">
        <v>942</v>
      </c>
      <c r="K1587" s="2" t="s">
        <v>159</v>
      </c>
      <c r="L1587" t="s">
        <v>57</v>
      </c>
      <c r="M1587" s="2" t="s">
        <v>59</v>
      </c>
      <c r="N1587" s="3" t="s">
        <v>9011</v>
      </c>
      <c r="O1587" s="5">
        <v>1</v>
      </c>
      <c r="P1587" s="5">
        <v>8378.1</v>
      </c>
      <c r="Q1587" s="6">
        <v>2020</v>
      </c>
      <c r="R1587" s="7">
        <v>2020</v>
      </c>
      <c r="T1587" s="8">
        <v>475</v>
      </c>
      <c r="U1587" s="3" t="s">
        <v>11222</v>
      </c>
      <c r="V1587" s="1" t="s">
        <v>33</v>
      </c>
      <c r="W1587" s="1" t="s">
        <v>32</v>
      </c>
      <c r="X1587" t="str">
        <f>VLOOKUP(Table_query__64[[#This Row],[Nr]],'MyTracker Export'!A:P,'MyTracker Export'!$P$1,FALSE)</f>
        <v>Finished</v>
      </c>
      <c r="Y1587" t="str">
        <f>VLOOKUP(Table_query__64[[#This Row],[Nr]],'MyTracker Export'!A:Z,'MyTracker Export'!$Z$1,FALSE)</f>
        <v>Jurgen Van Kerrebroeck</v>
      </c>
      <c r="Z1587" t="str">
        <f>VLOOKUP(Table_query__64[[#This Row],[Nr]],'MyTracker Export'!A:AA,'MyTracker Export'!$AA$1,FALSE)</f>
        <v>Jurgen Van Kerrebroeck</v>
      </c>
      <c r="AB1587" s="19" t="str">
        <f>IF(Table_query__64[[#This Row],[Project status]]=Table_query__64[[#This Row],[Project Status Check]],"OK","NOK")</f>
        <v>OK</v>
      </c>
      <c r="AC1587" s="19" t="str">
        <f>IF(Table_query__64[[#This Row],[PM]]=Table_query__64[[#This Row],[PM Check]],"OK","NOK")</f>
        <v>OK</v>
      </c>
      <c r="AD1587" s="19" t="str">
        <f>IF(Table_query__64[[#This Row],[PP]]=Table_query__64[[#This Row],[Pilot Check]],"OK","NOK")</f>
        <v>OK</v>
      </c>
      <c r="AE1587" s="19"/>
    </row>
    <row r="1588" spans="1:31" hidden="1" x14ac:dyDescent="0.3">
      <c r="A1588" s="1" t="s">
        <v>2959</v>
      </c>
      <c r="B1588" s="2" t="s">
        <v>2405</v>
      </c>
      <c r="C1588" s="3" t="s">
        <v>6303</v>
      </c>
      <c r="D1588" s="2" t="s">
        <v>64</v>
      </c>
      <c r="E1588" s="2" t="s">
        <v>43</v>
      </c>
      <c r="F1588" s="2" t="s">
        <v>122</v>
      </c>
      <c r="G1588" s="4">
        <v>44092.083333333336</v>
      </c>
      <c r="H1588" s="4">
        <v>44423.083333333336</v>
      </c>
      <c r="I1588" s="2" t="s">
        <v>2960</v>
      </c>
      <c r="J1588" s="2" t="s">
        <v>2528</v>
      </c>
      <c r="K1588" s="2" t="s">
        <v>2829</v>
      </c>
      <c r="L1588" t="s">
        <v>57</v>
      </c>
      <c r="M1588" s="2" t="s">
        <v>29</v>
      </c>
      <c r="N1588" s="3" t="s">
        <v>9012</v>
      </c>
      <c r="O1588" s="5">
        <v>0</v>
      </c>
      <c r="P1588" s="5">
        <v>12541.32</v>
      </c>
      <c r="Q1588" s="6">
        <v>2020</v>
      </c>
      <c r="R1588" s="7">
        <v>2021</v>
      </c>
      <c r="T1588" s="8">
        <v>468</v>
      </c>
      <c r="U1588" s="3" t="s">
        <v>11223</v>
      </c>
      <c r="V1588" s="1" t="s">
        <v>33</v>
      </c>
      <c r="W1588" s="1" t="s">
        <v>32</v>
      </c>
      <c r="X1588" t="str">
        <f>VLOOKUP(Table_query__64[[#This Row],[Nr]],'MyTracker Export'!A:P,'MyTracker Export'!$P$1,FALSE)</f>
        <v>Finished</v>
      </c>
      <c r="Y1588" t="e">
        <f>VLOOKUP(Table_query__64[[#This Row],[Nr]],'MyTracker Export'!A:Z,'MyTracker Export'!$Z$1,FALSE)</f>
        <v>#N/A</v>
      </c>
      <c r="Z1588" t="e">
        <f>VLOOKUP(Table_query__64[[#This Row],[Nr]],'MyTracker Export'!A:AA,'MyTracker Export'!$AA$1,FALSE)</f>
        <v>#N/A</v>
      </c>
      <c r="AB1588" s="19" t="str">
        <f>IF(Table_query__64[[#This Row],[Project status]]=Table_query__64[[#This Row],[Project Status Check]],"OK","NOK")</f>
        <v>OK</v>
      </c>
      <c r="AC1588" s="19" t="e">
        <f>IF(Table_query__64[[#This Row],[PM]]=Table_query__64[[#This Row],[PM Check]],"OK","NOK")</f>
        <v>#N/A</v>
      </c>
      <c r="AD1588" s="19" t="e">
        <f>IF(Table_query__64[[#This Row],[PP]]=Table_query__64[[#This Row],[Pilot Check]],"OK","NOK")</f>
        <v>#N/A</v>
      </c>
      <c r="AE1588" s="19"/>
    </row>
    <row r="1589" spans="1:31" hidden="1" x14ac:dyDescent="0.3">
      <c r="A1589" s="1" t="s">
        <v>2961</v>
      </c>
      <c r="B1589" s="2" t="s">
        <v>2962</v>
      </c>
      <c r="C1589" s="3" t="s">
        <v>6304</v>
      </c>
      <c r="D1589" s="2" t="s">
        <v>53</v>
      </c>
      <c r="E1589" s="2" t="s">
        <v>36</v>
      </c>
      <c r="F1589" s="2" t="s">
        <v>122</v>
      </c>
      <c r="G1589" s="4">
        <v>44090.083333333336</v>
      </c>
      <c r="H1589" s="4">
        <v>44408.083333333336</v>
      </c>
      <c r="I1589" s="2" t="s">
        <v>2896</v>
      </c>
      <c r="J1589" s="2" t="s">
        <v>2089</v>
      </c>
      <c r="K1589" s="2" t="s">
        <v>159</v>
      </c>
      <c r="L1589" t="s">
        <v>404</v>
      </c>
      <c r="M1589" s="2" t="s">
        <v>29</v>
      </c>
      <c r="N1589" s="3" t="s">
        <v>9013</v>
      </c>
      <c r="O1589" s="5">
        <v>16000000</v>
      </c>
      <c r="P1589" s="5">
        <v>109813.99</v>
      </c>
      <c r="Q1589" s="6">
        <v>2020</v>
      </c>
      <c r="R1589" s="7">
        <v>2021</v>
      </c>
      <c r="S1589" s="3" t="s">
        <v>9626</v>
      </c>
      <c r="T1589" s="8">
        <v>465</v>
      </c>
      <c r="V1589" s="1" t="s">
        <v>33</v>
      </c>
      <c r="W1589" s="1" t="s">
        <v>32</v>
      </c>
      <c r="X1589" t="str">
        <f>VLOOKUP(Table_query__64[[#This Row],[Nr]],'MyTracker Export'!A:P,'MyTracker Export'!$P$1,FALSE)</f>
        <v>Finished</v>
      </c>
      <c r="Y1589" t="e">
        <f>VLOOKUP(Table_query__64[[#This Row],[Nr]],'MyTracker Export'!A:Z,'MyTracker Export'!$Z$1,FALSE)</f>
        <v>#N/A</v>
      </c>
      <c r="Z1589" t="e">
        <f>VLOOKUP(Table_query__64[[#This Row],[Nr]],'MyTracker Export'!A:AA,'MyTracker Export'!$AA$1,FALSE)</f>
        <v>#N/A</v>
      </c>
      <c r="AB1589" s="19" t="str">
        <f>IF(Table_query__64[[#This Row],[Project status]]=Table_query__64[[#This Row],[Project Status Check]],"OK","NOK")</f>
        <v>OK</v>
      </c>
      <c r="AC1589" s="19" t="e">
        <f>IF(Table_query__64[[#This Row],[PM]]=Table_query__64[[#This Row],[PM Check]],"OK","NOK")</f>
        <v>#N/A</v>
      </c>
      <c r="AD1589" s="19" t="e">
        <f>IF(Table_query__64[[#This Row],[PP]]=Table_query__64[[#This Row],[Pilot Check]],"OK","NOK")</f>
        <v>#N/A</v>
      </c>
      <c r="AE1589" s="19"/>
    </row>
    <row r="1590" spans="1:31" hidden="1" x14ac:dyDescent="0.3">
      <c r="A1590" s="1" t="s">
        <v>2963</v>
      </c>
      <c r="B1590" s="2" t="s">
        <v>199</v>
      </c>
      <c r="C1590" s="3" t="s">
        <v>6305</v>
      </c>
      <c r="D1590" s="2" t="s">
        <v>58</v>
      </c>
      <c r="E1590" s="2" t="s">
        <v>43</v>
      </c>
      <c r="F1590" s="2" t="s">
        <v>122</v>
      </c>
      <c r="G1590" s="4">
        <v>44090.083333333336</v>
      </c>
      <c r="H1590" s="4">
        <v>44218.041666666664</v>
      </c>
      <c r="I1590" s="2" t="s">
        <v>229</v>
      </c>
      <c r="J1590" s="2" t="s">
        <v>229</v>
      </c>
      <c r="K1590" s="2"/>
      <c r="L1590" t="s">
        <v>404</v>
      </c>
      <c r="M1590" s="2" t="s">
        <v>29</v>
      </c>
      <c r="N1590" s="3" t="s">
        <v>9014</v>
      </c>
      <c r="O1590" s="5">
        <v>0.01</v>
      </c>
      <c r="P1590" s="5">
        <v>2520</v>
      </c>
      <c r="Q1590" s="6">
        <v>2020</v>
      </c>
      <c r="R1590" s="7">
        <v>2021</v>
      </c>
      <c r="T1590" s="8">
        <v>467</v>
      </c>
      <c r="U1590" s="3" t="s">
        <v>11224</v>
      </c>
      <c r="V1590" s="1" t="s">
        <v>33</v>
      </c>
      <c r="W1590" s="1" t="s">
        <v>32</v>
      </c>
      <c r="X1590" t="str">
        <f>VLOOKUP(Table_query__64[[#This Row],[Nr]],'MyTracker Export'!A:P,'MyTracker Export'!$P$1,FALSE)</f>
        <v>Finished</v>
      </c>
      <c r="Y1590" t="str">
        <f>VLOOKUP(Table_query__64[[#This Row],[Nr]],'MyTracker Export'!A:Z,'MyTracker Export'!$Z$1,FALSE)</f>
        <v>Paqui Romero</v>
      </c>
      <c r="Z1590" t="str">
        <f>VLOOKUP(Table_query__64[[#This Row],[Nr]],'MyTracker Export'!A:AA,'MyTracker Export'!$AA$1,FALSE)</f>
        <v>Paqui Romero</v>
      </c>
      <c r="AB1590" s="19" t="str">
        <f>IF(Table_query__64[[#This Row],[Project status]]=Table_query__64[[#This Row],[Project Status Check]],"OK","NOK")</f>
        <v>OK</v>
      </c>
      <c r="AC1590" s="19" t="str">
        <f>IF(Table_query__64[[#This Row],[PM]]=Table_query__64[[#This Row],[PM Check]],"OK","NOK")</f>
        <v>OK</v>
      </c>
      <c r="AD1590" s="19" t="str">
        <f>IF(Table_query__64[[#This Row],[PP]]=Table_query__64[[#This Row],[Pilot Check]],"OK","NOK")</f>
        <v>OK</v>
      </c>
      <c r="AE1590" s="19"/>
    </row>
    <row r="1591" spans="1:31" hidden="1" x14ac:dyDescent="0.3">
      <c r="A1591" s="1" t="s">
        <v>2964</v>
      </c>
      <c r="B1591" s="2" t="s">
        <v>1461</v>
      </c>
      <c r="C1591" s="3" t="s">
        <v>6306</v>
      </c>
      <c r="D1591" s="2" t="s">
        <v>1034</v>
      </c>
      <c r="E1591" s="2" t="s">
        <v>25</v>
      </c>
      <c r="F1591" s="2" t="s">
        <v>574</v>
      </c>
      <c r="G1591" s="4">
        <v>44082.083333333336</v>
      </c>
      <c r="H1591" s="4"/>
      <c r="I1591" s="2" t="s">
        <v>263</v>
      </c>
      <c r="J1591" s="2" t="s">
        <v>335</v>
      </c>
      <c r="K1591" s="2" t="s">
        <v>159</v>
      </c>
      <c r="L1591" t="s">
        <v>57</v>
      </c>
      <c r="M1591" s="2" t="s">
        <v>59</v>
      </c>
      <c r="N1591" s="3" t="s">
        <v>9015</v>
      </c>
      <c r="O1591" s="5">
        <v>540</v>
      </c>
      <c r="P1591" s="5">
        <v>702934.5</v>
      </c>
      <c r="Q1591" s="6">
        <v>2020</v>
      </c>
      <c r="R1591" s="7" t="s">
        <v>31</v>
      </c>
      <c r="T1591" s="8">
        <v>873</v>
      </c>
      <c r="U1591" s="3" t="s">
        <v>11225</v>
      </c>
      <c r="V1591" s="1" t="s">
        <v>33</v>
      </c>
      <c r="W1591" s="1" t="s">
        <v>32</v>
      </c>
      <c r="X1591" t="str">
        <f>VLOOKUP(Table_query__64[[#This Row],[Nr]],'MyTracker Export'!A:P,'MyTracker Export'!$P$1,FALSE)</f>
        <v>On hold</v>
      </c>
      <c r="Y1591" t="str">
        <f>VLOOKUP(Table_query__64[[#This Row],[Nr]],'MyTracker Export'!A:Z,'MyTracker Export'!$Z$1,FALSE)</f>
        <v>Carlos Bravo Fernández</v>
      </c>
      <c r="Z1591" t="str">
        <f>VLOOKUP(Table_query__64[[#This Row],[Nr]],'MyTracker Export'!A:AA,'MyTracker Export'!$AA$1,FALSE)</f>
        <v>William Beyst</v>
      </c>
      <c r="AB1591" s="19" t="str">
        <f>IF(Table_query__64[[#This Row],[Project status]]=Table_query__64[[#This Row],[Project Status Check]],"OK","NOK")</f>
        <v>OK</v>
      </c>
      <c r="AC1591" s="19" t="str">
        <f>IF(Table_query__64[[#This Row],[PM]]=Table_query__64[[#This Row],[PM Check]],"OK","NOK")</f>
        <v>NOK</v>
      </c>
      <c r="AD1591" s="19" t="str">
        <f>IF(Table_query__64[[#This Row],[PP]]=Table_query__64[[#This Row],[Pilot Check]],"OK","NOK")</f>
        <v>OK</v>
      </c>
      <c r="AE1591" s="19"/>
    </row>
    <row r="1592" spans="1:31" x14ac:dyDescent="0.3">
      <c r="A1592" s="1" t="s">
        <v>2965</v>
      </c>
      <c r="B1592" s="2" t="s">
        <v>2966</v>
      </c>
      <c r="C1592" s="3" t="s">
        <v>6307</v>
      </c>
      <c r="D1592" s="2" t="s">
        <v>89</v>
      </c>
      <c r="E1592" s="2" t="s">
        <v>75</v>
      </c>
      <c r="F1592" s="2" t="s">
        <v>28</v>
      </c>
      <c r="G1592" s="4">
        <v>44082.083333333336</v>
      </c>
      <c r="H1592" s="4"/>
      <c r="I1592" s="2" t="s">
        <v>90</v>
      </c>
      <c r="J1592" s="2" t="s">
        <v>1037</v>
      </c>
      <c r="K1592" s="2"/>
      <c r="L1592" t="s">
        <v>2967</v>
      </c>
      <c r="M1592" s="2" t="s">
        <v>29</v>
      </c>
      <c r="N1592" s="3" t="s">
        <v>9016</v>
      </c>
      <c r="O1592" s="5">
        <v>0</v>
      </c>
      <c r="P1592" s="5">
        <v>131250</v>
      </c>
      <c r="Q1592" s="6">
        <v>2020</v>
      </c>
      <c r="R1592" s="7" t="s">
        <v>31</v>
      </c>
      <c r="T1592" s="8">
        <v>464</v>
      </c>
      <c r="U1592" s="3" t="s">
        <v>11226</v>
      </c>
      <c r="V1592" s="1" t="s">
        <v>33</v>
      </c>
      <c r="W1592" s="1" t="s">
        <v>32</v>
      </c>
      <c r="X1592" t="str">
        <f>VLOOKUP(Table_query__64[[#This Row],[Nr]],'MyTracker Export'!A:P,'MyTracker Export'!$P$1,FALSE)</f>
        <v>Finished</v>
      </c>
      <c r="Y1592" t="str">
        <f>VLOOKUP(Table_query__64[[#This Row],[Nr]],'MyTracker Export'!A:Z,'MyTracker Export'!$Z$1,FALSE)</f>
        <v>Nevena Banova</v>
      </c>
      <c r="Z1592" t="str">
        <f>VLOOKUP(Table_query__64[[#This Row],[Nr]],'MyTracker Export'!A:AA,'MyTracker Export'!$AA$1,FALSE)</f>
        <v>Tsanko Mihov</v>
      </c>
      <c r="AB1592" s="19" t="str">
        <f>IF(Table_query__64[[#This Row],[Project status]]=Table_query__64[[#This Row],[Project Status Check]],"OK","NOK")</f>
        <v>NOK</v>
      </c>
      <c r="AC1592" s="19" t="str">
        <f>IF(Table_query__64[[#This Row],[PM]]=Table_query__64[[#This Row],[PM Check]],"OK","NOK")</f>
        <v>OK</v>
      </c>
      <c r="AD1592" s="19" t="str">
        <f>IF(Table_query__64[[#This Row],[PP]]=Table_query__64[[#This Row],[Pilot Check]],"OK","NOK")</f>
        <v>OK</v>
      </c>
      <c r="AE1592" s="19"/>
    </row>
    <row r="1593" spans="1:31" hidden="1" x14ac:dyDescent="0.3">
      <c r="A1593" s="1" t="s">
        <v>2968</v>
      </c>
      <c r="B1593" s="2" t="s">
        <v>2778</v>
      </c>
      <c r="C1593" s="3" t="s">
        <v>6308</v>
      </c>
      <c r="D1593" s="2" t="s">
        <v>38</v>
      </c>
      <c r="E1593" s="2" t="s">
        <v>36</v>
      </c>
      <c r="F1593" s="2" t="s">
        <v>122</v>
      </c>
      <c r="G1593" s="4">
        <v>44082.083333333336</v>
      </c>
      <c r="H1593" s="4">
        <v>44165.041666666664</v>
      </c>
      <c r="I1593" s="2" t="s">
        <v>135</v>
      </c>
      <c r="J1593" s="2" t="s">
        <v>942</v>
      </c>
      <c r="K1593" s="2"/>
      <c r="L1593" t="s">
        <v>57</v>
      </c>
      <c r="M1593" s="2" t="s">
        <v>59</v>
      </c>
      <c r="N1593" s="3" t="s">
        <v>9017</v>
      </c>
      <c r="O1593" s="5">
        <v>1</v>
      </c>
      <c r="P1593" s="5">
        <v>43451.1</v>
      </c>
      <c r="Q1593" s="6">
        <v>2020</v>
      </c>
      <c r="R1593" s="7">
        <v>2020</v>
      </c>
      <c r="T1593" s="8">
        <v>463</v>
      </c>
      <c r="U1593" s="3" t="s">
        <v>11227</v>
      </c>
      <c r="V1593" s="1" t="s">
        <v>33</v>
      </c>
      <c r="W1593" s="1" t="s">
        <v>32</v>
      </c>
      <c r="X1593" t="str">
        <f>VLOOKUP(Table_query__64[[#This Row],[Nr]],'MyTracker Export'!A:P,'MyTracker Export'!$P$1,FALSE)</f>
        <v>Finished</v>
      </c>
      <c r="Y1593" t="str">
        <f>VLOOKUP(Table_query__64[[#This Row],[Nr]],'MyTracker Export'!A:Z,'MyTracker Export'!$Z$1,FALSE)</f>
        <v>Guy Melis</v>
      </c>
      <c r="Z1593" t="str">
        <f>VLOOKUP(Table_query__64[[#This Row],[Nr]],'MyTracker Export'!A:AA,'MyTracker Export'!$AA$1,FALSE)</f>
        <v>Jurgen Van Kerrebroeck</v>
      </c>
      <c r="AB1593" s="19" t="str">
        <f>IF(Table_query__64[[#This Row],[Project status]]=Table_query__64[[#This Row],[Project Status Check]],"OK","NOK")</f>
        <v>OK</v>
      </c>
      <c r="AC1593" s="19" t="str">
        <f>IF(Table_query__64[[#This Row],[PM]]=Table_query__64[[#This Row],[PM Check]],"OK","NOK")</f>
        <v>OK</v>
      </c>
      <c r="AD1593" s="19" t="str">
        <f>IF(Table_query__64[[#This Row],[PP]]=Table_query__64[[#This Row],[Pilot Check]],"OK","NOK")</f>
        <v>OK</v>
      </c>
      <c r="AE1593" s="19"/>
    </row>
    <row r="1594" spans="1:31" hidden="1" x14ac:dyDescent="0.3">
      <c r="A1594" s="1" t="s">
        <v>2969</v>
      </c>
      <c r="B1594" s="2" t="s">
        <v>930</v>
      </c>
      <c r="C1594" s="3" t="s">
        <v>6309</v>
      </c>
      <c r="D1594" s="2" t="s">
        <v>58</v>
      </c>
      <c r="E1594" s="2" t="s">
        <v>43</v>
      </c>
      <c r="F1594" s="2" t="s">
        <v>122</v>
      </c>
      <c r="G1594" s="4">
        <v>44076.083333333336</v>
      </c>
      <c r="H1594" s="4">
        <v>44218.041666666664</v>
      </c>
      <c r="I1594" s="2" t="s">
        <v>229</v>
      </c>
      <c r="J1594" s="2" t="s">
        <v>229</v>
      </c>
      <c r="K1594" s="2"/>
      <c r="L1594" t="s">
        <v>57</v>
      </c>
      <c r="M1594" s="2" t="s">
        <v>29</v>
      </c>
      <c r="N1594" s="3" t="s">
        <v>9018</v>
      </c>
      <c r="O1594" s="5">
        <v>4</v>
      </c>
      <c r="P1594" s="5">
        <v>7200</v>
      </c>
      <c r="Q1594" s="6">
        <v>2020</v>
      </c>
      <c r="R1594" s="7">
        <v>2021</v>
      </c>
      <c r="T1594" s="8">
        <v>460</v>
      </c>
      <c r="U1594" s="3" t="s">
        <v>11228</v>
      </c>
      <c r="V1594" s="1" t="s">
        <v>33</v>
      </c>
      <c r="W1594" s="1" t="s">
        <v>32</v>
      </c>
      <c r="X1594" t="str">
        <f>VLOOKUP(Table_query__64[[#This Row],[Nr]],'MyTracker Export'!A:P,'MyTracker Export'!$P$1,FALSE)</f>
        <v>Finished</v>
      </c>
      <c r="Y1594" t="str">
        <f>VLOOKUP(Table_query__64[[#This Row],[Nr]],'MyTracker Export'!A:Z,'MyTracker Export'!$Z$1,FALSE)</f>
        <v>Paqui Romero</v>
      </c>
      <c r="Z1594" t="str">
        <f>VLOOKUP(Table_query__64[[#This Row],[Nr]],'MyTracker Export'!A:AA,'MyTracker Export'!$AA$1,FALSE)</f>
        <v>Paqui Romero</v>
      </c>
      <c r="AB1594" s="19" t="str">
        <f>IF(Table_query__64[[#This Row],[Project status]]=Table_query__64[[#This Row],[Project Status Check]],"OK","NOK")</f>
        <v>OK</v>
      </c>
      <c r="AC1594" s="19" t="str">
        <f>IF(Table_query__64[[#This Row],[PM]]=Table_query__64[[#This Row],[PM Check]],"OK","NOK")</f>
        <v>OK</v>
      </c>
      <c r="AD1594" s="19" t="str">
        <f>IF(Table_query__64[[#This Row],[PP]]=Table_query__64[[#This Row],[Pilot Check]],"OK","NOK")</f>
        <v>OK</v>
      </c>
      <c r="AE1594" s="19"/>
    </row>
    <row r="1595" spans="1:31" hidden="1" x14ac:dyDescent="0.3">
      <c r="A1595" s="1" t="s">
        <v>2970</v>
      </c>
      <c r="B1595" s="2" t="s">
        <v>1993</v>
      </c>
      <c r="C1595" s="3" t="s">
        <v>6310</v>
      </c>
      <c r="D1595" s="2" t="s">
        <v>38</v>
      </c>
      <c r="E1595" s="2" t="s">
        <v>25</v>
      </c>
      <c r="F1595" s="2" t="s">
        <v>122</v>
      </c>
      <c r="G1595" s="4">
        <v>44070.083333333336</v>
      </c>
      <c r="H1595" s="4">
        <v>44136.041666666664</v>
      </c>
      <c r="I1595" s="2" t="s">
        <v>184</v>
      </c>
      <c r="J1595" s="2" t="s">
        <v>263</v>
      </c>
      <c r="K1595" s="2" t="s">
        <v>141</v>
      </c>
      <c r="L1595" t="s">
        <v>37</v>
      </c>
      <c r="M1595" s="2" t="s">
        <v>29</v>
      </c>
      <c r="N1595" s="3" t="s">
        <v>9019</v>
      </c>
      <c r="O1595" s="5">
        <v>1</v>
      </c>
      <c r="P1595" s="5">
        <v>12510</v>
      </c>
      <c r="Q1595" s="6">
        <v>2020</v>
      </c>
      <c r="R1595" s="7">
        <v>2020</v>
      </c>
      <c r="T1595" s="8">
        <v>458</v>
      </c>
      <c r="U1595" s="3" t="s">
        <v>11229</v>
      </c>
      <c r="V1595" s="1" t="s">
        <v>33</v>
      </c>
      <c r="W1595" s="1" t="s">
        <v>32</v>
      </c>
      <c r="X1595" t="str">
        <f>VLOOKUP(Table_query__64[[#This Row],[Nr]],'MyTracker Export'!A:P,'MyTracker Export'!$P$1,FALSE)</f>
        <v>Finished</v>
      </c>
      <c r="Y1595" t="str">
        <f>VLOOKUP(Table_query__64[[#This Row],[Nr]],'MyTracker Export'!A:Z,'MyTracker Export'!$Z$1,FALSE)</f>
        <v>Begona Soto</v>
      </c>
      <c r="Z1595" t="str">
        <f>VLOOKUP(Table_query__64[[#This Row],[Nr]],'MyTracker Export'!A:AA,'MyTracker Export'!$AA$1,FALSE)</f>
        <v>Carlos Bravo Fernández</v>
      </c>
      <c r="AB1595" s="19" t="str">
        <f>IF(Table_query__64[[#This Row],[Project status]]=Table_query__64[[#This Row],[Project Status Check]],"OK","NOK")</f>
        <v>OK</v>
      </c>
      <c r="AC1595" s="19" t="str">
        <f>IF(Table_query__64[[#This Row],[PM]]=Table_query__64[[#This Row],[PM Check]],"OK","NOK")</f>
        <v>OK</v>
      </c>
      <c r="AD1595" s="19" t="str">
        <f>IF(Table_query__64[[#This Row],[PP]]=Table_query__64[[#This Row],[Pilot Check]],"OK","NOK")</f>
        <v>NOK</v>
      </c>
      <c r="AE1595" s="19"/>
    </row>
    <row r="1596" spans="1:31" hidden="1" x14ac:dyDescent="0.3">
      <c r="A1596" s="1" t="s">
        <v>2971</v>
      </c>
      <c r="B1596" s="2" t="s">
        <v>1511</v>
      </c>
      <c r="C1596" s="3" t="s">
        <v>6311</v>
      </c>
      <c r="D1596" s="2" t="s">
        <v>84</v>
      </c>
      <c r="E1596" s="2" t="s">
        <v>36</v>
      </c>
      <c r="F1596" s="2" t="s">
        <v>122</v>
      </c>
      <c r="G1596" s="4">
        <v>44067.083333333336</v>
      </c>
      <c r="H1596" s="4">
        <v>44174.041666666664</v>
      </c>
      <c r="I1596" s="2" t="s">
        <v>289</v>
      </c>
      <c r="J1596" s="2" t="s">
        <v>40</v>
      </c>
      <c r="K1596" s="2"/>
      <c r="L1596" t="s">
        <v>57</v>
      </c>
      <c r="M1596" s="2" t="s">
        <v>29</v>
      </c>
      <c r="N1596" s="3" t="s">
        <v>9020</v>
      </c>
      <c r="O1596" s="5">
        <v>0</v>
      </c>
      <c r="P1596" s="5">
        <v>4415.68</v>
      </c>
      <c r="Q1596" s="6">
        <v>2020</v>
      </c>
      <c r="R1596" s="7">
        <v>2020</v>
      </c>
      <c r="T1596" s="8">
        <v>457</v>
      </c>
      <c r="U1596" s="3" t="s">
        <v>11230</v>
      </c>
      <c r="V1596" s="1" t="s">
        <v>33</v>
      </c>
      <c r="W1596" s="1" t="s">
        <v>32</v>
      </c>
      <c r="X1596" t="str">
        <f>VLOOKUP(Table_query__64[[#This Row],[Nr]],'MyTracker Export'!A:P,'MyTracker Export'!$P$1,FALSE)</f>
        <v>Finished</v>
      </c>
      <c r="Y1596" t="str">
        <f>VLOOKUP(Table_query__64[[#This Row],[Nr]],'MyTracker Export'!A:Z,'MyTracker Export'!$Z$1,FALSE)</f>
        <v>Mac Olean</v>
      </c>
      <c r="Z1596" t="str">
        <f>VLOOKUP(Table_query__64[[#This Row],[Nr]],'MyTracker Export'!A:AA,'MyTracker Export'!$AA$1,FALSE)</f>
        <v>Karel De Swert</v>
      </c>
      <c r="AB1596" s="19" t="str">
        <f>IF(Table_query__64[[#This Row],[Project status]]=Table_query__64[[#This Row],[Project Status Check]],"OK","NOK")</f>
        <v>OK</v>
      </c>
      <c r="AC1596" s="19" t="str">
        <f>IF(Table_query__64[[#This Row],[PM]]=Table_query__64[[#This Row],[PM Check]],"OK","NOK")</f>
        <v>OK</v>
      </c>
      <c r="AD1596" s="19" t="str">
        <f>IF(Table_query__64[[#This Row],[PP]]=Table_query__64[[#This Row],[Pilot Check]],"OK","NOK")</f>
        <v>OK</v>
      </c>
      <c r="AE1596" s="19"/>
    </row>
    <row r="1597" spans="1:31" hidden="1" x14ac:dyDescent="0.3">
      <c r="A1597" s="1" t="s">
        <v>2972</v>
      </c>
      <c r="B1597" s="2" t="s">
        <v>2935</v>
      </c>
      <c r="C1597" s="3" t="s">
        <v>6312</v>
      </c>
      <c r="D1597" s="2" t="s">
        <v>38</v>
      </c>
      <c r="E1597" s="2" t="s">
        <v>82</v>
      </c>
      <c r="F1597" s="2" t="s">
        <v>122</v>
      </c>
      <c r="G1597" s="4">
        <v>44063.083333333336</v>
      </c>
      <c r="H1597" s="4">
        <v>44255.041666666664</v>
      </c>
      <c r="I1597" s="2" t="s">
        <v>335</v>
      </c>
      <c r="J1597" s="2" t="s">
        <v>335</v>
      </c>
      <c r="K1597" s="2" t="s">
        <v>159</v>
      </c>
      <c r="L1597" t="s">
        <v>57</v>
      </c>
      <c r="M1597" s="2" t="s">
        <v>59</v>
      </c>
      <c r="N1597" s="3" t="s">
        <v>9021</v>
      </c>
      <c r="O1597" s="5">
        <v>10</v>
      </c>
      <c r="P1597" s="5">
        <v>30002.639999999999</v>
      </c>
      <c r="Q1597" s="6">
        <v>2020</v>
      </c>
      <c r="R1597" s="7">
        <v>2021</v>
      </c>
      <c r="T1597" s="8">
        <v>939</v>
      </c>
      <c r="U1597" s="3" t="s">
        <v>11231</v>
      </c>
      <c r="V1597" s="1" t="s">
        <v>33</v>
      </c>
      <c r="W1597" s="1" t="s">
        <v>32</v>
      </c>
      <c r="X1597" t="str">
        <f>VLOOKUP(Table_query__64[[#This Row],[Nr]],'MyTracker Export'!A:P,'MyTracker Export'!$P$1,FALSE)</f>
        <v>Finished</v>
      </c>
      <c r="Y1597" t="str">
        <f>VLOOKUP(Table_query__64[[#This Row],[Nr]],'MyTracker Export'!A:Z,'MyTracker Export'!$Z$1,FALSE)</f>
        <v>William Beyst</v>
      </c>
      <c r="Z1597" t="str">
        <f>VLOOKUP(Table_query__64[[#This Row],[Nr]],'MyTracker Export'!A:AA,'MyTracker Export'!$AA$1,FALSE)</f>
        <v>William Beyst</v>
      </c>
      <c r="AB1597" s="19" t="str">
        <f>IF(Table_query__64[[#This Row],[Project status]]=Table_query__64[[#This Row],[Project Status Check]],"OK","NOK")</f>
        <v>OK</v>
      </c>
      <c r="AC1597" s="19" t="str">
        <f>IF(Table_query__64[[#This Row],[PM]]=Table_query__64[[#This Row],[PM Check]],"OK","NOK")</f>
        <v>OK</v>
      </c>
      <c r="AD1597" s="19" t="str">
        <f>IF(Table_query__64[[#This Row],[PP]]=Table_query__64[[#This Row],[Pilot Check]],"OK","NOK")</f>
        <v>OK</v>
      </c>
      <c r="AE1597" s="19"/>
    </row>
    <row r="1598" spans="1:31" x14ac:dyDescent="0.3">
      <c r="A1598" s="1" t="s">
        <v>2973</v>
      </c>
      <c r="B1598" s="2" t="s">
        <v>2898</v>
      </c>
      <c r="C1598" s="3" t="s">
        <v>6313</v>
      </c>
      <c r="D1598" s="2" t="s">
        <v>64</v>
      </c>
      <c r="E1598" s="2" t="s">
        <v>43</v>
      </c>
      <c r="F1598" s="2" t="s">
        <v>28</v>
      </c>
      <c r="G1598" s="4">
        <v>44057.083333333336</v>
      </c>
      <c r="H1598" s="4">
        <v>44469.083333333336</v>
      </c>
      <c r="I1598" s="2" t="s">
        <v>2974</v>
      </c>
      <c r="J1598" s="2" t="s">
        <v>2735</v>
      </c>
      <c r="K1598" s="2" t="s">
        <v>2406</v>
      </c>
      <c r="L1598" t="s">
        <v>57</v>
      </c>
      <c r="M1598" s="2" t="s">
        <v>29</v>
      </c>
      <c r="N1598" s="3" t="s">
        <v>9022</v>
      </c>
      <c r="O1598" s="5">
        <v>57630</v>
      </c>
      <c r="P1598" s="5">
        <v>5757555.5999999996</v>
      </c>
      <c r="Q1598" s="6">
        <v>2020</v>
      </c>
      <c r="R1598" s="7">
        <v>2021</v>
      </c>
      <c r="T1598" s="8">
        <v>459</v>
      </c>
      <c r="U1598" s="3" t="s">
        <v>11232</v>
      </c>
      <c r="V1598" s="1" t="s">
        <v>33</v>
      </c>
      <c r="W1598" s="1" t="s">
        <v>32</v>
      </c>
      <c r="X1598" t="str">
        <f>VLOOKUP(Table_query__64[[#This Row],[Nr]],'MyTracker Export'!A:P,'MyTracker Export'!$P$1,FALSE)</f>
        <v>Finished</v>
      </c>
      <c r="Y1598" t="e">
        <f>VLOOKUP(Table_query__64[[#This Row],[Nr]],'MyTracker Export'!A:Z,'MyTracker Export'!$Z$1,FALSE)</f>
        <v>#N/A</v>
      </c>
      <c r="Z1598" t="e">
        <f>VLOOKUP(Table_query__64[[#This Row],[Nr]],'MyTracker Export'!A:AA,'MyTracker Export'!$AA$1,FALSE)</f>
        <v>#N/A</v>
      </c>
      <c r="AB1598" s="19" t="str">
        <f>IF(Table_query__64[[#This Row],[Project status]]=Table_query__64[[#This Row],[Project Status Check]],"OK","NOK")</f>
        <v>NOK</v>
      </c>
      <c r="AC1598" s="19" t="e">
        <f>IF(Table_query__64[[#This Row],[PM]]=Table_query__64[[#This Row],[PM Check]],"OK","NOK")</f>
        <v>#N/A</v>
      </c>
      <c r="AD1598" s="19" t="e">
        <f>IF(Table_query__64[[#This Row],[PP]]=Table_query__64[[#This Row],[Pilot Check]],"OK","NOK")</f>
        <v>#N/A</v>
      </c>
      <c r="AE1598" s="19"/>
    </row>
    <row r="1599" spans="1:31" hidden="1" x14ac:dyDescent="0.3">
      <c r="A1599" s="1" t="s">
        <v>2975</v>
      </c>
      <c r="B1599" s="2" t="s">
        <v>2734</v>
      </c>
      <c r="C1599" s="3" t="s">
        <v>6314</v>
      </c>
      <c r="D1599" s="2" t="s">
        <v>64</v>
      </c>
      <c r="E1599" s="2" t="s">
        <v>43</v>
      </c>
      <c r="F1599" s="2" t="s">
        <v>122</v>
      </c>
      <c r="G1599" s="4">
        <v>44057.083333333336</v>
      </c>
      <c r="H1599" s="4">
        <v>44227.041666666664</v>
      </c>
      <c r="I1599" s="2" t="s">
        <v>2829</v>
      </c>
      <c r="J1599" s="2" t="s">
        <v>2528</v>
      </c>
      <c r="K1599" s="2"/>
      <c r="L1599" t="s">
        <v>57</v>
      </c>
      <c r="M1599" s="2" t="s">
        <v>59</v>
      </c>
      <c r="N1599" s="3" t="s">
        <v>9023</v>
      </c>
      <c r="O1599" s="5">
        <v>0</v>
      </c>
      <c r="P1599" s="5">
        <v>46843.65</v>
      </c>
      <c r="Q1599" s="6">
        <v>2020</v>
      </c>
      <c r="R1599" s="7">
        <v>2021</v>
      </c>
      <c r="T1599" s="8">
        <v>1705</v>
      </c>
      <c r="V1599" s="1" t="s">
        <v>33</v>
      </c>
      <c r="W1599" s="1" t="s">
        <v>32</v>
      </c>
      <c r="X1599" t="str">
        <f>VLOOKUP(Table_query__64[[#This Row],[Nr]],'MyTracker Export'!A:P,'MyTracker Export'!$P$1,FALSE)</f>
        <v>Finished</v>
      </c>
      <c r="Y1599" t="e">
        <f>VLOOKUP(Table_query__64[[#This Row],[Nr]],'MyTracker Export'!A:Z,'MyTracker Export'!$Z$1,FALSE)</f>
        <v>#N/A</v>
      </c>
      <c r="Z1599" t="e">
        <f>VLOOKUP(Table_query__64[[#This Row],[Nr]],'MyTracker Export'!A:AA,'MyTracker Export'!$AA$1,FALSE)</f>
        <v>#N/A</v>
      </c>
      <c r="AB1599" s="19" t="str">
        <f>IF(Table_query__64[[#This Row],[Project status]]=Table_query__64[[#This Row],[Project Status Check]],"OK","NOK")</f>
        <v>OK</v>
      </c>
      <c r="AC1599" s="19" t="e">
        <f>IF(Table_query__64[[#This Row],[PM]]=Table_query__64[[#This Row],[PM Check]],"OK","NOK")</f>
        <v>#N/A</v>
      </c>
      <c r="AD1599" s="19" t="e">
        <f>IF(Table_query__64[[#This Row],[PP]]=Table_query__64[[#This Row],[Pilot Check]],"OK","NOK")</f>
        <v>#N/A</v>
      </c>
      <c r="AE1599" s="19"/>
    </row>
    <row r="1600" spans="1:31" hidden="1" x14ac:dyDescent="0.3">
      <c r="A1600" s="1" t="s">
        <v>2976</v>
      </c>
      <c r="B1600" s="2" t="s">
        <v>1993</v>
      </c>
      <c r="C1600" s="3" t="s">
        <v>6315</v>
      </c>
      <c r="D1600" s="2" t="s">
        <v>38</v>
      </c>
      <c r="E1600" s="2" t="s">
        <v>25</v>
      </c>
      <c r="F1600" s="2" t="s">
        <v>122</v>
      </c>
      <c r="G1600" s="4">
        <v>44049.083333333336</v>
      </c>
      <c r="H1600" s="4">
        <v>44075.083333333336</v>
      </c>
      <c r="I1600" s="2" t="s">
        <v>40</v>
      </c>
      <c r="J1600" s="2" t="s">
        <v>942</v>
      </c>
      <c r="K1600" s="2" t="s">
        <v>458</v>
      </c>
      <c r="L1600" t="s">
        <v>57</v>
      </c>
      <c r="M1600" s="2" t="s">
        <v>29</v>
      </c>
      <c r="O1600" s="5">
        <v>1</v>
      </c>
      <c r="P1600" s="5">
        <v>2010</v>
      </c>
      <c r="Q1600" s="6">
        <v>2020</v>
      </c>
      <c r="R1600" s="7">
        <v>2020</v>
      </c>
      <c r="T1600" s="8">
        <v>1810</v>
      </c>
      <c r="V1600" s="1" t="s">
        <v>33</v>
      </c>
      <c r="W1600" s="1" t="s">
        <v>32</v>
      </c>
      <c r="X1600" t="str">
        <f>VLOOKUP(Table_query__64[[#This Row],[Nr]],'MyTracker Export'!A:P,'MyTracker Export'!$P$1,FALSE)</f>
        <v>Finished</v>
      </c>
      <c r="Y1600" t="str">
        <f>VLOOKUP(Table_query__64[[#This Row],[Nr]],'MyTracker Export'!A:Z,'MyTracker Export'!$Z$1,FALSE)</f>
        <v>Karel De Swert</v>
      </c>
      <c r="Z1600" t="str">
        <f>VLOOKUP(Table_query__64[[#This Row],[Nr]],'MyTracker Export'!A:AA,'MyTracker Export'!$AA$1,FALSE)</f>
        <v>Jurgen Van Kerrebroeck</v>
      </c>
      <c r="AB1600" s="19" t="str">
        <f>IF(Table_query__64[[#This Row],[Project status]]=Table_query__64[[#This Row],[Project Status Check]],"OK","NOK")</f>
        <v>OK</v>
      </c>
      <c r="AC1600" s="19" t="str">
        <f>IF(Table_query__64[[#This Row],[PM]]=Table_query__64[[#This Row],[PM Check]],"OK","NOK")</f>
        <v>OK</v>
      </c>
      <c r="AD1600" s="19" t="str">
        <f>IF(Table_query__64[[#This Row],[PP]]=Table_query__64[[#This Row],[Pilot Check]],"OK","NOK")</f>
        <v>OK</v>
      </c>
      <c r="AE1600" s="19"/>
    </row>
    <row r="1601" spans="1:31" hidden="1" x14ac:dyDescent="0.3">
      <c r="A1601" s="1" t="s">
        <v>2977</v>
      </c>
      <c r="B1601" s="2" t="s">
        <v>2480</v>
      </c>
      <c r="C1601" s="3" t="s">
        <v>6316</v>
      </c>
      <c r="D1601" s="2" t="s">
        <v>84</v>
      </c>
      <c r="E1601" s="2" t="s">
        <v>82</v>
      </c>
      <c r="F1601" s="2" t="s">
        <v>122</v>
      </c>
      <c r="G1601" s="4">
        <v>44043.083333333336</v>
      </c>
      <c r="H1601" s="4">
        <v>44173.041666666664</v>
      </c>
      <c r="I1601" s="2" t="s">
        <v>289</v>
      </c>
      <c r="J1601" s="2" t="s">
        <v>40</v>
      </c>
      <c r="K1601" s="2"/>
      <c r="L1601" t="s">
        <v>57</v>
      </c>
      <c r="M1601" s="2" t="s">
        <v>29</v>
      </c>
      <c r="O1601" s="5"/>
      <c r="P1601" s="5"/>
      <c r="Q1601" s="6">
        <v>2020</v>
      </c>
      <c r="R1601" s="7">
        <v>2020</v>
      </c>
      <c r="T1601" s="8">
        <v>991</v>
      </c>
      <c r="V1601" s="1" t="s">
        <v>33</v>
      </c>
      <c r="W1601" s="1" t="s">
        <v>32</v>
      </c>
      <c r="X1601" t="str">
        <f>VLOOKUP(Table_query__64[[#This Row],[Nr]],'MyTracker Export'!A:P,'MyTracker Export'!$P$1,FALSE)</f>
        <v>Finished</v>
      </c>
      <c r="Y1601" t="str">
        <f>VLOOKUP(Table_query__64[[#This Row],[Nr]],'MyTracker Export'!A:Z,'MyTracker Export'!$Z$1,FALSE)</f>
        <v>Mac Olean</v>
      </c>
      <c r="Z1601" t="str">
        <f>VLOOKUP(Table_query__64[[#This Row],[Nr]],'MyTracker Export'!A:AA,'MyTracker Export'!$AA$1,FALSE)</f>
        <v>Karel De Swert</v>
      </c>
      <c r="AB1601" s="19" t="str">
        <f>IF(Table_query__64[[#This Row],[Project status]]=Table_query__64[[#This Row],[Project Status Check]],"OK","NOK")</f>
        <v>OK</v>
      </c>
      <c r="AC1601" s="19" t="str">
        <f>IF(Table_query__64[[#This Row],[PM]]=Table_query__64[[#This Row],[PM Check]],"OK","NOK")</f>
        <v>OK</v>
      </c>
      <c r="AD1601" s="19" t="str">
        <f>IF(Table_query__64[[#This Row],[PP]]=Table_query__64[[#This Row],[Pilot Check]],"OK","NOK")</f>
        <v>OK</v>
      </c>
      <c r="AE1601" s="19"/>
    </row>
    <row r="1602" spans="1:31" hidden="1" x14ac:dyDescent="0.3">
      <c r="A1602" s="1" t="s">
        <v>2978</v>
      </c>
      <c r="B1602" s="2" t="s">
        <v>2260</v>
      </c>
      <c r="C1602" s="3" t="s">
        <v>6317</v>
      </c>
      <c r="D1602" s="2" t="s">
        <v>58</v>
      </c>
      <c r="E1602" s="2" t="s">
        <v>43</v>
      </c>
      <c r="F1602" s="2" t="s">
        <v>28</v>
      </c>
      <c r="G1602" s="4">
        <v>44035.083333333336</v>
      </c>
      <c r="H1602" s="4"/>
      <c r="I1602" s="2" t="s">
        <v>205</v>
      </c>
      <c r="J1602" s="2" t="s">
        <v>119</v>
      </c>
      <c r="K1602" s="2"/>
      <c r="L1602" t="s">
        <v>2979</v>
      </c>
      <c r="M1602" s="2" t="s">
        <v>29</v>
      </c>
      <c r="O1602" s="5">
        <v>65</v>
      </c>
      <c r="P1602" s="5">
        <v>515531.06</v>
      </c>
      <c r="Q1602" s="6">
        <v>2020</v>
      </c>
      <c r="R1602" s="7" t="s">
        <v>31</v>
      </c>
      <c r="T1602" s="8">
        <v>349</v>
      </c>
      <c r="U1602" s="3" t="s">
        <v>11233</v>
      </c>
      <c r="V1602" s="1" t="s">
        <v>33</v>
      </c>
      <c r="W1602" s="1" t="s">
        <v>32</v>
      </c>
      <c r="X1602" t="str">
        <f>VLOOKUP(Table_query__64[[#This Row],[Nr]],'MyTracker Export'!A:P,'MyTracker Export'!$P$1,FALSE)</f>
        <v>Work in progress</v>
      </c>
      <c r="Y1602" t="str">
        <f>VLOOKUP(Table_query__64[[#This Row],[Nr]],'MyTracker Export'!A:Z,'MyTracker Export'!$Z$1,FALSE)</f>
        <v>Belén Lopez Barrera</v>
      </c>
      <c r="Z1602" t="str">
        <f>VLOOKUP(Table_query__64[[#This Row],[Nr]],'MyTracker Export'!A:AA,'MyTracker Export'!$AA$1,FALSE)</f>
        <v>Miguel Menéndez</v>
      </c>
      <c r="AB1602" s="19" t="str">
        <f>IF(Table_query__64[[#This Row],[Project status]]=Table_query__64[[#This Row],[Project Status Check]],"OK","NOK")</f>
        <v>OK</v>
      </c>
      <c r="AC1602" s="19" t="str">
        <f>IF(Table_query__64[[#This Row],[PM]]=Table_query__64[[#This Row],[PM Check]],"OK","NOK")</f>
        <v>OK</v>
      </c>
      <c r="AD1602" s="19" t="str">
        <f>IF(Table_query__64[[#This Row],[PP]]=Table_query__64[[#This Row],[Pilot Check]],"OK","NOK")</f>
        <v>OK</v>
      </c>
      <c r="AE1602" s="19"/>
    </row>
    <row r="1603" spans="1:31" hidden="1" x14ac:dyDescent="0.3">
      <c r="A1603" s="1" t="s">
        <v>2980</v>
      </c>
      <c r="B1603" s="2" t="s">
        <v>2861</v>
      </c>
      <c r="C1603" s="3" t="s">
        <v>6318</v>
      </c>
      <c r="D1603" s="2" t="s">
        <v>38</v>
      </c>
      <c r="E1603" s="2" t="s">
        <v>75</v>
      </c>
      <c r="F1603" s="2" t="s">
        <v>122</v>
      </c>
      <c r="G1603" s="4">
        <v>44035.083333333336</v>
      </c>
      <c r="H1603" s="4">
        <v>44255.041666666664</v>
      </c>
      <c r="I1603" s="2" t="s">
        <v>2715</v>
      </c>
      <c r="J1603" s="2" t="s">
        <v>569</v>
      </c>
      <c r="K1603" s="2"/>
      <c r="L1603" t="s">
        <v>404</v>
      </c>
      <c r="M1603" s="2" t="s">
        <v>29</v>
      </c>
      <c r="O1603" s="5">
        <v>1</v>
      </c>
      <c r="P1603" s="5">
        <v>29722.5</v>
      </c>
      <c r="Q1603" s="6">
        <v>2020</v>
      </c>
      <c r="R1603" s="7">
        <v>2021</v>
      </c>
      <c r="T1603" s="8">
        <v>348</v>
      </c>
      <c r="U1603" s="3" t="s">
        <v>11234</v>
      </c>
      <c r="V1603" s="1" t="s">
        <v>33</v>
      </c>
      <c r="W1603" s="1" t="s">
        <v>32</v>
      </c>
      <c r="X1603" t="str">
        <f>VLOOKUP(Table_query__64[[#This Row],[Nr]],'MyTracker Export'!A:P,'MyTracker Export'!$P$1,FALSE)</f>
        <v>Finished</v>
      </c>
      <c r="Y1603" t="e">
        <f>VLOOKUP(Table_query__64[[#This Row],[Nr]],'MyTracker Export'!A:Z,'MyTracker Export'!$Z$1,FALSE)</f>
        <v>#N/A</v>
      </c>
      <c r="Z1603" t="str">
        <f>VLOOKUP(Table_query__64[[#This Row],[Nr]],'MyTracker Export'!A:AA,'MyTracker Export'!$AA$1,FALSE)</f>
        <v>Sébastien Lerson</v>
      </c>
      <c r="AB1603" s="19" t="str">
        <f>IF(Table_query__64[[#This Row],[Project status]]=Table_query__64[[#This Row],[Project Status Check]],"OK","NOK")</f>
        <v>OK</v>
      </c>
      <c r="AC1603" s="19" t="e">
        <f>IF(Table_query__64[[#This Row],[PM]]=Table_query__64[[#This Row],[PM Check]],"OK","NOK")</f>
        <v>#N/A</v>
      </c>
      <c r="AD1603" s="19" t="str">
        <f>IF(Table_query__64[[#This Row],[PP]]=Table_query__64[[#This Row],[Pilot Check]],"OK","NOK")</f>
        <v>OK</v>
      </c>
      <c r="AE1603" s="19"/>
    </row>
    <row r="1604" spans="1:31" hidden="1" x14ac:dyDescent="0.3">
      <c r="A1604" s="1" t="s">
        <v>2981</v>
      </c>
      <c r="B1604" s="2" t="s">
        <v>2982</v>
      </c>
      <c r="C1604" s="3" t="s">
        <v>6319</v>
      </c>
      <c r="D1604" s="2" t="s">
        <v>89</v>
      </c>
      <c r="E1604" s="2" t="s">
        <v>104</v>
      </c>
      <c r="F1604" s="2" t="s">
        <v>122</v>
      </c>
      <c r="G1604" s="4">
        <v>44029.083333333336</v>
      </c>
      <c r="H1604" s="4">
        <v>45778.083333333336</v>
      </c>
      <c r="I1604" s="2" t="s">
        <v>382</v>
      </c>
      <c r="J1604" s="2" t="s">
        <v>319</v>
      </c>
      <c r="K1604" s="2"/>
      <c r="L1604" t="s">
        <v>404</v>
      </c>
      <c r="M1604" s="2" t="s">
        <v>29</v>
      </c>
      <c r="O1604" s="5">
        <v>0</v>
      </c>
      <c r="P1604" s="5">
        <v>10000</v>
      </c>
      <c r="Q1604" s="6">
        <v>2020</v>
      </c>
      <c r="R1604" s="7">
        <v>2025</v>
      </c>
      <c r="T1604" s="8">
        <v>347</v>
      </c>
      <c r="U1604" s="3" t="s">
        <v>11235</v>
      </c>
      <c r="V1604" s="1" t="s">
        <v>33</v>
      </c>
      <c r="W1604" s="1" t="s">
        <v>32</v>
      </c>
      <c r="X1604" t="str">
        <f>VLOOKUP(Table_query__64[[#This Row],[Nr]],'MyTracker Export'!A:P,'MyTracker Export'!$P$1,FALSE)</f>
        <v>Finished</v>
      </c>
      <c r="Y1604" t="str">
        <f>VLOOKUP(Table_query__64[[#This Row],[Nr]],'MyTracker Export'!A:Z,'MyTracker Export'!$Z$1,FALSE)</f>
        <v>Dobri Gatev</v>
      </c>
      <c r="Z1604" t="str">
        <f>VLOOKUP(Table_query__64[[#This Row],[Nr]],'MyTracker Export'!A:AA,'MyTracker Export'!$AA$1,FALSE)</f>
        <v>Boris Krastev</v>
      </c>
      <c r="AB1604" s="19" t="str">
        <f>IF(Table_query__64[[#This Row],[Project status]]=Table_query__64[[#This Row],[Project Status Check]],"OK","NOK")</f>
        <v>OK</v>
      </c>
      <c r="AC1604" s="19" t="str">
        <f>IF(Table_query__64[[#This Row],[PM]]=Table_query__64[[#This Row],[PM Check]],"OK","NOK")</f>
        <v>OK</v>
      </c>
      <c r="AD1604" s="19" t="str">
        <f>IF(Table_query__64[[#This Row],[PP]]=Table_query__64[[#This Row],[Pilot Check]],"OK","NOK")</f>
        <v>OK</v>
      </c>
      <c r="AE1604" s="19"/>
    </row>
    <row r="1605" spans="1:31" hidden="1" x14ac:dyDescent="0.3">
      <c r="A1605" s="1" t="s">
        <v>2983</v>
      </c>
      <c r="B1605" s="2" t="s">
        <v>2984</v>
      </c>
      <c r="C1605" s="3" t="s">
        <v>6320</v>
      </c>
      <c r="D1605" s="2" t="s">
        <v>58</v>
      </c>
      <c r="E1605" s="2" t="s">
        <v>104</v>
      </c>
      <c r="F1605" s="2" t="s">
        <v>122</v>
      </c>
      <c r="G1605" s="4">
        <v>44025.083333333336</v>
      </c>
      <c r="H1605" s="4">
        <v>44500.083333333336</v>
      </c>
      <c r="I1605" s="2" t="s">
        <v>1203</v>
      </c>
      <c r="J1605" s="2" t="s">
        <v>477</v>
      </c>
      <c r="K1605" s="2"/>
      <c r="L1605" t="s">
        <v>404</v>
      </c>
      <c r="M1605" s="2" t="s">
        <v>29</v>
      </c>
      <c r="N1605" s="3" t="s">
        <v>9024</v>
      </c>
      <c r="O1605" s="5">
        <v>20</v>
      </c>
      <c r="P1605" s="5">
        <v>72764</v>
      </c>
      <c r="Q1605" s="6">
        <v>2020</v>
      </c>
      <c r="R1605" s="7">
        <v>2021</v>
      </c>
      <c r="T1605" s="8">
        <v>252</v>
      </c>
      <c r="U1605" s="3" t="s">
        <v>11236</v>
      </c>
      <c r="V1605" s="1" t="s">
        <v>33</v>
      </c>
      <c r="W1605" s="1" t="s">
        <v>32</v>
      </c>
      <c r="X1605" t="str">
        <f>VLOOKUP(Table_query__64[[#This Row],[Nr]],'MyTracker Export'!A:P,'MyTracker Export'!$P$1,FALSE)</f>
        <v>Finished</v>
      </c>
      <c r="Y1605" t="e">
        <f>VLOOKUP(Table_query__64[[#This Row],[Nr]],'MyTracker Export'!A:Z,'MyTracker Export'!$Z$1,FALSE)</f>
        <v>#N/A</v>
      </c>
      <c r="Z1605" t="str">
        <f>VLOOKUP(Table_query__64[[#This Row],[Nr]],'MyTracker Export'!A:AA,'MyTracker Export'!$AA$1,FALSE)</f>
        <v>Juan Sanchez Chatar</v>
      </c>
      <c r="AB1605" s="19" t="str">
        <f>IF(Table_query__64[[#This Row],[Project status]]=Table_query__64[[#This Row],[Project Status Check]],"OK","NOK")</f>
        <v>OK</v>
      </c>
      <c r="AC1605" s="19" t="e">
        <f>IF(Table_query__64[[#This Row],[PM]]=Table_query__64[[#This Row],[PM Check]],"OK","NOK")</f>
        <v>#N/A</v>
      </c>
      <c r="AD1605" s="19" t="str">
        <f>IF(Table_query__64[[#This Row],[PP]]=Table_query__64[[#This Row],[Pilot Check]],"OK","NOK")</f>
        <v>OK</v>
      </c>
      <c r="AE1605" s="19"/>
    </row>
    <row r="1606" spans="1:31" hidden="1" x14ac:dyDescent="0.3">
      <c r="A1606" s="1" t="s">
        <v>2985</v>
      </c>
      <c r="B1606" s="2" t="s">
        <v>2239</v>
      </c>
      <c r="C1606" s="3" t="s">
        <v>6321</v>
      </c>
      <c r="D1606" s="2" t="s">
        <v>178</v>
      </c>
      <c r="E1606" s="2" t="s">
        <v>82</v>
      </c>
      <c r="F1606" s="2" t="s">
        <v>122</v>
      </c>
      <c r="G1606" s="4">
        <v>44019.083333333336</v>
      </c>
      <c r="H1606" s="4">
        <v>45219.083333333336</v>
      </c>
      <c r="I1606" s="2" t="s">
        <v>1821</v>
      </c>
      <c r="J1606" s="2" t="s">
        <v>530</v>
      </c>
      <c r="K1606" s="2"/>
      <c r="L1606" t="s">
        <v>57</v>
      </c>
      <c r="M1606" s="2" t="s">
        <v>59</v>
      </c>
      <c r="O1606" s="5">
        <v>0</v>
      </c>
      <c r="P1606" s="5">
        <v>494730.4</v>
      </c>
      <c r="Q1606" s="6">
        <v>2020</v>
      </c>
      <c r="R1606" s="7">
        <v>2023</v>
      </c>
      <c r="T1606" s="8">
        <v>224</v>
      </c>
      <c r="U1606" s="3" t="s">
        <v>11237</v>
      </c>
      <c r="V1606" s="1" t="s">
        <v>33</v>
      </c>
      <c r="W1606" s="1" t="s">
        <v>32</v>
      </c>
      <c r="X1606" t="str">
        <f>VLOOKUP(Table_query__64[[#This Row],[Nr]],'MyTracker Export'!A:P,'MyTracker Export'!$P$1,FALSE)</f>
        <v>Finished</v>
      </c>
      <c r="Y1606" t="e">
        <f>VLOOKUP(Table_query__64[[#This Row],[Nr]],'MyTracker Export'!A:Z,'MyTracker Export'!$Z$1,FALSE)</f>
        <v>#N/A</v>
      </c>
      <c r="Z1606" t="str">
        <f>VLOOKUP(Table_query__64[[#This Row],[Nr]],'MyTracker Export'!A:AA,'MyTracker Export'!$AA$1,FALSE)</f>
        <v>Philippe Fürst</v>
      </c>
      <c r="AB1606" s="19" t="str">
        <f>IF(Table_query__64[[#This Row],[Project status]]=Table_query__64[[#This Row],[Project Status Check]],"OK","NOK")</f>
        <v>OK</v>
      </c>
      <c r="AC1606" s="19" t="e">
        <f>IF(Table_query__64[[#This Row],[PM]]=Table_query__64[[#This Row],[PM Check]],"OK","NOK")</f>
        <v>#N/A</v>
      </c>
      <c r="AD1606" s="19" t="str">
        <f>IF(Table_query__64[[#This Row],[PP]]=Table_query__64[[#This Row],[Pilot Check]],"OK","NOK")</f>
        <v>OK</v>
      </c>
      <c r="AE1606" s="19"/>
    </row>
    <row r="1607" spans="1:31" hidden="1" x14ac:dyDescent="0.3">
      <c r="A1607" s="1" t="s">
        <v>2986</v>
      </c>
      <c r="B1607" s="2" t="s">
        <v>2239</v>
      </c>
      <c r="C1607" s="3" t="s">
        <v>6322</v>
      </c>
      <c r="D1607" s="2" t="s">
        <v>178</v>
      </c>
      <c r="E1607" s="2" t="s">
        <v>82</v>
      </c>
      <c r="F1607" s="2" t="s">
        <v>122</v>
      </c>
      <c r="G1607" s="4">
        <v>44013.083333333336</v>
      </c>
      <c r="H1607" s="4">
        <v>44286.083333333336</v>
      </c>
      <c r="I1607" s="2" t="s">
        <v>1821</v>
      </c>
      <c r="J1607" s="2" t="s">
        <v>530</v>
      </c>
      <c r="K1607" s="2"/>
      <c r="L1607" t="s">
        <v>2987</v>
      </c>
      <c r="M1607" s="2" t="s">
        <v>59</v>
      </c>
      <c r="O1607" s="5">
        <v>3.1</v>
      </c>
      <c r="P1607" s="5">
        <v>973525</v>
      </c>
      <c r="Q1607" s="6">
        <v>2020</v>
      </c>
      <c r="R1607" s="7">
        <v>2021</v>
      </c>
      <c r="T1607" s="8">
        <v>223</v>
      </c>
      <c r="U1607" s="3" t="s">
        <v>11238</v>
      </c>
      <c r="V1607" s="1" t="s">
        <v>33</v>
      </c>
      <c r="W1607" s="1" t="s">
        <v>32</v>
      </c>
      <c r="X1607" t="str">
        <f>VLOOKUP(Table_query__64[[#This Row],[Nr]],'MyTracker Export'!A:P,'MyTracker Export'!$P$1,FALSE)</f>
        <v>Finished</v>
      </c>
      <c r="Y1607" t="e">
        <f>VLOOKUP(Table_query__64[[#This Row],[Nr]],'MyTracker Export'!A:Z,'MyTracker Export'!$Z$1,FALSE)</f>
        <v>#N/A</v>
      </c>
      <c r="Z1607" t="str">
        <f>VLOOKUP(Table_query__64[[#This Row],[Nr]],'MyTracker Export'!A:AA,'MyTracker Export'!$AA$1,FALSE)</f>
        <v>Philippe Fürst</v>
      </c>
      <c r="AB1607" s="19" t="str">
        <f>IF(Table_query__64[[#This Row],[Project status]]=Table_query__64[[#This Row],[Project Status Check]],"OK","NOK")</f>
        <v>OK</v>
      </c>
      <c r="AC1607" s="19" t="e">
        <f>IF(Table_query__64[[#This Row],[PM]]=Table_query__64[[#This Row],[PM Check]],"OK","NOK")</f>
        <v>#N/A</v>
      </c>
      <c r="AD1607" s="19" t="str">
        <f>IF(Table_query__64[[#This Row],[PP]]=Table_query__64[[#This Row],[Pilot Check]],"OK","NOK")</f>
        <v>OK</v>
      </c>
      <c r="AE1607" s="19"/>
    </row>
    <row r="1608" spans="1:31" hidden="1" x14ac:dyDescent="0.3">
      <c r="A1608" s="1" t="s">
        <v>2988</v>
      </c>
      <c r="B1608" s="2" t="s">
        <v>2076</v>
      </c>
      <c r="C1608" s="3" t="s">
        <v>6323</v>
      </c>
      <c r="D1608" s="2" t="s">
        <v>178</v>
      </c>
      <c r="E1608" s="2" t="s">
        <v>82</v>
      </c>
      <c r="F1608" s="2" t="s">
        <v>122</v>
      </c>
      <c r="G1608" s="4">
        <v>44018.083333333336</v>
      </c>
      <c r="H1608" s="4">
        <v>44348.083333333336</v>
      </c>
      <c r="I1608" s="2" t="s">
        <v>2183</v>
      </c>
      <c r="J1608" s="2" t="s">
        <v>530</v>
      </c>
      <c r="K1608" s="2"/>
      <c r="L1608" t="s">
        <v>139</v>
      </c>
      <c r="M1608" s="2" t="s">
        <v>59</v>
      </c>
      <c r="N1608" s="3" t="s">
        <v>9025</v>
      </c>
      <c r="O1608" s="5">
        <v>10</v>
      </c>
      <c r="P1608" s="5">
        <v>73062</v>
      </c>
      <c r="Q1608" s="6">
        <v>2020</v>
      </c>
      <c r="R1608" s="7">
        <v>2021</v>
      </c>
      <c r="T1608" s="8">
        <v>216</v>
      </c>
      <c r="U1608" s="3" t="s">
        <v>11239</v>
      </c>
      <c r="V1608" s="1" t="s">
        <v>33</v>
      </c>
      <c r="W1608" s="1" t="s">
        <v>32</v>
      </c>
      <c r="X1608" t="str">
        <f>VLOOKUP(Table_query__64[[#This Row],[Nr]],'MyTracker Export'!A:P,'MyTracker Export'!$P$1,FALSE)</f>
        <v>Finished</v>
      </c>
      <c r="Y1608" t="e">
        <f>VLOOKUP(Table_query__64[[#This Row],[Nr]],'MyTracker Export'!A:Z,'MyTracker Export'!$Z$1,FALSE)</f>
        <v>#N/A</v>
      </c>
      <c r="Z1608" t="str">
        <f>VLOOKUP(Table_query__64[[#This Row],[Nr]],'MyTracker Export'!A:AA,'MyTracker Export'!$AA$1,FALSE)</f>
        <v>Philippe Fürst</v>
      </c>
      <c r="AB1608" s="19" t="str">
        <f>IF(Table_query__64[[#This Row],[Project status]]=Table_query__64[[#This Row],[Project Status Check]],"OK","NOK")</f>
        <v>OK</v>
      </c>
      <c r="AC1608" s="19" t="e">
        <f>IF(Table_query__64[[#This Row],[PM]]=Table_query__64[[#This Row],[PM Check]],"OK","NOK")</f>
        <v>#N/A</v>
      </c>
      <c r="AD1608" s="19" t="str">
        <f>IF(Table_query__64[[#This Row],[PP]]=Table_query__64[[#This Row],[Pilot Check]],"OK","NOK")</f>
        <v>OK</v>
      </c>
      <c r="AE1608" s="19"/>
    </row>
    <row r="1609" spans="1:31" hidden="1" x14ac:dyDescent="0.3">
      <c r="A1609" s="1" t="s">
        <v>2989</v>
      </c>
      <c r="B1609" s="2" t="s">
        <v>2549</v>
      </c>
      <c r="C1609" s="3" t="s">
        <v>6324</v>
      </c>
      <c r="D1609" s="2" t="s">
        <v>38</v>
      </c>
      <c r="E1609" s="2" t="s">
        <v>75</v>
      </c>
      <c r="F1609" s="2" t="s">
        <v>122</v>
      </c>
      <c r="G1609" s="4">
        <v>44014.083333333336</v>
      </c>
      <c r="H1609" s="4">
        <v>44469.083333333336</v>
      </c>
      <c r="I1609" s="2" t="s">
        <v>2715</v>
      </c>
      <c r="J1609" s="2" t="s">
        <v>308</v>
      </c>
      <c r="K1609" s="2" t="s">
        <v>159</v>
      </c>
      <c r="L1609" t="s">
        <v>57</v>
      </c>
      <c r="M1609" s="2" t="s">
        <v>59</v>
      </c>
      <c r="O1609" s="5">
        <v>1</v>
      </c>
      <c r="P1609" s="5">
        <v>79998.399999999994</v>
      </c>
      <c r="Q1609" s="6">
        <v>2020</v>
      </c>
      <c r="R1609" s="7">
        <v>2021</v>
      </c>
      <c r="T1609" s="8">
        <v>206</v>
      </c>
      <c r="U1609" s="3" t="s">
        <v>11240</v>
      </c>
      <c r="V1609" s="1" t="s">
        <v>33</v>
      </c>
      <c r="W1609" s="1" t="s">
        <v>32</v>
      </c>
      <c r="X1609" t="str">
        <f>VLOOKUP(Table_query__64[[#This Row],[Nr]],'MyTracker Export'!A:P,'MyTracker Export'!$P$1,FALSE)</f>
        <v>Finished</v>
      </c>
      <c r="Y1609" t="e">
        <f>VLOOKUP(Table_query__64[[#This Row],[Nr]],'MyTracker Export'!A:Z,'MyTracker Export'!$Z$1,FALSE)</f>
        <v>#N/A</v>
      </c>
      <c r="Z1609" t="str">
        <f>VLOOKUP(Table_query__64[[#This Row],[Nr]],'MyTracker Export'!A:AA,'MyTracker Export'!$AA$1,FALSE)</f>
        <v>Nicolas Dubois</v>
      </c>
      <c r="AB1609" s="19" t="str">
        <f>IF(Table_query__64[[#This Row],[Project status]]=Table_query__64[[#This Row],[Project Status Check]],"OK","NOK")</f>
        <v>OK</v>
      </c>
      <c r="AC1609" s="19" t="e">
        <f>IF(Table_query__64[[#This Row],[PM]]=Table_query__64[[#This Row],[PM Check]],"OK","NOK")</f>
        <v>#N/A</v>
      </c>
      <c r="AD1609" s="19" t="str">
        <f>IF(Table_query__64[[#This Row],[PP]]=Table_query__64[[#This Row],[Pilot Check]],"OK","NOK")</f>
        <v>OK</v>
      </c>
      <c r="AE1609" s="19"/>
    </row>
    <row r="1610" spans="1:31" hidden="1" x14ac:dyDescent="0.3">
      <c r="A1610" s="1" t="s">
        <v>2990</v>
      </c>
      <c r="B1610" s="2" t="s">
        <v>2991</v>
      </c>
      <c r="C1610" s="3" t="s">
        <v>6325</v>
      </c>
      <c r="D1610" s="2" t="s">
        <v>38</v>
      </c>
      <c r="E1610" s="2" t="s">
        <v>25</v>
      </c>
      <c r="F1610" s="2" t="s">
        <v>122</v>
      </c>
      <c r="G1610" s="4">
        <v>44013.083333333336</v>
      </c>
      <c r="H1610" s="4">
        <v>45107.083333333336</v>
      </c>
      <c r="I1610" s="2" t="s">
        <v>2993</v>
      </c>
      <c r="J1610" s="2" t="s">
        <v>114</v>
      </c>
      <c r="K1610" s="2" t="s">
        <v>131</v>
      </c>
      <c r="L1610" t="s">
        <v>2992</v>
      </c>
      <c r="M1610" s="2" t="s">
        <v>59</v>
      </c>
      <c r="N1610" s="3" t="s">
        <v>9026</v>
      </c>
      <c r="O1610" s="5">
        <v>1.5</v>
      </c>
      <c r="P1610" s="5">
        <v>162492.5</v>
      </c>
      <c r="Q1610" s="6">
        <v>2020</v>
      </c>
      <c r="R1610" s="7">
        <v>2023</v>
      </c>
      <c r="T1610" s="8">
        <v>205</v>
      </c>
      <c r="U1610" s="3" t="s">
        <v>11241</v>
      </c>
      <c r="V1610" s="1" t="s">
        <v>33</v>
      </c>
      <c r="W1610" s="1" t="s">
        <v>32</v>
      </c>
      <c r="X1610" t="str">
        <f>VLOOKUP(Table_query__64[[#This Row],[Nr]],'MyTracker Export'!A:P,'MyTracker Export'!$P$1,FALSE)</f>
        <v>Finished</v>
      </c>
      <c r="Y1610" t="e">
        <f>VLOOKUP(Table_query__64[[#This Row],[Nr]],'MyTracker Export'!A:Z,'MyTracker Export'!$Z$1,FALSE)</f>
        <v>#N/A</v>
      </c>
      <c r="Z1610" t="str">
        <f>VLOOKUP(Table_query__64[[#This Row],[Nr]],'MyTracker Export'!A:AA,'MyTracker Export'!$AA$1,FALSE)</f>
        <v>Peter Holvoet</v>
      </c>
      <c r="AB1610" s="19" t="str">
        <f>IF(Table_query__64[[#This Row],[Project status]]=Table_query__64[[#This Row],[Project Status Check]],"OK","NOK")</f>
        <v>OK</v>
      </c>
      <c r="AC1610" s="19" t="e">
        <f>IF(Table_query__64[[#This Row],[PM]]=Table_query__64[[#This Row],[PM Check]],"OK","NOK")</f>
        <v>#N/A</v>
      </c>
      <c r="AD1610" s="19" t="str">
        <f>IF(Table_query__64[[#This Row],[PP]]=Table_query__64[[#This Row],[Pilot Check]],"OK","NOK")</f>
        <v>OK</v>
      </c>
      <c r="AE1610" s="19"/>
    </row>
    <row r="1611" spans="1:31" hidden="1" x14ac:dyDescent="0.3">
      <c r="A1611" s="1" t="s">
        <v>2994</v>
      </c>
      <c r="B1611" s="2" t="s">
        <v>2480</v>
      </c>
      <c r="C1611" s="3" t="s">
        <v>6316</v>
      </c>
      <c r="D1611" s="2" t="s">
        <v>84</v>
      </c>
      <c r="E1611" s="2" t="s">
        <v>82</v>
      </c>
      <c r="F1611" s="2" t="s">
        <v>122</v>
      </c>
      <c r="G1611" s="4">
        <v>44008.083333333336</v>
      </c>
      <c r="H1611" s="4">
        <v>44043.083333333336</v>
      </c>
      <c r="I1611" s="2" t="s">
        <v>289</v>
      </c>
      <c r="J1611" s="2" t="s">
        <v>289</v>
      </c>
      <c r="K1611" s="2"/>
      <c r="L1611" t="s">
        <v>2448</v>
      </c>
      <c r="M1611" s="2" t="s">
        <v>29</v>
      </c>
      <c r="N1611" s="3" t="s">
        <v>9027</v>
      </c>
      <c r="O1611" s="5">
        <v>0</v>
      </c>
      <c r="P1611" s="5">
        <v>29895.75</v>
      </c>
      <c r="Q1611" s="6">
        <v>2020</v>
      </c>
      <c r="R1611" s="7">
        <v>2020</v>
      </c>
      <c r="T1611" s="8">
        <v>193</v>
      </c>
      <c r="U1611" s="3" t="s">
        <v>11242</v>
      </c>
      <c r="V1611" s="1" t="s">
        <v>33</v>
      </c>
      <c r="W1611" s="1" t="s">
        <v>32</v>
      </c>
      <c r="X1611" t="str">
        <f>VLOOKUP(Table_query__64[[#This Row],[Nr]],'MyTracker Export'!A:P,'MyTracker Export'!$P$1,FALSE)</f>
        <v>Finished</v>
      </c>
      <c r="Y1611" t="str">
        <f>VLOOKUP(Table_query__64[[#This Row],[Nr]],'MyTracker Export'!A:Z,'MyTracker Export'!$Z$1,FALSE)</f>
        <v>Mac Olean</v>
      </c>
      <c r="Z1611" t="str">
        <f>VLOOKUP(Table_query__64[[#This Row],[Nr]],'MyTracker Export'!A:AA,'MyTracker Export'!$AA$1,FALSE)</f>
        <v>Mac Olean</v>
      </c>
      <c r="AB1611" s="19" t="str">
        <f>IF(Table_query__64[[#This Row],[Project status]]=Table_query__64[[#This Row],[Project Status Check]],"OK","NOK")</f>
        <v>OK</v>
      </c>
      <c r="AC1611" s="19" t="str">
        <f>IF(Table_query__64[[#This Row],[PM]]=Table_query__64[[#This Row],[PM Check]],"OK","NOK")</f>
        <v>OK</v>
      </c>
      <c r="AD1611" s="19" t="str">
        <f>IF(Table_query__64[[#This Row],[PP]]=Table_query__64[[#This Row],[Pilot Check]],"OK","NOK")</f>
        <v>OK</v>
      </c>
      <c r="AE1611" s="19"/>
    </row>
    <row r="1612" spans="1:31" hidden="1" x14ac:dyDescent="0.3">
      <c r="A1612" s="1" t="s">
        <v>2995</v>
      </c>
      <c r="B1612" s="2" t="s">
        <v>645</v>
      </c>
      <c r="C1612" s="3" t="s">
        <v>6326</v>
      </c>
      <c r="D1612" s="2" t="s">
        <v>84</v>
      </c>
      <c r="E1612" s="2" t="s">
        <v>82</v>
      </c>
      <c r="F1612" s="2" t="s">
        <v>122</v>
      </c>
      <c r="G1612" s="4">
        <v>44008.083333333336</v>
      </c>
      <c r="H1612" s="4">
        <v>44811.083333333336</v>
      </c>
      <c r="I1612" s="2" t="s">
        <v>289</v>
      </c>
      <c r="J1612" s="2" t="s">
        <v>289</v>
      </c>
      <c r="K1612" s="2"/>
      <c r="L1612" t="s">
        <v>1799</v>
      </c>
      <c r="M1612" s="2" t="s">
        <v>29</v>
      </c>
      <c r="N1612" s="3" t="s">
        <v>9028</v>
      </c>
      <c r="O1612" s="5">
        <v>1</v>
      </c>
      <c r="P1612" s="5">
        <v>840.5</v>
      </c>
      <c r="Q1612" s="6">
        <v>2020</v>
      </c>
      <c r="R1612" s="7">
        <v>2022</v>
      </c>
      <c r="T1612" s="8">
        <v>1825</v>
      </c>
      <c r="V1612" s="1" t="s">
        <v>33</v>
      </c>
      <c r="W1612" s="1" t="s">
        <v>32</v>
      </c>
      <c r="X1612" t="str">
        <f>VLOOKUP(Table_query__64[[#This Row],[Nr]],'MyTracker Export'!A:P,'MyTracker Export'!$P$1,FALSE)</f>
        <v>Finished</v>
      </c>
      <c r="Y1612" t="str">
        <f>VLOOKUP(Table_query__64[[#This Row],[Nr]],'MyTracker Export'!A:Z,'MyTracker Export'!$Z$1,FALSE)</f>
        <v>Mac Olean</v>
      </c>
      <c r="Z1612" t="str">
        <f>VLOOKUP(Table_query__64[[#This Row],[Nr]],'MyTracker Export'!A:AA,'MyTracker Export'!$AA$1,FALSE)</f>
        <v>Mac Olean</v>
      </c>
      <c r="AB1612" s="19" t="str">
        <f>IF(Table_query__64[[#This Row],[Project status]]=Table_query__64[[#This Row],[Project Status Check]],"OK","NOK")</f>
        <v>OK</v>
      </c>
      <c r="AC1612" s="19" t="str">
        <f>IF(Table_query__64[[#This Row],[PM]]=Table_query__64[[#This Row],[PM Check]],"OK","NOK")</f>
        <v>OK</v>
      </c>
      <c r="AD1612" s="19" t="str">
        <f>IF(Table_query__64[[#This Row],[PP]]=Table_query__64[[#This Row],[Pilot Check]],"OK","NOK")</f>
        <v>OK</v>
      </c>
      <c r="AE1612" s="19"/>
    </row>
    <row r="1613" spans="1:31" hidden="1" x14ac:dyDescent="0.3">
      <c r="A1613" s="1" t="s">
        <v>2996</v>
      </c>
      <c r="B1613" s="2" t="s">
        <v>2861</v>
      </c>
      <c r="C1613" s="3" t="s">
        <v>6327</v>
      </c>
      <c r="D1613" s="2" t="s">
        <v>38</v>
      </c>
      <c r="E1613" s="2" t="s">
        <v>75</v>
      </c>
      <c r="F1613" s="2" t="s">
        <v>122</v>
      </c>
      <c r="G1613" s="4">
        <v>44007.083333333336</v>
      </c>
      <c r="H1613" s="4">
        <v>44227.041666666664</v>
      </c>
      <c r="I1613" s="2" t="s">
        <v>2715</v>
      </c>
      <c r="J1613" s="2" t="s">
        <v>569</v>
      </c>
      <c r="K1613" s="2"/>
      <c r="L1613" t="s">
        <v>37</v>
      </c>
      <c r="M1613" s="2" t="s">
        <v>59</v>
      </c>
      <c r="O1613" s="5">
        <v>0</v>
      </c>
      <c r="P1613" s="5">
        <v>17322.5</v>
      </c>
      <c r="Q1613" s="6">
        <v>2020</v>
      </c>
      <c r="R1613" s="7">
        <v>2021</v>
      </c>
      <c r="T1613" s="8">
        <v>192</v>
      </c>
      <c r="V1613" s="1" t="s">
        <v>33</v>
      </c>
      <c r="W1613" s="1" t="s">
        <v>32</v>
      </c>
      <c r="X1613" t="str">
        <f>VLOOKUP(Table_query__64[[#This Row],[Nr]],'MyTracker Export'!A:P,'MyTracker Export'!$P$1,FALSE)</f>
        <v>Finished</v>
      </c>
      <c r="Y1613" t="e">
        <f>VLOOKUP(Table_query__64[[#This Row],[Nr]],'MyTracker Export'!A:Z,'MyTracker Export'!$Z$1,FALSE)</f>
        <v>#N/A</v>
      </c>
      <c r="Z1613" t="str">
        <f>VLOOKUP(Table_query__64[[#This Row],[Nr]],'MyTracker Export'!A:AA,'MyTracker Export'!$AA$1,FALSE)</f>
        <v>Sébastien Lerson</v>
      </c>
      <c r="AB1613" s="19" t="str">
        <f>IF(Table_query__64[[#This Row],[Project status]]=Table_query__64[[#This Row],[Project Status Check]],"OK","NOK")</f>
        <v>OK</v>
      </c>
      <c r="AC1613" s="19" t="e">
        <f>IF(Table_query__64[[#This Row],[PM]]=Table_query__64[[#This Row],[PM Check]],"OK","NOK")</f>
        <v>#N/A</v>
      </c>
      <c r="AD1613" s="19" t="str">
        <f>IF(Table_query__64[[#This Row],[PP]]=Table_query__64[[#This Row],[Pilot Check]],"OK","NOK")</f>
        <v>OK</v>
      </c>
      <c r="AE1613" s="19"/>
    </row>
    <row r="1614" spans="1:31" hidden="1" x14ac:dyDescent="0.3">
      <c r="A1614" s="1" t="s">
        <v>2997</v>
      </c>
      <c r="B1614" s="2" t="s">
        <v>2873</v>
      </c>
      <c r="C1614" s="3" t="s">
        <v>6328</v>
      </c>
      <c r="D1614" s="2" t="s">
        <v>58</v>
      </c>
      <c r="E1614" s="2" t="s">
        <v>36</v>
      </c>
      <c r="F1614" s="2" t="s">
        <v>122</v>
      </c>
      <c r="G1614" s="4">
        <v>44006.083333333336</v>
      </c>
      <c r="H1614" s="4">
        <v>44498.083333333336</v>
      </c>
      <c r="I1614" s="2" t="s">
        <v>1203</v>
      </c>
      <c r="J1614" s="2" t="s">
        <v>319</v>
      </c>
      <c r="K1614" s="2"/>
      <c r="L1614" t="s">
        <v>2998</v>
      </c>
      <c r="M1614" s="2" t="s">
        <v>29</v>
      </c>
      <c r="N1614" s="3" t="s">
        <v>9029</v>
      </c>
      <c r="O1614" s="5">
        <v>1</v>
      </c>
      <c r="P1614" s="5">
        <v>164272.5</v>
      </c>
      <c r="Q1614" s="6">
        <v>2020</v>
      </c>
      <c r="R1614" s="7">
        <v>2021</v>
      </c>
      <c r="S1614" s="3" t="s">
        <v>9621</v>
      </c>
      <c r="T1614" s="8">
        <v>178</v>
      </c>
      <c r="U1614" s="3" t="s">
        <v>11243</v>
      </c>
      <c r="V1614" s="1" t="s">
        <v>33</v>
      </c>
      <c r="W1614" s="1" t="s">
        <v>32</v>
      </c>
      <c r="X1614" t="str">
        <f>VLOOKUP(Table_query__64[[#This Row],[Nr]],'MyTracker Export'!A:P,'MyTracker Export'!$P$1,FALSE)</f>
        <v>Finished</v>
      </c>
      <c r="Y1614" t="e">
        <f>VLOOKUP(Table_query__64[[#This Row],[Nr]],'MyTracker Export'!A:Z,'MyTracker Export'!$Z$1,FALSE)</f>
        <v>#N/A</v>
      </c>
      <c r="Z1614" t="str">
        <f>VLOOKUP(Table_query__64[[#This Row],[Nr]],'MyTracker Export'!A:AA,'MyTracker Export'!$AA$1,FALSE)</f>
        <v>Boris Krastev</v>
      </c>
      <c r="AB1614" s="19" t="str">
        <f>IF(Table_query__64[[#This Row],[Project status]]=Table_query__64[[#This Row],[Project Status Check]],"OK","NOK")</f>
        <v>OK</v>
      </c>
      <c r="AC1614" s="19" t="e">
        <f>IF(Table_query__64[[#This Row],[PM]]=Table_query__64[[#This Row],[PM Check]],"OK","NOK")</f>
        <v>#N/A</v>
      </c>
      <c r="AD1614" s="19" t="str">
        <f>IF(Table_query__64[[#This Row],[PP]]=Table_query__64[[#This Row],[Pilot Check]],"OK","NOK")</f>
        <v>OK</v>
      </c>
      <c r="AE1614" s="19"/>
    </row>
    <row r="1615" spans="1:31" hidden="1" x14ac:dyDescent="0.3">
      <c r="A1615" s="1" t="s">
        <v>2999</v>
      </c>
      <c r="B1615" s="2" t="s">
        <v>2861</v>
      </c>
      <c r="C1615" s="3" t="s">
        <v>6327</v>
      </c>
      <c r="D1615" s="2" t="s">
        <v>38</v>
      </c>
      <c r="E1615" s="2" t="s">
        <v>75</v>
      </c>
      <c r="F1615" s="2" t="s">
        <v>122</v>
      </c>
      <c r="G1615" s="4">
        <v>44006.083333333336</v>
      </c>
      <c r="H1615" s="4">
        <v>44007.083333333336</v>
      </c>
      <c r="I1615" s="2" t="s">
        <v>3000</v>
      </c>
      <c r="J1615" s="2" t="s">
        <v>569</v>
      </c>
      <c r="K1615" s="2"/>
      <c r="L1615" t="s">
        <v>57</v>
      </c>
      <c r="M1615" s="2" t="s">
        <v>59</v>
      </c>
      <c r="O1615" s="5">
        <v>1</v>
      </c>
      <c r="P1615" s="5">
        <v>22833</v>
      </c>
      <c r="Q1615" s="6">
        <v>2020</v>
      </c>
      <c r="R1615" s="7">
        <v>2020</v>
      </c>
      <c r="T1615" s="8">
        <v>185</v>
      </c>
      <c r="V1615" s="1" t="s">
        <v>33</v>
      </c>
      <c r="W1615" s="1" t="s">
        <v>32</v>
      </c>
      <c r="X1615" t="str">
        <f>VLOOKUP(Table_query__64[[#This Row],[Nr]],'MyTracker Export'!A:P,'MyTracker Export'!$P$1,FALSE)</f>
        <v>Finished</v>
      </c>
      <c r="Y1615" t="e">
        <f>VLOOKUP(Table_query__64[[#This Row],[Nr]],'MyTracker Export'!A:Z,'MyTracker Export'!$Z$1,FALSE)</f>
        <v>#N/A</v>
      </c>
      <c r="Z1615" t="str">
        <f>VLOOKUP(Table_query__64[[#This Row],[Nr]],'MyTracker Export'!A:AA,'MyTracker Export'!$AA$1,FALSE)</f>
        <v>Sébastien Lerson</v>
      </c>
      <c r="AB1615" s="19" t="str">
        <f>IF(Table_query__64[[#This Row],[Project status]]=Table_query__64[[#This Row],[Project Status Check]],"OK","NOK")</f>
        <v>OK</v>
      </c>
      <c r="AC1615" s="19" t="e">
        <f>IF(Table_query__64[[#This Row],[PM]]=Table_query__64[[#This Row],[PM Check]],"OK","NOK")</f>
        <v>#N/A</v>
      </c>
      <c r="AD1615" s="19" t="str">
        <f>IF(Table_query__64[[#This Row],[PP]]=Table_query__64[[#This Row],[Pilot Check]],"OK","NOK")</f>
        <v>OK</v>
      </c>
      <c r="AE1615" s="19"/>
    </row>
    <row r="1616" spans="1:31" hidden="1" x14ac:dyDescent="0.3">
      <c r="A1616" s="1" t="s">
        <v>3001</v>
      </c>
      <c r="B1616" s="2" t="s">
        <v>3002</v>
      </c>
      <c r="C1616" s="3" t="s">
        <v>6329</v>
      </c>
      <c r="D1616" s="2" t="s">
        <v>58</v>
      </c>
      <c r="E1616" s="2"/>
      <c r="F1616" s="2" t="s">
        <v>122</v>
      </c>
      <c r="G1616" s="4">
        <v>44005.083333333336</v>
      </c>
      <c r="H1616" s="4">
        <v>44196.041666666664</v>
      </c>
      <c r="I1616" s="2" t="s">
        <v>46</v>
      </c>
      <c r="J1616" s="2" t="s">
        <v>158</v>
      </c>
      <c r="K1616" s="2" t="s">
        <v>2079</v>
      </c>
      <c r="L1616" t="s">
        <v>31</v>
      </c>
      <c r="M1616" s="2" t="s">
        <v>29</v>
      </c>
      <c r="N1616" s="3" t="s">
        <v>9030</v>
      </c>
      <c r="O1616" s="5">
        <v>0</v>
      </c>
      <c r="P1616" s="5">
        <v>3249</v>
      </c>
      <c r="Q1616" s="6">
        <v>2020</v>
      </c>
      <c r="R1616" s="7">
        <v>2020</v>
      </c>
      <c r="T1616" s="8">
        <v>174</v>
      </c>
      <c r="U1616" s="3" t="s">
        <v>11244</v>
      </c>
      <c r="V1616" s="1" t="s">
        <v>33</v>
      </c>
      <c r="W1616" s="1" t="s">
        <v>32</v>
      </c>
      <c r="X1616" t="str">
        <f>VLOOKUP(Table_query__64[[#This Row],[Nr]],'MyTracker Export'!A:P,'MyTracker Export'!$P$1,FALSE)</f>
        <v>Finished</v>
      </c>
      <c r="Y1616" t="str">
        <f>VLOOKUP(Table_query__64[[#This Row],[Nr]],'MyTracker Export'!A:Z,'MyTracker Export'!$Z$1,FALSE)</f>
        <v>Laura Cestau</v>
      </c>
      <c r="Z1616" t="str">
        <f>VLOOKUP(Table_query__64[[#This Row],[Nr]],'MyTracker Export'!A:AA,'MyTracker Export'!$AA$1,FALSE)</f>
        <v>Juan Juarez Quintana</v>
      </c>
      <c r="AB1616" s="19" t="str">
        <f>IF(Table_query__64[[#This Row],[Project status]]=Table_query__64[[#This Row],[Project Status Check]],"OK","NOK")</f>
        <v>OK</v>
      </c>
      <c r="AC1616" s="19" t="str">
        <f>IF(Table_query__64[[#This Row],[PM]]=Table_query__64[[#This Row],[PM Check]],"OK","NOK")</f>
        <v>OK</v>
      </c>
      <c r="AD1616" s="19" t="str">
        <f>IF(Table_query__64[[#This Row],[PP]]=Table_query__64[[#This Row],[Pilot Check]],"OK","NOK")</f>
        <v>NOK</v>
      </c>
      <c r="AE1616" s="19"/>
    </row>
    <row r="1617" spans="1:31" hidden="1" x14ac:dyDescent="0.3">
      <c r="A1617" s="1" t="s">
        <v>3003</v>
      </c>
      <c r="B1617" s="2" t="s">
        <v>549</v>
      </c>
      <c r="C1617" s="3" t="s">
        <v>6330</v>
      </c>
      <c r="D1617" s="2" t="s">
        <v>58</v>
      </c>
      <c r="E1617" s="2" t="s">
        <v>36</v>
      </c>
      <c r="F1617" s="2" t="s">
        <v>122</v>
      </c>
      <c r="G1617" s="4">
        <v>44005.083333333336</v>
      </c>
      <c r="H1617" s="4">
        <v>45124.083333333336</v>
      </c>
      <c r="I1617" s="2" t="s">
        <v>229</v>
      </c>
      <c r="J1617" s="2" t="s">
        <v>1138</v>
      </c>
      <c r="K1617" s="2"/>
      <c r="L1617" t="s">
        <v>3004</v>
      </c>
      <c r="M1617" s="2" t="s">
        <v>29</v>
      </c>
      <c r="N1617" s="3" t="s">
        <v>9031</v>
      </c>
      <c r="O1617" s="5">
        <v>0.7</v>
      </c>
      <c r="P1617" s="5">
        <v>90462.85</v>
      </c>
      <c r="Q1617" s="6">
        <v>2020</v>
      </c>
      <c r="R1617" s="7">
        <v>2023</v>
      </c>
      <c r="T1617" s="8">
        <v>176</v>
      </c>
      <c r="U1617" s="3" t="s">
        <v>11245</v>
      </c>
      <c r="V1617" s="1" t="s">
        <v>33</v>
      </c>
      <c r="W1617" s="1" t="s">
        <v>32</v>
      </c>
      <c r="X1617" t="str">
        <f>VLOOKUP(Table_query__64[[#This Row],[Nr]],'MyTracker Export'!A:P,'MyTracker Export'!$P$1,FALSE)</f>
        <v>Finished</v>
      </c>
      <c r="Y1617" t="str">
        <f>VLOOKUP(Table_query__64[[#This Row],[Nr]],'MyTracker Export'!A:Z,'MyTracker Export'!$Z$1,FALSE)</f>
        <v>Paqui Romero</v>
      </c>
      <c r="Z1617" t="e">
        <f>VLOOKUP(Table_query__64[[#This Row],[Nr]],'MyTracker Export'!A:AA,'MyTracker Export'!$AA$1,FALSE)</f>
        <v>#N/A</v>
      </c>
      <c r="AB1617" s="19" t="str">
        <f>IF(Table_query__64[[#This Row],[Project status]]=Table_query__64[[#This Row],[Project Status Check]],"OK","NOK")</f>
        <v>OK</v>
      </c>
      <c r="AC1617" s="19" t="str">
        <f>IF(Table_query__64[[#This Row],[PM]]=Table_query__64[[#This Row],[PM Check]],"OK","NOK")</f>
        <v>OK</v>
      </c>
      <c r="AD1617" s="19" t="e">
        <f>IF(Table_query__64[[#This Row],[PP]]=Table_query__64[[#This Row],[Pilot Check]],"OK","NOK")</f>
        <v>#N/A</v>
      </c>
      <c r="AE1617" s="19"/>
    </row>
    <row r="1618" spans="1:31" hidden="1" x14ac:dyDescent="0.3">
      <c r="A1618" s="1" t="s">
        <v>3005</v>
      </c>
      <c r="B1618" s="2" t="s">
        <v>3006</v>
      </c>
      <c r="C1618" s="3" t="s">
        <v>6331</v>
      </c>
      <c r="D1618" s="2" t="s">
        <v>38</v>
      </c>
      <c r="E1618" s="2" t="s">
        <v>82</v>
      </c>
      <c r="F1618" s="2" t="s">
        <v>122</v>
      </c>
      <c r="G1618" s="4">
        <v>44004.083333333336</v>
      </c>
      <c r="H1618" s="4">
        <v>44531.041666666664</v>
      </c>
      <c r="I1618" s="2" t="s">
        <v>3007</v>
      </c>
      <c r="J1618" s="2" t="s">
        <v>335</v>
      </c>
      <c r="K1618" s="2" t="s">
        <v>159</v>
      </c>
      <c r="L1618" t="s">
        <v>57</v>
      </c>
      <c r="M1618" s="2" t="s">
        <v>59</v>
      </c>
      <c r="N1618" s="3" t="s">
        <v>9032</v>
      </c>
      <c r="O1618" s="5">
        <v>0.1</v>
      </c>
      <c r="P1618" s="5">
        <v>13000</v>
      </c>
      <c r="Q1618" s="6">
        <v>2020</v>
      </c>
      <c r="R1618" s="7">
        <v>2021</v>
      </c>
      <c r="T1618" s="8">
        <v>168</v>
      </c>
      <c r="U1618" s="3" t="s">
        <v>11246</v>
      </c>
      <c r="V1618" s="1" t="s">
        <v>33</v>
      </c>
      <c r="W1618" s="1" t="s">
        <v>32</v>
      </c>
      <c r="X1618" t="str">
        <f>VLOOKUP(Table_query__64[[#This Row],[Nr]],'MyTracker Export'!A:P,'MyTracker Export'!$P$1,FALSE)</f>
        <v>Finished</v>
      </c>
      <c r="Y1618" t="e">
        <f>VLOOKUP(Table_query__64[[#This Row],[Nr]],'MyTracker Export'!A:Z,'MyTracker Export'!$Z$1,FALSE)</f>
        <v>#N/A</v>
      </c>
      <c r="Z1618" t="str">
        <f>VLOOKUP(Table_query__64[[#This Row],[Nr]],'MyTracker Export'!A:AA,'MyTracker Export'!$AA$1,FALSE)</f>
        <v>William Beyst</v>
      </c>
      <c r="AB1618" s="19" t="str">
        <f>IF(Table_query__64[[#This Row],[Project status]]=Table_query__64[[#This Row],[Project Status Check]],"OK","NOK")</f>
        <v>OK</v>
      </c>
      <c r="AC1618" s="19" t="e">
        <f>IF(Table_query__64[[#This Row],[PM]]=Table_query__64[[#This Row],[PM Check]],"OK","NOK")</f>
        <v>#N/A</v>
      </c>
      <c r="AD1618" s="19" t="str">
        <f>IF(Table_query__64[[#This Row],[PP]]=Table_query__64[[#This Row],[Pilot Check]],"OK","NOK")</f>
        <v>OK</v>
      </c>
      <c r="AE1618" s="19"/>
    </row>
    <row r="1619" spans="1:31" hidden="1" x14ac:dyDescent="0.3">
      <c r="A1619" s="1" t="s">
        <v>3008</v>
      </c>
      <c r="B1619" s="2" t="s">
        <v>3006</v>
      </c>
      <c r="C1619" s="3" t="s">
        <v>6332</v>
      </c>
      <c r="D1619" s="2" t="s">
        <v>38</v>
      </c>
      <c r="E1619" s="2" t="s">
        <v>82</v>
      </c>
      <c r="F1619" s="2" t="s">
        <v>574</v>
      </c>
      <c r="G1619" s="4">
        <v>44004.083333333336</v>
      </c>
      <c r="H1619" s="4"/>
      <c r="I1619" s="2" t="s">
        <v>3007</v>
      </c>
      <c r="J1619" s="2" t="s">
        <v>335</v>
      </c>
      <c r="K1619" s="2" t="s">
        <v>159</v>
      </c>
      <c r="L1619" t="s">
        <v>57</v>
      </c>
      <c r="M1619" s="2" t="s">
        <v>59</v>
      </c>
      <c r="N1619" s="3" t="s">
        <v>9033</v>
      </c>
      <c r="O1619" s="5">
        <v>0.1</v>
      </c>
      <c r="P1619" s="5">
        <v>31240</v>
      </c>
      <c r="Q1619" s="6">
        <v>2020</v>
      </c>
      <c r="R1619" s="7" t="s">
        <v>31</v>
      </c>
      <c r="T1619" s="8">
        <v>169</v>
      </c>
      <c r="V1619" s="1" t="s">
        <v>33</v>
      </c>
      <c r="W1619" s="1" t="s">
        <v>32</v>
      </c>
      <c r="X1619" t="str">
        <f>VLOOKUP(Table_query__64[[#This Row],[Nr]],'MyTracker Export'!A:P,'MyTracker Export'!$P$1,FALSE)</f>
        <v>On hold</v>
      </c>
      <c r="Y1619" t="e">
        <f>VLOOKUP(Table_query__64[[#This Row],[Nr]],'MyTracker Export'!A:Z,'MyTracker Export'!$Z$1,FALSE)</f>
        <v>#N/A</v>
      </c>
      <c r="Z1619" t="str">
        <f>VLOOKUP(Table_query__64[[#This Row],[Nr]],'MyTracker Export'!A:AA,'MyTracker Export'!$AA$1,FALSE)</f>
        <v>William Beyst</v>
      </c>
      <c r="AB1619" s="19" t="str">
        <f>IF(Table_query__64[[#This Row],[Project status]]=Table_query__64[[#This Row],[Project Status Check]],"OK","NOK")</f>
        <v>OK</v>
      </c>
      <c r="AC1619" s="19" t="e">
        <f>IF(Table_query__64[[#This Row],[PM]]=Table_query__64[[#This Row],[PM Check]],"OK","NOK")</f>
        <v>#N/A</v>
      </c>
      <c r="AD1619" s="19" t="str">
        <f>IF(Table_query__64[[#This Row],[PP]]=Table_query__64[[#This Row],[Pilot Check]],"OK","NOK")</f>
        <v>OK</v>
      </c>
      <c r="AE1619" s="19"/>
    </row>
    <row r="1620" spans="1:31" hidden="1" x14ac:dyDescent="0.3">
      <c r="A1620" s="1" t="s">
        <v>3009</v>
      </c>
      <c r="B1620" s="2" t="s">
        <v>2839</v>
      </c>
      <c r="C1620" s="3" t="s">
        <v>6333</v>
      </c>
      <c r="D1620" s="2" t="s">
        <v>38</v>
      </c>
      <c r="E1620" s="2" t="s">
        <v>36</v>
      </c>
      <c r="F1620" s="2" t="s">
        <v>122</v>
      </c>
      <c r="G1620" s="4">
        <v>44000.083333333336</v>
      </c>
      <c r="H1620" s="4">
        <v>44643.041666666664</v>
      </c>
      <c r="I1620" s="2" t="s">
        <v>2469</v>
      </c>
      <c r="J1620" s="2" t="s">
        <v>3011</v>
      </c>
      <c r="K1620" s="2" t="s">
        <v>159</v>
      </c>
      <c r="L1620" t="s">
        <v>3010</v>
      </c>
      <c r="M1620" s="2" t="s">
        <v>29</v>
      </c>
      <c r="N1620" s="3" t="s">
        <v>9034</v>
      </c>
      <c r="O1620" s="5">
        <v>80000</v>
      </c>
      <c r="P1620" s="5">
        <v>168460.03</v>
      </c>
      <c r="Q1620" s="6">
        <v>2020</v>
      </c>
      <c r="R1620" s="7">
        <v>2022</v>
      </c>
      <c r="T1620" s="8">
        <v>164</v>
      </c>
      <c r="V1620" s="1" t="s">
        <v>33</v>
      </c>
      <c r="W1620" s="1" t="s">
        <v>32</v>
      </c>
      <c r="X1620" t="str">
        <f>VLOOKUP(Table_query__64[[#This Row],[Nr]],'MyTracker Export'!A:P,'MyTracker Export'!$P$1,FALSE)</f>
        <v>Finished</v>
      </c>
      <c r="Y1620" t="e">
        <f>VLOOKUP(Table_query__64[[#This Row],[Nr]],'MyTracker Export'!A:Z,'MyTracker Export'!$Z$1,FALSE)</f>
        <v>#N/A</v>
      </c>
      <c r="Z1620" t="e">
        <f>VLOOKUP(Table_query__64[[#This Row],[Nr]],'MyTracker Export'!A:AA,'MyTracker Export'!$AA$1,FALSE)</f>
        <v>#N/A</v>
      </c>
      <c r="AB1620" s="19" t="str">
        <f>IF(Table_query__64[[#This Row],[Project status]]=Table_query__64[[#This Row],[Project Status Check]],"OK","NOK")</f>
        <v>OK</v>
      </c>
      <c r="AC1620" s="19" t="e">
        <f>IF(Table_query__64[[#This Row],[PM]]=Table_query__64[[#This Row],[PM Check]],"OK","NOK")</f>
        <v>#N/A</v>
      </c>
      <c r="AD1620" s="19" t="e">
        <f>IF(Table_query__64[[#This Row],[PP]]=Table_query__64[[#This Row],[Pilot Check]],"OK","NOK")</f>
        <v>#N/A</v>
      </c>
      <c r="AE1620" s="19"/>
    </row>
    <row r="1621" spans="1:31" hidden="1" x14ac:dyDescent="0.3">
      <c r="A1621" s="1" t="s">
        <v>3012</v>
      </c>
      <c r="B1621" s="2" t="s">
        <v>380</v>
      </c>
      <c r="C1621" s="3" t="s">
        <v>6334</v>
      </c>
      <c r="D1621" s="2" t="s">
        <v>89</v>
      </c>
      <c r="E1621" s="2" t="s">
        <v>36</v>
      </c>
      <c r="F1621" s="2" t="s">
        <v>122</v>
      </c>
      <c r="G1621" s="4">
        <v>44000.083333333336</v>
      </c>
      <c r="H1621" s="4">
        <v>45778.083333333336</v>
      </c>
      <c r="I1621" s="2" t="s">
        <v>1153</v>
      </c>
      <c r="J1621" s="2" t="s">
        <v>319</v>
      </c>
      <c r="K1621" s="2"/>
      <c r="L1621" t="s">
        <v>57</v>
      </c>
      <c r="M1621" s="2" t="s">
        <v>29</v>
      </c>
      <c r="O1621" s="5">
        <v>0</v>
      </c>
      <c r="P1621" s="5">
        <v>7372</v>
      </c>
      <c r="Q1621" s="6">
        <v>2020</v>
      </c>
      <c r="R1621" s="7">
        <v>2025</v>
      </c>
      <c r="T1621" s="8">
        <v>167</v>
      </c>
      <c r="U1621" s="3" t="s">
        <v>11247</v>
      </c>
      <c r="V1621" s="1" t="s">
        <v>33</v>
      </c>
      <c r="W1621" s="1" t="s">
        <v>32</v>
      </c>
      <c r="X1621" t="str">
        <f>VLOOKUP(Table_query__64[[#This Row],[Nr]],'MyTracker Export'!A:P,'MyTracker Export'!$P$1,FALSE)</f>
        <v>Finished</v>
      </c>
      <c r="Y1621" t="str">
        <f>VLOOKUP(Table_query__64[[#This Row],[Nr]],'MyTracker Export'!A:Z,'MyTracker Export'!$Z$1,FALSE)</f>
        <v>Ivaylo Ivanov</v>
      </c>
      <c r="Z1621" t="str">
        <f>VLOOKUP(Table_query__64[[#This Row],[Nr]],'MyTracker Export'!A:AA,'MyTracker Export'!$AA$1,FALSE)</f>
        <v>Boris Krastev</v>
      </c>
      <c r="AB1621" s="19" t="str">
        <f>IF(Table_query__64[[#This Row],[Project status]]=Table_query__64[[#This Row],[Project Status Check]],"OK","NOK")</f>
        <v>OK</v>
      </c>
      <c r="AC1621" s="19" t="str">
        <f>IF(Table_query__64[[#This Row],[PM]]=Table_query__64[[#This Row],[PM Check]],"OK","NOK")</f>
        <v>OK</v>
      </c>
      <c r="AD1621" s="19" t="str">
        <f>IF(Table_query__64[[#This Row],[PP]]=Table_query__64[[#This Row],[Pilot Check]],"OK","NOK")</f>
        <v>OK</v>
      </c>
      <c r="AE1621" s="19"/>
    </row>
    <row r="1622" spans="1:31" hidden="1" x14ac:dyDescent="0.3">
      <c r="A1622" s="1" t="s">
        <v>3013</v>
      </c>
      <c r="B1622" s="2" t="s">
        <v>3014</v>
      </c>
      <c r="C1622" s="3" t="s">
        <v>6335</v>
      </c>
      <c r="D1622" s="2" t="s">
        <v>38</v>
      </c>
      <c r="E1622" s="2" t="s">
        <v>75</v>
      </c>
      <c r="F1622" s="2" t="s">
        <v>122</v>
      </c>
      <c r="G1622" s="4">
        <v>43985.083333333336</v>
      </c>
      <c r="H1622" s="4"/>
      <c r="I1622" s="2" t="s">
        <v>308</v>
      </c>
      <c r="J1622" s="2" t="s">
        <v>308</v>
      </c>
      <c r="K1622" s="2"/>
      <c r="L1622" t="s">
        <v>3015</v>
      </c>
      <c r="M1622" s="2" t="s">
        <v>29</v>
      </c>
      <c r="O1622" s="5"/>
      <c r="P1622" s="5"/>
      <c r="Q1622" s="6">
        <v>2020</v>
      </c>
      <c r="R1622" s="7" t="s">
        <v>31</v>
      </c>
      <c r="T1622" s="8">
        <v>225</v>
      </c>
      <c r="V1622" s="1" t="s">
        <v>33</v>
      </c>
      <c r="W1622" s="1" t="s">
        <v>32</v>
      </c>
      <c r="X1622" t="str">
        <f>VLOOKUP(Table_query__64[[#This Row],[Nr]],'MyTracker Export'!A:P,'MyTracker Export'!$P$1,FALSE)</f>
        <v>Finished</v>
      </c>
      <c r="Y1622" t="str">
        <f>VLOOKUP(Table_query__64[[#This Row],[Nr]],'MyTracker Export'!A:Z,'MyTracker Export'!$Z$1,FALSE)</f>
        <v>Nicolas Dubois</v>
      </c>
      <c r="Z1622" t="str">
        <f>VLOOKUP(Table_query__64[[#This Row],[Nr]],'MyTracker Export'!A:AA,'MyTracker Export'!$AA$1,FALSE)</f>
        <v>Nicolas Dubois</v>
      </c>
      <c r="AB1622" s="19" t="str">
        <f>IF(Table_query__64[[#This Row],[Project status]]=Table_query__64[[#This Row],[Project Status Check]],"OK","NOK")</f>
        <v>OK</v>
      </c>
      <c r="AC1622" s="19" t="str">
        <f>IF(Table_query__64[[#This Row],[PM]]=Table_query__64[[#This Row],[PM Check]],"OK","NOK")</f>
        <v>OK</v>
      </c>
      <c r="AD1622" s="19" t="str">
        <f>IF(Table_query__64[[#This Row],[PP]]=Table_query__64[[#This Row],[Pilot Check]],"OK","NOK")</f>
        <v>OK</v>
      </c>
      <c r="AE1622" s="19"/>
    </row>
    <row r="1623" spans="1:31" hidden="1" x14ac:dyDescent="0.3">
      <c r="A1623" s="1" t="s">
        <v>3016</v>
      </c>
      <c r="B1623" s="2" t="s">
        <v>3014</v>
      </c>
      <c r="C1623" s="3" t="s">
        <v>6335</v>
      </c>
      <c r="D1623" s="2" t="s">
        <v>38</v>
      </c>
      <c r="E1623" s="2" t="s">
        <v>75</v>
      </c>
      <c r="F1623" s="2" t="s">
        <v>122</v>
      </c>
      <c r="G1623" s="4">
        <v>43985.083333333336</v>
      </c>
      <c r="H1623" s="4">
        <v>44347.083333333336</v>
      </c>
      <c r="I1623" s="2" t="s">
        <v>78</v>
      </c>
      <c r="J1623" s="2" t="s">
        <v>308</v>
      </c>
      <c r="K1623" s="2" t="s">
        <v>1216</v>
      </c>
      <c r="L1623" t="s">
        <v>3015</v>
      </c>
      <c r="M1623" s="2" t="s">
        <v>59</v>
      </c>
      <c r="N1623" s="3" t="s">
        <v>9035</v>
      </c>
      <c r="O1623" s="5">
        <v>185</v>
      </c>
      <c r="P1623" s="5">
        <v>4376457.32</v>
      </c>
      <c r="Q1623" s="6">
        <v>2020</v>
      </c>
      <c r="R1623" s="7">
        <v>2021</v>
      </c>
      <c r="S1623" s="3" t="s">
        <v>9627</v>
      </c>
      <c r="T1623" s="8">
        <v>165</v>
      </c>
      <c r="V1623" s="1" t="s">
        <v>33</v>
      </c>
      <c r="W1623" s="1" t="s">
        <v>32</v>
      </c>
      <c r="X1623" t="str">
        <f>VLOOKUP(Table_query__64[[#This Row],[Nr]],'MyTracker Export'!A:P,'MyTracker Export'!$P$1,FALSE)</f>
        <v>Finished</v>
      </c>
      <c r="Y1623" t="str">
        <f>VLOOKUP(Table_query__64[[#This Row],[Nr]],'MyTracker Export'!A:Z,'MyTracker Export'!$Z$1,FALSE)</f>
        <v>Yves Debaisieux</v>
      </c>
      <c r="Z1623" t="str">
        <f>VLOOKUP(Table_query__64[[#This Row],[Nr]],'MyTracker Export'!A:AA,'MyTracker Export'!$AA$1,FALSE)</f>
        <v>Nicolas Dubois</v>
      </c>
      <c r="AB1623" s="19" t="str">
        <f>IF(Table_query__64[[#This Row],[Project status]]=Table_query__64[[#This Row],[Project Status Check]],"OK","NOK")</f>
        <v>OK</v>
      </c>
      <c r="AC1623" s="19" t="str">
        <f>IF(Table_query__64[[#This Row],[PM]]=Table_query__64[[#This Row],[PM Check]],"OK","NOK")</f>
        <v>OK</v>
      </c>
      <c r="AD1623" s="19" t="str">
        <f>IF(Table_query__64[[#This Row],[PP]]=Table_query__64[[#This Row],[Pilot Check]],"OK","NOK")</f>
        <v>OK</v>
      </c>
      <c r="AE1623" s="19"/>
    </row>
    <row r="1624" spans="1:31" hidden="1" x14ac:dyDescent="0.3">
      <c r="A1624" s="1" t="s">
        <v>3017</v>
      </c>
      <c r="B1624" s="2" t="s">
        <v>3018</v>
      </c>
      <c r="C1624" s="3" t="s">
        <v>6336</v>
      </c>
      <c r="D1624" s="2" t="s">
        <v>38</v>
      </c>
      <c r="E1624" s="2" t="s">
        <v>104</v>
      </c>
      <c r="F1624" s="2" t="s">
        <v>122</v>
      </c>
      <c r="G1624" s="4">
        <v>43983.083333333336</v>
      </c>
      <c r="H1624" s="4">
        <v>44255.041666666664</v>
      </c>
      <c r="I1624" s="2" t="s">
        <v>308</v>
      </c>
      <c r="J1624" s="2" t="s">
        <v>308</v>
      </c>
      <c r="K1624" s="2" t="s">
        <v>1216</v>
      </c>
      <c r="L1624" t="s">
        <v>31</v>
      </c>
      <c r="M1624" s="2" t="s">
        <v>29</v>
      </c>
      <c r="O1624" s="5">
        <v>0</v>
      </c>
      <c r="P1624" s="5">
        <v>0</v>
      </c>
      <c r="Q1624" s="6">
        <v>2020</v>
      </c>
      <c r="R1624" s="7">
        <v>2021</v>
      </c>
      <c r="T1624" s="8">
        <v>1383</v>
      </c>
      <c r="V1624" s="1" t="s">
        <v>33</v>
      </c>
      <c r="W1624" s="1" t="s">
        <v>32</v>
      </c>
      <c r="X1624" t="str">
        <f>VLOOKUP(Table_query__64[[#This Row],[Nr]],'MyTracker Export'!A:P,'MyTracker Export'!$P$1,FALSE)</f>
        <v>Finished</v>
      </c>
      <c r="Y1624" t="str">
        <f>VLOOKUP(Table_query__64[[#This Row],[Nr]],'MyTracker Export'!A:Z,'MyTracker Export'!$Z$1,FALSE)</f>
        <v>Nicolas Dubois</v>
      </c>
      <c r="Z1624" t="str">
        <f>VLOOKUP(Table_query__64[[#This Row],[Nr]],'MyTracker Export'!A:AA,'MyTracker Export'!$AA$1,FALSE)</f>
        <v>Nicolas Dubois</v>
      </c>
      <c r="AB1624" s="19" t="str">
        <f>IF(Table_query__64[[#This Row],[Project status]]=Table_query__64[[#This Row],[Project Status Check]],"OK","NOK")</f>
        <v>OK</v>
      </c>
      <c r="AC1624" s="19" t="str">
        <f>IF(Table_query__64[[#This Row],[PM]]=Table_query__64[[#This Row],[PM Check]],"OK","NOK")</f>
        <v>OK</v>
      </c>
      <c r="AD1624" s="19" t="str">
        <f>IF(Table_query__64[[#This Row],[PP]]=Table_query__64[[#This Row],[Pilot Check]],"OK","NOK")</f>
        <v>OK</v>
      </c>
      <c r="AE1624" s="19"/>
    </row>
    <row r="1625" spans="1:31" hidden="1" x14ac:dyDescent="0.3">
      <c r="A1625" s="1" t="s">
        <v>3019</v>
      </c>
      <c r="B1625" s="2" t="s">
        <v>3020</v>
      </c>
      <c r="C1625" s="3" t="s">
        <v>6337</v>
      </c>
      <c r="D1625" s="2" t="s">
        <v>58</v>
      </c>
      <c r="E1625" s="2" t="s">
        <v>36</v>
      </c>
      <c r="F1625" s="2" t="s">
        <v>122</v>
      </c>
      <c r="G1625" s="4">
        <v>43983.083333333336</v>
      </c>
      <c r="H1625" s="4">
        <v>44099.083333333336</v>
      </c>
      <c r="I1625" s="2" t="s">
        <v>1203</v>
      </c>
      <c r="J1625" s="2" t="s">
        <v>1203</v>
      </c>
      <c r="K1625" s="2"/>
      <c r="L1625" t="s">
        <v>31</v>
      </c>
      <c r="M1625" s="2" t="s">
        <v>29</v>
      </c>
      <c r="O1625" s="5">
        <v>0.2</v>
      </c>
      <c r="P1625" s="5">
        <v>0</v>
      </c>
      <c r="Q1625" s="6">
        <v>2020</v>
      </c>
      <c r="R1625" s="7">
        <v>2020</v>
      </c>
      <c r="T1625" s="8">
        <v>37</v>
      </c>
      <c r="V1625" s="1" t="s">
        <v>33</v>
      </c>
      <c r="W1625" s="1" t="s">
        <v>32</v>
      </c>
      <c r="X1625" t="str">
        <f>VLOOKUP(Table_query__64[[#This Row],[Nr]],'MyTracker Export'!A:P,'MyTracker Export'!$P$1,FALSE)</f>
        <v>Finished</v>
      </c>
      <c r="Y1625" t="e">
        <f>VLOOKUP(Table_query__64[[#This Row],[Nr]],'MyTracker Export'!A:Z,'MyTracker Export'!$Z$1,FALSE)</f>
        <v>#N/A</v>
      </c>
      <c r="Z1625" t="e">
        <f>VLOOKUP(Table_query__64[[#This Row],[Nr]],'MyTracker Export'!A:AA,'MyTracker Export'!$AA$1,FALSE)</f>
        <v>#N/A</v>
      </c>
      <c r="AB1625" s="19" t="str">
        <f>IF(Table_query__64[[#This Row],[Project status]]=Table_query__64[[#This Row],[Project Status Check]],"OK","NOK")</f>
        <v>OK</v>
      </c>
      <c r="AC1625" s="19" t="e">
        <f>IF(Table_query__64[[#This Row],[PM]]=Table_query__64[[#This Row],[PM Check]],"OK","NOK")</f>
        <v>#N/A</v>
      </c>
      <c r="AD1625" s="19" t="e">
        <f>IF(Table_query__64[[#This Row],[PP]]=Table_query__64[[#This Row],[Pilot Check]],"OK","NOK")</f>
        <v>#N/A</v>
      </c>
      <c r="AE1625" s="19"/>
    </row>
    <row r="1626" spans="1:31" hidden="1" x14ac:dyDescent="0.3">
      <c r="A1626" s="1" t="s">
        <v>3021</v>
      </c>
      <c r="B1626" s="2" t="s">
        <v>3022</v>
      </c>
      <c r="C1626" s="3" t="s">
        <v>6338</v>
      </c>
      <c r="D1626" s="2" t="s">
        <v>45</v>
      </c>
      <c r="E1626" s="2" t="s">
        <v>36</v>
      </c>
      <c r="F1626" s="2" t="s">
        <v>122</v>
      </c>
      <c r="G1626" s="4">
        <v>43980.083333333336</v>
      </c>
      <c r="H1626" s="4">
        <v>44196.041666666664</v>
      </c>
      <c r="I1626" s="2" t="s">
        <v>99</v>
      </c>
      <c r="J1626" s="2" t="s">
        <v>158</v>
      </c>
      <c r="K1626" s="2"/>
      <c r="L1626" t="s">
        <v>52</v>
      </c>
      <c r="M1626" s="2" t="s">
        <v>29</v>
      </c>
      <c r="O1626" s="5">
        <v>1</v>
      </c>
      <c r="P1626" s="5">
        <v>735</v>
      </c>
      <c r="Q1626" s="6">
        <v>2020</v>
      </c>
      <c r="R1626" s="7">
        <v>2020</v>
      </c>
      <c r="T1626" s="8">
        <v>38</v>
      </c>
      <c r="V1626" s="1" t="s">
        <v>33</v>
      </c>
      <c r="W1626" s="1" t="s">
        <v>32</v>
      </c>
      <c r="X1626" t="str">
        <f>VLOOKUP(Table_query__64[[#This Row],[Nr]],'MyTracker Export'!A:P,'MyTracker Export'!$P$1,FALSE)</f>
        <v>Finished</v>
      </c>
      <c r="Y1626" t="str">
        <f>VLOOKUP(Table_query__64[[#This Row],[Nr]],'MyTracker Export'!A:Z,'MyTracker Export'!$Z$1,FALSE)</f>
        <v>Felipe Langa Hernáez</v>
      </c>
      <c r="Z1626" t="str">
        <f>VLOOKUP(Table_query__64[[#This Row],[Nr]],'MyTracker Export'!A:AA,'MyTracker Export'!$AA$1,FALSE)</f>
        <v>Juan Juarez Quintana</v>
      </c>
      <c r="AB1626" s="19" t="str">
        <f>IF(Table_query__64[[#This Row],[Project status]]=Table_query__64[[#This Row],[Project Status Check]],"OK","NOK")</f>
        <v>OK</v>
      </c>
      <c r="AC1626" s="19" t="str">
        <f>IF(Table_query__64[[#This Row],[PM]]=Table_query__64[[#This Row],[PM Check]],"OK","NOK")</f>
        <v>OK</v>
      </c>
      <c r="AD1626" s="19" t="str">
        <f>IF(Table_query__64[[#This Row],[PP]]=Table_query__64[[#This Row],[Pilot Check]],"OK","NOK")</f>
        <v>NOK</v>
      </c>
      <c r="AE1626" s="19"/>
    </row>
    <row r="1627" spans="1:31" hidden="1" x14ac:dyDescent="0.3">
      <c r="A1627" s="1" t="s">
        <v>3023</v>
      </c>
      <c r="B1627" s="2" t="s">
        <v>38</v>
      </c>
      <c r="C1627" s="3" t="s">
        <v>6339</v>
      </c>
      <c r="D1627" s="2" t="s">
        <v>38</v>
      </c>
      <c r="E1627" s="2"/>
      <c r="F1627" s="2" t="s">
        <v>122</v>
      </c>
      <c r="G1627" s="4">
        <v>43978.083333333336</v>
      </c>
      <c r="H1627" s="4">
        <v>44006.083333333336</v>
      </c>
      <c r="I1627" s="2" t="s">
        <v>239</v>
      </c>
      <c r="J1627" s="2" t="s">
        <v>239</v>
      </c>
      <c r="K1627" s="2"/>
      <c r="L1627" t="s">
        <v>31</v>
      </c>
      <c r="M1627" s="2" t="s">
        <v>29</v>
      </c>
      <c r="N1627" s="3" t="s">
        <v>9036</v>
      </c>
      <c r="O1627" s="5">
        <v>0</v>
      </c>
      <c r="P1627" s="5">
        <v>138181</v>
      </c>
      <c r="Q1627" s="6">
        <v>2020</v>
      </c>
      <c r="R1627" s="7">
        <v>2020</v>
      </c>
      <c r="T1627" s="8">
        <v>39</v>
      </c>
      <c r="V1627" s="1" t="s">
        <v>33</v>
      </c>
      <c r="W1627" s="1" t="s">
        <v>32</v>
      </c>
      <c r="X1627" t="str">
        <f>VLOOKUP(Table_query__64[[#This Row],[Nr]],'MyTracker Export'!A:P,'MyTracker Export'!$P$1,FALSE)</f>
        <v>Finished</v>
      </c>
      <c r="Y1627" t="str">
        <f>VLOOKUP(Table_query__64[[#This Row],[Nr]],'MyTracker Export'!A:Z,'MyTracker Export'!$Z$1,FALSE)</f>
        <v>Bram Puttemans</v>
      </c>
      <c r="Z1627" t="str">
        <f>VLOOKUP(Table_query__64[[#This Row],[Nr]],'MyTracker Export'!A:AA,'MyTracker Export'!$AA$1,FALSE)</f>
        <v>Bram Puttemans</v>
      </c>
      <c r="AB1627" s="19" t="str">
        <f>IF(Table_query__64[[#This Row],[Project status]]=Table_query__64[[#This Row],[Project Status Check]],"OK","NOK")</f>
        <v>OK</v>
      </c>
      <c r="AC1627" s="19" t="str">
        <f>IF(Table_query__64[[#This Row],[PM]]=Table_query__64[[#This Row],[PM Check]],"OK","NOK")</f>
        <v>OK</v>
      </c>
      <c r="AD1627" s="19" t="str">
        <f>IF(Table_query__64[[#This Row],[PP]]=Table_query__64[[#This Row],[Pilot Check]],"OK","NOK")</f>
        <v>OK</v>
      </c>
      <c r="AE1627" s="19"/>
    </row>
    <row r="1628" spans="1:31" hidden="1" x14ac:dyDescent="0.3">
      <c r="A1628" s="1" t="s">
        <v>3024</v>
      </c>
      <c r="B1628" s="2" t="s">
        <v>779</v>
      </c>
      <c r="C1628" s="3" t="s">
        <v>6340</v>
      </c>
      <c r="D1628" s="2" t="s">
        <v>53</v>
      </c>
      <c r="E1628" s="2" t="s">
        <v>82</v>
      </c>
      <c r="F1628" s="2" t="s">
        <v>122</v>
      </c>
      <c r="G1628" s="4">
        <v>43970.083333333336</v>
      </c>
      <c r="H1628" s="4">
        <v>45778.083333333336</v>
      </c>
      <c r="I1628" s="2" t="s">
        <v>1169</v>
      </c>
      <c r="J1628" s="2" t="s">
        <v>270</v>
      </c>
      <c r="K1628" s="2" t="s">
        <v>131</v>
      </c>
      <c r="L1628" t="s">
        <v>3025</v>
      </c>
      <c r="M1628" s="2" t="s">
        <v>59</v>
      </c>
      <c r="N1628" s="3" t="s">
        <v>9037</v>
      </c>
      <c r="O1628" s="5">
        <v>2.5</v>
      </c>
      <c r="P1628" s="5">
        <v>125134.5</v>
      </c>
      <c r="Q1628" s="6">
        <v>2020</v>
      </c>
      <c r="R1628" s="7">
        <v>2025</v>
      </c>
      <c r="T1628" s="8">
        <v>40</v>
      </c>
      <c r="V1628" s="1" t="s">
        <v>33</v>
      </c>
      <c r="W1628" s="1" t="s">
        <v>32</v>
      </c>
      <c r="X1628" t="str">
        <f>VLOOKUP(Table_query__64[[#This Row],[Nr]],'MyTracker Export'!A:P,'MyTracker Export'!$P$1,FALSE)</f>
        <v>Finished</v>
      </c>
      <c r="Y1628" t="str">
        <f>VLOOKUP(Table_query__64[[#This Row],[Nr]],'MyTracker Export'!A:Z,'MyTracker Export'!$Z$1,FALSE)</f>
        <v>Ahmed Elaidi</v>
      </c>
      <c r="Z1628" t="str">
        <f>VLOOKUP(Table_query__64[[#This Row],[Nr]],'MyTracker Export'!A:AA,'MyTracker Export'!$AA$1,FALSE)</f>
        <v>Damien Hemmeryckx</v>
      </c>
      <c r="AB1628" s="19" t="str">
        <f>IF(Table_query__64[[#This Row],[Project status]]=Table_query__64[[#This Row],[Project Status Check]],"OK","NOK")</f>
        <v>OK</v>
      </c>
      <c r="AC1628" s="19" t="str">
        <f>IF(Table_query__64[[#This Row],[PM]]=Table_query__64[[#This Row],[PM Check]],"OK","NOK")</f>
        <v>OK</v>
      </c>
      <c r="AD1628" s="19" t="str">
        <f>IF(Table_query__64[[#This Row],[PP]]=Table_query__64[[#This Row],[Pilot Check]],"OK","NOK")</f>
        <v>OK</v>
      </c>
      <c r="AE1628" s="19"/>
    </row>
    <row r="1629" spans="1:31" hidden="1" x14ac:dyDescent="0.3">
      <c r="A1629" s="1" t="s">
        <v>3026</v>
      </c>
      <c r="B1629" s="2" t="s">
        <v>35</v>
      </c>
      <c r="C1629" s="3" t="s">
        <v>6341</v>
      </c>
      <c r="D1629" s="2" t="s">
        <v>38</v>
      </c>
      <c r="E1629" s="2" t="s">
        <v>36</v>
      </c>
      <c r="F1629" s="2" t="s">
        <v>122</v>
      </c>
      <c r="G1629" s="4">
        <v>43965.083333333336</v>
      </c>
      <c r="H1629" s="4">
        <v>44463.083333333336</v>
      </c>
      <c r="I1629" s="2" t="s">
        <v>40</v>
      </c>
      <c r="J1629" s="2" t="s">
        <v>2634</v>
      </c>
      <c r="K1629" s="2" t="s">
        <v>159</v>
      </c>
      <c r="L1629" t="s">
        <v>57</v>
      </c>
      <c r="M1629" s="2" t="s">
        <v>29</v>
      </c>
      <c r="O1629" s="5">
        <v>25000</v>
      </c>
      <c r="P1629" s="5">
        <v>23400</v>
      </c>
      <c r="Q1629" s="6">
        <v>2020</v>
      </c>
      <c r="R1629" s="7">
        <v>2021</v>
      </c>
      <c r="T1629" s="8">
        <v>226</v>
      </c>
      <c r="U1629" s="3" t="s">
        <v>11248</v>
      </c>
      <c r="V1629" s="1" t="s">
        <v>33</v>
      </c>
      <c r="W1629" s="1" t="s">
        <v>32</v>
      </c>
      <c r="X1629" t="str">
        <f>VLOOKUP(Table_query__64[[#This Row],[Nr]],'MyTracker Export'!A:P,'MyTracker Export'!$P$1,FALSE)</f>
        <v>Finished</v>
      </c>
      <c r="Y1629" t="str">
        <f>VLOOKUP(Table_query__64[[#This Row],[Nr]],'MyTracker Export'!A:Z,'MyTracker Export'!$Z$1,FALSE)</f>
        <v>Karel De Swert</v>
      </c>
      <c r="Z1629" t="e">
        <f>VLOOKUP(Table_query__64[[#This Row],[Nr]],'MyTracker Export'!A:AA,'MyTracker Export'!$AA$1,FALSE)</f>
        <v>#N/A</v>
      </c>
      <c r="AB1629" s="19" t="str">
        <f>IF(Table_query__64[[#This Row],[Project status]]=Table_query__64[[#This Row],[Project Status Check]],"OK","NOK")</f>
        <v>OK</v>
      </c>
      <c r="AC1629" s="19" t="str">
        <f>IF(Table_query__64[[#This Row],[PM]]=Table_query__64[[#This Row],[PM Check]],"OK","NOK")</f>
        <v>OK</v>
      </c>
      <c r="AD1629" s="19" t="e">
        <f>IF(Table_query__64[[#This Row],[PP]]=Table_query__64[[#This Row],[Pilot Check]],"OK","NOK")</f>
        <v>#N/A</v>
      </c>
      <c r="AE1629" s="19"/>
    </row>
    <row r="1630" spans="1:31" hidden="1" x14ac:dyDescent="0.3">
      <c r="A1630" s="1" t="s">
        <v>3027</v>
      </c>
      <c r="B1630" s="2" t="s">
        <v>2846</v>
      </c>
      <c r="C1630" s="3" t="s">
        <v>6342</v>
      </c>
      <c r="D1630" s="2" t="s">
        <v>38</v>
      </c>
      <c r="E1630" s="2" t="s">
        <v>36</v>
      </c>
      <c r="F1630" s="2" t="s">
        <v>122</v>
      </c>
      <c r="G1630" s="4">
        <v>43963.083333333336</v>
      </c>
      <c r="H1630" s="4">
        <v>44501.041666666664</v>
      </c>
      <c r="I1630" s="2" t="s">
        <v>135</v>
      </c>
      <c r="J1630" s="2" t="s">
        <v>942</v>
      </c>
      <c r="K1630" s="2" t="s">
        <v>141</v>
      </c>
      <c r="L1630" t="s">
        <v>2913</v>
      </c>
      <c r="M1630" s="2" t="s">
        <v>59</v>
      </c>
      <c r="O1630" s="5">
        <v>1</v>
      </c>
      <c r="P1630" s="5">
        <v>2400096</v>
      </c>
      <c r="Q1630" s="6">
        <v>2020</v>
      </c>
      <c r="R1630" s="7">
        <v>2021</v>
      </c>
      <c r="T1630" s="8">
        <v>992</v>
      </c>
      <c r="U1630" s="3" t="s">
        <v>11249</v>
      </c>
      <c r="V1630" s="1" t="s">
        <v>33</v>
      </c>
      <c r="W1630" s="1" t="s">
        <v>32</v>
      </c>
      <c r="X1630" t="str">
        <f>VLOOKUP(Table_query__64[[#This Row],[Nr]],'MyTracker Export'!A:P,'MyTracker Export'!$P$1,FALSE)</f>
        <v>Finished</v>
      </c>
      <c r="Y1630" t="str">
        <f>VLOOKUP(Table_query__64[[#This Row],[Nr]],'MyTracker Export'!A:Z,'MyTracker Export'!$Z$1,FALSE)</f>
        <v>Guy Melis</v>
      </c>
      <c r="Z1630" t="str">
        <f>VLOOKUP(Table_query__64[[#This Row],[Nr]],'MyTracker Export'!A:AA,'MyTracker Export'!$AA$1,FALSE)</f>
        <v>Jurgen Van Kerrebroeck</v>
      </c>
      <c r="AB1630" s="19" t="str">
        <f>IF(Table_query__64[[#This Row],[Project status]]=Table_query__64[[#This Row],[Project Status Check]],"OK","NOK")</f>
        <v>OK</v>
      </c>
      <c r="AC1630" s="19" t="str">
        <f>IF(Table_query__64[[#This Row],[PM]]=Table_query__64[[#This Row],[PM Check]],"OK","NOK")</f>
        <v>OK</v>
      </c>
      <c r="AD1630" s="19" t="str">
        <f>IF(Table_query__64[[#This Row],[PP]]=Table_query__64[[#This Row],[Pilot Check]],"OK","NOK")</f>
        <v>OK</v>
      </c>
      <c r="AE1630" s="19"/>
    </row>
    <row r="1631" spans="1:31" hidden="1" x14ac:dyDescent="0.3">
      <c r="A1631" s="1" t="s">
        <v>3028</v>
      </c>
      <c r="B1631" s="2" t="s">
        <v>1993</v>
      </c>
      <c r="C1631" s="3" t="s">
        <v>6343</v>
      </c>
      <c r="D1631" s="2" t="s">
        <v>38</v>
      </c>
      <c r="E1631" s="2" t="s">
        <v>25</v>
      </c>
      <c r="F1631" s="2" t="s">
        <v>122</v>
      </c>
      <c r="G1631" s="4">
        <v>43963.083333333336</v>
      </c>
      <c r="H1631" s="4">
        <v>44773.083333333336</v>
      </c>
      <c r="I1631" s="2" t="s">
        <v>1518</v>
      </c>
      <c r="J1631" s="2" t="s">
        <v>136</v>
      </c>
      <c r="K1631" s="2" t="s">
        <v>2454</v>
      </c>
      <c r="L1631" t="s">
        <v>3029</v>
      </c>
      <c r="M1631" s="2" t="s">
        <v>29</v>
      </c>
      <c r="N1631" s="3" t="s">
        <v>9038</v>
      </c>
      <c r="O1631" s="5">
        <v>0</v>
      </c>
      <c r="P1631" s="5">
        <v>314732.59999999998</v>
      </c>
      <c r="Q1631" s="6">
        <v>2020</v>
      </c>
      <c r="R1631" s="7">
        <v>2022</v>
      </c>
      <c r="T1631" s="8">
        <v>582</v>
      </c>
      <c r="U1631" s="3" t="s">
        <v>11250</v>
      </c>
      <c r="V1631" s="1" t="s">
        <v>33</v>
      </c>
      <c r="W1631" s="1" t="s">
        <v>32</v>
      </c>
      <c r="X1631" t="str">
        <f>VLOOKUP(Table_query__64[[#This Row],[Nr]],'MyTracker Export'!A:P,'MyTracker Export'!$P$1,FALSE)</f>
        <v>Finished</v>
      </c>
      <c r="Y1631" t="e">
        <f>VLOOKUP(Table_query__64[[#This Row],[Nr]],'MyTracker Export'!A:Z,'MyTracker Export'!$Z$1,FALSE)</f>
        <v>#N/A</v>
      </c>
      <c r="Z1631" t="str">
        <f>VLOOKUP(Table_query__64[[#This Row],[Nr]],'MyTracker Export'!A:AA,'MyTracker Export'!$AA$1,FALSE)</f>
        <v>Jurgen Van Den Driessche</v>
      </c>
      <c r="AB1631" s="19" t="str">
        <f>IF(Table_query__64[[#This Row],[Project status]]=Table_query__64[[#This Row],[Project Status Check]],"OK","NOK")</f>
        <v>OK</v>
      </c>
      <c r="AC1631" s="19" t="e">
        <f>IF(Table_query__64[[#This Row],[PM]]=Table_query__64[[#This Row],[PM Check]],"OK","NOK")</f>
        <v>#N/A</v>
      </c>
      <c r="AD1631" s="19" t="str">
        <f>IF(Table_query__64[[#This Row],[PP]]=Table_query__64[[#This Row],[Pilot Check]],"OK","NOK")</f>
        <v>OK</v>
      </c>
      <c r="AE1631" s="19"/>
    </row>
    <row r="1632" spans="1:31" hidden="1" x14ac:dyDescent="0.3">
      <c r="A1632" s="1" t="s">
        <v>3030</v>
      </c>
      <c r="B1632" s="2" t="s">
        <v>1993</v>
      </c>
      <c r="C1632" s="3" t="s">
        <v>6344</v>
      </c>
      <c r="D1632" s="2" t="s">
        <v>38</v>
      </c>
      <c r="E1632" s="2" t="s">
        <v>25</v>
      </c>
      <c r="F1632" s="2" t="s">
        <v>122</v>
      </c>
      <c r="G1632" s="4">
        <v>43960.083333333336</v>
      </c>
      <c r="H1632" s="4">
        <v>44543.041666666664</v>
      </c>
      <c r="I1632" s="2" t="s">
        <v>40</v>
      </c>
      <c r="J1632" s="2" t="s">
        <v>942</v>
      </c>
      <c r="K1632" s="2" t="s">
        <v>141</v>
      </c>
      <c r="L1632" t="s">
        <v>242</v>
      </c>
      <c r="M1632" s="2" t="s">
        <v>29</v>
      </c>
      <c r="N1632" s="3" t="s">
        <v>9039</v>
      </c>
      <c r="O1632" s="5">
        <v>0</v>
      </c>
      <c r="P1632" s="5">
        <v>65787.3</v>
      </c>
      <c r="Q1632" s="6">
        <v>2020</v>
      </c>
      <c r="R1632" s="7">
        <v>2021</v>
      </c>
      <c r="T1632" s="8">
        <v>580</v>
      </c>
      <c r="U1632" s="3" t="s">
        <v>11251</v>
      </c>
      <c r="V1632" s="1" t="s">
        <v>33</v>
      </c>
      <c r="W1632" s="1" t="s">
        <v>32</v>
      </c>
      <c r="X1632" t="str">
        <f>VLOOKUP(Table_query__64[[#This Row],[Nr]],'MyTracker Export'!A:P,'MyTracker Export'!$P$1,FALSE)</f>
        <v>Finished</v>
      </c>
      <c r="Y1632" t="str">
        <f>VLOOKUP(Table_query__64[[#This Row],[Nr]],'MyTracker Export'!A:Z,'MyTracker Export'!$Z$1,FALSE)</f>
        <v>Karel De Swert</v>
      </c>
      <c r="Z1632" t="str">
        <f>VLOOKUP(Table_query__64[[#This Row],[Nr]],'MyTracker Export'!A:AA,'MyTracker Export'!$AA$1,FALSE)</f>
        <v>Jurgen Van Kerrebroeck</v>
      </c>
      <c r="AB1632" s="19" t="str">
        <f>IF(Table_query__64[[#This Row],[Project status]]=Table_query__64[[#This Row],[Project Status Check]],"OK","NOK")</f>
        <v>OK</v>
      </c>
      <c r="AC1632" s="19" t="str">
        <f>IF(Table_query__64[[#This Row],[PM]]=Table_query__64[[#This Row],[PM Check]],"OK","NOK")</f>
        <v>OK</v>
      </c>
      <c r="AD1632" s="19" t="str">
        <f>IF(Table_query__64[[#This Row],[PP]]=Table_query__64[[#This Row],[Pilot Check]],"OK","NOK")</f>
        <v>OK</v>
      </c>
      <c r="AE1632" s="19"/>
    </row>
    <row r="1633" spans="1:31" hidden="1" x14ac:dyDescent="0.3">
      <c r="A1633" s="1" t="s">
        <v>3031</v>
      </c>
      <c r="B1633" s="2" t="s">
        <v>3006</v>
      </c>
      <c r="C1633" s="3" t="s">
        <v>6345</v>
      </c>
      <c r="D1633" s="2" t="s">
        <v>38</v>
      </c>
      <c r="E1633" s="2" t="s">
        <v>82</v>
      </c>
      <c r="F1633" s="2" t="s">
        <v>122</v>
      </c>
      <c r="G1633" s="4">
        <v>43959.083333333336</v>
      </c>
      <c r="H1633" s="4">
        <v>44347.083333333336</v>
      </c>
      <c r="I1633" s="2" t="s">
        <v>2367</v>
      </c>
      <c r="J1633" s="2" t="s">
        <v>335</v>
      </c>
      <c r="K1633" s="2" t="s">
        <v>159</v>
      </c>
      <c r="L1633" t="s">
        <v>164</v>
      </c>
      <c r="M1633" s="2" t="s">
        <v>59</v>
      </c>
      <c r="N1633" s="3" t="s">
        <v>9040</v>
      </c>
      <c r="O1633" s="5">
        <v>0.1</v>
      </c>
      <c r="P1633" s="5">
        <v>23966.400000000001</v>
      </c>
      <c r="Q1633" s="6">
        <v>2020</v>
      </c>
      <c r="R1633" s="7">
        <v>2021</v>
      </c>
      <c r="T1633" s="8">
        <v>207</v>
      </c>
      <c r="U1633" s="3" t="s">
        <v>11252</v>
      </c>
      <c r="V1633" s="1" t="s">
        <v>33</v>
      </c>
      <c r="W1633" s="1" t="s">
        <v>32</v>
      </c>
      <c r="X1633" t="str">
        <f>VLOOKUP(Table_query__64[[#This Row],[Nr]],'MyTracker Export'!A:P,'MyTracker Export'!$P$1,FALSE)</f>
        <v>Finished</v>
      </c>
      <c r="Y1633" t="e">
        <f>VLOOKUP(Table_query__64[[#This Row],[Nr]],'MyTracker Export'!A:Z,'MyTracker Export'!$Z$1,FALSE)</f>
        <v>#N/A</v>
      </c>
      <c r="Z1633" t="str">
        <f>VLOOKUP(Table_query__64[[#This Row],[Nr]],'MyTracker Export'!A:AA,'MyTracker Export'!$AA$1,FALSE)</f>
        <v>William Beyst</v>
      </c>
      <c r="AB1633" s="19" t="str">
        <f>IF(Table_query__64[[#This Row],[Project status]]=Table_query__64[[#This Row],[Project Status Check]],"OK","NOK")</f>
        <v>OK</v>
      </c>
      <c r="AC1633" s="19" t="e">
        <f>IF(Table_query__64[[#This Row],[PM]]=Table_query__64[[#This Row],[PM Check]],"OK","NOK")</f>
        <v>#N/A</v>
      </c>
      <c r="AD1633" s="19" t="str">
        <f>IF(Table_query__64[[#This Row],[PP]]=Table_query__64[[#This Row],[Pilot Check]],"OK","NOK")</f>
        <v>OK</v>
      </c>
      <c r="AE1633" s="19"/>
    </row>
    <row r="1634" spans="1:31" hidden="1" x14ac:dyDescent="0.3">
      <c r="A1634" s="1" t="s">
        <v>3032</v>
      </c>
      <c r="B1634" s="2" t="s">
        <v>3033</v>
      </c>
      <c r="C1634" s="3" t="s">
        <v>6346</v>
      </c>
      <c r="D1634" s="2" t="s">
        <v>38</v>
      </c>
      <c r="E1634" s="2" t="s">
        <v>82</v>
      </c>
      <c r="F1634" s="2" t="s">
        <v>122</v>
      </c>
      <c r="G1634" s="4">
        <v>43959.083333333336</v>
      </c>
      <c r="H1634" s="4">
        <v>44165.041666666664</v>
      </c>
      <c r="I1634" s="2" t="s">
        <v>3034</v>
      </c>
      <c r="J1634" s="2" t="s">
        <v>3034</v>
      </c>
      <c r="K1634" s="2" t="s">
        <v>2574</v>
      </c>
      <c r="L1634" t="s">
        <v>31</v>
      </c>
      <c r="M1634" s="2" t="s">
        <v>59</v>
      </c>
      <c r="N1634" s="3" t="s">
        <v>9041</v>
      </c>
      <c r="O1634" s="5">
        <v>1</v>
      </c>
      <c r="P1634" s="5">
        <v>22880</v>
      </c>
      <c r="Q1634" s="6">
        <v>2020</v>
      </c>
      <c r="R1634" s="7">
        <v>2020</v>
      </c>
      <c r="T1634" s="8">
        <v>955</v>
      </c>
      <c r="U1634" s="3" t="s">
        <v>11253</v>
      </c>
      <c r="V1634" s="1" t="s">
        <v>33</v>
      </c>
      <c r="W1634" s="1" t="s">
        <v>32</v>
      </c>
      <c r="X1634" t="str">
        <f>VLOOKUP(Table_query__64[[#This Row],[Nr]],'MyTracker Export'!A:P,'MyTracker Export'!$P$1,FALSE)</f>
        <v>Finished</v>
      </c>
      <c r="Y1634" t="str">
        <f>VLOOKUP(Table_query__64[[#This Row],[Nr]],'MyTracker Export'!A:Z,'MyTracker Export'!$Z$1,FALSE)</f>
        <v>Jacques Lataire</v>
      </c>
      <c r="Z1634" t="str">
        <f>VLOOKUP(Table_query__64[[#This Row],[Nr]],'MyTracker Export'!A:AA,'MyTracker Export'!$AA$1,FALSE)</f>
        <v>Jacques Lataire</v>
      </c>
      <c r="AB1634" s="19" t="str">
        <f>IF(Table_query__64[[#This Row],[Project status]]=Table_query__64[[#This Row],[Project Status Check]],"OK","NOK")</f>
        <v>OK</v>
      </c>
      <c r="AC1634" s="19" t="str">
        <f>IF(Table_query__64[[#This Row],[PM]]=Table_query__64[[#This Row],[PM Check]],"OK","NOK")</f>
        <v>OK</v>
      </c>
      <c r="AD1634" s="19" t="str">
        <f>IF(Table_query__64[[#This Row],[PP]]=Table_query__64[[#This Row],[Pilot Check]],"OK","NOK")</f>
        <v>OK</v>
      </c>
      <c r="AE1634" s="19"/>
    </row>
    <row r="1635" spans="1:31" hidden="1" x14ac:dyDescent="0.3">
      <c r="A1635" s="1" t="s">
        <v>3035</v>
      </c>
      <c r="B1635" s="2" t="s">
        <v>2892</v>
      </c>
      <c r="C1635" s="3" t="s">
        <v>6347</v>
      </c>
      <c r="D1635" s="2" t="s">
        <v>58</v>
      </c>
      <c r="E1635" s="2" t="s">
        <v>43</v>
      </c>
      <c r="F1635" s="2" t="s">
        <v>122</v>
      </c>
      <c r="G1635" s="4">
        <v>43958.083333333336</v>
      </c>
      <c r="H1635" s="4">
        <v>44126.083333333336</v>
      </c>
      <c r="I1635" s="2" t="s">
        <v>229</v>
      </c>
      <c r="J1635" s="2" t="s">
        <v>1203</v>
      </c>
      <c r="K1635" s="2"/>
      <c r="L1635" t="s">
        <v>57</v>
      </c>
      <c r="M1635" s="2" t="s">
        <v>29</v>
      </c>
      <c r="N1635" s="3" t="s">
        <v>9042</v>
      </c>
      <c r="O1635" s="5">
        <v>0</v>
      </c>
      <c r="P1635" s="5">
        <v>138996</v>
      </c>
      <c r="Q1635" s="6">
        <v>2020</v>
      </c>
      <c r="R1635" s="7">
        <v>2020</v>
      </c>
      <c r="T1635" s="8">
        <v>41</v>
      </c>
      <c r="V1635" s="1" t="s">
        <v>33</v>
      </c>
      <c r="W1635" s="1" t="s">
        <v>32</v>
      </c>
      <c r="X1635" t="str">
        <f>VLOOKUP(Table_query__64[[#This Row],[Nr]],'MyTracker Export'!A:P,'MyTracker Export'!$P$1,FALSE)</f>
        <v>Finished</v>
      </c>
      <c r="Y1635" t="str">
        <f>VLOOKUP(Table_query__64[[#This Row],[Nr]],'MyTracker Export'!A:Z,'MyTracker Export'!$Z$1,FALSE)</f>
        <v>Paqui Romero</v>
      </c>
      <c r="Z1635" t="e">
        <f>VLOOKUP(Table_query__64[[#This Row],[Nr]],'MyTracker Export'!A:AA,'MyTracker Export'!$AA$1,FALSE)</f>
        <v>#N/A</v>
      </c>
      <c r="AB1635" s="19" t="str">
        <f>IF(Table_query__64[[#This Row],[Project status]]=Table_query__64[[#This Row],[Project Status Check]],"OK","NOK")</f>
        <v>OK</v>
      </c>
      <c r="AC1635" s="19" t="str">
        <f>IF(Table_query__64[[#This Row],[PM]]=Table_query__64[[#This Row],[PM Check]],"OK","NOK")</f>
        <v>OK</v>
      </c>
      <c r="AD1635" s="19" t="e">
        <f>IF(Table_query__64[[#This Row],[PP]]=Table_query__64[[#This Row],[Pilot Check]],"OK","NOK")</f>
        <v>#N/A</v>
      </c>
      <c r="AE1635" s="19"/>
    </row>
    <row r="1636" spans="1:31" hidden="1" x14ac:dyDescent="0.3">
      <c r="A1636" s="1" t="s">
        <v>3036</v>
      </c>
      <c r="B1636" s="2" t="s">
        <v>3037</v>
      </c>
      <c r="C1636" s="3" t="s">
        <v>6348</v>
      </c>
      <c r="D1636" s="2" t="s">
        <v>45</v>
      </c>
      <c r="E1636" s="2" t="s">
        <v>43</v>
      </c>
      <c r="F1636" s="2" t="s">
        <v>122</v>
      </c>
      <c r="G1636" s="4">
        <v>43950.083333333336</v>
      </c>
      <c r="H1636" s="4">
        <v>44013.083333333336</v>
      </c>
      <c r="I1636" s="2" t="s">
        <v>46</v>
      </c>
      <c r="J1636" s="2" t="s">
        <v>158</v>
      </c>
      <c r="K1636" s="2"/>
      <c r="L1636" t="s">
        <v>44</v>
      </c>
      <c r="M1636" s="2" t="s">
        <v>29</v>
      </c>
      <c r="N1636" s="3" t="s">
        <v>9043</v>
      </c>
      <c r="O1636" s="5">
        <v>0.06</v>
      </c>
      <c r="P1636" s="5">
        <v>5500</v>
      </c>
      <c r="Q1636" s="6">
        <v>2020</v>
      </c>
      <c r="R1636" s="7">
        <v>2020</v>
      </c>
      <c r="T1636" s="8">
        <v>42</v>
      </c>
      <c r="V1636" s="1" t="s">
        <v>33</v>
      </c>
      <c r="W1636" s="1" t="s">
        <v>32</v>
      </c>
      <c r="X1636" t="str">
        <f>VLOOKUP(Table_query__64[[#This Row],[Nr]],'MyTracker Export'!A:P,'MyTracker Export'!$P$1,FALSE)</f>
        <v>Finished</v>
      </c>
      <c r="Y1636" t="str">
        <f>VLOOKUP(Table_query__64[[#This Row],[Nr]],'MyTracker Export'!A:Z,'MyTracker Export'!$Z$1,FALSE)</f>
        <v>Laura Cestau</v>
      </c>
      <c r="Z1636" t="str">
        <f>VLOOKUP(Table_query__64[[#This Row],[Nr]],'MyTracker Export'!A:AA,'MyTracker Export'!$AA$1,FALSE)</f>
        <v>Juan Juarez Quintana</v>
      </c>
      <c r="AB1636" s="19" t="str">
        <f>IF(Table_query__64[[#This Row],[Project status]]=Table_query__64[[#This Row],[Project Status Check]],"OK","NOK")</f>
        <v>OK</v>
      </c>
      <c r="AC1636" s="19" t="str">
        <f>IF(Table_query__64[[#This Row],[PM]]=Table_query__64[[#This Row],[PM Check]],"OK","NOK")</f>
        <v>OK</v>
      </c>
      <c r="AD1636" s="19" t="str">
        <f>IF(Table_query__64[[#This Row],[PP]]=Table_query__64[[#This Row],[Pilot Check]],"OK","NOK")</f>
        <v>NOK</v>
      </c>
      <c r="AE1636" s="19"/>
    </row>
    <row r="1637" spans="1:31" hidden="1" x14ac:dyDescent="0.3">
      <c r="A1637" s="1" t="s">
        <v>3038</v>
      </c>
      <c r="B1637" s="2" t="s">
        <v>3039</v>
      </c>
      <c r="C1637" s="3" t="s">
        <v>6349</v>
      </c>
      <c r="D1637" s="2" t="s">
        <v>64</v>
      </c>
      <c r="E1637" s="2" t="s">
        <v>25</v>
      </c>
      <c r="F1637" s="2" t="s">
        <v>122</v>
      </c>
      <c r="G1637" s="4">
        <v>43937.083333333336</v>
      </c>
      <c r="H1637" s="4">
        <v>44561.041666666664</v>
      </c>
      <c r="I1637" s="2" t="s">
        <v>114</v>
      </c>
      <c r="J1637" s="2" t="s">
        <v>308</v>
      </c>
      <c r="K1637" s="2"/>
      <c r="L1637" t="s">
        <v>3040</v>
      </c>
      <c r="M1637" s="2" t="s">
        <v>59</v>
      </c>
      <c r="O1637" s="5">
        <v>0.1</v>
      </c>
      <c r="P1637" s="5">
        <v>10728</v>
      </c>
      <c r="Q1637" s="6">
        <v>2020</v>
      </c>
      <c r="R1637" s="7">
        <v>2021</v>
      </c>
      <c r="T1637" s="8">
        <v>1711</v>
      </c>
      <c r="V1637" s="1" t="s">
        <v>33</v>
      </c>
      <c r="W1637" s="1" t="s">
        <v>32</v>
      </c>
      <c r="X1637" t="str">
        <f>VLOOKUP(Table_query__64[[#This Row],[Nr]],'MyTracker Export'!A:P,'MyTracker Export'!$P$1,FALSE)</f>
        <v>Finished</v>
      </c>
      <c r="Y1637" t="str">
        <f>VLOOKUP(Table_query__64[[#This Row],[Nr]],'MyTracker Export'!A:Z,'MyTracker Export'!$Z$1,FALSE)</f>
        <v>Peter Holvoet</v>
      </c>
      <c r="Z1637" t="str">
        <f>VLOOKUP(Table_query__64[[#This Row],[Nr]],'MyTracker Export'!A:AA,'MyTracker Export'!$AA$1,FALSE)</f>
        <v>Nicolas Dubois</v>
      </c>
      <c r="AB1637" s="19" t="str">
        <f>IF(Table_query__64[[#This Row],[Project status]]=Table_query__64[[#This Row],[Project Status Check]],"OK","NOK")</f>
        <v>OK</v>
      </c>
      <c r="AC1637" s="19" t="str">
        <f>IF(Table_query__64[[#This Row],[PM]]=Table_query__64[[#This Row],[PM Check]],"OK","NOK")</f>
        <v>OK</v>
      </c>
      <c r="AD1637" s="19" t="str">
        <f>IF(Table_query__64[[#This Row],[PP]]=Table_query__64[[#This Row],[Pilot Check]],"OK","NOK")</f>
        <v>OK</v>
      </c>
      <c r="AE1637" s="19"/>
    </row>
    <row r="1638" spans="1:31" hidden="1" x14ac:dyDescent="0.3">
      <c r="A1638" s="1" t="s">
        <v>3041</v>
      </c>
      <c r="B1638" s="2" t="s">
        <v>616</v>
      </c>
      <c r="C1638" s="3" t="s">
        <v>6350</v>
      </c>
      <c r="D1638" s="2" t="s">
        <v>53</v>
      </c>
      <c r="E1638" s="2" t="s">
        <v>36</v>
      </c>
      <c r="F1638" s="2" t="s">
        <v>122</v>
      </c>
      <c r="G1638" s="4">
        <v>43930.083333333336</v>
      </c>
      <c r="H1638" s="4">
        <v>44681.083333333336</v>
      </c>
      <c r="I1638" s="2" t="s">
        <v>320</v>
      </c>
      <c r="J1638" s="2" t="s">
        <v>477</v>
      </c>
      <c r="K1638" s="2" t="s">
        <v>131</v>
      </c>
      <c r="L1638" t="s">
        <v>3042</v>
      </c>
      <c r="M1638" s="2" t="s">
        <v>29</v>
      </c>
      <c r="N1638" s="3" t="s">
        <v>9044</v>
      </c>
      <c r="O1638" s="5">
        <v>5000000</v>
      </c>
      <c r="P1638" s="5">
        <v>3986289.28</v>
      </c>
      <c r="Q1638" s="6">
        <v>2020</v>
      </c>
      <c r="R1638" s="7">
        <v>2022</v>
      </c>
      <c r="T1638" s="8">
        <v>43</v>
      </c>
      <c r="V1638" s="1" t="s">
        <v>33</v>
      </c>
      <c r="W1638" s="1" t="s">
        <v>32</v>
      </c>
      <c r="X1638" t="str">
        <f>VLOOKUP(Table_query__64[[#This Row],[Nr]],'MyTracker Export'!A:P,'MyTracker Export'!$P$1,FALSE)</f>
        <v>Finished</v>
      </c>
      <c r="Y1638" t="str">
        <f>VLOOKUP(Table_query__64[[#This Row],[Nr]],'MyTracker Export'!A:Z,'MyTracker Export'!$Z$1,FALSE)</f>
        <v>Marcos Delgado Lopez</v>
      </c>
      <c r="Z1638" t="str">
        <f>VLOOKUP(Table_query__64[[#This Row],[Nr]],'MyTracker Export'!A:AA,'MyTracker Export'!$AA$1,FALSE)</f>
        <v>Juan Sanchez Chatar</v>
      </c>
      <c r="AB1638" s="19" t="str">
        <f>IF(Table_query__64[[#This Row],[Project status]]=Table_query__64[[#This Row],[Project Status Check]],"OK","NOK")</f>
        <v>OK</v>
      </c>
      <c r="AC1638" s="19" t="str">
        <f>IF(Table_query__64[[#This Row],[PM]]=Table_query__64[[#This Row],[PM Check]],"OK","NOK")</f>
        <v>NOK</v>
      </c>
      <c r="AD1638" s="19" t="str">
        <f>IF(Table_query__64[[#This Row],[PP]]=Table_query__64[[#This Row],[Pilot Check]],"OK","NOK")</f>
        <v>OK</v>
      </c>
      <c r="AE1638" s="19"/>
    </row>
    <row r="1639" spans="1:31" hidden="1" x14ac:dyDescent="0.3">
      <c r="A1639" s="1" t="s">
        <v>3043</v>
      </c>
      <c r="B1639" s="2" t="s">
        <v>3044</v>
      </c>
      <c r="C1639" s="3" t="s">
        <v>6351</v>
      </c>
      <c r="D1639" s="2" t="s">
        <v>38</v>
      </c>
      <c r="E1639" s="2" t="s">
        <v>36</v>
      </c>
      <c r="F1639" s="2" t="s">
        <v>122</v>
      </c>
      <c r="G1639" s="4">
        <v>43936</v>
      </c>
      <c r="H1639" s="4">
        <v>44106</v>
      </c>
      <c r="I1639" s="2" t="s">
        <v>3046</v>
      </c>
      <c r="J1639" s="2" t="s">
        <v>942</v>
      </c>
      <c r="K1639" s="2" t="s">
        <v>458</v>
      </c>
      <c r="L1639" t="s">
        <v>3045</v>
      </c>
      <c r="M1639" s="2" t="s">
        <v>59</v>
      </c>
      <c r="N1639" s="3" t="s">
        <v>9045</v>
      </c>
      <c r="O1639" s="5"/>
      <c r="P1639" s="5"/>
      <c r="Q1639" s="6">
        <v>2020</v>
      </c>
      <c r="R1639" s="7">
        <v>2020</v>
      </c>
      <c r="T1639" s="8">
        <v>540</v>
      </c>
      <c r="U1639" s="3" t="s">
        <v>11254</v>
      </c>
      <c r="V1639" s="1" t="s">
        <v>33</v>
      </c>
      <c r="W1639" s="1" t="s">
        <v>32</v>
      </c>
      <c r="X1639" t="str">
        <f>VLOOKUP(Table_query__64[[#This Row],[Nr]],'MyTracker Export'!A:P,'MyTracker Export'!$P$1,FALSE)</f>
        <v>Finished</v>
      </c>
      <c r="Y1639" t="e">
        <f>VLOOKUP(Table_query__64[[#This Row],[Nr]],'MyTracker Export'!A:Z,'MyTracker Export'!$Z$1,FALSE)</f>
        <v>#N/A</v>
      </c>
      <c r="Z1639" t="str">
        <f>VLOOKUP(Table_query__64[[#This Row],[Nr]],'MyTracker Export'!A:AA,'MyTracker Export'!$AA$1,FALSE)</f>
        <v>Jurgen Van Kerrebroeck</v>
      </c>
      <c r="AB1639" s="19" t="str">
        <f>IF(Table_query__64[[#This Row],[Project status]]=Table_query__64[[#This Row],[Project Status Check]],"OK","NOK")</f>
        <v>OK</v>
      </c>
      <c r="AC1639" s="19" t="e">
        <f>IF(Table_query__64[[#This Row],[PM]]=Table_query__64[[#This Row],[PM Check]],"OK","NOK")</f>
        <v>#N/A</v>
      </c>
      <c r="AD1639" s="19" t="str">
        <f>IF(Table_query__64[[#This Row],[PP]]=Table_query__64[[#This Row],[Pilot Check]],"OK","NOK")</f>
        <v>OK</v>
      </c>
      <c r="AE1639" s="19"/>
    </row>
    <row r="1640" spans="1:31" hidden="1" x14ac:dyDescent="0.3">
      <c r="A1640" s="1" t="s">
        <v>3047</v>
      </c>
      <c r="B1640" s="2" t="s">
        <v>999</v>
      </c>
      <c r="C1640" s="3" t="s">
        <v>6352</v>
      </c>
      <c r="D1640" s="2" t="s">
        <v>38</v>
      </c>
      <c r="E1640" s="2" t="s">
        <v>43</v>
      </c>
      <c r="F1640" s="2" t="s">
        <v>122</v>
      </c>
      <c r="G1640" s="4">
        <v>43931</v>
      </c>
      <c r="H1640" s="4">
        <v>43959</v>
      </c>
      <c r="I1640" s="2" t="s">
        <v>2918</v>
      </c>
      <c r="J1640" s="2" t="s">
        <v>359</v>
      </c>
      <c r="K1640" s="2" t="s">
        <v>131</v>
      </c>
      <c r="L1640" t="s">
        <v>57</v>
      </c>
      <c r="M1640" s="2" t="s">
        <v>29</v>
      </c>
      <c r="O1640" s="5">
        <v>0.5</v>
      </c>
      <c r="P1640" s="5">
        <v>7461.17</v>
      </c>
      <c r="Q1640" s="6">
        <v>2020</v>
      </c>
      <c r="R1640" s="7">
        <v>2020</v>
      </c>
      <c r="T1640" s="8">
        <v>1283</v>
      </c>
      <c r="U1640" s="3" t="s">
        <v>11255</v>
      </c>
      <c r="V1640" s="1" t="s">
        <v>33</v>
      </c>
      <c r="W1640" s="1" t="s">
        <v>32</v>
      </c>
      <c r="X1640" t="str">
        <f>VLOOKUP(Table_query__64[[#This Row],[Nr]],'MyTracker Export'!A:P,'MyTracker Export'!$P$1,FALSE)</f>
        <v>Finished</v>
      </c>
      <c r="Y1640" t="e">
        <f>VLOOKUP(Table_query__64[[#This Row],[Nr]],'MyTracker Export'!A:Z,'MyTracker Export'!$Z$1,FALSE)</f>
        <v>#N/A</v>
      </c>
      <c r="Z1640" t="str">
        <f>VLOOKUP(Table_query__64[[#This Row],[Nr]],'MyTracker Export'!A:AA,'MyTracker Export'!$AA$1,FALSE)</f>
        <v>Emmanuel Van De Casteele</v>
      </c>
      <c r="AB1640" s="19" t="str">
        <f>IF(Table_query__64[[#This Row],[Project status]]=Table_query__64[[#This Row],[Project Status Check]],"OK","NOK")</f>
        <v>OK</v>
      </c>
      <c r="AC1640" s="19" t="e">
        <f>IF(Table_query__64[[#This Row],[PM]]=Table_query__64[[#This Row],[PM Check]],"OK","NOK")</f>
        <v>#N/A</v>
      </c>
      <c r="AD1640" s="19" t="str">
        <f>IF(Table_query__64[[#This Row],[PP]]=Table_query__64[[#This Row],[Pilot Check]],"OK","NOK")</f>
        <v>OK</v>
      </c>
      <c r="AE1640" s="19"/>
    </row>
    <row r="1641" spans="1:31" hidden="1" x14ac:dyDescent="0.3">
      <c r="A1641" s="1" t="s">
        <v>3048</v>
      </c>
      <c r="B1641" s="2" t="s">
        <v>3049</v>
      </c>
      <c r="C1641" s="3" t="s">
        <v>6353</v>
      </c>
      <c r="D1641" s="2" t="s">
        <v>64</v>
      </c>
      <c r="E1641" s="2" t="s">
        <v>75</v>
      </c>
      <c r="F1641" s="2" t="s">
        <v>122</v>
      </c>
      <c r="G1641" s="4">
        <v>43930.083333333336</v>
      </c>
      <c r="H1641" s="4">
        <v>44796.083333333336</v>
      </c>
      <c r="I1641" s="2" t="s">
        <v>158</v>
      </c>
      <c r="J1641" s="2" t="s">
        <v>1534</v>
      </c>
      <c r="K1641" s="2" t="s">
        <v>1216</v>
      </c>
      <c r="L1641" t="s">
        <v>3050</v>
      </c>
      <c r="M1641" s="2" t="s">
        <v>29</v>
      </c>
      <c r="N1641" s="3" t="s">
        <v>9046</v>
      </c>
      <c r="O1641" s="5">
        <v>50</v>
      </c>
      <c r="P1641" s="5">
        <v>853294.42</v>
      </c>
      <c r="Q1641" s="6">
        <v>2020</v>
      </c>
      <c r="R1641" s="7">
        <v>2022</v>
      </c>
      <c r="T1641" s="8">
        <v>44</v>
      </c>
      <c r="V1641" s="1" t="s">
        <v>33</v>
      </c>
      <c r="W1641" s="1" t="s">
        <v>32</v>
      </c>
      <c r="X1641" t="str">
        <f>VLOOKUP(Table_query__64[[#This Row],[Nr]],'MyTracker Export'!A:P,'MyTracker Export'!$P$1,FALSE)</f>
        <v>Finished</v>
      </c>
      <c r="Y1641" t="str">
        <f>VLOOKUP(Table_query__64[[#This Row],[Nr]],'MyTracker Export'!A:Z,'MyTracker Export'!$Z$1,FALSE)</f>
        <v>Juan Juarez Quintana</v>
      </c>
      <c r="Z1641" t="e">
        <f>VLOOKUP(Table_query__64[[#This Row],[Nr]],'MyTracker Export'!A:AA,'MyTracker Export'!$AA$1,FALSE)</f>
        <v>#N/A</v>
      </c>
      <c r="AB1641" s="19" t="str">
        <f>IF(Table_query__64[[#This Row],[Project status]]=Table_query__64[[#This Row],[Project Status Check]],"OK","NOK")</f>
        <v>OK</v>
      </c>
      <c r="AC1641" s="19" t="str">
        <f>IF(Table_query__64[[#This Row],[PM]]=Table_query__64[[#This Row],[PM Check]],"OK","NOK")</f>
        <v>NOK</v>
      </c>
      <c r="AD1641" s="19" t="e">
        <f>IF(Table_query__64[[#This Row],[PP]]=Table_query__64[[#This Row],[Pilot Check]],"OK","NOK")</f>
        <v>#N/A</v>
      </c>
      <c r="AE1641" s="19"/>
    </row>
    <row r="1642" spans="1:31" hidden="1" x14ac:dyDescent="0.3">
      <c r="A1642" s="1" t="s">
        <v>3051</v>
      </c>
      <c r="B1642" s="2" t="s">
        <v>35</v>
      </c>
      <c r="C1642" s="3" t="s">
        <v>6354</v>
      </c>
      <c r="D1642" s="2" t="s">
        <v>38</v>
      </c>
      <c r="E1642" s="2" t="s">
        <v>36</v>
      </c>
      <c r="F1642" s="2" t="s">
        <v>122</v>
      </c>
      <c r="G1642" s="4">
        <v>43922.083333333336</v>
      </c>
      <c r="H1642" s="4">
        <v>44590.041666666664</v>
      </c>
      <c r="I1642" s="2" t="s">
        <v>2244</v>
      </c>
      <c r="J1642" s="2" t="s">
        <v>2089</v>
      </c>
      <c r="K1642" s="2" t="s">
        <v>159</v>
      </c>
      <c r="L1642" t="s">
        <v>3052</v>
      </c>
      <c r="M1642" s="2" t="s">
        <v>29</v>
      </c>
      <c r="N1642" s="3" t="s">
        <v>9047</v>
      </c>
      <c r="O1642" s="5">
        <v>246000</v>
      </c>
      <c r="P1642" s="5">
        <v>246822.45</v>
      </c>
      <c r="Q1642" s="6">
        <v>2020</v>
      </c>
      <c r="R1642" s="7">
        <v>2022</v>
      </c>
      <c r="T1642" s="8">
        <v>485</v>
      </c>
      <c r="U1642" s="3" t="s">
        <v>11256</v>
      </c>
      <c r="V1642" s="1" t="s">
        <v>33</v>
      </c>
      <c r="W1642" s="1" t="s">
        <v>32</v>
      </c>
      <c r="X1642" t="str">
        <f>VLOOKUP(Table_query__64[[#This Row],[Nr]],'MyTracker Export'!A:P,'MyTracker Export'!$P$1,FALSE)</f>
        <v>Finished</v>
      </c>
      <c r="Y1642" t="e">
        <f>VLOOKUP(Table_query__64[[#This Row],[Nr]],'MyTracker Export'!A:Z,'MyTracker Export'!$Z$1,FALSE)</f>
        <v>#N/A</v>
      </c>
      <c r="Z1642" t="e">
        <f>VLOOKUP(Table_query__64[[#This Row],[Nr]],'MyTracker Export'!A:AA,'MyTracker Export'!$AA$1,FALSE)</f>
        <v>#N/A</v>
      </c>
      <c r="AB1642" s="19" t="str">
        <f>IF(Table_query__64[[#This Row],[Project status]]=Table_query__64[[#This Row],[Project Status Check]],"OK","NOK")</f>
        <v>OK</v>
      </c>
      <c r="AC1642" s="19" t="e">
        <f>IF(Table_query__64[[#This Row],[PM]]=Table_query__64[[#This Row],[PM Check]],"OK","NOK")</f>
        <v>#N/A</v>
      </c>
      <c r="AD1642" s="19" t="e">
        <f>IF(Table_query__64[[#This Row],[PP]]=Table_query__64[[#This Row],[Pilot Check]],"OK","NOK")</f>
        <v>#N/A</v>
      </c>
      <c r="AE1642" s="19"/>
    </row>
    <row r="1643" spans="1:31" hidden="1" x14ac:dyDescent="0.3">
      <c r="A1643" s="1" t="s">
        <v>3053</v>
      </c>
      <c r="B1643" s="2" t="s">
        <v>3006</v>
      </c>
      <c r="C1643" s="3" t="s">
        <v>6355</v>
      </c>
      <c r="D1643" s="2" t="s">
        <v>38</v>
      </c>
      <c r="E1643" s="2" t="s">
        <v>82</v>
      </c>
      <c r="F1643" s="2" t="s">
        <v>122</v>
      </c>
      <c r="G1643" s="4">
        <v>43920.083333333336</v>
      </c>
      <c r="H1643" s="4">
        <v>44347.083333333336</v>
      </c>
      <c r="I1643" s="2" t="s">
        <v>209</v>
      </c>
      <c r="J1643" s="2" t="s">
        <v>335</v>
      </c>
      <c r="K1643" s="2" t="s">
        <v>159</v>
      </c>
      <c r="L1643" t="s">
        <v>144</v>
      </c>
      <c r="M1643" s="2" t="s">
        <v>59</v>
      </c>
      <c r="N1643" s="3" t="s">
        <v>9048</v>
      </c>
      <c r="O1643" s="5">
        <v>0.1</v>
      </c>
      <c r="P1643" s="5">
        <v>76664</v>
      </c>
      <c r="Q1643" s="6">
        <v>2020</v>
      </c>
      <c r="R1643" s="7">
        <v>2021</v>
      </c>
      <c r="T1643" s="8">
        <v>222</v>
      </c>
      <c r="U1643" s="3" t="s">
        <v>11257</v>
      </c>
      <c r="V1643" s="1" t="s">
        <v>33</v>
      </c>
      <c r="W1643" s="1" t="s">
        <v>32</v>
      </c>
      <c r="X1643" t="str">
        <f>VLOOKUP(Table_query__64[[#This Row],[Nr]],'MyTracker Export'!A:P,'MyTracker Export'!$P$1,FALSE)</f>
        <v>Finished</v>
      </c>
      <c r="Y1643" t="str">
        <f>VLOOKUP(Table_query__64[[#This Row],[Nr]],'MyTracker Export'!A:Z,'MyTracker Export'!$Z$1,FALSE)</f>
        <v>Sunny Yip</v>
      </c>
      <c r="Z1643" t="str">
        <f>VLOOKUP(Table_query__64[[#This Row],[Nr]],'MyTracker Export'!A:AA,'MyTracker Export'!$AA$1,FALSE)</f>
        <v>William Beyst</v>
      </c>
      <c r="AB1643" s="19" t="str">
        <f>IF(Table_query__64[[#This Row],[Project status]]=Table_query__64[[#This Row],[Project Status Check]],"OK","NOK")</f>
        <v>OK</v>
      </c>
      <c r="AC1643" s="19" t="str">
        <f>IF(Table_query__64[[#This Row],[PM]]=Table_query__64[[#This Row],[PM Check]],"OK","NOK")</f>
        <v>OK</v>
      </c>
      <c r="AD1643" s="19" t="str">
        <f>IF(Table_query__64[[#This Row],[PP]]=Table_query__64[[#This Row],[Pilot Check]],"OK","NOK")</f>
        <v>OK</v>
      </c>
      <c r="AE1643" s="19"/>
    </row>
    <row r="1644" spans="1:31" hidden="1" x14ac:dyDescent="0.3">
      <c r="A1644" s="1" t="s">
        <v>3054</v>
      </c>
      <c r="B1644" s="2" t="s">
        <v>1243</v>
      </c>
      <c r="C1644" s="3" t="s">
        <v>6356</v>
      </c>
      <c r="D1644" s="2" t="s">
        <v>84</v>
      </c>
      <c r="E1644" s="2" t="s">
        <v>82</v>
      </c>
      <c r="F1644" s="2" t="s">
        <v>122</v>
      </c>
      <c r="G1644" s="4">
        <v>43917.041666666664</v>
      </c>
      <c r="H1644" s="4">
        <v>45583.083333333336</v>
      </c>
      <c r="I1644" s="2" t="s">
        <v>85</v>
      </c>
      <c r="J1644" s="2" t="s">
        <v>289</v>
      </c>
      <c r="K1644" s="2"/>
      <c r="L1644" t="s">
        <v>57</v>
      </c>
      <c r="M1644" s="2" t="s">
        <v>59</v>
      </c>
      <c r="O1644" s="5">
        <v>0</v>
      </c>
      <c r="P1644" s="5">
        <v>1571322.09</v>
      </c>
      <c r="Q1644" s="6">
        <v>2020</v>
      </c>
      <c r="R1644" s="7">
        <v>2024</v>
      </c>
      <c r="S1644" s="3" t="s">
        <v>9628</v>
      </c>
      <c r="T1644" s="8">
        <v>187</v>
      </c>
      <c r="U1644" s="3" t="s">
        <v>11258</v>
      </c>
      <c r="V1644" s="1" t="s">
        <v>33</v>
      </c>
      <c r="W1644" s="1" t="s">
        <v>32</v>
      </c>
      <c r="X1644" t="str">
        <f>VLOOKUP(Table_query__64[[#This Row],[Nr]],'MyTracker Export'!A:P,'MyTracker Export'!$P$1,FALSE)</f>
        <v>Finished</v>
      </c>
      <c r="Y1644" t="str">
        <f>VLOOKUP(Table_query__64[[#This Row],[Nr]],'MyTracker Export'!A:Z,'MyTracker Export'!$Z$1,FALSE)</f>
        <v>Pranay Pawar</v>
      </c>
      <c r="Z1644" t="str">
        <f>VLOOKUP(Table_query__64[[#This Row],[Nr]],'MyTracker Export'!A:AA,'MyTracker Export'!$AA$1,FALSE)</f>
        <v>Mac Olean</v>
      </c>
      <c r="AB1644" s="19" t="str">
        <f>IF(Table_query__64[[#This Row],[Project status]]=Table_query__64[[#This Row],[Project Status Check]],"OK","NOK")</f>
        <v>OK</v>
      </c>
      <c r="AC1644" s="19" t="str">
        <f>IF(Table_query__64[[#This Row],[PM]]=Table_query__64[[#This Row],[PM Check]],"OK","NOK")</f>
        <v>OK</v>
      </c>
      <c r="AD1644" s="19" t="str">
        <f>IF(Table_query__64[[#This Row],[PP]]=Table_query__64[[#This Row],[Pilot Check]],"OK","NOK")</f>
        <v>OK</v>
      </c>
      <c r="AE1644" s="19"/>
    </row>
    <row r="1645" spans="1:31" hidden="1" x14ac:dyDescent="0.3">
      <c r="A1645" s="1" t="s">
        <v>3055</v>
      </c>
      <c r="B1645" s="2" t="s">
        <v>3056</v>
      </c>
      <c r="C1645" s="3" t="s">
        <v>6357</v>
      </c>
      <c r="D1645" s="2" t="s">
        <v>84</v>
      </c>
      <c r="E1645" s="2" t="s">
        <v>36</v>
      </c>
      <c r="F1645" s="2" t="s">
        <v>122</v>
      </c>
      <c r="G1645" s="4">
        <v>43914.041666666664</v>
      </c>
      <c r="H1645" s="4">
        <v>44706.083333333336</v>
      </c>
      <c r="I1645" s="2" t="s">
        <v>1493</v>
      </c>
      <c r="J1645" s="2" t="s">
        <v>40</v>
      </c>
      <c r="K1645" s="2"/>
      <c r="L1645" t="s">
        <v>57</v>
      </c>
      <c r="M1645" s="2" t="s">
        <v>29</v>
      </c>
      <c r="N1645" s="3" t="s">
        <v>9049</v>
      </c>
      <c r="O1645" s="5">
        <v>20000</v>
      </c>
      <c r="P1645" s="5">
        <v>25143.48</v>
      </c>
      <c r="Q1645" s="6">
        <v>2020</v>
      </c>
      <c r="R1645" s="7">
        <v>2022</v>
      </c>
      <c r="T1645" s="8">
        <v>191</v>
      </c>
      <c r="V1645" s="1" t="s">
        <v>33</v>
      </c>
      <c r="W1645" s="1" t="s">
        <v>32</v>
      </c>
      <c r="X1645" t="str">
        <f>VLOOKUP(Table_query__64[[#This Row],[Nr]],'MyTracker Export'!A:P,'MyTracker Export'!$P$1,FALSE)</f>
        <v>Finished</v>
      </c>
      <c r="Y1645" t="e">
        <f>VLOOKUP(Table_query__64[[#This Row],[Nr]],'MyTracker Export'!A:Z,'MyTracker Export'!$Z$1,FALSE)</f>
        <v>#N/A</v>
      </c>
      <c r="Z1645" t="str">
        <f>VLOOKUP(Table_query__64[[#This Row],[Nr]],'MyTracker Export'!A:AA,'MyTracker Export'!$AA$1,FALSE)</f>
        <v>Karel De Swert</v>
      </c>
      <c r="AB1645" s="19" t="str">
        <f>IF(Table_query__64[[#This Row],[Project status]]=Table_query__64[[#This Row],[Project Status Check]],"OK","NOK")</f>
        <v>OK</v>
      </c>
      <c r="AC1645" s="19" t="e">
        <f>IF(Table_query__64[[#This Row],[PM]]=Table_query__64[[#This Row],[PM Check]],"OK","NOK")</f>
        <v>#N/A</v>
      </c>
      <c r="AD1645" s="19" t="str">
        <f>IF(Table_query__64[[#This Row],[PP]]=Table_query__64[[#This Row],[Pilot Check]],"OK","NOK")</f>
        <v>OK</v>
      </c>
      <c r="AE1645" s="19"/>
    </row>
    <row r="1646" spans="1:31" hidden="1" x14ac:dyDescent="0.3">
      <c r="A1646" s="1" t="s">
        <v>3057</v>
      </c>
      <c r="B1646" s="2" t="s">
        <v>3006</v>
      </c>
      <c r="C1646" s="3" t="s">
        <v>6358</v>
      </c>
      <c r="D1646" s="2" t="s">
        <v>38</v>
      </c>
      <c r="E1646" s="2" t="s">
        <v>82</v>
      </c>
      <c r="F1646" s="2" t="s">
        <v>122</v>
      </c>
      <c r="G1646" s="4">
        <v>43914</v>
      </c>
      <c r="H1646" s="4">
        <v>44109</v>
      </c>
      <c r="I1646" s="2" t="s">
        <v>335</v>
      </c>
      <c r="J1646" s="2" t="s">
        <v>335</v>
      </c>
      <c r="K1646" s="2" t="s">
        <v>159</v>
      </c>
      <c r="L1646" t="s">
        <v>3058</v>
      </c>
      <c r="M1646" s="2" t="s">
        <v>59</v>
      </c>
      <c r="N1646" s="3" t="s">
        <v>9050</v>
      </c>
      <c r="O1646" s="5"/>
      <c r="P1646" s="5"/>
      <c r="Q1646" s="6">
        <v>2020</v>
      </c>
      <c r="R1646" s="7">
        <v>2020</v>
      </c>
      <c r="T1646" s="8">
        <v>210</v>
      </c>
      <c r="U1646" s="3" t="s">
        <v>11259</v>
      </c>
      <c r="V1646" s="1" t="s">
        <v>33</v>
      </c>
      <c r="W1646" s="1" t="s">
        <v>32</v>
      </c>
      <c r="X1646" t="str">
        <f>VLOOKUP(Table_query__64[[#This Row],[Nr]],'MyTracker Export'!A:P,'MyTracker Export'!$P$1,FALSE)</f>
        <v>Finished</v>
      </c>
      <c r="Y1646" t="str">
        <f>VLOOKUP(Table_query__64[[#This Row],[Nr]],'MyTracker Export'!A:Z,'MyTracker Export'!$Z$1,FALSE)</f>
        <v>William Beyst</v>
      </c>
      <c r="Z1646" t="str">
        <f>VLOOKUP(Table_query__64[[#This Row],[Nr]],'MyTracker Export'!A:AA,'MyTracker Export'!$AA$1,FALSE)</f>
        <v>William Beyst</v>
      </c>
      <c r="AB1646" s="19" t="str">
        <f>IF(Table_query__64[[#This Row],[Project status]]=Table_query__64[[#This Row],[Project Status Check]],"OK","NOK")</f>
        <v>OK</v>
      </c>
      <c r="AC1646" s="19" t="str">
        <f>IF(Table_query__64[[#This Row],[PM]]=Table_query__64[[#This Row],[PM Check]],"OK","NOK")</f>
        <v>OK</v>
      </c>
      <c r="AD1646" s="19" t="str">
        <f>IF(Table_query__64[[#This Row],[PP]]=Table_query__64[[#This Row],[Pilot Check]],"OK","NOK")</f>
        <v>OK</v>
      </c>
      <c r="AE1646" s="19"/>
    </row>
    <row r="1647" spans="1:31" hidden="1" x14ac:dyDescent="0.3">
      <c r="A1647" s="1" t="s">
        <v>3059</v>
      </c>
      <c r="B1647" s="2" t="s">
        <v>146</v>
      </c>
      <c r="C1647" s="3" t="s">
        <v>6359</v>
      </c>
      <c r="D1647" s="2" t="s">
        <v>38</v>
      </c>
      <c r="E1647" s="2" t="s">
        <v>75</v>
      </c>
      <c r="F1647" s="2" t="s">
        <v>122</v>
      </c>
      <c r="G1647" s="4">
        <v>43909.041666666664</v>
      </c>
      <c r="H1647" s="4">
        <v>44103.083333333336</v>
      </c>
      <c r="I1647" s="2" t="s">
        <v>77</v>
      </c>
      <c r="J1647" s="2" t="s">
        <v>78</v>
      </c>
      <c r="K1647" s="2" t="s">
        <v>159</v>
      </c>
      <c r="L1647" t="s">
        <v>166</v>
      </c>
      <c r="M1647" s="2" t="s">
        <v>29</v>
      </c>
      <c r="O1647" s="5">
        <v>1</v>
      </c>
      <c r="P1647" s="5">
        <v>24894</v>
      </c>
      <c r="Q1647" s="6">
        <v>2020</v>
      </c>
      <c r="R1647" s="7">
        <v>2020</v>
      </c>
      <c r="T1647" s="8">
        <v>45</v>
      </c>
      <c r="V1647" s="1" t="s">
        <v>33</v>
      </c>
      <c r="W1647" s="1" t="s">
        <v>32</v>
      </c>
      <c r="X1647" t="str">
        <f>VLOOKUP(Table_query__64[[#This Row],[Nr]],'MyTracker Export'!A:P,'MyTracker Export'!$P$1,FALSE)</f>
        <v>Finished</v>
      </c>
      <c r="Y1647" t="str">
        <f>VLOOKUP(Table_query__64[[#This Row],[Nr]],'MyTracker Export'!A:Z,'MyTracker Export'!$Z$1,FALSE)</f>
        <v>Mathias Martin</v>
      </c>
      <c r="Z1647" t="str">
        <f>VLOOKUP(Table_query__64[[#This Row],[Nr]],'MyTracker Export'!A:AA,'MyTracker Export'!$AA$1,FALSE)</f>
        <v>Yves Debaisieux</v>
      </c>
      <c r="AB1647" s="19" t="str">
        <f>IF(Table_query__64[[#This Row],[Project status]]=Table_query__64[[#This Row],[Project Status Check]],"OK","NOK")</f>
        <v>OK</v>
      </c>
      <c r="AC1647" s="19" t="str">
        <f>IF(Table_query__64[[#This Row],[PM]]=Table_query__64[[#This Row],[PM Check]],"OK","NOK")</f>
        <v>OK</v>
      </c>
      <c r="AD1647" s="19" t="str">
        <f>IF(Table_query__64[[#This Row],[PP]]=Table_query__64[[#This Row],[Pilot Check]],"OK","NOK")</f>
        <v>OK</v>
      </c>
      <c r="AE1647" s="19"/>
    </row>
    <row r="1648" spans="1:31" hidden="1" x14ac:dyDescent="0.3">
      <c r="A1648" s="1" t="s">
        <v>3060</v>
      </c>
      <c r="B1648" s="2" t="s">
        <v>199</v>
      </c>
      <c r="C1648" s="3" t="s">
        <v>6360</v>
      </c>
      <c r="D1648" s="2" t="s">
        <v>58</v>
      </c>
      <c r="E1648" s="2" t="s">
        <v>43</v>
      </c>
      <c r="F1648" s="2" t="s">
        <v>122</v>
      </c>
      <c r="G1648" s="4">
        <v>43900.041666666664</v>
      </c>
      <c r="H1648" s="4">
        <v>44560.041666666664</v>
      </c>
      <c r="I1648" s="2" t="s">
        <v>119</v>
      </c>
      <c r="J1648" s="2" t="s">
        <v>229</v>
      </c>
      <c r="K1648" s="2"/>
      <c r="L1648" t="s">
        <v>3061</v>
      </c>
      <c r="M1648" s="2" t="s">
        <v>29</v>
      </c>
      <c r="N1648" s="3" t="s">
        <v>9051</v>
      </c>
      <c r="O1648" s="5">
        <v>20000</v>
      </c>
      <c r="P1648" s="5">
        <v>18790.25</v>
      </c>
      <c r="Q1648" s="6">
        <v>2020</v>
      </c>
      <c r="R1648" s="7">
        <v>2021</v>
      </c>
      <c r="T1648" s="8">
        <v>46</v>
      </c>
      <c r="V1648" s="1" t="s">
        <v>33</v>
      </c>
      <c r="W1648" s="1" t="s">
        <v>32</v>
      </c>
      <c r="X1648" t="str">
        <f>VLOOKUP(Table_query__64[[#This Row],[Nr]],'MyTracker Export'!A:P,'MyTracker Export'!$P$1,FALSE)</f>
        <v>Finished</v>
      </c>
      <c r="Y1648" t="str">
        <f>VLOOKUP(Table_query__64[[#This Row],[Nr]],'MyTracker Export'!A:Z,'MyTracker Export'!$Z$1,FALSE)</f>
        <v>Miguel Menéndez</v>
      </c>
      <c r="Z1648" t="str">
        <f>VLOOKUP(Table_query__64[[#This Row],[Nr]],'MyTracker Export'!A:AA,'MyTracker Export'!$AA$1,FALSE)</f>
        <v>Paqui Romero</v>
      </c>
      <c r="AB1648" s="19" t="str">
        <f>IF(Table_query__64[[#This Row],[Project status]]=Table_query__64[[#This Row],[Project Status Check]],"OK","NOK")</f>
        <v>OK</v>
      </c>
      <c r="AC1648" s="19" t="str">
        <f>IF(Table_query__64[[#This Row],[PM]]=Table_query__64[[#This Row],[PM Check]],"OK","NOK")</f>
        <v>OK</v>
      </c>
      <c r="AD1648" s="19" t="str">
        <f>IF(Table_query__64[[#This Row],[PP]]=Table_query__64[[#This Row],[Pilot Check]],"OK","NOK")</f>
        <v>OK</v>
      </c>
      <c r="AE1648" s="19"/>
    </row>
    <row r="1649" spans="1:31" hidden="1" x14ac:dyDescent="0.3">
      <c r="A1649" s="1" t="s">
        <v>3062</v>
      </c>
      <c r="B1649" s="2" t="s">
        <v>2425</v>
      </c>
      <c r="C1649" s="3" t="s">
        <v>6361</v>
      </c>
      <c r="D1649" s="2" t="s">
        <v>38</v>
      </c>
      <c r="E1649" s="2" t="s">
        <v>75</v>
      </c>
      <c r="F1649" s="2" t="s">
        <v>574</v>
      </c>
      <c r="G1649" s="4">
        <v>43899.041666666664</v>
      </c>
      <c r="H1649" s="4">
        <v>44926.041666666664</v>
      </c>
      <c r="I1649" s="2" t="s">
        <v>39</v>
      </c>
      <c r="J1649" s="2" t="s">
        <v>335</v>
      </c>
      <c r="K1649" s="2" t="s">
        <v>131</v>
      </c>
      <c r="L1649" t="s">
        <v>3063</v>
      </c>
      <c r="M1649" s="2" t="s">
        <v>29</v>
      </c>
      <c r="O1649" s="5">
        <v>2.6</v>
      </c>
      <c r="P1649" s="5">
        <v>388980.9</v>
      </c>
      <c r="Q1649" s="6">
        <v>2020</v>
      </c>
      <c r="R1649" s="7">
        <v>2022</v>
      </c>
      <c r="T1649" s="8">
        <v>47</v>
      </c>
      <c r="V1649" s="1" t="s">
        <v>33</v>
      </c>
      <c r="W1649" s="1" t="s">
        <v>32</v>
      </c>
      <c r="X1649" t="str">
        <f>VLOOKUP(Table_query__64[[#This Row],[Nr]],'MyTracker Export'!A:P,'MyTracker Export'!$P$1,FALSE)</f>
        <v>On hold</v>
      </c>
      <c r="Y1649" t="str">
        <f>VLOOKUP(Table_query__64[[#This Row],[Nr]],'MyTracker Export'!A:Z,'MyTracker Export'!$Z$1,FALSE)</f>
        <v>Audric Jeanne</v>
      </c>
      <c r="Z1649" t="str">
        <f>VLOOKUP(Table_query__64[[#This Row],[Nr]],'MyTracker Export'!A:AA,'MyTracker Export'!$AA$1,FALSE)</f>
        <v>William Beyst</v>
      </c>
      <c r="AB1649" s="19" t="str">
        <f>IF(Table_query__64[[#This Row],[Project status]]=Table_query__64[[#This Row],[Project Status Check]],"OK","NOK")</f>
        <v>OK</v>
      </c>
      <c r="AC1649" s="19" t="str">
        <f>IF(Table_query__64[[#This Row],[PM]]=Table_query__64[[#This Row],[PM Check]],"OK","NOK")</f>
        <v>OK</v>
      </c>
      <c r="AD1649" s="19" t="str">
        <f>IF(Table_query__64[[#This Row],[PP]]=Table_query__64[[#This Row],[Pilot Check]],"OK","NOK")</f>
        <v>OK</v>
      </c>
      <c r="AE1649" s="19"/>
    </row>
    <row r="1650" spans="1:31" hidden="1" x14ac:dyDescent="0.3">
      <c r="A1650" s="1" t="s">
        <v>3064</v>
      </c>
      <c r="B1650" s="2" t="s">
        <v>3065</v>
      </c>
      <c r="C1650" s="3" t="s">
        <v>6362</v>
      </c>
      <c r="D1650" s="2" t="s">
        <v>45</v>
      </c>
      <c r="E1650" s="2" t="s">
        <v>43</v>
      </c>
      <c r="F1650" s="2" t="s">
        <v>122</v>
      </c>
      <c r="G1650" s="4">
        <v>43896.041666666664</v>
      </c>
      <c r="H1650" s="4">
        <v>45411.083333333336</v>
      </c>
      <c r="I1650" s="2" t="s">
        <v>413</v>
      </c>
      <c r="J1650" s="2" t="s">
        <v>184</v>
      </c>
      <c r="K1650" s="2"/>
      <c r="L1650" t="s">
        <v>3066</v>
      </c>
      <c r="M1650" s="2" t="s">
        <v>29</v>
      </c>
      <c r="N1650" s="3" t="s">
        <v>9052</v>
      </c>
      <c r="O1650" s="5">
        <v>0.01</v>
      </c>
      <c r="P1650" s="5">
        <v>54401.34</v>
      </c>
      <c r="Q1650" s="6">
        <v>2020</v>
      </c>
      <c r="R1650" s="7">
        <v>2024</v>
      </c>
      <c r="T1650" s="8">
        <v>48</v>
      </c>
      <c r="V1650" s="1" t="s">
        <v>33</v>
      </c>
      <c r="W1650" s="1" t="s">
        <v>32</v>
      </c>
      <c r="X1650" t="str">
        <f>VLOOKUP(Table_query__64[[#This Row],[Nr]],'MyTracker Export'!A:P,'MyTracker Export'!$P$1,FALSE)</f>
        <v>Finished</v>
      </c>
      <c r="Y1650" t="str">
        <f>VLOOKUP(Table_query__64[[#This Row],[Nr]],'MyTracker Export'!A:Z,'MyTracker Export'!$Z$1,FALSE)</f>
        <v>Itziar Echebarrieta</v>
      </c>
      <c r="Z1650" t="str">
        <f>VLOOKUP(Table_query__64[[#This Row],[Nr]],'MyTracker Export'!A:AA,'MyTracker Export'!$AA$1,FALSE)</f>
        <v>Begona Soto</v>
      </c>
      <c r="AB1650" s="19" t="str">
        <f>IF(Table_query__64[[#This Row],[Project status]]=Table_query__64[[#This Row],[Project Status Check]],"OK","NOK")</f>
        <v>OK</v>
      </c>
      <c r="AC1650" s="19" t="str">
        <f>IF(Table_query__64[[#This Row],[PM]]=Table_query__64[[#This Row],[PM Check]],"OK","NOK")</f>
        <v>OK</v>
      </c>
      <c r="AD1650" s="19" t="str">
        <f>IF(Table_query__64[[#This Row],[PP]]=Table_query__64[[#This Row],[Pilot Check]],"OK","NOK")</f>
        <v>OK</v>
      </c>
      <c r="AE1650" s="19"/>
    </row>
    <row r="1651" spans="1:31" hidden="1" x14ac:dyDescent="0.3">
      <c r="A1651" s="1" t="s">
        <v>3067</v>
      </c>
      <c r="B1651" s="2" t="s">
        <v>1394</v>
      </c>
      <c r="C1651" s="3" t="s">
        <v>5951</v>
      </c>
      <c r="D1651" s="2" t="s">
        <v>89</v>
      </c>
      <c r="E1651" s="2" t="s">
        <v>104</v>
      </c>
      <c r="F1651" s="2" t="s">
        <v>122</v>
      </c>
      <c r="G1651" s="4">
        <v>43896.041666666664</v>
      </c>
      <c r="H1651" s="4">
        <v>43936.083333333336</v>
      </c>
      <c r="I1651" s="2" t="s">
        <v>382</v>
      </c>
      <c r="J1651" s="2" t="s">
        <v>319</v>
      </c>
      <c r="K1651" s="2"/>
      <c r="L1651" t="s">
        <v>31</v>
      </c>
      <c r="M1651" s="2" t="s">
        <v>29</v>
      </c>
      <c r="O1651" s="5"/>
      <c r="P1651" s="5"/>
      <c r="Q1651" s="6">
        <v>2020</v>
      </c>
      <c r="R1651" s="7">
        <v>2020</v>
      </c>
      <c r="T1651" s="8">
        <v>227</v>
      </c>
      <c r="V1651" s="1" t="s">
        <v>33</v>
      </c>
      <c r="W1651" s="1" t="s">
        <v>32</v>
      </c>
      <c r="X1651" t="str">
        <f>VLOOKUP(Table_query__64[[#This Row],[Nr]],'MyTracker Export'!A:P,'MyTracker Export'!$P$1,FALSE)</f>
        <v>Finished</v>
      </c>
      <c r="Y1651" t="str">
        <f>VLOOKUP(Table_query__64[[#This Row],[Nr]],'MyTracker Export'!A:Z,'MyTracker Export'!$Z$1,FALSE)</f>
        <v>Dobri Gatev</v>
      </c>
      <c r="Z1651" t="str">
        <f>VLOOKUP(Table_query__64[[#This Row],[Nr]],'MyTracker Export'!A:AA,'MyTracker Export'!$AA$1,FALSE)</f>
        <v>Boris Krastev</v>
      </c>
      <c r="AB1651" s="19" t="str">
        <f>IF(Table_query__64[[#This Row],[Project status]]=Table_query__64[[#This Row],[Project Status Check]],"OK","NOK")</f>
        <v>OK</v>
      </c>
      <c r="AC1651" s="19" t="str">
        <f>IF(Table_query__64[[#This Row],[PM]]=Table_query__64[[#This Row],[PM Check]],"OK","NOK")</f>
        <v>OK</v>
      </c>
      <c r="AD1651" s="19" t="str">
        <f>IF(Table_query__64[[#This Row],[PP]]=Table_query__64[[#This Row],[Pilot Check]],"OK","NOK")</f>
        <v>OK</v>
      </c>
      <c r="AE1651" s="19"/>
    </row>
    <row r="1652" spans="1:31" hidden="1" x14ac:dyDescent="0.3">
      <c r="A1652" s="1" t="s">
        <v>3068</v>
      </c>
      <c r="B1652" s="2" t="s">
        <v>3069</v>
      </c>
      <c r="C1652" s="3" t="s">
        <v>6363</v>
      </c>
      <c r="D1652" s="2" t="s">
        <v>178</v>
      </c>
      <c r="E1652" s="2" t="s">
        <v>36</v>
      </c>
      <c r="F1652" s="2" t="s">
        <v>122</v>
      </c>
      <c r="G1652" s="4">
        <v>43895.041666666664</v>
      </c>
      <c r="H1652" s="4">
        <v>44221.041666666664</v>
      </c>
      <c r="I1652" s="2" t="s">
        <v>2183</v>
      </c>
      <c r="J1652" s="2" t="s">
        <v>2166</v>
      </c>
      <c r="K1652" s="2"/>
      <c r="L1652" t="s">
        <v>3070</v>
      </c>
      <c r="M1652" s="2" t="s">
        <v>59</v>
      </c>
      <c r="O1652" s="5">
        <v>20</v>
      </c>
      <c r="P1652" s="5">
        <v>34875.699999999997</v>
      </c>
      <c r="Q1652" s="6">
        <v>2020</v>
      </c>
      <c r="R1652" s="7">
        <v>2021</v>
      </c>
      <c r="T1652" s="8">
        <v>269</v>
      </c>
      <c r="U1652" s="3" t="s">
        <v>11260</v>
      </c>
      <c r="V1652" s="1" t="s">
        <v>33</v>
      </c>
      <c r="W1652" s="1" t="s">
        <v>32</v>
      </c>
      <c r="X1652" t="str">
        <f>VLOOKUP(Table_query__64[[#This Row],[Nr]],'MyTracker Export'!A:P,'MyTracker Export'!$P$1,FALSE)</f>
        <v>Finished</v>
      </c>
      <c r="Y1652" t="e">
        <f>VLOOKUP(Table_query__64[[#This Row],[Nr]],'MyTracker Export'!A:Z,'MyTracker Export'!$Z$1,FALSE)</f>
        <v>#N/A</v>
      </c>
      <c r="Z1652" t="e">
        <f>VLOOKUP(Table_query__64[[#This Row],[Nr]],'MyTracker Export'!A:AA,'MyTracker Export'!$AA$1,FALSE)</f>
        <v>#N/A</v>
      </c>
      <c r="AB1652" s="19" t="str">
        <f>IF(Table_query__64[[#This Row],[Project status]]=Table_query__64[[#This Row],[Project Status Check]],"OK","NOK")</f>
        <v>OK</v>
      </c>
      <c r="AC1652" s="19" t="e">
        <f>IF(Table_query__64[[#This Row],[PM]]=Table_query__64[[#This Row],[PM Check]],"OK","NOK")</f>
        <v>#N/A</v>
      </c>
      <c r="AD1652" s="19" t="e">
        <f>IF(Table_query__64[[#This Row],[PP]]=Table_query__64[[#This Row],[Pilot Check]],"OK","NOK")</f>
        <v>#N/A</v>
      </c>
      <c r="AE1652" s="19"/>
    </row>
    <row r="1653" spans="1:31" hidden="1" x14ac:dyDescent="0.3">
      <c r="A1653" s="1" t="s">
        <v>3071</v>
      </c>
      <c r="B1653" s="2" t="s">
        <v>3006</v>
      </c>
      <c r="C1653" s="3" t="s">
        <v>6364</v>
      </c>
      <c r="D1653" s="2" t="s">
        <v>38</v>
      </c>
      <c r="E1653" s="2" t="s">
        <v>82</v>
      </c>
      <c r="F1653" s="2" t="s">
        <v>122</v>
      </c>
      <c r="G1653" s="4">
        <v>43894.041666666664</v>
      </c>
      <c r="H1653" s="4">
        <v>44165.041666666664</v>
      </c>
      <c r="I1653" s="2" t="s">
        <v>270</v>
      </c>
      <c r="J1653" s="2" t="s">
        <v>335</v>
      </c>
      <c r="K1653" s="2" t="s">
        <v>159</v>
      </c>
      <c r="L1653" t="s">
        <v>242</v>
      </c>
      <c r="M1653" s="2" t="s">
        <v>59</v>
      </c>
      <c r="N1653" s="3" t="s">
        <v>9053</v>
      </c>
      <c r="O1653" s="5">
        <v>9000000</v>
      </c>
      <c r="P1653" s="5">
        <v>12425000</v>
      </c>
      <c r="Q1653" s="6">
        <v>2020</v>
      </c>
      <c r="R1653" s="7">
        <v>2020</v>
      </c>
      <c r="T1653" s="8">
        <v>221</v>
      </c>
      <c r="U1653" s="3" t="s">
        <v>11261</v>
      </c>
      <c r="V1653" s="1" t="s">
        <v>33</v>
      </c>
      <c r="W1653" s="1" t="s">
        <v>32</v>
      </c>
      <c r="X1653" t="str">
        <f>VLOOKUP(Table_query__64[[#This Row],[Nr]],'MyTracker Export'!A:P,'MyTracker Export'!$P$1,FALSE)</f>
        <v>Finished</v>
      </c>
      <c r="Y1653" t="str">
        <f>VLOOKUP(Table_query__64[[#This Row],[Nr]],'MyTracker Export'!A:Z,'MyTracker Export'!$Z$1,FALSE)</f>
        <v>Damien Hemmeryckx</v>
      </c>
      <c r="Z1653" t="str">
        <f>VLOOKUP(Table_query__64[[#This Row],[Nr]],'MyTracker Export'!A:AA,'MyTracker Export'!$AA$1,FALSE)</f>
        <v>William Beyst</v>
      </c>
      <c r="AB1653" s="19" t="str">
        <f>IF(Table_query__64[[#This Row],[Project status]]=Table_query__64[[#This Row],[Project Status Check]],"OK","NOK")</f>
        <v>OK</v>
      </c>
      <c r="AC1653" s="19" t="str">
        <f>IF(Table_query__64[[#This Row],[PM]]=Table_query__64[[#This Row],[PM Check]],"OK","NOK")</f>
        <v>OK</v>
      </c>
      <c r="AD1653" s="19" t="str">
        <f>IF(Table_query__64[[#This Row],[PP]]=Table_query__64[[#This Row],[Pilot Check]],"OK","NOK")</f>
        <v>OK</v>
      </c>
      <c r="AE1653" s="19"/>
    </row>
    <row r="1654" spans="1:31" hidden="1" x14ac:dyDescent="0.3">
      <c r="A1654" s="1" t="s">
        <v>3072</v>
      </c>
      <c r="B1654" s="2" t="s">
        <v>3006</v>
      </c>
      <c r="C1654" s="3" t="s">
        <v>6365</v>
      </c>
      <c r="D1654" s="2" t="s">
        <v>38</v>
      </c>
      <c r="E1654" s="2" t="s">
        <v>82</v>
      </c>
      <c r="F1654" s="2" t="s">
        <v>122</v>
      </c>
      <c r="G1654" s="4">
        <v>43894.041666666664</v>
      </c>
      <c r="H1654" s="4">
        <v>44347.083333333336</v>
      </c>
      <c r="I1654" s="2" t="s">
        <v>335</v>
      </c>
      <c r="J1654" s="2" t="s">
        <v>1949</v>
      </c>
      <c r="K1654" s="2" t="s">
        <v>159</v>
      </c>
      <c r="L1654" t="s">
        <v>3073</v>
      </c>
      <c r="M1654" s="2" t="s">
        <v>59</v>
      </c>
      <c r="N1654" s="3" t="s">
        <v>9054</v>
      </c>
      <c r="O1654" s="5">
        <v>120</v>
      </c>
      <c r="P1654" s="5">
        <v>369965</v>
      </c>
      <c r="Q1654" s="6">
        <v>2020</v>
      </c>
      <c r="R1654" s="7">
        <v>2021</v>
      </c>
      <c r="T1654" s="8">
        <v>220</v>
      </c>
      <c r="U1654" s="3" t="s">
        <v>11262</v>
      </c>
      <c r="V1654" s="1" t="s">
        <v>33</v>
      </c>
      <c r="W1654" s="1" t="s">
        <v>32</v>
      </c>
      <c r="X1654" t="str">
        <f>VLOOKUP(Table_query__64[[#This Row],[Nr]],'MyTracker Export'!A:P,'MyTracker Export'!$P$1,FALSE)</f>
        <v>Finished</v>
      </c>
      <c r="Y1654" t="str">
        <f>VLOOKUP(Table_query__64[[#This Row],[Nr]],'MyTracker Export'!A:Z,'MyTracker Export'!$Z$1,FALSE)</f>
        <v>William Beyst</v>
      </c>
      <c r="Z1654" t="str">
        <f>VLOOKUP(Table_query__64[[#This Row],[Nr]],'MyTracker Export'!A:AA,'MyTracker Export'!$AA$1,FALSE)</f>
        <v>Dirk Van Der Bracht</v>
      </c>
      <c r="AB1654" s="19" t="str">
        <f>IF(Table_query__64[[#This Row],[Project status]]=Table_query__64[[#This Row],[Project Status Check]],"OK","NOK")</f>
        <v>OK</v>
      </c>
      <c r="AC1654" s="19" t="str">
        <f>IF(Table_query__64[[#This Row],[PM]]=Table_query__64[[#This Row],[PM Check]],"OK","NOK")</f>
        <v>OK</v>
      </c>
      <c r="AD1654" s="19" t="str">
        <f>IF(Table_query__64[[#This Row],[PP]]=Table_query__64[[#This Row],[Pilot Check]],"OK","NOK")</f>
        <v>OK</v>
      </c>
      <c r="AE1654" s="19"/>
    </row>
    <row r="1655" spans="1:31" hidden="1" x14ac:dyDescent="0.3">
      <c r="A1655" s="1" t="s">
        <v>3074</v>
      </c>
      <c r="B1655" s="2" t="s">
        <v>3075</v>
      </c>
      <c r="C1655" s="3" t="s">
        <v>6366</v>
      </c>
      <c r="D1655" s="2" t="s">
        <v>38</v>
      </c>
      <c r="E1655" s="2" t="s">
        <v>104</v>
      </c>
      <c r="F1655" s="2" t="s">
        <v>122</v>
      </c>
      <c r="G1655" s="4">
        <v>43894.041666666664</v>
      </c>
      <c r="H1655" s="4">
        <v>43921.083333333336</v>
      </c>
      <c r="I1655" s="2" t="s">
        <v>135</v>
      </c>
      <c r="J1655" s="2" t="s">
        <v>136</v>
      </c>
      <c r="K1655" s="2"/>
      <c r="L1655" t="s">
        <v>57</v>
      </c>
      <c r="M1655" s="2" t="s">
        <v>59</v>
      </c>
      <c r="O1655" s="5"/>
      <c r="P1655" s="5"/>
      <c r="Q1655" s="6">
        <v>2020</v>
      </c>
      <c r="R1655" s="7">
        <v>2020</v>
      </c>
      <c r="T1655" s="8">
        <v>228</v>
      </c>
      <c r="V1655" s="1" t="s">
        <v>33</v>
      </c>
      <c r="W1655" s="1" t="s">
        <v>32</v>
      </c>
      <c r="X1655" t="str">
        <f>VLOOKUP(Table_query__64[[#This Row],[Nr]],'MyTracker Export'!A:P,'MyTracker Export'!$P$1,FALSE)</f>
        <v>Finished</v>
      </c>
      <c r="Y1655" t="str">
        <f>VLOOKUP(Table_query__64[[#This Row],[Nr]],'MyTracker Export'!A:Z,'MyTracker Export'!$Z$1,FALSE)</f>
        <v>Guy Melis</v>
      </c>
      <c r="Z1655" t="str">
        <f>VLOOKUP(Table_query__64[[#This Row],[Nr]],'MyTracker Export'!A:AA,'MyTracker Export'!$AA$1,FALSE)</f>
        <v>Jurgen Van Den Driessche</v>
      </c>
      <c r="AB1655" s="19" t="str">
        <f>IF(Table_query__64[[#This Row],[Project status]]=Table_query__64[[#This Row],[Project Status Check]],"OK","NOK")</f>
        <v>OK</v>
      </c>
      <c r="AC1655" s="19" t="str">
        <f>IF(Table_query__64[[#This Row],[PM]]=Table_query__64[[#This Row],[PM Check]],"OK","NOK")</f>
        <v>OK</v>
      </c>
      <c r="AD1655" s="19" t="str">
        <f>IF(Table_query__64[[#This Row],[PP]]=Table_query__64[[#This Row],[Pilot Check]],"OK","NOK")</f>
        <v>OK</v>
      </c>
      <c r="AE1655" s="19"/>
    </row>
    <row r="1656" spans="1:31" hidden="1" x14ac:dyDescent="0.3">
      <c r="A1656" s="1" t="s">
        <v>3076</v>
      </c>
      <c r="B1656" s="2" t="s">
        <v>3077</v>
      </c>
      <c r="C1656" s="3" t="s">
        <v>6367</v>
      </c>
      <c r="D1656" s="2" t="s">
        <v>45</v>
      </c>
      <c r="E1656" s="2" t="s">
        <v>43</v>
      </c>
      <c r="F1656" s="2" t="s">
        <v>122</v>
      </c>
      <c r="G1656" s="4">
        <v>43892.041666666664</v>
      </c>
      <c r="H1656" s="4">
        <v>44104.083333333336</v>
      </c>
      <c r="I1656" s="2" t="s">
        <v>72</v>
      </c>
      <c r="J1656" s="2" t="s">
        <v>158</v>
      </c>
      <c r="K1656" s="2"/>
      <c r="L1656" t="s">
        <v>3078</v>
      </c>
      <c r="M1656" s="2" t="s">
        <v>29</v>
      </c>
      <c r="N1656" s="3" t="s">
        <v>9055</v>
      </c>
      <c r="O1656" s="5">
        <v>2</v>
      </c>
      <c r="P1656" s="5">
        <v>1490.63</v>
      </c>
      <c r="Q1656" s="6">
        <v>2020</v>
      </c>
      <c r="R1656" s="7">
        <v>2020</v>
      </c>
      <c r="T1656" s="8">
        <v>49</v>
      </c>
      <c r="V1656" s="1" t="s">
        <v>33</v>
      </c>
      <c r="W1656" s="1" t="s">
        <v>32</v>
      </c>
      <c r="X1656" t="str">
        <f>VLOOKUP(Table_query__64[[#This Row],[Nr]],'MyTracker Export'!A:P,'MyTracker Export'!$P$1,FALSE)</f>
        <v>Finished</v>
      </c>
      <c r="Y1656" t="str">
        <f>VLOOKUP(Table_query__64[[#This Row],[Nr]],'MyTracker Export'!A:Z,'MyTracker Export'!$Z$1,FALSE)</f>
        <v>Lucas Soto</v>
      </c>
      <c r="Z1656" t="str">
        <f>VLOOKUP(Table_query__64[[#This Row],[Nr]],'MyTracker Export'!A:AA,'MyTracker Export'!$AA$1,FALSE)</f>
        <v>Juan Juarez Quintana</v>
      </c>
      <c r="AB1656" s="19" t="str">
        <f>IF(Table_query__64[[#This Row],[Project status]]=Table_query__64[[#This Row],[Project Status Check]],"OK","NOK")</f>
        <v>OK</v>
      </c>
      <c r="AC1656" s="19" t="str">
        <f>IF(Table_query__64[[#This Row],[PM]]=Table_query__64[[#This Row],[PM Check]],"OK","NOK")</f>
        <v>NOK</v>
      </c>
      <c r="AD1656" s="19" t="str">
        <f>IF(Table_query__64[[#This Row],[PP]]=Table_query__64[[#This Row],[Pilot Check]],"OK","NOK")</f>
        <v>NOK</v>
      </c>
      <c r="AE1656" s="19"/>
    </row>
    <row r="1657" spans="1:31" hidden="1" x14ac:dyDescent="0.3">
      <c r="A1657" s="1" t="s">
        <v>3079</v>
      </c>
      <c r="B1657" s="2" t="s">
        <v>3080</v>
      </c>
      <c r="C1657" s="3" t="s">
        <v>6368</v>
      </c>
      <c r="D1657" s="2" t="s">
        <v>84</v>
      </c>
      <c r="E1657" s="2" t="s">
        <v>104</v>
      </c>
      <c r="F1657" s="2" t="s">
        <v>122</v>
      </c>
      <c r="G1657" s="4">
        <v>43890.041666666664</v>
      </c>
      <c r="H1657" s="4">
        <v>44173.041666666664</v>
      </c>
      <c r="I1657" s="2" t="s">
        <v>289</v>
      </c>
      <c r="J1657" s="2" t="s">
        <v>40</v>
      </c>
      <c r="K1657" s="2"/>
      <c r="L1657" t="s">
        <v>57</v>
      </c>
      <c r="M1657" s="2" t="s">
        <v>59</v>
      </c>
      <c r="N1657" s="3" t="s">
        <v>9056</v>
      </c>
      <c r="O1657" s="5">
        <v>0</v>
      </c>
      <c r="P1657" s="5">
        <v>17019.45</v>
      </c>
      <c r="Q1657" s="6">
        <v>2020</v>
      </c>
      <c r="R1657" s="7">
        <v>2020</v>
      </c>
      <c r="T1657" s="8">
        <v>183</v>
      </c>
      <c r="U1657" s="3" t="s">
        <v>11263</v>
      </c>
      <c r="V1657" s="1" t="s">
        <v>33</v>
      </c>
      <c r="W1657" s="1" t="s">
        <v>32</v>
      </c>
      <c r="X1657" t="str">
        <f>VLOOKUP(Table_query__64[[#This Row],[Nr]],'MyTracker Export'!A:P,'MyTracker Export'!$P$1,FALSE)</f>
        <v>Finished</v>
      </c>
      <c r="Y1657" t="str">
        <f>VLOOKUP(Table_query__64[[#This Row],[Nr]],'MyTracker Export'!A:Z,'MyTracker Export'!$Z$1,FALSE)</f>
        <v>Mac Olean</v>
      </c>
      <c r="Z1657" t="str">
        <f>VLOOKUP(Table_query__64[[#This Row],[Nr]],'MyTracker Export'!A:AA,'MyTracker Export'!$AA$1,FALSE)</f>
        <v>Karel De Swert</v>
      </c>
      <c r="AB1657" s="19" t="str">
        <f>IF(Table_query__64[[#This Row],[Project status]]=Table_query__64[[#This Row],[Project Status Check]],"OK","NOK")</f>
        <v>OK</v>
      </c>
      <c r="AC1657" s="19" t="str">
        <f>IF(Table_query__64[[#This Row],[PM]]=Table_query__64[[#This Row],[PM Check]],"OK","NOK")</f>
        <v>OK</v>
      </c>
      <c r="AD1657" s="19" t="str">
        <f>IF(Table_query__64[[#This Row],[PP]]=Table_query__64[[#This Row],[Pilot Check]],"OK","NOK")</f>
        <v>OK</v>
      </c>
      <c r="AE1657" s="19"/>
    </row>
    <row r="1658" spans="1:31" hidden="1" x14ac:dyDescent="0.3">
      <c r="A1658" s="1" t="s">
        <v>3081</v>
      </c>
      <c r="B1658" s="2" t="s">
        <v>3006</v>
      </c>
      <c r="C1658" s="3" t="s">
        <v>6369</v>
      </c>
      <c r="D1658" s="2" t="s">
        <v>38</v>
      </c>
      <c r="E1658" s="2" t="s">
        <v>82</v>
      </c>
      <c r="F1658" s="2" t="s">
        <v>122</v>
      </c>
      <c r="G1658" s="4">
        <v>43882.041666666664</v>
      </c>
      <c r="H1658" s="4">
        <v>44165.041666666664</v>
      </c>
      <c r="I1658" s="2" t="s">
        <v>239</v>
      </c>
      <c r="J1658" s="2" t="s">
        <v>335</v>
      </c>
      <c r="K1658" s="2" t="s">
        <v>159</v>
      </c>
      <c r="L1658" t="s">
        <v>3082</v>
      </c>
      <c r="M1658" s="2" t="s">
        <v>59</v>
      </c>
      <c r="N1658" s="3" t="s">
        <v>9057</v>
      </c>
      <c r="O1658" s="5"/>
      <c r="P1658" s="5"/>
      <c r="Q1658" s="6">
        <v>2020</v>
      </c>
      <c r="R1658" s="7">
        <v>2020</v>
      </c>
      <c r="T1658" s="8">
        <v>209</v>
      </c>
      <c r="U1658" s="3" t="s">
        <v>11264</v>
      </c>
      <c r="V1658" s="1" t="s">
        <v>33</v>
      </c>
      <c r="W1658" s="1" t="s">
        <v>32</v>
      </c>
      <c r="X1658" t="str">
        <f>VLOOKUP(Table_query__64[[#This Row],[Nr]],'MyTracker Export'!A:P,'MyTracker Export'!$P$1,FALSE)</f>
        <v>Finished</v>
      </c>
      <c r="Y1658" t="str">
        <f>VLOOKUP(Table_query__64[[#This Row],[Nr]],'MyTracker Export'!A:Z,'MyTracker Export'!$Z$1,FALSE)</f>
        <v>Bram Puttemans</v>
      </c>
      <c r="Z1658" t="str">
        <f>VLOOKUP(Table_query__64[[#This Row],[Nr]],'MyTracker Export'!A:AA,'MyTracker Export'!$AA$1,FALSE)</f>
        <v>William Beyst</v>
      </c>
      <c r="AB1658" s="19" t="str">
        <f>IF(Table_query__64[[#This Row],[Project status]]=Table_query__64[[#This Row],[Project Status Check]],"OK","NOK")</f>
        <v>OK</v>
      </c>
      <c r="AC1658" s="19" t="str">
        <f>IF(Table_query__64[[#This Row],[PM]]=Table_query__64[[#This Row],[PM Check]],"OK","NOK")</f>
        <v>OK</v>
      </c>
      <c r="AD1658" s="19" t="str">
        <f>IF(Table_query__64[[#This Row],[PP]]=Table_query__64[[#This Row],[Pilot Check]],"OK","NOK")</f>
        <v>OK</v>
      </c>
      <c r="AE1658" s="19"/>
    </row>
    <row r="1659" spans="1:31" hidden="1" x14ac:dyDescent="0.3">
      <c r="A1659" s="1" t="s">
        <v>3083</v>
      </c>
      <c r="B1659" s="2" t="s">
        <v>1252</v>
      </c>
      <c r="C1659" s="3" t="s">
        <v>6370</v>
      </c>
      <c r="D1659" s="2" t="s">
        <v>53</v>
      </c>
      <c r="E1659" s="2" t="s">
        <v>36</v>
      </c>
      <c r="F1659" s="2" t="s">
        <v>122</v>
      </c>
      <c r="G1659" s="4">
        <v>43881.041666666664</v>
      </c>
      <c r="H1659" s="4">
        <v>45291.041666666664</v>
      </c>
      <c r="I1659" s="2" t="s">
        <v>99</v>
      </c>
      <c r="J1659" s="2" t="s">
        <v>477</v>
      </c>
      <c r="K1659" s="2" t="s">
        <v>159</v>
      </c>
      <c r="L1659" t="s">
        <v>57</v>
      </c>
      <c r="M1659" s="2" t="s">
        <v>59</v>
      </c>
      <c r="N1659" s="3" t="s">
        <v>9058</v>
      </c>
      <c r="O1659" s="5">
        <v>1</v>
      </c>
      <c r="P1659" s="5">
        <v>300491.96999999997</v>
      </c>
      <c r="Q1659" s="6">
        <v>2020</v>
      </c>
      <c r="R1659" s="7">
        <v>2023</v>
      </c>
      <c r="T1659" s="8">
        <v>454</v>
      </c>
      <c r="U1659" s="3" t="s">
        <v>11265</v>
      </c>
      <c r="V1659" s="1" t="s">
        <v>33</v>
      </c>
      <c r="W1659" s="1" t="s">
        <v>32</v>
      </c>
      <c r="X1659" t="str">
        <f>VLOOKUP(Table_query__64[[#This Row],[Nr]],'MyTracker Export'!A:P,'MyTracker Export'!$P$1,FALSE)</f>
        <v>Finished</v>
      </c>
      <c r="Y1659" t="str">
        <f>VLOOKUP(Table_query__64[[#This Row],[Nr]],'MyTracker Export'!A:Z,'MyTracker Export'!$Z$1,FALSE)</f>
        <v>Felipe Langa Hernáez</v>
      </c>
      <c r="Z1659" t="str">
        <f>VLOOKUP(Table_query__64[[#This Row],[Nr]],'MyTracker Export'!A:AA,'MyTracker Export'!$AA$1,FALSE)</f>
        <v>Juan Sanchez Chatar</v>
      </c>
      <c r="AB1659" s="19" t="str">
        <f>IF(Table_query__64[[#This Row],[Project status]]=Table_query__64[[#This Row],[Project Status Check]],"OK","NOK")</f>
        <v>OK</v>
      </c>
      <c r="AC1659" s="19" t="str">
        <f>IF(Table_query__64[[#This Row],[PM]]=Table_query__64[[#This Row],[PM Check]],"OK","NOK")</f>
        <v>OK</v>
      </c>
      <c r="AD1659" s="19" t="str">
        <f>IF(Table_query__64[[#This Row],[PP]]=Table_query__64[[#This Row],[Pilot Check]],"OK","NOK")</f>
        <v>OK</v>
      </c>
      <c r="AE1659" s="19"/>
    </row>
    <row r="1660" spans="1:31" hidden="1" x14ac:dyDescent="0.3">
      <c r="A1660" s="1" t="s">
        <v>3084</v>
      </c>
      <c r="B1660" s="2" t="s">
        <v>1722</v>
      </c>
      <c r="C1660" s="3" t="s">
        <v>6371</v>
      </c>
      <c r="D1660" s="2" t="s">
        <v>38</v>
      </c>
      <c r="E1660" s="2" t="s">
        <v>36</v>
      </c>
      <c r="F1660" s="2" t="s">
        <v>122</v>
      </c>
      <c r="G1660" s="4">
        <v>43881.041666666664</v>
      </c>
      <c r="H1660" s="4">
        <v>44255.041666666664</v>
      </c>
      <c r="I1660" s="2" t="s">
        <v>1263</v>
      </c>
      <c r="J1660" s="2" t="s">
        <v>942</v>
      </c>
      <c r="K1660" s="2" t="s">
        <v>141</v>
      </c>
      <c r="L1660" t="s">
        <v>242</v>
      </c>
      <c r="M1660" s="2" t="s">
        <v>59</v>
      </c>
      <c r="O1660" s="5">
        <v>50</v>
      </c>
      <c r="P1660" s="5">
        <v>19845</v>
      </c>
      <c r="Q1660" s="6">
        <v>2020</v>
      </c>
      <c r="R1660" s="7">
        <v>2021</v>
      </c>
      <c r="T1660" s="8">
        <v>1377</v>
      </c>
      <c r="U1660" s="3" t="s">
        <v>11266</v>
      </c>
      <c r="V1660" s="1" t="s">
        <v>33</v>
      </c>
      <c r="W1660" s="1" t="s">
        <v>32</v>
      </c>
      <c r="X1660" t="str">
        <f>VLOOKUP(Table_query__64[[#This Row],[Nr]],'MyTracker Export'!A:P,'MyTracker Export'!$P$1,FALSE)</f>
        <v>Finished</v>
      </c>
      <c r="Y1660" t="str">
        <f>VLOOKUP(Table_query__64[[#This Row],[Nr]],'MyTracker Export'!A:Z,'MyTracker Export'!$Z$1,FALSE)</f>
        <v>Patrick Rosias</v>
      </c>
      <c r="Z1660" t="str">
        <f>VLOOKUP(Table_query__64[[#This Row],[Nr]],'MyTracker Export'!A:AA,'MyTracker Export'!$AA$1,FALSE)</f>
        <v>Jurgen Van Kerrebroeck</v>
      </c>
      <c r="AB1660" s="19" t="str">
        <f>IF(Table_query__64[[#This Row],[Project status]]=Table_query__64[[#This Row],[Project Status Check]],"OK","NOK")</f>
        <v>OK</v>
      </c>
      <c r="AC1660" s="19" t="str">
        <f>IF(Table_query__64[[#This Row],[PM]]=Table_query__64[[#This Row],[PM Check]],"OK","NOK")</f>
        <v>OK</v>
      </c>
      <c r="AD1660" s="19" t="str">
        <f>IF(Table_query__64[[#This Row],[PP]]=Table_query__64[[#This Row],[Pilot Check]],"OK","NOK")</f>
        <v>OK</v>
      </c>
      <c r="AE1660" s="19"/>
    </row>
    <row r="1661" spans="1:31" hidden="1" x14ac:dyDescent="0.3">
      <c r="A1661" s="1" t="s">
        <v>3085</v>
      </c>
      <c r="B1661" s="2" t="s">
        <v>2127</v>
      </c>
      <c r="C1661" s="3" t="s">
        <v>6372</v>
      </c>
      <c r="D1661" s="2" t="s">
        <v>58</v>
      </c>
      <c r="E1661" s="2" t="s">
        <v>43</v>
      </c>
      <c r="F1661" s="2" t="s">
        <v>122</v>
      </c>
      <c r="G1661" s="4">
        <v>43878.041666666664</v>
      </c>
      <c r="H1661" s="4">
        <v>44196.041666666664</v>
      </c>
      <c r="I1661" s="2" t="s">
        <v>119</v>
      </c>
      <c r="J1661" s="2" t="s">
        <v>119</v>
      </c>
      <c r="K1661" s="2"/>
      <c r="L1661" t="s">
        <v>3086</v>
      </c>
      <c r="M1661" s="2" t="s">
        <v>29</v>
      </c>
      <c r="N1661" s="3" t="s">
        <v>9059</v>
      </c>
      <c r="O1661" s="5">
        <v>10</v>
      </c>
      <c r="P1661" s="5">
        <v>3618.8</v>
      </c>
      <c r="Q1661" s="6">
        <v>2020</v>
      </c>
      <c r="R1661" s="7">
        <v>2020</v>
      </c>
      <c r="T1661" s="8">
        <v>51</v>
      </c>
      <c r="V1661" s="1" t="s">
        <v>33</v>
      </c>
      <c r="W1661" s="1" t="s">
        <v>32</v>
      </c>
      <c r="X1661" t="str">
        <f>VLOOKUP(Table_query__64[[#This Row],[Nr]],'MyTracker Export'!A:P,'MyTracker Export'!$P$1,FALSE)</f>
        <v>Finished</v>
      </c>
      <c r="Y1661" t="str">
        <f>VLOOKUP(Table_query__64[[#This Row],[Nr]],'MyTracker Export'!A:Z,'MyTracker Export'!$Z$1,FALSE)</f>
        <v>Miguel Menéndez</v>
      </c>
      <c r="Z1661" t="str">
        <f>VLOOKUP(Table_query__64[[#This Row],[Nr]],'MyTracker Export'!A:AA,'MyTracker Export'!$AA$1,FALSE)</f>
        <v>Miguel Menéndez</v>
      </c>
      <c r="AB1661" s="19" t="str">
        <f>IF(Table_query__64[[#This Row],[Project status]]=Table_query__64[[#This Row],[Project Status Check]],"OK","NOK")</f>
        <v>OK</v>
      </c>
      <c r="AC1661" s="19" t="str">
        <f>IF(Table_query__64[[#This Row],[PM]]=Table_query__64[[#This Row],[PM Check]],"OK","NOK")</f>
        <v>OK</v>
      </c>
      <c r="AD1661" s="19" t="str">
        <f>IF(Table_query__64[[#This Row],[PP]]=Table_query__64[[#This Row],[Pilot Check]],"OK","NOK")</f>
        <v>OK</v>
      </c>
      <c r="AE1661" s="19"/>
    </row>
    <row r="1662" spans="1:31" hidden="1" x14ac:dyDescent="0.3">
      <c r="A1662" s="1" t="s">
        <v>3087</v>
      </c>
      <c r="B1662" s="2" t="s">
        <v>3065</v>
      </c>
      <c r="C1662" s="3" t="s">
        <v>6373</v>
      </c>
      <c r="D1662" s="2" t="s">
        <v>45</v>
      </c>
      <c r="E1662" s="2" t="s">
        <v>43</v>
      </c>
      <c r="F1662" s="2" t="s">
        <v>122</v>
      </c>
      <c r="G1662" s="4">
        <v>43878.041666666664</v>
      </c>
      <c r="H1662" s="4">
        <v>44196.041666666664</v>
      </c>
      <c r="I1662" s="2" t="s">
        <v>99</v>
      </c>
      <c r="J1662" s="2" t="s">
        <v>158</v>
      </c>
      <c r="K1662" s="2"/>
      <c r="L1662" t="s">
        <v>3088</v>
      </c>
      <c r="M1662" s="2" t="s">
        <v>29</v>
      </c>
      <c r="O1662" s="5">
        <v>0</v>
      </c>
      <c r="P1662" s="5">
        <v>2992.5</v>
      </c>
      <c r="Q1662" s="6">
        <v>2020</v>
      </c>
      <c r="R1662" s="7">
        <v>2020</v>
      </c>
      <c r="T1662" s="8">
        <v>52</v>
      </c>
      <c r="V1662" s="1" t="s">
        <v>33</v>
      </c>
      <c r="W1662" s="1" t="s">
        <v>32</v>
      </c>
      <c r="X1662" t="str">
        <f>VLOOKUP(Table_query__64[[#This Row],[Nr]],'MyTracker Export'!A:P,'MyTracker Export'!$P$1,FALSE)</f>
        <v>Finished</v>
      </c>
      <c r="Y1662" t="str">
        <f>VLOOKUP(Table_query__64[[#This Row],[Nr]],'MyTracker Export'!A:Z,'MyTracker Export'!$Z$1,FALSE)</f>
        <v>Felipe Langa Hernáez</v>
      </c>
      <c r="Z1662" t="str">
        <f>VLOOKUP(Table_query__64[[#This Row],[Nr]],'MyTracker Export'!A:AA,'MyTracker Export'!$AA$1,FALSE)</f>
        <v>Juan Juarez Quintana</v>
      </c>
      <c r="AB1662" s="19" t="str">
        <f>IF(Table_query__64[[#This Row],[Project status]]=Table_query__64[[#This Row],[Project Status Check]],"OK","NOK")</f>
        <v>OK</v>
      </c>
      <c r="AC1662" s="19" t="str">
        <f>IF(Table_query__64[[#This Row],[PM]]=Table_query__64[[#This Row],[PM Check]],"OK","NOK")</f>
        <v>OK</v>
      </c>
      <c r="AD1662" s="19" t="str">
        <f>IF(Table_query__64[[#This Row],[PP]]=Table_query__64[[#This Row],[Pilot Check]],"OK","NOK")</f>
        <v>NOK</v>
      </c>
      <c r="AE1662" s="19"/>
    </row>
    <row r="1663" spans="1:31" hidden="1" x14ac:dyDescent="0.3">
      <c r="A1663" s="1" t="s">
        <v>3089</v>
      </c>
      <c r="B1663" s="2" t="s">
        <v>3049</v>
      </c>
      <c r="C1663" s="3" t="s">
        <v>6374</v>
      </c>
      <c r="D1663" s="2" t="s">
        <v>64</v>
      </c>
      <c r="E1663" s="2" t="s">
        <v>75</v>
      </c>
      <c r="F1663" s="2" t="s">
        <v>122</v>
      </c>
      <c r="G1663" s="4">
        <v>43877.041666666664</v>
      </c>
      <c r="H1663" s="4">
        <v>43889.041666666664</v>
      </c>
      <c r="I1663" s="2" t="s">
        <v>1534</v>
      </c>
      <c r="J1663" s="2" t="s">
        <v>477</v>
      </c>
      <c r="K1663" s="2"/>
      <c r="L1663" t="s">
        <v>1799</v>
      </c>
      <c r="M1663" s="2" t="s">
        <v>29</v>
      </c>
      <c r="O1663" s="5">
        <v>50</v>
      </c>
      <c r="P1663" s="5">
        <v>275858.34999999998</v>
      </c>
      <c r="Q1663" s="6">
        <v>2020</v>
      </c>
      <c r="R1663" s="7">
        <v>2020</v>
      </c>
      <c r="T1663" s="8">
        <v>53</v>
      </c>
      <c r="V1663" s="1" t="s">
        <v>33</v>
      </c>
      <c r="W1663" s="1" t="s">
        <v>32</v>
      </c>
      <c r="X1663" t="str">
        <f>VLOOKUP(Table_query__64[[#This Row],[Nr]],'MyTracker Export'!A:P,'MyTracker Export'!$P$1,FALSE)</f>
        <v>Finished</v>
      </c>
      <c r="Y1663" t="e">
        <f>VLOOKUP(Table_query__64[[#This Row],[Nr]],'MyTracker Export'!A:Z,'MyTracker Export'!$Z$1,FALSE)</f>
        <v>#N/A</v>
      </c>
      <c r="Z1663" t="str">
        <f>VLOOKUP(Table_query__64[[#This Row],[Nr]],'MyTracker Export'!A:AA,'MyTracker Export'!$AA$1,FALSE)</f>
        <v>Juan Sanchez Chatar</v>
      </c>
      <c r="AB1663" s="19" t="str">
        <f>IF(Table_query__64[[#This Row],[Project status]]=Table_query__64[[#This Row],[Project Status Check]],"OK","NOK")</f>
        <v>OK</v>
      </c>
      <c r="AC1663" s="19" t="e">
        <f>IF(Table_query__64[[#This Row],[PM]]=Table_query__64[[#This Row],[PM Check]],"OK","NOK")</f>
        <v>#N/A</v>
      </c>
      <c r="AD1663" s="19" t="str">
        <f>IF(Table_query__64[[#This Row],[PP]]=Table_query__64[[#This Row],[Pilot Check]],"OK","NOK")</f>
        <v>OK</v>
      </c>
      <c r="AE1663" s="19"/>
    </row>
    <row r="1664" spans="1:31" hidden="1" x14ac:dyDescent="0.3">
      <c r="A1664" s="1" t="s">
        <v>3090</v>
      </c>
      <c r="B1664" s="2" t="s">
        <v>3006</v>
      </c>
      <c r="C1664" s="3" t="s">
        <v>6375</v>
      </c>
      <c r="D1664" s="2" t="s">
        <v>38</v>
      </c>
      <c r="E1664" s="2" t="s">
        <v>82</v>
      </c>
      <c r="F1664" s="2" t="s">
        <v>122</v>
      </c>
      <c r="G1664" s="4">
        <v>43875.041666666664</v>
      </c>
      <c r="H1664" s="4">
        <v>44196.041666666664</v>
      </c>
      <c r="I1664" s="2" t="s">
        <v>942</v>
      </c>
      <c r="J1664" s="2" t="s">
        <v>2367</v>
      </c>
      <c r="K1664" s="2" t="s">
        <v>159</v>
      </c>
      <c r="L1664" t="s">
        <v>3091</v>
      </c>
      <c r="M1664" s="2" t="s">
        <v>59</v>
      </c>
      <c r="N1664" s="3" t="s">
        <v>9060</v>
      </c>
      <c r="O1664" s="5">
        <v>0</v>
      </c>
      <c r="P1664" s="5">
        <v>1190070</v>
      </c>
      <c r="Q1664" s="6">
        <v>2020</v>
      </c>
      <c r="R1664" s="7">
        <v>2020</v>
      </c>
      <c r="T1664" s="8">
        <v>211</v>
      </c>
      <c r="U1664" s="3" t="s">
        <v>11267</v>
      </c>
      <c r="V1664" s="1" t="s">
        <v>33</v>
      </c>
      <c r="W1664" s="1" t="s">
        <v>32</v>
      </c>
      <c r="X1664" t="str">
        <f>VLOOKUP(Table_query__64[[#This Row],[Nr]],'MyTracker Export'!A:P,'MyTracker Export'!$P$1,FALSE)</f>
        <v>Finished</v>
      </c>
      <c r="Y1664" t="str">
        <f>VLOOKUP(Table_query__64[[#This Row],[Nr]],'MyTracker Export'!A:Z,'MyTracker Export'!$Z$1,FALSE)</f>
        <v>Jurgen Van Kerrebroeck</v>
      </c>
      <c r="Z1664" t="e">
        <f>VLOOKUP(Table_query__64[[#This Row],[Nr]],'MyTracker Export'!A:AA,'MyTracker Export'!$AA$1,FALSE)</f>
        <v>#N/A</v>
      </c>
      <c r="AB1664" s="19" t="str">
        <f>IF(Table_query__64[[#This Row],[Project status]]=Table_query__64[[#This Row],[Project Status Check]],"OK","NOK")</f>
        <v>OK</v>
      </c>
      <c r="AC1664" s="19" t="str">
        <f>IF(Table_query__64[[#This Row],[PM]]=Table_query__64[[#This Row],[PM Check]],"OK","NOK")</f>
        <v>OK</v>
      </c>
      <c r="AD1664" s="19" t="e">
        <f>IF(Table_query__64[[#This Row],[PP]]=Table_query__64[[#This Row],[Pilot Check]],"OK","NOK")</f>
        <v>#N/A</v>
      </c>
      <c r="AE1664" s="19"/>
    </row>
    <row r="1665" spans="1:31" hidden="1" x14ac:dyDescent="0.3">
      <c r="A1665" s="1" t="s">
        <v>3092</v>
      </c>
      <c r="B1665" s="2" t="s">
        <v>3093</v>
      </c>
      <c r="C1665" s="3" t="s">
        <v>6376</v>
      </c>
      <c r="D1665" s="2" t="s">
        <v>64</v>
      </c>
      <c r="E1665" s="2" t="s">
        <v>75</v>
      </c>
      <c r="F1665" s="2" t="s">
        <v>122</v>
      </c>
      <c r="G1665" s="4">
        <v>43873.041666666664</v>
      </c>
      <c r="H1665" s="4">
        <v>43981.083333333336</v>
      </c>
      <c r="I1665" s="2" t="s">
        <v>2896</v>
      </c>
      <c r="J1665" s="2" t="s">
        <v>2896</v>
      </c>
      <c r="K1665" s="2"/>
      <c r="L1665" t="s">
        <v>3094</v>
      </c>
      <c r="M1665" s="2" t="s">
        <v>29</v>
      </c>
      <c r="N1665" s="3" t="s">
        <v>9061</v>
      </c>
      <c r="O1665" s="5">
        <v>15000000</v>
      </c>
      <c r="P1665" s="5">
        <v>60624</v>
      </c>
      <c r="Q1665" s="6">
        <v>2020</v>
      </c>
      <c r="R1665" s="7">
        <v>2020</v>
      </c>
      <c r="S1665" s="3" t="s">
        <v>9629</v>
      </c>
      <c r="T1665" s="8">
        <v>54</v>
      </c>
      <c r="V1665" s="1" t="s">
        <v>33</v>
      </c>
      <c r="W1665" s="1" t="s">
        <v>32</v>
      </c>
      <c r="X1665" t="str">
        <f>VLOOKUP(Table_query__64[[#This Row],[Nr]],'MyTracker Export'!A:P,'MyTracker Export'!$P$1,FALSE)</f>
        <v>Finished</v>
      </c>
      <c r="Y1665" t="e">
        <f>VLOOKUP(Table_query__64[[#This Row],[Nr]],'MyTracker Export'!A:Z,'MyTracker Export'!$Z$1,FALSE)</f>
        <v>#N/A</v>
      </c>
      <c r="Z1665" t="e">
        <f>VLOOKUP(Table_query__64[[#This Row],[Nr]],'MyTracker Export'!A:AA,'MyTracker Export'!$AA$1,FALSE)</f>
        <v>#N/A</v>
      </c>
      <c r="AB1665" s="19" t="str">
        <f>IF(Table_query__64[[#This Row],[Project status]]=Table_query__64[[#This Row],[Project Status Check]],"OK","NOK")</f>
        <v>OK</v>
      </c>
      <c r="AC1665" s="19" t="e">
        <f>IF(Table_query__64[[#This Row],[PM]]=Table_query__64[[#This Row],[PM Check]],"OK","NOK")</f>
        <v>#N/A</v>
      </c>
      <c r="AD1665" s="19" t="e">
        <f>IF(Table_query__64[[#This Row],[PP]]=Table_query__64[[#This Row],[Pilot Check]],"OK","NOK")</f>
        <v>#N/A</v>
      </c>
      <c r="AE1665" s="19"/>
    </row>
    <row r="1666" spans="1:31" hidden="1" x14ac:dyDescent="0.3">
      <c r="A1666" s="1" t="s">
        <v>3095</v>
      </c>
      <c r="B1666" s="2" t="s">
        <v>3096</v>
      </c>
      <c r="C1666" s="3" t="s">
        <v>6377</v>
      </c>
      <c r="D1666" s="2" t="s">
        <v>53</v>
      </c>
      <c r="E1666" s="2" t="s">
        <v>36</v>
      </c>
      <c r="F1666" s="2" t="s">
        <v>122</v>
      </c>
      <c r="G1666" s="4">
        <v>43867.041666666664</v>
      </c>
      <c r="H1666" s="4">
        <v>43867.041666666664</v>
      </c>
      <c r="I1666" s="2" t="s">
        <v>2089</v>
      </c>
      <c r="J1666" s="2" t="s">
        <v>2089</v>
      </c>
      <c r="K1666" s="2"/>
      <c r="L1666" t="s">
        <v>3097</v>
      </c>
      <c r="M1666" s="2" t="s">
        <v>59</v>
      </c>
      <c r="O1666" s="5"/>
      <c r="P1666" s="5"/>
      <c r="Q1666" s="6">
        <v>2020</v>
      </c>
      <c r="R1666" s="7">
        <v>2020</v>
      </c>
      <c r="T1666" s="8">
        <v>229</v>
      </c>
      <c r="V1666" s="1" t="s">
        <v>33</v>
      </c>
      <c r="W1666" s="1" t="s">
        <v>32</v>
      </c>
      <c r="X1666" t="str">
        <f>VLOOKUP(Table_query__64[[#This Row],[Nr]],'MyTracker Export'!A:P,'MyTracker Export'!$P$1,FALSE)</f>
        <v>Finished</v>
      </c>
      <c r="Y1666" t="e">
        <f>VLOOKUP(Table_query__64[[#This Row],[Nr]],'MyTracker Export'!A:Z,'MyTracker Export'!$Z$1,FALSE)</f>
        <v>#N/A</v>
      </c>
      <c r="Z1666" t="e">
        <f>VLOOKUP(Table_query__64[[#This Row],[Nr]],'MyTracker Export'!A:AA,'MyTracker Export'!$AA$1,FALSE)</f>
        <v>#N/A</v>
      </c>
      <c r="AB1666" s="19" t="str">
        <f>IF(Table_query__64[[#This Row],[Project status]]=Table_query__64[[#This Row],[Project Status Check]],"OK","NOK")</f>
        <v>OK</v>
      </c>
      <c r="AC1666" s="19" t="e">
        <f>IF(Table_query__64[[#This Row],[PM]]=Table_query__64[[#This Row],[PM Check]],"OK","NOK")</f>
        <v>#N/A</v>
      </c>
      <c r="AD1666" s="19" t="e">
        <f>IF(Table_query__64[[#This Row],[PP]]=Table_query__64[[#This Row],[Pilot Check]],"OK","NOK")</f>
        <v>#N/A</v>
      </c>
      <c r="AE1666" s="19"/>
    </row>
    <row r="1667" spans="1:31" hidden="1" x14ac:dyDescent="0.3">
      <c r="A1667" s="1" t="s">
        <v>3098</v>
      </c>
      <c r="B1667" s="2" t="s">
        <v>2408</v>
      </c>
      <c r="C1667" s="3" t="s">
        <v>6378</v>
      </c>
      <c r="D1667" s="2" t="s">
        <v>38</v>
      </c>
      <c r="E1667" s="2" t="s">
        <v>82</v>
      </c>
      <c r="F1667" s="2" t="s">
        <v>122</v>
      </c>
      <c r="G1667" s="4">
        <v>43871</v>
      </c>
      <c r="H1667" s="4">
        <v>43961</v>
      </c>
      <c r="I1667" s="2" t="s">
        <v>2409</v>
      </c>
      <c r="J1667" s="2" t="s">
        <v>942</v>
      </c>
      <c r="K1667" s="2" t="s">
        <v>141</v>
      </c>
      <c r="L1667" t="s">
        <v>621</v>
      </c>
      <c r="M1667" s="2" t="s">
        <v>59</v>
      </c>
      <c r="N1667" s="3" t="s">
        <v>9062</v>
      </c>
      <c r="O1667" s="5">
        <v>1</v>
      </c>
      <c r="P1667" s="5">
        <v>29700</v>
      </c>
      <c r="Q1667" s="6">
        <v>2020</v>
      </c>
      <c r="R1667" s="7">
        <v>2020</v>
      </c>
      <c r="T1667" s="8">
        <v>483</v>
      </c>
      <c r="U1667" s="3" t="s">
        <v>11268</v>
      </c>
      <c r="V1667" s="1" t="s">
        <v>33</v>
      </c>
      <c r="W1667" s="1" t="s">
        <v>32</v>
      </c>
      <c r="X1667" t="str">
        <f>VLOOKUP(Table_query__64[[#This Row],[Nr]],'MyTracker Export'!A:P,'MyTracker Export'!$P$1,FALSE)</f>
        <v>Finished</v>
      </c>
      <c r="Y1667" t="e">
        <f>VLOOKUP(Table_query__64[[#This Row],[Nr]],'MyTracker Export'!A:Z,'MyTracker Export'!$Z$1,FALSE)</f>
        <v>#N/A</v>
      </c>
      <c r="Z1667" t="str">
        <f>VLOOKUP(Table_query__64[[#This Row],[Nr]],'MyTracker Export'!A:AA,'MyTracker Export'!$AA$1,FALSE)</f>
        <v>Jurgen Van Kerrebroeck</v>
      </c>
      <c r="AB1667" s="19" t="str">
        <f>IF(Table_query__64[[#This Row],[Project status]]=Table_query__64[[#This Row],[Project Status Check]],"OK","NOK")</f>
        <v>OK</v>
      </c>
      <c r="AC1667" s="19" t="e">
        <f>IF(Table_query__64[[#This Row],[PM]]=Table_query__64[[#This Row],[PM Check]],"OK","NOK")</f>
        <v>#N/A</v>
      </c>
      <c r="AD1667" s="19" t="str">
        <f>IF(Table_query__64[[#This Row],[PP]]=Table_query__64[[#This Row],[Pilot Check]],"OK","NOK")</f>
        <v>OK</v>
      </c>
      <c r="AE1667" s="19"/>
    </row>
    <row r="1668" spans="1:31" hidden="1" x14ac:dyDescent="0.3">
      <c r="A1668" s="1" t="s">
        <v>3099</v>
      </c>
      <c r="B1668" s="2" t="s">
        <v>2846</v>
      </c>
      <c r="C1668" s="3" t="s">
        <v>6379</v>
      </c>
      <c r="D1668" s="2" t="s">
        <v>38</v>
      </c>
      <c r="E1668" s="2" t="s">
        <v>36</v>
      </c>
      <c r="F1668" s="2" t="s">
        <v>122</v>
      </c>
      <c r="G1668" s="4">
        <v>43864</v>
      </c>
      <c r="H1668" s="4">
        <v>44105</v>
      </c>
      <c r="I1668" s="2" t="s">
        <v>135</v>
      </c>
      <c r="J1668" s="2" t="s">
        <v>942</v>
      </c>
      <c r="K1668" s="2" t="s">
        <v>458</v>
      </c>
      <c r="L1668" t="s">
        <v>3091</v>
      </c>
      <c r="M1668" s="2" t="s">
        <v>59</v>
      </c>
      <c r="N1668" s="3" t="s">
        <v>9063</v>
      </c>
      <c r="O1668" s="5">
        <v>1</v>
      </c>
      <c r="P1668" s="5">
        <v>896250</v>
      </c>
      <c r="Q1668" s="6">
        <v>2020</v>
      </c>
      <c r="R1668" s="7">
        <v>2020</v>
      </c>
      <c r="T1668" s="8">
        <v>488</v>
      </c>
      <c r="U1668" s="3" t="s">
        <v>11269</v>
      </c>
      <c r="V1668" s="1" t="s">
        <v>33</v>
      </c>
      <c r="W1668" s="1" t="s">
        <v>32</v>
      </c>
      <c r="X1668" t="str">
        <f>VLOOKUP(Table_query__64[[#This Row],[Nr]],'MyTracker Export'!A:P,'MyTracker Export'!$P$1,FALSE)</f>
        <v>Finished</v>
      </c>
      <c r="Y1668" t="str">
        <f>VLOOKUP(Table_query__64[[#This Row],[Nr]],'MyTracker Export'!A:Z,'MyTracker Export'!$Z$1,FALSE)</f>
        <v>Guy Melis</v>
      </c>
      <c r="Z1668" t="str">
        <f>VLOOKUP(Table_query__64[[#This Row],[Nr]],'MyTracker Export'!A:AA,'MyTracker Export'!$AA$1,FALSE)</f>
        <v>Jurgen Van Kerrebroeck</v>
      </c>
      <c r="AB1668" s="19" t="str">
        <f>IF(Table_query__64[[#This Row],[Project status]]=Table_query__64[[#This Row],[Project Status Check]],"OK","NOK")</f>
        <v>OK</v>
      </c>
      <c r="AC1668" s="19" t="str">
        <f>IF(Table_query__64[[#This Row],[PM]]=Table_query__64[[#This Row],[PM Check]],"OK","NOK")</f>
        <v>OK</v>
      </c>
      <c r="AD1668" s="19" t="str">
        <f>IF(Table_query__64[[#This Row],[PP]]=Table_query__64[[#This Row],[Pilot Check]],"OK","NOK")</f>
        <v>OK</v>
      </c>
      <c r="AE1668" s="19"/>
    </row>
    <row r="1669" spans="1:31" hidden="1" x14ac:dyDescent="0.3">
      <c r="A1669" s="1" t="s">
        <v>3100</v>
      </c>
      <c r="B1669" s="2" t="s">
        <v>3101</v>
      </c>
      <c r="C1669" s="3" t="s">
        <v>6380</v>
      </c>
      <c r="D1669" s="2" t="s">
        <v>38</v>
      </c>
      <c r="E1669" s="2" t="s">
        <v>36</v>
      </c>
      <c r="F1669" s="2" t="s">
        <v>122</v>
      </c>
      <c r="G1669" s="4">
        <v>43861.041666666664</v>
      </c>
      <c r="H1669" s="4">
        <v>43982.083333333336</v>
      </c>
      <c r="I1669" s="2" t="s">
        <v>209</v>
      </c>
      <c r="J1669" s="2" t="s">
        <v>3103</v>
      </c>
      <c r="K1669" s="2"/>
      <c r="L1669" t="s">
        <v>3102</v>
      </c>
      <c r="M1669" s="2" t="s">
        <v>59</v>
      </c>
      <c r="O1669" s="5"/>
      <c r="P1669" s="5"/>
      <c r="Q1669" s="6">
        <v>2020</v>
      </c>
      <c r="R1669" s="7">
        <v>2020</v>
      </c>
      <c r="T1669" s="8">
        <v>230</v>
      </c>
      <c r="V1669" s="1" t="s">
        <v>33</v>
      </c>
      <c r="W1669" s="1" t="s">
        <v>32</v>
      </c>
      <c r="X1669" t="str">
        <f>VLOOKUP(Table_query__64[[#This Row],[Nr]],'MyTracker Export'!A:P,'MyTracker Export'!$P$1,FALSE)</f>
        <v>Finished</v>
      </c>
      <c r="Y1669" t="str">
        <f>VLOOKUP(Table_query__64[[#This Row],[Nr]],'MyTracker Export'!A:Z,'MyTracker Export'!$Z$1,FALSE)</f>
        <v>Sunny Yip</v>
      </c>
      <c r="Z1669" t="e">
        <f>VLOOKUP(Table_query__64[[#This Row],[Nr]],'MyTracker Export'!A:AA,'MyTracker Export'!$AA$1,FALSE)</f>
        <v>#N/A</v>
      </c>
      <c r="AB1669" s="19" t="str">
        <f>IF(Table_query__64[[#This Row],[Project status]]=Table_query__64[[#This Row],[Project Status Check]],"OK","NOK")</f>
        <v>OK</v>
      </c>
      <c r="AC1669" s="19" t="str">
        <f>IF(Table_query__64[[#This Row],[PM]]=Table_query__64[[#This Row],[PM Check]],"OK","NOK")</f>
        <v>OK</v>
      </c>
      <c r="AD1669" s="19" t="e">
        <f>IF(Table_query__64[[#This Row],[PP]]=Table_query__64[[#This Row],[Pilot Check]],"OK","NOK")</f>
        <v>#N/A</v>
      </c>
      <c r="AE1669" s="19"/>
    </row>
    <row r="1670" spans="1:31" hidden="1" x14ac:dyDescent="0.3">
      <c r="A1670" s="1" t="s">
        <v>3104</v>
      </c>
      <c r="B1670" s="2" t="s">
        <v>3105</v>
      </c>
      <c r="C1670" s="3" t="s">
        <v>6381</v>
      </c>
      <c r="D1670" s="2" t="s">
        <v>58</v>
      </c>
      <c r="E1670" s="2" t="s">
        <v>75</v>
      </c>
      <c r="F1670" s="2" t="s">
        <v>122</v>
      </c>
      <c r="G1670" s="4">
        <v>43853.041666666664</v>
      </c>
      <c r="H1670" s="4">
        <v>43861.041666666664</v>
      </c>
      <c r="I1670" s="2" t="s">
        <v>119</v>
      </c>
      <c r="J1670" s="2" t="s">
        <v>119</v>
      </c>
      <c r="K1670" s="2"/>
      <c r="L1670" t="s">
        <v>692</v>
      </c>
      <c r="M1670" s="2" t="s">
        <v>59</v>
      </c>
      <c r="O1670" s="5"/>
      <c r="P1670" s="5"/>
      <c r="Q1670" s="6">
        <v>2020</v>
      </c>
      <c r="R1670" s="7">
        <v>2020</v>
      </c>
      <c r="T1670" s="8">
        <v>231</v>
      </c>
      <c r="V1670" s="1" t="s">
        <v>33</v>
      </c>
      <c r="W1670" s="1" t="s">
        <v>32</v>
      </c>
      <c r="X1670" t="str">
        <f>VLOOKUP(Table_query__64[[#This Row],[Nr]],'MyTracker Export'!A:P,'MyTracker Export'!$P$1,FALSE)</f>
        <v>Finished</v>
      </c>
      <c r="Y1670" t="str">
        <f>VLOOKUP(Table_query__64[[#This Row],[Nr]],'MyTracker Export'!A:Z,'MyTracker Export'!$Z$1,FALSE)</f>
        <v>Miguel Menéndez</v>
      </c>
      <c r="Z1670" t="str">
        <f>VLOOKUP(Table_query__64[[#This Row],[Nr]],'MyTracker Export'!A:AA,'MyTracker Export'!$AA$1,FALSE)</f>
        <v>Miguel Menéndez</v>
      </c>
      <c r="AB1670" s="19" t="str">
        <f>IF(Table_query__64[[#This Row],[Project status]]=Table_query__64[[#This Row],[Project Status Check]],"OK","NOK")</f>
        <v>OK</v>
      </c>
      <c r="AC1670" s="19" t="str">
        <f>IF(Table_query__64[[#This Row],[PM]]=Table_query__64[[#This Row],[PM Check]],"OK","NOK")</f>
        <v>OK</v>
      </c>
      <c r="AD1670" s="19" t="str">
        <f>IF(Table_query__64[[#This Row],[PP]]=Table_query__64[[#This Row],[Pilot Check]],"OK","NOK")</f>
        <v>OK</v>
      </c>
      <c r="AE1670" s="19"/>
    </row>
    <row r="1671" spans="1:31" hidden="1" x14ac:dyDescent="0.3">
      <c r="A1671" s="1" t="s">
        <v>3106</v>
      </c>
      <c r="B1671" s="2" t="s">
        <v>3006</v>
      </c>
      <c r="C1671" s="3" t="s">
        <v>6382</v>
      </c>
      <c r="D1671" s="2" t="s">
        <v>38</v>
      </c>
      <c r="E1671" s="2" t="s">
        <v>82</v>
      </c>
      <c r="F1671" s="2" t="s">
        <v>122</v>
      </c>
      <c r="G1671" s="4">
        <v>43853.041666666664</v>
      </c>
      <c r="H1671" s="4">
        <v>44286.083333333336</v>
      </c>
      <c r="I1671" s="2" t="s">
        <v>2367</v>
      </c>
      <c r="J1671" s="2" t="s">
        <v>942</v>
      </c>
      <c r="K1671" s="2" t="s">
        <v>159</v>
      </c>
      <c r="L1671" t="s">
        <v>31</v>
      </c>
      <c r="M1671" s="2" t="s">
        <v>59</v>
      </c>
      <c r="O1671" s="5">
        <v>3</v>
      </c>
      <c r="P1671" s="5">
        <v>5844935.6900000004</v>
      </c>
      <c r="Q1671" s="6">
        <v>2020</v>
      </c>
      <c r="R1671" s="7">
        <v>2021</v>
      </c>
      <c r="T1671" s="8">
        <v>214</v>
      </c>
      <c r="U1671" s="3" t="s">
        <v>11270</v>
      </c>
      <c r="V1671" s="1" t="s">
        <v>33</v>
      </c>
      <c r="W1671" s="1" t="s">
        <v>32</v>
      </c>
      <c r="X1671" t="str">
        <f>VLOOKUP(Table_query__64[[#This Row],[Nr]],'MyTracker Export'!A:P,'MyTracker Export'!$P$1,FALSE)</f>
        <v>Finished</v>
      </c>
      <c r="Y1671" t="e">
        <f>VLOOKUP(Table_query__64[[#This Row],[Nr]],'MyTracker Export'!A:Z,'MyTracker Export'!$Z$1,FALSE)</f>
        <v>#N/A</v>
      </c>
      <c r="Z1671" t="str">
        <f>VLOOKUP(Table_query__64[[#This Row],[Nr]],'MyTracker Export'!A:AA,'MyTracker Export'!$AA$1,FALSE)</f>
        <v>Jurgen Van Kerrebroeck</v>
      </c>
      <c r="AB1671" s="19" t="str">
        <f>IF(Table_query__64[[#This Row],[Project status]]=Table_query__64[[#This Row],[Project Status Check]],"OK","NOK")</f>
        <v>OK</v>
      </c>
      <c r="AC1671" s="19" t="e">
        <f>IF(Table_query__64[[#This Row],[PM]]=Table_query__64[[#This Row],[PM Check]],"OK","NOK")</f>
        <v>#N/A</v>
      </c>
      <c r="AD1671" s="19" t="str">
        <f>IF(Table_query__64[[#This Row],[PP]]=Table_query__64[[#This Row],[Pilot Check]],"OK","NOK")</f>
        <v>OK</v>
      </c>
      <c r="AE1671" s="19"/>
    </row>
    <row r="1672" spans="1:31" hidden="1" x14ac:dyDescent="0.3">
      <c r="A1672" s="1" t="s">
        <v>3107</v>
      </c>
      <c r="B1672" s="2" t="s">
        <v>2742</v>
      </c>
      <c r="C1672" s="3" t="s">
        <v>6383</v>
      </c>
      <c r="D1672" s="2" t="s">
        <v>178</v>
      </c>
      <c r="E1672" s="2" t="s">
        <v>82</v>
      </c>
      <c r="F1672" s="2" t="s">
        <v>122</v>
      </c>
      <c r="G1672" s="4">
        <v>43853.041666666664</v>
      </c>
      <c r="H1672" s="4">
        <v>44377.083333333336</v>
      </c>
      <c r="I1672" s="2" t="s">
        <v>150</v>
      </c>
      <c r="J1672" s="2" t="s">
        <v>530</v>
      </c>
      <c r="K1672" s="2" t="s">
        <v>295</v>
      </c>
      <c r="L1672" t="s">
        <v>3108</v>
      </c>
      <c r="M1672" s="2" t="s">
        <v>59</v>
      </c>
      <c r="N1672" s="3" t="s">
        <v>9064</v>
      </c>
      <c r="O1672" s="5">
        <v>5</v>
      </c>
      <c r="P1672" s="5">
        <v>390255.57</v>
      </c>
      <c r="Q1672" s="6">
        <v>2020</v>
      </c>
      <c r="R1672" s="7">
        <v>2021</v>
      </c>
      <c r="T1672" s="8">
        <v>538</v>
      </c>
      <c r="U1672" s="3" t="s">
        <v>11271</v>
      </c>
      <c r="V1672" s="1" t="s">
        <v>33</v>
      </c>
      <c r="W1672" s="1" t="s">
        <v>32</v>
      </c>
      <c r="X1672" t="str">
        <f>VLOOKUP(Table_query__64[[#This Row],[Nr]],'MyTracker Export'!A:P,'MyTracker Export'!$P$1,FALSE)</f>
        <v>Finished</v>
      </c>
      <c r="Y1672" t="str">
        <f>VLOOKUP(Table_query__64[[#This Row],[Nr]],'MyTracker Export'!A:Z,'MyTracker Export'!$Z$1,FALSE)</f>
        <v>Fiete Heinrich</v>
      </c>
      <c r="Z1672" t="str">
        <f>VLOOKUP(Table_query__64[[#This Row],[Nr]],'MyTracker Export'!A:AA,'MyTracker Export'!$AA$1,FALSE)</f>
        <v>Philippe Fürst</v>
      </c>
      <c r="AB1672" s="19" t="str">
        <f>IF(Table_query__64[[#This Row],[Project status]]=Table_query__64[[#This Row],[Project Status Check]],"OK","NOK")</f>
        <v>OK</v>
      </c>
      <c r="AC1672" s="19" t="str">
        <f>IF(Table_query__64[[#This Row],[PM]]=Table_query__64[[#This Row],[PM Check]],"OK","NOK")</f>
        <v>OK</v>
      </c>
      <c r="AD1672" s="19" t="str">
        <f>IF(Table_query__64[[#This Row],[PP]]=Table_query__64[[#This Row],[Pilot Check]],"OK","NOK")</f>
        <v>OK</v>
      </c>
      <c r="AE1672" s="19"/>
    </row>
    <row r="1673" spans="1:31" hidden="1" x14ac:dyDescent="0.3">
      <c r="A1673" s="1" t="s">
        <v>3109</v>
      </c>
      <c r="B1673" s="2" t="s">
        <v>3006</v>
      </c>
      <c r="C1673" s="3" t="s">
        <v>6384</v>
      </c>
      <c r="D1673" s="2" t="s">
        <v>38</v>
      </c>
      <c r="E1673" s="2" t="s">
        <v>82</v>
      </c>
      <c r="F1673" s="2" t="s">
        <v>122</v>
      </c>
      <c r="G1673" s="4">
        <v>43846</v>
      </c>
      <c r="H1673" s="4">
        <v>44006</v>
      </c>
      <c r="I1673" s="2" t="s">
        <v>3046</v>
      </c>
      <c r="J1673" s="2" t="s">
        <v>2367</v>
      </c>
      <c r="K1673" s="2" t="s">
        <v>159</v>
      </c>
      <c r="L1673" t="s">
        <v>3110</v>
      </c>
      <c r="M1673" s="2" t="s">
        <v>29</v>
      </c>
      <c r="N1673" s="3" t="s">
        <v>9065</v>
      </c>
      <c r="O1673" s="5"/>
      <c r="P1673" s="5"/>
      <c r="Q1673" s="6">
        <v>2020</v>
      </c>
      <c r="R1673" s="7">
        <v>2020</v>
      </c>
      <c r="T1673" s="8">
        <v>213</v>
      </c>
      <c r="U1673" s="3" t="s">
        <v>11272</v>
      </c>
      <c r="V1673" s="1" t="s">
        <v>33</v>
      </c>
      <c r="W1673" s="1" t="s">
        <v>32</v>
      </c>
      <c r="X1673" t="str">
        <f>VLOOKUP(Table_query__64[[#This Row],[Nr]],'MyTracker Export'!A:P,'MyTracker Export'!$P$1,FALSE)</f>
        <v>Finished</v>
      </c>
      <c r="Y1673" t="e">
        <f>VLOOKUP(Table_query__64[[#This Row],[Nr]],'MyTracker Export'!A:Z,'MyTracker Export'!$Z$1,FALSE)</f>
        <v>#N/A</v>
      </c>
      <c r="Z1673" t="e">
        <f>VLOOKUP(Table_query__64[[#This Row],[Nr]],'MyTracker Export'!A:AA,'MyTracker Export'!$AA$1,FALSE)</f>
        <v>#N/A</v>
      </c>
      <c r="AB1673" s="19" t="str">
        <f>IF(Table_query__64[[#This Row],[Project status]]=Table_query__64[[#This Row],[Project Status Check]],"OK","NOK")</f>
        <v>OK</v>
      </c>
      <c r="AC1673" s="19" t="e">
        <f>IF(Table_query__64[[#This Row],[PM]]=Table_query__64[[#This Row],[PM Check]],"OK","NOK")</f>
        <v>#N/A</v>
      </c>
      <c r="AD1673" s="19" t="e">
        <f>IF(Table_query__64[[#This Row],[PP]]=Table_query__64[[#This Row],[Pilot Check]],"OK","NOK")</f>
        <v>#N/A</v>
      </c>
      <c r="AE1673" s="19"/>
    </row>
    <row r="1674" spans="1:31" hidden="1" x14ac:dyDescent="0.3">
      <c r="A1674" s="1" t="s">
        <v>3111</v>
      </c>
      <c r="B1674" s="2" t="s">
        <v>3065</v>
      </c>
      <c r="C1674" s="3" t="s">
        <v>6274</v>
      </c>
      <c r="D1674" s="2" t="s">
        <v>45</v>
      </c>
      <c r="E1674" s="2" t="s">
        <v>43</v>
      </c>
      <c r="F1674" s="2" t="s">
        <v>122</v>
      </c>
      <c r="G1674" s="4">
        <v>43846.041666666664</v>
      </c>
      <c r="H1674" s="4">
        <v>43980.083333333336</v>
      </c>
      <c r="I1674" s="2" t="s">
        <v>72</v>
      </c>
      <c r="J1674" s="2" t="s">
        <v>184</v>
      </c>
      <c r="K1674" s="2"/>
      <c r="L1674" t="s">
        <v>2128</v>
      </c>
      <c r="M1674" s="2" t="s">
        <v>29</v>
      </c>
      <c r="O1674" s="5">
        <v>0</v>
      </c>
      <c r="P1674" s="5">
        <v>802.91</v>
      </c>
      <c r="Q1674" s="6">
        <v>2020</v>
      </c>
      <c r="R1674" s="7">
        <v>2020</v>
      </c>
      <c r="T1674" s="8">
        <v>55</v>
      </c>
      <c r="V1674" s="1" t="s">
        <v>33</v>
      </c>
      <c r="W1674" s="1" t="s">
        <v>32</v>
      </c>
      <c r="X1674" t="str">
        <f>VLOOKUP(Table_query__64[[#This Row],[Nr]],'MyTracker Export'!A:P,'MyTracker Export'!$P$1,FALSE)</f>
        <v>Finished</v>
      </c>
      <c r="Y1674" t="str">
        <f>VLOOKUP(Table_query__64[[#This Row],[Nr]],'MyTracker Export'!A:Z,'MyTracker Export'!$Z$1,FALSE)</f>
        <v>Lucas Soto</v>
      </c>
      <c r="Z1674" t="str">
        <f>VLOOKUP(Table_query__64[[#This Row],[Nr]],'MyTracker Export'!A:AA,'MyTracker Export'!$AA$1,FALSE)</f>
        <v>Begona Soto</v>
      </c>
      <c r="AB1674" s="19" t="str">
        <f>IF(Table_query__64[[#This Row],[Project status]]=Table_query__64[[#This Row],[Project Status Check]],"OK","NOK")</f>
        <v>OK</v>
      </c>
      <c r="AC1674" s="19" t="str">
        <f>IF(Table_query__64[[#This Row],[PM]]=Table_query__64[[#This Row],[PM Check]],"OK","NOK")</f>
        <v>NOK</v>
      </c>
      <c r="AD1674" s="19" t="str">
        <f>IF(Table_query__64[[#This Row],[PP]]=Table_query__64[[#This Row],[Pilot Check]],"OK","NOK")</f>
        <v>OK</v>
      </c>
      <c r="AE1674" s="19"/>
    </row>
    <row r="1675" spans="1:31" hidden="1" x14ac:dyDescent="0.3">
      <c r="A1675" s="1" t="s">
        <v>3112</v>
      </c>
      <c r="B1675" s="2" t="s">
        <v>999</v>
      </c>
      <c r="C1675" s="3" t="s">
        <v>6385</v>
      </c>
      <c r="D1675" s="2" t="s">
        <v>38</v>
      </c>
      <c r="E1675" s="2" t="s">
        <v>43</v>
      </c>
      <c r="F1675" s="2" t="s">
        <v>122</v>
      </c>
      <c r="G1675" s="4">
        <v>43845.041666666664</v>
      </c>
      <c r="H1675" s="4">
        <v>44651.083333333336</v>
      </c>
      <c r="I1675" s="2" t="s">
        <v>239</v>
      </c>
      <c r="J1675" s="2" t="s">
        <v>239</v>
      </c>
      <c r="K1675" s="2" t="s">
        <v>159</v>
      </c>
      <c r="L1675" t="s">
        <v>3113</v>
      </c>
      <c r="M1675" s="2" t="s">
        <v>59</v>
      </c>
      <c r="O1675" s="5">
        <v>0</v>
      </c>
      <c r="P1675" s="5">
        <v>17077.5</v>
      </c>
      <c r="Q1675" s="6">
        <v>2020</v>
      </c>
      <c r="R1675" s="7">
        <v>2022</v>
      </c>
      <c r="T1675" s="8">
        <v>56</v>
      </c>
      <c r="V1675" s="1" t="s">
        <v>33</v>
      </c>
      <c r="W1675" s="1" t="s">
        <v>32</v>
      </c>
      <c r="X1675" t="str">
        <f>VLOOKUP(Table_query__64[[#This Row],[Nr]],'MyTracker Export'!A:P,'MyTracker Export'!$P$1,FALSE)</f>
        <v>Finished</v>
      </c>
      <c r="Y1675" t="str">
        <f>VLOOKUP(Table_query__64[[#This Row],[Nr]],'MyTracker Export'!A:Z,'MyTracker Export'!$Z$1,FALSE)</f>
        <v>Bram Puttemans</v>
      </c>
      <c r="Z1675" t="str">
        <f>VLOOKUP(Table_query__64[[#This Row],[Nr]],'MyTracker Export'!A:AA,'MyTracker Export'!$AA$1,FALSE)</f>
        <v>Bram Puttemans</v>
      </c>
      <c r="AB1675" s="19" t="str">
        <f>IF(Table_query__64[[#This Row],[Project status]]=Table_query__64[[#This Row],[Project Status Check]],"OK","NOK")</f>
        <v>OK</v>
      </c>
      <c r="AC1675" s="19" t="str">
        <f>IF(Table_query__64[[#This Row],[PM]]=Table_query__64[[#This Row],[PM Check]],"OK","NOK")</f>
        <v>OK</v>
      </c>
      <c r="AD1675" s="19" t="str">
        <f>IF(Table_query__64[[#This Row],[PP]]=Table_query__64[[#This Row],[Pilot Check]],"OK","NOK")</f>
        <v>OK</v>
      </c>
      <c r="AE1675" s="19"/>
    </row>
    <row r="1676" spans="1:31" x14ac:dyDescent="0.3">
      <c r="A1676" s="1" t="s">
        <v>3114</v>
      </c>
      <c r="B1676" s="2" t="s">
        <v>3065</v>
      </c>
      <c r="C1676" s="3" t="s">
        <v>6386</v>
      </c>
      <c r="D1676" s="2" t="s">
        <v>2904</v>
      </c>
      <c r="E1676" s="2" t="s">
        <v>75</v>
      </c>
      <c r="F1676" s="2" t="s">
        <v>28</v>
      </c>
      <c r="G1676" s="4">
        <v>43831.041666666664</v>
      </c>
      <c r="H1676" s="4"/>
      <c r="I1676" s="2" t="s">
        <v>1493</v>
      </c>
      <c r="J1676" s="2" t="s">
        <v>1534</v>
      </c>
      <c r="K1676" s="2"/>
      <c r="L1676" t="s">
        <v>3115</v>
      </c>
      <c r="M1676" s="2" t="s">
        <v>29</v>
      </c>
      <c r="N1676" s="3" t="s">
        <v>9066</v>
      </c>
      <c r="O1676" s="5">
        <v>1.2</v>
      </c>
      <c r="P1676" s="5">
        <v>93091.25</v>
      </c>
      <c r="Q1676" s="6">
        <v>2020</v>
      </c>
      <c r="R1676" s="7" t="s">
        <v>31</v>
      </c>
      <c r="S1676" s="3" t="s">
        <v>9630</v>
      </c>
      <c r="T1676" s="8">
        <v>456</v>
      </c>
      <c r="U1676" s="3" t="s">
        <v>11273</v>
      </c>
      <c r="V1676" s="1" t="s">
        <v>33</v>
      </c>
      <c r="W1676" s="1" t="s">
        <v>32</v>
      </c>
      <c r="X1676" t="str">
        <f>VLOOKUP(Table_query__64[[#This Row],[Nr]],'MyTracker Export'!A:P,'MyTracker Export'!$P$1,FALSE)</f>
        <v>Finished</v>
      </c>
      <c r="Y1676" t="e">
        <f>VLOOKUP(Table_query__64[[#This Row],[Nr]],'MyTracker Export'!A:Z,'MyTracker Export'!$Z$1,FALSE)</f>
        <v>#N/A</v>
      </c>
      <c r="Z1676" t="e">
        <f>VLOOKUP(Table_query__64[[#This Row],[Nr]],'MyTracker Export'!A:AA,'MyTracker Export'!$AA$1,FALSE)</f>
        <v>#N/A</v>
      </c>
      <c r="AB1676" s="19" t="str">
        <f>IF(Table_query__64[[#This Row],[Project status]]=Table_query__64[[#This Row],[Project Status Check]],"OK","NOK")</f>
        <v>NOK</v>
      </c>
      <c r="AC1676" s="19" t="e">
        <f>IF(Table_query__64[[#This Row],[PM]]=Table_query__64[[#This Row],[PM Check]],"OK","NOK")</f>
        <v>#N/A</v>
      </c>
      <c r="AD1676" s="19" t="e">
        <f>IF(Table_query__64[[#This Row],[PP]]=Table_query__64[[#This Row],[Pilot Check]],"OK","NOK")</f>
        <v>#N/A</v>
      </c>
      <c r="AE1676" s="19"/>
    </row>
    <row r="1677" spans="1:31" hidden="1" x14ac:dyDescent="0.3">
      <c r="A1677" s="1" t="s">
        <v>3116</v>
      </c>
      <c r="B1677" s="2" t="s">
        <v>3006</v>
      </c>
      <c r="C1677" s="3" t="s">
        <v>6387</v>
      </c>
      <c r="D1677" s="2" t="s">
        <v>38</v>
      </c>
      <c r="E1677" s="2" t="s">
        <v>82</v>
      </c>
      <c r="F1677" s="2" t="s">
        <v>122</v>
      </c>
      <c r="G1677" s="4">
        <v>43844.041666666664</v>
      </c>
      <c r="H1677" s="4">
        <v>44165.041666666664</v>
      </c>
      <c r="I1677" s="2" t="s">
        <v>2367</v>
      </c>
      <c r="J1677" s="2" t="s">
        <v>335</v>
      </c>
      <c r="K1677" s="2" t="s">
        <v>159</v>
      </c>
      <c r="L1677" t="s">
        <v>3117</v>
      </c>
      <c r="M1677" s="2" t="s">
        <v>59</v>
      </c>
      <c r="N1677" s="3" t="s">
        <v>9067</v>
      </c>
      <c r="O1677" s="5">
        <v>9000000</v>
      </c>
      <c r="P1677" s="5">
        <v>2448000</v>
      </c>
      <c r="Q1677" s="6">
        <v>2020</v>
      </c>
      <c r="R1677" s="7">
        <v>2020</v>
      </c>
      <c r="T1677" s="8">
        <v>218</v>
      </c>
      <c r="U1677" s="3" t="s">
        <v>11274</v>
      </c>
      <c r="V1677" s="1" t="s">
        <v>33</v>
      </c>
      <c r="W1677" s="1" t="s">
        <v>32</v>
      </c>
      <c r="X1677" t="str">
        <f>VLOOKUP(Table_query__64[[#This Row],[Nr]],'MyTracker Export'!A:P,'MyTracker Export'!$P$1,FALSE)</f>
        <v>Finished</v>
      </c>
      <c r="Y1677" t="e">
        <f>VLOOKUP(Table_query__64[[#This Row],[Nr]],'MyTracker Export'!A:Z,'MyTracker Export'!$Z$1,FALSE)</f>
        <v>#N/A</v>
      </c>
      <c r="Z1677" t="str">
        <f>VLOOKUP(Table_query__64[[#This Row],[Nr]],'MyTracker Export'!A:AA,'MyTracker Export'!$AA$1,FALSE)</f>
        <v>William Beyst</v>
      </c>
      <c r="AB1677" s="19" t="str">
        <f>IF(Table_query__64[[#This Row],[Project status]]=Table_query__64[[#This Row],[Project Status Check]],"OK","NOK")</f>
        <v>OK</v>
      </c>
      <c r="AC1677" s="19" t="e">
        <f>IF(Table_query__64[[#This Row],[PM]]=Table_query__64[[#This Row],[PM Check]],"OK","NOK")</f>
        <v>#N/A</v>
      </c>
      <c r="AD1677" s="19" t="str">
        <f>IF(Table_query__64[[#This Row],[PP]]=Table_query__64[[#This Row],[Pilot Check]],"OK","NOK")</f>
        <v>OK</v>
      </c>
      <c r="AE1677" s="19"/>
    </row>
    <row r="1678" spans="1:31" hidden="1" x14ac:dyDescent="0.3">
      <c r="A1678" s="1" t="s">
        <v>3118</v>
      </c>
      <c r="B1678" s="2" t="s">
        <v>1151</v>
      </c>
      <c r="C1678" s="3" t="s">
        <v>6388</v>
      </c>
      <c r="D1678" s="2" t="s">
        <v>89</v>
      </c>
      <c r="E1678" s="2" t="s">
        <v>43</v>
      </c>
      <c r="F1678" s="2" t="s">
        <v>122</v>
      </c>
      <c r="G1678" s="4">
        <v>43843.041666666664</v>
      </c>
      <c r="H1678" s="4">
        <v>43921.083333333336</v>
      </c>
      <c r="I1678" s="2" t="s">
        <v>546</v>
      </c>
      <c r="J1678" s="2" t="s">
        <v>319</v>
      </c>
      <c r="K1678" s="2"/>
      <c r="L1678" t="s">
        <v>44</v>
      </c>
      <c r="M1678" s="2" t="s">
        <v>29</v>
      </c>
      <c r="O1678" s="5"/>
      <c r="P1678" s="5"/>
      <c r="Q1678" s="6">
        <v>2020</v>
      </c>
      <c r="R1678" s="7">
        <v>2020</v>
      </c>
      <c r="T1678" s="8">
        <v>232</v>
      </c>
      <c r="V1678" s="1" t="s">
        <v>33</v>
      </c>
      <c r="W1678" s="1" t="s">
        <v>32</v>
      </c>
      <c r="X1678" t="str">
        <f>VLOOKUP(Table_query__64[[#This Row],[Nr]],'MyTracker Export'!A:P,'MyTracker Export'!$P$1,FALSE)</f>
        <v>Finished</v>
      </c>
      <c r="Y1678" t="str">
        <f>VLOOKUP(Table_query__64[[#This Row],[Nr]],'MyTracker Export'!A:Z,'MyTracker Export'!$Z$1,FALSE)</f>
        <v>Julia Velitchkova</v>
      </c>
      <c r="Z1678" t="str">
        <f>VLOOKUP(Table_query__64[[#This Row],[Nr]],'MyTracker Export'!A:AA,'MyTracker Export'!$AA$1,FALSE)</f>
        <v>Boris Krastev</v>
      </c>
      <c r="AB1678" s="19" t="str">
        <f>IF(Table_query__64[[#This Row],[Project status]]=Table_query__64[[#This Row],[Project Status Check]],"OK","NOK")</f>
        <v>OK</v>
      </c>
      <c r="AC1678" s="19" t="str">
        <f>IF(Table_query__64[[#This Row],[PM]]=Table_query__64[[#This Row],[PM Check]],"OK","NOK")</f>
        <v>OK</v>
      </c>
      <c r="AD1678" s="19" t="str">
        <f>IF(Table_query__64[[#This Row],[PP]]=Table_query__64[[#This Row],[Pilot Check]],"OK","NOK")</f>
        <v>OK</v>
      </c>
      <c r="AE1678" s="19"/>
    </row>
    <row r="1679" spans="1:31" hidden="1" x14ac:dyDescent="0.3">
      <c r="A1679" s="1" t="s">
        <v>3119</v>
      </c>
      <c r="B1679" s="2" t="s">
        <v>999</v>
      </c>
      <c r="C1679" s="3" t="s">
        <v>6389</v>
      </c>
      <c r="D1679" s="2" t="s">
        <v>38</v>
      </c>
      <c r="E1679" s="2" t="s">
        <v>43</v>
      </c>
      <c r="F1679" s="2" t="s">
        <v>122</v>
      </c>
      <c r="G1679" s="4">
        <v>43839.041666666664</v>
      </c>
      <c r="H1679" s="4">
        <v>43957.083333333336</v>
      </c>
      <c r="I1679" s="2" t="s">
        <v>239</v>
      </c>
      <c r="J1679" s="2" t="s">
        <v>239</v>
      </c>
      <c r="K1679" s="2"/>
      <c r="L1679" t="s">
        <v>3113</v>
      </c>
      <c r="M1679" s="2" t="s">
        <v>59</v>
      </c>
      <c r="O1679" s="5"/>
      <c r="P1679" s="5"/>
      <c r="Q1679" s="6">
        <v>2020</v>
      </c>
      <c r="R1679" s="7">
        <v>2020</v>
      </c>
      <c r="T1679" s="8">
        <v>233</v>
      </c>
      <c r="V1679" s="1" t="s">
        <v>33</v>
      </c>
      <c r="W1679" s="1" t="s">
        <v>32</v>
      </c>
      <c r="X1679" t="str">
        <f>VLOOKUP(Table_query__64[[#This Row],[Nr]],'MyTracker Export'!A:P,'MyTracker Export'!$P$1,FALSE)</f>
        <v>Finished</v>
      </c>
      <c r="Y1679" t="str">
        <f>VLOOKUP(Table_query__64[[#This Row],[Nr]],'MyTracker Export'!A:Z,'MyTracker Export'!$Z$1,FALSE)</f>
        <v>Bram Puttemans</v>
      </c>
      <c r="Z1679" t="str">
        <f>VLOOKUP(Table_query__64[[#This Row],[Nr]],'MyTracker Export'!A:AA,'MyTracker Export'!$AA$1,FALSE)</f>
        <v>Bram Puttemans</v>
      </c>
      <c r="AB1679" s="19" t="str">
        <f>IF(Table_query__64[[#This Row],[Project status]]=Table_query__64[[#This Row],[Project Status Check]],"OK","NOK")</f>
        <v>OK</v>
      </c>
      <c r="AC1679" s="19" t="str">
        <f>IF(Table_query__64[[#This Row],[PM]]=Table_query__64[[#This Row],[PM Check]],"OK","NOK")</f>
        <v>OK</v>
      </c>
      <c r="AD1679" s="19" t="str">
        <f>IF(Table_query__64[[#This Row],[PP]]=Table_query__64[[#This Row],[Pilot Check]],"OK","NOK")</f>
        <v>OK</v>
      </c>
      <c r="AE1679" s="19"/>
    </row>
    <row r="1680" spans="1:31" hidden="1" x14ac:dyDescent="0.3">
      <c r="A1680" s="1" t="s">
        <v>3120</v>
      </c>
      <c r="B1680" s="2" t="s">
        <v>453</v>
      </c>
      <c r="C1680" s="3" t="s">
        <v>6390</v>
      </c>
      <c r="D1680" s="2" t="s">
        <v>84</v>
      </c>
      <c r="E1680" s="2" t="s">
        <v>36</v>
      </c>
      <c r="F1680" s="2" t="s">
        <v>122</v>
      </c>
      <c r="G1680" s="4">
        <v>43836.041666666664</v>
      </c>
      <c r="H1680" s="4">
        <v>44517.041666666664</v>
      </c>
      <c r="I1680" s="2" t="s">
        <v>40</v>
      </c>
      <c r="J1680" s="2" t="s">
        <v>289</v>
      </c>
      <c r="K1680" s="2"/>
      <c r="L1680" t="s">
        <v>37</v>
      </c>
      <c r="M1680" s="2" t="s">
        <v>29</v>
      </c>
      <c r="N1680" s="3" t="s">
        <v>9068</v>
      </c>
      <c r="O1680" s="5">
        <v>1</v>
      </c>
      <c r="P1680" s="5">
        <v>374515.81</v>
      </c>
      <c r="Q1680" s="6">
        <v>2020</v>
      </c>
      <c r="R1680" s="7">
        <v>2021</v>
      </c>
      <c r="S1680" s="3" t="s">
        <v>9631</v>
      </c>
      <c r="T1680" s="8">
        <v>57</v>
      </c>
      <c r="V1680" s="1" t="s">
        <v>33</v>
      </c>
      <c r="W1680" s="1" t="s">
        <v>32</v>
      </c>
      <c r="X1680" t="str">
        <f>VLOOKUP(Table_query__64[[#This Row],[Nr]],'MyTracker Export'!A:P,'MyTracker Export'!$P$1,FALSE)</f>
        <v>Finished</v>
      </c>
      <c r="Y1680" t="str">
        <f>VLOOKUP(Table_query__64[[#This Row],[Nr]],'MyTracker Export'!A:Z,'MyTracker Export'!$Z$1,FALSE)</f>
        <v>Karel De Swert</v>
      </c>
      <c r="Z1680" t="str">
        <f>VLOOKUP(Table_query__64[[#This Row],[Nr]],'MyTracker Export'!A:AA,'MyTracker Export'!$AA$1,FALSE)</f>
        <v>Mac Olean</v>
      </c>
      <c r="AB1680" s="19" t="str">
        <f>IF(Table_query__64[[#This Row],[Project status]]=Table_query__64[[#This Row],[Project Status Check]],"OK","NOK")</f>
        <v>OK</v>
      </c>
      <c r="AC1680" s="19" t="str">
        <f>IF(Table_query__64[[#This Row],[PM]]=Table_query__64[[#This Row],[PM Check]],"OK","NOK")</f>
        <v>OK</v>
      </c>
      <c r="AD1680" s="19" t="str">
        <f>IF(Table_query__64[[#This Row],[PP]]=Table_query__64[[#This Row],[Pilot Check]],"OK","NOK")</f>
        <v>OK</v>
      </c>
      <c r="AE1680" s="19"/>
    </row>
    <row r="1681" spans="1:31" hidden="1" x14ac:dyDescent="0.3">
      <c r="A1681" s="1" t="s">
        <v>3121</v>
      </c>
      <c r="B1681" s="2" t="s">
        <v>1791</v>
      </c>
      <c r="C1681" s="3" t="s">
        <v>6391</v>
      </c>
      <c r="D1681" s="2" t="s">
        <v>84</v>
      </c>
      <c r="E1681" s="2" t="s">
        <v>36</v>
      </c>
      <c r="F1681" s="2" t="s">
        <v>122</v>
      </c>
      <c r="G1681" s="4">
        <v>43930.083333333336</v>
      </c>
      <c r="H1681" s="4">
        <v>44105.083333333336</v>
      </c>
      <c r="I1681" s="2" t="s">
        <v>234</v>
      </c>
      <c r="J1681" s="2" t="s">
        <v>40</v>
      </c>
      <c r="K1681" s="2"/>
      <c r="L1681" t="s">
        <v>57</v>
      </c>
      <c r="M1681" s="2" t="s">
        <v>29</v>
      </c>
      <c r="N1681" s="3" t="s">
        <v>9069</v>
      </c>
      <c r="O1681" s="5">
        <v>0</v>
      </c>
      <c r="P1681" s="5">
        <v>10710</v>
      </c>
      <c r="Q1681" s="6">
        <v>2020</v>
      </c>
      <c r="R1681" s="7">
        <v>2020</v>
      </c>
      <c r="T1681" s="8">
        <v>181</v>
      </c>
      <c r="U1681" s="3" t="s">
        <v>11275</v>
      </c>
      <c r="V1681" s="1" t="s">
        <v>33</v>
      </c>
      <c r="W1681" s="1" t="s">
        <v>32</v>
      </c>
      <c r="X1681" t="str">
        <f>VLOOKUP(Table_query__64[[#This Row],[Nr]],'MyTracker Export'!A:P,'MyTracker Export'!$P$1,FALSE)</f>
        <v>Finished</v>
      </c>
      <c r="Y1681" t="str">
        <f>VLOOKUP(Table_query__64[[#This Row],[Nr]],'MyTracker Export'!A:Z,'MyTracker Export'!$Z$1,FALSE)</f>
        <v>Mark Sensenig</v>
      </c>
      <c r="Z1681" t="str">
        <f>VLOOKUP(Table_query__64[[#This Row],[Nr]],'MyTracker Export'!A:AA,'MyTracker Export'!$AA$1,FALSE)</f>
        <v>Karel De Swert</v>
      </c>
      <c r="AB1681" s="19" t="str">
        <f>IF(Table_query__64[[#This Row],[Project status]]=Table_query__64[[#This Row],[Project Status Check]],"OK","NOK")</f>
        <v>OK</v>
      </c>
      <c r="AC1681" s="19" t="str">
        <f>IF(Table_query__64[[#This Row],[PM]]=Table_query__64[[#This Row],[PM Check]],"OK","NOK")</f>
        <v>OK</v>
      </c>
      <c r="AD1681" s="19" t="str">
        <f>IF(Table_query__64[[#This Row],[PP]]=Table_query__64[[#This Row],[Pilot Check]],"OK","NOK")</f>
        <v>OK</v>
      </c>
      <c r="AE1681" s="19"/>
    </row>
    <row r="1682" spans="1:31" hidden="1" x14ac:dyDescent="0.3">
      <c r="A1682" s="1" t="s">
        <v>3122</v>
      </c>
      <c r="B1682" s="2" t="s">
        <v>3123</v>
      </c>
      <c r="C1682" s="3" t="s">
        <v>6392</v>
      </c>
      <c r="D1682" s="2" t="s">
        <v>84</v>
      </c>
      <c r="E1682" s="2" t="s">
        <v>36</v>
      </c>
      <c r="F1682" s="2" t="s">
        <v>122</v>
      </c>
      <c r="G1682" s="4">
        <v>43818.041666666664</v>
      </c>
      <c r="H1682" s="4">
        <v>43833.041666666664</v>
      </c>
      <c r="I1682" s="2" t="s">
        <v>1203</v>
      </c>
      <c r="J1682" s="2" t="s">
        <v>229</v>
      </c>
      <c r="K1682" s="2"/>
      <c r="L1682" t="s">
        <v>3124</v>
      </c>
      <c r="M1682" s="2" t="s">
        <v>29</v>
      </c>
      <c r="N1682" s="3" t="s">
        <v>9070</v>
      </c>
      <c r="O1682" s="5">
        <v>0</v>
      </c>
      <c r="P1682" s="5">
        <v>21690</v>
      </c>
      <c r="Q1682" s="6">
        <v>2019</v>
      </c>
      <c r="R1682" s="7">
        <v>2020</v>
      </c>
      <c r="T1682" s="8">
        <v>58</v>
      </c>
      <c r="V1682" s="1" t="s">
        <v>33</v>
      </c>
      <c r="W1682" s="1" t="s">
        <v>32</v>
      </c>
      <c r="X1682" t="str">
        <f>VLOOKUP(Table_query__64[[#This Row],[Nr]],'MyTracker Export'!A:P,'MyTracker Export'!$P$1,FALSE)</f>
        <v>Finished</v>
      </c>
      <c r="Y1682" t="e">
        <f>VLOOKUP(Table_query__64[[#This Row],[Nr]],'MyTracker Export'!A:Z,'MyTracker Export'!$Z$1,FALSE)</f>
        <v>#N/A</v>
      </c>
      <c r="Z1682" t="str">
        <f>VLOOKUP(Table_query__64[[#This Row],[Nr]],'MyTracker Export'!A:AA,'MyTracker Export'!$AA$1,FALSE)</f>
        <v>Paqui Romero</v>
      </c>
      <c r="AB1682" s="19" t="str">
        <f>IF(Table_query__64[[#This Row],[Project status]]=Table_query__64[[#This Row],[Project Status Check]],"OK","NOK")</f>
        <v>OK</v>
      </c>
      <c r="AC1682" s="19" t="e">
        <f>IF(Table_query__64[[#This Row],[PM]]=Table_query__64[[#This Row],[PM Check]],"OK","NOK")</f>
        <v>#N/A</v>
      </c>
      <c r="AD1682" s="19" t="str">
        <f>IF(Table_query__64[[#This Row],[PP]]=Table_query__64[[#This Row],[Pilot Check]],"OK","NOK")</f>
        <v>OK</v>
      </c>
      <c r="AE1682" s="19"/>
    </row>
    <row r="1683" spans="1:31" hidden="1" x14ac:dyDescent="0.3">
      <c r="A1683" s="1" t="s">
        <v>3125</v>
      </c>
      <c r="B1683" s="2" t="s">
        <v>3006</v>
      </c>
      <c r="C1683" s="3" t="s">
        <v>6393</v>
      </c>
      <c r="D1683" s="2" t="s">
        <v>38</v>
      </c>
      <c r="E1683" s="2" t="s">
        <v>82</v>
      </c>
      <c r="F1683" s="2" t="s">
        <v>122</v>
      </c>
      <c r="G1683" s="4">
        <v>43816.041666666664</v>
      </c>
      <c r="H1683" s="4">
        <v>43843.041666666664</v>
      </c>
      <c r="I1683" s="2" t="s">
        <v>3046</v>
      </c>
      <c r="J1683" s="2" t="s">
        <v>2367</v>
      </c>
      <c r="K1683" s="2"/>
      <c r="L1683" t="s">
        <v>3126</v>
      </c>
      <c r="M1683" s="2" t="s">
        <v>59</v>
      </c>
      <c r="O1683" s="5"/>
      <c r="P1683" s="5"/>
      <c r="Q1683" s="6">
        <v>2019</v>
      </c>
      <c r="R1683" s="7">
        <v>2020</v>
      </c>
      <c r="T1683" s="8">
        <v>234</v>
      </c>
      <c r="V1683" s="1" t="s">
        <v>33</v>
      </c>
      <c r="W1683" s="1" t="s">
        <v>32</v>
      </c>
      <c r="X1683" t="str">
        <f>VLOOKUP(Table_query__64[[#This Row],[Nr]],'MyTracker Export'!A:P,'MyTracker Export'!$P$1,FALSE)</f>
        <v>Finished</v>
      </c>
      <c r="Y1683" t="e">
        <f>VLOOKUP(Table_query__64[[#This Row],[Nr]],'MyTracker Export'!A:Z,'MyTracker Export'!$Z$1,FALSE)</f>
        <v>#N/A</v>
      </c>
      <c r="Z1683" t="e">
        <f>VLOOKUP(Table_query__64[[#This Row],[Nr]],'MyTracker Export'!A:AA,'MyTracker Export'!$AA$1,FALSE)</f>
        <v>#N/A</v>
      </c>
      <c r="AB1683" s="19" t="str">
        <f>IF(Table_query__64[[#This Row],[Project status]]=Table_query__64[[#This Row],[Project Status Check]],"OK","NOK")</f>
        <v>OK</v>
      </c>
      <c r="AC1683" s="19" t="e">
        <f>IF(Table_query__64[[#This Row],[PM]]=Table_query__64[[#This Row],[PM Check]],"OK","NOK")</f>
        <v>#N/A</v>
      </c>
      <c r="AD1683" s="19" t="e">
        <f>IF(Table_query__64[[#This Row],[PP]]=Table_query__64[[#This Row],[Pilot Check]],"OK","NOK")</f>
        <v>#N/A</v>
      </c>
      <c r="AE1683" s="19"/>
    </row>
    <row r="1684" spans="1:31" hidden="1" x14ac:dyDescent="0.3">
      <c r="A1684" s="1" t="s">
        <v>3127</v>
      </c>
      <c r="B1684" s="2" t="s">
        <v>3128</v>
      </c>
      <c r="C1684" s="3" t="s">
        <v>6394</v>
      </c>
      <c r="D1684" s="2" t="s">
        <v>38</v>
      </c>
      <c r="E1684" s="2"/>
      <c r="F1684" s="2" t="s">
        <v>122</v>
      </c>
      <c r="G1684" s="4">
        <v>43816.041666666664</v>
      </c>
      <c r="H1684" s="4">
        <v>44021.083333333336</v>
      </c>
      <c r="I1684" s="2" t="s">
        <v>1830</v>
      </c>
      <c r="J1684" s="2" t="s">
        <v>78</v>
      </c>
      <c r="K1684" s="2" t="s">
        <v>159</v>
      </c>
      <c r="L1684" t="s">
        <v>3129</v>
      </c>
      <c r="M1684" s="2" t="s">
        <v>29</v>
      </c>
      <c r="N1684" s="3" t="s">
        <v>9071</v>
      </c>
      <c r="O1684" s="5">
        <v>0.1</v>
      </c>
      <c r="P1684" s="5">
        <v>97976.639999999999</v>
      </c>
      <c r="Q1684" s="6">
        <v>2019</v>
      </c>
      <c r="R1684" s="7">
        <v>2020</v>
      </c>
      <c r="T1684" s="8">
        <v>270</v>
      </c>
      <c r="V1684" s="1" t="s">
        <v>33</v>
      </c>
      <c r="W1684" s="1" t="s">
        <v>32</v>
      </c>
      <c r="X1684" t="str">
        <f>VLOOKUP(Table_query__64[[#This Row],[Nr]],'MyTracker Export'!A:P,'MyTracker Export'!$P$1,FALSE)</f>
        <v>Finished</v>
      </c>
      <c r="Y1684" t="str">
        <f>VLOOKUP(Table_query__64[[#This Row],[Nr]],'MyTracker Export'!A:Z,'MyTracker Export'!$Z$1,FALSE)</f>
        <v>Romain Vermeyen</v>
      </c>
      <c r="Z1684" t="str">
        <f>VLOOKUP(Table_query__64[[#This Row],[Nr]],'MyTracker Export'!A:AA,'MyTracker Export'!$AA$1,FALSE)</f>
        <v>Yves Debaisieux</v>
      </c>
      <c r="AB1684" s="19" t="str">
        <f>IF(Table_query__64[[#This Row],[Project status]]=Table_query__64[[#This Row],[Project Status Check]],"OK","NOK")</f>
        <v>OK</v>
      </c>
      <c r="AC1684" s="19" t="str">
        <f>IF(Table_query__64[[#This Row],[PM]]=Table_query__64[[#This Row],[PM Check]],"OK","NOK")</f>
        <v>OK</v>
      </c>
      <c r="AD1684" s="19" t="str">
        <f>IF(Table_query__64[[#This Row],[PP]]=Table_query__64[[#This Row],[Pilot Check]],"OK","NOK")</f>
        <v>OK</v>
      </c>
      <c r="AE1684" s="19"/>
    </row>
    <row r="1685" spans="1:31" hidden="1" x14ac:dyDescent="0.3">
      <c r="A1685" s="1" t="s">
        <v>3130</v>
      </c>
      <c r="B1685" s="2" t="s">
        <v>35</v>
      </c>
      <c r="C1685" s="3" t="s">
        <v>6395</v>
      </c>
      <c r="D1685" s="2" t="s">
        <v>38</v>
      </c>
      <c r="E1685" s="2" t="s">
        <v>36</v>
      </c>
      <c r="F1685" s="2" t="s">
        <v>122</v>
      </c>
      <c r="G1685" s="4">
        <v>43815.041666666664</v>
      </c>
      <c r="H1685" s="4">
        <v>43993.083333333336</v>
      </c>
      <c r="I1685" s="2" t="s">
        <v>3131</v>
      </c>
      <c r="J1685" s="2" t="s">
        <v>2244</v>
      </c>
      <c r="K1685" s="2"/>
      <c r="L1685" t="s">
        <v>183</v>
      </c>
      <c r="M1685" s="2" t="s">
        <v>29</v>
      </c>
      <c r="O1685" s="5"/>
      <c r="P1685" s="5"/>
      <c r="Q1685" s="6">
        <v>2019</v>
      </c>
      <c r="R1685" s="7">
        <v>2020</v>
      </c>
      <c r="T1685" s="8">
        <v>235</v>
      </c>
      <c r="V1685" s="1" t="s">
        <v>33</v>
      </c>
      <c r="W1685" s="1" t="s">
        <v>32</v>
      </c>
      <c r="X1685" t="str">
        <f>VLOOKUP(Table_query__64[[#This Row],[Nr]],'MyTracker Export'!A:P,'MyTracker Export'!$P$1,FALSE)</f>
        <v>Finished</v>
      </c>
      <c r="Y1685" t="e">
        <f>VLOOKUP(Table_query__64[[#This Row],[Nr]],'MyTracker Export'!A:Z,'MyTracker Export'!$Z$1,FALSE)</f>
        <v>#N/A</v>
      </c>
      <c r="Z1685" t="e">
        <f>VLOOKUP(Table_query__64[[#This Row],[Nr]],'MyTracker Export'!A:AA,'MyTracker Export'!$AA$1,FALSE)</f>
        <v>#N/A</v>
      </c>
      <c r="AB1685" s="19" t="str">
        <f>IF(Table_query__64[[#This Row],[Project status]]=Table_query__64[[#This Row],[Project Status Check]],"OK","NOK")</f>
        <v>OK</v>
      </c>
      <c r="AC1685" s="19" t="e">
        <f>IF(Table_query__64[[#This Row],[PM]]=Table_query__64[[#This Row],[PM Check]],"OK","NOK")</f>
        <v>#N/A</v>
      </c>
      <c r="AD1685" s="19" t="e">
        <f>IF(Table_query__64[[#This Row],[PP]]=Table_query__64[[#This Row],[Pilot Check]],"OK","NOK")</f>
        <v>#N/A</v>
      </c>
      <c r="AE1685" s="19"/>
    </row>
    <row r="1686" spans="1:31" hidden="1" x14ac:dyDescent="0.3">
      <c r="A1686" s="1" t="s">
        <v>3132</v>
      </c>
      <c r="B1686" s="2" t="s">
        <v>1163</v>
      </c>
      <c r="C1686" s="3" t="s">
        <v>6396</v>
      </c>
      <c r="D1686" s="2" t="s">
        <v>38</v>
      </c>
      <c r="E1686" s="2" t="s">
        <v>82</v>
      </c>
      <c r="F1686" s="2" t="s">
        <v>122</v>
      </c>
      <c r="G1686" s="4">
        <v>43812.041666666664</v>
      </c>
      <c r="H1686" s="4">
        <v>44165.041666666664</v>
      </c>
      <c r="I1686" s="2" t="s">
        <v>1169</v>
      </c>
      <c r="J1686" s="2" t="s">
        <v>320</v>
      </c>
      <c r="K1686" s="2" t="s">
        <v>159</v>
      </c>
      <c r="L1686" t="s">
        <v>3133</v>
      </c>
      <c r="M1686" s="2" t="s">
        <v>29</v>
      </c>
      <c r="O1686" s="5">
        <v>0</v>
      </c>
      <c r="P1686" s="5">
        <v>226341.33</v>
      </c>
      <c r="Q1686" s="6">
        <v>2019</v>
      </c>
      <c r="R1686" s="7">
        <v>2020</v>
      </c>
      <c r="T1686" s="8">
        <v>59</v>
      </c>
      <c r="V1686" s="1" t="s">
        <v>33</v>
      </c>
      <c r="W1686" s="1" t="s">
        <v>32</v>
      </c>
      <c r="X1686" t="str">
        <f>VLOOKUP(Table_query__64[[#This Row],[Nr]],'MyTracker Export'!A:P,'MyTracker Export'!$P$1,FALSE)</f>
        <v>Finished</v>
      </c>
      <c r="Y1686" t="str">
        <f>VLOOKUP(Table_query__64[[#This Row],[Nr]],'MyTracker Export'!A:Z,'MyTracker Export'!$Z$1,FALSE)</f>
        <v>Ahmed Elaidi</v>
      </c>
      <c r="Z1686" t="str">
        <f>VLOOKUP(Table_query__64[[#This Row],[Nr]],'MyTracker Export'!A:AA,'MyTracker Export'!$AA$1,FALSE)</f>
        <v>Marcos Delgado Lopez</v>
      </c>
      <c r="AB1686" s="19" t="str">
        <f>IF(Table_query__64[[#This Row],[Project status]]=Table_query__64[[#This Row],[Project Status Check]],"OK","NOK")</f>
        <v>OK</v>
      </c>
      <c r="AC1686" s="19" t="str">
        <f>IF(Table_query__64[[#This Row],[PM]]=Table_query__64[[#This Row],[PM Check]],"OK","NOK")</f>
        <v>OK</v>
      </c>
      <c r="AD1686" s="19" t="str">
        <f>IF(Table_query__64[[#This Row],[PP]]=Table_query__64[[#This Row],[Pilot Check]],"OK","NOK")</f>
        <v>NOK</v>
      </c>
      <c r="AE1686" s="19"/>
    </row>
    <row r="1687" spans="1:31" hidden="1" x14ac:dyDescent="0.3">
      <c r="A1687" s="1" t="s">
        <v>3134</v>
      </c>
      <c r="B1687" s="2" t="s">
        <v>3135</v>
      </c>
      <c r="C1687" s="3" t="s">
        <v>6397</v>
      </c>
      <c r="D1687" s="2" t="s">
        <v>84</v>
      </c>
      <c r="E1687" s="2" t="s">
        <v>36</v>
      </c>
      <c r="F1687" s="2" t="s">
        <v>122</v>
      </c>
      <c r="G1687" s="4">
        <v>43803.041666666664</v>
      </c>
      <c r="H1687" s="4">
        <v>44173.041666666664</v>
      </c>
      <c r="I1687" s="2" t="s">
        <v>40</v>
      </c>
      <c r="J1687" s="2" t="s">
        <v>40</v>
      </c>
      <c r="K1687" s="2"/>
      <c r="L1687" t="s">
        <v>57</v>
      </c>
      <c r="M1687" s="2" t="s">
        <v>29</v>
      </c>
      <c r="N1687" s="3" t="s">
        <v>9072</v>
      </c>
      <c r="O1687" s="5">
        <v>0</v>
      </c>
      <c r="P1687" s="5">
        <v>14800</v>
      </c>
      <c r="Q1687" s="6">
        <v>2019</v>
      </c>
      <c r="R1687" s="7">
        <v>2020</v>
      </c>
      <c r="T1687" s="8">
        <v>188</v>
      </c>
      <c r="U1687" s="3" t="s">
        <v>11276</v>
      </c>
      <c r="V1687" s="1" t="s">
        <v>33</v>
      </c>
      <c r="W1687" s="1" t="s">
        <v>32</v>
      </c>
      <c r="X1687" t="str">
        <f>VLOOKUP(Table_query__64[[#This Row],[Nr]],'MyTracker Export'!A:P,'MyTracker Export'!$P$1,FALSE)</f>
        <v>Finished</v>
      </c>
      <c r="Y1687" t="str">
        <f>VLOOKUP(Table_query__64[[#This Row],[Nr]],'MyTracker Export'!A:Z,'MyTracker Export'!$Z$1,FALSE)</f>
        <v>Karel De Swert</v>
      </c>
      <c r="Z1687" t="str">
        <f>VLOOKUP(Table_query__64[[#This Row],[Nr]],'MyTracker Export'!A:AA,'MyTracker Export'!$AA$1,FALSE)</f>
        <v>Karel De Swert</v>
      </c>
      <c r="AB1687" s="19" t="str">
        <f>IF(Table_query__64[[#This Row],[Project status]]=Table_query__64[[#This Row],[Project Status Check]],"OK","NOK")</f>
        <v>OK</v>
      </c>
      <c r="AC1687" s="19" t="str">
        <f>IF(Table_query__64[[#This Row],[PM]]=Table_query__64[[#This Row],[PM Check]],"OK","NOK")</f>
        <v>OK</v>
      </c>
      <c r="AD1687" s="19" t="str">
        <f>IF(Table_query__64[[#This Row],[PP]]=Table_query__64[[#This Row],[Pilot Check]],"OK","NOK")</f>
        <v>OK</v>
      </c>
      <c r="AE1687" s="19"/>
    </row>
    <row r="1688" spans="1:31" hidden="1" x14ac:dyDescent="0.3">
      <c r="A1688" s="1" t="s">
        <v>3136</v>
      </c>
      <c r="B1688" s="2" t="s">
        <v>3137</v>
      </c>
      <c r="C1688" s="3" t="s">
        <v>6398</v>
      </c>
      <c r="D1688" s="2" t="s">
        <v>38</v>
      </c>
      <c r="E1688" s="2" t="s">
        <v>36</v>
      </c>
      <c r="F1688" s="2" t="s">
        <v>122</v>
      </c>
      <c r="G1688" s="4">
        <v>43803.041666666664</v>
      </c>
      <c r="H1688" s="4">
        <v>44320.083333333336</v>
      </c>
      <c r="I1688" s="2" t="s">
        <v>2418</v>
      </c>
      <c r="J1688" s="2" t="s">
        <v>2869</v>
      </c>
      <c r="K1688" s="2" t="s">
        <v>2776</v>
      </c>
      <c r="L1688" t="s">
        <v>37</v>
      </c>
      <c r="M1688" s="2" t="s">
        <v>29</v>
      </c>
      <c r="O1688" s="5">
        <v>0.5</v>
      </c>
      <c r="P1688" s="5">
        <v>32995</v>
      </c>
      <c r="Q1688" s="6">
        <v>2019</v>
      </c>
      <c r="R1688" s="7">
        <v>2021</v>
      </c>
      <c r="T1688" s="8">
        <v>350</v>
      </c>
      <c r="U1688" s="3" t="s">
        <v>11277</v>
      </c>
      <c r="V1688" s="1" t="s">
        <v>33</v>
      </c>
      <c r="W1688" s="1" t="s">
        <v>32</v>
      </c>
      <c r="X1688" t="str">
        <f>VLOOKUP(Table_query__64[[#This Row],[Nr]],'MyTracker Export'!A:P,'MyTracker Export'!$P$1,FALSE)</f>
        <v>Finished</v>
      </c>
      <c r="Y1688" t="e">
        <f>VLOOKUP(Table_query__64[[#This Row],[Nr]],'MyTracker Export'!A:Z,'MyTracker Export'!$Z$1,FALSE)</f>
        <v>#N/A</v>
      </c>
      <c r="Z1688" t="e">
        <f>VLOOKUP(Table_query__64[[#This Row],[Nr]],'MyTracker Export'!A:AA,'MyTracker Export'!$AA$1,FALSE)</f>
        <v>#N/A</v>
      </c>
      <c r="AB1688" s="19" t="str">
        <f>IF(Table_query__64[[#This Row],[Project status]]=Table_query__64[[#This Row],[Project Status Check]],"OK","NOK")</f>
        <v>OK</v>
      </c>
      <c r="AC1688" s="19" t="e">
        <f>IF(Table_query__64[[#This Row],[PM]]=Table_query__64[[#This Row],[PM Check]],"OK","NOK")</f>
        <v>#N/A</v>
      </c>
      <c r="AD1688" s="19" t="e">
        <f>IF(Table_query__64[[#This Row],[PP]]=Table_query__64[[#This Row],[Pilot Check]],"OK","NOK")</f>
        <v>#N/A</v>
      </c>
      <c r="AE1688" s="19"/>
    </row>
    <row r="1689" spans="1:31" hidden="1" x14ac:dyDescent="0.3">
      <c r="A1689" s="1" t="s">
        <v>3138</v>
      </c>
      <c r="B1689" s="2" t="s">
        <v>3006</v>
      </c>
      <c r="C1689" s="3" t="s">
        <v>6399</v>
      </c>
      <c r="D1689" s="2" t="s">
        <v>38</v>
      </c>
      <c r="E1689" s="2" t="s">
        <v>82</v>
      </c>
      <c r="F1689" s="2" t="s">
        <v>122</v>
      </c>
      <c r="G1689" s="4">
        <v>43770.041666666664</v>
      </c>
      <c r="H1689" s="4">
        <v>43830.041666666664</v>
      </c>
      <c r="I1689" s="2" t="s">
        <v>114</v>
      </c>
      <c r="J1689" s="2" t="s">
        <v>114</v>
      </c>
      <c r="K1689" s="2"/>
      <c r="L1689" t="s">
        <v>3139</v>
      </c>
      <c r="M1689" s="2" t="s">
        <v>59</v>
      </c>
      <c r="O1689" s="5"/>
      <c r="P1689" s="5"/>
      <c r="Q1689" s="6">
        <v>2019</v>
      </c>
      <c r="R1689" s="7">
        <v>2019</v>
      </c>
      <c r="T1689" s="8">
        <v>236</v>
      </c>
      <c r="V1689" s="1" t="s">
        <v>33</v>
      </c>
      <c r="W1689" s="1" t="s">
        <v>32</v>
      </c>
      <c r="X1689" t="str">
        <f>VLOOKUP(Table_query__64[[#This Row],[Nr]],'MyTracker Export'!A:P,'MyTracker Export'!$P$1,FALSE)</f>
        <v>Finished</v>
      </c>
      <c r="Y1689" t="str">
        <f>VLOOKUP(Table_query__64[[#This Row],[Nr]],'MyTracker Export'!A:Z,'MyTracker Export'!$Z$1,FALSE)</f>
        <v>Peter Holvoet</v>
      </c>
      <c r="Z1689" t="str">
        <f>VLOOKUP(Table_query__64[[#This Row],[Nr]],'MyTracker Export'!A:AA,'MyTracker Export'!$AA$1,FALSE)</f>
        <v>Peter Holvoet</v>
      </c>
      <c r="AB1689" s="19" t="str">
        <f>IF(Table_query__64[[#This Row],[Project status]]=Table_query__64[[#This Row],[Project Status Check]],"OK","NOK")</f>
        <v>OK</v>
      </c>
      <c r="AC1689" s="19" t="str">
        <f>IF(Table_query__64[[#This Row],[PM]]=Table_query__64[[#This Row],[PM Check]],"OK","NOK")</f>
        <v>OK</v>
      </c>
      <c r="AD1689" s="19" t="str">
        <f>IF(Table_query__64[[#This Row],[PP]]=Table_query__64[[#This Row],[Pilot Check]],"OK","NOK")</f>
        <v>OK</v>
      </c>
      <c r="AE1689" s="19"/>
    </row>
    <row r="1690" spans="1:31" hidden="1" x14ac:dyDescent="0.3">
      <c r="A1690" s="1" t="s">
        <v>3140</v>
      </c>
      <c r="B1690" s="2" t="s">
        <v>3006</v>
      </c>
      <c r="C1690" s="3" t="s">
        <v>6400</v>
      </c>
      <c r="D1690" s="2" t="s">
        <v>38</v>
      </c>
      <c r="E1690" s="2" t="s">
        <v>82</v>
      </c>
      <c r="F1690" s="2" t="s">
        <v>122</v>
      </c>
      <c r="G1690" s="4">
        <v>43797.041666666664</v>
      </c>
      <c r="H1690" s="4">
        <v>44137.041666666664</v>
      </c>
      <c r="I1690" s="2" t="s">
        <v>2367</v>
      </c>
      <c r="J1690" s="2" t="s">
        <v>335</v>
      </c>
      <c r="K1690" s="2" t="s">
        <v>159</v>
      </c>
      <c r="L1690" t="s">
        <v>31</v>
      </c>
      <c r="M1690" s="2" t="s">
        <v>59</v>
      </c>
      <c r="N1690" s="3" t="s">
        <v>9073</v>
      </c>
      <c r="O1690" s="5"/>
      <c r="P1690" s="5"/>
      <c r="Q1690" s="6">
        <v>2019</v>
      </c>
      <c r="R1690" s="7">
        <v>2020</v>
      </c>
      <c r="T1690" s="8">
        <v>215</v>
      </c>
      <c r="U1690" s="3" t="s">
        <v>11278</v>
      </c>
      <c r="V1690" s="1" t="s">
        <v>33</v>
      </c>
      <c r="W1690" s="1" t="s">
        <v>32</v>
      </c>
      <c r="X1690" t="str">
        <f>VLOOKUP(Table_query__64[[#This Row],[Nr]],'MyTracker Export'!A:P,'MyTracker Export'!$P$1,FALSE)</f>
        <v>Finished</v>
      </c>
      <c r="Y1690" t="e">
        <f>VLOOKUP(Table_query__64[[#This Row],[Nr]],'MyTracker Export'!A:Z,'MyTracker Export'!$Z$1,FALSE)</f>
        <v>#N/A</v>
      </c>
      <c r="Z1690" t="str">
        <f>VLOOKUP(Table_query__64[[#This Row],[Nr]],'MyTracker Export'!A:AA,'MyTracker Export'!$AA$1,FALSE)</f>
        <v>William Beyst</v>
      </c>
      <c r="AB1690" s="19" t="str">
        <f>IF(Table_query__64[[#This Row],[Project status]]=Table_query__64[[#This Row],[Project Status Check]],"OK","NOK")</f>
        <v>OK</v>
      </c>
      <c r="AC1690" s="19" t="e">
        <f>IF(Table_query__64[[#This Row],[PM]]=Table_query__64[[#This Row],[PM Check]],"OK","NOK")</f>
        <v>#N/A</v>
      </c>
      <c r="AD1690" s="19" t="str">
        <f>IF(Table_query__64[[#This Row],[PP]]=Table_query__64[[#This Row],[Pilot Check]],"OK","NOK")</f>
        <v>OK</v>
      </c>
      <c r="AE1690" s="19"/>
    </row>
    <row r="1691" spans="1:31" hidden="1" x14ac:dyDescent="0.3">
      <c r="A1691" s="1" t="s">
        <v>3141</v>
      </c>
      <c r="B1691" s="2" t="s">
        <v>3006</v>
      </c>
      <c r="C1691" s="3" t="s">
        <v>6401</v>
      </c>
      <c r="D1691" s="2" t="s">
        <v>38</v>
      </c>
      <c r="E1691" s="2" t="s">
        <v>82</v>
      </c>
      <c r="F1691" s="2" t="s">
        <v>122</v>
      </c>
      <c r="G1691" s="4">
        <v>43796.041666666664</v>
      </c>
      <c r="H1691" s="4">
        <v>43922.083333333336</v>
      </c>
      <c r="I1691" s="2" t="s">
        <v>2367</v>
      </c>
      <c r="J1691" s="2" t="s">
        <v>335</v>
      </c>
      <c r="K1691" s="2"/>
      <c r="L1691" t="s">
        <v>2987</v>
      </c>
      <c r="M1691" s="2" t="s">
        <v>59</v>
      </c>
      <c r="O1691" s="5"/>
      <c r="P1691" s="5"/>
      <c r="Q1691" s="6">
        <v>2019</v>
      </c>
      <c r="R1691" s="7">
        <v>2020</v>
      </c>
      <c r="T1691" s="8">
        <v>237</v>
      </c>
      <c r="V1691" s="1" t="s">
        <v>33</v>
      </c>
      <c r="W1691" s="1" t="s">
        <v>32</v>
      </c>
      <c r="X1691" t="str">
        <f>VLOOKUP(Table_query__64[[#This Row],[Nr]],'MyTracker Export'!A:P,'MyTracker Export'!$P$1,FALSE)</f>
        <v>Finished</v>
      </c>
      <c r="Y1691" t="e">
        <f>VLOOKUP(Table_query__64[[#This Row],[Nr]],'MyTracker Export'!A:Z,'MyTracker Export'!$Z$1,FALSE)</f>
        <v>#N/A</v>
      </c>
      <c r="Z1691" t="str">
        <f>VLOOKUP(Table_query__64[[#This Row],[Nr]],'MyTracker Export'!A:AA,'MyTracker Export'!$AA$1,FALSE)</f>
        <v>William Beyst</v>
      </c>
      <c r="AB1691" s="19" t="str">
        <f>IF(Table_query__64[[#This Row],[Project status]]=Table_query__64[[#This Row],[Project Status Check]],"OK","NOK")</f>
        <v>OK</v>
      </c>
      <c r="AC1691" s="19" t="e">
        <f>IF(Table_query__64[[#This Row],[PM]]=Table_query__64[[#This Row],[PM Check]],"OK","NOK")</f>
        <v>#N/A</v>
      </c>
      <c r="AD1691" s="19" t="str">
        <f>IF(Table_query__64[[#This Row],[PP]]=Table_query__64[[#This Row],[Pilot Check]],"OK","NOK")</f>
        <v>OK</v>
      </c>
      <c r="AE1691" s="19"/>
    </row>
    <row r="1692" spans="1:31" hidden="1" x14ac:dyDescent="0.3">
      <c r="A1692" s="1" t="s">
        <v>3142</v>
      </c>
      <c r="B1692" s="2" t="s">
        <v>3006</v>
      </c>
      <c r="C1692" s="3" t="s">
        <v>6402</v>
      </c>
      <c r="D1692" s="2" t="s">
        <v>38</v>
      </c>
      <c r="E1692" s="2" t="s">
        <v>82</v>
      </c>
      <c r="F1692" s="2" t="s">
        <v>574</v>
      </c>
      <c r="G1692" s="4">
        <v>43796.041666666664</v>
      </c>
      <c r="H1692" s="4"/>
      <c r="I1692" s="2" t="s">
        <v>2367</v>
      </c>
      <c r="J1692" s="2" t="s">
        <v>335</v>
      </c>
      <c r="K1692" s="2" t="s">
        <v>159</v>
      </c>
      <c r="L1692" t="s">
        <v>37</v>
      </c>
      <c r="M1692" s="2" t="s">
        <v>59</v>
      </c>
      <c r="N1692" s="3" t="s">
        <v>9074</v>
      </c>
      <c r="O1692" s="5">
        <v>0.5</v>
      </c>
      <c r="P1692" s="5">
        <v>37200.639999999999</v>
      </c>
      <c r="Q1692" s="6">
        <v>2019</v>
      </c>
      <c r="R1692" s="7" t="s">
        <v>31</v>
      </c>
      <c r="T1692" s="8">
        <v>208</v>
      </c>
      <c r="U1692" s="3" t="s">
        <v>11279</v>
      </c>
      <c r="V1692" s="1" t="s">
        <v>33</v>
      </c>
      <c r="W1692" s="1" t="s">
        <v>32</v>
      </c>
      <c r="X1692" t="str">
        <f>VLOOKUP(Table_query__64[[#This Row],[Nr]],'MyTracker Export'!A:P,'MyTracker Export'!$P$1,FALSE)</f>
        <v>On hold</v>
      </c>
      <c r="Y1692" t="e">
        <f>VLOOKUP(Table_query__64[[#This Row],[Nr]],'MyTracker Export'!A:Z,'MyTracker Export'!$Z$1,FALSE)</f>
        <v>#N/A</v>
      </c>
      <c r="Z1692" t="str">
        <f>VLOOKUP(Table_query__64[[#This Row],[Nr]],'MyTracker Export'!A:AA,'MyTracker Export'!$AA$1,FALSE)</f>
        <v>William Beyst</v>
      </c>
      <c r="AB1692" s="19" t="str">
        <f>IF(Table_query__64[[#This Row],[Project status]]=Table_query__64[[#This Row],[Project Status Check]],"OK","NOK")</f>
        <v>OK</v>
      </c>
      <c r="AC1692" s="19" t="e">
        <f>IF(Table_query__64[[#This Row],[PM]]=Table_query__64[[#This Row],[PM Check]],"OK","NOK")</f>
        <v>#N/A</v>
      </c>
      <c r="AD1692" s="19" t="str">
        <f>IF(Table_query__64[[#This Row],[PP]]=Table_query__64[[#This Row],[Pilot Check]],"OK","NOK")</f>
        <v>OK</v>
      </c>
      <c r="AE1692" s="19"/>
    </row>
    <row r="1693" spans="1:31" hidden="1" x14ac:dyDescent="0.3">
      <c r="A1693" s="1" t="s">
        <v>3143</v>
      </c>
      <c r="B1693" s="2" t="s">
        <v>3044</v>
      </c>
      <c r="C1693" s="3" t="s">
        <v>6403</v>
      </c>
      <c r="D1693" s="2" t="s">
        <v>38</v>
      </c>
      <c r="E1693" s="2" t="s">
        <v>36</v>
      </c>
      <c r="F1693" s="2" t="s">
        <v>122</v>
      </c>
      <c r="G1693" s="4">
        <v>43795.041666666664</v>
      </c>
      <c r="H1693" s="4">
        <v>43862.041666666664</v>
      </c>
      <c r="I1693" s="2" t="s">
        <v>3144</v>
      </c>
      <c r="J1693" s="2" t="s">
        <v>942</v>
      </c>
      <c r="K1693" s="2"/>
      <c r="L1693" t="s">
        <v>3126</v>
      </c>
      <c r="M1693" s="2" t="s">
        <v>59</v>
      </c>
      <c r="O1693" s="5"/>
      <c r="P1693" s="5"/>
      <c r="Q1693" s="6">
        <v>2019</v>
      </c>
      <c r="R1693" s="7">
        <v>2020</v>
      </c>
      <c r="T1693" s="8">
        <v>238</v>
      </c>
      <c r="V1693" s="1" t="s">
        <v>33</v>
      </c>
      <c r="W1693" s="1" t="s">
        <v>32</v>
      </c>
      <c r="X1693" t="str">
        <f>VLOOKUP(Table_query__64[[#This Row],[Nr]],'MyTracker Export'!A:P,'MyTracker Export'!$P$1,FALSE)</f>
        <v>Finished</v>
      </c>
      <c r="Y1693" t="e">
        <f>VLOOKUP(Table_query__64[[#This Row],[Nr]],'MyTracker Export'!A:Z,'MyTracker Export'!$Z$1,FALSE)</f>
        <v>#N/A</v>
      </c>
      <c r="Z1693" t="str">
        <f>VLOOKUP(Table_query__64[[#This Row],[Nr]],'MyTracker Export'!A:AA,'MyTracker Export'!$AA$1,FALSE)</f>
        <v>Jurgen Van Kerrebroeck</v>
      </c>
      <c r="AB1693" s="19" t="str">
        <f>IF(Table_query__64[[#This Row],[Project status]]=Table_query__64[[#This Row],[Project Status Check]],"OK","NOK")</f>
        <v>OK</v>
      </c>
      <c r="AC1693" s="19" t="e">
        <f>IF(Table_query__64[[#This Row],[PM]]=Table_query__64[[#This Row],[PM Check]],"OK","NOK")</f>
        <v>#N/A</v>
      </c>
      <c r="AD1693" s="19" t="str">
        <f>IF(Table_query__64[[#This Row],[PP]]=Table_query__64[[#This Row],[Pilot Check]],"OK","NOK")</f>
        <v>OK</v>
      </c>
      <c r="AE1693" s="19"/>
    </row>
    <row r="1694" spans="1:31" hidden="1" x14ac:dyDescent="0.3">
      <c r="A1694" s="1" t="s">
        <v>3145</v>
      </c>
      <c r="B1694" s="2" t="s">
        <v>1252</v>
      </c>
      <c r="C1694" s="3" t="s">
        <v>6404</v>
      </c>
      <c r="D1694" s="2" t="s">
        <v>38</v>
      </c>
      <c r="E1694" s="2" t="s">
        <v>36</v>
      </c>
      <c r="F1694" s="2" t="s">
        <v>122</v>
      </c>
      <c r="G1694" s="4">
        <v>43789.041666666664</v>
      </c>
      <c r="H1694" s="4">
        <v>44125.083333333336</v>
      </c>
      <c r="I1694" s="2" t="s">
        <v>2469</v>
      </c>
      <c r="J1694" s="2" t="s">
        <v>2469</v>
      </c>
      <c r="K1694" s="2" t="s">
        <v>2574</v>
      </c>
      <c r="L1694" t="s">
        <v>31</v>
      </c>
      <c r="M1694" s="2" t="s">
        <v>29</v>
      </c>
      <c r="N1694" s="3" t="s">
        <v>9075</v>
      </c>
      <c r="O1694" s="5">
        <v>1</v>
      </c>
      <c r="P1694" s="5">
        <v>6699079.0499999998</v>
      </c>
      <c r="Q1694" s="6">
        <v>2019</v>
      </c>
      <c r="R1694" s="7">
        <v>2020</v>
      </c>
      <c r="T1694" s="8">
        <v>940</v>
      </c>
      <c r="V1694" s="1" t="s">
        <v>33</v>
      </c>
      <c r="W1694" s="1" t="s">
        <v>32</v>
      </c>
      <c r="X1694" t="str">
        <f>VLOOKUP(Table_query__64[[#This Row],[Nr]],'MyTracker Export'!A:P,'MyTracker Export'!$P$1,FALSE)</f>
        <v>Finished</v>
      </c>
      <c r="Y1694" t="e">
        <f>VLOOKUP(Table_query__64[[#This Row],[Nr]],'MyTracker Export'!A:Z,'MyTracker Export'!$Z$1,FALSE)</f>
        <v>#N/A</v>
      </c>
      <c r="Z1694" t="e">
        <f>VLOOKUP(Table_query__64[[#This Row],[Nr]],'MyTracker Export'!A:AA,'MyTracker Export'!$AA$1,FALSE)</f>
        <v>#N/A</v>
      </c>
      <c r="AB1694" s="19" t="str">
        <f>IF(Table_query__64[[#This Row],[Project status]]=Table_query__64[[#This Row],[Project Status Check]],"OK","NOK")</f>
        <v>OK</v>
      </c>
      <c r="AC1694" s="19" t="e">
        <f>IF(Table_query__64[[#This Row],[PM]]=Table_query__64[[#This Row],[PM Check]],"OK","NOK")</f>
        <v>#N/A</v>
      </c>
      <c r="AD1694" s="19" t="e">
        <f>IF(Table_query__64[[#This Row],[PP]]=Table_query__64[[#This Row],[Pilot Check]],"OK","NOK")</f>
        <v>#N/A</v>
      </c>
      <c r="AE1694" s="19"/>
    </row>
    <row r="1695" spans="1:31" hidden="1" x14ac:dyDescent="0.3">
      <c r="A1695" s="1" t="s">
        <v>3146</v>
      </c>
      <c r="B1695" s="2" t="s">
        <v>3147</v>
      </c>
      <c r="C1695" s="3" t="s">
        <v>6178</v>
      </c>
      <c r="D1695" s="2" t="s">
        <v>178</v>
      </c>
      <c r="E1695" s="2" t="s">
        <v>25</v>
      </c>
      <c r="F1695" s="2" t="s">
        <v>122</v>
      </c>
      <c r="G1695" s="4">
        <v>43783.041666666664</v>
      </c>
      <c r="H1695" s="4">
        <v>44074.083333333336</v>
      </c>
      <c r="I1695" s="2" t="s">
        <v>530</v>
      </c>
      <c r="J1695" s="2" t="s">
        <v>530</v>
      </c>
      <c r="K1695" s="2"/>
      <c r="L1695" t="s">
        <v>3148</v>
      </c>
      <c r="M1695" s="2" t="s">
        <v>59</v>
      </c>
      <c r="N1695" s="3" t="s">
        <v>9076</v>
      </c>
      <c r="O1695" s="5"/>
      <c r="P1695" s="5"/>
      <c r="Q1695" s="6">
        <v>2019</v>
      </c>
      <c r="R1695" s="7">
        <v>2020</v>
      </c>
      <c r="T1695" s="8">
        <v>950</v>
      </c>
      <c r="V1695" s="1" t="s">
        <v>33</v>
      </c>
      <c r="W1695" s="1" t="s">
        <v>32</v>
      </c>
      <c r="X1695" t="str">
        <f>VLOOKUP(Table_query__64[[#This Row],[Nr]],'MyTracker Export'!A:P,'MyTracker Export'!$P$1,FALSE)</f>
        <v>Finished</v>
      </c>
      <c r="Y1695" t="str">
        <f>VLOOKUP(Table_query__64[[#This Row],[Nr]],'MyTracker Export'!A:Z,'MyTracker Export'!$Z$1,FALSE)</f>
        <v>Philippe Fürst</v>
      </c>
      <c r="Z1695" t="str">
        <f>VLOOKUP(Table_query__64[[#This Row],[Nr]],'MyTracker Export'!A:AA,'MyTracker Export'!$AA$1,FALSE)</f>
        <v>Philippe Fürst</v>
      </c>
      <c r="AB1695" s="19" t="str">
        <f>IF(Table_query__64[[#This Row],[Project status]]=Table_query__64[[#This Row],[Project Status Check]],"OK","NOK")</f>
        <v>OK</v>
      </c>
      <c r="AC1695" s="19" t="str">
        <f>IF(Table_query__64[[#This Row],[PM]]=Table_query__64[[#This Row],[PM Check]],"OK","NOK")</f>
        <v>OK</v>
      </c>
      <c r="AD1695" s="19" t="str">
        <f>IF(Table_query__64[[#This Row],[PP]]=Table_query__64[[#This Row],[Pilot Check]],"OK","NOK")</f>
        <v>OK</v>
      </c>
      <c r="AE1695" s="19"/>
    </row>
    <row r="1696" spans="1:31" hidden="1" x14ac:dyDescent="0.3">
      <c r="A1696" s="1" t="s">
        <v>3149</v>
      </c>
      <c r="B1696" s="2" t="s">
        <v>2176</v>
      </c>
      <c r="C1696" s="3" t="s">
        <v>6405</v>
      </c>
      <c r="D1696" s="2" t="s">
        <v>64</v>
      </c>
      <c r="E1696" s="2" t="s">
        <v>25</v>
      </c>
      <c r="F1696" s="2" t="s">
        <v>122</v>
      </c>
      <c r="G1696" s="4">
        <v>43782.041666666664</v>
      </c>
      <c r="H1696" s="4">
        <v>44561.041666666664</v>
      </c>
      <c r="I1696" s="2" t="s">
        <v>2630</v>
      </c>
      <c r="J1696" s="2" t="s">
        <v>114</v>
      </c>
      <c r="K1696" s="2"/>
      <c r="L1696" t="s">
        <v>88</v>
      </c>
      <c r="M1696" s="2" t="s">
        <v>59</v>
      </c>
      <c r="O1696" s="5">
        <v>0.1</v>
      </c>
      <c r="P1696" s="5">
        <v>34645.5</v>
      </c>
      <c r="Q1696" s="6">
        <v>2019</v>
      </c>
      <c r="R1696" s="7">
        <v>2021</v>
      </c>
      <c r="T1696" s="8">
        <v>1710</v>
      </c>
      <c r="V1696" s="1" t="s">
        <v>33</v>
      </c>
      <c r="W1696" s="1" t="s">
        <v>32</v>
      </c>
      <c r="X1696" t="str">
        <f>VLOOKUP(Table_query__64[[#This Row],[Nr]],'MyTracker Export'!A:P,'MyTracker Export'!$P$1,FALSE)</f>
        <v>Finished</v>
      </c>
      <c r="Y1696" t="e">
        <f>VLOOKUP(Table_query__64[[#This Row],[Nr]],'MyTracker Export'!A:Z,'MyTracker Export'!$Z$1,FALSE)</f>
        <v>#N/A</v>
      </c>
      <c r="Z1696" t="str">
        <f>VLOOKUP(Table_query__64[[#This Row],[Nr]],'MyTracker Export'!A:AA,'MyTracker Export'!$AA$1,FALSE)</f>
        <v>Peter Holvoet</v>
      </c>
      <c r="AB1696" s="19" t="str">
        <f>IF(Table_query__64[[#This Row],[Project status]]=Table_query__64[[#This Row],[Project Status Check]],"OK","NOK")</f>
        <v>OK</v>
      </c>
      <c r="AC1696" s="19" t="e">
        <f>IF(Table_query__64[[#This Row],[PM]]=Table_query__64[[#This Row],[PM Check]],"OK","NOK")</f>
        <v>#N/A</v>
      </c>
      <c r="AD1696" s="19" t="str">
        <f>IF(Table_query__64[[#This Row],[PP]]=Table_query__64[[#This Row],[Pilot Check]],"OK","NOK")</f>
        <v>OK</v>
      </c>
      <c r="AE1696" s="19"/>
    </row>
    <row r="1697" spans="1:31" hidden="1" x14ac:dyDescent="0.3">
      <c r="A1697" s="1" t="s">
        <v>3150</v>
      </c>
      <c r="B1697" s="2" t="s">
        <v>999</v>
      </c>
      <c r="C1697" s="3" t="s">
        <v>6406</v>
      </c>
      <c r="D1697" s="2" t="s">
        <v>38</v>
      </c>
      <c r="E1697" s="2" t="s">
        <v>43</v>
      </c>
      <c r="F1697" s="2" t="s">
        <v>122</v>
      </c>
      <c r="G1697" s="4">
        <v>43782.041666666664</v>
      </c>
      <c r="H1697" s="4">
        <v>43861.041666666664</v>
      </c>
      <c r="I1697" s="2" t="s">
        <v>3152</v>
      </c>
      <c r="J1697" s="2" t="s">
        <v>239</v>
      </c>
      <c r="K1697" s="2"/>
      <c r="L1697" t="s">
        <v>3151</v>
      </c>
      <c r="M1697" s="2" t="s">
        <v>29</v>
      </c>
      <c r="O1697" s="5"/>
      <c r="P1697" s="5"/>
      <c r="Q1697" s="6">
        <v>2019</v>
      </c>
      <c r="R1697" s="7">
        <v>2020</v>
      </c>
      <c r="T1697" s="8">
        <v>239</v>
      </c>
      <c r="V1697" s="1" t="s">
        <v>33</v>
      </c>
      <c r="W1697" s="1" t="s">
        <v>32</v>
      </c>
      <c r="X1697" t="str">
        <f>VLOOKUP(Table_query__64[[#This Row],[Nr]],'MyTracker Export'!A:P,'MyTracker Export'!$P$1,FALSE)</f>
        <v>Finished</v>
      </c>
      <c r="Y1697" t="e">
        <f>VLOOKUP(Table_query__64[[#This Row],[Nr]],'MyTracker Export'!A:Z,'MyTracker Export'!$Z$1,FALSE)</f>
        <v>#N/A</v>
      </c>
      <c r="Z1697" t="str">
        <f>VLOOKUP(Table_query__64[[#This Row],[Nr]],'MyTracker Export'!A:AA,'MyTracker Export'!$AA$1,FALSE)</f>
        <v>Bram Puttemans</v>
      </c>
      <c r="AB1697" s="19" t="str">
        <f>IF(Table_query__64[[#This Row],[Project status]]=Table_query__64[[#This Row],[Project Status Check]],"OK","NOK")</f>
        <v>OK</v>
      </c>
      <c r="AC1697" s="19" t="e">
        <f>IF(Table_query__64[[#This Row],[PM]]=Table_query__64[[#This Row],[PM Check]],"OK","NOK")</f>
        <v>#N/A</v>
      </c>
      <c r="AD1697" s="19" t="str">
        <f>IF(Table_query__64[[#This Row],[PP]]=Table_query__64[[#This Row],[Pilot Check]],"OK","NOK")</f>
        <v>OK</v>
      </c>
      <c r="AE1697" s="19"/>
    </row>
    <row r="1698" spans="1:31" hidden="1" x14ac:dyDescent="0.3">
      <c r="A1698" s="1" t="s">
        <v>3153</v>
      </c>
      <c r="B1698" s="2" t="s">
        <v>3154</v>
      </c>
      <c r="C1698" s="3" t="s">
        <v>6407</v>
      </c>
      <c r="D1698" s="2" t="s">
        <v>58</v>
      </c>
      <c r="E1698" s="2" t="s">
        <v>43</v>
      </c>
      <c r="F1698" s="2" t="s">
        <v>122</v>
      </c>
      <c r="G1698" s="4">
        <v>43976.083333333336</v>
      </c>
      <c r="H1698" s="4">
        <v>44218.041666666664</v>
      </c>
      <c r="I1698" s="2" t="s">
        <v>229</v>
      </c>
      <c r="J1698" s="2" t="s">
        <v>229</v>
      </c>
      <c r="K1698" s="2"/>
      <c r="L1698" t="s">
        <v>1864</v>
      </c>
      <c r="M1698" s="2" t="s">
        <v>29</v>
      </c>
      <c r="N1698" s="3" t="s">
        <v>9077</v>
      </c>
      <c r="O1698" s="5">
        <v>5</v>
      </c>
      <c r="P1698" s="5">
        <v>7461</v>
      </c>
      <c r="Q1698" s="6">
        <v>2020</v>
      </c>
      <c r="R1698" s="7">
        <v>2021</v>
      </c>
      <c r="T1698" s="8">
        <v>60</v>
      </c>
      <c r="V1698" s="1" t="s">
        <v>33</v>
      </c>
      <c r="W1698" s="1" t="s">
        <v>32</v>
      </c>
      <c r="X1698" t="str">
        <f>VLOOKUP(Table_query__64[[#This Row],[Nr]],'MyTracker Export'!A:P,'MyTracker Export'!$P$1,FALSE)</f>
        <v>Finished</v>
      </c>
      <c r="Y1698" t="str">
        <f>VLOOKUP(Table_query__64[[#This Row],[Nr]],'MyTracker Export'!A:Z,'MyTracker Export'!$Z$1,FALSE)</f>
        <v>Paqui Romero</v>
      </c>
      <c r="Z1698" t="str">
        <f>VLOOKUP(Table_query__64[[#This Row],[Nr]],'MyTracker Export'!A:AA,'MyTracker Export'!$AA$1,FALSE)</f>
        <v>Paqui Romero</v>
      </c>
      <c r="AB1698" s="19" t="str">
        <f>IF(Table_query__64[[#This Row],[Project status]]=Table_query__64[[#This Row],[Project Status Check]],"OK","NOK")</f>
        <v>OK</v>
      </c>
      <c r="AC1698" s="19" t="str">
        <f>IF(Table_query__64[[#This Row],[PM]]=Table_query__64[[#This Row],[PM Check]],"OK","NOK")</f>
        <v>OK</v>
      </c>
      <c r="AD1698" s="19" t="str">
        <f>IF(Table_query__64[[#This Row],[PP]]=Table_query__64[[#This Row],[Pilot Check]],"OK","NOK")</f>
        <v>OK</v>
      </c>
      <c r="AE1698" s="19"/>
    </row>
    <row r="1699" spans="1:31" hidden="1" x14ac:dyDescent="0.3">
      <c r="A1699" s="1" t="s">
        <v>3155</v>
      </c>
      <c r="B1699" s="2" t="s">
        <v>2751</v>
      </c>
      <c r="C1699" s="3" t="s">
        <v>6408</v>
      </c>
      <c r="D1699" s="2" t="s">
        <v>178</v>
      </c>
      <c r="E1699" s="2" t="s">
        <v>25</v>
      </c>
      <c r="F1699" s="2" t="s">
        <v>122</v>
      </c>
      <c r="G1699" s="4">
        <v>43777.041666666664</v>
      </c>
      <c r="H1699" s="4">
        <v>44362.083333333336</v>
      </c>
      <c r="I1699" s="2" t="s">
        <v>1575</v>
      </c>
      <c r="J1699" s="2" t="s">
        <v>530</v>
      </c>
      <c r="K1699" s="2"/>
      <c r="L1699" t="s">
        <v>3156</v>
      </c>
      <c r="M1699" s="2" t="s">
        <v>29</v>
      </c>
      <c r="N1699" s="3" t="s">
        <v>9078</v>
      </c>
      <c r="O1699" s="5">
        <v>1.3</v>
      </c>
      <c r="P1699" s="5">
        <v>434634.52</v>
      </c>
      <c r="Q1699" s="6">
        <v>2019</v>
      </c>
      <c r="R1699" s="7">
        <v>2021</v>
      </c>
      <c r="S1699" s="3" t="s">
        <v>9621</v>
      </c>
      <c r="T1699" s="8">
        <v>586</v>
      </c>
      <c r="U1699" s="3" t="s">
        <v>11280</v>
      </c>
      <c r="V1699" s="1" t="s">
        <v>33</v>
      </c>
      <c r="W1699" s="1" t="s">
        <v>32</v>
      </c>
      <c r="X1699" t="str">
        <f>VLOOKUP(Table_query__64[[#This Row],[Nr]],'MyTracker Export'!A:P,'MyTracker Export'!$P$1,FALSE)</f>
        <v>Finished</v>
      </c>
      <c r="Y1699" t="e">
        <f>VLOOKUP(Table_query__64[[#This Row],[Nr]],'MyTracker Export'!A:Z,'MyTracker Export'!$Z$1,FALSE)</f>
        <v>#N/A</v>
      </c>
      <c r="Z1699" t="str">
        <f>VLOOKUP(Table_query__64[[#This Row],[Nr]],'MyTracker Export'!A:AA,'MyTracker Export'!$AA$1,FALSE)</f>
        <v>Philippe Fürst</v>
      </c>
      <c r="AB1699" s="19" t="str">
        <f>IF(Table_query__64[[#This Row],[Project status]]=Table_query__64[[#This Row],[Project Status Check]],"OK","NOK")</f>
        <v>OK</v>
      </c>
      <c r="AC1699" s="19" t="e">
        <f>IF(Table_query__64[[#This Row],[PM]]=Table_query__64[[#This Row],[PM Check]],"OK","NOK")</f>
        <v>#N/A</v>
      </c>
      <c r="AD1699" s="19" t="str">
        <f>IF(Table_query__64[[#This Row],[PP]]=Table_query__64[[#This Row],[Pilot Check]],"OK","NOK")</f>
        <v>OK</v>
      </c>
      <c r="AE1699" s="19"/>
    </row>
    <row r="1700" spans="1:31" hidden="1" x14ac:dyDescent="0.3">
      <c r="A1700" s="1" t="s">
        <v>3157</v>
      </c>
      <c r="B1700" s="2" t="s">
        <v>1252</v>
      </c>
      <c r="C1700" s="3" t="s">
        <v>6409</v>
      </c>
      <c r="D1700" s="2" t="s">
        <v>38</v>
      </c>
      <c r="E1700" s="2" t="s">
        <v>36</v>
      </c>
      <c r="F1700" s="2" t="s">
        <v>122</v>
      </c>
      <c r="G1700" s="4">
        <v>43775.041666666664</v>
      </c>
      <c r="H1700" s="4">
        <v>44742.083333333336</v>
      </c>
      <c r="I1700" s="2" t="s">
        <v>320</v>
      </c>
      <c r="J1700" s="2" t="s">
        <v>2089</v>
      </c>
      <c r="K1700" s="2" t="s">
        <v>159</v>
      </c>
      <c r="L1700" t="s">
        <v>3158</v>
      </c>
      <c r="M1700" s="2" t="s">
        <v>29</v>
      </c>
      <c r="N1700" s="3" t="s">
        <v>9079</v>
      </c>
      <c r="O1700" s="5">
        <v>18</v>
      </c>
      <c r="P1700" s="5">
        <v>1401799.77</v>
      </c>
      <c r="Q1700" s="6">
        <v>2019</v>
      </c>
      <c r="R1700" s="7">
        <v>2022</v>
      </c>
      <c r="T1700" s="8">
        <v>61</v>
      </c>
      <c r="V1700" s="1" t="s">
        <v>33</v>
      </c>
      <c r="W1700" s="1" t="s">
        <v>32</v>
      </c>
      <c r="X1700" t="str">
        <f>VLOOKUP(Table_query__64[[#This Row],[Nr]],'MyTracker Export'!A:P,'MyTracker Export'!$P$1,FALSE)</f>
        <v>Finished</v>
      </c>
      <c r="Y1700" t="str">
        <f>VLOOKUP(Table_query__64[[#This Row],[Nr]],'MyTracker Export'!A:Z,'MyTracker Export'!$Z$1,FALSE)</f>
        <v>Marcos Delgado Lopez</v>
      </c>
      <c r="Z1700" t="e">
        <f>VLOOKUP(Table_query__64[[#This Row],[Nr]],'MyTracker Export'!A:AA,'MyTracker Export'!$AA$1,FALSE)</f>
        <v>#N/A</v>
      </c>
      <c r="AB1700" s="19" t="str">
        <f>IF(Table_query__64[[#This Row],[Project status]]=Table_query__64[[#This Row],[Project Status Check]],"OK","NOK")</f>
        <v>OK</v>
      </c>
      <c r="AC1700" s="19" t="str">
        <f>IF(Table_query__64[[#This Row],[PM]]=Table_query__64[[#This Row],[PM Check]],"OK","NOK")</f>
        <v>NOK</v>
      </c>
      <c r="AD1700" s="19" t="e">
        <f>IF(Table_query__64[[#This Row],[PP]]=Table_query__64[[#This Row],[Pilot Check]],"OK","NOK")</f>
        <v>#N/A</v>
      </c>
      <c r="AE1700" s="19"/>
    </row>
    <row r="1701" spans="1:31" hidden="1" x14ac:dyDescent="0.3">
      <c r="A1701" s="1" t="s">
        <v>3159</v>
      </c>
      <c r="B1701" s="2" t="s">
        <v>3160</v>
      </c>
      <c r="C1701" s="3" t="s">
        <v>6410</v>
      </c>
      <c r="D1701" s="2" t="s">
        <v>58</v>
      </c>
      <c r="E1701" s="2" t="s">
        <v>25</v>
      </c>
      <c r="F1701" s="2" t="s">
        <v>122</v>
      </c>
      <c r="G1701" s="4">
        <v>43775.041666666664</v>
      </c>
      <c r="H1701" s="4">
        <v>43838.041666666664</v>
      </c>
      <c r="I1701" s="2" t="s">
        <v>229</v>
      </c>
      <c r="J1701" s="2" t="s">
        <v>229</v>
      </c>
      <c r="K1701" s="2"/>
      <c r="L1701" t="s">
        <v>480</v>
      </c>
      <c r="M1701" s="2" t="s">
        <v>29</v>
      </c>
      <c r="N1701" s="3" t="s">
        <v>9080</v>
      </c>
      <c r="O1701" s="5">
        <v>100000</v>
      </c>
      <c r="P1701" s="5">
        <v>11683.13</v>
      </c>
      <c r="Q1701" s="6">
        <v>2019</v>
      </c>
      <c r="R1701" s="7">
        <v>2020</v>
      </c>
      <c r="T1701" s="8">
        <v>62</v>
      </c>
      <c r="V1701" s="1" t="s">
        <v>33</v>
      </c>
      <c r="W1701" s="1" t="s">
        <v>32</v>
      </c>
      <c r="X1701" t="str">
        <f>VLOOKUP(Table_query__64[[#This Row],[Nr]],'MyTracker Export'!A:P,'MyTracker Export'!$P$1,FALSE)</f>
        <v>Finished</v>
      </c>
      <c r="Y1701" t="str">
        <f>VLOOKUP(Table_query__64[[#This Row],[Nr]],'MyTracker Export'!A:Z,'MyTracker Export'!$Z$1,FALSE)</f>
        <v>Paqui Romero</v>
      </c>
      <c r="Z1701" t="str">
        <f>VLOOKUP(Table_query__64[[#This Row],[Nr]],'MyTracker Export'!A:AA,'MyTracker Export'!$AA$1,FALSE)</f>
        <v>Paqui Romero</v>
      </c>
      <c r="AB1701" s="19" t="str">
        <f>IF(Table_query__64[[#This Row],[Project status]]=Table_query__64[[#This Row],[Project Status Check]],"OK","NOK")</f>
        <v>OK</v>
      </c>
      <c r="AC1701" s="19" t="str">
        <f>IF(Table_query__64[[#This Row],[PM]]=Table_query__64[[#This Row],[PM Check]],"OK","NOK")</f>
        <v>OK</v>
      </c>
      <c r="AD1701" s="19" t="str">
        <f>IF(Table_query__64[[#This Row],[PP]]=Table_query__64[[#This Row],[Pilot Check]],"OK","NOK")</f>
        <v>OK</v>
      </c>
      <c r="AE1701" s="19"/>
    </row>
    <row r="1702" spans="1:31" hidden="1" x14ac:dyDescent="0.3">
      <c r="A1702" s="1" t="s">
        <v>3161</v>
      </c>
      <c r="B1702" s="2" t="s">
        <v>35</v>
      </c>
      <c r="C1702" s="3" t="s">
        <v>6411</v>
      </c>
      <c r="D1702" s="2" t="s">
        <v>38</v>
      </c>
      <c r="E1702" s="2" t="s">
        <v>36</v>
      </c>
      <c r="F1702" s="2" t="s">
        <v>122</v>
      </c>
      <c r="G1702" s="4">
        <v>43774.041666666664</v>
      </c>
      <c r="H1702" s="4">
        <v>44742.083333333336</v>
      </c>
      <c r="I1702" s="2" t="s">
        <v>39</v>
      </c>
      <c r="J1702" s="2" t="s">
        <v>1419</v>
      </c>
      <c r="K1702" s="2" t="s">
        <v>159</v>
      </c>
      <c r="L1702" t="s">
        <v>3162</v>
      </c>
      <c r="M1702" s="2" t="s">
        <v>29</v>
      </c>
      <c r="N1702" s="3" t="s">
        <v>9081</v>
      </c>
      <c r="O1702" s="5">
        <v>25000</v>
      </c>
      <c r="P1702" s="5">
        <v>36347.43</v>
      </c>
      <c r="Q1702" s="6">
        <v>2019</v>
      </c>
      <c r="R1702" s="7">
        <v>2022</v>
      </c>
      <c r="T1702" s="8">
        <v>486</v>
      </c>
      <c r="U1702" s="3" t="s">
        <v>11281</v>
      </c>
      <c r="V1702" s="1" t="s">
        <v>33</v>
      </c>
      <c r="W1702" s="1" t="s">
        <v>32</v>
      </c>
      <c r="X1702" t="str">
        <f>VLOOKUP(Table_query__64[[#This Row],[Nr]],'MyTracker Export'!A:P,'MyTracker Export'!$P$1,FALSE)</f>
        <v>Finished</v>
      </c>
      <c r="Y1702" t="str">
        <f>VLOOKUP(Table_query__64[[#This Row],[Nr]],'MyTracker Export'!A:Z,'MyTracker Export'!$Z$1,FALSE)</f>
        <v>Audric Jeanne</v>
      </c>
      <c r="Z1702" t="e">
        <f>VLOOKUP(Table_query__64[[#This Row],[Nr]],'MyTracker Export'!A:AA,'MyTracker Export'!$AA$1,FALSE)</f>
        <v>#N/A</v>
      </c>
      <c r="AB1702" s="19" t="str">
        <f>IF(Table_query__64[[#This Row],[Project status]]=Table_query__64[[#This Row],[Project Status Check]],"OK","NOK")</f>
        <v>OK</v>
      </c>
      <c r="AC1702" s="19" t="str">
        <f>IF(Table_query__64[[#This Row],[PM]]=Table_query__64[[#This Row],[PM Check]],"OK","NOK")</f>
        <v>OK</v>
      </c>
      <c r="AD1702" s="19" t="e">
        <f>IF(Table_query__64[[#This Row],[PP]]=Table_query__64[[#This Row],[Pilot Check]],"OK","NOK")</f>
        <v>#N/A</v>
      </c>
      <c r="AE1702" s="19"/>
    </row>
    <row r="1703" spans="1:31" hidden="1" x14ac:dyDescent="0.3">
      <c r="A1703" s="1" t="s">
        <v>3163</v>
      </c>
      <c r="B1703" s="2" t="s">
        <v>2861</v>
      </c>
      <c r="C1703" s="3" t="s">
        <v>6412</v>
      </c>
      <c r="D1703" s="2" t="s">
        <v>38</v>
      </c>
      <c r="E1703" s="2" t="s">
        <v>75</v>
      </c>
      <c r="F1703" s="2" t="s">
        <v>122</v>
      </c>
      <c r="G1703" s="4">
        <v>43773.041666666664</v>
      </c>
      <c r="H1703" s="4">
        <v>44135.041666666664</v>
      </c>
      <c r="I1703" s="2" t="s">
        <v>569</v>
      </c>
      <c r="J1703" s="2" t="s">
        <v>569</v>
      </c>
      <c r="K1703" s="2" t="s">
        <v>2574</v>
      </c>
      <c r="L1703" t="s">
        <v>3164</v>
      </c>
      <c r="M1703" s="2" t="s">
        <v>59</v>
      </c>
      <c r="N1703" s="3" t="s">
        <v>9082</v>
      </c>
      <c r="O1703" s="5">
        <v>0</v>
      </c>
      <c r="P1703" s="5">
        <v>0</v>
      </c>
      <c r="Q1703" s="6">
        <v>2019</v>
      </c>
      <c r="R1703" s="7">
        <v>2020</v>
      </c>
      <c r="T1703" s="8">
        <v>941</v>
      </c>
      <c r="U1703" s="3" t="s">
        <v>11282</v>
      </c>
      <c r="V1703" s="1" t="s">
        <v>33</v>
      </c>
      <c r="W1703" s="1" t="s">
        <v>32</v>
      </c>
      <c r="X1703" t="str">
        <f>VLOOKUP(Table_query__64[[#This Row],[Nr]],'MyTracker Export'!A:P,'MyTracker Export'!$P$1,FALSE)</f>
        <v>Finished</v>
      </c>
      <c r="Y1703" t="str">
        <f>VLOOKUP(Table_query__64[[#This Row],[Nr]],'MyTracker Export'!A:Z,'MyTracker Export'!$Z$1,FALSE)</f>
        <v>Sébastien Lerson</v>
      </c>
      <c r="Z1703" t="str">
        <f>VLOOKUP(Table_query__64[[#This Row],[Nr]],'MyTracker Export'!A:AA,'MyTracker Export'!$AA$1,FALSE)</f>
        <v>Sébastien Lerson</v>
      </c>
      <c r="AB1703" s="19" t="str">
        <f>IF(Table_query__64[[#This Row],[Project status]]=Table_query__64[[#This Row],[Project Status Check]],"OK","NOK")</f>
        <v>OK</v>
      </c>
      <c r="AC1703" s="19" t="str">
        <f>IF(Table_query__64[[#This Row],[PM]]=Table_query__64[[#This Row],[PM Check]],"OK","NOK")</f>
        <v>OK</v>
      </c>
      <c r="AD1703" s="19" t="str">
        <f>IF(Table_query__64[[#This Row],[PP]]=Table_query__64[[#This Row],[Pilot Check]],"OK","NOK")</f>
        <v>OK</v>
      </c>
      <c r="AE1703" s="19"/>
    </row>
    <row r="1704" spans="1:31" hidden="1" x14ac:dyDescent="0.3">
      <c r="A1704" s="1" t="s">
        <v>3165</v>
      </c>
      <c r="B1704" s="2" t="s">
        <v>1791</v>
      </c>
      <c r="C1704" s="3" t="s">
        <v>6413</v>
      </c>
      <c r="D1704" s="2" t="s">
        <v>84</v>
      </c>
      <c r="E1704" s="2" t="s">
        <v>36</v>
      </c>
      <c r="F1704" s="2" t="s">
        <v>122</v>
      </c>
      <c r="G1704" s="4">
        <v>43768.041666666664</v>
      </c>
      <c r="H1704" s="4">
        <v>44865.041666666664</v>
      </c>
      <c r="I1704" s="2" t="s">
        <v>1954</v>
      </c>
      <c r="J1704" s="2" t="s">
        <v>289</v>
      </c>
      <c r="K1704" s="2"/>
      <c r="L1704" t="s">
        <v>3166</v>
      </c>
      <c r="M1704" s="2" t="s">
        <v>29</v>
      </c>
      <c r="O1704" s="5">
        <v>1.3</v>
      </c>
      <c r="P1704" s="5">
        <v>293686.24</v>
      </c>
      <c r="Q1704" s="6">
        <v>2019</v>
      </c>
      <c r="R1704" s="7">
        <v>2022</v>
      </c>
      <c r="T1704" s="8">
        <v>184</v>
      </c>
      <c r="U1704" s="3" t="s">
        <v>11283</v>
      </c>
      <c r="V1704" s="1" t="s">
        <v>33</v>
      </c>
      <c r="W1704" s="1" t="s">
        <v>32</v>
      </c>
      <c r="X1704" t="str">
        <f>VLOOKUP(Table_query__64[[#This Row],[Nr]],'MyTracker Export'!A:P,'MyTracker Export'!$P$1,FALSE)</f>
        <v>Finished</v>
      </c>
      <c r="Y1704" t="str">
        <f>VLOOKUP(Table_query__64[[#This Row],[Nr]],'MyTracker Export'!A:Z,'MyTracker Export'!$Z$1,FALSE)</f>
        <v>Emma Olean</v>
      </c>
      <c r="Z1704" t="str">
        <f>VLOOKUP(Table_query__64[[#This Row],[Nr]],'MyTracker Export'!A:AA,'MyTracker Export'!$AA$1,FALSE)</f>
        <v>Mac Olean</v>
      </c>
      <c r="AB1704" s="19" t="str">
        <f>IF(Table_query__64[[#This Row],[Project status]]=Table_query__64[[#This Row],[Project Status Check]],"OK","NOK")</f>
        <v>OK</v>
      </c>
      <c r="AC1704" s="19" t="str">
        <f>IF(Table_query__64[[#This Row],[PM]]=Table_query__64[[#This Row],[PM Check]],"OK","NOK")</f>
        <v>OK</v>
      </c>
      <c r="AD1704" s="19" t="str">
        <f>IF(Table_query__64[[#This Row],[PP]]=Table_query__64[[#This Row],[Pilot Check]],"OK","NOK")</f>
        <v>OK</v>
      </c>
      <c r="AE1704" s="19"/>
    </row>
    <row r="1705" spans="1:31" hidden="1" x14ac:dyDescent="0.3">
      <c r="A1705" s="1" t="s">
        <v>3167</v>
      </c>
      <c r="B1705" s="2" t="s">
        <v>2861</v>
      </c>
      <c r="C1705" s="3" t="s">
        <v>6414</v>
      </c>
      <c r="D1705" s="2" t="s">
        <v>38</v>
      </c>
      <c r="E1705" s="2" t="s">
        <v>75</v>
      </c>
      <c r="F1705" s="2" t="s">
        <v>122</v>
      </c>
      <c r="G1705" s="4">
        <v>43768.041666666664</v>
      </c>
      <c r="H1705" s="4">
        <v>44046.083333333336</v>
      </c>
      <c r="I1705" s="2" t="s">
        <v>2715</v>
      </c>
      <c r="J1705" s="2" t="s">
        <v>569</v>
      </c>
      <c r="K1705" s="2" t="s">
        <v>2574</v>
      </c>
      <c r="L1705" t="s">
        <v>3168</v>
      </c>
      <c r="M1705" s="2" t="s">
        <v>29</v>
      </c>
      <c r="N1705" s="3" t="s">
        <v>9083</v>
      </c>
      <c r="O1705" s="5"/>
      <c r="P1705" s="5"/>
      <c r="Q1705" s="6">
        <v>2019</v>
      </c>
      <c r="R1705" s="7">
        <v>2020</v>
      </c>
      <c r="T1705" s="8">
        <v>935</v>
      </c>
      <c r="V1705" s="1" t="s">
        <v>33</v>
      </c>
      <c r="W1705" s="1" t="s">
        <v>32</v>
      </c>
      <c r="X1705" t="str">
        <f>VLOOKUP(Table_query__64[[#This Row],[Nr]],'MyTracker Export'!A:P,'MyTracker Export'!$P$1,FALSE)</f>
        <v>Finished</v>
      </c>
      <c r="Y1705" t="e">
        <f>VLOOKUP(Table_query__64[[#This Row],[Nr]],'MyTracker Export'!A:Z,'MyTracker Export'!$Z$1,FALSE)</f>
        <v>#N/A</v>
      </c>
      <c r="Z1705" t="str">
        <f>VLOOKUP(Table_query__64[[#This Row],[Nr]],'MyTracker Export'!A:AA,'MyTracker Export'!$AA$1,FALSE)</f>
        <v>Sébastien Lerson</v>
      </c>
      <c r="AB1705" s="19" t="str">
        <f>IF(Table_query__64[[#This Row],[Project status]]=Table_query__64[[#This Row],[Project Status Check]],"OK","NOK")</f>
        <v>OK</v>
      </c>
      <c r="AC1705" s="19" t="e">
        <f>IF(Table_query__64[[#This Row],[PM]]=Table_query__64[[#This Row],[PM Check]],"OK","NOK")</f>
        <v>#N/A</v>
      </c>
      <c r="AD1705" s="19" t="str">
        <f>IF(Table_query__64[[#This Row],[PP]]=Table_query__64[[#This Row],[Pilot Check]],"OK","NOK")</f>
        <v>OK</v>
      </c>
      <c r="AE1705" s="19"/>
    </row>
    <row r="1706" spans="1:31" hidden="1" x14ac:dyDescent="0.3">
      <c r="A1706" s="1" t="s">
        <v>3169</v>
      </c>
      <c r="B1706" s="2" t="s">
        <v>3170</v>
      </c>
      <c r="C1706" s="3" t="s">
        <v>6415</v>
      </c>
      <c r="D1706" s="2" t="s">
        <v>38</v>
      </c>
      <c r="E1706" s="2" t="s">
        <v>75</v>
      </c>
      <c r="F1706" s="2" t="s">
        <v>122</v>
      </c>
      <c r="G1706" s="4">
        <v>43767.041666666664</v>
      </c>
      <c r="H1706" s="4">
        <v>44104.083333333336</v>
      </c>
      <c r="I1706" s="2" t="s">
        <v>320</v>
      </c>
      <c r="J1706" s="2" t="s">
        <v>78</v>
      </c>
      <c r="K1706" s="2" t="s">
        <v>2776</v>
      </c>
      <c r="L1706" t="s">
        <v>31</v>
      </c>
      <c r="M1706" s="2" t="s">
        <v>59</v>
      </c>
      <c r="N1706" s="3" t="s">
        <v>9084</v>
      </c>
      <c r="O1706" s="5"/>
      <c r="P1706" s="5"/>
      <c r="Q1706" s="6">
        <v>2019</v>
      </c>
      <c r="R1706" s="7">
        <v>2020</v>
      </c>
      <c r="T1706" s="8">
        <v>946</v>
      </c>
      <c r="V1706" s="1" t="s">
        <v>33</v>
      </c>
      <c r="W1706" s="1" t="s">
        <v>32</v>
      </c>
      <c r="X1706" t="str">
        <f>VLOOKUP(Table_query__64[[#This Row],[Nr]],'MyTracker Export'!A:P,'MyTracker Export'!$P$1,FALSE)</f>
        <v>Finished</v>
      </c>
      <c r="Y1706" t="str">
        <f>VLOOKUP(Table_query__64[[#This Row],[Nr]],'MyTracker Export'!A:Z,'MyTracker Export'!$Z$1,FALSE)</f>
        <v>Marcos Delgado Lopez</v>
      </c>
      <c r="Z1706" t="str">
        <f>VLOOKUP(Table_query__64[[#This Row],[Nr]],'MyTracker Export'!A:AA,'MyTracker Export'!$AA$1,FALSE)</f>
        <v>Yves Debaisieux</v>
      </c>
      <c r="AB1706" s="19" t="str">
        <f>IF(Table_query__64[[#This Row],[Project status]]=Table_query__64[[#This Row],[Project Status Check]],"OK","NOK")</f>
        <v>OK</v>
      </c>
      <c r="AC1706" s="19" t="str">
        <f>IF(Table_query__64[[#This Row],[PM]]=Table_query__64[[#This Row],[PM Check]],"OK","NOK")</f>
        <v>NOK</v>
      </c>
      <c r="AD1706" s="19" t="str">
        <f>IF(Table_query__64[[#This Row],[PP]]=Table_query__64[[#This Row],[Pilot Check]],"OK","NOK")</f>
        <v>OK</v>
      </c>
      <c r="AE1706" s="19"/>
    </row>
    <row r="1707" spans="1:31" hidden="1" x14ac:dyDescent="0.3">
      <c r="A1707" s="1" t="s">
        <v>3171</v>
      </c>
      <c r="B1707" s="2" t="s">
        <v>3172</v>
      </c>
      <c r="C1707" s="3" t="s">
        <v>6416</v>
      </c>
      <c r="D1707" s="2" t="s">
        <v>38</v>
      </c>
      <c r="E1707" s="2" t="s">
        <v>25</v>
      </c>
      <c r="F1707" s="2" t="s">
        <v>122</v>
      </c>
      <c r="G1707" s="4">
        <v>43767.041666666664</v>
      </c>
      <c r="H1707" s="4">
        <v>44196.041666666664</v>
      </c>
      <c r="I1707" s="2" t="s">
        <v>3173</v>
      </c>
      <c r="J1707" s="2" t="s">
        <v>569</v>
      </c>
      <c r="K1707" s="2" t="s">
        <v>2776</v>
      </c>
      <c r="L1707" t="s">
        <v>542</v>
      </c>
      <c r="M1707" s="2" t="s">
        <v>59</v>
      </c>
      <c r="N1707" s="3" t="s">
        <v>9085</v>
      </c>
      <c r="O1707" s="5">
        <v>0.1</v>
      </c>
      <c r="P1707" s="5">
        <v>31012.5</v>
      </c>
      <c r="Q1707" s="6">
        <v>2019</v>
      </c>
      <c r="R1707" s="7">
        <v>2020</v>
      </c>
      <c r="T1707" s="8">
        <v>871</v>
      </c>
      <c r="U1707" s="3" t="s">
        <v>11284</v>
      </c>
      <c r="V1707" s="1" t="s">
        <v>33</v>
      </c>
      <c r="W1707" s="1" t="s">
        <v>32</v>
      </c>
      <c r="X1707" t="str">
        <f>VLOOKUP(Table_query__64[[#This Row],[Nr]],'MyTracker Export'!A:P,'MyTracker Export'!$P$1,FALSE)</f>
        <v>Finished</v>
      </c>
      <c r="Y1707" t="e">
        <f>VLOOKUP(Table_query__64[[#This Row],[Nr]],'MyTracker Export'!A:Z,'MyTracker Export'!$Z$1,FALSE)</f>
        <v>#N/A</v>
      </c>
      <c r="Z1707" t="str">
        <f>VLOOKUP(Table_query__64[[#This Row],[Nr]],'MyTracker Export'!A:AA,'MyTracker Export'!$AA$1,FALSE)</f>
        <v>Sébastien Lerson</v>
      </c>
      <c r="AB1707" s="19" t="str">
        <f>IF(Table_query__64[[#This Row],[Project status]]=Table_query__64[[#This Row],[Project Status Check]],"OK","NOK")</f>
        <v>OK</v>
      </c>
      <c r="AC1707" s="19" t="e">
        <f>IF(Table_query__64[[#This Row],[PM]]=Table_query__64[[#This Row],[PM Check]],"OK","NOK")</f>
        <v>#N/A</v>
      </c>
      <c r="AD1707" s="19" t="str">
        <f>IF(Table_query__64[[#This Row],[PP]]=Table_query__64[[#This Row],[Pilot Check]],"OK","NOK")</f>
        <v>OK</v>
      </c>
      <c r="AE1707" s="19"/>
    </row>
    <row r="1708" spans="1:31" hidden="1" x14ac:dyDescent="0.3">
      <c r="A1708" s="1" t="s">
        <v>3174</v>
      </c>
      <c r="B1708" s="2" t="s">
        <v>38</v>
      </c>
      <c r="C1708" s="3" t="s">
        <v>6417</v>
      </c>
      <c r="D1708" s="2" t="s">
        <v>38</v>
      </c>
      <c r="E1708" s="2" t="s">
        <v>104</v>
      </c>
      <c r="F1708" s="2" t="s">
        <v>122</v>
      </c>
      <c r="G1708" s="4">
        <v>43766.041666666664</v>
      </c>
      <c r="H1708" s="4">
        <v>43854.041666666664</v>
      </c>
      <c r="I1708" s="2" t="s">
        <v>54</v>
      </c>
      <c r="J1708" s="2" t="s">
        <v>2089</v>
      </c>
      <c r="K1708" s="2"/>
      <c r="L1708" t="s">
        <v>31</v>
      </c>
      <c r="M1708" s="2" t="s">
        <v>29</v>
      </c>
      <c r="O1708" s="5"/>
      <c r="P1708" s="5"/>
      <c r="Q1708" s="6">
        <v>2019</v>
      </c>
      <c r="R1708" s="7">
        <v>2020</v>
      </c>
      <c r="T1708" s="8">
        <v>240</v>
      </c>
      <c r="V1708" s="1" t="s">
        <v>33</v>
      </c>
      <c r="W1708" s="1" t="s">
        <v>32</v>
      </c>
      <c r="X1708" t="str">
        <f>VLOOKUP(Table_query__64[[#This Row],[Nr]],'MyTracker Export'!A:P,'MyTracker Export'!$P$1,FALSE)</f>
        <v>Finished</v>
      </c>
      <c r="Y1708" t="str">
        <f>VLOOKUP(Table_query__64[[#This Row],[Nr]],'MyTracker Export'!A:Z,'MyTracker Export'!$Z$1,FALSE)</f>
        <v>Natalia Martínez Nieto</v>
      </c>
      <c r="Z1708" t="e">
        <f>VLOOKUP(Table_query__64[[#This Row],[Nr]],'MyTracker Export'!A:AA,'MyTracker Export'!$AA$1,FALSE)</f>
        <v>#N/A</v>
      </c>
      <c r="AB1708" s="19" t="str">
        <f>IF(Table_query__64[[#This Row],[Project status]]=Table_query__64[[#This Row],[Project Status Check]],"OK","NOK")</f>
        <v>OK</v>
      </c>
      <c r="AC1708" s="19" t="str">
        <f>IF(Table_query__64[[#This Row],[PM]]=Table_query__64[[#This Row],[PM Check]],"OK","NOK")</f>
        <v>OK</v>
      </c>
      <c r="AD1708" s="19" t="e">
        <f>IF(Table_query__64[[#This Row],[PP]]=Table_query__64[[#This Row],[Pilot Check]],"OK","NOK")</f>
        <v>#N/A</v>
      </c>
      <c r="AE1708" s="19"/>
    </row>
    <row r="1709" spans="1:31" hidden="1" x14ac:dyDescent="0.3">
      <c r="A1709" s="1" t="s">
        <v>3175</v>
      </c>
      <c r="B1709" s="2" t="s">
        <v>3006</v>
      </c>
      <c r="C1709" s="3" t="s">
        <v>6418</v>
      </c>
      <c r="D1709" s="2" t="s">
        <v>38</v>
      </c>
      <c r="E1709" s="2" t="s">
        <v>82</v>
      </c>
      <c r="F1709" s="2" t="s">
        <v>122</v>
      </c>
      <c r="G1709" s="4">
        <v>43763.083333333336</v>
      </c>
      <c r="H1709" s="4">
        <v>44155.041666666664</v>
      </c>
      <c r="I1709" s="2" t="s">
        <v>335</v>
      </c>
      <c r="J1709" s="2" t="s">
        <v>335</v>
      </c>
      <c r="K1709" s="2" t="s">
        <v>159</v>
      </c>
      <c r="L1709" t="s">
        <v>3176</v>
      </c>
      <c r="M1709" s="2" t="s">
        <v>29</v>
      </c>
      <c r="N1709" s="3" t="s">
        <v>9086</v>
      </c>
      <c r="O1709" s="5"/>
      <c r="P1709" s="5"/>
      <c r="Q1709" s="6">
        <v>2019</v>
      </c>
      <c r="R1709" s="7">
        <v>2020</v>
      </c>
      <c r="T1709" s="8">
        <v>217</v>
      </c>
      <c r="U1709" s="3" t="s">
        <v>11285</v>
      </c>
      <c r="V1709" s="1" t="s">
        <v>33</v>
      </c>
      <c r="W1709" s="1" t="s">
        <v>32</v>
      </c>
      <c r="X1709" t="str">
        <f>VLOOKUP(Table_query__64[[#This Row],[Nr]],'MyTracker Export'!A:P,'MyTracker Export'!$P$1,FALSE)</f>
        <v>Finished</v>
      </c>
      <c r="Y1709" t="str">
        <f>VLOOKUP(Table_query__64[[#This Row],[Nr]],'MyTracker Export'!A:Z,'MyTracker Export'!$Z$1,FALSE)</f>
        <v>William Beyst</v>
      </c>
      <c r="Z1709" t="str">
        <f>VLOOKUP(Table_query__64[[#This Row],[Nr]],'MyTracker Export'!A:AA,'MyTracker Export'!$AA$1,FALSE)</f>
        <v>William Beyst</v>
      </c>
      <c r="AB1709" s="19" t="str">
        <f>IF(Table_query__64[[#This Row],[Project status]]=Table_query__64[[#This Row],[Project Status Check]],"OK","NOK")</f>
        <v>OK</v>
      </c>
      <c r="AC1709" s="19" t="str">
        <f>IF(Table_query__64[[#This Row],[PM]]=Table_query__64[[#This Row],[PM Check]],"OK","NOK")</f>
        <v>OK</v>
      </c>
      <c r="AD1709" s="19" t="str">
        <f>IF(Table_query__64[[#This Row],[PP]]=Table_query__64[[#This Row],[Pilot Check]],"OK","NOK")</f>
        <v>OK</v>
      </c>
      <c r="AE1709" s="19"/>
    </row>
    <row r="1710" spans="1:31" hidden="1" x14ac:dyDescent="0.3">
      <c r="A1710" s="1" t="s">
        <v>3177</v>
      </c>
      <c r="B1710" s="2" t="s">
        <v>3178</v>
      </c>
      <c r="C1710" s="3" t="s">
        <v>6419</v>
      </c>
      <c r="D1710" s="2" t="s">
        <v>58</v>
      </c>
      <c r="E1710" s="2" t="s">
        <v>43</v>
      </c>
      <c r="F1710" s="2" t="s">
        <v>122</v>
      </c>
      <c r="G1710" s="4">
        <v>43763.083333333336</v>
      </c>
      <c r="H1710" s="4">
        <v>44196.041666666664</v>
      </c>
      <c r="I1710" s="2" t="s">
        <v>119</v>
      </c>
      <c r="J1710" s="2" t="s">
        <v>158</v>
      </c>
      <c r="K1710" s="2"/>
      <c r="L1710" t="s">
        <v>57</v>
      </c>
      <c r="M1710" s="2" t="s">
        <v>59</v>
      </c>
      <c r="N1710" s="3" t="s">
        <v>9087</v>
      </c>
      <c r="O1710" s="5">
        <v>1000</v>
      </c>
      <c r="P1710" s="5">
        <v>11340</v>
      </c>
      <c r="Q1710" s="6">
        <v>2019</v>
      </c>
      <c r="R1710" s="7">
        <v>2020</v>
      </c>
      <c r="T1710" s="8">
        <v>63</v>
      </c>
      <c r="V1710" s="1" t="s">
        <v>33</v>
      </c>
      <c r="W1710" s="1" t="s">
        <v>32</v>
      </c>
      <c r="X1710" t="str">
        <f>VLOOKUP(Table_query__64[[#This Row],[Nr]],'MyTracker Export'!A:P,'MyTracker Export'!$P$1,FALSE)</f>
        <v>Finished</v>
      </c>
      <c r="Y1710" t="str">
        <f>VLOOKUP(Table_query__64[[#This Row],[Nr]],'MyTracker Export'!A:Z,'MyTracker Export'!$Z$1,FALSE)</f>
        <v>Miguel Menéndez</v>
      </c>
      <c r="Z1710" t="str">
        <f>VLOOKUP(Table_query__64[[#This Row],[Nr]],'MyTracker Export'!A:AA,'MyTracker Export'!$AA$1,FALSE)</f>
        <v>Juan Juarez Quintana</v>
      </c>
      <c r="AB1710" s="19" t="str">
        <f>IF(Table_query__64[[#This Row],[Project status]]=Table_query__64[[#This Row],[Project Status Check]],"OK","NOK")</f>
        <v>OK</v>
      </c>
      <c r="AC1710" s="19" t="str">
        <f>IF(Table_query__64[[#This Row],[PM]]=Table_query__64[[#This Row],[PM Check]],"OK","NOK")</f>
        <v>OK</v>
      </c>
      <c r="AD1710" s="19" t="str">
        <f>IF(Table_query__64[[#This Row],[PP]]=Table_query__64[[#This Row],[Pilot Check]],"OK","NOK")</f>
        <v>NOK</v>
      </c>
      <c r="AE1710" s="19"/>
    </row>
    <row r="1711" spans="1:31" hidden="1" x14ac:dyDescent="0.3">
      <c r="A1711" s="1" t="s">
        <v>3179</v>
      </c>
      <c r="B1711" s="2" t="s">
        <v>3180</v>
      </c>
      <c r="C1711" s="3" t="s">
        <v>6420</v>
      </c>
      <c r="D1711" s="2" t="s">
        <v>64</v>
      </c>
      <c r="E1711" s="2" t="s">
        <v>43</v>
      </c>
      <c r="F1711" s="2" t="s">
        <v>122</v>
      </c>
      <c r="G1711" s="4">
        <v>43763.083333333336</v>
      </c>
      <c r="H1711" s="4">
        <v>44637.041666666664</v>
      </c>
      <c r="I1711" s="2" t="s">
        <v>2528</v>
      </c>
      <c r="J1711" s="2" t="s">
        <v>2528</v>
      </c>
      <c r="K1711" s="2"/>
      <c r="L1711" t="s">
        <v>144</v>
      </c>
      <c r="M1711" s="2" t="s">
        <v>59</v>
      </c>
      <c r="O1711" s="5">
        <v>0.1</v>
      </c>
      <c r="P1711" s="5">
        <v>69300</v>
      </c>
      <c r="Q1711" s="6">
        <v>2019</v>
      </c>
      <c r="R1711" s="7">
        <v>2022</v>
      </c>
      <c r="T1711" s="8">
        <v>1715</v>
      </c>
      <c r="V1711" s="1" t="s">
        <v>33</v>
      </c>
      <c r="W1711" s="1" t="s">
        <v>32</v>
      </c>
      <c r="X1711" t="str">
        <f>VLOOKUP(Table_query__64[[#This Row],[Nr]],'MyTracker Export'!A:P,'MyTracker Export'!$P$1,FALSE)</f>
        <v>Finished</v>
      </c>
      <c r="Y1711" t="e">
        <f>VLOOKUP(Table_query__64[[#This Row],[Nr]],'MyTracker Export'!A:Z,'MyTracker Export'!$Z$1,FALSE)</f>
        <v>#N/A</v>
      </c>
      <c r="Z1711" t="e">
        <f>VLOOKUP(Table_query__64[[#This Row],[Nr]],'MyTracker Export'!A:AA,'MyTracker Export'!$AA$1,FALSE)</f>
        <v>#N/A</v>
      </c>
      <c r="AB1711" s="19" t="str">
        <f>IF(Table_query__64[[#This Row],[Project status]]=Table_query__64[[#This Row],[Project Status Check]],"OK","NOK")</f>
        <v>OK</v>
      </c>
      <c r="AC1711" s="19" t="e">
        <f>IF(Table_query__64[[#This Row],[PM]]=Table_query__64[[#This Row],[PM Check]],"OK","NOK")</f>
        <v>#N/A</v>
      </c>
      <c r="AD1711" s="19" t="e">
        <f>IF(Table_query__64[[#This Row],[PP]]=Table_query__64[[#This Row],[Pilot Check]],"OK","NOK")</f>
        <v>#N/A</v>
      </c>
      <c r="AE1711" s="19"/>
    </row>
    <row r="1712" spans="1:31" hidden="1" x14ac:dyDescent="0.3">
      <c r="A1712" s="1" t="s">
        <v>3181</v>
      </c>
      <c r="B1712" s="2" t="s">
        <v>1993</v>
      </c>
      <c r="C1712" s="3" t="s">
        <v>6421</v>
      </c>
      <c r="D1712" s="2" t="s">
        <v>38</v>
      </c>
      <c r="E1712" s="2" t="s">
        <v>25</v>
      </c>
      <c r="F1712" s="2" t="s">
        <v>122</v>
      </c>
      <c r="G1712" s="4">
        <v>43760.083333333336</v>
      </c>
      <c r="H1712" s="4">
        <v>44089.083333333336</v>
      </c>
      <c r="I1712" s="2" t="s">
        <v>3183</v>
      </c>
      <c r="J1712" s="2" t="s">
        <v>942</v>
      </c>
      <c r="K1712" s="2" t="s">
        <v>458</v>
      </c>
      <c r="L1712" t="s">
        <v>3182</v>
      </c>
      <c r="M1712" s="2" t="s">
        <v>29</v>
      </c>
      <c r="N1712" s="3" t="s">
        <v>9088</v>
      </c>
      <c r="O1712" s="5"/>
      <c r="P1712" s="5"/>
      <c r="Q1712" s="6">
        <v>2019</v>
      </c>
      <c r="R1712" s="7">
        <v>2020</v>
      </c>
      <c r="T1712" s="8">
        <v>936</v>
      </c>
      <c r="V1712" s="1" t="s">
        <v>33</v>
      </c>
      <c r="W1712" s="1" t="s">
        <v>32</v>
      </c>
      <c r="X1712" t="str">
        <f>VLOOKUP(Table_query__64[[#This Row],[Nr]],'MyTracker Export'!A:P,'MyTracker Export'!$P$1,FALSE)</f>
        <v>Finished</v>
      </c>
      <c r="Y1712" t="e">
        <f>VLOOKUP(Table_query__64[[#This Row],[Nr]],'MyTracker Export'!A:Z,'MyTracker Export'!$Z$1,FALSE)</f>
        <v>#N/A</v>
      </c>
      <c r="Z1712" t="str">
        <f>VLOOKUP(Table_query__64[[#This Row],[Nr]],'MyTracker Export'!A:AA,'MyTracker Export'!$AA$1,FALSE)</f>
        <v>Jurgen Van Kerrebroeck</v>
      </c>
      <c r="AB1712" s="19" t="str">
        <f>IF(Table_query__64[[#This Row],[Project status]]=Table_query__64[[#This Row],[Project Status Check]],"OK","NOK")</f>
        <v>OK</v>
      </c>
      <c r="AC1712" s="19" t="e">
        <f>IF(Table_query__64[[#This Row],[PM]]=Table_query__64[[#This Row],[PM Check]],"OK","NOK")</f>
        <v>#N/A</v>
      </c>
      <c r="AD1712" s="19" t="str">
        <f>IF(Table_query__64[[#This Row],[PP]]=Table_query__64[[#This Row],[Pilot Check]],"OK","NOK")</f>
        <v>OK</v>
      </c>
      <c r="AE1712" s="19"/>
    </row>
    <row r="1713" spans="1:31" hidden="1" x14ac:dyDescent="0.3">
      <c r="A1713" s="1" t="s">
        <v>3184</v>
      </c>
      <c r="B1713" s="2" t="s">
        <v>1026</v>
      </c>
      <c r="C1713" s="3" t="s">
        <v>6422</v>
      </c>
      <c r="D1713" s="2" t="s">
        <v>58</v>
      </c>
      <c r="E1713" s="2" t="s">
        <v>36</v>
      </c>
      <c r="F1713" s="2" t="s">
        <v>122</v>
      </c>
      <c r="G1713" s="4">
        <v>43759.083333333336</v>
      </c>
      <c r="H1713" s="4">
        <v>44742.083333333336</v>
      </c>
      <c r="I1713" s="2" t="s">
        <v>1203</v>
      </c>
      <c r="J1713" s="2" t="s">
        <v>229</v>
      </c>
      <c r="K1713" s="2"/>
      <c r="L1713" t="s">
        <v>37</v>
      </c>
      <c r="M1713" s="2" t="s">
        <v>29</v>
      </c>
      <c r="N1713" s="3" t="s">
        <v>9089</v>
      </c>
      <c r="O1713" s="5">
        <v>1</v>
      </c>
      <c r="P1713" s="5">
        <v>13691.22</v>
      </c>
      <c r="Q1713" s="6">
        <v>2019</v>
      </c>
      <c r="R1713" s="7">
        <v>2022</v>
      </c>
      <c r="T1713" s="8">
        <v>64</v>
      </c>
      <c r="V1713" s="1" t="s">
        <v>33</v>
      </c>
      <c r="W1713" s="1" t="s">
        <v>32</v>
      </c>
      <c r="X1713" t="str">
        <f>VLOOKUP(Table_query__64[[#This Row],[Nr]],'MyTracker Export'!A:P,'MyTracker Export'!$P$1,FALSE)</f>
        <v>Finished</v>
      </c>
      <c r="Y1713" t="e">
        <f>VLOOKUP(Table_query__64[[#This Row],[Nr]],'MyTracker Export'!A:Z,'MyTracker Export'!$Z$1,FALSE)</f>
        <v>#N/A</v>
      </c>
      <c r="Z1713" t="str">
        <f>VLOOKUP(Table_query__64[[#This Row],[Nr]],'MyTracker Export'!A:AA,'MyTracker Export'!$AA$1,FALSE)</f>
        <v>Paqui Romero</v>
      </c>
      <c r="AB1713" s="19" t="str">
        <f>IF(Table_query__64[[#This Row],[Project status]]=Table_query__64[[#This Row],[Project Status Check]],"OK","NOK")</f>
        <v>OK</v>
      </c>
      <c r="AC1713" s="19" t="e">
        <f>IF(Table_query__64[[#This Row],[PM]]=Table_query__64[[#This Row],[PM Check]],"OK","NOK")</f>
        <v>#N/A</v>
      </c>
      <c r="AD1713" s="19" t="str">
        <f>IF(Table_query__64[[#This Row],[PP]]=Table_query__64[[#This Row],[Pilot Check]],"OK","NOK")</f>
        <v>OK</v>
      </c>
      <c r="AE1713" s="19"/>
    </row>
    <row r="1714" spans="1:31" x14ac:dyDescent="0.3">
      <c r="A1714" s="1" t="s">
        <v>3185</v>
      </c>
      <c r="B1714" s="2" t="s">
        <v>1026</v>
      </c>
      <c r="C1714" s="3" t="s">
        <v>6423</v>
      </c>
      <c r="D1714" s="2" t="s">
        <v>58</v>
      </c>
      <c r="E1714" s="2" t="s">
        <v>36</v>
      </c>
      <c r="F1714" s="2"/>
      <c r="G1714" s="4">
        <v>43198</v>
      </c>
      <c r="H1714" s="4">
        <v>43784</v>
      </c>
      <c r="I1714" s="2" t="s">
        <v>158</v>
      </c>
      <c r="J1714" s="2" t="s">
        <v>1203</v>
      </c>
      <c r="K1714" s="2"/>
      <c r="L1714" t="s">
        <v>31</v>
      </c>
      <c r="M1714" s="2" t="s">
        <v>59</v>
      </c>
      <c r="O1714" s="5"/>
      <c r="P1714" s="5"/>
      <c r="Q1714" s="6">
        <v>2018</v>
      </c>
      <c r="R1714" s="7">
        <v>2019</v>
      </c>
      <c r="T1714" s="8">
        <v>65</v>
      </c>
      <c r="V1714" s="1" t="s">
        <v>33</v>
      </c>
      <c r="W1714" s="1" t="s">
        <v>32</v>
      </c>
      <c r="X1714" t="str">
        <f>VLOOKUP(Table_query__64[[#This Row],[Nr]],'MyTracker Export'!A:P,'MyTracker Export'!$P$1,FALSE)</f>
        <v>Finished</v>
      </c>
      <c r="Y1714" t="e">
        <f>VLOOKUP(Table_query__64[[#This Row],[Nr]],'MyTracker Export'!A:Z,'MyTracker Export'!$Z$1,FALSE)</f>
        <v>#N/A</v>
      </c>
      <c r="Z1714" t="e">
        <f>VLOOKUP(Table_query__64[[#This Row],[Nr]],'MyTracker Export'!A:AA,'MyTracker Export'!$AA$1,FALSE)</f>
        <v>#N/A</v>
      </c>
      <c r="AB1714" s="19" t="str">
        <f>IF(Table_query__64[[#This Row],[Project status]]=Table_query__64[[#This Row],[Project Status Check]],"OK","NOK")</f>
        <v>NOK</v>
      </c>
      <c r="AC1714" s="19" t="e">
        <f>IF(Table_query__64[[#This Row],[PM]]=Table_query__64[[#This Row],[PM Check]],"OK","NOK")</f>
        <v>#N/A</v>
      </c>
      <c r="AD1714" s="19" t="e">
        <f>IF(Table_query__64[[#This Row],[PP]]=Table_query__64[[#This Row],[Pilot Check]],"OK","NOK")</f>
        <v>#N/A</v>
      </c>
      <c r="AE1714" s="19"/>
    </row>
    <row r="1715" spans="1:31" hidden="1" x14ac:dyDescent="0.3">
      <c r="A1715" s="1" t="s">
        <v>3186</v>
      </c>
      <c r="B1715" s="2" t="s">
        <v>3187</v>
      </c>
      <c r="C1715" s="3" t="s">
        <v>6424</v>
      </c>
      <c r="D1715" s="2" t="s">
        <v>3189</v>
      </c>
      <c r="E1715" s="2"/>
      <c r="F1715" s="2" t="s">
        <v>122</v>
      </c>
      <c r="G1715" s="4">
        <v>43755</v>
      </c>
      <c r="H1715" s="4">
        <v>43759</v>
      </c>
      <c r="I1715" s="2" t="s">
        <v>184</v>
      </c>
      <c r="J1715" s="2" t="s">
        <v>184</v>
      </c>
      <c r="K1715" s="2"/>
      <c r="L1715" t="s">
        <v>3188</v>
      </c>
      <c r="M1715" s="2" t="s">
        <v>29</v>
      </c>
      <c r="O1715" s="5"/>
      <c r="P1715" s="5"/>
      <c r="Q1715" s="6">
        <v>2019</v>
      </c>
      <c r="R1715" s="7">
        <v>2019</v>
      </c>
      <c r="T1715" s="8">
        <v>66</v>
      </c>
      <c r="V1715" s="1" t="s">
        <v>33</v>
      </c>
      <c r="W1715" s="1" t="s">
        <v>32</v>
      </c>
      <c r="X1715" t="str">
        <f>VLOOKUP(Table_query__64[[#This Row],[Nr]],'MyTracker Export'!A:P,'MyTracker Export'!$P$1,FALSE)</f>
        <v>Finished</v>
      </c>
      <c r="Y1715" t="str">
        <f>VLOOKUP(Table_query__64[[#This Row],[Nr]],'MyTracker Export'!A:Z,'MyTracker Export'!$Z$1,FALSE)</f>
        <v>Begona Soto</v>
      </c>
      <c r="Z1715" t="str">
        <f>VLOOKUP(Table_query__64[[#This Row],[Nr]],'MyTracker Export'!A:AA,'MyTracker Export'!$AA$1,FALSE)</f>
        <v>Begona Soto</v>
      </c>
      <c r="AB1715" s="19" t="str">
        <f>IF(Table_query__64[[#This Row],[Project status]]=Table_query__64[[#This Row],[Project Status Check]],"OK","NOK")</f>
        <v>OK</v>
      </c>
      <c r="AC1715" s="19" t="str">
        <f>IF(Table_query__64[[#This Row],[PM]]=Table_query__64[[#This Row],[PM Check]],"OK","NOK")</f>
        <v>OK</v>
      </c>
      <c r="AD1715" s="19" t="str">
        <f>IF(Table_query__64[[#This Row],[PP]]=Table_query__64[[#This Row],[Pilot Check]],"OK","NOK")</f>
        <v>OK</v>
      </c>
      <c r="AE1715" s="19"/>
    </row>
    <row r="1716" spans="1:31" hidden="1" x14ac:dyDescent="0.3">
      <c r="A1716" s="1" t="s">
        <v>3190</v>
      </c>
      <c r="B1716" s="2" t="s">
        <v>3191</v>
      </c>
      <c r="C1716" s="3" t="s">
        <v>6425</v>
      </c>
      <c r="D1716" s="2" t="s">
        <v>58</v>
      </c>
      <c r="E1716" s="2" t="s">
        <v>104</v>
      </c>
      <c r="F1716" s="2" t="s">
        <v>122</v>
      </c>
      <c r="G1716" s="4">
        <v>43754</v>
      </c>
      <c r="H1716" s="4">
        <v>43707</v>
      </c>
      <c r="I1716" s="2" t="s">
        <v>1203</v>
      </c>
      <c r="J1716" s="2" t="s">
        <v>2896</v>
      </c>
      <c r="K1716" s="2"/>
      <c r="L1716" t="s">
        <v>3192</v>
      </c>
      <c r="M1716" s="2" t="s">
        <v>29</v>
      </c>
      <c r="O1716" s="5">
        <v>0</v>
      </c>
      <c r="P1716" s="5"/>
      <c r="Q1716" s="6">
        <v>2019</v>
      </c>
      <c r="R1716" s="7">
        <v>2019</v>
      </c>
      <c r="T1716" s="8">
        <v>67</v>
      </c>
      <c r="V1716" s="1" t="s">
        <v>33</v>
      </c>
      <c r="W1716" s="1" t="s">
        <v>32</v>
      </c>
      <c r="X1716" t="str">
        <f>VLOOKUP(Table_query__64[[#This Row],[Nr]],'MyTracker Export'!A:P,'MyTracker Export'!$P$1,FALSE)</f>
        <v>Finished</v>
      </c>
      <c r="Y1716" t="e">
        <f>VLOOKUP(Table_query__64[[#This Row],[Nr]],'MyTracker Export'!A:Z,'MyTracker Export'!$Z$1,FALSE)</f>
        <v>#N/A</v>
      </c>
      <c r="Z1716" t="e">
        <f>VLOOKUP(Table_query__64[[#This Row],[Nr]],'MyTracker Export'!A:AA,'MyTracker Export'!$AA$1,FALSE)</f>
        <v>#N/A</v>
      </c>
      <c r="AB1716" s="19" t="str">
        <f>IF(Table_query__64[[#This Row],[Project status]]=Table_query__64[[#This Row],[Project Status Check]],"OK","NOK")</f>
        <v>OK</v>
      </c>
      <c r="AC1716" s="19" t="e">
        <f>IF(Table_query__64[[#This Row],[PM]]=Table_query__64[[#This Row],[PM Check]],"OK","NOK")</f>
        <v>#N/A</v>
      </c>
      <c r="AD1716" s="19" t="e">
        <f>IF(Table_query__64[[#This Row],[PP]]=Table_query__64[[#This Row],[Pilot Check]],"OK","NOK")</f>
        <v>#N/A</v>
      </c>
      <c r="AE1716" s="19"/>
    </row>
    <row r="1717" spans="1:31" hidden="1" x14ac:dyDescent="0.3">
      <c r="A1717" s="1" t="s">
        <v>3193</v>
      </c>
      <c r="B1717" s="2" t="s">
        <v>3194</v>
      </c>
      <c r="C1717" s="3" t="s">
        <v>6426</v>
      </c>
      <c r="D1717" s="2" t="s">
        <v>38</v>
      </c>
      <c r="E1717" s="2" t="s">
        <v>75</v>
      </c>
      <c r="F1717" s="2" t="s">
        <v>122</v>
      </c>
      <c r="G1717" s="4">
        <v>43754.083333333336</v>
      </c>
      <c r="H1717" s="4">
        <v>43864.041666666664</v>
      </c>
      <c r="I1717" s="2" t="s">
        <v>78</v>
      </c>
      <c r="J1717" s="2" t="s">
        <v>78</v>
      </c>
      <c r="K1717" s="2"/>
      <c r="L1717" t="s">
        <v>3195</v>
      </c>
      <c r="M1717" s="2" t="s">
        <v>29</v>
      </c>
      <c r="O1717" s="5"/>
      <c r="P1717" s="5"/>
      <c r="Q1717" s="6">
        <v>2019</v>
      </c>
      <c r="R1717" s="7">
        <v>2020</v>
      </c>
      <c r="T1717" s="8">
        <v>241</v>
      </c>
      <c r="V1717" s="1" t="s">
        <v>33</v>
      </c>
      <c r="W1717" s="1" t="s">
        <v>32</v>
      </c>
      <c r="X1717" t="str">
        <f>VLOOKUP(Table_query__64[[#This Row],[Nr]],'MyTracker Export'!A:P,'MyTracker Export'!$P$1,FALSE)</f>
        <v>Finished</v>
      </c>
      <c r="Y1717" t="str">
        <f>VLOOKUP(Table_query__64[[#This Row],[Nr]],'MyTracker Export'!A:Z,'MyTracker Export'!$Z$1,FALSE)</f>
        <v>Yves Debaisieux</v>
      </c>
      <c r="Z1717" t="str">
        <f>VLOOKUP(Table_query__64[[#This Row],[Nr]],'MyTracker Export'!A:AA,'MyTracker Export'!$AA$1,FALSE)</f>
        <v>Yves Debaisieux</v>
      </c>
      <c r="AB1717" s="19" t="str">
        <f>IF(Table_query__64[[#This Row],[Project status]]=Table_query__64[[#This Row],[Project Status Check]],"OK","NOK")</f>
        <v>OK</v>
      </c>
      <c r="AC1717" s="19" t="str">
        <f>IF(Table_query__64[[#This Row],[PM]]=Table_query__64[[#This Row],[PM Check]],"OK","NOK")</f>
        <v>OK</v>
      </c>
      <c r="AD1717" s="19" t="str">
        <f>IF(Table_query__64[[#This Row],[PP]]=Table_query__64[[#This Row],[Pilot Check]],"OK","NOK")</f>
        <v>OK</v>
      </c>
      <c r="AE1717" s="19"/>
    </row>
    <row r="1718" spans="1:31" hidden="1" x14ac:dyDescent="0.3">
      <c r="A1718" s="1" t="s">
        <v>3196</v>
      </c>
      <c r="B1718" s="2" t="s">
        <v>2260</v>
      </c>
      <c r="C1718" s="3" t="s">
        <v>6427</v>
      </c>
      <c r="D1718" s="2" t="s">
        <v>53</v>
      </c>
      <c r="E1718" s="2" t="s">
        <v>43</v>
      </c>
      <c r="F1718" s="2" t="s">
        <v>122</v>
      </c>
      <c r="G1718" s="4">
        <v>43754</v>
      </c>
      <c r="H1718" s="4">
        <v>43795</v>
      </c>
      <c r="I1718" s="2" t="s">
        <v>119</v>
      </c>
      <c r="J1718" s="2" t="s">
        <v>158</v>
      </c>
      <c r="K1718" s="2"/>
      <c r="L1718" t="s">
        <v>3197</v>
      </c>
      <c r="M1718" s="2" t="s">
        <v>29</v>
      </c>
      <c r="O1718" s="5"/>
      <c r="P1718" s="5"/>
      <c r="Q1718" s="6">
        <v>2019</v>
      </c>
      <c r="R1718" s="7">
        <v>2019</v>
      </c>
      <c r="T1718" s="8">
        <v>68</v>
      </c>
      <c r="V1718" s="1" t="s">
        <v>33</v>
      </c>
      <c r="W1718" s="1" t="s">
        <v>32</v>
      </c>
      <c r="X1718" t="str">
        <f>VLOOKUP(Table_query__64[[#This Row],[Nr]],'MyTracker Export'!A:P,'MyTracker Export'!$P$1,FALSE)</f>
        <v>Finished</v>
      </c>
      <c r="Y1718" t="str">
        <f>VLOOKUP(Table_query__64[[#This Row],[Nr]],'MyTracker Export'!A:Z,'MyTracker Export'!$Z$1,FALSE)</f>
        <v>Miguel Menéndez</v>
      </c>
      <c r="Z1718" t="str">
        <f>VLOOKUP(Table_query__64[[#This Row],[Nr]],'MyTracker Export'!A:AA,'MyTracker Export'!$AA$1,FALSE)</f>
        <v>Juan Juarez Quintana</v>
      </c>
      <c r="AB1718" s="19" t="str">
        <f>IF(Table_query__64[[#This Row],[Project status]]=Table_query__64[[#This Row],[Project Status Check]],"OK","NOK")</f>
        <v>OK</v>
      </c>
      <c r="AC1718" s="19" t="str">
        <f>IF(Table_query__64[[#This Row],[PM]]=Table_query__64[[#This Row],[PM Check]],"OK","NOK")</f>
        <v>OK</v>
      </c>
      <c r="AD1718" s="19" t="str">
        <f>IF(Table_query__64[[#This Row],[PP]]=Table_query__64[[#This Row],[Pilot Check]],"OK","NOK")</f>
        <v>NOK</v>
      </c>
      <c r="AE1718" s="19"/>
    </row>
    <row r="1719" spans="1:31" hidden="1" x14ac:dyDescent="0.3">
      <c r="A1719" s="1" t="s">
        <v>3198</v>
      </c>
      <c r="B1719" s="2" t="s">
        <v>3199</v>
      </c>
      <c r="C1719" s="3" t="s">
        <v>5577</v>
      </c>
      <c r="D1719" s="2" t="s">
        <v>38</v>
      </c>
      <c r="E1719" s="2" t="s">
        <v>36</v>
      </c>
      <c r="F1719" s="2" t="s">
        <v>122</v>
      </c>
      <c r="G1719" s="4">
        <v>43753.083333333336</v>
      </c>
      <c r="H1719" s="4">
        <v>43983.083333333336</v>
      </c>
      <c r="I1719" s="2" t="s">
        <v>942</v>
      </c>
      <c r="J1719" s="2" t="s">
        <v>942</v>
      </c>
      <c r="K1719" s="2" t="s">
        <v>2776</v>
      </c>
      <c r="L1719" t="s">
        <v>3200</v>
      </c>
      <c r="M1719" s="2" t="s">
        <v>29</v>
      </c>
      <c r="O1719" s="5">
        <v>0</v>
      </c>
      <c r="P1719" s="5">
        <v>662399.99</v>
      </c>
      <c r="Q1719" s="6">
        <v>2019</v>
      </c>
      <c r="R1719" s="7">
        <v>2020</v>
      </c>
      <c r="T1719" s="8">
        <v>1294</v>
      </c>
      <c r="V1719" s="1" t="s">
        <v>33</v>
      </c>
      <c r="W1719" s="1" t="s">
        <v>32</v>
      </c>
      <c r="X1719" t="str">
        <f>VLOOKUP(Table_query__64[[#This Row],[Nr]],'MyTracker Export'!A:P,'MyTracker Export'!$P$1,FALSE)</f>
        <v>Finished</v>
      </c>
      <c r="Y1719" t="str">
        <f>VLOOKUP(Table_query__64[[#This Row],[Nr]],'MyTracker Export'!A:Z,'MyTracker Export'!$Z$1,FALSE)</f>
        <v>Jurgen Van Kerrebroeck</v>
      </c>
      <c r="Z1719" t="str">
        <f>VLOOKUP(Table_query__64[[#This Row],[Nr]],'MyTracker Export'!A:AA,'MyTracker Export'!$AA$1,FALSE)</f>
        <v>Jurgen Van Kerrebroeck</v>
      </c>
      <c r="AB1719" s="19" t="str">
        <f>IF(Table_query__64[[#This Row],[Project status]]=Table_query__64[[#This Row],[Project Status Check]],"OK","NOK")</f>
        <v>OK</v>
      </c>
      <c r="AC1719" s="19" t="str">
        <f>IF(Table_query__64[[#This Row],[PM]]=Table_query__64[[#This Row],[PM Check]],"OK","NOK")</f>
        <v>OK</v>
      </c>
      <c r="AD1719" s="19" t="str">
        <f>IF(Table_query__64[[#This Row],[PP]]=Table_query__64[[#This Row],[Pilot Check]],"OK","NOK")</f>
        <v>OK</v>
      </c>
      <c r="AE1719" s="19"/>
    </row>
    <row r="1720" spans="1:31" hidden="1" x14ac:dyDescent="0.3">
      <c r="A1720" s="1" t="s">
        <v>3201</v>
      </c>
      <c r="B1720" s="2" t="s">
        <v>1252</v>
      </c>
      <c r="C1720" s="3" t="s">
        <v>6428</v>
      </c>
      <c r="D1720" s="2" t="s">
        <v>53</v>
      </c>
      <c r="E1720" s="2" t="s">
        <v>36</v>
      </c>
      <c r="F1720" s="2" t="s">
        <v>122</v>
      </c>
      <c r="G1720" s="4">
        <v>43752.083333333336</v>
      </c>
      <c r="H1720" s="4">
        <v>43951.083333333336</v>
      </c>
      <c r="I1720" s="2" t="s">
        <v>320</v>
      </c>
      <c r="J1720" s="2" t="s">
        <v>477</v>
      </c>
      <c r="K1720" s="2" t="s">
        <v>2574</v>
      </c>
      <c r="L1720" t="s">
        <v>3202</v>
      </c>
      <c r="M1720" s="2" t="s">
        <v>29</v>
      </c>
      <c r="N1720" s="3" t="s">
        <v>9090</v>
      </c>
      <c r="O1720" s="5">
        <v>300000000</v>
      </c>
      <c r="P1720" s="5">
        <v>2743462.85</v>
      </c>
      <c r="Q1720" s="6">
        <v>2019</v>
      </c>
      <c r="R1720" s="7">
        <v>2020</v>
      </c>
      <c r="T1720" s="8">
        <v>69</v>
      </c>
      <c r="V1720" s="1" t="s">
        <v>33</v>
      </c>
      <c r="W1720" s="1" t="s">
        <v>32</v>
      </c>
      <c r="X1720" t="str">
        <f>VLOOKUP(Table_query__64[[#This Row],[Nr]],'MyTracker Export'!A:P,'MyTracker Export'!$P$1,FALSE)</f>
        <v>Finished</v>
      </c>
      <c r="Y1720" t="str">
        <f>VLOOKUP(Table_query__64[[#This Row],[Nr]],'MyTracker Export'!A:Z,'MyTracker Export'!$Z$1,FALSE)</f>
        <v>Marcos Delgado Lopez</v>
      </c>
      <c r="Z1720" t="str">
        <f>VLOOKUP(Table_query__64[[#This Row],[Nr]],'MyTracker Export'!A:AA,'MyTracker Export'!$AA$1,FALSE)</f>
        <v>Juan Sanchez Chatar</v>
      </c>
      <c r="AB1720" s="19" t="str">
        <f>IF(Table_query__64[[#This Row],[Project status]]=Table_query__64[[#This Row],[Project Status Check]],"OK","NOK")</f>
        <v>OK</v>
      </c>
      <c r="AC1720" s="19" t="str">
        <f>IF(Table_query__64[[#This Row],[PM]]=Table_query__64[[#This Row],[PM Check]],"OK","NOK")</f>
        <v>NOK</v>
      </c>
      <c r="AD1720" s="19" t="str">
        <f>IF(Table_query__64[[#This Row],[PP]]=Table_query__64[[#This Row],[Pilot Check]],"OK","NOK")</f>
        <v>OK</v>
      </c>
      <c r="AE1720" s="19"/>
    </row>
    <row r="1721" spans="1:31" hidden="1" x14ac:dyDescent="0.3">
      <c r="A1721" s="1" t="s">
        <v>3203</v>
      </c>
      <c r="B1721" s="2" t="s">
        <v>3101</v>
      </c>
      <c r="C1721" s="3" t="s">
        <v>6429</v>
      </c>
      <c r="D1721" s="2" t="s">
        <v>38</v>
      </c>
      <c r="E1721" s="2" t="s">
        <v>36</v>
      </c>
      <c r="F1721" s="2" t="s">
        <v>122</v>
      </c>
      <c r="G1721" s="4">
        <v>43749.083333333336</v>
      </c>
      <c r="H1721" s="4">
        <v>43838.041666666664</v>
      </c>
      <c r="I1721" s="2" t="s">
        <v>209</v>
      </c>
      <c r="J1721" s="2" t="s">
        <v>3103</v>
      </c>
      <c r="K1721" s="2"/>
      <c r="L1721" t="s">
        <v>3204</v>
      </c>
      <c r="M1721" s="2" t="s">
        <v>59</v>
      </c>
      <c r="O1721" s="5"/>
      <c r="P1721" s="5"/>
      <c r="Q1721" s="6">
        <v>2019</v>
      </c>
      <c r="R1721" s="7">
        <v>2020</v>
      </c>
      <c r="T1721" s="8">
        <v>242</v>
      </c>
      <c r="V1721" s="1" t="s">
        <v>33</v>
      </c>
      <c r="W1721" s="1" t="s">
        <v>32</v>
      </c>
      <c r="X1721" t="str">
        <f>VLOOKUP(Table_query__64[[#This Row],[Nr]],'MyTracker Export'!A:P,'MyTracker Export'!$P$1,FALSE)</f>
        <v>Finished</v>
      </c>
      <c r="Y1721" t="str">
        <f>VLOOKUP(Table_query__64[[#This Row],[Nr]],'MyTracker Export'!A:Z,'MyTracker Export'!$Z$1,FALSE)</f>
        <v>Sunny Yip</v>
      </c>
      <c r="Z1721" t="e">
        <f>VLOOKUP(Table_query__64[[#This Row],[Nr]],'MyTracker Export'!A:AA,'MyTracker Export'!$AA$1,FALSE)</f>
        <v>#N/A</v>
      </c>
      <c r="AB1721" s="19" t="str">
        <f>IF(Table_query__64[[#This Row],[Project status]]=Table_query__64[[#This Row],[Project Status Check]],"OK","NOK")</f>
        <v>OK</v>
      </c>
      <c r="AC1721" s="19" t="str">
        <f>IF(Table_query__64[[#This Row],[PM]]=Table_query__64[[#This Row],[PM Check]],"OK","NOK")</f>
        <v>OK</v>
      </c>
      <c r="AD1721" s="19" t="e">
        <f>IF(Table_query__64[[#This Row],[PP]]=Table_query__64[[#This Row],[Pilot Check]],"OK","NOK")</f>
        <v>#N/A</v>
      </c>
      <c r="AE1721" s="19"/>
    </row>
    <row r="1722" spans="1:31" hidden="1" x14ac:dyDescent="0.3">
      <c r="A1722" s="1" t="s">
        <v>3205</v>
      </c>
      <c r="B1722" s="2" t="s">
        <v>2759</v>
      </c>
      <c r="C1722" s="3" t="s">
        <v>6430</v>
      </c>
      <c r="D1722" s="2" t="s">
        <v>178</v>
      </c>
      <c r="E1722" s="2" t="s">
        <v>36</v>
      </c>
      <c r="F1722" s="2" t="s">
        <v>122</v>
      </c>
      <c r="G1722" s="4">
        <v>43748.083333333336</v>
      </c>
      <c r="H1722" s="4">
        <v>44074.083333333336</v>
      </c>
      <c r="I1722" s="2" t="s">
        <v>2183</v>
      </c>
      <c r="J1722" s="2" t="s">
        <v>2166</v>
      </c>
      <c r="K1722" s="2" t="s">
        <v>2456</v>
      </c>
      <c r="L1722" t="s">
        <v>3206</v>
      </c>
      <c r="M1722" s="2" t="s">
        <v>59</v>
      </c>
      <c r="N1722" s="3" t="s">
        <v>9091</v>
      </c>
      <c r="O1722" s="5">
        <v>0</v>
      </c>
      <c r="P1722" s="5">
        <v>28430.61</v>
      </c>
      <c r="Q1722" s="6">
        <v>2019</v>
      </c>
      <c r="R1722" s="7">
        <v>2020</v>
      </c>
      <c r="T1722" s="8">
        <v>945</v>
      </c>
      <c r="U1722" s="3" t="s">
        <v>11286</v>
      </c>
      <c r="V1722" s="1" t="s">
        <v>33</v>
      </c>
      <c r="W1722" s="1" t="s">
        <v>32</v>
      </c>
      <c r="X1722" t="str">
        <f>VLOOKUP(Table_query__64[[#This Row],[Nr]],'MyTracker Export'!A:P,'MyTracker Export'!$P$1,FALSE)</f>
        <v>Finished</v>
      </c>
      <c r="Y1722" t="e">
        <f>VLOOKUP(Table_query__64[[#This Row],[Nr]],'MyTracker Export'!A:Z,'MyTracker Export'!$Z$1,FALSE)</f>
        <v>#N/A</v>
      </c>
      <c r="Z1722" t="e">
        <f>VLOOKUP(Table_query__64[[#This Row],[Nr]],'MyTracker Export'!A:AA,'MyTracker Export'!$AA$1,FALSE)</f>
        <v>#N/A</v>
      </c>
      <c r="AB1722" s="19" t="str">
        <f>IF(Table_query__64[[#This Row],[Project status]]=Table_query__64[[#This Row],[Project Status Check]],"OK","NOK")</f>
        <v>OK</v>
      </c>
      <c r="AC1722" s="19" t="e">
        <f>IF(Table_query__64[[#This Row],[PM]]=Table_query__64[[#This Row],[PM Check]],"OK","NOK")</f>
        <v>#N/A</v>
      </c>
      <c r="AD1722" s="19" t="e">
        <f>IF(Table_query__64[[#This Row],[PP]]=Table_query__64[[#This Row],[Pilot Check]],"OK","NOK")</f>
        <v>#N/A</v>
      </c>
      <c r="AE1722" s="19"/>
    </row>
    <row r="1723" spans="1:31" hidden="1" x14ac:dyDescent="0.3">
      <c r="A1723" s="1" t="s">
        <v>3207</v>
      </c>
      <c r="B1723" s="2" t="s">
        <v>2176</v>
      </c>
      <c r="C1723" s="3" t="s">
        <v>6431</v>
      </c>
      <c r="D1723" s="2" t="s">
        <v>64</v>
      </c>
      <c r="E1723" s="2" t="s">
        <v>25</v>
      </c>
      <c r="F1723" s="2" t="s">
        <v>122</v>
      </c>
      <c r="G1723" s="4">
        <v>43746.083333333336</v>
      </c>
      <c r="H1723" s="4">
        <v>44651.083333333336</v>
      </c>
      <c r="I1723" s="2" t="s">
        <v>2630</v>
      </c>
      <c r="J1723" s="2" t="s">
        <v>114</v>
      </c>
      <c r="K1723" s="2"/>
      <c r="L1723" t="s">
        <v>3208</v>
      </c>
      <c r="M1723" s="2" t="s">
        <v>59</v>
      </c>
      <c r="O1723" s="5">
        <v>0.1</v>
      </c>
      <c r="P1723" s="5">
        <v>57410</v>
      </c>
      <c r="Q1723" s="6">
        <v>2019</v>
      </c>
      <c r="R1723" s="7">
        <v>2022</v>
      </c>
      <c r="T1723" s="8">
        <v>1712</v>
      </c>
      <c r="V1723" s="1" t="s">
        <v>33</v>
      </c>
      <c r="W1723" s="1" t="s">
        <v>32</v>
      </c>
      <c r="X1723" t="str">
        <f>VLOOKUP(Table_query__64[[#This Row],[Nr]],'MyTracker Export'!A:P,'MyTracker Export'!$P$1,FALSE)</f>
        <v>Finished</v>
      </c>
      <c r="Y1723" t="e">
        <f>VLOOKUP(Table_query__64[[#This Row],[Nr]],'MyTracker Export'!A:Z,'MyTracker Export'!$Z$1,FALSE)</f>
        <v>#N/A</v>
      </c>
      <c r="Z1723" t="str">
        <f>VLOOKUP(Table_query__64[[#This Row],[Nr]],'MyTracker Export'!A:AA,'MyTracker Export'!$AA$1,FALSE)</f>
        <v>Peter Holvoet</v>
      </c>
      <c r="AB1723" s="19" t="str">
        <f>IF(Table_query__64[[#This Row],[Project status]]=Table_query__64[[#This Row],[Project Status Check]],"OK","NOK")</f>
        <v>OK</v>
      </c>
      <c r="AC1723" s="19" t="e">
        <f>IF(Table_query__64[[#This Row],[PM]]=Table_query__64[[#This Row],[PM Check]],"OK","NOK")</f>
        <v>#N/A</v>
      </c>
      <c r="AD1723" s="19" t="str">
        <f>IF(Table_query__64[[#This Row],[PP]]=Table_query__64[[#This Row],[Pilot Check]],"OK","NOK")</f>
        <v>OK</v>
      </c>
      <c r="AE1723" s="19"/>
    </row>
    <row r="1724" spans="1:31" hidden="1" x14ac:dyDescent="0.3">
      <c r="A1724" s="1" t="s">
        <v>3209</v>
      </c>
      <c r="B1724" s="2" t="s">
        <v>1791</v>
      </c>
      <c r="C1724" s="3" t="s">
        <v>6432</v>
      </c>
      <c r="D1724" s="2" t="s">
        <v>84</v>
      </c>
      <c r="E1724" s="2" t="s">
        <v>36</v>
      </c>
      <c r="F1724" s="2" t="s">
        <v>122</v>
      </c>
      <c r="G1724" s="4">
        <v>43745.083333333336</v>
      </c>
      <c r="H1724" s="4">
        <v>43768.041666666664</v>
      </c>
      <c r="I1724" s="2" t="s">
        <v>40</v>
      </c>
      <c r="J1724" s="2" t="s">
        <v>40</v>
      </c>
      <c r="K1724" s="2"/>
      <c r="L1724" t="s">
        <v>37</v>
      </c>
      <c r="M1724" s="2" t="s">
        <v>29</v>
      </c>
      <c r="O1724" s="5"/>
      <c r="P1724" s="5"/>
      <c r="Q1724" s="6">
        <v>2019</v>
      </c>
      <c r="R1724" s="7">
        <v>2019</v>
      </c>
      <c r="T1724" s="8">
        <v>198</v>
      </c>
      <c r="V1724" s="1" t="s">
        <v>33</v>
      </c>
      <c r="W1724" s="1" t="s">
        <v>32</v>
      </c>
      <c r="X1724" t="str">
        <f>VLOOKUP(Table_query__64[[#This Row],[Nr]],'MyTracker Export'!A:P,'MyTracker Export'!$P$1,FALSE)</f>
        <v>Finished</v>
      </c>
      <c r="Y1724" t="str">
        <f>VLOOKUP(Table_query__64[[#This Row],[Nr]],'MyTracker Export'!A:Z,'MyTracker Export'!$Z$1,FALSE)</f>
        <v>Karel De Swert</v>
      </c>
      <c r="Z1724" t="str">
        <f>VLOOKUP(Table_query__64[[#This Row],[Nr]],'MyTracker Export'!A:AA,'MyTracker Export'!$AA$1,FALSE)</f>
        <v>Karel De Swert</v>
      </c>
      <c r="AB1724" s="19" t="str">
        <f>IF(Table_query__64[[#This Row],[Project status]]=Table_query__64[[#This Row],[Project Status Check]],"OK","NOK")</f>
        <v>OK</v>
      </c>
      <c r="AC1724" s="19" t="str">
        <f>IF(Table_query__64[[#This Row],[PM]]=Table_query__64[[#This Row],[PM Check]],"OK","NOK")</f>
        <v>OK</v>
      </c>
      <c r="AD1724" s="19" t="str">
        <f>IF(Table_query__64[[#This Row],[PP]]=Table_query__64[[#This Row],[Pilot Check]],"OK","NOK")</f>
        <v>OK</v>
      </c>
      <c r="AE1724" s="19"/>
    </row>
    <row r="1725" spans="1:31" hidden="1" x14ac:dyDescent="0.3">
      <c r="A1725" s="1" t="s">
        <v>3210</v>
      </c>
      <c r="B1725" s="2" t="s">
        <v>895</v>
      </c>
      <c r="C1725" s="3" t="s">
        <v>6433</v>
      </c>
      <c r="D1725" s="2" t="s">
        <v>38</v>
      </c>
      <c r="E1725" s="2" t="s">
        <v>25</v>
      </c>
      <c r="F1725" s="2" t="s">
        <v>122</v>
      </c>
      <c r="G1725" s="4">
        <v>43744.083333333336</v>
      </c>
      <c r="H1725" s="4">
        <v>43819.041666666664</v>
      </c>
      <c r="I1725" s="2" t="s">
        <v>1263</v>
      </c>
      <c r="J1725" s="2" t="s">
        <v>569</v>
      </c>
      <c r="K1725" s="2"/>
      <c r="L1725" t="s">
        <v>183</v>
      </c>
      <c r="M1725" s="2" t="s">
        <v>29</v>
      </c>
      <c r="O1725" s="5"/>
      <c r="P1725" s="5"/>
      <c r="Q1725" s="6">
        <v>2019</v>
      </c>
      <c r="R1725" s="7">
        <v>2019</v>
      </c>
      <c r="T1725" s="8">
        <v>243</v>
      </c>
      <c r="V1725" s="1" t="s">
        <v>33</v>
      </c>
      <c r="W1725" s="1" t="s">
        <v>32</v>
      </c>
      <c r="X1725" t="str">
        <f>VLOOKUP(Table_query__64[[#This Row],[Nr]],'MyTracker Export'!A:P,'MyTracker Export'!$P$1,FALSE)</f>
        <v>Finished</v>
      </c>
      <c r="Y1725" t="str">
        <f>VLOOKUP(Table_query__64[[#This Row],[Nr]],'MyTracker Export'!A:Z,'MyTracker Export'!$Z$1,FALSE)</f>
        <v>Patrick Rosias</v>
      </c>
      <c r="Z1725" t="str">
        <f>VLOOKUP(Table_query__64[[#This Row],[Nr]],'MyTracker Export'!A:AA,'MyTracker Export'!$AA$1,FALSE)</f>
        <v>Sébastien Lerson</v>
      </c>
      <c r="AB1725" s="19" t="str">
        <f>IF(Table_query__64[[#This Row],[Project status]]=Table_query__64[[#This Row],[Project Status Check]],"OK","NOK")</f>
        <v>OK</v>
      </c>
      <c r="AC1725" s="19" t="str">
        <f>IF(Table_query__64[[#This Row],[PM]]=Table_query__64[[#This Row],[PM Check]],"OK","NOK")</f>
        <v>OK</v>
      </c>
      <c r="AD1725" s="19" t="str">
        <f>IF(Table_query__64[[#This Row],[PP]]=Table_query__64[[#This Row],[Pilot Check]],"OK","NOK")</f>
        <v>OK</v>
      </c>
      <c r="AE1725" s="19"/>
    </row>
    <row r="1726" spans="1:31" hidden="1" x14ac:dyDescent="0.3">
      <c r="A1726" s="1" t="s">
        <v>3211</v>
      </c>
      <c r="B1726" s="2" t="s">
        <v>3006</v>
      </c>
      <c r="C1726" s="3" t="s">
        <v>6434</v>
      </c>
      <c r="D1726" s="2" t="s">
        <v>38</v>
      </c>
      <c r="E1726" s="2" t="s">
        <v>82</v>
      </c>
      <c r="F1726" s="2" t="s">
        <v>122</v>
      </c>
      <c r="G1726" s="4">
        <v>43742.083333333336</v>
      </c>
      <c r="H1726" s="4">
        <v>43789.041666666664</v>
      </c>
      <c r="I1726" s="2" t="s">
        <v>3212</v>
      </c>
      <c r="J1726" s="2" t="s">
        <v>2367</v>
      </c>
      <c r="K1726" s="2"/>
      <c r="L1726" t="s">
        <v>3126</v>
      </c>
      <c r="M1726" s="2" t="s">
        <v>59</v>
      </c>
      <c r="O1726" s="5"/>
      <c r="P1726" s="5"/>
      <c r="Q1726" s="6">
        <v>2019</v>
      </c>
      <c r="R1726" s="7">
        <v>2019</v>
      </c>
      <c r="T1726" s="8">
        <v>244</v>
      </c>
      <c r="V1726" s="1" t="s">
        <v>33</v>
      </c>
      <c r="W1726" s="1" t="s">
        <v>32</v>
      </c>
      <c r="X1726" t="str">
        <f>VLOOKUP(Table_query__64[[#This Row],[Nr]],'MyTracker Export'!A:P,'MyTracker Export'!$P$1,FALSE)</f>
        <v>Finished</v>
      </c>
      <c r="Y1726" t="e">
        <f>VLOOKUP(Table_query__64[[#This Row],[Nr]],'MyTracker Export'!A:Z,'MyTracker Export'!$Z$1,FALSE)</f>
        <v>#N/A</v>
      </c>
      <c r="Z1726" t="e">
        <f>VLOOKUP(Table_query__64[[#This Row],[Nr]],'MyTracker Export'!A:AA,'MyTracker Export'!$AA$1,FALSE)</f>
        <v>#N/A</v>
      </c>
      <c r="AB1726" s="19" t="str">
        <f>IF(Table_query__64[[#This Row],[Project status]]=Table_query__64[[#This Row],[Project Status Check]],"OK","NOK")</f>
        <v>OK</v>
      </c>
      <c r="AC1726" s="19" t="e">
        <f>IF(Table_query__64[[#This Row],[PM]]=Table_query__64[[#This Row],[PM Check]],"OK","NOK")</f>
        <v>#N/A</v>
      </c>
      <c r="AD1726" s="19" t="e">
        <f>IF(Table_query__64[[#This Row],[PP]]=Table_query__64[[#This Row],[Pilot Check]],"OK","NOK")</f>
        <v>#N/A</v>
      </c>
      <c r="AE1726" s="19"/>
    </row>
    <row r="1727" spans="1:31" hidden="1" x14ac:dyDescent="0.3">
      <c r="A1727" s="1" t="s">
        <v>3213</v>
      </c>
      <c r="B1727" s="2" t="s">
        <v>2117</v>
      </c>
      <c r="C1727" s="3" t="s">
        <v>6435</v>
      </c>
      <c r="D1727" s="2" t="s">
        <v>64</v>
      </c>
      <c r="E1727" s="2" t="s">
        <v>82</v>
      </c>
      <c r="F1727" s="2" t="s">
        <v>122</v>
      </c>
      <c r="G1727" s="4">
        <v>43740.083333333336</v>
      </c>
      <c r="H1727" s="4">
        <v>44200.041666666664</v>
      </c>
      <c r="I1727" s="2" t="s">
        <v>1169</v>
      </c>
      <c r="J1727" s="2" t="s">
        <v>320</v>
      </c>
      <c r="K1727" s="2"/>
      <c r="L1727" t="s">
        <v>3214</v>
      </c>
      <c r="M1727" s="2" t="s">
        <v>59</v>
      </c>
      <c r="O1727" s="5">
        <v>0</v>
      </c>
      <c r="P1727" s="5">
        <v>132570</v>
      </c>
      <c r="Q1727" s="6">
        <v>2019</v>
      </c>
      <c r="R1727" s="7">
        <v>2021</v>
      </c>
      <c r="T1727" s="8">
        <v>1559</v>
      </c>
      <c r="V1727" s="1" t="s">
        <v>33</v>
      </c>
      <c r="W1727" s="1" t="s">
        <v>32</v>
      </c>
      <c r="X1727" t="str">
        <f>VLOOKUP(Table_query__64[[#This Row],[Nr]],'MyTracker Export'!A:P,'MyTracker Export'!$P$1,FALSE)</f>
        <v>Finished</v>
      </c>
      <c r="Y1727" t="str">
        <f>VLOOKUP(Table_query__64[[#This Row],[Nr]],'MyTracker Export'!A:Z,'MyTracker Export'!$Z$1,FALSE)</f>
        <v>Ahmed Elaidi</v>
      </c>
      <c r="Z1727" t="str">
        <f>VLOOKUP(Table_query__64[[#This Row],[Nr]],'MyTracker Export'!A:AA,'MyTracker Export'!$AA$1,FALSE)</f>
        <v>Marcos Delgado Lopez</v>
      </c>
      <c r="AB1727" s="19" t="str">
        <f>IF(Table_query__64[[#This Row],[Project status]]=Table_query__64[[#This Row],[Project Status Check]],"OK","NOK")</f>
        <v>OK</v>
      </c>
      <c r="AC1727" s="19" t="str">
        <f>IF(Table_query__64[[#This Row],[PM]]=Table_query__64[[#This Row],[PM Check]],"OK","NOK")</f>
        <v>OK</v>
      </c>
      <c r="AD1727" s="19" t="str">
        <f>IF(Table_query__64[[#This Row],[PP]]=Table_query__64[[#This Row],[Pilot Check]],"OK","NOK")</f>
        <v>NOK</v>
      </c>
      <c r="AE1727" s="19"/>
    </row>
    <row r="1728" spans="1:31" hidden="1" x14ac:dyDescent="0.3">
      <c r="A1728" s="1" t="s">
        <v>3215</v>
      </c>
      <c r="B1728" s="2" t="s">
        <v>1151</v>
      </c>
      <c r="C1728" s="3" t="s">
        <v>6436</v>
      </c>
      <c r="D1728" s="2" t="s">
        <v>89</v>
      </c>
      <c r="E1728" s="2" t="s">
        <v>43</v>
      </c>
      <c r="F1728" s="2" t="s">
        <v>122</v>
      </c>
      <c r="G1728" s="4">
        <v>43725.083333333336</v>
      </c>
      <c r="H1728" s="4">
        <v>43836.041666666664</v>
      </c>
      <c r="I1728" s="2" t="s">
        <v>546</v>
      </c>
      <c r="J1728" s="2" t="s">
        <v>319</v>
      </c>
      <c r="K1728" s="2"/>
      <c r="L1728" t="s">
        <v>404</v>
      </c>
      <c r="M1728" s="2" t="s">
        <v>29</v>
      </c>
      <c r="O1728" s="5"/>
      <c r="P1728" s="5"/>
      <c r="Q1728" s="6">
        <v>2019</v>
      </c>
      <c r="R1728" s="7">
        <v>2020</v>
      </c>
      <c r="T1728" s="8">
        <v>245</v>
      </c>
      <c r="V1728" s="1" t="s">
        <v>33</v>
      </c>
      <c r="W1728" s="1" t="s">
        <v>32</v>
      </c>
      <c r="X1728" t="str">
        <f>VLOOKUP(Table_query__64[[#This Row],[Nr]],'MyTracker Export'!A:P,'MyTracker Export'!$P$1,FALSE)</f>
        <v>Finished</v>
      </c>
      <c r="Y1728" t="str">
        <f>VLOOKUP(Table_query__64[[#This Row],[Nr]],'MyTracker Export'!A:Z,'MyTracker Export'!$Z$1,FALSE)</f>
        <v>Julia Velitchkova</v>
      </c>
      <c r="Z1728" t="str">
        <f>VLOOKUP(Table_query__64[[#This Row],[Nr]],'MyTracker Export'!A:AA,'MyTracker Export'!$AA$1,FALSE)</f>
        <v>Boris Krastev</v>
      </c>
      <c r="AB1728" s="19" t="str">
        <f>IF(Table_query__64[[#This Row],[Project status]]=Table_query__64[[#This Row],[Project Status Check]],"OK","NOK")</f>
        <v>OK</v>
      </c>
      <c r="AC1728" s="19" t="str">
        <f>IF(Table_query__64[[#This Row],[PM]]=Table_query__64[[#This Row],[PM Check]],"OK","NOK")</f>
        <v>OK</v>
      </c>
      <c r="AD1728" s="19" t="str">
        <f>IF(Table_query__64[[#This Row],[PP]]=Table_query__64[[#This Row],[Pilot Check]],"OK","NOK")</f>
        <v>OK</v>
      </c>
      <c r="AE1728" s="19"/>
    </row>
    <row r="1729" spans="1:31" hidden="1" x14ac:dyDescent="0.3">
      <c r="A1729" s="1" t="s">
        <v>3216</v>
      </c>
      <c r="B1729" s="2" t="s">
        <v>3217</v>
      </c>
      <c r="C1729" s="3" t="s">
        <v>6437</v>
      </c>
      <c r="D1729" s="2" t="s">
        <v>38</v>
      </c>
      <c r="E1729" s="2" t="s">
        <v>75</v>
      </c>
      <c r="F1729" s="2" t="s">
        <v>122</v>
      </c>
      <c r="G1729" s="4">
        <v>43705.083333333336</v>
      </c>
      <c r="H1729" s="4">
        <v>43749.083333333336</v>
      </c>
      <c r="I1729" s="2" t="s">
        <v>3218</v>
      </c>
      <c r="J1729" s="2" t="s">
        <v>320</v>
      </c>
      <c r="K1729" s="2"/>
      <c r="L1729" t="s">
        <v>745</v>
      </c>
      <c r="M1729" s="2" t="s">
        <v>59</v>
      </c>
      <c r="O1729" s="5"/>
      <c r="P1729" s="5"/>
      <c r="Q1729" s="6">
        <v>2019</v>
      </c>
      <c r="R1729" s="7">
        <v>2019</v>
      </c>
      <c r="T1729" s="8">
        <v>246</v>
      </c>
      <c r="V1729" s="1" t="s">
        <v>33</v>
      </c>
      <c r="W1729" s="1" t="s">
        <v>32</v>
      </c>
      <c r="X1729" t="str">
        <f>VLOOKUP(Table_query__64[[#This Row],[Nr]],'MyTracker Export'!A:P,'MyTracker Export'!$P$1,FALSE)</f>
        <v>Finished</v>
      </c>
      <c r="Y1729" t="e">
        <f>VLOOKUP(Table_query__64[[#This Row],[Nr]],'MyTracker Export'!A:Z,'MyTracker Export'!$Z$1,FALSE)</f>
        <v>#N/A</v>
      </c>
      <c r="Z1729" t="str">
        <f>VLOOKUP(Table_query__64[[#This Row],[Nr]],'MyTracker Export'!A:AA,'MyTracker Export'!$AA$1,FALSE)</f>
        <v>Marcos Delgado Lopez</v>
      </c>
      <c r="AB1729" s="19" t="str">
        <f>IF(Table_query__64[[#This Row],[Project status]]=Table_query__64[[#This Row],[Project Status Check]],"OK","NOK")</f>
        <v>OK</v>
      </c>
      <c r="AC1729" s="19" t="e">
        <f>IF(Table_query__64[[#This Row],[PM]]=Table_query__64[[#This Row],[PM Check]],"OK","NOK")</f>
        <v>#N/A</v>
      </c>
      <c r="AD1729" s="19" t="str">
        <f>IF(Table_query__64[[#This Row],[PP]]=Table_query__64[[#This Row],[Pilot Check]],"OK","NOK")</f>
        <v>NOK</v>
      </c>
      <c r="AE1729" s="19"/>
    </row>
    <row r="1730" spans="1:31" hidden="1" x14ac:dyDescent="0.3">
      <c r="A1730" s="1" t="s">
        <v>3219</v>
      </c>
      <c r="B1730" s="2" t="s">
        <v>3220</v>
      </c>
      <c r="C1730" s="3" t="s">
        <v>6438</v>
      </c>
      <c r="D1730" s="2" t="s">
        <v>89</v>
      </c>
      <c r="E1730" s="2" t="s">
        <v>36</v>
      </c>
      <c r="F1730" s="2" t="s">
        <v>122</v>
      </c>
      <c r="G1730" s="4">
        <v>43704.083333333336</v>
      </c>
      <c r="H1730" s="4">
        <v>43936.083333333336</v>
      </c>
      <c r="I1730" s="2" t="s">
        <v>382</v>
      </c>
      <c r="J1730" s="2" t="s">
        <v>319</v>
      </c>
      <c r="K1730" s="2"/>
      <c r="L1730" t="s">
        <v>3221</v>
      </c>
      <c r="M1730" s="2" t="s">
        <v>29</v>
      </c>
      <c r="O1730" s="5"/>
      <c r="P1730" s="5"/>
      <c r="Q1730" s="6">
        <v>2019</v>
      </c>
      <c r="R1730" s="7">
        <v>2020</v>
      </c>
      <c r="T1730" s="8">
        <v>247</v>
      </c>
      <c r="V1730" s="1" t="s">
        <v>33</v>
      </c>
      <c r="W1730" s="1" t="s">
        <v>32</v>
      </c>
      <c r="X1730" t="str">
        <f>VLOOKUP(Table_query__64[[#This Row],[Nr]],'MyTracker Export'!A:P,'MyTracker Export'!$P$1,FALSE)</f>
        <v>Finished</v>
      </c>
      <c r="Y1730" t="str">
        <f>VLOOKUP(Table_query__64[[#This Row],[Nr]],'MyTracker Export'!A:Z,'MyTracker Export'!$Z$1,FALSE)</f>
        <v>Dobri Gatev</v>
      </c>
      <c r="Z1730" t="str">
        <f>VLOOKUP(Table_query__64[[#This Row],[Nr]],'MyTracker Export'!A:AA,'MyTracker Export'!$AA$1,FALSE)</f>
        <v>Boris Krastev</v>
      </c>
      <c r="AB1730" s="19" t="str">
        <f>IF(Table_query__64[[#This Row],[Project status]]=Table_query__64[[#This Row],[Project Status Check]],"OK","NOK")</f>
        <v>OK</v>
      </c>
      <c r="AC1730" s="19" t="str">
        <f>IF(Table_query__64[[#This Row],[PM]]=Table_query__64[[#This Row],[PM Check]],"OK","NOK")</f>
        <v>OK</v>
      </c>
      <c r="AD1730" s="19" t="str">
        <f>IF(Table_query__64[[#This Row],[PP]]=Table_query__64[[#This Row],[Pilot Check]],"OK","NOK")</f>
        <v>OK</v>
      </c>
      <c r="AE1730" s="19"/>
    </row>
    <row r="1731" spans="1:31" hidden="1" x14ac:dyDescent="0.3">
      <c r="A1731" s="1" t="s">
        <v>3222</v>
      </c>
      <c r="B1731" s="2" t="s">
        <v>616</v>
      </c>
      <c r="C1731" s="3" t="s">
        <v>6439</v>
      </c>
      <c r="D1731" s="2" t="s">
        <v>53</v>
      </c>
      <c r="E1731" s="2" t="s">
        <v>36</v>
      </c>
      <c r="F1731" s="2" t="s">
        <v>122</v>
      </c>
      <c r="G1731" s="4">
        <v>43703.083333333336</v>
      </c>
      <c r="H1731" s="4">
        <v>43930.083333333336</v>
      </c>
      <c r="I1731" s="2" t="s">
        <v>1558</v>
      </c>
      <c r="J1731" s="2" t="s">
        <v>2528</v>
      </c>
      <c r="K1731" s="2" t="s">
        <v>3224</v>
      </c>
      <c r="L1731" t="s">
        <v>3223</v>
      </c>
      <c r="M1731" s="2" t="s">
        <v>29</v>
      </c>
      <c r="O1731" s="5">
        <v>11</v>
      </c>
      <c r="P1731" s="5">
        <v>1480000</v>
      </c>
      <c r="Q1731" s="6">
        <v>2019</v>
      </c>
      <c r="R1731" s="7">
        <v>2020</v>
      </c>
      <c r="T1731" s="8">
        <v>248</v>
      </c>
      <c r="V1731" s="1" t="s">
        <v>33</v>
      </c>
      <c r="W1731" s="1" t="s">
        <v>32</v>
      </c>
      <c r="X1731" t="str">
        <f>VLOOKUP(Table_query__64[[#This Row],[Nr]],'MyTracker Export'!A:P,'MyTracker Export'!$P$1,FALSE)</f>
        <v>Finished</v>
      </c>
      <c r="Y1731" t="e">
        <f>VLOOKUP(Table_query__64[[#This Row],[Nr]],'MyTracker Export'!A:Z,'MyTracker Export'!$Z$1,FALSE)</f>
        <v>#N/A</v>
      </c>
      <c r="Z1731" t="e">
        <f>VLOOKUP(Table_query__64[[#This Row],[Nr]],'MyTracker Export'!A:AA,'MyTracker Export'!$AA$1,FALSE)</f>
        <v>#N/A</v>
      </c>
      <c r="AB1731" s="19" t="str">
        <f>IF(Table_query__64[[#This Row],[Project status]]=Table_query__64[[#This Row],[Project Status Check]],"OK","NOK")</f>
        <v>OK</v>
      </c>
      <c r="AC1731" s="19" t="e">
        <f>IF(Table_query__64[[#This Row],[PM]]=Table_query__64[[#This Row],[PM Check]],"OK","NOK")</f>
        <v>#N/A</v>
      </c>
      <c r="AD1731" s="19" t="e">
        <f>IF(Table_query__64[[#This Row],[PP]]=Table_query__64[[#This Row],[Pilot Check]],"OK","NOK")</f>
        <v>#N/A</v>
      </c>
      <c r="AE1731" s="19"/>
    </row>
    <row r="1732" spans="1:31" hidden="1" x14ac:dyDescent="0.3">
      <c r="A1732" s="1" t="s">
        <v>3225</v>
      </c>
      <c r="B1732" s="2" t="s">
        <v>2948</v>
      </c>
      <c r="C1732" s="3" t="s">
        <v>6440</v>
      </c>
      <c r="D1732" s="2" t="s">
        <v>38</v>
      </c>
      <c r="E1732" s="2" t="s">
        <v>25</v>
      </c>
      <c r="F1732" s="2" t="s">
        <v>122</v>
      </c>
      <c r="G1732" s="4">
        <v>43703.083333333336</v>
      </c>
      <c r="H1732" s="4">
        <v>45199.083333333336</v>
      </c>
      <c r="I1732" s="2" t="s">
        <v>3227</v>
      </c>
      <c r="J1732" s="2" t="s">
        <v>159</v>
      </c>
      <c r="K1732" s="2" t="s">
        <v>159</v>
      </c>
      <c r="L1732" t="s">
        <v>3226</v>
      </c>
      <c r="M1732" s="2" t="s">
        <v>29</v>
      </c>
      <c r="O1732" s="5">
        <v>0.65</v>
      </c>
      <c r="P1732" s="5">
        <v>443449.71</v>
      </c>
      <c r="Q1732" s="6">
        <v>2019</v>
      </c>
      <c r="R1732" s="7">
        <v>2023</v>
      </c>
      <c r="T1732" s="8">
        <v>70</v>
      </c>
      <c r="V1732" s="1" t="s">
        <v>33</v>
      </c>
      <c r="W1732" s="1" t="s">
        <v>32</v>
      </c>
      <c r="X1732" t="str">
        <f>VLOOKUP(Table_query__64[[#This Row],[Nr]],'MyTracker Export'!A:P,'MyTracker Export'!$P$1,FALSE)</f>
        <v>Finished</v>
      </c>
      <c r="Y1732" t="str">
        <f>VLOOKUP(Table_query__64[[#This Row],[Nr]],'MyTracker Export'!A:Z,'MyTracker Export'!$Z$1,FALSE)</f>
        <v>Olivier Duez</v>
      </c>
      <c r="Z1732" t="str">
        <f>VLOOKUP(Table_query__64[[#This Row],[Nr]],'MyTracker Export'!A:AA,'MyTracker Export'!$AA$1,FALSE)</f>
        <v>Delphine Myllecan</v>
      </c>
      <c r="AB1732" s="19" t="str">
        <f>IF(Table_query__64[[#This Row],[Project status]]=Table_query__64[[#This Row],[Project Status Check]],"OK","NOK")</f>
        <v>OK</v>
      </c>
      <c r="AC1732" s="19" t="str">
        <f>IF(Table_query__64[[#This Row],[PM]]=Table_query__64[[#This Row],[PM Check]],"OK","NOK")</f>
        <v>OK</v>
      </c>
      <c r="AD1732" s="19" t="str">
        <f>IF(Table_query__64[[#This Row],[PP]]=Table_query__64[[#This Row],[Pilot Check]],"OK","NOK")</f>
        <v>OK</v>
      </c>
      <c r="AE1732" s="19"/>
    </row>
    <row r="1733" spans="1:31" hidden="1" x14ac:dyDescent="0.3">
      <c r="A1733" s="1" t="s">
        <v>3228</v>
      </c>
      <c r="B1733" s="2" t="s">
        <v>3006</v>
      </c>
      <c r="C1733" s="3" t="s">
        <v>6441</v>
      </c>
      <c r="D1733" s="2" t="s">
        <v>38</v>
      </c>
      <c r="E1733" s="2" t="s">
        <v>82</v>
      </c>
      <c r="F1733" s="2" t="s">
        <v>122</v>
      </c>
      <c r="G1733" s="4">
        <v>43698.083333333336</v>
      </c>
      <c r="H1733" s="4">
        <v>43782.041666666664</v>
      </c>
      <c r="I1733" s="2" t="s">
        <v>135</v>
      </c>
      <c r="J1733" s="2" t="s">
        <v>2367</v>
      </c>
      <c r="K1733" s="2"/>
      <c r="L1733" t="s">
        <v>3229</v>
      </c>
      <c r="M1733" s="2" t="s">
        <v>59</v>
      </c>
      <c r="O1733" s="5"/>
      <c r="P1733" s="5"/>
      <c r="Q1733" s="6">
        <v>2019</v>
      </c>
      <c r="R1733" s="7">
        <v>2019</v>
      </c>
      <c r="T1733" s="8">
        <v>249</v>
      </c>
      <c r="V1733" s="1" t="s">
        <v>33</v>
      </c>
      <c r="W1733" s="1" t="s">
        <v>32</v>
      </c>
      <c r="X1733" t="str">
        <f>VLOOKUP(Table_query__64[[#This Row],[Nr]],'MyTracker Export'!A:P,'MyTracker Export'!$P$1,FALSE)</f>
        <v>Finished</v>
      </c>
      <c r="Y1733" t="str">
        <f>VLOOKUP(Table_query__64[[#This Row],[Nr]],'MyTracker Export'!A:Z,'MyTracker Export'!$Z$1,FALSE)</f>
        <v>Guy Melis</v>
      </c>
      <c r="Z1733" t="e">
        <f>VLOOKUP(Table_query__64[[#This Row],[Nr]],'MyTracker Export'!A:AA,'MyTracker Export'!$AA$1,FALSE)</f>
        <v>#N/A</v>
      </c>
      <c r="AB1733" s="19" t="str">
        <f>IF(Table_query__64[[#This Row],[Project status]]=Table_query__64[[#This Row],[Project Status Check]],"OK","NOK")</f>
        <v>OK</v>
      </c>
      <c r="AC1733" s="19" t="str">
        <f>IF(Table_query__64[[#This Row],[PM]]=Table_query__64[[#This Row],[PM Check]],"OK","NOK")</f>
        <v>OK</v>
      </c>
      <c r="AD1733" s="19" t="e">
        <f>IF(Table_query__64[[#This Row],[PP]]=Table_query__64[[#This Row],[Pilot Check]],"OK","NOK")</f>
        <v>#N/A</v>
      </c>
      <c r="AE1733" s="19"/>
    </row>
    <row r="1734" spans="1:31" hidden="1" x14ac:dyDescent="0.3">
      <c r="A1734" s="1" t="s">
        <v>3230</v>
      </c>
      <c r="B1734" s="2" t="s">
        <v>3006</v>
      </c>
      <c r="C1734" s="3" t="s">
        <v>6442</v>
      </c>
      <c r="D1734" s="2" t="s">
        <v>38</v>
      </c>
      <c r="E1734" s="2" t="s">
        <v>82</v>
      </c>
      <c r="F1734" s="2" t="s">
        <v>122</v>
      </c>
      <c r="G1734" s="4">
        <v>43689</v>
      </c>
      <c r="H1734" s="4">
        <v>43890</v>
      </c>
      <c r="I1734" s="2" t="s">
        <v>239</v>
      </c>
      <c r="J1734" s="2" t="s">
        <v>335</v>
      </c>
      <c r="K1734" s="2" t="s">
        <v>159</v>
      </c>
      <c r="L1734" t="s">
        <v>3231</v>
      </c>
      <c r="M1734" s="2" t="s">
        <v>59</v>
      </c>
      <c r="N1734" s="3" t="s">
        <v>9092</v>
      </c>
      <c r="O1734" s="5">
        <v>0</v>
      </c>
      <c r="P1734" s="5">
        <v>2142000</v>
      </c>
      <c r="Q1734" s="6">
        <v>2019</v>
      </c>
      <c r="R1734" s="7">
        <v>2020</v>
      </c>
      <c r="T1734" s="8">
        <v>473</v>
      </c>
      <c r="U1734" s="3" t="s">
        <v>11287</v>
      </c>
      <c r="V1734" s="1" t="s">
        <v>33</v>
      </c>
      <c r="W1734" s="1" t="s">
        <v>32</v>
      </c>
      <c r="X1734" t="str">
        <f>VLOOKUP(Table_query__64[[#This Row],[Nr]],'MyTracker Export'!A:P,'MyTracker Export'!$P$1,FALSE)</f>
        <v>Finished</v>
      </c>
      <c r="Y1734" t="str">
        <f>VLOOKUP(Table_query__64[[#This Row],[Nr]],'MyTracker Export'!A:Z,'MyTracker Export'!$Z$1,FALSE)</f>
        <v>Bram Puttemans</v>
      </c>
      <c r="Z1734" t="str">
        <f>VLOOKUP(Table_query__64[[#This Row],[Nr]],'MyTracker Export'!A:AA,'MyTracker Export'!$AA$1,FALSE)</f>
        <v>William Beyst</v>
      </c>
      <c r="AB1734" s="19" t="str">
        <f>IF(Table_query__64[[#This Row],[Project status]]=Table_query__64[[#This Row],[Project Status Check]],"OK","NOK")</f>
        <v>OK</v>
      </c>
      <c r="AC1734" s="19" t="str">
        <f>IF(Table_query__64[[#This Row],[PM]]=Table_query__64[[#This Row],[PM Check]],"OK","NOK")</f>
        <v>OK</v>
      </c>
      <c r="AD1734" s="19" t="str">
        <f>IF(Table_query__64[[#This Row],[PP]]=Table_query__64[[#This Row],[Pilot Check]],"OK","NOK")</f>
        <v>OK</v>
      </c>
      <c r="AE1734" s="19"/>
    </row>
    <row r="1735" spans="1:31" hidden="1" x14ac:dyDescent="0.3">
      <c r="A1735" s="1" t="s">
        <v>3232</v>
      </c>
      <c r="B1735" s="2" t="s">
        <v>3105</v>
      </c>
      <c r="C1735" s="3" t="s">
        <v>6443</v>
      </c>
      <c r="D1735" s="2" t="s">
        <v>58</v>
      </c>
      <c r="E1735" s="2" t="s">
        <v>75</v>
      </c>
      <c r="F1735" s="2" t="s">
        <v>122</v>
      </c>
      <c r="G1735" s="4">
        <v>43668</v>
      </c>
      <c r="H1735" s="4">
        <v>43830</v>
      </c>
      <c r="I1735" s="2" t="s">
        <v>3234</v>
      </c>
      <c r="J1735" s="2" t="s">
        <v>2896</v>
      </c>
      <c r="K1735" s="2"/>
      <c r="L1735" t="s">
        <v>3233</v>
      </c>
      <c r="M1735" s="2" t="s">
        <v>29</v>
      </c>
      <c r="O1735" s="5"/>
      <c r="P1735" s="5"/>
      <c r="Q1735" s="6">
        <v>2019</v>
      </c>
      <c r="R1735" s="7">
        <v>2019</v>
      </c>
      <c r="T1735" s="8">
        <v>71</v>
      </c>
      <c r="V1735" s="1" t="s">
        <v>33</v>
      </c>
      <c r="W1735" s="1" t="s">
        <v>32</v>
      </c>
      <c r="X1735" t="str">
        <f>VLOOKUP(Table_query__64[[#This Row],[Nr]],'MyTracker Export'!A:P,'MyTracker Export'!$P$1,FALSE)</f>
        <v>Finished</v>
      </c>
      <c r="Y1735" t="e">
        <f>VLOOKUP(Table_query__64[[#This Row],[Nr]],'MyTracker Export'!A:Z,'MyTracker Export'!$Z$1,FALSE)</f>
        <v>#N/A</v>
      </c>
      <c r="Z1735" t="e">
        <f>VLOOKUP(Table_query__64[[#This Row],[Nr]],'MyTracker Export'!A:AA,'MyTracker Export'!$AA$1,FALSE)</f>
        <v>#N/A</v>
      </c>
      <c r="AB1735" s="19" t="str">
        <f>IF(Table_query__64[[#This Row],[Project status]]=Table_query__64[[#This Row],[Project Status Check]],"OK","NOK")</f>
        <v>OK</v>
      </c>
      <c r="AC1735" s="19" t="e">
        <f>IF(Table_query__64[[#This Row],[PM]]=Table_query__64[[#This Row],[PM Check]],"OK","NOK")</f>
        <v>#N/A</v>
      </c>
      <c r="AD1735" s="19" t="e">
        <f>IF(Table_query__64[[#This Row],[PP]]=Table_query__64[[#This Row],[Pilot Check]],"OK","NOK")</f>
        <v>#N/A</v>
      </c>
      <c r="AE1735" s="19"/>
    </row>
    <row r="1736" spans="1:31" hidden="1" x14ac:dyDescent="0.3">
      <c r="A1736" s="1" t="s">
        <v>3235</v>
      </c>
      <c r="B1736" s="2" t="s">
        <v>3135</v>
      </c>
      <c r="C1736" s="3" t="s">
        <v>6444</v>
      </c>
      <c r="D1736" s="2" t="s">
        <v>84</v>
      </c>
      <c r="E1736" s="2" t="s">
        <v>36</v>
      </c>
      <c r="F1736" s="2" t="s">
        <v>122</v>
      </c>
      <c r="G1736" s="4">
        <v>43683.083333333336</v>
      </c>
      <c r="H1736" s="4">
        <v>43854.041666666664</v>
      </c>
      <c r="I1736" s="2" t="s">
        <v>40</v>
      </c>
      <c r="J1736" s="2" t="s">
        <v>40</v>
      </c>
      <c r="K1736" s="2"/>
      <c r="L1736" t="s">
        <v>3113</v>
      </c>
      <c r="M1736" s="2" t="s">
        <v>29</v>
      </c>
      <c r="O1736" s="5"/>
      <c r="P1736" s="5"/>
      <c r="Q1736" s="6">
        <v>2019</v>
      </c>
      <c r="R1736" s="7">
        <v>2020</v>
      </c>
      <c r="T1736" s="8">
        <v>204</v>
      </c>
      <c r="V1736" s="1" t="s">
        <v>33</v>
      </c>
      <c r="W1736" s="1" t="s">
        <v>32</v>
      </c>
      <c r="X1736" t="str">
        <f>VLOOKUP(Table_query__64[[#This Row],[Nr]],'MyTracker Export'!A:P,'MyTracker Export'!$P$1,FALSE)</f>
        <v>Finished</v>
      </c>
      <c r="Y1736" t="str">
        <f>VLOOKUP(Table_query__64[[#This Row],[Nr]],'MyTracker Export'!A:Z,'MyTracker Export'!$Z$1,FALSE)</f>
        <v>Karel De Swert</v>
      </c>
      <c r="Z1736" t="str">
        <f>VLOOKUP(Table_query__64[[#This Row],[Nr]],'MyTracker Export'!A:AA,'MyTracker Export'!$AA$1,FALSE)</f>
        <v>Karel De Swert</v>
      </c>
      <c r="AB1736" s="19" t="str">
        <f>IF(Table_query__64[[#This Row],[Project status]]=Table_query__64[[#This Row],[Project Status Check]],"OK","NOK")</f>
        <v>OK</v>
      </c>
      <c r="AC1736" s="19" t="str">
        <f>IF(Table_query__64[[#This Row],[PM]]=Table_query__64[[#This Row],[PM Check]],"OK","NOK")</f>
        <v>OK</v>
      </c>
      <c r="AD1736" s="19" t="str">
        <f>IF(Table_query__64[[#This Row],[PP]]=Table_query__64[[#This Row],[Pilot Check]],"OK","NOK")</f>
        <v>OK</v>
      </c>
      <c r="AE1736" s="19"/>
    </row>
    <row r="1737" spans="1:31" hidden="1" x14ac:dyDescent="0.3">
      <c r="A1737" s="1" t="s">
        <v>3236</v>
      </c>
      <c r="B1737" s="2" t="s">
        <v>2948</v>
      </c>
      <c r="C1737" s="3" t="s">
        <v>6445</v>
      </c>
      <c r="D1737" s="2" t="s">
        <v>38</v>
      </c>
      <c r="E1737" s="2" t="s">
        <v>25</v>
      </c>
      <c r="F1737" s="2" t="s">
        <v>122</v>
      </c>
      <c r="G1737" s="4">
        <v>43683.083333333336</v>
      </c>
      <c r="H1737" s="4">
        <v>43951.083333333336</v>
      </c>
      <c r="I1737" s="2" t="s">
        <v>3238</v>
      </c>
      <c r="J1737" s="2" t="s">
        <v>114</v>
      </c>
      <c r="K1737" s="2" t="s">
        <v>458</v>
      </c>
      <c r="L1737" t="s">
        <v>3237</v>
      </c>
      <c r="M1737" s="2" t="s">
        <v>29</v>
      </c>
      <c r="O1737" s="5">
        <v>0</v>
      </c>
      <c r="P1737" s="5">
        <v>34613.75</v>
      </c>
      <c r="Q1737" s="6">
        <v>2019</v>
      </c>
      <c r="R1737" s="7">
        <v>2020</v>
      </c>
      <c r="T1737" s="8">
        <v>72</v>
      </c>
      <c r="V1737" s="1" t="s">
        <v>33</v>
      </c>
      <c r="W1737" s="1" t="s">
        <v>32</v>
      </c>
      <c r="X1737" t="str">
        <f>VLOOKUP(Table_query__64[[#This Row],[Nr]],'MyTracker Export'!A:P,'MyTracker Export'!$P$1,FALSE)</f>
        <v>Finished</v>
      </c>
      <c r="Y1737" t="e">
        <f>VLOOKUP(Table_query__64[[#This Row],[Nr]],'MyTracker Export'!A:Z,'MyTracker Export'!$Z$1,FALSE)</f>
        <v>#N/A</v>
      </c>
      <c r="Z1737" t="str">
        <f>VLOOKUP(Table_query__64[[#This Row],[Nr]],'MyTracker Export'!A:AA,'MyTracker Export'!$AA$1,FALSE)</f>
        <v>Peter Holvoet</v>
      </c>
      <c r="AB1737" s="19" t="str">
        <f>IF(Table_query__64[[#This Row],[Project status]]=Table_query__64[[#This Row],[Project Status Check]],"OK","NOK")</f>
        <v>OK</v>
      </c>
      <c r="AC1737" s="19" t="e">
        <f>IF(Table_query__64[[#This Row],[PM]]=Table_query__64[[#This Row],[PM Check]],"OK","NOK")</f>
        <v>#N/A</v>
      </c>
      <c r="AD1737" s="19" t="str">
        <f>IF(Table_query__64[[#This Row],[PP]]=Table_query__64[[#This Row],[Pilot Check]],"OK","NOK")</f>
        <v>OK</v>
      </c>
      <c r="AE1737" s="19"/>
    </row>
    <row r="1738" spans="1:31" hidden="1" x14ac:dyDescent="0.3">
      <c r="A1738" s="1" t="s">
        <v>3239</v>
      </c>
      <c r="B1738" s="2" t="s">
        <v>3018</v>
      </c>
      <c r="C1738" s="3" t="s">
        <v>6446</v>
      </c>
      <c r="D1738" s="2" t="s">
        <v>38</v>
      </c>
      <c r="E1738" s="2"/>
      <c r="F1738" s="2" t="s">
        <v>122</v>
      </c>
      <c r="G1738" s="4">
        <v>43682.083333333336</v>
      </c>
      <c r="H1738" s="4">
        <v>43978.083333333336</v>
      </c>
      <c r="I1738" s="2" t="s">
        <v>3034</v>
      </c>
      <c r="J1738" s="2" t="s">
        <v>3034</v>
      </c>
      <c r="K1738" s="2" t="s">
        <v>1216</v>
      </c>
      <c r="L1738" t="s">
        <v>3166</v>
      </c>
      <c r="M1738" s="2" t="s">
        <v>59</v>
      </c>
      <c r="O1738" s="5">
        <v>1</v>
      </c>
      <c r="P1738" s="5">
        <v>29640</v>
      </c>
      <c r="Q1738" s="6">
        <v>2019</v>
      </c>
      <c r="R1738" s="7">
        <v>2020</v>
      </c>
      <c r="T1738" s="8">
        <v>1803</v>
      </c>
      <c r="V1738" s="1" t="s">
        <v>33</v>
      </c>
      <c r="W1738" s="1" t="s">
        <v>32</v>
      </c>
      <c r="X1738" t="str">
        <f>VLOOKUP(Table_query__64[[#This Row],[Nr]],'MyTracker Export'!A:P,'MyTracker Export'!$P$1,FALSE)</f>
        <v>Finished</v>
      </c>
      <c r="Y1738" t="str">
        <f>VLOOKUP(Table_query__64[[#This Row],[Nr]],'MyTracker Export'!A:Z,'MyTracker Export'!$Z$1,FALSE)</f>
        <v>Jacques Lataire</v>
      </c>
      <c r="Z1738" t="str">
        <f>VLOOKUP(Table_query__64[[#This Row],[Nr]],'MyTracker Export'!A:AA,'MyTracker Export'!$AA$1,FALSE)</f>
        <v>Jacques Lataire</v>
      </c>
      <c r="AB1738" s="19" t="str">
        <f>IF(Table_query__64[[#This Row],[Project status]]=Table_query__64[[#This Row],[Project Status Check]],"OK","NOK")</f>
        <v>OK</v>
      </c>
      <c r="AC1738" s="19" t="str">
        <f>IF(Table_query__64[[#This Row],[PM]]=Table_query__64[[#This Row],[PM Check]],"OK","NOK")</f>
        <v>OK</v>
      </c>
      <c r="AD1738" s="19" t="str">
        <f>IF(Table_query__64[[#This Row],[PP]]=Table_query__64[[#This Row],[Pilot Check]],"OK","NOK")</f>
        <v>OK</v>
      </c>
      <c r="AE1738" s="19"/>
    </row>
    <row r="1739" spans="1:31" hidden="1" x14ac:dyDescent="0.3">
      <c r="A1739" s="1" t="s">
        <v>3240</v>
      </c>
      <c r="B1739" s="2" t="s">
        <v>2948</v>
      </c>
      <c r="C1739" s="3" t="s">
        <v>6447</v>
      </c>
      <c r="D1739" s="2" t="s">
        <v>38</v>
      </c>
      <c r="E1739" s="2" t="s">
        <v>25</v>
      </c>
      <c r="F1739" s="2" t="s">
        <v>122</v>
      </c>
      <c r="G1739" s="4">
        <v>43678.083333333336</v>
      </c>
      <c r="H1739" s="4">
        <v>43951.083333333336</v>
      </c>
      <c r="I1739" s="2" t="s">
        <v>3238</v>
      </c>
      <c r="J1739" s="2" t="s">
        <v>335</v>
      </c>
      <c r="K1739" s="2"/>
      <c r="L1739" t="s">
        <v>3241</v>
      </c>
      <c r="M1739" s="2" t="s">
        <v>59</v>
      </c>
      <c r="O1739" s="5"/>
      <c r="P1739" s="5"/>
      <c r="Q1739" s="6">
        <v>2019</v>
      </c>
      <c r="R1739" s="7">
        <v>2020</v>
      </c>
      <c r="T1739" s="8">
        <v>250</v>
      </c>
      <c r="V1739" s="1" t="s">
        <v>33</v>
      </c>
      <c r="W1739" s="1" t="s">
        <v>32</v>
      </c>
      <c r="X1739" t="str">
        <f>VLOOKUP(Table_query__64[[#This Row],[Nr]],'MyTracker Export'!A:P,'MyTracker Export'!$P$1,FALSE)</f>
        <v>Finished</v>
      </c>
      <c r="Y1739" t="e">
        <f>VLOOKUP(Table_query__64[[#This Row],[Nr]],'MyTracker Export'!A:Z,'MyTracker Export'!$Z$1,FALSE)</f>
        <v>#N/A</v>
      </c>
      <c r="Z1739" t="str">
        <f>VLOOKUP(Table_query__64[[#This Row],[Nr]],'MyTracker Export'!A:AA,'MyTracker Export'!$AA$1,FALSE)</f>
        <v>William Beyst</v>
      </c>
      <c r="AB1739" s="19" t="str">
        <f>IF(Table_query__64[[#This Row],[Project status]]=Table_query__64[[#This Row],[Project Status Check]],"OK","NOK")</f>
        <v>OK</v>
      </c>
      <c r="AC1739" s="19" t="e">
        <f>IF(Table_query__64[[#This Row],[PM]]=Table_query__64[[#This Row],[PM Check]],"OK","NOK")</f>
        <v>#N/A</v>
      </c>
      <c r="AD1739" s="19" t="str">
        <f>IF(Table_query__64[[#This Row],[PP]]=Table_query__64[[#This Row],[Pilot Check]],"OK","NOK")</f>
        <v>OK</v>
      </c>
      <c r="AE1739" s="19"/>
    </row>
    <row r="1740" spans="1:31" x14ac:dyDescent="0.3">
      <c r="A1740" s="1" t="s">
        <v>3242</v>
      </c>
      <c r="B1740" s="2" t="s">
        <v>1252</v>
      </c>
      <c r="C1740" s="3" t="s">
        <v>6448</v>
      </c>
      <c r="D1740" s="2" t="s">
        <v>38</v>
      </c>
      <c r="E1740" s="2" t="s">
        <v>36</v>
      </c>
      <c r="F1740" s="2"/>
      <c r="G1740" s="4"/>
      <c r="H1740" s="4">
        <v>43755.083333333336</v>
      </c>
      <c r="I1740" s="2" t="s">
        <v>1493</v>
      </c>
      <c r="J1740" s="2"/>
      <c r="K1740" s="2"/>
      <c r="L1740" t="s">
        <v>31</v>
      </c>
      <c r="M1740" s="2" t="s">
        <v>29</v>
      </c>
      <c r="O1740" s="5"/>
      <c r="P1740" s="5"/>
      <c r="Q1740" s="6">
        <v>1899</v>
      </c>
      <c r="R1740" s="7">
        <v>2019</v>
      </c>
      <c r="T1740" s="8">
        <v>251</v>
      </c>
      <c r="V1740" s="1" t="s">
        <v>33</v>
      </c>
      <c r="W1740" s="1" t="s">
        <v>32</v>
      </c>
      <c r="X1740" t="str">
        <f>VLOOKUP(Table_query__64[[#This Row],[Nr]],'MyTracker Export'!A:P,'MyTracker Export'!$P$1,FALSE)</f>
        <v>Finished</v>
      </c>
      <c r="Y1740" t="e">
        <f>VLOOKUP(Table_query__64[[#This Row],[Nr]],'MyTracker Export'!A:Z,'MyTracker Export'!$Z$1,FALSE)</f>
        <v>#N/A</v>
      </c>
      <c r="Z1740" t="e">
        <f>VLOOKUP(Table_query__64[[#This Row],[Nr]],'MyTracker Export'!A:AA,'MyTracker Export'!$AA$1,FALSE)</f>
        <v>#N/A</v>
      </c>
      <c r="AB1740" s="19" t="str">
        <f>IF(Table_query__64[[#This Row],[Project status]]=Table_query__64[[#This Row],[Project Status Check]],"OK","NOK")</f>
        <v>NOK</v>
      </c>
      <c r="AC1740" s="19" t="e">
        <f>IF(Table_query__64[[#This Row],[PM]]=Table_query__64[[#This Row],[PM Check]],"OK","NOK")</f>
        <v>#N/A</v>
      </c>
      <c r="AD1740" s="19" t="e">
        <f>IF(Table_query__64[[#This Row],[PP]]=Table_query__64[[#This Row],[Pilot Check]],"OK","NOK")</f>
        <v>#N/A</v>
      </c>
      <c r="AE1740" s="19"/>
    </row>
    <row r="1741" spans="1:31" hidden="1" x14ac:dyDescent="0.3">
      <c r="A1741" s="1" t="s">
        <v>3243</v>
      </c>
      <c r="B1741" s="2" t="s">
        <v>3006</v>
      </c>
      <c r="C1741" s="3" t="s">
        <v>6449</v>
      </c>
      <c r="D1741" s="2" t="s">
        <v>38</v>
      </c>
      <c r="E1741" s="2" t="s">
        <v>82</v>
      </c>
      <c r="F1741" s="2" t="s">
        <v>122</v>
      </c>
      <c r="G1741" s="4">
        <v>43676.083333333336</v>
      </c>
      <c r="H1741" s="4">
        <v>43830.041666666664</v>
      </c>
      <c r="I1741" s="2" t="s">
        <v>942</v>
      </c>
      <c r="J1741" s="2" t="s">
        <v>942</v>
      </c>
      <c r="K1741" s="2" t="s">
        <v>159</v>
      </c>
      <c r="L1741" t="s">
        <v>1008</v>
      </c>
      <c r="M1741" s="2" t="s">
        <v>59</v>
      </c>
      <c r="O1741" s="5">
        <v>18000</v>
      </c>
      <c r="P1741" s="5">
        <v>10800.86</v>
      </c>
      <c r="Q1741" s="6">
        <v>2019</v>
      </c>
      <c r="R1741" s="7">
        <v>2019</v>
      </c>
      <c r="T1741" s="8">
        <v>219</v>
      </c>
      <c r="U1741" s="3" t="s">
        <v>11288</v>
      </c>
      <c r="V1741" s="1" t="s">
        <v>33</v>
      </c>
      <c r="W1741" s="1" t="s">
        <v>32</v>
      </c>
      <c r="X1741" t="str">
        <f>VLOOKUP(Table_query__64[[#This Row],[Nr]],'MyTracker Export'!A:P,'MyTracker Export'!$P$1,FALSE)</f>
        <v>Finished</v>
      </c>
      <c r="Y1741" t="str">
        <f>VLOOKUP(Table_query__64[[#This Row],[Nr]],'MyTracker Export'!A:Z,'MyTracker Export'!$Z$1,FALSE)</f>
        <v>Jurgen Van Kerrebroeck</v>
      </c>
      <c r="Z1741" t="str">
        <f>VLOOKUP(Table_query__64[[#This Row],[Nr]],'MyTracker Export'!A:AA,'MyTracker Export'!$AA$1,FALSE)</f>
        <v>Jurgen Van Kerrebroeck</v>
      </c>
      <c r="AB1741" s="19" t="str">
        <f>IF(Table_query__64[[#This Row],[Project status]]=Table_query__64[[#This Row],[Project Status Check]],"OK","NOK")</f>
        <v>OK</v>
      </c>
      <c r="AC1741" s="19" t="str">
        <f>IF(Table_query__64[[#This Row],[PM]]=Table_query__64[[#This Row],[PM Check]],"OK","NOK")</f>
        <v>OK</v>
      </c>
      <c r="AD1741" s="19" t="str">
        <f>IF(Table_query__64[[#This Row],[PP]]=Table_query__64[[#This Row],[Pilot Check]],"OK","NOK")</f>
        <v>OK</v>
      </c>
      <c r="AE1741" s="19"/>
    </row>
    <row r="1742" spans="1:31" hidden="1" x14ac:dyDescent="0.3">
      <c r="A1742" s="1" t="s">
        <v>3244</v>
      </c>
      <c r="B1742" s="2" t="s">
        <v>2861</v>
      </c>
      <c r="C1742" s="3" t="s">
        <v>6450</v>
      </c>
      <c r="D1742" s="2" t="s">
        <v>38</v>
      </c>
      <c r="E1742" s="2" t="s">
        <v>75</v>
      </c>
      <c r="F1742" s="2" t="s">
        <v>122</v>
      </c>
      <c r="G1742" s="4">
        <v>43675.083333333336</v>
      </c>
      <c r="H1742" s="4">
        <v>44316.083333333336</v>
      </c>
      <c r="I1742" s="2" t="s">
        <v>2715</v>
      </c>
      <c r="J1742" s="2" t="s">
        <v>78</v>
      </c>
      <c r="K1742" s="2" t="s">
        <v>2574</v>
      </c>
      <c r="L1742" t="s">
        <v>3245</v>
      </c>
      <c r="M1742" s="2" t="s">
        <v>29</v>
      </c>
      <c r="N1742" s="3" t="s">
        <v>9093</v>
      </c>
      <c r="O1742" s="5">
        <v>0</v>
      </c>
      <c r="P1742" s="5">
        <v>43705</v>
      </c>
      <c r="Q1742" s="6">
        <v>2019</v>
      </c>
      <c r="R1742" s="7">
        <v>2021</v>
      </c>
      <c r="T1742" s="8">
        <v>942</v>
      </c>
      <c r="U1742" s="3" t="s">
        <v>11289</v>
      </c>
      <c r="V1742" s="1" t="s">
        <v>33</v>
      </c>
      <c r="W1742" s="1" t="s">
        <v>32</v>
      </c>
      <c r="X1742" t="str">
        <f>VLOOKUP(Table_query__64[[#This Row],[Nr]],'MyTracker Export'!A:P,'MyTracker Export'!$P$1,FALSE)</f>
        <v>Finished</v>
      </c>
      <c r="Y1742" t="e">
        <f>VLOOKUP(Table_query__64[[#This Row],[Nr]],'MyTracker Export'!A:Z,'MyTracker Export'!$Z$1,FALSE)</f>
        <v>#N/A</v>
      </c>
      <c r="Z1742" t="str">
        <f>VLOOKUP(Table_query__64[[#This Row],[Nr]],'MyTracker Export'!A:AA,'MyTracker Export'!$AA$1,FALSE)</f>
        <v>Yves Debaisieux</v>
      </c>
      <c r="AB1742" s="19" t="str">
        <f>IF(Table_query__64[[#This Row],[Project status]]=Table_query__64[[#This Row],[Project Status Check]],"OK","NOK")</f>
        <v>OK</v>
      </c>
      <c r="AC1742" s="19" t="e">
        <f>IF(Table_query__64[[#This Row],[PM]]=Table_query__64[[#This Row],[PM Check]],"OK","NOK")</f>
        <v>#N/A</v>
      </c>
      <c r="AD1742" s="19" t="str">
        <f>IF(Table_query__64[[#This Row],[PP]]=Table_query__64[[#This Row],[Pilot Check]],"OK","NOK")</f>
        <v>OK</v>
      </c>
      <c r="AE1742" s="19"/>
    </row>
    <row r="1743" spans="1:31" hidden="1" x14ac:dyDescent="0.3">
      <c r="A1743" s="1" t="s">
        <v>3246</v>
      </c>
      <c r="B1743" s="2" t="s">
        <v>2632</v>
      </c>
      <c r="C1743" s="3" t="s">
        <v>6451</v>
      </c>
      <c r="D1743" s="2" t="s">
        <v>38</v>
      </c>
      <c r="E1743" s="2" t="s">
        <v>36</v>
      </c>
      <c r="F1743" s="2" t="s">
        <v>122</v>
      </c>
      <c r="G1743" s="4">
        <v>43675.083333333336</v>
      </c>
      <c r="H1743" s="4">
        <v>44769.083333333336</v>
      </c>
      <c r="I1743" s="2" t="s">
        <v>147</v>
      </c>
      <c r="J1743" s="2" t="s">
        <v>1534</v>
      </c>
      <c r="K1743" s="2" t="s">
        <v>131</v>
      </c>
      <c r="L1743" t="s">
        <v>3247</v>
      </c>
      <c r="M1743" s="2" t="s">
        <v>29</v>
      </c>
      <c r="O1743" s="5">
        <v>18</v>
      </c>
      <c r="P1743" s="5">
        <v>1129785.5</v>
      </c>
      <c r="Q1743" s="6">
        <v>2019</v>
      </c>
      <c r="R1743" s="7">
        <v>2022</v>
      </c>
      <c r="S1743" s="3" t="s">
        <v>9621</v>
      </c>
      <c r="T1743" s="8">
        <v>73</v>
      </c>
      <c r="V1743" s="1" t="s">
        <v>33</v>
      </c>
      <c r="W1743" s="1" t="s">
        <v>32</v>
      </c>
      <c r="X1743" t="str">
        <f>VLOOKUP(Table_query__64[[#This Row],[Nr]],'MyTracker Export'!A:P,'MyTracker Export'!$P$1,FALSE)</f>
        <v>Finished</v>
      </c>
      <c r="Y1743" t="str">
        <f>VLOOKUP(Table_query__64[[#This Row],[Nr]],'MyTracker Export'!A:Z,'MyTracker Export'!$Z$1,FALSE)</f>
        <v>Loïc Bouvier</v>
      </c>
      <c r="Z1743" t="e">
        <f>VLOOKUP(Table_query__64[[#This Row],[Nr]],'MyTracker Export'!A:AA,'MyTracker Export'!$AA$1,FALSE)</f>
        <v>#N/A</v>
      </c>
      <c r="AB1743" s="19" t="str">
        <f>IF(Table_query__64[[#This Row],[Project status]]=Table_query__64[[#This Row],[Project Status Check]],"OK","NOK")</f>
        <v>OK</v>
      </c>
      <c r="AC1743" s="19" t="str">
        <f>IF(Table_query__64[[#This Row],[PM]]=Table_query__64[[#This Row],[PM Check]],"OK","NOK")</f>
        <v>OK</v>
      </c>
      <c r="AD1743" s="19" t="e">
        <f>IF(Table_query__64[[#This Row],[PP]]=Table_query__64[[#This Row],[Pilot Check]],"OK","NOK")</f>
        <v>#N/A</v>
      </c>
      <c r="AE1743" s="19"/>
    </row>
    <row r="1744" spans="1:31" hidden="1" x14ac:dyDescent="0.3">
      <c r="A1744" s="1" t="s">
        <v>3248</v>
      </c>
      <c r="B1744" s="2" t="s">
        <v>3044</v>
      </c>
      <c r="C1744" s="3" t="s">
        <v>6452</v>
      </c>
      <c r="D1744" s="2" t="s">
        <v>38</v>
      </c>
      <c r="E1744" s="2" t="s">
        <v>36</v>
      </c>
      <c r="F1744" s="2" t="s">
        <v>122</v>
      </c>
      <c r="G1744" s="4">
        <v>43667.083333333336</v>
      </c>
      <c r="H1744" s="4">
        <v>43831.041666666664</v>
      </c>
      <c r="I1744" s="2" t="s">
        <v>3144</v>
      </c>
      <c r="J1744" s="2" t="s">
        <v>942</v>
      </c>
      <c r="K1744" s="2"/>
      <c r="L1744" t="s">
        <v>3200</v>
      </c>
      <c r="M1744" s="2" t="s">
        <v>59</v>
      </c>
      <c r="O1744" s="5"/>
      <c r="P1744" s="5"/>
      <c r="Q1744" s="6">
        <v>2019</v>
      </c>
      <c r="R1744" s="7">
        <v>2020</v>
      </c>
      <c r="T1744" s="8">
        <v>255</v>
      </c>
      <c r="V1744" s="1" t="s">
        <v>33</v>
      </c>
      <c r="W1744" s="1" t="s">
        <v>32</v>
      </c>
      <c r="X1744" t="str">
        <f>VLOOKUP(Table_query__64[[#This Row],[Nr]],'MyTracker Export'!A:P,'MyTracker Export'!$P$1,FALSE)</f>
        <v>Finished</v>
      </c>
      <c r="Y1744" t="e">
        <f>VLOOKUP(Table_query__64[[#This Row],[Nr]],'MyTracker Export'!A:Z,'MyTracker Export'!$Z$1,FALSE)</f>
        <v>#N/A</v>
      </c>
      <c r="Z1744" t="str">
        <f>VLOOKUP(Table_query__64[[#This Row],[Nr]],'MyTracker Export'!A:AA,'MyTracker Export'!$AA$1,FALSE)</f>
        <v>Jurgen Van Kerrebroeck</v>
      </c>
      <c r="AB1744" s="19" t="str">
        <f>IF(Table_query__64[[#This Row],[Project status]]=Table_query__64[[#This Row],[Project Status Check]],"OK","NOK")</f>
        <v>OK</v>
      </c>
      <c r="AC1744" s="19" t="e">
        <f>IF(Table_query__64[[#This Row],[PM]]=Table_query__64[[#This Row],[PM Check]],"OK","NOK")</f>
        <v>#N/A</v>
      </c>
      <c r="AD1744" s="19" t="str">
        <f>IF(Table_query__64[[#This Row],[PP]]=Table_query__64[[#This Row],[Pilot Check]],"OK","NOK")</f>
        <v>OK</v>
      </c>
      <c r="AE1744" s="19"/>
    </row>
    <row r="1745" spans="1:31" hidden="1" x14ac:dyDescent="0.3">
      <c r="A1745" s="1" t="s">
        <v>3249</v>
      </c>
      <c r="B1745" s="2" t="s">
        <v>3135</v>
      </c>
      <c r="C1745" s="3" t="s">
        <v>6453</v>
      </c>
      <c r="D1745" s="2" t="s">
        <v>84</v>
      </c>
      <c r="E1745" s="2" t="s">
        <v>36</v>
      </c>
      <c r="F1745" s="2" t="s">
        <v>122</v>
      </c>
      <c r="G1745" s="4">
        <v>43665.083333333336</v>
      </c>
      <c r="H1745" s="4">
        <v>44173.041666666664</v>
      </c>
      <c r="I1745" s="2" t="s">
        <v>40</v>
      </c>
      <c r="J1745" s="2" t="s">
        <v>40</v>
      </c>
      <c r="K1745" s="2"/>
      <c r="L1745" t="s">
        <v>139</v>
      </c>
      <c r="M1745" s="2" t="s">
        <v>29</v>
      </c>
      <c r="N1745" s="3" t="s">
        <v>9094</v>
      </c>
      <c r="O1745" s="5">
        <v>0</v>
      </c>
      <c r="P1745" s="5">
        <v>42755</v>
      </c>
      <c r="Q1745" s="6">
        <v>2019</v>
      </c>
      <c r="R1745" s="7">
        <v>2020</v>
      </c>
      <c r="T1745" s="8">
        <v>189</v>
      </c>
      <c r="U1745" s="3" t="s">
        <v>11290</v>
      </c>
      <c r="V1745" s="1" t="s">
        <v>33</v>
      </c>
      <c r="W1745" s="1" t="s">
        <v>32</v>
      </c>
      <c r="X1745" t="str">
        <f>VLOOKUP(Table_query__64[[#This Row],[Nr]],'MyTracker Export'!A:P,'MyTracker Export'!$P$1,FALSE)</f>
        <v>Finished</v>
      </c>
      <c r="Y1745" t="str">
        <f>VLOOKUP(Table_query__64[[#This Row],[Nr]],'MyTracker Export'!A:Z,'MyTracker Export'!$Z$1,FALSE)</f>
        <v>Karel De Swert</v>
      </c>
      <c r="Z1745" t="str">
        <f>VLOOKUP(Table_query__64[[#This Row],[Nr]],'MyTracker Export'!A:AA,'MyTracker Export'!$AA$1,FALSE)</f>
        <v>Karel De Swert</v>
      </c>
      <c r="AB1745" s="19" t="str">
        <f>IF(Table_query__64[[#This Row],[Project status]]=Table_query__64[[#This Row],[Project Status Check]],"OK","NOK")</f>
        <v>OK</v>
      </c>
      <c r="AC1745" s="19" t="str">
        <f>IF(Table_query__64[[#This Row],[PM]]=Table_query__64[[#This Row],[PM Check]],"OK","NOK")</f>
        <v>OK</v>
      </c>
      <c r="AD1745" s="19" t="str">
        <f>IF(Table_query__64[[#This Row],[PP]]=Table_query__64[[#This Row],[Pilot Check]],"OK","NOK")</f>
        <v>OK</v>
      </c>
      <c r="AE1745" s="19"/>
    </row>
    <row r="1746" spans="1:31" hidden="1" x14ac:dyDescent="0.3">
      <c r="A1746" s="1" t="s">
        <v>3250</v>
      </c>
      <c r="B1746" s="2" t="s">
        <v>3187</v>
      </c>
      <c r="C1746" s="3" t="s">
        <v>6454</v>
      </c>
      <c r="D1746" s="2" t="s">
        <v>3189</v>
      </c>
      <c r="E1746" s="2"/>
      <c r="F1746" s="2" t="s">
        <v>122</v>
      </c>
      <c r="G1746" s="4">
        <v>43663</v>
      </c>
      <c r="H1746" s="4">
        <v>43742</v>
      </c>
      <c r="I1746" s="2" t="s">
        <v>3234</v>
      </c>
      <c r="J1746" s="2" t="s">
        <v>184</v>
      </c>
      <c r="K1746" s="2"/>
      <c r="L1746" t="s">
        <v>3251</v>
      </c>
      <c r="M1746" s="2" t="s">
        <v>29</v>
      </c>
      <c r="O1746" s="5"/>
      <c r="P1746" s="5"/>
      <c r="Q1746" s="6">
        <v>2019</v>
      </c>
      <c r="R1746" s="7">
        <v>2019</v>
      </c>
      <c r="T1746" s="8">
        <v>74</v>
      </c>
      <c r="V1746" s="1" t="s">
        <v>33</v>
      </c>
      <c r="W1746" s="1" t="s">
        <v>32</v>
      </c>
      <c r="X1746" t="str">
        <f>VLOOKUP(Table_query__64[[#This Row],[Nr]],'MyTracker Export'!A:P,'MyTracker Export'!$P$1,FALSE)</f>
        <v>Finished</v>
      </c>
      <c r="Y1746" t="e">
        <f>VLOOKUP(Table_query__64[[#This Row],[Nr]],'MyTracker Export'!A:Z,'MyTracker Export'!$Z$1,FALSE)</f>
        <v>#N/A</v>
      </c>
      <c r="Z1746" t="str">
        <f>VLOOKUP(Table_query__64[[#This Row],[Nr]],'MyTracker Export'!A:AA,'MyTracker Export'!$AA$1,FALSE)</f>
        <v>Begona Soto</v>
      </c>
      <c r="AB1746" s="19" t="str">
        <f>IF(Table_query__64[[#This Row],[Project status]]=Table_query__64[[#This Row],[Project Status Check]],"OK","NOK")</f>
        <v>OK</v>
      </c>
      <c r="AC1746" s="19" t="e">
        <f>IF(Table_query__64[[#This Row],[PM]]=Table_query__64[[#This Row],[PM Check]],"OK","NOK")</f>
        <v>#N/A</v>
      </c>
      <c r="AD1746" s="19" t="str">
        <f>IF(Table_query__64[[#This Row],[PP]]=Table_query__64[[#This Row],[Pilot Check]],"OK","NOK")</f>
        <v>OK</v>
      </c>
      <c r="AE1746" s="19"/>
    </row>
    <row r="1747" spans="1:31" hidden="1" x14ac:dyDescent="0.3">
      <c r="A1747" s="1" t="s">
        <v>3252</v>
      </c>
      <c r="B1747" s="2" t="s">
        <v>2759</v>
      </c>
      <c r="C1747" s="3" t="s">
        <v>6455</v>
      </c>
      <c r="D1747" s="2" t="s">
        <v>178</v>
      </c>
      <c r="E1747" s="2" t="s">
        <v>36</v>
      </c>
      <c r="F1747" s="2" t="s">
        <v>122</v>
      </c>
      <c r="G1747" s="4">
        <v>43663.083333333336</v>
      </c>
      <c r="H1747" s="4">
        <v>43861.041666666664</v>
      </c>
      <c r="I1747" s="2" t="s">
        <v>150</v>
      </c>
      <c r="J1747" s="2" t="s">
        <v>530</v>
      </c>
      <c r="K1747" s="2"/>
      <c r="L1747" t="s">
        <v>3253</v>
      </c>
      <c r="M1747" s="2" t="s">
        <v>59</v>
      </c>
      <c r="O1747" s="5"/>
      <c r="P1747" s="5"/>
      <c r="Q1747" s="6">
        <v>2019</v>
      </c>
      <c r="R1747" s="7">
        <v>2020</v>
      </c>
      <c r="T1747" s="8">
        <v>256</v>
      </c>
      <c r="V1747" s="1" t="s">
        <v>33</v>
      </c>
      <c r="W1747" s="1" t="s">
        <v>32</v>
      </c>
      <c r="X1747" t="str">
        <f>VLOOKUP(Table_query__64[[#This Row],[Nr]],'MyTracker Export'!A:P,'MyTracker Export'!$P$1,FALSE)</f>
        <v>Finished</v>
      </c>
      <c r="Y1747" t="str">
        <f>VLOOKUP(Table_query__64[[#This Row],[Nr]],'MyTracker Export'!A:Z,'MyTracker Export'!$Z$1,FALSE)</f>
        <v>Fiete Heinrich</v>
      </c>
      <c r="Z1747" t="str">
        <f>VLOOKUP(Table_query__64[[#This Row],[Nr]],'MyTracker Export'!A:AA,'MyTracker Export'!$AA$1,FALSE)</f>
        <v>Philippe Fürst</v>
      </c>
      <c r="AB1747" s="19" t="str">
        <f>IF(Table_query__64[[#This Row],[Project status]]=Table_query__64[[#This Row],[Project Status Check]],"OK","NOK")</f>
        <v>OK</v>
      </c>
      <c r="AC1747" s="19" t="str">
        <f>IF(Table_query__64[[#This Row],[PM]]=Table_query__64[[#This Row],[PM Check]],"OK","NOK")</f>
        <v>OK</v>
      </c>
      <c r="AD1747" s="19" t="str">
        <f>IF(Table_query__64[[#This Row],[PP]]=Table_query__64[[#This Row],[Pilot Check]],"OK","NOK")</f>
        <v>OK</v>
      </c>
      <c r="AE1747" s="19"/>
    </row>
    <row r="1748" spans="1:31" hidden="1" x14ac:dyDescent="0.3">
      <c r="A1748" s="1" t="s">
        <v>3254</v>
      </c>
      <c r="B1748" s="2" t="s">
        <v>3255</v>
      </c>
      <c r="C1748" s="3" t="s">
        <v>6456</v>
      </c>
      <c r="D1748" s="2" t="s">
        <v>58</v>
      </c>
      <c r="E1748" s="2" t="s">
        <v>75</v>
      </c>
      <c r="F1748" s="2" t="s">
        <v>122</v>
      </c>
      <c r="G1748" s="4">
        <v>43658</v>
      </c>
      <c r="H1748" s="4">
        <v>43768</v>
      </c>
      <c r="I1748" s="2" t="s">
        <v>229</v>
      </c>
      <c r="J1748" s="2" t="s">
        <v>229</v>
      </c>
      <c r="K1748" s="2"/>
      <c r="L1748" t="s">
        <v>57</v>
      </c>
      <c r="M1748" s="2" t="s">
        <v>29</v>
      </c>
      <c r="O1748" s="5"/>
      <c r="P1748" s="5"/>
      <c r="Q1748" s="6">
        <v>2019</v>
      </c>
      <c r="R1748" s="7">
        <v>2019</v>
      </c>
      <c r="T1748" s="8">
        <v>75</v>
      </c>
      <c r="V1748" s="1" t="s">
        <v>33</v>
      </c>
      <c r="W1748" s="1" t="s">
        <v>32</v>
      </c>
      <c r="X1748" t="str">
        <f>VLOOKUP(Table_query__64[[#This Row],[Nr]],'MyTracker Export'!A:P,'MyTracker Export'!$P$1,FALSE)</f>
        <v>Finished</v>
      </c>
      <c r="Y1748" t="str">
        <f>VLOOKUP(Table_query__64[[#This Row],[Nr]],'MyTracker Export'!A:Z,'MyTracker Export'!$Z$1,FALSE)</f>
        <v>Paqui Romero</v>
      </c>
      <c r="Z1748" t="str">
        <f>VLOOKUP(Table_query__64[[#This Row],[Nr]],'MyTracker Export'!A:AA,'MyTracker Export'!$AA$1,FALSE)</f>
        <v>Paqui Romero</v>
      </c>
      <c r="AB1748" s="19" t="str">
        <f>IF(Table_query__64[[#This Row],[Project status]]=Table_query__64[[#This Row],[Project Status Check]],"OK","NOK")</f>
        <v>OK</v>
      </c>
      <c r="AC1748" s="19" t="str">
        <f>IF(Table_query__64[[#This Row],[PM]]=Table_query__64[[#This Row],[PM Check]],"OK","NOK")</f>
        <v>OK</v>
      </c>
      <c r="AD1748" s="19" t="str">
        <f>IF(Table_query__64[[#This Row],[PP]]=Table_query__64[[#This Row],[Pilot Check]],"OK","NOK")</f>
        <v>OK</v>
      </c>
      <c r="AE1748" s="19"/>
    </row>
    <row r="1749" spans="1:31" hidden="1" x14ac:dyDescent="0.3">
      <c r="A1749" s="1" t="s">
        <v>3256</v>
      </c>
      <c r="B1749" s="2" t="s">
        <v>2892</v>
      </c>
      <c r="C1749" s="3" t="s">
        <v>6457</v>
      </c>
      <c r="D1749" s="2" t="s">
        <v>45</v>
      </c>
      <c r="E1749" s="2" t="s">
        <v>43</v>
      </c>
      <c r="F1749" s="2" t="s">
        <v>122</v>
      </c>
      <c r="G1749" s="4">
        <v>43658.083333333336</v>
      </c>
      <c r="H1749" s="4">
        <v>45778.083333333336</v>
      </c>
      <c r="I1749" s="2" t="s">
        <v>229</v>
      </c>
      <c r="J1749" s="2" t="s">
        <v>158</v>
      </c>
      <c r="K1749" s="2"/>
      <c r="L1749" t="s">
        <v>57</v>
      </c>
      <c r="M1749" s="2" t="s">
        <v>29</v>
      </c>
      <c r="N1749" s="3" t="s">
        <v>9095</v>
      </c>
      <c r="O1749" s="5">
        <v>0</v>
      </c>
      <c r="P1749" s="5">
        <v>108496.65</v>
      </c>
      <c r="Q1749" s="6">
        <v>2019</v>
      </c>
      <c r="R1749" s="7">
        <v>2025</v>
      </c>
      <c r="T1749" s="8">
        <v>76</v>
      </c>
      <c r="V1749" s="1" t="s">
        <v>33</v>
      </c>
      <c r="W1749" s="1" t="s">
        <v>32</v>
      </c>
      <c r="X1749" t="str">
        <f>VLOOKUP(Table_query__64[[#This Row],[Nr]],'MyTracker Export'!A:P,'MyTracker Export'!$P$1,FALSE)</f>
        <v>Finished</v>
      </c>
      <c r="Y1749" t="str">
        <f>VLOOKUP(Table_query__64[[#This Row],[Nr]],'MyTracker Export'!A:Z,'MyTracker Export'!$Z$1,FALSE)</f>
        <v>Paqui Romero</v>
      </c>
      <c r="Z1749" t="str">
        <f>VLOOKUP(Table_query__64[[#This Row],[Nr]],'MyTracker Export'!A:AA,'MyTracker Export'!$AA$1,FALSE)</f>
        <v>Juan Juarez Quintana</v>
      </c>
      <c r="AB1749" s="19" t="str">
        <f>IF(Table_query__64[[#This Row],[Project status]]=Table_query__64[[#This Row],[Project Status Check]],"OK","NOK")</f>
        <v>OK</v>
      </c>
      <c r="AC1749" s="19" t="str">
        <f>IF(Table_query__64[[#This Row],[PM]]=Table_query__64[[#This Row],[PM Check]],"OK","NOK")</f>
        <v>OK</v>
      </c>
      <c r="AD1749" s="19" t="str">
        <f>IF(Table_query__64[[#This Row],[PP]]=Table_query__64[[#This Row],[Pilot Check]],"OK","NOK")</f>
        <v>NOK</v>
      </c>
      <c r="AE1749" s="19"/>
    </row>
    <row r="1750" spans="1:31" hidden="1" x14ac:dyDescent="0.3">
      <c r="A1750" s="1" t="s">
        <v>3257</v>
      </c>
      <c r="B1750" s="2" t="s">
        <v>3258</v>
      </c>
      <c r="C1750" s="3" t="s">
        <v>6458</v>
      </c>
      <c r="D1750" s="2" t="s">
        <v>38</v>
      </c>
      <c r="E1750" s="2" t="s">
        <v>82</v>
      </c>
      <c r="F1750" s="2" t="s">
        <v>122</v>
      </c>
      <c r="G1750" s="4">
        <v>43654.083333333336</v>
      </c>
      <c r="H1750" s="4">
        <v>43840.041666666664</v>
      </c>
      <c r="I1750" s="2" t="s">
        <v>1263</v>
      </c>
      <c r="J1750" s="2" t="s">
        <v>942</v>
      </c>
      <c r="K1750" s="2"/>
      <c r="L1750" t="s">
        <v>3091</v>
      </c>
      <c r="M1750" s="2" t="s">
        <v>59</v>
      </c>
      <c r="O1750" s="5"/>
      <c r="P1750" s="5"/>
      <c r="Q1750" s="6">
        <v>2019</v>
      </c>
      <c r="R1750" s="7">
        <v>2020</v>
      </c>
      <c r="T1750" s="8">
        <v>257</v>
      </c>
      <c r="V1750" s="1" t="s">
        <v>33</v>
      </c>
      <c r="W1750" s="1" t="s">
        <v>32</v>
      </c>
      <c r="X1750" t="str">
        <f>VLOOKUP(Table_query__64[[#This Row],[Nr]],'MyTracker Export'!A:P,'MyTracker Export'!$P$1,FALSE)</f>
        <v>Finished</v>
      </c>
      <c r="Y1750" t="str">
        <f>VLOOKUP(Table_query__64[[#This Row],[Nr]],'MyTracker Export'!A:Z,'MyTracker Export'!$Z$1,FALSE)</f>
        <v>Patrick Rosias</v>
      </c>
      <c r="Z1750" t="str">
        <f>VLOOKUP(Table_query__64[[#This Row],[Nr]],'MyTracker Export'!A:AA,'MyTracker Export'!$AA$1,FALSE)</f>
        <v>Jurgen Van Kerrebroeck</v>
      </c>
      <c r="AB1750" s="19" t="str">
        <f>IF(Table_query__64[[#This Row],[Project status]]=Table_query__64[[#This Row],[Project Status Check]],"OK","NOK")</f>
        <v>OK</v>
      </c>
      <c r="AC1750" s="19" t="str">
        <f>IF(Table_query__64[[#This Row],[PM]]=Table_query__64[[#This Row],[PM Check]],"OK","NOK")</f>
        <v>OK</v>
      </c>
      <c r="AD1750" s="19" t="str">
        <f>IF(Table_query__64[[#This Row],[PP]]=Table_query__64[[#This Row],[Pilot Check]],"OK","NOK")</f>
        <v>OK</v>
      </c>
      <c r="AE1750" s="19"/>
    </row>
    <row r="1751" spans="1:31" hidden="1" x14ac:dyDescent="0.3">
      <c r="A1751" s="1" t="s">
        <v>3259</v>
      </c>
      <c r="B1751" s="2" t="s">
        <v>1993</v>
      </c>
      <c r="C1751" s="3" t="s">
        <v>6459</v>
      </c>
      <c r="D1751" s="2" t="s">
        <v>38</v>
      </c>
      <c r="E1751" s="2" t="s">
        <v>25</v>
      </c>
      <c r="F1751" s="2" t="s">
        <v>122</v>
      </c>
      <c r="G1751" s="4">
        <v>43649.083333333336</v>
      </c>
      <c r="H1751" s="4">
        <v>43830.041666666664</v>
      </c>
      <c r="I1751" s="2" t="s">
        <v>3183</v>
      </c>
      <c r="J1751" s="2" t="s">
        <v>942</v>
      </c>
      <c r="K1751" s="2"/>
      <c r="L1751" t="s">
        <v>3200</v>
      </c>
      <c r="M1751" s="2" t="s">
        <v>29</v>
      </c>
      <c r="O1751" s="5"/>
      <c r="P1751" s="5"/>
      <c r="Q1751" s="6">
        <v>2019</v>
      </c>
      <c r="R1751" s="7">
        <v>2019</v>
      </c>
      <c r="T1751" s="8">
        <v>258</v>
      </c>
      <c r="V1751" s="1" t="s">
        <v>33</v>
      </c>
      <c r="W1751" s="1" t="s">
        <v>32</v>
      </c>
      <c r="X1751" t="str">
        <f>VLOOKUP(Table_query__64[[#This Row],[Nr]],'MyTracker Export'!A:P,'MyTracker Export'!$P$1,FALSE)</f>
        <v>Finished</v>
      </c>
      <c r="Y1751" t="e">
        <f>VLOOKUP(Table_query__64[[#This Row],[Nr]],'MyTracker Export'!A:Z,'MyTracker Export'!$Z$1,FALSE)</f>
        <v>#N/A</v>
      </c>
      <c r="Z1751" t="str">
        <f>VLOOKUP(Table_query__64[[#This Row],[Nr]],'MyTracker Export'!A:AA,'MyTracker Export'!$AA$1,FALSE)</f>
        <v>Jurgen Van Kerrebroeck</v>
      </c>
      <c r="AB1751" s="19" t="str">
        <f>IF(Table_query__64[[#This Row],[Project status]]=Table_query__64[[#This Row],[Project Status Check]],"OK","NOK")</f>
        <v>OK</v>
      </c>
      <c r="AC1751" s="19" t="e">
        <f>IF(Table_query__64[[#This Row],[PM]]=Table_query__64[[#This Row],[PM Check]],"OK","NOK")</f>
        <v>#N/A</v>
      </c>
      <c r="AD1751" s="19" t="str">
        <f>IF(Table_query__64[[#This Row],[PP]]=Table_query__64[[#This Row],[Pilot Check]],"OK","NOK")</f>
        <v>OK</v>
      </c>
      <c r="AE1751" s="19"/>
    </row>
    <row r="1752" spans="1:31" hidden="1" x14ac:dyDescent="0.3">
      <c r="A1752" s="1" t="s">
        <v>3260</v>
      </c>
      <c r="B1752" s="2" t="s">
        <v>3044</v>
      </c>
      <c r="C1752" s="3" t="s">
        <v>6460</v>
      </c>
      <c r="D1752" s="2" t="s">
        <v>38</v>
      </c>
      <c r="E1752" s="2" t="s">
        <v>36</v>
      </c>
      <c r="F1752" s="2" t="s">
        <v>122</v>
      </c>
      <c r="G1752" s="4">
        <v>43648.083333333336</v>
      </c>
      <c r="H1752" s="4">
        <v>43890.041666666664</v>
      </c>
      <c r="I1752" s="2" t="s">
        <v>3144</v>
      </c>
      <c r="J1752" s="2" t="s">
        <v>942</v>
      </c>
      <c r="K1752" s="2"/>
      <c r="L1752" t="s">
        <v>3091</v>
      </c>
      <c r="M1752" s="2" t="s">
        <v>29</v>
      </c>
      <c r="O1752" s="5"/>
      <c r="P1752" s="5"/>
      <c r="Q1752" s="6">
        <v>2019</v>
      </c>
      <c r="R1752" s="7">
        <v>2020</v>
      </c>
      <c r="T1752" s="8">
        <v>259</v>
      </c>
      <c r="V1752" s="1" t="s">
        <v>33</v>
      </c>
      <c r="W1752" s="1" t="s">
        <v>32</v>
      </c>
      <c r="X1752" t="str">
        <f>VLOOKUP(Table_query__64[[#This Row],[Nr]],'MyTracker Export'!A:P,'MyTracker Export'!$P$1,FALSE)</f>
        <v>Finished</v>
      </c>
      <c r="Y1752" t="e">
        <f>VLOOKUP(Table_query__64[[#This Row],[Nr]],'MyTracker Export'!A:Z,'MyTracker Export'!$Z$1,FALSE)</f>
        <v>#N/A</v>
      </c>
      <c r="Z1752" t="str">
        <f>VLOOKUP(Table_query__64[[#This Row],[Nr]],'MyTracker Export'!A:AA,'MyTracker Export'!$AA$1,FALSE)</f>
        <v>Jurgen Van Kerrebroeck</v>
      </c>
      <c r="AB1752" s="19" t="str">
        <f>IF(Table_query__64[[#This Row],[Project status]]=Table_query__64[[#This Row],[Project Status Check]],"OK","NOK")</f>
        <v>OK</v>
      </c>
      <c r="AC1752" s="19" t="e">
        <f>IF(Table_query__64[[#This Row],[PM]]=Table_query__64[[#This Row],[PM Check]],"OK","NOK")</f>
        <v>#N/A</v>
      </c>
      <c r="AD1752" s="19" t="str">
        <f>IF(Table_query__64[[#This Row],[PP]]=Table_query__64[[#This Row],[Pilot Check]],"OK","NOK")</f>
        <v>OK</v>
      </c>
      <c r="AE1752" s="19"/>
    </row>
    <row r="1753" spans="1:31" hidden="1" x14ac:dyDescent="0.3">
      <c r="A1753" s="1" t="s">
        <v>3261</v>
      </c>
      <c r="B1753" s="2" t="s">
        <v>1993</v>
      </c>
      <c r="C1753" s="3" t="s">
        <v>6461</v>
      </c>
      <c r="D1753" s="2" t="s">
        <v>38</v>
      </c>
      <c r="E1753" s="2" t="s">
        <v>25</v>
      </c>
      <c r="F1753" s="2" t="s">
        <v>122</v>
      </c>
      <c r="G1753" s="4">
        <v>43648.083333333336</v>
      </c>
      <c r="H1753" s="4">
        <v>43856.041666666664</v>
      </c>
      <c r="I1753" s="2" t="s">
        <v>3183</v>
      </c>
      <c r="J1753" s="2" t="s">
        <v>942</v>
      </c>
      <c r="K1753" s="2"/>
      <c r="L1753" t="s">
        <v>31</v>
      </c>
      <c r="M1753" s="2" t="s">
        <v>29</v>
      </c>
      <c r="O1753" s="5"/>
      <c r="P1753" s="5"/>
      <c r="Q1753" s="6">
        <v>2019</v>
      </c>
      <c r="R1753" s="7">
        <v>2020</v>
      </c>
      <c r="T1753" s="8">
        <v>260</v>
      </c>
      <c r="V1753" s="1" t="s">
        <v>33</v>
      </c>
      <c r="W1753" s="1" t="s">
        <v>32</v>
      </c>
      <c r="X1753" t="str">
        <f>VLOOKUP(Table_query__64[[#This Row],[Nr]],'MyTracker Export'!A:P,'MyTracker Export'!$P$1,FALSE)</f>
        <v>Finished</v>
      </c>
      <c r="Y1753" t="e">
        <f>VLOOKUP(Table_query__64[[#This Row],[Nr]],'MyTracker Export'!A:Z,'MyTracker Export'!$Z$1,FALSE)</f>
        <v>#N/A</v>
      </c>
      <c r="Z1753" t="str">
        <f>VLOOKUP(Table_query__64[[#This Row],[Nr]],'MyTracker Export'!A:AA,'MyTracker Export'!$AA$1,FALSE)</f>
        <v>Jurgen Van Kerrebroeck</v>
      </c>
      <c r="AB1753" s="19" t="str">
        <f>IF(Table_query__64[[#This Row],[Project status]]=Table_query__64[[#This Row],[Project Status Check]],"OK","NOK")</f>
        <v>OK</v>
      </c>
      <c r="AC1753" s="19" t="e">
        <f>IF(Table_query__64[[#This Row],[PM]]=Table_query__64[[#This Row],[PM Check]],"OK","NOK")</f>
        <v>#N/A</v>
      </c>
      <c r="AD1753" s="19" t="str">
        <f>IF(Table_query__64[[#This Row],[PP]]=Table_query__64[[#This Row],[Pilot Check]],"OK","NOK")</f>
        <v>OK</v>
      </c>
      <c r="AE1753" s="19"/>
    </row>
    <row r="1754" spans="1:31" hidden="1" x14ac:dyDescent="0.3">
      <c r="A1754" s="1" t="s">
        <v>3262</v>
      </c>
      <c r="B1754" s="2" t="s">
        <v>1993</v>
      </c>
      <c r="C1754" s="3" t="s">
        <v>6462</v>
      </c>
      <c r="D1754" s="2" t="s">
        <v>38</v>
      </c>
      <c r="E1754" s="2" t="s">
        <v>25</v>
      </c>
      <c r="F1754" s="2" t="s">
        <v>122</v>
      </c>
      <c r="G1754" s="4">
        <v>43648.083333333336</v>
      </c>
      <c r="H1754" s="4">
        <v>43648.083333333336</v>
      </c>
      <c r="I1754" s="2" t="s">
        <v>3183</v>
      </c>
      <c r="J1754" s="2" t="s">
        <v>942</v>
      </c>
      <c r="K1754" s="2" t="s">
        <v>458</v>
      </c>
      <c r="L1754" t="s">
        <v>3200</v>
      </c>
      <c r="M1754" s="2" t="s">
        <v>29</v>
      </c>
      <c r="N1754" s="3" t="s">
        <v>9096</v>
      </c>
      <c r="O1754" s="5"/>
      <c r="P1754" s="5"/>
      <c r="Q1754" s="6">
        <v>2019</v>
      </c>
      <c r="R1754" s="7">
        <v>2019</v>
      </c>
      <c r="T1754" s="8">
        <v>937</v>
      </c>
      <c r="V1754" s="1" t="s">
        <v>33</v>
      </c>
      <c r="W1754" s="1" t="s">
        <v>32</v>
      </c>
      <c r="X1754" t="str">
        <f>VLOOKUP(Table_query__64[[#This Row],[Nr]],'MyTracker Export'!A:P,'MyTracker Export'!$P$1,FALSE)</f>
        <v>Finished</v>
      </c>
      <c r="Y1754" t="e">
        <f>VLOOKUP(Table_query__64[[#This Row],[Nr]],'MyTracker Export'!A:Z,'MyTracker Export'!$Z$1,FALSE)</f>
        <v>#N/A</v>
      </c>
      <c r="Z1754" t="str">
        <f>VLOOKUP(Table_query__64[[#This Row],[Nr]],'MyTracker Export'!A:AA,'MyTracker Export'!$AA$1,FALSE)</f>
        <v>Jurgen Van Kerrebroeck</v>
      </c>
      <c r="AB1754" s="19" t="str">
        <f>IF(Table_query__64[[#This Row],[Project status]]=Table_query__64[[#This Row],[Project Status Check]],"OK","NOK")</f>
        <v>OK</v>
      </c>
      <c r="AC1754" s="19" t="e">
        <f>IF(Table_query__64[[#This Row],[PM]]=Table_query__64[[#This Row],[PM Check]],"OK","NOK")</f>
        <v>#N/A</v>
      </c>
      <c r="AD1754" s="19" t="str">
        <f>IF(Table_query__64[[#This Row],[PP]]=Table_query__64[[#This Row],[Pilot Check]],"OK","NOK")</f>
        <v>OK</v>
      </c>
      <c r="AE1754" s="19"/>
    </row>
    <row r="1755" spans="1:31" hidden="1" x14ac:dyDescent="0.3">
      <c r="A1755" s="1" t="s">
        <v>3263</v>
      </c>
      <c r="B1755" s="2" t="s">
        <v>1252</v>
      </c>
      <c r="C1755" s="3" t="s">
        <v>6463</v>
      </c>
      <c r="D1755" s="2" t="s">
        <v>38</v>
      </c>
      <c r="E1755" s="2" t="s">
        <v>36</v>
      </c>
      <c r="F1755" s="2" t="s">
        <v>122</v>
      </c>
      <c r="G1755" s="4">
        <v>43648.083333333336</v>
      </c>
      <c r="H1755" s="4">
        <v>44200.041666666664</v>
      </c>
      <c r="I1755" s="2" t="s">
        <v>2469</v>
      </c>
      <c r="J1755" s="2" t="s">
        <v>477</v>
      </c>
      <c r="K1755" s="2" t="s">
        <v>2574</v>
      </c>
      <c r="L1755" t="s">
        <v>1864</v>
      </c>
      <c r="M1755" s="2" t="s">
        <v>59</v>
      </c>
      <c r="N1755" s="3" t="s">
        <v>9097</v>
      </c>
      <c r="O1755" s="5"/>
      <c r="P1755" s="5"/>
      <c r="Q1755" s="6">
        <v>2019</v>
      </c>
      <c r="R1755" s="7">
        <v>2021</v>
      </c>
      <c r="T1755" s="8">
        <v>943</v>
      </c>
      <c r="U1755" s="3" t="s">
        <v>11291</v>
      </c>
      <c r="V1755" s="1" t="s">
        <v>33</v>
      </c>
      <c r="W1755" s="1" t="s">
        <v>32</v>
      </c>
      <c r="X1755" t="str">
        <f>VLOOKUP(Table_query__64[[#This Row],[Nr]],'MyTracker Export'!A:P,'MyTracker Export'!$P$1,FALSE)</f>
        <v>Finished</v>
      </c>
      <c r="Y1755" t="e">
        <f>VLOOKUP(Table_query__64[[#This Row],[Nr]],'MyTracker Export'!A:Z,'MyTracker Export'!$Z$1,FALSE)</f>
        <v>#N/A</v>
      </c>
      <c r="Z1755" t="str">
        <f>VLOOKUP(Table_query__64[[#This Row],[Nr]],'MyTracker Export'!A:AA,'MyTracker Export'!$AA$1,FALSE)</f>
        <v>Juan Sanchez Chatar</v>
      </c>
      <c r="AB1755" s="19" t="str">
        <f>IF(Table_query__64[[#This Row],[Project status]]=Table_query__64[[#This Row],[Project Status Check]],"OK","NOK")</f>
        <v>OK</v>
      </c>
      <c r="AC1755" s="19" t="e">
        <f>IF(Table_query__64[[#This Row],[PM]]=Table_query__64[[#This Row],[PM Check]],"OK","NOK")</f>
        <v>#N/A</v>
      </c>
      <c r="AD1755" s="19" t="str">
        <f>IF(Table_query__64[[#This Row],[PP]]=Table_query__64[[#This Row],[Pilot Check]],"OK","NOK")</f>
        <v>OK</v>
      </c>
      <c r="AE1755" s="19"/>
    </row>
    <row r="1756" spans="1:31" hidden="1" x14ac:dyDescent="0.3">
      <c r="A1756" s="1" t="s">
        <v>3264</v>
      </c>
      <c r="B1756" s="2" t="s">
        <v>1993</v>
      </c>
      <c r="C1756" s="3" t="s">
        <v>6464</v>
      </c>
      <c r="D1756" s="2" t="s">
        <v>38</v>
      </c>
      <c r="E1756" s="2" t="s">
        <v>25</v>
      </c>
      <c r="F1756" s="2" t="s">
        <v>122</v>
      </c>
      <c r="G1756" s="4">
        <v>43648.083333333336</v>
      </c>
      <c r="H1756" s="4">
        <v>43987.083333333336</v>
      </c>
      <c r="I1756" s="2" t="s">
        <v>3183</v>
      </c>
      <c r="J1756" s="2" t="s">
        <v>942</v>
      </c>
      <c r="K1756" s="2"/>
      <c r="L1756" t="s">
        <v>3200</v>
      </c>
      <c r="M1756" s="2" t="s">
        <v>29</v>
      </c>
      <c r="O1756" s="5"/>
      <c r="P1756" s="5"/>
      <c r="Q1756" s="6">
        <v>2019</v>
      </c>
      <c r="R1756" s="7">
        <v>2020</v>
      </c>
      <c r="T1756" s="8">
        <v>261</v>
      </c>
      <c r="V1756" s="1" t="s">
        <v>33</v>
      </c>
      <c r="W1756" s="1" t="s">
        <v>32</v>
      </c>
      <c r="X1756" t="str">
        <f>VLOOKUP(Table_query__64[[#This Row],[Nr]],'MyTracker Export'!A:P,'MyTracker Export'!$P$1,FALSE)</f>
        <v>Finished</v>
      </c>
      <c r="Y1756" t="e">
        <f>VLOOKUP(Table_query__64[[#This Row],[Nr]],'MyTracker Export'!A:Z,'MyTracker Export'!$Z$1,FALSE)</f>
        <v>#N/A</v>
      </c>
      <c r="Z1756" t="str">
        <f>VLOOKUP(Table_query__64[[#This Row],[Nr]],'MyTracker Export'!A:AA,'MyTracker Export'!$AA$1,FALSE)</f>
        <v>Jurgen Van Kerrebroeck</v>
      </c>
      <c r="AB1756" s="19" t="str">
        <f>IF(Table_query__64[[#This Row],[Project status]]=Table_query__64[[#This Row],[Project Status Check]],"OK","NOK")</f>
        <v>OK</v>
      </c>
      <c r="AC1756" s="19" t="e">
        <f>IF(Table_query__64[[#This Row],[PM]]=Table_query__64[[#This Row],[PM Check]],"OK","NOK")</f>
        <v>#N/A</v>
      </c>
      <c r="AD1756" s="19" t="str">
        <f>IF(Table_query__64[[#This Row],[PP]]=Table_query__64[[#This Row],[Pilot Check]],"OK","NOK")</f>
        <v>OK</v>
      </c>
      <c r="AE1756" s="19"/>
    </row>
    <row r="1757" spans="1:31" hidden="1" x14ac:dyDescent="0.3">
      <c r="A1757" s="1" t="s">
        <v>3265</v>
      </c>
      <c r="B1757" s="2" t="s">
        <v>2239</v>
      </c>
      <c r="C1757" s="3" t="s">
        <v>6465</v>
      </c>
      <c r="D1757" s="2" t="s">
        <v>178</v>
      </c>
      <c r="E1757" s="2" t="s">
        <v>82</v>
      </c>
      <c r="F1757" s="2" t="s">
        <v>122</v>
      </c>
      <c r="G1757" s="4">
        <v>43648.083333333336</v>
      </c>
      <c r="H1757" s="4">
        <v>44377.083333333336</v>
      </c>
      <c r="I1757" s="2" t="s">
        <v>1821</v>
      </c>
      <c r="J1757" s="2" t="s">
        <v>1821</v>
      </c>
      <c r="K1757" s="2"/>
      <c r="L1757" t="s">
        <v>2987</v>
      </c>
      <c r="M1757" s="2" t="s">
        <v>59</v>
      </c>
      <c r="N1757" s="3" t="s">
        <v>9098</v>
      </c>
      <c r="O1757" s="5">
        <v>2.5</v>
      </c>
      <c r="P1757" s="5">
        <v>29400.46</v>
      </c>
      <c r="Q1757" s="6">
        <v>2019</v>
      </c>
      <c r="R1757" s="7">
        <v>2021</v>
      </c>
      <c r="T1757" s="8">
        <v>585</v>
      </c>
      <c r="U1757" s="3" t="s">
        <v>11292</v>
      </c>
      <c r="V1757" s="1" t="s">
        <v>33</v>
      </c>
      <c r="W1757" s="1" t="s">
        <v>32</v>
      </c>
      <c r="X1757" t="str">
        <f>VLOOKUP(Table_query__64[[#This Row],[Nr]],'MyTracker Export'!A:P,'MyTracker Export'!$P$1,FALSE)</f>
        <v>Finished</v>
      </c>
      <c r="Y1757" t="e">
        <f>VLOOKUP(Table_query__64[[#This Row],[Nr]],'MyTracker Export'!A:Z,'MyTracker Export'!$Z$1,FALSE)</f>
        <v>#N/A</v>
      </c>
      <c r="Z1757" t="e">
        <f>VLOOKUP(Table_query__64[[#This Row],[Nr]],'MyTracker Export'!A:AA,'MyTracker Export'!$AA$1,FALSE)</f>
        <v>#N/A</v>
      </c>
      <c r="AB1757" s="19" t="str">
        <f>IF(Table_query__64[[#This Row],[Project status]]=Table_query__64[[#This Row],[Project Status Check]],"OK","NOK")</f>
        <v>OK</v>
      </c>
      <c r="AC1757" s="19" t="e">
        <f>IF(Table_query__64[[#This Row],[PM]]=Table_query__64[[#This Row],[PM Check]],"OK","NOK")</f>
        <v>#N/A</v>
      </c>
      <c r="AD1757" s="19" t="e">
        <f>IF(Table_query__64[[#This Row],[PP]]=Table_query__64[[#This Row],[Pilot Check]],"OK","NOK")</f>
        <v>#N/A</v>
      </c>
      <c r="AE1757" s="19"/>
    </row>
    <row r="1758" spans="1:31" hidden="1" x14ac:dyDescent="0.3">
      <c r="A1758" s="1" t="s">
        <v>3266</v>
      </c>
      <c r="B1758" s="2" t="s">
        <v>1461</v>
      </c>
      <c r="C1758" s="3" t="s">
        <v>6466</v>
      </c>
      <c r="D1758" s="2" t="s">
        <v>38</v>
      </c>
      <c r="E1758" s="2" t="s">
        <v>25</v>
      </c>
      <c r="F1758" s="2" t="s">
        <v>574</v>
      </c>
      <c r="G1758" s="4">
        <v>43644.083333333336</v>
      </c>
      <c r="H1758" s="4">
        <v>44074.083333333336</v>
      </c>
      <c r="I1758" s="2" t="s">
        <v>263</v>
      </c>
      <c r="J1758" s="2" t="s">
        <v>335</v>
      </c>
      <c r="K1758" s="2" t="s">
        <v>2776</v>
      </c>
      <c r="L1758" t="s">
        <v>3267</v>
      </c>
      <c r="M1758" s="2" t="s">
        <v>59</v>
      </c>
      <c r="N1758" s="3" t="s">
        <v>9099</v>
      </c>
      <c r="O1758" s="5">
        <v>300</v>
      </c>
      <c r="P1758" s="5">
        <v>466259.75</v>
      </c>
      <c r="Q1758" s="6">
        <v>2019</v>
      </c>
      <c r="R1758" s="7">
        <v>2020</v>
      </c>
      <c r="T1758" s="8">
        <v>956</v>
      </c>
      <c r="V1758" s="1" t="s">
        <v>33</v>
      </c>
      <c r="W1758" s="1" t="s">
        <v>32</v>
      </c>
      <c r="X1758" t="str">
        <f>VLOOKUP(Table_query__64[[#This Row],[Nr]],'MyTracker Export'!A:P,'MyTracker Export'!$P$1,FALSE)</f>
        <v>On hold</v>
      </c>
      <c r="Y1758" t="str">
        <f>VLOOKUP(Table_query__64[[#This Row],[Nr]],'MyTracker Export'!A:Z,'MyTracker Export'!$Z$1,FALSE)</f>
        <v>Carlos Bravo Fernández</v>
      </c>
      <c r="Z1758" t="str">
        <f>VLOOKUP(Table_query__64[[#This Row],[Nr]],'MyTracker Export'!A:AA,'MyTracker Export'!$AA$1,FALSE)</f>
        <v>William Beyst</v>
      </c>
      <c r="AB1758" s="19" t="str">
        <f>IF(Table_query__64[[#This Row],[Project status]]=Table_query__64[[#This Row],[Project Status Check]],"OK","NOK")</f>
        <v>OK</v>
      </c>
      <c r="AC1758" s="19" t="str">
        <f>IF(Table_query__64[[#This Row],[PM]]=Table_query__64[[#This Row],[PM Check]],"OK","NOK")</f>
        <v>NOK</v>
      </c>
      <c r="AD1758" s="19" t="str">
        <f>IF(Table_query__64[[#This Row],[PP]]=Table_query__64[[#This Row],[Pilot Check]],"OK","NOK")</f>
        <v>OK</v>
      </c>
      <c r="AE1758" s="19"/>
    </row>
    <row r="1759" spans="1:31" hidden="1" x14ac:dyDescent="0.3">
      <c r="A1759" s="1" t="s">
        <v>3268</v>
      </c>
      <c r="B1759" s="2" t="s">
        <v>1993</v>
      </c>
      <c r="C1759" s="3" t="s">
        <v>6467</v>
      </c>
      <c r="D1759" s="2" t="s">
        <v>38</v>
      </c>
      <c r="E1759" s="2" t="s">
        <v>25</v>
      </c>
      <c r="F1759" s="2" t="s">
        <v>122</v>
      </c>
      <c r="G1759" s="4">
        <v>43644.083333333336</v>
      </c>
      <c r="H1759" s="4">
        <v>44408.083333333336</v>
      </c>
      <c r="I1759" s="2" t="s">
        <v>3173</v>
      </c>
      <c r="J1759" s="2" t="s">
        <v>263</v>
      </c>
      <c r="K1759" s="2" t="s">
        <v>141</v>
      </c>
      <c r="L1759" t="s">
        <v>3269</v>
      </c>
      <c r="M1759" s="2" t="s">
        <v>29</v>
      </c>
      <c r="N1759" s="3" t="s">
        <v>9100</v>
      </c>
      <c r="O1759" s="5">
        <v>1</v>
      </c>
      <c r="P1759" s="5">
        <v>36730.949999999997</v>
      </c>
      <c r="Q1759" s="6">
        <v>2019</v>
      </c>
      <c r="R1759" s="7">
        <v>2021</v>
      </c>
      <c r="T1759" s="8">
        <v>584</v>
      </c>
      <c r="U1759" s="3" t="s">
        <v>11293</v>
      </c>
      <c r="V1759" s="1" t="s">
        <v>33</v>
      </c>
      <c r="W1759" s="1" t="s">
        <v>32</v>
      </c>
      <c r="X1759" t="str">
        <f>VLOOKUP(Table_query__64[[#This Row],[Nr]],'MyTracker Export'!A:P,'MyTracker Export'!$P$1,FALSE)</f>
        <v>Finished</v>
      </c>
      <c r="Y1759" t="e">
        <f>VLOOKUP(Table_query__64[[#This Row],[Nr]],'MyTracker Export'!A:Z,'MyTracker Export'!$Z$1,FALSE)</f>
        <v>#N/A</v>
      </c>
      <c r="Z1759" t="str">
        <f>VLOOKUP(Table_query__64[[#This Row],[Nr]],'MyTracker Export'!A:AA,'MyTracker Export'!$AA$1,FALSE)</f>
        <v>Carlos Bravo Fernández</v>
      </c>
      <c r="AB1759" s="19" t="str">
        <f>IF(Table_query__64[[#This Row],[Project status]]=Table_query__64[[#This Row],[Project Status Check]],"OK","NOK")</f>
        <v>OK</v>
      </c>
      <c r="AC1759" s="19" t="e">
        <f>IF(Table_query__64[[#This Row],[PM]]=Table_query__64[[#This Row],[PM Check]],"OK","NOK")</f>
        <v>#N/A</v>
      </c>
      <c r="AD1759" s="19" t="str">
        <f>IF(Table_query__64[[#This Row],[PP]]=Table_query__64[[#This Row],[Pilot Check]],"OK","NOK")</f>
        <v>NOK</v>
      </c>
      <c r="AE1759" s="19"/>
    </row>
    <row r="1760" spans="1:31" hidden="1" x14ac:dyDescent="0.3">
      <c r="A1760" s="1" t="s">
        <v>3270</v>
      </c>
      <c r="B1760" s="2" t="s">
        <v>1722</v>
      </c>
      <c r="C1760" s="3" t="s">
        <v>6468</v>
      </c>
      <c r="D1760" s="2" t="s">
        <v>38</v>
      </c>
      <c r="E1760" s="2" t="s">
        <v>36</v>
      </c>
      <c r="F1760" s="2" t="s">
        <v>122</v>
      </c>
      <c r="G1760" s="4">
        <v>43644.083333333336</v>
      </c>
      <c r="H1760" s="4">
        <v>44515.041666666664</v>
      </c>
      <c r="I1760" s="2" t="s">
        <v>2367</v>
      </c>
      <c r="J1760" s="2" t="s">
        <v>942</v>
      </c>
      <c r="K1760" s="2" t="s">
        <v>141</v>
      </c>
      <c r="L1760" t="s">
        <v>31</v>
      </c>
      <c r="M1760" s="2" t="s">
        <v>59</v>
      </c>
      <c r="O1760" s="5">
        <v>14</v>
      </c>
      <c r="P1760" s="5">
        <v>13970.88</v>
      </c>
      <c r="Q1760" s="6">
        <v>2019</v>
      </c>
      <c r="R1760" s="7">
        <v>2021</v>
      </c>
      <c r="T1760" s="8">
        <v>1375</v>
      </c>
      <c r="U1760" s="3" t="s">
        <v>11294</v>
      </c>
      <c r="V1760" s="1" t="s">
        <v>33</v>
      </c>
      <c r="W1760" s="1" t="s">
        <v>32</v>
      </c>
      <c r="X1760" t="str">
        <f>VLOOKUP(Table_query__64[[#This Row],[Nr]],'MyTracker Export'!A:P,'MyTracker Export'!$P$1,FALSE)</f>
        <v>Finished</v>
      </c>
      <c r="Y1760" t="e">
        <f>VLOOKUP(Table_query__64[[#This Row],[Nr]],'MyTracker Export'!A:Z,'MyTracker Export'!$Z$1,FALSE)</f>
        <v>#N/A</v>
      </c>
      <c r="Z1760" t="str">
        <f>VLOOKUP(Table_query__64[[#This Row],[Nr]],'MyTracker Export'!A:AA,'MyTracker Export'!$AA$1,FALSE)</f>
        <v>Jurgen Van Kerrebroeck</v>
      </c>
      <c r="AB1760" s="19" t="str">
        <f>IF(Table_query__64[[#This Row],[Project status]]=Table_query__64[[#This Row],[Project Status Check]],"OK","NOK")</f>
        <v>OK</v>
      </c>
      <c r="AC1760" s="19" t="e">
        <f>IF(Table_query__64[[#This Row],[PM]]=Table_query__64[[#This Row],[PM Check]],"OK","NOK")</f>
        <v>#N/A</v>
      </c>
      <c r="AD1760" s="19" t="str">
        <f>IF(Table_query__64[[#This Row],[PP]]=Table_query__64[[#This Row],[Pilot Check]],"OK","NOK")</f>
        <v>OK</v>
      </c>
      <c r="AE1760" s="19"/>
    </row>
    <row r="1761" spans="1:31" x14ac:dyDescent="0.3">
      <c r="A1761" s="1" t="s">
        <v>3271</v>
      </c>
      <c r="B1761" s="2" t="s">
        <v>3272</v>
      </c>
      <c r="C1761" s="3" t="s">
        <v>6466</v>
      </c>
      <c r="D1761" s="2" t="s">
        <v>58</v>
      </c>
      <c r="E1761" s="2" t="s">
        <v>25</v>
      </c>
      <c r="F1761" s="2"/>
      <c r="G1761" s="4">
        <v>43262</v>
      </c>
      <c r="H1761" s="4">
        <v>43761</v>
      </c>
      <c r="I1761" s="2" t="s">
        <v>263</v>
      </c>
      <c r="J1761" s="2" t="s">
        <v>335</v>
      </c>
      <c r="K1761" s="2"/>
      <c r="L1761" t="s">
        <v>31</v>
      </c>
      <c r="M1761" s="2" t="s">
        <v>59</v>
      </c>
      <c r="O1761" s="5"/>
      <c r="P1761" s="5"/>
      <c r="Q1761" s="6">
        <v>2018</v>
      </c>
      <c r="R1761" s="7">
        <v>2019</v>
      </c>
      <c r="T1761" s="8">
        <v>77</v>
      </c>
      <c r="V1761" s="1" t="s">
        <v>33</v>
      </c>
      <c r="W1761" s="1" t="s">
        <v>32</v>
      </c>
      <c r="X1761" t="str">
        <f>VLOOKUP(Table_query__64[[#This Row],[Nr]],'MyTracker Export'!A:P,'MyTracker Export'!$P$1,FALSE)</f>
        <v>Finished</v>
      </c>
      <c r="Y1761" t="e">
        <f>VLOOKUP(Table_query__64[[#This Row],[Nr]],'MyTracker Export'!A:Z,'MyTracker Export'!$Z$1,FALSE)</f>
        <v>#N/A</v>
      </c>
      <c r="Z1761" t="e">
        <f>VLOOKUP(Table_query__64[[#This Row],[Nr]],'MyTracker Export'!A:AA,'MyTracker Export'!$AA$1,FALSE)</f>
        <v>#N/A</v>
      </c>
      <c r="AB1761" s="19" t="str">
        <f>IF(Table_query__64[[#This Row],[Project status]]=Table_query__64[[#This Row],[Project Status Check]],"OK","NOK")</f>
        <v>NOK</v>
      </c>
      <c r="AC1761" s="19" t="e">
        <f>IF(Table_query__64[[#This Row],[PM]]=Table_query__64[[#This Row],[PM Check]],"OK","NOK")</f>
        <v>#N/A</v>
      </c>
      <c r="AD1761" s="19" t="e">
        <f>IF(Table_query__64[[#This Row],[PP]]=Table_query__64[[#This Row],[Pilot Check]],"OK","NOK")</f>
        <v>#N/A</v>
      </c>
      <c r="AE1761" s="19"/>
    </row>
    <row r="1762" spans="1:31" hidden="1" x14ac:dyDescent="0.3">
      <c r="A1762" s="1" t="s">
        <v>3273</v>
      </c>
      <c r="B1762" s="2" t="s">
        <v>1993</v>
      </c>
      <c r="C1762" s="3" t="s">
        <v>6469</v>
      </c>
      <c r="D1762" s="2" t="s">
        <v>38</v>
      </c>
      <c r="E1762" s="2" t="s">
        <v>25</v>
      </c>
      <c r="F1762" s="2" t="s">
        <v>122</v>
      </c>
      <c r="G1762" s="4">
        <v>43640.083333333336</v>
      </c>
      <c r="H1762" s="4">
        <v>44227.041666666664</v>
      </c>
      <c r="I1762" s="2" t="s">
        <v>3183</v>
      </c>
      <c r="J1762" s="2" t="s">
        <v>136</v>
      </c>
      <c r="K1762" s="2" t="s">
        <v>141</v>
      </c>
      <c r="L1762" t="s">
        <v>3117</v>
      </c>
      <c r="M1762" s="2" t="s">
        <v>29</v>
      </c>
      <c r="N1762" s="3" t="s">
        <v>9101</v>
      </c>
      <c r="O1762" s="5">
        <v>0</v>
      </c>
      <c r="P1762" s="5">
        <v>29698380</v>
      </c>
      <c r="Q1762" s="6">
        <v>2019</v>
      </c>
      <c r="R1762" s="7">
        <v>2021</v>
      </c>
      <c r="T1762" s="8">
        <v>583</v>
      </c>
      <c r="U1762" s="3" t="s">
        <v>11295</v>
      </c>
      <c r="V1762" s="1" t="s">
        <v>33</v>
      </c>
      <c r="W1762" s="1" t="s">
        <v>32</v>
      </c>
      <c r="X1762" t="str">
        <f>VLOOKUP(Table_query__64[[#This Row],[Nr]],'MyTracker Export'!A:P,'MyTracker Export'!$P$1,FALSE)</f>
        <v>Finished</v>
      </c>
      <c r="Y1762" t="e">
        <f>VLOOKUP(Table_query__64[[#This Row],[Nr]],'MyTracker Export'!A:Z,'MyTracker Export'!$Z$1,FALSE)</f>
        <v>#N/A</v>
      </c>
      <c r="Z1762" t="str">
        <f>VLOOKUP(Table_query__64[[#This Row],[Nr]],'MyTracker Export'!A:AA,'MyTracker Export'!$AA$1,FALSE)</f>
        <v>Jurgen Van Den Driessche</v>
      </c>
      <c r="AB1762" s="19" t="str">
        <f>IF(Table_query__64[[#This Row],[Project status]]=Table_query__64[[#This Row],[Project Status Check]],"OK","NOK")</f>
        <v>OK</v>
      </c>
      <c r="AC1762" s="19" t="e">
        <f>IF(Table_query__64[[#This Row],[PM]]=Table_query__64[[#This Row],[PM Check]],"OK","NOK")</f>
        <v>#N/A</v>
      </c>
      <c r="AD1762" s="19" t="str">
        <f>IF(Table_query__64[[#This Row],[PP]]=Table_query__64[[#This Row],[Pilot Check]],"OK","NOK")</f>
        <v>OK</v>
      </c>
      <c r="AE1762" s="19"/>
    </row>
    <row r="1763" spans="1:31" hidden="1" x14ac:dyDescent="0.3">
      <c r="A1763" s="1" t="s">
        <v>3274</v>
      </c>
      <c r="B1763" s="2" t="s">
        <v>3049</v>
      </c>
      <c r="C1763" s="3" t="s">
        <v>6470</v>
      </c>
      <c r="D1763" s="2" t="s">
        <v>38</v>
      </c>
      <c r="E1763" s="2" t="s">
        <v>75</v>
      </c>
      <c r="F1763" s="2" t="s">
        <v>122</v>
      </c>
      <c r="G1763" s="4">
        <v>43636</v>
      </c>
      <c r="H1763" s="4">
        <v>43861</v>
      </c>
      <c r="I1763" s="2" t="s">
        <v>1534</v>
      </c>
      <c r="J1763" s="2" t="s">
        <v>477</v>
      </c>
      <c r="K1763" s="2"/>
      <c r="L1763" t="s">
        <v>3275</v>
      </c>
      <c r="M1763" s="2" t="s">
        <v>29</v>
      </c>
      <c r="O1763" s="5"/>
      <c r="P1763" s="5"/>
      <c r="Q1763" s="6">
        <v>2019</v>
      </c>
      <c r="R1763" s="7">
        <v>2020</v>
      </c>
      <c r="T1763" s="8">
        <v>78</v>
      </c>
      <c r="V1763" s="1" t="s">
        <v>33</v>
      </c>
      <c r="W1763" s="1" t="s">
        <v>32</v>
      </c>
      <c r="X1763" t="str">
        <f>VLOOKUP(Table_query__64[[#This Row],[Nr]],'MyTracker Export'!A:P,'MyTracker Export'!$P$1,FALSE)</f>
        <v>Finished</v>
      </c>
      <c r="Y1763" t="e">
        <f>VLOOKUP(Table_query__64[[#This Row],[Nr]],'MyTracker Export'!A:Z,'MyTracker Export'!$Z$1,FALSE)</f>
        <v>#N/A</v>
      </c>
      <c r="Z1763" t="str">
        <f>VLOOKUP(Table_query__64[[#This Row],[Nr]],'MyTracker Export'!A:AA,'MyTracker Export'!$AA$1,FALSE)</f>
        <v>Juan Sanchez Chatar</v>
      </c>
      <c r="AB1763" s="19" t="str">
        <f>IF(Table_query__64[[#This Row],[Project status]]=Table_query__64[[#This Row],[Project Status Check]],"OK","NOK")</f>
        <v>OK</v>
      </c>
      <c r="AC1763" s="19" t="e">
        <f>IF(Table_query__64[[#This Row],[PM]]=Table_query__64[[#This Row],[PM Check]],"OK","NOK")</f>
        <v>#N/A</v>
      </c>
      <c r="AD1763" s="19" t="str">
        <f>IF(Table_query__64[[#This Row],[PP]]=Table_query__64[[#This Row],[Pilot Check]],"OK","NOK")</f>
        <v>OK</v>
      </c>
      <c r="AE1763" s="19"/>
    </row>
    <row r="1764" spans="1:31" hidden="1" x14ac:dyDescent="0.3">
      <c r="A1764" s="1" t="s">
        <v>3276</v>
      </c>
      <c r="B1764" s="2" t="s">
        <v>3039</v>
      </c>
      <c r="C1764" s="3" t="s">
        <v>6471</v>
      </c>
      <c r="D1764" s="2" t="s">
        <v>64</v>
      </c>
      <c r="E1764" s="2" t="s">
        <v>25</v>
      </c>
      <c r="F1764" s="2" t="s">
        <v>122</v>
      </c>
      <c r="G1764" s="4">
        <v>43636.083333333336</v>
      </c>
      <c r="H1764" s="4">
        <v>43798.041666666664</v>
      </c>
      <c r="I1764" s="2" t="s">
        <v>3278</v>
      </c>
      <c r="J1764" s="2" t="s">
        <v>3279</v>
      </c>
      <c r="K1764" s="2"/>
      <c r="L1764" t="s">
        <v>3277</v>
      </c>
      <c r="M1764" s="2" t="s">
        <v>59</v>
      </c>
      <c r="O1764" s="5"/>
      <c r="P1764" s="5"/>
      <c r="Q1764" s="6">
        <v>2019</v>
      </c>
      <c r="R1764" s="7">
        <v>2019</v>
      </c>
      <c r="T1764" s="8">
        <v>262</v>
      </c>
      <c r="V1764" s="1" t="s">
        <v>33</v>
      </c>
      <c r="W1764" s="1" t="s">
        <v>32</v>
      </c>
      <c r="X1764" t="str">
        <f>VLOOKUP(Table_query__64[[#This Row],[Nr]],'MyTracker Export'!A:P,'MyTracker Export'!$P$1,FALSE)</f>
        <v>Finished</v>
      </c>
      <c r="Y1764" t="e">
        <f>VLOOKUP(Table_query__64[[#This Row],[Nr]],'MyTracker Export'!A:Z,'MyTracker Export'!$Z$1,FALSE)</f>
        <v>#N/A</v>
      </c>
      <c r="Z1764" t="e">
        <f>VLOOKUP(Table_query__64[[#This Row],[Nr]],'MyTracker Export'!A:AA,'MyTracker Export'!$AA$1,FALSE)</f>
        <v>#N/A</v>
      </c>
      <c r="AB1764" s="19" t="str">
        <f>IF(Table_query__64[[#This Row],[Project status]]=Table_query__64[[#This Row],[Project Status Check]],"OK","NOK")</f>
        <v>OK</v>
      </c>
      <c r="AC1764" s="19" t="e">
        <f>IF(Table_query__64[[#This Row],[PM]]=Table_query__64[[#This Row],[PM Check]],"OK","NOK")</f>
        <v>#N/A</v>
      </c>
      <c r="AD1764" s="19" t="e">
        <f>IF(Table_query__64[[#This Row],[PP]]=Table_query__64[[#This Row],[Pilot Check]],"OK","NOK")</f>
        <v>#N/A</v>
      </c>
      <c r="AE1764" s="19"/>
    </row>
    <row r="1765" spans="1:31" hidden="1" x14ac:dyDescent="0.3">
      <c r="A1765" s="1" t="s">
        <v>3280</v>
      </c>
      <c r="B1765" s="2" t="s">
        <v>3281</v>
      </c>
      <c r="C1765" s="3" t="s">
        <v>6472</v>
      </c>
      <c r="D1765" s="2" t="s">
        <v>38</v>
      </c>
      <c r="E1765" s="2" t="s">
        <v>25</v>
      </c>
      <c r="F1765" s="2" t="s">
        <v>122</v>
      </c>
      <c r="G1765" s="4">
        <v>43630.083333333336</v>
      </c>
      <c r="H1765" s="4">
        <v>44336.083333333336</v>
      </c>
      <c r="I1765" s="2" t="s">
        <v>114</v>
      </c>
      <c r="J1765" s="2" t="s">
        <v>3152</v>
      </c>
      <c r="K1765" s="2" t="s">
        <v>159</v>
      </c>
      <c r="L1765" t="s">
        <v>3282</v>
      </c>
      <c r="M1765" s="2" t="s">
        <v>59</v>
      </c>
      <c r="N1765" s="3" t="s">
        <v>9102</v>
      </c>
      <c r="O1765" s="5">
        <v>9</v>
      </c>
      <c r="P1765" s="5">
        <v>346830.54</v>
      </c>
      <c r="Q1765" s="6">
        <v>2019</v>
      </c>
      <c r="R1765" s="7">
        <v>2021</v>
      </c>
      <c r="S1765" s="3" t="s">
        <v>9632</v>
      </c>
      <c r="T1765" s="8">
        <v>469</v>
      </c>
      <c r="U1765" s="3" t="s">
        <v>11296</v>
      </c>
      <c r="V1765" s="1" t="s">
        <v>33</v>
      </c>
      <c r="W1765" s="1" t="s">
        <v>32</v>
      </c>
      <c r="X1765" t="str">
        <f>VLOOKUP(Table_query__64[[#This Row],[Nr]],'MyTracker Export'!A:P,'MyTracker Export'!$P$1,FALSE)</f>
        <v>Finished</v>
      </c>
      <c r="Y1765" t="str">
        <f>VLOOKUP(Table_query__64[[#This Row],[Nr]],'MyTracker Export'!A:Z,'MyTracker Export'!$Z$1,FALSE)</f>
        <v>Peter Holvoet</v>
      </c>
      <c r="Z1765" t="e">
        <f>VLOOKUP(Table_query__64[[#This Row],[Nr]],'MyTracker Export'!A:AA,'MyTracker Export'!$AA$1,FALSE)</f>
        <v>#N/A</v>
      </c>
      <c r="AB1765" s="19" t="str">
        <f>IF(Table_query__64[[#This Row],[Project status]]=Table_query__64[[#This Row],[Project Status Check]],"OK","NOK")</f>
        <v>OK</v>
      </c>
      <c r="AC1765" s="19" t="str">
        <f>IF(Table_query__64[[#This Row],[PM]]=Table_query__64[[#This Row],[PM Check]],"OK","NOK")</f>
        <v>OK</v>
      </c>
      <c r="AD1765" s="19" t="e">
        <f>IF(Table_query__64[[#This Row],[PP]]=Table_query__64[[#This Row],[Pilot Check]],"OK","NOK")</f>
        <v>#N/A</v>
      </c>
      <c r="AE1765" s="19"/>
    </row>
    <row r="1766" spans="1:31" hidden="1" x14ac:dyDescent="0.3">
      <c r="A1766" s="1" t="s">
        <v>3283</v>
      </c>
      <c r="B1766" s="2" t="s">
        <v>3044</v>
      </c>
      <c r="C1766" s="3" t="s">
        <v>6473</v>
      </c>
      <c r="D1766" s="2" t="s">
        <v>38</v>
      </c>
      <c r="E1766" s="2" t="s">
        <v>36</v>
      </c>
      <c r="F1766" s="2" t="s">
        <v>122</v>
      </c>
      <c r="G1766" s="4">
        <v>43629.083333333336</v>
      </c>
      <c r="H1766" s="4">
        <v>43647.083333333336</v>
      </c>
      <c r="I1766" s="2" t="s">
        <v>3144</v>
      </c>
      <c r="J1766" s="2" t="s">
        <v>942</v>
      </c>
      <c r="K1766" s="2"/>
      <c r="L1766" t="s">
        <v>3200</v>
      </c>
      <c r="M1766" s="2" t="s">
        <v>59</v>
      </c>
      <c r="O1766" s="5"/>
      <c r="P1766" s="5"/>
      <c r="Q1766" s="6">
        <v>2019</v>
      </c>
      <c r="R1766" s="7">
        <v>2019</v>
      </c>
      <c r="T1766" s="8">
        <v>263</v>
      </c>
      <c r="V1766" s="1" t="s">
        <v>33</v>
      </c>
      <c r="W1766" s="1" t="s">
        <v>32</v>
      </c>
      <c r="X1766" t="str">
        <f>VLOOKUP(Table_query__64[[#This Row],[Nr]],'MyTracker Export'!A:P,'MyTracker Export'!$P$1,FALSE)</f>
        <v>Finished</v>
      </c>
      <c r="Y1766" t="e">
        <f>VLOOKUP(Table_query__64[[#This Row],[Nr]],'MyTracker Export'!A:Z,'MyTracker Export'!$Z$1,FALSE)</f>
        <v>#N/A</v>
      </c>
      <c r="Z1766" t="str">
        <f>VLOOKUP(Table_query__64[[#This Row],[Nr]],'MyTracker Export'!A:AA,'MyTracker Export'!$AA$1,FALSE)</f>
        <v>Jurgen Van Kerrebroeck</v>
      </c>
      <c r="AB1766" s="19" t="str">
        <f>IF(Table_query__64[[#This Row],[Project status]]=Table_query__64[[#This Row],[Project Status Check]],"OK","NOK")</f>
        <v>OK</v>
      </c>
      <c r="AC1766" s="19" t="e">
        <f>IF(Table_query__64[[#This Row],[PM]]=Table_query__64[[#This Row],[PM Check]],"OK","NOK")</f>
        <v>#N/A</v>
      </c>
      <c r="AD1766" s="19" t="str">
        <f>IF(Table_query__64[[#This Row],[PP]]=Table_query__64[[#This Row],[Pilot Check]],"OK","NOK")</f>
        <v>OK</v>
      </c>
      <c r="AE1766" s="19"/>
    </row>
    <row r="1767" spans="1:31" hidden="1" x14ac:dyDescent="0.3">
      <c r="A1767" s="1" t="s">
        <v>3284</v>
      </c>
      <c r="B1767" s="2" t="s">
        <v>2176</v>
      </c>
      <c r="C1767" s="3" t="s">
        <v>6474</v>
      </c>
      <c r="D1767" s="2" t="s">
        <v>64</v>
      </c>
      <c r="E1767" s="2" t="s">
        <v>25</v>
      </c>
      <c r="F1767" s="2" t="s">
        <v>122</v>
      </c>
      <c r="G1767" s="4">
        <v>43621.083333333336</v>
      </c>
      <c r="H1767" s="4">
        <v>43677.083333333336</v>
      </c>
      <c r="I1767" s="2" t="s">
        <v>3278</v>
      </c>
      <c r="J1767" s="2" t="s">
        <v>3279</v>
      </c>
      <c r="K1767" s="2"/>
      <c r="L1767" t="s">
        <v>3285</v>
      </c>
      <c r="M1767" s="2" t="s">
        <v>59</v>
      </c>
      <c r="O1767" s="5"/>
      <c r="P1767" s="5"/>
      <c r="Q1767" s="6">
        <v>2019</v>
      </c>
      <c r="R1767" s="7">
        <v>2019</v>
      </c>
      <c r="T1767" s="8">
        <v>264</v>
      </c>
      <c r="V1767" s="1" t="s">
        <v>33</v>
      </c>
      <c r="W1767" s="1" t="s">
        <v>32</v>
      </c>
      <c r="X1767" t="str">
        <f>VLOOKUP(Table_query__64[[#This Row],[Nr]],'MyTracker Export'!A:P,'MyTracker Export'!$P$1,FALSE)</f>
        <v>Finished</v>
      </c>
      <c r="Y1767" t="e">
        <f>VLOOKUP(Table_query__64[[#This Row],[Nr]],'MyTracker Export'!A:Z,'MyTracker Export'!$Z$1,FALSE)</f>
        <v>#N/A</v>
      </c>
      <c r="Z1767" t="e">
        <f>VLOOKUP(Table_query__64[[#This Row],[Nr]],'MyTracker Export'!A:AA,'MyTracker Export'!$AA$1,FALSE)</f>
        <v>#N/A</v>
      </c>
      <c r="AB1767" s="19" t="str">
        <f>IF(Table_query__64[[#This Row],[Project status]]=Table_query__64[[#This Row],[Project Status Check]],"OK","NOK")</f>
        <v>OK</v>
      </c>
      <c r="AC1767" s="19" t="e">
        <f>IF(Table_query__64[[#This Row],[PM]]=Table_query__64[[#This Row],[PM Check]],"OK","NOK")</f>
        <v>#N/A</v>
      </c>
      <c r="AD1767" s="19" t="e">
        <f>IF(Table_query__64[[#This Row],[PP]]=Table_query__64[[#This Row],[Pilot Check]],"OK","NOK")</f>
        <v>#N/A</v>
      </c>
      <c r="AE1767" s="19"/>
    </row>
    <row r="1768" spans="1:31" hidden="1" x14ac:dyDescent="0.3">
      <c r="A1768" s="1" t="s">
        <v>3286</v>
      </c>
      <c r="B1768" s="2" t="s">
        <v>1993</v>
      </c>
      <c r="C1768" s="3" t="s">
        <v>6475</v>
      </c>
      <c r="D1768" s="2" t="s">
        <v>38</v>
      </c>
      <c r="E1768" s="2" t="s">
        <v>25</v>
      </c>
      <c r="F1768" s="2" t="s">
        <v>122</v>
      </c>
      <c r="G1768" s="4">
        <v>43619.083333333336</v>
      </c>
      <c r="H1768" s="4">
        <v>44347.083333333336</v>
      </c>
      <c r="I1768" s="2" t="s">
        <v>40</v>
      </c>
      <c r="J1768" s="2" t="s">
        <v>263</v>
      </c>
      <c r="K1768" s="2" t="s">
        <v>141</v>
      </c>
      <c r="L1768" t="s">
        <v>57</v>
      </c>
      <c r="M1768" s="2" t="s">
        <v>29</v>
      </c>
      <c r="O1768" s="5">
        <v>0</v>
      </c>
      <c r="P1768" s="5">
        <v>55327.5</v>
      </c>
      <c r="Q1768" s="6">
        <v>2019</v>
      </c>
      <c r="R1768" s="7">
        <v>2021</v>
      </c>
      <c r="T1768" s="8">
        <v>253</v>
      </c>
      <c r="U1768" s="3" t="s">
        <v>11297</v>
      </c>
      <c r="V1768" s="1" t="s">
        <v>33</v>
      </c>
      <c r="W1768" s="1" t="s">
        <v>32</v>
      </c>
      <c r="X1768" t="str">
        <f>VLOOKUP(Table_query__64[[#This Row],[Nr]],'MyTracker Export'!A:P,'MyTracker Export'!$P$1,FALSE)</f>
        <v>Finished</v>
      </c>
      <c r="Y1768" t="str">
        <f>VLOOKUP(Table_query__64[[#This Row],[Nr]],'MyTracker Export'!A:Z,'MyTracker Export'!$Z$1,FALSE)</f>
        <v>Karel De Swert</v>
      </c>
      <c r="Z1768" t="str">
        <f>VLOOKUP(Table_query__64[[#This Row],[Nr]],'MyTracker Export'!A:AA,'MyTracker Export'!$AA$1,FALSE)</f>
        <v>Carlos Bravo Fernández</v>
      </c>
      <c r="AB1768" s="19" t="str">
        <f>IF(Table_query__64[[#This Row],[Project status]]=Table_query__64[[#This Row],[Project Status Check]],"OK","NOK")</f>
        <v>OK</v>
      </c>
      <c r="AC1768" s="19" t="str">
        <f>IF(Table_query__64[[#This Row],[PM]]=Table_query__64[[#This Row],[PM Check]],"OK","NOK")</f>
        <v>OK</v>
      </c>
      <c r="AD1768" s="19" t="str">
        <f>IF(Table_query__64[[#This Row],[PP]]=Table_query__64[[#This Row],[Pilot Check]],"OK","NOK")</f>
        <v>NOK</v>
      </c>
      <c r="AE1768" s="19"/>
    </row>
    <row r="1769" spans="1:31" hidden="1" x14ac:dyDescent="0.3">
      <c r="A1769" s="1" t="s">
        <v>3287</v>
      </c>
      <c r="B1769" s="2" t="s">
        <v>3288</v>
      </c>
      <c r="C1769" s="3" t="s">
        <v>6476</v>
      </c>
      <c r="D1769" s="2" t="s">
        <v>38</v>
      </c>
      <c r="E1769" s="2" t="s">
        <v>25</v>
      </c>
      <c r="F1769" s="2" t="s">
        <v>122</v>
      </c>
      <c r="G1769" s="4">
        <v>43613.083333333336</v>
      </c>
      <c r="H1769" s="4">
        <v>43888.041666666664</v>
      </c>
      <c r="I1769" s="2" t="s">
        <v>147</v>
      </c>
      <c r="J1769" s="2" t="s">
        <v>569</v>
      </c>
      <c r="K1769" s="2"/>
      <c r="L1769" t="s">
        <v>3289</v>
      </c>
      <c r="M1769" s="2" t="s">
        <v>29</v>
      </c>
      <c r="O1769" s="5"/>
      <c r="P1769" s="5"/>
      <c r="Q1769" s="6">
        <v>2019</v>
      </c>
      <c r="R1769" s="7">
        <v>2020</v>
      </c>
      <c r="T1769" s="8">
        <v>265</v>
      </c>
      <c r="V1769" s="1" t="s">
        <v>33</v>
      </c>
      <c r="W1769" s="1" t="s">
        <v>32</v>
      </c>
      <c r="X1769" t="str">
        <f>VLOOKUP(Table_query__64[[#This Row],[Nr]],'MyTracker Export'!A:P,'MyTracker Export'!$P$1,FALSE)</f>
        <v>Finished</v>
      </c>
      <c r="Y1769" t="str">
        <f>VLOOKUP(Table_query__64[[#This Row],[Nr]],'MyTracker Export'!A:Z,'MyTracker Export'!$Z$1,FALSE)</f>
        <v>Loïc Bouvier</v>
      </c>
      <c r="Z1769" t="str">
        <f>VLOOKUP(Table_query__64[[#This Row],[Nr]],'MyTracker Export'!A:AA,'MyTracker Export'!$AA$1,FALSE)</f>
        <v>Sébastien Lerson</v>
      </c>
      <c r="AB1769" s="19" t="str">
        <f>IF(Table_query__64[[#This Row],[Project status]]=Table_query__64[[#This Row],[Project Status Check]],"OK","NOK")</f>
        <v>OK</v>
      </c>
      <c r="AC1769" s="19" t="str">
        <f>IF(Table_query__64[[#This Row],[PM]]=Table_query__64[[#This Row],[PM Check]],"OK","NOK")</f>
        <v>OK</v>
      </c>
      <c r="AD1769" s="19" t="str">
        <f>IF(Table_query__64[[#This Row],[PP]]=Table_query__64[[#This Row],[Pilot Check]],"OK","NOK")</f>
        <v>OK</v>
      </c>
      <c r="AE1769" s="19"/>
    </row>
    <row r="1770" spans="1:31" hidden="1" x14ac:dyDescent="0.3">
      <c r="A1770" s="1" t="s">
        <v>3290</v>
      </c>
      <c r="B1770" s="2" t="s">
        <v>3291</v>
      </c>
      <c r="C1770" s="3" t="s">
        <v>6477</v>
      </c>
      <c r="D1770" s="2" t="s">
        <v>45</v>
      </c>
      <c r="E1770" s="2" t="s">
        <v>43</v>
      </c>
      <c r="F1770" s="2" t="s">
        <v>122</v>
      </c>
      <c r="G1770" s="4">
        <v>43612.083333333336</v>
      </c>
      <c r="H1770" s="4">
        <v>43738.083333333336</v>
      </c>
      <c r="I1770" s="2" t="s">
        <v>413</v>
      </c>
      <c r="J1770" s="2" t="s">
        <v>158</v>
      </c>
      <c r="K1770" s="2"/>
      <c r="L1770" t="s">
        <v>3292</v>
      </c>
      <c r="M1770" s="2" t="s">
        <v>29</v>
      </c>
      <c r="N1770" s="3" t="s">
        <v>9103</v>
      </c>
      <c r="O1770" s="5">
        <v>0</v>
      </c>
      <c r="P1770" s="5">
        <v>1731.37</v>
      </c>
      <c r="Q1770" s="6">
        <v>2019</v>
      </c>
      <c r="R1770" s="7">
        <v>2019</v>
      </c>
      <c r="T1770" s="8">
        <v>79</v>
      </c>
      <c r="V1770" s="1" t="s">
        <v>33</v>
      </c>
      <c r="W1770" s="1" t="s">
        <v>32</v>
      </c>
      <c r="X1770" t="str">
        <f>VLOOKUP(Table_query__64[[#This Row],[Nr]],'MyTracker Export'!A:P,'MyTracker Export'!$P$1,FALSE)</f>
        <v>Finished</v>
      </c>
      <c r="Y1770" t="str">
        <f>VLOOKUP(Table_query__64[[#This Row],[Nr]],'MyTracker Export'!A:Z,'MyTracker Export'!$Z$1,FALSE)</f>
        <v>Itziar Echebarrieta</v>
      </c>
      <c r="Z1770" t="str">
        <f>VLOOKUP(Table_query__64[[#This Row],[Nr]],'MyTracker Export'!A:AA,'MyTracker Export'!$AA$1,FALSE)</f>
        <v>Juan Juarez Quintana</v>
      </c>
      <c r="AB1770" s="19" t="str">
        <f>IF(Table_query__64[[#This Row],[Project status]]=Table_query__64[[#This Row],[Project Status Check]],"OK","NOK")</f>
        <v>OK</v>
      </c>
      <c r="AC1770" s="19" t="str">
        <f>IF(Table_query__64[[#This Row],[PM]]=Table_query__64[[#This Row],[PM Check]],"OK","NOK")</f>
        <v>OK</v>
      </c>
      <c r="AD1770" s="19" t="str">
        <f>IF(Table_query__64[[#This Row],[PP]]=Table_query__64[[#This Row],[Pilot Check]],"OK","NOK")</f>
        <v>NOK</v>
      </c>
      <c r="AE1770" s="19"/>
    </row>
    <row r="1771" spans="1:31" hidden="1" x14ac:dyDescent="0.3">
      <c r="A1771" s="1" t="s">
        <v>3293</v>
      </c>
      <c r="B1771" s="2" t="s">
        <v>1252</v>
      </c>
      <c r="C1771" s="3" t="s">
        <v>6478</v>
      </c>
      <c r="D1771" s="2" t="s">
        <v>38</v>
      </c>
      <c r="E1771" s="2" t="s">
        <v>36</v>
      </c>
      <c r="F1771" s="2" t="s">
        <v>122</v>
      </c>
      <c r="G1771" s="4">
        <v>43598.083333333336</v>
      </c>
      <c r="H1771" s="4">
        <v>44651.083333333336</v>
      </c>
      <c r="I1771" s="2" t="s">
        <v>3011</v>
      </c>
      <c r="J1771" s="2" t="s">
        <v>2089</v>
      </c>
      <c r="K1771" s="2" t="s">
        <v>159</v>
      </c>
      <c r="L1771" t="s">
        <v>3294</v>
      </c>
      <c r="M1771" s="2" t="s">
        <v>29</v>
      </c>
      <c r="O1771" s="5">
        <v>25</v>
      </c>
      <c r="P1771" s="5">
        <v>1614463.69</v>
      </c>
      <c r="Q1771" s="6">
        <v>2019</v>
      </c>
      <c r="R1771" s="7">
        <v>2022</v>
      </c>
      <c r="S1771" s="3" t="s">
        <v>9633</v>
      </c>
      <c r="T1771" s="8">
        <v>80</v>
      </c>
      <c r="V1771" s="1" t="s">
        <v>33</v>
      </c>
      <c r="W1771" s="1" t="s">
        <v>32</v>
      </c>
      <c r="X1771" t="str">
        <f>VLOOKUP(Table_query__64[[#This Row],[Nr]],'MyTracker Export'!A:P,'MyTracker Export'!$P$1,FALSE)</f>
        <v>Finished</v>
      </c>
      <c r="Y1771" t="e">
        <f>VLOOKUP(Table_query__64[[#This Row],[Nr]],'MyTracker Export'!A:Z,'MyTracker Export'!$Z$1,FALSE)</f>
        <v>#N/A</v>
      </c>
      <c r="Z1771" t="e">
        <f>VLOOKUP(Table_query__64[[#This Row],[Nr]],'MyTracker Export'!A:AA,'MyTracker Export'!$AA$1,FALSE)</f>
        <v>#N/A</v>
      </c>
      <c r="AB1771" s="19" t="str">
        <f>IF(Table_query__64[[#This Row],[Project status]]=Table_query__64[[#This Row],[Project Status Check]],"OK","NOK")</f>
        <v>OK</v>
      </c>
      <c r="AC1771" s="19" t="e">
        <f>IF(Table_query__64[[#This Row],[PM]]=Table_query__64[[#This Row],[PM Check]],"OK","NOK")</f>
        <v>#N/A</v>
      </c>
      <c r="AD1771" s="19" t="e">
        <f>IF(Table_query__64[[#This Row],[PP]]=Table_query__64[[#This Row],[Pilot Check]],"OK","NOK")</f>
        <v>#N/A</v>
      </c>
      <c r="AE1771" s="19"/>
    </row>
    <row r="1772" spans="1:31" hidden="1" x14ac:dyDescent="0.3">
      <c r="A1772" s="1" t="s">
        <v>3295</v>
      </c>
      <c r="B1772" s="2" t="s">
        <v>3006</v>
      </c>
      <c r="C1772" s="3" t="s">
        <v>6479</v>
      </c>
      <c r="D1772" s="2" t="s">
        <v>38</v>
      </c>
      <c r="E1772" s="2" t="s">
        <v>82</v>
      </c>
      <c r="F1772" s="2" t="s">
        <v>122</v>
      </c>
      <c r="G1772" s="4">
        <v>43595.083333333336</v>
      </c>
      <c r="H1772" s="4">
        <v>43830.041666666664</v>
      </c>
      <c r="I1772" s="2" t="s">
        <v>114</v>
      </c>
      <c r="J1772" s="2" t="s">
        <v>335</v>
      </c>
      <c r="K1772" s="2"/>
      <c r="L1772" t="s">
        <v>31</v>
      </c>
      <c r="M1772" s="2" t="s">
        <v>59</v>
      </c>
      <c r="O1772" s="5"/>
      <c r="P1772" s="5"/>
      <c r="Q1772" s="6">
        <v>2019</v>
      </c>
      <c r="R1772" s="7">
        <v>2019</v>
      </c>
      <c r="T1772" s="8">
        <v>266</v>
      </c>
      <c r="V1772" s="1" t="s">
        <v>33</v>
      </c>
      <c r="W1772" s="1" t="s">
        <v>32</v>
      </c>
      <c r="X1772" t="str">
        <f>VLOOKUP(Table_query__64[[#This Row],[Nr]],'MyTracker Export'!A:P,'MyTracker Export'!$P$1,FALSE)</f>
        <v>Finished</v>
      </c>
      <c r="Y1772" t="str">
        <f>VLOOKUP(Table_query__64[[#This Row],[Nr]],'MyTracker Export'!A:Z,'MyTracker Export'!$Z$1,FALSE)</f>
        <v>Peter Holvoet</v>
      </c>
      <c r="Z1772" t="str">
        <f>VLOOKUP(Table_query__64[[#This Row],[Nr]],'MyTracker Export'!A:AA,'MyTracker Export'!$AA$1,FALSE)</f>
        <v>William Beyst</v>
      </c>
      <c r="AB1772" s="19" t="str">
        <f>IF(Table_query__64[[#This Row],[Project status]]=Table_query__64[[#This Row],[Project Status Check]],"OK","NOK")</f>
        <v>OK</v>
      </c>
      <c r="AC1772" s="19" t="str">
        <f>IF(Table_query__64[[#This Row],[PM]]=Table_query__64[[#This Row],[PM Check]],"OK","NOK")</f>
        <v>OK</v>
      </c>
      <c r="AD1772" s="19" t="str">
        <f>IF(Table_query__64[[#This Row],[PP]]=Table_query__64[[#This Row],[Pilot Check]],"OK","NOK")</f>
        <v>OK</v>
      </c>
      <c r="AE1772" s="19"/>
    </row>
    <row r="1773" spans="1:31" x14ac:dyDescent="0.3">
      <c r="A1773" s="1" t="s">
        <v>3296</v>
      </c>
      <c r="B1773" s="2" t="s">
        <v>138</v>
      </c>
      <c r="C1773" s="3" t="s">
        <v>6480</v>
      </c>
      <c r="D1773" s="2" t="s">
        <v>38</v>
      </c>
      <c r="E1773" s="2" t="s">
        <v>82</v>
      </c>
      <c r="F1773" s="2" t="s">
        <v>574</v>
      </c>
      <c r="G1773" s="4">
        <v>43585</v>
      </c>
      <c r="H1773" s="4">
        <v>43861</v>
      </c>
      <c r="I1773" s="2" t="s">
        <v>1203</v>
      </c>
      <c r="J1773" s="2" t="s">
        <v>320</v>
      </c>
      <c r="K1773" s="2"/>
      <c r="L1773" t="s">
        <v>3297</v>
      </c>
      <c r="M1773" s="2" t="s">
        <v>59</v>
      </c>
      <c r="O1773" s="5"/>
      <c r="P1773" s="5"/>
      <c r="Q1773" s="6">
        <v>2019</v>
      </c>
      <c r="R1773" s="7">
        <v>2020</v>
      </c>
      <c r="T1773" s="8">
        <v>81</v>
      </c>
      <c r="V1773" s="1" t="s">
        <v>33</v>
      </c>
      <c r="W1773" s="1" t="s">
        <v>32</v>
      </c>
      <c r="X1773" t="str">
        <f>VLOOKUP(Table_query__64[[#This Row],[Nr]],'MyTracker Export'!A:P,'MyTracker Export'!$P$1,FALSE)</f>
        <v>Finished</v>
      </c>
      <c r="Y1773" t="e">
        <f>VLOOKUP(Table_query__64[[#This Row],[Nr]],'MyTracker Export'!A:Z,'MyTracker Export'!$Z$1,FALSE)</f>
        <v>#N/A</v>
      </c>
      <c r="Z1773" t="str">
        <f>VLOOKUP(Table_query__64[[#This Row],[Nr]],'MyTracker Export'!A:AA,'MyTracker Export'!$AA$1,FALSE)</f>
        <v>Marcos Delgado Lopez</v>
      </c>
      <c r="AB1773" s="19" t="str">
        <f>IF(Table_query__64[[#This Row],[Project status]]=Table_query__64[[#This Row],[Project Status Check]],"OK","NOK")</f>
        <v>NOK</v>
      </c>
      <c r="AC1773" s="19" t="e">
        <f>IF(Table_query__64[[#This Row],[PM]]=Table_query__64[[#This Row],[PM Check]],"OK","NOK")</f>
        <v>#N/A</v>
      </c>
      <c r="AD1773" s="19" t="str">
        <f>IF(Table_query__64[[#This Row],[PP]]=Table_query__64[[#This Row],[Pilot Check]],"OK","NOK")</f>
        <v>NOK</v>
      </c>
      <c r="AE1773" s="19"/>
    </row>
    <row r="1774" spans="1:31" hidden="1" x14ac:dyDescent="0.3">
      <c r="A1774" s="1" t="s">
        <v>3298</v>
      </c>
      <c r="B1774" s="2" t="s">
        <v>2087</v>
      </c>
      <c r="C1774" s="3" t="s">
        <v>6481</v>
      </c>
      <c r="D1774" s="2" t="s">
        <v>64</v>
      </c>
      <c r="E1774" s="2" t="s">
        <v>36</v>
      </c>
      <c r="F1774" s="2" t="s">
        <v>122</v>
      </c>
      <c r="G1774" s="4">
        <v>43578.083333333336</v>
      </c>
      <c r="H1774" s="4">
        <v>44895.041666666664</v>
      </c>
      <c r="I1774" s="2" t="s">
        <v>2088</v>
      </c>
      <c r="J1774" s="2" t="s">
        <v>2089</v>
      </c>
      <c r="K1774" s="2"/>
      <c r="L1774" t="s">
        <v>57</v>
      </c>
      <c r="M1774" s="2" t="s">
        <v>29</v>
      </c>
      <c r="O1774" s="5">
        <v>1</v>
      </c>
      <c r="P1774" s="5">
        <v>150156.12</v>
      </c>
      <c r="Q1774" s="6">
        <v>2019</v>
      </c>
      <c r="R1774" s="7">
        <v>2022</v>
      </c>
      <c r="T1774" s="8">
        <v>1347</v>
      </c>
      <c r="U1774" s="3" t="s">
        <v>11298</v>
      </c>
      <c r="V1774" s="1" t="s">
        <v>33</v>
      </c>
      <c r="W1774" s="1" t="s">
        <v>32</v>
      </c>
      <c r="X1774" t="str">
        <f>VLOOKUP(Table_query__64[[#This Row],[Nr]],'MyTracker Export'!A:P,'MyTracker Export'!$P$1,FALSE)</f>
        <v>Finished</v>
      </c>
      <c r="Y1774" t="e">
        <f>VLOOKUP(Table_query__64[[#This Row],[Nr]],'MyTracker Export'!A:Z,'MyTracker Export'!$Z$1,FALSE)</f>
        <v>#N/A</v>
      </c>
      <c r="Z1774" t="e">
        <f>VLOOKUP(Table_query__64[[#This Row],[Nr]],'MyTracker Export'!A:AA,'MyTracker Export'!$AA$1,FALSE)</f>
        <v>#N/A</v>
      </c>
      <c r="AB1774" s="19" t="str">
        <f>IF(Table_query__64[[#This Row],[Project status]]=Table_query__64[[#This Row],[Project Status Check]],"OK","NOK")</f>
        <v>OK</v>
      </c>
      <c r="AC1774" s="19" t="e">
        <f>IF(Table_query__64[[#This Row],[PM]]=Table_query__64[[#This Row],[PM Check]],"OK","NOK")</f>
        <v>#N/A</v>
      </c>
      <c r="AD1774" s="19" t="e">
        <f>IF(Table_query__64[[#This Row],[PP]]=Table_query__64[[#This Row],[Pilot Check]],"OK","NOK")</f>
        <v>#N/A</v>
      </c>
      <c r="AE1774" s="19"/>
    </row>
    <row r="1775" spans="1:31" hidden="1" x14ac:dyDescent="0.3">
      <c r="A1775" s="1" t="s">
        <v>3299</v>
      </c>
      <c r="B1775" s="2" t="s">
        <v>1163</v>
      </c>
      <c r="C1775" s="3" t="s">
        <v>6482</v>
      </c>
      <c r="D1775" s="2" t="s">
        <v>38</v>
      </c>
      <c r="E1775" s="2" t="s">
        <v>82</v>
      </c>
      <c r="F1775" s="2" t="s">
        <v>122</v>
      </c>
      <c r="G1775" s="4">
        <v>43567.083333333336</v>
      </c>
      <c r="H1775" s="4">
        <v>43738.083333333336</v>
      </c>
      <c r="I1775" s="2" t="s">
        <v>320</v>
      </c>
      <c r="J1775" s="2" t="s">
        <v>3034</v>
      </c>
      <c r="K1775" s="2"/>
      <c r="L1775" t="s">
        <v>3300</v>
      </c>
      <c r="M1775" s="2" t="s">
        <v>29</v>
      </c>
      <c r="O1775" s="5"/>
      <c r="P1775" s="5"/>
      <c r="Q1775" s="6">
        <v>2019</v>
      </c>
      <c r="R1775" s="7">
        <v>2019</v>
      </c>
      <c r="T1775" s="8">
        <v>267</v>
      </c>
      <c r="V1775" s="1" t="s">
        <v>33</v>
      </c>
      <c r="W1775" s="1" t="s">
        <v>32</v>
      </c>
      <c r="X1775" t="str">
        <f>VLOOKUP(Table_query__64[[#This Row],[Nr]],'MyTracker Export'!A:P,'MyTracker Export'!$P$1,FALSE)</f>
        <v>Finished</v>
      </c>
      <c r="Y1775" t="str">
        <f>VLOOKUP(Table_query__64[[#This Row],[Nr]],'MyTracker Export'!A:Z,'MyTracker Export'!$Z$1,FALSE)</f>
        <v>Marcos Delgado Lopez</v>
      </c>
      <c r="Z1775" t="str">
        <f>VLOOKUP(Table_query__64[[#This Row],[Nr]],'MyTracker Export'!A:AA,'MyTracker Export'!$AA$1,FALSE)</f>
        <v>Jacques Lataire</v>
      </c>
      <c r="AB1775" s="19" t="str">
        <f>IF(Table_query__64[[#This Row],[Project status]]=Table_query__64[[#This Row],[Project Status Check]],"OK","NOK")</f>
        <v>OK</v>
      </c>
      <c r="AC1775" s="19" t="str">
        <f>IF(Table_query__64[[#This Row],[PM]]=Table_query__64[[#This Row],[PM Check]],"OK","NOK")</f>
        <v>NOK</v>
      </c>
      <c r="AD1775" s="19" t="str">
        <f>IF(Table_query__64[[#This Row],[PP]]=Table_query__64[[#This Row],[Pilot Check]],"OK","NOK")</f>
        <v>OK</v>
      </c>
      <c r="AE1775" s="19"/>
    </row>
    <row r="1776" spans="1:31" hidden="1" x14ac:dyDescent="0.3">
      <c r="A1776" s="1" t="s">
        <v>3301</v>
      </c>
      <c r="B1776" s="2" t="s">
        <v>3135</v>
      </c>
      <c r="C1776" s="3" t="s">
        <v>6483</v>
      </c>
      <c r="D1776" s="2" t="s">
        <v>84</v>
      </c>
      <c r="E1776" s="2" t="s">
        <v>36</v>
      </c>
      <c r="F1776" s="2" t="s">
        <v>122</v>
      </c>
      <c r="G1776" s="4">
        <v>43553.041666666664</v>
      </c>
      <c r="H1776" s="4">
        <v>43647.083333333336</v>
      </c>
      <c r="I1776" s="2" t="s">
        <v>40</v>
      </c>
      <c r="J1776" s="2" t="s">
        <v>40</v>
      </c>
      <c r="K1776" s="2"/>
      <c r="L1776" t="s">
        <v>31</v>
      </c>
      <c r="M1776" s="2" t="s">
        <v>29</v>
      </c>
      <c r="O1776" s="5"/>
      <c r="P1776" s="5"/>
      <c r="Q1776" s="6">
        <v>2019</v>
      </c>
      <c r="R1776" s="7">
        <v>2019</v>
      </c>
      <c r="T1776" s="8">
        <v>197</v>
      </c>
      <c r="V1776" s="1" t="s">
        <v>33</v>
      </c>
      <c r="W1776" s="1" t="s">
        <v>32</v>
      </c>
      <c r="X1776" t="str">
        <f>VLOOKUP(Table_query__64[[#This Row],[Nr]],'MyTracker Export'!A:P,'MyTracker Export'!$P$1,FALSE)</f>
        <v>Finished</v>
      </c>
      <c r="Y1776" t="str">
        <f>VLOOKUP(Table_query__64[[#This Row],[Nr]],'MyTracker Export'!A:Z,'MyTracker Export'!$Z$1,FALSE)</f>
        <v>Karel De Swert</v>
      </c>
      <c r="Z1776" t="str">
        <f>VLOOKUP(Table_query__64[[#This Row],[Nr]],'MyTracker Export'!A:AA,'MyTracker Export'!$AA$1,FALSE)</f>
        <v>Karel De Swert</v>
      </c>
      <c r="AB1776" s="19" t="str">
        <f>IF(Table_query__64[[#This Row],[Project status]]=Table_query__64[[#This Row],[Project Status Check]],"OK","NOK")</f>
        <v>OK</v>
      </c>
      <c r="AC1776" s="19" t="str">
        <f>IF(Table_query__64[[#This Row],[PM]]=Table_query__64[[#This Row],[PM Check]],"OK","NOK")</f>
        <v>OK</v>
      </c>
      <c r="AD1776" s="19" t="str">
        <f>IF(Table_query__64[[#This Row],[PP]]=Table_query__64[[#This Row],[Pilot Check]],"OK","NOK")</f>
        <v>OK</v>
      </c>
      <c r="AE1776" s="19"/>
    </row>
    <row r="1777" spans="1:31" hidden="1" x14ac:dyDescent="0.3">
      <c r="A1777" s="1" t="s">
        <v>3302</v>
      </c>
      <c r="B1777" s="2" t="s">
        <v>3135</v>
      </c>
      <c r="C1777" s="3" t="s">
        <v>6484</v>
      </c>
      <c r="D1777" s="2" t="s">
        <v>84</v>
      </c>
      <c r="E1777" s="2" t="s">
        <v>36</v>
      </c>
      <c r="F1777" s="2" t="s">
        <v>122</v>
      </c>
      <c r="G1777" s="4">
        <v>43553.041666666664</v>
      </c>
      <c r="H1777" s="4">
        <v>43647.083333333336</v>
      </c>
      <c r="I1777" s="2" t="s">
        <v>40</v>
      </c>
      <c r="J1777" s="2" t="s">
        <v>40</v>
      </c>
      <c r="K1777" s="2"/>
      <c r="L1777" t="s">
        <v>31</v>
      </c>
      <c r="M1777" s="2" t="s">
        <v>29</v>
      </c>
      <c r="O1777" s="5"/>
      <c r="P1777" s="5"/>
      <c r="Q1777" s="6">
        <v>2019</v>
      </c>
      <c r="R1777" s="7">
        <v>2019</v>
      </c>
      <c r="T1777" s="8">
        <v>200</v>
      </c>
      <c r="V1777" s="1" t="s">
        <v>33</v>
      </c>
      <c r="W1777" s="1" t="s">
        <v>32</v>
      </c>
      <c r="X1777" t="str">
        <f>VLOOKUP(Table_query__64[[#This Row],[Nr]],'MyTracker Export'!A:P,'MyTracker Export'!$P$1,FALSE)</f>
        <v>Finished</v>
      </c>
      <c r="Y1777" t="str">
        <f>VLOOKUP(Table_query__64[[#This Row],[Nr]],'MyTracker Export'!A:Z,'MyTracker Export'!$Z$1,FALSE)</f>
        <v>Karel De Swert</v>
      </c>
      <c r="Z1777" t="str">
        <f>VLOOKUP(Table_query__64[[#This Row],[Nr]],'MyTracker Export'!A:AA,'MyTracker Export'!$AA$1,FALSE)</f>
        <v>Karel De Swert</v>
      </c>
      <c r="AB1777" s="19" t="str">
        <f>IF(Table_query__64[[#This Row],[Project status]]=Table_query__64[[#This Row],[Project Status Check]],"OK","NOK")</f>
        <v>OK</v>
      </c>
      <c r="AC1777" s="19" t="str">
        <f>IF(Table_query__64[[#This Row],[PM]]=Table_query__64[[#This Row],[PM Check]],"OK","NOK")</f>
        <v>OK</v>
      </c>
      <c r="AD1777" s="19" t="str">
        <f>IF(Table_query__64[[#This Row],[PP]]=Table_query__64[[#This Row],[Pilot Check]],"OK","NOK")</f>
        <v>OK</v>
      </c>
      <c r="AE1777" s="19"/>
    </row>
    <row r="1778" spans="1:31" hidden="1" x14ac:dyDescent="0.3">
      <c r="A1778" s="1" t="s">
        <v>3303</v>
      </c>
      <c r="B1778" s="2" t="s">
        <v>2299</v>
      </c>
      <c r="C1778" s="3" t="s">
        <v>6485</v>
      </c>
      <c r="D1778" s="2" t="s">
        <v>84</v>
      </c>
      <c r="E1778" s="2" t="s">
        <v>36</v>
      </c>
      <c r="F1778" s="2" t="s">
        <v>122</v>
      </c>
      <c r="G1778" s="4">
        <v>43553.041666666664</v>
      </c>
      <c r="H1778" s="4">
        <v>43812.041666666664</v>
      </c>
      <c r="I1778" s="2" t="s">
        <v>3304</v>
      </c>
      <c r="J1778" s="2" t="s">
        <v>40</v>
      </c>
      <c r="K1778" s="2"/>
      <c r="L1778" t="s">
        <v>31</v>
      </c>
      <c r="M1778" s="2" t="s">
        <v>59</v>
      </c>
      <c r="O1778" s="5"/>
      <c r="P1778" s="5"/>
      <c r="Q1778" s="6">
        <v>2019</v>
      </c>
      <c r="R1778" s="7">
        <v>2019</v>
      </c>
      <c r="T1778" s="8">
        <v>196</v>
      </c>
      <c r="V1778" s="1" t="s">
        <v>33</v>
      </c>
      <c r="W1778" s="1" t="s">
        <v>32</v>
      </c>
      <c r="X1778" t="str">
        <f>VLOOKUP(Table_query__64[[#This Row],[Nr]],'MyTracker Export'!A:P,'MyTracker Export'!$P$1,FALSE)</f>
        <v>Finished</v>
      </c>
      <c r="Y1778" t="e">
        <f>VLOOKUP(Table_query__64[[#This Row],[Nr]],'MyTracker Export'!A:Z,'MyTracker Export'!$Z$1,FALSE)</f>
        <v>#N/A</v>
      </c>
      <c r="Z1778" t="str">
        <f>VLOOKUP(Table_query__64[[#This Row],[Nr]],'MyTracker Export'!A:AA,'MyTracker Export'!$AA$1,FALSE)</f>
        <v>Karel De Swert</v>
      </c>
      <c r="AB1778" s="19" t="str">
        <f>IF(Table_query__64[[#This Row],[Project status]]=Table_query__64[[#This Row],[Project Status Check]],"OK","NOK")</f>
        <v>OK</v>
      </c>
      <c r="AC1778" s="19" t="e">
        <f>IF(Table_query__64[[#This Row],[PM]]=Table_query__64[[#This Row],[PM Check]],"OK","NOK")</f>
        <v>#N/A</v>
      </c>
      <c r="AD1778" s="19" t="str">
        <f>IF(Table_query__64[[#This Row],[PP]]=Table_query__64[[#This Row],[Pilot Check]],"OK","NOK")</f>
        <v>OK</v>
      </c>
      <c r="AE1778" s="19"/>
    </row>
    <row r="1779" spans="1:31" hidden="1" x14ac:dyDescent="0.3">
      <c r="A1779" s="1" t="s">
        <v>3305</v>
      </c>
      <c r="B1779" s="2" t="s">
        <v>268</v>
      </c>
      <c r="C1779" s="3" t="s">
        <v>6486</v>
      </c>
      <c r="D1779" s="2" t="s">
        <v>38</v>
      </c>
      <c r="E1779" s="2" t="s">
        <v>82</v>
      </c>
      <c r="F1779" s="2" t="s">
        <v>122</v>
      </c>
      <c r="G1779" s="4">
        <v>43553.041666666664</v>
      </c>
      <c r="H1779" s="4">
        <v>43616.083333333336</v>
      </c>
      <c r="I1779" s="2" t="s">
        <v>3034</v>
      </c>
      <c r="J1779" s="2" t="s">
        <v>3034</v>
      </c>
      <c r="K1779" s="2"/>
      <c r="L1779" t="s">
        <v>31</v>
      </c>
      <c r="M1779" s="2" t="s">
        <v>29</v>
      </c>
      <c r="O1779" s="5"/>
      <c r="P1779" s="5"/>
      <c r="Q1779" s="6">
        <v>2019</v>
      </c>
      <c r="R1779" s="7">
        <v>2019</v>
      </c>
      <c r="T1779" s="8">
        <v>268</v>
      </c>
      <c r="V1779" s="1" t="s">
        <v>33</v>
      </c>
      <c r="W1779" s="1" t="s">
        <v>32</v>
      </c>
      <c r="X1779" t="str">
        <f>VLOOKUP(Table_query__64[[#This Row],[Nr]],'MyTracker Export'!A:P,'MyTracker Export'!$P$1,FALSE)</f>
        <v>Finished</v>
      </c>
      <c r="Y1779" t="str">
        <f>VLOOKUP(Table_query__64[[#This Row],[Nr]],'MyTracker Export'!A:Z,'MyTracker Export'!$Z$1,FALSE)</f>
        <v>Jacques Lataire</v>
      </c>
      <c r="Z1779" t="str">
        <f>VLOOKUP(Table_query__64[[#This Row],[Nr]],'MyTracker Export'!A:AA,'MyTracker Export'!$AA$1,FALSE)</f>
        <v>Jacques Lataire</v>
      </c>
      <c r="AB1779" s="19" t="str">
        <f>IF(Table_query__64[[#This Row],[Project status]]=Table_query__64[[#This Row],[Project Status Check]],"OK","NOK")</f>
        <v>OK</v>
      </c>
      <c r="AC1779" s="19" t="str">
        <f>IF(Table_query__64[[#This Row],[PM]]=Table_query__64[[#This Row],[PM Check]],"OK","NOK")</f>
        <v>OK</v>
      </c>
      <c r="AD1779" s="19" t="str">
        <f>IF(Table_query__64[[#This Row],[PP]]=Table_query__64[[#This Row],[Pilot Check]],"OK","NOK")</f>
        <v>OK</v>
      </c>
      <c r="AE1779" s="19"/>
    </row>
    <row r="1780" spans="1:31" hidden="1" x14ac:dyDescent="0.3">
      <c r="A1780" s="1" t="s">
        <v>3306</v>
      </c>
      <c r="B1780" s="2" t="s">
        <v>38</v>
      </c>
      <c r="C1780" s="3" t="s">
        <v>6487</v>
      </c>
      <c r="D1780" s="2" t="s">
        <v>45</v>
      </c>
      <c r="E1780" s="2" t="s">
        <v>104</v>
      </c>
      <c r="F1780" s="2" t="s">
        <v>122</v>
      </c>
      <c r="G1780" s="4">
        <v>43553.041666666664</v>
      </c>
      <c r="H1780" s="4">
        <v>44183.041666666664</v>
      </c>
      <c r="I1780" s="2" t="s">
        <v>54</v>
      </c>
      <c r="J1780" s="2" t="s">
        <v>158</v>
      </c>
      <c r="K1780" s="2"/>
      <c r="L1780" t="s">
        <v>31</v>
      </c>
      <c r="M1780" s="2" t="s">
        <v>29</v>
      </c>
      <c r="O1780" s="5">
        <v>13.5</v>
      </c>
      <c r="P1780" s="5">
        <v>14143950</v>
      </c>
      <c r="Q1780" s="6">
        <v>2019</v>
      </c>
      <c r="R1780" s="7">
        <v>2020</v>
      </c>
      <c r="T1780" s="8">
        <v>1341</v>
      </c>
      <c r="V1780" s="1" t="s">
        <v>33</v>
      </c>
      <c r="W1780" s="1" t="s">
        <v>32</v>
      </c>
      <c r="X1780" t="str">
        <f>VLOOKUP(Table_query__64[[#This Row],[Nr]],'MyTracker Export'!A:P,'MyTracker Export'!$P$1,FALSE)</f>
        <v>Finished</v>
      </c>
      <c r="Y1780" t="str">
        <f>VLOOKUP(Table_query__64[[#This Row],[Nr]],'MyTracker Export'!A:Z,'MyTracker Export'!$Z$1,FALSE)</f>
        <v>Natalia Martínez Nieto</v>
      </c>
      <c r="Z1780" t="str">
        <f>VLOOKUP(Table_query__64[[#This Row],[Nr]],'MyTracker Export'!A:AA,'MyTracker Export'!$AA$1,FALSE)</f>
        <v>Juan Juarez Quintana</v>
      </c>
      <c r="AB1780" s="19" t="str">
        <f>IF(Table_query__64[[#This Row],[Project status]]=Table_query__64[[#This Row],[Project Status Check]],"OK","NOK")</f>
        <v>OK</v>
      </c>
      <c r="AC1780" s="19" t="str">
        <f>IF(Table_query__64[[#This Row],[PM]]=Table_query__64[[#This Row],[PM Check]],"OK","NOK")</f>
        <v>OK</v>
      </c>
      <c r="AD1780" s="19" t="str">
        <f>IF(Table_query__64[[#This Row],[PP]]=Table_query__64[[#This Row],[Pilot Check]],"OK","NOK")</f>
        <v>NOK</v>
      </c>
      <c r="AE1780" s="19"/>
    </row>
    <row r="1781" spans="1:31" hidden="1" x14ac:dyDescent="0.3">
      <c r="A1781" s="1" t="s">
        <v>3307</v>
      </c>
      <c r="B1781" s="2" t="s">
        <v>3170</v>
      </c>
      <c r="C1781" s="3" t="s">
        <v>6488</v>
      </c>
      <c r="D1781" s="2" t="s">
        <v>38</v>
      </c>
      <c r="E1781" s="2" t="s">
        <v>75</v>
      </c>
      <c r="F1781" s="2" t="s">
        <v>122</v>
      </c>
      <c r="G1781" s="4">
        <v>43551.041666666664</v>
      </c>
      <c r="H1781" s="4">
        <v>43661.083333333336</v>
      </c>
      <c r="I1781" s="2" t="s">
        <v>78</v>
      </c>
      <c r="J1781" s="2" t="s">
        <v>78</v>
      </c>
      <c r="K1781" s="2"/>
      <c r="L1781" t="s">
        <v>31</v>
      </c>
      <c r="M1781" s="2" t="s">
        <v>29</v>
      </c>
      <c r="O1781" s="5"/>
      <c r="P1781" s="5"/>
      <c r="Q1781" s="6">
        <v>2019</v>
      </c>
      <c r="R1781" s="7">
        <v>2019</v>
      </c>
      <c r="T1781" s="8">
        <v>271</v>
      </c>
      <c r="V1781" s="1" t="s">
        <v>33</v>
      </c>
      <c r="W1781" s="1" t="s">
        <v>32</v>
      </c>
      <c r="X1781" t="str">
        <f>VLOOKUP(Table_query__64[[#This Row],[Nr]],'MyTracker Export'!A:P,'MyTracker Export'!$P$1,FALSE)</f>
        <v>Finished</v>
      </c>
      <c r="Y1781" t="str">
        <f>VLOOKUP(Table_query__64[[#This Row],[Nr]],'MyTracker Export'!A:Z,'MyTracker Export'!$Z$1,FALSE)</f>
        <v>Yves Debaisieux</v>
      </c>
      <c r="Z1781" t="str">
        <f>VLOOKUP(Table_query__64[[#This Row],[Nr]],'MyTracker Export'!A:AA,'MyTracker Export'!$AA$1,FALSE)</f>
        <v>Yves Debaisieux</v>
      </c>
      <c r="AB1781" s="19" t="str">
        <f>IF(Table_query__64[[#This Row],[Project status]]=Table_query__64[[#This Row],[Project Status Check]],"OK","NOK")</f>
        <v>OK</v>
      </c>
      <c r="AC1781" s="19" t="str">
        <f>IF(Table_query__64[[#This Row],[PM]]=Table_query__64[[#This Row],[PM Check]],"OK","NOK")</f>
        <v>OK</v>
      </c>
      <c r="AD1781" s="19" t="str">
        <f>IF(Table_query__64[[#This Row],[PP]]=Table_query__64[[#This Row],[Pilot Check]],"OK","NOK")</f>
        <v>OK</v>
      </c>
      <c r="AE1781" s="19"/>
    </row>
    <row r="1782" spans="1:31" hidden="1" x14ac:dyDescent="0.3">
      <c r="A1782" s="1" t="s">
        <v>3308</v>
      </c>
      <c r="B1782" s="2" t="s">
        <v>3309</v>
      </c>
      <c r="C1782" s="3" t="s">
        <v>6489</v>
      </c>
      <c r="D1782" s="2" t="s">
        <v>64</v>
      </c>
      <c r="E1782" s="2" t="s">
        <v>75</v>
      </c>
      <c r="F1782" s="2" t="s">
        <v>122</v>
      </c>
      <c r="G1782" s="4">
        <v>43550</v>
      </c>
      <c r="H1782" s="4">
        <v>43672</v>
      </c>
      <c r="I1782" s="2" t="s">
        <v>1203</v>
      </c>
      <c r="J1782" s="2" t="s">
        <v>308</v>
      </c>
      <c r="K1782" s="2"/>
      <c r="L1782" t="s">
        <v>31</v>
      </c>
      <c r="M1782" s="2" t="s">
        <v>29</v>
      </c>
      <c r="O1782" s="5"/>
      <c r="P1782" s="5"/>
      <c r="Q1782" s="6">
        <v>2019</v>
      </c>
      <c r="R1782" s="7">
        <v>2019</v>
      </c>
      <c r="T1782" s="8">
        <v>82</v>
      </c>
      <c r="V1782" s="1" t="s">
        <v>33</v>
      </c>
      <c r="W1782" s="1" t="s">
        <v>32</v>
      </c>
      <c r="X1782" t="str">
        <f>VLOOKUP(Table_query__64[[#This Row],[Nr]],'MyTracker Export'!A:P,'MyTracker Export'!$P$1,FALSE)</f>
        <v>Finished</v>
      </c>
      <c r="Y1782" t="e">
        <f>VLOOKUP(Table_query__64[[#This Row],[Nr]],'MyTracker Export'!A:Z,'MyTracker Export'!$Z$1,FALSE)</f>
        <v>#N/A</v>
      </c>
      <c r="Z1782" t="str">
        <f>VLOOKUP(Table_query__64[[#This Row],[Nr]],'MyTracker Export'!A:AA,'MyTracker Export'!$AA$1,FALSE)</f>
        <v>Nicolas Dubois</v>
      </c>
      <c r="AB1782" s="19" t="str">
        <f>IF(Table_query__64[[#This Row],[Project status]]=Table_query__64[[#This Row],[Project Status Check]],"OK","NOK")</f>
        <v>OK</v>
      </c>
      <c r="AC1782" s="19" t="e">
        <f>IF(Table_query__64[[#This Row],[PM]]=Table_query__64[[#This Row],[PM Check]],"OK","NOK")</f>
        <v>#N/A</v>
      </c>
      <c r="AD1782" s="19" t="str">
        <f>IF(Table_query__64[[#This Row],[PP]]=Table_query__64[[#This Row],[Pilot Check]],"OK","NOK")</f>
        <v>OK</v>
      </c>
      <c r="AE1782" s="19"/>
    </row>
    <row r="1783" spans="1:31" hidden="1" x14ac:dyDescent="0.3">
      <c r="A1783" s="1" t="s">
        <v>3310</v>
      </c>
      <c r="B1783" s="2" t="s">
        <v>1252</v>
      </c>
      <c r="C1783" s="3" t="s">
        <v>6490</v>
      </c>
      <c r="D1783" s="2" t="s">
        <v>38</v>
      </c>
      <c r="E1783" s="2" t="s">
        <v>36</v>
      </c>
      <c r="F1783" s="2" t="s">
        <v>122</v>
      </c>
      <c r="G1783" s="4">
        <v>43547.041666666664</v>
      </c>
      <c r="H1783" s="4">
        <v>44986.041666666664</v>
      </c>
      <c r="I1783" s="2" t="s">
        <v>1493</v>
      </c>
      <c r="J1783" s="2" t="s">
        <v>2089</v>
      </c>
      <c r="K1783" s="2"/>
      <c r="L1783" t="s">
        <v>3311</v>
      </c>
      <c r="M1783" s="2" t="s">
        <v>29</v>
      </c>
      <c r="O1783" s="5">
        <v>100</v>
      </c>
      <c r="P1783" s="5">
        <v>2478791.46</v>
      </c>
      <c r="Q1783" s="6">
        <v>2019</v>
      </c>
      <c r="R1783" s="7">
        <v>2023</v>
      </c>
      <c r="S1783" s="3" t="s">
        <v>9634</v>
      </c>
      <c r="T1783" s="8">
        <v>83</v>
      </c>
      <c r="V1783" s="1" t="s">
        <v>33</v>
      </c>
      <c r="W1783" s="1" t="s">
        <v>32</v>
      </c>
      <c r="X1783" t="str">
        <f>VLOOKUP(Table_query__64[[#This Row],[Nr]],'MyTracker Export'!A:P,'MyTracker Export'!$P$1,FALSE)</f>
        <v>Finished</v>
      </c>
      <c r="Y1783" t="e">
        <f>VLOOKUP(Table_query__64[[#This Row],[Nr]],'MyTracker Export'!A:Z,'MyTracker Export'!$Z$1,FALSE)</f>
        <v>#N/A</v>
      </c>
      <c r="Z1783" t="e">
        <f>VLOOKUP(Table_query__64[[#This Row],[Nr]],'MyTracker Export'!A:AA,'MyTracker Export'!$AA$1,FALSE)</f>
        <v>#N/A</v>
      </c>
      <c r="AB1783" s="19" t="str">
        <f>IF(Table_query__64[[#This Row],[Project status]]=Table_query__64[[#This Row],[Project Status Check]],"OK","NOK")</f>
        <v>OK</v>
      </c>
      <c r="AC1783" s="19" t="e">
        <f>IF(Table_query__64[[#This Row],[PM]]=Table_query__64[[#This Row],[PM Check]],"OK","NOK")</f>
        <v>#N/A</v>
      </c>
      <c r="AD1783" s="19" t="e">
        <f>IF(Table_query__64[[#This Row],[PP]]=Table_query__64[[#This Row],[Pilot Check]],"OK","NOK")</f>
        <v>#N/A</v>
      </c>
      <c r="AE1783" s="19"/>
    </row>
    <row r="1784" spans="1:31" hidden="1" x14ac:dyDescent="0.3">
      <c r="A1784" s="1" t="s">
        <v>3312</v>
      </c>
      <c r="B1784" s="2" t="s">
        <v>3313</v>
      </c>
      <c r="C1784" s="3" t="s">
        <v>6491</v>
      </c>
      <c r="D1784" s="2" t="s">
        <v>38</v>
      </c>
      <c r="E1784" s="2" t="s">
        <v>75</v>
      </c>
      <c r="F1784" s="2" t="s">
        <v>122</v>
      </c>
      <c r="G1784" s="4">
        <v>43546.041666666664</v>
      </c>
      <c r="H1784" s="4">
        <v>43711.083333333336</v>
      </c>
      <c r="I1784" s="2" t="s">
        <v>78</v>
      </c>
      <c r="J1784" s="2" t="s">
        <v>78</v>
      </c>
      <c r="K1784" s="2"/>
      <c r="L1784" t="s">
        <v>31</v>
      </c>
      <c r="M1784" s="2" t="s">
        <v>59</v>
      </c>
      <c r="O1784" s="5"/>
      <c r="P1784" s="5"/>
      <c r="Q1784" s="6">
        <v>2019</v>
      </c>
      <c r="R1784" s="7">
        <v>2019</v>
      </c>
      <c r="T1784" s="8">
        <v>272</v>
      </c>
      <c r="V1784" s="1" t="s">
        <v>33</v>
      </c>
      <c r="W1784" s="1" t="s">
        <v>32</v>
      </c>
      <c r="X1784" t="str">
        <f>VLOOKUP(Table_query__64[[#This Row],[Nr]],'MyTracker Export'!A:P,'MyTracker Export'!$P$1,FALSE)</f>
        <v>Finished</v>
      </c>
      <c r="Y1784" t="e">
        <f>VLOOKUP(Table_query__64[[#This Row],[Nr]],'MyTracker Export'!A:Z,'MyTracker Export'!$Z$1,FALSE)</f>
        <v>#N/A</v>
      </c>
      <c r="Z1784" t="str">
        <f>VLOOKUP(Table_query__64[[#This Row],[Nr]],'MyTracker Export'!A:AA,'MyTracker Export'!$AA$1,FALSE)</f>
        <v>Yves Debaisieux</v>
      </c>
      <c r="AB1784" s="19" t="str">
        <f>IF(Table_query__64[[#This Row],[Project status]]=Table_query__64[[#This Row],[Project Status Check]],"OK","NOK")</f>
        <v>OK</v>
      </c>
      <c r="AC1784" s="19" t="e">
        <f>IF(Table_query__64[[#This Row],[PM]]=Table_query__64[[#This Row],[PM Check]],"OK","NOK")</f>
        <v>#N/A</v>
      </c>
      <c r="AD1784" s="19" t="str">
        <f>IF(Table_query__64[[#This Row],[PP]]=Table_query__64[[#This Row],[Pilot Check]],"OK","NOK")</f>
        <v>OK</v>
      </c>
      <c r="AE1784" s="19"/>
    </row>
    <row r="1785" spans="1:31" hidden="1" x14ac:dyDescent="0.3">
      <c r="A1785" s="1" t="s">
        <v>3314</v>
      </c>
      <c r="B1785" s="2" t="s">
        <v>1252</v>
      </c>
      <c r="C1785" s="3" t="s">
        <v>6492</v>
      </c>
      <c r="D1785" s="2" t="s">
        <v>38</v>
      </c>
      <c r="E1785" s="2" t="s">
        <v>36</v>
      </c>
      <c r="F1785" s="2" t="s">
        <v>122</v>
      </c>
      <c r="G1785" s="4">
        <v>43546</v>
      </c>
      <c r="H1785" s="4">
        <v>43677</v>
      </c>
      <c r="I1785" s="2" t="s">
        <v>2499</v>
      </c>
      <c r="J1785" s="2" t="s">
        <v>308</v>
      </c>
      <c r="K1785" s="2"/>
      <c r="L1785" t="s">
        <v>3233</v>
      </c>
      <c r="M1785" s="2" t="s">
        <v>29</v>
      </c>
      <c r="O1785" s="5"/>
      <c r="P1785" s="5"/>
      <c r="Q1785" s="6">
        <v>2019</v>
      </c>
      <c r="R1785" s="7">
        <v>2019</v>
      </c>
      <c r="T1785" s="8">
        <v>84</v>
      </c>
      <c r="V1785" s="1" t="s">
        <v>33</v>
      </c>
      <c r="W1785" s="1" t="s">
        <v>32</v>
      </c>
      <c r="X1785" t="str">
        <f>VLOOKUP(Table_query__64[[#This Row],[Nr]],'MyTracker Export'!A:P,'MyTracker Export'!$P$1,FALSE)</f>
        <v>Finished</v>
      </c>
      <c r="Y1785" t="e">
        <f>VLOOKUP(Table_query__64[[#This Row],[Nr]],'MyTracker Export'!A:Z,'MyTracker Export'!$Z$1,FALSE)</f>
        <v>#N/A</v>
      </c>
      <c r="Z1785" t="str">
        <f>VLOOKUP(Table_query__64[[#This Row],[Nr]],'MyTracker Export'!A:AA,'MyTracker Export'!$AA$1,FALSE)</f>
        <v>Nicolas Dubois</v>
      </c>
      <c r="AB1785" s="19" t="str">
        <f>IF(Table_query__64[[#This Row],[Project status]]=Table_query__64[[#This Row],[Project Status Check]],"OK","NOK")</f>
        <v>OK</v>
      </c>
      <c r="AC1785" s="19" t="e">
        <f>IF(Table_query__64[[#This Row],[PM]]=Table_query__64[[#This Row],[PM Check]],"OK","NOK")</f>
        <v>#N/A</v>
      </c>
      <c r="AD1785" s="19" t="str">
        <f>IF(Table_query__64[[#This Row],[PP]]=Table_query__64[[#This Row],[Pilot Check]],"OK","NOK")</f>
        <v>OK</v>
      </c>
      <c r="AE1785" s="19"/>
    </row>
    <row r="1786" spans="1:31" hidden="1" x14ac:dyDescent="0.3">
      <c r="A1786" s="1" t="s">
        <v>3315</v>
      </c>
      <c r="B1786" s="2" t="s">
        <v>3160</v>
      </c>
      <c r="C1786" s="3" t="s">
        <v>6493</v>
      </c>
      <c r="D1786" s="2" t="s">
        <v>58</v>
      </c>
      <c r="E1786" s="2" t="s">
        <v>104</v>
      </c>
      <c r="F1786" s="2" t="s">
        <v>122</v>
      </c>
      <c r="G1786" s="4">
        <v>43545</v>
      </c>
      <c r="H1786" s="4">
        <v>43818</v>
      </c>
      <c r="I1786" s="2" t="s">
        <v>3316</v>
      </c>
      <c r="J1786" s="2" t="s">
        <v>229</v>
      </c>
      <c r="K1786" s="2"/>
      <c r="L1786" t="s">
        <v>31</v>
      </c>
      <c r="M1786" s="2" t="s">
        <v>29</v>
      </c>
      <c r="O1786" s="5"/>
      <c r="P1786" s="5"/>
      <c r="Q1786" s="6">
        <v>2019</v>
      </c>
      <c r="R1786" s="7">
        <v>2019</v>
      </c>
      <c r="T1786" s="8">
        <v>85</v>
      </c>
      <c r="V1786" s="1" t="s">
        <v>33</v>
      </c>
      <c r="W1786" s="1" t="s">
        <v>32</v>
      </c>
      <c r="X1786" t="str">
        <f>VLOOKUP(Table_query__64[[#This Row],[Nr]],'MyTracker Export'!A:P,'MyTracker Export'!$P$1,FALSE)</f>
        <v>Finished</v>
      </c>
      <c r="Y1786" t="e">
        <f>VLOOKUP(Table_query__64[[#This Row],[Nr]],'MyTracker Export'!A:Z,'MyTracker Export'!$Z$1,FALSE)</f>
        <v>#N/A</v>
      </c>
      <c r="Z1786" t="str">
        <f>VLOOKUP(Table_query__64[[#This Row],[Nr]],'MyTracker Export'!A:AA,'MyTracker Export'!$AA$1,FALSE)</f>
        <v>Paqui Romero</v>
      </c>
      <c r="AB1786" s="19" t="str">
        <f>IF(Table_query__64[[#This Row],[Project status]]=Table_query__64[[#This Row],[Project Status Check]],"OK","NOK")</f>
        <v>OK</v>
      </c>
      <c r="AC1786" s="19" t="e">
        <f>IF(Table_query__64[[#This Row],[PM]]=Table_query__64[[#This Row],[PM Check]],"OK","NOK")</f>
        <v>#N/A</v>
      </c>
      <c r="AD1786" s="19" t="str">
        <f>IF(Table_query__64[[#This Row],[PP]]=Table_query__64[[#This Row],[Pilot Check]],"OK","NOK")</f>
        <v>OK</v>
      </c>
      <c r="AE1786" s="19"/>
    </row>
    <row r="1787" spans="1:31" hidden="1" x14ac:dyDescent="0.3">
      <c r="A1787" s="1" t="s">
        <v>3317</v>
      </c>
      <c r="B1787" s="2" t="s">
        <v>3258</v>
      </c>
      <c r="C1787" s="3" t="s">
        <v>6494</v>
      </c>
      <c r="D1787" s="2" t="s">
        <v>38</v>
      </c>
      <c r="E1787" s="2" t="s">
        <v>82</v>
      </c>
      <c r="F1787" s="2" t="s">
        <v>122</v>
      </c>
      <c r="G1787" s="4">
        <v>43537.041666666664</v>
      </c>
      <c r="H1787" s="4">
        <v>43537.041666666664</v>
      </c>
      <c r="I1787" s="2" t="s">
        <v>3279</v>
      </c>
      <c r="J1787" s="2" t="s">
        <v>3034</v>
      </c>
      <c r="K1787" s="2" t="s">
        <v>3224</v>
      </c>
      <c r="L1787" t="s">
        <v>31</v>
      </c>
      <c r="M1787" s="2" t="s">
        <v>59</v>
      </c>
      <c r="O1787" s="5"/>
      <c r="P1787" s="5"/>
      <c r="Q1787" s="6">
        <v>2019</v>
      </c>
      <c r="R1787" s="7">
        <v>2019</v>
      </c>
      <c r="T1787" s="8">
        <v>967</v>
      </c>
      <c r="V1787" s="1" t="s">
        <v>33</v>
      </c>
      <c r="W1787" s="1" t="s">
        <v>32</v>
      </c>
      <c r="X1787" t="str">
        <f>VLOOKUP(Table_query__64[[#This Row],[Nr]],'MyTracker Export'!A:P,'MyTracker Export'!$P$1,FALSE)</f>
        <v>Finished</v>
      </c>
      <c r="Y1787" t="e">
        <f>VLOOKUP(Table_query__64[[#This Row],[Nr]],'MyTracker Export'!A:Z,'MyTracker Export'!$Z$1,FALSE)</f>
        <v>#N/A</v>
      </c>
      <c r="Z1787" t="str">
        <f>VLOOKUP(Table_query__64[[#This Row],[Nr]],'MyTracker Export'!A:AA,'MyTracker Export'!$AA$1,FALSE)</f>
        <v>Jacques Lataire</v>
      </c>
      <c r="AB1787" s="19" t="str">
        <f>IF(Table_query__64[[#This Row],[Project status]]=Table_query__64[[#This Row],[Project Status Check]],"OK","NOK")</f>
        <v>OK</v>
      </c>
      <c r="AC1787" s="19" t="e">
        <f>IF(Table_query__64[[#This Row],[PM]]=Table_query__64[[#This Row],[PM Check]],"OK","NOK")</f>
        <v>#N/A</v>
      </c>
      <c r="AD1787" s="19" t="str">
        <f>IF(Table_query__64[[#This Row],[PP]]=Table_query__64[[#This Row],[Pilot Check]],"OK","NOK")</f>
        <v>OK</v>
      </c>
      <c r="AE1787" s="19"/>
    </row>
    <row r="1788" spans="1:31" hidden="1" x14ac:dyDescent="0.3">
      <c r="A1788" s="1" t="s">
        <v>3318</v>
      </c>
      <c r="B1788" s="2" t="s">
        <v>1722</v>
      </c>
      <c r="C1788" s="3" t="s">
        <v>6495</v>
      </c>
      <c r="D1788" s="2" t="s">
        <v>38</v>
      </c>
      <c r="E1788" s="2" t="s">
        <v>36</v>
      </c>
      <c r="F1788" s="2" t="s">
        <v>122</v>
      </c>
      <c r="G1788" s="4">
        <v>43552.041666666664</v>
      </c>
      <c r="H1788" s="4">
        <v>43691.083333333336</v>
      </c>
      <c r="I1788" s="2" t="s">
        <v>1263</v>
      </c>
      <c r="J1788" s="2" t="s">
        <v>942</v>
      </c>
      <c r="K1788" s="2"/>
      <c r="L1788" t="s">
        <v>31</v>
      </c>
      <c r="M1788" s="2" t="s">
        <v>59</v>
      </c>
      <c r="O1788" s="5"/>
      <c r="P1788" s="5"/>
      <c r="Q1788" s="6">
        <v>2019</v>
      </c>
      <c r="R1788" s="7">
        <v>2019</v>
      </c>
      <c r="T1788" s="8">
        <v>273</v>
      </c>
      <c r="V1788" s="1" t="s">
        <v>33</v>
      </c>
      <c r="W1788" s="1" t="s">
        <v>32</v>
      </c>
      <c r="X1788" t="str">
        <f>VLOOKUP(Table_query__64[[#This Row],[Nr]],'MyTracker Export'!A:P,'MyTracker Export'!$P$1,FALSE)</f>
        <v>Finished</v>
      </c>
      <c r="Y1788" t="str">
        <f>VLOOKUP(Table_query__64[[#This Row],[Nr]],'MyTracker Export'!A:Z,'MyTracker Export'!$Z$1,FALSE)</f>
        <v>Patrick Rosias</v>
      </c>
      <c r="Z1788" t="str">
        <f>VLOOKUP(Table_query__64[[#This Row],[Nr]],'MyTracker Export'!A:AA,'MyTracker Export'!$AA$1,FALSE)</f>
        <v>Jurgen Van Kerrebroeck</v>
      </c>
      <c r="AB1788" s="19" t="str">
        <f>IF(Table_query__64[[#This Row],[Project status]]=Table_query__64[[#This Row],[Project Status Check]],"OK","NOK")</f>
        <v>OK</v>
      </c>
      <c r="AC1788" s="19" t="str">
        <f>IF(Table_query__64[[#This Row],[PM]]=Table_query__64[[#This Row],[PM Check]],"OK","NOK")</f>
        <v>OK</v>
      </c>
      <c r="AD1788" s="19" t="str">
        <f>IF(Table_query__64[[#This Row],[PP]]=Table_query__64[[#This Row],[Pilot Check]],"OK","NOK")</f>
        <v>OK</v>
      </c>
      <c r="AE1788" s="19"/>
    </row>
    <row r="1789" spans="1:31" hidden="1" x14ac:dyDescent="0.3">
      <c r="A1789" s="1" t="s">
        <v>3319</v>
      </c>
      <c r="B1789" s="2" t="s">
        <v>3320</v>
      </c>
      <c r="C1789" s="3" t="s">
        <v>6496</v>
      </c>
      <c r="D1789" s="2" t="s">
        <v>38</v>
      </c>
      <c r="E1789" s="2" t="s">
        <v>25</v>
      </c>
      <c r="F1789" s="2" t="s">
        <v>122</v>
      </c>
      <c r="G1789" s="4">
        <v>43532.041666666664</v>
      </c>
      <c r="H1789" s="4">
        <v>43630.083333333336</v>
      </c>
      <c r="I1789" s="2" t="s">
        <v>1263</v>
      </c>
      <c r="J1789" s="2" t="s">
        <v>942</v>
      </c>
      <c r="K1789" s="2"/>
      <c r="L1789" t="s">
        <v>31</v>
      </c>
      <c r="M1789" s="2" t="s">
        <v>59</v>
      </c>
      <c r="O1789" s="5"/>
      <c r="P1789" s="5"/>
      <c r="Q1789" s="6">
        <v>2019</v>
      </c>
      <c r="R1789" s="7">
        <v>2019</v>
      </c>
      <c r="T1789" s="8">
        <v>274</v>
      </c>
      <c r="V1789" s="1" t="s">
        <v>33</v>
      </c>
      <c r="W1789" s="1" t="s">
        <v>32</v>
      </c>
      <c r="X1789" t="str">
        <f>VLOOKUP(Table_query__64[[#This Row],[Nr]],'MyTracker Export'!A:P,'MyTracker Export'!$P$1,FALSE)</f>
        <v>Finished</v>
      </c>
      <c r="Y1789" t="str">
        <f>VLOOKUP(Table_query__64[[#This Row],[Nr]],'MyTracker Export'!A:Z,'MyTracker Export'!$Z$1,FALSE)</f>
        <v>Patrick Rosias</v>
      </c>
      <c r="Z1789" t="str">
        <f>VLOOKUP(Table_query__64[[#This Row],[Nr]],'MyTracker Export'!A:AA,'MyTracker Export'!$AA$1,FALSE)</f>
        <v>Jurgen Van Kerrebroeck</v>
      </c>
      <c r="AB1789" s="19" t="str">
        <f>IF(Table_query__64[[#This Row],[Project status]]=Table_query__64[[#This Row],[Project Status Check]],"OK","NOK")</f>
        <v>OK</v>
      </c>
      <c r="AC1789" s="19" t="str">
        <f>IF(Table_query__64[[#This Row],[PM]]=Table_query__64[[#This Row],[PM Check]],"OK","NOK")</f>
        <v>OK</v>
      </c>
      <c r="AD1789" s="19" t="str">
        <f>IF(Table_query__64[[#This Row],[PP]]=Table_query__64[[#This Row],[Pilot Check]],"OK","NOK")</f>
        <v>OK</v>
      </c>
      <c r="AE1789" s="19"/>
    </row>
    <row r="1790" spans="1:31" hidden="1" x14ac:dyDescent="0.3">
      <c r="A1790" s="1" t="s">
        <v>3321</v>
      </c>
      <c r="B1790" s="2" t="s">
        <v>1791</v>
      </c>
      <c r="C1790" s="3" t="s">
        <v>6497</v>
      </c>
      <c r="D1790" s="2" t="s">
        <v>84</v>
      </c>
      <c r="E1790" s="2" t="s">
        <v>36</v>
      </c>
      <c r="F1790" s="2" t="s">
        <v>122</v>
      </c>
      <c r="G1790" s="4">
        <v>43530.041666666664</v>
      </c>
      <c r="H1790" s="4">
        <v>43676.083333333336</v>
      </c>
      <c r="I1790" s="2" t="s">
        <v>1954</v>
      </c>
      <c r="J1790" s="2" t="s">
        <v>289</v>
      </c>
      <c r="K1790" s="2"/>
      <c r="L1790" t="s">
        <v>57</v>
      </c>
      <c r="M1790" s="2" t="s">
        <v>29</v>
      </c>
      <c r="N1790" s="3" t="s">
        <v>9104</v>
      </c>
      <c r="O1790" s="5">
        <v>1</v>
      </c>
      <c r="P1790" s="5">
        <v>100876.77</v>
      </c>
      <c r="Q1790" s="6">
        <v>2019</v>
      </c>
      <c r="R1790" s="7">
        <v>2019</v>
      </c>
      <c r="S1790" s="3" t="s">
        <v>9635</v>
      </c>
      <c r="T1790" s="8">
        <v>199</v>
      </c>
      <c r="V1790" s="1" t="s">
        <v>33</v>
      </c>
      <c r="W1790" s="1" t="s">
        <v>32</v>
      </c>
      <c r="X1790" t="str">
        <f>VLOOKUP(Table_query__64[[#This Row],[Nr]],'MyTracker Export'!A:P,'MyTracker Export'!$P$1,FALSE)</f>
        <v>Finished</v>
      </c>
      <c r="Y1790" t="str">
        <f>VLOOKUP(Table_query__64[[#This Row],[Nr]],'MyTracker Export'!A:Z,'MyTracker Export'!$Z$1,FALSE)</f>
        <v>Emma Olean</v>
      </c>
      <c r="Z1790" t="str">
        <f>VLOOKUP(Table_query__64[[#This Row],[Nr]],'MyTracker Export'!A:AA,'MyTracker Export'!$AA$1,FALSE)</f>
        <v>Mac Olean</v>
      </c>
      <c r="AB1790" s="19" t="str">
        <f>IF(Table_query__64[[#This Row],[Project status]]=Table_query__64[[#This Row],[Project Status Check]],"OK","NOK")</f>
        <v>OK</v>
      </c>
      <c r="AC1790" s="19" t="str">
        <f>IF(Table_query__64[[#This Row],[PM]]=Table_query__64[[#This Row],[PM Check]],"OK","NOK")</f>
        <v>OK</v>
      </c>
      <c r="AD1790" s="19" t="str">
        <f>IF(Table_query__64[[#This Row],[PP]]=Table_query__64[[#This Row],[Pilot Check]],"OK","NOK")</f>
        <v>OK</v>
      </c>
      <c r="AE1790" s="19"/>
    </row>
    <row r="1791" spans="1:31" x14ac:dyDescent="0.3">
      <c r="A1791" s="1" t="s">
        <v>3322</v>
      </c>
      <c r="B1791" s="2" t="s">
        <v>3323</v>
      </c>
      <c r="C1791" s="3" t="s">
        <v>6498</v>
      </c>
      <c r="D1791" s="2" t="s">
        <v>3189</v>
      </c>
      <c r="E1791" s="2"/>
      <c r="F1791" s="2"/>
      <c r="G1791" s="4">
        <v>43268</v>
      </c>
      <c r="H1791" s="4">
        <v>43761</v>
      </c>
      <c r="I1791" s="2" t="s">
        <v>243</v>
      </c>
      <c r="J1791" s="2" t="s">
        <v>158</v>
      </c>
      <c r="K1791" s="2"/>
      <c r="L1791" t="s">
        <v>31</v>
      </c>
      <c r="M1791" s="2" t="s">
        <v>29</v>
      </c>
      <c r="O1791" s="5"/>
      <c r="P1791" s="5"/>
      <c r="Q1791" s="6">
        <v>2018</v>
      </c>
      <c r="R1791" s="7">
        <v>2019</v>
      </c>
      <c r="T1791" s="8">
        <v>86</v>
      </c>
      <c r="V1791" s="1" t="s">
        <v>33</v>
      </c>
      <c r="W1791" s="1" t="s">
        <v>32</v>
      </c>
      <c r="X1791" t="str">
        <f>VLOOKUP(Table_query__64[[#This Row],[Nr]],'MyTracker Export'!A:P,'MyTracker Export'!$P$1,FALSE)</f>
        <v>Finished</v>
      </c>
      <c r="Y1791" t="str">
        <f>VLOOKUP(Table_query__64[[#This Row],[Nr]],'MyTracker Export'!A:Z,'MyTracker Export'!$Z$1,FALSE)</f>
        <v>Cristina Rubio Rodríguez</v>
      </c>
      <c r="Z1791" t="e">
        <f>VLOOKUP(Table_query__64[[#This Row],[Nr]],'MyTracker Export'!A:AA,'MyTracker Export'!$AA$1,FALSE)</f>
        <v>#N/A</v>
      </c>
      <c r="AB1791" s="19" t="str">
        <f>IF(Table_query__64[[#This Row],[Project status]]=Table_query__64[[#This Row],[Project Status Check]],"OK","NOK")</f>
        <v>NOK</v>
      </c>
      <c r="AC1791" s="19" t="str">
        <f>IF(Table_query__64[[#This Row],[PM]]=Table_query__64[[#This Row],[PM Check]],"OK","NOK")</f>
        <v>OK</v>
      </c>
      <c r="AD1791" s="19" t="e">
        <f>IF(Table_query__64[[#This Row],[PP]]=Table_query__64[[#This Row],[Pilot Check]],"OK","NOK")</f>
        <v>#N/A</v>
      </c>
      <c r="AE1791" s="19"/>
    </row>
    <row r="1792" spans="1:31" hidden="1" x14ac:dyDescent="0.3">
      <c r="A1792" s="1" t="s">
        <v>3324</v>
      </c>
      <c r="B1792" s="2" t="s">
        <v>1026</v>
      </c>
      <c r="C1792" s="3" t="s">
        <v>6499</v>
      </c>
      <c r="D1792" s="2" t="s">
        <v>58</v>
      </c>
      <c r="E1792" s="2" t="s">
        <v>36</v>
      </c>
      <c r="F1792" s="2" t="s">
        <v>122</v>
      </c>
      <c r="G1792" s="4">
        <v>43529</v>
      </c>
      <c r="H1792" s="4">
        <v>43784</v>
      </c>
      <c r="I1792" s="2" t="s">
        <v>1203</v>
      </c>
      <c r="J1792" s="2" t="s">
        <v>229</v>
      </c>
      <c r="K1792" s="2"/>
      <c r="L1792" t="s">
        <v>31</v>
      </c>
      <c r="M1792" s="2" t="s">
        <v>29</v>
      </c>
      <c r="O1792" s="5"/>
      <c r="P1792" s="5"/>
      <c r="Q1792" s="6">
        <v>2019</v>
      </c>
      <c r="R1792" s="7">
        <v>2019</v>
      </c>
      <c r="T1792" s="8">
        <v>87</v>
      </c>
      <c r="V1792" s="1" t="s">
        <v>33</v>
      </c>
      <c r="W1792" s="1" t="s">
        <v>32</v>
      </c>
      <c r="X1792" t="str">
        <f>VLOOKUP(Table_query__64[[#This Row],[Nr]],'MyTracker Export'!A:P,'MyTracker Export'!$P$1,FALSE)</f>
        <v>Finished</v>
      </c>
      <c r="Y1792" t="e">
        <f>VLOOKUP(Table_query__64[[#This Row],[Nr]],'MyTracker Export'!A:Z,'MyTracker Export'!$Z$1,FALSE)</f>
        <v>#N/A</v>
      </c>
      <c r="Z1792" t="str">
        <f>VLOOKUP(Table_query__64[[#This Row],[Nr]],'MyTracker Export'!A:AA,'MyTracker Export'!$AA$1,FALSE)</f>
        <v>Paqui Romero</v>
      </c>
      <c r="AB1792" s="19" t="str">
        <f>IF(Table_query__64[[#This Row],[Project status]]=Table_query__64[[#This Row],[Project Status Check]],"OK","NOK")</f>
        <v>OK</v>
      </c>
      <c r="AC1792" s="19" t="e">
        <f>IF(Table_query__64[[#This Row],[PM]]=Table_query__64[[#This Row],[PM Check]],"OK","NOK")</f>
        <v>#N/A</v>
      </c>
      <c r="AD1792" s="19" t="str">
        <f>IF(Table_query__64[[#This Row],[PP]]=Table_query__64[[#This Row],[Pilot Check]],"OK","NOK")</f>
        <v>OK</v>
      </c>
      <c r="AE1792" s="19"/>
    </row>
    <row r="1793" spans="1:31" x14ac:dyDescent="0.3">
      <c r="A1793" s="1" t="s">
        <v>3325</v>
      </c>
      <c r="B1793" s="2" t="s">
        <v>1252</v>
      </c>
      <c r="C1793" s="3" t="s">
        <v>6500</v>
      </c>
      <c r="D1793" s="2" t="s">
        <v>38</v>
      </c>
      <c r="E1793" s="2" t="s">
        <v>36</v>
      </c>
      <c r="F1793" s="2"/>
      <c r="G1793" s="4"/>
      <c r="H1793" s="4">
        <v>43799.041666666664</v>
      </c>
      <c r="I1793" s="2" t="s">
        <v>2469</v>
      </c>
      <c r="J1793" s="2"/>
      <c r="K1793" s="2"/>
      <c r="L1793" t="s">
        <v>31</v>
      </c>
      <c r="M1793" s="2" t="s">
        <v>29</v>
      </c>
      <c r="O1793" s="5"/>
      <c r="P1793" s="5"/>
      <c r="Q1793" s="6">
        <v>1899</v>
      </c>
      <c r="R1793" s="7">
        <v>2019</v>
      </c>
      <c r="T1793" s="8">
        <v>275</v>
      </c>
      <c r="V1793" s="1" t="s">
        <v>33</v>
      </c>
      <c r="W1793" s="1" t="s">
        <v>32</v>
      </c>
      <c r="X1793" t="str">
        <f>VLOOKUP(Table_query__64[[#This Row],[Nr]],'MyTracker Export'!A:P,'MyTracker Export'!$P$1,FALSE)</f>
        <v>Finished</v>
      </c>
      <c r="Y1793" t="e">
        <f>VLOOKUP(Table_query__64[[#This Row],[Nr]],'MyTracker Export'!A:Z,'MyTracker Export'!$Z$1,FALSE)</f>
        <v>#N/A</v>
      </c>
      <c r="Z1793" t="e">
        <f>VLOOKUP(Table_query__64[[#This Row],[Nr]],'MyTracker Export'!A:AA,'MyTracker Export'!$AA$1,FALSE)</f>
        <v>#N/A</v>
      </c>
      <c r="AB1793" s="19" t="str">
        <f>IF(Table_query__64[[#This Row],[Project status]]=Table_query__64[[#This Row],[Project Status Check]],"OK","NOK")</f>
        <v>NOK</v>
      </c>
      <c r="AC1793" s="19" t="e">
        <f>IF(Table_query__64[[#This Row],[PM]]=Table_query__64[[#This Row],[PM Check]],"OK","NOK")</f>
        <v>#N/A</v>
      </c>
      <c r="AD1793" s="19" t="e">
        <f>IF(Table_query__64[[#This Row],[PP]]=Table_query__64[[#This Row],[Pilot Check]],"OK","NOK")</f>
        <v>#N/A</v>
      </c>
      <c r="AE1793" s="19"/>
    </row>
    <row r="1794" spans="1:31" hidden="1" x14ac:dyDescent="0.3">
      <c r="A1794" s="1" t="s">
        <v>3326</v>
      </c>
      <c r="B1794" s="2" t="s">
        <v>3044</v>
      </c>
      <c r="C1794" s="3" t="s">
        <v>6501</v>
      </c>
      <c r="D1794" s="2" t="s">
        <v>38</v>
      </c>
      <c r="E1794" s="2" t="s">
        <v>36</v>
      </c>
      <c r="F1794" s="2" t="s">
        <v>122</v>
      </c>
      <c r="G1794" s="4">
        <v>43525.041666666664</v>
      </c>
      <c r="H1794" s="4">
        <v>43647.083333333336</v>
      </c>
      <c r="I1794" s="2" t="s">
        <v>3144</v>
      </c>
      <c r="J1794" s="2" t="s">
        <v>942</v>
      </c>
      <c r="K1794" s="2"/>
      <c r="L1794" t="s">
        <v>31</v>
      </c>
      <c r="M1794" s="2" t="s">
        <v>59</v>
      </c>
      <c r="O1794" s="5"/>
      <c r="P1794" s="5"/>
      <c r="Q1794" s="6">
        <v>2019</v>
      </c>
      <c r="R1794" s="7">
        <v>2019</v>
      </c>
      <c r="T1794" s="8">
        <v>276</v>
      </c>
      <c r="V1794" s="1" t="s">
        <v>33</v>
      </c>
      <c r="W1794" s="1" t="s">
        <v>32</v>
      </c>
      <c r="X1794" t="str">
        <f>VLOOKUP(Table_query__64[[#This Row],[Nr]],'MyTracker Export'!A:P,'MyTracker Export'!$P$1,FALSE)</f>
        <v>Finished</v>
      </c>
      <c r="Y1794" t="e">
        <f>VLOOKUP(Table_query__64[[#This Row],[Nr]],'MyTracker Export'!A:Z,'MyTracker Export'!$Z$1,FALSE)</f>
        <v>#N/A</v>
      </c>
      <c r="Z1794" t="str">
        <f>VLOOKUP(Table_query__64[[#This Row],[Nr]],'MyTracker Export'!A:AA,'MyTracker Export'!$AA$1,FALSE)</f>
        <v>Jurgen Van Kerrebroeck</v>
      </c>
      <c r="AB1794" s="19" t="str">
        <f>IF(Table_query__64[[#This Row],[Project status]]=Table_query__64[[#This Row],[Project Status Check]],"OK","NOK")</f>
        <v>OK</v>
      </c>
      <c r="AC1794" s="19" t="e">
        <f>IF(Table_query__64[[#This Row],[PM]]=Table_query__64[[#This Row],[PM Check]],"OK","NOK")</f>
        <v>#N/A</v>
      </c>
      <c r="AD1794" s="19" t="str">
        <f>IF(Table_query__64[[#This Row],[PP]]=Table_query__64[[#This Row],[Pilot Check]],"OK","NOK")</f>
        <v>OK</v>
      </c>
      <c r="AE1794" s="19"/>
    </row>
    <row r="1795" spans="1:31" hidden="1" x14ac:dyDescent="0.3">
      <c r="A1795" s="1" t="s">
        <v>3327</v>
      </c>
      <c r="B1795" s="2" t="s">
        <v>3006</v>
      </c>
      <c r="C1795" s="3" t="s">
        <v>6502</v>
      </c>
      <c r="D1795" s="2" t="s">
        <v>38</v>
      </c>
      <c r="E1795" s="2" t="s">
        <v>82</v>
      </c>
      <c r="F1795" s="2" t="s">
        <v>122</v>
      </c>
      <c r="G1795" s="4">
        <v>43524.041666666664</v>
      </c>
      <c r="H1795" s="4">
        <v>43616.083333333336</v>
      </c>
      <c r="I1795" s="2" t="s">
        <v>114</v>
      </c>
      <c r="J1795" s="2" t="s">
        <v>335</v>
      </c>
      <c r="K1795" s="2"/>
      <c r="L1795" t="s">
        <v>31</v>
      </c>
      <c r="M1795" s="2" t="s">
        <v>59</v>
      </c>
      <c r="O1795" s="5"/>
      <c r="P1795" s="5"/>
      <c r="Q1795" s="6">
        <v>2019</v>
      </c>
      <c r="R1795" s="7">
        <v>2019</v>
      </c>
      <c r="T1795" s="8">
        <v>277</v>
      </c>
      <c r="V1795" s="1" t="s">
        <v>33</v>
      </c>
      <c r="W1795" s="1" t="s">
        <v>32</v>
      </c>
      <c r="X1795" t="str">
        <f>VLOOKUP(Table_query__64[[#This Row],[Nr]],'MyTracker Export'!A:P,'MyTracker Export'!$P$1,FALSE)</f>
        <v>Finished</v>
      </c>
      <c r="Y1795" t="str">
        <f>VLOOKUP(Table_query__64[[#This Row],[Nr]],'MyTracker Export'!A:Z,'MyTracker Export'!$Z$1,FALSE)</f>
        <v>Peter Holvoet</v>
      </c>
      <c r="Z1795" t="str">
        <f>VLOOKUP(Table_query__64[[#This Row],[Nr]],'MyTracker Export'!A:AA,'MyTracker Export'!$AA$1,FALSE)</f>
        <v>William Beyst</v>
      </c>
      <c r="AB1795" s="19" t="str">
        <f>IF(Table_query__64[[#This Row],[Project status]]=Table_query__64[[#This Row],[Project Status Check]],"OK","NOK")</f>
        <v>OK</v>
      </c>
      <c r="AC1795" s="19" t="str">
        <f>IF(Table_query__64[[#This Row],[PM]]=Table_query__64[[#This Row],[PM Check]],"OK","NOK")</f>
        <v>OK</v>
      </c>
      <c r="AD1795" s="19" t="str">
        <f>IF(Table_query__64[[#This Row],[PP]]=Table_query__64[[#This Row],[Pilot Check]],"OK","NOK")</f>
        <v>OK</v>
      </c>
      <c r="AE1795" s="19"/>
    </row>
    <row r="1796" spans="1:31" hidden="1" x14ac:dyDescent="0.3">
      <c r="A1796" s="1" t="s">
        <v>3328</v>
      </c>
      <c r="B1796" s="2" t="s">
        <v>616</v>
      </c>
      <c r="C1796" s="3" t="s">
        <v>6503</v>
      </c>
      <c r="D1796" s="2" t="s">
        <v>38</v>
      </c>
      <c r="E1796" s="2" t="s">
        <v>36</v>
      </c>
      <c r="F1796" s="2" t="s">
        <v>122</v>
      </c>
      <c r="G1796" s="4">
        <v>43523.041666666664</v>
      </c>
      <c r="H1796" s="4">
        <v>43616.083333333336</v>
      </c>
      <c r="I1796" s="2" t="s">
        <v>2528</v>
      </c>
      <c r="J1796" s="2"/>
      <c r="K1796" s="2"/>
      <c r="L1796" t="s">
        <v>31</v>
      </c>
      <c r="M1796" s="2" t="s">
        <v>29</v>
      </c>
      <c r="O1796" s="5"/>
      <c r="P1796" s="5"/>
      <c r="Q1796" s="6">
        <v>2019</v>
      </c>
      <c r="R1796" s="7">
        <v>2019</v>
      </c>
      <c r="T1796" s="8">
        <v>278</v>
      </c>
      <c r="V1796" s="1" t="s">
        <v>33</v>
      </c>
      <c r="W1796" s="1" t="s">
        <v>32</v>
      </c>
      <c r="X1796" t="str">
        <f>VLOOKUP(Table_query__64[[#This Row],[Nr]],'MyTracker Export'!A:P,'MyTracker Export'!$P$1,FALSE)</f>
        <v>Finished</v>
      </c>
      <c r="Y1796" t="e">
        <f>VLOOKUP(Table_query__64[[#This Row],[Nr]],'MyTracker Export'!A:Z,'MyTracker Export'!$Z$1,FALSE)</f>
        <v>#N/A</v>
      </c>
      <c r="Z1796" t="e">
        <f>VLOOKUP(Table_query__64[[#This Row],[Nr]],'MyTracker Export'!A:AA,'MyTracker Export'!$AA$1,FALSE)</f>
        <v>#N/A</v>
      </c>
      <c r="AB1796" s="19" t="str">
        <f>IF(Table_query__64[[#This Row],[Project status]]=Table_query__64[[#This Row],[Project Status Check]],"OK","NOK")</f>
        <v>OK</v>
      </c>
      <c r="AC1796" s="19" t="e">
        <f>IF(Table_query__64[[#This Row],[PM]]=Table_query__64[[#This Row],[PM Check]],"OK","NOK")</f>
        <v>#N/A</v>
      </c>
      <c r="AD1796" s="19" t="e">
        <f>IF(Table_query__64[[#This Row],[PP]]=Table_query__64[[#This Row],[Pilot Check]],"OK","NOK")</f>
        <v>#N/A</v>
      </c>
      <c r="AE1796" s="19"/>
    </row>
    <row r="1797" spans="1:31" hidden="1" x14ac:dyDescent="0.3">
      <c r="A1797" s="1" t="s">
        <v>3329</v>
      </c>
      <c r="B1797" s="2" t="s">
        <v>3330</v>
      </c>
      <c r="C1797" s="3" t="s">
        <v>6504</v>
      </c>
      <c r="D1797" s="2" t="s">
        <v>64</v>
      </c>
      <c r="E1797" s="2" t="s">
        <v>36</v>
      </c>
      <c r="F1797" s="2" t="s">
        <v>122</v>
      </c>
      <c r="G1797" s="4">
        <v>43588.083333333336</v>
      </c>
      <c r="H1797" s="4">
        <v>43783.041666666664</v>
      </c>
      <c r="I1797" s="2" t="s">
        <v>2528</v>
      </c>
      <c r="J1797" s="2" t="s">
        <v>2528</v>
      </c>
      <c r="K1797" s="2"/>
      <c r="L1797" t="s">
        <v>31</v>
      </c>
      <c r="M1797" s="2" t="s">
        <v>59</v>
      </c>
      <c r="O1797" s="5"/>
      <c r="P1797" s="5"/>
      <c r="Q1797" s="6">
        <v>2019</v>
      </c>
      <c r="R1797" s="7">
        <v>2019</v>
      </c>
      <c r="T1797" s="8">
        <v>279</v>
      </c>
      <c r="V1797" s="1" t="s">
        <v>33</v>
      </c>
      <c r="W1797" s="1" t="s">
        <v>32</v>
      </c>
      <c r="X1797" t="str">
        <f>VLOOKUP(Table_query__64[[#This Row],[Nr]],'MyTracker Export'!A:P,'MyTracker Export'!$P$1,FALSE)</f>
        <v>Finished</v>
      </c>
      <c r="Y1797" t="e">
        <f>VLOOKUP(Table_query__64[[#This Row],[Nr]],'MyTracker Export'!A:Z,'MyTracker Export'!$Z$1,FALSE)</f>
        <v>#N/A</v>
      </c>
      <c r="Z1797" t="e">
        <f>VLOOKUP(Table_query__64[[#This Row],[Nr]],'MyTracker Export'!A:AA,'MyTracker Export'!$AA$1,FALSE)</f>
        <v>#N/A</v>
      </c>
      <c r="AB1797" s="19" t="str">
        <f>IF(Table_query__64[[#This Row],[Project status]]=Table_query__64[[#This Row],[Project Status Check]],"OK","NOK")</f>
        <v>OK</v>
      </c>
      <c r="AC1797" s="19" t="e">
        <f>IF(Table_query__64[[#This Row],[PM]]=Table_query__64[[#This Row],[PM Check]],"OK","NOK")</f>
        <v>#N/A</v>
      </c>
      <c r="AD1797" s="19" t="e">
        <f>IF(Table_query__64[[#This Row],[PP]]=Table_query__64[[#This Row],[Pilot Check]],"OK","NOK")</f>
        <v>#N/A</v>
      </c>
      <c r="AE1797" s="19"/>
    </row>
    <row r="1798" spans="1:31" x14ac:dyDescent="0.3">
      <c r="A1798" s="1" t="s">
        <v>3331</v>
      </c>
      <c r="B1798" s="2" t="s">
        <v>3332</v>
      </c>
      <c r="C1798" s="3" t="s">
        <v>6505</v>
      </c>
      <c r="D1798" s="2" t="s">
        <v>178</v>
      </c>
      <c r="E1798" s="2" t="s">
        <v>82</v>
      </c>
      <c r="F1798" s="2"/>
      <c r="G1798" s="4"/>
      <c r="H1798" s="4">
        <v>43585.083333333336</v>
      </c>
      <c r="I1798" s="2" t="s">
        <v>2183</v>
      </c>
      <c r="J1798" s="2"/>
      <c r="K1798" s="2"/>
      <c r="L1798" t="s">
        <v>31</v>
      </c>
      <c r="M1798" s="2" t="s">
        <v>59</v>
      </c>
      <c r="O1798" s="5"/>
      <c r="P1798" s="5"/>
      <c r="Q1798" s="6">
        <v>1899</v>
      </c>
      <c r="R1798" s="7">
        <v>2019</v>
      </c>
      <c r="T1798" s="8">
        <v>280</v>
      </c>
      <c r="V1798" s="1" t="s">
        <v>33</v>
      </c>
      <c r="W1798" s="1" t="s">
        <v>32</v>
      </c>
      <c r="X1798" t="str">
        <f>VLOOKUP(Table_query__64[[#This Row],[Nr]],'MyTracker Export'!A:P,'MyTracker Export'!$P$1,FALSE)</f>
        <v>Finished</v>
      </c>
      <c r="Y1798" t="e">
        <f>VLOOKUP(Table_query__64[[#This Row],[Nr]],'MyTracker Export'!A:Z,'MyTracker Export'!$Z$1,FALSE)</f>
        <v>#N/A</v>
      </c>
      <c r="Z1798" t="e">
        <f>VLOOKUP(Table_query__64[[#This Row],[Nr]],'MyTracker Export'!A:AA,'MyTracker Export'!$AA$1,FALSE)</f>
        <v>#N/A</v>
      </c>
      <c r="AB1798" s="19" t="str">
        <f>IF(Table_query__64[[#This Row],[Project status]]=Table_query__64[[#This Row],[Project Status Check]],"OK","NOK")</f>
        <v>NOK</v>
      </c>
      <c r="AC1798" s="19" t="e">
        <f>IF(Table_query__64[[#This Row],[PM]]=Table_query__64[[#This Row],[PM Check]],"OK","NOK")</f>
        <v>#N/A</v>
      </c>
      <c r="AD1798" s="19" t="e">
        <f>IF(Table_query__64[[#This Row],[PP]]=Table_query__64[[#This Row],[Pilot Check]],"OK","NOK")</f>
        <v>#N/A</v>
      </c>
      <c r="AE1798" s="19"/>
    </row>
    <row r="1799" spans="1:31" hidden="1" x14ac:dyDescent="0.3">
      <c r="A1799" s="1" t="s">
        <v>3333</v>
      </c>
      <c r="B1799" s="2" t="s">
        <v>3334</v>
      </c>
      <c r="C1799" s="3" t="s">
        <v>6506</v>
      </c>
      <c r="D1799" s="2" t="s">
        <v>38</v>
      </c>
      <c r="E1799" s="2" t="s">
        <v>25</v>
      </c>
      <c r="F1799" s="2" t="s">
        <v>122</v>
      </c>
      <c r="G1799" s="4">
        <v>43518.041666666664</v>
      </c>
      <c r="H1799" s="4">
        <v>43738.083333333336</v>
      </c>
      <c r="I1799" s="2" t="s">
        <v>3007</v>
      </c>
      <c r="J1799" s="2" t="s">
        <v>263</v>
      </c>
      <c r="K1799" s="2"/>
      <c r="L1799" t="s">
        <v>3335</v>
      </c>
      <c r="M1799" s="2" t="s">
        <v>59</v>
      </c>
      <c r="O1799" s="5"/>
      <c r="P1799" s="5"/>
      <c r="Q1799" s="6">
        <v>2019</v>
      </c>
      <c r="R1799" s="7">
        <v>2019</v>
      </c>
      <c r="T1799" s="8">
        <v>281</v>
      </c>
      <c r="V1799" s="1" t="s">
        <v>33</v>
      </c>
      <c r="W1799" s="1" t="s">
        <v>32</v>
      </c>
      <c r="X1799" t="str">
        <f>VLOOKUP(Table_query__64[[#This Row],[Nr]],'MyTracker Export'!A:P,'MyTracker Export'!$P$1,FALSE)</f>
        <v>Finished</v>
      </c>
      <c r="Y1799" t="e">
        <f>VLOOKUP(Table_query__64[[#This Row],[Nr]],'MyTracker Export'!A:Z,'MyTracker Export'!$Z$1,FALSE)</f>
        <v>#N/A</v>
      </c>
      <c r="Z1799" t="str">
        <f>VLOOKUP(Table_query__64[[#This Row],[Nr]],'MyTracker Export'!A:AA,'MyTracker Export'!$AA$1,FALSE)</f>
        <v>Carlos Bravo Fernández</v>
      </c>
      <c r="AB1799" s="19" t="str">
        <f>IF(Table_query__64[[#This Row],[Project status]]=Table_query__64[[#This Row],[Project Status Check]],"OK","NOK")</f>
        <v>OK</v>
      </c>
      <c r="AC1799" s="19" t="e">
        <f>IF(Table_query__64[[#This Row],[PM]]=Table_query__64[[#This Row],[PM Check]],"OK","NOK")</f>
        <v>#N/A</v>
      </c>
      <c r="AD1799" s="19" t="str">
        <f>IF(Table_query__64[[#This Row],[PP]]=Table_query__64[[#This Row],[Pilot Check]],"OK","NOK")</f>
        <v>NOK</v>
      </c>
      <c r="AE1799" s="19"/>
    </row>
    <row r="1800" spans="1:31" hidden="1" x14ac:dyDescent="0.3">
      <c r="A1800" s="1" t="s">
        <v>3336</v>
      </c>
      <c r="B1800" s="2" t="s">
        <v>3337</v>
      </c>
      <c r="C1800" s="3" t="s">
        <v>6507</v>
      </c>
      <c r="D1800" s="2" t="s">
        <v>38</v>
      </c>
      <c r="E1800" s="2" t="s">
        <v>75</v>
      </c>
      <c r="F1800" s="2" t="s">
        <v>122</v>
      </c>
      <c r="G1800" s="4">
        <v>43517.041666666664</v>
      </c>
      <c r="H1800" s="4">
        <v>43861.041666666664</v>
      </c>
      <c r="I1800" s="2" t="s">
        <v>1534</v>
      </c>
      <c r="J1800" s="2" t="s">
        <v>308</v>
      </c>
      <c r="K1800" s="2"/>
      <c r="L1800" t="s">
        <v>31</v>
      </c>
      <c r="M1800" s="2" t="s">
        <v>29</v>
      </c>
      <c r="O1800" s="5"/>
      <c r="P1800" s="5"/>
      <c r="Q1800" s="6">
        <v>2019</v>
      </c>
      <c r="R1800" s="7">
        <v>2020</v>
      </c>
      <c r="T1800" s="8">
        <v>282</v>
      </c>
      <c r="V1800" s="1" t="s">
        <v>33</v>
      </c>
      <c r="W1800" s="1" t="s">
        <v>32</v>
      </c>
      <c r="X1800" t="str">
        <f>VLOOKUP(Table_query__64[[#This Row],[Nr]],'MyTracker Export'!A:P,'MyTracker Export'!$P$1,FALSE)</f>
        <v>Finished</v>
      </c>
      <c r="Y1800" t="e">
        <f>VLOOKUP(Table_query__64[[#This Row],[Nr]],'MyTracker Export'!A:Z,'MyTracker Export'!$Z$1,FALSE)</f>
        <v>#N/A</v>
      </c>
      <c r="Z1800" t="str">
        <f>VLOOKUP(Table_query__64[[#This Row],[Nr]],'MyTracker Export'!A:AA,'MyTracker Export'!$AA$1,FALSE)</f>
        <v>Nicolas Dubois</v>
      </c>
      <c r="AB1800" s="19" t="str">
        <f>IF(Table_query__64[[#This Row],[Project status]]=Table_query__64[[#This Row],[Project Status Check]],"OK","NOK")</f>
        <v>OK</v>
      </c>
      <c r="AC1800" s="19" t="e">
        <f>IF(Table_query__64[[#This Row],[PM]]=Table_query__64[[#This Row],[PM Check]],"OK","NOK")</f>
        <v>#N/A</v>
      </c>
      <c r="AD1800" s="19" t="str">
        <f>IF(Table_query__64[[#This Row],[PP]]=Table_query__64[[#This Row],[Pilot Check]],"OK","NOK")</f>
        <v>OK</v>
      </c>
      <c r="AE1800" s="19"/>
    </row>
    <row r="1801" spans="1:31" x14ac:dyDescent="0.3">
      <c r="A1801" s="1" t="s">
        <v>3338</v>
      </c>
      <c r="B1801" s="2" t="s">
        <v>3339</v>
      </c>
      <c r="C1801" s="3" t="s">
        <v>6508</v>
      </c>
      <c r="D1801" s="2" t="s">
        <v>178</v>
      </c>
      <c r="E1801" s="2" t="s">
        <v>25</v>
      </c>
      <c r="F1801" s="2" t="s">
        <v>28</v>
      </c>
      <c r="G1801" s="4">
        <v>43515.041666666664</v>
      </c>
      <c r="H1801" s="4"/>
      <c r="I1801" s="2" t="s">
        <v>1575</v>
      </c>
      <c r="J1801" s="2" t="s">
        <v>530</v>
      </c>
      <c r="K1801" s="2" t="s">
        <v>766</v>
      </c>
      <c r="L1801" t="s">
        <v>31</v>
      </c>
      <c r="M1801" s="2" t="s">
        <v>29</v>
      </c>
      <c r="N1801" s="3" t="s">
        <v>9105</v>
      </c>
      <c r="O1801" s="5"/>
      <c r="P1801" s="5"/>
      <c r="Q1801" s="6">
        <v>2019</v>
      </c>
      <c r="R1801" s="7" t="s">
        <v>31</v>
      </c>
      <c r="T1801" s="8">
        <v>587</v>
      </c>
      <c r="U1801" s="3" t="s">
        <v>11299</v>
      </c>
      <c r="V1801" s="1" t="s">
        <v>33</v>
      </c>
      <c r="W1801" s="1" t="s">
        <v>32</v>
      </c>
      <c r="X1801" t="str">
        <f>VLOOKUP(Table_query__64[[#This Row],[Nr]],'MyTracker Export'!A:P,'MyTracker Export'!$P$1,FALSE)</f>
        <v>Finished</v>
      </c>
      <c r="Y1801" t="e">
        <f>VLOOKUP(Table_query__64[[#This Row],[Nr]],'MyTracker Export'!A:Z,'MyTracker Export'!$Z$1,FALSE)</f>
        <v>#N/A</v>
      </c>
      <c r="Z1801" t="str">
        <f>VLOOKUP(Table_query__64[[#This Row],[Nr]],'MyTracker Export'!A:AA,'MyTracker Export'!$AA$1,FALSE)</f>
        <v>Philippe Fürst</v>
      </c>
      <c r="AB1801" s="19" t="str">
        <f>IF(Table_query__64[[#This Row],[Project status]]=Table_query__64[[#This Row],[Project Status Check]],"OK","NOK")</f>
        <v>NOK</v>
      </c>
      <c r="AC1801" s="19" t="e">
        <f>IF(Table_query__64[[#This Row],[PM]]=Table_query__64[[#This Row],[PM Check]],"OK","NOK")</f>
        <v>#N/A</v>
      </c>
      <c r="AD1801" s="19" t="str">
        <f>IF(Table_query__64[[#This Row],[PP]]=Table_query__64[[#This Row],[Pilot Check]],"OK","NOK")</f>
        <v>OK</v>
      </c>
      <c r="AE1801" s="19"/>
    </row>
    <row r="1802" spans="1:31" hidden="1" x14ac:dyDescent="0.3">
      <c r="A1802" s="1" t="s">
        <v>3340</v>
      </c>
      <c r="B1802" s="2" t="s">
        <v>3006</v>
      </c>
      <c r="C1802" s="3" t="s">
        <v>6509</v>
      </c>
      <c r="D1802" s="2" t="s">
        <v>38</v>
      </c>
      <c r="E1802" s="2" t="s">
        <v>82</v>
      </c>
      <c r="F1802" s="2" t="s">
        <v>122</v>
      </c>
      <c r="G1802" s="4">
        <v>43515</v>
      </c>
      <c r="H1802" s="4">
        <v>43890</v>
      </c>
      <c r="I1802" s="2" t="s">
        <v>2367</v>
      </c>
      <c r="J1802" s="2" t="s">
        <v>942</v>
      </c>
      <c r="K1802" s="2" t="s">
        <v>159</v>
      </c>
      <c r="L1802" t="s">
        <v>31</v>
      </c>
      <c r="M1802" s="2" t="s">
        <v>59</v>
      </c>
      <c r="O1802" s="5">
        <v>1</v>
      </c>
      <c r="P1802" s="5">
        <v>3492.2</v>
      </c>
      <c r="Q1802" s="6">
        <v>2019</v>
      </c>
      <c r="R1802" s="7">
        <v>2020</v>
      </c>
      <c r="T1802" s="8">
        <v>212</v>
      </c>
      <c r="U1802" s="3" t="s">
        <v>11300</v>
      </c>
      <c r="V1802" s="1" t="s">
        <v>33</v>
      </c>
      <c r="W1802" s="1" t="s">
        <v>32</v>
      </c>
      <c r="X1802" t="str">
        <f>VLOOKUP(Table_query__64[[#This Row],[Nr]],'MyTracker Export'!A:P,'MyTracker Export'!$P$1,FALSE)</f>
        <v>Finished</v>
      </c>
      <c r="Y1802" t="e">
        <f>VLOOKUP(Table_query__64[[#This Row],[Nr]],'MyTracker Export'!A:Z,'MyTracker Export'!$Z$1,FALSE)</f>
        <v>#N/A</v>
      </c>
      <c r="Z1802" t="str">
        <f>VLOOKUP(Table_query__64[[#This Row],[Nr]],'MyTracker Export'!A:AA,'MyTracker Export'!$AA$1,FALSE)</f>
        <v>Jurgen Van Kerrebroeck</v>
      </c>
      <c r="AB1802" s="19" t="str">
        <f>IF(Table_query__64[[#This Row],[Project status]]=Table_query__64[[#This Row],[Project Status Check]],"OK","NOK")</f>
        <v>OK</v>
      </c>
      <c r="AC1802" s="19" t="e">
        <f>IF(Table_query__64[[#This Row],[PM]]=Table_query__64[[#This Row],[PM Check]],"OK","NOK")</f>
        <v>#N/A</v>
      </c>
      <c r="AD1802" s="19" t="str">
        <f>IF(Table_query__64[[#This Row],[PP]]=Table_query__64[[#This Row],[Pilot Check]],"OK","NOK")</f>
        <v>OK</v>
      </c>
      <c r="AE1802" s="19"/>
    </row>
    <row r="1803" spans="1:31" hidden="1" x14ac:dyDescent="0.3">
      <c r="A1803" s="1" t="s">
        <v>3341</v>
      </c>
      <c r="B1803" s="2" t="s">
        <v>2370</v>
      </c>
      <c r="C1803" s="3" t="s">
        <v>6510</v>
      </c>
      <c r="D1803" s="2" t="s">
        <v>38</v>
      </c>
      <c r="E1803" s="2" t="s">
        <v>82</v>
      </c>
      <c r="F1803" s="2" t="s">
        <v>122</v>
      </c>
      <c r="G1803" s="4">
        <v>43516.041666666664</v>
      </c>
      <c r="H1803" s="4">
        <v>43516.041666666664</v>
      </c>
      <c r="I1803" s="2" t="s">
        <v>2367</v>
      </c>
      <c r="J1803" s="2" t="s">
        <v>942</v>
      </c>
      <c r="K1803" s="2" t="s">
        <v>159</v>
      </c>
      <c r="L1803" t="s">
        <v>31</v>
      </c>
      <c r="M1803" s="2" t="s">
        <v>59</v>
      </c>
      <c r="O1803" s="5">
        <v>0</v>
      </c>
      <c r="P1803" s="5">
        <v>74850</v>
      </c>
      <c r="Q1803" s="6">
        <v>2019</v>
      </c>
      <c r="R1803" s="7">
        <v>2019</v>
      </c>
      <c r="T1803" s="8">
        <v>1284</v>
      </c>
      <c r="V1803" s="1" t="s">
        <v>33</v>
      </c>
      <c r="W1803" s="1" t="s">
        <v>32</v>
      </c>
      <c r="X1803" t="str">
        <f>VLOOKUP(Table_query__64[[#This Row],[Nr]],'MyTracker Export'!A:P,'MyTracker Export'!$P$1,FALSE)</f>
        <v>Finished</v>
      </c>
      <c r="Y1803" t="e">
        <f>VLOOKUP(Table_query__64[[#This Row],[Nr]],'MyTracker Export'!A:Z,'MyTracker Export'!$Z$1,FALSE)</f>
        <v>#N/A</v>
      </c>
      <c r="Z1803" t="str">
        <f>VLOOKUP(Table_query__64[[#This Row],[Nr]],'MyTracker Export'!A:AA,'MyTracker Export'!$AA$1,FALSE)</f>
        <v>Jurgen Van Kerrebroeck</v>
      </c>
      <c r="AB1803" s="19" t="str">
        <f>IF(Table_query__64[[#This Row],[Project status]]=Table_query__64[[#This Row],[Project Status Check]],"OK","NOK")</f>
        <v>OK</v>
      </c>
      <c r="AC1803" s="19" t="e">
        <f>IF(Table_query__64[[#This Row],[PM]]=Table_query__64[[#This Row],[PM Check]],"OK","NOK")</f>
        <v>#N/A</v>
      </c>
      <c r="AD1803" s="19" t="str">
        <f>IF(Table_query__64[[#This Row],[PP]]=Table_query__64[[#This Row],[Pilot Check]],"OK","NOK")</f>
        <v>OK</v>
      </c>
      <c r="AE1803" s="19"/>
    </row>
    <row r="1804" spans="1:31" hidden="1" x14ac:dyDescent="0.3">
      <c r="A1804" s="1" t="s">
        <v>3342</v>
      </c>
      <c r="B1804" s="2" t="s">
        <v>3160</v>
      </c>
      <c r="C1804" s="3" t="s">
        <v>6511</v>
      </c>
      <c r="D1804" s="2" t="s">
        <v>58</v>
      </c>
      <c r="E1804" s="2" t="s">
        <v>104</v>
      </c>
      <c r="F1804" s="2" t="s">
        <v>122</v>
      </c>
      <c r="G1804" s="4">
        <v>43511</v>
      </c>
      <c r="H1804" s="4">
        <v>43545</v>
      </c>
      <c r="I1804" s="2" t="s">
        <v>3234</v>
      </c>
      <c r="J1804" s="2" t="s">
        <v>229</v>
      </c>
      <c r="K1804" s="2"/>
      <c r="L1804" t="s">
        <v>31</v>
      </c>
      <c r="M1804" s="2" t="s">
        <v>29</v>
      </c>
      <c r="O1804" s="5"/>
      <c r="P1804" s="5"/>
      <c r="Q1804" s="6">
        <v>2019</v>
      </c>
      <c r="R1804" s="7">
        <v>2019</v>
      </c>
      <c r="T1804" s="8">
        <v>88</v>
      </c>
      <c r="V1804" s="1" t="s">
        <v>33</v>
      </c>
      <c r="W1804" s="1" t="s">
        <v>32</v>
      </c>
      <c r="X1804" t="str">
        <f>VLOOKUP(Table_query__64[[#This Row],[Nr]],'MyTracker Export'!A:P,'MyTracker Export'!$P$1,FALSE)</f>
        <v>Finished</v>
      </c>
      <c r="Y1804" t="e">
        <f>VLOOKUP(Table_query__64[[#This Row],[Nr]],'MyTracker Export'!A:Z,'MyTracker Export'!$Z$1,FALSE)</f>
        <v>#N/A</v>
      </c>
      <c r="Z1804" t="str">
        <f>VLOOKUP(Table_query__64[[#This Row],[Nr]],'MyTracker Export'!A:AA,'MyTracker Export'!$AA$1,FALSE)</f>
        <v>Paqui Romero</v>
      </c>
      <c r="AB1804" s="19" t="str">
        <f>IF(Table_query__64[[#This Row],[Project status]]=Table_query__64[[#This Row],[Project Status Check]],"OK","NOK")</f>
        <v>OK</v>
      </c>
      <c r="AC1804" s="19" t="e">
        <f>IF(Table_query__64[[#This Row],[PM]]=Table_query__64[[#This Row],[PM Check]],"OK","NOK")</f>
        <v>#N/A</v>
      </c>
      <c r="AD1804" s="19" t="str">
        <f>IF(Table_query__64[[#This Row],[PP]]=Table_query__64[[#This Row],[Pilot Check]],"OK","NOK")</f>
        <v>OK</v>
      </c>
      <c r="AE1804" s="19"/>
    </row>
    <row r="1805" spans="1:31" hidden="1" x14ac:dyDescent="0.3">
      <c r="A1805" s="1" t="s">
        <v>3343</v>
      </c>
      <c r="B1805" s="2" t="s">
        <v>2325</v>
      </c>
      <c r="C1805" s="3" t="s">
        <v>6512</v>
      </c>
      <c r="D1805" s="2" t="s">
        <v>64</v>
      </c>
      <c r="E1805" s="2" t="s">
        <v>25</v>
      </c>
      <c r="F1805" s="2" t="s">
        <v>122</v>
      </c>
      <c r="G1805" s="4">
        <v>43510.041666666664</v>
      </c>
      <c r="H1805" s="4">
        <v>44561.041666666664</v>
      </c>
      <c r="I1805" s="2" t="s">
        <v>114</v>
      </c>
      <c r="J1805" s="2" t="s">
        <v>2630</v>
      </c>
      <c r="K1805" s="2"/>
      <c r="L1805" t="s">
        <v>3344</v>
      </c>
      <c r="M1805" s="2" t="s">
        <v>29</v>
      </c>
      <c r="N1805" s="3" t="s">
        <v>9106</v>
      </c>
      <c r="O1805" s="5">
        <v>2.5</v>
      </c>
      <c r="P1805" s="5">
        <v>590403</v>
      </c>
      <c r="Q1805" s="6">
        <v>2019</v>
      </c>
      <c r="R1805" s="7">
        <v>2021</v>
      </c>
      <c r="S1805" s="3" t="s">
        <v>9636</v>
      </c>
      <c r="T1805" s="8">
        <v>455</v>
      </c>
      <c r="U1805" s="3" t="s">
        <v>11301</v>
      </c>
      <c r="V1805" s="1" t="s">
        <v>33</v>
      </c>
      <c r="W1805" s="1" t="s">
        <v>32</v>
      </c>
      <c r="X1805" t="str">
        <f>VLOOKUP(Table_query__64[[#This Row],[Nr]],'MyTracker Export'!A:P,'MyTracker Export'!$P$1,FALSE)</f>
        <v>Finished</v>
      </c>
      <c r="Y1805" t="str">
        <f>VLOOKUP(Table_query__64[[#This Row],[Nr]],'MyTracker Export'!A:Z,'MyTracker Export'!$Z$1,FALSE)</f>
        <v>Peter Holvoet</v>
      </c>
      <c r="Z1805" t="e">
        <f>VLOOKUP(Table_query__64[[#This Row],[Nr]],'MyTracker Export'!A:AA,'MyTracker Export'!$AA$1,FALSE)</f>
        <v>#N/A</v>
      </c>
      <c r="AB1805" s="19" t="str">
        <f>IF(Table_query__64[[#This Row],[Project status]]=Table_query__64[[#This Row],[Project Status Check]],"OK","NOK")</f>
        <v>OK</v>
      </c>
      <c r="AC1805" s="19" t="str">
        <f>IF(Table_query__64[[#This Row],[PM]]=Table_query__64[[#This Row],[PM Check]],"OK","NOK")</f>
        <v>OK</v>
      </c>
      <c r="AD1805" s="19" t="e">
        <f>IF(Table_query__64[[#This Row],[PP]]=Table_query__64[[#This Row],[Pilot Check]],"OK","NOK")</f>
        <v>#N/A</v>
      </c>
      <c r="AE1805" s="19"/>
    </row>
    <row r="1806" spans="1:31" hidden="1" x14ac:dyDescent="0.3">
      <c r="A1806" s="1" t="s">
        <v>3345</v>
      </c>
      <c r="B1806" s="2" t="s">
        <v>74</v>
      </c>
      <c r="C1806" s="3" t="s">
        <v>6513</v>
      </c>
      <c r="D1806" s="2" t="s">
        <v>38</v>
      </c>
      <c r="E1806" s="2" t="s">
        <v>75</v>
      </c>
      <c r="F1806" s="2" t="s">
        <v>122</v>
      </c>
      <c r="G1806" s="4">
        <v>43502.041666666664</v>
      </c>
      <c r="H1806" s="4">
        <v>43703.083333333336</v>
      </c>
      <c r="I1806" s="2" t="s">
        <v>1558</v>
      </c>
      <c r="J1806" s="2" t="s">
        <v>78</v>
      </c>
      <c r="K1806" s="2"/>
      <c r="L1806" t="s">
        <v>31</v>
      </c>
      <c r="M1806" s="2" t="s">
        <v>59</v>
      </c>
      <c r="O1806" s="5"/>
      <c r="P1806" s="5"/>
      <c r="Q1806" s="6">
        <v>2019</v>
      </c>
      <c r="R1806" s="7">
        <v>2019</v>
      </c>
      <c r="T1806" s="8">
        <v>283</v>
      </c>
      <c r="V1806" s="1" t="s">
        <v>33</v>
      </c>
      <c r="W1806" s="1" t="s">
        <v>32</v>
      </c>
      <c r="X1806" t="str">
        <f>VLOOKUP(Table_query__64[[#This Row],[Nr]],'MyTracker Export'!A:P,'MyTracker Export'!$P$1,FALSE)</f>
        <v>Finished</v>
      </c>
      <c r="Y1806" t="e">
        <f>VLOOKUP(Table_query__64[[#This Row],[Nr]],'MyTracker Export'!A:Z,'MyTracker Export'!$Z$1,FALSE)</f>
        <v>#N/A</v>
      </c>
      <c r="Z1806" t="str">
        <f>VLOOKUP(Table_query__64[[#This Row],[Nr]],'MyTracker Export'!A:AA,'MyTracker Export'!$AA$1,FALSE)</f>
        <v>Yves Debaisieux</v>
      </c>
      <c r="AB1806" s="19" t="str">
        <f>IF(Table_query__64[[#This Row],[Project status]]=Table_query__64[[#This Row],[Project Status Check]],"OK","NOK")</f>
        <v>OK</v>
      </c>
      <c r="AC1806" s="19" t="e">
        <f>IF(Table_query__64[[#This Row],[PM]]=Table_query__64[[#This Row],[PM Check]],"OK","NOK")</f>
        <v>#N/A</v>
      </c>
      <c r="AD1806" s="19" t="str">
        <f>IF(Table_query__64[[#This Row],[PP]]=Table_query__64[[#This Row],[Pilot Check]],"OK","NOK")</f>
        <v>OK</v>
      </c>
      <c r="AE1806" s="19"/>
    </row>
    <row r="1807" spans="1:31" hidden="1" x14ac:dyDescent="0.3">
      <c r="A1807" s="1" t="s">
        <v>3346</v>
      </c>
      <c r="B1807" s="2" t="s">
        <v>2313</v>
      </c>
      <c r="C1807" s="3" t="s">
        <v>6514</v>
      </c>
      <c r="D1807" s="2" t="s">
        <v>45</v>
      </c>
      <c r="E1807" s="2" t="s">
        <v>43</v>
      </c>
      <c r="F1807" s="2" t="s">
        <v>122</v>
      </c>
      <c r="G1807" s="4">
        <v>43502.041666666664</v>
      </c>
      <c r="H1807" s="4">
        <v>43749.083333333336</v>
      </c>
      <c r="I1807" s="2" t="s">
        <v>158</v>
      </c>
      <c r="J1807" s="2" t="s">
        <v>184</v>
      </c>
      <c r="K1807" s="2"/>
      <c r="L1807" t="s">
        <v>31</v>
      </c>
      <c r="M1807" s="2" t="s">
        <v>29</v>
      </c>
      <c r="N1807" s="3" t="s">
        <v>9107</v>
      </c>
      <c r="O1807" s="5">
        <v>1</v>
      </c>
      <c r="P1807" s="5">
        <v>16798.8</v>
      </c>
      <c r="Q1807" s="6">
        <v>2019</v>
      </c>
      <c r="R1807" s="7">
        <v>2019</v>
      </c>
      <c r="T1807" s="8">
        <v>89</v>
      </c>
      <c r="V1807" s="1" t="s">
        <v>33</v>
      </c>
      <c r="W1807" s="1" t="s">
        <v>32</v>
      </c>
      <c r="X1807" t="str">
        <f>VLOOKUP(Table_query__64[[#This Row],[Nr]],'MyTracker Export'!A:P,'MyTracker Export'!$P$1,FALSE)</f>
        <v>Finished</v>
      </c>
      <c r="Y1807" t="str">
        <f>VLOOKUP(Table_query__64[[#This Row],[Nr]],'MyTracker Export'!A:Z,'MyTracker Export'!$Z$1,FALSE)</f>
        <v>Juan Juarez Quintana</v>
      </c>
      <c r="Z1807" t="str">
        <f>VLOOKUP(Table_query__64[[#This Row],[Nr]],'MyTracker Export'!A:AA,'MyTracker Export'!$AA$1,FALSE)</f>
        <v>Begona Soto</v>
      </c>
      <c r="AB1807" s="19" t="str">
        <f>IF(Table_query__64[[#This Row],[Project status]]=Table_query__64[[#This Row],[Project Status Check]],"OK","NOK")</f>
        <v>OK</v>
      </c>
      <c r="AC1807" s="19" t="str">
        <f>IF(Table_query__64[[#This Row],[PM]]=Table_query__64[[#This Row],[PM Check]],"OK","NOK")</f>
        <v>NOK</v>
      </c>
      <c r="AD1807" s="19" t="str">
        <f>IF(Table_query__64[[#This Row],[PP]]=Table_query__64[[#This Row],[Pilot Check]],"OK","NOK")</f>
        <v>OK</v>
      </c>
      <c r="AE1807" s="19"/>
    </row>
    <row r="1808" spans="1:31" hidden="1" x14ac:dyDescent="0.3">
      <c r="A1808" s="1" t="s">
        <v>3347</v>
      </c>
      <c r="B1808" s="2" t="s">
        <v>3006</v>
      </c>
      <c r="C1808" s="3" t="s">
        <v>6515</v>
      </c>
      <c r="D1808" s="2" t="s">
        <v>38</v>
      </c>
      <c r="E1808" s="2" t="s">
        <v>82</v>
      </c>
      <c r="F1808" s="2" t="s">
        <v>122</v>
      </c>
      <c r="G1808" s="4">
        <v>43501.041666666664</v>
      </c>
      <c r="H1808" s="4">
        <v>43799.041666666664</v>
      </c>
      <c r="I1808" s="2" t="s">
        <v>335</v>
      </c>
      <c r="J1808" s="2" t="s">
        <v>335</v>
      </c>
      <c r="K1808" s="2"/>
      <c r="L1808" t="s">
        <v>31</v>
      </c>
      <c r="M1808" s="2" t="s">
        <v>59</v>
      </c>
      <c r="O1808" s="5"/>
      <c r="P1808" s="5"/>
      <c r="Q1808" s="6">
        <v>2019</v>
      </c>
      <c r="R1808" s="7">
        <v>2019</v>
      </c>
      <c r="T1808" s="8">
        <v>284</v>
      </c>
      <c r="V1808" s="1" t="s">
        <v>33</v>
      </c>
      <c r="W1808" s="1" t="s">
        <v>32</v>
      </c>
      <c r="X1808" t="str">
        <f>VLOOKUP(Table_query__64[[#This Row],[Nr]],'MyTracker Export'!A:P,'MyTracker Export'!$P$1,FALSE)</f>
        <v>Finished</v>
      </c>
      <c r="Y1808" t="str">
        <f>VLOOKUP(Table_query__64[[#This Row],[Nr]],'MyTracker Export'!A:Z,'MyTracker Export'!$Z$1,FALSE)</f>
        <v>William Beyst</v>
      </c>
      <c r="Z1808" t="str">
        <f>VLOOKUP(Table_query__64[[#This Row],[Nr]],'MyTracker Export'!A:AA,'MyTracker Export'!$AA$1,FALSE)</f>
        <v>William Beyst</v>
      </c>
      <c r="AB1808" s="19" t="str">
        <f>IF(Table_query__64[[#This Row],[Project status]]=Table_query__64[[#This Row],[Project Status Check]],"OK","NOK")</f>
        <v>OK</v>
      </c>
      <c r="AC1808" s="19" t="str">
        <f>IF(Table_query__64[[#This Row],[PM]]=Table_query__64[[#This Row],[PM Check]],"OK","NOK")</f>
        <v>OK</v>
      </c>
      <c r="AD1808" s="19" t="str">
        <f>IF(Table_query__64[[#This Row],[PP]]=Table_query__64[[#This Row],[Pilot Check]],"OK","NOK")</f>
        <v>OK</v>
      </c>
      <c r="AE1808" s="19"/>
    </row>
    <row r="1809" spans="1:31" hidden="1" x14ac:dyDescent="0.3">
      <c r="A1809" s="1" t="s">
        <v>3348</v>
      </c>
      <c r="B1809" s="2" t="s">
        <v>3006</v>
      </c>
      <c r="C1809" s="3" t="s">
        <v>6516</v>
      </c>
      <c r="D1809" s="2" t="s">
        <v>38</v>
      </c>
      <c r="E1809" s="2" t="s">
        <v>82</v>
      </c>
      <c r="F1809" s="2" t="s">
        <v>122</v>
      </c>
      <c r="G1809" s="4">
        <v>43500.041666666664</v>
      </c>
      <c r="H1809" s="4">
        <v>43808.041666666664</v>
      </c>
      <c r="I1809" s="2" t="s">
        <v>2367</v>
      </c>
      <c r="J1809" s="2" t="s">
        <v>942</v>
      </c>
      <c r="K1809" s="2"/>
      <c r="L1809" t="s">
        <v>31</v>
      </c>
      <c r="M1809" s="2" t="s">
        <v>29</v>
      </c>
      <c r="O1809" s="5"/>
      <c r="P1809" s="5"/>
      <c r="Q1809" s="6">
        <v>2019</v>
      </c>
      <c r="R1809" s="7">
        <v>2019</v>
      </c>
      <c r="T1809" s="8">
        <v>285</v>
      </c>
      <c r="V1809" s="1" t="s">
        <v>33</v>
      </c>
      <c r="W1809" s="1" t="s">
        <v>32</v>
      </c>
      <c r="X1809" t="str">
        <f>VLOOKUP(Table_query__64[[#This Row],[Nr]],'MyTracker Export'!A:P,'MyTracker Export'!$P$1,FALSE)</f>
        <v>Finished</v>
      </c>
      <c r="Y1809" t="e">
        <f>VLOOKUP(Table_query__64[[#This Row],[Nr]],'MyTracker Export'!A:Z,'MyTracker Export'!$Z$1,FALSE)</f>
        <v>#N/A</v>
      </c>
      <c r="Z1809" t="str">
        <f>VLOOKUP(Table_query__64[[#This Row],[Nr]],'MyTracker Export'!A:AA,'MyTracker Export'!$AA$1,FALSE)</f>
        <v>Jurgen Van Kerrebroeck</v>
      </c>
      <c r="AB1809" s="19" t="str">
        <f>IF(Table_query__64[[#This Row],[Project status]]=Table_query__64[[#This Row],[Project Status Check]],"OK","NOK")</f>
        <v>OK</v>
      </c>
      <c r="AC1809" s="19" t="e">
        <f>IF(Table_query__64[[#This Row],[PM]]=Table_query__64[[#This Row],[PM Check]],"OK","NOK")</f>
        <v>#N/A</v>
      </c>
      <c r="AD1809" s="19" t="str">
        <f>IF(Table_query__64[[#This Row],[PP]]=Table_query__64[[#This Row],[Pilot Check]],"OK","NOK")</f>
        <v>OK</v>
      </c>
      <c r="AE1809" s="19"/>
    </row>
    <row r="1810" spans="1:31" hidden="1" x14ac:dyDescent="0.3">
      <c r="A1810" s="1" t="s">
        <v>3349</v>
      </c>
      <c r="B1810" s="2" t="s">
        <v>3006</v>
      </c>
      <c r="C1810" s="3" t="s">
        <v>6517</v>
      </c>
      <c r="D1810" s="2" t="s">
        <v>38</v>
      </c>
      <c r="E1810" s="2" t="s">
        <v>82</v>
      </c>
      <c r="F1810" s="2" t="s">
        <v>122</v>
      </c>
      <c r="G1810" s="4">
        <v>43500.041666666664</v>
      </c>
      <c r="H1810" s="4">
        <v>43607.083333333336</v>
      </c>
      <c r="I1810" s="2" t="s">
        <v>2367</v>
      </c>
      <c r="J1810" s="2" t="s">
        <v>942</v>
      </c>
      <c r="K1810" s="2"/>
      <c r="L1810" t="s">
        <v>31</v>
      </c>
      <c r="M1810" s="2" t="s">
        <v>29</v>
      </c>
      <c r="O1810" s="5"/>
      <c r="P1810" s="5"/>
      <c r="Q1810" s="6">
        <v>2019</v>
      </c>
      <c r="R1810" s="7">
        <v>2019</v>
      </c>
      <c r="T1810" s="8">
        <v>286</v>
      </c>
      <c r="V1810" s="1" t="s">
        <v>33</v>
      </c>
      <c r="W1810" s="1" t="s">
        <v>32</v>
      </c>
      <c r="X1810" t="str">
        <f>VLOOKUP(Table_query__64[[#This Row],[Nr]],'MyTracker Export'!A:P,'MyTracker Export'!$P$1,FALSE)</f>
        <v>Finished</v>
      </c>
      <c r="Y1810" t="e">
        <f>VLOOKUP(Table_query__64[[#This Row],[Nr]],'MyTracker Export'!A:Z,'MyTracker Export'!$Z$1,FALSE)</f>
        <v>#N/A</v>
      </c>
      <c r="Z1810" t="str">
        <f>VLOOKUP(Table_query__64[[#This Row],[Nr]],'MyTracker Export'!A:AA,'MyTracker Export'!$AA$1,FALSE)</f>
        <v>Jurgen Van Kerrebroeck</v>
      </c>
      <c r="AB1810" s="19" t="str">
        <f>IF(Table_query__64[[#This Row],[Project status]]=Table_query__64[[#This Row],[Project Status Check]],"OK","NOK")</f>
        <v>OK</v>
      </c>
      <c r="AC1810" s="19" t="e">
        <f>IF(Table_query__64[[#This Row],[PM]]=Table_query__64[[#This Row],[PM Check]],"OK","NOK")</f>
        <v>#N/A</v>
      </c>
      <c r="AD1810" s="19" t="str">
        <f>IF(Table_query__64[[#This Row],[PP]]=Table_query__64[[#This Row],[Pilot Check]],"OK","NOK")</f>
        <v>OK</v>
      </c>
      <c r="AE1810" s="19"/>
    </row>
    <row r="1811" spans="1:31" hidden="1" x14ac:dyDescent="0.3">
      <c r="A1811" s="1" t="s">
        <v>3350</v>
      </c>
      <c r="B1811" s="2" t="s">
        <v>2948</v>
      </c>
      <c r="C1811" s="3" t="s">
        <v>6518</v>
      </c>
      <c r="D1811" s="2" t="s">
        <v>38</v>
      </c>
      <c r="E1811" s="2" t="s">
        <v>25</v>
      </c>
      <c r="F1811" s="2" t="s">
        <v>122</v>
      </c>
      <c r="G1811" s="4">
        <v>43497.041666666664</v>
      </c>
      <c r="H1811" s="4">
        <v>44255.041666666664</v>
      </c>
      <c r="I1811" s="2" t="s">
        <v>2950</v>
      </c>
      <c r="J1811" s="2" t="s">
        <v>114</v>
      </c>
      <c r="K1811" s="2" t="s">
        <v>141</v>
      </c>
      <c r="L1811" t="s">
        <v>31</v>
      </c>
      <c r="M1811" s="2" t="s">
        <v>29</v>
      </c>
      <c r="O1811" s="5">
        <v>0</v>
      </c>
      <c r="P1811" s="5">
        <v>23875</v>
      </c>
      <c r="Q1811" s="6">
        <v>2019</v>
      </c>
      <c r="R1811" s="7">
        <v>2021</v>
      </c>
      <c r="T1811" s="8">
        <v>90</v>
      </c>
      <c r="V1811" s="1" t="s">
        <v>33</v>
      </c>
      <c r="W1811" s="1" t="s">
        <v>32</v>
      </c>
      <c r="X1811" t="str">
        <f>VLOOKUP(Table_query__64[[#This Row],[Nr]],'MyTracker Export'!A:P,'MyTracker Export'!$P$1,FALSE)</f>
        <v>Finished</v>
      </c>
      <c r="Y1811" t="e">
        <f>VLOOKUP(Table_query__64[[#This Row],[Nr]],'MyTracker Export'!A:Z,'MyTracker Export'!$Z$1,FALSE)</f>
        <v>#N/A</v>
      </c>
      <c r="Z1811" t="str">
        <f>VLOOKUP(Table_query__64[[#This Row],[Nr]],'MyTracker Export'!A:AA,'MyTracker Export'!$AA$1,FALSE)</f>
        <v>Peter Holvoet</v>
      </c>
      <c r="AB1811" s="19" t="str">
        <f>IF(Table_query__64[[#This Row],[Project status]]=Table_query__64[[#This Row],[Project Status Check]],"OK","NOK")</f>
        <v>OK</v>
      </c>
      <c r="AC1811" s="19" t="e">
        <f>IF(Table_query__64[[#This Row],[PM]]=Table_query__64[[#This Row],[PM Check]],"OK","NOK")</f>
        <v>#N/A</v>
      </c>
      <c r="AD1811" s="19" t="str">
        <f>IF(Table_query__64[[#This Row],[PP]]=Table_query__64[[#This Row],[Pilot Check]],"OK","NOK")</f>
        <v>OK</v>
      </c>
      <c r="AE1811" s="19"/>
    </row>
    <row r="1812" spans="1:31" hidden="1" x14ac:dyDescent="0.3">
      <c r="A1812" s="1" t="s">
        <v>3351</v>
      </c>
      <c r="B1812" s="2" t="s">
        <v>1511</v>
      </c>
      <c r="C1812" s="3" t="s">
        <v>6519</v>
      </c>
      <c r="D1812" s="2" t="s">
        <v>84</v>
      </c>
      <c r="E1812" s="2" t="s">
        <v>36</v>
      </c>
      <c r="F1812" s="2" t="s">
        <v>122</v>
      </c>
      <c r="G1812" s="4">
        <v>43495.041666666664</v>
      </c>
      <c r="H1812" s="4">
        <v>44179.041666666664</v>
      </c>
      <c r="I1812" s="2" t="s">
        <v>289</v>
      </c>
      <c r="J1812" s="2" t="s">
        <v>40</v>
      </c>
      <c r="K1812" s="2"/>
      <c r="L1812" t="s">
        <v>57</v>
      </c>
      <c r="M1812" s="2" t="s">
        <v>59</v>
      </c>
      <c r="N1812" s="3" t="s">
        <v>9108</v>
      </c>
      <c r="O1812" s="5">
        <v>0</v>
      </c>
      <c r="P1812" s="5">
        <v>4220</v>
      </c>
      <c r="Q1812" s="6">
        <v>2019</v>
      </c>
      <c r="R1812" s="7">
        <v>2020</v>
      </c>
      <c r="T1812" s="8">
        <v>175</v>
      </c>
      <c r="U1812" s="3" t="s">
        <v>11302</v>
      </c>
      <c r="V1812" s="1" t="s">
        <v>33</v>
      </c>
      <c r="W1812" s="1" t="s">
        <v>32</v>
      </c>
      <c r="X1812" t="str">
        <f>VLOOKUP(Table_query__64[[#This Row],[Nr]],'MyTracker Export'!A:P,'MyTracker Export'!$P$1,FALSE)</f>
        <v>Finished</v>
      </c>
      <c r="Y1812" t="str">
        <f>VLOOKUP(Table_query__64[[#This Row],[Nr]],'MyTracker Export'!A:Z,'MyTracker Export'!$Z$1,FALSE)</f>
        <v>Mac Olean</v>
      </c>
      <c r="Z1812" t="str">
        <f>VLOOKUP(Table_query__64[[#This Row],[Nr]],'MyTracker Export'!A:AA,'MyTracker Export'!$AA$1,FALSE)</f>
        <v>Karel De Swert</v>
      </c>
      <c r="AB1812" s="19" t="str">
        <f>IF(Table_query__64[[#This Row],[Project status]]=Table_query__64[[#This Row],[Project Status Check]],"OK","NOK")</f>
        <v>OK</v>
      </c>
      <c r="AC1812" s="19" t="str">
        <f>IF(Table_query__64[[#This Row],[PM]]=Table_query__64[[#This Row],[PM Check]],"OK","NOK")</f>
        <v>OK</v>
      </c>
      <c r="AD1812" s="19" t="str">
        <f>IF(Table_query__64[[#This Row],[PP]]=Table_query__64[[#This Row],[Pilot Check]],"OK","NOK")</f>
        <v>OK</v>
      </c>
      <c r="AE1812" s="19"/>
    </row>
    <row r="1813" spans="1:31" hidden="1" x14ac:dyDescent="0.3">
      <c r="A1813" s="1" t="s">
        <v>3352</v>
      </c>
      <c r="B1813" s="2" t="s">
        <v>3172</v>
      </c>
      <c r="C1813" s="3" t="s">
        <v>6520</v>
      </c>
      <c r="D1813" s="2" t="s">
        <v>38</v>
      </c>
      <c r="E1813" s="2" t="s">
        <v>25</v>
      </c>
      <c r="F1813" s="2" t="s">
        <v>122</v>
      </c>
      <c r="G1813" s="4">
        <v>43494.041666666664</v>
      </c>
      <c r="H1813" s="4">
        <v>44531.041666666664</v>
      </c>
      <c r="I1813" s="2" t="s">
        <v>569</v>
      </c>
      <c r="J1813" s="2" t="s">
        <v>569</v>
      </c>
      <c r="K1813" s="2" t="s">
        <v>2574</v>
      </c>
      <c r="L1813" t="s">
        <v>31</v>
      </c>
      <c r="M1813" s="2" t="s">
        <v>59</v>
      </c>
      <c r="O1813" s="5">
        <v>1</v>
      </c>
      <c r="P1813" s="5">
        <v>66360</v>
      </c>
      <c r="Q1813" s="6">
        <v>2019</v>
      </c>
      <c r="R1813" s="7">
        <v>2021</v>
      </c>
      <c r="T1813" s="8">
        <v>1627</v>
      </c>
      <c r="V1813" s="1" t="s">
        <v>33</v>
      </c>
      <c r="W1813" s="1" t="s">
        <v>32</v>
      </c>
      <c r="X1813" t="str">
        <f>VLOOKUP(Table_query__64[[#This Row],[Nr]],'MyTracker Export'!A:P,'MyTracker Export'!$P$1,FALSE)</f>
        <v>Finished</v>
      </c>
      <c r="Y1813" t="str">
        <f>VLOOKUP(Table_query__64[[#This Row],[Nr]],'MyTracker Export'!A:Z,'MyTracker Export'!$Z$1,FALSE)</f>
        <v>Sébastien Lerson</v>
      </c>
      <c r="Z1813" t="str">
        <f>VLOOKUP(Table_query__64[[#This Row],[Nr]],'MyTracker Export'!A:AA,'MyTracker Export'!$AA$1,FALSE)</f>
        <v>Sébastien Lerson</v>
      </c>
      <c r="AB1813" s="19" t="str">
        <f>IF(Table_query__64[[#This Row],[Project status]]=Table_query__64[[#This Row],[Project Status Check]],"OK","NOK")</f>
        <v>OK</v>
      </c>
      <c r="AC1813" s="19" t="str">
        <f>IF(Table_query__64[[#This Row],[PM]]=Table_query__64[[#This Row],[PM Check]],"OK","NOK")</f>
        <v>OK</v>
      </c>
      <c r="AD1813" s="19" t="str">
        <f>IF(Table_query__64[[#This Row],[PP]]=Table_query__64[[#This Row],[Pilot Check]],"OK","NOK")</f>
        <v>OK</v>
      </c>
      <c r="AE1813" s="19"/>
    </row>
    <row r="1814" spans="1:31" hidden="1" x14ac:dyDescent="0.3">
      <c r="A1814" s="1" t="s">
        <v>3353</v>
      </c>
      <c r="B1814" s="2" t="s">
        <v>2405</v>
      </c>
      <c r="C1814" s="3" t="s">
        <v>6521</v>
      </c>
      <c r="D1814" s="2" t="s">
        <v>64</v>
      </c>
      <c r="E1814" s="2" t="s">
        <v>43</v>
      </c>
      <c r="F1814" s="2" t="s">
        <v>122</v>
      </c>
      <c r="G1814" s="4">
        <v>43493.041666666664</v>
      </c>
      <c r="H1814" s="4">
        <v>43860.041666666664</v>
      </c>
      <c r="I1814" s="2" t="s">
        <v>2829</v>
      </c>
      <c r="J1814" s="2" t="s">
        <v>2528</v>
      </c>
      <c r="K1814" s="2"/>
      <c r="L1814" t="s">
        <v>57</v>
      </c>
      <c r="M1814" s="2" t="s">
        <v>59</v>
      </c>
      <c r="O1814" s="5">
        <v>0.1</v>
      </c>
      <c r="P1814" s="5">
        <v>84258.85</v>
      </c>
      <c r="Q1814" s="6">
        <v>2019</v>
      </c>
      <c r="R1814" s="7">
        <v>2020</v>
      </c>
      <c r="T1814" s="8">
        <v>1703</v>
      </c>
      <c r="V1814" s="1" t="s">
        <v>33</v>
      </c>
      <c r="W1814" s="1" t="s">
        <v>32</v>
      </c>
      <c r="X1814" t="str">
        <f>VLOOKUP(Table_query__64[[#This Row],[Nr]],'MyTracker Export'!A:P,'MyTracker Export'!$P$1,FALSE)</f>
        <v>Finished</v>
      </c>
      <c r="Y1814" t="e">
        <f>VLOOKUP(Table_query__64[[#This Row],[Nr]],'MyTracker Export'!A:Z,'MyTracker Export'!$Z$1,FALSE)</f>
        <v>#N/A</v>
      </c>
      <c r="Z1814" t="e">
        <f>VLOOKUP(Table_query__64[[#This Row],[Nr]],'MyTracker Export'!A:AA,'MyTracker Export'!$AA$1,FALSE)</f>
        <v>#N/A</v>
      </c>
      <c r="AB1814" s="19" t="str">
        <f>IF(Table_query__64[[#This Row],[Project status]]=Table_query__64[[#This Row],[Project Status Check]],"OK","NOK")</f>
        <v>OK</v>
      </c>
      <c r="AC1814" s="19" t="e">
        <f>IF(Table_query__64[[#This Row],[PM]]=Table_query__64[[#This Row],[PM Check]],"OK","NOK")</f>
        <v>#N/A</v>
      </c>
      <c r="AD1814" s="19" t="e">
        <f>IF(Table_query__64[[#This Row],[PP]]=Table_query__64[[#This Row],[Pilot Check]],"OK","NOK")</f>
        <v>#N/A</v>
      </c>
      <c r="AE1814" s="19"/>
    </row>
    <row r="1815" spans="1:31" hidden="1" x14ac:dyDescent="0.3">
      <c r="A1815" s="1" t="s">
        <v>3354</v>
      </c>
      <c r="B1815" s="2" t="s">
        <v>2176</v>
      </c>
      <c r="C1815" s="3" t="s">
        <v>6522</v>
      </c>
      <c r="D1815" s="2" t="s">
        <v>64</v>
      </c>
      <c r="E1815" s="2" t="s">
        <v>25</v>
      </c>
      <c r="F1815" s="2" t="s">
        <v>122</v>
      </c>
      <c r="G1815" s="4">
        <v>43493.041666666664</v>
      </c>
      <c r="H1815" s="4">
        <v>43644.083333333336</v>
      </c>
      <c r="I1815" s="2" t="s">
        <v>3279</v>
      </c>
      <c r="J1815" s="2" t="s">
        <v>3278</v>
      </c>
      <c r="K1815" s="2"/>
      <c r="L1815" t="s">
        <v>31</v>
      </c>
      <c r="M1815" s="2" t="s">
        <v>59</v>
      </c>
      <c r="O1815" s="5"/>
      <c r="P1815" s="5"/>
      <c r="Q1815" s="6">
        <v>2019</v>
      </c>
      <c r="R1815" s="7">
        <v>2019</v>
      </c>
      <c r="T1815" s="8">
        <v>287</v>
      </c>
      <c r="V1815" s="1" t="s">
        <v>33</v>
      </c>
      <c r="W1815" s="1" t="s">
        <v>32</v>
      </c>
      <c r="X1815" t="str">
        <f>VLOOKUP(Table_query__64[[#This Row],[Nr]],'MyTracker Export'!A:P,'MyTracker Export'!$P$1,FALSE)</f>
        <v>Finished</v>
      </c>
      <c r="Y1815" t="e">
        <f>VLOOKUP(Table_query__64[[#This Row],[Nr]],'MyTracker Export'!A:Z,'MyTracker Export'!$Z$1,FALSE)</f>
        <v>#N/A</v>
      </c>
      <c r="Z1815" t="e">
        <f>VLOOKUP(Table_query__64[[#This Row],[Nr]],'MyTracker Export'!A:AA,'MyTracker Export'!$AA$1,FALSE)</f>
        <v>#N/A</v>
      </c>
      <c r="AB1815" s="19" t="str">
        <f>IF(Table_query__64[[#This Row],[Project status]]=Table_query__64[[#This Row],[Project Status Check]],"OK","NOK")</f>
        <v>OK</v>
      </c>
      <c r="AC1815" s="19" t="e">
        <f>IF(Table_query__64[[#This Row],[PM]]=Table_query__64[[#This Row],[PM Check]],"OK","NOK")</f>
        <v>#N/A</v>
      </c>
      <c r="AD1815" s="19" t="e">
        <f>IF(Table_query__64[[#This Row],[PP]]=Table_query__64[[#This Row],[Pilot Check]],"OK","NOK")</f>
        <v>#N/A</v>
      </c>
      <c r="AE1815" s="19"/>
    </row>
    <row r="1816" spans="1:31" hidden="1" x14ac:dyDescent="0.3">
      <c r="A1816" s="1" t="s">
        <v>3355</v>
      </c>
      <c r="B1816" s="2" t="s">
        <v>2176</v>
      </c>
      <c r="C1816" s="3" t="s">
        <v>6523</v>
      </c>
      <c r="D1816" s="2" t="s">
        <v>64</v>
      </c>
      <c r="E1816" s="2" t="s">
        <v>25</v>
      </c>
      <c r="F1816" s="2" t="s">
        <v>122</v>
      </c>
      <c r="G1816" s="4">
        <v>43493.041666666664</v>
      </c>
      <c r="H1816" s="4">
        <v>43769.041666666664</v>
      </c>
      <c r="I1816" s="2" t="s">
        <v>3278</v>
      </c>
      <c r="J1816" s="2" t="s">
        <v>3279</v>
      </c>
      <c r="K1816" s="2"/>
      <c r="L1816" t="s">
        <v>31</v>
      </c>
      <c r="M1816" s="2" t="s">
        <v>59</v>
      </c>
      <c r="O1816" s="5"/>
      <c r="P1816" s="5"/>
      <c r="Q1816" s="6">
        <v>2019</v>
      </c>
      <c r="R1816" s="7">
        <v>2019</v>
      </c>
      <c r="T1816" s="8">
        <v>288</v>
      </c>
      <c r="V1816" s="1" t="s">
        <v>33</v>
      </c>
      <c r="W1816" s="1" t="s">
        <v>32</v>
      </c>
      <c r="X1816" t="str">
        <f>VLOOKUP(Table_query__64[[#This Row],[Nr]],'MyTracker Export'!A:P,'MyTracker Export'!$P$1,FALSE)</f>
        <v>Finished</v>
      </c>
      <c r="Y1816" t="e">
        <f>VLOOKUP(Table_query__64[[#This Row],[Nr]],'MyTracker Export'!A:Z,'MyTracker Export'!$Z$1,FALSE)</f>
        <v>#N/A</v>
      </c>
      <c r="Z1816" t="e">
        <f>VLOOKUP(Table_query__64[[#This Row],[Nr]],'MyTracker Export'!A:AA,'MyTracker Export'!$AA$1,FALSE)</f>
        <v>#N/A</v>
      </c>
      <c r="AB1816" s="19" t="str">
        <f>IF(Table_query__64[[#This Row],[Project status]]=Table_query__64[[#This Row],[Project Status Check]],"OK","NOK")</f>
        <v>OK</v>
      </c>
      <c r="AC1816" s="19" t="e">
        <f>IF(Table_query__64[[#This Row],[PM]]=Table_query__64[[#This Row],[PM Check]],"OK","NOK")</f>
        <v>#N/A</v>
      </c>
      <c r="AD1816" s="19" t="e">
        <f>IF(Table_query__64[[#This Row],[PP]]=Table_query__64[[#This Row],[Pilot Check]],"OK","NOK")</f>
        <v>#N/A</v>
      </c>
      <c r="AE1816" s="19"/>
    </row>
    <row r="1817" spans="1:31" hidden="1" x14ac:dyDescent="0.3">
      <c r="A1817" s="1" t="s">
        <v>3356</v>
      </c>
      <c r="B1817" s="2" t="s">
        <v>2176</v>
      </c>
      <c r="C1817" s="3" t="s">
        <v>6524</v>
      </c>
      <c r="D1817" s="2" t="s">
        <v>64</v>
      </c>
      <c r="E1817" s="2" t="s">
        <v>25</v>
      </c>
      <c r="F1817" s="2" t="s">
        <v>122</v>
      </c>
      <c r="G1817" s="4">
        <v>43493.041666666664</v>
      </c>
      <c r="H1817" s="4">
        <v>43769.041666666664</v>
      </c>
      <c r="I1817" s="2" t="s">
        <v>3278</v>
      </c>
      <c r="J1817" s="2" t="s">
        <v>3279</v>
      </c>
      <c r="K1817" s="2"/>
      <c r="L1817" t="s">
        <v>31</v>
      </c>
      <c r="M1817" s="2" t="s">
        <v>59</v>
      </c>
      <c r="O1817" s="5"/>
      <c r="P1817" s="5"/>
      <c r="Q1817" s="6">
        <v>2019</v>
      </c>
      <c r="R1817" s="7">
        <v>2019</v>
      </c>
      <c r="T1817" s="8">
        <v>289</v>
      </c>
      <c r="V1817" s="1" t="s">
        <v>33</v>
      </c>
      <c r="W1817" s="1" t="s">
        <v>32</v>
      </c>
      <c r="X1817" t="str">
        <f>VLOOKUP(Table_query__64[[#This Row],[Nr]],'MyTracker Export'!A:P,'MyTracker Export'!$P$1,FALSE)</f>
        <v>Finished</v>
      </c>
      <c r="Y1817" t="e">
        <f>VLOOKUP(Table_query__64[[#This Row],[Nr]],'MyTracker Export'!A:Z,'MyTracker Export'!$Z$1,FALSE)</f>
        <v>#N/A</v>
      </c>
      <c r="Z1817" t="e">
        <f>VLOOKUP(Table_query__64[[#This Row],[Nr]],'MyTracker Export'!A:AA,'MyTracker Export'!$AA$1,FALSE)</f>
        <v>#N/A</v>
      </c>
      <c r="AB1817" s="19" t="str">
        <f>IF(Table_query__64[[#This Row],[Project status]]=Table_query__64[[#This Row],[Project Status Check]],"OK","NOK")</f>
        <v>OK</v>
      </c>
      <c r="AC1817" s="19" t="e">
        <f>IF(Table_query__64[[#This Row],[PM]]=Table_query__64[[#This Row],[PM Check]],"OK","NOK")</f>
        <v>#N/A</v>
      </c>
      <c r="AD1817" s="19" t="e">
        <f>IF(Table_query__64[[#This Row],[PP]]=Table_query__64[[#This Row],[Pilot Check]],"OK","NOK")</f>
        <v>#N/A</v>
      </c>
      <c r="AE1817" s="19"/>
    </row>
    <row r="1818" spans="1:31" hidden="1" x14ac:dyDescent="0.3">
      <c r="A1818" s="1" t="s">
        <v>3357</v>
      </c>
      <c r="B1818" s="2" t="s">
        <v>2176</v>
      </c>
      <c r="C1818" s="3" t="s">
        <v>6525</v>
      </c>
      <c r="D1818" s="2" t="s">
        <v>64</v>
      </c>
      <c r="E1818" s="2" t="s">
        <v>25</v>
      </c>
      <c r="F1818" s="2" t="s">
        <v>122</v>
      </c>
      <c r="G1818" s="4">
        <v>43493.041666666664</v>
      </c>
      <c r="H1818" s="4">
        <v>43761.083333333336</v>
      </c>
      <c r="I1818" s="2" t="s">
        <v>3278</v>
      </c>
      <c r="J1818" s="2" t="s">
        <v>3279</v>
      </c>
      <c r="K1818" s="2"/>
      <c r="L1818" t="s">
        <v>31</v>
      </c>
      <c r="M1818" s="2" t="s">
        <v>59</v>
      </c>
      <c r="O1818" s="5"/>
      <c r="P1818" s="5"/>
      <c r="Q1818" s="6">
        <v>2019</v>
      </c>
      <c r="R1818" s="7">
        <v>2019</v>
      </c>
      <c r="T1818" s="8">
        <v>290</v>
      </c>
      <c r="V1818" s="1" t="s">
        <v>33</v>
      </c>
      <c r="W1818" s="1" t="s">
        <v>32</v>
      </c>
      <c r="X1818" t="str">
        <f>VLOOKUP(Table_query__64[[#This Row],[Nr]],'MyTracker Export'!A:P,'MyTracker Export'!$P$1,FALSE)</f>
        <v>Finished</v>
      </c>
      <c r="Y1818" t="e">
        <f>VLOOKUP(Table_query__64[[#This Row],[Nr]],'MyTracker Export'!A:Z,'MyTracker Export'!$Z$1,FALSE)</f>
        <v>#N/A</v>
      </c>
      <c r="Z1818" t="e">
        <f>VLOOKUP(Table_query__64[[#This Row],[Nr]],'MyTracker Export'!A:AA,'MyTracker Export'!$AA$1,FALSE)</f>
        <v>#N/A</v>
      </c>
      <c r="AB1818" s="19" t="str">
        <f>IF(Table_query__64[[#This Row],[Project status]]=Table_query__64[[#This Row],[Project Status Check]],"OK","NOK")</f>
        <v>OK</v>
      </c>
      <c r="AC1818" s="19" t="e">
        <f>IF(Table_query__64[[#This Row],[PM]]=Table_query__64[[#This Row],[PM Check]],"OK","NOK")</f>
        <v>#N/A</v>
      </c>
      <c r="AD1818" s="19" t="e">
        <f>IF(Table_query__64[[#This Row],[PP]]=Table_query__64[[#This Row],[Pilot Check]],"OK","NOK")</f>
        <v>#N/A</v>
      </c>
      <c r="AE1818" s="19"/>
    </row>
    <row r="1819" spans="1:31" hidden="1" x14ac:dyDescent="0.3">
      <c r="A1819" s="1" t="s">
        <v>3358</v>
      </c>
      <c r="B1819" s="2" t="s">
        <v>2405</v>
      </c>
      <c r="C1819" s="3" t="s">
        <v>6526</v>
      </c>
      <c r="D1819" s="2" t="s">
        <v>64</v>
      </c>
      <c r="E1819" s="2" t="s">
        <v>43</v>
      </c>
      <c r="F1819" s="2" t="s">
        <v>122</v>
      </c>
      <c r="G1819" s="4">
        <v>43493.041666666664</v>
      </c>
      <c r="H1819" s="4">
        <v>44592.041666666664</v>
      </c>
      <c r="I1819" s="2" t="s">
        <v>2406</v>
      </c>
      <c r="J1819" s="2" t="s">
        <v>2528</v>
      </c>
      <c r="K1819" s="2"/>
      <c r="L1819" t="s">
        <v>57</v>
      </c>
      <c r="M1819" s="2" t="s">
        <v>59</v>
      </c>
      <c r="O1819" s="5">
        <v>0.1</v>
      </c>
      <c r="P1819" s="5">
        <v>231943.24</v>
      </c>
      <c r="Q1819" s="6">
        <v>2019</v>
      </c>
      <c r="R1819" s="7">
        <v>2022</v>
      </c>
      <c r="S1819" s="3" t="s">
        <v>9637</v>
      </c>
      <c r="T1819" s="8">
        <v>982</v>
      </c>
      <c r="U1819" s="3" t="s">
        <v>11303</v>
      </c>
      <c r="V1819" s="1" t="s">
        <v>33</v>
      </c>
      <c r="W1819" s="1" t="s">
        <v>32</v>
      </c>
      <c r="X1819" t="str">
        <f>VLOOKUP(Table_query__64[[#This Row],[Nr]],'MyTracker Export'!A:P,'MyTracker Export'!$P$1,FALSE)</f>
        <v>Finished</v>
      </c>
      <c r="Y1819" t="e">
        <f>VLOOKUP(Table_query__64[[#This Row],[Nr]],'MyTracker Export'!A:Z,'MyTracker Export'!$Z$1,FALSE)</f>
        <v>#N/A</v>
      </c>
      <c r="Z1819" t="e">
        <f>VLOOKUP(Table_query__64[[#This Row],[Nr]],'MyTracker Export'!A:AA,'MyTracker Export'!$AA$1,FALSE)</f>
        <v>#N/A</v>
      </c>
      <c r="AB1819" s="19" t="str">
        <f>IF(Table_query__64[[#This Row],[Project status]]=Table_query__64[[#This Row],[Project Status Check]],"OK","NOK")</f>
        <v>OK</v>
      </c>
      <c r="AC1819" s="19" t="e">
        <f>IF(Table_query__64[[#This Row],[PM]]=Table_query__64[[#This Row],[PM Check]],"OK","NOK")</f>
        <v>#N/A</v>
      </c>
      <c r="AD1819" s="19" t="e">
        <f>IF(Table_query__64[[#This Row],[PP]]=Table_query__64[[#This Row],[Pilot Check]],"OK","NOK")</f>
        <v>#N/A</v>
      </c>
      <c r="AE1819" s="19"/>
    </row>
    <row r="1820" spans="1:31" hidden="1" x14ac:dyDescent="0.3">
      <c r="A1820" s="1" t="s">
        <v>3359</v>
      </c>
      <c r="B1820" s="2" t="s">
        <v>3360</v>
      </c>
      <c r="C1820" s="3" t="s">
        <v>6527</v>
      </c>
      <c r="D1820" s="2" t="s">
        <v>178</v>
      </c>
      <c r="E1820" s="2" t="s">
        <v>25</v>
      </c>
      <c r="F1820" s="2" t="s">
        <v>122</v>
      </c>
      <c r="G1820" s="4">
        <v>43486.041666666664</v>
      </c>
      <c r="H1820" s="4">
        <v>43900.041666666664</v>
      </c>
      <c r="I1820" s="2" t="s">
        <v>530</v>
      </c>
      <c r="J1820" s="2" t="s">
        <v>114</v>
      </c>
      <c r="K1820" s="2"/>
      <c r="L1820" t="s">
        <v>31</v>
      </c>
      <c r="M1820" s="2" t="s">
        <v>59</v>
      </c>
      <c r="N1820" s="3" t="s">
        <v>9109</v>
      </c>
      <c r="O1820" s="5"/>
      <c r="P1820" s="5"/>
      <c r="Q1820" s="6">
        <v>2019</v>
      </c>
      <c r="R1820" s="7">
        <v>2020</v>
      </c>
      <c r="T1820" s="8">
        <v>951</v>
      </c>
      <c r="V1820" s="1" t="s">
        <v>33</v>
      </c>
      <c r="W1820" s="1" t="s">
        <v>32</v>
      </c>
      <c r="X1820" t="str">
        <f>VLOOKUP(Table_query__64[[#This Row],[Nr]],'MyTracker Export'!A:P,'MyTracker Export'!$P$1,FALSE)</f>
        <v>Finished</v>
      </c>
      <c r="Y1820" t="str">
        <f>VLOOKUP(Table_query__64[[#This Row],[Nr]],'MyTracker Export'!A:Z,'MyTracker Export'!$Z$1,FALSE)</f>
        <v>Philippe Fürst</v>
      </c>
      <c r="Z1820" t="str">
        <f>VLOOKUP(Table_query__64[[#This Row],[Nr]],'MyTracker Export'!A:AA,'MyTracker Export'!$AA$1,FALSE)</f>
        <v>Peter Holvoet</v>
      </c>
      <c r="AB1820" s="19" t="str">
        <f>IF(Table_query__64[[#This Row],[Project status]]=Table_query__64[[#This Row],[Project Status Check]],"OK","NOK")</f>
        <v>OK</v>
      </c>
      <c r="AC1820" s="19" t="str">
        <f>IF(Table_query__64[[#This Row],[PM]]=Table_query__64[[#This Row],[PM Check]],"OK","NOK")</f>
        <v>OK</v>
      </c>
      <c r="AD1820" s="19" t="str">
        <f>IF(Table_query__64[[#This Row],[PP]]=Table_query__64[[#This Row],[Pilot Check]],"OK","NOK")</f>
        <v>OK</v>
      </c>
      <c r="AE1820" s="19"/>
    </row>
    <row r="1821" spans="1:31" hidden="1" x14ac:dyDescent="0.3">
      <c r="A1821" s="1" t="s">
        <v>3361</v>
      </c>
      <c r="B1821" s="2" t="s">
        <v>3362</v>
      </c>
      <c r="C1821" s="3" t="s">
        <v>6528</v>
      </c>
      <c r="D1821" s="2" t="s">
        <v>38</v>
      </c>
      <c r="E1821" s="2" t="s">
        <v>104</v>
      </c>
      <c r="F1821" s="2" t="s">
        <v>122</v>
      </c>
      <c r="G1821" s="4">
        <v>43483.041666666664</v>
      </c>
      <c r="H1821" s="4">
        <v>43665.083333333336</v>
      </c>
      <c r="I1821" s="2" t="s">
        <v>78</v>
      </c>
      <c r="J1821" s="2" t="s">
        <v>78</v>
      </c>
      <c r="K1821" s="2"/>
      <c r="L1821" t="s">
        <v>31</v>
      </c>
      <c r="M1821" s="2" t="s">
        <v>59</v>
      </c>
      <c r="O1821" s="5"/>
      <c r="P1821" s="5"/>
      <c r="Q1821" s="6">
        <v>2019</v>
      </c>
      <c r="R1821" s="7">
        <v>2019</v>
      </c>
      <c r="T1821" s="8">
        <v>291</v>
      </c>
      <c r="V1821" s="1" t="s">
        <v>33</v>
      </c>
      <c r="W1821" s="1" t="s">
        <v>32</v>
      </c>
      <c r="X1821" t="str">
        <f>VLOOKUP(Table_query__64[[#This Row],[Nr]],'MyTracker Export'!A:P,'MyTracker Export'!$P$1,FALSE)</f>
        <v>Finished</v>
      </c>
      <c r="Y1821" t="str">
        <f>VLOOKUP(Table_query__64[[#This Row],[Nr]],'MyTracker Export'!A:Z,'MyTracker Export'!$Z$1,FALSE)</f>
        <v>Yves Debaisieux</v>
      </c>
      <c r="Z1821" t="str">
        <f>VLOOKUP(Table_query__64[[#This Row],[Nr]],'MyTracker Export'!A:AA,'MyTracker Export'!$AA$1,FALSE)</f>
        <v>Yves Debaisieux</v>
      </c>
      <c r="AB1821" s="19" t="str">
        <f>IF(Table_query__64[[#This Row],[Project status]]=Table_query__64[[#This Row],[Project Status Check]],"OK","NOK")</f>
        <v>OK</v>
      </c>
      <c r="AC1821" s="19" t="str">
        <f>IF(Table_query__64[[#This Row],[PM]]=Table_query__64[[#This Row],[PM Check]],"OK","NOK")</f>
        <v>OK</v>
      </c>
      <c r="AD1821" s="19" t="str">
        <f>IF(Table_query__64[[#This Row],[PP]]=Table_query__64[[#This Row],[Pilot Check]],"OK","NOK")</f>
        <v>OK</v>
      </c>
      <c r="AE1821" s="19"/>
    </row>
    <row r="1822" spans="1:31" hidden="1" x14ac:dyDescent="0.3">
      <c r="A1822" s="1" t="s">
        <v>3363</v>
      </c>
      <c r="B1822" s="2" t="s">
        <v>3364</v>
      </c>
      <c r="C1822" s="3" t="s">
        <v>6529</v>
      </c>
      <c r="D1822" s="2" t="s">
        <v>38</v>
      </c>
      <c r="E1822" s="2" t="s">
        <v>104</v>
      </c>
      <c r="F1822" s="2" t="s">
        <v>122</v>
      </c>
      <c r="G1822" s="4">
        <v>43481.041666666664</v>
      </c>
      <c r="H1822" s="4">
        <v>43830.041666666664</v>
      </c>
      <c r="I1822" s="2" t="s">
        <v>942</v>
      </c>
      <c r="J1822" s="2" t="s">
        <v>942</v>
      </c>
      <c r="K1822" s="2"/>
      <c r="L1822" t="s">
        <v>31</v>
      </c>
      <c r="M1822" s="2" t="s">
        <v>59</v>
      </c>
      <c r="O1822" s="5"/>
      <c r="P1822" s="5"/>
      <c r="Q1822" s="6">
        <v>2019</v>
      </c>
      <c r="R1822" s="7">
        <v>2019</v>
      </c>
      <c r="T1822" s="8">
        <v>292</v>
      </c>
      <c r="V1822" s="1" t="s">
        <v>33</v>
      </c>
      <c r="W1822" s="1" t="s">
        <v>32</v>
      </c>
      <c r="X1822" t="str">
        <f>VLOOKUP(Table_query__64[[#This Row],[Nr]],'MyTracker Export'!A:P,'MyTracker Export'!$P$1,FALSE)</f>
        <v>Finished</v>
      </c>
      <c r="Y1822" t="str">
        <f>VLOOKUP(Table_query__64[[#This Row],[Nr]],'MyTracker Export'!A:Z,'MyTracker Export'!$Z$1,FALSE)</f>
        <v>Jurgen Van Kerrebroeck</v>
      </c>
      <c r="Z1822" t="str">
        <f>VLOOKUP(Table_query__64[[#This Row],[Nr]],'MyTracker Export'!A:AA,'MyTracker Export'!$AA$1,FALSE)</f>
        <v>Jurgen Van Kerrebroeck</v>
      </c>
      <c r="AB1822" s="19" t="str">
        <f>IF(Table_query__64[[#This Row],[Project status]]=Table_query__64[[#This Row],[Project Status Check]],"OK","NOK")</f>
        <v>OK</v>
      </c>
      <c r="AC1822" s="19" t="str">
        <f>IF(Table_query__64[[#This Row],[PM]]=Table_query__64[[#This Row],[PM Check]],"OK","NOK")</f>
        <v>OK</v>
      </c>
      <c r="AD1822" s="19" t="str">
        <f>IF(Table_query__64[[#This Row],[PP]]=Table_query__64[[#This Row],[Pilot Check]],"OK","NOK")</f>
        <v>OK</v>
      </c>
      <c r="AE1822" s="19"/>
    </row>
    <row r="1823" spans="1:31" x14ac:dyDescent="0.3">
      <c r="A1823" s="1" t="s">
        <v>3365</v>
      </c>
      <c r="B1823" s="2" t="s">
        <v>3366</v>
      </c>
      <c r="C1823" s="3" t="s">
        <v>6530</v>
      </c>
      <c r="D1823" s="2" t="s">
        <v>38</v>
      </c>
      <c r="E1823" s="2" t="s">
        <v>43</v>
      </c>
      <c r="F1823" s="2"/>
      <c r="G1823" s="4"/>
      <c r="H1823" s="4">
        <v>43491.041666666664</v>
      </c>
      <c r="I1823" s="2" t="s">
        <v>159</v>
      </c>
      <c r="J1823" s="2"/>
      <c r="K1823" s="2"/>
      <c r="L1823" t="s">
        <v>31</v>
      </c>
      <c r="M1823" s="2" t="s">
        <v>59</v>
      </c>
      <c r="O1823" s="5"/>
      <c r="P1823" s="5"/>
      <c r="Q1823" s="6">
        <v>1899</v>
      </c>
      <c r="R1823" s="7">
        <v>2019</v>
      </c>
      <c r="T1823" s="8">
        <v>293</v>
      </c>
      <c r="V1823" s="1" t="s">
        <v>33</v>
      </c>
      <c r="W1823" s="1" t="s">
        <v>32</v>
      </c>
      <c r="X1823" t="str">
        <f>VLOOKUP(Table_query__64[[#This Row],[Nr]],'MyTracker Export'!A:P,'MyTracker Export'!$P$1,FALSE)</f>
        <v>Finished</v>
      </c>
      <c r="Y1823" t="e">
        <f>VLOOKUP(Table_query__64[[#This Row],[Nr]],'MyTracker Export'!A:Z,'MyTracker Export'!$Z$1,FALSE)</f>
        <v>#N/A</v>
      </c>
      <c r="Z1823" t="e">
        <f>VLOOKUP(Table_query__64[[#This Row],[Nr]],'MyTracker Export'!A:AA,'MyTracker Export'!$AA$1,FALSE)</f>
        <v>#N/A</v>
      </c>
      <c r="AB1823" s="19" t="str">
        <f>IF(Table_query__64[[#This Row],[Project status]]=Table_query__64[[#This Row],[Project Status Check]],"OK","NOK")</f>
        <v>NOK</v>
      </c>
      <c r="AC1823" s="19" t="e">
        <f>IF(Table_query__64[[#This Row],[PM]]=Table_query__64[[#This Row],[PM Check]],"OK","NOK")</f>
        <v>#N/A</v>
      </c>
      <c r="AD1823" s="19" t="e">
        <f>IF(Table_query__64[[#This Row],[PP]]=Table_query__64[[#This Row],[Pilot Check]],"OK","NOK")</f>
        <v>#N/A</v>
      </c>
      <c r="AE1823" s="19"/>
    </row>
    <row r="1824" spans="1:31" hidden="1" x14ac:dyDescent="0.3">
      <c r="A1824" s="1" t="s">
        <v>3367</v>
      </c>
      <c r="B1824" s="2" t="s">
        <v>3309</v>
      </c>
      <c r="C1824" s="3" t="s">
        <v>6531</v>
      </c>
      <c r="D1824" s="2" t="s">
        <v>64</v>
      </c>
      <c r="E1824" s="2" t="s">
        <v>75</v>
      </c>
      <c r="F1824" s="2" t="s">
        <v>122</v>
      </c>
      <c r="G1824" s="4">
        <v>43475</v>
      </c>
      <c r="H1824" s="4">
        <v>43553</v>
      </c>
      <c r="I1824" s="2" t="s">
        <v>1203</v>
      </c>
      <c r="J1824" s="2" t="s">
        <v>308</v>
      </c>
      <c r="K1824" s="2"/>
      <c r="L1824" t="s">
        <v>31</v>
      </c>
      <c r="M1824" s="2" t="s">
        <v>29</v>
      </c>
      <c r="O1824" s="5"/>
      <c r="P1824" s="5"/>
      <c r="Q1824" s="6">
        <v>2019</v>
      </c>
      <c r="R1824" s="7">
        <v>2019</v>
      </c>
      <c r="T1824" s="8">
        <v>91</v>
      </c>
      <c r="V1824" s="1" t="s">
        <v>33</v>
      </c>
      <c r="W1824" s="1" t="s">
        <v>32</v>
      </c>
      <c r="X1824" t="str">
        <f>VLOOKUP(Table_query__64[[#This Row],[Nr]],'MyTracker Export'!A:P,'MyTracker Export'!$P$1,FALSE)</f>
        <v>Finished</v>
      </c>
      <c r="Y1824" t="e">
        <f>VLOOKUP(Table_query__64[[#This Row],[Nr]],'MyTracker Export'!A:Z,'MyTracker Export'!$Z$1,FALSE)</f>
        <v>#N/A</v>
      </c>
      <c r="Z1824" t="str">
        <f>VLOOKUP(Table_query__64[[#This Row],[Nr]],'MyTracker Export'!A:AA,'MyTracker Export'!$AA$1,FALSE)</f>
        <v>Nicolas Dubois</v>
      </c>
      <c r="AB1824" s="19" t="str">
        <f>IF(Table_query__64[[#This Row],[Project status]]=Table_query__64[[#This Row],[Project Status Check]],"OK","NOK")</f>
        <v>OK</v>
      </c>
      <c r="AC1824" s="19" t="e">
        <f>IF(Table_query__64[[#This Row],[PM]]=Table_query__64[[#This Row],[PM Check]],"OK","NOK")</f>
        <v>#N/A</v>
      </c>
      <c r="AD1824" s="19" t="str">
        <f>IF(Table_query__64[[#This Row],[PP]]=Table_query__64[[#This Row],[Pilot Check]],"OK","NOK")</f>
        <v>OK</v>
      </c>
      <c r="AE1824" s="19"/>
    </row>
    <row r="1825" spans="1:31" hidden="1" x14ac:dyDescent="0.3">
      <c r="A1825" s="1" t="s">
        <v>3368</v>
      </c>
      <c r="B1825" s="2" t="s">
        <v>1722</v>
      </c>
      <c r="C1825" s="3" t="s">
        <v>6532</v>
      </c>
      <c r="D1825" s="2" t="s">
        <v>38</v>
      </c>
      <c r="E1825" s="2" t="s">
        <v>36</v>
      </c>
      <c r="F1825" s="2" t="s">
        <v>122</v>
      </c>
      <c r="G1825" s="4">
        <v>43475.041666666664</v>
      </c>
      <c r="H1825" s="4">
        <v>43585.083333333336</v>
      </c>
      <c r="I1825" s="2" t="s">
        <v>1263</v>
      </c>
      <c r="J1825" s="2" t="s">
        <v>942</v>
      </c>
      <c r="K1825" s="2"/>
      <c r="L1825" t="s">
        <v>31</v>
      </c>
      <c r="M1825" s="2" t="s">
        <v>59</v>
      </c>
      <c r="O1825" s="5"/>
      <c r="P1825" s="5"/>
      <c r="Q1825" s="6">
        <v>2019</v>
      </c>
      <c r="R1825" s="7">
        <v>2019</v>
      </c>
      <c r="T1825" s="8">
        <v>294</v>
      </c>
      <c r="V1825" s="1" t="s">
        <v>33</v>
      </c>
      <c r="W1825" s="1" t="s">
        <v>32</v>
      </c>
      <c r="X1825" t="str">
        <f>VLOOKUP(Table_query__64[[#This Row],[Nr]],'MyTracker Export'!A:P,'MyTracker Export'!$P$1,FALSE)</f>
        <v>Finished</v>
      </c>
      <c r="Y1825" t="str">
        <f>VLOOKUP(Table_query__64[[#This Row],[Nr]],'MyTracker Export'!A:Z,'MyTracker Export'!$Z$1,FALSE)</f>
        <v>Patrick Rosias</v>
      </c>
      <c r="Z1825" t="str">
        <f>VLOOKUP(Table_query__64[[#This Row],[Nr]],'MyTracker Export'!A:AA,'MyTracker Export'!$AA$1,FALSE)</f>
        <v>Jurgen Van Kerrebroeck</v>
      </c>
      <c r="AB1825" s="19" t="str">
        <f>IF(Table_query__64[[#This Row],[Project status]]=Table_query__64[[#This Row],[Project Status Check]],"OK","NOK")</f>
        <v>OK</v>
      </c>
      <c r="AC1825" s="19" t="str">
        <f>IF(Table_query__64[[#This Row],[PM]]=Table_query__64[[#This Row],[PM Check]],"OK","NOK")</f>
        <v>OK</v>
      </c>
      <c r="AD1825" s="19" t="str">
        <f>IF(Table_query__64[[#This Row],[PP]]=Table_query__64[[#This Row],[Pilot Check]],"OK","NOK")</f>
        <v>OK</v>
      </c>
      <c r="AE1825" s="19"/>
    </row>
    <row r="1826" spans="1:31" hidden="1" x14ac:dyDescent="0.3">
      <c r="A1826" s="1" t="s">
        <v>3369</v>
      </c>
      <c r="B1826" s="2" t="s">
        <v>3370</v>
      </c>
      <c r="C1826" s="3" t="s">
        <v>6533</v>
      </c>
      <c r="D1826" s="2" t="s">
        <v>89</v>
      </c>
      <c r="E1826" s="2" t="s">
        <v>104</v>
      </c>
      <c r="F1826" s="2" t="s">
        <v>122</v>
      </c>
      <c r="G1826" s="4">
        <v>43475.041666666664</v>
      </c>
      <c r="H1826" s="4">
        <v>43516.041666666664</v>
      </c>
      <c r="I1826" s="2" t="s">
        <v>382</v>
      </c>
      <c r="J1826" s="2" t="s">
        <v>319</v>
      </c>
      <c r="K1826" s="2" t="s">
        <v>3371</v>
      </c>
      <c r="L1826" t="s">
        <v>57</v>
      </c>
      <c r="M1826" s="2" t="s">
        <v>29</v>
      </c>
      <c r="O1826" s="5">
        <v>123</v>
      </c>
      <c r="P1826" s="5">
        <v>8450</v>
      </c>
      <c r="Q1826" s="6">
        <v>2019</v>
      </c>
      <c r="R1826" s="7">
        <v>2019</v>
      </c>
      <c r="T1826" s="8">
        <v>2560</v>
      </c>
      <c r="V1826" s="1" t="s">
        <v>33</v>
      </c>
      <c r="W1826" s="1" t="s">
        <v>32</v>
      </c>
      <c r="X1826" t="str">
        <f>VLOOKUP(Table_query__64[[#This Row],[Nr]],'MyTracker Export'!A:P,'MyTracker Export'!$P$1,FALSE)</f>
        <v>Finished</v>
      </c>
      <c r="Y1826" t="str">
        <f>VLOOKUP(Table_query__64[[#This Row],[Nr]],'MyTracker Export'!A:Z,'MyTracker Export'!$Z$1,FALSE)</f>
        <v>Dobri Gatev</v>
      </c>
      <c r="Z1826" t="str">
        <f>VLOOKUP(Table_query__64[[#This Row],[Nr]],'MyTracker Export'!A:AA,'MyTracker Export'!$AA$1,FALSE)</f>
        <v>Boris Krastev</v>
      </c>
      <c r="AB1826" s="19" t="str">
        <f>IF(Table_query__64[[#This Row],[Project status]]=Table_query__64[[#This Row],[Project Status Check]],"OK","NOK")</f>
        <v>OK</v>
      </c>
      <c r="AC1826" s="19" t="str">
        <f>IF(Table_query__64[[#This Row],[PM]]=Table_query__64[[#This Row],[PM Check]],"OK","NOK")</f>
        <v>OK</v>
      </c>
      <c r="AD1826" s="19" t="str">
        <f>IF(Table_query__64[[#This Row],[PP]]=Table_query__64[[#This Row],[Pilot Check]],"OK","NOK")</f>
        <v>OK</v>
      </c>
      <c r="AE1826" s="19"/>
    </row>
    <row r="1827" spans="1:31" hidden="1" x14ac:dyDescent="0.3">
      <c r="A1827" s="1" t="s">
        <v>3372</v>
      </c>
      <c r="B1827" s="2" t="s">
        <v>3006</v>
      </c>
      <c r="C1827" s="3" t="s">
        <v>6534</v>
      </c>
      <c r="D1827" s="2" t="s">
        <v>38</v>
      </c>
      <c r="E1827" s="2" t="s">
        <v>82</v>
      </c>
      <c r="F1827" s="2" t="s">
        <v>122</v>
      </c>
      <c r="G1827" s="4">
        <v>43475.041666666664</v>
      </c>
      <c r="H1827" s="4">
        <v>43776.041666666664</v>
      </c>
      <c r="I1827" s="2" t="s">
        <v>2367</v>
      </c>
      <c r="J1827" s="2" t="s">
        <v>942</v>
      </c>
      <c r="K1827" s="2"/>
      <c r="L1827" t="s">
        <v>3373</v>
      </c>
      <c r="M1827" s="2" t="s">
        <v>59</v>
      </c>
      <c r="O1827" s="5"/>
      <c r="P1827" s="5"/>
      <c r="Q1827" s="6">
        <v>2019</v>
      </c>
      <c r="R1827" s="7">
        <v>2019</v>
      </c>
      <c r="T1827" s="8">
        <v>295</v>
      </c>
      <c r="V1827" s="1" t="s">
        <v>33</v>
      </c>
      <c r="W1827" s="1" t="s">
        <v>32</v>
      </c>
      <c r="X1827" t="str">
        <f>VLOOKUP(Table_query__64[[#This Row],[Nr]],'MyTracker Export'!A:P,'MyTracker Export'!$P$1,FALSE)</f>
        <v>Finished</v>
      </c>
      <c r="Y1827" t="e">
        <f>VLOOKUP(Table_query__64[[#This Row],[Nr]],'MyTracker Export'!A:Z,'MyTracker Export'!$Z$1,FALSE)</f>
        <v>#N/A</v>
      </c>
      <c r="Z1827" t="str">
        <f>VLOOKUP(Table_query__64[[#This Row],[Nr]],'MyTracker Export'!A:AA,'MyTracker Export'!$AA$1,FALSE)</f>
        <v>Jurgen Van Kerrebroeck</v>
      </c>
      <c r="AB1827" s="19" t="str">
        <f>IF(Table_query__64[[#This Row],[Project status]]=Table_query__64[[#This Row],[Project Status Check]],"OK","NOK")</f>
        <v>OK</v>
      </c>
      <c r="AC1827" s="19" t="e">
        <f>IF(Table_query__64[[#This Row],[PM]]=Table_query__64[[#This Row],[PM Check]],"OK","NOK")</f>
        <v>#N/A</v>
      </c>
      <c r="AD1827" s="19" t="str">
        <f>IF(Table_query__64[[#This Row],[PP]]=Table_query__64[[#This Row],[Pilot Check]],"OK","NOK")</f>
        <v>OK</v>
      </c>
      <c r="AE1827" s="19"/>
    </row>
    <row r="1828" spans="1:31" hidden="1" x14ac:dyDescent="0.3">
      <c r="A1828" s="1" t="s">
        <v>3374</v>
      </c>
      <c r="B1828" s="2" t="s">
        <v>35</v>
      </c>
      <c r="C1828" s="3" t="s">
        <v>6535</v>
      </c>
      <c r="D1828" s="2" t="s">
        <v>38</v>
      </c>
      <c r="E1828" s="2" t="s">
        <v>36</v>
      </c>
      <c r="F1828" s="2" t="s">
        <v>122</v>
      </c>
      <c r="G1828" s="4">
        <v>43468.041666666664</v>
      </c>
      <c r="H1828" s="4">
        <v>45230.041666666664</v>
      </c>
      <c r="I1828" s="2" t="s">
        <v>39</v>
      </c>
      <c r="J1828" s="2" t="s">
        <v>1419</v>
      </c>
      <c r="K1828" s="2" t="s">
        <v>159</v>
      </c>
      <c r="L1828" t="s">
        <v>2506</v>
      </c>
      <c r="M1828" s="2" t="s">
        <v>29</v>
      </c>
      <c r="N1828" s="3" t="s">
        <v>9110</v>
      </c>
      <c r="O1828" s="5">
        <v>1317335.53</v>
      </c>
      <c r="P1828" s="5">
        <v>1441219.03</v>
      </c>
      <c r="Q1828" s="6">
        <v>2019</v>
      </c>
      <c r="R1828" s="7">
        <v>2023</v>
      </c>
      <c r="S1828" s="3" t="s">
        <v>9621</v>
      </c>
      <c r="T1828" s="8">
        <v>92</v>
      </c>
      <c r="V1828" s="1" t="s">
        <v>33</v>
      </c>
      <c r="W1828" s="1" t="s">
        <v>32</v>
      </c>
      <c r="X1828" t="str">
        <f>VLOOKUP(Table_query__64[[#This Row],[Nr]],'MyTracker Export'!A:P,'MyTracker Export'!$P$1,FALSE)</f>
        <v>Finished</v>
      </c>
      <c r="Y1828" t="str">
        <f>VLOOKUP(Table_query__64[[#This Row],[Nr]],'MyTracker Export'!A:Z,'MyTracker Export'!$Z$1,FALSE)</f>
        <v>Audric Jeanne</v>
      </c>
      <c r="Z1828" t="e">
        <f>VLOOKUP(Table_query__64[[#This Row],[Nr]],'MyTracker Export'!A:AA,'MyTracker Export'!$AA$1,FALSE)</f>
        <v>#N/A</v>
      </c>
      <c r="AB1828" s="19" t="str">
        <f>IF(Table_query__64[[#This Row],[Project status]]=Table_query__64[[#This Row],[Project Status Check]],"OK","NOK")</f>
        <v>OK</v>
      </c>
      <c r="AC1828" s="19" t="str">
        <f>IF(Table_query__64[[#This Row],[PM]]=Table_query__64[[#This Row],[PM Check]],"OK","NOK")</f>
        <v>OK</v>
      </c>
      <c r="AD1828" s="19" t="e">
        <f>IF(Table_query__64[[#This Row],[PP]]=Table_query__64[[#This Row],[Pilot Check]],"OK","NOK")</f>
        <v>#N/A</v>
      </c>
      <c r="AE1828" s="19"/>
    </row>
    <row r="1829" spans="1:31" hidden="1" x14ac:dyDescent="0.3">
      <c r="A1829" s="1" t="s">
        <v>3375</v>
      </c>
      <c r="B1829" s="2" t="s">
        <v>35</v>
      </c>
      <c r="C1829" s="3" t="s">
        <v>6536</v>
      </c>
      <c r="D1829" s="2" t="s">
        <v>38</v>
      </c>
      <c r="E1829" s="2" t="s">
        <v>36</v>
      </c>
      <c r="F1829" s="2" t="s">
        <v>122</v>
      </c>
      <c r="G1829" s="4">
        <v>43464.041666666664</v>
      </c>
      <c r="H1829" s="4">
        <v>44658.083333333336</v>
      </c>
      <c r="I1829" s="2" t="s">
        <v>2244</v>
      </c>
      <c r="J1829" s="2" t="s">
        <v>2634</v>
      </c>
      <c r="K1829" s="2" t="s">
        <v>159</v>
      </c>
      <c r="L1829" t="s">
        <v>37</v>
      </c>
      <c r="M1829" s="2" t="s">
        <v>29</v>
      </c>
      <c r="N1829" s="3" t="s">
        <v>9111</v>
      </c>
      <c r="O1829" s="5">
        <v>5</v>
      </c>
      <c r="P1829" s="5">
        <v>377340.6</v>
      </c>
      <c r="Q1829" s="6">
        <v>2018</v>
      </c>
      <c r="R1829" s="7">
        <v>2022</v>
      </c>
      <c r="T1829" s="8">
        <v>477</v>
      </c>
      <c r="U1829" s="3" t="s">
        <v>11304</v>
      </c>
      <c r="V1829" s="1" t="s">
        <v>33</v>
      </c>
      <c r="W1829" s="1" t="s">
        <v>32</v>
      </c>
      <c r="X1829" t="str">
        <f>VLOOKUP(Table_query__64[[#This Row],[Nr]],'MyTracker Export'!A:P,'MyTracker Export'!$P$1,FALSE)</f>
        <v>Finished</v>
      </c>
      <c r="Y1829" t="e">
        <f>VLOOKUP(Table_query__64[[#This Row],[Nr]],'MyTracker Export'!A:Z,'MyTracker Export'!$Z$1,FALSE)</f>
        <v>#N/A</v>
      </c>
      <c r="Z1829" t="e">
        <f>VLOOKUP(Table_query__64[[#This Row],[Nr]],'MyTracker Export'!A:AA,'MyTracker Export'!$AA$1,FALSE)</f>
        <v>#N/A</v>
      </c>
      <c r="AB1829" s="19" t="str">
        <f>IF(Table_query__64[[#This Row],[Project status]]=Table_query__64[[#This Row],[Project Status Check]],"OK","NOK")</f>
        <v>OK</v>
      </c>
      <c r="AC1829" s="19" t="e">
        <f>IF(Table_query__64[[#This Row],[PM]]=Table_query__64[[#This Row],[PM Check]],"OK","NOK")</f>
        <v>#N/A</v>
      </c>
      <c r="AD1829" s="19" t="e">
        <f>IF(Table_query__64[[#This Row],[PP]]=Table_query__64[[#This Row],[Pilot Check]],"OK","NOK")</f>
        <v>#N/A</v>
      </c>
      <c r="AE1829" s="19"/>
    </row>
    <row r="1830" spans="1:31" hidden="1" x14ac:dyDescent="0.3">
      <c r="A1830" s="1" t="s">
        <v>3376</v>
      </c>
      <c r="B1830" s="2" t="s">
        <v>3377</v>
      </c>
      <c r="C1830" s="3" t="s">
        <v>6537</v>
      </c>
      <c r="D1830" s="2" t="s">
        <v>38</v>
      </c>
      <c r="E1830" s="2" t="s">
        <v>25</v>
      </c>
      <c r="F1830" s="2" t="s">
        <v>122</v>
      </c>
      <c r="G1830" s="4">
        <v>43456.041666666664</v>
      </c>
      <c r="H1830" s="4">
        <v>44104.083333333336</v>
      </c>
      <c r="I1830" s="2" t="s">
        <v>114</v>
      </c>
      <c r="J1830" s="2" t="s">
        <v>360</v>
      </c>
      <c r="K1830" s="2" t="s">
        <v>159</v>
      </c>
      <c r="L1830" t="s">
        <v>57</v>
      </c>
      <c r="M1830" s="2" t="s">
        <v>59</v>
      </c>
      <c r="O1830" s="5">
        <v>0</v>
      </c>
      <c r="P1830" s="5">
        <v>419400</v>
      </c>
      <c r="Q1830" s="6">
        <v>2018</v>
      </c>
      <c r="R1830" s="7">
        <v>2020</v>
      </c>
      <c r="S1830" s="3" t="s">
        <v>9638</v>
      </c>
      <c r="T1830" s="8">
        <v>462</v>
      </c>
      <c r="U1830" s="3" t="s">
        <v>11305</v>
      </c>
      <c r="V1830" s="1" t="s">
        <v>33</v>
      </c>
      <c r="W1830" s="1" t="s">
        <v>32</v>
      </c>
      <c r="X1830" t="str">
        <f>VLOOKUP(Table_query__64[[#This Row],[Nr]],'MyTracker Export'!A:P,'MyTracker Export'!$P$1,FALSE)</f>
        <v>Finished</v>
      </c>
      <c r="Y1830" t="str">
        <f>VLOOKUP(Table_query__64[[#This Row],[Nr]],'MyTracker Export'!A:Z,'MyTracker Export'!$Z$1,FALSE)</f>
        <v>Peter Holvoet</v>
      </c>
      <c r="Z1830" t="e">
        <f>VLOOKUP(Table_query__64[[#This Row],[Nr]],'MyTracker Export'!A:AA,'MyTracker Export'!$AA$1,FALSE)</f>
        <v>#N/A</v>
      </c>
      <c r="AB1830" s="19" t="str">
        <f>IF(Table_query__64[[#This Row],[Project status]]=Table_query__64[[#This Row],[Project Status Check]],"OK","NOK")</f>
        <v>OK</v>
      </c>
      <c r="AC1830" s="19" t="str">
        <f>IF(Table_query__64[[#This Row],[PM]]=Table_query__64[[#This Row],[PM Check]],"OK","NOK")</f>
        <v>OK</v>
      </c>
      <c r="AD1830" s="19" t="e">
        <f>IF(Table_query__64[[#This Row],[PP]]=Table_query__64[[#This Row],[Pilot Check]],"OK","NOK")</f>
        <v>#N/A</v>
      </c>
      <c r="AE1830" s="19"/>
    </row>
    <row r="1831" spans="1:31" hidden="1" x14ac:dyDescent="0.3">
      <c r="A1831" s="1" t="s">
        <v>3378</v>
      </c>
      <c r="B1831" s="2" t="s">
        <v>2864</v>
      </c>
      <c r="C1831" s="3" t="s">
        <v>6538</v>
      </c>
      <c r="D1831" s="2" t="s">
        <v>38</v>
      </c>
      <c r="E1831" s="2" t="s">
        <v>2447</v>
      </c>
      <c r="F1831" s="2" t="s">
        <v>122</v>
      </c>
      <c r="G1831" s="4">
        <v>43455.041666666664</v>
      </c>
      <c r="H1831" s="4">
        <v>44227.041666666664</v>
      </c>
      <c r="I1831" s="2" t="s">
        <v>1419</v>
      </c>
      <c r="J1831" s="2" t="s">
        <v>360</v>
      </c>
      <c r="K1831" s="2" t="s">
        <v>159</v>
      </c>
      <c r="L1831" t="s">
        <v>404</v>
      </c>
      <c r="M1831" s="2" t="s">
        <v>59</v>
      </c>
      <c r="N1831" s="3" t="s">
        <v>9112</v>
      </c>
      <c r="O1831" s="5">
        <v>0</v>
      </c>
      <c r="P1831" s="5">
        <v>100493743.18000001</v>
      </c>
      <c r="Q1831" s="6">
        <v>2018</v>
      </c>
      <c r="R1831" s="7">
        <v>2021</v>
      </c>
      <c r="T1831" s="8">
        <v>93</v>
      </c>
      <c r="V1831" s="1" t="s">
        <v>33</v>
      </c>
      <c r="W1831" s="1" t="s">
        <v>32</v>
      </c>
      <c r="X1831" t="str">
        <f>VLOOKUP(Table_query__64[[#This Row],[Nr]],'MyTracker Export'!A:P,'MyTracker Export'!$P$1,FALSE)</f>
        <v>Finished</v>
      </c>
      <c r="Y1831" t="e">
        <f>VLOOKUP(Table_query__64[[#This Row],[Nr]],'MyTracker Export'!A:Z,'MyTracker Export'!$Z$1,FALSE)</f>
        <v>#N/A</v>
      </c>
      <c r="Z1831" t="e">
        <f>VLOOKUP(Table_query__64[[#This Row],[Nr]],'MyTracker Export'!A:AA,'MyTracker Export'!$AA$1,FALSE)</f>
        <v>#N/A</v>
      </c>
      <c r="AB1831" s="19" t="str">
        <f>IF(Table_query__64[[#This Row],[Project status]]=Table_query__64[[#This Row],[Project Status Check]],"OK","NOK")</f>
        <v>OK</v>
      </c>
      <c r="AC1831" s="19" t="e">
        <f>IF(Table_query__64[[#This Row],[PM]]=Table_query__64[[#This Row],[PM Check]],"OK","NOK")</f>
        <v>#N/A</v>
      </c>
      <c r="AD1831" s="19" t="e">
        <f>IF(Table_query__64[[#This Row],[PP]]=Table_query__64[[#This Row],[Pilot Check]],"OK","NOK")</f>
        <v>#N/A</v>
      </c>
      <c r="AE1831" s="19"/>
    </row>
    <row r="1832" spans="1:31" hidden="1" x14ac:dyDescent="0.3">
      <c r="A1832" s="1" t="s">
        <v>3379</v>
      </c>
      <c r="B1832" s="2" t="s">
        <v>3006</v>
      </c>
      <c r="C1832" s="3" t="s">
        <v>6510</v>
      </c>
      <c r="D1832" s="2" t="s">
        <v>38</v>
      </c>
      <c r="E1832" s="2" t="s">
        <v>82</v>
      </c>
      <c r="F1832" s="2" t="s">
        <v>122</v>
      </c>
      <c r="G1832" s="4">
        <v>43455.041666666664</v>
      </c>
      <c r="H1832" s="4">
        <v>43515.041666666664</v>
      </c>
      <c r="I1832" s="2" t="s">
        <v>2367</v>
      </c>
      <c r="J1832" s="2" t="s">
        <v>942</v>
      </c>
      <c r="K1832" s="2"/>
      <c r="L1832" t="s">
        <v>31</v>
      </c>
      <c r="M1832" s="2" t="s">
        <v>59</v>
      </c>
      <c r="O1832" s="5"/>
      <c r="P1832" s="5"/>
      <c r="Q1832" s="6">
        <v>2018</v>
      </c>
      <c r="R1832" s="7">
        <v>2019</v>
      </c>
      <c r="T1832" s="8">
        <v>296</v>
      </c>
      <c r="V1832" s="1" t="s">
        <v>33</v>
      </c>
      <c r="W1832" s="1" t="s">
        <v>32</v>
      </c>
      <c r="X1832" t="str">
        <f>VLOOKUP(Table_query__64[[#This Row],[Nr]],'MyTracker Export'!A:P,'MyTracker Export'!$P$1,FALSE)</f>
        <v>Finished</v>
      </c>
      <c r="Y1832" t="e">
        <f>VLOOKUP(Table_query__64[[#This Row],[Nr]],'MyTracker Export'!A:Z,'MyTracker Export'!$Z$1,FALSE)</f>
        <v>#N/A</v>
      </c>
      <c r="Z1832" t="str">
        <f>VLOOKUP(Table_query__64[[#This Row],[Nr]],'MyTracker Export'!A:AA,'MyTracker Export'!$AA$1,FALSE)</f>
        <v>Jurgen Van Kerrebroeck</v>
      </c>
      <c r="AB1832" s="19" t="str">
        <f>IF(Table_query__64[[#This Row],[Project status]]=Table_query__64[[#This Row],[Project Status Check]],"OK","NOK")</f>
        <v>OK</v>
      </c>
      <c r="AC1832" s="19" t="e">
        <f>IF(Table_query__64[[#This Row],[PM]]=Table_query__64[[#This Row],[PM Check]],"OK","NOK")</f>
        <v>#N/A</v>
      </c>
      <c r="AD1832" s="19" t="str">
        <f>IF(Table_query__64[[#This Row],[PP]]=Table_query__64[[#This Row],[Pilot Check]],"OK","NOK")</f>
        <v>OK</v>
      </c>
      <c r="AE1832" s="19"/>
    </row>
    <row r="1833" spans="1:31" hidden="1" x14ac:dyDescent="0.3">
      <c r="A1833" s="1" t="s">
        <v>3380</v>
      </c>
      <c r="B1833" s="2" t="s">
        <v>3320</v>
      </c>
      <c r="C1833" s="3" t="s">
        <v>6496</v>
      </c>
      <c r="D1833" s="2" t="s">
        <v>38</v>
      </c>
      <c r="E1833" s="2" t="s">
        <v>25</v>
      </c>
      <c r="F1833" s="2" t="s">
        <v>122</v>
      </c>
      <c r="G1833" s="4">
        <v>43453.041666666664</v>
      </c>
      <c r="H1833" s="4">
        <v>43496.041666666664</v>
      </c>
      <c r="I1833" s="2" t="s">
        <v>1263</v>
      </c>
      <c r="J1833" s="2" t="s">
        <v>942</v>
      </c>
      <c r="K1833" s="2"/>
      <c r="L1833" t="s">
        <v>31</v>
      </c>
      <c r="M1833" s="2" t="s">
        <v>59</v>
      </c>
      <c r="O1833" s="5"/>
      <c r="P1833" s="5"/>
      <c r="Q1833" s="6">
        <v>2018</v>
      </c>
      <c r="R1833" s="7">
        <v>2019</v>
      </c>
      <c r="T1833" s="8">
        <v>297</v>
      </c>
      <c r="V1833" s="1" t="s">
        <v>33</v>
      </c>
      <c r="W1833" s="1" t="s">
        <v>32</v>
      </c>
      <c r="X1833" t="str">
        <f>VLOOKUP(Table_query__64[[#This Row],[Nr]],'MyTracker Export'!A:P,'MyTracker Export'!$P$1,FALSE)</f>
        <v>Finished</v>
      </c>
      <c r="Y1833" t="str">
        <f>VLOOKUP(Table_query__64[[#This Row],[Nr]],'MyTracker Export'!A:Z,'MyTracker Export'!$Z$1,FALSE)</f>
        <v>Patrick Rosias</v>
      </c>
      <c r="Z1833" t="str">
        <f>VLOOKUP(Table_query__64[[#This Row],[Nr]],'MyTracker Export'!A:AA,'MyTracker Export'!$AA$1,FALSE)</f>
        <v>Jurgen Van Kerrebroeck</v>
      </c>
      <c r="AB1833" s="19" t="str">
        <f>IF(Table_query__64[[#This Row],[Project status]]=Table_query__64[[#This Row],[Project Status Check]],"OK","NOK")</f>
        <v>OK</v>
      </c>
      <c r="AC1833" s="19" t="str">
        <f>IF(Table_query__64[[#This Row],[PM]]=Table_query__64[[#This Row],[PM Check]],"OK","NOK")</f>
        <v>OK</v>
      </c>
      <c r="AD1833" s="19" t="str">
        <f>IF(Table_query__64[[#This Row],[PP]]=Table_query__64[[#This Row],[Pilot Check]],"OK","NOK")</f>
        <v>OK</v>
      </c>
      <c r="AE1833" s="19"/>
    </row>
    <row r="1834" spans="1:31" hidden="1" x14ac:dyDescent="0.3">
      <c r="A1834" s="1" t="s">
        <v>3381</v>
      </c>
      <c r="B1834" s="2" t="s">
        <v>3006</v>
      </c>
      <c r="C1834" s="3" t="s">
        <v>6539</v>
      </c>
      <c r="D1834" s="2" t="s">
        <v>38</v>
      </c>
      <c r="E1834" s="2" t="s">
        <v>82</v>
      </c>
      <c r="F1834" s="2" t="s">
        <v>122</v>
      </c>
      <c r="G1834" s="4">
        <v>43452.041666666664</v>
      </c>
      <c r="H1834" s="4">
        <v>43465.041666666664</v>
      </c>
      <c r="I1834" s="2" t="s">
        <v>135</v>
      </c>
      <c r="J1834" s="2" t="s">
        <v>2367</v>
      </c>
      <c r="K1834" s="2" t="s">
        <v>159</v>
      </c>
      <c r="L1834" t="s">
        <v>31</v>
      </c>
      <c r="M1834" s="2" t="s">
        <v>59</v>
      </c>
      <c r="N1834" s="3" t="s">
        <v>9113</v>
      </c>
      <c r="O1834" s="5"/>
      <c r="P1834" s="5"/>
      <c r="Q1834" s="6">
        <v>2018</v>
      </c>
      <c r="R1834" s="7">
        <v>2018</v>
      </c>
      <c r="T1834" s="8">
        <v>492</v>
      </c>
      <c r="V1834" s="1" t="s">
        <v>33</v>
      </c>
      <c r="W1834" s="1" t="s">
        <v>32</v>
      </c>
      <c r="X1834" t="str">
        <f>VLOOKUP(Table_query__64[[#This Row],[Nr]],'MyTracker Export'!A:P,'MyTracker Export'!$P$1,FALSE)</f>
        <v>Finished</v>
      </c>
      <c r="Y1834" t="str">
        <f>VLOOKUP(Table_query__64[[#This Row],[Nr]],'MyTracker Export'!A:Z,'MyTracker Export'!$Z$1,FALSE)</f>
        <v>Guy Melis</v>
      </c>
      <c r="Z1834" t="e">
        <f>VLOOKUP(Table_query__64[[#This Row],[Nr]],'MyTracker Export'!A:AA,'MyTracker Export'!$AA$1,FALSE)</f>
        <v>#N/A</v>
      </c>
      <c r="AB1834" s="19" t="str">
        <f>IF(Table_query__64[[#This Row],[Project status]]=Table_query__64[[#This Row],[Project Status Check]],"OK","NOK")</f>
        <v>OK</v>
      </c>
      <c r="AC1834" s="19" t="str">
        <f>IF(Table_query__64[[#This Row],[PM]]=Table_query__64[[#This Row],[PM Check]],"OK","NOK")</f>
        <v>OK</v>
      </c>
      <c r="AD1834" s="19" t="e">
        <f>IF(Table_query__64[[#This Row],[PP]]=Table_query__64[[#This Row],[Pilot Check]],"OK","NOK")</f>
        <v>#N/A</v>
      </c>
      <c r="AE1834" s="19"/>
    </row>
    <row r="1835" spans="1:31" hidden="1" x14ac:dyDescent="0.3">
      <c r="A1835" s="1" t="s">
        <v>3382</v>
      </c>
      <c r="B1835" s="2" t="s">
        <v>74</v>
      </c>
      <c r="C1835" s="3" t="s">
        <v>6540</v>
      </c>
      <c r="D1835" s="2" t="s">
        <v>38</v>
      </c>
      <c r="E1835" s="2" t="s">
        <v>75</v>
      </c>
      <c r="F1835" s="2" t="s">
        <v>122</v>
      </c>
      <c r="G1835" s="4">
        <v>43448.041666666664</v>
      </c>
      <c r="H1835" s="4">
        <v>43518.041666666664</v>
      </c>
      <c r="I1835" s="2" t="s">
        <v>78</v>
      </c>
      <c r="J1835" s="2" t="s">
        <v>78</v>
      </c>
      <c r="K1835" s="2"/>
      <c r="L1835" t="s">
        <v>31</v>
      </c>
      <c r="M1835" s="2" t="s">
        <v>29</v>
      </c>
      <c r="O1835" s="5"/>
      <c r="P1835" s="5"/>
      <c r="Q1835" s="6">
        <v>2018</v>
      </c>
      <c r="R1835" s="7">
        <v>2019</v>
      </c>
      <c r="T1835" s="8">
        <v>298</v>
      </c>
      <c r="V1835" s="1" t="s">
        <v>33</v>
      </c>
      <c r="W1835" s="1" t="s">
        <v>32</v>
      </c>
      <c r="X1835" t="str">
        <f>VLOOKUP(Table_query__64[[#This Row],[Nr]],'MyTracker Export'!A:P,'MyTracker Export'!$P$1,FALSE)</f>
        <v>Finished</v>
      </c>
      <c r="Y1835" t="e">
        <f>VLOOKUP(Table_query__64[[#This Row],[Nr]],'MyTracker Export'!A:Z,'MyTracker Export'!$Z$1,FALSE)</f>
        <v>#N/A</v>
      </c>
      <c r="Z1835" t="str">
        <f>VLOOKUP(Table_query__64[[#This Row],[Nr]],'MyTracker Export'!A:AA,'MyTracker Export'!$AA$1,FALSE)</f>
        <v>Yves Debaisieux</v>
      </c>
      <c r="AB1835" s="19" t="str">
        <f>IF(Table_query__64[[#This Row],[Project status]]=Table_query__64[[#This Row],[Project Status Check]],"OK","NOK")</f>
        <v>OK</v>
      </c>
      <c r="AC1835" s="19" t="e">
        <f>IF(Table_query__64[[#This Row],[PM]]=Table_query__64[[#This Row],[PM Check]],"OK","NOK")</f>
        <v>#N/A</v>
      </c>
      <c r="AD1835" s="19" t="str">
        <f>IF(Table_query__64[[#This Row],[PP]]=Table_query__64[[#This Row],[Pilot Check]],"OK","NOK")</f>
        <v>OK</v>
      </c>
      <c r="AE1835" s="19"/>
    </row>
    <row r="1836" spans="1:31" hidden="1" x14ac:dyDescent="0.3">
      <c r="A1836" s="1" t="s">
        <v>3383</v>
      </c>
      <c r="B1836" s="2" t="s">
        <v>3384</v>
      </c>
      <c r="C1836" s="3" t="s">
        <v>6541</v>
      </c>
      <c r="D1836" s="2" t="s">
        <v>58</v>
      </c>
      <c r="E1836" s="2" t="s">
        <v>25</v>
      </c>
      <c r="F1836" s="2" t="s">
        <v>122</v>
      </c>
      <c r="G1836" s="4">
        <v>43445</v>
      </c>
      <c r="H1836" s="4">
        <v>43677</v>
      </c>
      <c r="I1836" s="2" t="s">
        <v>1203</v>
      </c>
      <c r="J1836" s="2" t="s">
        <v>229</v>
      </c>
      <c r="K1836" s="2"/>
      <c r="L1836" t="s">
        <v>31</v>
      </c>
      <c r="M1836" s="2" t="s">
        <v>29</v>
      </c>
      <c r="O1836" s="5"/>
      <c r="P1836" s="5"/>
      <c r="Q1836" s="6">
        <v>2018</v>
      </c>
      <c r="R1836" s="7">
        <v>2019</v>
      </c>
      <c r="T1836" s="8">
        <v>94</v>
      </c>
      <c r="V1836" s="1" t="s">
        <v>33</v>
      </c>
      <c r="W1836" s="1" t="s">
        <v>32</v>
      </c>
      <c r="X1836" t="str">
        <f>VLOOKUP(Table_query__64[[#This Row],[Nr]],'MyTracker Export'!A:P,'MyTracker Export'!$P$1,FALSE)</f>
        <v>Finished</v>
      </c>
      <c r="Y1836" t="e">
        <f>VLOOKUP(Table_query__64[[#This Row],[Nr]],'MyTracker Export'!A:Z,'MyTracker Export'!$Z$1,FALSE)</f>
        <v>#N/A</v>
      </c>
      <c r="Z1836" t="str">
        <f>VLOOKUP(Table_query__64[[#This Row],[Nr]],'MyTracker Export'!A:AA,'MyTracker Export'!$AA$1,FALSE)</f>
        <v>Paqui Romero</v>
      </c>
      <c r="AB1836" s="19" t="str">
        <f>IF(Table_query__64[[#This Row],[Project status]]=Table_query__64[[#This Row],[Project Status Check]],"OK","NOK")</f>
        <v>OK</v>
      </c>
      <c r="AC1836" s="19" t="e">
        <f>IF(Table_query__64[[#This Row],[PM]]=Table_query__64[[#This Row],[PM Check]],"OK","NOK")</f>
        <v>#N/A</v>
      </c>
      <c r="AD1836" s="19" t="str">
        <f>IF(Table_query__64[[#This Row],[PP]]=Table_query__64[[#This Row],[Pilot Check]],"OK","NOK")</f>
        <v>OK</v>
      </c>
      <c r="AE1836" s="19"/>
    </row>
    <row r="1837" spans="1:31" x14ac:dyDescent="0.3">
      <c r="A1837" s="1" t="s">
        <v>3385</v>
      </c>
      <c r="B1837" s="2" t="s">
        <v>3332</v>
      </c>
      <c r="C1837" s="3" t="s">
        <v>6542</v>
      </c>
      <c r="D1837" s="2" t="s">
        <v>178</v>
      </c>
      <c r="E1837" s="2" t="s">
        <v>82</v>
      </c>
      <c r="F1837" s="2"/>
      <c r="G1837" s="4"/>
      <c r="H1837" s="4">
        <v>43782.041666666664</v>
      </c>
      <c r="I1837" s="2" t="s">
        <v>2183</v>
      </c>
      <c r="J1837" s="2"/>
      <c r="K1837" s="2"/>
      <c r="L1837" t="s">
        <v>31</v>
      </c>
      <c r="M1837" s="2" t="s">
        <v>59</v>
      </c>
      <c r="O1837" s="5"/>
      <c r="P1837" s="5"/>
      <c r="Q1837" s="6">
        <v>1899</v>
      </c>
      <c r="R1837" s="7">
        <v>2019</v>
      </c>
      <c r="T1837" s="8">
        <v>299</v>
      </c>
      <c r="V1837" s="1" t="s">
        <v>33</v>
      </c>
      <c r="W1837" s="1" t="s">
        <v>32</v>
      </c>
      <c r="X1837" t="str">
        <f>VLOOKUP(Table_query__64[[#This Row],[Nr]],'MyTracker Export'!A:P,'MyTracker Export'!$P$1,FALSE)</f>
        <v>Finished</v>
      </c>
      <c r="Y1837" t="e">
        <f>VLOOKUP(Table_query__64[[#This Row],[Nr]],'MyTracker Export'!A:Z,'MyTracker Export'!$Z$1,FALSE)</f>
        <v>#N/A</v>
      </c>
      <c r="Z1837" t="e">
        <f>VLOOKUP(Table_query__64[[#This Row],[Nr]],'MyTracker Export'!A:AA,'MyTracker Export'!$AA$1,FALSE)</f>
        <v>#N/A</v>
      </c>
      <c r="AB1837" s="19" t="str">
        <f>IF(Table_query__64[[#This Row],[Project status]]=Table_query__64[[#This Row],[Project Status Check]],"OK","NOK")</f>
        <v>NOK</v>
      </c>
      <c r="AC1837" s="19" t="e">
        <f>IF(Table_query__64[[#This Row],[PM]]=Table_query__64[[#This Row],[PM Check]],"OK","NOK")</f>
        <v>#N/A</v>
      </c>
      <c r="AD1837" s="19" t="e">
        <f>IF(Table_query__64[[#This Row],[PP]]=Table_query__64[[#This Row],[Pilot Check]],"OK","NOK")</f>
        <v>#N/A</v>
      </c>
      <c r="AE1837" s="19"/>
    </row>
    <row r="1838" spans="1:31" hidden="1" x14ac:dyDescent="0.3">
      <c r="A1838" s="1" t="s">
        <v>3386</v>
      </c>
      <c r="B1838" s="2" t="s">
        <v>3006</v>
      </c>
      <c r="C1838" s="3" t="s">
        <v>6543</v>
      </c>
      <c r="D1838" s="2" t="s">
        <v>38</v>
      </c>
      <c r="E1838" s="2" t="s">
        <v>82</v>
      </c>
      <c r="F1838" s="2" t="s">
        <v>122</v>
      </c>
      <c r="G1838" s="4">
        <v>43432.041666666664</v>
      </c>
      <c r="H1838" s="4">
        <v>43437.041666666664</v>
      </c>
      <c r="I1838" s="2" t="s">
        <v>2367</v>
      </c>
      <c r="J1838" s="2" t="s">
        <v>942</v>
      </c>
      <c r="K1838" s="2" t="s">
        <v>159</v>
      </c>
      <c r="L1838" t="s">
        <v>31</v>
      </c>
      <c r="M1838" s="2" t="s">
        <v>59</v>
      </c>
      <c r="N1838" s="3" t="s">
        <v>9114</v>
      </c>
      <c r="O1838" s="5"/>
      <c r="P1838" s="5"/>
      <c r="Q1838" s="6">
        <v>2018</v>
      </c>
      <c r="R1838" s="7">
        <v>2018</v>
      </c>
      <c r="T1838" s="8">
        <v>493</v>
      </c>
      <c r="V1838" s="1" t="s">
        <v>33</v>
      </c>
      <c r="W1838" s="1" t="s">
        <v>32</v>
      </c>
      <c r="X1838" t="str">
        <f>VLOOKUP(Table_query__64[[#This Row],[Nr]],'MyTracker Export'!A:P,'MyTracker Export'!$P$1,FALSE)</f>
        <v>Finished</v>
      </c>
      <c r="Y1838" t="e">
        <f>VLOOKUP(Table_query__64[[#This Row],[Nr]],'MyTracker Export'!A:Z,'MyTracker Export'!$Z$1,FALSE)</f>
        <v>#N/A</v>
      </c>
      <c r="Z1838" t="str">
        <f>VLOOKUP(Table_query__64[[#This Row],[Nr]],'MyTracker Export'!A:AA,'MyTracker Export'!$AA$1,FALSE)</f>
        <v>Jurgen Van Kerrebroeck</v>
      </c>
      <c r="AB1838" s="19" t="str">
        <f>IF(Table_query__64[[#This Row],[Project status]]=Table_query__64[[#This Row],[Project Status Check]],"OK","NOK")</f>
        <v>OK</v>
      </c>
      <c r="AC1838" s="19" t="e">
        <f>IF(Table_query__64[[#This Row],[PM]]=Table_query__64[[#This Row],[PM Check]],"OK","NOK")</f>
        <v>#N/A</v>
      </c>
      <c r="AD1838" s="19" t="str">
        <f>IF(Table_query__64[[#This Row],[PP]]=Table_query__64[[#This Row],[Pilot Check]],"OK","NOK")</f>
        <v>OK</v>
      </c>
      <c r="AE1838" s="19"/>
    </row>
    <row r="1839" spans="1:31" hidden="1" x14ac:dyDescent="0.3">
      <c r="A1839" s="1" t="s">
        <v>3387</v>
      </c>
      <c r="B1839" s="2" t="s">
        <v>3170</v>
      </c>
      <c r="C1839" s="3" t="s">
        <v>6544</v>
      </c>
      <c r="D1839" s="2" t="s">
        <v>38</v>
      </c>
      <c r="E1839" s="2" t="s">
        <v>75</v>
      </c>
      <c r="F1839" s="2" t="s">
        <v>122</v>
      </c>
      <c r="G1839" s="4">
        <v>43431.041666666664</v>
      </c>
      <c r="H1839" s="4">
        <v>43819.041666666664</v>
      </c>
      <c r="I1839" s="2" t="s">
        <v>78</v>
      </c>
      <c r="J1839" s="2" t="s">
        <v>320</v>
      </c>
      <c r="K1839" s="2"/>
      <c r="L1839" t="s">
        <v>31</v>
      </c>
      <c r="M1839" s="2" t="s">
        <v>59</v>
      </c>
      <c r="O1839" s="5"/>
      <c r="P1839" s="5"/>
      <c r="Q1839" s="6">
        <v>2018</v>
      </c>
      <c r="R1839" s="7">
        <v>2019</v>
      </c>
      <c r="T1839" s="8">
        <v>300</v>
      </c>
      <c r="V1839" s="1" t="s">
        <v>33</v>
      </c>
      <c r="W1839" s="1" t="s">
        <v>32</v>
      </c>
      <c r="X1839" t="str">
        <f>VLOOKUP(Table_query__64[[#This Row],[Nr]],'MyTracker Export'!A:P,'MyTracker Export'!$P$1,FALSE)</f>
        <v>Finished</v>
      </c>
      <c r="Y1839" t="str">
        <f>VLOOKUP(Table_query__64[[#This Row],[Nr]],'MyTracker Export'!A:Z,'MyTracker Export'!$Z$1,FALSE)</f>
        <v>Yves Debaisieux</v>
      </c>
      <c r="Z1839" t="str">
        <f>VLOOKUP(Table_query__64[[#This Row],[Nr]],'MyTracker Export'!A:AA,'MyTracker Export'!$AA$1,FALSE)</f>
        <v>Marcos Delgado Lopez</v>
      </c>
      <c r="AB1839" s="19" t="str">
        <f>IF(Table_query__64[[#This Row],[Project status]]=Table_query__64[[#This Row],[Project Status Check]],"OK","NOK")</f>
        <v>OK</v>
      </c>
      <c r="AC1839" s="19" t="str">
        <f>IF(Table_query__64[[#This Row],[PM]]=Table_query__64[[#This Row],[PM Check]],"OK","NOK")</f>
        <v>OK</v>
      </c>
      <c r="AD1839" s="19" t="str">
        <f>IF(Table_query__64[[#This Row],[PP]]=Table_query__64[[#This Row],[Pilot Check]],"OK","NOK")</f>
        <v>NOK</v>
      </c>
      <c r="AE1839" s="19"/>
    </row>
    <row r="1840" spans="1:31" hidden="1" x14ac:dyDescent="0.3">
      <c r="A1840" s="1" t="s">
        <v>3388</v>
      </c>
      <c r="B1840" s="2" t="s">
        <v>3160</v>
      </c>
      <c r="C1840" s="3" t="s">
        <v>6545</v>
      </c>
      <c r="D1840" s="2" t="s">
        <v>58</v>
      </c>
      <c r="E1840" s="2" t="s">
        <v>104</v>
      </c>
      <c r="F1840" s="2" t="s">
        <v>122</v>
      </c>
      <c r="G1840" s="4">
        <v>43426</v>
      </c>
      <c r="H1840" s="4">
        <v>43524</v>
      </c>
      <c r="I1840" s="2" t="s">
        <v>229</v>
      </c>
      <c r="J1840" s="2" t="s">
        <v>229</v>
      </c>
      <c r="K1840" s="2"/>
      <c r="L1840" t="s">
        <v>31</v>
      </c>
      <c r="M1840" s="2" t="s">
        <v>29</v>
      </c>
      <c r="O1840" s="5"/>
      <c r="P1840" s="5"/>
      <c r="Q1840" s="6">
        <v>2018</v>
      </c>
      <c r="R1840" s="7">
        <v>2019</v>
      </c>
      <c r="T1840" s="8">
        <v>95</v>
      </c>
      <c r="V1840" s="1" t="s">
        <v>33</v>
      </c>
      <c r="W1840" s="1" t="s">
        <v>32</v>
      </c>
      <c r="X1840" t="str">
        <f>VLOOKUP(Table_query__64[[#This Row],[Nr]],'MyTracker Export'!A:P,'MyTracker Export'!$P$1,FALSE)</f>
        <v>Finished</v>
      </c>
      <c r="Y1840" t="str">
        <f>VLOOKUP(Table_query__64[[#This Row],[Nr]],'MyTracker Export'!A:Z,'MyTracker Export'!$Z$1,FALSE)</f>
        <v>Paqui Romero</v>
      </c>
      <c r="Z1840" t="str">
        <f>VLOOKUP(Table_query__64[[#This Row],[Nr]],'MyTracker Export'!A:AA,'MyTracker Export'!$AA$1,FALSE)</f>
        <v>Paqui Romero</v>
      </c>
      <c r="AB1840" s="19" t="str">
        <f>IF(Table_query__64[[#This Row],[Project status]]=Table_query__64[[#This Row],[Project Status Check]],"OK","NOK")</f>
        <v>OK</v>
      </c>
      <c r="AC1840" s="19" t="str">
        <f>IF(Table_query__64[[#This Row],[PM]]=Table_query__64[[#This Row],[PM Check]],"OK","NOK")</f>
        <v>OK</v>
      </c>
      <c r="AD1840" s="19" t="str">
        <f>IF(Table_query__64[[#This Row],[PP]]=Table_query__64[[#This Row],[Pilot Check]],"OK","NOK")</f>
        <v>OK</v>
      </c>
      <c r="AE1840" s="19"/>
    </row>
    <row r="1841" spans="1:31" x14ac:dyDescent="0.3">
      <c r="A1841" s="1" t="s">
        <v>3389</v>
      </c>
      <c r="B1841" s="2" t="s">
        <v>3390</v>
      </c>
      <c r="C1841" s="3" t="s">
        <v>6546</v>
      </c>
      <c r="D1841" s="2" t="s">
        <v>3189</v>
      </c>
      <c r="E1841" s="2"/>
      <c r="F1841" s="2"/>
      <c r="G1841" s="4">
        <v>43268</v>
      </c>
      <c r="H1841" s="4">
        <v>43815</v>
      </c>
      <c r="I1841" s="2"/>
      <c r="J1841" s="2"/>
      <c r="K1841" s="2"/>
      <c r="L1841" t="s">
        <v>31</v>
      </c>
      <c r="M1841" s="2" t="s">
        <v>29</v>
      </c>
      <c r="O1841" s="5"/>
      <c r="P1841" s="5"/>
      <c r="Q1841" s="6">
        <v>2018</v>
      </c>
      <c r="R1841" s="7">
        <v>2019</v>
      </c>
      <c r="T1841" s="8">
        <v>96</v>
      </c>
      <c r="V1841" s="1" t="s">
        <v>33</v>
      </c>
      <c r="W1841" s="1" t="s">
        <v>32</v>
      </c>
      <c r="X1841" t="str">
        <f>VLOOKUP(Table_query__64[[#This Row],[Nr]],'MyTracker Export'!A:P,'MyTracker Export'!$P$1,FALSE)</f>
        <v>Finished</v>
      </c>
      <c r="Y1841" t="e">
        <f>VLOOKUP(Table_query__64[[#This Row],[Nr]],'MyTracker Export'!A:Z,'MyTracker Export'!$Z$1,FALSE)</f>
        <v>#N/A</v>
      </c>
      <c r="Z1841" t="str">
        <f>VLOOKUP(Table_query__64[[#This Row],[Nr]],'MyTracker Export'!A:AA,'MyTracker Export'!$AA$1,FALSE)</f>
        <v>Juan Juarez Quintana</v>
      </c>
      <c r="AB1841" s="19" t="str">
        <f>IF(Table_query__64[[#This Row],[Project status]]=Table_query__64[[#This Row],[Project Status Check]],"OK","NOK")</f>
        <v>NOK</v>
      </c>
      <c r="AC1841" s="19" t="e">
        <f>IF(Table_query__64[[#This Row],[PM]]=Table_query__64[[#This Row],[PM Check]],"OK","NOK")</f>
        <v>#N/A</v>
      </c>
      <c r="AD1841" s="19" t="str">
        <f>IF(Table_query__64[[#This Row],[PP]]=Table_query__64[[#This Row],[Pilot Check]],"OK","NOK")</f>
        <v>NOK</v>
      </c>
      <c r="AE1841" s="19"/>
    </row>
    <row r="1842" spans="1:31" hidden="1" x14ac:dyDescent="0.3">
      <c r="A1842" s="1" t="s">
        <v>3391</v>
      </c>
      <c r="B1842" s="2" t="s">
        <v>2861</v>
      </c>
      <c r="C1842" s="3" t="s">
        <v>6547</v>
      </c>
      <c r="D1842" s="2" t="s">
        <v>38</v>
      </c>
      <c r="E1842" s="2" t="s">
        <v>75</v>
      </c>
      <c r="F1842" s="2" t="s">
        <v>122</v>
      </c>
      <c r="G1842" s="4">
        <v>43418.041666666664</v>
      </c>
      <c r="H1842" s="4">
        <v>43799.041666666664</v>
      </c>
      <c r="I1842" s="2" t="s">
        <v>3000</v>
      </c>
      <c r="J1842" s="2" t="s">
        <v>569</v>
      </c>
      <c r="K1842" s="2"/>
      <c r="L1842" t="s">
        <v>31</v>
      </c>
      <c r="M1842" s="2" t="s">
        <v>59</v>
      </c>
      <c r="O1842" s="5"/>
      <c r="P1842" s="5"/>
      <c r="Q1842" s="6">
        <v>2018</v>
      </c>
      <c r="R1842" s="7">
        <v>2019</v>
      </c>
      <c r="T1842" s="8">
        <v>301</v>
      </c>
      <c r="V1842" s="1" t="s">
        <v>33</v>
      </c>
      <c r="W1842" s="1" t="s">
        <v>32</v>
      </c>
      <c r="X1842" t="str">
        <f>VLOOKUP(Table_query__64[[#This Row],[Nr]],'MyTracker Export'!A:P,'MyTracker Export'!$P$1,FALSE)</f>
        <v>Finished</v>
      </c>
      <c r="Y1842" t="e">
        <f>VLOOKUP(Table_query__64[[#This Row],[Nr]],'MyTracker Export'!A:Z,'MyTracker Export'!$Z$1,FALSE)</f>
        <v>#N/A</v>
      </c>
      <c r="Z1842" t="str">
        <f>VLOOKUP(Table_query__64[[#This Row],[Nr]],'MyTracker Export'!A:AA,'MyTracker Export'!$AA$1,FALSE)</f>
        <v>Sébastien Lerson</v>
      </c>
      <c r="AB1842" s="19" t="str">
        <f>IF(Table_query__64[[#This Row],[Project status]]=Table_query__64[[#This Row],[Project Status Check]],"OK","NOK")</f>
        <v>OK</v>
      </c>
      <c r="AC1842" s="19" t="e">
        <f>IF(Table_query__64[[#This Row],[PM]]=Table_query__64[[#This Row],[PM Check]],"OK","NOK")</f>
        <v>#N/A</v>
      </c>
      <c r="AD1842" s="19" t="str">
        <f>IF(Table_query__64[[#This Row],[PP]]=Table_query__64[[#This Row],[Pilot Check]],"OK","NOK")</f>
        <v>OK</v>
      </c>
      <c r="AE1842" s="19"/>
    </row>
    <row r="1843" spans="1:31" hidden="1" x14ac:dyDescent="0.3">
      <c r="A1843" s="1" t="s">
        <v>3392</v>
      </c>
      <c r="B1843" s="2" t="s">
        <v>2405</v>
      </c>
      <c r="C1843" s="3" t="s">
        <v>6548</v>
      </c>
      <c r="D1843" s="2" t="s">
        <v>64</v>
      </c>
      <c r="E1843" s="2" t="s">
        <v>43</v>
      </c>
      <c r="F1843" s="2" t="s">
        <v>122</v>
      </c>
      <c r="G1843" s="4">
        <v>43417.041666666664</v>
      </c>
      <c r="H1843" s="4">
        <v>44286.083333333336</v>
      </c>
      <c r="I1843" s="2" t="s">
        <v>2735</v>
      </c>
      <c r="J1843" s="2" t="s">
        <v>2528</v>
      </c>
      <c r="K1843" s="2"/>
      <c r="L1843" t="s">
        <v>57</v>
      </c>
      <c r="M1843" s="2" t="s">
        <v>29</v>
      </c>
      <c r="N1843" s="3" t="s">
        <v>9115</v>
      </c>
      <c r="O1843" s="5">
        <v>0</v>
      </c>
      <c r="P1843" s="5">
        <v>295530.19</v>
      </c>
      <c r="Q1843" s="6">
        <v>2018</v>
      </c>
      <c r="R1843" s="7">
        <v>2021</v>
      </c>
      <c r="S1843" s="3" t="s">
        <v>9639</v>
      </c>
      <c r="T1843" s="8">
        <v>948</v>
      </c>
      <c r="U1843" s="3" t="s">
        <v>11306</v>
      </c>
      <c r="V1843" s="1" t="s">
        <v>33</v>
      </c>
      <c r="W1843" s="1" t="s">
        <v>32</v>
      </c>
      <c r="X1843" t="str">
        <f>VLOOKUP(Table_query__64[[#This Row],[Nr]],'MyTracker Export'!A:P,'MyTracker Export'!$P$1,FALSE)</f>
        <v>Finished</v>
      </c>
      <c r="Y1843" t="e">
        <f>VLOOKUP(Table_query__64[[#This Row],[Nr]],'MyTracker Export'!A:Z,'MyTracker Export'!$Z$1,FALSE)</f>
        <v>#N/A</v>
      </c>
      <c r="Z1843" t="e">
        <f>VLOOKUP(Table_query__64[[#This Row],[Nr]],'MyTracker Export'!A:AA,'MyTracker Export'!$AA$1,FALSE)</f>
        <v>#N/A</v>
      </c>
      <c r="AB1843" s="19" t="str">
        <f>IF(Table_query__64[[#This Row],[Project status]]=Table_query__64[[#This Row],[Project Status Check]],"OK","NOK")</f>
        <v>OK</v>
      </c>
      <c r="AC1843" s="19" t="e">
        <f>IF(Table_query__64[[#This Row],[PM]]=Table_query__64[[#This Row],[PM Check]],"OK","NOK")</f>
        <v>#N/A</v>
      </c>
      <c r="AD1843" s="19" t="e">
        <f>IF(Table_query__64[[#This Row],[PP]]=Table_query__64[[#This Row],[Pilot Check]],"OK","NOK")</f>
        <v>#N/A</v>
      </c>
      <c r="AE1843" s="19"/>
    </row>
    <row r="1844" spans="1:31" hidden="1" x14ac:dyDescent="0.3">
      <c r="A1844" s="1" t="s">
        <v>3393</v>
      </c>
      <c r="B1844" s="2" t="s">
        <v>74</v>
      </c>
      <c r="C1844" s="3" t="s">
        <v>6549</v>
      </c>
      <c r="D1844" s="2" t="s">
        <v>38</v>
      </c>
      <c r="E1844" s="2" t="s">
        <v>75</v>
      </c>
      <c r="F1844" s="2" t="s">
        <v>122</v>
      </c>
      <c r="G1844" s="4">
        <v>43413.041666666664</v>
      </c>
      <c r="H1844" s="4">
        <v>43707.083333333336</v>
      </c>
      <c r="I1844" s="2" t="s">
        <v>3394</v>
      </c>
      <c r="J1844" s="2" t="s">
        <v>78</v>
      </c>
      <c r="K1844" s="2"/>
      <c r="L1844" t="s">
        <v>31</v>
      </c>
      <c r="M1844" s="2" t="s">
        <v>29</v>
      </c>
      <c r="O1844" s="5"/>
      <c r="P1844" s="5"/>
      <c r="Q1844" s="6">
        <v>2018</v>
      </c>
      <c r="R1844" s="7">
        <v>2019</v>
      </c>
      <c r="T1844" s="8">
        <v>302</v>
      </c>
      <c r="V1844" s="1" t="s">
        <v>33</v>
      </c>
      <c r="W1844" s="1" t="s">
        <v>32</v>
      </c>
      <c r="X1844" t="str">
        <f>VLOOKUP(Table_query__64[[#This Row],[Nr]],'MyTracker Export'!A:P,'MyTracker Export'!$P$1,FALSE)</f>
        <v>Finished</v>
      </c>
      <c r="Y1844" t="e">
        <f>VLOOKUP(Table_query__64[[#This Row],[Nr]],'MyTracker Export'!A:Z,'MyTracker Export'!$Z$1,FALSE)</f>
        <v>#N/A</v>
      </c>
      <c r="Z1844" t="str">
        <f>VLOOKUP(Table_query__64[[#This Row],[Nr]],'MyTracker Export'!A:AA,'MyTracker Export'!$AA$1,FALSE)</f>
        <v>Yves Debaisieux</v>
      </c>
      <c r="AB1844" s="19" t="str">
        <f>IF(Table_query__64[[#This Row],[Project status]]=Table_query__64[[#This Row],[Project Status Check]],"OK","NOK")</f>
        <v>OK</v>
      </c>
      <c r="AC1844" s="19" t="e">
        <f>IF(Table_query__64[[#This Row],[PM]]=Table_query__64[[#This Row],[PM Check]],"OK","NOK")</f>
        <v>#N/A</v>
      </c>
      <c r="AD1844" s="19" t="str">
        <f>IF(Table_query__64[[#This Row],[PP]]=Table_query__64[[#This Row],[Pilot Check]],"OK","NOK")</f>
        <v>OK</v>
      </c>
      <c r="AE1844" s="19"/>
    </row>
    <row r="1845" spans="1:31" hidden="1" x14ac:dyDescent="0.3">
      <c r="A1845" s="1" t="s">
        <v>3395</v>
      </c>
      <c r="B1845" s="2" t="s">
        <v>3396</v>
      </c>
      <c r="C1845" s="3" t="s">
        <v>6550</v>
      </c>
      <c r="D1845" s="2" t="s">
        <v>58</v>
      </c>
      <c r="E1845" s="2" t="s">
        <v>75</v>
      </c>
      <c r="F1845" s="2" t="s">
        <v>122</v>
      </c>
      <c r="G1845" s="4">
        <v>43410</v>
      </c>
      <c r="H1845" s="4">
        <v>43707</v>
      </c>
      <c r="I1845" s="2" t="s">
        <v>119</v>
      </c>
      <c r="J1845" s="2" t="s">
        <v>229</v>
      </c>
      <c r="K1845" s="2"/>
      <c r="L1845" t="s">
        <v>31</v>
      </c>
      <c r="M1845" s="2" t="s">
        <v>29</v>
      </c>
      <c r="O1845" s="5"/>
      <c r="P1845" s="5"/>
      <c r="Q1845" s="6">
        <v>2018</v>
      </c>
      <c r="R1845" s="7">
        <v>2019</v>
      </c>
      <c r="T1845" s="8">
        <v>97</v>
      </c>
      <c r="V1845" s="1" t="s">
        <v>33</v>
      </c>
      <c r="W1845" s="1" t="s">
        <v>32</v>
      </c>
      <c r="X1845" t="str">
        <f>VLOOKUP(Table_query__64[[#This Row],[Nr]],'MyTracker Export'!A:P,'MyTracker Export'!$P$1,FALSE)</f>
        <v>Finished</v>
      </c>
      <c r="Y1845" t="str">
        <f>VLOOKUP(Table_query__64[[#This Row],[Nr]],'MyTracker Export'!A:Z,'MyTracker Export'!$Z$1,FALSE)</f>
        <v>Miguel Menéndez</v>
      </c>
      <c r="Z1845" t="str">
        <f>VLOOKUP(Table_query__64[[#This Row],[Nr]],'MyTracker Export'!A:AA,'MyTracker Export'!$AA$1,FALSE)</f>
        <v>Paqui Romero</v>
      </c>
      <c r="AB1845" s="19" t="str">
        <f>IF(Table_query__64[[#This Row],[Project status]]=Table_query__64[[#This Row],[Project Status Check]],"OK","NOK")</f>
        <v>OK</v>
      </c>
      <c r="AC1845" s="19" t="str">
        <f>IF(Table_query__64[[#This Row],[PM]]=Table_query__64[[#This Row],[PM Check]],"OK","NOK")</f>
        <v>OK</v>
      </c>
      <c r="AD1845" s="19" t="str">
        <f>IF(Table_query__64[[#This Row],[PP]]=Table_query__64[[#This Row],[Pilot Check]],"OK","NOK")</f>
        <v>OK</v>
      </c>
      <c r="AE1845" s="19"/>
    </row>
    <row r="1846" spans="1:31" hidden="1" x14ac:dyDescent="0.3">
      <c r="A1846" s="1" t="s">
        <v>3397</v>
      </c>
      <c r="B1846" s="2" t="s">
        <v>3398</v>
      </c>
      <c r="C1846" s="3" t="s">
        <v>6551</v>
      </c>
      <c r="D1846" s="2" t="s">
        <v>38</v>
      </c>
      <c r="E1846" s="2" t="s">
        <v>82</v>
      </c>
      <c r="F1846" s="2" t="s">
        <v>122</v>
      </c>
      <c r="G1846" s="4">
        <v>43410.041666666664</v>
      </c>
      <c r="H1846" s="4">
        <v>43616.083333333336</v>
      </c>
      <c r="I1846" s="2" t="s">
        <v>1263</v>
      </c>
      <c r="J1846" s="2" t="s">
        <v>942</v>
      </c>
      <c r="K1846" s="2"/>
      <c r="L1846" t="s">
        <v>31</v>
      </c>
      <c r="M1846" s="2" t="s">
        <v>59</v>
      </c>
      <c r="O1846" s="5"/>
      <c r="P1846" s="5"/>
      <c r="Q1846" s="6">
        <v>2018</v>
      </c>
      <c r="R1846" s="7">
        <v>2019</v>
      </c>
      <c r="T1846" s="8">
        <v>303</v>
      </c>
      <c r="V1846" s="1" t="s">
        <v>33</v>
      </c>
      <c r="W1846" s="1" t="s">
        <v>32</v>
      </c>
      <c r="X1846" t="str">
        <f>VLOOKUP(Table_query__64[[#This Row],[Nr]],'MyTracker Export'!A:P,'MyTracker Export'!$P$1,FALSE)</f>
        <v>Finished</v>
      </c>
      <c r="Y1846" t="str">
        <f>VLOOKUP(Table_query__64[[#This Row],[Nr]],'MyTracker Export'!A:Z,'MyTracker Export'!$Z$1,FALSE)</f>
        <v>Patrick Rosias</v>
      </c>
      <c r="Z1846" t="str">
        <f>VLOOKUP(Table_query__64[[#This Row],[Nr]],'MyTracker Export'!A:AA,'MyTracker Export'!$AA$1,FALSE)</f>
        <v>Jurgen Van Kerrebroeck</v>
      </c>
      <c r="AB1846" s="19" t="str">
        <f>IF(Table_query__64[[#This Row],[Project status]]=Table_query__64[[#This Row],[Project Status Check]],"OK","NOK")</f>
        <v>OK</v>
      </c>
      <c r="AC1846" s="19" t="str">
        <f>IF(Table_query__64[[#This Row],[PM]]=Table_query__64[[#This Row],[PM Check]],"OK","NOK")</f>
        <v>OK</v>
      </c>
      <c r="AD1846" s="19" t="str">
        <f>IF(Table_query__64[[#This Row],[PP]]=Table_query__64[[#This Row],[Pilot Check]],"OK","NOK")</f>
        <v>OK</v>
      </c>
      <c r="AE1846" s="19"/>
    </row>
    <row r="1847" spans="1:31" hidden="1" x14ac:dyDescent="0.3">
      <c r="A1847" s="1" t="s">
        <v>3399</v>
      </c>
      <c r="B1847" s="2" t="s">
        <v>3018</v>
      </c>
      <c r="C1847" s="3" t="s">
        <v>6552</v>
      </c>
      <c r="D1847" s="2" t="s">
        <v>38</v>
      </c>
      <c r="E1847" s="2" t="s">
        <v>104</v>
      </c>
      <c r="F1847" s="2" t="s">
        <v>122</v>
      </c>
      <c r="G1847" s="4">
        <v>43388.083333333336</v>
      </c>
      <c r="H1847" s="4">
        <v>43616.083333333336</v>
      </c>
      <c r="I1847" s="2" t="s">
        <v>3034</v>
      </c>
      <c r="J1847" s="2" t="s">
        <v>3034</v>
      </c>
      <c r="K1847" s="2" t="s">
        <v>159</v>
      </c>
      <c r="L1847" t="s">
        <v>31</v>
      </c>
      <c r="M1847" s="2" t="s">
        <v>59</v>
      </c>
      <c r="N1847" s="3" t="s">
        <v>9116</v>
      </c>
      <c r="O1847" s="5"/>
      <c r="P1847" s="5"/>
      <c r="Q1847" s="6">
        <v>2018</v>
      </c>
      <c r="R1847" s="7">
        <v>2019</v>
      </c>
      <c r="T1847" s="8">
        <v>494</v>
      </c>
      <c r="V1847" s="1" t="s">
        <v>33</v>
      </c>
      <c r="W1847" s="1" t="s">
        <v>32</v>
      </c>
      <c r="X1847" t="str">
        <f>VLOOKUP(Table_query__64[[#This Row],[Nr]],'MyTracker Export'!A:P,'MyTracker Export'!$P$1,FALSE)</f>
        <v>Finished</v>
      </c>
      <c r="Y1847" t="str">
        <f>VLOOKUP(Table_query__64[[#This Row],[Nr]],'MyTracker Export'!A:Z,'MyTracker Export'!$Z$1,FALSE)</f>
        <v>Jacques Lataire</v>
      </c>
      <c r="Z1847" t="str">
        <f>VLOOKUP(Table_query__64[[#This Row],[Nr]],'MyTracker Export'!A:AA,'MyTracker Export'!$AA$1,FALSE)</f>
        <v>Jacques Lataire</v>
      </c>
      <c r="AB1847" s="19" t="str">
        <f>IF(Table_query__64[[#This Row],[Project status]]=Table_query__64[[#This Row],[Project Status Check]],"OK","NOK")</f>
        <v>OK</v>
      </c>
      <c r="AC1847" s="19" t="str">
        <f>IF(Table_query__64[[#This Row],[PM]]=Table_query__64[[#This Row],[PM Check]],"OK","NOK")</f>
        <v>OK</v>
      </c>
      <c r="AD1847" s="19" t="str">
        <f>IF(Table_query__64[[#This Row],[PP]]=Table_query__64[[#This Row],[Pilot Check]],"OK","NOK")</f>
        <v>OK</v>
      </c>
      <c r="AE1847" s="19"/>
    </row>
    <row r="1848" spans="1:31" hidden="1" x14ac:dyDescent="0.3">
      <c r="A1848" s="1" t="s">
        <v>3400</v>
      </c>
      <c r="B1848" s="2" t="s">
        <v>3077</v>
      </c>
      <c r="C1848" s="3" t="s">
        <v>6553</v>
      </c>
      <c r="D1848" s="2" t="s">
        <v>3189</v>
      </c>
      <c r="E1848" s="2"/>
      <c r="F1848" s="2" t="s">
        <v>122</v>
      </c>
      <c r="G1848" s="4">
        <v>43409</v>
      </c>
      <c r="H1848" s="4">
        <v>43483</v>
      </c>
      <c r="I1848" s="2" t="s">
        <v>184</v>
      </c>
      <c r="J1848" s="2" t="s">
        <v>184</v>
      </c>
      <c r="K1848" s="2"/>
      <c r="L1848" t="s">
        <v>31</v>
      </c>
      <c r="M1848" s="2" t="s">
        <v>29</v>
      </c>
      <c r="O1848" s="5"/>
      <c r="P1848" s="5"/>
      <c r="Q1848" s="6">
        <v>2018</v>
      </c>
      <c r="R1848" s="7">
        <v>2019</v>
      </c>
      <c r="T1848" s="8">
        <v>98</v>
      </c>
      <c r="V1848" s="1" t="s">
        <v>33</v>
      </c>
      <c r="W1848" s="1" t="s">
        <v>32</v>
      </c>
      <c r="X1848" t="str">
        <f>VLOOKUP(Table_query__64[[#This Row],[Nr]],'MyTracker Export'!A:P,'MyTracker Export'!$P$1,FALSE)</f>
        <v>Finished</v>
      </c>
      <c r="Y1848" t="str">
        <f>VLOOKUP(Table_query__64[[#This Row],[Nr]],'MyTracker Export'!A:Z,'MyTracker Export'!$Z$1,FALSE)</f>
        <v>Begona Soto</v>
      </c>
      <c r="Z1848" t="str">
        <f>VLOOKUP(Table_query__64[[#This Row],[Nr]],'MyTracker Export'!A:AA,'MyTracker Export'!$AA$1,FALSE)</f>
        <v>Begona Soto</v>
      </c>
      <c r="AB1848" s="19" t="str">
        <f>IF(Table_query__64[[#This Row],[Project status]]=Table_query__64[[#This Row],[Project Status Check]],"OK","NOK")</f>
        <v>OK</v>
      </c>
      <c r="AC1848" s="19" t="str">
        <f>IF(Table_query__64[[#This Row],[PM]]=Table_query__64[[#This Row],[PM Check]],"OK","NOK")</f>
        <v>OK</v>
      </c>
      <c r="AD1848" s="19" t="str">
        <f>IF(Table_query__64[[#This Row],[PP]]=Table_query__64[[#This Row],[Pilot Check]],"OK","NOK")</f>
        <v>OK</v>
      </c>
      <c r="AE1848" s="19"/>
    </row>
    <row r="1849" spans="1:31" hidden="1" x14ac:dyDescent="0.3">
      <c r="A1849" s="1" t="s">
        <v>3401</v>
      </c>
      <c r="B1849" s="2" t="s">
        <v>3402</v>
      </c>
      <c r="C1849" s="3" t="s">
        <v>6554</v>
      </c>
      <c r="D1849" s="2" t="s">
        <v>3189</v>
      </c>
      <c r="E1849" s="2"/>
      <c r="F1849" s="2" t="s">
        <v>122</v>
      </c>
      <c r="G1849" s="4">
        <v>43405</v>
      </c>
      <c r="H1849" s="4">
        <v>43409</v>
      </c>
      <c r="I1849" s="2" t="s">
        <v>184</v>
      </c>
      <c r="J1849" s="2" t="s">
        <v>184</v>
      </c>
      <c r="K1849" s="2"/>
      <c r="L1849" t="s">
        <v>31</v>
      </c>
      <c r="M1849" s="2" t="s">
        <v>29</v>
      </c>
      <c r="O1849" s="5"/>
      <c r="P1849" s="5"/>
      <c r="Q1849" s="6">
        <v>2018</v>
      </c>
      <c r="R1849" s="7">
        <v>2018</v>
      </c>
      <c r="T1849" s="8">
        <v>99</v>
      </c>
      <c r="V1849" s="1" t="s">
        <v>33</v>
      </c>
      <c r="W1849" s="1" t="s">
        <v>32</v>
      </c>
      <c r="X1849" t="str">
        <f>VLOOKUP(Table_query__64[[#This Row],[Nr]],'MyTracker Export'!A:P,'MyTracker Export'!$P$1,FALSE)</f>
        <v>Finished</v>
      </c>
      <c r="Y1849" t="str">
        <f>VLOOKUP(Table_query__64[[#This Row],[Nr]],'MyTracker Export'!A:Z,'MyTracker Export'!$Z$1,FALSE)</f>
        <v>Begona Soto</v>
      </c>
      <c r="Z1849" t="str">
        <f>VLOOKUP(Table_query__64[[#This Row],[Nr]],'MyTracker Export'!A:AA,'MyTracker Export'!$AA$1,FALSE)</f>
        <v>Begona Soto</v>
      </c>
      <c r="AB1849" s="19" t="str">
        <f>IF(Table_query__64[[#This Row],[Project status]]=Table_query__64[[#This Row],[Project Status Check]],"OK","NOK")</f>
        <v>OK</v>
      </c>
      <c r="AC1849" s="19" t="str">
        <f>IF(Table_query__64[[#This Row],[PM]]=Table_query__64[[#This Row],[PM Check]],"OK","NOK")</f>
        <v>OK</v>
      </c>
      <c r="AD1849" s="19" t="str">
        <f>IF(Table_query__64[[#This Row],[PP]]=Table_query__64[[#This Row],[Pilot Check]],"OK","NOK")</f>
        <v>OK</v>
      </c>
      <c r="AE1849" s="19"/>
    </row>
    <row r="1850" spans="1:31" hidden="1" x14ac:dyDescent="0.3">
      <c r="A1850" s="1" t="s">
        <v>3403</v>
      </c>
      <c r="B1850" s="2" t="s">
        <v>1252</v>
      </c>
      <c r="C1850" s="3" t="s">
        <v>6555</v>
      </c>
      <c r="D1850" s="2" t="s">
        <v>38</v>
      </c>
      <c r="E1850" s="2" t="s">
        <v>36</v>
      </c>
      <c r="F1850" s="2" t="s">
        <v>122</v>
      </c>
      <c r="G1850" s="4">
        <v>43405.041666666664</v>
      </c>
      <c r="H1850" s="4">
        <v>43665.083333333336</v>
      </c>
      <c r="I1850" s="2" t="s">
        <v>2469</v>
      </c>
      <c r="J1850" s="2" t="s">
        <v>477</v>
      </c>
      <c r="K1850" s="2" t="s">
        <v>2574</v>
      </c>
      <c r="L1850" t="s">
        <v>31</v>
      </c>
      <c r="M1850" s="2" t="s">
        <v>29</v>
      </c>
      <c r="N1850" s="3" t="s">
        <v>9117</v>
      </c>
      <c r="O1850" s="5"/>
      <c r="P1850" s="5"/>
      <c r="Q1850" s="6">
        <v>2018</v>
      </c>
      <c r="R1850" s="7">
        <v>2019</v>
      </c>
      <c r="T1850" s="8">
        <v>304</v>
      </c>
      <c r="V1850" s="1" t="s">
        <v>33</v>
      </c>
      <c r="W1850" s="1" t="s">
        <v>32</v>
      </c>
      <c r="X1850" t="str">
        <f>VLOOKUP(Table_query__64[[#This Row],[Nr]],'MyTracker Export'!A:P,'MyTracker Export'!$P$1,FALSE)</f>
        <v>Finished</v>
      </c>
      <c r="Y1850" t="e">
        <f>VLOOKUP(Table_query__64[[#This Row],[Nr]],'MyTracker Export'!A:Z,'MyTracker Export'!$Z$1,FALSE)</f>
        <v>#N/A</v>
      </c>
      <c r="Z1850" t="str">
        <f>VLOOKUP(Table_query__64[[#This Row],[Nr]],'MyTracker Export'!A:AA,'MyTracker Export'!$AA$1,FALSE)</f>
        <v>Juan Sanchez Chatar</v>
      </c>
      <c r="AB1850" s="19" t="str">
        <f>IF(Table_query__64[[#This Row],[Project status]]=Table_query__64[[#This Row],[Project Status Check]],"OK","NOK")</f>
        <v>OK</v>
      </c>
      <c r="AC1850" s="19" t="e">
        <f>IF(Table_query__64[[#This Row],[PM]]=Table_query__64[[#This Row],[PM Check]],"OK","NOK")</f>
        <v>#N/A</v>
      </c>
      <c r="AD1850" s="19" t="str">
        <f>IF(Table_query__64[[#This Row],[PP]]=Table_query__64[[#This Row],[Pilot Check]],"OK","NOK")</f>
        <v>OK</v>
      </c>
      <c r="AE1850" s="19"/>
    </row>
    <row r="1851" spans="1:31" hidden="1" x14ac:dyDescent="0.3">
      <c r="A1851" s="1" t="s">
        <v>3404</v>
      </c>
      <c r="B1851" s="2" t="s">
        <v>1252</v>
      </c>
      <c r="C1851" s="3" t="s">
        <v>6556</v>
      </c>
      <c r="D1851" s="2" t="s">
        <v>38</v>
      </c>
      <c r="E1851" s="2" t="s">
        <v>36</v>
      </c>
      <c r="F1851" s="2" t="s">
        <v>122</v>
      </c>
      <c r="G1851" s="4">
        <v>43403.041666666664</v>
      </c>
      <c r="H1851" s="4">
        <v>43923.083333333336</v>
      </c>
      <c r="I1851" s="2" t="s">
        <v>2469</v>
      </c>
      <c r="J1851" s="2" t="s">
        <v>477</v>
      </c>
      <c r="K1851" s="2" t="s">
        <v>2574</v>
      </c>
      <c r="L1851" t="s">
        <v>31</v>
      </c>
      <c r="M1851" s="2" t="s">
        <v>29</v>
      </c>
      <c r="N1851" s="3" t="s">
        <v>9118</v>
      </c>
      <c r="O1851" s="5"/>
      <c r="P1851" s="5"/>
      <c r="Q1851" s="6">
        <v>2018</v>
      </c>
      <c r="R1851" s="7">
        <v>2020</v>
      </c>
      <c r="T1851" s="8">
        <v>495</v>
      </c>
      <c r="V1851" s="1" t="s">
        <v>33</v>
      </c>
      <c r="W1851" s="1" t="s">
        <v>32</v>
      </c>
      <c r="X1851" t="str">
        <f>VLOOKUP(Table_query__64[[#This Row],[Nr]],'MyTracker Export'!A:P,'MyTracker Export'!$P$1,FALSE)</f>
        <v>Finished</v>
      </c>
      <c r="Y1851" t="e">
        <f>VLOOKUP(Table_query__64[[#This Row],[Nr]],'MyTracker Export'!A:Z,'MyTracker Export'!$Z$1,FALSE)</f>
        <v>#N/A</v>
      </c>
      <c r="Z1851" t="str">
        <f>VLOOKUP(Table_query__64[[#This Row],[Nr]],'MyTracker Export'!A:AA,'MyTracker Export'!$AA$1,FALSE)</f>
        <v>Juan Sanchez Chatar</v>
      </c>
      <c r="AB1851" s="19" t="str">
        <f>IF(Table_query__64[[#This Row],[Project status]]=Table_query__64[[#This Row],[Project Status Check]],"OK","NOK")</f>
        <v>OK</v>
      </c>
      <c r="AC1851" s="19" t="e">
        <f>IF(Table_query__64[[#This Row],[PM]]=Table_query__64[[#This Row],[PM Check]],"OK","NOK")</f>
        <v>#N/A</v>
      </c>
      <c r="AD1851" s="19" t="str">
        <f>IF(Table_query__64[[#This Row],[PP]]=Table_query__64[[#This Row],[Pilot Check]],"OK","NOK")</f>
        <v>OK</v>
      </c>
      <c r="AE1851" s="19"/>
    </row>
    <row r="1852" spans="1:31" hidden="1" x14ac:dyDescent="0.3">
      <c r="A1852" s="1" t="s">
        <v>3405</v>
      </c>
      <c r="B1852" s="2" t="s">
        <v>3406</v>
      </c>
      <c r="C1852" s="3" t="s">
        <v>6557</v>
      </c>
      <c r="D1852" s="2" t="s">
        <v>3189</v>
      </c>
      <c r="E1852" s="2"/>
      <c r="F1852" s="2" t="s">
        <v>122</v>
      </c>
      <c r="G1852" s="4">
        <v>43402</v>
      </c>
      <c r="H1852" s="4">
        <v>43761</v>
      </c>
      <c r="I1852" s="2" t="s">
        <v>184</v>
      </c>
      <c r="J1852" s="2" t="s">
        <v>184</v>
      </c>
      <c r="K1852" s="2"/>
      <c r="L1852" t="s">
        <v>31</v>
      </c>
      <c r="M1852" s="2" t="s">
        <v>29</v>
      </c>
      <c r="O1852" s="5"/>
      <c r="P1852" s="5"/>
      <c r="Q1852" s="6">
        <v>2018</v>
      </c>
      <c r="R1852" s="7">
        <v>2019</v>
      </c>
      <c r="T1852" s="8">
        <v>100</v>
      </c>
      <c r="V1852" s="1" t="s">
        <v>33</v>
      </c>
      <c r="W1852" s="1" t="s">
        <v>32</v>
      </c>
      <c r="X1852" t="str">
        <f>VLOOKUP(Table_query__64[[#This Row],[Nr]],'MyTracker Export'!A:P,'MyTracker Export'!$P$1,FALSE)</f>
        <v>Finished</v>
      </c>
      <c r="Y1852" t="str">
        <f>VLOOKUP(Table_query__64[[#This Row],[Nr]],'MyTracker Export'!A:Z,'MyTracker Export'!$Z$1,FALSE)</f>
        <v>Begona Soto</v>
      </c>
      <c r="Z1852" t="str">
        <f>VLOOKUP(Table_query__64[[#This Row],[Nr]],'MyTracker Export'!A:AA,'MyTracker Export'!$AA$1,FALSE)</f>
        <v>Begona Soto</v>
      </c>
      <c r="AB1852" s="19" t="str">
        <f>IF(Table_query__64[[#This Row],[Project status]]=Table_query__64[[#This Row],[Project Status Check]],"OK","NOK")</f>
        <v>OK</v>
      </c>
      <c r="AC1852" s="19" t="str">
        <f>IF(Table_query__64[[#This Row],[PM]]=Table_query__64[[#This Row],[PM Check]],"OK","NOK")</f>
        <v>OK</v>
      </c>
      <c r="AD1852" s="19" t="str">
        <f>IF(Table_query__64[[#This Row],[PP]]=Table_query__64[[#This Row],[Pilot Check]],"OK","NOK")</f>
        <v>OK</v>
      </c>
      <c r="AE1852" s="19"/>
    </row>
    <row r="1853" spans="1:31" hidden="1" x14ac:dyDescent="0.3">
      <c r="A1853" s="1" t="s">
        <v>3407</v>
      </c>
      <c r="B1853" s="2" t="s">
        <v>1252</v>
      </c>
      <c r="C1853" s="3" t="s">
        <v>6558</v>
      </c>
      <c r="D1853" s="2" t="s">
        <v>38</v>
      </c>
      <c r="E1853" s="2" t="s">
        <v>36</v>
      </c>
      <c r="F1853" s="2" t="s">
        <v>122</v>
      </c>
      <c r="G1853" s="4">
        <v>43396.083333333336</v>
      </c>
      <c r="H1853" s="4">
        <v>43851.041666666664</v>
      </c>
      <c r="I1853" s="2" t="s">
        <v>2715</v>
      </c>
      <c r="J1853" s="2" t="s">
        <v>477</v>
      </c>
      <c r="K1853" s="2"/>
      <c r="L1853" t="s">
        <v>31</v>
      </c>
      <c r="M1853" s="2" t="s">
        <v>29</v>
      </c>
      <c r="O1853" s="5"/>
      <c r="P1853" s="5"/>
      <c r="Q1853" s="6">
        <v>2018</v>
      </c>
      <c r="R1853" s="7">
        <v>2020</v>
      </c>
      <c r="T1853" s="8">
        <v>305</v>
      </c>
      <c r="V1853" s="1" t="s">
        <v>33</v>
      </c>
      <c r="W1853" s="1" t="s">
        <v>32</v>
      </c>
      <c r="X1853" t="str">
        <f>VLOOKUP(Table_query__64[[#This Row],[Nr]],'MyTracker Export'!A:P,'MyTracker Export'!$P$1,FALSE)</f>
        <v>Finished</v>
      </c>
      <c r="Y1853" t="e">
        <f>VLOOKUP(Table_query__64[[#This Row],[Nr]],'MyTracker Export'!A:Z,'MyTracker Export'!$Z$1,FALSE)</f>
        <v>#N/A</v>
      </c>
      <c r="Z1853" t="str">
        <f>VLOOKUP(Table_query__64[[#This Row],[Nr]],'MyTracker Export'!A:AA,'MyTracker Export'!$AA$1,FALSE)</f>
        <v>Juan Sanchez Chatar</v>
      </c>
      <c r="AB1853" s="19" t="str">
        <f>IF(Table_query__64[[#This Row],[Project status]]=Table_query__64[[#This Row],[Project Status Check]],"OK","NOK")</f>
        <v>OK</v>
      </c>
      <c r="AC1853" s="19" t="e">
        <f>IF(Table_query__64[[#This Row],[PM]]=Table_query__64[[#This Row],[PM Check]],"OK","NOK")</f>
        <v>#N/A</v>
      </c>
      <c r="AD1853" s="19" t="str">
        <f>IF(Table_query__64[[#This Row],[PP]]=Table_query__64[[#This Row],[Pilot Check]],"OK","NOK")</f>
        <v>OK</v>
      </c>
      <c r="AE1853" s="19"/>
    </row>
    <row r="1854" spans="1:31" hidden="1" x14ac:dyDescent="0.3">
      <c r="A1854" s="1" t="s">
        <v>3408</v>
      </c>
      <c r="B1854" s="2" t="s">
        <v>3409</v>
      </c>
      <c r="C1854" s="3" t="s">
        <v>6559</v>
      </c>
      <c r="D1854" s="2" t="s">
        <v>38</v>
      </c>
      <c r="E1854" s="2" t="s">
        <v>82</v>
      </c>
      <c r="F1854" s="2" t="s">
        <v>122</v>
      </c>
      <c r="G1854" s="4">
        <v>43392.083333333336</v>
      </c>
      <c r="H1854" s="4">
        <v>44255.041666666664</v>
      </c>
      <c r="I1854" s="2" t="s">
        <v>1132</v>
      </c>
      <c r="J1854" s="2" t="s">
        <v>320</v>
      </c>
      <c r="K1854" s="2" t="s">
        <v>159</v>
      </c>
      <c r="L1854" t="s">
        <v>31</v>
      </c>
      <c r="M1854" s="2" t="s">
        <v>29</v>
      </c>
      <c r="N1854" s="3" t="s">
        <v>9119</v>
      </c>
      <c r="O1854" s="5">
        <v>0</v>
      </c>
      <c r="P1854" s="5">
        <v>180000</v>
      </c>
      <c r="Q1854" s="6">
        <v>2018</v>
      </c>
      <c r="R1854" s="7">
        <v>2021</v>
      </c>
      <c r="T1854" s="8">
        <v>872</v>
      </c>
      <c r="U1854" s="3" t="s">
        <v>11307</v>
      </c>
      <c r="V1854" s="1" t="s">
        <v>33</v>
      </c>
      <c r="W1854" s="1" t="s">
        <v>32</v>
      </c>
      <c r="X1854" t="str">
        <f>VLOOKUP(Table_query__64[[#This Row],[Nr]],'MyTracker Export'!A:P,'MyTracker Export'!$P$1,FALSE)</f>
        <v>Finished</v>
      </c>
      <c r="Y1854" t="str">
        <f>VLOOKUP(Table_query__64[[#This Row],[Nr]],'MyTracker Export'!A:Z,'MyTracker Export'!$Z$1,FALSE)</f>
        <v>Khalil Fourati</v>
      </c>
      <c r="Z1854" t="str">
        <f>VLOOKUP(Table_query__64[[#This Row],[Nr]],'MyTracker Export'!A:AA,'MyTracker Export'!$AA$1,FALSE)</f>
        <v>Marcos Delgado Lopez</v>
      </c>
      <c r="AB1854" s="19" t="str">
        <f>IF(Table_query__64[[#This Row],[Project status]]=Table_query__64[[#This Row],[Project Status Check]],"OK","NOK")</f>
        <v>OK</v>
      </c>
      <c r="AC1854" s="19" t="str">
        <f>IF(Table_query__64[[#This Row],[PM]]=Table_query__64[[#This Row],[PM Check]],"OK","NOK")</f>
        <v>OK</v>
      </c>
      <c r="AD1854" s="19" t="str">
        <f>IF(Table_query__64[[#This Row],[PP]]=Table_query__64[[#This Row],[Pilot Check]],"OK","NOK")</f>
        <v>NOK</v>
      </c>
      <c r="AE1854" s="19"/>
    </row>
    <row r="1855" spans="1:31" hidden="1" x14ac:dyDescent="0.3">
      <c r="A1855" s="1" t="s">
        <v>3410</v>
      </c>
      <c r="B1855" s="2" t="s">
        <v>3411</v>
      </c>
      <c r="C1855" s="3" t="s">
        <v>6560</v>
      </c>
      <c r="D1855" s="2" t="s">
        <v>38</v>
      </c>
      <c r="E1855" s="2" t="s">
        <v>25</v>
      </c>
      <c r="F1855" s="2" t="s">
        <v>122</v>
      </c>
      <c r="G1855" s="4">
        <v>43391.083333333336</v>
      </c>
      <c r="H1855" s="4">
        <v>44561.041666666664</v>
      </c>
      <c r="I1855" s="2" t="s">
        <v>335</v>
      </c>
      <c r="J1855" s="2" t="s">
        <v>114</v>
      </c>
      <c r="K1855" s="2" t="s">
        <v>141</v>
      </c>
      <c r="L1855" t="s">
        <v>2128</v>
      </c>
      <c r="M1855" s="2" t="s">
        <v>29</v>
      </c>
      <c r="N1855" s="3" t="s">
        <v>9120</v>
      </c>
      <c r="O1855" s="5">
        <v>1</v>
      </c>
      <c r="P1855" s="5">
        <v>224438.5</v>
      </c>
      <c r="Q1855" s="6">
        <v>2018</v>
      </c>
      <c r="R1855" s="7">
        <v>2021</v>
      </c>
      <c r="T1855" s="8">
        <v>391</v>
      </c>
      <c r="U1855" s="3" t="s">
        <v>11308</v>
      </c>
      <c r="V1855" s="1" t="s">
        <v>33</v>
      </c>
      <c r="W1855" s="1" t="s">
        <v>32</v>
      </c>
      <c r="X1855" t="str">
        <f>VLOOKUP(Table_query__64[[#This Row],[Nr]],'MyTracker Export'!A:P,'MyTracker Export'!$P$1,FALSE)</f>
        <v>Finished</v>
      </c>
      <c r="Y1855" t="str">
        <f>VLOOKUP(Table_query__64[[#This Row],[Nr]],'MyTracker Export'!A:Z,'MyTracker Export'!$Z$1,FALSE)</f>
        <v>William Beyst</v>
      </c>
      <c r="Z1855" t="str">
        <f>VLOOKUP(Table_query__64[[#This Row],[Nr]],'MyTracker Export'!A:AA,'MyTracker Export'!$AA$1,FALSE)</f>
        <v>Peter Holvoet</v>
      </c>
      <c r="AB1855" s="19" t="str">
        <f>IF(Table_query__64[[#This Row],[Project status]]=Table_query__64[[#This Row],[Project Status Check]],"OK","NOK")</f>
        <v>OK</v>
      </c>
      <c r="AC1855" s="19" t="str">
        <f>IF(Table_query__64[[#This Row],[PM]]=Table_query__64[[#This Row],[PM Check]],"OK","NOK")</f>
        <v>OK</v>
      </c>
      <c r="AD1855" s="19" t="str">
        <f>IF(Table_query__64[[#This Row],[PP]]=Table_query__64[[#This Row],[Pilot Check]],"OK","NOK")</f>
        <v>OK</v>
      </c>
      <c r="AE1855" s="19"/>
    </row>
    <row r="1856" spans="1:31" hidden="1" x14ac:dyDescent="0.3">
      <c r="A1856" s="1" t="s">
        <v>3412</v>
      </c>
      <c r="B1856" s="2" t="s">
        <v>1243</v>
      </c>
      <c r="C1856" s="3" t="s">
        <v>6561</v>
      </c>
      <c r="D1856" s="2" t="s">
        <v>84</v>
      </c>
      <c r="E1856" s="2" t="s">
        <v>82</v>
      </c>
      <c r="F1856" s="2" t="s">
        <v>122</v>
      </c>
      <c r="G1856" s="4">
        <v>43391.083333333336</v>
      </c>
      <c r="H1856" s="4">
        <v>44490.083333333336</v>
      </c>
      <c r="I1856" s="2" t="s">
        <v>85</v>
      </c>
      <c r="J1856" s="2" t="s">
        <v>289</v>
      </c>
      <c r="K1856" s="2"/>
      <c r="L1856" t="s">
        <v>57</v>
      </c>
      <c r="M1856" s="2" t="s">
        <v>59</v>
      </c>
      <c r="N1856" s="3" t="s">
        <v>9121</v>
      </c>
      <c r="O1856" s="5">
        <v>1</v>
      </c>
      <c r="P1856" s="5">
        <v>188632</v>
      </c>
      <c r="Q1856" s="6">
        <v>2018</v>
      </c>
      <c r="R1856" s="7">
        <v>2021</v>
      </c>
      <c r="T1856" s="8">
        <v>190</v>
      </c>
      <c r="V1856" s="1" t="s">
        <v>33</v>
      </c>
      <c r="W1856" s="1" t="s">
        <v>32</v>
      </c>
      <c r="X1856" t="str">
        <f>VLOOKUP(Table_query__64[[#This Row],[Nr]],'MyTracker Export'!A:P,'MyTracker Export'!$P$1,FALSE)</f>
        <v>Finished</v>
      </c>
      <c r="Y1856" t="str">
        <f>VLOOKUP(Table_query__64[[#This Row],[Nr]],'MyTracker Export'!A:Z,'MyTracker Export'!$Z$1,FALSE)</f>
        <v>Pranay Pawar</v>
      </c>
      <c r="Z1856" t="str">
        <f>VLOOKUP(Table_query__64[[#This Row],[Nr]],'MyTracker Export'!A:AA,'MyTracker Export'!$AA$1,FALSE)</f>
        <v>Mac Olean</v>
      </c>
      <c r="AB1856" s="19" t="str">
        <f>IF(Table_query__64[[#This Row],[Project status]]=Table_query__64[[#This Row],[Project Status Check]],"OK","NOK")</f>
        <v>OK</v>
      </c>
      <c r="AC1856" s="19" t="str">
        <f>IF(Table_query__64[[#This Row],[PM]]=Table_query__64[[#This Row],[PM Check]],"OK","NOK")</f>
        <v>OK</v>
      </c>
      <c r="AD1856" s="19" t="str">
        <f>IF(Table_query__64[[#This Row],[PP]]=Table_query__64[[#This Row],[Pilot Check]],"OK","NOK")</f>
        <v>OK</v>
      </c>
      <c r="AE1856" s="19"/>
    </row>
    <row r="1857" spans="1:31" hidden="1" x14ac:dyDescent="0.3">
      <c r="A1857" s="1" t="s">
        <v>3413</v>
      </c>
      <c r="B1857" s="2" t="s">
        <v>1498</v>
      </c>
      <c r="C1857" s="3" t="s">
        <v>6562</v>
      </c>
      <c r="D1857" s="2" t="s">
        <v>38</v>
      </c>
      <c r="E1857" s="2" t="s">
        <v>43</v>
      </c>
      <c r="F1857" s="2" t="s">
        <v>122</v>
      </c>
      <c r="G1857" s="4">
        <v>43388.083333333336</v>
      </c>
      <c r="H1857" s="4">
        <v>43465.041666666664</v>
      </c>
      <c r="I1857" s="2" t="s">
        <v>136</v>
      </c>
      <c r="J1857" s="2" t="s">
        <v>942</v>
      </c>
      <c r="K1857" s="2" t="s">
        <v>3414</v>
      </c>
      <c r="L1857" t="s">
        <v>31</v>
      </c>
      <c r="M1857" s="2" t="s">
        <v>59</v>
      </c>
      <c r="N1857" s="3" t="s">
        <v>9122</v>
      </c>
      <c r="O1857" s="5"/>
      <c r="P1857" s="5"/>
      <c r="Q1857" s="6">
        <v>2018</v>
      </c>
      <c r="R1857" s="7">
        <v>2018</v>
      </c>
      <c r="T1857" s="8">
        <v>496</v>
      </c>
      <c r="V1857" s="1" t="s">
        <v>33</v>
      </c>
      <c r="W1857" s="1" t="s">
        <v>32</v>
      </c>
      <c r="X1857" t="str">
        <f>VLOOKUP(Table_query__64[[#This Row],[Nr]],'MyTracker Export'!A:P,'MyTracker Export'!$P$1,FALSE)</f>
        <v>Finished</v>
      </c>
      <c r="Y1857" t="str">
        <f>VLOOKUP(Table_query__64[[#This Row],[Nr]],'MyTracker Export'!A:Z,'MyTracker Export'!$Z$1,FALSE)</f>
        <v>Jurgen Van Den Driessche</v>
      </c>
      <c r="Z1857" t="str">
        <f>VLOOKUP(Table_query__64[[#This Row],[Nr]],'MyTracker Export'!A:AA,'MyTracker Export'!$AA$1,FALSE)</f>
        <v>Jurgen Van Kerrebroeck</v>
      </c>
      <c r="AB1857" s="19" t="str">
        <f>IF(Table_query__64[[#This Row],[Project status]]=Table_query__64[[#This Row],[Project Status Check]],"OK","NOK")</f>
        <v>OK</v>
      </c>
      <c r="AC1857" s="19" t="str">
        <f>IF(Table_query__64[[#This Row],[PM]]=Table_query__64[[#This Row],[PM Check]],"OK","NOK")</f>
        <v>OK</v>
      </c>
      <c r="AD1857" s="19" t="str">
        <f>IF(Table_query__64[[#This Row],[PP]]=Table_query__64[[#This Row],[Pilot Check]],"OK","NOK")</f>
        <v>OK</v>
      </c>
      <c r="AE1857" s="19"/>
    </row>
    <row r="1858" spans="1:31" hidden="1" x14ac:dyDescent="0.3">
      <c r="A1858" s="1" t="s">
        <v>3415</v>
      </c>
      <c r="B1858" s="2" t="s">
        <v>1722</v>
      </c>
      <c r="C1858" s="3" t="s">
        <v>6563</v>
      </c>
      <c r="D1858" s="2" t="s">
        <v>38</v>
      </c>
      <c r="E1858" s="2" t="s">
        <v>36</v>
      </c>
      <c r="F1858" s="2" t="s">
        <v>574</v>
      </c>
      <c r="G1858" s="4">
        <v>43344.083333333336</v>
      </c>
      <c r="H1858" s="4">
        <v>45691.041666666664</v>
      </c>
      <c r="I1858" s="2" t="s">
        <v>359</v>
      </c>
      <c r="J1858" s="2" t="s">
        <v>40</v>
      </c>
      <c r="K1858" s="2" t="s">
        <v>131</v>
      </c>
      <c r="L1858" t="s">
        <v>1736</v>
      </c>
      <c r="M1858" s="2" t="s">
        <v>59</v>
      </c>
      <c r="O1858" s="5">
        <v>0.03</v>
      </c>
      <c r="P1858" s="5">
        <v>289670.40000000002</v>
      </c>
      <c r="Q1858" s="6">
        <v>2018</v>
      </c>
      <c r="R1858" s="7">
        <v>2025</v>
      </c>
      <c r="T1858" s="8">
        <v>101</v>
      </c>
      <c r="V1858" s="1" t="s">
        <v>33</v>
      </c>
      <c r="W1858" s="1" t="s">
        <v>32</v>
      </c>
      <c r="X1858" t="str">
        <f>VLOOKUP(Table_query__64[[#This Row],[Nr]],'MyTracker Export'!A:P,'MyTracker Export'!$P$1,FALSE)</f>
        <v>On hold</v>
      </c>
      <c r="Y1858" t="str">
        <f>VLOOKUP(Table_query__64[[#This Row],[Nr]],'MyTracker Export'!A:Z,'MyTracker Export'!$Z$1,FALSE)</f>
        <v>Emmanuel Van De Casteele</v>
      </c>
      <c r="Z1858" t="str">
        <f>VLOOKUP(Table_query__64[[#This Row],[Nr]],'MyTracker Export'!A:AA,'MyTracker Export'!$AA$1,FALSE)</f>
        <v>Karel De Swert</v>
      </c>
      <c r="AB1858" s="19" t="str">
        <f>IF(Table_query__64[[#This Row],[Project status]]=Table_query__64[[#This Row],[Project Status Check]],"OK","NOK")</f>
        <v>OK</v>
      </c>
      <c r="AC1858" s="19" t="str">
        <f>IF(Table_query__64[[#This Row],[PM]]=Table_query__64[[#This Row],[PM Check]],"OK","NOK")</f>
        <v>OK</v>
      </c>
      <c r="AD1858" s="19" t="str">
        <f>IF(Table_query__64[[#This Row],[PP]]=Table_query__64[[#This Row],[Pilot Check]],"OK","NOK")</f>
        <v>OK</v>
      </c>
      <c r="AE1858" s="19"/>
    </row>
    <row r="1859" spans="1:31" hidden="1" x14ac:dyDescent="0.3">
      <c r="A1859" s="1" t="s">
        <v>3416</v>
      </c>
      <c r="B1859" s="2" t="s">
        <v>2878</v>
      </c>
      <c r="C1859" s="3" t="s">
        <v>6564</v>
      </c>
      <c r="D1859" s="2" t="s">
        <v>38</v>
      </c>
      <c r="E1859" s="2" t="s">
        <v>25</v>
      </c>
      <c r="F1859" s="2" t="s">
        <v>122</v>
      </c>
      <c r="G1859" s="4">
        <v>43378</v>
      </c>
      <c r="H1859" s="4">
        <v>43942</v>
      </c>
      <c r="I1859" s="2" t="s">
        <v>135</v>
      </c>
      <c r="J1859" s="2" t="s">
        <v>942</v>
      </c>
      <c r="K1859" s="2"/>
      <c r="L1859" t="s">
        <v>3417</v>
      </c>
      <c r="M1859" s="2" t="s">
        <v>29</v>
      </c>
      <c r="O1859" s="5"/>
      <c r="P1859" s="5"/>
      <c r="Q1859" s="6">
        <v>2018</v>
      </c>
      <c r="R1859" s="7">
        <v>2020</v>
      </c>
      <c r="T1859" s="8">
        <v>102</v>
      </c>
      <c r="V1859" s="1" t="s">
        <v>33</v>
      </c>
      <c r="W1859" s="1" t="s">
        <v>32</v>
      </c>
      <c r="X1859" t="str">
        <f>VLOOKUP(Table_query__64[[#This Row],[Nr]],'MyTracker Export'!A:P,'MyTracker Export'!$P$1,FALSE)</f>
        <v>Finished</v>
      </c>
      <c r="Y1859" t="str">
        <f>VLOOKUP(Table_query__64[[#This Row],[Nr]],'MyTracker Export'!A:Z,'MyTracker Export'!$Z$1,FALSE)</f>
        <v>Nicolas Dubois</v>
      </c>
      <c r="Z1859" t="str">
        <f>VLOOKUP(Table_query__64[[#This Row],[Nr]],'MyTracker Export'!A:AA,'MyTracker Export'!$AA$1,FALSE)</f>
        <v>Jurgen Van Kerrebroeck</v>
      </c>
      <c r="AB1859" s="19" t="str">
        <f>IF(Table_query__64[[#This Row],[Project status]]=Table_query__64[[#This Row],[Project Status Check]],"OK","NOK")</f>
        <v>OK</v>
      </c>
      <c r="AC1859" s="19" t="str">
        <f>IF(Table_query__64[[#This Row],[PM]]=Table_query__64[[#This Row],[PM Check]],"OK","NOK")</f>
        <v>NOK</v>
      </c>
      <c r="AD1859" s="19" t="str">
        <f>IF(Table_query__64[[#This Row],[PP]]=Table_query__64[[#This Row],[Pilot Check]],"OK","NOK")</f>
        <v>OK</v>
      </c>
      <c r="AE1859" s="19"/>
    </row>
    <row r="1860" spans="1:31" hidden="1" x14ac:dyDescent="0.3">
      <c r="A1860" s="1" t="s">
        <v>3418</v>
      </c>
      <c r="B1860" s="2" t="s">
        <v>3170</v>
      </c>
      <c r="C1860" s="3" t="s">
        <v>6565</v>
      </c>
      <c r="D1860" s="2" t="s">
        <v>38</v>
      </c>
      <c r="E1860" s="2" t="s">
        <v>75</v>
      </c>
      <c r="F1860" s="2" t="s">
        <v>122</v>
      </c>
      <c r="G1860" s="4">
        <v>43369.083333333336</v>
      </c>
      <c r="H1860" s="4">
        <v>43435.041666666664</v>
      </c>
      <c r="I1860" s="2" t="s">
        <v>320</v>
      </c>
      <c r="J1860" s="2" t="s">
        <v>2776</v>
      </c>
      <c r="K1860" s="2" t="s">
        <v>2776</v>
      </c>
      <c r="L1860" t="s">
        <v>31</v>
      </c>
      <c r="M1860" s="2" t="s">
        <v>59</v>
      </c>
      <c r="N1860" s="3" t="s">
        <v>9123</v>
      </c>
      <c r="O1860" s="5"/>
      <c r="P1860" s="5"/>
      <c r="Q1860" s="6">
        <v>2018</v>
      </c>
      <c r="R1860" s="7">
        <v>2018</v>
      </c>
      <c r="T1860" s="8">
        <v>537</v>
      </c>
      <c r="V1860" s="1" t="s">
        <v>33</v>
      </c>
      <c r="W1860" s="1" t="s">
        <v>32</v>
      </c>
      <c r="X1860" t="str">
        <f>VLOOKUP(Table_query__64[[#This Row],[Nr]],'MyTracker Export'!A:P,'MyTracker Export'!$P$1,FALSE)</f>
        <v>Finished</v>
      </c>
      <c r="Y1860" t="str">
        <f>VLOOKUP(Table_query__64[[#This Row],[Nr]],'MyTracker Export'!A:Z,'MyTracker Export'!$Z$1,FALSE)</f>
        <v>Marcos Delgado Lopez</v>
      </c>
      <c r="Z1860" t="e">
        <f>VLOOKUP(Table_query__64[[#This Row],[Nr]],'MyTracker Export'!A:AA,'MyTracker Export'!$AA$1,FALSE)</f>
        <v>#N/A</v>
      </c>
      <c r="AB1860" s="19" t="str">
        <f>IF(Table_query__64[[#This Row],[Project status]]=Table_query__64[[#This Row],[Project Status Check]],"OK","NOK")</f>
        <v>OK</v>
      </c>
      <c r="AC1860" s="19" t="str">
        <f>IF(Table_query__64[[#This Row],[PM]]=Table_query__64[[#This Row],[PM Check]],"OK","NOK")</f>
        <v>NOK</v>
      </c>
      <c r="AD1860" s="19" t="e">
        <f>IF(Table_query__64[[#This Row],[PP]]=Table_query__64[[#This Row],[Pilot Check]],"OK","NOK")</f>
        <v>#N/A</v>
      </c>
      <c r="AE1860" s="19"/>
    </row>
    <row r="1861" spans="1:31" hidden="1" x14ac:dyDescent="0.3">
      <c r="A1861" s="1" t="s">
        <v>3419</v>
      </c>
      <c r="B1861" s="2" t="s">
        <v>3420</v>
      </c>
      <c r="C1861" s="3" t="s">
        <v>6566</v>
      </c>
      <c r="D1861" s="2" t="s">
        <v>38</v>
      </c>
      <c r="E1861" s="2" t="s">
        <v>36</v>
      </c>
      <c r="F1861" s="2" t="s">
        <v>122</v>
      </c>
      <c r="G1861" s="4">
        <v>43363.083333333336</v>
      </c>
      <c r="H1861" s="4">
        <v>43665.083333333336</v>
      </c>
      <c r="I1861" s="2"/>
      <c r="J1861" s="2"/>
      <c r="K1861" s="2" t="s">
        <v>458</v>
      </c>
      <c r="L1861" t="s">
        <v>31</v>
      </c>
      <c r="M1861" s="2" t="s">
        <v>59</v>
      </c>
      <c r="N1861" s="3" t="s">
        <v>9124</v>
      </c>
      <c r="O1861" s="5"/>
      <c r="P1861" s="5"/>
      <c r="Q1861" s="6">
        <v>2018</v>
      </c>
      <c r="R1861" s="7">
        <v>2019</v>
      </c>
      <c r="T1861" s="8">
        <v>498</v>
      </c>
      <c r="V1861" s="1" t="s">
        <v>33</v>
      </c>
      <c r="W1861" s="1" t="s">
        <v>32</v>
      </c>
      <c r="X1861" t="str">
        <f>VLOOKUP(Table_query__64[[#This Row],[Nr]],'MyTracker Export'!A:P,'MyTracker Export'!$P$1,FALSE)</f>
        <v>Finished</v>
      </c>
      <c r="Y1861" t="e">
        <f>VLOOKUP(Table_query__64[[#This Row],[Nr]],'MyTracker Export'!A:Z,'MyTracker Export'!$Z$1,FALSE)</f>
        <v>#N/A</v>
      </c>
      <c r="Z1861" t="e">
        <f>VLOOKUP(Table_query__64[[#This Row],[Nr]],'MyTracker Export'!A:AA,'MyTracker Export'!$AA$1,FALSE)</f>
        <v>#N/A</v>
      </c>
      <c r="AB1861" s="19" t="str">
        <f>IF(Table_query__64[[#This Row],[Project status]]=Table_query__64[[#This Row],[Project Status Check]],"OK","NOK")</f>
        <v>OK</v>
      </c>
      <c r="AC1861" s="19" t="e">
        <f>IF(Table_query__64[[#This Row],[PM]]=Table_query__64[[#This Row],[PM Check]],"OK","NOK")</f>
        <v>#N/A</v>
      </c>
      <c r="AD1861" s="19" t="e">
        <f>IF(Table_query__64[[#This Row],[PP]]=Table_query__64[[#This Row],[Pilot Check]],"OK","NOK")</f>
        <v>#N/A</v>
      </c>
      <c r="AE1861" s="19"/>
    </row>
    <row r="1862" spans="1:31" hidden="1" x14ac:dyDescent="0.3">
      <c r="A1862" s="1" t="s">
        <v>3421</v>
      </c>
      <c r="B1862" s="2" t="s">
        <v>74</v>
      </c>
      <c r="C1862" s="3" t="s">
        <v>6567</v>
      </c>
      <c r="D1862" s="2" t="s">
        <v>38</v>
      </c>
      <c r="E1862" s="2" t="s">
        <v>75</v>
      </c>
      <c r="F1862" s="2" t="s">
        <v>122</v>
      </c>
      <c r="G1862" s="4">
        <v>43361.083333333336</v>
      </c>
      <c r="H1862" s="4">
        <v>43677.083333333336</v>
      </c>
      <c r="I1862" s="2" t="s">
        <v>78</v>
      </c>
      <c r="J1862" s="2" t="s">
        <v>78</v>
      </c>
      <c r="K1862" s="2"/>
      <c r="L1862" t="s">
        <v>31</v>
      </c>
      <c r="M1862" s="2" t="s">
        <v>29</v>
      </c>
      <c r="O1862" s="5"/>
      <c r="P1862" s="5"/>
      <c r="Q1862" s="6">
        <v>2018</v>
      </c>
      <c r="R1862" s="7">
        <v>2019</v>
      </c>
      <c r="T1862" s="8">
        <v>306</v>
      </c>
      <c r="V1862" s="1" t="s">
        <v>33</v>
      </c>
      <c r="W1862" s="1" t="s">
        <v>32</v>
      </c>
      <c r="X1862" t="str">
        <f>VLOOKUP(Table_query__64[[#This Row],[Nr]],'MyTracker Export'!A:P,'MyTracker Export'!$P$1,FALSE)</f>
        <v>Finished</v>
      </c>
      <c r="Y1862" t="str">
        <f>VLOOKUP(Table_query__64[[#This Row],[Nr]],'MyTracker Export'!A:Z,'MyTracker Export'!$Z$1,FALSE)</f>
        <v>Yves Debaisieux</v>
      </c>
      <c r="Z1862" t="str">
        <f>VLOOKUP(Table_query__64[[#This Row],[Nr]],'MyTracker Export'!A:AA,'MyTracker Export'!$AA$1,FALSE)</f>
        <v>Yves Debaisieux</v>
      </c>
      <c r="AB1862" s="19" t="str">
        <f>IF(Table_query__64[[#This Row],[Project status]]=Table_query__64[[#This Row],[Project Status Check]],"OK","NOK")</f>
        <v>OK</v>
      </c>
      <c r="AC1862" s="19" t="str">
        <f>IF(Table_query__64[[#This Row],[PM]]=Table_query__64[[#This Row],[PM Check]],"OK","NOK")</f>
        <v>OK</v>
      </c>
      <c r="AD1862" s="19" t="str">
        <f>IF(Table_query__64[[#This Row],[PP]]=Table_query__64[[#This Row],[Pilot Check]],"OK","NOK")</f>
        <v>OK</v>
      </c>
      <c r="AE1862" s="19"/>
    </row>
    <row r="1863" spans="1:31" hidden="1" x14ac:dyDescent="0.3">
      <c r="A1863" s="1" t="s">
        <v>3422</v>
      </c>
      <c r="B1863" s="2" t="s">
        <v>3006</v>
      </c>
      <c r="C1863" s="3" t="s">
        <v>6568</v>
      </c>
      <c r="D1863" s="2" t="s">
        <v>38</v>
      </c>
      <c r="E1863" s="2" t="s">
        <v>82</v>
      </c>
      <c r="F1863" s="2" t="s">
        <v>122</v>
      </c>
      <c r="G1863" s="4">
        <v>43357.083333333336</v>
      </c>
      <c r="H1863" s="4">
        <v>43496.041666666664</v>
      </c>
      <c r="I1863" s="2" t="s">
        <v>335</v>
      </c>
      <c r="J1863" s="2" t="s">
        <v>335</v>
      </c>
      <c r="K1863" s="2" t="s">
        <v>159</v>
      </c>
      <c r="L1863" t="s">
        <v>31</v>
      </c>
      <c r="M1863" s="2" t="s">
        <v>59</v>
      </c>
      <c r="N1863" s="3" t="s">
        <v>9125</v>
      </c>
      <c r="O1863" s="5"/>
      <c r="P1863" s="5"/>
      <c r="Q1863" s="6">
        <v>2018</v>
      </c>
      <c r="R1863" s="7">
        <v>2019</v>
      </c>
      <c r="T1863" s="8">
        <v>499</v>
      </c>
      <c r="V1863" s="1" t="s">
        <v>33</v>
      </c>
      <c r="W1863" s="1" t="s">
        <v>32</v>
      </c>
      <c r="X1863" t="str">
        <f>VLOOKUP(Table_query__64[[#This Row],[Nr]],'MyTracker Export'!A:P,'MyTracker Export'!$P$1,FALSE)</f>
        <v>Finished</v>
      </c>
      <c r="Y1863" t="str">
        <f>VLOOKUP(Table_query__64[[#This Row],[Nr]],'MyTracker Export'!A:Z,'MyTracker Export'!$Z$1,FALSE)</f>
        <v>William Beyst</v>
      </c>
      <c r="Z1863" t="str">
        <f>VLOOKUP(Table_query__64[[#This Row],[Nr]],'MyTracker Export'!A:AA,'MyTracker Export'!$AA$1,FALSE)</f>
        <v>William Beyst</v>
      </c>
      <c r="AB1863" s="19" t="str">
        <f>IF(Table_query__64[[#This Row],[Project status]]=Table_query__64[[#This Row],[Project Status Check]],"OK","NOK")</f>
        <v>OK</v>
      </c>
      <c r="AC1863" s="19" t="str">
        <f>IF(Table_query__64[[#This Row],[PM]]=Table_query__64[[#This Row],[PM Check]],"OK","NOK")</f>
        <v>OK</v>
      </c>
      <c r="AD1863" s="19" t="str">
        <f>IF(Table_query__64[[#This Row],[PP]]=Table_query__64[[#This Row],[Pilot Check]],"OK","NOK")</f>
        <v>OK</v>
      </c>
      <c r="AE1863" s="19"/>
    </row>
    <row r="1864" spans="1:31" hidden="1" x14ac:dyDescent="0.3">
      <c r="A1864" s="1" t="s">
        <v>3423</v>
      </c>
      <c r="B1864" s="2" t="s">
        <v>3424</v>
      </c>
      <c r="C1864" s="3" t="s">
        <v>6569</v>
      </c>
      <c r="D1864" s="2" t="s">
        <v>58</v>
      </c>
      <c r="E1864" s="2"/>
      <c r="F1864" s="2" t="s">
        <v>122</v>
      </c>
      <c r="G1864" s="4">
        <v>43348</v>
      </c>
      <c r="H1864" s="4">
        <v>43738</v>
      </c>
      <c r="I1864" s="2" t="s">
        <v>2896</v>
      </c>
      <c r="J1864" s="2" t="s">
        <v>2896</v>
      </c>
      <c r="K1864" s="2"/>
      <c r="L1864" t="s">
        <v>31</v>
      </c>
      <c r="M1864" s="2" t="s">
        <v>29</v>
      </c>
      <c r="O1864" s="5"/>
      <c r="P1864" s="5"/>
      <c r="Q1864" s="6">
        <v>2018</v>
      </c>
      <c r="R1864" s="7">
        <v>2019</v>
      </c>
      <c r="T1864" s="8">
        <v>103</v>
      </c>
      <c r="V1864" s="1" t="s">
        <v>33</v>
      </c>
      <c r="W1864" s="1" t="s">
        <v>32</v>
      </c>
      <c r="X1864" t="str">
        <f>VLOOKUP(Table_query__64[[#This Row],[Nr]],'MyTracker Export'!A:P,'MyTracker Export'!$P$1,FALSE)</f>
        <v>Finished</v>
      </c>
      <c r="Y1864" t="e">
        <f>VLOOKUP(Table_query__64[[#This Row],[Nr]],'MyTracker Export'!A:Z,'MyTracker Export'!$Z$1,FALSE)</f>
        <v>#N/A</v>
      </c>
      <c r="Z1864" t="e">
        <f>VLOOKUP(Table_query__64[[#This Row],[Nr]],'MyTracker Export'!A:AA,'MyTracker Export'!$AA$1,FALSE)</f>
        <v>#N/A</v>
      </c>
      <c r="AB1864" s="19" t="str">
        <f>IF(Table_query__64[[#This Row],[Project status]]=Table_query__64[[#This Row],[Project Status Check]],"OK","NOK")</f>
        <v>OK</v>
      </c>
      <c r="AC1864" s="19" t="e">
        <f>IF(Table_query__64[[#This Row],[PM]]=Table_query__64[[#This Row],[PM Check]],"OK","NOK")</f>
        <v>#N/A</v>
      </c>
      <c r="AD1864" s="19" t="e">
        <f>IF(Table_query__64[[#This Row],[PP]]=Table_query__64[[#This Row],[Pilot Check]],"OK","NOK")</f>
        <v>#N/A</v>
      </c>
      <c r="AE1864" s="19"/>
    </row>
    <row r="1865" spans="1:31" hidden="1" x14ac:dyDescent="0.3">
      <c r="A1865" s="1" t="s">
        <v>3425</v>
      </c>
      <c r="B1865" s="2" t="s">
        <v>616</v>
      </c>
      <c r="C1865" s="3" t="s">
        <v>6570</v>
      </c>
      <c r="D1865" s="2" t="s">
        <v>38</v>
      </c>
      <c r="E1865" s="2" t="s">
        <v>36</v>
      </c>
      <c r="F1865" s="2" t="s">
        <v>122</v>
      </c>
      <c r="G1865" s="4">
        <v>43347.083333333336</v>
      </c>
      <c r="H1865" s="4">
        <v>43465.041666666664</v>
      </c>
      <c r="I1865" s="2"/>
      <c r="J1865" s="2"/>
      <c r="K1865" s="2" t="s">
        <v>159</v>
      </c>
      <c r="L1865" t="s">
        <v>31</v>
      </c>
      <c r="M1865" s="2" t="s">
        <v>29</v>
      </c>
      <c r="N1865" s="3" t="s">
        <v>9126</v>
      </c>
      <c r="O1865" s="5"/>
      <c r="P1865" s="5"/>
      <c r="Q1865" s="6">
        <v>2018</v>
      </c>
      <c r="R1865" s="7">
        <v>2018</v>
      </c>
      <c r="T1865" s="8">
        <v>500</v>
      </c>
      <c r="V1865" s="1" t="s">
        <v>33</v>
      </c>
      <c r="W1865" s="1" t="s">
        <v>32</v>
      </c>
      <c r="X1865" t="str">
        <f>VLOOKUP(Table_query__64[[#This Row],[Nr]],'MyTracker Export'!A:P,'MyTracker Export'!$P$1,FALSE)</f>
        <v>Finished</v>
      </c>
      <c r="Y1865" t="e">
        <f>VLOOKUP(Table_query__64[[#This Row],[Nr]],'MyTracker Export'!A:Z,'MyTracker Export'!$Z$1,FALSE)</f>
        <v>#N/A</v>
      </c>
      <c r="Z1865" t="e">
        <f>VLOOKUP(Table_query__64[[#This Row],[Nr]],'MyTracker Export'!A:AA,'MyTracker Export'!$AA$1,FALSE)</f>
        <v>#N/A</v>
      </c>
      <c r="AB1865" s="19" t="str">
        <f>IF(Table_query__64[[#This Row],[Project status]]=Table_query__64[[#This Row],[Project Status Check]],"OK","NOK")</f>
        <v>OK</v>
      </c>
      <c r="AC1865" s="19" t="e">
        <f>IF(Table_query__64[[#This Row],[PM]]=Table_query__64[[#This Row],[PM Check]],"OK","NOK")</f>
        <v>#N/A</v>
      </c>
      <c r="AD1865" s="19" t="e">
        <f>IF(Table_query__64[[#This Row],[PP]]=Table_query__64[[#This Row],[Pilot Check]],"OK","NOK")</f>
        <v>#N/A</v>
      </c>
      <c r="AE1865" s="19"/>
    </row>
    <row r="1866" spans="1:31" hidden="1" x14ac:dyDescent="0.3">
      <c r="A1866" s="1" t="s">
        <v>3426</v>
      </c>
      <c r="B1866" s="2" t="s">
        <v>3332</v>
      </c>
      <c r="C1866" s="3" t="s">
        <v>6571</v>
      </c>
      <c r="D1866" s="2" t="s">
        <v>178</v>
      </c>
      <c r="E1866" s="2" t="s">
        <v>82</v>
      </c>
      <c r="F1866" s="2" t="s">
        <v>122</v>
      </c>
      <c r="G1866" s="4">
        <v>43332.083333333336</v>
      </c>
      <c r="H1866" s="4">
        <v>43342.083333333336</v>
      </c>
      <c r="I1866" s="2" t="s">
        <v>2183</v>
      </c>
      <c r="J1866" s="2"/>
      <c r="K1866" s="2" t="s">
        <v>2183</v>
      </c>
      <c r="L1866" t="s">
        <v>31</v>
      </c>
      <c r="M1866" s="2" t="s">
        <v>59</v>
      </c>
      <c r="N1866" s="3" t="s">
        <v>9127</v>
      </c>
      <c r="O1866" s="5"/>
      <c r="P1866" s="5"/>
      <c r="Q1866" s="6">
        <v>2018</v>
      </c>
      <c r="R1866" s="7">
        <v>2018</v>
      </c>
      <c r="T1866" s="8">
        <v>501</v>
      </c>
      <c r="V1866" s="1" t="s">
        <v>33</v>
      </c>
      <c r="W1866" s="1" t="s">
        <v>32</v>
      </c>
      <c r="X1866" t="str">
        <f>VLOOKUP(Table_query__64[[#This Row],[Nr]],'MyTracker Export'!A:P,'MyTracker Export'!$P$1,FALSE)</f>
        <v>Finished</v>
      </c>
      <c r="Y1866" t="e">
        <f>VLOOKUP(Table_query__64[[#This Row],[Nr]],'MyTracker Export'!A:Z,'MyTracker Export'!$Z$1,FALSE)</f>
        <v>#N/A</v>
      </c>
      <c r="Z1866" t="e">
        <f>VLOOKUP(Table_query__64[[#This Row],[Nr]],'MyTracker Export'!A:AA,'MyTracker Export'!$AA$1,FALSE)</f>
        <v>#N/A</v>
      </c>
      <c r="AB1866" s="19" t="str">
        <f>IF(Table_query__64[[#This Row],[Project status]]=Table_query__64[[#This Row],[Project Status Check]],"OK","NOK")</f>
        <v>OK</v>
      </c>
      <c r="AC1866" s="19" t="e">
        <f>IF(Table_query__64[[#This Row],[PM]]=Table_query__64[[#This Row],[PM Check]],"OK","NOK")</f>
        <v>#N/A</v>
      </c>
      <c r="AD1866" s="19" t="e">
        <f>IF(Table_query__64[[#This Row],[PP]]=Table_query__64[[#This Row],[Pilot Check]],"OK","NOK")</f>
        <v>#N/A</v>
      </c>
      <c r="AE1866" s="19"/>
    </row>
    <row r="1867" spans="1:31" hidden="1" x14ac:dyDescent="0.3">
      <c r="A1867" s="1" t="s">
        <v>3427</v>
      </c>
      <c r="B1867" s="2" t="s">
        <v>3428</v>
      </c>
      <c r="C1867" s="3" t="s">
        <v>6572</v>
      </c>
      <c r="D1867" s="2" t="s">
        <v>84</v>
      </c>
      <c r="E1867" s="2" t="s">
        <v>75</v>
      </c>
      <c r="F1867" s="2" t="s">
        <v>122</v>
      </c>
      <c r="G1867" s="4">
        <v>43328.083333333336</v>
      </c>
      <c r="H1867" s="4">
        <v>43428.041666666664</v>
      </c>
      <c r="I1867" s="2" t="s">
        <v>289</v>
      </c>
      <c r="J1867" s="2" t="s">
        <v>40</v>
      </c>
      <c r="K1867" s="2"/>
      <c r="L1867" t="s">
        <v>31</v>
      </c>
      <c r="M1867" s="2" t="s">
        <v>59</v>
      </c>
      <c r="O1867" s="5"/>
      <c r="P1867" s="5"/>
      <c r="Q1867" s="6">
        <v>2018</v>
      </c>
      <c r="R1867" s="7">
        <v>2018</v>
      </c>
      <c r="T1867" s="8">
        <v>194</v>
      </c>
      <c r="V1867" s="1" t="s">
        <v>33</v>
      </c>
      <c r="W1867" s="1" t="s">
        <v>32</v>
      </c>
      <c r="X1867" t="str">
        <f>VLOOKUP(Table_query__64[[#This Row],[Nr]],'MyTracker Export'!A:P,'MyTracker Export'!$P$1,FALSE)</f>
        <v>Finished</v>
      </c>
      <c r="Y1867" t="str">
        <f>VLOOKUP(Table_query__64[[#This Row],[Nr]],'MyTracker Export'!A:Z,'MyTracker Export'!$Z$1,FALSE)</f>
        <v>Mac Olean</v>
      </c>
      <c r="Z1867" t="str">
        <f>VLOOKUP(Table_query__64[[#This Row],[Nr]],'MyTracker Export'!A:AA,'MyTracker Export'!$AA$1,FALSE)</f>
        <v>Karel De Swert</v>
      </c>
      <c r="AB1867" s="19" t="str">
        <f>IF(Table_query__64[[#This Row],[Project status]]=Table_query__64[[#This Row],[Project Status Check]],"OK","NOK")</f>
        <v>OK</v>
      </c>
      <c r="AC1867" s="19" t="str">
        <f>IF(Table_query__64[[#This Row],[PM]]=Table_query__64[[#This Row],[PM Check]],"OK","NOK")</f>
        <v>OK</v>
      </c>
      <c r="AD1867" s="19" t="str">
        <f>IF(Table_query__64[[#This Row],[PP]]=Table_query__64[[#This Row],[Pilot Check]],"OK","NOK")</f>
        <v>OK</v>
      </c>
      <c r="AE1867" s="19"/>
    </row>
    <row r="1868" spans="1:31" hidden="1" x14ac:dyDescent="0.3">
      <c r="A1868" s="1" t="s">
        <v>3429</v>
      </c>
      <c r="B1868" s="2" t="s">
        <v>2408</v>
      </c>
      <c r="C1868" s="3" t="s">
        <v>6573</v>
      </c>
      <c r="D1868" s="2" t="s">
        <v>38</v>
      </c>
      <c r="E1868" s="2" t="s">
        <v>82</v>
      </c>
      <c r="F1868" s="2" t="s">
        <v>122</v>
      </c>
      <c r="G1868" s="4">
        <v>43326.083333333336</v>
      </c>
      <c r="H1868" s="4">
        <v>44651.083333333336</v>
      </c>
      <c r="I1868" s="2" t="s">
        <v>2409</v>
      </c>
      <c r="J1868" s="2" t="s">
        <v>136</v>
      </c>
      <c r="K1868" s="2" t="s">
        <v>141</v>
      </c>
      <c r="L1868" t="s">
        <v>1008</v>
      </c>
      <c r="M1868" s="2" t="s">
        <v>59</v>
      </c>
      <c r="N1868" s="3" t="s">
        <v>9128</v>
      </c>
      <c r="O1868" s="5">
        <v>1</v>
      </c>
      <c r="P1868" s="5">
        <v>395541.18</v>
      </c>
      <c r="Q1868" s="6">
        <v>2018</v>
      </c>
      <c r="R1868" s="7">
        <v>2022</v>
      </c>
      <c r="T1868" s="8">
        <v>476</v>
      </c>
      <c r="U1868" s="3" t="s">
        <v>11309</v>
      </c>
      <c r="V1868" s="1" t="s">
        <v>33</v>
      </c>
      <c r="W1868" s="1" t="s">
        <v>32</v>
      </c>
      <c r="X1868" t="str">
        <f>VLOOKUP(Table_query__64[[#This Row],[Nr]],'MyTracker Export'!A:P,'MyTracker Export'!$P$1,FALSE)</f>
        <v>Finished</v>
      </c>
      <c r="Y1868" t="e">
        <f>VLOOKUP(Table_query__64[[#This Row],[Nr]],'MyTracker Export'!A:Z,'MyTracker Export'!$Z$1,FALSE)</f>
        <v>#N/A</v>
      </c>
      <c r="Z1868" t="str">
        <f>VLOOKUP(Table_query__64[[#This Row],[Nr]],'MyTracker Export'!A:AA,'MyTracker Export'!$AA$1,FALSE)</f>
        <v>Jurgen Van Den Driessche</v>
      </c>
      <c r="AB1868" s="19" t="str">
        <f>IF(Table_query__64[[#This Row],[Project status]]=Table_query__64[[#This Row],[Project Status Check]],"OK","NOK")</f>
        <v>OK</v>
      </c>
      <c r="AC1868" s="19" t="e">
        <f>IF(Table_query__64[[#This Row],[PM]]=Table_query__64[[#This Row],[PM Check]],"OK","NOK")</f>
        <v>#N/A</v>
      </c>
      <c r="AD1868" s="19" t="str">
        <f>IF(Table_query__64[[#This Row],[PP]]=Table_query__64[[#This Row],[Pilot Check]],"OK","NOK")</f>
        <v>OK</v>
      </c>
      <c r="AE1868" s="19"/>
    </row>
    <row r="1869" spans="1:31" hidden="1" x14ac:dyDescent="0.3">
      <c r="A1869" s="1" t="s">
        <v>3430</v>
      </c>
      <c r="B1869" s="2" t="s">
        <v>3411</v>
      </c>
      <c r="C1869" s="3" t="s">
        <v>6574</v>
      </c>
      <c r="D1869" s="2" t="s">
        <v>38</v>
      </c>
      <c r="E1869" s="2" t="s">
        <v>25</v>
      </c>
      <c r="F1869" s="2" t="s">
        <v>122</v>
      </c>
      <c r="G1869" s="4">
        <v>43312.083333333336</v>
      </c>
      <c r="H1869" s="4">
        <v>43938.083333333336</v>
      </c>
      <c r="I1869" s="2" t="s">
        <v>263</v>
      </c>
      <c r="J1869" s="2" t="s">
        <v>335</v>
      </c>
      <c r="K1869" s="2"/>
      <c r="L1869" t="s">
        <v>31</v>
      </c>
      <c r="M1869" s="2" t="s">
        <v>29</v>
      </c>
      <c r="O1869" s="5"/>
      <c r="P1869" s="5"/>
      <c r="Q1869" s="6">
        <v>2018</v>
      </c>
      <c r="R1869" s="7">
        <v>2020</v>
      </c>
      <c r="T1869" s="8">
        <v>307</v>
      </c>
      <c r="V1869" s="1" t="s">
        <v>33</v>
      </c>
      <c r="W1869" s="1" t="s">
        <v>32</v>
      </c>
      <c r="X1869" t="str">
        <f>VLOOKUP(Table_query__64[[#This Row],[Nr]],'MyTracker Export'!A:P,'MyTracker Export'!$P$1,FALSE)</f>
        <v>Finished</v>
      </c>
      <c r="Y1869" t="str">
        <f>VLOOKUP(Table_query__64[[#This Row],[Nr]],'MyTracker Export'!A:Z,'MyTracker Export'!$Z$1,FALSE)</f>
        <v>Carlos Bravo Fernández</v>
      </c>
      <c r="Z1869" t="str">
        <f>VLOOKUP(Table_query__64[[#This Row],[Nr]],'MyTracker Export'!A:AA,'MyTracker Export'!$AA$1,FALSE)</f>
        <v>William Beyst</v>
      </c>
      <c r="AB1869" s="19" t="str">
        <f>IF(Table_query__64[[#This Row],[Project status]]=Table_query__64[[#This Row],[Project Status Check]],"OK","NOK")</f>
        <v>OK</v>
      </c>
      <c r="AC1869" s="19" t="str">
        <f>IF(Table_query__64[[#This Row],[PM]]=Table_query__64[[#This Row],[PM Check]],"OK","NOK")</f>
        <v>NOK</v>
      </c>
      <c r="AD1869" s="19" t="str">
        <f>IF(Table_query__64[[#This Row],[PP]]=Table_query__64[[#This Row],[Pilot Check]],"OK","NOK")</f>
        <v>OK</v>
      </c>
      <c r="AE1869" s="19"/>
    </row>
    <row r="1870" spans="1:31" hidden="1" x14ac:dyDescent="0.3">
      <c r="A1870" s="1" t="s">
        <v>3431</v>
      </c>
      <c r="B1870" s="2" t="s">
        <v>3411</v>
      </c>
      <c r="C1870" s="3" t="s">
        <v>6575</v>
      </c>
      <c r="D1870" s="2" t="s">
        <v>38</v>
      </c>
      <c r="E1870" s="2" t="s">
        <v>25</v>
      </c>
      <c r="F1870" s="2" t="s">
        <v>122</v>
      </c>
      <c r="G1870" s="4">
        <v>43312</v>
      </c>
      <c r="H1870" s="4">
        <v>44134</v>
      </c>
      <c r="I1870" s="2" t="s">
        <v>114</v>
      </c>
      <c r="J1870" s="2" t="s">
        <v>263</v>
      </c>
      <c r="K1870" s="2" t="s">
        <v>458</v>
      </c>
      <c r="L1870" t="s">
        <v>31</v>
      </c>
      <c r="M1870" s="2" t="s">
        <v>29</v>
      </c>
      <c r="N1870" s="3" t="s">
        <v>9129</v>
      </c>
      <c r="O1870" s="5"/>
      <c r="P1870" s="5"/>
      <c r="Q1870" s="6">
        <v>2018</v>
      </c>
      <c r="R1870" s="7">
        <v>2020</v>
      </c>
      <c r="T1870" s="8">
        <v>539</v>
      </c>
      <c r="U1870" s="3" t="s">
        <v>11310</v>
      </c>
      <c r="V1870" s="1" t="s">
        <v>33</v>
      </c>
      <c r="W1870" s="1" t="s">
        <v>32</v>
      </c>
      <c r="X1870" t="str">
        <f>VLOOKUP(Table_query__64[[#This Row],[Nr]],'MyTracker Export'!A:P,'MyTracker Export'!$P$1,FALSE)</f>
        <v>Finished</v>
      </c>
      <c r="Y1870" t="str">
        <f>VLOOKUP(Table_query__64[[#This Row],[Nr]],'MyTracker Export'!A:Z,'MyTracker Export'!$Z$1,FALSE)</f>
        <v>Peter Holvoet</v>
      </c>
      <c r="Z1870" t="str">
        <f>VLOOKUP(Table_query__64[[#This Row],[Nr]],'MyTracker Export'!A:AA,'MyTracker Export'!$AA$1,FALSE)</f>
        <v>Carlos Bravo Fernández</v>
      </c>
      <c r="AB1870" s="19" t="str">
        <f>IF(Table_query__64[[#This Row],[Project status]]=Table_query__64[[#This Row],[Project Status Check]],"OK","NOK")</f>
        <v>OK</v>
      </c>
      <c r="AC1870" s="19" t="str">
        <f>IF(Table_query__64[[#This Row],[PM]]=Table_query__64[[#This Row],[PM Check]],"OK","NOK")</f>
        <v>OK</v>
      </c>
      <c r="AD1870" s="19" t="str">
        <f>IF(Table_query__64[[#This Row],[PP]]=Table_query__64[[#This Row],[Pilot Check]],"OK","NOK")</f>
        <v>NOK</v>
      </c>
      <c r="AE1870" s="19"/>
    </row>
    <row r="1871" spans="1:31" hidden="1" x14ac:dyDescent="0.3">
      <c r="A1871" s="1" t="s">
        <v>3432</v>
      </c>
      <c r="B1871" s="2" t="s">
        <v>3339</v>
      </c>
      <c r="C1871" s="3" t="s">
        <v>6576</v>
      </c>
      <c r="D1871" s="2" t="s">
        <v>178</v>
      </c>
      <c r="E1871" s="2" t="s">
        <v>25</v>
      </c>
      <c r="F1871" s="2" t="s">
        <v>122</v>
      </c>
      <c r="G1871" s="4">
        <v>43311.083333333336</v>
      </c>
      <c r="H1871" s="4">
        <v>43599.083333333336</v>
      </c>
      <c r="I1871" s="2" t="s">
        <v>530</v>
      </c>
      <c r="J1871" s="2" t="s">
        <v>530</v>
      </c>
      <c r="K1871" s="2"/>
      <c r="L1871" t="s">
        <v>31</v>
      </c>
      <c r="M1871" s="2" t="s">
        <v>29</v>
      </c>
      <c r="O1871" s="5"/>
      <c r="P1871" s="5"/>
      <c r="Q1871" s="6">
        <v>2018</v>
      </c>
      <c r="R1871" s="7">
        <v>2019</v>
      </c>
      <c r="T1871" s="8">
        <v>308</v>
      </c>
      <c r="V1871" s="1" t="s">
        <v>33</v>
      </c>
      <c r="W1871" s="1" t="s">
        <v>32</v>
      </c>
      <c r="X1871" t="str">
        <f>VLOOKUP(Table_query__64[[#This Row],[Nr]],'MyTracker Export'!A:P,'MyTracker Export'!$P$1,FALSE)</f>
        <v>Finished</v>
      </c>
      <c r="Y1871" t="e">
        <f>VLOOKUP(Table_query__64[[#This Row],[Nr]],'MyTracker Export'!A:Z,'MyTracker Export'!$Z$1,FALSE)</f>
        <v>#N/A</v>
      </c>
      <c r="Z1871" t="str">
        <f>VLOOKUP(Table_query__64[[#This Row],[Nr]],'MyTracker Export'!A:AA,'MyTracker Export'!$AA$1,FALSE)</f>
        <v>Philippe Fürst</v>
      </c>
      <c r="AB1871" s="19" t="str">
        <f>IF(Table_query__64[[#This Row],[Project status]]=Table_query__64[[#This Row],[Project Status Check]],"OK","NOK")</f>
        <v>OK</v>
      </c>
      <c r="AC1871" s="19" t="e">
        <f>IF(Table_query__64[[#This Row],[PM]]=Table_query__64[[#This Row],[PM Check]],"OK","NOK")</f>
        <v>#N/A</v>
      </c>
      <c r="AD1871" s="19" t="str">
        <f>IF(Table_query__64[[#This Row],[PP]]=Table_query__64[[#This Row],[Pilot Check]],"OK","NOK")</f>
        <v>OK</v>
      </c>
      <c r="AE1871" s="19"/>
    </row>
    <row r="1872" spans="1:31" hidden="1" x14ac:dyDescent="0.3">
      <c r="A1872" s="1" t="s">
        <v>3433</v>
      </c>
      <c r="B1872" s="2" t="s">
        <v>2239</v>
      </c>
      <c r="C1872" s="3" t="s">
        <v>6577</v>
      </c>
      <c r="D1872" s="2" t="s">
        <v>178</v>
      </c>
      <c r="E1872" s="2" t="s">
        <v>82</v>
      </c>
      <c r="F1872" s="2" t="s">
        <v>122</v>
      </c>
      <c r="G1872" s="4">
        <v>43299.083333333336</v>
      </c>
      <c r="H1872" s="4">
        <v>43707.083333333336</v>
      </c>
      <c r="I1872" s="2" t="s">
        <v>1821</v>
      </c>
      <c r="J1872" s="2" t="s">
        <v>2896</v>
      </c>
      <c r="K1872" s="2"/>
      <c r="L1872" t="s">
        <v>3434</v>
      </c>
      <c r="M1872" s="2" t="s">
        <v>29</v>
      </c>
      <c r="N1872" s="3" t="s">
        <v>9130</v>
      </c>
      <c r="O1872" s="5"/>
      <c r="P1872" s="5"/>
      <c r="Q1872" s="6">
        <v>2018</v>
      </c>
      <c r="R1872" s="7">
        <v>2019</v>
      </c>
      <c r="T1872" s="8">
        <v>502</v>
      </c>
      <c r="V1872" s="1" t="s">
        <v>33</v>
      </c>
      <c r="W1872" s="1" t="s">
        <v>32</v>
      </c>
      <c r="X1872" t="str">
        <f>VLOOKUP(Table_query__64[[#This Row],[Nr]],'MyTracker Export'!A:P,'MyTracker Export'!$P$1,FALSE)</f>
        <v>Finished</v>
      </c>
      <c r="Y1872" t="e">
        <f>VLOOKUP(Table_query__64[[#This Row],[Nr]],'MyTracker Export'!A:Z,'MyTracker Export'!$Z$1,FALSE)</f>
        <v>#N/A</v>
      </c>
      <c r="Z1872" t="e">
        <f>VLOOKUP(Table_query__64[[#This Row],[Nr]],'MyTracker Export'!A:AA,'MyTracker Export'!$AA$1,FALSE)</f>
        <v>#N/A</v>
      </c>
      <c r="AB1872" s="19" t="str">
        <f>IF(Table_query__64[[#This Row],[Project status]]=Table_query__64[[#This Row],[Project Status Check]],"OK","NOK")</f>
        <v>OK</v>
      </c>
      <c r="AC1872" s="19" t="e">
        <f>IF(Table_query__64[[#This Row],[PM]]=Table_query__64[[#This Row],[PM Check]],"OK","NOK")</f>
        <v>#N/A</v>
      </c>
      <c r="AD1872" s="19" t="e">
        <f>IF(Table_query__64[[#This Row],[PP]]=Table_query__64[[#This Row],[Pilot Check]],"OK","NOK")</f>
        <v>#N/A</v>
      </c>
      <c r="AE1872" s="19"/>
    </row>
    <row r="1873" spans="1:31" hidden="1" x14ac:dyDescent="0.3">
      <c r="A1873" s="1" t="s">
        <v>3435</v>
      </c>
      <c r="B1873" s="2" t="s">
        <v>2325</v>
      </c>
      <c r="C1873" s="3" t="s">
        <v>6578</v>
      </c>
      <c r="D1873" s="2" t="s">
        <v>64</v>
      </c>
      <c r="E1873" s="2" t="s">
        <v>25</v>
      </c>
      <c r="F1873" s="2" t="s">
        <v>122</v>
      </c>
      <c r="G1873" s="4">
        <v>43307.083333333336</v>
      </c>
      <c r="H1873" s="4">
        <v>43524.041666666664</v>
      </c>
      <c r="I1873" s="2" t="s">
        <v>3278</v>
      </c>
      <c r="J1873" s="2" t="s">
        <v>3279</v>
      </c>
      <c r="K1873" s="2"/>
      <c r="L1873" t="s">
        <v>31</v>
      </c>
      <c r="M1873" s="2" t="s">
        <v>29</v>
      </c>
      <c r="O1873" s="5"/>
      <c r="P1873" s="5"/>
      <c r="Q1873" s="6">
        <v>2018</v>
      </c>
      <c r="R1873" s="7">
        <v>2019</v>
      </c>
      <c r="T1873" s="8">
        <v>309</v>
      </c>
      <c r="V1873" s="1" t="s">
        <v>33</v>
      </c>
      <c r="W1873" s="1" t="s">
        <v>32</v>
      </c>
      <c r="X1873" t="str">
        <f>VLOOKUP(Table_query__64[[#This Row],[Nr]],'MyTracker Export'!A:P,'MyTracker Export'!$P$1,FALSE)</f>
        <v>Finished</v>
      </c>
      <c r="Y1873" t="e">
        <f>VLOOKUP(Table_query__64[[#This Row],[Nr]],'MyTracker Export'!A:Z,'MyTracker Export'!$Z$1,FALSE)</f>
        <v>#N/A</v>
      </c>
      <c r="Z1873" t="e">
        <f>VLOOKUP(Table_query__64[[#This Row],[Nr]],'MyTracker Export'!A:AA,'MyTracker Export'!$AA$1,FALSE)</f>
        <v>#N/A</v>
      </c>
      <c r="AB1873" s="19" t="str">
        <f>IF(Table_query__64[[#This Row],[Project status]]=Table_query__64[[#This Row],[Project Status Check]],"OK","NOK")</f>
        <v>OK</v>
      </c>
      <c r="AC1873" s="19" t="e">
        <f>IF(Table_query__64[[#This Row],[PM]]=Table_query__64[[#This Row],[PM Check]],"OK","NOK")</f>
        <v>#N/A</v>
      </c>
      <c r="AD1873" s="19" t="e">
        <f>IF(Table_query__64[[#This Row],[PP]]=Table_query__64[[#This Row],[Pilot Check]],"OK","NOK")</f>
        <v>#N/A</v>
      </c>
      <c r="AE1873" s="19"/>
    </row>
    <row r="1874" spans="1:31" hidden="1" x14ac:dyDescent="0.3">
      <c r="A1874" s="1" t="s">
        <v>3436</v>
      </c>
      <c r="B1874" s="2" t="s">
        <v>146</v>
      </c>
      <c r="C1874" s="3" t="s">
        <v>6579</v>
      </c>
      <c r="D1874" s="2" t="s">
        <v>38</v>
      </c>
      <c r="E1874" s="2" t="s">
        <v>75</v>
      </c>
      <c r="F1874" s="2" t="s">
        <v>122</v>
      </c>
      <c r="G1874" s="4">
        <v>43291.083333333336</v>
      </c>
      <c r="H1874" s="4">
        <v>43430.041666666664</v>
      </c>
      <c r="I1874" s="2" t="s">
        <v>1558</v>
      </c>
      <c r="J1874" s="2" t="s">
        <v>78</v>
      </c>
      <c r="K1874" s="2"/>
      <c r="L1874" t="s">
        <v>31</v>
      </c>
      <c r="M1874" s="2" t="s">
        <v>29</v>
      </c>
      <c r="O1874" s="5"/>
      <c r="P1874" s="5"/>
      <c r="Q1874" s="6">
        <v>2018</v>
      </c>
      <c r="R1874" s="7">
        <v>2018</v>
      </c>
      <c r="T1874" s="8">
        <v>310</v>
      </c>
      <c r="V1874" s="1" t="s">
        <v>33</v>
      </c>
      <c r="W1874" s="1" t="s">
        <v>32</v>
      </c>
      <c r="X1874" t="str">
        <f>VLOOKUP(Table_query__64[[#This Row],[Nr]],'MyTracker Export'!A:P,'MyTracker Export'!$P$1,FALSE)</f>
        <v>Finished</v>
      </c>
      <c r="Y1874" t="e">
        <f>VLOOKUP(Table_query__64[[#This Row],[Nr]],'MyTracker Export'!A:Z,'MyTracker Export'!$Z$1,FALSE)</f>
        <v>#N/A</v>
      </c>
      <c r="Z1874" t="str">
        <f>VLOOKUP(Table_query__64[[#This Row],[Nr]],'MyTracker Export'!A:AA,'MyTracker Export'!$AA$1,FALSE)</f>
        <v>Yves Debaisieux</v>
      </c>
      <c r="AB1874" s="19" t="str">
        <f>IF(Table_query__64[[#This Row],[Project status]]=Table_query__64[[#This Row],[Project Status Check]],"OK","NOK")</f>
        <v>OK</v>
      </c>
      <c r="AC1874" s="19" t="e">
        <f>IF(Table_query__64[[#This Row],[PM]]=Table_query__64[[#This Row],[PM Check]],"OK","NOK")</f>
        <v>#N/A</v>
      </c>
      <c r="AD1874" s="19" t="str">
        <f>IF(Table_query__64[[#This Row],[PP]]=Table_query__64[[#This Row],[Pilot Check]],"OK","NOK")</f>
        <v>OK</v>
      </c>
      <c r="AE1874" s="19"/>
    </row>
    <row r="1875" spans="1:31" hidden="1" x14ac:dyDescent="0.3">
      <c r="A1875" s="1" t="s">
        <v>3437</v>
      </c>
      <c r="B1875" s="2" t="s">
        <v>3170</v>
      </c>
      <c r="C1875" s="3" t="s">
        <v>6580</v>
      </c>
      <c r="D1875" s="2" t="s">
        <v>38</v>
      </c>
      <c r="E1875" s="2" t="s">
        <v>75</v>
      </c>
      <c r="F1875" s="2" t="s">
        <v>122</v>
      </c>
      <c r="G1875" s="4">
        <v>43286.083333333336</v>
      </c>
      <c r="H1875" s="4">
        <v>44012.083333333336</v>
      </c>
      <c r="I1875" s="2" t="s">
        <v>320</v>
      </c>
      <c r="J1875" s="2" t="s">
        <v>78</v>
      </c>
      <c r="K1875" s="2"/>
      <c r="L1875" t="s">
        <v>31</v>
      </c>
      <c r="M1875" s="2" t="s">
        <v>59</v>
      </c>
      <c r="O1875" s="5"/>
      <c r="P1875" s="5"/>
      <c r="Q1875" s="6">
        <v>2018</v>
      </c>
      <c r="R1875" s="7">
        <v>2020</v>
      </c>
      <c r="T1875" s="8">
        <v>311</v>
      </c>
      <c r="V1875" s="1" t="s">
        <v>33</v>
      </c>
      <c r="W1875" s="1" t="s">
        <v>32</v>
      </c>
      <c r="X1875" t="str">
        <f>VLOOKUP(Table_query__64[[#This Row],[Nr]],'MyTracker Export'!A:P,'MyTracker Export'!$P$1,FALSE)</f>
        <v>Finished</v>
      </c>
      <c r="Y1875" t="str">
        <f>VLOOKUP(Table_query__64[[#This Row],[Nr]],'MyTracker Export'!A:Z,'MyTracker Export'!$Z$1,FALSE)</f>
        <v>Marcos Delgado Lopez</v>
      </c>
      <c r="Z1875" t="str">
        <f>VLOOKUP(Table_query__64[[#This Row],[Nr]],'MyTracker Export'!A:AA,'MyTracker Export'!$AA$1,FALSE)</f>
        <v>Yves Debaisieux</v>
      </c>
      <c r="AB1875" s="19" t="str">
        <f>IF(Table_query__64[[#This Row],[Project status]]=Table_query__64[[#This Row],[Project Status Check]],"OK","NOK")</f>
        <v>OK</v>
      </c>
      <c r="AC1875" s="19" t="str">
        <f>IF(Table_query__64[[#This Row],[PM]]=Table_query__64[[#This Row],[PM Check]],"OK","NOK")</f>
        <v>NOK</v>
      </c>
      <c r="AD1875" s="19" t="str">
        <f>IF(Table_query__64[[#This Row],[PP]]=Table_query__64[[#This Row],[Pilot Check]],"OK","NOK")</f>
        <v>OK</v>
      </c>
      <c r="AE1875" s="19"/>
    </row>
    <row r="1876" spans="1:31" hidden="1" x14ac:dyDescent="0.3">
      <c r="A1876" s="1" t="s">
        <v>3438</v>
      </c>
      <c r="B1876" s="2" t="s">
        <v>999</v>
      </c>
      <c r="C1876" s="3" t="s">
        <v>6581</v>
      </c>
      <c r="D1876" s="2" t="s">
        <v>38</v>
      </c>
      <c r="E1876" s="2" t="s">
        <v>43</v>
      </c>
      <c r="F1876" s="2" t="s">
        <v>122</v>
      </c>
      <c r="G1876" s="4">
        <v>43285.083333333336</v>
      </c>
      <c r="H1876" s="4">
        <v>43285.083333333336</v>
      </c>
      <c r="I1876" s="2" t="s">
        <v>239</v>
      </c>
      <c r="J1876" s="2"/>
      <c r="K1876" s="2" t="s">
        <v>2776</v>
      </c>
      <c r="L1876" t="s">
        <v>31</v>
      </c>
      <c r="M1876" s="2" t="s">
        <v>59</v>
      </c>
      <c r="N1876" s="3" t="s">
        <v>9131</v>
      </c>
      <c r="O1876" s="5"/>
      <c r="P1876" s="5"/>
      <c r="Q1876" s="6">
        <v>2018</v>
      </c>
      <c r="R1876" s="7">
        <v>2018</v>
      </c>
      <c r="T1876" s="8">
        <v>503</v>
      </c>
      <c r="V1876" s="1" t="s">
        <v>33</v>
      </c>
      <c r="W1876" s="1" t="s">
        <v>32</v>
      </c>
      <c r="X1876" t="str">
        <f>VLOOKUP(Table_query__64[[#This Row],[Nr]],'MyTracker Export'!A:P,'MyTracker Export'!$P$1,FALSE)</f>
        <v>Finished</v>
      </c>
      <c r="Y1876" t="str">
        <f>VLOOKUP(Table_query__64[[#This Row],[Nr]],'MyTracker Export'!A:Z,'MyTracker Export'!$Z$1,FALSE)</f>
        <v>Bram Puttemans</v>
      </c>
      <c r="Z1876" t="e">
        <f>VLOOKUP(Table_query__64[[#This Row],[Nr]],'MyTracker Export'!A:AA,'MyTracker Export'!$AA$1,FALSE)</f>
        <v>#N/A</v>
      </c>
      <c r="AB1876" s="19" t="str">
        <f>IF(Table_query__64[[#This Row],[Project status]]=Table_query__64[[#This Row],[Project Status Check]],"OK","NOK")</f>
        <v>OK</v>
      </c>
      <c r="AC1876" s="19" t="str">
        <f>IF(Table_query__64[[#This Row],[PM]]=Table_query__64[[#This Row],[PM Check]],"OK","NOK")</f>
        <v>OK</v>
      </c>
      <c r="AD1876" s="19" t="e">
        <f>IF(Table_query__64[[#This Row],[PP]]=Table_query__64[[#This Row],[Pilot Check]],"OK","NOK")</f>
        <v>#N/A</v>
      </c>
      <c r="AE1876" s="19"/>
    </row>
    <row r="1877" spans="1:31" hidden="1" x14ac:dyDescent="0.3">
      <c r="A1877" s="1" t="s">
        <v>3439</v>
      </c>
      <c r="B1877" s="2" t="s">
        <v>3440</v>
      </c>
      <c r="C1877" s="3" t="s">
        <v>5713</v>
      </c>
      <c r="D1877" s="2" t="s">
        <v>38</v>
      </c>
      <c r="E1877" s="2" t="s">
        <v>82</v>
      </c>
      <c r="F1877" s="2" t="s">
        <v>122</v>
      </c>
      <c r="G1877" s="4">
        <v>43285.083333333336</v>
      </c>
      <c r="H1877" s="4">
        <v>45839.083333333336</v>
      </c>
      <c r="I1877" s="2" t="s">
        <v>1949</v>
      </c>
      <c r="J1877" s="2" t="s">
        <v>335</v>
      </c>
      <c r="K1877" s="2" t="s">
        <v>131</v>
      </c>
      <c r="L1877" t="s">
        <v>57</v>
      </c>
      <c r="M1877" s="2" t="s">
        <v>59</v>
      </c>
      <c r="N1877" s="3" t="s">
        <v>9132</v>
      </c>
      <c r="O1877" s="5">
        <v>1</v>
      </c>
      <c r="P1877" s="5">
        <v>3758515.24</v>
      </c>
      <c r="Q1877" s="6">
        <v>2018</v>
      </c>
      <c r="R1877" s="7">
        <v>2025</v>
      </c>
      <c r="T1877" s="8">
        <v>470</v>
      </c>
      <c r="U1877" s="3" t="s">
        <v>11311</v>
      </c>
      <c r="V1877" s="1" t="s">
        <v>33</v>
      </c>
      <c r="W1877" s="1" t="s">
        <v>32</v>
      </c>
      <c r="X1877" t="str">
        <f>VLOOKUP(Table_query__64[[#This Row],[Nr]],'MyTracker Export'!A:P,'MyTracker Export'!$P$1,FALSE)</f>
        <v>Finished</v>
      </c>
      <c r="Y1877" t="str">
        <f>VLOOKUP(Table_query__64[[#This Row],[Nr]],'MyTracker Export'!A:Z,'MyTracker Export'!$Z$1,FALSE)</f>
        <v>Dirk Van Der Bracht</v>
      </c>
      <c r="Z1877" t="str">
        <f>VLOOKUP(Table_query__64[[#This Row],[Nr]],'MyTracker Export'!A:AA,'MyTracker Export'!$AA$1,FALSE)</f>
        <v>William Beyst</v>
      </c>
      <c r="AB1877" s="19" t="str">
        <f>IF(Table_query__64[[#This Row],[Project status]]=Table_query__64[[#This Row],[Project Status Check]],"OK","NOK")</f>
        <v>OK</v>
      </c>
      <c r="AC1877" s="19" t="str">
        <f>IF(Table_query__64[[#This Row],[PM]]=Table_query__64[[#This Row],[PM Check]],"OK","NOK")</f>
        <v>OK</v>
      </c>
      <c r="AD1877" s="19" t="str">
        <f>IF(Table_query__64[[#This Row],[PP]]=Table_query__64[[#This Row],[Pilot Check]],"OK","NOK")</f>
        <v>OK</v>
      </c>
      <c r="AE1877" s="19"/>
    </row>
    <row r="1878" spans="1:31" hidden="1" x14ac:dyDescent="0.3">
      <c r="A1878" s="1" t="s">
        <v>3441</v>
      </c>
      <c r="B1878" s="2" t="s">
        <v>2276</v>
      </c>
      <c r="C1878" s="3" t="s">
        <v>6582</v>
      </c>
      <c r="D1878" s="2" t="s">
        <v>45</v>
      </c>
      <c r="E1878" s="2" t="s">
        <v>43</v>
      </c>
      <c r="F1878" s="2" t="s">
        <v>122</v>
      </c>
      <c r="G1878" s="4">
        <v>43285.083333333336</v>
      </c>
      <c r="H1878" s="4">
        <v>43371.083333333336</v>
      </c>
      <c r="I1878" s="2" t="s">
        <v>243</v>
      </c>
      <c r="J1878" s="2" t="s">
        <v>158</v>
      </c>
      <c r="K1878" s="2"/>
      <c r="L1878" t="s">
        <v>57</v>
      </c>
      <c r="M1878" s="2" t="s">
        <v>29</v>
      </c>
      <c r="N1878" s="3" t="s">
        <v>9133</v>
      </c>
      <c r="O1878" s="5">
        <v>0.15</v>
      </c>
      <c r="P1878" s="5">
        <v>5373.5</v>
      </c>
      <c r="Q1878" s="6">
        <v>2018</v>
      </c>
      <c r="R1878" s="7">
        <v>2018</v>
      </c>
      <c r="T1878" s="8">
        <v>104</v>
      </c>
      <c r="V1878" s="1" t="s">
        <v>33</v>
      </c>
      <c r="W1878" s="1" t="s">
        <v>32</v>
      </c>
      <c r="X1878" t="str">
        <f>VLOOKUP(Table_query__64[[#This Row],[Nr]],'MyTracker Export'!A:P,'MyTracker Export'!$P$1,FALSE)</f>
        <v>Finished</v>
      </c>
      <c r="Y1878" t="str">
        <f>VLOOKUP(Table_query__64[[#This Row],[Nr]],'MyTracker Export'!A:Z,'MyTracker Export'!$Z$1,FALSE)</f>
        <v>Cristina Rubio Rodríguez</v>
      </c>
      <c r="Z1878" t="str">
        <f>VLOOKUP(Table_query__64[[#This Row],[Nr]],'MyTracker Export'!A:AA,'MyTracker Export'!$AA$1,FALSE)</f>
        <v>Juan Juarez Quintana</v>
      </c>
      <c r="AB1878" s="19" t="str">
        <f>IF(Table_query__64[[#This Row],[Project status]]=Table_query__64[[#This Row],[Project Status Check]],"OK","NOK")</f>
        <v>OK</v>
      </c>
      <c r="AC1878" s="19" t="str">
        <f>IF(Table_query__64[[#This Row],[PM]]=Table_query__64[[#This Row],[PM Check]],"OK","NOK")</f>
        <v>OK</v>
      </c>
      <c r="AD1878" s="19" t="str">
        <f>IF(Table_query__64[[#This Row],[PP]]=Table_query__64[[#This Row],[Pilot Check]],"OK","NOK")</f>
        <v>NOK</v>
      </c>
      <c r="AE1878" s="19"/>
    </row>
    <row r="1879" spans="1:31" hidden="1" x14ac:dyDescent="0.3">
      <c r="A1879" s="1" t="s">
        <v>3442</v>
      </c>
      <c r="B1879" s="2" t="s">
        <v>2360</v>
      </c>
      <c r="C1879" s="3" t="s">
        <v>6583</v>
      </c>
      <c r="D1879" s="2" t="s">
        <v>58</v>
      </c>
      <c r="E1879" s="2" t="s">
        <v>36</v>
      </c>
      <c r="F1879" s="2" t="s">
        <v>122</v>
      </c>
      <c r="G1879" s="4">
        <v>43284.083333333336</v>
      </c>
      <c r="H1879" s="4">
        <v>44165.041666666664</v>
      </c>
      <c r="I1879" s="2" t="s">
        <v>2267</v>
      </c>
      <c r="J1879" s="2" t="s">
        <v>1138</v>
      </c>
      <c r="K1879" s="2" t="s">
        <v>2500</v>
      </c>
      <c r="L1879" t="s">
        <v>3443</v>
      </c>
      <c r="M1879" s="2" t="s">
        <v>59</v>
      </c>
      <c r="O1879" s="5"/>
      <c r="P1879" s="5"/>
      <c r="Q1879" s="6">
        <v>2018</v>
      </c>
      <c r="R1879" s="7">
        <v>2020</v>
      </c>
      <c r="T1879" s="8">
        <v>105</v>
      </c>
      <c r="V1879" s="1" t="s">
        <v>33</v>
      </c>
      <c r="W1879" s="1" t="s">
        <v>32</v>
      </c>
      <c r="X1879" t="str">
        <f>VLOOKUP(Table_query__64[[#This Row],[Nr]],'MyTracker Export'!A:P,'MyTracker Export'!$P$1,FALSE)</f>
        <v>Finished</v>
      </c>
      <c r="Y1879" t="e">
        <f>VLOOKUP(Table_query__64[[#This Row],[Nr]],'MyTracker Export'!A:Z,'MyTracker Export'!$Z$1,FALSE)</f>
        <v>#N/A</v>
      </c>
      <c r="Z1879" t="e">
        <f>VLOOKUP(Table_query__64[[#This Row],[Nr]],'MyTracker Export'!A:AA,'MyTracker Export'!$AA$1,FALSE)</f>
        <v>#N/A</v>
      </c>
      <c r="AB1879" s="19" t="str">
        <f>IF(Table_query__64[[#This Row],[Project status]]=Table_query__64[[#This Row],[Project Status Check]],"OK","NOK")</f>
        <v>OK</v>
      </c>
      <c r="AC1879" s="19" t="e">
        <f>IF(Table_query__64[[#This Row],[PM]]=Table_query__64[[#This Row],[PM Check]],"OK","NOK")</f>
        <v>#N/A</v>
      </c>
      <c r="AD1879" s="19" t="e">
        <f>IF(Table_query__64[[#This Row],[PP]]=Table_query__64[[#This Row],[Pilot Check]],"OK","NOK")</f>
        <v>#N/A</v>
      </c>
      <c r="AE1879" s="19"/>
    </row>
    <row r="1880" spans="1:31" hidden="1" x14ac:dyDescent="0.3">
      <c r="A1880" s="1" t="s">
        <v>3444</v>
      </c>
      <c r="B1880" s="2" t="s">
        <v>3445</v>
      </c>
      <c r="C1880" s="3" t="s">
        <v>6584</v>
      </c>
      <c r="D1880" s="2" t="s">
        <v>58</v>
      </c>
      <c r="E1880" s="2" t="s">
        <v>43</v>
      </c>
      <c r="F1880" s="2" t="s">
        <v>122</v>
      </c>
      <c r="G1880" s="4">
        <v>43278.083333333336</v>
      </c>
      <c r="H1880" s="4">
        <v>45504.083333333336</v>
      </c>
      <c r="I1880" s="2" t="s">
        <v>119</v>
      </c>
      <c r="J1880" s="2" t="s">
        <v>158</v>
      </c>
      <c r="K1880" s="2"/>
      <c r="L1880" t="s">
        <v>57</v>
      </c>
      <c r="M1880" s="2" t="s">
        <v>29</v>
      </c>
      <c r="N1880" s="3" t="s">
        <v>9134</v>
      </c>
      <c r="O1880" s="5">
        <v>35</v>
      </c>
      <c r="P1880" s="5">
        <v>168270.6</v>
      </c>
      <c r="Q1880" s="6">
        <v>2018</v>
      </c>
      <c r="R1880" s="7">
        <v>2024</v>
      </c>
      <c r="T1880" s="8">
        <v>106</v>
      </c>
      <c r="V1880" s="1" t="s">
        <v>33</v>
      </c>
      <c r="W1880" s="1" t="s">
        <v>32</v>
      </c>
      <c r="X1880" t="str">
        <f>VLOOKUP(Table_query__64[[#This Row],[Nr]],'MyTracker Export'!A:P,'MyTracker Export'!$P$1,FALSE)</f>
        <v>Finished</v>
      </c>
      <c r="Y1880" t="str">
        <f>VLOOKUP(Table_query__64[[#This Row],[Nr]],'MyTracker Export'!A:Z,'MyTracker Export'!$Z$1,FALSE)</f>
        <v>Miguel Menéndez</v>
      </c>
      <c r="Z1880" t="str">
        <f>VLOOKUP(Table_query__64[[#This Row],[Nr]],'MyTracker Export'!A:AA,'MyTracker Export'!$AA$1,FALSE)</f>
        <v>Juan Juarez Quintana</v>
      </c>
      <c r="AB1880" s="19" t="str">
        <f>IF(Table_query__64[[#This Row],[Project status]]=Table_query__64[[#This Row],[Project Status Check]],"OK","NOK")</f>
        <v>OK</v>
      </c>
      <c r="AC1880" s="19" t="str">
        <f>IF(Table_query__64[[#This Row],[PM]]=Table_query__64[[#This Row],[PM Check]],"OK","NOK")</f>
        <v>OK</v>
      </c>
      <c r="AD1880" s="19" t="str">
        <f>IF(Table_query__64[[#This Row],[PP]]=Table_query__64[[#This Row],[Pilot Check]],"OK","NOK")</f>
        <v>NOK</v>
      </c>
      <c r="AE1880" s="19"/>
    </row>
    <row r="1881" spans="1:31" hidden="1" x14ac:dyDescent="0.3">
      <c r="A1881" s="1" t="s">
        <v>3446</v>
      </c>
      <c r="B1881" s="2" t="s">
        <v>3447</v>
      </c>
      <c r="C1881" s="3" t="s">
        <v>6585</v>
      </c>
      <c r="D1881" s="2" t="s">
        <v>64</v>
      </c>
      <c r="E1881" s="2" t="s">
        <v>25</v>
      </c>
      <c r="F1881" s="2" t="s">
        <v>122</v>
      </c>
      <c r="G1881" s="4">
        <v>43271.083333333336</v>
      </c>
      <c r="H1881" s="4">
        <v>43761.083333333336</v>
      </c>
      <c r="I1881" s="2"/>
      <c r="J1881" s="2"/>
      <c r="K1881" s="2" t="s">
        <v>2574</v>
      </c>
      <c r="L1881" t="s">
        <v>31</v>
      </c>
      <c r="M1881" s="2" t="s">
        <v>29</v>
      </c>
      <c r="N1881" s="3" t="s">
        <v>9135</v>
      </c>
      <c r="O1881" s="5"/>
      <c r="P1881" s="5"/>
      <c r="Q1881" s="6">
        <v>2018</v>
      </c>
      <c r="R1881" s="7">
        <v>2019</v>
      </c>
      <c r="T1881" s="8">
        <v>504</v>
      </c>
      <c r="V1881" s="1" t="s">
        <v>33</v>
      </c>
      <c r="W1881" s="1" t="s">
        <v>32</v>
      </c>
      <c r="X1881" t="str">
        <f>VLOOKUP(Table_query__64[[#This Row],[Nr]],'MyTracker Export'!A:P,'MyTracker Export'!$P$1,FALSE)</f>
        <v>Finished</v>
      </c>
      <c r="Y1881" t="e">
        <f>VLOOKUP(Table_query__64[[#This Row],[Nr]],'MyTracker Export'!A:Z,'MyTracker Export'!$Z$1,FALSE)</f>
        <v>#N/A</v>
      </c>
      <c r="Z1881" t="str">
        <f>VLOOKUP(Table_query__64[[#This Row],[Nr]],'MyTracker Export'!A:AA,'MyTracker Export'!$AA$1,FALSE)</f>
        <v>Nicolas Dubois</v>
      </c>
      <c r="AB1881" s="19" t="str">
        <f>IF(Table_query__64[[#This Row],[Project status]]=Table_query__64[[#This Row],[Project Status Check]],"OK","NOK")</f>
        <v>OK</v>
      </c>
      <c r="AC1881" s="19" t="e">
        <f>IF(Table_query__64[[#This Row],[PM]]=Table_query__64[[#This Row],[PM Check]],"OK","NOK")</f>
        <v>#N/A</v>
      </c>
      <c r="AD1881" s="19" t="str">
        <f>IF(Table_query__64[[#This Row],[PP]]=Table_query__64[[#This Row],[Pilot Check]],"OK","NOK")</f>
        <v>NOK</v>
      </c>
      <c r="AE1881" s="19"/>
    </row>
    <row r="1882" spans="1:31" hidden="1" x14ac:dyDescent="0.3">
      <c r="A1882" s="1" t="s">
        <v>3448</v>
      </c>
      <c r="B1882" s="2" t="s">
        <v>2405</v>
      </c>
      <c r="C1882" s="3" t="s">
        <v>6586</v>
      </c>
      <c r="D1882" s="2" t="s">
        <v>64</v>
      </c>
      <c r="E1882" s="2" t="s">
        <v>43</v>
      </c>
      <c r="F1882" s="2" t="s">
        <v>122</v>
      </c>
      <c r="G1882" s="4">
        <v>43269.083333333336</v>
      </c>
      <c r="H1882" s="4">
        <v>44408.083333333336</v>
      </c>
      <c r="I1882" s="2" t="s">
        <v>2960</v>
      </c>
      <c r="J1882" s="2" t="s">
        <v>2528</v>
      </c>
      <c r="K1882" s="2"/>
      <c r="L1882" t="s">
        <v>57</v>
      </c>
      <c r="M1882" s="2" t="s">
        <v>29</v>
      </c>
      <c r="O1882" s="5">
        <v>10</v>
      </c>
      <c r="P1882" s="5">
        <v>661515.06999999995</v>
      </c>
      <c r="Q1882" s="6">
        <v>2018</v>
      </c>
      <c r="R1882" s="7">
        <v>2021</v>
      </c>
      <c r="T1882" s="8">
        <v>107</v>
      </c>
      <c r="V1882" s="1" t="s">
        <v>33</v>
      </c>
      <c r="W1882" s="1" t="s">
        <v>32</v>
      </c>
      <c r="X1882" t="str">
        <f>VLOOKUP(Table_query__64[[#This Row],[Nr]],'MyTracker Export'!A:P,'MyTracker Export'!$P$1,FALSE)</f>
        <v>Finished</v>
      </c>
      <c r="Y1882" t="e">
        <f>VLOOKUP(Table_query__64[[#This Row],[Nr]],'MyTracker Export'!A:Z,'MyTracker Export'!$Z$1,FALSE)</f>
        <v>#N/A</v>
      </c>
      <c r="Z1882" t="e">
        <f>VLOOKUP(Table_query__64[[#This Row],[Nr]],'MyTracker Export'!A:AA,'MyTracker Export'!$AA$1,FALSE)</f>
        <v>#N/A</v>
      </c>
      <c r="AB1882" s="19" t="str">
        <f>IF(Table_query__64[[#This Row],[Project status]]=Table_query__64[[#This Row],[Project Status Check]],"OK","NOK")</f>
        <v>OK</v>
      </c>
      <c r="AC1882" s="19" t="e">
        <f>IF(Table_query__64[[#This Row],[PM]]=Table_query__64[[#This Row],[PM Check]],"OK","NOK")</f>
        <v>#N/A</v>
      </c>
      <c r="AD1882" s="19" t="e">
        <f>IF(Table_query__64[[#This Row],[PP]]=Table_query__64[[#This Row],[Pilot Check]],"OK","NOK")</f>
        <v>#N/A</v>
      </c>
      <c r="AE1882" s="19"/>
    </row>
    <row r="1883" spans="1:31" hidden="1" x14ac:dyDescent="0.3">
      <c r="A1883" s="1" t="s">
        <v>3449</v>
      </c>
      <c r="B1883" s="2" t="s">
        <v>3450</v>
      </c>
      <c r="C1883" s="3" t="s">
        <v>6587</v>
      </c>
      <c r="D1883" s="2" t="s">
        <v>38</v>
      </c>
      <c r="E1883" s="2" t="s">
        <v>75</v>
      </c>
      <c r="F1883" s="2" t="s">
        <v>122</v>
      </c>
      <c r="G1883" s="4">
        <v>43269.083333333336</v>
      </c>
      <c r="H1883" s="4">
        <v>43818.041666666664</v>
      </c>
      <c r="I1883" s="2" t="s">
        <v>3451</v>
      </c>
      <c r="J1883" s="2" t="s">
        <v>3451</v>
      </c>
      <c r="K1883" s="2"/>
      <c r="L1883" t="s">
        <v>31</v>
      </c>
      <c r="M1883" s="2" t="s">
        <v>29</v>
      </c>
      <c r="O1883" s="5"/>
      <c r="P1883" s="5"/>
      <c r="Q1883" s="6">
        <v>2018</v>
      </c>
      <c r="R1883" s="7">
        <v>2019</v>
      </c>
      <c r="T1883" s="8">
        <v>312</v>
      </c>
      <c r="V1883" s="1" t="s">
        <v>33</v>
      </c>
      <c r="W1883" s="1" t="s">
        <v>32</v>
      </c>
      <c r="X1883" t="str">
        <f>VLOOKUP(Table_query__64[[#This Row],[Nr]],'MyTracker Export'!A:P,'MyTracker Export'!$P$1,FALSE)</f>
        <v>Finished</v>
      </c>
      <c r="Y1883" t="str">
        <f>VLOOKUP(Table_query__64[[#This Row],[Nr]],'MyTracker Export'!A:Z,'MyTracker Export'!$Z$1,FALSE)</f>
        <v>Nicolas Dubois</v>
      </c>
      <c r="Z1883" t="str">
        <f>VLOOKUP(Table_query__64[[#This Row],[Nr]],'MyTracker Export'!A:AA,'MyTracker Export'!$AA$1,FALSE)</f>
        <v>Luc Tasiaux</v>
      </c>
      <c r="AB1883" s="19" t="str">
        <f>IF(Table_query__64[[#This Row],[Project status]]=Table_query__64[[#This Row],[Project Status Check]],"OK","NOK")</f>
        <v>OK</v>
      </c>
      <c r="AC1883" s="19" t="str">
        <f>IF(Table_query__64[[#This Row],[PM]]=Table_query__64[[#This Row],[PM Check]],"OK","NOK")</f>
        <v>NOK</v>
      </c>
      <c r="AD1883" s="19" t="str">
        <f>IF(Table_query__64[[#This Row],[PP]]=Table_query__64[[#This Row],[Pilot Check]],"OK","NOK")</f>
        <v>OK</v>
      </c>
      <c r="AE1883" s="19"/>
    </row>
    <row r="1884" spans="1:31" hidden="1" x14ac:dyDescent="0.3">
      <c r="A1884" s="1" t="s">
        <v>3452</v>
      </c>
      <c r="B1884" s="2" t="s">
        <v>35</v>
      </c>
      <c r="C1884" s="3" t="s">
        <v>6588</v>
      </c>
      <c r="D1884" s="2" t="s">
        <v>38</v>
      </c>
      <c r="E1884" s="2" t="s">
        <v>36</v>
      </c>
      <c r="F1884" s="2" t="s">
        <v>122</v>
      </c>
      <c r="G1884" s="4">
        <v>43268.083333333336</v>
      </c>
      <c r="H1884" s="4">
        <v>43649.083333333336</v>
      </c>
      <c r="I1884" s="2" t="s">
        <v>2244</v>
      </c>
      <c r="J1884" s="2" t="s">
        <v>477</v>
      </c>
      <c r="K1884" s="2" t="s">
        <v>2776</v>
      </c>
      <c r="L1884" t="s">
        <v>31</v>
      </c>
      <c r="M1884" s="2" t="s">
        <v>29</v>
      </c>
      <c r="N1884" s="3" t="s">
        <v>9136</v>
      </c>
      <c r="O1884" s="5"/>
      <c r="P1884" s="5"/>
      <c r="Q1884" s="6">
        <v>2018</v>
      </c>
      <c r="R1884" s="7">
        <v>2019</v>
      </c>
      <c r="T1884" s="8">
        <v>505</v>
      </c>
      <c r="V1884" s="1" t="s">
        <v>33</v>
      </c>
      <c r="W1884" s="1" t="s">
        <v>32</v>
      </c>
      <c r="X1884" t="str">
        <f>VLOOKUP(Table_query__64[[#This Row],[Nr]],'MyTracker Export'!A:P,'MyTracker Export'!$P$1,FALSE)</f>
        <v>Finished</v>
      </c>
      <c r="Y1884" t="e">
        <f>VLOOKUP(Table_query__64[[#This Row],[Nr]],'MyTracker Export'!A:Z,'MyTracker Export'!$Z$1,FALSE)</f>
        <v>#N/A</v>
      </c>
      <c r="Z1884" t="str">
        <f>VLOOKUP(Table_query__64[[#This Row],[Nr]],'MyTracker Export'!A:AA,'MyTracker Export'!$AA$1,FALSE)</f>
        <v>Juan Sanchez Chatar</v>
      </c>
      <c r="AB1884" s="19" t="str">
        <f>IF(Table_query__64[[#This Row],[Project status]]=Table_query__64[[#This Row],[Project Status Check]],"OK","NOK")</f>
        <v>OK</v>
      </c>
      <c r="AC1884" s="19" t="e">
        <f>IF(Table_query__64[[#This Row],[PM]]=Table_query__64[[#This Row],[PM Check]],"OK","NOK")</f>
        <v>#N/A</v>
      </c>
      <c r="AD1884" s="19" t="str">
        <f>IF(Table_query__64[[#This Row],[PP]]=Table_query__64[[#This Row],[Pilot Check]],"OK","NOK")</f>
        <v>OK</v>
      </c>
      <c r="AE1884" s="19"/>
    </row>
    <row r="1885" spans="1:31" hidden="1" x14ac:dyDescent="0.3">
      <c r="A1885" s="1" t="s">
        <v>3453</v>
      </c>
      <c r="B1885" s="2" t="s">
        <v>1076</v>
      </c>
      <c r="C1885" s="3" t="s">
        <v>6589</v>
      </c>
      <c r="D1885" s="2" t="s">
        <v>38</v>
      </c>
      <c r="E1885" s="2" t="s">
        <v>75</v>
      </c>
      <c r="F1885" s="2" t="s">
        <v>122</v>
      </c>
      <c r="G1885" s="4">
        <v>43265.083333333336</v>
      </c>
      <c r="H1885" s="4">
        <v>43441.041666666664</v>
      </c>
      <c r="I1885" s="2" t="s">
        <v>1203</v>
      </c>
      <c r="J1885" s="2" t="s">
        <v>78</v>
      </c>
      <c r="K1885" s="2" t="s">
        <v>2776</v>
      </c>
      <c r="L1885" t="s">
        <v>31</v>
      </c>
      <c r="M1885" s="2" t="s">
        <v>29</v>
      </c>
      <c r="N1885" s="3" t="s">
        <v>9137</v>
      </c>
      <c r="O1885" s="5"/>
      <c r="P1885" s="5"/>
      <c r="Q1885" s="6">
        <v>2018</v>
      </c>
      <c r="R1885" s="7">
        <v>2018</v>
      </c>
      <c r="T1885" s="8">
        <v>506</v>
      </c>
      <c r="V1885" s="1" t="s">
        <v>33</v>
      </c>
      <c r="W1885" s="1" t="s">
        <v>32</v>
      </c>
      <c r="X1885" t="str">
        <f>VLOOKUP(Table_query__64[[#This Row],[Nr]],'MyTracker Export'!A:P,'MyTracker Export'!$P$1,FALSE)</f>
        <v>Finished</v>
      </c>
      <c r="Y1885" t="e">
        <f>VLOOKUP(Table_query__64[[#This Row],[Nr]],'MyTracker Export'!A:Z,'MyTracker Export'!$Z$1,FALSE)</f>
        <v>#N/A</v>
      </c>
      <c r="Z1885" t="str">
        <f>VLOOKUP(Table_query__64[[#This Row],[Nr]],'MyTracker Export'!A:AA,'MyTracker Export'!$AA$1,FALSE)</f>
        <v>Yves Debaisieux</v>
      </c>
      <c r="AB1885" s="19" t="str">
        <f>IF(Table_query__64[[#This Row],[Project status]]=Table_query__64[[#This Row],[Project Status Check]],"OK","NOK")</f>
        <v>OK</v>
      </c>
      <c r="AC1885" s="19" t="e">
        <f>IF(Table_query__64[[#This Row],[PM]]=Table_query__64[[#This Row],[PM Check]],"OK","NOK")</f>
        <v>#N/A</v>
      </c>
      <c r="AD1885" s="19" t="str">
        <f>IF(Table_query__64[[#This Row],[PP]]=Table_query__64[[#This Row],[Pilot Check]],"OK","NOK")</f>
        <v>OK</v>
      </c>
      <c r="AE1885" s="19"/>
    </row>
    <row r="1886" spans="1:31" hidden="1" x14ac:dyDescent="0.3">
      <c r="A1886" s="1" t="s">
        <v>3454</v>
      </c>
      <c r="B1886" s="2" t="s">
        <v>74</v>
      </c>
      <c r="C1886" s="3" t="s">
        <v>6590</v>
      </c>
      <c r="D1886" s="2" t="s">
        <v>38</v>
      </c>
      <c r="E1886" s="2" t="s">
        <v>75</v>
      </c>
      <c r="F1886" s="2" t="s">
        <v>122</v>
      </c>
      <c r="G1886" s="4">
        <v>43263.083333333336</v>
      </c>
      <c r="H1886" s="4">
        <v>43677.083333333336</v>
      </c>
      <c r="I1886" s="2" t="s">
        <v>78</v>
      </c>
      <c r="J1886" s="2" t="s">
        <v>78</v>
      </c>
      <c r="K1886" s="2" t="s">
        <v>1216</v>
      </c>
      <c r="L1886" t="s">
        <v>31</v>
      </c>
      <c r="M1886" s="2" t="s">
        <v>29</v>
      </c>
      <c r="N1886" s="3" t="s">
        <v>9138</v>
      </c>
      <c r="O1886" s="5"/>
      <c r="P1886" s="5"/>
      <c r="Q1886" s="6">
        <v>2018</v>
      </c>
      <c r="R1886" s="7">
        <v>2019</v>
      </c>
      <c r="T1886" s="8">
        <v>507</v>
      </c>
      <c r="V1886" s="1" t="s">
        <v>33</v>
      </c>
      <c r="W1886" s="1" t="s">
        <v>32</v>
      </c>
      <c r="X1886" t="str">
        <f>VLOOKUP(Table_query__64[[#This Row],[Nr]],'MyTracker Export'!A:P,'MyTracker Export'!$P$1,FALSE)</f>
        <v>Finished</v>
      </c>
      <c r="Y1886" t="str">
        <f>VLOOKUP(Table_query__64[[#This Row],[Nr]],'MyTracker Export'!A:Z,'MyTracker Export'!$Z$1,FALSE)</f>
        <v>Yves Debaisieux</v>
      </c>
      <c r="Z1886" t="str">
        <f>VLOOKUP(Table_query__64[[#This Row],[Nr]],'MyTracker Export'!A:AA,'MyTracker Export'!$AA$1,FALSE)</f>
        <v>Yves Debaisieux</v>
      </c>
      <c r="AB1886" s="19" t="str">
        <f>IF(Table_query__64[[#This Row],[Project status]]=Table_query__64[[#This Row],[Project Status Check]],"OK","NOK")</f>
        <v>OK</v>
      </c>
      <c r="AC1886" s="19" t="str">
        <f>IF(Table_query__64[[#This Row],[PM]]=Table_query__64[[#This Row],[PM Check]],"OK","NOK")</f>
        <v>OK</v>
      </c>
      <c r="AD1886" s="19" t="str">
        <f>IF(Table_query__64[[#This Row],[PP]]=Table_query__64[[#This Row],[Pilot Check]],"OK","NOK")</f>
        <v>OK</v>
      </c>
      <c r="AE1886" s="19"/>
    </row>
    <row r="1887" spans="1:31" hidden="1" x14ac:dyDescent="0.3">
      <c r="A1887" s="1" t="s">
        <v>3455</v>
      </c>
      <c r="B1887" s="2" t="s">
        <v>3456</v>
      </c>
      <c r="C1887" s="3" t="s">
        <v>6591</v>
      </c>
      <c r="D1887" s="2" t="s">
        <v>38</v>
      </c>
      <c r="E1887" s="2" t="s">
        <v>43</v>
      </c>
      <c r="F1887" s="2" t="s">
        <v>122</v>
      </c>
      <c r="G1887" s="4">
        <v>43263.083333333336</v>
      </c>
      <c r="H1887" s="4">
        <v>43465.041666666664</v>
      </c>
      <c r="I1887" s="2" t="s">
        <v>308</v>
      </c>
      <c r="J1887" s="2" t="s">
        <v>477</v>
      </c>
      <c r="K1887" s="2" t="s">
        <v>2574</v>
      </c>
      <c r="L1887" t="s">
        <v>31</v>
      </c>
      <c r="M1887" s="2" t="s">
        <v>29</v>
      </c>
      <c r="N1887" s="3" t="s">
        <v>9139</v>
      </c>
      <c r="O1887" s="5"/>
      <c r="P1887" s="5"/>
      <c r="Q1887" s="6">
        <v>2018</v>
      </c>
      <c r="R1887" s="7">
        <v>2018</v>
      </c>
      <c r="T1887" s="8">
        <v>508</v>
      </c>
      <c r="V1887" s="1" t="s">
        <v>33</v>
      </c>
      <c r="W1887" s="1" t="s">
        <v>32</v>
      </c>
      <c r="X1887" t="str">
        <f>VLOOKUP(Table_query__64[[#This Row],[Nr]],'MyTracker Export'!A:P,'MyTracker Export'!$P$1,FALSE)</f>
        <v>Finished</v>
      </c>
      <c r="Y1887" t="str">
        <f>VLOOKUP(Table_query__64[[#This Row],[Nr]],'MyTracker Export'!A:Z,'MyTracker Export'!$Z$1,FALSE)</f>
        <v>Nicolas Dubois</v>
      </c>
      <c r="Z1887" t="str">
        <f>VLOOKUP(Table_query__64[[#This Row],[Nr]],'MyTracker Export'!A:AA,'MyTracker Export'!$AA$1,FALSE)</f>
        <v>Juan Sanchez Chatar</v>
      </c>
      <c r="AB1887" s="19" t="str">
        <f>IF(Table_query__64[[#This Row],[Project status]]=Table_query__64[[#This Row],[Project Status Check]],"OK","NOK")</f>
        <v>OK</v>
      </c>
      <c r="AC1887" s="19" t="str">
        <f>IF(Table_query__64[[#This Row],[PM]]=Table_query__64[[#This Row],[PM Check]],"OK","NOK")</f>
        <v>OK</v>
      </c>
      <c r="AD1887" s="19" t="str">
        <f>IF(Table_query__64[[#This Row],[PP]]=Table_query__64[[#This Row],[Pilot Check]],"OK","NOK")</f>
        <v>OK</v>
      </c>
      <c r="AE1887" s="19"/>
    </row>
    <row r="1888" spans="1:31" hidden="1" x14ac:dyDescent="0.3">
      <c r="A1888" s="1" t="s">
        <v>3457</v>
      </c>
      <c r="B1888" s="2" t="s">
        <v>3105</v>
      </c>
      <c r="C1888" s="3" t="s">
        <v>6592</v>
      </c>
      <c r="D1888" s="2" t="s">
        <v>58</v>
      </c>
      <c r="E1888" s="2" t="s">
        <v>75</v>
      </c>
      <c r="F1888" s="2" t="s">
        <v>122</v>
      </c>
      <c r="G1888" s="4">
        <v>43262</v>
      </c>
      <c r="H1888" s="4">
        <v>43308</v>
      </c>
      <c r="I1888" s="2" t="s">
        <v>3234</v>
      </c>
      <c r="J1888" s="2" t="s">
        <v>2896</v>
      </c>
      <c r="K1888" s="2"/>
      <c r="L1888" t="s">
        <v>31</v>
      </c>
      <c r="M1888" s="2" t="s">
        <v>29</v>
      </c>
      <c r="O1888" s="5"/>
      <c r="P1888" s="5"/>
      <c r="Q1888" s="6">
        <v>2018</v>
      </c>
      <c r="R1888" s="7">
        <v>2018</v>
      </c>
      <c r="T1888" s="8">
        <v>108</v>
      </c>
      <c r="V1888" s="1" t="s">
        <v>33</v>
      </c>
      <c r="W1888" s="1" t="s">
        <v>32</v>
      </c>
      <c r="X1888" t="str">
        <f>VLOOKUP(Table_query__64[[#This Row],[Nr]],'MyTracker Export'!A:P,'MyTracker Export'!$P$1,FALSE)</f>
        <v>Finished</v>
      </c>
      <c r="Y1888" t="e">
        <f>VLOOKUP(Table_query__64[[#This Row],[Nr]],'MyTracker Export'!A:Z,'MyTracker Export'!$Z$1,FALSE)</f>
        <v>#N/A</v>
      </c>
      <c r="Z1888" t="e">
        <f>VLOOKUP(Table_query__64[[#This Row],[Nr]],'MyTracker Export'!A:AA,'MyTracker Export'!$AA$1,FALSE)</f>
        <v>#N/A</v>
      </c>
      <c r="AB1888" s="19" t="str">
        <f>IF(Table_query__64[[#This Row],[Project status]]=Table_query__64[[#This Row],[Project Status Check]],"OK","NOK")</f>
        <v>OK</v>
      </c>
      <c r="AC1888" s="19" t="e">
        <f>IF(Table_query__64[[#This Row],[PM]]=Table_query__64[[#This Row],[PM Check]],"OK","NOK")</f>
        <v>#N/A</v>
      </c>
      <c r="AD1888" s="19" t="e">
        <f>IF(Table_query__64[[#This Row],[PP]]=Table_query__64[[#This Row],[Pilot Check]],"OK","NOK")</f>
        <v>#N/A</v>
      </c>
      <c r="AE1888" s="19"/>
    </row>
    <row r="1889" spans="1:31" hidden="1" x14ac:dyDescent="0.3">
      <c r="A1889" s="1" t="s">
        <v>3458</v>
      </c>
      <c r="B1889" s="2" t="s">
        <v>3459</v>
      </c>
      <c r="C1889" s="3" t="s">
        <v>6593</v>
      </c>
      <c r="D1889" s="2" t="s">
        <v>84</v>
      </c>
      <c r="E1889" s="2" t="s">
        <v>82</v>
      </c>
      <c r="F1889" s="2" t="s">
        <v>122</v>
      </c>
      <c r="G1889" s="4">
        <v>43249.083333333336</v>
      </c>
      <c r="H1889" s="4">
        <v>44533.041666666664</v>
      </c>
      <c r="I1889" s="2" t="s">
        <v>234</v>
      </c>
      <c r="J1889" s="2" t="s">
        <v>289</v>
      </c>
      <c r="K1889" s="2"/>
      <c r="L1889" t="s">
        <v>31</v>
      </c>
      <c r="M1889" s="2" t="s">
        <v>59</v>
      </c>
      <c r="N1889" s="3" t="s">
        <v>9140</v>
      </c>
      <c r="O1889" s="5">
        <v>1</v>
      </c>
      <c r="P1889" s="5">
        <v>12510</v>
      </c>
      <c r="Q1889" s="6">
        <v>2018</v>
      </c>
      <c r="R1889" s="7">
        <v>2021</v>
      </c>
      <c r="S1889" s="3" t="s">
        <v>9640</v>
      </c>
      <c r="T1889" s="8">
        <v>182</v>
      </c>
      <c r="U1889" s="3" t="s">
        <v>11312</v>
      </c>
      <c r="V1889" s="1" t="s">
        <v>33</v>
      </c>
      <c r="W1889" s="1" t="s">
        <v>32</v>
      </c>
      <c r="X1889" t="str">
        <f>VLOOKUP(Table_query__64[[#This Row],[Nr]],'MyTracker Export'!A:P,'MyTracker Export'!$P$1,FALSE)</f>
        <v>Finished</v>
      </c>
      <c r="Y1889" t="str">
        <f>VLOOKUP(Table_query__64[[#This Row],[Nr]],'MyTracker Export'!A:Z,'MyTracker Export'!$Z$1,FALSE)</f>
        <v>Mark Sensenig</v>
      </c>
      <c r="Z1889" t="str">
        <f>VLOOKUP(Table_query__64[[#This Row],[Nr]],'MyTracker Export'!A:AA,'MyTracker Export'!$AA$1,FALSE)</f>
        <v>Mac Olean</v>
      </c>
      <c r="AB1889" s="19" t="str">
        <f>IF(Table_query__64[[#This Row],[Project status]]=Table_query__64[[#This Row],[Project Status Check]],"OK","NOK")</f>
        <v>OK</v>
      </c>
      <c r="AC1889" s="19" t="str">
        <f>IF(Table_query__64[[#This Row],[PM]]=Table_query__64[[#This Row],[PM Check]],"OK","NOK")</f>
        <v>OK</v>
      </c>
      <c r="AD1889" s="19" t="str">
        <f>IF(Table_query__64[[#This Row],[PP]]=Table_query__64[[#This Row],[Pilot Check]],"OK","NOK")</f>
        <v>OK</v>
      </c>
      <c r="AE1889" s="19"/>
    </row>
    <row r="1890" spans="1:31" hidden="1" x14ac:dyDescent="0.3">
      <c r="A1890" s="1" t="s">
        <v>3460</v>
      </c>
      <c r="B1890" s="2" t="s">
        <v>3461</v>
      </c>
      <c r="C1890" s="3" t="s">
        <v>6594</v>
      </c>
      <c r="D1890" s="2" t="s">
        <v>38</v>
      </c>
      <c r="E1890" s="2" t="s">
        <v>36</v>
      </c>
      <c r="F1890" s="2" t="s">
        <v>122</v>
      </c>
      <c r="G1890" s="4">
        <v>43249.083333333336</v>
      </c>
      <c r="H1890" s="4">
        <v>45869.083333333336</v>
      </c>
      <c r="I1890" s="2" t="s">
        <v>114</v>
      </c>
      <c r="J1890" s="2" t="s">
        <v>2469</v>
      </c>
      <c r="K1890" s="2"/>
      <c r="L1890" t="s">
        <v>31</v>
      </c>
      <c r="M1890" s="2" t="s">
        <v>29</v>
      </c>
      <c r="O1890" s="5">
        <v>0.9</v>
      </c>
      <c r="P1890" s="5">
        <v>119253.25</v>
      </c>
      <c r="Q1890" s="6">
        <v>2018</v>
      </c>
      <c r="R1890" s="7">
        <v>2025</v>
      </c>
      <c r="S1890" s="3" t="s">
        <v>9641</v>
      </c>
      <c r="T1890" s="8">
        <v>2826</v>
      </c>
      <c r="V1890" s="1" t="s">
        <v>33</v>
      </c>
      <c r="W1890" s="1" t="s">
        <v>32</v>
      </c>
      <c r="X1890" t="str">
        <f>VLOOKUP(Table_query__64[[#This Row],[Nr]],'MyTracker Export'!A:P,'MyTracker Export'!$P$1,FALSE)</f>
        <v>Finished</v>
      </c>
      <c r="Y1890" t="str">
        <f>VLOOKUP(Table_query__64[[#This Row],[Nr]],'MyTracker Export'!A:Z,'MyTracker Export'!$Z$1,FALSE)</f>
        <v>Peter Holvoet</v>
      </c>
      <c r="Z1890" t="e">
        <f>VLOOKUP(Table_query__64[[#This Row],[Nr]],'MyTracker Export'!A:AA,'MyTracker Export'!$AA$1,FALSE)</f>
        <v>#N/A</v>
      </c>
      <c r="AB1890" s="19" t="str">
        <f>IF(Table_query__64[[#This Row],[Project status]]=Table_query__64[[#This Row],[Project Status Check]],"OK","NOK")</f>
        <v>OK</v>
      </c>
      <c r="AC1890" s="19" t="str">
        <f>IF(Table_query__64[[#This Row],[PM]]=Table_query__64[[#This Row],[PM Check]],"OK","NOK")</f>
        <v>OK</v>
      </c>
      <c r="AD1890" s="19" t="e">
        <f>IF(Table_query__64[[#This Row],[PP]]=Table_query__64[[#This Row],[Pilot Check]],"OK","NOK")</f>
        <v>#N/A</v>
      </c>
      <c r="AE1890" s="19"/>
    </row>
    <row r="1891" spans="1:31" hidden="1" x14ac:dyDescent="0.3">
      <c r="A1891" s="1" t="s">
        <v>3462</v>
      </c>
      <c r="B1891" s="2" t="s">
        <v>2878</v>
      </c>
      <c r="C1891" s="3" t="s">
        <v>6595</v>
      </c>
      <c r="D1891" s="2" t="s">
        <v>38</v>
      </c>
      <c r="E1891" s="2" t="s">
        <v>25</v>
      </c>
      <c r="F1891" s="2" t="s">
        <v>122</v>
      </c>
      <c r="G1891" s="4">
        <v>43248.083333333336</v>
      </c>
      <c r="H1891" s="4">
        <v>44196.041666666664</v>
      </c>
      <c r="I1891" s="2" t="s">
        <v>78</v>
      </c>
      <c r="J1891" s="2" t="s">
        <v>308</v>
      </c>
      <c r="K1891" s="2" t="s">
        <v>159</v>
      </c>
      <c r="L1891" t="s">
        <v>3463</v>
      </c>
      <c r="M1891" s="2" t="s">
        <v>29</v>
      </c>
      <c r="N1891" s="3" t="s">
        <v>9141</v>
      </c>
      <c r="O1891" s="5">
        <v>0</v>
      </c>
      <c r="P1891" s="5">
        <v>70067859.489999995</v>
      </c>
      <c r="Q1891" s="6">
        <v>2018</v>
      </c>
      <c r="R1891" s="7">
        <v>2020</v>
      </c>
      <c r="T1891" s="8">
        <v>474</v>
      </c>
      <c r="U1891" s="3" t="s">
        <v>11313</v>
      </c>
      <c r="V1891" s="1" t="s">
        <v>33</v>
      </c>
      <c r="W1891" s="1" t="s">
        <v>32</v>
      </c>
      <c r="X1891" t="str">
        <f>VLOOKUP(Table_query__64[[#This Row],[Nr]],'MyTracker Export'!A:P,'MyTracker Export'!$P$1,FALSE)</f>
        <v>Finished</v>
      </c>
      <c r="Y1891" t="str">
        <f>VLOOKUP(Table_query__64[[#This Row],[Nr]],'MyTracker Export'!A:Z,'MyTracker Export'!$Z$1,FALSE)</f>
        <v>Yves Debaisieux</v>
      </c>
      <c r="Z1891" t="str">
        <f>VLOOKUP(Table_query__64[[#This Row],[Nr]],'MyTracker Export'!A:AA,'MyTracker Export'!$AA$1,FALSE)</f>
        <v>Nicolas Dubois</v>
      </c>
      <c r="AB1891" s="19" t="str">
        <f>IF(Table_query__64[[#This Row],[Project status]]=Table_query__64[[#This Row],[Project Status Check]],"OK","NOK")</f>
        <v>OK</v>
      </c>
      <c r="AC1891" s="19" t="str">
        <f>IF(Table_query__64[[#This Row],[PM]]=Table_query__64[[#This Row],[PM Check]],"OK","NOK")</f>
        <v>OK</v>
      </c>
      <c r="AD1891" s="19" t="str">
        <f>IF(Table_query__64[[#This Row],[PP]]=Table_query__64[[#This Row],[Pilot Check]],"OK","NOK")</f>
        <v>OK</v>
      </c>
      <c r="AE1891" s="19"/>
    </row>
    <row r="1892" spans="1:31" hidden="1" x14ac:dyDescent="0.3">
      <c r="A1892" s="1" t="s">
        <v>3464</v>
      </c>
      <c r="B1892" s="2" t="s">
        <v>3465</v>
      </c>
      <c r="C1892" s="3" t="s">
        <v>6596</v>
      </c>
      <c r="D1892" s="2" t="s">
        <v>38</v>
      </c>
      <c r="E1892" s="2" t="s">
        <v>82</v>
      </c>
      <c r="F1892" s="2" t="s">
        <v>122</v>
      </c>
      <c r="G1892" s="4">
        <v>43248.083333333336</v>
      </c>
      <c r="H1892" s="4">
        <v>43437.041666666664</v>
      </c>
      <c r="I1892" s="2" t="s">
        <v>2367</v>
      </c>
      <c r="J1892" s="2" t="s">
        <v>335</v>
      </c>
      <c r="K1892" s="2" t="s">
        <v>159</v>
      </c>
      <c r="L1892" t="s">
        <v>31</v>
      </c>
      <c r="M1892" s="2" t="s">
        <v>59</v>
      </c>
      <c r="N1892" s="3" t="s">
        <v>9142</v>
      </c>
      <c r="O1892" s="5"/>
      <c r="P1892" s="5"/>
      <c r="Q1892" s="6">
        <v>2018</v>
      </c>
      <c r="R1892" s="7">
        <v>2018</v>
      </c>
      <c r="T1892" s="8">
        <v>509</v>
      </c>
      <c r="V1892" s="1" t="s">
        <v>33</v>
      </c>
      <c r="W1892" s="1" t="s">
        <v>32</v>
      </c>
      <c r="X1892" t="str">
        <f>VLOOKUP(Table_query__64[[#This Row],[Nr]],'MyTracker Export'!A:P,'MyTracker Export'!$P$1,FALSE)</f>
        <v>Finished</v>
      </c>
      <c r="Y1892" t="e">
        <f>VLOOKUP(Table_query__64[[#This Row],[Nr]],'MyTracker Export'!A:Z,'MyTracker Export'!$Z$1,FALSE)</f>
        <v>#N/A</v>
      </c>
      <c r="Z1892" t="str">
        <f>VLOOKUP(Table_query__64[[#This Row],[Nr]],'MyTracker Export'!A:AA,'MyTracker Export'!$AA$1,FALSE)</f>
        <v>William Beyst</v>
      </c>
      <c r="AB1892" s="19" t="str">
        <f>IF(Table_query__64[[#This Row],[Project status]]=Table_query__64[[#This Row],[Project Status Check]],"OK","NOK")</f>
        <v>OK</v>
      </c>
      <c r="AC1892" s="19" t="e">
        <f>IF(Table_query__64[[#This Row],[PM]]=Table_query__64[[#This Row],[PM Check]],"OK","NOK")</f>
        <v>#N/A</v>
      </c>
      <c r="AD1892" s="19" t="str">
        <f>IF(Table_query__64[[#This Row],[PP]]=Table_query__64[[#This Row],[Pilot Check]],"OK","NOK")</f>
        <v>OK</v>
      </c>
      <c r="AE1892" s="19"/>
    </row>
    <row r="1893" spans="1:31" hidden="1" x14ac:dyDescent="0.3">
      <c r="A1893" s="1" t="s">
        <v>3466</v>
      </c>
      <c r="B1893" s="2" t="s">
        <v>74</v>
      </c>
      <c r="C1893" s="3" t="s">
        <v>6597</v>
      </c>
      <c r="D1893" s="2" t="s">
        <v>38</v>
      </c>
      <c r="E1893" s="2" t="s">
        <v>75</v>
      </c>
      <c r="F1893" s="2" t="s">
        <v>122</v>
      </c>
      <c r="G1893" s="4">
        <v>43242.083333333336</v>
      </c>
      <c r="H1893" s="4">
        <v>43627.083333333336</v>
      </c>
      <c r="I1893" s="2" t="s">
        <v>1558</v>
      </c>
      <c r="J1893" s="2" t="s">
        <v>78</v>
      </c>
      <c r="K1893" s="2" t="s">
        <v>1216</v>
      </c>
      <c r="L1893" t="s">
        <v>1864</v>
      </c>
      <c r="M1893" s="2" t="s">
        <v>59</v>
      </c>
      <c r="N1893" s="3" t="s">
        <v>9143</v>
      </c>
      <c r="O1893" s="5"/>
      <c r="P1893" s="5"/>
      <c r="Q1893" s="6">
        <v>2018</v>
      </c>
      <c r="R1893" s="7">
        <v>2019</v>
      </c>
      <c r="T1893" s="8">
        <v>510</v>
      </c>
      <c r="V1893" s="1" t="s">
        <v>33</v>
      </c>
      <c r="W1893" s="1" t="s">
        <v>32</v>
      </c>
      <c r="X1893" t="str">
        <f>VLOOKUP(Table_query__64[[#This Row],[Nr]],'MyTracker Export'!A:P,'MyTracker Export'!$P$1,FALSE)</f>
        <v>Finished</v>
      </c>
      <c r="Y1893" t="e">
        <f>VLOOKUP(Table_query__64[[#This Row],[Nr]],'MyTracker Export'!A:Z,'MyTracker Export'!$Z$1,FALSE)</f>
        <v>#N/A</v>
      </c>
      <c r="Z1893" t="str">
        <f>VLOOKUP(Table_query__64[[#This Row],[Nr]],'MyTracker Export'!A:AA,'MyTracker Export'!$AA$1,FALSE)</f>
        <v>Yves Debaisieux</v>
      </c>
      <c r="AB1893" s="19" t="str">
        <f>IF(Table_query__64[[#This Row],[Project status]]=Table_query__64[[#This Row],[Project Status Check]],"OK","NOK")</f>
        <v>OK</v>
      </c>
      <c r="AC1893" s="19" t="e">
        <f>IF(Table_query__64[[#This Row],[PM]]=Table_query__64[[#This Row],[PM Check]],"OK","NOK")</f>
        <v>#N/A</v>
      </c>
      <c r="AD1893" s="19" t="str">
        <f>IF(Table_query__64[[#This Row],[PP]]=Table_query__64[[#This Row],[Pilot Check]],"OK","NOK")</f>
        <v>OK</v>
      </c>
      <c r="AE1893" s="19"/>
    </row>
    <row r="1894" spans="1:31" hidden="1" x14ac:dyDescent="0.3">
      <c r="A1894" s="1" t="s">
        <v>3467</v>
      </c>
      <c r="B1894" s="2" t="s">
        <v>3468</v>
      </c>
      <c r="C1894" s="3" t="s">
        <v>6598</v>
      </c>
      <c r="D1894" s="2" t="s">
        <v>38</v>
      </c>
      <c r="E1894" s="2" t="s">
        <v>82</v>
      </c>
      <c r="F1894" s="2" t="s">
        <v>122</v>
      </c>
      <c r="G1894" s="4">
        <v>43231.083333333336</v>
      </c>
      <c r="H1894" s="4">
        <v>43335.083333333336</v>
      </c>
      <c r="I1894" s="2" t="s">
        <v>2574</v>
      </c>
      <c r="J1894" s="2" t="s">
        <v>569</v>
      </c>
      <c r="K1894" s="2" t="s">
        <v>2574</v>
      </c>
      <c r="L1894" t="s">
        <v>31</v>
      </c>
      <c r="M1894" s="2" t="s">
        <v>29</v>
      </c>
      <c r="N1894" s="3" t="s">
        <v>9144</v>
      </c>
      <c r="O1894" s="5"/>
      <c r="P1894" s="5"/>
      <c r="Q1894" s="6">
        <v>2018</v>
      </c>
      <c r="R1894" s="7">
        <v>2018</v>
      </c>
      <c r="T1894" s="8">
        <v>511</v>
      </c>
      <c r="V1894" s="1" t="s">
        <v>33</v>
      </c>
      <c r="W1894" s="1" t="s">
        <v>32</v>
      </c>
      <c r="X1894" t="str">
        <f>VLOOKUP(Table_query__64[[#This Row],[Nr]],'MyTracker Export'!A:P,'MyTracker Export'!$P$1,FALSE)</f>
        <v>Finished</v>
      </c>
      <c r="Y1894" t="e">
        <f>VLOOKUP(Table_query__64[[#This Row],[Nr]],'MyTracker Export'!A:Z,'MyTracker Export'!$Z$1,FALSE)</f>
        <v>#N/A</v>
      </c>
      <c r="Z1894" t="str">
        <f>VLOOKUP(Table_query__64[[#This Row],[Nr]],'MyTracker Export'!A:AA,'MyTracker Export'!$AA$1,FALSE)</f>
        <v>Sébastien Lerson</v>
      </c>
      <c r="AB1894" s="19" t="str">
        <f>IF(Table_query__64[[#This Row],[Project status]]=Table_query__64[[#This Row],[Project Status Check]],"OK","NOK")</f>
        <v>OK</v>
      </c>
      <c r="AC1894" s="19" t="e">
        <f>IF(Table_query__64[[#This Row],[PM]]=Table_query__64[[#This Row],[PM Check]],"OK","NOK")</f>
        <v>#N/A</v>
      </c>
      <c r="AD1894" s="19" t="str">
        <f>IF(Table_query__64[[#This Row],[PP]]=Table_query__64[[#This Row],[Pilot Check]],"OK","NOK")</f>
        <v>OK</v>
      </c>
      <c r="AE1894" s="19"/>
    </row>
    <row r="1895" spans="1:31" hidden="1" x14ac:dyDescent="0.3">
      <c r="A1895" s="1" t="s">
        <v>3469</v>
      </c>
      <c r="B1895" s="2" t="s">
        <v>3470</v>
      </c>
      <c r="C1895" s="3" t="s">
        <v>6599</v>
      </c>
      <c r="D1895" s="2" t="s">
        <v>58</v>
      </c>
      <c r="E1895" s="2" t="s">
        <v>36</v>
      </c>
      <c r="F1895" s="2" t="s">
        <v>122</v>
      </c>
      <c r="G1895" s="4">
        <v>43229.083333333336</v>
      </c>
      <c r="H1895" s="4">
        <v>44012.083333333336</v>
      </c>
      <c r="I1895" s="2" t="s">
        <v>2908</v>
      </c>
      <c r="J1895" s="2" t="s">
        <v>1138</v>
      </c>
      <c r="K1895" s="2"/>
      <c r="L1895" t="s">
        <v>3471</v>
      </c>
      <c r="M1895" s="2" t="s">
        <v>29</v>
      </c>
      <c r="N1895" s="3" t="s">
        <v>9145</v>
      </c>
      <c r="O1895" s="5">
        <v>6000000</v>
      </c>
      <c r="P1895" s="5">
        <v>498874.5</v>
      </c>
      <c r="Q1895" s="6">
        <v>2018</v>
      </c>
      <c r="R1895" s="7">
        <v>2020</v>
      </c>
      <c r="T1895" s="8">
        <v>109</v>
      </c>
      <c r="V1895" s="1" t="s">
        <v>33</v>
      </c>
      <c r="W1895" s="1" t="s">
        <v>32</v>
      </c>
      <c r="X1895" t="str">
        <f>VLOOKUP(Table_query__64[[#This Row],[Nr]],'MyTracker Export'!A:P,'MyTracker Export'!$P$1,FALSE)</f>
        <v>Finished</v>
      </c>
      <c r="Y1895" t="e">
        <f>VLOOKUP(Table_query__64[[#This Row],[Nr]],'MyTracker Export'!A:Z,'MyTracker Export'!$Z$1,FALSE)</f>
        <v>#N/A</v>
      </c>
      <c r="Z1895" t="e">
        <f>VLOOKUP(Table_query__64[[#This Row],[Nr]],'MyTracker Export'!A:AA,'MyTracker Export'!$AA$1,FALSE)</f>
        <v>#N/A</v>
      </c>
      <c r="AB1895" s="19" t="str">
        <f>IF(Table_query__64[[#This Row],[Project status]]=Table_query__64[[#This Row],[Project Status Check]],"OK","NOK")</f>
        <v>OK</v>
      </c>
      <c r="AC1895" s="19" t="e">
        <f>IF(Table_query__64[[#This Row],[PM]]=Table_query__64[[#This Row],[PM Check]],"OK","NOK")</f>
        <v>#N/A</v>
      </c>
      <c r="AD1895" s="19" t="e">
        <f>IF(Table_query__64[[#This Row],[PP]]=Table_query__64[[#This Row],[Pilot Check]],"OK","NOK")</f>
        <v>#N/A</v>
      </c>
      <c r="AE1895" s="19"/>
    </row>
    <row r="1896" spans="1:31" hidden="1" x14ac:dyDescent="0.3">
      <c r="A1896" s="1" t="s">
        <v>3472</v>
      </c>
      <c r="B1896" s="2" t="s">
        <v>999</v>
      </c>
      <c r="C1896" s="3" t="s">
        <v>6600</v>
      </c>
      <c r="D1896" s="2" t="s">
        <v>38</v>
      </c>
      <c r="E1896" s="2" t="s">
        <v>43</v>
      </c>
      <c r="F1896" s="2" t="s">
        <v>122</v>
      </c>
      <c r="G1896" s="4">
        <v>43215.083333333336</v>
      </c>
      <c r="H1896" s="4">
        <v>43483.041666666664</v>
      </c>
      <c r="I1896" s="2" t="s">
        <v>2189</v>
      </c>
      <c r="J1896" s="2" t="s">
        <v>239</v>
      </c>
      <c r="K1896" s="2" t="s">
        <v>2776</v>
      </c>
      <c r="L1896" t="s">
        <v>31</v>
      </c>
      <c r="M1896" s="2" t="s">
        <v>29</v>
      </c>
      <c r="N1896" s="3" t="s">
        <v>9146</v>
      </c>
      <c r="O1896" s="5"/>
      <c r="P1896" s="5"/>
      <c r="Q1896" s="6">
        <v>2018</v>
      </c>
      <c r="R1896" s="7">
        <v>2019</v>
      </c>
      <c r="T1896" s="8">
        <v>512</v>
      </c>
      <c r="V1896" s="1" t="s">
        <v>33</v>
      </c>
      <c r="W1896" s="1" t="s">
        <v>32</v>
      </c>
      <c r="X1896" t="str">
        <f>VLOOKUP(Table_query__64[[#This Row],[Nr]],'MyTracker Export'!A:P,'MyTracker Export'!$P$1,FALSE)</f>
        <v>Finished</v>
      </c>
      <c r="Y1896" t="e">
        <f>VLOOKUP(Table_query__64[[#This Row],[Nr]],'MyTracker Export'!A:Z,'MyTracker Export'!$Z$1,FALSE)</f>
        <v>#N/A</v>
      </c>
      <c r="Z1896" t="str">
        <f>VLOOKUP(Table_query__64[[#This Row],[Nr]],'MyTracker Export'!A:AA,'MyTracker Export'!$AA$1,FALSE)</f>
        <v>Bram Puttemans</v>
      </c>
      <c r="AB1896" s="19" t="str">
        <f>IF(Table_query__64[[#This Row],[Project status]]=Table_query__64[[#This Row],[Project Status Check]],"OK","NOK")</f>
        <v>OK</v>
      </c>
      <c r="AC1896" s="19" t="e">
        <f>IF(Table_query__64[[#This Row],[PM]]=Table_query__64[[#This Row],[PM Check]],"OK","NOK")</f>
        <v>#N/A</v>
      </c>
      <c r="AD1896" s="19" t="str">
        <f>IF(Table_query__64[[#This Row],[PP]]=Table_query__64[[#This Row],[Pilot Check]],"OK","NOK")</f>
        <v>OK</v>
      </c>
      <c r="AE1896" s="19"/>
    </row>
    <row r="1897" spans="1:31" hidden="1" x14ac:dyDescent="0.3">
      <c r="A1897" s="1" t="s">
        <v>3473</v>
      </c>
      <c r="B1897" s="2" t="s">
        <v>35</v>
      </c>
      <c r="C1897" s="3" t="s">
        <v>6601</v>
      </c>
      <c r="D1897" s="2" t="s">
        <v>38</v>
      </c>
      <c r="E1897" s="2" t="s">
        <v>36</v>
      </c>
      <c r="F1897" s="2" t="s">
        <v>122</v>
      </c>
      <c r="G1897" s="4">
        <v>43213.083333333336</v>
      </c>
      <c r="H1897" s="4">
        <v>43993.083333333336</v>
      </c>
      <c r="I1897" s="2" t="s">
        <v>942</v>
      </c>
      <c r="J1897" s="2" t="s">
        <v>2244</v>
      </c>
      <c r="K1897" s="2"/>
      <c r="L1897" t="s">
        <v>31</v>
      </c>
      <c r="M1897" s="2" t="s">
        <v>29</v>
      </c>
      <c r="O1897" s="5"/>
      <c r="P1897" s="5"/>
      <c r="Q1897" s="6">
        <v>2018</v>
      </c>
      <c r="R1897" s="7">
        <v>2020</v>
      </c>
      <c r="T1897" s="8">
        <v>313</v>
      </c>
      <c r="V1897" s="1" t="s">
        <v>33</v>
      </c>
      <c r="W1897" s="1" t="s">
        <v>32</v>
      </c>
      <c r="X1897" t="str">
        <f>VLOOKUP(Table_query__64[[#This Row],[Nr]],'MyTracker Export'!A:P,'MyTracker Export'!$P$1,FALSE)</f>
        <v>Finished</v>
      </c>
      <c r="Y1897" t="str">
        <f>VLOOKUP(Table_query__64[[#This Row],[Nr]],'MyTracker Export'!A:Z,'MyTracker Export'!$Z$1,FALSE)</f>
        <v>Jurgen Van Kerrebroeck</v>
      </c>
      <c r="Z1897" t="e">
        <f>VLOOKUP(Table_query__64[[#This Row],[Nr]],'MyTracker Export'!A:AA,'MyTracker Export'!$AA$1,FALSE)</f>
        <v>#N/A</v>
      </c>
      <c r="AB1897" s="19" t="str">
        <f>IF(Table_query__64[[#This Row],[Project status]]=Table_query__64[[#This Row],[Project Status Check]],"OK","NOK")</f>
        <v>OK</v>
      </c>
      <c r="AC1897" s="19" t="str">
        <f>IF(Table_query__64[[#This Row],[PM]]=Table_query__64[[#This Row],[PM Check]],"OK","NOK")</f>
        <v>OK</v>
      </c>
      <c r="AD1897" s="19" t="e">
        <f>IF(Table_query__64[[#This Row],[PP]]=Table_query__64[[#This Row],[Pilot Check]],"OK","NOK")</f>
        <v>#N/A</v>
      </c>
      <c r="AE1897" s="19"/>
    </row>
    <row r="1898" spans="1:31" hidden="1" x14ac:dyDescent="0.3">
      <c r="A1898" s="1" t="s">
        <v>3474</v>
      </c>
      <c r="B1898" s="2" t="s">
        <v>3475</v>
      </c>
      <c r="C1898" s="3" t="s">
        <v>5050</v>
      </c>
      <c r="D1898" s="2" t="s">
        <v>38</v>
      </c>
      <c r="E1898" s="2" t="s">
        <v>36</v>
      </c>
      <c r="F1898" s="2" t="s">
        <v>122</v>
      </c>
      <c r="G1898" s="4">
        <v>43214.083333333336</v>
      </c>
      <c r="H1898" s="4">
        <v>43312.083333333336</v>
      </c>
      <c r="I1898" s="2" t="s">
        <v>1263</v>
      </c>
      <c r="J1898" s="2" t="s">
        <v>942</v>
      </c>
      <c r="K1898" s="2"/>
      <c r="L1898" t="s">
        <v>31</v>
      </c>
      <c r="M1898" s="2" t="s">
        <v>59</v>
      </c>
      <c r="O1898" s="5"/>
      <c r="P1898" s="5"/>
      <c r="Q1898" s="6">
        <v>2018</v>
      </c>
      <c r="R1898" s="7">
        <v>2018</v>
      </c>
      <c r="T1898" s="8">
        <v>314</v>
      </c>
      <c r="V1898" s="1" t="s">
        <v>33</v>
      </c>
      <c r="W1898" s="1" t="s">
        <v>32</v>
      </c>
      <c r="X1898" t="str">
        <f>VLOOKUP(Table_query__64[[#This Row],[Nr]],'MyTracker Export'!A:P,'MyTracker Export'!$P$1,FALSE)</f>
        <v>Finished</v>
      </c>
      <c r="Y1898" t="str">
        <f>VLOOKUP(Table_query__64[[#This Row],[Nr]],'MyTracker Export'!A:Z,'MyTracker Export'!$Z$1,FALSE)</f>
        <v>Patrick Rosias</v>
      </c>
      <c r="Z1898" t="str">
        <f>VLOOKUP(Table_query__64[[#This Row],[Nr]],'MyTracker Export'!A:AA,'MyTracker Export'!$AA$1,FALSE)</f>
        <v>Jurgen Van Kerrebroeck</v>
      </c>
      <c r="AB1898" s="19" t="str">
        <f>IF(Table_query__64[[#This Row],[Project status]]=Table_query__64[[#This Row],[Project Status Check]],"OK","NOK")</f>
        <v>OK</v>
      </c>
      <c r="AC1898" s="19" t="str">
        <f>IF(Table_query__64[[#This Row],[PM]]=Table_query__64[[#This Row],[PM Check]],"OK","NOK")</f>
        <v>OK</v>
      </c>
      <c r="AD1898" s="19" t="str">
        <f>IF(Table_query__64[[#This Row],[PP]]=Table_query__64[[#This Row],[Pilot Check]],"OK","NOK")</f>
        <v>OK</v>
      </c>
      <c r="AE1898" s="19"/>
    </row>
    <row r="1899" spans="1:31" hidden="1" x14ac:dyDescent="0.3">
      <c r="A1899" s="1" t="s">
        <v>3476</v>
      </c>
      <c r="B1899" s="2" t="s">
        <v>3160</v>
      </c>
      <c r="C1899" s="3" t="s">
        <v>6602</v>
      </c>
      <c r="D1899" s="2" t="s">
        <v>58</v>
      </c>
      <c r="E1899" s="2" t="s">
        <v>25</v>
      </c>
      <c r="F1899" s="2" t="s">
        <v>122</v>
      </c>
      <c r="G1899" s="4">
        <v>43214</v>
      </c>
      <c r="H1899" s="4">
        <v>43553</v>
      </c>
      <c r="I1899" s="2" t="s">
        <v>3316</v>
      </c>
      <c r="J1899" s="2" t="s">
        <v>229</v>
      </c>
      <c r="K1899" s="2"/>
      <c r="L1899" t="s">
        <v>31</v>
      </c>
      <c r="M1899" s="2" t="s">
        <v>29</v>
      </c>
      <c r="O1899" s="5"/>
      <c r="P1899" s="5"/>
      <c r="Q1899" s="6">
        <v>2018</v>
      </c>
      <c r="R1899" s="7">
        <v>2019</v>
      </c>
      <c r="T1899" s="8">
        <v>110</v>
      </c>
      <c r="V1899" s="1" t="s">
        <v>33</v>
      </c>
      <c r="W1899" s="1" t="s">
        <v>32</v>
      </c>
      <c r="X1899" t="str">
        <f>VLOOKUP(Table_query__64[[#This Row],[Nr]],'MyTracker Export'!A:P,'MyTracker Export'!$P$1,FALSE)</f>
        <v>Finished</v>
      </c>
      <c r="Y1899" t="e">
        <f>VLOOKUP(Table_query__64[[#This Row],[Nr]],'MyTracker Export'!A:Z,'MyTracker Export'!$Z$1,FALSE)</f>
        <v>#N/A</v>
      </c>
      <c r="Z1899" t="str">
        <f>VLOOKUP(Table_query__64[[#This Row],[Nr]],'MyTracker Export'!A:AA,'MyTracker Export'!$AA$1,FALSE)</f>
        <v>Paqui Romero</v>
      </c>
      <c r="AB1899" s="19" t="str">
        <f>IF(Table_query__64[[#This Row],[Project status]]=Table_query__64[[#This Row],[Project Status Check]],"OK","NOK")</f>
        <v>OK</v>
      </c>
      <c r="AC1899" s="19" t="e">
        <f>IF(Table_query__64[[#This Row],[PM]]=Table_query__64[[#This Row],[PM Check]],"OK","NOK")</f>
        <v>#N/A</v>
      </c>
      <c r="AD1899" s="19" t="str">
        <f>IF(Table_query__64[[#This Row],[PP]]=Table_query__64[[#This Row],[Pilot Check]],"OK","NOK")</f>
        <v>OK</v>
      </c>
      <c r="AE1899" s="19"/>
    </row>
    <row r="1900" spans="1:31" hidden="1" x14ac:dyDescent="0.3">
      <c r="A1900" s="1" t="s">
        <v>3477</v>
      </c>
      <c r="B1900" s="2" t="s">
        <v>3478</v>
      </c>
      <c r="C1900" s="3" t="s">
        <v>6603</v>
      </c>
      <c r="D1900" s="2" t="s">
        <v>38</v>
      </c>
      <c r="E1900" s="2" t="s">
        <v>104</v>
      </c>
      <c r="F1900" s="2" t="s">
        <v>122</v>
      </c>
      <c r="G1900" s="4">
        <v>43214.083333333336</v>
      </c>
      <c r="H1900" s="4">
        <v>43349.083333333336</v>
      </c>
      <c r="I1900" s="2" t="s">
        <v>136</v>
      </c>
      <c r="J1900" s="2" t="s">
        <v>942</v>
      </c>
      <c r="K1900" s="2" t="s">
        <v>458</v>
      </c>
      <c r="L1900" t="s">
        <v>31</v>
      </c>
      <c r="M1900" s="2" t="s">
        <v>59</v>
      </c>
      <c r="N1900" s="3" t="s">
        <v>9147</v>
      </c>
      <c r="O1900" s="5"/>
      <c r="P1900" s="5"/>
      <c r="Q1900" s="6">
        <v>2018</v>
      </c>
      <c r="R1900" s="7">
        <v>2018</v>
      </c>
      <c r="T1900" s="8">
        <v>513</v>
      </c>
      <c r="V1900" s="1" t="s">
        <v>33</v>
      </c>
      <c r="W1900" s="1" t="s">
        <v>32</v>
      </c>
      <c r="X1900" t="str">
        <f>VLOOKUP(Table_query__64[[#This Row],[Nr]],'MyTracker Export'!A:P,'MyTracker Export'!$P$1,FALSE)</f>
        <v>Finished</v>
      </c>
      <c r="Y1900" t="str">
        <f>VLOOKUP(Table_query__64[[#This Row],[Nr]],'MyTracker Export'!A:Z,'MyTracker Export'!$Z$1,FALSE)</f>
        <v>Jurgen Van Den Driessche</v>
      </c>
      <c r="Z1900" t="str">
        <f>VLOOKUP(Table_query__64[[#This Row],[Nr]],'MyTracker Export'!A:AA,'MyTracker Export'!$AA$1,FALSE)</f>
        <v>Jurgen Van Kerrebroeck</v>
      </c>
      <c r="AB1900" s="19" t="str">
        <f>IF(Table_query__64[[#This Row],[Project status]]=Table_query__64[[#This Row],[Project Status Check]],"OK","NOK")</f>
        <v>OK</v>
      </c>
      <c r="AC1900" s="19" t="str">
        <f>IF(Table_query__64[[#This Row],[PM]]=Table_query__64[[#This Row],[PM Check]],"OK","NOK")</f>
        <v>OK</v>
      </c>
      <c r="AD1900" s="19" t="str">
        <f>IF(Table_query__64[[#This Row],[PP]]=Table_query__64[[#This Row],[Pilot Check]],"OK","NOK")</f>
        <v>OK</v>
      </c>
      <c r="AE1900" s="19"/>
    </row>
    <row r="1901" spans="1:31" hidden="1" x14ac:dyDescent="0.3">
      <c r="A1901" s="1" t="s">
        <v>3479</v>
      </c>
      <c r="B1901" s="2" t="s">
        <v>3123</v>
      </c>
      <c r="C1901" s="3" t="s">
        <v>6604</v>
      </c>
      <c r="D1901" s="2" t="s">
        <v>58</v>
      </c>
      <c r="E1901" s="2" t="s">
        <v>36</v>
      </c>
      <c r="F1901" s="2" t="s">
        <v>122</v>
      </c>
      <c r="G1901" s="4">
        <v>43195</v>
      </c>
      <c r="H1901" s="4">
        <v>43454</v>
      </c>
      <c r="I1901" s="2" t="s">
        <v>3234</v>
      </c>
      <c r="J1901" s="2" t="s">
        <v>229</v>
      </c>
      <c r="K1901" s="2"/>
      <c r="L1901" t="s">
        <v>31</v>
      </c>
      <c r="M1901" s="2" t="s">
        <v>29</v>
      </c>
      <c r="O1901" s="5"/>
      <c r="P1901" s="5"/>
      <c r="Q1901" s="6">
        <v>2018</v>
      </c>
      <c r="R1901" s="7">
        <v>2018</v>
      </c>
      <c r="T1901" s="8">
        <v>111</v>
      </c>
      <c r="V1901" s="1" t="s">
        <v>33</v>
      </c>
      <c r="W1901" s="1" t="s">
        <v>32</v>
      </c>
      <c r="X1901" t="str">
        <f>VLOOKUP(Table_query__64[[#This Row],[Nr]],'MyTracker Export'!A:P,'MyTracker Export'!$P$1,FALSE)</f>
        <v>Finished</v>
      </c>
      <c r="Y1901" t="e">
        <f>VLOOKUP(Table_query__64[[#This Row],[Nr]],'MyTracker Export'!A:Z,'MyTracker Export'!$Z$1,FALSE)</f>
        <v>#N/A</v>
      </c>
      <c r="Z1901" t="str">
        <f>VLOOKUP(Table_query__64[[#This Row],[Nr]],'MyTracker Export'!A:AA,'MyTracker Export'!$AA$1,FALSE)</f>
        <v>Paqui Romero</v>
      </c>
      <c r="AB1901" s="19" t="str">
        <f>IF(Table_query__64[[#This Row],[Project status]]=Table_query__64[[#This Row],[Project Status Check]],"OK","NOK")</f>
        <v>OK</v>
      </c>
      <c r="AC1901" s="19" t="e">
        <f>IF(Table_query__64[[#This Row],[PM]]=Table_query__64[[#This Row],[PM Check]],"OK","NOK")</f>
        <v>#N/A</v>
      </c>
      <c r="AD1901" s="19" t="str">
        <f>IF(Table_query__64[[#This Row],[PP]]=Table_query__64[[#This Row],[Pilot Check]],"OK","NOK")</f>
        <v>OK</v>
      </c>
      <c r="AE1901" s="19"/>
    </row>
    <row r="1902" spans="1:31" hidden="1" x14ac:dyDescent="0.3">
      <c r="A1902" s="1" t="s">
        <v>3480</v>
      </c>
      <c r="B1902" s="2" t="s">
        <v>3481</v>
      </c>
      <c r="C1902" s="3" t="s">
        <v>6605</v>
      </c>
      <c r="D1902" s="2" t="s">
        <v>178</v>
      </c>
      <c r="E1902" s="2" t="s">
        <v>82</v>
      </c>
      <c r="F1902" s="2" t="s">
        <v>122</v>
      </c>
      <c r="G1902" s="4">
        <v>43195.083333333336</v>
      </c>
      <c r="H1902" s="4">
        <v>43619.083333333336</v>
      </c>
      <c r="I1902" s="2"/>
      <c r="J1902" s="2"/>
      <c r="K1902" s="2"/>
      <c r="L1902" t="s">
        <v>31</v>
      </c>
      <c r="M1902" s="2" t="s">
        <v>29</v>
      </c>
      <c r="N1902" s="3" t="s">
        <v>9148</v>
      </c>
      <c r="O1902" s="5"/>
      <c r="P1902" s="5"/>
      <c r="Q1902" s="6">
        <v>2018</v>
      </c>
      <c r="R1902" s="7">
        <v>2019</v>
      </c>
      <c r="T1902" s="8">
        <v>514</v>
      </c>
      <c r="V1902" s="1" t="s">
        <v>33</v>
      </c>
      <c r="W1902" s="1" t="s">
        <v>32</v>
      </c>
      <c r="X1902" t="str">
        <f>VLOOKUP(Table_query__64[[#This Row],[Nr]],'MyTracker Export'!A:P,'MyTracker Export'!$P$1,FALSE)</f>
        <v>Finished</v>
      </c>
      <c r="Y1902" t="e">
        <f>VLOOKUP(Table_query__64[[#This Row],[Nr]],'MyTracker Export'!A:Z,'MyTracker Export'!$Z$1,FALSE)</f>
        <v>#N/A</v>
      </c>
      <c r="Z1902" t="str">
        <f>VLOOKUP(Table_query__64[[#This Row],[Nr]],'MyTracker Export'!A:AA,'MyTracker Export'!$AA$1,FALSE)</f>
        <v>Juan Sanchez Chatar</v>
      </c>
      <c r="AB1902" s="19" t="str">
        <f>IF(Table_query__64[[#This Row],[Project status]]=Table_query__64[[#This Row],[Project Status Check]],"OK","NOK")</f>
        <v>OK</v>
      </c>
      <c r="AC1902" s="19" t="e">
        <f>IF(Table_query__64[[#This Row],[PM]]=Table_query__64[[#This Row],[PM Check]],"OK","NOK")</f>
        <v>#N/A</v>
      </c>
      <c r="AD1902" s="19" t="str">
        <f>IF(Table_query__64[[#This Row],[PP]]=Table_query__64[[#This Row],[Pilot Check]],"OK","NOK")</f>
        <v>NOK</v>
      </c>
      <c r="AE1902" s="19"/>
    </row>
    <row r="1903" spans="1:31" hidden="1" x14ac:dyDescent="0.3">
      <c r="A1903" s="1" t="s">
        <v>3482</v>
      </c>
      <c r="B1903" s="2" t="s">
        <v>74</v>
      </c>
      <c r="C1903" s="3" t="s">
        <v>6606</v>
      </c>
      <c r="D1903" s="2" t="s">
        <v>38</v>
      </c>
      <c r="E1903" s="2" t="s">
        <v>75</v>
      </c>
      <c r="F1903" s="2" t="s">
        <v>122</v>
      </c>
      <c r="G1903" s="4">
        <v>43193.083333333336</v>
      </c>
      <c r="H1903" s="4">
        <v>43325.083333333336</v>
      </c>
      <c r="I1903" s="2"/>
      <c r="J1903" s="2"/>
      <c r="K1903" s="2" t="s">
        <v>1216</v>
      </c>
      <c r="L1903" t="s">
        <v>31</v>
      </c>
      <c r="M1903" s="2" t="s">
        <v>29</v>
      </c>
      <c r="N1903" s="3" t="s">
        <v>9149</v>
      </c>
      <c r="O1903" s="5"/>
      <c r="P1903" s="5"/>
      <c r="Q1903" s="6">
        <v>2018</v>
      </c>
      <c r="R1903" s="7">
        <v>2018</v>
      </c>
      <c r="T1903" s="8">
        <v>515</v>
      </c>
      <c r="V1903" s="1" t="s">
        <v>33</v>
      </c>
      <c r="W1903" s="1" t="s">
        <v>32</v>
      </c>
      <c r="X1903" t="str">
        <f>VLOOKUP(Table_query__64[[#This Row],[Nr]],'MyTracker Export'!A:P,'MyTracker Export'!$P$1,FALSE)</f>
        <v>Finished</v>
      </c>
      <c r="Y1903" t="e">
        <f>VLOOKUP(Table_query__64[[#This Row],[Nr]],'MyTracker Export'!A:Z,'MyTracker Export'!$Z$1,FALSE)</f>
        <v>#N/A</v>
      </c>
      <c r="Z1903" t="e">
        <f>VLOOKUP(Table_query__64[[#This Row],[Nr]],'MyTracker Export'!A:AA,'MyTracker Export'!$AA$1,FALSE)</f>
        <v>#N/A</v>
      </c>
      <c r="AB1903" s="19" t="str">
        <f>IF(Table_query__64[[#This Row],[Project status]]=Table_query__64[[#This Row],[Project Status Check]],"OK","NOK")</f>
        <v>OK</v>
      </c>
      <c r="AC1903" s="19" t="e">
        <f>IF(Table_query__64[[#This Row],[PM]]=Table_query__64[[#This Row],[PM Check]],"OK","NOK")</f>
        <v>#N/A</v>
      </c>
      <c r="AD1903" s="19" t="e">
        <f>IF(Table_query__64[[#This Row],[PP]]=Table_query__64[[#This Row],[Pilot Check]],"OK","NOK")</f>
        <v>#N/A</v>
      </c>
      <c r="AE1903" s="19"/>
    </row>
    <row r="1904" spans="1:31" hidden="1" x14ac:dyDescent="0.3">
      <c r="A1904" s="1" t="s">
        <v>3483</v>
      </c>
      <c r="B1904" s="2" t="s">
        <v>616</v>
      </c>
      <c r="C1904" s="3" t="s">
        <v>6607</v>
      </c>
      <c r="D1904" s="2" t="s">
        <v>38</v>
      </c>
      <c r="E1904" s="2" t="s">
        <v>36</v>
      </c>
      <c r="F1904" s="2" t="s">
        <v>122</v>
      </c>
      <c r="G1904" s="4">
        <v>43188.083333333336</v>
      </c>
      <c r="H1904" s="4">
        <v>43281.083333333336</v>
      </c>
      <c r="I1904" s="2"/>
      <c r="J1904" s="2"/>
      <c r="K1904" s="2" t="s">
        <v>159</v>
      </c>
      <c r="L1904" t="s">
        <v>31</v>
      </c>
      <c r="M1904" s="2" t="s">
        <v>29</v>
      </c>
      <c r="N1904" s="3" t="s">
        <v>9150</v>
      </c>
      <c r="O1904" s="5"/>
      <c r="P1904" s="5"/>
      <c r="Q1904" s="6">
        <v>2018</v>
      </c>
      <c r="R1904" s="7">
        <v>2018</v>
      </c>
      <c r="T1904" s="8">
        <v>516</v>
      </c>
      <c r="V1904" s="1" t="s">
        <v>33</v>
      </c>
      <c r="W1904" s="1" t="s">
        <v>32</v>
      </c>
      <c r="X1904" t="str">
        <f>VLOOKUP(Table_query__64[[#This Row],[Nr]],'MyTracker Export'!A:P,'MyTracker Export'!$P$1,FALSE)</f>
        <v>Finished</v>
      </c>
      <c r="Y1904" t="e">
        <f>VLOOKUP(Table_query__64[[#This Row],[Nr]],'MyTracker Export'!A:Z,'MyTracker Export'!$Z$1,FALSE)</f>
        <v>#N/A</v>
      </c>
      <c r="Z1904" t="str">
        <f>VLOOKUP(Table_query__64[[#This Row],[Nr]],'MyTracker Export'!A:AA,'MyTracker Export'!$AA$1,FALSE)</f>
        <v>William Beyst</v>
      </c>
      <c r="AB1904" s="19" t="str">
        <f>IF(Table_query__64[[#This Row],[Project status]]=Table_query__64[[#This Row],[Project Status Check]],"OK","NOK")</f>
        <v>OK</v>
      </c>
      <c r="AC1904" s="19" t="e">
        <f>IF(Table_query__64[[#This Row],[PM]]=Table_query__64[[#This Row],[PM Check]],"OK","NOK")</f>
        <v>#N/A</v>
      </c>
      <c r="AD1904" s="19" t="str">
        <f>IF(Table_query__64[[#This Row],[PP]]=Table_query__64[[#This Row],[Pilot Check]],"OK","NOK")</f>
        <v>NOK</v>
      </c>
      <c r="AE1904" s="19"/>
    </row>
    <row r="1905" spans="1:31" hidden="1" x14ac:dyDescent="0.3">
      <c r="A1905" s="1" t="s">
        <v>3484</v>
      </c>
      <c r="B1905" s="2" t="s">
        <v>3485</v>
      </c>
      <c r="C1905" s="3" t="s">
        <v>6608</v>
      </c>
      <c r="D1905" s="2" t="s">
        <v>38</v>
      </c>
      <c r="E1905" s="2" t="s">
        <v>36</v>
      </c>
      <c r="F1905" s="2" t="s">
        <v>122</v>
      </c>
      <c r="G1905" s="4">
        <v>43188.083333333336</v>
      </c>
      <c r="H1905" s="4">
        <v>43839.041666666664</v>
      </c>
      <c r="I1905" s="2" t="s">
        <v>3486</v>
      </c>
      <c r="J1905" s="2"/>
      <c r="K1905" s="2" t="s">
        <v>3414</v>
      </c>
      <c r="L1905" t="s">
        <v>31</v>
      </c>
      <c r="M1905" s="2" t="s">
        <v>59</v>
      </c>
      <c r="N1905" s="3" t="s">
        <v>9151</v>
      </c>
      <c r="O1905" s="5"/>
      <c r="P1905" s="5"/>
      <c r="Q1905" s="6">
        <v>2018</v>
      </c>
      <c r="R1905" s="7">
        <v>2020</v>
      </c>
      <c r="T1905" s="8">
        <v>517</v>
      </c>
      <c r="V1905" s="1" t="s">
        <v>33</v>
      </c>
      <c r="W1905" s="1" t="s">
        <v>32</v>
      </c>
      <c r="X1905" t="str">
        <f>VLOOKUP(Table_query__64[[#This Row],[Nr]],'MyTracker Export'!A:P,'MyTracker Export'!$P$1,FALSE)</f>
        <v>Finished</v>
      </c>
      <c r="Y1905" t="e">
        <f>VLOOKUP(Table_query__64[[#This Row],[Nr]],'MyTracker Export'!A:Z,'MyTracker Export'!$Z$1,FALSE)</f>
        <v>#N/A</v>
      </c>
      <c r="Z1905" t="e">
        <f>VLOOKUP(Table_query__64[[#This Row],[Nr]],'MyTracker Export'!A:AA,'MyTracker Export'!$AA$1,FALSE)</f>
        <v>#N/A</v>
      </c>
      <c r="AB1905" s="19" t="str">
        <f>IF(Table_query__64[[#This Row],[Project status]]=Table_query__64[[#This Row],[Project Status Check]],"OK","NOK")</f>
        <v>OK</v>
      </c>
      <c r="AC1905" s="19" t="e">
        <f>IF(Table_query__64[[#This Row],[PM]]=Table_query__64[[#This Row],[PM Check]],"OK","NOK")</f>
        <v>#N/A</v>
      </c>
      <c r="AD1905" s="19" t="e">
        <f>IF(Table_query__64[[#This Row],[PP]]=Table_query__64[[#This Row],[Pilot Check]],"OK","NOK")</f>
        <v>#N/A</v>
      </c>
      <c r="AE1905" s="19"/>
    </row>
    <row r="1906" spans="1:31" hidden="1" x14ac:dyDescent="0.3">
      <c r="A1906" s="1" t="s">
        <v>3487</v>
      </c>
      <c r="B1906" s="2" t="s">
        <v>268</v>
      </c>
      <c r="C1906" s="3" t="s">
        <v>6609</v>
      </c>
      <c r="D1906" s="2" t="s">
        <v>38</v>
      </c>
      <c r="E1906" s="2" t="s">
        <v>82</v>
      </c>
      <c r="F1906" s="2" t="s">
        <v>122</v>
      </c>
      <c r="G1906" s="4">
        <v>43179.041666666664</v>
      </c>
      <c r="H1906" s="4">
        <v>43312.083333333336</v>
      </c>
      <c r="I1906" s="2" t="s">
        <v>335</v>
      </c>
      <c r="J1906" s="2" t="s">
        <v>3034</v>
      </c>
      <c r="K1906" s="2" t="s">
        <v>159</v>
      </c>
      <c r="L1906" t="s">
        <v>31</v>
      </c>
      <c r="M1906" s="2" t="s">
        <v>59</v>
      </c>
      <c r="N1906" s="3" t="s">
        <v>9152</v>
      </c>
      <c r="O1906" s="5"/>
      <c r="P1906" s="5"/>
      <c r="Q1906" s="6">
        <v>2018</v>
      </c>
      <c r="R1906" s="7">
        <v>2018</v>
      </c>
      <c r="T1906" s="8">
        <v>518</v>
      </c>
      <c r="V1906" s="1" t="s">
        <v>33</v>
      </c>
      <c r="W1906" s="1" t="s">
        <v>32</v>
      </c>
      <c r="X1906" t="str">
        <f>VLOOKUP(Table_query__64[[#This Row],[Nr]],'MyTracker Export'!A:P,'MyTracker Export'!$P$1,FALSE)</f>
        <v>Finished</v>
      </c>
      <c r="Y1906" t="str">
        <f>VLOOKUP(Table_query__64[[#This Row],[Nr]],'MyTracker Export'!A:Z,'MyTracker Export'!$Z$1,FALSE)</f>
        <v>William Beyst</v>
      </c>
      <c r="Z1906" t="str">
        <f>VLOOKUP(Table_query__64[[#This Row],[Nr]],'MyTracker Export'!A:AA,'MyTracker Export'!$AA$1,FALSE)</f>
        <v>Jacques Lataire</v>
      </c>
      <c r="AB1906" s="19" t="str">
        <f>IF(Table_query__64[[#This Row],[Project status]]=Table_query__64[[#This Row],[Project Status Check]],"OK","NOK")</f>
        <v>OK</v>
      </c>
      <c r="AC1906" s="19" t="str">
        <f>IF(Table_query__64[[#This Row],[PM]]=Table_query__64[[#This Row],[PM Check]],"OK","NOK")</f>
        <v>OK</v>
      </c>
      <c r="AD1906" s="19" t="str">
        <f>IF(Table_query__64[[#This Row],[PP]]=Table_query__64[[#This Row],[Pilot Check]],"OK","NOK")</f>
        <v>OK</v>
      </c>
      <c r="AE1906" s="19"/>
    </row>
    <row r="1907" spans="1:31" hidden="1" x14ac:dyDescent="0.3">
      <c r="A1907" s="1" t="s">
        <v>3488</v>
      </c>
      <c r="B1907" s="2" t="s">
        <v>2219</v>
      </c>
      <c r="C1907" s="3" t="s">
        <v>6610</v>
      </c>
      <c r="D1907" s="2" t="s">
        <v>38</v>
      </c>
      <c r="E1907" s="2" t="s">
        <v>2447</v>
      </c>
      <c r="F1907" s="2" t="s">
        <v>122</v>
      </c>
      <c r="G1907" s="4">
        <v>43172.041666666664</v>
      </c>
      <c r="H1907" s="4">
        <v>44666.083333333336</v>
      </c>
      <c r="I1907" s="2" t="s">
        <v>360</v>
      </c>
      <c r="J1907" s="2" t="s">
        <v>159</v>
      </c>
      <c r="K1907" s="2" t="s">
        <v>1558</v>
      </c>
      <c r="L1907" t="s">
        <v>57</v>
      </c>
      <c r="M1907" s="2" t="s">
        <v>29</v>
      </c>
      <c r="O1907" s="5">
        <v>15</v>
      </c>
      <c r="P1907" s="5">
        <v>503632.98</v>
      </c>
      <c r="Q1907" s="6">
        <v>2018</v>
      </c>
      <c r="R1907" s="7">
        <v>2022</v>
      </c>
      <c r="S1907" s="3" t="s">
        <v>9621</v>
      </c>
      <c r="T1907" s="8">
        <v>254</v>
      </c>
      <c r="U1907" s="3" t="s">
        <v>11314</v>
      </c>
      <c r="V1907" s="1" t="s">
        <v>33</v>
      </c>
      <c r="W1907" s="1" t="s">
        <v>32</v>
      </c>
      <c r="X1907" t="str">
        <f>VLOOKUP(Table_query__64[[#This Row],[Nr]],'MyTracker Export'!A:P,'MyTracker Export'!$P$1,FALSE)</f>
        <v>Finished</v>
      </c>
      <c r="Y1907" t="e">
        <f>VLOOKUP(Table_query__64[[#This Row],[Nr]],'MyTracker Export'!A:Z,'MyTracker Export'!$Z$1,FALSE)</f>
        <v>#N/A</v>
      </c>
      <c r="Z1907" t="str">
        <f>VLOOKUP(Table_query__64[[#This Row],[Nr]],'MyTracker Export'!A:AA,'MyTracker Export'!$AA$1,FALSE)</f>
        <v>Delphine Myllecan</v>
      </c>
      <c r="AB1907" s="19" t="str">
        <f>IF(Table_query__64[[#This Row],[Project status]]=Table_query__64[[#This Row],[Project Status Check]],"OK","NOK")</f>
        <v>OK</v>
      </c>
      <c r="AC1907" s="19" t="e">
        <f>IF(Table_query__64[[#This Row],[PM]]=Table_query__64[[#This Row],[PM Check]],"OK","NOK")</f>
        <v>#N/A</v>
      </c>
      <c r="AD1907" s="19" t="str">
        <f>IF(Table_query__64[[#This Row],[PP]]=Table_query__64[[#This Row],[Pilot Check]],"OK","NOK")</f>
        <v>OK</v>
      </c>
      <c r="AE1907" s="19"/>
    </row>
    <row r="1908" spans="1:31" hidden="1" x14ac:dyDescent="0.3">
      <c r="A1908" s="1" t="s">
        <v>3489</v>
      </c>
      <c r="B1908" s="2" t="s">
        <v>1768</v>
      </c>
      <c r="C1908" s="3" t="s">
        <v>6611</v>
      </c>
      <c r="D1908" s="2" t="s">
        <v>178</v>
      </c>
      <c r="E1908" s="2"/>
      <c r="F1908" s="2" t="s">
        <v>122</v>
      </c>
      <c r="G1908" s="4">
        <v>43166</v>
      </c>
      <c r="H1908" s="4">
        <v>43189</v>
      </c>
      <c r="I1908" s="2" t="s">
        <v>530</v>
      </c>
      <c r="J1908" s="2" t="s">
        <v>2896</v>
      </c>
      <c r="K1908" s="2"/>
      <c r="L1908" t="s">
        <v>31</v>
      </c>
      <c r="M1908" s="2" t="s">
        <v>29</v>
      </c>
      <c r="O1908" s="5"/>
      <c r="P1908" s="5"/>
      <c r="Q1908" s="6">
        <v>2018</v>
      </c>
      <c r="R1908" s="7">
        <v>2018</v>
      </c>
      <c r="T1908" s="8">
        <v>112</v>
      </c>
      <c r="V1908" s="1" t="s">
        <v>33</v>
      </c>
      <c r="W1908" s="1" t="s">
        <v>32</v>
      </c>
      <c r="X1908" t="str">
        <f>VLOOKUP(Table_query__64[[#This Row],[Nr]],'MyTracker Export'!A:P,'MyTracker Export'!$P$1,FALSE)</f>
        <v>Finished</v>
      </c>
      <c r="Y1908" t="str">
        <f>VLOOKUP(Table_query__64[[#This Row],[Nr]],'MyTracker Export'!A:Z,'MyTracker Export'!$Z$1,FALSE)</f>
        <v>Philippe Fürst</v>
      </c>
      <c r="Z1908" t="e">
        <f>VLOOKUP(Table_query__64[[#This Row],[Nr]],'MyTracker Export'!A:AA,'MyTracker Export'!$AA$1,FALSE)</f>
        <v>#N/A</v>
      </c>
      <c r="AB1908" s="19" t="str">
        <f>IF(Table_query__64[[#This Row],[Project status]]=Table_query__64[[#This Row],[Project Status Check]],"OK","NOK")</f>
        <v>OK</v>
      </c>
      <c r="AC1908" s="19" t="str">
        <f>IF(Table_query__64[[#This Row],[PM]]=Table_query__64[[#This Row],[PM Check]],"OK","NOK")</f>
        <v>OK</v>
      </c>
      <c r="AD1908" s="19" t="e">
        <f>IF(Table_query__64[[#This Row],[PP]]=Table_query__64[[#This Row],[Pilot Check]],"OK","NOK")</f>
        <v>#N/A</v>
      </c>
      <c r="AE1908" s="19"/>
    </row>
    <row r="1909" spans="1:31" hidden="1" x14ac:dyDescent="0.3">
      <c r="A1909" s="1" t="s">
        <v>3490</v>
      </c>
      <c r="B1909" s="2" t="s">
        <v>268</v>
      </c>
      <c r="C1909" s="3" t="s">
        <v>6612</v>
      </c>
      <c r="D1909" s="2" t="s">
        <v>38</v>
      </c>
      <c r="E1909" s="2" t="s">
        <v>82</v>
      </c>
      <c r="F1909" s="2" t="s">
        <v>122</v>
      </c>
      <c r="G1909" s="4">
        <v>43166.041666666664</v>
      </c>
      <c r="H1909" s="4">
        <v>43524.041666666664</v>
      </c>
      <c r="I1909" s="2" t="s">
        <v>114</v>
      </c>
      <c r="J1909" s="2" t="s">
        <v>3034</v>
      </c>
      <c r="K1909" s="2" t="s">
        <v>159</v>
      </c>
      <c r="L1909" t="s">
        <v>31</v>
      </c>
      <c r="M1909" s="2" t="s">
        <v>29</v>
      </c>
      <c r="N1909" s="3" t="s">
        <v>9153</v>
      </c>
      <c r="O1909" s="5"/>
      <c r="P1909" s="5"/>
      <c r="Q1909" s="6">
        <v>2018</v>
      </c>
      <c r="R1909" s="7">
        <v>2019</v>
      </c>
      <c r="T1909" s="8">
        <v>519</v>
      </c>
      <c r="V1909" s="1" t="s">
        <v>33</v>
      </c>
      <c r="W1909" s="1" t="s">
        <v>32</v>
      </c>
      <c r="X1909" t="str">
        <f>VLOOKUP(Table_query__64[[#This Row],[Nr]],'MyTracker Export'!A:P,'MyTracker Export'!$P$1,FALSE)</f>
        <v>Finished</v>
      </c>
      <c r="Y1909" t="str">
        <f>VLOOKUP(Table_query__64[[#This Row],[Nr]],'MyTracker Export'!A:Z,'MyTracker Export'!$Z$1,FALSE)</f>
        <v>Peter Holvoet</v>
      </c>
      <c r="Z1909" t="str">
        <f>VLOOKUP(Table_query__64[[#This Row],[Nr]],'MyTracker Export'!A:AA,'MyTracker Export'!$AA$1,FALSE)</f>
        <v>Jacques Lataire</v>
      </c>
      <c r="AB1909" s="19" t="str">
        <f>IF(Table_query__64[[#This Row],[Project status]]=Table_query__64[[#This Row],[Project Status Check]],"OK","NOK")</f>
        <v>OK</v>
      </c>
      <c r="AC1909" s="19" t="str">
        <f>IF(Table_query__64[[#This Row],[PM]]=Table_query__64[[#This Row],[PM Check]],"OK","NOK")</f>
        <v>OK</v>
      </c>
      <c r="AD1909" s="19" t="str">
        <f>IF(Table_query__64[[#This Row],[PP]]=Table_query__64[[#This Row],[Pilot Check]],"OK","NOK")</f>
        <v>OK</v>
      </c>
      <c r="AE1909" s="19"/>
    </row>
    <row r="1910" spans="1:31" hidden="1" x14ac:dyDescent="0.3">
      <c r="A1910" s="1" t="s">
        <v>3491</v>
      </c>
      <c r="B1910" s="2" t="s">
        <v>3492</v>
      </c>
      <c r="C1910" s="3" t="s">
        <v>6613</v>
      </c>
      <c r="D1910" s="2" t="s">
        <v>58</v>
      </c>
      <c r="E1910" s="2" t="s">
        <v>82</v>
      </c>
      <c r="F1910" s="2" t="s">
        <v>122</v>
      </c>
      <c r="G1910" s="4">
        <v>43171</v>
      </c>
      <c r="H1910" s="4">
        <v>43665</v>
      </c>
      <c r="I1910" s="2" t="s">
        <v>1203</v>
      </c>
      <c r="J1910" s="2" t="s">
        <v>2896</v>
      </c>
      <c r="K1910" s="2"/>
      <c r="L1910" t="s">
        <v>31</v>
      </c>
      <c r="M1910" s="2" t="s">
        <v>29</v>
      </c>
      <c r="O1910" s="5"/>
      <c r="P1910" s="5"/>
      <c r="Q1910" s="6">
        <v>2018</v>
      </c>
      <c r="R1910" s="7">
        <v>2019</v>
      </c>
      <c r="T1910" s="8">
        <v>113</v>
      </c>
      <c r="V1910" s="1" t="s">
        <v>33</v>
      </c>
      <c r="W1910" s="1" t="s">
        <v>32</v>
      </c>
      <c r="X1910" t="str">
        <f>VLOOKUP(Table_query__64[[#This Row],[Nr]],'MyTracker Export'!A:P,'MyTracker Export'!$P$1,FALSE)</f>
        <v>Finished</v>
      </c>
      <c r="Y1910" t="e">
        <f>VLOOKUP(Table_query__64[[#This Row],[Nr]],'MyTracker Export'!A:Z,'MyTracker Export'!$Z$1,FALSE)</f>
        <v>#N/A</v>
      </c>
      <c r="Z1910" t="e">
        <f>VLOOKUP(Table_query__64[[#This Row],[Nr]],'MyTracker Export'!A:AA,'MyTracker Export'!$AA$1,FALSE)</f>
        <v>#N/A</v>
      </c>
      <c r="AB1910" s="19" t="str">
        <f>IF(Table_query__64[[#This Row],[Project status]]=Table_query__64[[#This Row],[Project Status Check]],"OK","NOK")</f>
        <v>OK</v>
      </c>
      <c r="AC1910" s="19" t="e">
        <f>IF(Table_query__64[[#This Row],[PM]]=Table_query__64[[#This Row],[PM Check]],"OK","NOK")</f>
        <v>#N/A</v>
      </c>
      <c r="AD1910" s="19" t="e">
        <f>IF(Table_query__64[[#This Row],[PP]]=Table_query__64[[#This Row],[Pilot Check]],"OK","NOK")</f>
        <v>#N/A</v>
      </c>
      <c r="AE1910" s="19"/>
    </row>
    <row r="1911" spans="1:31" x14ac:dyDescent="0.3">
      <c r="A1911" s="1" t="s">
        <v>3493</v>
      </c>
      <c r="B1911" s="2" t="s">
        <v>35</v>
      </c>
      <c r="C1911" s="3" t="s">
        <v>6614</v>
      </c>
      <c r="D1911" s="2" t="s">
        <v>38</v>
      </c>
      <c r="E1911" s="2" t="s">
        <v>36</v>
      </c>
      <c r="F1911" s="2"/>
      <c r="G1911" s="4"/>
      <c r="H1911" s="4">
        <v>43252.083333333336</v>
      </c>
      <c r="I1911" s="2" t="s">
        <v>2244</v>
      </c>
      <c r="J1911" s="2"/>
      <c r="K1911" s="2"/>
      <c r="L1911" t="s">
        <v>31</v>
      </c>
      <c r="M1911" s="2" t="s">
        <v>59</v>
      </c>
      <c r="O1911" s="5"/>
      <c r="P1911" s="5"/>
      <c r="Q1911" s="6">
        <v>1899</v>
      </c>
      <c r="R1911" s="7">
        <v>2018</v>
      </c>
      <c r="T1911" s="8">
        <v>315</v>
      </c>
      <c r="V1911" s="1" t="s">
        <v>33</v>
      </c>
      <c r="W1911" s="1" t="s">
        <v>32</v>
      </c>
      <c r="X1911" t="str">
        <f>VLOOKUP(Table_query__64[[#This Row],[Nr]],'MyTracker Export'!A:P,'MyTracker Export'!$P$1,FALSE)</f>
        <v>Finished</v>
      </c>
      <c r="Y1911" t="e">
        <f>VLOOKUP(Table_query__64[[#This Row],[Nr]],'MyTracker Export'!A:Z,'MyTracker Export'!$Z$1,FALSE)</f>
        <v>#N/A</v>
      </c>
      <c r="Z1911" t="e">
        <f>VLOOKUP(Table_query__64[[#This Row],[Nr]],'MyTracker Export'!A:AA,'MyTracker Export'!$AA$1,FALSE)</f>
        <v>#N/A</v>
      </c>
      <c r="AB1911" s="19" t="str">
        <f>IF(Table_query__64[[#This Row],[Project status]]=Table_query__64[[#This Row],[Project Status Check]],"OK","NOK")</f>
        <v>NOK</v>
      </c>
      <c r="AC1911" s="19" t="e">
        <f>IF(Table_query__64[[#This Row],[PM]]=Table_query__64[[#This Row],[PM Check]],"OK","NOK")</f>
        <v>#N/A</v>
      </c>
      <c r="AD1911" s="19" t="e">
        <f>IF(Table_query__64[[#This Row],[PP]]=Table_query__64[[#This Row],[Pilot Check]],"OK","NOK")</f>
        <v>#N/A</v>
      </c>
      <c r="AE1911" s="19"/>
    </row>
    <row r="1912" spans="1:31" hidden="1" x14ac:dyDescent="0.3">
      <c r="A1912" s="1" t="s">
        <v>3494</v>
      </c>
      <c r="B1912" s="2" t="s">
        <v>2408</v>
      </c>
      <c r="C1912" s="3" t="s">
        <v>6615</v>
      </c>
      <c r="D1912" s="2" t="s">
        <v>38</v>
      </c>
      <c r="E1912" s="2" t="s">
        <v>82</v>
      </c>
      <c r="F1912" s="2" t="s">
        <v>122</v>
      </c>
      <c r="G1912" s="4">
        <v>43160.041666666664</v>
      </c>
      <c r="H1912" s="4">
        <v>43455.041666666664</v>
      </c>
      <c r="I1912" s="2" t="s">
        <v>1263</v>
      </c>
      <c r="J1912" s="2" t="s">
        <v>942</v>
      </c>
      <c r="K1912" s="2"/>
      <c r="L1912" t="s">
        <v>31</v>
      </c>
      <c r="M1912" s="2" t="s">
        <v>59</v>
      </c>
      <c r="O1912" s="5"/>
      <c r="P1912" s="5"/>
      <c r="Q1912" s="6">
        <v>2018</v>
      </c>
      <c r="R1912" s="7">
        <v>2018</v>
      </c>
      <c r="T1912" s="8">
        <v>316</v>
      </c>
      <c r="V1912" s="1" t="s">
        <v>33</v>
      </c>
      <c r="W1912" s="1" t="s">
        <v>32</v>
      </c>
      <c r="X1912" t="str">
        <f>VLOOKUP(Table_query__64[[#This Row],[Nr]],'MyTracker Export'!A:P,'MyTracker Export'!$P$1,FALSE)</f>
        <v>Finished</v>
      </c>
      <c r="Y1912" t="str">
        <f>VLOOKUP(Table_query__64[[#This Row],[Nr]],'MyTracker Export'!A:Z,'MyTracker Export'!$Z$1,FALSE)</f>
        <v>Patrick Rosias</v>
      </c>
      <c r="Z1912" t="str">
        <f>VLOOKUP(Table_query__64[[#This Row],[Nr]],'MyTracker Export'!A:AA,'MyTracker Export'!$AA$1,FALSE)</f>
        <v>Jurgen Van Kerrebroeck</v>
      </c>
      <c r="AB1912" s="19" t="str">
        <f>IF(Table_query__64[[#This Row],[Project status]]=Table_query__64[[#This Row],[Project Status Check]],"OK","NOK")</f>
        <v>OK</v>
      </c>
      <c r="AC1912" s="19" t="str">
        <f>IF(Table_query__64[[#This Row],[PM]]=Table_query__64[[#This Row],[PM Check]],"OK","NOK")</f>
        <v>OK</v>
      </c>
      <c r="AD1912" s="19" t="str">
        <f>IF(Table_query__64[[#This Row],[PP]]=Table_query__64[[#This Row],[Pilot Check]],"OK","NOK")</f>
        <v>OK</v>
      </c>
      <c r="AE1912" s="19"/>
    </row>
    <row r="1913" spans="1:31" hidden="1" x14ac:dyDescent="0.3">
      <c r="A1913" s="1" t="s">
        <v>3495</v>
      </c>
      <c r="B1913" s="2" t="s">
        <v>3033</v>
      </c>
      <c r="C1913" s="3" t="s">
        <v>6616</v>
      </c>
      <c r="D1913" s="2" t="s">
        <v>38</v>
      </c>
      <c r="E1913" s="2" t="s">
        <v>82</v>
      </c>
      <c r="F1913" s="2" t="s">
        <v>122</v>
      </c>
      <c r="G1913" s="4">
        <v>43159.041666666664</v>
      </c>
      <c r="H1913" s="4">
        <v>43465.041666666664</v>
      </c>
      <c r="I1913" s="2" t="s">
        <v>3034</v>
      </c>
      <c r="J1913" s="2" t="s">
        <v>3034</v>
      </c>
      <c r="K1913" s="2" t="s">
        <v>159</v>
      </c>
      <c r="L1913" t="s">
        <v>31</v>
      </c>
      <c r="M1913" s="2" t="s">
        <v>29</v>
      </c>
      <c r="N1913" s="3" t="s">
        <v>9154</v>
      </c>
      <c r="O1913" s="5"/>
      <c r="P1913" s="5"/>
      <c r="Q1913" s="6">
        <v>2018</v>
      </c>
      <c r="R1913" s="7">
        <v>2018</v>
      </c>
      <c r="T1913" s="8">
        <v>520</v>
      </c>
      <c r="V1913" s="1" t="s">
        <v>33</v>
      </c>
      <c r="W1913" s="1" t="s">
        <v>32</v>
      </c>
      <c r="X1913" t="str">
        <f>VLOOKUP(Table_query__64[[#This Row],[Nr]],'MyTracker Export'!A:P,'MyTracker Export'!$P$1,FALSE)</f>
        <v>Finished</v>
      </c>
      <c r="Y1913" t="str">
        <f>VLOOKUP(Table_query__64[[#This Row],[Nr]],'MyTracker Export'!A:Z,'MyTracker Export'!$Z$1,FALSE)</f>
        <v>Jacques Lataire</v>
      </c>
      <c r="Z1913" t="str">
        <f>VLOOKUP(Table_query__64[[#This Row],[Nr]],'MyTracker Export'!A:AA,'MyTracker Export'!$AA$1,FALSE)</f>
        <v>Jacques Lataire</v>
      </c>
      <c r="AB1913" s="19" t="str">
        <f>IF(Table_query__64[[#This Row],[Project status]]=Table_query__64[[#This Row],[Project Status Check]],"OK","NOK")</f>
        <v>OK</v>
      </c>
      <c r="AC1913" s="19" t="str">
        <f>IF(Table_query__64[[#This Row],[PM]]=Table_query__64[[#This Row],[PM Check]],"OK","NOK")</f>
        <v>OK</v>
      </c>
      <c r="AD1913" s="19" t="str">
        <f>IF(Table_query__64[[#This Row],[PP]]=Table_query__64[[#This Row],[Pilot Check]],"OK","NOK")</f>
        <v>OK</v>
      </c>
      <c r="AE1913" s="19"/>
    </row>
    <row r="1914" spans="1:31" hidden="1" x14ac:dyDescent="0.3">
      <c r="A1914" s="1" t="s">
        <v>3496</v>
      </c>
      <c r="B1914" s="2" t="s">
        <v>3497</v>
      </c>
      <c r="C1914" s="3" t="s">
        <v>6617</v>
      </c>
      <c r="D1914" s="2" t="s">
        <v>64</v>
      </c>
      <c r="E1914" s="2" t="s">
        <v>104</v>
      </c>
      <c r="F1914" s="2" t="s">
        <v>122</v>
      </c>
      <c r="G1914" s="4">
        <v>43164.041666666664</v>
      </c>
      <c r="H1914" s="4">
        <v>43556.083333333336</v>
      </c>
      <c r="I1914" s="2" t="s">
        <v>3498</v>
      </c>
      <c r="J1914" s="2" t="s">
        <v>308</v>
      </c>
      <c r="K1914" s="2"/>
      <c r="L1914" t="s">
        <v>31</v>
      </c>
      <c r="M1914" s="2" t="s">
        <v>29</v>
      </c>
      <c r="N1914" s="3" t="s">
        <v>9155</v>
      </c>
      <c r="O1914" s="5"/>
      <c r="P1914" s="5"/>
      <c r="Q1914" s="6">
        <v>2018</v>
      </c>
      <c r="R1914" s="7">
        <v>2019</v>
      </c>
      <c r="T1914" s="8">
        <v>521</v>
      </c>
      <c r="V1914" s="1" t="s">
        <v>33</v>
      </c>
      <c r="W1914" s="1" t="s">
        <v>32</v>
      </c>
      <c r="X1914" t="str">
        <f>VLOOKUP(Table_query__64[[#This Row],[Nr]],'MyTracker Export'!A:P,'MyTracker Export'!$P$1,FALSE)</f>
        <v>Finished</v>
      </c>
      <c r="Y1914" t="e">
        <f>VLOOKUP(Table_query__64[[#This Row],[Nr]],'MyTracker Export'!A:Z,'MyTracker Export'!$Z$1,FALSE)</f>
        <v>#N/A</v>
      </c>
      <c r="Z1914" t="str">
        <f>VLOOKUP(Table_query__64[[#This Row],[Nr]],'MyTracker Export'!A:AA,'MyTracker Export'!$AA$1,FALSE)</f>
        <v>Nicolas Dubois</v>
      </c>
      <c r="AB1914" s="19" t="str">
        <f>IF(Table_query__64[[#This Row],[Project status]]=Table_query__64[[#This Row],[Project Status Check]],"OK","NOK")</f>
        <v>OK</v>
      </c>
      <c r="AC1914" s="19" t="e">
        <f>IF(Table_query__64[[#This Row],[PM]]=Table_query__64[[#This Row],[PM Check]],"OK","NOK")</f>
        <v>#N/A</v>
      </c>
      <c r="AD1914" s="19" t="str">
        <f>IF(Table_query__64[[#This Row],[PP]]=Table_query__64[[#This Row],[Pilot Check]],"OK","NOK")</f>
        <v>OK</v>
      </c>
      <c r="AE1914" s="19"/>
    </row>
    <row r="1915" spans="1:31" hidden="1" x14ac:dyDescent="0.3">
      <c r="A1915" s="1" t="s">
        <v>3499</v>
      </c>
      <c r="B1915" s="2" t="s">
        <v>3500</v>
      </c>
      <c r="C1915" s="3" t="s">
        <v>6618</v>
      </c>
      <c r="D1915" s="2" t="s">
        <v>38</v>
      </c>
      <c r="E1915" s="2" t="s">
        <v>36</v>
      </c>
      <c r="F1915" s="2" t="s">
        <v>122</v>
      </c>
      <c r="G1915" s="4">
        <v>43150.041666666664</v>
      </c>
      <c r="H1915" s="4">
        <v>43348.083333333336</v>
      </c>
      <c r="I1915" s="2" t="s">
        <v>3103</v>
      </c>
      <c r="J1915" s="2" t="s">
        <v>308</v>
      </c>
      <c r="K1915" s="2"/>
      <c r="L1915" t="s">
        <v>31</v>
      </c>
      <c r="M1915" s="2" t="s">
        <v>59</v>
      </c>
      <c r="O1915" s="5"/>
      <c r="P1915" s="5"/>
      <c r="Q1915" s="6">
        <v>2018</v>
      </c>
      <c r="R1915" s="7">
        <v>2018</v>
      </c>
      <c r="T1915" s="8">
        <v>317</v>
      </c>
      <c r="V1915" s="1" t="s">
        <v>33</v>
      </c>
      <c r="W1915" s="1" t="s">
        <v>32</v>
      </c>
      <c r="X1915" t="str">
        <f>VLOOKUP(Table_query__64[[#This Row],[Nr]],'MyTracker Export'!A:P,'MyTracker Export'!$P$1,FALSE)</f>
        <v>Finished</v>
      </c>
      <c r="Y1915" t="e">
        <f>VLOOKUP(Table_query__64[[#This Row],[Nr]],'MyTracker Export'!A:Z,'MyTracker Export'!$Z$1,FALSE)</f>
        <v>#N/A</v>
      </c>
      <c r="Z1915" t="str">
        <f>VLOOKUP(Table_query__64[[#This Row],[Nr]],'MyTracker Export'!A:AA,'MyTracker Export'!$AA$1,FALSE)</f>
        <v>Nicolas Dubois</v>
      </c>
      <c r="AB1915" s="19" t="str">
        <f>IF(Table_query__64[[#This Row],[Project status]]=Table_query__64[[#This Row],[Project Status Check]],"OK","NOK")</f>
        <v>OK</v>
      </c>
      <c r="AC1915" s="19" t="e">
        <f>IF(Table_query__64[[#This Row],[PM]]=Table_query__64[[#This Row],[PM Check]],"OK","NOK")</f>
        <v>#N/A</v>
      </c>
      <c r="AD1915" s="19" t="str">
        <f>IF(Table_query__64[[#This Row],[PP]]=Table_query__64[[#This Row],[Pilot Check]],"OK","NOK")</f>
        <v>OK</v>
      </c>
      <c r="AE1915" s="19"/>
    </row>
    <row r="1916" spans="1:31" hidden="1" x14ac:dyDescent="0.3">
      <c r="A1916" s="1" t="s">
        <v>3501</v>
      </c>
      <c r="B1916" s="2" t="s">
        <v>1465</v>
      </c>
      <c r="C1916" s="3" t="s">
        <v>6619</v>
      </c>
      <c r="D1916" s="2" t="s">
        <v>58</v>
      </c>
      <c r="E1916" s="2" t="s">
        <v>25</v>
      </c>
      <c r="F1916" s="2" t="s">
        <v>122</v>
      </c>
      <c r="G1916" s="4">
        <v>43145</v>
      </c>
      <c r="H1916" s="4">
        <v>43172</v>
      </c>
      <c r="I1916" s="2" t="s">
        <v>46</v>
      </c>
      <c r="J1916" s="2" t="s">
        <v>158</v>
      </c>
      <c r="K1916" s="2"/>
      <c r="L1916" t="s">
        <v>31</v>
      </c>
      <c r="M1916" s="2" t="s">
        <v>29</v>
      </c>
      <c r="O1916" s="5"/>
      <c r="P1916" s="5"/>
      <c r="Q1916" s="6">
        <v>2018</v>
      </c>
      <c r="R1916" s="7">
        <v>2018</v>
      </c>
      <c r="T1916" s="8">
        <v>114</v>
      </c>
      <c r="V1916" s="1" t="s">
        <v>33</v>
      </c>
      <c r="W1916" s="1" t="s">
        <v>32</v>
      </c>
      <c r="X1916" t="str">
        <f>VLOOKUP(Table_query__64[[#This Row],[Nr]],'MyTracker Export'!A:P,'MyTracker Export'!$P$1,FALSE)</f>
        <v>Finished</v>
      </c>
      <c r="Y1916" t="str">
        <f>VLOOKUP(Table_query__64[[#This Row],[Nr]],'MyTracker Export'!A:Z,'MyTracker Export'!$Z$1,FALSE)</f>
        <v>Laura Cestau</v>
      </c>
      <c r="Z1916" t="str">
        <f>VLOOKUP(Table_query__64[[#This Row],[Nr]],'MyTracker Export'!A:AA,'MyTracker Export'!$AA$1,FALSE)</f>
        <v>Juan Juarez Quintana</v>
      </c>
      <c r="AB1916" s="19" t="str">
        <f>IF(Table_query__64[[#This Row],[Project status]]=Table_query__64[[#This Row],[Project Status Check]],"OK","NOK")</f>
        <v>OK</v>
      </c>
      <c r="AC1916" s="19" t="str">
        <f>IF(Table_query__64[[#This Row],[PM]]=Table_query__64[[#This Row],[PM Check]],"OK","NOK")</f>
        <v>OK</v>
      </c>
      <c r="AD1916" s="19" t="str">
        <f>IF(Table_query__64[[#This Row],[PP]]=Table_query__64[[#This Row],[Pilot Check]],"OK","NOK")</f>
        <v>NOK</v>
      </c>
      <c r="AE1916" s="19"/>
    </row>
    <row r="1917" spans="1:31" hidden="1" x14ac:dyDescent="0.3">
      <c r="A1917" s="1" t="s">
        <v>3502</v>
      </c>
      <c r="B1917" s="2" t="s">
        <v>2632</v>
      </c>
      <c r="C1917" s="3" t="s">
        <v>6620</v>
      </c>
      <c r="D1917" s="2" t="s">
        <v>38</v>
      </c>
      <c r="E1917" s="2" t="s">
        <v>36</v>
      </c>
      <c r="F1917" s="2" t="s">
        <v>122</v>
      </c>
      <c r="G1917" s="4">
        <v>43138.041666666664</v>
      </c>
      <c r="H1917" s="4">
        <v>43500.041666666664</v>
      </c>
      <c r="I1917" s="2"/>
      <c r="J1917" s="2"/>
      <c r="K1917" s="2" t="s">
        <v>458</v>
      </c>
      <c r="L1917" t="s">
        <v>31</v>
      </c>
      <c r="M1917" s="2" t="s">
        <v>59</v>
      </c>
      <c r="N1917" s="3" t="s">
        <v>9156</v>
      </c>
      <c r="O1917" s="5"/>
      <c r="P1917" s="5"/>
      <c r="Q1917" s="6">
        <v>2018</v>
      </c>
      <c r="R1917" s="7">
        <v>2019</v>
      </c>
      <c r="T1917" s="8">
        <v>522</v>
      </c>
      <c r="V1917" s="1" t="s">
        <v>33</v>
      </c>
      <c r="W1917" s="1" t="s">
        <v>32</v>
      </c>
      <c r="X1917" t="str">
        <f>VLOOKUP(Table_query__64[[#This Row],[Nr]],'MyTracker Export'!A:P,'MyTracker Export'!$P$1,FALSE)</f>
        <v>Finished</v>
      </c>
      <c r="Y1917" t="e">
        <f>VLOOKUP(Table_query__64[[#This Row],[Nr]],'MyTracker Export'!A:Z,'MyTracker Export'!$Z$1,FALSE)</f>
        <v>#N/A</v>
      </c>
      <c r="Z1917" t="str">
        <f>VLOOKUP(Table_query__64[[#This Row],[Nr]],'MyTracker Export'!A:AA,'MyTracker Export'!$AA$1,FALSE)</f>
        <v>Sébastien Lerson</v>
      </c>
      <c r="AB1917" s="19" t="str">
        <f>IF(Table_query__64[[#This Row],[Project status]]=Table_query__64[[#This Row],[Project Status Check]],"OK","NOK")</f>
        <v>OK</v>
      </c>
      <c r="AC1917" s="19" t="e">
        <f>IF(Table_query__64[[#This Row],[PM]]=Table_query__64[[#This Row],[PM Check]],"OK","NOK")</f>
        <v>#N/A</v>
      </c>
      <c r="AD1917" s="19" t="str">
        <f>IF(Table_query__64[[#This Row],[PP]]=Table_query__64[[#This Row],[Pilot Check]],"OK","NOK")</f>
        <v>NOK</v>
      </c>
      <c r="AE1917" s="19"/>
    </row>
    <row r="1918" spans="1:31" hidden="1" x14ac:dyDescent="0.3">
      <c r="A1918" s="1" t="s">
        <v>3503</v>
      </c>
      <c r="B1918" s="2" t="s">
        <v>3504</v>
      </c>
      <c r="C1918" s="3" t="s">
        <v>6621</v>
      </c>
      <c r="D1918" s="2" t="s">
        <v>84</v>
      </c>
      <c r="E1918" s="2" t="s">
        <v>36</v>
      </c>
      <c r="F1918" s="2" t="s">
        <v>122</v>
      </c>
      <c r="G1918" s="4">
        <v>43134.041666666664</v>
      </c>
      <c r="H1918" s="4">
        <v>43378.083333333336</v>
      </c>
      <c r="I1918" s="2" t="s">
        <v>289</v>
      </c>
      <c r="J1918" s="2" t="s">
        <v>40</v>
      </c>
      <c r="K1918" s="2"/>
      <c r="L1918" t="s">
        <v>31</v>
      </c>
      <c r="M1918" s="2" t="s">
        <v>29</v>
      </c>
      <c r="O1918" s="5"/>
      <c r="P1918" s="5"/>
      <c r="Q1918" s="6">
        <v>2018</v>
      </c>
      <c r="R1918" s="7">
        <v>2018</v>
      </c>
      <c r="T1918" s="8">
        <v>203</v>
      </c>
      <c r="V1918" s="1" t="s">
        <v>33</v>
      </c>
      <c r="W1918" s="1" t="s">
        <v>32</v>
      </c>
      <c r="X1918" t="str">
        <f>VLOOKUP(Table_query__64[[#This Row],[Nr]],'MyTracker Export'!A:P,'MyTracker Export'!$P$1,FALSE)</f>
        <v>Finished</v>
      </c>
      <c r="Y1918" t="str">
        <f>VLOOKUP(Table_query__64[[#This Row],[Nr]],'MyTracker Export'!A:Z,'MyTracker Export'!$Z$1,FALSE)</f>
        <v>Mac Olean</v>
      </c>
      <c r="Z1918" t="str">
        <f>VLOOKUP(Table_query__64[[#This Row],[Nr]],'MyTracker Export'!A:AA,'MyTracker Export'!$AA$1,FALSE)</f>
        <v>Karel De Swert</v>
      </c>
      <c r="AB1918" s="19" t="str">
        <f>IF(Table_query__64[[#This Row],[Project status]]=Table_query__64[[#This Row],[Project Status Check]],"OK","NOK")</f>
        <v>OK</v>
      </c>
      <c r="AC1918" s="19" t="str">
        <f>IF(Table_query__64[[#This Row],[PM]]=Table_query__64[[#This Row],[PM Check]],"OK","NOK")</f>
        <v>OK</v>
      </c>
      <c r="AD1918" s="19" t="str">
        <f>IF(Table_query__64[[#This Row],[PP]]=Table_query__64[[#This Row],[Pilot Check]],"OK","NOK")</f>
        <v>OK</v>
      </c>
      <c r="AE1918" s="19"/>
    </row>
    <row r="1919" spans="1:31" hidden="1" x14ac:dyDescent="0.3">
      <c r="A1919" s="1" t="s">
        <v>3505</v>
      </c>
      <c r="B1919" s="2" t="s">
        <v>268</v>
      </c>
      <c r="C1919" s="3" t="s">
        <v>6622</v>
      </c>
      <c r="D1919" s="2" t="s">
        <v>38</v>
      </c>
      <c r="E1919" s="2" t="s">
        <v>82</v>
      </c>
      <c r="F1919" s="2" t="s">
        <v>122</v>
      </c>
      <c r="G1919" s="4">
        <v>43130.041666666664</v>
      </c>
      <c r="H1919" s="4">
        <v>43159.041666666664</v>
      </c>
      <c r="I1919" s="2" t="s">
        <v>3034</v>
      </c>
      <c r="J1919" s="2" t="s">
        <v>3034</v>
      </c>
      <c r="K1919" s="2"/>
      <c r="L1919" t="s">
        <v>31</v>
      </c>
      <c r="M1919" s="2" t="s">
        <v>59</v>
      </c>
      <c r="N1919" s="3" t="s">
        <v>9157</v>
      </c>
      <c r="O1919" s="5"/>
      <c r="P1919" s="5"/>
      <c r="Q1919" s="6">
        <v>2018</v>
      </c>
      <c r="R1919" s="7">
        <v>2018</v>
      </c>
      <c r="T1919" s="8">
        <v>523</v>
      </c>
      <c r="V1919" s="1" t="s">
        <v>33</v>
      </c>
      <c r="W1919" s="1" t="s">
        <v>32</v>
      </c>
      <c r="X1919" t="str">
        <f>VLOOKUP(Table_query__64[[#This Row],[Nr]],'MyTracker Export'!A:P,'MyTracker Export'!$P$1,FALSE)</f>
        <v>Finished</v>
      </c>
      <c r="Y1919" t="str">
        <f>VLOOKUP(Table_query__64[[#This Row],[Nr]],'MyTracker Export'!A:Z,'MyTracker Export'!$Z$1,FALSE)</f>
        <v>Jacques Lataire</v>
      </c>
      <c r="Z1919" t="str">
        <f>VLOOKUP(Table_query__64[[#This Row],[Nr]],'MyTracker Export'!A:AA,'MyTracker Export'!$AA$1,FALSE)</f>
        <v>Jacques Lataire</v>
      </c>
      <c r="AB1919" s="19" t="str">
        <f>IF(Table_query__64[[#This Row],[Project status]]=Table_query__64[[#This Row],[Project Status Check]],"OK","NOK")</f>
        <v>OK</v>
      </c>
      <c r="AC1919" s="19" t="str">
        <f>IF(Table_query__64[[#This Row],[PM]]=Table_query__64[[#This Row],[PM Check]],"OK","NOK")</f>
        <v>OK</v>
      </c>
      <c r="AD1919" s="19" t="str">
        <f>IF(Table_query__64[[#This Row],[PP]]=Table_query__64[[#This Row],[Pilot Check]],"OK","NOK")</f>
        <v>OK</v>
      </c>
      <c r="AE1919" s="19"/>
    </row>
    <row r="1920" spans="1:31" hidden="1" x14ac:dyDescent="0.3">
      <c r="A1920" s="1" t="s">
        <v>3506</v>
      </c>
      <c r="B1920" s="2" t="s">
        <v>2408</v>
      </c>
      <c r="C1920" s="3" t="s">
        <v>6623</v>
      </c>
      <c r="D1920" s="2" t="s">
        <v>38</v>
      </c>
      <c r="E1920" s="2" t="s">
        <v>82</v>
      </c>
      <c r="F1920" s="2" t="s">
        <v>122</v>
      </c>
      <c r="G1920" s="4">
        <v>43125.041666666664</v>
      </c>
      <c r="H1920" s="4">
        <v>43413.041666666664</v>
      </c>
      <c r="I1920" s="2" t="s">
        <v>1263</v>
      </c>
      <c r="J1920" s="2" t="s">
        <v>942</v>
      </c>
      <c r="K1920" s="2"/>
      <c r="L1920" t="s">
        <v>31</v>
      </c>
      <c r="M1920" s="2" t="s">
        <v>59</v>
      </c>
      <c r="O1920" s="5"/>
      <c r="P1920" s="5"/>
      <c r="Q1920" s="6">
        <v>2018</v>
      </c>
      <c r="R1920" s="7">
        <v>2018</v>
      </c>
      <c r="T1920" s="8">
        <v>318</v>
      </c>
      <c r="V1920" s="1" t="s">
        <v>33</v>
      </c>
      <c r="W1920" s="1" t="s">
        <v>32</v>
      </c>
      <c r="X1920" t="str">
        <f>VLOOKUP(Table_query__64[[#This Row],[Nr]],'MyTracker Export'!A:P,'MyTracker Export'!$P$1,FALSE)</f>
        <v>Finished</v>
      </c>
      <c r="Y1920" t="str">
        <f>VLOOKUP(Table_query__64[[#This Row],[Nr]],'MyTracker Export'!A:Z,'MyTracker Export'!$Z$1,FALSE)</f>
        <v>Patrick Rosias</v>
      </c>
      <c r="Z1920" t="str">
        <f>VLOOKUP(Table_query__64[[#This Row],[Nr]],'MyTracker Export'!A:AA,'MyTracker Export'!$AA$1,FALSE)</f>
        <v>Jurgen Van Kerrebroeck</v>
      </c>
      <c r="AB1920" s="19" t="str">
        <f>IF(Table_query__64[[#This Row],[Project status]]=Table_query__64[[#This Row],[Project Status Check]],"OK","NOK")</f>
        <v>OK</v>
      </c>
      <c r="AC1920" s="19" t="str">
        <f>IF(Table_query__64[[#This Row],[PM]]=Table_query__64[[#This Row],[PM Check]],"OK","NOK")</f>
        <v>OK</v>
      </c>
      <c r="AD1920" s="19" t="str">
        <f>IF(Table_query__64[[#This Row],[PP]]=Table_query__64[[#This Row],[Pilot Check]],"OK","NOK")</f>
        <v>OK</v>
      </c>
      <c r="AE1920" s="19"/>
    </row>
    <row r="1921" spans="1:31" hidden="1" x14ac:dyDescent="0.3">
      <c r="A1921" s="1" t="s">
        <v>3507</v>
      </c>
      <c r="B1921" s="2" t="s">
        <v>3006</v>
      </c>
      <c r="C1921" s="3" t="s">
        <v>6624</v>
      </c>
      <c r="D1921" s="2" t="s">
        <v>38</v>
      </c>
      <c r="E1921" s="2" t="s">
        <v>82</v>
      </c>
      <c r="F1921" s="2" t="s">
        <v>122</v>
      </c>
      <c r="G1921" s="4">
        <v>43125.041666666664</v>
      </c>
      <c r="H1921" s="4">
        <v>43549.041666666664</v>
      </c>
      <c r="I1921" s="2" t="s">
        <v>2367</v>
      </c>
      <c r="J1921" s="2" t="s">
        <v>335</v>
      </c>
      <c r="K1921" s="2" t="s">
        <v>159</v>
      </c>
      <c r="L1921" t="s">
        <v>31</v>
      </c>
      <c r="M1921" s="2" t="s">
        <v>29</v>
      </c>
      <c r="N1921" s="3" t="s">
        <v>9158</v>
      </c>
      <c r="O1921" s="5"/>
      <c r="P1921" s="5"/>
      <c r="Q1921" s="6">
        <v>2018</v>
      </c>
      <c r="R1921" s="7">
        <v>2019</v>
      </c>
      <c r="T1921" s="8">
        <v>524</v>
      </c>
      <c r="V1921" s="1" t="s">
        <v>33</v>
      </c>
      <c r="W1921" s="1" t="s">
        <v>32</v>
      </c>
      <c r="X1921" t="str">
        <f>VLOOKUP(Table_query__64[[#This Row],[Nr]],'MyTracker Export'!A:P,'MyTracker Export'!$P$1,FALSE)</f>
        <v>Finished</v>
      </c>
      <c r="Y1921" t="e">
        <f>VLOOKUP(Table_query__64[[#This Row],[Nr]],'MyTracker Export'!A:Z,'MyTracker Export'!$Z$1,FALSE)</f>
        <v>#N/A</v>
      </c>
      <c r="Z1921" t="str">
        <f>VLOOKUP(Table_query__64[[#This Row],[Nr]],'MyTracker Export'!A:AA,'MyTracker Export'!$AA$1,FALSE)</f>
        <v>William Beyst</v>
      </c>
      <c r="AB1921" s="19" t="str">
        <f>IF(Table_query__64[[#This Row],[Project status]]=Table_query__64[[#This Row],[Project Status Check]],"OK","NOK")</f>
        <v>OK</v>
      </c>
      <c r="AC1921" s="19" t="e">
        <f>IF(Table_query__64[[#This Row],[PM]]=Table_query__64[[#This Row],[PM Check]],"OK","NOK")</f>
        <v>#N/A</v>
      </c>
      <c r="AD1921" s="19" t="str">
        <f>IF(Table_query__64[[#This Row],[PP]]=Table_query__64[[#This Row],[Pilot Check]],"OK","NOK")</f>
        <v>OK</v>
      </c>
      <c r="AE1921" s="19"/>
    </row>
    <row r="1922" spans="1:31" hidden="1" x14ac:dyDescent="0.3">
      <c r="A1922" s="1" t="s">
        <v>3508</v>
      </c>
      <c r="B1922" s="2" t="s">
        <v>3006</v>
      </c>
      <c r="C1922" s="3" t="s">
        <v>6625</v>
      </c>
      <c r="D1922" s="2" t="s">
        <v>38</v>
      </c>
      <c r="E1922" s="2" t="s">
        <v>82</v>
      </c>
      <c r="F1922" s="2" t="s">
        <v>122</v>
      </c>
      <c r="G1922" s="4">
        <v>43342.083333333336</v>
      </c>
      <c r="H1922" s="4">
        <v>43511.041666666664</v>
      </c>
      <c r="I1922" s="2" t="s">
        <v>2367</v>
      </c>
      <c r="J1922" s="2" t="s">
        <v>335</v>
      </c>
      <c r="K1922" s="2" t="s">
        <v>159</v>
      </c>
      <c r="L1922" t="s">
        <v>31</v>
      </c>
      <c r="M1922" s="2" t="s">
        <v>29</v>
      </c>
      <c r="N1922" s="3" t="s">
        <v>9159</v>
      </c>
      <c r="O1922" s="5"/>
      <c r="P1922" s="5"/>
      <c r="Q1922" s="6">
        <v>2018</v>
      </c>
      <c r="R1922" s="7">
        <v>2019</v>
      </c>
      <c r="T1922" s="8">
        <v>525</v>
      </c>
      <c r="V1922" s="1" t="s">
        <v>33</v>
      </c>
      <c r="W1922" s="1" t="s">
        <v>32</v>
      </c>
      <c r="X1922" t="str">
        <f>VLOOKUP(Table_query__64[[#This Row],[Nr]],'MyTracker Export'!A:P,'MyTracker Export'!$P$1,FALSE)</f>
        <v>Finished</v>
      </c>
      <c r="Y1922" t="e">
        <f>VLOOKUP(Table_query__64[[#This Row],[Nr]],'MyTracker Export'!A:Z,'MyTracker Export'!$Z$1,FALSE)</f>
        <v>#N/A</v>
      </c>
      <c r="Z1922" t="str">
        <f>VLOOKUP(Table_query__64[[#This Row],[Nr]],'MyTracker Export'!A:AA,'MyTracker Export'!$AA$1,FALSE)</f>
        <v>William Beyst</v>
      </c>
      <c r="AB1922" s="19" t="str">
        <f>IF(Table_query__64[[#This Row],[Project status]]=Table_query__64[[#This Row],[Project Status Check]],"OK","NOK")</f>
        <v>OK</v>
      </c>
      <c r="AC1922" s="19" t="e">
        <f>IF(Table_query__64[[#This Row],[PM]]=Table_query__64[[#This Row],[PM Check]],"OK","NOK")</f>
        <v>#N/A</v>
      </c>
      <c r="AD1922" s="19" t="str">
        <f>IF(Table_query__64[[#This Row],[PP]]=Table_query__64[[#This Row],[Pilot Check]],"OK","NOK")</f>
        <v>OK</v>
      </c>
      <c r="AE1922" s="19"/>
    </row>
    <row r="1923" spans="1:31" hidden="1" x14ac:dyDescent="0.3">
      <c r="A1923" s="1" t="s">
        <v>3509</v>
      </c>
      <c r="B1923" s="2" t="s">
        <v>3510</v>
      </c>
      <c r="C1923" s="3" t="s">
        <v>6626</v>
      </c>
      <c r="D1923" s="2" t="s">
        <v>38</v>
      </c>
      <c r="E1923" s="2" t="s">
        <v>75</v>
      </c>
      <c r="F1923" s="2" t="s">
        <v>122</v>
      </c>
      <c r="G1923" s="4">
        <v>43112.041666666664</v>
      </c>
      <c r="H1923" s="4">
        <v>43343.083333333336</v>
      </c>
      <c r="I1923" s="2" t="s">
        <v>569</v>
      </c>
      <c r="J1923" s="2" t="s">
        <v>78</v>
      </c>
      <c r="K1923" s="2" t="s">
        <v>2574</v>
      </c>
      <c r="L1923" t="s">
        <v>31</v>
      </c>
      <c r="M1923" s="2" t="s">
        <v>59</v>
      </c>
      <c r="N1923" s="3" t="s">
        <v>9160</v>
      </c>
      <c r="O1923" s="5"/>
      <c r="P1923" s="5"/>
      <c r="Q1923" s="6">
        <v>2018</v>
      </c>
      <c r="R1923" s="7">
        <v>2018</v>
      </c>
      <c r="T1923" s="8">
        <v>526</v>
      </c>
      <c r="V1923" s="1" t="s">
        <v>33</v>
      </c>
      <c r="W1923" s="1" t="s">
        <v>32</v>
      </c>
      <c r="X1923" t="str">
        <f>VLOOKUP(Table_query__64[[#This Row],[Nr]],'MyTracker Export'!A:P,'MyTracker Export'!$P$1,FALSE)</f>
        <v>Finished</v>
      </c>
      <c r="Y1923" t="str">
        <f>VLOOKUP(Table_query__64[[#This Row],[Nr]],'MyTracker Export'!A:Z,'MyTracker Export'!$Z$1,FALSE)</f>
        <v>Sébastien Lerson</v>
      </c>
      <c r="Z1923" t="str">
        <f>VLOOKUP(Table_query__64[[#This Row],[Nr]],'MyTracker Export'!A:AA,'MyTracker Export'!$AA$1,FALSE)</f>
        <v>Yves Debaisieux</v>
      </c>
      <c r="AB1923" s="19" t="str">
        <f>IF(Table_query__64[[#This Row],[Project status]]=Table_query__64[[#This Row],[Project Status Check]],"OK","NOK")</f>
        <v>OK</v>
      </c>
      <c r="AC1923" s="19" t="str">
        <f>IF(Table_query__64[[#This Row],[PM]]=Table_query__64[[#This Row],[PM Check]],"OK","NOK")</f>
        <v>OK</v>
      </c>
      <c r="AD1923" s="19" t="str">
        <f>IF(Table_query__64[[#This Row],[PP]]=Table_query__64[[#This Row],[Pilot Check]],"OK","NOK")</f>
        <v>OK</v>
      </c>
      <c r="AE1923" s="19"/>
    </row>
    <row r="1924" spans="1:31" x14ac:dyDescent="0.3">
      <c r="A1924" s="1" t="s">
        <v>3511</v>
      </c>
      <c r="B1924" s="2" t="s">
        <v>3512</v>
      </c>
      <c r="C1924" s="3" t="s">
        <v>6627</v>
      </c>
      <c r="D1924" s="2" t="s">
        <v>178</v>
      </c>
      <c r="E1924" s="2" t="s">
        <v>104</v>
      </c>
      <c r="F1924" s="2"/>
      <c r="G1924" s="4">
        <v>43269</v>
      </c>
      <c r="H1924" s="4">
        <v>43402</v>
      </c>
      <c r="I1924" s="2" t="s">
        <v>2896</v>
      </c>
      <c r="J1924" s="2" t="s">
        <v>1203</v>
      </c>
      <c r="K1924" s="2"/>
      <c r="L1924" t="s">
        <v>31</v>
      </c>
      <c r="M1924" s="2" t="s">
        <v>29</v>
      </c>
      <c r="O1924" s="5"/>
      <c r="P1924" s="5"/>
      <c r="Q1924" s="6">
        <v>2018</v>
      </c>
      <c r="R1924" s="7">
        <v>2018</v>
      </c>
      <c r="T1924" s="8">
        <v>115</v>
      </c>
      <c r="V1924" s="1" t="s">
        <v>33</v>
      </c>
      <c r="W1924" s="1" t="s">
        <v>32</v>
      </c>
      <c r="X1924" t="str">
        <f>VLOOKUP(Table_query__64[[#This Row],[Nr]],'MyTracker Export'!A:P,'MyTracker Export'!$P$1,FALSE)</f>
        <v>Finished</v>
      </c>
      <c r="Y1924" t="e">
        <f>VLOOKUP(Table_query__64[[#This Row],[Nr]],'MyTracker Export'!A:Z,'MyTracker Export'!$Z$1,FALSE)</f>
        <v>#N/A</v>
      </c>
      <c r="Z1924" t="e">
        <f>VLOOKUP(Table_query__64[[#This Row],[Nr]],'MyTracker Export'!A:AA,'MyTracker Export'!$AA$1,FALSE)</f>
        <v>#N/A</v>
      </c>
      <c r="AB1924" s="19" t="str">
        <f>IF(Table_query__64[[#This Row],[Project status]]=Table_query__64[[#This Row],[Project Status Check]],"OK","NOK")</f>
        <v>NOK</v>
      </c>
      <c r="AC1924" s="19" t="e">
        <f>IF(Table_query__64[[#This Row],[PM]]=Table_query__64[[#This Row],[PM Check]],"OK","NOK")</f>
        <v>#N/A</v>
      </c>
      <c r="AD1924" s="19" t="e">
        <f>IF(Table_query__64[[#This Row],[PP]]=Table_query__64[[#This Row],[Pilot Check]],"OK","NOK")</f>
        <v>#N/A</v>
      </c>
      <c r="AE1924" s="19"/>
    </row>
    <row r="1925" spans="1:31" hidden="1" x14ac:dyDescent="0.3">
      <c r="A1925" s="1" t="s">
        <v>3513</v>
      </c>
      <c r="B1925" s="2" t="s">
        <v>2864</v>
      </c>
      <c r="C1925" s="3" t="s">
        <v>6628</v>
      </c>
      <c r="D1925" s="2" t="s">
        <v>38</v>
      </c>
      <c r="E1925" s="2" t="s">
        <v>2447</v>
      </c>
      <c r="F1925" s="2" t="s">
        <v>122</v>
      </c>
      <c r="G1925" s="4">
        <v>43103.041666666664</v>
      </c>
      <c r="H1925" s="4">
        <v>43465.041666666664</v>
      </c>
      <c r="I1925" s="2" t="s">
        <v>360</v>
      </c>
      <c r="J1925" s="2" t="s">
        <v>360</v>
      </c>
      <c r="K1925" s="2" t="s">
        <v>159</v>
      </c>
      <c r="L1925" t="s">
        <v>31</v>
      </c>
      <c r="M1925" s="2" t="s">
        <v>59</v>
      </c>
      <c r="N1925" s="3" t="s">
        <v>9161</v>
      </c>
      <c r="O1925" s="5"/>
      <c r="P1925" s="5"/>
      <c r="Q1925" s="6">
        <v>2018</v>
      </c>
      <c r="R1925" s="7">
        <v>2018</v>
      </c>
      <c r="T1925" s="8">
        <v>527</v>
      </c>
      <c r="V1925" s="1" t="s">
        <v>33</v>
      </c>
      <c r="W1925" s="1" t="s">
        <v>32</v>
      </c>
      <c r="X1925" t="str">
        <f>VLOOKUP(Table_query__64[[#This Row],[Nr]],'MyTracker Export'!A:P,'MyTracker Export'!$P$1,FALSE)</f>
        <v>Finished</v>
      </c>
      <c r="Y1925" t="e">
        <f>VLOOKUP(Table_query__64[[#This Row],[Nr]],'MyTracker Export'!A:Z,'MyTracker Export'!$Z$1,FALSE)</f>
        <v>#N/A</v>
      </c>
      <c r="Z1925" t="e">
        <f>VLOOKUP(Table_query__64[[#This Row],[Nr]],'MyTracker Export'!A:AA,'MyTracker Export'!$AA$1,FALSE)</f>
        <v>#N/A</v>
      </c>
      <c r="AB1925" s="19" t="str">
        <f>IF(Table_query__64[[#This Row],[Project status]]=Table_query__64[[#This Row],[Project Status Check]],"OK","NOK")</f>
        <v>OK</v>
      </c>
      <c r="AC1925" s="19" t="e">
        <f>IF(Table_query__64[[#This Row],[PM]]=Table_query__64[[#This Row],[PM Check]],"OK","NOK")</f>
        <v>#N/A</v>
      </c>
      <c r="AD1925" s="19" t="e">
        <f>IF(Table_query__64[[#This Row],[PP]]=Table_query__64[[#This Row],[Pilot Check]],"OK","NOK")</f>
        <v>#N/A</v>
      </c>
      <c r="AE1925" s="19"/>
    </row>
    <row r="1926" spans="1:31" hidden="1" x14ac:dyDescent="0.3">
      <c r="A1926" s="1" t="s">
        <v>3514</v>
      </c>
      <c r="B1926" s="2" t="s">
        <v>3006</v>
      </c>
      <c r="C1926" s="3" t="s">
        <v>6629</v>
      </c>
      <c r="D1926" s="2" t="s">
        <v>38</v>
      </c>
      <c r="E1926" s="2" t="s">
        <v>82</v>
      </c>
      <c r="F1926" s="2" t="s">
        <v>122</v>
      </c>
      <c r="G1926" s="4">
        <v>43103.041666666664</v>
      </c>
      <c r="H1926" s="4">
        <v>43508.041666666664</v>
      </c>
      <c r="I1926" s="2" t="s">
        <v>2367</v>
      </c>
      <c r="J1926" s="2" t="s">
        <v>942</v>
      </c>
      <c r="K1926" s="2" t="s">
        <v>159</v>
      </c>
      <c r="L1926" t="s">
        <v>31</v>
      </c>
      <c r="M1926" s="2" t="s">
        <v>59</v>
      </c>
      <c r="N1926" s="3" t="s">
        <v>9162</v>
      </c>
      <c r="O1926" s="5"/>
      <c r="P1926" s="5"/>
      <c r="Q1926" s="6">
        <v>2018</v>
      </c>
      <c r="R1926" s="7">
        <v>2019</v>
      </c>
      <c r="T1926" s="8">
        <v>528</v>
      </c>
      <c r="V1926" s="1" t="s">
        <v>33</v>
      </c>
      <c r="W1926" s="1" t="s">
        <v>32</v>
      </c>
      <c r="X1926" t="str">
        <f>VLOOKUP(Table_query__64[[#This Row],[Nr]],'MyTracker Export'!A:P,'MyTracker Export'!$P$1,FALSE)</f>
        <v>Finished</v>
      </c>
      <c r="Y1926" t="e">
        <f>VLOOKUP(Table_query__64[[#This Row],[Nr]],'MyTracker Export'!A:Z,'MyTracker Export'!$Z$1,FALSE)</f>
        <v>#N/A</v>
      </c>
      <c r="Z1926" t="str">
        <f>VLOOKUP(Table_query__64[[#This Row],[Nr]],'MyTracker Export'!A:AA,'MyTracker Export'!$AA$1,FALSE)</f>
        <v>Jurgen Van Kerrebroeck</v>
      </c>
      <c r="AB1926" s="19" t="str">
        <f>IF(Table_query__64[[#This Row],[Project status]]=Table_query__64[[#This Row],[Project Status Check]],"OK","NOK")</f>
        <v>OK</v>
      </c>
      <c r="AC1926" s="19" t="e">
        <f>IF(Table_query__64[[#This Row],[PM]]=Table_query__64[[#This Row],[PM Check]],"OK","NOK")</f>
        <v>#N/A</v>
      </c>
      <c r="AD1926" s="19" t="str">
        <f>IF(Table_query__64[[#This Row],[PP]]=Table_query__64[[#This Row],[Pilot Check]],"OK","NOK")</f>
        <v>OK</v>
      </c>
      <c r="AE1926" s="19"/>
    </row>
    <row r="1927" spans="1:31" hidden="1" x14ac:dyDescent="0.3">
      <c r="A1927" s="1" t="s">
        <v>3515</v>
      </c>
      <c r="B1927" s="2" t="s">
        <v>3377</v>
      </c>
      <c r="C1927" s="3" t="s">
        <v>6630</v>
      </c>
      <c r="D1927" s="2" t="s">
        <v>38</v>
      </c>
      <c r="E1927" s="2" t="s">
        <v>25</v>
      </c>
      <c r="F1927" s="2" t="s">
        <v>122</v>
      </c>
      <c r="G1927" s="4">
        <v>43109.041666666664</v>
      </c>
      <c r="H1927" s="4">
        <v>43500.041666666664</v>
      </c>
      <c r="I1927" s="2" t="s">
        <v>3152</v>
      </c>
      <c r="J1927" s="2"/>
      <c r="K1927" s="2" t="s">
        <v>458</v>
      </c>
      <c r="L1927" t="s">
        <v>31</v>
      </c>
      <c r="M1927" s="2" t="s">
        <v>59</v>
      </c>
      <c r="N1927" s="3" t="s">
        <v>9163</v>
      </c>
      <c r="O1927" s="5"/>
      <c r="P1927" s="5"/>
      <c r="Q1927" s="6">
        <v>2018</v>
      </c>
      <c r="R1927" s="7">
        <v>2019</v>
      </c>
      <c r="T1927" s="8">
        <v>529</v>
      </c>
      <c r="V1927" s="1" t="s">
        <v>33</v>
      </c>
      <c r="W1927" s="1" t="s">
        <v>32</v>
      </c>
      <c r="X1927" t="str">
        <f>VLOOKUP(Table_query__64[[#This Row],[Nr]],'MyTracker Export'!A:P,'MyTracker Export'!$P$1,FALSE)</f>
        <v>Finished</v>
      </c>
      <c r="Y1927" t="e">
        <f>VLOOKUP(Table_query__64[[#This Row],[Nr]],'MyTracker Export'!A:Z,'MyTracker Export'!$Z$1,FALSE)</f>
        <v>#N/A</v>
      </c>
      <c r="Z1927" t="e">
        <f>VLOOKUP(Table_query__64[[#This Row],[Nr]],'MyTracker Export'!A:AA,'MyTracker Export'!$AA$1,FALSE)</f>
        <v>#N/A</v>
      </c>
      <c r="AB1927" s="19" t="str">
        <f>IF(Table_query__64[[#This Row],[Project status]]=Table_query__64[[#This Row],[Project Status Check]],"OK","NOK")</f>
        <v>OK</v>
      </c>
      <c r="AC1927" s="19" t="e">
        <f>IF(Table_query__64[[#This Row],[PM]]=Table_query__64[[#This Row],[PM Check]],"OK","NOK")</f>
        <v>#N/A</v>
      </c>
      <c r="AD1927" s="19" t="e">
        <f>IF(Table_query__64[[#This Row],[PP]]=Table_query__64[[#This Row],[Pilot Check]],"OK","NOK")</f>
        <v>#N/A</v>
      </c>
      <c r="AE1927" s="19"/>
    </row>
    <row r="1928" spans="1:31" hidden="1" x14ac:dyDescent="0.3">
      <c r="A1928" s="1" t="s">
        <v>3516</v>
      </c>
      <c r="B1928" s="2" t="s">
        <v>3170</v>
      </c>
      <c r="C1928" s="3" t="s">
        <v>6631</v>
      </c>
      <c r="D1928" s="2" t="s">
        <v>38</v>
      </c>
      <c r="E1928" s="2" t="s">
        <v>75</v>
      </c>
      <c r="F1928" s="2" t="s">
        <v>122</v>
      </c>
      <c r="G1928" s="4">
        <v>43101.041666666664</v>
      </c>
      <c r="H1928" s="4">
        <v>43983.083333333336</v>
      </c>
      <c r="I1928" s="2" t="s">
        <v>320</v>
      </c>
      <c r="J1928" s="2" t="s">
        <v>78</v>
      </c>
      <c r="K1928" s="2"/>
      <c r="L1928" t="s">
        <v>3517</v>
      </c>
      <c r="M1928" s="2" t="s">
        <v>59</v>
      </c>
      <c r="O1928" s="5">
        <v>0</v>
      </c>
      <c r="P1928" s="5">
        <v>9652150.8000000007</v>
      </c>
      <c r="Q1928" s="6">
        <v>2018</v>
      </c>
      <c r="R1928" s="7">
        <v>2020</v>
      </c>
      <c r="S1928" s="3" t="s">
        <v>9642</v>
      </c>
      <c r="T1928" s="8">
        <v>116</v>
      </c>
      <c r="V1928" s="1" t="s">
        <v>33</v>
      </c>
      <c r="W1928" s="1" t="s">
        <v>32</v>
      </c>
      <c r="X1928" t="str">
        <f>VLOOKUP(Table_query__64[[#This Row],[Nr]],'MyTracker Export'!A:P,'MyTracker Export'!$P$1,FALSE)</f>
        <v>Finished</v>
      </c>
      <c r="Y1928" t="str">
        <f>VLOOKUP(Table_query__64[[#This Row],[Nr]],'MyTracker Export'!A:Z,'MyTracker Export'!$Z$1,FALSE)</f>
        <v>Marcos Delgado Lopez</v>
      </c>
      <c r="Z1928" t="str">
        <f>VLOOKUP(Table_query__64[[#This Row],[Nr]],'MyTracker Export'!A:AA,'MyTracker Export'!$AA$1,FALSE)</f>
        <v>Yves Debaisieux</v>
      </c>
      <c r="AB1928" s="19" t="str">
        <f>IF(Table_query__64[[#This Row],[Project status]]=Table_query__64[[#This Row],[Project Status Check]],"OK","NOK")</f>
        <v>OK</v>
      </c>
      <c r="AC1928" s="19" t="str">
        <f>IF(Table_query__64[[#This Row],[PM]]=Table_query__64[[#This Row],[PM Check]],"OK","NOK")</f>
        <v>NOK</v>
      </c>
      <c r="AD1928" s="19" t="str">
        <f>IF(Table_query__64[[#This Row],[PP]]=Table_query__64[[#This Row],[Pilot Check]],"OK","NOK")</f>
        <v>OK</v>
      </c>
      <c r="AE1928" s="19"/>
    </row>
    <row r="1929" spans="1:31" hidden="1" x14ac:dyDescent="0.3">
      <c r="A1929" s="1" t="s">
        <v>3518</v>
      </c>
      <c r="B1929" s="2" t="s">
        <v>3199</v>
      </c>
      <c r="C1929" s="3" t="s">
        <v>6632</v>
      </c>
      <c r="D1929" s="2" t="s">
        <v>38</v>
      </c>
      <c r="E1929" s="2" t="s">
        <v>36</v>
      </c>
      <c r="F1929" s="2" t="s">
        <v>122</v>
      </c>
      <c r="G1929" s="4">
        <v>43083.041666666664</v>
      </c>
      <c r="H1929" s="4">
        <v>43312.083333333336</v>
      </c>
      <c r="I1929" s="2" t="s">
        <v>135</v>
      </c>
      <c r="J1929" s="2" t="s">
        <v>942</v>
      </c>
      <c r="K1929" s="2" t="s">
        <v>2776</v>
      </c>
      <c r="L1929" t="s">
        <v>31</v>
      </c>
      <c r="M1929" s="2" t="s">
        <v>59</v>
      </c>
      <c r="N1929" s="3" t="s">
        <v>9164</v>
      </c>
      <c r="O1929" s="5"/>
      <c r="P1929" s="5"/>
      <c r="Q1929" s="6">
        <v>2017</v>
      </c>
      <c r="R1929" s="7">
        <v>2018</v>
      </c>
      <c r="T1929" s="8">
        <v>530</v>
      </c>
      <c r="V1929" s="1" t="s">
        <v>33</v>
      </c>
      <c r="W1929" s="1" t="s">
        <v>32</v>
      </c>
      <c r="X1929" t="str">
        <f>VLOOKUP(Table_query__64[[#This Row],[Nr]],'MyTracker Export'!A:P,'MyTracker Export'!$P$1,FALSE)</f>
        <v>Finished</v>
      </c>
      <c r="Y1929" t="str">
        <f>VLOOKUP(Table_query__64[[#This Row],[Nr]],'MyTracker Export'!A:Z,'MyTracker Export'!$Z$1,FALSE)</f>
        <v>Guy Melis</v>
      </c>
      <c r="Z1929" t="str">
        <f>VLOOKUP(Table_query__64[[#This Row],[Nr]],'MyTracker Export'!A:AA,'MyTracker Export'!$AA$1,FALSE)</f>
        <v>Jurgen Van Kerrebroeck</v>
      </c>
      <c r="AB1929" s="19" t="str">
        <f>IF(Table_query__64[[#This Row],[Project status]]=Table_query__64[[#This Row],[Project Status Check]],"OK","NOK")</f>
        <v>OK</v>
      </c>
      <c r="AC1929" s="19" t="str">
        <f>IF(Table_query__64[[#This Row],[PM]]=Table_query__64[[#This Row],[PM Check]],"OK","NOK")</f>
        <v>OK</v>
      </c>
      <c r="AD1929" s="19" t="str">
        <f>IF(Table_query__64[[#This Row],[PP]]=Table_query__64[[#This Row],[Pilot Check]],"OK","NOK")</f>
        <v>OK</v>
      </c>
      <c r="AE1929" s="19"/>
    </row>
    <row r="1930" spans="1:31" hidden="1" x14ac:dyDescent="0.3">
      <c r="A1930" s="1" t="s">
        <v>3519</v>
      </c>
      <c r="B1930" s="2" t="s">
        <v>1252</v>
      </c>
      <c r="C1930" s="3" t="s">
        <v>6633</v>
      </c>
      <c r="D1930" s="2" t="s">
        <v>38</v>
      </c>
      <c r="E1930" s="2" t="s">
        <v>36</v>
      </c>
      <c r="F1930" s="2" t="s">
        <v>122</v>
      </c>
      <c r="G1930" s="4">
        <v>43081.041666666664</v>
      </c>
      <c r="H1930" s="4">
        <v>43404.041666666664</v>
      </c>
      <c r="I1930" s="2" t="s">
        <v>2469</v>
      </c>
      <c r="J1930" s="2" t="s">
        <v>477</v>
      </c>
      <c r="K1930" s="2" t="s">
        <v>2574</v>
      </c>
      <c r="L1930" t="s">
        <v>31</v>
      </c>
      <c r="M1930" s="2" t="s">
        <v>29</v>
      </c>
      <c r="N1930" s="3" t="s">
        <v>9165</v>
      </c>
      <c r="O1930" s="5"/>
      <c r="P1930" s="5"/>
      <c r="Q1930" s="6">
        <v>2017</v>
      </c>
      <c r="R1930" s="7">
        <v>2018</v>
      </c>
      <c r="T1930" s="8">
        <v>319</v>
      </c>
      <c r="V1930" s="1" t="s">
        <v>33</v>
      </c>
      <c r="W1930" s="1" t="s">
        <v>32</v>
      </c>
      <c r="X1930" t="str">
        <f>VLOOKUP(Table_query__64[[#This Row],[Nr]],'MyTracker Export'!A:P,'MyTracker Export'!$P$1,FALSE)</f>
        <v>Finished</v>
      </c>
      <c r="Y1930" t="e">
        <f>VLOOKUP(Table_query__64[[#This Row],[Nr]],'MyTracker Export'!A:Z,'MyTracker Export'!$Z$1,FALSE)</f>
        <v>#N/A</v>
      </c>
      <c r="Z1930" t="str">
        <f>VLOOKUP(Table_query__64[[#This Row],[Nr]],'MyTracker Export'!A:AA,'MyTracker Export'!$AA$1,FALSE)</f>
        <v>Juan Sanchez Chatar</v>
      </c>
      <c r="AB1930" s="19" t="str">
        <f>IF(Table_query__64[[#This Row],[Project status]]=Table_query__64[[#This Row],[Project Status Check]],"OK","NOK")</f>
        <v>OK</v>
      </c>
      <c r="AC1930" s="19" t="e">
        <f>IF(Table_query__64[[#This Row],[PM]]=Table_query__64[[#This Row],[PM Check]],"OK","NOK")</f>
        <v>#N/A</v>
      </c>
      <c r="AD1930" s="19" t="str">
        <f>IF(Table_query__64[[#This Row],[PP]]=Table_query__64[[#This Row],[Pilot Check]],"OK","NOK")</f>
        <v>OK</v>
      </c>
      <c r="AE1930" s="19"/>
    </row>
    <row r="1931" spans="1:31" hidden="1" x14ac:dyDescent="0.3">
      <c r="A1931" s="1" t="s">
        <v>3520</v>
      </c>
      <c r="B1931" s="2" t="s">
        <v>74</v>
      </c>
      <c r="C1931" s="3" t="s">
        <v>6634</v>
      </c>
      <c r="D1931" s="2" t="s">
        <v>38</v>
      </c>
      <c r="E1931" s="2" t="s">
        <v>75</v>
      </c>
      <c r="F1931" s="2" t="s">
        <v>122</v>
      </c>
      <c r="G1931" s="4">
        <v>43075.041666666664</v>
      </c>
      <c r="H1931" s="4">
        <v>43251.083333333336</v>
      </c>
      <c r="I1931" s="2"/>
      <c r="J1931" s="2"/>
      <c r="K1931" s="2" t="s">
        <v>159</v>
      </c>
      <c r="L1931" t="s">
        <v>31</v>
      </c>
      <c r="M1931" s="2" t="s">
        <v>29</v>
      </c>
      <c r="N1931" s="3" t="s">
        <v>9166</v>
      </c>
      <c r="O1931" s="5"/>
      <c r="P1931" s="5"/>
      <c r="Q1931" s="6">
        <v>2017</v>
      </c>
      <c r="R1931" s="7">
        <v>2018</v>
      </c>
      <c r="T1931" s="8">
        <v>531</v>
      </c>
      <c r="V1931" s="1" t="s">
        <v>33</v>
      </c>
      <c r="W1931" s="1" t="s">
        <v>32</v>
      </c>
      <c r="X1931" t="str">
        <f>VLOOKUP(Table_query__64[[#This Row],[Nr]],'MyTracker Export'!A:P,'MyTracker Export'!$P$1,FALSE)</f>
        <v>Finished</v>
      </c>
      <c r="Y1931" t="e">
        <f>VLOOKUP(Table_query__64[[#This Row],[Nr]],'MyTracker Export'!A:Z,'MyTracker Export'!$Z$1,FALSE)</f>
        <v>#N/A</v>
      </c>
      <c r="Z1931" t="e">
        <f>VLOOKUP(Table_query__64[[#This Row],[Nr]],'MyTracker Export'!A:AA,'MyTracker Export'!$AA$1,FALSE)</f>
        <v>#N/A</v>
      </c>
      <c r="AB1931" s="19" t="str">
        <f>IF(Table_query__64[[#This Row],[Project status]]=Table_query__64[[#This Row],[Project Status Check]],"OK","NOK")</f>
        <v>OK</v>
      </c>
      <c r="AC1931" s="19" t="e">
        <f>IF(Table_query__64[[#This Row],[PM]]=Table_query__64[[#This Row],[PM Check]],"OK","NOK")</f>
        <v>#N/A</v>
      </c>
      <c r="AD1931" s="19" t="e">
        <f>IF(Table_query__64[[#This Row],[PP]]=Table_query__64[[#This Row],[Pilot Check]],"OK","NOK")</f>
        <v>#N/A</v>
      </c>
      <c r="AE1931" s="19"/>
    </row>
    <row r="1932" spans="1:31" hidden="1" x14ac:dyDescent="0.3">
      <c r="A1932" s="1" t="s">
        <v>3521</v>
      </c>
      <c r="B1932" s="2" t="s">
        <v>74</v>
      </c>
      <c r="C1932" s="3" t="s">
        <v>6635</v>
      </c>
      <c r="D1932" s="2" t="s">
        <v>38</v>
      </c>
      <c r="E1932" s="2" t="s">
        <v>75</v>
      </c>
      <c r="F1932" s="2" t="s">
        <v>122</v>
      </c>
      <c r="G1932" s="4">
        <v>43070.041666666664</v>
      </c>
      <c r="H1932" s="4">
        <v>43133.041666666664</v>
      </c>
      <c r="I1932" s="2"/>
      <c r="J1932" s="2"/>
      <c r="K1932" s="2"/>
      <c r="L1932" t="s">
        <v>31</v>
      </c>
      <c r="M1932" s="2" t="s">
        <v>29</v>
      </c>
      <c r="N1932" s="3" t="s">
        <v>9167</v>
      </c>
      <c r="O1932" s="5"/>
      <c r="P1932" s="5"/>
      <c r="Q1932" s="6">
        <v>2017</v>
      </c>
      <c r="R1932" s="7">
        <v>2018</v>
      </c>
      <c r="T1932" s="8">
        <v>532</v>
      </c>
      <c r="V1932" s="1" t="s">
        <v>33</v>
      </c>
      <c r="W1932" s="1" t="s">
        <v>32</v>
      </c>
      <c r="X1932" t="str">
        <f>VLOOKUP(Table_query__64[[#This Row],[Nr]],'MyTracker Export'!A:P,'MyTracker Export'!$P$1,FALSE)</f>
        <v>Finished</v>
      </c>
      <c r="Y1932" t="e">
        <f>VLOOKUP(Table_query__64[[#This Row],[Nr]],'MyTracker Export'!A:Z,'MyTracker Export'!$Z$1,FALSE)</f>
        <v>#N/A</v>
      </c>
      <c r="Z1932" t="e">
        <f>VLOOKUP(Table_query__64[[#This Row],[Nr]],'MyTracker Export'!A:AA,'MyTracker Export'!$AA$1,FALSE)</f>
        <v>#N/A</v>
      </c>
      <c r="AB1932" s="19" t="str">
        <f>IF(Table_query__64[[#This Row],[Project status]]=Table_query__64[[#This Row],[Project Status Check]],"OK","NOK")</f>
        <v>OK</v>
      </c>
      <c r="AC1932" s="19" t="e">
        <f>IF(Table_query__64[[#This Row],[PM]]=Table_query__64[[#This Row],[PM Check]],"OK","NOK")</f>
        <v>#N/A</v>
      </c>
      <c r="AD1932" s="19" t="e">
        <f>IF(Table_query__64[[#This Row],[PP]]=Table_query__64[[#This Row],[Pilot Check]],"OK","NOK")</f>
        <v>#N/A</v>
      </c>
      <c r="AE1932" s="19"/>
    </row>
    <row r="1933" spans="1:31" hidden="1" x14ac:dyDescent="0.3">
      <c r="A1933" s="1" t="s">
        <v>3522</v>
      </c>
      <c r="B1933" s="2" t="s">
        <v>3006</v>
      </c>
      <c r="C1933" s="3" t="s">
        <v>6636</v>
      </c>
      <c r="D1933" s="2" t="s">
        <v>38</v>
      </c>
      <c r="E1933" s="2" t="s">
        <v>82</v>
      </c>
      <c r="F1933" s="2" t="s">
        <v>122</v>
      </c>
      <c r="G1933" s="4">
        <v>43070.041666666664</v>
      </c>
      <c r="H1933" s="4">
        <v>43248.083333333336</v>
      </c>
      <c r="I1933" s="2" t="s">
        <v>2367</v>
      </c>
      <c r="J1933" s="2" t="s">
        <v>335</v>
      </c>
      <c r="K1933" s="2" t="s">
        <v>159</v>
      </c>
      <c r="L1933" t="s">
        <v>31</v>
      </c>
      <c r="M1933" s="2" t="s">
        <v>59</v>
      </c>
      <c r="N1933" s="3" t="s">
        <v>9168</v>
      </c>
      <c r="O1933" s="5"/>
      <c r="P1933" s="5"/>
      <c r="Q1933" s="6">
        <v>2017</v>
      </c>
      <c r="R1933" s="7">
        <v>2018</v>
      </c>
      <c r="T1933" s="8">
        <v>533</v>
      </c>
      <c r="V1933" s="1" t="s">
        <v>33</v>
      </c>
      <c r="W1933" s="1" t="s">
        <v>32</v>
      </c>
      <c r="X1933" t="str">
        <f>VLOOKUP(Table_query__64[[#This Row],[Nr]],'MyTracker Export'!A:P,'MyTracker Export'!$P$1,FALSE)</f>
        <v>Finished</v>
      </c>
      <c r="Y1933" t="e">
        <f>VLOOKUP(Table_query__64[[#This Row],[Nr]],'MyTracker Export'!A:Z,'MyTracker Export'!$Z$1,FALSE)</f>
        <v>#N/A</v>
      </c>
      <c r="Z1933" t="str">
        <f>VLOOKUP(Table_query__64[[#This Row],[Nr]],'MyTracker Export'!A:AA,'MyTracker Export'!$AA$1,FALSE)</f>
        <v>William Beyst</v>
      </c>
      <c r="AB1933" s="19" t="str">
        <f>IF(Table_query__64[[#This Row],[Project status]]=Table_query__64[[#This Row],[Project Status Check]],"OK","NOK")</f>
        <v>OK</v>
      </c>
      <c r="AC1933" s="19" t="e">
        <f>IF(Table_query__64[[#This Row],[PM]]=Table_query__64[[#This Row],[PM Check]],"OK","NOK")</f>
        <v>#N/A</v>
      </c>
      <c r="AD1933" s="19" t="str">
        <f>IF(Table_query__64[[#This Row],[PP]]=Table_query__64[[#This Row],[Pilot Check]],"OK","NOK")</f>
        <v>OK</v>
      </c>
      <c r="AE1933" s="19"/>
    </row>
    <row r="1934" spans="1:31" hidden="1" x14ac:dyDescent="0.3">
      <c r="A1934" s="1" t="s">
        <v>3523</v>
      </c>
      <c r="B1934" s="2" t="s">
        <v>460</v>
      </c>
      <c r="C1934" s="3" t="s">
        <v>6147</v>
      </c>
      <c r="D1934" s="2" t="s">
        <v>178</v>
      </c>
      <c r="E1934" s="2" t="s">
        <v>82</v>
      </c>
      <c r="F1934" s="2" t="s">
        <v>122</v>
      </c>
      <c r="G1934" s="4">
        <v>43069.041666666664</v>
      </c>
      <c r="H1934" s="4">
        <v>43465.041666666664</v>
      </c>
      <c r="I1934" s="2" t="s">
        <v>530</v>
      </c>
      <c r="J1934" s="2" t="s">
        <v>2896</v>
      </c>
      <c r="K1934" s="2"/>
      <c r="L1934" t="s">
        <v>31</v>
      </c>
      <c r="M1934" s="2" t="s">
        <v>29</v>
      </c>
      <c r="N1934" s="3" t="s">
        <v>9169</v>
      </c>
      <c r="O1934" s="5"/>
      <c r="P1934" s="5"/>
      <c r="Q1934" s="6">
        <v>2017</v>
      </c>
      <c r="R1934" s="7">
        <v>2018</v>
      </c>
      <c r="T1934" s="8">
        <v>534</v>
      </c>
      <c r="V1934" s="1" t="s">
        <v>33</v>
      </c>
      <c r="W1934" s="1" t="s">
        <v>32</v>
      </c>
      <c r="X1934" t="str">
        <f>VLOOKUP(Table_query__64[[#This Row],[Nr]],'MyTracker Export'!A:P,'MyTracker Export'!$P$1,FALSE)</f>
        <v>Finished</v>
      </c>
      <c r="Y1934" t="str">
        <f>VLOOKUP(Table_query__64[[#This Row],[Nr]],'MyTracker Export'!A:Z,'MyTracker Export'!$Z$1,FALSE)</f>
        <v>Philippe Fürst</v>
      </c>
      <c r="Z1934" t="e">
        <f>VLOOKUP(Table_query__64[[#This Row],[Nr]],'MyTracker Export'!A:AA,'MyTracker Export'!$AA$1,FALSE)</f>
        <v>#N/A</v>
      </c>
      <c r="AB1934" s="19" t="str">
        <f>IF(Table_query__64[[#This Row],[Project status]]=Table_query__64[[#This Row],[Project Status Check]],"OK","NOK")</f>
        <v>OK</v>
      </c>
      <c r="AC1934" s="19" t="str">
        <f>IF(Table_query__64[[#This Row],[PM]]=Table_query__64[[#This Row],[PM Check]],"OK","NOK")</f>
        <v>OK</v>
      </c>
      <c r="AD1934" s="19" t="e">
        <f>IF(Table_query__64[[#This Row],[PP]]=Table_query__64[[#This Row],[Pilot Check]],"OK","NOK")</f>
        <v>#N/A</v>
      </c>
      <c r="AE1934" s="19"/>
    </row>
    <row r="1935" spans="1:31" hidden="1" x14ac:dyDescent="0.3">
      <c r="A1935" s="1" t="s">
        <v>3524</v>
      </c>
      <c r="B1935" s="2" t="s">
        <v>549</v>
      </c>
      <c r="C1935" s="3" t="s">
        <v>6637</v>
      </c>
      <c r="D1935" s="2" t="s">
        <v>58</v>
      </c>
      <c r="E1935" s="2" t="s">
        <v>36</v>
      </c>
      <c r="F1935" s="2" t="s">
        <v>122</v>
      </c>
      <c r="G1935" s="4">
        <v>43069.041666666664</v>
      </c>
      <c r="H1935" s="4">
        <v>44561.041666666664</v>
      </c>
      <c r="I1935" s="2" t="s">
        <v>229</v>
      </c>
      <c r="J1935" s="2" t="s">
        <v>1138</v>
      </c>
      <c r="K1935" s="2"/>
      <c r="L1935" t="s">
        <v>57</v>
      </c>
      <c r="M1935" s="2" t="s">
        <v>59</v>
      </c>
      <c r="O1935" s="5">
        <v>0.5</v>
      </c>
      <c r="P1935" s="5">
        <v>173848</v>
      </c>
      <c r="Q1935" s="6">
        <v>2017</v>
      </c>
      <c r="R1935" s="7">
        <v>2021</v>
      </c>
      <c r="T1935" s="8">
        <v>117</v>
      </c>
      <c r="V1935" s="1" t="s">
        <v>33</v>
      </c>
      <c r="W1935" s="1" t="s">
        <v>32</v>
      </c>
      <c r="X1935" t="str">
        <f>VLOOKUP(Table_query__64[[#This Row],[Nr]],'MyTracker Export'!A:P,'MyTracker Export'!$P$1,FALSE)</f>
        <v>Finished</v>
      </c>
      <c r="Y1935" t="str">
        <f>VLOOKUP(Table_query__64[[#This Row],[Nr]],'MyTracker Export'!A:Z,'MyTracker Export'!$Z$1,FALSE)</f>
        <v>Paqui Romero</v>
      </c>
      <c r="Z1935" t="e">
        <f>VLOOKUP(Table_query__64[[#This Row],[Nr]],'MyTracker Export'!A:AA,'MyTracker Export'!$AA$1,FALSE)</f>
        <v>#N/A</v>
      </c>
      <c r="AB1935" s="19" t="str">
        <f>IF(Table_query__64[[#This Row],[Project status]]=Table_query__64[[#This Row],[Project Status Check]],"OK","NOK")</f>
        <v>OK</v>
      </c>
      <c r="AC1935" s="19" t="str">
        <f>IF(Table_query__64[[#This Row],[PM]]=Table_query__64[[#This Row],[PM Check]],"OK","NOK")</f>
        <v>OK</v>
      </c>
      <c r="AD1935" s="19" t="e">
        <f>IF(Table_query__64[[#This Row],[PP]]=Table_query__64[[#This Row],[Pilot Check]],"OK","NOK")</f>
        <v>#N/A</v>
      </c>
      <c r="AE1935" s="19"/>
    </row>
    <row r="1936" spans="1:31" hidden="1" x14ac:dyDescent="0.3">
      <c r="A1936" s="1" t="s">
        <v>3525</v>
      </c>
      <c r="B1936" s="2" t="s">
        <v>1465</v>
      </c>
      <c r="C1936" s="3" t="s">
        <v>6638</v>
      </c>
      <c r="D1936" s="2" t="s">
        <v>58</v>
      </c>
      <c r="E1936" s="2" t="s">
        <v>25</v>
      </c>
      <c r="F1936" s="2" t="s">
        <v>122</v>
      </c>
      <c r="G1936" s="4">
        <v>43066</v>
      </c>
      <c r="H1936" s="4">
        <v>43496</v>
      </c>
      <c r="I1936" s="2" t="s">
        <v>46</v>
      </c>
      <c r="J1936" s="2" t="s">
        <v>229</v>
      </c>
      <c r="K1936" s="2"/>
      <c r="L1936" t="s">
        <v>31</v>
      </c>
      <c r="M1936" s="2" t="s">
        <v>29</v>
      </c>
      <c r="O1936" s="5"/>
      <c r="P1936" s="5"/>
      <c r="Q1936" s="6">
        <v>2017</v>
      </c>
      <c r="R1936" s="7">
        <v>2019</v>
      </c>
      <c r="T1936" s="8">
        <v>118</v>
      </c>
      <c r="V1936" s="1" t="s">
        <v>33</v>
      </c>
      <c r="W1936" s="1" t="s">
        <v>32</v>
      </c>
      <c r="X1936" t="str">
        <f>VLOOKUP(Table_query__64[[#This Row],[Nr]],'MyTracker Export'!A:P,'MyTracker Export'!$P$1,FALSE)</f>
        <v>Finished</v>
      </c>
      <c r="Y1936" t="str">
        <f>VLOOKUP(Table_query__64[[#This Row],[Nr]],'MyTracker Export'!A:Z,'MyTracker Export'!$Z$1,FALSE)</f>
        <v>Laura Cestau</v>
      </c>
      <c r="Z1936" t="str">
        <f>VLOOKUP(Table_query__64[[#This Row],[Nr]],'MyTracker Export'!A:AA,'MyTracker Export'!$AA$1,FALSE)</f>
        <v>Paqui Romero</v>
      </c>
      <c r="AB1936" s="19" t="str">
        <f>IF(Table_query__64[[#This Row],[Project status]]=Table_query__64[[#This Row],[Project Status Check]],"OK","NOK")</f>
        <v>OK</v>
      </c>
      <c r="AC1936" s="19" t="str">
        <f>IF(Table_query__64[[#This Row],[PM]]=Table_query__64[[#This Row],[PM Check]],"OK","NOK")</f>
        <v>OK</v>
      </c>
      <c r="AD1936" s="19" t="str">
        <f>IF(Table_query__64[[#This Row],[PP]]=Table_query__64[[#This Row],[Pilot Check]],"OK","NOK")</f>
        <v>OK</v>
      </c>
      <c r="AE1936" s="19"/>
    </row>
    <row r="1937" spans="1:31" hidden="1" x14ac:dyDescent="0.3">
      <c r="A1937" s="1" t="s">
        <v>3526</v>
      </c>
      <c r="B1937" s="2" t="s">
        <v>74</v>
      </c>
      <c r="C1937" s="3" t="s">
        <v>6639</v>
      </c>
      <c r="D1937" s="2" t="s">
        <v>38</v>
      </c>
      <c r="E1937" s="2" t="s">
        <v>75</v>
      </c>
      <c r="F1937" s="2" t="s">
        <v>122</v>
      </c>
      <c r="G1937" s="4">
        <v>43063.041666666664</v>
      </c>
      <c r="H1937" s="4">
        <v>43487.041666666664</v>
      </c>
      <c r="I1937" s="2" t="s">
        <v>78</v>
      </c>
      <c r="J1937" s="2" t="s">
        <v>78</v>
      </c>
      <c r="K1937" s="2" t="s">
        <v>1216</v>
      </c>
      <c r="L1937" t="s">
        <v>31</v>
      </c>
      <c r="M1937" s="2" t="s">
        <v>29</v>
      </c>
      <c r="N1937" s="3" t="s">
        <v>9170</v>
      </c>
      <c r="O1937" s="5"/>
      <c r="P1937" s="5"/>
      <c r="Q1937" s="6">
        <v>2017</v>
      </c>
      <c r="R1937" s="7">
        <v>2019</v>
      </c>
      <c r="T1937" s="8">
        <v>535</v>
      </c>
      <c r="V1937" s="1" t="s">
        <v>33</v>
      </c>
      <c r="W1937" s="1" t="s">
        <v>32</v>
      </c>
      <c r="X1937" t="str">
        <f>VLOOKUP(Table_query__64[[#This Row],[Nr]],'MyTracker Export'!A:P,'MyTracker Export'!$P$1,FALSE)</f>
        <v>Finished</v>
      </c>
      <c r="Y1937" t="str">
        <f>VLOOKUP(Table_query__64[[#This Row],[Nr]],'MyTracker Export'!A:Z,'MyTracker Export'!$Z$1,FALSE)</f>
        <v>Yves Debaisieux</v>
      </c>
      <c r="Z1937" t="str">
        <f>VLOOKUP(Table_query__64[[#This Row],[Nr]],'MyTracker Export'!A:AA,'MyTracker Export'!$AA$1,FALSE)</f>
        <v>Yves Debaisieux</v>
      </c>
      <c r="AB1937" s="19" t="str">
        <f>IF(Table_query__64[[#This Row],[Project status]]=Table_query__64[[#This Row],[Project Status Check]],"OK","NOK")</f>
        <v>OK</v>
      </c>
      <c r="AC1937" s="19" t="str">
        <f>IF(Table_query__64[[#This Row],[PM]]=Table_query__64[[#This Row],[PM Check]],"OK","NOK")</f>
        <v>OK</v>
      </c>
      <c r="AD1937" s="19" t="str">
        <f>IF(Table_query__64[[#This Row],[PP]]=Table_query__64[[#This Row],[Pilot Check]],"OK","NOK")</f>
        <v>OK</v>
      </c>
      <c r="AE1937" s="19"/>
    </row>
    <row r="1938" spans="1:31" hidden="1" x14ac:dyDescent="0.3">
      <c r="A1938" s="1" t="s">
        <v>3527</v>
      </c>
      <c r="B1938" s="2" t="s">
        <v>74</v>
      </c>
      <c r="C1938" s="3" t="s">
        <v>6640</v>
      </c>
      <c r="D1938" s="2" t="s">
        <v>38</v>
      </c>
      <c r="E1938" s="2" t="s">
        <v>75</v>
      </c>
      <c r="F1938" s="2" t="s">
        <v>122</v>
      </c>
      <c r="G1938" s="4">
        <v>43059.041666666664</v>
      </c>
      <c r="H1938" s="4">
        <v>43600.083333333336</v>
      </c>
      <c r="I1938" s="2" t="s">
        <v>569</v>
      </c>
      <c r="J1938" s="2" t="s">
        <v>78</v>
      </c>
      <c r="K1938" s="2" t="s">
        <v>1216</v>
      </c>
      <c r="L1938" t="s">
        <v>3528</v>
      </c>
      <c r="M1938" s="2" t="s">
        <v>29</v>
      </c>
      <c r="N1938" s="3" t="s">
        <v>9171</v>
      </c>
      <c r="O1938" s="5"/>
      <c r="P1938" s="5"/>
      <c r="Q1938" s="6">
        <v>2017</v>
      </c>
      <c r="R1938" s="7">
        <v>2019</v>
      </c>
      <c r="T1938" s="8">
        <v>536</v>
      </c>
      <c r="V1938" s="1" t="s">
        <v>33</v>
      </c>
      <c r="W1938" s="1" t="s">
        <v>32</v>
      </c>
      <c r="X1938" t="str">
        <f>VLOOKUP(Table_query__64[[#This Row],[Nr]],'MyTracker Export'!A:P,'MyTracker Export'!$P$1,FALSE)</f>
        <v>Finished</v>
      </c>
      <c r="Y1938" t="str">
        <f>VLOOKUP(Table_query__64[[#This Row],[Nr]],'MyTracker Export'!A:Z,'MyTracker Export'!$Z$1,FALSE)</f>
        <v>Sébastien Lerson</v>
      </c>
      <c r="Z1938" t="str">
        <f>VLOOKUP(Table_query__64[[#This Row],[Nr]],'MyTracker Export'!A:AA,'MyTracker Export'!$AA$1,FALSE)</f>
        <v>Yves Debaisieux</v>
      </c>
      <c r="AB1938" s="19" t="str">
        <f>IF(Table_query__64[[#This Row],[Project status]]=Table_query__64[[#This Row],[Project Status Check]],"OK","NOK")</f>
        <v>OK</v>
      </c>
      <c r="AC1938" s="19" t="str">
        <f>IF(Table_query__64[[#This Row],[PM]]=Table_query__64[[#This Row],[PM Check]],"OK","NOK")</f>
        <v>OK</v>
      </c>
      <c r="AD1938" s="19" t="str">
        <f>IF(Table_query__64[[#This Row],[PP]]=Table_query__64[[#This Row],[Pilot Check]],"OK","NOK")</f>
        <v>OK</v>
      </c>
      <c r="AE1938" s="19"/>
    </row>
    <row r="1939" spans="1:31" hidden="1" x14ac:dyDescent="0.3">
      <c r="A1939" s="1" t="s">
        <v>3529</v>
      </c>
      <c r="B1939" s="2" t="s">
        <v>2898</v>
      </c>
      <c r="C1939" s="3" t="s">
        <v>6641</v>
      </c>
      <c r="D1939" s="2" t="s">
        <v>64</v>
      </c>
      <c r="E1939" s="2" t="s">
        <v>43</v>
      </c>
      <c r="F1939" s="2" t="s">
        <v>122</v>
      </c>
      <c r="G1939" s="4">
        <v>43058.041666666664</v>
      </c>
      <c r="H1939" s="4">
        <v>44196.041666666664</v>
      </c>
      <c r="I1939" s="2" t="s">
        <v>2528</v>
      </c>
      <c r="J1939" s="2" t="s">
        <v>308</v>
      </c>
      <c r="K1939" s="2"/>
      <c r="L1939" t="s">
        <v>31</v>
      </c>
      <c r="M1939" s="2" t="s">
        <v>29</v>
      </c>
      <c r="O1939" s="5">
        <v>0</v>
      </c>
      <c r="P1939" s="5">
        <v>9506800</v>
      </c>
      <c r="Q1939" s="6">
        <v>2017</v>
      </c>
      <c r="R1939" s="7">
        <v>2020</v>
      </c>
      <c r="T1939" s="8">
        <v>1302</v>
      </c>
      <c r="V1939" s="1" t="s">
        <v>33</v>
      </c>
      <c r="W1939" s="1" t="s">
        <v>32</v>
      </c>
      <c r="X1939" t="str">
        <f>VLOOKUP(Table_query__64[[#This Row],[Nr]],'MyTracker Export'!A:P,'MyTracker Export'!$P$1,FALSE)</f>
        <v>Finished</v>
      </c>
      <c r="Y1939" t="e">
        <f>VLOOKUP(Table_query__64[[#This Row],[Nr]],'MyTracker Export'!A:Z,'MyTracker Export'!$Z$1,FALSE)</f>
        <v>#N/A</v>
      </c>
      <c r="Z1939" t="str">
        <f>VLOOKUP(Table_query__64[[#This Row],[Nr]],'MyTracker Export'!A:AA,'MyTracker Export'!$AA$1,FALSE)</f>
        <v>Nicolas Dubois</v>
      </c>
      <c r="AB1939" s="19" t="str">
        <f>IF(Table_query__64[[#This Row],[Project status]]=Table_query__64[[#This Row],[Project Status Check]],"OK","NOK")</f>
        <v>OK</v>
      </c>
      <c r="AC1939" s="19" t="e">
        <f>IF(Table_query__64[[#This Row],[PM]]=Table_query__64[[#This Row],[PM Check]],"OK","NOK")</f>
        <v>#N/A</v>
      </c>
      <c r="AD1939" s="19" t="str">
        <f>IF(Table_query__64[[#This Row],[PP]]=Table_query__64[[#This Row],[Pilot Check]],"OK","NOK")</f>
        <v>OK</v>
      </c>
      <c r="AE1939" s="19"/>
    </row>
    <row r="1940" spans="1:31" hidden="1" x14ac:dyDescent="0.3">
      <c r="A1940" s="1" t="s">
        <v>3530</v>
      </c>
      <c r="B1940" s="2" t="s">
        <v>3492</v>
      </c>
      <c r="C1940" s="3" t="s">
        <v>6642</v>
      </c>
      <c r="D1940" s="2" t="s">
        <v>58</v>
      </c>
      <c r="E1940" s="2" t="s">
        <v>82</v>
      </c>
      <c r="F1940" s="2" t="s">
        <v>122</v>
      </c>
      <c r="G1940" s="4">
        <v>43055</v>
      </c>
      <c r="H1940" s="4">
        <v>43677</v>
      </c>
      <c r="I1940" s="2" t="s">
        <v>2896</v>
      </c>
      <c r="J1940" s="2" t="s">
        <v>1203</v>
      </c>
      <c r="K1940" s="2"/>
      <c r="L1940" t="s">
        <v>31</v>
      </c>
      <c r="M1940" s="2" t="s">
        <v>29</v>
      </c>
      <c r="O1940" s="5"/>
      <c r="P1940" s="5"/>
      <c r="Q1940" s="6">
        <v>2017</v>
      </c>
      <c r="R1940" s="7">
        <v>2019</v>
      </c>
      <c r="T1940" s="8">
        <v>119</v>
      </c>
      <c r="V1940" s="1" t="s">
        <v>33</v>
      </c>
      <c r="W1940" s="1" t="s">
        <v>32</v>
      </c>
      <c r="X1940" t="str">
        <f>VLOOKUP(Table_query__64[[#This Row],[Nr]],'MyTracker Export'!A:P,'MyTracker Export'!$P$1,FALSE)</f>
        <v>Finished</v>
      </c>
      <c r="Y1940" t="e">
        <f>VLOOKUP(Table_query__64[[#This Row],[Nr]],'MyTracker Export'!A:Z,'MyTracker Export'!$Z$1,FALSE)</f>
        <v>#N/A</v>
      </c>
      <c r="Z1940" t="e">
        <f>VLOOKUP(Table_query__64[[#This Row],[Nr]],'MyTracker Export'!A:AA,'MyTracker Export'!$AA$1,FALSE)</f>
        <v>#N/A</v>
      </c>
      <c r="AB1940" s="19" t="str">
        <f>IF(Table_query__64[[#This Row],[Project status]]=Table_query__64[[#This Row],[Project Status Check]],"OK","NOK")</f>
        <v>OK</v>
      </c>
      <c r="AC1940" s="19" t="e">
        <f>IF(Table_query__64[[#This Row],[PM]]=Table_query__64[[#This Row],[PM Check]],"OK","NOK")</f>
        <v>#N/A</v>
      </c>
      <c r="AD1940" s="19" t="e">
        <f>IF(Table_query__64[[#This Row],[PP]]=Table_query__64[[#This Row],[Pilot Check]],"OK","NOK")</f>
        <v>#N/A</v>
      </c>
      <c r="AE1940" s="19"/>
    </row>
    <row r="1941" spans="1:31" hidden="1" x14ac:dyDescent="0.3">
      <c r="A1941" s="1" t="s">
        <v>3531</v>
      </c>
      <c r="B1941" s="2" t="s">
        <v>3532</v>
      </c>
      <c r="C1941" s="3" t="s">
        <v>6643</v>
      </c>
      <c r="D1941" s="2" t="s">
        <v>64</v>
      </c>
      <c r="E1941" s="2" t="s">
        <v>25</v>
      </c>
      <c r="F1941" s="2" t="s">
        <v>122</v>
      </c>
      <c r="G1941" s="4">
        <v>43054.041666666664</v>
      </c>
      <c r="H1941" s="4">
        <v>43839.041666666664</v>
      </c>
      <c r="I1941" s="2" t="s">
        <v>308</v>
      </c>
      <c r="J1941" s="2" t="s">
        <v>308</v>
      </c>
      <c r="K1941" s="2"/>
      <c r="L1941" t="s">
        <v>31</v>
      </c>
      <c r="M1941" s="2" t="s">
        <v>29</v>
      </c>
      <c r="O1941" s="5"/>
      <c r="P1941" s="5"/>
      <c r="Q1941" s="6">
        <v>2017</v>
      </c>
      <c r="R1941" s="7">
        <v>2020</v>
      </c>
      <c r="T1941" s="8">
        <v>320</v>
      </c>
      <c r="V1941" s="1" t="s">
        <v>33</v>
      </c>
      <c r="W1941" s="1" t="s">
        <v>32</v>
      </c>
      <c r="X1941" t="str">
        <f>VLOOKUP(Table_query__64[[#This Row],[Nr]],'MyTracker Export'!A:P,'MyTracker Export'!$P$1,FALSE)</f>
        <v>Finished</v>
      </c>
      <c r="Y1941" t="e">
        <f>VLOOKUP(Table_query__64[[#This Row],[Nr]],'MyTracker Export'!A:Z,'MyTracker Export'!$Z$1,FALSE)</f>
        <v>#N/A</v>
      </c>
      <c r="Z1941" t="str">
        <f>VLOOKUP(Table_query__64[[#This Row],[Nr]],'MyTracker Export'!A:AA,'MyTracker Export'!$AA$1,FALSE)</f>
        <v>Nicolas Dubois</v>
      </c>
      <c r="AB1941" s="19" t="str">
        <f>IF(Table_query__64[[#This Row],[Project status]]=Table_query__64[[#This Row],[Project Status Check]],"OK","NOK")</f>
        <v>OK</v>
      </c>
      <c r="AC1941" s="19" t="e">
        <f>IF(Table_query__64[[#This Row],[PM]]=Table_query__64[[#This Row],[PM Check]],"OK","NOK")</f>
        <v>#N/A</v>
      </c>
      <c r="AD1941" s="19" t="str">
        <f>IF(Table_query__64[[#This Row],[PP]]=Table_query__64[[#This Row],[Pilot Check]],"OK","NOK")</f>
        <v>OK</v>
      </c>
      <c r="AE1941" s="19"/>
    </row>
    <row r="1942" spans="1:31" hidden="1" x14ac:dyDescent="0.3">
      <c r="A1942" s="1" t="s">
        <v>3533</v>
      </c>
      <c r="B1942" s="2" t="s">
        <v>74</v>
      </c>
      <c r="C1942" s="3" t="s">
        <v>6644</v>
      </c>
      <c r="D1942" s="2" t="s">
        <v>38</v>
      </c>
      <c r="E1942" s="2" t="s">
        <v>75</v>
      </c>
      <c r="F1942" s="2" t="s">
        <v>122</v>
      </c>
      <c r="G1942" s="4">
        <v>43052.041666666664</v>
      </c>
      <c r="H1942" s="4">
        <v>43082.041666666664</v>
      </c>
      <c r="I1942" s="2" t="s">
        <v>3534</v>
      </c>
      <c r="J1942" s="2" t="s">
        <v>78</v>
      </c>
      <c r="K1942" s="2"/>
      <c r="L1942" t="s">
        <v>31</v>
      </c>
      <c r="M1942" s="2" t="s">
        <v>29</v>
      </c>
      <c r="N1942" s="3" t="s">
        <v>9172</v>
      </c>
      <c r="O1942" s="5"/>
      <c r="P1942" s="5"/>
      <c r="Q1942" s="6">
        <v>2017</v>
      </c>
      <c r="R1942" s="7">
        <v>2017</v>
      </c>
      <c r="T1942" s="8">
        <v>541</v>
      </c>
      <c r="V1942" s="1" t="s">
        <v>33</v>
      </c>
      <c r="W1942" s="1" t="s">
        <v>32</v>
      </c>
      <c r="X1942" t="str">
        <f>VLOOKUP(Table_query__64[[#This Row],[Nr]],'MyTracker Export'!A:P,'MyTracker Export'!$P$1,FALSE)</f>
        <v>Finished</v>
      </c>
      <c r="Y1942" t="e">
        <f>VLOOKUP(Table_query__64[[#This Row],[Nr]],'MyTracker Export'!A:Z,'MyTracker Export'!$Z$1,FALSE)</f>
        <v>#N/A</v>
      </c>
      <c r="Z1942" t="str">
        <f>VLOOKUP(Table_query__64[[#This Row],[Nr]],'MyTracker Export'!A:AA,'MyTracker Export'!$AA$1,FALSE)</f>
        <v>Yves Debaisieux</v>
      </c>
      <c r="AB1942" s="19" t="str">
        <f>IF(Table_query__64[[#This Row],[Project status]]=Table_query__64[[#This Row],[Project Status Check]],"OK","NOK")</f>
        <v>OK</v>
      </c>
      <c r="AC1942" s="19" t="e">
        <f>IF(Table_query__64[[#This Row],[PM]]=Table_query__64[[#This Row],[PM Check]],"OK","NOK")</f>
        <v>#N/A</v>
      </c>
      <c r="AD1942" s="19" t="str">
        <f>IF(Table_query__64[[#This Row],[PP]]=Table_query__64[[#This Row],[Pilot Check]],"OK","NOK")</f>
        <v>OK</v>
      </c>
      <c r="AE1942" s="19"/>
    </row>
    <row r="1943" spans="1:31" hidden="1" x14ac:dyDescent="0.3">
      <c r="A1943" s="1" t="s">
        <v>3535</v>
      </c>
      <c r="B1943" s="2" t="s">
        <v>3332</v>
      </c>
      <c r="C1943" s="3" t="s">
        <v>6645</v>
      </c>
      <c r="D1943" s="2" t="s">
        <v>178</v>
      </c>
      <c r="E1943" s="2" t="s">
        <v>82</v>
      </c>
      <c r="F1943" s="2" t="s">
        <v>122</v>
      </c>
      <c r="G1943" s="4">
        <v>43047.041666666664</v>
      </c>
      <c r="H1943" s="4">
        <v>43124.041666666664</v>
      </c>
      <c r="I1943" s="2"/>
      <c r="J1943" s="2"/>
      <c r="K1943" s="2"/>
      <c r="L1943" t="s">
        <v>31</v>
      </c>
      <c r="M1943" s="2" t="s">
        <v>59</v>
      </c>
      <c r="N1943" s="3" t="s">
        <v>9173</v>
      </c>
      <c r="O1943" s="5"/>
      <c r="P1943" s="5"/>
      <c r="Q1943" s="6">
        <v>2017</v>
      </c>
      <c r="R1943" s="7">
        <v>2018</v>
      </c>
      <c r="T1943" s="8">
        <v>542</v>
      </c>
      <c r="V1943" s="1" t="s">
        <v>33</v>
      </c>
      <c r="W1943" s="1" t="s">
        <v>32</v>
      </c>
      <c r="X1943" t="str">
        <f>VLOOKUP(Table_query__64[[#This Row],[Nr]],'MyTracker Export'!A:P,'MyTracker Export'!$P$1,FALSE)</f>
        <v>Finished</v>
      </c>
      <c r="Y1943" t="e">
        <f>VLOOKUP(Table_query__64[[#This Row],[Nr]],'MyTracker Export'!A:Z,'MyTracker Export'!$Z$1,FALSE)</f>
        <v>#N/A</v>
      </c>
      <c r="Z1943" t="str">
        <f>VLOOKUP(Table_query__64[[#This Row],[Nr]],'MyTracker Export'!A:AA,'MyTracker Export'!$AA$1,FALSE)</f>
        <v>Jacques Lataire</v>
      </c>
      <c r="AB1943" s="19" t="str">
        <f>IF(Table_query__64[[#This Row],[Project status]]=Table_query__64[[#This Row],[Project Status Check]],"OK","NOK")</f>
        <v>OK</v>
      </c>
      <c r="AC1943" s="19" t="e">
        <f>IF(Table_query__64[[#This Row],[PM]]=Table_query__64[[#This Row],[PM Check]],"OK","NOK")</f>
        <v>#N/A</v>
      </c>
      <c r="AD1943" s="19" t="str">
        <f>IF(Table_query__64[[#This Row],[PP]]=Table_query__64[[#This Row],[Pilot Check]],"OK","NOK")</f>
        <v>NOK</v>
      </c>
      <c r="AE1943" s="19"/>
    </row>
    <row r="1944" spans="1:31" hidden="1" x14ac:dyDescent="0.3">
      <c r="A1944" s="1" t="s">
        <v>3536</v>
      </c>
      <c r="B1944" s="2" t="s">
        <v>3537</v>
      </c>
      <c r="C1944" s="3" t="s">
        <v>6646</v>
      </c>
      <c r="D1944" s="2" t="s">
        <v>38</v>
      </c>
      <c r="E1944" s="2" t="s">
        <v>36</v>
      </c>
      <c r="F1944" s="2" t="s">
        <v>122</v>
      </c>
      <c r="G1944" s="4">
        <v>43047.041666666664</v>
      </c>
      <c r="H1944" s="4">
        <v>43195.083333333336</v>
      </c>
      <c r="I1944" s="2" t="s">
        <v>504</v>
      </c>
      <c r="J1944" s="2" t="s">
        <v>40</v>
      </c>
      <c r="K1944" s="2" t="s">
        <v>458</v>
      </c>
      <c r="L1944" t="s">
        <v>31</v>
      </c>
      <c r="M1944" s="2" t="s">
        <v>59</v>
      </c>
      <c r="N1944" s="3" t="s">
        <v>9174</v>
      </c>
      <c r="O1944" s="5"/>
      <c r="P1944" s="5"/>
      <c r="Q1944" s="6">
        <v>2017</v>
      </c>
      <c r="R1944" s="7">
        <v>2018</v>
      </c>
      <c r="T1944" s="8">
        <v>543</v>
      </c>
      <c r="V1944" s="1" t="s">
        <v>33</v>
      </c>
      <c r="W1944" s="1" t="s">
        <v>32</v>
      </c>
      <c r="X1944" t="str">
        <f>VLOOKUP(Table_query__64[[#This Row],[Nr]],'MyTracker Export'!A:P,'MyTracker Export'!$P$1,FALSE)</f>
        <v>Finished</v>
      </c>
      <c r="Y1944" t="str">
        <f>VLOOKUP(Table_query__64[[#This Row],[Nr]],'MyTracker Export'!A:Z,'MyTracker Export'!$Z$1,FALSE)</f>
        <v>Andrei Stoicescu</v>
      </c>
      <c r="Z1944" t="str">
        <f>VLOOKUP(Table_query__64[[#This Row],[Nr]],'MyTracker Export'!A:AA,'MyTracker Export'!$AA$1,FALSE)</f>
        <v>Karel De Swert</v>
      </c>
      <c r="AB1944" s="19" t="str">
        <f>IF(Table_query__64[[#This Row],[Project status]]=Table_query__64[[#This Row],[Project Status Check]],"OK","NOK")</f>
        <v>OK</v>
      </c>
      <c r="AC1944" s="19" t="str">
        <f>IF(Table_query__64[[#This Row],[PM]]=Table_query__64[[#This Row],[PM Check]],"OK","NOK")</f>
        <v>OK</v>
      </c>
      <c r="AD1944" s="19" t="str">
        <f>IF(Table_query__64[[#This Row],[PP]]=Table_query__64[[#This Row],[Pilot Check]],"OK","NOK")</f>
        <v>OK</v>
      </c>
      <c r="AE1944" s="19"/>
    </row>
    <row r="1945" spans="1:31" hidden="1" x14ac:dyDescent="0.3">
      <c r="A1945" s="1" t="s">
        <v>3538</v>
      </c>
      <c r="B1945" s="2" t="s">
        <v>3539</v>
      </c>
      <c r="C1945" s="3" t="s">
        <v>6520</v>
      </c>
      <c r="D1945" s="2" t="s">
        <v>38</v>
      </c>
      <c r="E1945" s="2" t="s">
        <v>82</v>
      </c>
      <c r="F1945" s="2" t="s">
        <v>122</v>
      </c>
      <c r="G1945" s="4">
        <v>43041.041666666664</v>
      </c>
      <c r="H1945" s="4">
        <v>43382.083333333336</v>
      </c>
      <c r="I1945" s="2"/>
      <c r="J1945" s="2"/>
      <c r="K1945" s="2" t="s">
        <v>458</v>
      </c>
      <c r="L1945" t="s">
        <v>31</v>
      </c>
      <c r="M1945" s="2" t="s">
        <v>59</v>
      </c>
      <c r="N1945" s="3" t="s">
        <v>9175</v>
      </c>
      <c r="O1945" s="5"/>
      <c r="P1945" s="5"/>
      <c r="Q1945" s="6">
        <v>2017</v>
      </c>
      <c r="R1945" s="7">
        <v>2018</v>
      </c>
      <c r="T1945" s="8">
        <v>544</v>
      </c>
      <c r="V1945" s="1" t="s">
        <v>33</v>
      </c>
      <c r="W1945" s="1" t="s">
        <v>32</v>
      </c>
      <c r="X1945" t="str">
        <f>VLOOKUP(Table_query__64[[#This Row],[Nr]],'MyTracker Export'!A:P,'MyTracker Export'!$P$1,FALSE)</f>
        <v>Finished</v>
      </c>
      <c r="Y1945" t="e">
        <f>VLOOKUP(Table_query__64[[#This Row],[Nr]],'MyTracker Export'!A:Z,'MyTracker Export'!$Z$1,FALSE)</f>
        <v>#N/A</v>
      </c>
      <c r="Z1945" t="e">
        <f>VLOOKUP(Table_query__64[[#This Row],[Nr]],'MyTracker Export'!A:AA,'MyTracker Export'!$AA$1,FALSE)</f>
        <v>#N/A</v>
      </c>
      <c r="AB1945" s="19" t="str">
        <f>IF(Table_query__64[[#This Row],[Project status]]=Table_query__64[[#This Row],[Project Status Check]],"OK","NOK")</f>
        <v>OK</v>
      </c>
      <c r="AC1945" s="19" t="e">
        <f>IF(Table_query__64[[#This Row],[PM]]=Table_query__64[[#This Row],[PM Check]],"OK","NOK")</f>
        <v>#N/A</v>
      </c>
      <c r="AD1945" s="19" t="e">
        <f>IF(Table_query__64[[#This Row],[PP]]=Table_query__64[[#This Row],[Pilot Check]],"OK","NOK")</f>
        <v>#N/A</v>
      </c>
      <c r="AE1945" s="19"/>
    </row>
    <row r="1946" spans="1:31" hidden="1" x14ac:dyDescent="0.3">
      <c r="A1946" s="1" t="s">
        <v>3540</v>
      </c>
      <c r="B1946" s="2" t="s">
        <v>3541</v>
      </c>
      <c r="C1946" s="3" t="s">
        <v>6647</v>
      </c>
      <c r="D1946" s="2" t="s">
        <v>64</v>
      </c>
      <c r="E1946" s="2" t="s">
        <v>43</v>
      </c>
      <c r="F1946" s="2" t="s">
        <v>122</v>
      </c>
      <c r="G1946" s="4">
        <v>42887.083333333336</v>
      </c>
      <c r="H1946" s="4">
        <v>44561.041666666664</v>
      </c>
      <c r="I1946" s="2" t="s">
        <v>1357</v>
      </c>
      <c r="J1946" s="2" t="s">
        <v>308</v>
      </c>
      <c r="K1946" s="2"/>
      <c r="L1946" t="s">
        <v>57</v>
      </c>
      <c r="M1946" s="2" t="s">
        <v>29</v>
      </c>
      <c r="O1946" s="5">
        <v>10</v>
      </c>
      <c r="P1946" s="5">
        <v>587866.66</v>
      </c>
      <c r="Q1946" s="6">
        <v>2017</v>
      </c>
      <c r="R1946" s="7">
        <v>2021</v>
      </c>
      <c r="T1946" s="8">
        <v>1392</v>
      </c>
      <c r="U1946" s="3" t="s">
        <v>11315</v>
      </c>
      <c r="V1946" s="1" t="s">
        <v>33</v>
      </c>
      <c r="W1946" s="1" t="s">
        <v>32</v>
      </c>
      <c r="X1946" t="str">
        <f>VLOOKUP(Table_query__64[[#This Row],[Nr]],'MyTracker Export'!A:P,'MyTracker Export'!$P$1,FALSE)</f>
        <v>Finished</v>
      </c>
      <c r="Y1946" t="e">
        <f>VLOOKUP(Table_query__64[[#This Row],[Nr]],'MyTracker Export'!A:Z,'MyTracker Export'!$Z$1,FALSE)</f>
        <v>#N/A</v>
      </c>
      <c r="Z1946" t="str">
        <f>VLOOKUP(Table_query__64[[#This Row],[Nr]],'MyTracker Export'!A:AA,'MyTracker Export'!$AA$1,FALSE)</f>
        <v>Nicolas Dubois</v>
      </c>
      <c r="AB1946" s="19" t="str">
        <f>IF(Table_query__64[[#This Row],[Project status]]=Table_query__64[[#This Row],[Project Status Check]],"OK","NOK")</f>
        <v>OK</v>
      </c>
      <c r="AC1946" s="19" t="e">
        <f>IF(Table_query__64[[#This Row],[PM]]=Table_query__64[[#This Row],[PM Check]],"OK","NOK")</f>
        <v>#N/A</v>
      </c>
      <c r="AD1946" s="19" t="str">
        <f>IF(Table_query__64[[#This Row],[PP]]=Table_query__64[[#This Row],[Pilot Check]],"OK","NOK")</f>
        <v>OK</v>
      </c>
      <c r="AE1946" s="19"/>
    </row>
    <row r="1947" spans="1:31" hidden="1" x14ac:dyDescent="0.3">
      <c r="A1947" s="1" t="s">
        <v>3542</v>
      </c>
      <c r="B1947" s="2" t="s">
        <v>3135</v>
      </c>
      <c r="C1947" s="3" t="s">
        <v>6648</v>
      </c>
      <c r="D1947" s="2" t="s">
        <v>84</v>
      </c>
      <c r="E1947" s="2" t="s">
        <v>36</v>
      </c>
      <c r="F1947" s="2" t="s">
        <v>122</v>
      </c>
      <c r="G1947" s="4">
        <v>43034.083333333336</v>
      </c>
      <c r="H1947" s="4">
        <v>43586.083333333336</v>
      </c>
      <c r="I1947" s="2" t="s">
        <v>40</v>
      </c>
      <c r="J1947" s="2" t="s">
        <v>458</v>
      </c>
      <c r="K1947" s="2"/>
      <c r="L1947" t="s">
        <v>31</v>
      </c>
      <c r="M1947" s="2" t="s">
        <v>59</v>
      </c>
      <c r="O1947" s="5"/>
      <c r="P1947" s="5"/>
      <c r="Q1947" s="6">
        <v>2017</v>
      </c>
      <c r="R1947" s="7">
        <v>2019</v>
      </c>
      <c r="T1947" s="8">
        <v>201</v>
      </c>
      <c r="V1947" s="1" t="s">
        <v>33</v>
      </c>
      <c r="W1947" s="1" t="s">
        <v>32</v>
      </c>
      <c r="X1947" t="str">
        <f>VLOOKUP(Table_query__64[[#This Row],[Nr]],'MyTracker Export'!A:P,'MyTracker Export'!$P$1,FALSE)</f>
        <v>Finished</v>
      </c>
      <c r="Y1947" t="str">
        <f>VLOOKUP(Table_query__64[[#This Row],[Nr]],'MyTracker Export'!A:Z,'MyTracker Export'!$Z$1,FALSE)</f>
        <v>Karel De Swert</v>
      </c>
      <c r="Z1947" t="str">
        <f>VLOOKUP(Table_query__64[[#This Row],[Nr]],'MyTracker Export'!A:AA,'MyTracker Export'!$AA$1,FALSE)</f>
        <v>Emilie Cambier</v>
      </c>
      <c r="AB1947" s="19" t="str">
        <f>IF(Table_query__64[[#This Row],[Project status]]=Table_query__64[[#This Row],[Project Status Check]],"OK","NOK")</f>
        <v>OK</v>
      </c>
      <c r="AC1947" s="19" t="str">
        <f>IF(Table_query__64[[#This Row],[PM]]=Table_query__64[[#This Row],[PM Check]],"OK","NOK")</f>
        <v>OK</v>
      </c>
      <c r="AD1947" s="19" t="str">
        <f>IF(Table_query__64[[#This Row],[PP]]=Table_query__64[[#This Row],[Pilot Check]],"OK","NOK")</f>
        <v>OK</v>
      </c>
      <c r="AE1947" s="19"/>
    </row>
    <row r="1948" spans="1:31" hidden="1" x14ac:dyDescent="0.3">
      <c r="A1948" s="1" t="s">
        <v>3543</v>
      </c>
      <c r="B1948" s="2" t="s">
        <v>3006</v>
      </c>
      <c r="C1948" s="3" t="s">
        <v>6649</v>
      </c>
      <c r="D1948" s="2" t="s">
        <v>38</v>
      </c>
      <c r="E1948" s="2" t="s">
        <v>82</v>
      </c>
      <c r="F1948" s="2" t="s">
        <v>122</v>
      </c>
      <c r="G1948" s="4">
        <v>43034.083333333336</v>
      </c>
      <c r="H1948" s="4">
        <v>43234.083333333336</v>
      </c>
      <c r="I1948" s="2" t="s">
        <v>2367</v>
      </c>
      <c r="J1948" s="2" t="s">
        <v>335</v>
      </c>
      <c r="K1948" s="2" t="s">
        <v>159</v>
      </c>
      <c r="L1948" t="s">
        <v>31</v>
      </c>
      <c r="M1948" s="2" t="s">
        <v>59</v>
      </c>
      <c r="N1948" s="3" t="s">
        <v>9176</v>
      </c>
      <c r="O1948" s="5"/>
      <c r="P1948" s="5"/>
      <c r="Q1948" s="6">
        <v>2017</v>
      </c>
      <c r="R1948" s="7">
        <v>2018</v>
      </c>
      <c r="T1948" s="8">
        <v>545</v>
      </c>
      <c r="V1948" s="1" t="s">
        <v>33</v>
      </c>
      <c r="W1948" s="1" t="s">
        <v>32</v>
      </c>
      <c r="X1948" t="str">
        <f>VLOOKUP(Table_query__64[[#This Row],[Nr]],'MyTracker Export'!A:P,'MyTracker Export'!$P$1,FALSE)</f>
        <v>Finished</v>
      </c>
      <c r="Y1948" t="e">
        <f>VLOOKUP(Table_query__64[[#This Row],[Nr]],'MyTracker Export'!A:Z,'MyTracker Export'!$Z$1,FALSE)</f>
        <v>#N/A</v>
      </c>
      <c r="Z1948" t="str">
        <f>VLOOKUP(Table_query__64[[#This Row],[Nr]],'MyTracker Export'!A:AA,'MyTracker Export'!$AA$1,FALSE)</f>
        <v>William Beyst</v>
      </c>
      <c r="AB1948" s="19" t="str">
        <f>IF(Table_query__64[[#This Row],[Project status]]=Table_query__64[[#This Row],[Project Status Check]],"OK","NOK")</f>
        <v>OK</v>
      </c>
      <c r="AC1948" s="19" t="e">
        <f>IF(Table_query__64[[#This Row],[PM]]=Table_query__64[[#This Row],[PM Check]],"OK","NOK")</f>
        <v>#N/A</v>
      </c>
      <c r="AD1948" s="19" t="str">
        <f>IF(Table_query__64[[#This Row],[PP]]=Table_query__64[[#This Row],[Pilot Check]],"OK","NOK")</f>
        <v>OK</v>
      </c>
      <c r="AE1948" s="19"/>
    </row>
    <row r="1949" spans="1:31" hidden="1" x14ac:dyDescent="0.3">
      <c r="A1949" s="1" t="s">
        <v>3544</v>
      </c>
      <c r="B1949" s="2" t="s">
        <v>3258</v>
      </c>
      <c r="C1949" s="3" t="s">
        <v>6650</v>
      </c>
      <c r="D1949" s="2" t="s">
        <v>38</v>
      </c>
      <c r="E1949" s="2" t="s">
        <v>82</v>
      </c>
      <c r="F1949" s="2" t="s">
        <v>122</v>
      </c>
      <c r="G1949" s="4">
        <v>43032.083333333336</v>
      </c>
      <c r="H1949" s="4">
        <v>45351.041666666664</v>
      </c>
      <c r="I1949" s="2" t="s">
        <v>270</v>
      </c>
      <c r="J1949" s="2" t="s">
        <v>270</v>
      </c>
      <c r="K1949" s="2" t="s">
        <v>159</v>
      </c>
      <c r="L1949" t="s">
        <v>37</v>
      </c>
      <c r="M1949" s="2" t="s">
        <v>59</v>
      </c>
      <c r="N1949" s="3" t="s">
        <v>9177</v>
      </c>
      <c r="O1949" s="5">
        <v>20</v>
      </c>
      <c r="P1949" s="5">
        <v>3059118.1</v>
      </c>
      <c r="Q1949" s="6">
        <v>2017</v>
      </c>
      <c r="R1949" s="7">
        <v>2024</v>
      </c>
      <c r="T1949" s="8">
        <v>120</v>
      </c>
      <c r="V1949" s="1" t="s">
        <v>33</v>
      </c>
      <c r="W1949" s="1" t="s">
        <v>32</v>
      </c>
      <c r="X1949" t="str">
        <f>VLOOKUP(Table_query__64[[#This Row],[Nr]],'MyTracker Export'!A:P,'MyTracker Export'!$P$1,FALSE)</f>
        <v>Finished</v>
      </c>
      <c r="Y1949" t="str">
        <f>VLOOKUP(Table_query__64[[#This Row],[Nr]],'MyTracker Export'!A:Z,'MyTracker Export'!$Z$1,FALSE)</f>
        <v>Damien Hemmeryckx</v>
      </c>
      <c r="Z1949" t="str">
        <f>VLOOKUP(Table_query__64[[#This Row],[Nr]],'MyTracker Export'!A:AA,'MyTracker Export'!$AA$1,FALSE)</f>
        <v>Damien Hemmeryckx</v>
      </c>
      <c r="AB1949" s="19" t="str">
        <f>IF(Table_query__64[[#This Row],[Project status]]=Table_query__64[[#This Row],[Project Status Check]],"OK","NOK")</f>
        <v>OK</v>
      </c>
      <c r="AC1949" s="19" t="str">
        <f>IF(Table_query__64[[#This Row],[PM]]=Table_query__64[[#This Row],[PM Check]],"OK","NOK")</f>
        <v>OK</v>
      </c>
      <c r="AD1949" s="19" t="str">
        <f>IF(Table_query__64[[#This Row],[PP]]=Table_query__64[[#This Row],[Pilot Check]],"OK","NOK")</f>
        <v>OK</v>
      </c>
      <c r="AE1949" s="19"/>
    </row>
    <row r="1950" spans="1:31" hidden="1" x14ac:dyDescent="0.3">
      <c r="A1950" s="1" t="s">
        <v>3545</v>
      </c>
      <c r="B1950" s="2" t="s">
        <v>74</v>
      </c>
      <c r="C1950" s="3" t="s">
        <v>6651</v>
      </c>
      <c r="D1950" s="2" t="s">
        <v>38</v>
      </c>
      <c r="E1950" s="2" t="s">
        <v>75</v>
      </c>
      <c r="F1950" s="2" t="s">
        <v>122</v>
      </c>
      <c r="G1950" s="4">
        <v>43027.083333333336</v>
      </c>
      <c r="H1950" s="4">
        <v>43312.083333333336</v>
      </c>
      <c r="I1950" s="2" t="s">
        <v>1558</v>
      </c>
      <c r="J1950" s="2"/>
      <c r="K1950" s="2" t="s">
        <v>1216</v>
      </c>
      <c r="L1950" t="s">
        <v>31</v>
      </c>
      <c r="M1950" s="2" t="s">
        <v>29</v>
      </c>
      <c r="N1950" s="3" t="s">
        <v>9178</v>
      </c>
      <c r="O1950" s="5"/>
      <c r="P1950" s="5"/>
      <c r="Q1950" s="6">
        <v>2017</v>
      </c>
      <c r="R1950" s="7">
        <v>2018</v>
      </c>
      <c r="T1950" s="8">
        <v>546</v>
      </c>
      <c r="V1950" s="1" t="s">
        <v>33</v>
      </c>
      <c r="W1950" s="1" t="s">
        <v>32</v>
      </c>
      <c r="X1950" t="str">
        <f>VLOOKUP(Table_query__64[[#This Row],[Nr]],'MyTracker Export'!A:P,'MyTracker Export'!$P$1,FALSE)</f>
        <v>Finished</v>
      </c>
      <c r="Y1950" t="e">
        <f>VLOOKUP(Table_query__64[[#This Row],[Nr]],'MyTracker Export'!A:Z,'MyTracker Export'!$Z$1,FALSE)</f>
        <v>#N/A</v>
      </c>
      <c r="Z1950" t="e">
        <f>VLOOKUP(Table_query__64[[#This Row],[Nr]],'MyTracker Export'!A:AA,'MyTracker Export'!$AA$1,FALSE)</f>
        <v>#N/A</v>
      </c>
      <c r="AB1950" s="19" t="str">
        <f>IF(Table_query__64[[#This Row],[Project status]]=Table_query__64[[#This Row],[Project Status Check]],"OK","NOK")</f>
        <v>OK</v>
      </c>
      <c r="AC1950" s="19" t="e">
        <f>IF(Table_query__64[[#This Row],[PM]]=Table_query__64[[#This Row],[PM Check]],"OK","NOK")</f>
        <v>#N/A</v>
      </c>
      <c r="AD1950" s="19" t="e">
        <f>IF(Table_query__64[[#This Row],[PP]]=Table_query__64[[#This Row],[Pilot Check]],"OK","NOK")</f>
        <v>#N/A</v>
      </c>
      <c r="AE1950" s="19"/>
    </row>
    <row r="1951" spans="1:31" hidden="1" x14ac:dyDescent="0.3">
      <c r="A1951" s="1" t="s">
        <v>3546</v>
      </c>
      <c r="B1951" s="2" t="s">
        <v>1465</v>
      </c>
      <c r="C1951" s="3" t="s">
        <v>6652</v>
      </c>
      <c r="D1951" s="2" t="s">
        <v>58</v>
      </c>
      <c r="E1951" s="2" t="s">
        <v>25</v>
      </c>
      <c r="F1951" s="2" t="s">
        <v>122</v>
      </c>
      <c r="G1951" s="4">
        <v>43024</v>
      </c>
      <c r="H1951" s="4">
        <v>43312</v>
      </c>
      <c r="I1951" s="2" t="s">
        <v>46</v>
      </c>
      <c r="J1951" s="2" t="s">
        <v>229</v>
      </c>
      <c r="K1951" s="2"/>
      <c r="L1951" t="s">
        <v>31</v>
      </c>
      <c r="M1951" s="2" t="s">
        <v>29</v>
      </c>
      <c r="O1951" s="5"/>
      <c r="P1951" s="5"/>
      <c r="Q1951" s="6">
        <v>2017</v>
      </c>
      <c r="R1951" s="7">
        <v>2018</v>
      </c>
      <c r="T1951" s="8">
        <v>121</v>
      </c>
      <c r="V1951" s="1" t="s">
        <v>33</v>
      </c>
      <c r="W1951" s="1" t="s">
        <v>32</v>
      </c>
      <c r="X1951" t="str">
        <f>VLOOKUP(Table_query__64[[#This Row],[Nr]],'MyTracker Export'!A:P,'MyTracker Export'!$P$1,FALSE)</f>
        <v>Finished</v>
      </c>
      <c r="Y1951" t="str">
        <f>VLOOKUP(Table_query__64[[#This Row],[Nr]],'MyTracker Export'!A:Z,'MyTracker Export'!$Z$1,FALSE)</f>
        <v>Laura Cestau</v>
      </c>
      <c r="Z1951" t="str">
        <f>VLOOKUP(Table_query__64[[#This Row],[Nr]],'MyTracker Export'!A:AA,'MyTracker Export'!$AA$1,FALSE)</f>
        <v>Paqui Romero</v>
      </c>
      <c r="AB1951" s="19" t="str">
        <f>IF(Table_query__64[[#This Row],[Project status]]=Table_query__64[[#This Row],[Project Status Check]],"OK","NOK")</f>
        <v>OK</v>
      </c>
      <c r="AC1951" s="19" t="str">
        <f>IF(Table_query__64[[#This Row],[PM]]=Table_query__64[[#This Row],[PM Check]],"OK","NOK")</f>
        <v>OK</v>
      </c>
      <c r="AD1951" s="19" t="str">
        <f>IF(Table_query__64[[#This Row],[PP]]=Table_query__64[[#This Row],[Pilot Check]],"OK","NOK")</f>
        <v>OK</v>
      </c>
      <c r="AE1951" s="19"/>
    </row>
    <row r="1952" spans="1:31" hidden="1" x14ac:dyDescent="0.3">
      <c r="A1952" s="1" t="s">
        <v>3547</v>
      </c>
      <c r="B1952" s="2" t="s">
        <v>35</v>
      </c>
      <c r="C1952" s="3" t="s">
        <v>6653</v>
      </c>
      <c r="D1952" s="2" t="s">
        <v>38</v>
      </c>
      <c r="E1952" s="2" t="s">
        <v>36</v>
      </c>
      <c r="F1952" s="2" t="s">
        <v>122</v>
      </c>
      <c r="G1952" s="4">
        <v>43012.083333333336</v>
      </c>
      <c r="H1952" s="4">
        <v>43073.041666666664</v>
      </c>
      <c r="I1952" s="2"/>
      <c r="J1952" s="2"/>
      <c r="K1952" s="2"/>
      <c r="L1952" t="s">
        <v>31</v>
      </c>
      <c r="M1952" s="2" t="s">
        <v>59</v>
      </c>
      <c r="N1952" s="3" t="s">
        <v>9179</v>
      </c>
      <c r="O1952" s="5"/>
      <c r="P1952" s="5"/>
      <c r="Q1952" s="6">
        <v>2017</v>
      </c>
      <c r="R1952" s="7">
        <v>2017</v>
      </c>
      <c r="T1952" s="8">
        <v>547</v>
      </c>
      <c r="V1952" s="1" t="s">
        <v>33</v>
      </c>
      <c r="W1952" s="1" t="s">
        <v>32</v>
      </c>
      <c r="X1952" t="str">
        <f>VLOOKUP(Table_query__64[[#This Row],[Nr]],'MyTracker Export'!A:P,'MyTracker Export'!$P$1,FALSE)</f>
        <v>Finished</v>
      </c>
      <c r="Y1952" t="str">
        <f>VLOOKUP(Table_query__64[[#This Row],[Nr]],'MyTracker Export'!A:Z,'MyTracker Export'!$Z$1,FALSE)</f>
        <v>Adel Choubassi</v>
      </c>
      <c r="Z1952" t="e">
        <f>VLOOKUP(Table_query__64[[#This Row],[Nr]],'MyTracker Export'!A:AA,'MyTracker Export'!$AA$1,FALSE)</f>
        <v>#N/A</v>
      </c>
      <c r="AB1952" s="19" t="str">
        <f>IF(Table_query__64[[#This Row],[Project status]]=Table_query__64[[#This Row],[Project Status Check]],"OK","NOK")</f>
        <v>OK</v>
      </c>
      <c r="AC1952" s="19" t="str">
        <f>IF(Table_query__64[[#This Row],[PM]]=Table_query__64[[#This Row],[PM Check]],"OK","NOK")</f>
        <v>NOK</v>
      </c>
      <c r="AD1952" s="19" t="e">
        <f>IF(Table_query__64[[#This Row],[PP]]=Table_query__64[[#This Row],[Pilot Check]],"OK","NOK")</f>
        <v>#N/A</v>
      </c>
      <c r="AE1952" s="19"/>
    </row>
    <row r="1953" spans="1:31" hidden="1" x14ac:dyDescent="0.3">
      <c r="A1953" s="1" t="s">
        <v>3548</v>
      </c>
      <c r="B1953" s="2" t="s">
        <v>3549</v>
      </c>
      <c r="C1953" s="3" t="s">
        <v>6654</v>
      </c>
      <c r="D1953" s="2" t="s">
        <v>38</v>
      </c>
      <c r="E1953" s="2" t="s">
        <v>82</v>
      </c>
      <c r="F1953" s="2" t="s">
        <v>122</v>
      </c>
      <c r="G1953" s="4">
        <v>43010</v>
      </c>
      <c r="H1953" s="4">
        <v>43238</v>
      </c>
      <c r="I1953" s="2" t="s">
        <v>3234</v>
      </c>
      <c r="J1953" s="2" t="s">
        <v>320</v>
      </c>
      <c r="K1953" s="2"/>
      <c r="L1953" t="s">
        <v>31</v>
      </c>
      <c r="M1953" s="2" t="s">
        <v>29</v>
      </c>
      <c r="O1953" s="5"/>
      <c r="P1953" s="5"/>
      <c r="Q1953" s="6">
        <v>2017</v>
      </c>
      <c r="R1953" s="7">
        <v>2018</v>
      </c>
      <c r="T1953" s="8">
        <v>122</v>
      </c>
      <c r="V1953" s="1" t="s">
        <v>33</v>
      </c>
      <c r="W1953" s="1" t="s">
        <v>32</v>
      </c>
      <c r="X1953" t="str">
        <f>VLOOKUP(Table_query__64[[#This Row],[Nr]],'MyTracker Export'!A:P,'MyTracker Export'!$P$1,FALSE)</f>
        <v>Finished</v>
      </c>
      <c r="Y1953" t="e">
        <f>VLOOKUP(Table_query__64[[#This Row],[Nr]],'MyTracker Export'!A:Z,'MyTracker Export'!$Z$1,FALSE)</f>
        <v>#N/A</v>
      </c>
      <c r="Z1953" t="str">
        <f>VLOOKUP(Table_query__64[[#This Row],[Nr]],'MyTracker Export'!A:AA,'MyTracker Export'!$AA$1,FALSE)</f>
        <v>Marcos Delgado Lopez</v>
      </c>
      <c r="AB1953" s="19" t="str">
        <f>IF(Table_query__64[[#This Row],[Project status]]=Table_query__64[[#This Row],[Project Status Check]],"OK","NOK")</f>
        <v>OK</v>
      </c>
      <c r="AC1953" s="19" t="e">
        <f>IF(Table_query__64[[#This Row],[PM]]=Table_query__64[[#This Row],[PM Check]],"OK","NOK")</f>
        <v>#N/A</v>
      </c>
      <c r="AD1953" s="19" t="str">
        <f>IF(Table_query__64[[#This Row],[PP]]=Table_query__64[[#This Row],[Pilot Check]],"OK","NOK")</f>
        <v>NOK</v>
      </c>
      <c r="AE1953" s="19"/>
    </row>
    <row r="1954" spans="1:31" hidden="1" x14ac:dyDescent="0.3">
      <c r="A1954" s="1" t="s">
        <v>3550</v>
      </c>
      <c r="B1954" s="2" t="s">
        <v>3309</v>
      </c>
      <c r="C1954" s="3" t="s">
        <v>6489</v>
      </c>
      <c r="D1954" s="2" t="s">
        <v>64</v>
      </c>
      <c r="E1954" s="2" t="s">
        <v>75</v>
      </c>
      <c r="F1954" s="2" t="s">
        <v>122</v>
      </c>
      <c r="G1954" s="4">
        <v>43007</v>
      </c>
      <c r="H1954" s="4">
        <v>43238</v>
      </c>
      <c r="I1954" s="2" t="s">
        <v>1203</v>
      </c>
      <c r="J1954" s="2" t="s">
        <v>308</v>
      </c>
      <c r="K1954" s="2"/>
      <c r="L1954" t="s">
        <v>31</v>
      </c>
      <c r="M1954" s="2" t="s">
        <v>29</v>
      </c>
      <c r="O1954" s="5"/>
      <c r="P1954" s="5"/>
      <c r="Q1954" s="6">
        <v>2017</v>
      </c>
      <c r="R1954" s="7">
        <v>2018</v>
      </c>
      <c r="T1954" s="8">
        <v>123</v>
      </c>
      <c r="V1954" s="1" t="s">
        <v>33</v>
      </c>
      <c r="W1954" s="1" t="s">
        <v>32</v>
      </c>
      <c r="X1954" t="str">
        <f>VLOOKUP(Table_query__64[[#This Row],[Nr]],'MyTracker Export'!A:P,'MyTracker Export'!$P$1,FALSE)</f>
        <v>Finished</v>
      </c>
      <c r="Y1954" t="e">
        <f>VLOOKUP(Table_query__64[[#This Row],[Nr]],'MyTracker Export'!A:Z,'MyTracker Export'!$Z$1,FALSE)</f>
        <v>#N/A</v>
      </c>
      <c r="Z1954" t="str">
        <f>VLOOKUP(Table_query__64[[#This Row],[Nr]],'MyTracker Export'!A:AA,'MyTracker Export'!$AA$1,FALSE)</f>
        <v>Nicolas Dubois</v>
      </c>
      <c r="AB1954" s="19" t="str">
        <f>IF(Table_query__64[[#This Row],[Project status]]=Table_query__64[[#This Row],[Project Status Check]],"OK","NOK")</f>
        <v>OK</v>
      </c>
      <c r="AC1954" s="19" t="e">
        <f>IF(Table_query__64[[#This Row],[PM]]=Table_query__64[[#This Row],[PM Check]],"OK","NOK")</f>
        <v>#N/A</v>
      </c>
      <c r="AD1954" s="19" t="str">
        <f>IF(Table_query__64[[#This Row],[PP]]=Table_query__64[[#This Row],[Pilot Check]],"OK","NOK")</f>
        <v>OK</v>
      </c>
      <c r="AE1954" s="19"/>
    </row>
    <row r="1955" spans="1:31" hidden="1" x14ac:dyDescent="0.3">
      <c r="A1955" s="1" t="s">
        <v>3551</v>
      </c>
      <c r="B1955" s="2" t="s">
        <v>2560</v>
      </c>
      <c r="C1955" s="3" t="s">
        <v>6655</v>
      </c>
      <c r="D1955" s="2" t="s">
        <v>84</v>
      </c>
      <c r="E1955" s="2" t="s">
        <v>104</v>
      </c>
      <c r="F1955" s="2" t="s">
        <v>122</v>
      </c>
      <c r="G1955" s="4">
        <v>43006.083333333336</v>
      </c>
      <c r="H1955" s="4">
        <v>43501.041666666664</v>
      </c>
      <c r="I1955" s="2" t="s">
        <v>289</v>
      </c>
      <c r="J1955" s="2" t="s">
        <v>40</v>
      </c>
      <c r="K1955" s="2"/>
      <c r="L1955" t="s">
        <v>31</v>
      </c>
      <c r="M1955" s="2" t="s">
        <v>59</v>
      </c>
      <c r="O1955" s="5"/>
      <c r="P1955" s="5"/>
      <c r="Q1955" s="6">
        <v>2017</v>
      </c>
      <c r="R1955" s="7">
        <v>2019</v>
      </c>
      <c r="T1955" s="8">
        <v>202</v>
      </c>
      <c r="V1955" s="1" t="s">
        <v>33</v>
      </c>
      <c r="W1955" s="1" t="s">
        <v>32</v>
      </c>
      <c r="X1955" t="str">
        <f>VLOOKUP(Table_query__64[[#This Row],[Nr]],'MyTracker Export'!A:P,'MyTracker Export'!$P$1,FALSE)</f>
        <v>Finished</v>
      </c>
      <c r="Y1955" t="str">
        <f>VLOOKUP(Table_query__64[[#This Row],[Nr]],'MyTracker Export'!A:Z,'MyTracker Export'!$Z$1,FALSE)</f>
        <v>Mac Olean</v>
      </c>
      <c r="Z1955" t="str">
        <f>VLOOKUP(Table_query__64[[#This Row],[Nr]],'MyTracker Export'!A:AA,'MyTracker Export'!$AA$1,FALSE)</f>
        <v>Karel De Swert</v>
      </c>
      <c r="AB1955" s="19" t="str">
        <f>IF(Table_query__64[[#This Row],[Project status]]=Table_query__64[[#This Row],[Project Status Check]],"OK","NOK")</f>
        <v>OK</v>
      </c>
      <c r="AC1955" s="19" t="str">
        <f>IF(Table_query__64[[#This Row],[PM]]=Table_query__64[[#This Row],[PM Check]],"OK","NOK")</f>
        <v>OK</v>
      </c>
      <c r="AD1955" s="19" t="str">
        <f>IF(Table_query__64[[#This Row],[PP]]=Table_query__64[[#This Row],[Pilot Check]],"OK","NOK")</f>
        <v>OK</v>
      </c>
      <c r="AE1955" s="19"/>
    </row>
    <row r="1956" spans="1:31" hidden="1" x14ac:dyDescent="0.3">
      <c r="A1956" s="1" t="s">
        <v>3552</v>
      </c>
      <c r="B1956" s="2" t="s">
        <v>2173</v>
      </c>
      <c r="C1956" s="3" t="s">
        <v>6656</v>
      </c>
      <c r="D1956" s="2" t="s">
        <v>38</v>
      </c>
      <c r="E1956" s="2" t="s">
        <v>36</v>
      </c>
      <c r="F1956" s="2" t="s">
        <v>122</v>
      </c>
      <c r="G1956" s="4">
        <v>43005.083333333336</v>
      </c>
      <c r="H1956" s="4">
        <v>43832.041666666664</v>
      </c>
      <c r="I1956" s="2" t="s">
        <v>3553</v>
      </c>
      <c r="J1956" s="2" t="s">
        <v>320</v>
      </c>
      <c r="K1956" s="2" t="s">
        <v>3414</v>
      </c>
      <c r="L1956" t="s">
        <v>31</v>
      </c>
      <c r="M1956" s="2" t="s">
        <v>59</v>
      </c>
      <c r="N1956" s="3" t="s">
        <v>9180</v>
      </c>
      <c r="O1956" s="5"/>
      <c r="P1956" s="5"/>
      <c r="Q1956" s="6">
        <v>2017</v>
      </c>
      <c r="R1956" s="7">
        <v>2020</v>
      </c>
      <c r="T1956" s="8">
        <v>548</v>
      </c>
      <c r="V1956" s="1" t="s">
        <v>33</v>
      </c>
      <c r="W1956" s="1" t="s">
        <v>32</v>
      </c>
      <c r="X1956" t="str">
        <f>VLOOKUP(Table_query__64[[#This Row],[Nr]],'MyTracker Export'!A:P,'MyTracker Export'!$P$1,FALSE)</f>
        <v>Finished</v>
      </c>
      <c r="Y1956" t="e">
        <f>VLOOKUP(Table_query__64[[#This Row],[Nr]],'MyTracker Export'!A:Z,'MyTracker Export'!$Z$1,FALSE)</f>
        <v>#N/A</v>
      </c>
      <c r="Z1956" t="str">
        <f>VLOOKUP(Table_query__64[[#This Row],[Nr]],'MyTracker Export'!A:AA,'MyTracker Export'!$AA$1,FALSE)</f>
        <v>Marcos Delgado Lopez</v>
      </c>
      <c r="AB1956" s="19" t="str">
        <f>IF(Table_query__64[[#This Row],[Project status]]=Table_query__64[[#This Row],[Project Status Check]],"OK","NOK")</f>
        <v>OK</v>
      </c>
      <c r="AC1956" s="19" t="e">
        <f>IF(Table_query__64[[#This Row],[PM]]=Table_query__64[[#This Row],[PM Check]],"OK","NOK")</f>
        <v>#N/A</v>
      </c>
      <c r="AD1956" s="19" t="str">
        <f>IF(Table_query__64[[#This Row],[PP]]=Table_query__64[[#This Row],[Pilot Check]],"OK","NOK")</f>
        <v>NOK</v>
      </c>
      <c r="AE1956" s="19"/>
    </row>
    <row r="1957" spans="1:31" hidden="1" x14ac:dyDescent="0.3">
      <c r="A1957" s="1" t="s">
        <v>3554</v>
      </c>
      <c r="B1957" s="2" t="s">
        <v>999</v>
      </c>
      <c r="C1957" s="3" t="s">
        <v>6657</v>
      </c>
      <c r="D1957" s="2" t="s">
        <v>38</v>
      </c>
      <c r="E1957" s="2" t="s">
        <v>43</v>
      </c>
      <c r="F1957" s="2" t="s">
        <v>122</v>
      </c>
      <c r="G1957" s="4">
        <v>42996.083333333336</v>
      </c>
      <c r="H1957" s="4">
        <v>43136.041666666664</v>
      </c>
      <c r="I1957" s="2" t="s">
        <v>3152</v>
      </c>
      <c r="J1957" s="2"/>
      <c r="K1957" s="2"/>
      <c r="L1957" t="s">
        <v>31</v>
      </c>
      <c r="M1957" s="2" t="s">
        <v>29</v>
      </c>
      <c r="N1957" s="3" t="s">
        <v>9181</v>
      </c>
      <c r="O1957" s="5"/>
      <c r="P1957" s="5"/>
      <c r="Q1957" s="6">
        <v>2017</v>
      </c>
      <c r="R1957" s="7">
        <v>2018</v>
      </c>
      <c r="T1957" s="8">
        <v>549</v>
      </c>
      <c r="V1957" s="1" t="s">
        <v>33</v>
      </c>
      <c r="W1957" s="1" t="s">
        <v>32</v>
      </c>
      <c r="X1957" t="str">
        <f>VLOOKUP(Table_query__64[[#This Row],[Nr]],'MyTracker Export'!A:P,'MyTracker Export'!$P$1,FALSE)</f>
        <v>Finished</v>
      </c>
      <c r="Y1957" t="e">
        <f>VLOOKUP(Table_query__64[[#This Row],[Nr]],'MyTracker Export'!A:Z,'MyTracker Export'!$Z$1,FALSE)</f>
        <v>#N/A</v>
      </c>
      <c r="Z1957" t="e">
        <f>VLOOKUP(Table_query__64[[#This Row],[Nr]],'MyTracker Export'!A:AA,'MyTracker Export'!$AA$1,FALSE)</f>
        <v>#N/A</v>
      </c>
      <c r="AB1957" s="19" t="str">
        <f>IF(Table_query__64[[#This Row],[Project status]]=Table_query__64[[#This Row],[Project Status Check]],"OK","NOK")</f>
        <v>OK</v>
      </c>
      <c r="AC1957" s="19" t="e">
        <f>IF(Table_query__64[[#This Row],[PM]]=Table_query__64[[#This Row],[PM Check]],"OK","NOK")</f>
        <v>#N/A</v>
      </c>
      <c r="AD1957" s="19" t="e">
        <f>IF(Table_query__64[[#This Row],[PP]]=Table_query__64[[#This Row],[Pilot Check]],"OK","NOK")</f>
        <v>#N/A</v>
      </c>
      <c r="AE1957" s="19"/>
    </row>
    <row r="1958" spans="1:31" hidden="1" x14ac:dyDescent="0.3">
      <c r="A1958" s="1" t="s">
        <v>3555</v>
      </c>
      <c r="B1958" s="2" t="s">
        <v>2138</v>
      </c>
      <c r="C1958" s="3" t="s">
        <v>6658</v>
      </c>
      <c r="D1958" s="2" t="s">
        <v>38</v>
      </c>
      <c r="E1958" s="2" t="s">
        <v>25</v>
      </c>
      <c r="F1958" s="2" t="s">
        <v>122</v>
      </c>
      <c r="G1958" s="4">
        <v>42985</v>
      </c>
      <c r="H1958" s="4">
        <v>43119</v>
      </c>
      <c r="I1958" s="2" t="s">
        <v>2367</v>
      </c>
      <c r="J1958" s="2" t="s">
        <v>942</v>
      </c>
      <c r="K1958" s="2"/>
      <c r="L1958" t="s">
        <v>31</v>
      </c>
      <c r="M1958" s="2" t="s">
        <v>59</v>
      </c>
      <c r="N1958" s="3" t="s">
        <v>9182</v>
      </c>
      <c r="O1958" s="5"/>
      <c r="P1958" s="5"/>
      <c r="Q1958" s="6">
        <v>2017</v>
      </c>
      <c r="R1958" s="7">
        <v>2018</v>
      </c>
      <c r="T1958" s="8">
        <v>550</v>
      </c>
      <c r="V1958" s="1" t="s">
        <v>33</v>
      </c>
      <c r="W1958" s="1" t="s">
        <v>32</v>
      </c>
      <c r="X1958" t="str">
        <f>VLOOKUP(Table_query__64[[#This Row],[Nr]],'MyTracker Export'!A:P,'MyTracker Export'!$P$1,FALSE)</f>
        <v>Finished</v>
      </c>
      <c r="Y1958" t="e">
        <f>VLOOKUP(Table_query__64[[#This Row],[Nr]],'MyTracker Export'!A:Z,'MyTracker Export'!$Z$1,FALSE)</f>
        <v>#N/A</v>
      </c>
      <c r="Z1958" t="str">
        <f>VLOOKUP(Table_query__64[[#This Row],[Nr]],'MyTracker Export'!A:AA,'MyTracker Export'!$AA$1,FALSE)</f>
        <v>Jurgen Van Kerrebroeck</v>
      </c>
      <c r="AB1958" s="19" t="str">
        <f>IF(Table_query__64[[#This Row],[Project status]]=Table_query__64[[#This Row],[Project Status Check]],"OK","NOK")</f>
        <v>OK</v>
      </c>
      <c r="AC1958" s="19" t="e">
        <f>IF(Table_query__64[[#This Row],[PM]]=Table_query__64[[#This Row],[PM Check]],"OK","NOK")</f>
        <v>#N/A</v>
      </c>
      <c r="AD1958" s="19" t="str">
        <f>IF(Table_query__64[[#This Row],[PP]]=Table_query__64[[#This Row],[Pilot Check]],"OK","NOK")</f>
        <v>OK</v>
      </c>
      <c r="AE1958" s="19"/>
    </row>
    <row r="1959" spans="1:31" hidden="1" x14ac:dyDescent="0.3">
      <c r="A1959" s="1" t="s">
        <v>3556</v>
      </c>
      <c r="B1959" s="2" t="s">
        <v>3539</v>
      </c>
      <c r="C1959" s="3" t="s">
        <v>6659</v>
      </c>
      <c r="D1959" s="2" t="s">
        <v>38</v>
      </c>
      <c r="E1959" s="2" t="s">
        <v>82</v>
      </c>
      <c r="F1959" s="2" t="s">
        <v>122</v>
      </c>
      <c r="G1959" s="4">
        <v>42979.083333333336</v>
      </c>
      <c r="H1959" s="4">
        <v>43497.041666666664</v>
      </c>
      <c r="I1959" s="2" t="s">
        <v>2088</v>
      </c>
      <c r="J1959" s="2" t="s">
        <v>3553</v>
      </c>
      <c r="K1959" s="2" t="s">
        <v>458</v>
      </c>
      <c r="L1959" t="s">
        <v>31</v>
      </c>
      <c r="M1959" s="2" t="s">
        <v>59</v>
      </c>
      <c r="N1959" s="3" t="s">
        <v>9183</v>
      </c>
      <c r="O1959" s="5"/>
      <c r="P1959" s="5"/>
      <c r="Q1959" s="6">
        <v>2017</v>
      </c>
      <c r="R1959" s="7">
        <v>2019</v>
      </c>
      <c r="T1959" s="8">
        <v>551</v>
      </c>
      <c r="V1959" s="1" t="s">
        <v>33</v>
      </c>
      <c r="W1959" s="1" t="s">
        <v>32</v>
      </c>
      <c r="X1959" t="str">
        <f>VLOOKUP(Table_query__64[[#This Row],[Nr]],'MyTracker Export'!A:P,'MyTracker Export'!$P$1,FALSE)</f>
        <v>Finished</v>
      </c>
      <c r="Y1959" t="e">
        <f>VLOOKUP(Table_query__64[[#This Row],[Nr]],'MyTracker Export'!A:Z,'MyTracker Export'!$Z$1,FALSE)</f>
        <v>#N/A</v>
      </c>
      <c r="Z1959" t="e">
        <f>VLOOKUP(Table_query__64[[#This Row],[Nr]],'MyTracker Export'!A:AA,'MyTracker Export'!$AA$1,FALSE)</f>
        <v>#N/A</v>
      </c>
      <c r="AB1959" s="19" t="str">
        <f>IF(Table_query__64[[#This Row],[Project status]]=Table_query__64[[#This Row],[Project Status Check]],"OK","NOK")</f>
        <v>OK</v>
      </c>
      <c r="AC1959" s="19" t="e">
        <f>IF(Table_query__64[[#This Row],[PM]]=Table_query__64[[#This Row],[PM Check]],"OK","NOK")</f>
        <v>#N/A</v>
      </c>
      <c r="AD1959" s="19" t="e">
        <f>IF(Table_query__64[[#This Row],[PP]]=Table_query__64[[#This Row],[Pilot Check]],"OK","NOK")</f>
        <v>#N/A</v>
      </c>
      <c r="AE1959" s="19"/>
    </row>
    <row r="1960" spans="1:31" x14ac:dyDescent="0.3">
      <c r="A1960" s="1" t="s">
        <v>3557</v>
      </c>
      <c r="B1960" s="2" t="s">
        <v>1465</v>
      </c>
      <c r="C1960" s="3" t="s">
        <v>6660</v>
      </c>
      <c r="D1960" s="2" t="s">
        <v>58</v>
      </c>
      <c r="E1960" s="2" t="s">
        <v>25</v>
      </c>
      <c r="F1960" s="2"/>
      <c r="G1960" s="4">
        <v>42904</v>
      </c>
      <c r="H1960" s="4">
        <v>43404</v>
      </c>
      <c r="I1960" s="2" t="s">
        <v>1203</v>
      </c>
      <c r="J1960" s="2" t="s">
        <v>1203</v>
      </c>
      <c r="K1960" s="2"/>
      <c r="L1960" t="s">
        <v>31</v>
      </c>
      <c r="M1960" s="2" t="s">
        <v>29</v>
      </c>
      <c r="O1960" s="5"/>
      <c r="P1960" s="5"/>
      <c r="Q1960" s="6">
        <v>2017</v>
      </c>
      <c r="R1960" s="7">
        <v>2018</v>
      </c>
      <c r="T1960" s="8">
        <v>124</v>
      </c>
      <c r="V1960" s="1" t="s">
        <v>33</v>
      </c>
      <c r="W1960" s="1" t="s">
        <v>32</v>
      </c>
      <c r="X1960" t="str">
        <f>VLOOKUP(Table_query__64[[#This Row],[Nr]],'MyTracker Export'!A:P,'MyTracker Export'!$P$1,FALSE)</f>
        <v>Finished</v>
      </c>
      <c r="Y1960" t="e">
        <f>VLOOKUP(Table_query__64[[#This Row],[Nr]],'MyTracker Export'!A:Z,'MyTracker Export'!$Z$1,FALSE)</f>
        <v>#N/A</v>
      </c>
      <c r="Z1960" t="str">
        <f>VLOOKUP(Table_query__64[[#This Row],[Nr]],'MyTracker Export'!A:AA,'MyTracker Export'!$AA$1,FALSE)</f>
        <v>Paqui Romero</v>
      </c>
      <c r="AB1960" s="19" t="str">
        <f>IF(Table_query__64[[#This Row],[Project status]]=Table_query__64[[#This Row],[Project Status Check]],"OK","NOK")</f>
        <v>NOK</v>
      </c>
      <c r="AC1960" s="19" t="e">
        <f>IF(Table_query__64[[#This Row],[PM]]=Table_query__64[[#This Row],[PM Check]],"OK","NOK")</f>
        <v>#N/A</v>
      </c>
      <c r="AD1960" s="19" t="str">
        <f>IF(Table_query__64[[#This Row],[PP]]=Table_query__64[[#This Row],[Pilot Check]],"OK","NOK")</f>
        <v>NOK</v>
      </c>
      <c r="AE1960" s="19"/>
    </row>
    <row r="1961" spans="1:31" hidden="1" x14ac:dyDescent="0.3">
      <c r="A1961" s="1" t="s">
        <v>3558</v>
      </c>
      <c r="B1961" s="2" t="s">
        <v>2861</v>
      </c>
      <c r="C1961" s="3" t="s">
        <v>6661</v>
      </c>
      <c r="D1961" s="2" t="s">
        <v>38</v>
      </c>
      <c r="E1961" s="2" t="s">
        <v>75</v>
      </c>
      <c r="F1961" s="2" t="s">
        <v>122</v>
      </c>
      <c r="G1961" s="4">
        <v>42976.083333333336</v>
      </c>
      <c r="H1961" s="4">
        <v>43100.041666666664</v>
      </c>
      <c r="I1961" s="2" t="s">
        <v>2574</v>
      </c>
      <c r="J1961" s="2" t="s">
        <v>569</v>
      </c>
      <c r="K1961" s="2" t="s">
        <v>2574</v>
      </c>
      <c r="L1961" t="s">
        <v>31</v>
      </c>
      <c r="M1961" s="2" t="s">
        <v>59</v>
      </c>
      <c r="N1961" s="3" t="s">
        <v>9184</v>
      </c>
      <c r="O1961" s="5"/>
      <c r="P1961" s="5"/>
      <c r="Q1961" s="6">
        <v>2017</v>
      </c>
      <c r="R1961" s="7">
        <v>2017</v>
      </c>
      <c r="T1961" s="8">
        <v>552</v>
      </c>
      <c r="V1961" s="1" t="s">
        <v>33</v>
      </c>
      <c r="W1961" s="1" t="s">
        <v>32</v>
      </c>
      <c r="X1961" t="str">
        <f>VLOOKUP(Table_query__64[[#This Row],[Nr]],'MyTracker Export'!A:P,'MyTracker Export'!$P$1,FALSE)</f>
        <v>Finished</v>
      </c>
      <c r="Y1961" t="e">
        <f>VLOOKUP(Table_query__64[[#This Row],[Nr]],'MyTracker Export'!A:Z,'MyTracker Export'!$Z$1,FALSE)</f>
        <v>#N/A</v>
      </c>
      <c r="Z1961" t="str">
        <f>VLOOKUP(Table_query__64[[#This Row],[Nr]],'MyTracker Export'!A:AA,'MyTracker Export'!$AA$1,FALSE)</f>
        <v>Sébastien Lerson</v>
      </c>
      <c r="AB1961" s="19" t="str">
        <f>IF(Table_query__64[[#This Row],[Project status]]=Table_query__64[[#This Row],[Project Status Check]],"OK","NOK")</f>
        <v>OK</v>
      </c>
      <c r="AC1961" s="19" t="e">
        <f>IF(Table_query__64[[#This Row],[PM]]=Table_query__64[[#This Row],[PM Check]],"OK","NOK")</f>
        <v>#N/A</v>
      </c>
      <c r="AD1961" s="19" t="str">
        <f>IF(Table_query__64[[#This Row],[PP]]=Table_query__64[[#This Row],[Pilot Check]],"OK","NOK")</f>
        <v>OK</v>
      </c>
      <c r="AE1961" s="19"/>
    </row>
    <row r="1962" spans="1:31" hidden="1" x14ac:dyDescent="0.3">
      <c r="A1962" s="1" t="s">
        <v>3559</v>
      </c>
      <c r="B1962" s="2" t="s">
        <v>2948</v>
      </c>
      <c r="C1962" s="3" t="s">
        <v>6662</v>
      </c>
      <c r="D1962" s="2" t="s">
        <v>38</v>
      </c>
      <c r="E1962" s="2" t="s">
        <v>25</v>
      </c>
      <c r="F1962" s="2" t="s">
        <v>122</v>
      </c>
      <c r="G1962" s="4">
        <v>42974.083333333336</v>
      </c>
      <c r="H1962" s="4">
        <v>44561.041666666664</v>
      </c>
      <c r="I1962" s="2" t="s">
        <v>114</v>
      </c>
      <c r="J1962" s="2" t="s">
        <v>263</v>
      </c>
      <c r="K1962" s="2" t="s">
        <v>141</v>
      </c>
      <c r="L1962" t="s">
        <v>3560</v>
      </c>
      <c r="M1962" s="2" t="s">
        <v>29</v>
      </c>
      <c r="N1962" s="3" t="s">
        <v>9185</v>
      </c>
      <c r="O1962" s="5">
        <v>2.9</v>
      </c>
      <c r="P1962" s="5">
        <v>465570.41</v>
      </c>
      <c r="Q1962" s="6">
        <v>2017</v>
      </c>
      <c r="R1962" s="7">
        <v>2021</v>
      </c>
      <c r="S1962" s="3" t="s">
        <v>9643</v>
      </c>
      <c r="T1962" s="8">
        <v>125</v>
      </c>
      <c r="V1962" s="1" t="s">
        <v>33</v>
      </c>
      <c r="W1962" s="1" t="s">
        <v>32</v>
      </c>
      <c r="X1962" t="str">
        <f>VLOOKUP(Table_query__64[[#This Row],[Nr]],'MyTracker Export'!A:P,'MyTracker Export'!$P$1,FALSE)</f>
        <v>Finished</v>
      </c>
      <c r="Y1962" t="str">
        <f>VLOOKUP(Table_query__64[[#This Row],[Nr]],'MyTracker Export'!A:Z,'MyTracker Export'!$Z$1,FALSE)</f>
        <v>Peter Holvoet</v>
      </c>
      <c r="Z1962" t="str">
        <f>VLOOKUP(Table_query__64[[#This Row],[Nr]],'MyTracker Export'!A:AA,'MyTracker Export'!$AA$1,FALSE)</f>
        <v>Carlos Bravo Fernández</v>
      </c>
      <c r="AB1962" s="19" t="str">
        <f>IF(Table_query__64[[#This Row],[Project status]]=Table_query__64[[#This Row],[Project Status Check]],"OK","NOK")</f>
        <v>OK</v>
      </c>
      <c r="AC1962" s="19" t="str">
        <f>IF(Table_query__64[[#This Row],[PM]]=Table_query__64[[#This Row],[PM Check]],"OK","NOK")</f>
        <v>OK</v>
      </c>
      <c r="AD1962" s="19" t="str">
        <f>IF(Table_query__64[[#This Row],[PP]]=Table_query__64[[#This Row],[Pilot Check]],"OK","NOK")</f>
        <v>NOK</v>
      </c>
      <c r="AE1962" s="19"/>
    </row>
    <row r="1963" spans="1:31" hidden="1" x14ac:dyDescent="0.3">
      <c r="A1963" s="1" t="s">
        <v>3561</v>
      </c>
      <c r="B1963" s="2" t="s">
        <v>2408</v>
      </c>
      <c r="C1963" s="3" t="s">
        <v>6663</v>
      </c>
      <c r="D1963" s="2" t="s">
        <v>38</v>
      </c>
      <c r="E1963" s="2" t="s">
        <v>82</v>
      </c>
      <c r="F1963" s="2" t="s">
        <v>122</v>
      </c>
      <c r="G1963" s="4">
        <v>42958.083333333336</v>
      </c>
      <c r="H1963" s="4">
        <v>43069.041666666664</v>
      </c>
      <c r="I1963" s="2" t="s">
        <v>1263</v>
      </c>
      <c r="J1963" s="2" t="s">
        <v>569</v>
      </c>
      <c r="K1963" s="2" t="s">
        <v>458</v>
      </c>
      <c r="L1963" t="s">
        <v>31</v>
      </c>
      <c r="M1963" s="2" t="s">
        <v>59</v>
      </c>
      <c r="N1963" s="3" t="s">
        <v>9186</v>
      </c>
      <c r="O1963" s="5"/>
      <c r="P1963" s="5"/>
      <c r="Q1963" s="6">
        <v>2017</v>
      </c>
      <c r="R1963" s="7">
        <v>2017</v>
      </c>
      <c r="T1963" s="8">
        <v>553</v>
      </c>
      <c r="V1963" s="1" t="s">
        <v>33</v>
      </c>
      <c r="W1963" s="1" t="s">
        <v>32</v>
      </c>
      <c r="X1963" t="str">
        <f>VLOOKUP(Table_query__64[[#This Row],[Nr]],'MyTracker Export'!A:P,'MyTracker Export'!$P$1,FALSE)</f>
        <v>Finished</v>
      </c>
      <c r="Y1963" t="str">
        <f>VLOOKUP(Table_query__64[[#This Row],[Nr]],'MyTracker Export'!A:Z,'MyTracker Export'!$Z$1,FALSE)</f>
        <v>Patrick Rosias</v>
      </c>
      <c r="Z1963" t="str">
        <f>VLOOKUP(Table_query__64[[#This Row],[Nr]],'MyTracker Export'!A:AA,'MyTracker Export'!$AA$1,FALSE)</f>
        <v>Sébastien Lerson</v>
      </c>
      <c r="AB1963" s="19" t="str">
        <f>IF(Table_query__64[[#This Row],[Project status]]=Table_query__64[[#This Row],[Project Status Check]],"OK","NOK")</f>
        <v>OK</v>
      </c>
      <c r="AC1963" s="19" t="str">
        <f>IF(Table_query__64[[#This Row],[PM]]=Table_query__64[[#This Row],[PM Check]],"OK","NOK")</f>
        <v>OK</v>
      </c>
      <c r="AD1963" s="19" t="str">
        <f>IF(Table_query__64[[#This Row],[PP]]=Table_query__64[[#This Row],[Pilot Check]],"OK","NOK")</f>
        <v>OK</v>
      </c>
      <c r="AE1963" s="19"/>
    </row>
    <row r="1964" spans="1:31" hidden="1" x14ac:dyDescent="0.3">
      <c r="A1964" s="1" t="s">
        <v>3562</v>
      </c>
      <c r="B1964" s="2" t="s">
        <v>3563</v>
      </c>
      <c r="C1964" s="3" t="s">
        <v>6664</v>
      </c>
      <c r="D1964" s="2" t="s">
        <v>178</v>
      </c>
      <c r="E1964" s="2" t="s">
        <v>82</v>
      </c>
      <c r="F1964" s="2" t="s">
        <v>122</v>
      </c>
      <c r="G1964" s="4">
        <v>42956.083333333336</v>
      </c>
      <c r="H1964" s="4">
        <v>43099.041666666664</v>
      </c>
      <c r="I1964" s="2"/>
      <c r="J1964" s="2"/>
      <c r="K1964" s="2"/>
      <c r="L1964" t="s">
        <v>31</v>
      </c>
      <c r="M1964" s="2" t="s">
        <v>59</v>
      </c>
      <c r="N1964" s="3" t="s">
        <v>9187</v>
      </c>
      <c r="O1964" s="5"/>
      <c r="P1964" s="5"/>
      <c r="Q1964" s="6">
        <v>2017</v>
      </c>
      <c r="R1964" s="7">
        <v>2017</v>
      </c>
      <c r="T1964" s="8">
        <v>554</v>
      </c>
      <c r="V1964" s="1" t="s">
        <v>33</v>
      </c>
      <c r="W1964" s="1" t="s">
        <v>32</v>
      </c>
      <c r="X1964" t="str">
        <f>VLOOKUP(Table_query__64[[#This Row],[Nr]],'MyTracker Export'!A:P,'MyTracker Export'!$P$1,FALSE)</f>
        <v>Finished</v>
      </c>
      <c r="Y1964" t="e">
        <f>VLOOKUP(Table_query__64[[#This Row],[Nr]],'MyTracker Export'!A:Z,'MyTracker Export'!$Z$1,FALSE)</f>
        <v>#N/A</v>
      </c>
      <c r="Z1964" t="e">
        <f>VLOOKUP(Table_query__64[[#This Row],[Nr]],'MyTracker Export'!A:AA,'MyTracker Export'!$AA$1,FALSE)</f>
        <v>#N/A</v>
      </c>
      <c r="AB1964" s="19" t="str">
        <f>IF(Table_query__64[[#This Row],[Project status]]=Table_query__64[[#This Row],[Project Status Check]],"OK","NOK")</f>
        <v>OK</v>
      </c>
      <c r="AC1964" s="19" t="e">
        <f>IF(Table_query__64[[#This Row],[PM]]=Table_query__64[[#This Row],[PM Check]],"OK","NOK")</f>
        <v>#N/A</v>
      </c>
      <c r="AD1964" s="19" t="e">
        <f>IF(Table_query__64[[#This Row],[PP]]=Table_query__64[[#This Row],[Pilot Check]],"OK","NOK")</f>
        <v>#N/A</v>
      </c>
      <c r="AE1964" s="19"/>
    </row>
    <row r="1965" spans="1:31" hidden="1" x14ac:dyDescent="0.3">
      <c r="A1965" s="1" t="s">
        <v>3564</v>
      </c>
      <c r="B1965" s="2" t="s">
        <v>2599</v>
      </c>
      <c r="C1965" s="3" t="s">
        <v>6665</v>
      </c>
      <c r="D1965" s="2" t="s">
        <v>38</v>
      </c>
      <c r="E1965" s="2" t="s">
        <v>43</v>
      </c>
      <c r="F1965" s="2" t="s">
        <v>122</v>
      </c>
      <c r="G1965" s="4">
        <v>42956.083333333336</v>
      </c>
      <c r="H1965" s="4">
        <v>43014.083333333336</v>
      </c>
      <c r="I1965" s="2" t="s">
        <v>1505</v>
      </c>
      <c r="J1965" s="2"/>
      <c r="K1965" s="2"/>
      <c r="L1965" t="s">
        <v>31</v>
      </c>
      <c r="M1965" s="2" t="s">
        <v>59</v>
      </c>
      <c r="N1965" s="3" t="s">
        <v>9188</v>
      </c>
      <c r="O1965" s="5"/>
      <c r="P1965" s="5"/>
      <c r="Q1965" s="6">
        <v>2017</v>
      </c>
      <c r="R1965" s="7">
        <v>2017</v>
      </c>
      <c r="T1965" s="8">
        <v>555</v>
      </c>
      <c r="V1965" s="1" t="s">
        <v>33</v>
      </c>
      <c r="W1965" s="1" t="s">
        <v>32</v>
      </c>
      <c r="X1965" t="str">
        <f>VLOOKUP(Table_query__64[[#This Row],[Nr]],'MyTracker Export'!A:P,'MyTracker Export'!$P$1,FALSE)</f>
        <v>Finished</v>
      </c>
      <c r="Y1965" t="str">
        <f>VLOOKUP(Table_query__64[[#This Row],[Nr]],'MyTracker Export'!A:Z,'MyTracker Export'!$Z$1,FALSE)</f>
        <v>Arthur Losseau</v>
      </c>
      <c r="Z1965" t="e">
        <f>VLOOKUP(Table_query__64[[#This Row],[Nr]],'MyTracker Export'!A:AA,'MyTracker Export'!$AA$1,FALSE)</f>
        <v>#N/A</v>
      </c>
      <c r="AB1965" s="19" t="str">
        <f>IF(Table_query__64[[#This Row],[Project status]]=Table_query__64[[#This Row],[Project Status Check]],"OK","NOK")</f>
        <v>OK</v>
      </c>
      <c r="AC1965" s="19" t="str">
        <f>IF(Table_query__64[[#This Row],[PM]]=Table_query__64[[#This Row],[PM Check]],"OK","NOK")</f>
        <v>OK</v>
      </c>
      <c r="AD1965" s="19" t="e">
        <f>IF(Table_query__64[[#This Row],[PP]]=Table_query__64[[#This Row],[Pilot Check]],"OK","NOK")</f>
        <v>#N/A</v>
      </c>
      <c r="AE1965" s="19"/>
    </row>
    <row r="1966" spans="1:31" hidden="1" x14ac:dyDescent="0.3">
      <c r="A1966" s="1" t="s">
        <v>3565</v>
      </c>
      <c r="B1966" s="2" t="s">
        <v>999</v>
      </c>
      <c r="C1966" s="3" t="s">
        <v>6666</v>
      </c>
      <c r="D1966" s="2" t="s">
        <v>38</v>
      </c>
      <c r="E1966" s="2" t="s">
        <v>43</v>
      </c>
      <c r="F1966" s="2" t="s">
        <v>122</v>
      </c>
      <c r="G1966" s="4">
        <v>42954.083333333336</v>
      </c>
      <c r="H1966" s="4">
        <v>43193.083333333336</v>
      </c>
      <c r="I1966" s="2" t="s">
        <v>239</v>
      </c>
      <c r="J1966" s="2"/>
      <c r="K1966" s="2"/>
      <c r="L1966" t="s">
        <v>31</v>
      </c>
      <c r="M1966" s="2" t="s">
        <v>29</v>
      </c>
      <c r="N1966" s="3" t="s">
        <v>9189</v>
      </c>
      <c r="O1966" s="5"/>
      <c r="P1966" s="5"/>
      <c r="Q1966" s="6">
        <v>2017</v>
      </c>
      <c r="R1966" s="7">
        <v>2018</v>
      </c>
      <c r="T1966" s="8">
        <v>556</v>
      </c>
      <c r="V1966" s="1" t="s">
        <v>33</v>
      </c>
      <c r="W1966" s="1" t="s">
        <v>32</v>
      </c>
      <c r="X1966" t="str">
        <f>VLOOKUP(Table_query__64[[#This Row],[Nr]],'MyTracker Export'!A:P,'MyTracker Export'!$P$1,FALSE)</f>
        <v>Finished</v>
      </c>
      <c r="Y1966" t="str">
        <f>VLOOKUP(Table_query__64[[#This Row],[Nr]],'MyTracker Export'!A:Z,'MyTracker Export'!$Z$1,FALSE)</f>
        <v>Bram Puttemans</v>
      </c>
      <c r="Z1966" t="e">
        <f>VLOOKUP(Table_query__64[[#This Row],[Nr]],'MyTracker Export'!A:AA,'MyTracker Export'!$AA$1,FALSE)</f>
        <v>#N/A</v>
      </c>
      <c r="AB1966" s="19" t="str">
        <f>IF(Table_query__64[[#This Row],[Project status]]=Table_query__64[[#This Row],[Project Status Check]],"OK","NOK")</f>
        <v>OK</v>
      </c>
      <c r="AC1966" s="19" t="str">
        <f>IF(Table_query__64[[#This Row],[PM]]=Table_query__64[[#This Row],[PM Check]],"OK","NOK")</f>
        <v>OK</v>
      </c>
      <c r="AD1966" s="19" t="e">
        <f>IF(Table_query__64[[#This Row],[PP]]=Table_query__64[[#This Row],[Pilot Check]],"OK","NOK")</f>
        <v>#N/A</v>
      </c>
      <c r="AE1966" s="19"/>
    </row>
    <row r="1967" spans="1:31" x14ac:dyDescent="0.3">
      <c r="A1967" s="1" t="s">
        <v>3566</v>
      </c>
      <c r="B1967" s="2" t="s">
        <v>3492</v>
      </c>
      <c r="C1967" s="3" t="s">
        <v>6667</v>
      </c>
      <c r="D1967" s="2" t="s">
        <v>38</v>
      </c>
      <c r="E1967" s="2" t="s">
        <v>82</v>
      </c>
      <c r="F1967" s="2"/>
      <c r="G1967" s="4">
        <v>42532</v>
      </c>
      <c r="H1967" s="4">
        <v>42992</v>
      </c>
      <c r="I1967" s="2" t="s">
        <v>2896</v>
      </c>
      <c r="J1967" s="2"/>
      <c r="K1967" s="2"/>
      <c r="L1967" t="s">
        <v>31</v>
      </c>
      <c r="M1967" s="2" t="s">
        <v>29</v>
      </c>
      <c r="O1967" s="5"/>
      <c r="P1967" s="5"/>
      <c r="Q1967" s="6">
        <v>2016</v>
      </c>
      <c r="R1967" s="7">
        <v>2017</v>
      </c>
      <c r="T1967" s="8">
        <v>126</v>
      </c>
      <c r="V1967" s="1" t="s">
        <v>33</v>
      </c>
      <c r="W1967" s="1" t="s">
        <v>32</v>
      </c>
      <c r="X1967" t="str">
        <f>VLOOKUP(Table_query__64[[#This Row],[Nr]],'MyTracker Export'!A:P,'MyTracker Export'!$P$1,FALSE)</f>
        <v>Finished</v>
      </c>
      <c r="Y1967" t="e">
        <f>VLOOKUP(Table_query__64[[#This Row],[Nr]],'MyTracker Export'!A:Z,'MyTracker Export'!$Z$1,FALSE)</f>
        <v>#N/A</v>
      </c>
      <c r="Z1967" t="e">
        <f>VLOOKUP(Table_query__64[[#This Row],[Nr]],'MyTracker Export'!A:AA,'MyTracker Export'!$AA$1,FALSE)</f>
        <v>#N/A</v>
      </c>
      <c r="AB1967" s="19" t="str">
        <f>IF(Table_query__64[[#This Row],[Project status]]=Table_query__64[[#This Row],[Project Status Check]],"OK","NOK")</f>
        <v>NOK</v>
      </c>
      <c r="AC1967" s="19" t="e">
        <f>IF(Table_query__64[[#This Row],[PM]]=Table_query__64[[#This Row],[PM Check]],"OK","NOK")</f>
        <v>#N/A</v>
      </c>
      <c r="AD1967" s="19" t="e">
        <f>IF(Table_query__64[[#This Row],[PP]]=Table_query__64[[#This Row],[Pilot Check]],"OK","NOK")</f>
        <v>#N/A</v>
      </c>
      <c r="AE1967" s="19"/>
    </row>
    <row r="1968" spans="1:31" hidden="1" x14ac:dyDescent="0.3">
      <c r="A1968" s="1" t="s">
        <v>3567</v>
      </c>
      <c r="B1968" s="2" t="s">
        <v>2599</v>
      </c>
      <c r="C1968" s="3" t="s">
        <v>6668</v>
      </c>
      <c r="D1968" s="2" t="s">
        <v>38</v>
      </c>
      <c r="E1968" s="2" t="s">
        <v>43</v>
      </c>
      <c r="F1968" s="2" t="s">
        <v>122</v>
      </c>
      <c r="G1968" s="4">
        <v>42943.083333333336</v>
      </c>
      <c r="H1968" s="4">
        <v>43711.083333333336</v>
      </c>
      <c r="I1968" s="2" t="s">
        <v>477</v>
      </c>
      <c r="J1968" s="2" t="s">
        <v>1505</v>
      </c>
      <c r="K1968" s="2" t="s">
        <v>159</v>
      </c>
      <c r="L1968" t="s">
        <v>3058</v>
      </c>
      <c r="M1968" s="2" t="s">
        <v>29</v>
      </c>
      <c r="N1968" s="3" t="s">
        <v>9190</v>
      </c>
      <c r="O1968" s="5"/>
      <c r="P1968" s="5"/>
      <c r="Q1968" s="6">
        <v>2017</v>
      </c>
      <c r="R1968" s="7">
        <v>2019</v>
      </c>
      <c r="T1968" s="8">
        <v>557</v>
      </c>
      <c r="V1968" s="1" t="s">
        <v>33</v>
      </c>
      <c r="W1968" s="1" t="s">
        <v>32</v>
      </c>
      <c r="X1968" t="str">
        <f>VLOOKUP(Table_query__64[[#This Row],[Nr]],'MyTracker Export'!A:P,'MyTracker Export'!$P$1,FALSE)</f>
        <v>Finished</v>
      </c>
      <c r="Y1968" t="str">
        <f>VLOOKUP(Table_query__64[[#This Row],[Nr]],'MyTracker Export'!A:Z,'MyTracker Export'!$Z$1,FALSE)</f>
        <v>Juan Sanchez Chatar</v>
      </c>
      <c r="Z1968" t="str">
        <f>VLOOKUP(Table_query__64[[#This Row],[Nr]],'MyTracker Export'!A:AA,'MyTracker Export'!$AA$1,FALSE)</f>
        <v>Arthur Losseau</v>
      </c>
      <c r="AB1968" s="19" t="str">
        <f>IF(Table_query__64[[#This Row],[Project status]]=Table_query__64[[#This Row],[Project Status Check]],"OK","NOK")</f>
        <v>OK</v>
      </c>
      <c r="AC1968" s="19" t="str">
        <f>IF(Table_query__64[[#This Row],[PM]]=Table_query__64[[#This Row],[PM Check]],"OK","NOK")</f>
        <v>OK</v>
      </c>
      <c r="AD1968" s="19" t="str">
        <f>IF(Table_query__64[[#This Row],[PP]]=Table_query__64[[#This Row],[Pilot Check]],"OK","NOK")</f>
        <v>OK</v>
      </c>
      <c r="AE1968" s="19"/>
    </row>
    <row r="1969" spans="1:31" hidden="1" x14ac:dyDescent="0.3">
      <c r="A1969" s="1" t="s">
        <v>3568</v>
      </c>
      <c r="B1969" s="2" t="s">
        <v>3006</v>
      </c>
      <c r="C1969" s="3" t="s">
        <v>6669</v>
      </c>
      <c r="D1969" s="2" t="s">
        <v>38</v>
      </c>
      <c r="E1969" s="2" t="s">
        <v>82</v>
      </c>
      <c r="F1969" s="2" t="s">
        <v>122</v>
      </c>
      <c r="G1969" s="4">
        <v>42942.083333333336</v>
      </c>
      <c r="H1969" s="4">
        <v>43160.041666666664</v>
      </c>
      <c r="I1969" s="2"/>
      <c r="J1969" s="2"/>
      <c r="K1969" s="2" t="s">
        <v>159</v>
      </c>
      <c r="L1969" t="s">
        <v>31</v>
      </c>
      <c r="M1969" s="2" t="s">
        <v>29</v>
      </c>
      <c r="N1969" s="3" t="s">
        <v>9191</v>
      </c>
      <c r="O1969" s="5"/>
      <c r="P1969" s="5"/>
      <c r="Q1969" s="6">
        <v>2017</v>
      </c>
      <c r="R1969" s="7">
        <v>2018</v>
      </c>
      <c r="T1969" s="8">
        <v>558</v>
      </c>
      <c r="V1969" s="1" t="s">
        <v>33</v>
      </c>
      <c r="W1969" s="1" t="s">
        <v>32</v>
      </c>
      <c r="X1969" t="str">
        <f>VLOOKUP(Table_query__64[[#This Row],[Nr]],'MyTracker Export'!A:P,'MyTracker Export'!$P$1,FALSE)</f>
        <v>Finished</v>
      </c>
      <c r="Y1969" t="e">
        <f>VLOOKUP(Table_query__64[[#This Row],[Nr]],'MyTracker Export'!A:Z,'MyTracker Export'!$Z$1,FALSE)</f>
        <v>#N/A</v>
      </c>
      <c r="Z1969" t="str">
        <f>VLOOKUP(Table_query__64[[#This Row],[Nr]],'MyTracker Export'!A:AA,'MyTracker Export'!$AA$1,FALSE)</f>
        <v>William Beyst</v>
      </c>
      <c r="AB1969" s="19" t="str">
        <f>IF(Table_query__64[[#This Row],[Project status]]=Table_query__64[[#This Row],[Project Status Check]],"OK","NOK")</f>
        <v>OK</v>
      </c>
      <c r="AC1969" s="19" t="e">
        <f>IF(Table_query__64[[#This Row],[PM]]=Table_query__64[[#This Row],[PM Check]],"OK","NOK")</f>
        <v>#N/A</v>
      </c>
      <c r="AD1969" s="19" t="str">
        <f>IF(Table_query__64[[#This Row],[PP]]=Table_query__64[[#This Row],[Pilot Check]],"OK","NOK")</f>
        <v>NOK</v>
      </c>
      <c r="AE1969" s="19"/>
    </row>
    <row r="1970" spans="1:31" hidden="1" x14ac:dyDescent="0.3">
      <c r="A1970" s="1" t="s">
        <v>3569</v>
      </c>
      <c r="B1970" s="2" t="s">
        <v>3570</v>
      </c>
      <c r="C1970" s="3" t="s">
        <v>6670</v>
      </c>
      <c r="D1970" s="2" t="s">
        <v>38</v>
      </c>
      <c r="E1970" s="2" t="s">
        <v>36</v>
      </c>
      <c r="F1970" s="2" t="s">
        <v>122</v>
      </c>
      <c r="G1970" s="4">
        <v>42993.083333333336</v>
      </c>
      <c r="H1970" s="4">
        <v>43089.041666666664</v>
      </c>
      <c r="I1970" s="2"/>
      <c r="J1970" s="2"/>
      <c r="K1970" s="2" t="s">
        <v>2776</v>
      </c>
      <c r="L1970" t="s">
        <v>31</v>
      </c>
      <c r="M1970" s="2" t="s">
        <v>29</v>
      </c>
      <c r="N1970" s="3" t="s">
        <v>9192</v>
      </c>
      <c r="O1970" s="5"/>
      <c r="P1970" s="5"/>
      <c r="Q1970" s="6">
        <v>2017</v>
      </c>
      <c r="R1970" s="7">
        <v>2017</v>
      </c>
      <c r="T1970" s="8">
        <v>559</v>
      </c>
      <c r="V1970" s="1" t="s">
        <v>33</v>
      </c>
      <c r="W1970" s="1" t="s">
        <v>32</v>
      </c>
      <c r="X1970" t="str">
        <f>VLOOKUP(Table_query__64[[#This Row],[Nr]],'MyTracker Export'!A:P,'MyTracker Export'!$P$1,FALSE)</f>
        <v>Finished</v>
      </c>
      <c r="Y1970" t="e">
        <f>VLOOKUP(Table_query__64[[#This Row],[Nr]],'MyTracker Export'!A:Z,'MyTracker Export'!$Z$1,FALSE)</f>
        <v>#N/A</v>
      </c>
      <c r="Z1970" t="e">
        <f>VLOOKUP(Table_query__64[[#This Row],[Nr]],'MyTracker Export'!A:AA,'MyTracker Export'!$AA$1,FALSE)</f>
        <v>#N/A</v>
      </c>
      <c r="AB1970" s="19" t="str">
        <f>IF(Table_query__64[[#This Row],[Project status]]=Table_query__64[[#This Row],[Project Status Check]],"OK","NOK")</f>
        <v>OK</v>
      </c>
      <c r="AC1970" s="19" t="e">
        <f>IF(Table_query__64[[#This Row],[PM]]=Table_query__64[[#This Row],[PM Check]],"OK","NOK")</f>
        <v>#N/A</v>
      </c>
      <c r="AD1970" s="19" t="e">
        <f>IF(Table_query__64[[#This Row],[PP]]=Table_query__64[[#This Row],[Pilot Check]],"OK","NOK")</f>
        <v>#N/A</v>
      </c>
      <c r="AE1970" s="19"/>
    </row>
    <row r="1971" spans="1:31" hidden="1" x14ac:dyDescent="0.3">
      <c r="A1971" s="1" t="s">
        <v>3571</v>
      </c>
      <c r="B1971" s="2" t="s">
        <v>3572</v>
      </c>
      <c r="C1971" s="3" t="s">
        <v>6671</v>
      </c>
      <c r="D1971" s="2" t="s">
        <v>64</v>
      </c>
      <c r="E1971" s="2" t="s">
        <v>104</v>
      </c>
      <c r="F1971" s="2" t="s">
        <v>122</v>
      </c>
      <c r="G1971" s="4">
        <v>42936</v>
      </c>
      <c r="H1971" s="4">
        <v>43259</v>
      </c>
      <c r="I1971" s="2" t="s">
        <v>1203</v>
      </c>
      <c r="J1971" s="2" t="s">
        <v>308</v>
      </c>
      <c r="K1971" s="2"/>
      <c r="L1971" t="s">
        <v>31</v>
      </c>
      <c r="M1971" s="2" t="s">
        <v>29</v>
      </c>
      <c r="O1971" s="5"/>
      <c r="P1971" s="5"/>
      <c r="Q1971" s="6">
        <v>2017</v>
      </c>
      <c r="R1971" s="7">
        <v>2018</v>
      </c>
      <c r="T1971" s="8">
        <v>127</v>
      </c>
      <c r="V1971" s="1" t="s">
        <v>33</v>
      </c>
      <c r="W1971" s="1" t="s">
        <v>32</v>
      </c>
      <c r="X1971" t="str">
        <f>VLOOKUP(Table_query__64[[#This Row],[Nr]],'MyTracker Export'!A:P,'MyTracker Export'!$P$1,FALSE)</f>
        <v>Finished</v>
      </c>
      <c r="Y1971" t="e">
        <f>VLOOKUP(Table_query__64[[#This Row],[Nr]],'MyTracker Export'!A:Z,'MyTracker Export'!$Z$1,FALSE)</f>
        <v>#N/A</v>
      </c>
      <c r="Z1971" t="str">
        <f>VLOOKUP(Table_query__64[[#This Row],[Nr]],'MyTracker Export'!A:AA,'MyTracker Export'!$AA$1,FALSE)</f>
        <v>Nicolas Dubois</v>
      </c>
      <c r="AB1971" s="19" t="str">
        <f>IF(Table_query__64[[#This Row],[Project status]]=Table_query__64[[#This Row],[Project Status Check]],"OK","NOK")</f>
        <v>OK</v>
      </c>
      <c r="AC1971" s="19" t="e">
        <f>IF(Table_query__64[[#This Row],[PM]]=Table_query__64[[#This Row],[PM Check]],"OK","NOK")</f>
        <v>#N/A</v>
      </c>
      <c r="AD1971" s="19" t="str">
        <f>IF(Table_query__64[[#This Row],[PP]]=Table_query__64[[#This Row],[Pilot Check]],"OK","NOK")</f>
        <v>OK</v>
      </c>
      <c r="AE1971" s="19"/>
    </row>
    <row r="1972" spans="1:31" hidden="1" x14ac:dyDescent="0.3">
      <c r="A1972" s="1" t="s">
        <v>3573</v>
      </c>
      <c r="B1972" s="2" t="s">
        <v>74</v>
      </c>
      <c r="C1972" s="3" t="s">
        <v>6672</v>
      </c>
      <c r="D1972" s="2" t="s">
        <v>38</v>
      </c>
      <c r="E1972" s="2" t="s">
        <v>75</v>
      </c>
      <c r="F1972" s="2" t="s">
        <v>122</v>
      </c>
      <c r="G1972" s="4">
        <v>42936</v>
      </c>
      <c r="H1972" s="4">
        <v>43008</v>
      </c>
      <c r="I1972" s="2"/>
      <c r="J1972" s="2"/>
      <c r="K1972" s="2"/>
      <c r="L1972" t="s">
        <v>31</v>
      </c>
      <c r="M1972" s="2" t="s">
        <v>29</v>
      </c>
      <c r="N1972" s="3" t="s">
        <v>9193</v>
      </c>
      <c r="O1972" s="5"/>
      <c r="P1972" s="5"/>
      <c r="Q1972" s="6">
        <v>2017</v>
      </c>
      <c r="R1972" s="7">
        <v>2017</v>
      </c>
      <c r="T1972" s="8">
        <v>560</v>
      </c>
      <c r="V1972" s="1" t="s">
        <v>33</v>
      </c>
      <c r="W1972" s="1" t="s">
        <v>32</v>
      </c>
      <c r="X1972" t="str">
        <f>VLOOKUP(Table_query__64[[#This Row],[Nr]],'MyTracker Export'!A:P,'MyTracker Export'!$P$1,FALSE)</f>
        <v>Finished</v>
      </c>
      <c r="Y1972" t="e">
        <f>VLOOKUP(Table_query__64[[#This Row],[Nr]],'MyTracker Export'!A:Z,'MyTracker Export'!$Z$1,FALSE)</f>
        <v>#N/A</v>
      </c>
      <c r="Z1972" t="str">
        <f>VLOOKUP(Table_query__64[[#This Row],[Nr]],'MyTracker Export'!A:AA,'MyTracker Export'!$AA$1,FALSE)</f>
        <v>Yves Debaisieux</v>
      </c>
      <c r="AB1972" s="19" t="str">
        <f>IF(Table_query__64[[#This Row],[Project status]]=Table_query__64[[#This Row],[Project Status Check]],"OK","NOK")</f>
        <v>OK</v>
      </c>
      <c r="AC1972" s="19" t="e">
        <f>IF(Table_query__64[[#This Row],[PM]]=Table_query__64[[#This Row],[PM Check]],"OK","NOK")</f>
        <v>#N/A</v>
      </c>
      <c r="AD1972" s="19" t="str">
        <f>IF(Table_query__64[[#This Row],[PP]]=Table_query__64[[#This Row],[Pilot Check]],"OK","NOK")</f>
        <v>NOK</v>
      </c>
      <c r="AE1972" s="19"/>
    </row>
    <row r="1973" spans="1:31" hidden="1" x14ac:dyDescent="0.3">
      <c r="A1973" s="1" t="s">
        <v>3574</v>
      </c>
      <c r="B1973" s="2" t="s">
        <v>35</v>
      </c>
      <c r="C1973" s="3" t="s">
        <v>6673</v>
      </c>
      <c r="D1973" s="2" t="s">
        <v>38</v>
      </c>
      <c r="E1973" s="2" t="s">
        <v>36</v>
      </c>
      <c r="F1973" s="2" t="s">
        <v>122</v>
      </c>
      <c r="G1973" s="4">
        <v>42934.083333333336</v>
      </c>
      <c r="H1973" s="4">
        <v>43178.041666666664</v>
      </c>
      <c r="I1973" s="2"/>
      <c r="J1973" s="2"/>
      <c r="K1973" s="2"/>
      <c r="L1973" t="s">
        <v>31</v>
      </c>
      <c r="M1973" s="2" t="s">
        <v>29</v>
      </c>
      <c r="N1973" s="3" t="s">
        <v>9194</v>
      </c>
      <c r="O1973" s="5"/>
      <c r="P1973" s="5"/>
      <c r="Q1973" s="6">
        <v>2017</v>
      </c>
      <c r="R1973" s="7">
        <v>2018</v>
      </c>
      <c r="T1973" s="8">
        <v>561</v>
      </c>
      <c r="V1973" s="1" t="s">
        <v>33</v>
      </c>
      <c r="W1973" s="1" t="s">
        <v>32</v>
      </c>
      <c r="X1973" t="str">
        <f>VLOOKUP(Table_query__64[[#This Row],[Nr]],'MyTracker Export'!A:P,'MyTracker Export'!$P$1,FALSE)</f>
        <v>Finished</v>
      </c>
      <c r="Y1973" t="e">
        <f>VLOOKUP(Table_query__64[[#This Row],[Nr]],'MyTracker Export'!A:Z,'MyTracker Export'!$Z$1,FALSE)</f>
        <v>#N/A</v>
      </c>
      <c r="Z1973" t="e">
        <f>VLOOKUP(Table_query__64[[#This Row],[Nr]],'MyTracker Export'!A:AA,'MyTracker Export'!$AA$1,FALSE)</f>
        <v>#N/A</v>
      </c>
      <c r="AB1973" s="19" t="str">
        <f>IF(Table_query__64[[#This Row],[Project status]]=Table_query__64[[#This Row],[Project Status Check]],"OK","NOK")</f>
        <v>OK</v>
      </c>
      <c r="AC1973" s="19" t="e">
        <f>IF(Table_query__64[[#This Row],[PM]]=Table_query__64[[#This Row],[PM Check]],"OK","NOK")</f>
        <v>#N/A</v>
      </c>
      <c r="AD1973" s="19" t="e">
        <f>IF(Table_query__64[[#This Row],[PP]]=Table_query__64[[#This Row],[Pilot Check]],"OK","NOK")</f>
        <v>#N/A</v>
      </c>
      <c r="AE1973" s="19"/>
    </row>
    <row r="1974" spans="1:31" hidden="1" x14ac:dyDescent="0.3">
      <c r="A1974" s="1" t="s">
        <v>3575</v>
      </c>
      <c r="B1974" s="2" t="s">
        <v>3006</v>
      </c>
      <c r="C1974" s="3" t="s">
        <v>6674</v>
      </c>
      <c r="D1974" s="2" t="s">
        <v>38</v>
      </c>
      <c r="E1974" s="2" t="s">
        <v>82</v>
      </c>
      <c r="F1974" s="2" t="s">
        <v>122</v>
      </c>
      <c r="G1974" s="4">
        <v>42930.083333333336</v>
      </c>
      <c r="H1974" s="4">
        <v>43369.083333333336</v>
      </c>
      <c r="I1974" s="2" t="s">
        <v>2367</v>
      </c>
      <c r="J1974" s="2" t="s">
        <v>942</v>
      </c>
      <c r="K1974" s="2" t="s">
        <v>159</v>
      </c>
      <c r="L1974" t="s">
        <v>31</v>
      </c>
      <c r="M1974" s="2" t="s">
        <v>29</v>
      </c>
      <c r="N1974" s="3" t="s">
        <v>9195</v>
      </c>
      <c r="O1974" s="5"/>
      <c r="P1974" s="5"/>
      <c r="Q1974" s="6">
        <v>2017</v>
      </c>
      <c r="R1974" s="7">
        <v>2018</v>
      </c>
      <c r="T1974" s="8">
        <v>562</v>
      </c>
      <c r="V1974" s="1" t="s">
        <v>33</v>
      </c>
      <c r="W1974" s="1" t="s">
        <v>32</v>
      </c>
      <c r="X1974" t="str">
        <f>VLOOKUP(Table_query__64[[#This Row],[Nr]],'MyTracker Export'!A:P,'MyTracker Export'!$P$1,FALSE)</f>
        <v>Finished</v>
      </c>
      <c r="Y1974" t="e">
        <f>VLOOKUP(Table_query__64[[#This Row],[Nr]],'MyTracker Export'!A:Z,'MyTracker Export'!$Z$1,FALSE)</f>
        <v>#N/A</v>
      </c>
      <c r="Z1974" t="str">
        <f>VLOOKUP(Table_query__64[[#This Row],[Nr]],'MyTracker Export'!A:AA,'MyTracker Export'!$AA$1,FALSE)</f>
        <v>Jurgen Van Kerrebroeck</v>
      </c>
      <c r="AB1974" s="19" t="str">
        <f>IF(Table_query__64[[#This Row],[Project status]]=Table_query__64[[#This Row],[Project Status Check]],"OK","NOK")</f>
        <v>OK</v>
      </c>
      <c r="AC1974" s="19" t="e">
        <f>IF(Table_query__64[[#This Row],[PM]]=Table_query__64[[#This Row],[PM Check]],"OK","NOK")</f>
        <v>#N/A</v>
      </c>
      <c r="AD1974" s="19" t="str">
        <f>IF(Table_query__64[[#This Row],[PP]]=Table_query__64[[#This Row],[Pilot Check]],"OK","NOK")</f>
        <v>OK</v>
      </c>
      <c r="AE1974" s="19"/>
    </row>
    <row r="1975" spans="1:31" hidden="1" x14ac:dyDescent="0.3">
      <c r="A1975" s="1" t="s">
        <v>3576</v>
      </c>
      <c r="B1975" s="2" t="s">
        <v>3199</v>
      </c>
      <c r="C1975" s="3" t="s">
        <v>6675</v>
      </c>
      <c r="D1975" s="2" t="s">
        <v>38</v>
      </c>
      <c r="E1975" s="2" t="s">
        <v>36</v>
      </c>
      <c r="F1975" s="2" t="s">
        <v>122</v>
      </c>
      <c r="G1975" s="4">
        <v>42930.083333333336</v>
      </c>
      <c r="H1975" s="4">
        <v>43585.083333333336</v>
      </c>
      <c r="I1975" s="2" t="s">
        <v>458</v>
      </c>
      <c r="J1975" s="2" t="s">
        <v>335</v>
      </c>
      <c r="K1975" s="2"/>
      <c r="L1975" t="s">
        <v>31</v>
      </c>
      <c r="M1975" s="2" t="s">
        <v>59</v>
      </c>
      <c r="O1975" s="5">
        <v>0</v>
      </c>
      <c r="P1975" s="5"/>
      <c r="Q1975" s="6">
        <v>2017</v>
      </c>
      <c r="R1975" s="7">
        <v>2019</v>
      </c>
      <c r="T1975" s="8">
        <v>321</v>
      </c>
      <c r="V1975" s="1" t="s">
        <v>33</v>
      </c>
      <c r="W1975" s="1" t="s">
        <v>32</v>
      </c>
      <c r="X1975" t="str">
        <f>VLOOKUP(Table_query__64[[#This Row],[Nr]],'MyTracker Export'!A:P,'MyTracker Export'!$P$1,FALSE)</f>
        <v>Finished</v>
      </c>
      <c r="Y1975" t="str">
        <f>VLOOKUP(Table_query__64[[#This Row],[Nr]],'MyTracker Export'!A:Z,'MyTracker Export'!$Z$1,FALSE)</f>
        <v>Emilie Cambier</v>
      </c>
      <c r="Z1975" t="str">
        <f>VLOOKUP(Table_query__64[[#This Row],[Nr]],'MyTracker Export'!A:AA,'MyTracker Export'!$AA$1,FALSE)</f>
        <v>William Beyst</v>
      </c>
      <c r="AB1975" s="19" t="str">
        <f>IF(Table_query__64[[#This Row],[Project status]]=Table_query__64[[#This Row],[Project Status Check]],"OK","NOK")</f>
        <v>OK</v>
      </c>
      <c r="AC1975" s="19" t="str">
        <f>IF(Table_query__64[[#This Row],[PM]]=Table_query__64[[#This Row],[PM Check]],"OK","NOK")</f>
        <v>OK</v>
      </c>
      <c r="AD1975" s="19" t="str">
        <f>IF(Table_query__64[[#This Row],[PP]]=Table_query__64[[#This Row],[Pilot Check]],"OK","NOK")</f>
        <v>OK</v>
      </c>
      <c r="AE1975" s="19"/>
    </row>
    <row r="1976" spans="1:31" hidden="1" x14ac:dyDescent="0.3">
      <c r="A1976" s="1" t="s">
        <v>3577</v>
      </c>
      <c r="B1976" s="2" t="s">
        <v>74</v>
      </c>
      <c r="C1976" s="3" t="s">
        <v>6676</v>
      </c>
      <c r="D1976" s="2" t="s">
        <v>38</v>
      </c>
      <c r="E1976" s="2" t="s">
        <v>75</v>
      </c>
      <c r="F1976" s="2" t="s">
        <v>122</v>
      </c>
      <c r="G1976" s="4">
        <v>42930</v>
      </c>
      <c r="H1976" s="4">
        <v>43028</v>
      </c>
      <c r="I1976" s="2" t="s">
        <v>2367</v>
      </c>
      <c r="J1976" s="2" t="s">
        <v>942</v>
      </c>
      <c r="K1976" s="2"/>
      <c r="L1976" t="s">
        <v>31</v>
      </c>
      <c r="M1976" s="2" t="s">
        <v>59</v>
      </c>
      <c r="N1976" s="3" t="s">
        <v>9196</v>
      </c>
      <c r="O1976" s="5"/>
      <c r="P1976" s="5"/>
      <c r="Q1976" s="6">
        <v>2017</v>
      </c>
      <c r="R1976" s="7">
        <v>2017</v>
      </c>
      <c r="T1976" s="8">
        <v>563</v>
      </c>
      <c r="V1976" s="1" t="s">
        <v>33</v>
      </c>
      <c r="W1976" s="1" t="s">
        <v>32</v>
      </c>
      <c r="X1976" t="str">
        <f>VLOOKUP(Table_query__64[[#This Row],[Nr]],'MyTracker Export'!A:P,'MyTracker Export'!$P$1,FALSE)</f>
        <v>Finished</v>
      </c>
      <c r="Y1976" t="e">
        <f>VLOOKUP(Table_query__64[[#This Row],[Nr]],'MyTracker Export'!A:Z,'MyTracker Export'!$Z$1,FALSE)</f>
        <v>#N/A</v>
      </c>
      <c r="Z1976" t="str">
        <f>VLOOKUP(Table_query__64[[#This Row],[Nr]],'MyTracker Export'!A:AA,'MyTracker Export'!$AA$1,FALSE)</f>
        <v>Jurgen Van Kerrebroeck</v>
      </c>
      <c r="AB1976" s="19" t="str">
        <f>IF(Table_query__64[[#This Row],[Project status]]=Table_query__64[[#This Row],[Project Status Check]],"OK","NOK")</f>
        <v>OK</v>
      </c>
      <c r="AC1976" s="19" t="e">
        <f>IF(Table_query__64[[#This Row],[PM]]=Table_query__64[[#This Row],[PM Check]],"OK","NOK")</f>
        <v>#N/A</v>
      </c>
      <c r="AD1976" s="19" t="str">
        <f>IF(Table_query__64[[#This Row],[PP]]=Table_query__64[[#This Row],[Pilot Check]],"OK","NOK")</f>
        <v>OK</v>
      </c>
      <c r="AE1976" s="19"/>
    </row>
    <row r="1977" spans="1:31" hidden="1" x14ac:dyDescent="0.3">
      <c r="A1977" s="1" t="s">
        <v>3578</v>
      </c>
      <c r="B1977" s="2" t="s">
        <v>895</v>
      </c>
      <c r="C1977" s="3" t="s">
        <v>6677</v>
      </c>
      <c r="D1977" s="2" t="s">
        <v>38</v>
      </c>
      <c r="E1977" s="2" t="s">
        <v>25</v>
      </c>
      <c r="F1977" s="2" t="s">
        <v>122</v>
      </c>
      <c r="G1977" s="4">
        <v>42927.083333333336</v>
      </c>
      <c r="H1977" s="4">
        <v>43146.041666666664</v>
      </c>
      <c r="I1977" s="2" t="s">
        <v>3553</v>
      </c>
      <c r="J1977" s="2" t="s">
        <v>2574</v>
      </c>
      <c r="K1977" s="2" t="s">
        <v>2574</v>
      </c>
      <c r="L1977" t="s">
        <v>31</v>
      </c>
      <c r="M1977" s="2" t="s">
        <v>29</v>
      </c>
      <c r="N1977" s="3" t="s">
        <v>9197</v>
      </c>
      <c r="O1977" s="5"/>
      <c r="P1977" s="5"/>
      <c r="Q1977" s="6">
        <v>2017</v>
      </c>
      <c r="R1977" s="7">
        <v>2018</v>
      </c>
      <c r="T1977" s="8">
        <v>564</v>
      </c>
      <c r="V1977" s="1" t="s">
        <v>33</v>
      </c>
      <c r="W1977" s="1" t="s">
        <v>32</v>
      </c>
      <c r="X1977" t="str">
        <f>VLOOKUP(Table_query__64[[#This Row],[Nr]],'MyTracker Export'!A:P,'MyTracker Export'!$P$1,FALSE)</f>
        <v>Finished</v>
      </c>
      <c r="Y1977" t="e">
        <f>VLOOKUP(Table_query__64[[#This Row],[Nr]],'MyTracker Export'!A:Z,'MyTracker Export'!$Z$1,FALSE)</f>
        <v>#N/A</v>
      </c>
      <c r="Z1977" t="e">
        <f>VLOOKUP(Table_query__64[[#This Row],[Nr]],'MyTracker Export'!A:AA,'MyTracker Export'!$AA$1,FALSE)</f>
        <v>#N/A</v>
      </c>
      <c r="AB1977" s="19" t="str">
        <f>IF(Table_query__64[[#This Row],[Project status]]=Table_query__64[[#This Row],[Project Status Check]],"OK","NOK")</f>
        <v>OK</v>
      </c>
      <c r="AC1977" s="19" t="e">
        <f>IF(Table_query__64[[#This Row],[PM]]=Table_query__64[[#This Row],[PM Check]],"OK","NOK")</f>
        <v>#N/A</v>
      </c>
      <c r="AD1977" s="19" t="e">
        <f>IF(Table_query__64[[#This Row],[PP]]=Table_query__64[[#This Row],[Pilot Check]],"OK","NOK")</f>
        <v>#N/A</v>
      </c>
      <c r="AE1977" s="19"/>
    </row>
    <row r="1978" spans="1:31" hidden="1" x14ac:dyDescent="0.3">
      <c r="A1978" s="1" t="s">
        <v>3579</v>
      </c>
      <c r="B1978" s="2" t="s">
        <v>3411</v>
      </c>
      <c r="C1978" s="3" t="s">
        <v>6678</v>
      </c>
      <c r="D1978" s="2" t="s">
        <v>38</v>
      </c>
      <c r="E1978" s="2" t="s">
        <v>25</v>
      </c>
      <c r="F1978" s="2" t="s">
        <v>122</v>
      </c>
      <c r="G1978" s="4">
        <v>42927.083333333336</v>
      </c>
      <c r="H1978" s="4">
        <v>43159.041666666664</v>
      </c>
      <c r="I1978" s="2"/>
      <c r="J1978" s="2"/>
      <c r="K1978" s="2"/>
      <c r="L1978" t="s">
        <v>31</v>
      </c>
      <c r="M1978" s="2" t="s">
        <v>29</v>
      </c>
      <c r="N1978" s="3" t="s">
        <v>9198</v>
      </c>
      <c r="O1978" s="5"/>
      <c r="P1978" s="5"/>
      <c r="Q1978" s="6">
        <v>2017</v>
      </c>
      <c r="R1978" s="7">
        <v>2018</v>
      </c>
      <c r="T1978" s="8">
        <v>565</v>
      </c>
      <c r="V1978" s="1" t="s">
        <v>33</v>
      </c>
      <c r="W1978" s="1" t="s">
        <v>32</v>
      </c>
      <c r="X1978" t="str">
        <f>VLOOKUP(Table_query__64[[#This Row],[Nr]],'MyTracker Export'!A:P,'MyTracker Export'!$P$1,FALSE)</f>
        <v>Finished</v>
      </c>
      <c r="Y1978" t="e">
        <f>VLOOKUP(Table_query__64[[#This Row],[Nr]],'MyTracker Export'!A:Z,'MyTracker Export'!$Z$1,FALSE)</f>
        <v>#N/A</v>
      </c>
      <c r="Z1978" t="e">
        <f>VLOOKUP(Table_query__64[[#This Row],[Nr]],'MyTracker Export'!A:AA,'MyTracker Export'!$AA$1,FALSE)</f>
        <v>#N/A</v>
      </c>
      <c r="AB1978" s="19" t="str">
        <f>IF(Table_query__64[[#This Row],[Project status]]=Table_query__64[[#This Row],[Project Status Check]],"OK","NOK")</f>
        <v>OK</v>
      </c>
      <c r="AC1978" s="19" t="e">
        <f>IF(Table_query__64[[#This Row],[PM]]=Table_query__64[[#This Row],[PM Check]],"OK","NOK")</f>
        <v>#N/A</v>
      </c>
      <c r="AD1978" s="19" t="e">
        <f>IF(Table_query__64[[#This Row],[PP]]=Table_query__64[[#This Row],[Pilot Check]],"OK","NOK")</f>
        <v>#N/A</v>
      </c>
      <c r="AE1978" s="19"/>
    </row>
    <row r="1979" spans="1:31" x14ac:dyDescent="0.3">
      <c r="A1979" s="1" t="s">
        <v>3580</v>
      </c>
      <c r="B1979" s="2" t="s">
        <v>1252</v>
      </c>
      <c r="C1979" s="3" t="s">
        <v>6679</v>
      </c>
      <c r="D1979" s="2" t="s">
        <v>38</v>
      </c>
      <c r="E1979" s="2" t="s">
        <v>36</v>
      </c>
      <c r="F1979" s="2"/>
      <c r="G1979" s="4"/>
      <c r="H1979" s="4">
        <v>43465.041666666664</v>
      </c>
      <c r="I1979" s="2" t="s">
        <v>2715</v>
      </c>
      <c r="J1979" s="2"/>
      <c r="K1979" s="2"/>
      <c r="L1979" t="s">
        <v>31</v>
      </c>
      <c r="M1979" s="2" t="s">
        <v>29</v>
      </c>
      <c r="O1979" s="5"/>
      <c r="P1979" s="5"/>
      <c r="Q1979" s="6">
        <v>1899</v>
      </c>
      <c r="R1979" s="7">
        <v>2018</v>
      </c>
      <c r="T1979" s="8">
        <v>322</v>
      </c>
      <c r="V1979" s="1" t="s">
        <v>33</v>
      </c>
      <c r="W1979" s="1" t="s">
        <v>32</v>
      </c>
      <c r="X1979" t="str">
        <f>VLOOKUP(Table_query__64[[#This Row],[Nr]],'MyTracker Export'!A:P,'MyTracker Export'!$P$1,FALSE)</f>
        <v>Finished</v>
      </c>
      <c r="Y1979" t="e">
        <f>VLOOKUP(Table_query__64[[#This Row],[Nr]],'MyTracker Export'!A:Z,'MyTracker Export'!$Z$1,FALSE)</f>
        <v>#N/A</v>
      </c>
      <c r="Z1979" t="e">
        <f>VLOOKUP(Table_query__64[[#This Row],[Nr]],'MyTracker Export'!A:AA,'MyTracker Export'!$AA$1,FALSE)</f>
        <v>#N/A</v>
      </c>
      <c r="AB1979" s="19" t="str">
        <f>IF(Table_query__64[[#This Row],[Project status]]=Table_query__64[[#This Row],[Project Status Check]],"OK","NOK")</f>
        <v>NOK</v>
      </c>
      <c r="AC1979" s="19" t="e">
        <f>IF(Table_query__64[[#This Row],[PM]]=Table_query__64[[#This Row],[PM Check]],"OK","NOK")</f>
        <v>#N/A</v>
      </c>
      <c r="AD1979" s="19" t="e">
        <f>IF(Table_query__64[[#This Row],[PP]]=Table_query__64[[#This Row],[Pilot Check]],"OK","NOK")</f>
        <v>#N/A</v>
      </c>
      <c r="AE1979" s="19"/>
    </row>
    <row r="1980" spans="1:31" hidden="1" x14ac:dyDescent="0.3">
      <c r="A1980" s="1" t="s">
        <v>3581</v>
      </c>
      <c r="B1980" s="2" t="s">
        <v>74</v>
      </c>
      <c r="C1980" s="3" t="s">
        <v>6680</v>
      </c>
      <c r="D1980" s="2" t="s">
        <v>38</v>
      </c>
      <c r="E1980" s="2" t="s">
        <v>75</v>
      </c>
      <c r="F1980" s="2" t="s">
        <v>122</v>
      </c>
      <c r="G1980" s="4">
        <v>42920.083333333336</v>
      </c>
      <c r="H1980" s="4">
        <v>43131.041666666664</v>
      </c>
      <c r="I1980" s="2" t="s">
        <v>1558</v>
      </c>
      <c r="J1980" s="2"/>
      <c r="K1980" s="2"/>
      <c r="L1980" t="s">
        <v>31</v>
      </c>
      <c r="M1980" s="2" t="s">
        <v>29</v>
      </c>
      <c r="N1980" s="3" t="s">
        <v>9199</v>
      </c>
      <c r="O1980" s="5"/>
      <c r="P1980" s="5"/>
      <c r="Q1980" s="6">
        <v>2017</v>
      </c>
      <c r="R1980" s="7">
        <v>2018</v>
      </c>
      <c r="T1980" s="8">
        <v>566</v>
      </c>
      <c r="V1980" s="1" t="s">
        <v>33</v>
      </c>
      <c r="W1980" s="1" t="s">
        <v>32</v>
      </c>
      <c r="X1980" t="str">
        <f>VLOOKUP(Table_query__64[[#This Row],[Nr]],'MyTracker Export'!A:P,'MyTracker Export'!$P$1,FALSE)</f>
        <v>Finished</v>
      </c>
      <c r="Y1980" t="e">
        <f>VLOOKUP(Table_query__64[[#This Row],[Nr]],'MyTracker Export'!A:Z,'MyTracker Export'!$Z$1,FALSE)</f>
        <v>#N/A</v>
      </c>
      <c r="Z1980" t="e">
        <f>VLOOKUP(Table_query__64[[#This Row],[Nr]],'MyTracker Export'!A:AA,'MyTracker Export'!$AA$1,FALSE)</f>
        <v>#N/A</v>
      </c>
      <c r="AB1980" s="19" t="str">
        <f>IF(Table_query__64[[#This Row],[Project status]]=Table_query__64[[#This Row],[Project Status Check]],"OK","NOK")</f>
        <v>OK</v>
      </c>
      <c r="AC1980" s="19" t="e">
        <f>IF(Table_query__64[[#This Row],[PM]]=Table_query__64[[#This Row],[PM Check]],"OK","NOK")</f>
        <v>#N/A</v>
      </c>
      <c r="AD1980" s="19" t="e">
        <f>IF(Table_query__64[[#This Row],[PP]]=Table_query__64[[#This Row],[Pilot Check]],"OK","NOK")</f>
        <v>#N/A</v>
      </c>
      <c r="AE1980" s="19"/>
    </row>
    <row r="1981" spans="1:31" hidden="1" x14ac:dyDescent="0.3">
      <c r="A1981" s="1" t="s">
        <v>3582</v>
      </c>
      <c r="B1981" s="2" t="s">
        <v>3475</v>
      </c>
      <c r="C1981" s="3" t="s">
        <v>6681</v>
      </c>
      <c r="D1981" s="2" t="s">
        <v>38</v>
      </c>
      <c r="E1981" s="2" t="s">
        <v>36</v>
      </c>
      <c r="F1981" s="2" t="s">
        <v>122</v>
      </c>
      <c r="G1981" s="4">
        <v>42927.083333333336</v>
      </c>
      <c r="H1981" s="4">
        <v>43649.083333333336</v>
      </c>
      <c r="I1981" s="2" t="s">
        <v>1949</v>
      </c>
      <c r="J1981" s="2" t="s">
        <v>3451</v>
      </c>
      <c r="K1981" s="2"/>
      <c r="L1981" t="s">
        <v>31</v>
      </c>
      <c r="M1981" s="2" t="s">
        <v>29</v>
      </c>
      <c r="O1981" s="5"/>
      <c r="P1981" s="5"/>
      <c r="Q1981" s="6">
        <v>2017</v>
      </c>
      <c r="R1981" s="7">
        <v>2019</v>
      </c>
      <c r="T1981" s="8">
        <v>323</v>
      </c>
      <c r="V1981" s="1" t="s">
        <v>33</v>
      </c>
      <c r="W1981" s="1" t="s">
        <v>32</v>
      </c>
      <c r="X1981" t="str">
        <f>VLOOKUP(Table_query__64[[#This Row],[Nr]],'MyTracker Export'!A:P,'MyTracker Export'!$P$1,FALSE)</f>
        <v>Finished</v>
      </c>
      <c r="Y1981" t="str">
        <f>VLOOKUP(Table_query__64[[#This Row],[Nr]],'MyTracker Export'!A:Z,'MyTracker Export'!$Z$1,FALSE)</f>
        <v>Dirk Van Der Bracht</v>
      </c>
      <c r="Z1981" t="str">
        <f>VLOOKUP(Table_query__64[[#This Row],[Nr]],'MyTracker Export'!A:AA,'MyTracker Export'!$AA$1,FALSE)</f>
        <v>Luc Tasiaux</v>
      </c>
      <c r="AB1981" s="19" t="str">
        <f>IF(Table_query__64[[#This Row],[Project status]]=Table_query__64[[#This Row],[Project Status Check]],"OK","NOK")</f>
        <v>OK</v>
      </c>
      <c r="AC1981" s="19" t="str">
        <f>IF(Table_query__64[[#This Row],[PM]]=Table_query__64[[#This Row],[PM Check]],"OK","NOK")</f>
        <v>OK</v>
      </c>
      <c r="AD1981" s="19" t="str">
        <f>IF(Table_query__64[[#This Row],[PP]]=Table_query__64[[#This Row],[Pilot Check]],"OK","NOK")</f>
        <v>OK</v>
      </c>
      <c r="AE1981" s="19"/>
    </row>
    <row r="1982" spans="1:31" hidden="1" x14ac:dyDescent="0.3">
      <c r="A1982" s="1" t="s">
        <v>3583</v>
      </c>
      <c r="B1982" s="2" t="s">
        <v>3065</v>
      </c>
      <c r="C1982" s="3" t="s">
        <v>6682</v>
      </c>
      <c r="D1982" s="2" t="s">
        <v>38</v>
      </c>
      <c r="E1982" s="2" t="s">
        <v>104</v>
      </c>
      <c r="F1982" s="2" t="s">
        <v>122</v>
      </c>
      <c r="G1982" s="4">
        <v>42920.083333333336</v>
      </c>
      <c r="H1982" s="4">
        <v>42978.083333333336</v>
      </c>
      <c r="I1982" s="2" t="s">
        <v>3584</v>
      </c>
      <c r="J1982" s="2"/>
      <c r="K1982" s="2" t="s">
        <v>2776</v>
      </c>
      <c r="L1982" t="s">
        <v>31</v>
      </c>
      <c r="M1982" s="2" t="s">
        <v>29</v>
      </c>
      <c r="N1982" s="3" t="s">
        <v>9200</v>
      </c>
      <c r="O1982" s="5"/>
      <c r="P1982" s="5"/>
      <c r="Q1982" s="6">
        <v>2017</v>
      </c>
      <c r="R1982" s="7">
        <v>2017</v>
      </c>
      <c r="T1982" s="8">
        <v>567</v>
      </c>
      <c r="V1982" s="1" t="s">
        <v>33</v>
      </c>
      <c r="W1982" s="1" t="s">
        <v>32</v>
      </c>
      <c r="X1982" t="str">
        <f>VLOOKUP(Table_query__64[[#This Row],[Nr]],'MyTracker Export'!A:P,'MyTracker Export'!$P$1,FALSE)</f>
        <v>Finished</v>
      </c>
      <c r="Y1982" t="str">
        <f>VLOOKUP(Table_query__64[[#This Row],[Nr]],'MyTracker Export'!A:Z,'MyTracker Export'!$Z$1,FALSE)</f>
        <v>Bernard Vigneron</v>
      </c>
      <c r="Z1982" t="e">
        <f>VLOOKUP(Table_query__64[[#This Row],[Nr]],'MyTracker Export'!A:AA,'MyTracker Export'!$AA$1,FALSE)</f>
        <v>#N/A</v>
      </c>
      <c r="AB1982" s="19" t="str">
        <f>IF(Table_query__64[[#This Row],[Project status]]=Table_query__64[[#This Row],[Project Status Check]],"OK","NOK")</f>
        <v>OK</v>
      </c>
      <c r="AC1982" s="19" t="str">
        <f>IF(Table_query__64[[#This Row],[PM]]=Table_query__64[[#This Row],[PM Check]],"OK","NOK")</f>
        <v>OK</v>
      </c>
      <c r="AD1982" s="19" t="e">
        <f>IF(Table_query__64[[#This Row],[PP]]=Table_query__64[[#This Row],[Pilot Check]],"OK","NOK")</f>
        <v>#N/A</v>
      </c>
      <c r="AE1982" s="19"/>
    </row>
    <row r="1983" spans="1:31" hidden="1" x14ac:dyDescent="0.3">
      <c r="A1983" s="1" t="s">
        <v>3585</v>
      </c>
      <c r="B1983" s="2" t="s">
        <v>3586</v>
      </c>
      <c r="C1983" s="3" t="s">
        <v>6683</v>
      </c>
      <c r="D1983" s="2" t="s">
        <v>178</v>
      </c>
      <c r="E1983" s="2"/>
      <c r="F1983" s="2" t="s">
        <v>122</v>
      </c>
      <c r="G1983" s="4">
        <v>42919</v>
      </c>
      <c r="H1983" s="4">
        <v>42992</v>
      </c>
      <c r="I1983" s="2" t="s">
        <v>530</v>
      </c>
      <c r="J1983" s="2" t="s">
        <v>2896</v>
      </c>
      <c r="K1983" s="2"/>
      <c r="L1983" t="s">
        <v>31</v>
      </c>
      <c r="M1983" s="2" t="s">
        <v>29</v>
      </c>
      <c r="O1983" s="5"/>
      <c r="P1983" s="5"/>
      <c r="Q1983" s="6">
        <v>2017</v>
      </c>
      <c r="R1983" s="7">
        <v>2017</v>
      </c>
      <c r="T1983" s="8">
        <v>128</v>
      </c>
      <c r="V1983" s="1" t="s">
        <v>33</v>
      </c>
      <c r="W1983" s="1" t="s">
        <v>32</v>
      </c>
      <c r="X1983" t="str">
        <f>VLOOKUP(Table_query__64[[#This Row],[Nr]],'MyTracker Export'!A:P,'MyTracker Export'!$P$1,FALSE)</f>
        <v>Finished</v>
      </c>
      <c r="Y1983" t="str">
        <f>VLOOKUP(Table_query__64[[#This Row],[Nr]],'MyTracker Export'!A:Z,'MyTracker Export'!$Z$1,FALSE)</f>
        <v>Philippe Fürst</v>
      </c>
      <c r="Z1983" t="e">
        <f>VLOOKUP(Table_query__64[[#This Row],[Nr]],'MyTracker Export'!A:AA,'MyTracker Export'!$AA$1,FALSE)</f>
        <v>#N/A</v>
      </c>
      <c r="AB1983" s="19" t="str">
        <f>IF(Table_query__64[[#This Row],[Project status]]=Table_query__64[[#This Row],[Project Status Check]],"OK","NOK")</f>
        <v>OK</v>
      </c>
      <c r="AC1983" s="19" t="str">
        <f>IF(Table_query__64[[#This Row],[PM]]=Table_query__64[[#This Row],[PM Check]],"OK","NOK")</f>
        <v>OK</v>
      </c>
      <c r="AD1983" s="19" t="e">
        <f>IF(Table_query__64[[#This Row],[PP]]=Table_query__64[[#This Row],[Pilot Check]],"OK","NOK")</f>
        <v>#N/A</v>
      </c>
      <c r="AE1983" s="19"/>
    </row>
    <row r="1984" spans="1:31" hidden="1" x14ac:dyDescent="0.3">
      <c r="A1984" s="1" t="s">
        <v>3587</v>
      </c>
      <c r="B1984" s="2" t="s">
        <v>3044</v>
      </c>
      <c r="C1984" s="3" t="s">
        <v>6684</v>
      </c>
      <c r="D1984" s="2" t="s">
        <v>38</v>
      </c>
      <c r="E1984" s="2" t="s">
        <v>36</v>
      </c>
      <c r="F1984" s="2" t="s">
        <v>122</v>
      </c>
      <c r="G1984" s="4">
        <v>42916.083333333336</v>
      </c>
      <c r="H1984" s="4">
        <v>43417.041666666664</v>
      </c>
      <c r="I1984" s="2" t="s">
        <v>942</v>
      </c>
      <c r="J1984" s="2" t="s">
        <v>942</v>
      </c>
      <c r="K1984" s="2" t="s">
        <v>458</v>
      </c>
      <c r="L1984" t="s">
        <v>31</v>
      </c>
      <c r="M1984" s="2" t="s">
        <v>59</v>
      </c>
      <c r="N1984" s="3" t="s">
        <v>9201</v>
      </c>
      <c r="O1984" s="5"/>
      <c r="P1984" s="5"/>
      <c r="Q1984" s="6">
        <v>2017</v>
      </c>
      <c r="R1984" s="7">
        <v>2018</v>
      </c>
      <c r="T1984" s="8">
        <v>568</v>
      </c>
      <c r="V1984" s="1" t="s">
        <v>33</v>
      </c>
      <c r="W1984" s="1" t="s">
        <v>32</v>
      </c>
      <c r="X1984" t="str">
        <f>VLOOKUP(Table_query__64[[#This Row],[Nr]],'MyTracker Export'!A:P,'MyTracker Export'!$P$1,FALSE)</f>
        <v>Finished</v>
      </c>
      <c r="Y1984" t="str">
        <f>VLOOKUP(Table_query__64[[#This Row],[Nr]],'MyTracker Export'!A:Z,'MyTracker Export'!$Z$1,FALSE)</f>
        <v>Jurgen Van Kerrebroeck</v>
      </c>
      <c r="Z1984" t="str">
        <f>VLOOKUP(Table_query__64[[#This Row],[Nr]],'MyTracker Export'!A:AA,'MyTracker Export'!$AA$1,FALSE)</f>
        <v>Jurgen Van Kerrebroeck</v>
      </c>
      <c r="AB1984" s="19" t="str">
        <f>IF(Table_query__64[[#This Row],[Project status]]=Table_query__64[[#This Row],[Project Status Check]],"OK","NOK")</f>
        <v>OK</v>
      </c>
      <c r="AC1984" s="19" t="str">
        <f>IF(Table_query__64[[#This Row],[PM]]=Table_query__64[[#This Row],[PM Check]],"OK","NOK")</f>
        <v>OK</v>
      </c>
      <c r="AD1984" s="19" t="str">
        <f>IF(Table_query__64[[#This Row],[PP]]=Table_query__64[[#This Row],[Pilot Check]],"OK","NOK")</f>
        <v>OK</v>
      </c>
      <c r="AE1984" s="19"/>
    </row>
    <row r="1985" spans="1:31" hidden="1" x14ac:dyDescent="0.3">
      <c r="A1985" s="1" t="s">
        <v>3588</v>
      </c>
      <c r="B1985" s="2" t="s">
        <v>3589</v>
      </c>
      <c r="C1985" s="3" t="s">
        <v>6685</v>
      </c>
      <c r="D1985" s="2" t="s">
        <v>38</v>
      </c>
      <c r="E1985" s="2" t="s">
        <v>82</v>
      </c>
      <c r="F1985" s="2" t="s">
        <v>122</v>
      </c>
      <c r="G1985" s="4">
        <v>42915.083333333336</v>
      </c>
      <c r="H1985" s="4">
        <v>43220.083333333336</v>
      </c>
      <c r="I1985" s="2" t="s">
        <v>135</v>
      </c>
      <c r="J1985" s="2" t="s">
        <v>942</v>
      </c>
      <c r="K1985" s="2" t="s">
        <v>458</v>
      </c>
      <c r="L1985" t="s">
        <v>31</v>
      </c>
      <c r="M1985" s="2" t="s">
        <v>59</v>
      </c>
      <c r="N1985" s="3" t="s">
        <v>9202</v>
      </c>
      <c r="O1985" s="5"/>
      <c r="P1985" s="5"/>
      <c r="Q1985" s="6">
        <v>2017</v>
      </c>
      <c r="R1985" s="7">
        <v>2018</v>
      </c>
      <c r="T1985" s="8">
        <v>569</v>
      </c>
      <c r="V1985" s="1" t="s">
        <v>33</v>
      </c>
      <c r="W1985" s="1" t="s">
        <v>32</v>
      </c>
      <c r="X1985" t="str">
        <f>VLOOKUP(Table_query__64[[#This Row],[Nr]],'MyTracker Export'!A:P,'MyTracker Export'!$P$1,FALSE)</f>
        <v>Finished</v>
      </c>
      <c r="Y1985" t="str">
        <f>VLOOKUP(Table_query__64[[#This Row],[Nr]],'MyTracker Export'!A:Z,'MyTracker Export'!$Z$1,FALSE)</f>
        <v>Guy Melis</v>
      </c>
      <c r="Z1985" t="str">
        <f>VLOOKUP(Table_query__64[[#This Row],[Nr]],'MyTracker Export'!A:AA,'MyTracker Export'!$AA$1,FALSE)</f>
        <v>Jurgen Van Kerrebroeck</v>
      </c>
      <c r="AB1985" s="19" t="str">
        <f>IF(Table_query__64[[#This Row],[Project status]]=Table_query__64[[#This Row],[Project Status Check]],"OK","NOK")</f>
        <v>OK</v>
      </c>
      <c r="AC1985" s="19" t="str">
        <f>IF(Table_query__64[[#This Row],[PM]]=Table_query__64[[#This Row],[PM Check]],"OK","NOK")</f>
        <v>OK</v>
      </c>
      <c r="AD1985" s="19" t="str">
        <f>IF(Table_query__64[[#This Row],[PP]]=Table_query__64[[#This Row],[Pilot Check]],"OK","NOK")</f>
        <v>OK</v>
      </c>
      <c r="AE1985" s="19"/>
    </row>
    <row r="1986" spans="1:31" hidden="1" x14ac:dyDescent="0.3">
      <c r="A1986" s="1" t="s">
        <v>3590</v>
      </c>
      <c r="B1986" s="2" t="s">
        <v>35</v>
      </c>
      <c r="C1986" s="3" t="s">
        <v>6686</v>
      </c>
      <c r="D1986" s="2" t="s">
        <v>38</v>
      </c>
      <c r="E1986" s="2" t="s">
        <v>36</v>
      </c>
      <c r="F1986" s="2" t="s">
        <v>122</v>
      </c>
      <c r="G1986" s="4">
        <v>42909.083333333336</v>
      </c>
      <c r="H1986" s="4">
        <v>43241.083333333336</v>
      </c>
      <c r="I1986" s="2"/>
      <c r="J1986" s="2"/>
      <c r="K1986" s="2" t="s">
        <v>2776</v>
      </c>
      <c r="L1986" t="s">
        <v>31</v>
      </c>
      <c r="M1986" s="2" t="s">
        <v>29</v>
      </c>
      <c r="N1986" s="3" t="s">
        <v>9203</v>
      </c>
      <c r="O1986" s="5"/>
      <c r="P1986" s="5"/>
      <c r="Q1986" s="6">
        <v>2017</v>
      </c>
      <c r="R1986" s="7">
        <v>2018</v>
      </c>
      <c r="T1986" s="8">
        <v>570</v>
      </c>
      <c r="V1986" s="1" t="s">
        <v>33</v>
      </c>
      <c r="W1986" s="1" t="s">
        <v>32</v>
      </c>
      <c r="X1986" t="str">
        <f>VLOOKUP(Table_query__64[[#This Row],[Nr]],'MyTracker Export'!A:P,'MyTracker Export'!$P$1,FALSE)</f>
        <v>Finished</v>
      </c>
      <c r="Y1986" t="e">
        <f>VLOOKUP(Table_query__64[[#This Row],[Nr]],'MyTracker Export'!A:Z,'MyTracker Export'!$Z$1,FALSE)</f>
        <v>#N/A</v>
      </c>
      <c r="Z1986" t="str">
        <f>VLOOKUP(Table_query__64[[#This Row],[Nr]],'MyTracker Export'!A:AA,'MyTracker Export'!$AA$1,FALSE)</f>
        <v>Jurgen Van Kerrebroeck</v>
      </c>
      <c r="AB1986" s="19" t="str">
        <f>IF(Table_query__64[[#This Row],[Project status]]=Table_query__64[[#This Row],[Project Status Check]],"OK","NOK")</f>
        <v>OK</v>
      </c>
      <c r="AC1986" s="19" t="e">
        <f>IF(Table_query__64[[#This Row],[PM]]=Table_query__64[[#This Row],[PM Check]],"OK","NOK")</f>
        <v>#N/A</v>
      </c>
      <c r="AD1986" s="19" t="str">
        <f>IF(Table_query__64[[#This Row],[PP]]=Table_query__64[[#This Row],[Pilot Check]],"OK","NOK")</f>
        <v>NOK</v>
      </c>
      <c r="AE1986" s="19"/>
    </row>
    <row r="1987" spans="1:31" hidden="1" x14ac:dyDescent="0.3">
      <c r="A1987" s="1" t="s">
        <v>3591</v>
      </c>
      <c r="B1987" s="2" t="s">
        <v>74</v>
      </c>
      <c r="C1987" s="3" t="s">
        <v>6687</v>
      </c>
      <c r="D1987" s="2" t="s">
        <v>38</v>
      </c>
      <c r="E1987" s="2" t="s">
        <v>75</v>
      </c>
      <c r="F1987" s="2" t="s">
        <v>122</v>
      </c>
      <c r="G1987" s="4">
        <v>42907.083333333336</v>
      </c>
      <c r="H1987" s="4">
        <v>43819.041666666664</v>
      </c>
      <c r="I1987" s="2" t="s">
        <v>2556</v>
      </c>
      <c r="J1987" s="2" t="s">
        <v>78</v>
      </c>
      <c r="K1987" s="2" t="s">
        <v>1216</v>
      </c>
      <c r="L1987" t="s">
        <v>3463</v>
      </c>
      <c r="M1987" s="2" t="s">
        <v>29</v>
      </c>
      <c r="N1987" s="3" t="s">
        <v>9204</v>
      </c>
      <c r="O1987" s="5"/>
      <c r="P1987" s="5"/>
      <c r="Q1987" s="6">
        <v>2017</v>
      </c>
      <c r="R1987" s="7">
        <v>2019</v>
      </c>
      <c r="T1987" s="8">
        <v>571</v>
      </c>
      <c r="V1987" s="1" t="s">
        <v>33</v>
      </c>
      <c r="W1987" s="1" t="s">
        <v>32</v>
      </c>
      <c r="X1987" t="str">
        <f>VLOOKUP(Table_query__64[[#This Row],[Nr]],'MyTracker Export'!A:P,'MyTracker Export'!$P$1,FALSE)</f>
        <v>Finished</v>
      </c>
      <c r="Y1987" t="str">
        <f>VLOOKUP(Table_query__64[[#This Row],[Nr]],'MyTracker Export'!A:Z,'MyTracker Export'!$Z$1,FALSE)</f>
        <v>Nicolas Van Naemen</v>
      </c>
      <c r="Z1987" t="str">
        <f>VLOOKUP(Table_query__64[[#This Row],[Nr]],'MyTracker Export'!A:AA,'MyTracker Export'!$AA$1,FALSE)</f>
        <v>Yves Debaisieux</v>
      </c>
      <c r="AB1987" s="19" t="str">
        <f>IF(Table_query__64[[#This Row],[Project status]]=Table_query__64[[#This Row],[Project Status Check]],"OK","NOK")</f>
        <v>OK</v>
      </c>
      <c r="AC1987" s="19" t="str">
        <f>IF(Table_query__64[[#This Row],[PM]]=Table_query__64[[#This Row],[PM Check]],"OK","NOK")</f>
        <v>OK</v>
      </c>
      <c r="AD1987" s="19" t="str">
        <f>IF(Table_query__64[[#This Row],[PP]]=Table_query__64[[#This Row],[Pilot Check]],"OK","NOK")</f>
        <v>OK</v>
      </c>
      <c r="AE1987" s="19"/>
    </row>
    <row r="1988" spans="1:31" hidden="1" x14ac:dyDescent="0.3">
      <c r="A1988" s="1" t="s">
        <v>3592</v>
      </c>
      <c r="B1988" s="2" t="s">
        <v>2173</v>
      </c>
      <c r="C1988" s="3" t="s">
        <v>6688</v>
      </c>
      <c r="D1988" s="2" t="s">
        <v>38</v>
      </c>
      <c r="E1988" s="2" t="s">
        <v>36</v>
      </c>
      <c r="F1988" s="2" t="s">
        <v>122</v>
      </c>
      <c r="G1988" s="4">
        <v>42907.083333333336</v>
      </c>
      <c r="H1988" s="4">
        <v>43712.083333333336</v>
      </c>
      <c r="I1988" s="2" t="s">
        <v>239</v>
      </c>
      <c r="J1988" s="2" t="s">
        <v>320</v>
      </c>
      <c r="K1988" s="2" t="s">
        <v>141</v>
      </c>
      <c r="L1988" t="s">
        <v>31</v>
      </c>
      <c r="M1988" s="2" t="s">
        <v>59</v>
      </c>
      <c r="N1988" s="3" t="s">
        <v>9205</v>
      </c>
      <c r="O1988" s="5"/>
      <c r="P1988" s="5"/>
      <c r="Q1988" s="6">
        <v>2017</v>
      </c>
      <c r="R1988" s="7">
        <v>2019</v>
      </c>
      <c r="T1988" s="8">
        <v>572</v>
      </c>
      <c r="V1988" s="1" t="s">
        <v>33</v>
      </c>
      <c r="W1988" s="1" t="s">
        <v>32</v>
      </c>
      <c r="X1988" t="str">
        <f>VLOOKUP(Table_query__64[[#This Row],[Nr]],'MyTracker Export'!A:P,'MyTracker Export'!$P$1,FALSE)</f>
        <v>Finished</v>
      </c>
      <c r="Y1988" t="str">
        <f>VLOOKUP(Table_query__64[[#This Row],[Nr]],'MyTracker Export'!A:Z,'MyTracker Export'!$Z$1,FALSE)</f>
        <v>Bram Puttemans</v>
      </c>
      <c r="Z1988" t="str">
        <f>VLOOKUP(Table_query__64[[#This Row],[Nr]],'MyTracker Export'!A:AA,'MyTracker Export'!$AA$1,FALSE)</f>
        <v>Marcos Delgado Lopez</v>
      </c>
      <c r="AB1988" s="19" t="str">
        <f>IF(Table_query__64[[#This Row],[Project status]]=Table_query__64[[#This Row],[Project Status Check]],"OK","NOK")</f>
        <v>OK</v>
      </c>
      <c r="AC1988" s="19" t="str">
        <f>IF(Table_query__64[[#This Row],[PM]]=Table_query__64[[#This Row],[PM Check]],"OK","NOK")</f>
        <v>OK</v>
      </c>
      <c r="AD1988" s="19" t="str">
        <f>IF(Table_query__64[[#This Row],[PP]]=Table_query__64[[#This Row],[Pilot Check]],"OK","NOK")</f>
        <v>NOK</v>
      </c>
      <c r="AE1988" s="19"/>
    </row>
    <row r="1989" spans="1:31" hidden="1" x14ac:dyDescent="0.3">
      <c r="A1989" s="1" t="s">
        <v>3593</v>
      </c>
      <c r="B1989" s="2" t="s">
        <v>2599</v>
      </c>
      <c r="C1989" s="3" t="s">
        <v>6689</v>
      </c>
      <c r="D1989" s="2" t="s">
        <v>38</v>
      </c>
      <c r="E1989" s="2" t="s">
        <v>43</v>
      </c>
      <c r="F1989" s="2" t="s">
        <v>122</v>
      </c>
      <c r="G1989" s="4">
        <v>42902.083333333336</v>
      </c>
      <c r="H1989" s="4">
        <v>42916.083333333336</v>
      </c>
      <c r="I1989" s="2"/>
      <c r="J1989" s="2"/>
      <c r="K1989" s="2"/>
      <c r="L1989" t="s">
        <v>31</v>
      </c>
      <c r="M1989" s="2" t="s">
        <v>59</v>
      </c>
      <c r="N1989" s="3" t="s">
        <v>9206</v>
      </c>
      <c r="O1989" s="5"/>
      <c r="P1989" s="5"/>
      <c r="Q1989" s="6">
        <v>2017</v>
      </c>
      <c r="R1989" s="7">
        <v>2017</v>
      </c>
      <c r="T1989" s="8">
        <v>573</v>
      </c>
      <c r="V1989" s="1" t="s">
        <v>33</v>
      </c>
      <c r="W1989" s="1" t="s">
        <v>32</v>
      </c>
      <c r="X1989" t="str">
        <f>VLOOKUP(Table_query__64[[#This Row],[Nr]],'MyTracker Export'!A:P,'MyTracker Export'!$P$1,FALSE)</f>
        <v>Finished</v>
      </c>
      <c r="Y1989" t="e">
        <f>VLOOKUP(Table_query__64[[#This Row],[Nr]],'MyTracker Export'!A:Z,'MyTracker Export'!$Z$1,FALSE)</f>
        <v>#N/A</v>
      </c>
      <c r="Z1989" t="e">
        <f>VLOOKUP(Table_query__64[[#This Row],[Nr]],'MyTracker Export'!A:AA,'MyTracker Export'!$AA$1,FALSE)</f>
        <v>#N/A</v>
      </c>
      <c r="AB1989" s="19" t="str">
        <f>IF(Table_query__64[[#This Row],[Project status]]=Table_query__64[[#This Row],[Project Status Check]],"OK","NOK")</f>
        <v>OK</v>
      </c>
      <c r="AC1989" s="19" t="e">
        <f>IF(Table_query__64[[#This Row],[PM]]=Table_query__64[[#This Row],[PM Check]],"OK","NOK")</f>
        <v>#N/A</v>
      </c>
      <c r="AD1989" s="19" t="e">
        <f>IF(Table_query__64[[#This Row],[PP]]=Table_query__64[[#This Row],[Pilot Check]],"OK","NOK")</f>
        <v>#N/A</v>
      </c>
      <c r="AE1989" s="19"/>
    </row>
    <row r="1990" spans="1:31" hidden="1" x14ac:dyDescent="0.3">
      <c r="A1990" s="1" t="s">
        <v>3594</v>
      </c>
      <c r="B1990" s="2" t="s">
        <v>74</v>
      </c>
      <c r="C1990" s="3" t="s">
        <v>6690</v>
      </c>
      <c r="D1990" s="2" t="s">
        <v>38</v>
      </c>
      <c r="E1990" s="2" t="s">
        <v>75</v>
      </c>
      <c r="F1990" s="2" t="s">
        <v>122</v>
      </c>
      <c r="G1990" s="4">
        <v>42902.083333333336</v>
      </c>
      <c r="H1990" s="4">
        <v>43054.041666666664</v>
      </c>
      <c r="I1990" s="2" t="s">
        <v>78</v>
      </c>
      <c r="J1990" s="2" t="s">
        <v>78</v>
      </c>
      <c r="K1990" s="2"/>
      <c r="L1990" t="s">
        <v>31</v>
      </c>
      <c r="M1990" s="2" t="s">
        <v>29</v>
      </c>
      <c r="N1990" s="3" t="s">
        <v>9207</v>
      </c>
      <c r="O1990" s="5"/>
      <c r="P1990" s="5"/>
      <c r="Q1990" s="6">
        <v>2017</v>
      </c>
      <c r="R1990" s="7">
        <v>2017</v>
      </c>
      <c r="T1990" s="8">
        <v>574</v>
      </c>
      <c r="V1990" s="1" t="s">
        <v>33</v>
      </c>
      <c r="W1990" s="1" t="s">
        <v>32</v>
      </c>
      <c r="X1990" t="str">
        <f>VLOOKUP(Table_query__64[[#This Row],[Nr]],'MyTracker Export'!A:P,'MyTracker Export'!$P$1,FALSE)</f>
        <v>Finished</v>
      </c>
      <c r="Y1990" t="str">
        <f>VLOOKUP(Table_query__64[[#This Row],[Nr]],'MyTracker Export'!A:Z,'MyTracker Export'!$Z$1,FALSE)</f>
        <v>Yves Debaisieux</v>
      </c>
      <c r="Z1990" t="str">
        <f>VLOOKUP(Table_query__64[[#This Row],[Nr]],'MyTracker Export'!A:AA,'MyTracker Export'!$AA$1,FALSE)</f>
        <v>Yves Debaisieux</v>
      </c>
      <c r="AB1990" s="19" t="str">
        <f>IF(Table_query__64[[#This Row],[Project status]]=Table_query__64[[#This Row],[Project Status Check]],"OK","NOK")</f>
        <v>OK</v>
      </c>
      <c r="AC1990" s="19" t="str">
        <f>IF(Table_query__64[[#This Row],[PM]]=Table_query__64[[#This Row],[PM Check]],"OK","NOK")</f>
        <v>OK</v>
      </c>
      <c r="AD1990" s="19" t="str">
        <f>IF(Table_query__64[[#This Row],[PP]]=Table_query__64[[#This Row],[Pilot Check]],"OK","NOK")</f>
        <v>OK</v>
      </c>
      <c r="AE1990" s="19"/>
    </row>
    <row r="1991" spans="1:31" hidden="1" x14ac:dyDescent="0.3">
      <c r="A1991" s="1" t="s">
        <v>3595</v>
      </c>
      <c r="B1991" s="2" t="s">
        <v>3596</v>
      </c>
      <c r="C1991" s="3" t="s">
        <v>6691</v>
      </c>
      <c r="D1991" s="2" t="s">
        <v>64</v>
      </c>
      <c r="E1991" s="2" t="s">
        <v>104</v>
      </c>
      <c r="F1991" s="2" t="s">
        <v>122</v>
      </c>
      <c r="G1991" s="4">
        <v>42898.083333333336</v>
      </c>
      <c r="H1991" s="4">
        <v>43100.041666666664</v>
      </c>
      <c r="I1991" s="2" t="s">
        <v>3498</v>
      </c>
      <c r="J1991" s="2" t="s">
        <v>308</v>
      </c>
      <c r="K1991" s="2"/>
      <c r="L1991" t="s">
        <v>31</v>
      </c>
      <c r="M1991" s="2" t="s">
        <v>29</v>
      </c>
      <c r="N1991" s="3" t="s">
        <v>9208</v>
      </c>
      <c r="O1991" s="5"/>
      <c r="P1991" s="5"/>
      <c r="Q1991" s="6">
        <v>2017</v>
      </c>
      <c r="R1991" s="7">
        <v>2017</v>
      </c>
      <c r="T1991" s="8">
        <v>575</v>
      </c>
      <c r="V1991" s="1" t="s">
        <v>33</v>
      </c>
      <c r="W1991" s="1" t="s">
        <v>32</v>
      </c>
      <c r="X1991" t="str">
        <f>VLOOKUP(Table_query__64[[#This Row],[Nr]],'MyTracker Export'!A:P,'MyTracker Export'!$P$1,FALSE)</f>
        <v>Finished</v>
      </c>
      <c r="Y1991" t="e">
        <f>VLOOKUP(Table_query__64[[#This Row],[Nr]],'MyTracker Export'!A:Z,'MyTracker Export'!$Z$1,FALSE)</f>
        <v>#N/A</v>
      </c>
      <c r="Z1991" t="str">
        <f>VLOOKUP(Table_query__64[[#This Row],[Nr]],'MyTracker Export'!A:AA,'MyTracker Export'!$AA$1,FALSE)</f>
        <v>Nicolas Dubois</v>
      </c>
      <c r="AB1991" s="19" t="str">
        <f>IF(Table_query__64[[#This Row],[Project status]]=Table_query__64[[#This Row],[Project Status Check]],"OK","NOK")</f>
        <v>OK</v>
      </c>
      <c r="AC1991" s="19" t="e">
        <f>IF(Table_query__64[[#This Row],[PM]]=Table_query__64[[#This Row],[PM Check]],"OK","NOK")</f>
        <v>#N/A</v>
      </c>
      <c r="AD1991" s="19" t="str">
        <f>IF(Table_query__64[[#This Row],[PP]]=Table_query__64[[#This Row],[Pilot Check]],"OK","NOK")</f>
        <v>OK</v>
      </c>
      <c r="AE1991" s="19"/>
    </row>
    <row r="1992" spans="1:31" hidden="1" x14ac:dyDescent="0.3">
      <c r="A1992" s="1" t="s">
        <v>3597</v>
      </c>
      <c r="B1992" s="2" t="s">
        <v>74</v>
      </c>
      <c r="C1992" s="3" t="s">
        <v>6692</v>
      </c>
      <c r="D1992" s="2" t="s">
        <v>38</v>
      </c>
      <c r="E1992" s="2" t="s">
        <v>75</v>
      </c>
      <c r="F1992" s="2" t="s">
        <v>122</v>
      </c>
      <c r="G1992" s="4">
        <v>42898.083333333336</v>
      </c>
      <c r="H1992" s="4">
        <v>43203.083333333336</v>
      </c>
      <c r="I1992" s="2"/>
      <c r="J1992" s="2"/>
      <c r="K1992" s="2" t="s">
        <v>1216</v>
      </c>
      <c r="L1992" t="s">
        <v>31</v>
      </c>
      <c r="M1992" s="2" t="s">
        <v>29</v>
      </c>
      <c r="N1992" s="3" t="s">
        <v>9209</v>
      </c>
      <c r="O1992" s="5"/>
      <c r="P1992" s="5"/>
      <c r="Q1992" s="6">
        <v>2017</v>
      </c>
      <c r="R1992" s="7">
        <v>2018</v>
      </c>
      <c r="T1992" s="8">
        <v>576</v>
      </c>
      <c r="V1992" s="1" t="s">
        <v>33</v>
      </c>
      <c r="W1992" s="1" t="s">
        <v>32</v>
      </c>
      <c r="X1992" t="str">
        <f>VLOOKUP(Table_query__64[[#This Row],[Nr]],'MyTracker Export'!A:P,'MyTracker Export'!$P$1,FALSE)</f>
        <v>Finished</v>
      </c>
      <c r="Y1992" t="e">
        <f>VLOOKUP(Table_query__64[[#This Row],[Nr]],'MyTracker Export'!A:Z,'MyTracker Export'!$Z$1,FALSE)</f>
        <v>#N/A</v>
      </c>
      <c r="Z1992" t="str">
        <f>VLOOKUP(Table_query__64[[#This Row],[Nr]],'MyTracker Export'!A:AA,'MyTracker Export'!$AA$1,FALSE)</f>
        <v>Yves Debaisieux</v>
      </c>
      <c r="AB1992" s="19" t="str">
        <f>IF(Table_query__64[[#This Row],[Project status]]=Table_query__64[[#This Row],[Project Status Check]],"OK","NOK")</f>
        <v>OK</v>
      </c>
      <c r="AC1992" s="19" t="e">
        <f>IF(Table_query__64[[#This Row],[PM]]=Table_query__64[[#This Row],[PM Check]],"OK","NOK")</f>
        <v>#N/A</v>
      </c>
      <c r="AD1992" s="19" t="str">
        <f>IF(Table_query__64[[#This Row],[PP]]=Table_query__64[[#This Row],[Pilot Check]],"OK","NOK")</f>
        <v>NOK</v>
      </c>
      <c r="AE1992" s="19"/>
    </row>
    <row r="1993" spans="1:31" hidden="1" x14ac:dyDescent="0.3">
      <c r="A1993" s="1" t="s">
        <v>3598</v>
      </c>
      <c r="B1993" s="2" t="s">
        <v>3178</v>
      </c>
      <c r="C1993" s="3" t="s">
        <v>6693</v>
      </c>
      <c r="D1993" s="2" t="s">
        <v>58</v>
      </c>
      <c r="E1993" s="2" t="s">
        <v>43</v>
      </c>
      <c r="F1993" s="2" t="s">
        <v>122</v>
      </c>
      <c r="G1993" s="4">
        <v>42892.083333333336</v>
      </c>
      <c r="H1993" s="4">
        <v>43099.041666666664</v>
      </c>
      <c r="I1993" s="2"/>
      <c r="J1993" s="2"/>
      <c r="K1993" s="2"/>
      <c r="L1993" t="s">
        <v>31</v>
      </c>
      <c r="M1993" s="2" t="s">
        <v>29</v>
      </c>
      <c r="N1993" s="3" t="s">
        <v>9210</v>
      </c>
      <c r="O1993" s="5"/>
      <c r="P1993" s="5"/>
      <c r="Q1993" s="6">
        <v>2017</v>
      </c>
      <c r="R1993" s="7">
        <v>2017</v>
      </c>
      <c r="T1993" s="8">
        <v>472</v>
      </c>
      <c r="V1993" s="1" t="s">
        <v>33</v>
      </c>
      <c r="W1993" s="1" t="s">
        <v>32</v>
      </c>
      <c r="X1993" t="str">
        <f>VLOOKUP(Table_query__64[[#This Row],[Nr]],'MyTracker Export'!A:P,'MyTracker Export'!$P$1,FALSE)</f>
        <v>Finished</v>
      </c>
      <c r="Y1993" t="e">
        <f>VLOOKUP(Table_query__64[[#This Row],[Nr]],'MyTracker Export'!A:Z,'MyTracker Export'!$Z$1,FALSE)</f>
        <v>#N/A</v>
      </c>
      <c r="Z1993" t="str">
        <f>VLOOKUP(Table_query__64[[#This Row],[Nr]],'MyTracker Export'!A:AA,'MyTracker Export'!$AA$1,FALSE)</f>
        <v>Begona Soto</v>
      </c>
      <c r="AB1993" s="19" t="str">
        <f>IF(Table_query__64[[#This Row],[Project status]]=Table_query__64[[#This Row],[Project Status Check]],"OK","NOK")</f>
        <v>OK</v>
      </c>
      <c r="AC1993" s="19" t="e">
        <f>IF(Table_query__64[[#This Row],[PM]]=Table_query__64[[#This Row],[PM Check]],"OK","NOK")</f>
        <v>#N/A</v>
      </c>
      <c r="AD1993" s="19" t="str">
        <f>IF(Table_query__64[[#This Row],[PP]]=Table_query__64[[#This Row],[Pilot Check]],"OK","NOK")</f>
        <v>NOK</v>
      </c>
      <c r="AE1993" s="19"/>
    </row>
    <row r="1994" spans="1:31" hidden="1" x14ac:dyDescent="0.3">
      <c r="A1994" s="1" t="s">
        <v>3599</v>
      </c>
      <c r="B1994" s="2" t="s">
        <v>3424</v>
      </c>
      <c r="C1994" s="3" t="s">
        <v>6694</v>
      </c>
      <c r="D1994" s="2" t="s">
        <v>58</v>
      </c>
      <c r="E1994" s="2"/>
      <c r="F1994" s="2" t="s">
        <v>122</v>
      </c>
      <c r="G1994" s="4">
        <v>42886</v>
      </c>
      <c r="H1994" s="4">
        <v>43496</v>
      </c>
      <c r="I1994" s="2" t="s">
        <v>2896</v>
      </c>
      <c r="J1994" s="2" t="s">
        <v>477</v>
      </c>
      <c r="K1994" s="2"/>
      <c r="L1994" t="s">
        <v>31</v>
      </c>
      <c r="M1994" s="2" t="s">
        <v>29</v>
      </c>
      <c r="O1994" s="5"/>
      <c r="P1994" s="5"/>
      <c r="Q1994" s="6">
        <v>2017</v>
      </c>
      <c r="R1994" s="7">
        <v>2019</v>
      </c>
      <c r="T1994" s="8">
        <v>129</v>
      </c>
      <c r="V1994" s="1" t="s">
        <v>33</v>
      </c>
      <c r="W1994" s="1" t="s">
        <v>32</v>
      </c>
      <c r="X1994" t="str">
        <f>VLOOKUP(Table_query__64[[#This Row],[Nr]],'MyTracker Export'!A:P,'MyTracker Export'!$P$1,FALSE)</f>
        <v>Finished</v>
      </c>
      <c r="Y1994" t="e">
        <f>VLOOKUP(Table_query__64[[#This Row],[Nr]],'MyTracker Export'!A:Z,'MyTracker Export'!$Z$1,FALSE)</f>
        <v>#N/A</v>
      </c>
      <c r="Z1994" t="str">
        <f>VLOOKUP(Table_query__64[[#This Row],[Nr]],'MyTracker Export'!A:AA,'MyTracker Export'!$AA$1,FALSE)</f>
        <v>Juan Sanchez Chatar</v>
      </c>
      <c r="AB1994" s="19" t="str">
        <f>IF(Table_query__64[[#This Row],[Project status]]=Table_query__64[[#This Row],[Project Status Check]],"OK","NOK")</f>
        <v>OK</v>
      </c>
      <c r="AC1994" s="19" t="e">
        <f>IF(Table_query__64[[#This Row],[PM]]=Table_query__64[[#This Row],[PM Check]],"OK","NOK")</f>
        <v>#N/A</v>
      </c>
      <c r="AD1994" s="19" t="str">
        <f>IF(Table_query__64[[#This Row],[PP]]=Table_query__64[[#This Row],[Pilot Check]],"OK","NOK")</f>
        <v>OK</v>
      </c>
      <c r="AE1994" s="19"/>
    </row>
    <row r="1995" spans="1:31" hidden="1" x14ac:dyDescent="0.3">
      <c r="A1995" s="1" t="s">
        <v>3600</v>
      </c>
      <c r="B1995" s="2" t="s">
        <v>999</v>
      </c>
      <c r="C1995" s="3" t="s">
        <v>6695</v>
      </c>
      <c r="D1995" s="2" t="s">
        <v>38</v>
      </c>
      <c r="E1995" s="2" t="s">
        <v>43</v>
      </c>
      <c r="F1995" s="2" t="s">
        <v>122</v>
      </c>
      <c r="G1995" s="4">
        <v>42885.083333333336</v>
      </c>
      <c r="H1995" s="4">
        <v>43189.083333333336</v>
      </c>
      <c r="I1995" s="2" t="s">
        <v>2189</v>
      </c>
      <c r="J1995" s="2"/>
      <c r="K1995" s="2" t="s">
        <v>2776</v>
      </c>
      <c r="L1995" t="s">
        <v>31</v>
      </c>
      <c r="M1995" s="2" t="s">
        <v>29</v>
      </c>
      <c r="N1995" s="3" t="s">
        <v>9211</v>
      </c>
      <c r="O1995" s="5"/>
      <c r="P1995" s="5"/>
      <c r="Q1995" s="6">
        <v>2017</v>
      </c>
      <c r="R1995" s="7">
        <v>2018</v>
      </c>
      <c r="T1995" s="8">
        <v>577</v>
      </c>
      <c r="V1995" s="1" t="s">
        <v>33</v>
      </c>
      <c r="W1995" s="1" t="s">
        <v>32</v>
      </c>
      <c r="X1995" t="str">
        <f>VLOOKUP(Table_query__64[[#This Row],[Nr]],'MyTracker Export'!A:P,'MyTracker Export'!$P$1,FALSE)</f>
        <v>Finished</v>
      </c>
      <c r="Y1995" t="e">
        <f>VLOOKUP(Table_query__64[[#This Row],[Nr]],'MyTracker Export'!A:Z,'MyTracker Export'!$Z$1,FALSE)</f>
        <v>#N/A</v>
      </c>
      <c r="Z1995" t="e">
        <f>VLOOKUP(Table_query__64[[#This Row],[Nr]],'MyTracker Export'!A:AA,'MyTracker Export'!$AA$1,FALSE)</f>
        <v>#N/A</v>
      </c>
      <c r="AB1995" s="19" t="str">
        <f>IF(Table_query__64[[#This Row],[Project status]]=Table_query__64[[#This Row],[Project Status Check]],"OK","NOK")</f>
        <v>OK</v>
      </c>
      <c r="AC1995" s="19" t="e">
        <f>IF(Table_query__64[[#This Row],[PM]]=Table_query__64[[#This Row],[PM Check]],"OK","NOK")</f>
        <v>#N/A</v>
      </c>
      <c r="AD1995" s="19" t="e">
        <f>IF(Table_query__64[[#This Row],[PP]]=Table_query__64[[#This Row],[Pilot Check]],"OK","NOK")</f>
        <v>#N/A</v>
      </c>
      <c r="AE1995" s="19"/>
    </row>
    <row r="1996" spans="1:31" hidden="1" x14ac:dyDescent="0.3">
      <c r="A1996" s="1" t="s">
        <v>3601</v>
      </c>
      <c r="B1996" s="2" t="s">
        <v>74</v>
      </c>
      <c r="C1996" s="3" t="s">
        <v>6696</v>
      </c>
      <c r="D1996" s="2" t="s">
        <v>38</v>
      </c>
      <c r="E1996" s="2" t="s">
        <v>75</v>
      </c>
      <c r="F1996" s="2" t="s">
        <v>122</v>
      </c>
      <c r="G1996" s="4">
        <v>42877.083333333336</v>
      </c>
      <c r="H1996" s="4">
        <v>42993.083333333336</v>
      </c>
      <c r="I1996" s="2"/>
      <c r="J1996" s="2"/>
      <c r="K1996" s="2"/>
      <c r="L1996" t="s">
        <v>31</v>
      </c>
      <c r="M1996" s="2" t="s">
        <v>29</v>
      </c>
      <c r="N1996" s="3" t="s">
        <v>9212</v>
      </c>
      <c r="O1996" s="5"/>
      <c r="P1996" s="5"/>
      <c r="Q1996" s="6">
        <v>2017</v>
      </c>
      <c r="R1996" s="7">
        <v>2017</v>
      </c>
      <c r="T1996" s="8">
        <v>578</v>
      </c>
      <c r="V1996" s="1" t="s">
        <v>33</v>
      </c>
      <c r="W1996" s="1" t="s">
        <v>32</v>
      </c>
      <c r="X1996" t="str">
        <f>VLOOKUP(Table_query__64[[#This Row],[Nr]],'MyTracker Export'!A:P,'MyTracker Export'!$P$1,FALSE)</f>
        <v>Finished</v>
      </c>
      <c r="Y1996" t="e">
        <f>VLOOKUP(Table_query__64[[#This Row],[Nr]],'MyTracker Export'!A:Z,'MyTracker Export'!$Z$1,FALSE)</f>
        <v>#N/A</v>
      </c>
      <c r="Z1996" t="str">
        <f>VLOOKUP(Table_query__64[[#This Row],[Nr]],'MyTracker Export'!A:AA,'MyTracker Export'!$AA$1,FALSE)</f>
        <v>Yves Debaisieux</v>
      </c>
      <c r="AB1996" s="19" t="str">
        <f>IF(Table_query__64[[#This Row],[Project status]]=Table_query__64[[#This Row],[Project Status Check]],"OK","NOK")</f>
        <v>OK</v>
      </c>
      <c r="AC1996" s="19" t="e">
        <f>IF(Table_query__64[[#This Row],[PM]]=Table_query__64[[#This Row],[PM Check]],"OK","NOK")</f>
        <v>#N/A</v>
      </c>
      <c r="AD1996" s="19" t="str">
        <f>IF(Table_query__64[[#This Row],[PP]]=Table_query__64[[#This Row],[Pilot Check]],"OK","NOK")</f>
        <v>NOK</v>
      </c>
      <c r="AE1996" s="19"/>
    </row>
    <row r="1997" spans="1:31" hidden="1" x14ac:dyDescent="0.3">
      <c r="A1997" s="1" t="s">
        <v>3602</v>
      </c>
      <c r="B1997" s="2" t="s">
        <v>3199</v>
      </c>
      <c r="C1997" s="3" t="s">
        <v>6697</v>
      </c>
      <c r="D1997" s="2" t="s">
        <v>38</v>
      </c>
      <c r="E1997" s="2" t="s">
        <v>36</v>
      </c>
      <c r="F1997" s="2" t="s">
        <v>122</v>
      </c>
      <c r="G1997" s="4">
        <v>42874.083333333336</v>
      </c>
      <c r="H1997" s="4">
        <v>43100.041666666664</v>
      </c>
      <c r="I1997" s="2" t="s">
        <v>135</v>
      </c>
      <c r="J1997" s="2" t="s">
        <v>942</v>
      </c>
      <c r="K1997" s="2"/>
      <c r="L1997" t="s">
        <v>31</v>
      </c>
      <c r="M1997" s="2" t="s">
        <v>59</v>
      </c>
      <c r="N1997" s="3" t="s">
        <v>9213</v>
      </c>
      <c r="O1997" s="5"/>
      <c r="P1997" s="5"/>
      <c r="Q1997" s="6">
        <v>2017</v>
      </c>
      <c r="R1997" s="7">
        <v>2017</v>
      </c>
      <c r="T1997" s="8">
        <v>588</v>
      </c>
      <c r="V1997" s="1" t="s">
        <v>33</v>
      </c>
      <c r="W1997" s="1" t="s">
        <v>32</v>
      </c>
      <c r="X1997" t="str">
        <f>VLOOKUP(Table_query__64[[#This Row],[Nr]],'MyTracker Export'!A:P,'MyTracker Export'!$P$1,FALSE)</f>
        <v>Finished</v>
      </c>
      <c r="Y1997" t="str">
        <f>VLOOKUP(Table_query__64[[#This Row],[Nr]],'MyTracker Export'!A:Z,'MyTracker Export'!$Z$1,FALSE)</f>
        <v>Guy Melis</v>
      </c>
      <c r="Z1997" t="str">
        <f>VLOOKUP(Table_query__64[[#This Row],[Nr]],'MyTracker Export'!A:AA,'MyTracker Export'!$AA$1,FALSE)</f>
        <v>Jurgen Van Kerrebroeck</v>
      </c>
      <c r="AB1997" s="19" t="str">
        <f>IF(Table_query__64[[#This Row],[Project status]]=Table_query__64[[#This Row],[Project Status Check]],"OK","NOK")</f>
        <v>OK</v>
      </c>
      <c r="AC1997" s="19" t="str">
        <f>IF(Table_query__64[[#This Row],[PM]]=Table_query__64[[#This Row],[PM Check]],"OK","NOK")</f>
        <v>OK</v>
      </c>
      <c r="AD1997" s="19" t="str">
        <f>IF(Table_query__64[[#This Row],[PP]]=Table_query__64[[#This Row],[Pilot Check]],"OK","NOK")</f>
        <v>OK</v>
      </c>
      <c r="AE1997" s="19"/>
    </row>
    <row r="1998" spans="1:31" hidden="1" x14ac:dyDescent="0.3">
      <c r="A1998" s="1" t="s">
        <v>3603</v>
      </c>
      <c r="B1998" s="2" t="s">
        <v>74</v>
      </c>
      <c r="C1998" s="3" t="s">
        <v>6698</v>
      </c>
      <c r="D1998" s="2" t="s">
        <v>38</v>
      </c>
      <c r="E1998" s="2" t="s">
        <v>75</v>
      </c>
      <c r="F1998" s="2" t="s">
        <v>122</v>
      </c>
      <c r="G1998" s="4">
        <v>42874.083333333336</v>
      </c>
      <c r="H1998" s="4">
        <v>43684.083333333336</v>
      </c>
      <c r="I1998" s="2" t="s">
        <v>3394</v>
      </c>
      <c r="J1998" s="2" t="s">
        <v>78</v>
      </c>
      <c r="K1998" s="2"/>
      <c r="L1998" t="s">
        <v>31</v>
      </c>
      <c r="M1998" s="2" t="s">
        <v>29</v>
      </c>
      <c r="O1998" s="5"/>
      <c r="P1998" s="5"/>
      <c r="Q1998" s="6">
        <v>2017</v>
      </c>
      <c r="R1998" s="7">
        <v>2019</v>
      </c>
      <c r="T1998" s="8">
        <v>324</v>
      </c>
      <c r="V1998" s="1" t="s">
        <v>33</v>
      </c>
      <c r="W1998" s="1" t="s">
        <v>32</v>
      </c>
      <c r="X1998" t="str">
        <f>VLOOKUP(Table_query__64[[#This Row],[Nr]],'MyTracker Export'!A:P,'MyTracker Export'!$P$1,FALSE)</f>
        <v>Finished</v>
      </c>
      <c r="Y1998" t="e">
        <f>VLOOKUP(Table_query__64[[#This Row],[Nr]],'MyTracker Export'!A:Z,'MyTracker Export'!$Z$1,FALSE)</f>
        <v>#N/A</v>
      </c>
      <c r="Z1998" t="str">
        <f>VLOOKUP(Table_query__64[[#This Row],[Nr]],'MyTracker Export'!A:AA,'MyTracker Export'!$AA$1,FALSE)</f>
        <v>Yves Debaisieux</v>
      </c>
      <c r="AB1998" s="19" t="str">
        <f>IF(Table_query__64[[#This Row],[Project status]]=Table_query__64[[#This Row],[Project Status Check]],"OK","NOK")</f>
        <v>OK</v>
      </c>
      <c r="AC1998" s="19" t="e">
        <f>IF(Table_query__64[[#This Row],[PM]]=Table_query__64[[#This Row],[PM Check]],"OK","NOK")</f>
        <v>#N/A</v>
      </c>
      <c r="AD1998" s="19" t="str">
        <f>IF(Table_query__64[[#This Row],[PP]]=Table_query__64[[#This Row],[Pilot Check]],"OK","NOK")</f>
        <v>OK</v>
      </c>
      <c r="AE1998" s="19"/>
    </row>
    <row r="1999" spans="1:31" hidden="1" x14ac:dyDescent="0.3">
      <c r="A1999" s="1" t="s">
        <v>3604</v>
      </c>
      <c r="B1999" s="2" t="s">
        <v>2948</v>
      </c>
      <c r="C1999" s="3" t="s">
        <v>6699</v>
      </c>
      <c r="D1999" s="2" t="s">
        <v>38</v>
      </c>
      <c r="E1999" s="2" t="s">
        <v>25</v>
      </c>
      <c r="F1999" s="2" t="s">
        <v>122</v>
      </c>
      <c r="G1999" s="4">
        <v>42873.083333333336</v>
      </c>
      <c r="H1999" s="4">
        <v>43761.083333333336</v>
      </c>
      <c r="I1999" s="2"/>
      <c r="J1999" s="2"/>
      <c r="K1999" s="2"/>
      <c r="L1999" t="s">
        <v>31</v>
      </c>
      <c r="M1999" s="2" t="s">
        <v>59</v>
      </c>
      <c r="N1999" s="3" t="s">
        <v>9214</v>
      </c>
      <c r="O1999" s="5"/>
      <c r="P1999" s="5"/>
      <c r="Q1999" s="6">
        <v>2017</v>
      </c>
      <c r="R1999" s="7">
        <v>2019</v>
      </c>
      <c r="T1999" s="8">
        <v>589</v>
      </c>
      <c r="V1999" s="1" t="s">
        <v>33</v>
      </c>
      <c r="W1999" s="1" t="s">
        <v>32</v>
      </c>
      <c r="X1999" t="str">
        <f>VLOOKUP(Table_query__64[[#This Row],[Nr]],'MyTracker Export'!A:P,'MyTracker Export'!$P$1,FALSE)</f>
        <v>Finished</v>
      </c>
      <c r="Y1999" t="e">
        <f>VLOOKUP(Table_query__64[[#This Row],[Nr]],'MyTracker Export'!A:Z,'MyTracker Export'!$Z$1,FALSE)</f>
        <v>#N/A</v>
      </c>
      <c r="Z1999" t="e">
        <f>VLOOKUP(Table_query__64[[#This Row],[Nr]],'MyTracker Export'!A:AA,'MyTracker Export'!$AA$1,FALSE)</f>
        <v>#N/A</v>
      </c>
      <c r="AB1999" s="19" t="str">
        <f>IF(Table_query__64[[#This Row],[Project status]]=Table_query__64[[#This Row],[Project Status Check]],"OK","NOK")</f>
        <v>OK</v>
      </c>
      <c r="AC1999" s="19" t="e">
        <f>IF(Table_query__64[[#This Row],[PM]]=Table_query__64[[#This Row],[PM Check]],"OK","NOK")</f>
        <v>#N/A</v>
      </c>
      <c r="AD1999" s="19" t="e">
        <f>IF(Table_query__64[[#This Row],[PP]]=Table_query__64[[#This Row],[Pilot Check]],"OK","NOK")</f>
        <v>#N/A</v>
      </c>
      <c r="AE1999" s="19"/>
    </row>
    <row r="2000" spans="1:31" hidden="1" x14ac:dyDescent="0.3">
      <c r="A2000" s="1" t="s">
        <v>3605</v>
      </c>
      <c r="B2000" s="2" t="s">
        <v>3065</v>
      </c>
      <c r="C2000" s="3" t="s">
        <v>6700</v>
      </c>
      <c r="D2000" s="2" t="s">
        <v>38</v>
      </c>
      <c r="E2000" s="2" t="s">
        <v>104</v>
      </c>
      <c r="F2000" s="2" t="s">
        <v>122</v>
      </c>
      <c r="G2000" s="4">
        <v>42872</v>
      </c>
      <c r="H2000" s="4">
        <v>42902</v>
      </c>
      <c r="I2000" s="2" t="s">
        <v>2367</v>
      </c>
      <c r="J2000" s="2" t="s">
        <v>2715</v>
      </c>
      <c r="K2000" s="2"/>
      <c r="L2000" t="s">
        <v>31</v>
      </c>
      <c r="M2000" s="2" t="s">
        <v>59</v>
      </c>
      <c r="N2000" s="3" t="s">
        <v>9215</v>
      </c>
      <c r="O2000" s="5"/>
      <c r="P2000" s="5"/>
      <c r="Q2000" s="6">
        <v>2017</v>
      </c>
      <c r="R2000" s="7">
        <v>2017</v>
      </c>
      <c r="T2000" s="8">
        <v>590</v>
      </c>
      <c r="V2000" s="1" t="s">
        <v>33</v>
      </c>
      <c r="W2000" s="1" t="s">
        <v>32</v>
      </c>
      <c r="X2000" t="str">
        <f>VLOOKUP(Table_query__64[[#This Row],[Nr]],'MyTracker Export'!A:P,'MyTracker Export'!$P$1,FALSE)</f>
        <v>Finished</v>
      </c>
      <c r="Y2000" t="e">
        <f>VLOOKUP(Table_query__64[[#This Row],[Nr]],'MyTracker Export'!A:Z,'MyTracker Export'!$Z$1,FALSE)</f>
        <v>#N/A</v>
      </c>
      <c r="Z2000" t="e">
        <f>VLOOKUP(Table_query__64[[#This Row],[Nr]],'MyTracker Export'!A:AA,'MyTracker Export'!$AA$1,FALSE)</f>
        <v>#N/A</v>
      </c>
      <c r="AB2000" s="19" t="str">
        <f>IF(Table_query__64[[#This Row],[Project status]]=Table_query__64[[#This Row],[Project Status Check]],"OK","NOK")</f>
        <v>OK</v>
      </c>
      <c r="AC2000" s="19" t="e">
        <f>IF(Table_query__64[[#This Row],[PM]]=Table_query__64[[#This Row],[PM Check]],"OK","NOK")</f>
        <v>#N/A</v>
      </c>
      <c r="AD2000" s="19" t="e">
        <f>IF(Table_query__64[[#This Row],[PP]]=Table_query__64[[#This Row],[Pilot Check]],"OK","NOK")</f>
        <v>#N/A</v>
      </c>
      <c r="AE2000" s="19"/>
    </row>
    <row r="2001" spans="1:31" hidden="1" x14ac:dyDescent="0.3">
      <c r="A2001" s="1" t="s">
        <v>3606</v>
      </c>
      <c r="B2001" s="2" t="s">
        <v>999</v>
      </c>
      <c r="C2001" s="3" t="s">
        <v>6701</v>
      </c>
      <c r="D2001" s="2" t="s">
        <v>38</v>
      </c>
      <c r="E2001" s="2" t="s">
        <v>43</v>
      </c>
      <c r="F2001" s="2" t="s">
        <v>122</v>
      </c>
      <c r="G2001" s="4">
        <v>42872.083333333336</v>
      </c>
      <c r="H2001" s="4">
        <v>43014.083333333336</v>
      </c>
      <c r="I2001" s="2" t="s">
        <v>239</v>
      </c>
      <c r="J2001" s="2"/>
      <c r="K2001" s="2"/>
      <c r="L2001" t="s">
        <v>31</v>
      </c>
      <c r="M2001" s="2" t="s">
        <v>29</v>
      </c>
      <c r="N2001" s="3" t="s">
        <v>9216</v>
      </c>
      <c r="O2001" s="5"/>
      <c r="P2001" s="5"/>
      <c r="Q2001" s="6">
        <v>2017</v>
      </c>
      <c r="R2001" s="7">
        <v>2017</v>
      </c>
      <c r="T2001" s="8">
        <v>591</v>
      </c>
      <c r="V2001" s="1" t="s">
        <v>33</v>
      </c>
      <c r="W2001" s="1" t="s">
        <v>32</v>
      </c>
      <c r="X2001" t="str">
        <f>VLOOKUP(Table_query__64[[#This Row],[Nr]],'MyTracker Export'!A:P,'MyTracker Export'!$P$1,FALSE)</f>
        <v>Finished</v>
      </c>
      <c r="Y2001" t="str">
        <f>VLOOKUP(Table_query__64[[#This Row],[Nr]],'MyTracker Export'!A:Z,'MyTracker Export'!$Z$1,FALSE)</f>
        <v>Bram Puttemans</v>
      </c>
      <c r="Z2001" t="e">
        <f>VLOOKUP(Table_query__64[[#This Row],[Nr]],'MyTracker Export'!A:AA,'MyTracker Export'!$AA$1,FALSE)</f>
        <v>#N/A</v>
      </c>
      <c r="AB2001" s="19" t="str">
        <f>IF(Table_query__64[[#This Row],[Project status]]=Table_query__64[[#This Row],[Project Status Check]],"OK","NOK")</f>
        <v>OK</v>
      </c>
      <c r="AC2001" s="19" t="str">
        <f>IF(Table_query__64[[#This Row],[PM]]=Table_query__64[[#This Row],[PM Check]],"OK","NOK")</f>
        <v>OK</v>
      </c>
      <c r="AD2001" s="19" t="e">
        <f>IF(Table_query__64[[#This Row],[PP]]=Table_query__64[[#This Row],[Pilot Check]],"OK","NOK")</f>
        <v>#N/A</v>
      </c>
      <c r="AE2001" s="19"/>
    </row>
    <row r="2002" spans="1:31" hidden="1" x14ac:dyDescent="0.3">
      <c r="A2002" s="1" t="s">
        <v>3607</v>
      </c>
      <c r="B2002" s="2" t="s">
        <v>3563</v>
      </c>
      <c r="C2002" s="3" t="s">
        <v>6702</v>
      </c>
      <c r="D2002" s="2" t="s">
        <v>178</v>
      </c>
      <c r="E2002" s="2" t="s">
        <v>82</v>
      </c>
      <c r="F2002" s="2" t="s">
        <v>122</v>
      </c>
      <c r="G2002" s="4">
        <v>42835</v>
      </c>
      <c r="H2002" s="4">
        <v>43557</v>
      </c>
      <c r="I2002" s="2" t="s">
        <v>2896</v>
      </c>
      <c r="J2002" s="2" t="s">
        <v>3608</v>
      </c>
      <c r="K2002" s="2"/>
      <c r="L2002" t="s">
        <v>31</v>
      </c>
      <c r="M2002" s="2" t="s">
        <v>59</v>
      </c>
      <c r="N2002" s="3" t="s">
        <v>9217</v>
      </c>
      <c r="O2002" s="5"/>
      <c r="P2002" s="5"/>
      <c r="Q2002" s="6">
        <v>2017</v>
      </c>
      <c r="R2002" s="7">
        <v>2019</v>
      </c>
      <c r="T2002" s="8">
        <v>592</v>
      </c>
      <c r="V2002" s="1" t="s">
        <v>33</v>
      </c>
      <c r="W2002" s="1" t="s">
        <v>32</v>
      </c>
      <c r="X2002" t="str">
        <f>VLOOKUP(Table_query__64[[#This Row],[Nr]],'MyTracker Export'!A:P,'MyTracker Export'!$P$1,FALSE)</f>
        <v>Finished</v>
      </c>
      <c r="Y2002" t="e">
        <f>VLOOKUP(Table_query__64[[#This Row],[Nr]],'MyTracker Export'!A:Z,'MyTracker Export'!$Z$1,FALSE)</f>
        <v>#N/A</v>
      </c>
      <c r="Z2002" t="str">
        <f>VLOOKUP(Table_query__64[[#This Row],[Nr]],'MyTracker Export'!A:AA,'MyTracker Export'!$AA$1,FALSE)</f>
        <v>Annekathrin Tasiaux</v>
      </c>
      <c r="AB2002" s="19" t="str">
        <f>IF(Table_query__64[[#This Row],[Project status]]=Table_query__64[[#This Row],[Project Status Check]],"OK","NOK")</f>
        <v>OK</v>
      </c>
      <c r="AC2002" s="19" t="e">
        <f>IF(Table_query__64[[#This Row],[PM]]=Table_query__64[[#This Row],[PM Check]],"OK","NOK")</f>
        <v>#N/A</v>
      </c>
      <c r="AD2002" s="19" t="str">
        <f>IF(Table_query__64[[#This Row],[PP]]=Table_query__64[[#This Row],[Pilot Check]],"OK","NOK")</f>
        <v>OK</v>
      </c>
      <c r="AE2002" s="19"/>
    </row>
    <row r="2003" spans="1:31" hidden="1" x14ac:dyDescent="0.3">
      <c r="A2003" s="1" t="s">
        <v>3609</v>
      </c>
      <c r="B2003" s="2" t="s">
        <v>3610</v>
      </c>
      <c r="C2003" s="3" t="s">
        <v>6703</v>
      </c>
      <c r="D2003" s="2" t="s">
        <v>38</v>
      </c>
      <c r="E2003" s="2" t="s">
        <v>36</v>
      </c>
      <c r="F2003" s="2" t="s">
        <v>122</v>
      </c>
      <c r="G2003" s="4">
        <v>42863.083333333336</v>
      </c>
      <c r="H2003" s="4">
        <v>42922.083333333336</v>
      </c>
      <c r="I2003" s="2" t="s">
        <v>2367</v>
      </c>
      <c r="J2003" s="2" t="s">
        <v>942</v>
      </c>
      <c r="K2003" s="2"/>
      <c r="L2003" t="s">
        <v>31</v>
      </c>
      <c r="M2003" s="2" t="s">
        <v>59</v>
      </c>
      <c r="N2003" s="3" t="s">
        <v>9218</v>
      </c>
      <c r="O2003" s="5"/>
      <c r="P2003" s="5"/>
      <c r="Q2003" s="6">
        <v>2017</v>
      </c>
      <c r="R2003" s="7">
        <v>2017</v>
      </c>
      <c r="T2003" s="8">
        <v>593</v>
      </c>
      <c r="V2003" s="1" t="s">
        <v>33</v>
      </c>
      <c r="W2003" s="1" t="s">
        <v>32</v>
      </c>
      <c r="X2003" t="str">
        <f>VLOOKUP(Table_query__64[[#This Row],[Nr]],'MyTracker Export'!A:P,'MyTracker Export'!$P$1,FALSE)</f>
        <v>Finished</v>
      </c>
      <c r="Y2003" t="e">
        <f>VLOOKUP(Table_query__64[[#This Row],[Nr]],'MyTracker Export'!A:Z,'MyTracker Export'!$Z$1,FALSE)</f>
        <v>#N/A</v>
      </c>
      <c r="Z2003" t="str">
        <f>VLOOKUP(Table_query__64[[#This Row],[Nr]],'MyTracker Export'!A:AA,'MyTracker Export'!$AA$1,FALSE)</f>
        <v>Jurgen Van Kerrebroeck</v>
      </c>
      <c r="AB2003" s="19" t="str">
        <f>IF(Table_query__64[[#This Row],[Project status]]=Table_query__64[[#This Row],[Project Status Check]],"OK","NOK")</f>
        <v>OK</v>
      </c>
      <c r="AC2003" s="19" t="e">
        <f>IF(Table_query__64[[#This Row],[PM]]=Table_query__64[[#This Row],[PM Check]],"OK","NOK")</f>
        <v>#N/A</v>
      </c>
      <c r="AD2003" s="19" t="str">
        <f>IF(Table_query__64[[#This Row],[PP]]=Table_query__64[[#This Row],[Pilot Check]],"OK","NOK")</f>
        <v>OK</v>
      </c>
      <c r="AE2003" s="19"/>
    </row>
    <row r="2004" spans="1:31" hidden="1" x14ac:dyDescent="0.3">
      <c r="A2004" s="1" t="s">
        <v>3611</v>
      </c>
      <c r="B2004" s="2" t="s">
        <v>3123</v>
      </c>
      <c r="C2004" s="3" t="s">
        <v>6704</v>
      </c>
      <c r="D2004" s="2" t="s">
        <v>58</v>
      </c>
      <c r="E2004" s="2" t="s">
        <v>36</v>
      </c>
      <c r="F2004" s="2" t="s">
        <v>122</v>
      </c>
      <c r="G2004" s="4">
        <v>42859</v>
      </c>
      <c r="H2004" s="4">
        <v>42902</v>
      </c>
      <c r="I2004" s="2" t="s">
        <v>1203</v>
      </c>
      <c r="J2004" s="2" t="s">
        <v>229</v>
      </c>
      <c r="K2004" s="2"/>
      <c r="L2004" t="s">
        <v>31</v>
      </c>
      <c r="M2004" s="2" t="s">
        <v>29</v>
      </c>
      <c r="O2004" s="5"/>
      <c r="P2004" s="5"/>
      <c r="Q2004" s="6">
        <v>2017</v>
      </c>
      <c r="R2004" s="7">
        <v>2017</v>
      </c>
      <c r="T2004" s="8">
        <v>130</v>
      </c>
      <c r="V2004" s="1" t="s">
        <v>33</v>
      </c>
      <c r="W2004" s="1" t="s">
        <v>32</v>
      </c>
      <c r="X2004" t="str">
        <f>VLOOKUP(Table_query__64[[#This Row],[Nr]],'MyTracker Export'!A:P,'MyTracker Export'!$P$1,FALSE)</f>
        <v>Finished</v>
      </c>
      <c r="Y2004" t="e">
        <f>VLOOKUP(Table_query__64[[#This Row],[Nr]],'MyTracker Export'!A:Z,'MyTracker Export'!$Z$1,FALSE)</f>
        <v>#N/A</v>
      </c>
      <c r="Z2004" t="str">
        <f>VLOOKUP(Table_query__64[[#This Row],[Nr]],'MyTracker Export'!A:AA,'MyTracker Export'!$AA$1,FALSE)</f>
        <v>Paqui Romero</v>
      </c>
      <c r="AB2004" s="19" t="str">
        <f>IF(Table_query__64[[#This Row],[Project status]]=Table_query__64[[#This Row],[Project Status Check]],"OK","NOK")</f>
        <v>OK</v>
      </c>
      <c r="AC2004" s="19" t="e">
        <f>IF(Table_query__64[[#This Row],[PM]]=Table_query__64[[#This Row],[PM Check]],"OK","NOK")</f>
        <v>#N/A</v>
      </c>
      <c r="AD2004" s="19" t="str">
        <f>IF(Table_query__64[[#This Row],[PP]]=Table_query__64[[#This Row],[Pilot Check]],"OK","NOK")</f>
        <v>OK</v>
      </c>
      <c r="AE2004" s="19"/>
    </row>
    <row r="2005" spans="1:31" hidden="1" x14ac:dyDescent="0.3">
      <c r="A2005" s="1" t="s">
        <v>3612</v>
      </c>
      <c r="B2005" s="2" t="s">
        <v>3589</v>
      </c>
      <c r="C2005" s="3" t="s">
        <v>6705</v>
      </c>
      <c r="D2005" s="2" t="s">
        <v>38</v>
      </c>
      <c r="E2005" s="2" t="s">
        <v>82</v>
      </c>
      <c r="F2005" s="2" t="s">
        <v>122</v>
      </c>
      <c r="G2005" s="4">
        <v>42858.083333333336</v>
      </c>
      <c r="H2005" s="4">
        <v>43100.041666666664</v>
      </c>
      <c r="I2005" s="2" t="s">
        <v>2654</v>
      </c>
      <c r="J2005" s="2" t="s">
        <v>3451</v>
      </c>
      <c r="K2005" s="2"/>
      <c r="L2005" t="s">
        <v>31</v>
      </c>
      <c r="M2005" s="2" t="s">
        <v>29</v>
      </c>
      <c r="N2005" s="3" t="s">
        <v>9219</v>
      </c>
      <c r="O2005" s="5"/>
      <c r="P2005" s="5"/>
      <c r="Q2005" s="6">
        <v>2017</v>
      </c>
      <c r="R2005" s="7">
        <v>2017</v>
      </c>
      <c r="T2005" s="8">
        <v>594</v>
      </c>
      <c r="V2005" s="1" t="s">
        <v>33</v>
      </c>
      <c r="W2005" s="1" t="s">
        <v>32</v>
      </c>
      <c r="X2005" t="str">
        <f>VLOOKUP(Table_query__64[[#This Row],[Nr]],'MyTracker Export'!A:P,'MyTracker Export'!$P$1,FALSE)</f>
        <v>Finished</v>
      </c>
      <c r="Y2005" t="e">
        <f>VLOOKUP(Table_query__64[[#This Row],[Nr]],'MyTracker Export'!A:Z,'MyTracker Export'!$Z$1,FALSE)</f>
        <v>#N/A</v>
      </c>
      <c r="Z2005" t="str">
        <f>VLOOKUP(Table_query__64[[#This Row],[Nr]],'MyTracker Export'!A:AA,'MyTracker Export'!$AA$1,FALSE)</f>
        <v>Luc Tasiaux</v>
      </c>
      <c r="AB2005" s="19" t="str">
        <f>IF(Table_query__64[[#This Row],[Project status]]=Table_query__64[[#This Row],[Project Status Check]],"OK","NOK")</f>
        <v>OK</v>
      </c>
      <c r="AC2005" s="19" t="e">
        <f>IF(Table_query__64[[#This Row],[PM]]=Table_query__64[[#This Row],[PM Check]],"OK","NOK")</f>
        <v>#N/A</v>
      </c>
      <c r="AD2005" s="19" t="str">
        <f>IF(Table_query__64[[#This Row],[PP]]=Table_query__64[[#This Row],[Pilot Check]],"OK","NOK")</f>
        <v>OK</v>
      </c>
      <c r="AE2005" s="19"/>
    </row>
    <row r="2006" spans="1:31" hidden="1" x14ac:dyDescent="0.3">
      <c r="A2006" s="1" t="s">
        <v>3613</v>
      </c>
      <c r="B2006" s="2" t="s">
        <v>74</v>
      </c>
      <c r="C2006" s="3" t="s">
        <v>6706</v>
      </c>
      <c r="D2006" s="2" t="s">
        <v>38</v>
      </c>
      <c r="E2006" s="2" t="s">
        <v>75</v>
      </c>
      <c r="F2006" s="2" t="s">
        <v>122</v>
      </c>
      <c r="G2006" s="4">
        <v>42858.083333333336</v>
      </c>
      <c r="H2006" s="4">
        <v>43069.041666666664</v>
      </c>
      <c r="I2006" s="2" t="s">
        <v>2189</v>
      </c>
      <c r="J2006" s="2"/>
      <c r="K2006" s="2" t="s">
        <v>1216</v>
      </c>
      <c r="L2006" t="s">
        <v>31</v>
      </c>
      <c r="M2006" s="2" t="s">
        <v>29</v>
      </c>
      <c r="N2006" s="3" t="s">
        <v>9220</v>
      </c>
      <c r="O2006" s="5"/>
      <c r="P2006" s="5"/>
      <c r="Q2006" s="6">
        <v>2017</v>
      </c>
      <c r="R2006" s="7">
        <v>2017</v>
      </c>
      <c r="T2006" s="8">
        <v>595</v>
      </c>
      <c r="V2006" s="1" t="s">
        <v>33</v>
      </c>
      <c r="W2006" s="1" t="s">
        <v>32</v>
      </c>
      <c r="X2006" t="str">
        <f>VLOOKUP(Table_query__64[[#This Row],[Nr]],'MyTracker Export'!A:P,'MyTracker Export'!$P$1,FALSE)</f>
        <v>Finished</v>
      </c>
      <c r="Y2006" t="e">
        <f>VLOOKUP(Table_query__64[[#This Row],[Nr]],'MyTracker Export'!A:Z,'MyTracker Export'!$Z$1,FALSE)</f>
        <v>#N/A</v>
      </c>
      <c r="Z2006" t="e">
        <f>VLOOKUP(Table_query__64[[#This Row],[Nr]],'MyTracker Export'!A:AA,'MyTracker Export'!$AA$1,FALSE)</f>
        <v>#N/A</v>
      </c>
      <c r="AB2006" s="19" t="str">
        <f>IF(Table_query__64[[#This Row],[Project status]]=Table_query__64[[#This Row],[Project Status Check]],"OK","NOK")</f>
        <v>OK</v>
      </c>
      <c r="AC2006" s="19" t="e">
        <f>IF(Table_query__64[[#This Row],[PM]]=Table_query__64[[#This Row],[PM Check]],"OK","NOK")</f>
        <v>#N/A</v>
      </c>
      <c r="AD2006" s="19" t="e">
        <f>IF(Table_query__64[[#This Row],[PP]]=Table_query__64[[#This Row],[Pilot Check]],"OK","NOK")</f>
        <v>#N/A</v>
      </c>
      <c r="AE2006" s="19"/>
    </row>
    <row r="2007" spans="1:31" hidden="1" x14ac:dyDescent="0.3">
      <c r="A2007" s="1" t="s">
        <v>3614</v>
      </c>
      <c r="B2007" s="2" t="s">
        <v>74</v>
      </c>
      <c r="C2007" s="3" t="s">
        <v>6707</v>
      </c>
      <c r="D2007" s="2" t="s">
        <v>38</v>
      </c>
      <c r="E2007" s="2" t="s">
        <v>75</v>
      </c>
      <c r="F2007" s="2" t="s">
        <v>122</v>
      </c>
      <c r="G2007" s="4">
        <v>42854.083333333336</v>
      </c>
      <c r="H2007" s="4">
        <v>43023.083333333336</v>
      </c>
      <c r="I2007" s="2" t="s">
        <v>78</v>
      </c>
      <c r="J2007" s="2" t="s">
        <v>78</v>
      </c>
      <c r="K2007" s="2"/>
      <c r="L2007" t="s">
        <v>31</v>
      </c>
      <c r="M2007" s="2" t="s">
        <v>29</v>
      </c>
      <c r="O2007" s="5"/>
      <c r="P2007" s="5"/>
      <c r="Q2007" s="6">
        <v>2017</v>
      </c>
      <c r="R2007" s="7">
        <v>2017</v>
      </c>
      <c r="T2007" s="8">
        <v>325</v>
      </c>
      <c r="V2007" s="1" t="s">
        <v>33</v>
      </c>
      <c r="W2007" s="1" t="s">
        <v>32</v>
      </c>
      <c r="X2007" t="str">
        <f>VLOOKUP(Table_query__64[[#This Row],[Nr]],'MyTracker Export'!A:P,'MyTracker Export'!$P$1,FALSE)</f>
        <v>Finished</v>
      </c>
      <c r="Y2007" t="e">
        <f>VLOOKUP(Table_query__64[[#This Row],[Nr]],'MyTracker Export'!A:Z,'MyTracker Export'!$Z$1,FALSE)</f>
        <v>#N/A</v>
      </c>
      <c r="Z2007" t="str">
        <f>VLOOKUP(Table_query__64[[#This Row],[Nr]],'MyTracker Export'!A:AA,'MyTracker Export'!$AA$1,FALSE)</f>
        <v>Yves Debaisieux</v>
      </c>
      <c r="AB2007" s="19" t="str">
        <f>IF(Table_query__64[[#This Row],[Project status]]=Table_query__64[[#This Row],[Project Status Check]],"OK","NOK")</f>
        <v>OK</v>
      </c>
      <c r="AC2007" s="19" t="e">
        <f>IF(Table_query__64[[#This Row],[PM]]=Table_query__64[[#This Row],[PM Check]],"OK","NOK")</f>
        <v>#N/A</v>
      </c>
      <c r="AD2007" s="19" t="str">
        <f>IF(Table_query__64[[#This Row],[PP]]=Table_query__64[[#This Row],[Pilot Check]],"OK","NOK")</f>
        <v>OK</v>
      </c>
      <c r="AE2007" s="19"/>
    </row>
    <row r="2008" spans="1:31" hidden="1" x14ac:dyDescent="0.3">
      <c r="A2008" s="1" t="s">
        <v>3615</v>
      </c>
      <c r="B2008" s="2" t="s">
        <v>3616</v>
      </c>
      <c r="C2008" s="3" t="s">
        <v>6708</v>
      </c>
      <c r="D2008" s="2" t="s">
        <v>38</v>
      </c>
      <c r="E2008" s="2" t="s">
        <v>43</v>
      </c>
      <c r="F2008" s="2" t="s">
        <v>122</v>
      </c>
      <c r="G2008" s="4">
        <v>42853.083333333336</v>
      </c>
      <c r="H2008" s="4">
        <v>43501.041666666664</v>
      </c>
      <c r="I2008" s="2"/>
      <c r="J2008" s="2"/>
      <c r="K2008" s="2" t="s">
        <v>458</v>
      </c>
      <c r="L2008" t="s">
        <v>31</v>
      </c>
      <c r="M2008" s="2" t="s">
        <v>59</v>
      </c>
      <c r="N2008" s="3" t="s">
        <v>9221</v>
      </c>
      <c r="O2008" s="5"/>
      <c r="P2008" s="5"/>
      <c r="Q2008" s="6">
        <v>2017</v>
      </c>
      <c r="R2008" s="7">
        <v>2019</v>
      </c>
      <c r="T2008" s="8">
        <v>596</v>
      </c>
      <c r="V2008" s="1" t="s">
        <v>33</v>
      </c>
      <c r="W2008" s="1" t="s">
        <v>32</v>
      </c>
      <c r="X2008" t="str">
        <f>VLOOKUP(Table_query__64[[#This Row],[Nr]],'MyTracker Export'!A:P,'MyTracker Export'!$P$1,FALSE)</f>
        <v>Finished</v>
      </c>
      <c r="Y2008" t="e">
        <f>VLOOKUP(Table_query__64[[#This Row],[Nr]],'MyTracker Export'!A:Z,'MyTracker Export'!$Z$1,FALSE)</f>
        <v>#N/A</v>
      </c>
      <c r="Z2008" t="e">
        <f>VLOOKUP(Table_query__64[[#This Row],[Nr]],'MyTracker Export'!A:AA,'MyTracker Export'!$AA$1,FALSE)</f>
        <v>#N/A</v>
      </c>
      <c r="AB2008" s="19" t="str">
        <f>IF(Table_query__64[[#This Row],[Project status]]=Table_query__64[[#This Row],[Project Status Check]],"OK","NOK")</f>
        <v>OK</v>
      </c>
      <c r="AC2008" s="19" t="e">
        <f>IF(Table_query__64[[#This Row],[PM]]=Table_query__64[[#This Row],[PM Check]],"OK","NOK")</f>
        <v>#N/A</v>
      </c>
      <c r="AD2008" s="19" t="e">
        <f>IF(Table_query__64[[#This Row],[PP]]=Table_query__64[[#This Row],[Pilot Check]],"OK","NOK")</f>
        <v>#N/A</v>
      </c>
      <c r="AE2008" s="19"/>
    </row>
    <row r="2009" spans="1:31" hidden="1" x14ac:dyDescent="0.3">
      <c r="A2009" s="1" t="s">
        <v>3617</v>
      </c>
      <c r="B2009" s="2" t="s">
        <v>3618</v>
      </c>
      <c r="C2009" s="3" t="s">
        <v>6709</v>
      </c>
      <c r="D2009" s="2" t="s">
        <v>38</v>
      </c>
      <c r="E2009" s="2"/>
      <c r="F2009" s="2" t="s">
        <v>122</v>
      </c>
      <c r="G2009" s="4">
        <v>42851.083333333336</v>
      </c>
      <c r="H2009" s="4">
        <v>42926.083333333336</v>
      </c>
      <c r="I2009" s="2" t="s">
        <v>2367</v>
      </c>
      <c r="J2009" s="2"/>
      <c r="K2009" s="2"/>
      <c r="L2009" t="s">
        <v>31</v>
      </c>
      <c r="M2009" s="2" t="s">
        <v>59</v>
      </c>
      <c r="N2009" s="3" t="s">
        <v>9222</v>
      </c>
      <c r="O2009" s="5"/>
      <c r="P2009" s="5"/>
      <c r="Q2009" s="6">
        <v>2017</v>
      </c>
      <c r="R2009" s="7">
        <v>2017</v>
      </c>
      <c r="T2009" s="8">
        <v>597</v>
      </c>
      <c r="V2009" s="1" t="s">
        <v>33</v>
      </c>
      <c r="W2009" s="1" t="s">
        <v>32</v>
      </c>
      <c r="X2009" t="str">
        <f>VLOOKUP(Table_query__64[[#This Row],[Nr]],'MyTracker Export'!A:P,'MyTracker Export'!$P$1,FALSE)</f>
        <v>Finished</v>
      </c>
      <c r="Y2009" t="e">
        <f>VLOOKUP(Table_query__64[[#This Row],[Nr]],'MyTracker Export'!A:Z,'MyTracker Export'!$Z$1,FALSE)</f>
        <v>#N/A</v>
      </c>
      <c r="Z2009" t="e">
        <f>VLOOKUP(Table_query__64[[#This Row],[Nr]],'MyTracker Export'!A:AA,'MyTracker Export'!$AA$1,FALSE)</f>
        <v>#N/A</v>
      </c>
      <c r="AB2009" s="19" t="str">
        <f>IF(Table_query__64[[#This Row],[Project status]]=Table_query__64[[#This Row],[Project Status Check]],"OK","NOK")</f>
        <v>OK</v>
      </c>
      <c r="AC2009" s="19" t="e">
        <f>IF(Table_query__64[[#This Row],[PM]]=Table_query__64[[#This Row],[PM Check]],"OK","NOK")</f>
        <v>#N/A</v>
      </c>
      <c r="AD2009" s="19" t="e">
        <f>IF(Table_query__64[[#This Row],[PP]]=Table_query__64[[#This Row],[Pilot Check]],"OK","NOK")</f>
        <v>#N/A</v>
      </c>
      <c r="AE2009" s="19"/>
    </row>
    <row r="2010" spans="1:31" hidden="1" x14ac:dyDescent="0.3">
      <c r="A2010" s="1" t="s">
        <v>3619</v>
      </c>
      <c r="B2010" s="2" t="s">
        <v>74</v>
      </c>
      <c r="C2010" s="3" t="s">
        <v>6710</v>
      </c>
      <c r="D2010" s="2" t="s">
        <v>38</v>
      </c>
      <c r="E2010" s="2" t="s">
        <v>75</v>
      </c>
      <c r="F2010" s="2" t="s">
        <v>122</v>
      </c>
      <c r="G2010" s="4">
        <v>42849.083333333336</v>
      </c>
      <c r="H2010" s="4">
        <v>42887.083333333336</v>
      </c>
      <c r="I2010" s="2"/>
      <c r="J2010" s="2"/>
      <c r="K2010" s="2"/>
      <c r="L2010" t="s">
        <v>31</v>
      </c>
      <c r="M2010" s="2" t="s">
        <v>59</v>
      </c>
      <c r="N2010" s="3" t="s">
        <v>9223</v>
      </c>
      <c r="O2010" s="5"/>
      <c r="P2010" s="5"/>
      <c r="Q2010" s="6">
        <v>2017</v>
      </c>
      <c r="R2010" s="7">
        <v>2017</v>
      </c>
      <c r="T2010" s="8">
        <v>598</v>
      </c>
      <c r="V2010" s="1" t="s">
        <v>33</v>
      </c>
      <c r="W2010" s="1" t="s">
        <v>32</v>
      </c>
      <c r="X2010" t="str">
        <f>VLOOKUP(Table_query__64[[#This Row],[Nr]],'MyTracker Export'!A:P,'MyTracker Export'!$P$1,FALSE)</f>
        <v>Finished</v>
      </c>
      <c r="Y2010" t="e">
        <f>VLOOKUP(Table_query__64[[#This Row],[Nr]],'MyTracker Export'!A:Z,'MyTracker Export'!$Z$1,FALSE)</f>
        <v>#N/A</v>
      </c>
      <c r="Z2010" t="e">
        <f>VLOOKUP(Table_query__64[[#This Row],[Nr]],'MyTracker Export'!A:AA,'MyTracker Export'!$AA$1,FALSE)</f>
        <v>#N/A</v>
      </c>
      <c r="AB2010" s="19" t="str">
        <f>IF(Table_query__64[[#This Row],[Project status]]=Table_query__64[[#This Row],[Project Status Check]],"OK","NOK")</f>
        <v>OK</v>
      </c>
      <c r="AC2010" s="19" t="e">
        <f>IF(Table_query__64[[#This Row],[PM]]=Table_query__64[[#This Row],[PM Check]],"OK","NOK")</f>
        <v>#N/A</v>
      </c>
      <c r="AD2010" s="19" t="e">
        <f>IF(Table_query__64[[#This Row],[PP]]=Table_query__64[[#This Row],[Pilot Check]],"OK","NOK")</f>
        <v>#N/A</v>
      </c>
      <c r="AE2010" s="19"/>
    </row>
    <row r="2011" spans="1:31" hidden="1" x14ac:dyDescent="0.3">
      <c r="A2011" s="1" t="s">
        <v>3620</v>
      </c>
      <c r="B2011" s="2" t="s">
        <v>74</v>
      </c>
      <c r="C2011" s="3" t="s">
        <v>6711</v>
      </c>
      <c r="D2011" s="2" t="s">
        <v>38</v>
      </c>
      <c r="E2011" s="2" t="s">
        <v>75</v>
      </c>
      <c r="F2011" s="2" t="s">
        <v>122</v>
      </c>
      <c r="G2011" s="4">
        <v>42849.083333333336</v>
      </c>
      <c r="H2011" s="4">
        <v>42977.083333333336</v>
      </c>
      <c r="I2011" s="2"/>
      <c r="J2011" s="2"/>
      <c r="K2011" s="2"/>
      <c r="L2011" t="s">
        <v>31</v>
      </c>
      <c r="M2011" s="2" t="s">
        <v>29</v>
      </c>
      <c r="N2011" s="3" t="s">
        <v>9224</v>
      </c>
      <c r="O2011" s="5"/>
      <c r="P2011" s="5"/>
      <c r="Q2011" s="6">
        <v>2017</v>
      </c>
      <c r="R2011" s="7">
        <v>2017</v>
      </c>
      <c r="T2011" s="8">
        <v>599</v>
      </c>
      <c r="V2011" s="1" t="s">
        <v>33</v>
      </c>
      <c r="W2011" s="1" t="s">
        <v>32</v>
      </c>
      <c r="X2011" t="str">
        <f>VLOOKUP(Table_query__64[[#This Row],[Nr]],'MyTracker Export'!A:P,'MyTracker Export'!$P$1,FALSE)</f>
        <v>Finished</v>
      </c>
      <c r="Y2011" t="e">
        <f>VLOOKUP(Table_query__64[[#This Row],[Nr]],'MyTracker Export'!A:Z,'MyTracker Export'!$Z$1,FALSE)</f>
        <v>#N/A</v>
      </c>
      <c r="Z2011" t="str">
        <f>VLOOKUP(Table_query__64[[#This Row],[Nr]],'MyTracker Export'!A:AA,'MyTracker Export'!$AA$1,FALSE)</f>
        <v>Yves Debaisieux</v>
      </c>
      <c r="AB2011" s="19" t="str">
        <f>IF(Table_query__64[[#This Row],[Project status]]=Table_query__64[[#This Row],[Project Status Check]],"OK","NOK")</f>
        <v>OK</v>
      </c>
      <c r="AC2011" s="19" t="e">
        <f>IF(Table_query__64[[#This Row],[PM]]=Table_query__64[[#This Row],[PM Check]],"OK","NOK")</f>
        <v>#N/A</v>
      </c>
      <c r="AD2011" s="19" t="str">
        <f>IF(Table_query__64[[#This Row],[PP]]=Table_query__64[[#This Row],[Pilot Check]],"OK","NOK")</f>
        <v>NOK</v>
      </c>
      <c r="AE2011" s="19"/>
    </row>
    <row r="2012" spans="1:31" hidden="1" x14ac:dyDescent="0.3">
      <c r="A2012" s="1" t="s">
        <v>3621</v>
      </c>
      <c r="B2012" s="2" t="s">
        <v>74</v>
      </c>
      <c r="C2012" s="3" t="s">
        <v>6712</v>
      </c>
      <c r="D2012" s="2" t="s">
        <v>38</v>
      </c>
      <c r="E2012" s="2" t="s">
        <v>75</v>
      </c>
      <c r="F2012" s="2" t="s">
        <v>122</v>
      </c>
      <c r="G2012" s="4">
        <v>42846.083333333336</v>
      </c>
      <c r="H2012" s="4">
        <v>43075.041666666664</v>
      </c>
      <c r="I2012" s="2" t="s">
        <v>78</v>
      </c>
      <c r="J2012" s="2"/>
      <c r="K2012" s="2"/>
      <c r="L2012" t="s">
        <v>31</v>
      </c>
      <c r="M2012" s="2" t="s">
        <v>29</v>
      </c>
      <c r="N2012" s="3" t="s">
        <v>9225</v>
      </c>
      <c r="O2012" s="5"/>
      <c r="P2012" s="5"/>
      <c r="Q2012" s="6">
        <v>2017</v>
      </c>
      <c r="R2012" s="7">
        <v>2017</v>
      </c>
      <c r="T2012" s="8">
        <v>600</v>
      </c>
      <c r="V2012" s="1" t="s">
        <v>33</v>
      </c>
      <c r="W2012" s="1" t="s">
        <v>32</v>
      </c>
      <c r="X2012" t="str">
        <f>VLOOKUP(Table_query__64[[#This Row],[Nr]],'MyTracker Export'!A:P,'MyTracker Export'!$P$1,FALSE)</f>
        <v>Finished</v>
      </c>
      <c r="Y2012" t="str">
        <f>VLOOKUP(Table_query__64[[#This Row],[Nr]],'MyTracker Export'!A:Z,'MyTracker Export'!$Z$1,FALSE)</f>
        <v>Yves Debaisieux</v>
      </c>
      <c r="Z2012" t="e">
        <f>VLOOKUP(Table_query__64[[#This Row],[Nr]],'MyTracker Export'!A:AA,'MyTracker Export'!$AA$1,FALSE)</f>
        <v>#N/A</v>
      </c>
      <c r="AB2012" s="19" t="str">
        <f>IF(Table_query__64[[#This Row],[Project status]]=Table_query__64[[#This Row],[Project Status Check]],"OK","NOK")</f>
        <v>OK</v>
      </c>
      <c r="AC2012" s="19" t="str">
        <f>IF(Table_query__64[[#This Row],[PM]]=Table_query__64[[#This Row],[PM Check]],"OK","NOK")</f>
        <v>OK</v>
      </c>
      <c r="AD2012" s="19" t="e">
        <f>IF(Table_query__64[[#This Row],[PP]]=Table_query__64[[#This Row],[Pilot Check]],"OK","NOK")</f>
        <v>#N/A</v>
      </c>
      <c r="AE2012" s="19"/>
    </row>
    <row r="2013" spans="1:31" hidden="1" x14ac:dyDescent="0.3">
      <c r="A2013" s="1" t="s">
        <v>3622</v>
      </c>
      <c r="B2013" s="2" t="s">
        <v>3199</v>
      </c>
      <c r="C2013" s="3" t="s">
        <v>6713</v>
      </c>
      <c r="D2013" s="2" t="s">
        <v>38</v>
      </c>
      <c r="E2013" s="2" t="s">
        <v>36</v>
      </c>
      <c r="F2013" s="2" t="s">
        <v>122</v>
      </c>
      <c r="G2013" s="4">
        <v>42846.083333333336</v>
      </c>
      <c r="H2013" s="4">
        <v>42916.083333333336</v>
      </c>
      <c r="I2013" s="2" t="s">
        <v>135</v>
      </c>
      <c r="J2013" s="2" t="s">
        <v>942</v>
      </c>
      <c r="K2013" s="2"/>
      <c r="L2013" t="s">
        <v>31</v>
      </c>
      <c r="M2013" s="2" t="s">
        <v>59</v>
      </c>
      <c r="N2013" s="3" t="s">
        <v>9226</v>
      </c>
      <c r="O2013" s="5"/>
      <c r="P2013" s="5"/>
      <c r="Q2013" s="6">
        <v>2017</v>
      </c>
      <c r="R2013" s="7">
        <v>2017</v>
      </c>
      <c r="T2013" s="8">
        <v>601</v>
      </c>
      <c r="V2013" s="1" t="s">
        <v>33</v>
      </c>
      <c r="W2013" s="1" t="s">
        <v>32</v>
      </c>
      <c r="X2013" t="str">
        <f>VLOOKUP(Table_query__64[[#This Row],[Nr]],'MyTracker Export'!A:P,'MyTracker Export'!$P$1,FALSE)</f>
        <v>Finished</v>
      </c>
      <c r="Y2013" t="str">
        <f>VLOOKUP(Table_query__64[[#This Row],[Nr]],'MyTracker Export'!A:Z,'MyTracker Export'!$Z$1,FALSE)</f>
        <v>Guy Melis</v>
      </c>
      <c r="Z2013" t="str">
        <f>VLOOKUP(Table_query__64[[#This Row],[Nr]],'MyTracker Export'!A:AA,'MyTracker Export'!$AA$1,FALSE)</f>
        <v>Jurgen Van Kerrebroeck</v>
      </c>
      <c r="AB2013" s="19" t="str">
        <f>IF(Table_query__64[[#This Row],[Project status]]=Table_query__64[[#This Row],[Project Status Check]],"OK","NOK")</f>
        <v>OK</v>
      </c>
      <c r="AC2013" s="19" t="str">
        <f>IF(Table_query__64[[#This Row],[PM]]=Table_query__64[[#This Row],[PM Check]],"OK","NOK")</f>
        <v>OK</v>
      </c>
      <c r="AD2013" s="19" t="str">
        <f>IF(Table_query__64[[#This Row],[PP]]=Table_query__64[[#This Row],[Pilot Check]],"OK","NOK")</f>
        <v>OK</v>
      </c>
      <c r="AE2013" s="19"/>
    </row>
    <row r="2014" spans="1:31" hidden="1" x14ac:dyDescent="0.3">
      <c r="A2014" s="1" t="s">
        <v>3623</v>
      </c>
      <c r="B2014" s="2" t="s">
        <v>3563</v>
      </c>
      <c r="C2014" s="3" t="s">
        <v>6714</v>
      </c>
      <c r="D2014" s="2" t="s">
        <v>178</v>
      </c>
      <c r="E2014" s="2" t="s">
        <v>82</v>
      </c>
      <c r="F2014" s="2" t="s">
        <v>122</v>
      </c>
      <c r="G2014" s="4">
        <v>42846</v>
      </c>
      <c r="H2014" s="4">
        <v>43402</v>
      </c>
      <c r="I2014" s="2"/>
      <c r="J2014" s="2"/>
      <c r="K2014" s="2"/>
      <c r="L2014" t="s">
        <v>31</v>
      </c>
      <c r="M2014" s="2" t="s">
        <v>29</v>
      </c>
      <c r="N2014" s="3" t="s">
        <v>9227</v>
      </c>
      <c r="O2014" s="5"/>
      <c r="P2014" s="5"/>
      <c r="Q2014" s="6">
        <v>2017</v>
      </c>
      <c r="R2014" s="7">
        <v>2018</v>
      </c>
      <c r="T2014" s="8">
        <v>602</v>
      </c>
      <c r="V2014" s="1" t="s">
        <v>33</v>
      </c>
      <c r="W2014" s="1" t="s">
        <v>32</v>
      </c>
      <c r="X2014" t="str">
        <f>VLOOKUP(Table_query__64[[#This Row],[Nr]],'MyTracker Export'!A:P,'MyTracker Export'!$P$1,FALSE)</f>
        <v>Finished</v>
      </c>
      <c r="Y2014" t="e">
        <f>VLOOKUP(Table_query__64[[#This Row],[Nr]],'MyTracker Export'!A:Z,'MyTracker Export'!$Z$1,FALSE)</f>
        <v>#N/A</v>
      </c>
      <c r="Z2014" t="str">
        <f>VLOOKUP(Table_query__64[[#This Row],[Nr]],'MyTracker Export'!A:AA,'MyTracker Export'!$AA$1,FALSE)</f>
        <v>Annekathrin Tasiaux</v>
      </c>
      <c r="AB2014" s="19" t="str">
        <f>IF(Table_query__64[[#This Row],[Project status]]=Table_query__64[[#This Row],[Project Status Check]],"OK","NOK")</f>
        <v>OK</v>
      </c>
      <c r="AC2014" s="19" t="e">
        <f>IF(Table_query__64[[#This Row],[PM]]=Table_query__64[[#This Row],[PM Check]],"OK","NOK")</f>
        <v>#N/A</v>
      </c>
      <c r="AD2014" s="19" t="str">
        <f>IF(Table_query__64[[#This Row],[PP]]=Table_query__64[[#This Row],[Pilot Check]],"OK","NOK")</f>
        <v>NOK</v>
      </c>
      <c r="AE2014" s="19"/>
    </row>
    <row r="2015" spans="1:31" hidden="1" x14ac:dyDescent="0.3">
      <c r="A2015" s="1" t="s">
        <v>3624</v>
      </c>
      <c r="B2015" s="2" t="s">
        <v>74</v>
      </c>
      <c r="C2015" s="3" t="s">
        <v>6715</v>
      </c>
      <c r="D2015" s="2" t="s">
        <v>38</v>
      </c>
      <c r="E2015" s="2" t="s">
        <v>75</v>
      </c>
      <c r="F2015" s="2" t="s">
        <v>122</v>
      </c>
      <c r="G2015" s="4">
        <v>42839.083333333336</v>
      </c>
      <c r="H2015" s="4">
        <v>42986.083333333336</v>
      </c>
      <c r="I2015" s="2"/>
      <c r="J2015" s="2"/>
      <c r="K2015" s="2"/>
      <c r="L2015" t="s">
        <v>31</v>
      </c>
      <c r="M2015" s="2" t="s">
        <v>59</v>
      </c>
      <c r="N2015" s="3" t="s">
        <v>9228</v>
      </c>
      <c r="O2015" s="5"/>
      <c r="P2015" s="5"/>
      <c r="Q2015" s="6">
        <v>2017</v>
      </c>
      <c r="R2015" s="7">
        <v>2017</v>
      </c>
      <c r="T2015" s="8">
        <v>603</v>
      </c>
      <c r="V2015" s="1" t="s">
        <v>33</v>
      </c>
      <c r="W2015" s="1" t="s">
        <v>32</v>
      </c>
      <c r="X2015" t="str">
        <f>VLOOKUP(Table_query__64[[#This Row],[Nr]],'MyTracker Export'!A:P,'MyTracker Export'!$P$1,FALSE)</f>
        <v>Finished</v>
      </c>
      <c r="Y2015" t="e">
        <f>VLOOKUP(Table_query__64[[#This Row],[Nr]],'MyTracker Export'!A:Z,'MyTracker Export'!$Z$1,FALSE)</f>
        <v>#N/A</v>
      </c>
      <c r="Z2015" t="e">
        <f>VLOOKUP(Table_query__64[[#This Row],[Nr]],'MyTracker Export'!A:AA,'MyTracker Export'!$AA$1,FALSE)</f>
        <v>#N/A</v>
      </c>
      <c r="AB2015" s="19" t="str">
        <f>IF(Table_query__64[[#This Row],[Project status]]=Table_query__64[[#This Row],[Project Status Check]],"OK","NOK")</f>
        <v>OK</v>
      </c>
      <c r="AC2015" s="19" t="e">
        <f>IF(Table_query__64[[#This Row],[PM]]=Table_query__64[[#This Row],[PM Check]],"OK","NOK")</f>
        <v>#N/A</v>
      </c>
      <c r="AD2015" s="19" t="e">
        <f>IF(Table_query__64[[#This Row],[PP]]=Table_query__64[[#This Row],[Pilot Check]],"OK","NOK")</f>
        <v>#N/A</v>
      </c>
      <c r="AE2015" s="19"/>
    </row>
    <row r="2016" spans="1:31" hidden="1" x14ac:dyDescent="0.3">
      <c r="A2016" s="1" t="s">
        <v>3625</v>
      </c>
      <c r="B2016" s="2" t="s">
        <v>146</v>
      </c>
      <c r="C2016" s="3" t="s">
        <v>6716</v>
      </c>
      <c r="D2016" s="2" t="s">
        <v>38</v>
      </c>
      <c r="E2016" s="2" t="s">
        <v>75</v>
      </c>
      <c r="F2016" s="2" t="s">
        <v>122</v>
      </c>
      <c r="G2016" s="4">
        <v>42839.083333333336</v>
      </c>
      <c r="H2016" s="4">
        <v>43322.083333333336</v>
      </c>
      <c r="I2016" s="2"/>
      <c r="J2016" s="2"/>
      <c r="K2016" s="2" t="s">
        <v>159</v>
      </c>
      <c r="L2016" t="s">
        <v>31</v>
      </c>
      <c r="M2016" s="2" t="s">
        <v>29</v>
      </c>
      <c r="N2016" s="3" t="s">
        <v>9229</v>
      </c>
      <c r="O2016" s="5"/>
      <c r="P2016" s="5"/>
      <c r="Q2016" s="6">
        <v>2017</v>
      </c>
      <c r="R2016" s="7">
        <v>2018</v>
      </c>
      <c r="T2016" s="8">
        <v>604</v>
      </c>
      <c r="V2016" s="1" t="s">
        <v>33</v>
      </c>
      <c r="W2016" s="1" t="s">
        <v>32</v>
      </c>
      <c r="X2016" t="str">
        <f>VLOOKUP(Table_query__64[[#This Row],[Nr]],'MyTracker Export'!A:P,'MyTracker Export'!$P$1,FALSE)</f>
        <v>Finished</v>
      </c>
      <c r="Y2016" t="e">
        <f>VLOOKUP(Table_query__64[[#This Row],[Nr]],'MyTracker Export'!A:Z,'MyTracker Export'!$Z$1,FALSE)</f>
        <v>#N/A</v>
      </c>
      <c r="Z2016" t="e">
        <f>VLOOKUP(Table_query__64[[#This Row],[Nr]],'MyTracker Export'!A:AA,'MyTracker Export'!$AA$1,FALSE)</f>
        <v>#N/A</v>
      </c>
      <c r="AB2016" s="19" t="str">
        <f>IF(Table_query__64[[#This Row],[Project status]]=Table_query__64[[#This Row],[Project Status Check]],"OK","NOK")</f>
        <v>OK</v>
      </c>
      <c r="AC2016" s="19" t="e">
        <f>IF(Table_query__64[[#This Row],[PM]]=Table_query__64[[#This Row],[PM Check]],"OK","NOK")</f>
        <v>#N/A</v>
      </c>
      <c r="AD2016" s="19" t="e">
        <f>IF(Table_query__64[[#This Row],[PP]]=Table_query__64[[#This Row],[Pilot Check]],"OK","NOK")</f>
        <v>#N/A</v>
      </c>
      <c r="AE2016" s="19"/>
    </row>
    <row r="2017" spans="1:31" hidden="1" x14ac:dyDescent="0.3">
      <c r="A2017" s="1" t="s">
        <v>3626</v>
      </c>
      <c r="B2017" s="2" t="s">
        <v>2242</v>
      </c>
      <c r="C2017" s="3" t="s">
        <v>6717</v>
      </c>
      <c r="D2017" s="2" t="s">
        <v>38</v>
      </c>
      <c r="E2017" s="2" t="s">
        <v>36</v>
      </c>
      <c r="F2017" s="2" t="s">
        <v>122</v>
      </c>
      <c r="G2017" s="4">
        <v>42838.083333333336</v>
      </c>
      <c r="H2017" s="4">
        <v>43070.041666666664</v>
      </c>
      <c r="I2017" s="2"/>
      <c r="J2017" s="2"/>
      <c r="K2017" s="2" t="s">
        <v>458</v>
      </c>
      <c r="L2017" t="s">
        <v>31</v>
      </c>
      <c r="M2017" s="2" t="s">
        <v>59</v>
      </c>
      <c r="N2017" s="3" t="s">
        <v>9230</v>
      </c>
      <c r="O2017" s="5"/>
      <c r="P2017" s="5"/>
      <c r="Q2017" s="6">
        <v>2017</v>
      </c>
      <c r="R2017" s="7">
        <v>2017</v>
      </c>
      <c r="T2017" s="8">
        <v>605</v>
      </c>
      <c r="V2017" s="1" t="s">
        <v>33</v>
      </c>
      <c r="W2017" s="1" t="s">
        <v>32</v>
      </c>
      <c r="X2017" t="str">
        <f>VLOOKUP(Table_query__64[[#This Row],[Nr]],'MyTracker Export'!A:P,'MyTracker Export'!$P$1,FALSE)</f>
        <v>Finished</v>
      </c>
      <c r="Y2017" t="e">
        <f>VLOOKUP(Table_query__64[[#This Row],[Nr]],'MyTracker Export'!A:Z,'MyTracker Export'!$Z$1,FALSE)</f>
        <v>#N/A</v>
      </c>
      <c r="Z2017" t="e">
        <f>VLOOKUP(Table_query__64[[#This Row],[Nr]],'MyTracker Export'!A:AA,'MyTracker Export'!$AA$1,FALSE)</f>
        <v>#N/A</v>
      </c>
      <c r="AB2017" s="19" t="str">
        <f>IF(Table_query__64[[#This Row],[Project status]]=Table_query__64[[#This Row],[Project Status Check]],"OK","NOK")</f>
        <v>OK</v>
      </c>
      <c r="AC2017" s="19" t="e">
        <f>IF(Table_query__64[[#This Row],[PM]]=Table_query__64[[#This Row],[PM Check]],"OK","NOK")</f>
        <v>#N/A</v>
      </c>
      <c r="AD2017" s="19" t="e">
        <f>IF(Table_query__64[[#This Row],[PP]]=Table_query__64[[#This Row],[Pilot Check]],"OK","NOK")</f>
        <v>#N/A</v>
      </c>
      <c r="AE2017" s="19"/>
    </row>
    <row r="2018" spans="1:31" hidden="1" x14ac:dyDescent="0.3">
      <c r="A2018" s="1" t="s">
        <v>3627</v>
      </c>
      <c r="B2018" s="2" t="s">
        <v>2846</v>
      </c>
      <c r="C2018" s="3" t="s">
        <v>6718</v>
      </c>
      <c r="D2018" s="2" t="s">
        <v>3628</v>
      </c>
      <c r="E2018" s="2" t="s">
        <v>36</v>
      </c>
      <c r="F2018" s="2" t="s">
        <v>122</v>
      </c>
      <c r="G2018" s="4">
        <v>42837.083333333336</v>
      </c>
      <c r="H2018" s="4">
        <v>43846.041666666664</v>
      </c>
      <c r="I2018" s="2" t="s">
        <v>942</v>
      </c>
      <c r="J2018" s="2" t="s">
        <v>942</v>
      </c>
      <c r="K2018" s="2"/>
      <c r="L2018" t="s">
        <v>31</v>
      </c>
      <c r="M2018" s="2" t="s">
        <v>59</v>
      </c>
      <c r="N2018" s="3" t="s">
        <v>9231</v>
      </c>
      <c r="O2018" s="5"/>
      <c r="P2018" s="5"/>
      <c r="Q2018" s="6">
        <v>2017</v>
      </c>
      <c r="R2018" s="7">
        <v>2020</v>
      </c>
      <c r="T2018" s="8">
        <v>606</v>
      </c>
      <c r="V2018" s="1" t="s">
        <v>33</v>
      </c>
      <c r="W2018" s="1" t="s">
        <v>32</v>
      </c>
      <c r="X2018" t="str">
        <f>VLOOKUP(Table_query__64[[#This Row],[Nr]],'MyTracker Export'!A:P,'MyTracker Export'!$P$1,FALSE)</f>
        <v>Finished</v>
      </c>
      <c r="Y2018" t="str">
        <f>VLOOKUP(Table_query__64[[#This Row],[Nr]],'MyTracker Export'!A:Z,'MyTracker Export'!$Z$1,FALSE)</f>
        <v>Jurgen Van Kerrebroeck</v>
      </c>
      <c r="Z2018" t="str">
        <f>VLOOKUP(Table_query__64[[#This Row],[Nr]],'MyTracker Export'!A:AA,'MyTracker Export'!$AA$1,FALSE)</f>
        <v>Jurgen Van Kerrebroeck</v>
      </c>
      <c r="AB2018" s="19" t="str">
        <f>IF(Table_query__64[[#This Row],[Project status]]=Table_query__64[[#This Row],[Project Status Check]],"OK","NOK")</f>
        <v>OK</v>
      </c>
      <c r="AC2018" s="19" t="str">
        <f>IF(Table_query__64[[#This Row],[PM]]=Table_query__64[[#This Row],[PM Check]],"OK","NOK")</f>
        <v>OK</v>
      </c>
      <c r="AD2018" s="19" t="str">
        <f>IF(Table_query__64[[#This Row],[PP]]=Table_query__64[[#This Row],[Pilot Check]],"OK","NOK")</f>
        <v>OK</v>
      </c>
      <c r="AE2018" s="19"/>
    </row>
    <row r="2019" spans="1:31" hidden="1" x14ac:dyDescent="0.3">
      <c r="A2019" s="1" t="s">
        <v>3629</v>
      </c>
      <c r="B2019" s="2" t="s">
        <v>2260</v>
      </c>
      <c r="C2019" s="3" t="s">
        <v>6719</v>
      </c>
      <c r="D2019" s="2" t="s">
        <v>58</v>
      </c>
      <c r="E2019" s="2" t="s">
        <v>43</v>
      </c>
      <c r="F2019" s="2" t="s">
        <v>122</v>
      </c>
      <c r="G2019" s="4">
        <v>42835.083333333336</v>
      </c>
      <c r="H2019" s="4">
        <v>43342.083333333336</v>
      </c>
      <c r="I2019" s="2" t="s">
        <v>119</v>
      </c>
      <c r="J2019" s="2" t="s">
        <v>158</v>
      </c>
      <c r="K2019" s="2"/>
      <c r="L2019" t="s">
        <v>57</v>
      </c>
      <c r="M2019" s="2" t="s">
        <v>29</v>
      </c>
      <c r="N2019" s="3" t="s">
        <v>9232</v>
      </c>
      <c r="O2019" s="5">
        <v>18</v>
      </c>
      <c r="P2019" s="5">
        <v>145438.75</v>
      </c>
      <c r="Q2019" s="6">
        <v>2017</v>
      </c>
      <c r="R2019" s="7">
        <v>2018</v>
      </c>
      <c r="T2019" s="8">
        <v>131</v>
      </c>
      <c r="V2019" s="1" t="s">
        <v>33</v>
      </c>
      <c r="W2019" s="1" t="s">
        <v>32</v>
      </c>
      <c r="X2019" t="str">
        <f>VLOOKUP(Table_query__64[[#This Row],[Nr]],'MyTracker Export'!A:P,'MyTracker Export'!$P$1,FALSE)</f>
        <v>Finished</v>
      </c>
      <c r="Y2019" t="str">
        <f>VLOOKUP(Table_query__64[[#This Row],[Nr]],'MyTracker Export'!A:Z,'MyTracker Export'!$Z$1,FALSE)</f>
        <v>Miguel Menéndez</v>
      </c>
      <c r="Z2019" t="str">
        <f>VLOOKUP(Table_query__64[[#This Row],[Nr]],'MyTracker Export'!A:AA,'MyTracker Export'!$AA$1,FALSE)</f>
        <v>Juan Juarez Quintana</v>
      </c>
      <c r="AB2019" s="19" t="str">
        <f>IF(Table_query__64[[#This Row],[Project status]]=Table_query__64[[#This Row],[Project Status Check]],"OK","NOK")</f>
        <v>OK</v>
      </c>
      <c r="AC2019" s="19" t="str">
        <f>IF(Table_query__64[[#This Row],[PM]]=Table_query__64[[#This Row],[PM Check]],"OK","NOK")</f>
        <v>OK</v>
      </c>
      <c r="AD2019" s="19" t="str">
        <f>IF(Table_query__64[[#This Row],[PP]]=Table_query__64[[#This Row],[Pilot Check]],"OK","NOK")</f>
        <v>NOK</v>
      </c>
      <c r="AE2019" s="19"/>
    </row>
    <row r="2020" spans="1:31" hidden="1" x14ac:dyDescent="0.3">
      <c r="A2020" s="1" t="s">
        <v>3630</v>
      </c>
      <c r="B2020" s="2" t="s">
        <v>35</v>
      </c>
      <c r="C2020" s="3" t="s">
        <v>6720</v>
      </c>
      <c r="D2020" s="2" t="s">
        <v>38</v>
      </c>
      <c r="E2020" s="2" t="s">
        <v>36</v>
      </c>
      <c r="F2020" s="2" t="s">
        <v>122</v>
      </c>
      <c r="G2020" s="4">
        <v>42832.083333333336</v>
      </c>
      <c r="H2020" s="4">
        <v>43339.083333333336</v>
      </c>
      <c r="I2020" s="2"/>
      <c r="J2020" s="2"/>
      <c r="K2020" s="2" t="s">
        <v>2776</v>
      </c>
      <c r="L2020" t="s">
        <v>31</v>
      </c>
      <c r="M2020" s="2" t="s">
        <v>59</v>
      </c>
      <c r="N2020" s="3" t="s">
        <v>9233</v>
      </c>
      <c r="O2020" s="5"/>
      <c r="P2020" s="5"/>
      <c r="Q2020" s="6">
        <v>2017</v>
      </c>
      <c r="R2020" s="7">
        <v>2018</v>
      </c>
      <c r="T2020" s="8">
        <v>607</v>
      </c>
      <c r="V2020" s="1" t="s">
        <v>33</v>
      </c>
      <c r="W2020" s="1" t="s">
        <v>32</v>
      </c>
      <c r="X2020" t="str">
        <f>VLOOKUP(Table_query__64[[#This Row],[Nr]],'MyTracker Export'!A:P,'MyTracker Export'!$P$1,FALSE)</f>
        <v>Finished</v>
      </c>
      <c r="Y2020" t="e">
        <f>VLOOKUP(Table_query__64[[#This Row],[Nr]],'MyTracker Export'!A:Z,'MyTracker Export'!$Z$1,FALSE)</f>
        <v>#N/A</v>
      </c>
      <c r="Z2020" t="str">
        <f>VLOOKUP(Table_query__64[[#This Row],[Nr]],'MyTracker Export'!A:AA,'MyTracker Export'!$AA$1,FALSE)</f>
        <v>William Beyst</v>
      </c>
      <c r="AB2020" s="19" t="str">
        <f>IF(Table_query__64[[#This Row],[Project status]]=Table_query__64[[#This Row],[Project Status Check]],"OK","NOK")</f>
        <v>OK</v>
      </c>
      <c r="AC2020" s="19" t="e">
        <f>IF(Table_query__64[[#This Row],[PM]]=Table_query__64[[#This Row],[PM Check]],"OK","NOK")</f>
        <v>#N/A</v>
      </c>
      <c r="AD2020" s="19" t="str">
        <f>IF(Table_query__64[[#This Row],[PP]]=Table_query__64[[#This Row],[Pilot Check]],"OK","NOK")</f>
        <v>NOK</v>
      </c>
      <c r="AE2020" s="19"/>
    </row>
    <row r="2021" spans="1:31" hidden="1" x14ac:dyDescent="0.3">
      <c r="A2021" s="1" t="s">
        <v>3631</v>
      </c>
      <c r="B2021" s="2" t="s">
        <v>3065</v>
      </c>
      <c r="C2021" s="3" t="s">
        <v>6721</v>
      </c>
      <c r="D2021" s="2" t="s">
        <v>38</v>
      </c>
      <c r="E2021" s="2" t="s">
        <v>104</v>
      </c>
      <c r="F2021" s="2" t="s">
        <v>122</v>
      </c>
      <c r="G2021" s="4">
        <v>42824.083333333336</v>
      </c>
      <c r="H2021" s="4">
        <v>42855.083333333336</v>
      </c>
      <c r="I2021" s="2"/>
      <c r="J2021" s="2"/>
      <c r="K2021" s="2"/>
      <c r="L2021" t="s">
        <v>31</v>
      </c>
      <c r="M2021" s="2" t="s">
        <v>59</v>
      </c>
      <c r="N2021" s="3" t="s">
        <v>9234</v>
      </c>
      <c r="O2021" s="5"/>
      <c r="P2021" s="5"/>
      <c r="Q2021" s="6">
        <v>2017</v>
      </c>
      <c r="R2021" s="7">
        <v>2017</v>
      </c>
      <c r="T2021" s="8">
        <v>608</v>
      </c>
      <c r="V2021" s="1" t="s">
        <v>33</v>
      </c>
      <c r="W2021" s="1" t="s">
        <v>32</v>
      </c>
      <c r="X2021" t="str">
        <f>VLOOKUP(Table_query__64[[#This Row],[Nr]],'MyTracker Export'!A:P,'MyTracker Export'!$P$1,FALSE)</f>
        <v>Finished</v>
      </c>
      <c r="Y2021" t="e">
        <f>VLOOKUP(Table_query__64[[#This Row],[Nr]],'MyTracker Export'!A:Z,'MyTracker Export'!$Z$1,FALSE)</f>
        <v>#N/A</v>
      </c>
      <c r="Z2021" t="e">
        <f>VLOOKUP(Table_query__64[[#This Row],[Nr]],'MyTracker Export'!A:AA,'MyTracker Export'!$AA$1,FALSE)</f>
        <v>#N/A</v>
      </c>
      <c r="AB2021" s="19" t="str">
        <f>IF(Table_query__64[[#This Row],[Project status]]=Table_query__64[[#This Row],[Project Status Check]],"OK","NOK")</f>
        <v>OK</v>
      </c>
      <c r="AC2021" s="19" t="e">
        <f>IF(Table_query__64[[#This Row],[PM]]=Table_query__64[[#This Row],[PM Check]],"OK","NOK")</f>
        <v>#N/A</v>
      </c>
      <c r="AD2021" s="19" t="e">
        <f>IF(Table_query__64[[#This Row],[PP]]=Table_query__64[[#This Row],[Pilot Check]],"OK","NOK")</f>
        <v>#N/A</v>
      </c>
      <c r="AE2021" s="19"/>
    </row>
    <row r="2022" spans="1:31" hidden="1" x14ac:dyDescent="0.3">
      <c r="A2022" s="1" t="s">
        <v>3632</v>
      </c>
      <c r="B2022" s="2" t="s">
        <v>3633</v>
      </c>
      <c r="C2022" s="3" t="s">
        <v>6722</v>
      </c>
      <c r="D2022" s="2" t="s">
        <v>58</v>
      </c>
      <c r="E2022" s="2" t="s">
        <v>75</v>
      </c>
      <c r="F2022" s="2" t="s">
        <v>122</v>
      </c>
      <c r="G2022" s="4">
        <v>42823</v>
      </c>
      <c r="H2022" s="4">
        <v>43069</v>
      </c>
      <c r="I2022" s="2" t="s">
        <v>158</v>
      </c>
      <c r="J2022" s="2" t="s">
        <v>2896</v>
      </c>
      <c r="K2022" s="2"/>
      <c r="L2022" t="s">
        <v>31</v>
      </c>
      <c r="M2022" s="2" t="s">
        <v>29</v>
      </c>
      <c r="O2022" s="5"/>
      <c r="P2022" s="5"/>
      <c r="Q2022" s="6">
        <v>2017</v>
      </c>
      <c r="R2022" s="7">
        <v>2017</v>
      </c>
      <c r="T2022" s="8">
        <v>132</v>
      </c>
      <c r="V2022" s="1" t="s">
        <v>33</v>
      </c>
      <c r="W2022" s="1" t="s">
        <v>32</v>
      </c>
      <c r="X2022" t="str">
        <f>VLOOKUP(Table_query__64[[#This Row],[Nr]],'MyTracker Export'!A:P,'MyTracker Export'!$P$1,FALSE)</f>
        <v>Finished</v>
      </c>
      <c r="Y2022" t="str">
        <f>VLOOKUP(Table_query__64[[#This Row],[Nr]],'MyTracker Export'!A:Z,'MyTracker Export'!$Z$1,FALSE)</f>
        <v>Juan Juarez Quintana</v>
      </c>
      <c r="Z2022" t="e">
        <f>VLOOKUP(Table_query__64[[#This Row],[Nr]],'MyTracker Export'!A:AA,'MyTracker Export'!$AA$1,FALSE)</f>
        <v>#N/A</v>
      </c>
      <c r="AB2022" s="19" t="str">
        <f>IF(Table_query__64[[#This Row],[Project status]]=Table_query__64[[#This Row],[Project Status Check]],"OK","NOK")</f>
        <v>OK</v>
      </c>
      <c r="AC2022" s="19" t="str">
        <f>IF(Table_query__64[[#This Row],[PM]]=Table_query__64[[#This Row],[PM Check]],"OK","NOK")</f>
        <v>NOK</v>
      </c>
      <c r="AD2022" s="19" t="e">
        <f>IF(Table_query__64[[#This Row],[PP]]=Table_query__64[[#This Row],[Pilot Check]],"OK","NOK")</f>
        <v>#N/A</v>
      </c>
      <c r="AE2022" s="19"/>
    </row>
    <row r="2023" spans="1:31" hidden="1" x14ac:dyDescent="0.3">
      <c r="A2023" s="1" t="s">
        <v>3634</v>
      </c>
      <c r="B2023" s="2" t="s">
        <v>779</v>
      </c>
      <c r="C2023" s="3" t="s">
        <v>6723</v>
      </c>
      <c r="D2023" s="2" t="s">
        <v>38</v>
      </c>
      <c r="E2023" s="2" t="s">
        <v>82</v>
      </c>
      <c r="F2023" s="2" t="s">
        <v>122</v>
      </c>
      <c r="G2023" s="4">
        <v>42823.083333333336</v>
      </c>
      <c r="H2023" s="4">
        <v>42886.083333333336</v>
      </c>
      <c r="I2023" s="2"/>
      <c r="J2023" s="2"/>
      <c r="K2023" s="2"/>
      <c r="L2023" t="s">
        <v>31</v>
      </c>
      <c r="M2023" s="2" t="s">
        <v>59</v>
      </c>
      <c r="N2023" s="3" t="s">
        <v>9235</v>
      </c>
      <c r="O2023" s="5"/>
      <c r="P2023" s="5"/>
      <c r="Q2023" s="6">
        <v>2017</v>
      </c>
      <c r="R2023" s="7">
        <v>2017</v>
      </c>
      <c r="T2023" s="8">
        <v>609</v>
      </c>
      <c r="V2023" s="1" t="s">
        <v>33</v>
      </c>
      <c r="W2023" s="1" t="s">
        <v>32</v>
      </c>
      <c r="X2023" t="str">
        <f>VLOOKUP(Table_query__64[[#This Row],[Nr]],'MyTracker Export'!A:P,'MyTracker Export'!$P$1,FALSE)</f>
        <v>Finished</v>
      </c>
      <c r="Y2023" t="e">
        <f>VLOOKUP(Table_query__64[[#This Row],[Nr]],'MyTracker Export'!A:Z,'MyTracker Export'!$Z$1,FALSE)</f>
        <v>#N/A</v>
      </c>
      <c r="Z2023" t="str">
        <f>VLOOKUP(Table_query__64[[#This Row],[Nr]],'MyTracker Export'!A:AA,'MyTracker Export'!$AA$1,FALSE)</f>
        <v>Marcos Delgado Lopez</v>
      </c>
      <c r="AB2023" s="19" t="str">
        <f>IF(Table_query__64[[#This Row],[Project status]]=Table_query__64[[#This Row],[Project Status Check]],"OK","NOK")</f>
        <v>OK</v>
      </c>
      <c r="AC2023" s="19" t="e">
        <f>IF(Table_query__64[[#This Row],[PM]]=Table_query__64[[#This Row],[PM Check]],"OK","NOK")</f>
        <v>#N/A</v>
      </c>
      <c r="AD2023" s="19" t="str">
        <f>IF(Table_query__64[[#This Row],[PP]]=Table_query__64[[#This Row],[Pilot Check]],"OK","NOK")</f>
        <v>NOK</v>
      </c>
      <c r="AE2023" s="19"/>
    </row>
    <row r="2024" spans="1:31" hidden="1" x14ac:dyDescent="0.3">
      <c r="A2024" s="1" t="s">
        <v>3635</v>
      </c>
      <c r="B2024" s="2" t="s">
        <v>3636</v>
      </c>
      <c r="C2024" s="3" t="s">
        <v>6724</v>
      </c>
      <c r="D2024" s="2" t="s">
        <v>58</v>
      </c>
      <c r="E2024" s="2" t="s">
        <v>25</v>
      </c>
      <c r="F2024" s="2" t="s">
        <v>122</v>
      </c>
      <c r="G2024" s="4">
        <v>42818.041666666664</v>
      </c>
      <c r="H2024" s="4">
        <v>43592.083333333336</v>
      </c>
      <c r="I2024" s="2" t="s">
        <v>1203</v>
      </c>
      <c r="J2024" s="2" t="s">
        <v>184</v>
      </c>
      <c r="K2024" s="2"/>
      <c r="L2024" t="s">
        <v>31</v>
      </c>
      <c r="M2024" s="2" t="s">
        <v>59</v>
      </c>
      <c r="O2024" s="5">
        <v>5</v>
      </c>
      <c r="P2024" s="5">
        <v>25816.5</v>
      </c>
      <c r="Q2024" s="6">
        <v>2017</v>
      </c>
      <c r="R2024" s="7">
        <v>2019</v>
      </c>
      <c r="T2024" s="8">
        <v>133</v>
      </c>
      <c r="V2024" s="1" t="s">
        <v>33</v>
      </c>
      <c r="W2024" s="1" t="s">
        <v>32</v>
      </c>
      <c r="X2024" t="str">
        <f>VLOOKUP(Table_query__64[[#This Row],[Nr]],'MyTracker Export'!A:P,'MyTracker Export'!$P$1,FALSE)</f>
        <v>Finished</v>
      </c>
      <c r="Y2024" t="e">
        <f>VLOOKUP(Table_query__64[[#This Row],[Nr]],'MyTracker Export'!A:Z,'MyTracker Export'!$Z$1,FALSE)</f>
        <v>#N/A</v>
      </c>
      <c r="Z2024" t="str">
        <f>VLOOKUP(Table_query__64[[#This Row],[Nr]],'MyTracker Export'!A:AA,'MyTracker Export'!$AA$1,FALSE)</f>
        <v>Begona Soto</v>
      </c>
      <c r="AB2024" s="19" t="str">
        <f>IF(Table_query__64[[#This Row],[Project status]]=Table_query__64[[#This Row],[Project Status Check]],"OK","NOK")</f>
        <v>OK</v>
      </c>
      <c r="AC2024" s="19" t="e">
        <f>IF(Table_query__64[[#This Row],[PM]]=Table_query__64[[#This Row],[PM Check]],"OK","NOK")</f>
        <v>#N/A</v>
      </c>
      <c r="AD2024" s="19" t="str">
        <f>IF(Table_query__64[[#This Row],[PP]]=Table_query__64[[#This Row],[Pilot Check]],"OK","NOK")</f>
        <v>OK</v>
      </c>
      <c r="AE2024" s="19"/>
    </row>
    <row r="2025" spans="1:31" hidden="1" x14ac:dyDescent="0.3">
      <c r="A2025" s="1" t="s">
        <v>3637</v>
      </c>
      <c r="B2025" s="2" t="s">
        <v>3044</v>
      </c>
      <c r="C2025" s="3" t="s">
        <v>6725</v>
      </c>
      <c r="D2025" s="2" t="s">
        <v>38</v>
      </c>
      <c r="E2025" s="2" t="s">
        <v>36</v>
      </c>
      <c r="F2025" s="2" t="s">
        <v>122</v>
      </c>
      <c r="G2025" s="4">
        <v>42816.041666666664</v>
      </c>
      <c r="H2025" s="4">
        <v>43909.041666666664</v>
      </c>
      <c r="I2025" s="2" t="s">
        <v>3144</v>
      </c>
      <c r="J2025" s="2" t="s">
        <v>942</v>
      </c>
      <c r="K2025" s="2"/>
      <c r="L2025" t="s">
        <v>31</v>
      </c>
      <c r="M2025" s="2" t="s">
        <v>59</v>
      </c>
      <c r="O2025" s="5"/>
      <c r="P2025" s="5"/>
      <c r="Q2025" s="6">
        <v>2017</v>
      </c>
      <c r="R2025" s="7">
        <v>2020</v>
      </c>
      <c r="T2025" s="8">
        <v>326</v>
      </c>
      <c r="V2025" s="1" t="s">
        <v>33</v>
      </c>
      <c r="W2025" s="1" t="s">
        <v>32</v>
      </c>
      <c r="X2025" t="str">
        <f>VLOOKUP(Table_query__64[[#This Row],[Nr]],'MyTracker Export'!A:P,'MyTracker Export'!$P$1,FALSE)</f>
        <v>Finished</v>
      </c>
      <c r="Y2025" t="e">
        <f>VLOOKUP(Table_query__64[[#This Row],[Nr]],'MyTracker Export'!A:Z,'MyTracker Export'!$Z$1,FALSE)</f>
        <v>#N/A</v>
      </c>
      <c r="Z2025" t="str">
        <f>VLOOKUP(Table_query__64[[#This Row],[Nr]],'MyTracker Export'!A:AA,'MyTracker Export'!$AA$1,FALSE)</f>
        <v>Jurgen Van Kerrebroeck</v>
      </c>
      <c r="AB2025" s="19" t="str">
        <f>IF(Table_query__64[[#This Row],[Project status]]=Table_query__64[[#This Row],[Project Status Check]],"OK","NOK")</f>
        <v>OK</v>
      </c>
      <c r="AC2025" s="19" t="e">
        <f>IF(Table_query__64[[#This Row],[PM]]=Table_query__64[[#This Row],[PM Check]],"OK","NOK")</f>
        <v>#N/A</v>
      </c>
      <c r="AD2025" s="19" t="str">
        <f>IF(Table_query__64[[#This Row],[PP]]=Table_query__64[[#This Row],[Pilot Check]],"OK","NOK")</f>
        <v>OK</v>
      </c>
      <c r="AE2025" s="19"/>
    </row>
    <row r="2026" spans="1:31" hidden="1" x14ac:dyDescent="0.3">
      <c r="A2026" s="1" t="s">
        <v>3638</v>
      </c>
      <c r="B2026" s="2" t="s">
        <v>74</v>
      </c>
      <c r="C2026" s="3" t="s">
        <v>6726</v>
      </c>
      <c r="D2026" s="2" t="s">
        <v>38</v>
      </c>
      <c r="E2026" s="2" t="s">
        <v>75</v>
      </c>
      <c r="F2026" s="2" t="s">
        <v>122</v>
      </c>
      <c r="G2026" s="4">
        <v>42811.041666666664</v>
      </c>
      <c r="H2026" s="4">
        <v>43435.041666666664</v>
      </c>
      <c r="I2026" s="2" t="s">
        <v>2556</v>
      </c>
      <c r="J2026" s="2" t="s">
        <v>78</v>
      </c>
      <c r="K2026" s="2" t="s">
        <v>1216</v>
      </c>
      <c r="L2026" t="s">
        <v>3639</v>
      </c>
      <c r="M2026" s="2" t="s">
        <v>29</v>
      </c>
      <c r="N2026" s="3" t="s">
        <v>9236</v>
      </c>
      <c r="O2026" s="5"/>
      <c r="P2026" s="5"/>
      <c r="Q2026" s="6">
        <v>2017</v>
      </c>
      <c r="R2026" s="7">
        <v>2018</v>
      </c>
      <c r="T2026" s="8">
        <v>610</v>
      </c>
      <c r="V2026" s="1" t="s">
        <v>33</v>
      </c>
      <c r="W2026" s="1" t="s">
        <v>32</v>
      </c>
      <c r="X2026" t="str">
        <f>VLOOKUP(Table_query__64[[#This Row],[Nr]],'MyTracker Export'!A:P,'MyTracker Export'!$P$1,FALSE)</f>
        <v>Finished</v>
      </c>
      <c r="Y2026" t="str">
        <f>VLOOKUP(Table_query__64[[#This Row],[Nr]],'MyTracker Export'!A:Z,'MyTracker Export'!$Z$1,FALSE)</f>
        <v>Nicolas Van Naemen</v>
      </c>
      <c r="Z2026" t="str">
        <f>VLOOKUP(Table_query__64[[#This Row],[Nr]],'MyTracker Export'!A:AA,'MyTracker Export'!$AA$1,FALSE)</f>
        <v>Yves Debaisieux</v>
      </c>
      <c r="AB2026" s="19" t="str">
        <f>IF(Table_query__64[[#This Row],[Project status]]=Table_query__64[[#This Row],[Project Status Check]],"OK","NOK")</f>
        <v>OK</v>
      </c>
      <c r="AC2026" s="19" t="str">
        <f>IF(Table_query__64[[#This Row],[PM]]=Table_query__64[[#This Row],[PM Check]],"OK","NOK")</f>
        <v>OK</v>
      </c>
      <c r="AD2026" s="19" t="str">
        <f>IF(Table_query__64[[#This Row],[PP]]=Table_query__64[[#This Row],[Pilot Check]],"OK","NOK")</f>
        <v>OK</v>
      </c>
      <c r="AE2026" s="19"/>
    </row>
    <row r="2027" spans="1:31" x14ac:dyDescent="0.3">
      <c r="A2027" s="1" t="s">
        <v>3640</v>
      </c>
      <c r="B2027" s="2" t="s">
        <v>3641</v>
      </c>
      <c r="C2027" s="3" t="s">
        <v>6727</v>
      </c>
      <c r="D2027" s="2" t="s">
        <v>58</v>
      </c>
      <c r="E2027" s="2" t="s">
        <v>36</v>
      </c>
      <c r="F2027" s="2"/>
      <c r="G2027" s="4">
        <v>42525</v>
      </c>
      <c r="H2027" s="4">
        <v>42845</v>
      </c>
      <c r="I2027" s="2" t="s">
        <v>2896</v>
      </c>
      <c r="J2027" s="2" t="s">
        <v>1203</v>
      </c>
      <c r="K2027" s="2"/>
      <c r="L2027" t="s">
        <v>31</v>
      </c>
      <c r="M2027" s="2" t="s">
        <v>29</v>
      </c>
      <c r="O2027" s="5"/>
      <c r="P2027" s="5"/>
      <c r="Q2027" s="6">
        <v>2016</v>
      </c>
      <c r="R2027" s="7">
        <v>2017</v>
      </c>
      <c r="T2027" s="8">
        <v>134</v>
      </c>
      <c r="V2027" s="1" t="s">
        <v>33</v>
      </c>
      <c r="W2027" s="1" t="s">
        <v>32</v>
      </c>
      <c r="X2027" t="str">
        <f>VLOOKUP(Table_query__64[[#This Row],[Nr]],'MyTracker Export'!A:P,'MyTracker Export'!$P$1,FALSE)</f>
        <v>Finished</v>
      </c>
      <c r="Y2027" t="e">
        <f>VLOOKUP(Table_query__64[[#This Row],[Nr]],'MyTracker Export'!A:Z,'MyTracker Export'!$Z$1,FALSE)</f>
        <v>#N/A</v>
      </c>
      <c r="Z2027" t="e">
        <f>VLOOKUP(Table_query__64[[#This Row],[Nr]],'MyTracker Export'!A:AA,'MyTracker Export'!$AA$1,FALSE)</f>
        <v>#N/A</v>
      </c>
      <c r="AB2027" s="19" t="str">
        <f>IF(Table_query__64[[#This Row],[Project status]]=Table_query__64[[#This Row],[Project Status Check]],"OK","NOK")</f>
        <v>NOK</v>
      </c>
      <c r="AC2027" s="19" t="e">
        <f>IF(Table_query__64[[#This Row],[PM]]=Table_query__64[[#This Row],[PM Check]],"OK","NOK")</f>
        <v>#N/A</v>
      </c>
      <c r="AD2027" s="19" t="e">
        <f>IF(Table_query__64[[#This Row],[PP]]=Table_query__64[[#This Row],[Pilot Check]],"OK","NOK")</f>
        <v>#N/A</v>
      </c>
      <c r="AE2027" s="19"/>
    </row>
    <row r="2028" spans="1:31" hidden="1" x14ac:dyDescent="0.3">
      <c r="A2028" s="1" t="s">
        <v>3642</v>
      </c>
      <c r="B2028" s="2" t="s">
        <v>3596</v>
      </c>
      <c r="C2028" s="3" t="s">
        <v>6728</v>
      </c>
      <c r="D2028" s="2" t="s">
        <v>64</v>
      </c>
      <c r="E2028" s="2" t="s">
        <v>104</v>
      </c>
      <c r="F2028" s="2" t="s">
        <v>122</v>
      </c>
      <c r="G2028" s="4">
        <v>42807.041666666664</v>
      </c>
      <c r="H2028" s="4">
        <v>42920.083333333336</v>
      </c>
      <c r="I2028" s="2" t="s">
        <v>3394</v>
      </c>
      <c r="J2028" s="2"/>
      <c r="K2028" s="2"/>
      <c r="L2028" t="s">
        <v>31</v>
      </c>
      <c r="M2028" s="2" t="s">
        <v>29</v>
      </c>
      <c r="N2028" s="3" t="s">
        <v>9237</v>
      </c>
      <c r="O2028" s="5"/>
      <c r="P2028" s="5"/>
      <c r="Q2028" s="6">
        <v>2017</v>
      </c>
      <c r="R2028" s="7">
        <v>2017</v>
      </c>
      <c r="T2028" s="8">
        <v>611</v>
      </c>
      <c r="V2028" s="1" t="s">
        <v>33</v>
      </c>
      <c r="W2028" s="1" t="s">
        <v>32</v>
      </c>
      <c r="X2028" t="str">
        <f>VLOOKUP(Table_query__64[[#This Row],[Nr]],'MyTracker Export'!A:P,'MyTracker Export'!$P$1,FALSE)</f>
        <v>Finished</v>
      </c>
      <c r="Y2028" t="e">
        <f>VLOOKUP(Table_query__64[[#This Row],[Nr]],'MyTracker Export'!A:Z,'MyTracker Export'!$Z$1,FALSE)</f>
        <v>#N/A</v>
      </c>
      <c r="Z2028" t="e">
        <f>VLOOKUP(Table_query__64[[#This Row],[Nr]],'MyTracker Export'!A:AA,'MyTracker Export'!$AA$1,FALSE)</f>
        <v>#N/A</v>
      </c>
      <c r="AB2028" s="19" t="str">
        <f>IF(Table_query__64[[#This Row],[Project status]]=Table_query__64[[#This Row],[Project Status Check]],"OK","NOK")</f>
        <v>OK</v>
      </c>
      <c r="AC2028" s="19" t="e">
        <f>IF(Table_query__64[[#This Row],[PM]]=Table_query__64[[#This Row],[PM Check]],"OK","NOK")</f>
        <v>#N/A</v>
      </c>
      <c r="AD2028" s="19" t="e">
        <f>IF(Table_query__64[[#This Row],[PP]]=Table_query__64[[#This Row],[Pilot Check]],"OK","NOK")</f>
        <v>#N/A</v>
      </c>
      <c r="AE2028" s="19"/>
    </row>
    <row r="2029" spans="1:31" hidden="1" x14ac:dyDescent="0.3">
      <c r="A2029" s="1" t="s">
        <v>3643</v>
      </c>
      <c r="B2029" s="2" t="s">
        <v>3644</v>
      </c>
      <c r="C2029" s="3" t="s">
        <v>6729</v>
      </c>
      <c r="D2029" s="2" t="s">
        <v>38</v>
      </c>
      <c r="E2029" s="2" t="s">
        <v>36</v>
      </c>
      <c r="F2029" s="2" t="s">
        <v>122</v>
      </c>
      <c r="G2029" s="4">
        <v>42803.041666666664</v>
      </c>
      <c r="H2029" s="4">
        <v>42986.083333333336</v>
      </c>
      <c r="I2029" s="2"/>
      <c r="J2029" s="2"/>
      <c r="K2029" s="2" t="s">
        <v>458</v>
      </c>
      <c r="L2029" t="s">
        <v>31</v>
      </c>
      <c r="M2029" s="2" t="s">
        <v>59</v>
      </c>
      <c r="N2029" s="3" t="s">
        <v>9238</v>
      </c>
      <c r="O2029" s="5"/>
      <c r="P2029" s="5"/>
      <c r="Q2029" s="6">
        <v>2017</v>
      </c>
      <c r="R2029" s="7">
        <v>2017</v>
      </c>
      <c r="T2029" s="8">
        <v>612</v>
      </c>
      <c r="V2029" s="1" t="s">
        <v>33</v>
      </c>
      <c r="W2029" s="1" t="s">
        <v>32</v>
      </c>
      <c r="X2029" t="str">
        <f>VLOOKUP(Table_query__64[[#This Row],[Nr]],'MyTracker Export'!A:P,'MyTracker Export'!$P$1,FALSE)</f>
        <v>Finished</v>
      </c>
      <c r="Y2029" t="e">
        <f>VLOOKUP(Table_query__64[[#This Row],[Nr]],'MyTracker Export'!A:Z,'MyTracker Export'!$Z$1,FALSE)</f>
        <v>#N/A</v>
      </c>
      <c r="Z2029" t="e">
        <f>VLOOKUP(Table_query__64[[#This Row],[Nr]],'MyTracker Export'!A:AA,'MyTracker Export'!$AA$1,FALSE)</f>
        <v>#N/A</v>
      </c>
      <c r="AB2029" s="19" t="str">
        <f>IF(Table_query__64[[#This Row],[Project status]]=Table_query__64[[#This Row],[Project Status Check]],"OK","NOK")</f>
        <v>OK</v>
      </c>
      <c r="AC2029" s="19" t="e">
        <f>IF(Table_query__64[[#This Row],[PM]]=Table_query__64[[#This Row],[PM Check]],"OK","NOK")</f>
        <v>#N/A</v>
      </c>
      <c r="AD2029" s="19" t="e">
        <f>IF(Table_query__64[[#This Row],[PP]]=Table_query__64[[#This Row],[Pilot Check]],"OK","NOK")</f>
        <v>#N/A</v>
      </c>
      <c r="AE2029" s="19"/>
    </row>
    <row r="2030" spans="1:31" hidden="1" x14ac:dyDescent="0.3">
      <c r="A2030" s="1" t="s">
        <v>3645</v>
      </c>
      <c r="B2030" s="2" t="s">
        <v>3006</v>
      </c>
      <c r="C2030" s="3" t="s">
        <v>6730</v>
      </c>
      <c r="D2030" s="2" t="s">
        <v>38</v>
      </c>
      <c r="E2030" s="2" t="s">
        <v>82</v>
      </c>
      <c r="F2030" s="2" t="s">
        <v>122</v>
      </c>
      <c r="G2030" s="4">
        <v>42807.041666666664</v>
      </c>
      <c r="H2030" s="4">
        <v>42853.083333333336</v>
      </c>
      <c r="I2030" s="2" t="s">
        <v>135</v>
      </c>
      <c r="J2030" s="2" t="s">
        <v>335</v>
      </c>
      <c r="K2030" s="2"/>
      <c r="L2030" t="s">
        <v>31</v>
      </c>
      <c r="M2030" s="2" t="s">
        <v>59</v>
      </c>
      <c r="N2030" s="3" t="s">
        <v>9239</v>
      </c>
      <c r="O2030" s="5"/>
      <c r="P2030" s="5"/>
      <c r="Q2030" s="6">
        <v>2017</v>
      </c>
      <c r="R2030" s="7">
        <v>2017</v>
      </c>
      <c r="T2030" s="8">
        <v>613</v>
      </c>
      <c r="V2030" s="1" t="s">
        <v>33</v>
      </c>
      <c r="W2030" s="1" t="s">
        <v>32</v>
      </c>
      <c r="X2030" t="str">
        <f>VLOOKUP(Table_query__64[[#This Row],[Nr]],'MyTracker Export'!A:P,'MyTracker Export'!$P$1,FALSE)</f>
        <v>Finished</v>
      </c>
      <c r="Y2030" t="str">
        <f>VLOOKUP(Table_query__64[[#This Row],[Nr]],'MyTracker Export'!A:Z,'MyTracker Export'!$Z$1,FALSE)</f>
        <v>Guy Melis</v>
      </c>
      <c r="Z2030" t="str">
        <f>VLOOKUP(Table_query__64[[#This Row],[Nr]],'MyTracker Export'!A:AA,'MyTracker Export'!$AA$1,FALSE)</f>
        <v>William Beyst</v>
      </c>
      <c r="AB2030" s="19" t="str">
        <f>IF(Table_query__64[[#This Row],[Project status]]=Table_query__64[[#This Row],[Project Status Check]],"OK","NOK")</f>
        <v>OK</v>
      </c>
      <c r="AC2030" s="19" t="str">
        <f>IF(Table_query__64[[#This Row],[PM]]=Table_query__64[[#This Row],[PM Check]],"OK","NOK")</f>
        <v>OK</v>
      </c>
      <c r="AD2030" s="19" t="str">
        <f>IF(Table_query__64[[#This Row],[PP]]=Table_query__64[[#This Row],[Pilot Check]],"OK","NOK")</f>
        <v>OK</v>
      </c>
      <c r="AE2030" s="19"/>
    </row>
    <row r="2031" spans="1:31" hidden="1" x14ac:dyDescent="0.3">
      <c r="A2031" s="1" t="s">
        <v>3646</v>
      </c>
      <c r="B2031" s="2" t="s">
        <v>74</v>
      </c>
      <c r="C2031" s="3" t="s">
        <v>6731</v>
      </c>
      <c r="D2031" s="2" t="s">
        <v>38</v>
      </c>
      <c r="E2031" s="2" t="s">
        <v>75</v>
      </c>
      <c r="F2031" s="2" t="s">
        <v>122</v>
      </c>
      <c r="G2031" s="4">
        <v>42787.041666666664</v>
      </c>
      <c r="H2031" s="4">
        <v>42979.083333333336</v>
      </c>
      <c r="I2031" s="2"/>
      <c r="J2031" s="2"/>
      <c r="K2031" s="2"/>
      <c r="L2031" t="s">
        <v>31</v>
      </c>
      <c r="M2031" s="2" t="s">
        <v>29</v>
      </c>
      <c r="N2031" s="3" t="s">
        <v>9240</v>
      </c>
      <c r="O2031" s="5"/>
      <c r="P2031" s="5"/>
      <c r="Q2031" s="6">
        <v>2017</v>
      </c>
      <c r="R2031" s="7">
        <v>2017</v>
      </c>
      <c r="T2031" s="8">
        <v>614</v>
      </c>
      <c r="V2031" s="1" t="s">
        <v>33</v>
      </c>
      <c r="W2031" s="1" t="s">
        <v>32</v>
      </c>
      <c r="X2031" t="str">
        <f>VLOOKUP(Table_query__64[[#This Row],[Nr]],'MyTracker Export'!A:P,'MyTracker Export'!$P$1,FALSE)</f>
        <v>Finished</v>
      </c>
      <c r="Y2031" t="e">
        <f>VLOOKUP(Table_query__64[[#This Row],[Nr]],'MyTracker Export'!A:Z,'MyTracker Export'!$Z$1,FALSE)</f>
        <v>#N/A</v>
      </c>
      <c r="Z2031" t="str">
        <f>VLOOKUP(Table_query__64[[#This Row],[Nr]],'MyTracker Export'!A:AA,'MyTracker Export'!$AA$1,FALSE)</f>
        <v>Yves Debaisieux</v>
      </c>
      <c r="AB2031" s="19" t="str">
        <f>IF(Table_query__64[[#This Row],[Project status]]=Table_query__64[[#This Row],[Project Status Check]],"OK","NOK")</f>
        <v>OK</v>
      </c>
      <c r="AC2031" s="19" t="e">
        <f>IF(Table_query__64[[#This Row],[PM]]=Table_query__64[[#This Row],[PM Check]],"OK","NOK")</f>
        <v>#N/A</v>
      </c>
      <c r="AD2031" s="19" t="str">
        <f>IF(Table_query__64[[#This Row],[PP]]=Table_query__64[[#This Row],[Pilot Check]],"OK","NOK")</f>
        <v>NOK</v>
      </c>
      <c r="AE2031" s="19"/>
    </row>
    <row r="2032" spans="1:31" hidden="1" x14ac:dyDescent="0.3">
      <c r="A2032" s="1" t="s">
        <v>3647</v>
      </c>
      <c r="B2032" s="2" t="s">
        <v>74</v>
      </c>
      <c r="C2032" s="3" t="s">
        <v>6732</v>
      </c>
      <c r="D2032" s="2" t="s">
        <v>38</v>
      </c>
      <c r="E2032" s="2" t="s">
        <v>75</v>
      </c>
      <c r="F2032" s="2" t="s">
        <v>122</v>
      </c>
      <c r="G2032" s="4">
        <v>42786.041666666664</v>
      </c>
      <c r="H2032" s="4">
        <v>43131.041666666664</v>
      </c>
      <c r="I2032" s="2" t="s">
        <v>78</v>
      </c>
      <c r="J2032" s="2" t="s">
        <v>78</v>
      </c>
      <c r="K2032" s="2"/>
      <c r="L2032" t="s">
        <v>31</v>
      </c>
      <c r="M2032" s="2" t="s">
        <v>29</v>
      </c>
      <c r="O2032" s="5"/>
      <c r="P2032" s="5"/>
      <c r="Q2032" s="6">
        <v>2017</v>
      </c>
      <c r="R2032" s="7">
        <v>2018</v>
      </c>
      <c r="T2032" s="8">
        <v>327</v>
      </c>
      <c r="V2032" s="1" t="s">
        <v>33</v>
      </c>
      <c r="W2032" s="1" t="s">
        <v>32</v>
      </c>
      <c r="X2032" t="str">
        <f>VLOOKUP(Table_query__64[[#This Row],[Nr]],'MyTracker Export'!A:P,'MyTracker Export'!$P$1,FALSE)</f>
        <v>Finished</v>
      </c>
      <c r="Y2032" t="str">
        <f>VLOOKUP(Table_query__64[[#This Row],[Nr]],'MyTracker Export'!A:Z,'MyTracker Export'!$Z$1,FALSE)</f>
        <v>Yves Debaisieux</v>
      </c>
      <c r="Z2032" t="str">
        <f>VLOOKUP(Table_query__64[[#This Row],[Nr]],'MyTracker Export'!A:AA,'MyTracker Export'!$AA$1,FALSE)</f>
        <v>Yves Debaisieux</v>
      </c>
      <c r="AB2032" s="19" t="str">
        <f>IF(Table_query__64[[#This Row],[Project status]]=Table_query__64[[#This Row],[Project Status Check]],"OK","NOK")</f>
        <v>OK</v>
      </c>
      <c r="AC2032" s="19" t="str">
        <f>IF(Table_query__64[[#This Row],[PM]]=Table_query__64[[#This Row],[PM Check]],"OK","NOK")</f>
        <v>OK</v>
      </c>
      <c r="AD2032" s="19" t="str">
        <f>IF(Table_query__64[[#This Row],[PP]]=Table_query__64[[#This Row],[Pilot Check]],"OK","NOK")</f>
        <v>OK</v>
      </c>
      <c r="AE2032" s="19"/>
    </row>
    <row r="2033" spans="1:31" hidden="1" x14ac:dyDescent="0.3">
      <c r="A2033" s="1" t="s">
        <v>3648</v>
      </c>
      <c r="B2033" s="2" t="s">
        <v>3649</v>
      </c>
      <c r="C2033" s="3" t="s">
        <v>6733</v>
      </c>
      <c r="D2033" s="2" t="s">
        <v>38</v>
      </c>
      <c r="E2033" s="2" t="s">
        <v>25</v>
      </c>
      <c r="F2033" s="2" t="s">
        <v>122</v>
      </c>
      <c r="G2033" s="4">
        <v>42779.041666666664</v>
      </c>
      <c r="H2033" s="4">
        <v>43665.083333333336</v>
      </c>
      <c r="I2033" s="2"/>
      <c r="J2033" s="2"/>
      <c r="K2033" s="2" t="s">
        <v>2574</v>
      </c>
      <c r="L2033" t="s">
        <v>31</v>
      </c>
      <c r="M2033" s="2" t="s">
        <v>29</v>
      </c>
      <c r="N2033" s="3" t="s">
        <v>9241</v>
      </c>
      <c r="O2033" s="5"/>
      <c r="P2033" s="5"/>
      <c r="Q2033" s="6">
        <v>2017</v>
      </c>
      <c r="R2033" s="7">
        <v>2019</v>
      </c>
      <c r="T2033" s="8">
        <v>615</v>
      </c>
      <c r="V2033" s="1" t="s">
        <v>33</v>
      </c>
      <c r="W2033" s="1" t="s">
        <v>32</v>
      </c>
      <c r="X2033" t="str">
        <f>VLOOKUP(Table_query__64[[#This Row],[Nr]],'MyTracker Export'!A:P,'MyTracker Export'!$P$1,FALSE)</f>
        <v>Finished</v>
      </c>
      <c r="Y2033" t="e">
        <f>VLOOKUP(Table_query__64[[#This Row],[Nr]],'MyTracker Export'!A:Z,'MyTracker Export'!$Z$1,FALSE)</f>
        <v>#N/A</v>
      </c>
      <c r="Z2033" t="str">
        <f>VLOOKUP(Table_query__64[[#This Row],[Nr]],'MyTracker Export'!A:AA,'MyTracker Export'!$AA$1,FALSE)</f>
        <v>William Beyst</v>
      </c>
      <c r="AB2033" s="19" t="str">
        <f>IF(Table_query__64[[#This Row],[Project status]]=Table_query__64[[#This Row],[Project Status Check]],"OK","NOK")</f>
        <v>OK</v>
      </c>
      <c r="AC2033" s="19" t="e">
        <f>IF(Table_query__64[[#This Row],[PM]]=Table_query__64[[#This Row],[PM Check]],"OK","NOK")</f>
        <v>#N/A</v>
      </c>
      <c r="AD2033" s="19" t="str">
        <f>IF(Table_query__64[[#This Row],[PP]]=Table_query__64[[#This Row],[Pilot Check]],"OK","NOK")</f>
        <v>NOK</v>
      </c>
      <c r="AE2033" s="19"/>
    </row>
    <row r="2034" spans="1:31" hidden="1" x14ac:dyDescent="0.3">
      <c r="A2034" s="1" t="s">
        <v>3650</v>
      </c>
      <c r="B2034" s="2" t="s">
        <v>3651</v>
      </c>
      <c r="C2034" s="3" t="s">
        <v>6734</v>
      </c>
      <c r="D2034" s="2" t="s">
        <v>38</v>
      </c>
      <c r="E2034" s="2" t="s">
        <v>25</v>
      </c>
      <c r="F2034" s="2" t="s">
        <v>122</v>
      </c>
      <c r="G2034" s="4">
        <v>42782.041666666664</v>
      </c>
      <c r="H2034" s="4">
        <v>43665.083333333336</v>
      </c>
      <c r="I2034" s="2"/>
      <c r="J2034" s="2"/>
      <c r="K2034" s="2" t="s">
        <v>2574</v>
      </c>
      <c r="L2034" t="s">
        <v>31</v>
      </c>
      <c r="M2034" s="2" t="s">
        <v>29</v>
      </c>
      <c r="N2034" s="3" t="s">
        <v>9242</v>
      </c>
      <c r="O2034" s="5"/>
      <c r="P2034" s="5"/>
      <c r="Q2034" s="6">
        <v>2017</v>
      </c>
      <c r="R2034" s="7">
        <v>2019</v>
      </c>
      <c r="T2034" s="8">
        <v>616</v>
      </c>
      <c r="V2034" s="1" t="s">
        <v>33</v>
      </c>
      <c r="W2034" s="1" t="s">
        <v>32</v>
      </c>
      <c r="X2034" t="str">
        <f>VLOOKUP(Table_query__64[[#This Row],[Nr]],'MyTracker Export'!A:P,'MyTracker Export'!$P$1,FALSE)</f>
        <v>Finished</v>
      </c>
      <c r="Y2034" t="e">
        <f>VLOOKUP(Table_query__64[[#This Row],[Nr]],'MyTracker Export'!A:Z,'MyTracker Export'!$Z$1,FALSE)</f>
        <v>#N/A</v>
      </c>
      <c r="Z2034" t="str">
        <f>VLOOKUP(Table_query__64[[#This Row],[Nr]],'MyTracker Export'!A:AA,'MyTracker Export'!$AA$1,FALSE)</f>
        <v>William Beyst</v>
      </c>
      <c r="AB2034" s="19" t="str">
        <f>IF(Table_query__64[[#This Row],[Project status]]=Table_query__64[[#This Row],[Project Status Check]],"OK","NOK")</f>
        <v>OK</v>
      </c>
      <c r="AC2034" s="19" t="e">
        <f>IF(Table_query__64[[#This Row],[PM]]=Table_query__64[[#This Row],[PM Check]],"OK","NOK")</f>
        <v>#N/A</v>
      </c>
      <c r="AD2034" s="19" t="str">
        <f>IF(Table_query__64[[#This Row],[PP]]=Table_query__64[[#This Row],[Pilot Check]],"OK","NOK")</f>
        <v>NOK</v>
      </c>
      <c r="AE2034" s="19"/>
    </row>
    <row r="2035" spans="1:31" hidden="1" x14ac:dyDescent="0.3">
      <c r="A2035" s="1" t="s">
        <v>3652</v>
      </c>
      <c r="B2035" s="2" t="s">
        <v>3563</v>
      </c>
      <c r="C2035" s="3" t="s">
        <v>6735</v>
      </c>
      <c r="D2035" s="2" t="s">
        <v>178</v>
      </c>
      <c r="E2035" s="2" t="s">
        <v>82</v>
      </c>
      <c r="F2035" s="2" t="s">
        <v>122</v>
      </c>
      <c r="G2035" s="4">
        <v>42776.041666666664</v>
      </c>
      <c r="H2035" s="4">
        <v>42886.083333333336</v>
      </c>
      <c r="I2035" s="2" t="s">
        <v>2896</v>
      </c>
      <c r="J2035" s="2" t="s">
        <v>3608</v>
      </c>
      <c r="K2035" s="2"/>
      <c r="L2035" t="s">
        <v>31</v>
      </c>
      <c r="M2035" s="2" t="s">
        <v>59</v>
      </c>
      <c r="N2035" s="3" t="s">
        <v>9243</v>
      </c>
      <c r="O2035" s="5"/>
      <c r="P2035" s="5"/>
      <c r="Q2035" s="6">
        <v>2017</v>
      </c>
      <c r="R2035" s="7">
        <v>2017</v>
      </c>
      <c r="T2035" s="8">
        <v>617</v>
      </c>
      <c r="V2035" s="1" t="s">
        <v>33</v>
      </c>
      <c r="W2035" s="1" t="s">
        <v>32</v>
      </c>
      <c r="X2035" t="str">
        <f>VLOOKUP(Table_query__64[[#This Row],[Nr]],'MyTracker Export'!A:P,'MyTracker Export'!$P$1,FALSE)</f>
        <v>Finished</v>
      </c>
      <c r="Y2035" t="e">
        <f>VLOOKUP(Table_query__64[[#This Row],[Nr]],'MyTracker Export'!A:Z,'MyTracker Export'!$Z$1,FALSE)</f>
        <v>#N/A</v>
      </c>
      <c r="Z2035" t="str">
        <f>VLOOKUP(Table_query__64[[#This Row],[Nr]],'MyTracker Export'!A:AA,'MyTracker Export'!$AA$1,FALSE)</f>
        <v>Annekathrin Tasiaux</v>
      </c>
      <c r="AB2035" s="19" t="str">
        <f>IF(Table_query__64[[#This Row],[Project status]]=Table_query__64[[#This Row],[Project Status Check]],"OK","NOK")</f>
        <v>OK</v>
      </c>
      <c r="AC2035" s="19" t="e">
        <f>IF(Table_query__64[[#This Row],[PM]]=Table_query__64[[#This Row],[PM Check]],"OK","NOK")</f>
        <v>#N/A</v>
      </c>
      <c r="AD2035" s="19" t="str">
        <f>IF(Table_query__64[[#This Row],[PP]]=Table_query__64[[#This Row],[Pilot Check]],"OK","NOK")</f>
        <v>OK</v>
      </c>
      <c r="AE2035" s="19"/>
    </row>
    <row r="2036" spans="1:31" hidden="1" x14ac:dyDescent="0.3">
      <c r="A2036" s="1" t="s">
        <v>3653</v>
      </c>
      <c r="B2036" s="2" t="s">
        <v>3654</v>
      </c>
      <c r="C2036" s="3" t="s">
        <v>6736</v>
      </c>
      <c r="D2036" s="2" t="s">
        <v>64</v>
      </c>
      <c r="E2036" s="2" t="s">
        <v>104</v>
      </c>
      <c r="F2036" s="2" t="s">
        <v>122</v>
      </c>
      <c r="G2036" s="4">
        <v>42775.041666666664</v>
      </c>
      <c r="H2036" s="4">
        <v>42794.041666666664</v>
      </c>
      <c r="I2036" s="2" t="s">
        <v>78</v>
      </c>
      <c r="J2036" s="2" t="s">
        <v>3498</v>
      </c>
      <c r="K2036" s="2"/>
      <c r="L2036" t="s">
        <v>31</v>
      </c>
      <c r="M2036" s="2" t="s">
        <v>29</v>
      </c>
      <c r="N2036" s="3" t="s">
        <v>9244</v>
      </c>
      <c r="O2036" s="5"/>
      <c r="P2036" s="5"/>
      <c r="Q2036" s="6">
        <v>2017</v>
      </c>
      <c r="R2036" s="7">
        <v>2017</v>
      </c>
      <c r="T2036" s="8">
        <v>618</v>
      </c>
      <c r="V2036" s="1" t="s">
        <v>33</v>
      </c>
      <c r="W2036" s="1" t="s">
        <v>32</v>
      </c>
      <c r="X2036" t="str">
        <f>VLOOKUP(Table_query__64[[#This Row],[Nr]],'MyTracker Export'!A:P,'MyTracker Export'!$P$1,FALSE)</f>
        <v>Finished</v>
      </c>
      <c r="Y2036" t="str">
        <f>VLOOKUP(Table_query__64[[#This Row],[Nr]],'MyTracker Export'!A:Z,'MyTracker Export'!$Z$1,FALSE)</f>
        <v>Yves Debaisieux</v>
      </c>
      <c r="Z2036" t="e">
        <f>VLOOKUP(Table_query__64[[#This Row],[Nr]],'MyTracker Export'!A:AA,'MyTracker Export'!$AA$1,FALSE)</f>
        <v>#N/A</v>
      </c>
      <c r="AB2036" s="19" t="str">
        <f>IF(Table_query__64[[#This Row],[Project status]]=Table_query__64[[#This Row],[Project Status Check]],"OK","NOK")</f>
        <v>OK</v>
      </c>
      <c r="AC2036" s="19" t="str">
        <f>IF(Table_query__64[[#This Row],[PM]]=Table_query__64[[#This Row],[PM Check]],"OK","NOK")</f>
        <v>OK</v>
      </c>
      <c r="AD2036" s="19" t="e">
        <f>IF(Table_query__64[[#This Row],[PP]]=Table_query__64[[#This Row],[Pilot Check]],"OK","NOK")</f>
        <v>#N/A</v>
      </c>
      <c r="AE2036" s="19"/>
    </row>
    <row r="2037" spans="1:31" hidden="1" x14ac:dyDescent="0.3">
      <c r="A2037" s="1" t="s">
        <v>3655</v>
      </c>
      <c r="B2037" s="2" t="s">
        <v>3656</v>
      </c>
      <c r="C2037" s="3" t="s">
        <v>6737</v>
      </c>
      <c r="D2037" s="2" t="s">
        <v>38</v>
      </c>
      <c r="E2037" s="2" t="s">
        <v>43</v>
      </c>
      <c r="F2037" s="2" t="s">
        <v>122</v>
      </c>
      <c r="G2037" s="4">
        <v>42773.041666666664</v>
      </c>
      <c r="H2037" s="4">
        <v>43007.083333333336</v>
      </c>
      <c r="I2037" s="2" t="s">
        <v>2715</v>
      </c>
      <c r="J2037" s="2" t="s">
        <v>569</v>
      </c>
      <c r="K2037" s="2"/>
      <c r="L2037" t="s">
        <v>31</v>
      </c>
      <c r="M2037" s="2" t="s">
        <v>29</v>
      </c>
      <c r="N2037" s="3" t="s">
        <v>9245</v>
      </c>
      <c r="O2037" s="5"/>
      <c r="P2037" s="5"/>
      <c r="Q2037" s="6">
        <v>2017</v>
      </c>
      <c r="R2037" s="7">
        <v>2017</v>
      </c>
      <c r="T2037" s="8">
        <v>619</v>
      </c>
      <c r="V2037" s="1" t="s">
        <v>33</v>
      </c>
      <c r="W2037" s="1" t="s">
        <v>32</v>
      </c>
      <c r="X2037" t="str">
        <f>VLOOKUP(Table_query__64[[#This Row],[Nr]],'MyTracker Export'!A:P,'MyTracker Export'!$P$1,FALSE)</f>
        <v>Finished</v>
      </c>
      <c r="Y2037" t="e">
        <f>VLOOKUP(Table_query__64[[#This Row],[Nr]],'MyTracker Export'!A:Z,'MyTracker Export'!$Z$1,FALSE)</f>
        <v>#N/A</v>
      </c>
      <c r="Z2037" t="str">
        <f>VLOOKUP(Table_query__64[[#This Row],[Nr]],'MyTracker Export'!A:AA,'MyTracker Export'!$AA$1,FALSE)</f>
        <v>Sébastien Lerson</v>
      </c>
      <c r="AB2037" s="19" t="str">
        <f>IF(Table_query__64[[#This Row],[Project status]]=Table_query__64[[#This Row],[Project Status Check]],"OK","NOK")</f>
        <v>OK</v>
      </c>
      <c r="AC2037" s="19" t="e">
        <f>IF(Table_query__64[[#This Row],[PM]]=Table_query__64[[#This Row],[PM Check]],"OK","NOK")</f>
        <v>#N/A</v>
      </c>
      <c r="AD2037" s="19" t="str">
        <f>IF(Table_query__64[[#This Row],[PP]]=Table_query__64[[#This Row],[Pilot Check]],"OK","NOK")</f>
        <v>OK</v>
      </c>
      <c r="AE2037" s="19"/>
    </row>
    <row r="2038" spans="1:31" hidden="1" x14ac:dyDescent="0.3">
      <c r="A2038" s="1" t="s">
        <v>3657</v>
      </c>
      <c r="B2038" s="2" t="s">
        <v>3332</v>
      </c>
      <c r="C2038" s="3" t="s">
        <v>6738</v>
      </c>
      <c r="D2038" s="2" t="s">
        <v>178</v>
      </c>
      <c r="E2038" s="2" t="s">
        <v>82</v>
      </c>
      <c r="F2038" s="2" t="s">
        <v>122</v>
      </c>
      <c r="G2038" s="4">
        <v>42768.041666666664</v>
      </c>
      <c r="H2038" s="4">
        <v>43773.041666666664</v>
      </c>
      <c r="I2038" s="2"/>
      <c r="J2038" s="2"/>
      <c r="K2038" s="2"/>
      <c r="L2038" t="s">
        <v>31</v>
      </c>
      <c r="M2038" s="2" t="s">
        <v>29</v>
      </c>
      <c r="N2038" s="3" t="s">
        <v>9246</v>
      </c>
      <c r="O2038" s="5"/>
      <c r="P2038" s="5"/>
      <c r="Q2038" s="6">
        <v>2017</v>
      </c>
      <c r="R2038" s="7">
        <v>2019</v>
      </c>
      <c r="T2038" s="8">
        <v>620</v>
      </c>
      <c r="V2038" s="1" t="s">
        <v>33</v>
      </c>
      <c r="W2038" s="1" t="s">
        <v>32</v>
      </c>
      <c r="X2038" t="str">
        <f>VLOOKUP(Table_query__64[[#This Row],[Nr]],'MyTracker Export'!A:P,'MyTracker Export'!$P$1,FALSE)</f>
        <v>Finished</v>
      </c>
      <c r="Y2038" t="e">
        <f>VLOOKUP(Table_query__64[[#This Row],[Nr]],'MyTracker Export'!A:Z,'MyTracker Export'!$Z$1,FALSE)</f>
        <v>#N/A</v>
      </c>
      <c r="Z2038" t="str">
        <f>VLOOKUP(Table_query__64[[#This Row],[Nr]],'MyTracker Export'!A:AA,'MyTracker Export'!$AA$1,FALSE)</f>
        <v>Annekathrin Tasiaux</v>
      </c>
      <c r="AB2038" s="19" t="str">
        <f>IF(Table_query__64[[#This Row],[Project status]]=Table_query__64[[#This Row],[Project Status Check]],"OK","NOK")</f>
        <v>OK</v>
      </c>
      <c r="AC2038" s="19" t="e">
        <f>IF(Table_query__64[[#This Row],[PM]]=Table_query__64[[#This Row],[PM Check]],"OK","NOK")</f>
        <v>#N/A</v>
      </c>
      <c r="AD2038" s="19" t="str">
        <f>IF(Table_query__64[[#This Row],[PP]]=Table_query__64[[#This Row],[Pilot Check]],"OK","NOK")</f>
        <v>NOK</v>
      </c>
      <c r="AE2038" s="19"/>
    </row>
    <row r="2039" spans="1:31" hidden="1" x14ac:dyDescent="0.3">
      <c r="A2039" s="1" t="s">
        <v>3658</v>
      </c>
      <c r="B2039" s="2" t="s">
        <v>74</v>
      </c>
      <c r="C2039" s="3" t="s">
        <v>6739</v>
      </c>
      <c r="D2039" s="2" t="s">
        <v>38</v>
      </c>
      <c r="E2039" s="2" t="s">
        <v>75</v>
      </c>
      <c r="F2039" s="2" t="s">
        <v>122</v>
      </c>
      <c r="G2039" s="4">
        <v>42768</v>
      </c>
      <c r="H2039" s="4">
        <v>43100</v>
      </c>
      <c r="I2039" s="2"/>
      <c r="J2039" s="2"/>
      <c r="K2039" s="2"/>
      <c r="L2039" t="s">
        <v>31</v>
      </c>
      <c r="M2039" s="2" t="s">
        <v>29</v>
      </c>
      <c r="N2039" s="3" t="s">
        <v>9247</v>
      </c>
      <c r="O2039" s="5"/>
      <c r="P2039" s="5"/>
      <c r="Q2039" s="6">
        <v>2017</v>
      </c>
      <c r="R2039" s="7">
        <v>2017</v>
      </c>
      <c r="T2039" s="8">
        <v>621</v>
      </c>
      <c r="V2039" s="1" t="s">
        <v>33</v>
      </c>
      <c r="W2039" s="1" t="s">
        <v>32</v>
      </c>
      <c r="X2039" t="str">
        <f>VLOOKUP(Table_query__64[[#This Row],[Nr]],'MyTracker Export'!A:P,'MyTracker Export'!$P$1,FALSE)</f>
        <v>Finished</v>
      </c>
      <c r="Y2039" t="e">
        <f>VLOOKUP(Table_query__64[[#This Row],[Nr]],'MyTracker Export'!A:Z,'MyTracker Export'!$Z$1,FALSE)</f>
        <v>#N/A</v>
      </c>
      <c r="Z2039" t="str">
        <f>VLOOKUP(Table_query__64[[#This Row],[Nr]],'MyTracker Export'!A:AA,'MyTracker Export'!$AA$1,FALSE)</f>
        <v>Yves Debaisieux</v>
      </c>
      <c r="AB2039" s="19" t="str">
        <f>IF(Table_query__64[[#This Row],[Project status]]=Table_query__64[[#This Row],[Project Status Check]],"OK","NOK")</f>
        <v>OK</v>
      </c>
      <c r="AC2039" s="19" t="e">
        <f>IF(Table_query__64[[#This Row],[PM]]=Table_query__64[[#This Row],[PM Check]],"OK","NOK")</f>
        <v>#N/A</v>
      </c>
      <c r="AD2039" s="19" t="str">
        <f>IF(Table_query__64[[#This Row],[PP]]=Table_query__64[[#This Row],[Pilot Check]],"OK","NOK")</f>
        <v>NOK</v>
      </c>
      <c r="AE2039" s="19"/>
    </row>
    <row r="2040" spans="1:31" hidden="1" x14ac:dyDescent="0.3">
      <c r="A2040" s="1" t="s">
        <v>3659</v>
      </c>
      <c r="B2040" s="2" t="s">
        <v>2599</v>
      </c>
      <c r="C2040" s="3" t="s">
        <v>6740</v>
      </c>
      <c r="D2040" s="2" t="s">
        <v>38</v>
      </c>
      <c r="E2040" s="2" t="s">
        <v>43</v>
      </c>
      <c r="F2040" s="2" t="s">
        <v>122</v>
      </c>
      <c r="G2040" s="4">
        <v>42768.041666666664</v>
      </c>
      <c r="H2040" s="4">
        <v>43286.083333333336</v>
      </c>
      <c r="I2040" s="2"/>
      <c r="J2040" s="2"/>
      <c r="K2040" s="2" t="s">
        <v>159</v>
      </c>
      <c r="L2040" t="s">
        <v>31</v>
      </c>
      <c r="M2040" s="2" t="s">
        <v>59</v>
      </c>
      <c r="N2040" s="3" t="s">
        <v>9248</v>
      </c>
      <c r="O2040" s="5"/>
      <c r="P2040" s="5"/>
      <c r="Q2040" s="6">
        <v>2017</v>
      </c>
      <c r="R2040" s="7">
        <v>2018</v>
      </c>
      <c r="T2040" s="8">
        <v>622</v>
      </c>
      <c r="V2040" s="1" t="s">
        <v>33</v>
      </c>
      <c r="W2040" s="1" t="s">
        <v>32</v>
      </c>
      <c r="X2040" t="str">
        <f>VLOOKUP(Table_query__64[[#This Row],[Nr]],'MyTracker Export'!A:P,'MyTracker Export'!$P$1,FALSE)</f>
        <v>Finished</v>
      </c>
      <c r="Y2040" t="e">
        <f>VLOOKUP(Table_query__64[[#This Row],[Nr]],'MyTracker Export'!A:Z,'MyTracker Export'!$Z$1,FALSE)</f>
        <v>#N/A</v>
      </c>
      <c r="Z2040" t="e">
        <f>VLOOKUP(Table_query__64[[#This Row],[Nr]],'MyTracker Export'!A:AA,'MyTracker Export'!$AA$1,FALSE)</f>
        <v>#N/A</v>
      </c>
      <c r="AB2040" s="19" t="str">
        <f>IF(Table_query__64[[#This Row],[Project status]]=Table_query__64[[#This Row],[Project Status Check]],"OK","NOK")</f>
        <v>OK</v>
      </c>
      <c r="AC2040" s="19" t="e">
        <f>IF(Table_query__64[[#This Row],[PM]]=Table_query__64[[#This Row],[PM Check]],"OK","NOK")</f>
        <v>#N/A</v>
      </c>
      <c r="AD2040" s="19" t="e">
        <f>IF(Table_query__64[[#This Row],[PP]]=Table_query__64[[#This Row],[Pilot Check]],"OK","NOK")</f>
        <v>#N/A</v>
      </c>
      <c r="AE2040" s="19"/>
    </row>
    <row r="2041" spans="1:31" hidden="1" x14ac:dyDescent="0.3">
      <c r="A2041" s="1" t="s">
        <v>3660</v>
      </c>
      <c r="B2041" s="2" t="s">
        <v>3618</v>
      </c>
      <c r="C2041" s="3" t="s">
        <v>6741</v>
      </c>
      <c r="D2041" s="2" t="s">
        <v>38</v>
      </c>
      <c r="E2041" s="2"/>
      <c r="F2041" s="2" t="s">
        <v>122</v>
      </c>
      <c r="G2041" s="4">
        <v>42768.041666666664</v>
      </c>
      <c r="H2041" s="4">
        <v>43100.041666666664</v>
      </c>
      <c r="I2041" s="2" t="s">
        <v>2189</v>
      </c>
      <c r="J2041" s="2" t="s">
        <v>2469</v>
      </c>
      <c r="K2041" s="2"/>
      <c r="L2041" t="s">
        <v>31</v>
      </c>
      <c r="M2041" s="2" t="s">
        <v>59</v>
      </c>
      <c r="N2041" s="3" t="s">
        <v>9249</v>
      </c>
      <c r="O2041" s="5"/>
      <c r="P2041" s="5"/>
      <c r="Q2041" s="6">
        <v>2017</v>
      </c>
      <c r="R2041" s="7">
        <v>2017</v>
      </c>
      <c r="T2041" s="8">
        <v>623</v>
      </c>
      <c r="V2041" s="1" t="s">
        <v>33</v>
      </c>
      <c r="W2041" s="1" t="s">
        <v>32</v>
      </c>
      <c r="X2041" t="str">
        <f>VLOOKUP(Table_query__64[[#This Row],[Nr]],'MyTracker Export'!A:P,'MyTracker Export'!$P$1,FALSE)</f>
        <v>Finished</v>
      </c>
      <c r="Y2041" t="e">
        <f>VLOOKUP(Table_query__64[[#This Row],[Nr]],'MyTracker Export'!A:Z,'MyTracker Export'!$Z$1,FALSE)</f>
        <v>#N/A</v>
      </c>
      <c r="Z2041" t="e">
        <f>VLOOKUP(Table_query__64[[#This Row],[Nr]],'MyTracker Export'!A:AA,'MyTracker Export'!$AA$1,FALSE)</f>
        <v>#N/A</v>
      </c>
      <c r="AB2041" s="19" t="str">
        <f>IF(Table_query__64[[#This Row],[Project status]]=Table_query__64[[#This Row],[Project Status Check]],"OK","NOK")</f>
        <v>OK</v>
      </c>
      <c r="AC2041" s="19" t="e">
        <f>IF(Table_query__64[[#This Row],[PM]]=Table_query__64[[#This Row],[PM Check]],"OK","NOK")</f>
        <v>#N/A</v>
      </c>
      <c r="AD2041" s="19" t="e">
        <f>IF(Table_query__64[[#This Row],[PP]]=Table_query__64[[#This Row],[Pilot Check]],"OK","NOK")</f>
        <v>#N/A</v>
      </c>
      <c r="AE2041" s="19"/>
    </row>
    <row r="2042" spans="1:31" hidden="1" x14ac:dyDescent="0.3">
      <c r="A2042" s="1" t="s">
        <v>3661</v>
      </c>
      <c r="B2042" s="2" t="s">
        <v>74</v>
      </c>
      <c r="C2042" s="3" t="s">
        <v>6742</v>
      </c>
      <c r="D2042" s="2" t="s">
        <v>38</v>
      </c>
      <c r="E2042" s="2" t="s">
        <v>75</v>
      </c>
      <c r="F2042" s="2" t="s">
        <v>122</v>
      </c>
      <c r="G2042" s="4">
        <v>42767.041666666664</v>
      </c>
      <c r="H2042" s="4">
        <v>42916.083333333336</v>
      </c>
      <c r="I2042" s="2"/>
      <c r="J2042" s="2"/>
      <c r="K2042" s="2"/>
      <c r="L2042" t="s">
        <v>31</v>
      </c>
      <c r="M2042" s="2" t="s">
        <v>29</v>
      </c>
      <c r="N2042" s="3" t="s">
        <v>9250</v>
      </c>
      <c r="O2042" s="5"/>
      <c r="P2042" s="5"/>
      <c r="Q2042" s="6">
        <v>2017</v>
      </c>
      <c r="R2042" s="7">
        <v>2017</v>
      </c>
      <c r="T2042" s="8">
        <v>624</v>
      </c>
      <c r="V2042" s="1" t="s">
        <v>33</v>
      </c>
      <c r="W2042" s="1" t="s">
        <v>32</v>
      </c>
      <c r="X2042" t="str">
        <f>VLOOKUP(Table_query__64[[#This Row],[Nr]],'MyTracker Export'!A:P,'MyTracker Export'!$P$1,FALSE)</f>
        <v>Finished</v>
      </c>
      <c r="Y2042" t="e">
        <f>VLOOKUP(Table_query__64[[#This Row],[Nr]],'MyTracker Export'!A:Z,'MyTracker Export'!$Z$1,FALSE)</f>
        <v>#N/A</v>
      </c>
      <c r="Z2042" t="str">
        <f>VLOOKUP(Table_query__64[[#This Row],[Nr]],'MyTracker Export'!A:AA,'MyTracker Export'!$AA$1,FALSE)</f>
        <v>Yves Debaisieux</v>
      </c>
      <c r="AB2042" s="19" t="str">
        <f>IF(Table_query__64[[#This Row],[Project status]]=Table_query__64[[#This Row],[Project Status Check]],"OK","NOK")</f>
        <v>OK</v>
      </c>
      <c r="AC2042" s="19" t="e">
        <f>IF(Table_query__64[[#This Row],[PM]]=Table_query__64[[#This Row],[PM Check]],"OK","NOK")</f>
        <v>#N/A</v>
      </c>
      <c r="AD2042" s="19" t="str">
        <f>IF(Table_query__64[[#This Row],[PP]]=Table_query__64[[#This Row],[Pilot Check]],"OK","NOK")</f>
        <v>NOK</v>
      </c>
      <c r="AE2042" s="19"/>
    </row>
    <row r="2043" spans="1:31" hidden="1" x14ac:dyDescent="0.3">
      <c r="A2043" s="1" t="s">
        <v>3662</v>
      </c>
      <c r="B2043" s="2" t="s">
        <v>3663</v>
      </c>
      <c r="C2043" s="3" t="s">
        <v>6743</v>
      </c>
      <c r="D2043" s="2" t="s">
        <v>64</v>
      </c>
      <c r="E2043" s="2" t="s">
        <v>75</v>
      </c>
      <c r="F2043" s="2" t="s">
        <v>122</v>
      </c>
      <c r="G2043" s="4">
        <v>42758.041666666664</v>
      </c>
      <c r="H2043" s="4">
        <v>43097.041666666664</v>
      </c>
      <c r="I2043" s="2"/>
      <c r="J2043" s="2"/>
      <c r="K2043" s="2"/>
      <c r="L2043" t="s">
        <v>31</v>
      </c>
      <c r="M2043" s="2" t="s">
        <v>59</v>
      </c>
      <c r="N2043" s="3" t="s">
        <v>9251</v>
      </c>
      <c r="O2043" s="5"/>
      <c r="P2043" s="5"/>
      <c r="Q2043" s="6">
        <v>2017</v>
      </c>
      <c r="R2043" s="7">
        <v>2017</v>
      </c>
      <c r="T2043" s="8">
        <v>625</v>
      </c>
      <c r="V2043" s="1" t="s">
        <v>33</v>
      </c>
      <c r="W2043" s="1" t="s">
        <v>32</v>
      </c>
      <c r="X2043" t="str">
        <f>VLOOKUP(Table_query__64[[#This Row],[Nr]],'MyTracker Export'!A:P,'MyTracker Export'!$P$1,FALSE)</f>
        <v>Finished</v>
      </c>
      <c r="Y2043" t="e">
        <f>VLOOKUP(Table_query__64[[#This Row],[Nr]],'MyTracker Export'!A:Z,'MyTracker Export'!$Z$1,FALSE)</f>
        <v>#N/A</v>
      </c>
      <c r="Z2043" t="str">
        <f>VLOOKUP(Table_query__64[[#This Row],[Nr]],'MyTracker Export'!A:AA,'MyTracker Export'!$AA$1,FALSE)</f>
        <v>Nicolas Dubois</v>
      </c>
      <c r="AB2043" s="19" t="str">
        <f>IF(Table_query__64[[#This Row],[Project status]]=Table_query__64[[#This Row],[Project Status Check]],"OK","NOK")</f>
        <v>OK</v>
      </c>
      <c r="AC2043" s="19" t="e">
        <f>IF(Table_query__64[[#This Row],[PM]]=Table_query__64[[#This Row],[PM Check]],"OK","NOK")</f>
        <v>#N/A</v>
      </c>
      <c r="AD2043" s="19" t="str">
        <f>IF(Table_query__64[[#This Row],[PP]]=Table_query__64[[#This Row],[Pilot Check]],"OK","NOK")</f>
        <v>NOK</v>
      </c>
      <c r="AE2043" s="19"/>
    </row>
    <row r="2044" spans="1:31" hidden="1" x14ac:dyDescent="0.3">
      <c r="A2044" s="1" t="s">
        <v>3664</v>
      </c>
      <c r="B2044" s="2" t="s">
        <v>2864</v>
      </c>
      <c r="C2044" s="3" t="s">
        <v>6744</v>
      </c>
      <c r="D2044" s="2" t="s">
        <v>38</v>
      </c>
      <c r="E2044" s="2" t="s">
        <v>2447</v>
      </c>
      <c r="F2044" s="2" t="s">
        <v>122</v>
      </c>
      <c r="G2044" s="4">
        <v>42758.041666666664</v>
      </c>
      <c r="H2044" s="4">
        <v>43069.041666666664</v>
      </c>
      <c r="I2044" s="2"/>
      <c r="J2044" s="2"/>
      <c r="K2044" s="2"/>
      <c r="L2044" t="s">
        <v>31</v>
      </c>
      <c r="M2044" s="2" t="s">
        <v>59</v>
      </c>
      <c r="N2044" s="3" t="s">
        <v>9252</v>
      </c>
      <c r="O2044" s="5"/>
      <c r="P2044" s="5"/>
      <c r="Q2044" s="6">
        <v>2017</v>
      </c>
      <c r="R2044" s="7">
        <v>2017</v>
      </c>
      <c r="T2044" s="8">
        <v>626</v>
      </c>
      <c r="V2044" s="1" t="s">
        <v>33</v>
      </c>
      <c r="W2044" s="1" t="s">
        <v>32</v>
      </c>
      <c r="X2044" t="str">
        <f>VLOOKUP(Table_query__64[[#This Row],[Nr]],'MyTracker Export'!A:P,'MyTracker Export'!$P$1,FALSE)</f>
        <v>Finished</v>
      </c>
      <c r="Y2044" t="e">
        <f>VLOOKUP(Table_query__64[[#This Row],[Nr]],'MyTracker Export'!A:Z,'MyTracker Export'!$Z$1,FALSE)</f>
        <v>#N/A</v>
      </c>
      <c r="Z2044" t="e">
        <f>VLOOKUP(Table_query__64[[#This Row],[Nr]],'MyTracker Export'!A:AA,'MyTracker Export'!$AA$1,FALSE)</f>
        <v>#N/A</v>
      </c>
      <c r="AB2044" s="19" t="str">
        <f>IF(Table_query__64[[#This Row],[Project status]]=Table_query__64[[#This Row],[Project Status Check]],"OK","NOK")</f>
        <v>OK</v>
      </c>
      <c r="AC2044" s="19" t="e">
        <f>IF(Table_query__64[[#This Row],[PM]]=Table_query__64[[#This Row],[PM Check]],"OK","NOK")</f>
        <v>#N/A</v>
      </c>
      <c r="AD2044" s="19" t="e">
        <f>IF(Table_query__64[[#This Row],[PP]]=Table_query__64[[#This Row],[Pilot Check]],"OK","NOK")</f>
        <v>#N/A</v>
      </c>
      <c r="AE2044" s="19"/>
    </row>
    <row r="2045" spans="1:31" hidden="1" x14ac:dyDescent="0.3">
      <c r="A2045" s="1" t="s">
        <v>3665</v>
      </c>
      <c r="B2045" s="2" t="s">
        <v>2948</v>
      </c>
      <c r="C2045" s="3" t="s">
        <v>6745</v>
      </c>
      <c r="D2045" s="2" t="s">
        <v>38</v>
      </c>
      <c r="E2045" s="2" t="s">
        <v>25</v>
      </c>
      <c r="F2045" s="2" t="s">
        <v>122</v>
      </c>
      <c r="G2045" s="4">
        <v>42751.041666666664</v>
      </c>
      <c r="H2045" s="4">
        <v>43465.041666666664</v>
      </c>
      <c r="I2045" s="2"/>
      <c r="J2045" s="2"/>
      <c r="K2045" s="2" t="s">
        <v>159</v>
      </c>
      <c r="L2045" t="s">
        <v>31</v>
      </c>
      <c r="M2045" s="2" t="s">
        <v>29</v>
      </c>
      <c r="N2045" s="3" t="s">
        <v>9253</v>
      </c>
      <c r="O2045" s="5"/>
      <c r="P2045" s="5"/>
      <c r="Q2045" s="6">
        <v>2017</v>
      </c>
      <c r="R2045" s="7">
        <v>2018</v>
      </c>
      <c r="T2045" s="8">
        <v>627</v>
      </c>
      <c r="V2045" s="1" t="s">
        <v>33</v>
      </c>
      <c r="W2045" s="1" t="s">
        <v>32</v>
      </c>
      <c r="X2045" t="str">
        <f>VLOOKUP(Table_query__64[[#This Row],[Nr]],'MyTracker Export'!A:P,'MyTracker Export'!$P$1,FALSE)</f>
        <v>Finished</v>
      </c>
      <c r="Y2045" t="e">
        <f>VLOOKUP(Table_query__64[[#This Row],[Nr]],'MyTracker Export'!A:Z,'MyTracker Export'!$Z$1,FALSE)</f>
        <v>#N/A</v>
      </c>
      <c r="Z2045" t="e">
        <f>VLOOKUP(Table_query__64[[#This Row],[Nr]],'MyTracker Export'!A:AA,'MyTracker Export'!$AA$1,FALSE)</f>
        <v>#N/A</v>
      </c>
      <c r="AB2045" s="19" t="str">
        <f>IF(Table_query__64[[#This Row],[Project status]]=Table_query__64[[#This Row],[Project Status Check]],"OK","NOK")</f>
        <v>OK</v>
      </c>
      <c r="AC2045" s="19" t="e">
        <f>IF(Table_query__64[[#This Row],[PM]]=Table_query__64[[#This Row],[PM Check]],"OK","NOK")</f>
        <v>#N/A</v>
      </c>
      <c r="AD2045" s="19" t="e">
        <f>IF(Table_query__64[[#This Row],[PP]]=Table_query__64[[#This Row],[Pilot Check]],"OK","NOK")</f>
        <v>#N/A</v>
      </c>
      <c r="AE2045" s="19"/>
    </row>
    <row r="2046" spans="1:31" hidden="1" x14ac:dyDescent="0.3">
      <c r="A2046" s="1" t="s">
        <v>3666</v>
      </c>
      <c r="B2046" s="2" t="s">
        <v>3006</v>
      </c>
      <c r="C2046" s="3" t="s">
        <v>6746</v>
      </c>
      <c r="D2046" s="2" t="s">
        <v>38</v>
      </c>
      <c r="E2046" s="2" t="s">
        <v>82</v>
      </c>
      <c r="F2046" s="2" t="s">
        <v>122</v>
      </c>
      <c r="G2046" s="4">
        <v>42739.041666666664</v>
      </c>
      <c r="H2046" s="4">
        <v>42886.083333333336</v>
      </c>
      <c r="I2046" s="2" t="s">
        <v>335</v>
      </c>
      <c r="J2046" s="2" t="s">
        <v>335</v>
      </c>
      <c r="K2046" s="2"/>
      <c r="L2046" t="s">
        <v>31</v>
      </c>
      <c r="M2046" s="2" t="s">
        <v>59</v>
      </c>
      <c r="N2046" s="3" t="s">
        <v>9254</v>
      </c>
      <c r="O2046" s="5"/>
      <c r="P2046" s="5"/>
      <c r="Q2046" s="6">
        <v>2017</v>
      </c>
      <c r="R2046" s="7">
        <v>2017</v>
      </c>
      <c r="T2046" s="8">
        <v>628</v>
      </c>
      <c r="V2046" s="1" t="s">
        <v>33</v>
      </c>
      <c r="W2046" s="1" t="s">
        <v>32</v>
      </c>
      <c r="X2046" t="str">
        <f>VLOOKUP(Table_query__64[[#This Row],[Nr]],'MyTracker Export'!A:P,'MyTracker Export'!$P$1,FALSE)</f>
        <v>Finished</v>
      </c>
      <c r="Y2046" t="str">
        <f>VLOOKUP(Table_query__64[[#This Row],[Nr]],'MyTracker Export'!A:Z,'MyTracker Export'!$Z$1,FALSE)</f>
        <v>William Beyst</v>
      </c>
      <c r="Z2046" t="str">
        <f>VLOOKUP(Table_query__64[[#This Row],[Nr]],'MyTracker Export'!A:AA,'MyTracker Export'!$AA$1,FALSE)</f>
        <v>William Beyst</v>
      </c>
      <c r="AB2046" s="19" t="str">
        <f>IF(Table_query__64[[#This Row],[Project status]]=Table_query__64[[#This Row],[Project Status Check]],"OK","NOK")</f>
        <v>OK</v>
      </c>
      <c r="AC2046" s="19" t="str">
        <f>IF(Table_query__64[[#This Row],[PM]]=Table_query__64[[#This Row],[PM Check]],"OK","NOK")</f>
        <v>OK</v>
      </c>
      <c r="AD2046" s="19" t="str">
        <f>IF(Table_query__64[[#This Row],[PP]]=Table_query__64[[#This Row],[Pilot Check]],"OK","NOK")</f>
        <v>OK</v>
      </c>
      <c r="AE2046" s="19"/>
    </row>
    <row r="2047" spans="1:31" hidden="1" x14ac:dyDescent="0.3">
      <c r="A2047" s="1" t="s">
        <v>3667</v>
      </c>
      <c r="B2047" s="2" t="s">
        <v>3668</v>
      </c>
      <c r="C2047" s="3" t="s">
        <v>6747</v>
      </c>
      <c r="D2047" s="2" t="s">
        <v>38</v>
      </c>
      <c r="E2047" s="2" t="s">
        <v>43</v>
      </c>
      <c r="F2047" s="2" t="s">
        <v>122</v>
      </c>
      <c r="G2047" s="4">
        <v>42738.041666666664</v>
      </c>
      <c r="H2047" s="4">
        <v>42794.041666666664</v>
      </c>
      <c r="I2047" s="2"/>
      <c r="J2047" s="2"/>
      <c r="K2047" s="2"/>
      <c r="L2047" t="s">
        <v>31</v>
      </c>
      <c r="M2047" s="2" t="s">
        <v>29</v>
      </c>
      <c r="N2047" s="3" t="s">
        <v>9255</v>
      </c>
      <c r="O2047" s="5"/>
      <c r="P2047" s="5"/>
      <c r="Q2047" s="6">
        <v>2017</v>
      </c>
      <c r="R2047" s="7">
        <v>2017</v>
      </c>
      <c r="T2047" s="8">
        <v>629</v>
      </c>
      <c r="V2047" s="1" t="s">
        <v>33</v>
      </c>
      <c r="W2047" s="1" t="s">
        <v>32</v>
      </c>
      <c r="X2047" t="str">
        <f>VLOOKUP(Table_query__64[[#This Row],[Nr]],'MyTracker Export'!A:P,'MyTracker Export'!$P$1,FALSE)</f>
        <v>Finished</v>
      </c>
      <c r="Y2047" t="e">
        <f>VLOOKUP(Table_query__64[[#This Row],[Nr]],'MyTracker Export'!A:Z,'MyTracker Export'!$Z$1,FALSE)</f>
        <v>#N/A</v>
      </c>
      <c r="Z2047" t="e">
        <f>VLOOKUP(Table_query__64[[#This Row],[Nr]],'MyTracker Export'!A:AA,'MyTracker Export'!$AA$1,FALSE)</f>
        <v>#N/A</v>
      </c>
      <c r="AB2047" s="19" t="str">
        <f>IF(Table_query__64[[#This Row],[Project status]]=Table_query__64[[#This Row],[Project Status Check]],"OK","NOK")</f>
        <v>OK</v>
      </c>
      <c r="AC2047" s="19" t="e">
        <f>IF(Table_query__64[[#This Row],[PM]]=Table_query__64[[#This Row],[PM Check]],"OK","NOK")</f>
        <v>#N/A</v>
      </c>
      <c r="AD2047" s="19" t="e">
        <f>IF(Table_query__64[[#This Row],[PP]]=Table_query__64[[#This Row],[Pilot Check]],"OK","NOK")</f>
        <v>#N/A</v>
      </c>
      <c r="AE2047" s="19"/>
    </row>
    <row r="2048" spans="1:31" hidden="1" x14ac:dyDescent="0.3">
      <c r="A2048" s="1" t="s">
        <v>3669</v>
      </c>
      <c r="B2048" s="2" t="s">
        <v>74</v>
      </c>
      <c r="C2048" s="3" t="s">
        <v>6748</v>
      </c>
      <c r="D2048" s="2" t="s">
        <v>38</v>
      </c>
      <c r="E2048" s="2" t="s">
        <v>75</v>
      </c>
      <c r="F2048" s="2" t="s">
        <v>122</v>
      </c>
      <c r="G2048" s="4">
        <v>42723.041666666664</v>
      </c>
      <c r="H2048" s="4">
        <v>43585.083333333336</v>
      </c>
      <c r="I2048" s="2" t="s">
        <v>78</v>
      </c>
      <c r="J2048" s="2" t="s">
        <v>308</v>
      </c>
      <c r="K2048" s="2" t="s">
        <v>1216</v>
      </c>
      <c r="L2048" t="s">
        <v>3670</v>
      </c>
      <c r="M2048" s="2" t="s">
        <v>29</v>
      </c>
      <c r="N2048" s="3" t="s">
        <v>9256</v>
      </c>
      <c r="O2048" s="5"/>
      <c r="P2048" s="5"/>
      <c r="Q2048" s="6">
        <v>2016</v>
      </c>
      <c r="R2048" s="7">
        <v>2019</v>
      </c>
      <c r="T2048" s="8">
        <v>630</v>
      </c>
      <c r="V2048" s="1" t="s">
        <v>33</v>
      </c>
      <c r="W2048" s="1" t="s">
        <v>32</v>
      </c>
      <c r="X2048" t="str">
        <f>VLOOKUP(Table_query__64[[#This Row],[Nr]],'MyTracker Export'!A:P,'MyTracker Export'!$P$1,FALSE)</f>
        <v>Finished</v>
      </c>
      <c r="Y2048" t="str">
        <f>VLOOKUP(Table_query__64[[#This Row],[Nr]],'MyTracker Export'!A:Z,'MyTracker Export'!$Z$1,FALSE)</f>
        <v>Yves Debaisieux</v>
      </c>
      <c r="Z2048" t="str">
        <f>VLOOKUP(Table_query__64[[#This Row],[Nr]],'MyTracker Export'!A:AA,'MyTracker Export'!$AA$1,FALSE)</f>
        <v>Nicolas Dubois</v>
      </c>
      <c r="AB2048" s="19" t="str">
        <f>IF(Table_query__64[[#This Row],[Project status]]=Table_query__64[[#This Row],[Project Status Check]],"OK","NOK")</f>
        <v>OK</v>
      </c>
      <c r="AC2048" s="19" t="str">
        <f>IF(Table_query__64[[#This Row],[PM]]=Table_query__64[[#This Row],[PM Check]],"OK","NOK")</f>
        <v>OK</v>
      </c>
      <c r="AD2048" s="19" t="str">
        <f>IF(Table_query__64[[#This Row],[PP]]=Table_query__64[[#This Row],[Pilot Check]],"OK","NOK")</f>
        <v>OK</v>
      </c>
      <c r="AE2048" s="19"/>
    </row>
    <row r="2049" spans="1:31" hidden="1" x14ac:dyDescent="0.3">
      <c r="A2049" s="1" t="s">
        <v>3671</v>
      </c>
      <c r="B2049" s="2" t="s">
        <v>3461</v>
      </c>
      <c r="C2049" s="3" t="s">
        <v>6749</v>
      </c>
      <c r="D2049" s="2" t="s">
        <v>38</v>
      </c>
      <c r="E2049" s="2" t="s">
        <v>36</v>
      </c>
      <c r="F2049" s="2" t="s">
        <v>122</v>
      </c>
      <c r="G2049" s="4">
        <v>42718.041666666664</v>
      </c>
      <c r="H2049" s="4">
        <v>42855.083333333336</v>
      </c>
      <c r="I2049" s="2"/>
      <c r="J2049" s="2"/>
      <c r="K2049" s="2"/>
      <c r="L2049" t="s">
        <v>31</v>
      </c>
      <c r="M2049" s="2" t="s">
        <v>29</v>
      </c>
      <c r="N2049" s="3" t="s">
        <v>9257</v>
      </c>
      <c r="O2049" s="5"/>
      <c r="P2049" s="5"/>
      <c r="Q2049" s="6">
        <v>2016</v>
      </c>
      <c r="R2049" s="7">
        <v>2017</v>
      </c>
      <c r="T2049" s="8">
        <v>631</v>
      </c>
      <c r="V2049" s="1" t="s">
        <v>33</v>
      </c>
      <c r="W2049" s="1" t="s">
        <v>32</v>
      </c>
      <c r="X2049" t="str">
        <f>VLOOKUP(Table_query__64[[#This Row],[Nr]],'MyTracker Export'!A:P,'MyTracker Export'!$P$1,FALSE)</f>
        <v>Finished</v>
      </c>
      <c r="Y2049" t="e">
        <f>VLOOKUP(Table_query__64[[#This Row],[Nr]],'MyTracker Export'!A:Z,'MyTracker Export'!$Z$1,FALSE)</f>
        <v>#N/A</v>
      </c>
      <c r="Z2049" t="e">
        <f>VLOOKUP(Table_query__64[[#This Row],[Nr]],'MyTracker Export'!A:AA,'MyTracker Export'!$AA$1,FALSE)</f>
        <v>#N/A</v>
      </c>
      <c r="AB2049" s="19" t="str">
        <f>IF(Table_query__64[[#This Row],[Project status]]=Table_query__64[[#This Row],[Project Status Check]],"OK","NOK")</f>
        <v>OK</v>
      </c>
      <c r="AC2049" s="19" t="e">
        <f>IF(Table_query__64[[#This Row],[PM]]=Table_query__64[[#This Row],[PM Check]],"OK","NOK")</f>
        <v>#N/A</v>
      </c>
      <c r="AD2049" s="19" t="e">
        <f>IF(Table_query__64[[#This Row],[PP]]=Table_query__64[[#This Row],[Pilot Check]],"OK","NOK")</f>
        <v>#N/A</v>
      </c>
      <c r="AE2049" s="19"/>
    </row>
    <row r="2050" spans="1:31" hidden="1" x14ac:dyDescent="0.3">
      <c r="A2050" s="1" t="s">
        <v>3672</v>
      </c>
      <c r="B2050" s="2" t="s">
        <v>2846</v>
      </c>
      <c r="C2050" s="3" t="s">
        <v>6750</v>
      </c>
      <c r="D2050" s="2" t="s">
        <v>3628</v>
      </c>
      <c r="E2050" s="2" t="s">
        <v>36</v>
      </c>
      <c r="F2050" s="2" t="s">
        <v>122</v>
      </c>
      <c r="G2050" s="4">
        <v>42716.041666666664</v>
      </c>
      <c r="H2050" s="4">
        <v>43131.041666666664</v>
      </c>
      <c r="I2050" s="2" t="s">
        <v>942</v>
      </c>
      <c r="J2050" s="2" t="s">
        <v>942</v>
      </c>
      <c r="K2050" s="2"/>
      <c r="L2050" t="s">
        <v>31</v>
      </c>
      <c r="M2050" s="2" t="s">
        <v>59</v>
      </c>
      <c r="N2050" s="3" t="s">
        <v>9258</v>
      </c>
      <c r="O2050" s="5"/>
      <c r="P2050" s="5"/>
      <c r="Q2050" s="6">
        <v>2016</v>
      </c>
      <c r="R2050" s="7">
        <v>2018</v>
      </c>
      <c r="T2050" s="8">
        <v>632</v>
      </c>
      <c r="V2050" s="1" t="s">
        <v>33</v>
      </c>
      <c r="W2050" s="1" t="s">
        <v>32</v>
      </c>
      <c r="X2050" t="str">
        <f>VLOOKUP(Table_query__64[[#This Row],[Nr]],'MyTracker Export'!A:P,'MyTracker Export'!$P$1,FALSE)</f>
        <v>Finished</v>
      </c>
      <c r="Y2050" t="str">
        <f>VLOOKUP(Table_query__64[[#This Row],[Nr]],'MyTracker Export'!A:Z,'MyTracker Export'!$Z$1,FALSE)</f>
        <v>Jurgen Van Kerrebroeck</v>
      </c>
      <c r="Z2050" t="str">
        <f>VLOOKUP(Table_query__64[[#This Row],[Nr]],'MyTracker Export'!A:AA,'MyTracker Export'!$AA$1,FALSE)</f>
        <v>Jurgen Van Kerrebroeck</v>
      </c>
      <c r="AB2050" s="19" t="str">
        <f>IF(Table_query__64[[#This Row],[Project status]]=Table_query__64[[#This Row],[Project Status Check]],"OK","NOK")</f>
        <v>OK</v>
      </c>
      <c r="AC2050" s="19" t="str">
        <f>IF(Table_query__64[[#This Row],[PM]]=Table_query__64[[#This Row],[PM Check]],"OK","NOK")</f>
        <v>OK</v>
      </c>
      <c r="AD2050" s="19" t="str">
        <f>IF(Table_query__64[[#This Row],[PP]]=Table_query__64[[#This Row],[Pilot Check]],"OK","NOK")</f>
        <v>OK</v>
      </c>
      <c r="AE2050" s="19"/>
    </row>
    <row r="2051" spans="1:31" hidden="1" x14ac:dyDescent="0.3">
      <c r="A2051" s="1" t="s">
        <v>3673</v>
      </c>
      <c r="B2051" s="2" t="s">
        <v>74</v>
      </c>
      <c r="C2051" s="3" t="s">
        <v>6751</v>
      </c>
      <c r="D2051" s="2" t="s">
        <v>38</v>
      </c>
      <c r="E2051" s="2" t="s">
        <v>75</v>
      </c>
      <c r="F2051" s="2" t="s">
        <v>122</v>
      </c>
      <c r="G2051" s="4">
        <v>42717.041666666664</v>
      </c>
      <c r="H2051" s="4">
        <v>43091.041666666664</v>
      </c>
      <c r="I2051" s="2" t="s">
        <v>3394</v>
      </c>
      <c r="J2051" s="2"/>
      <c r="K2051" s="2" t="s">
        <v>1216</v>
      </c>
      <c r="L2051" t="s">
        <v>31</v>
      </c>
      <c r="M2051" s="2" t="s">
        <v>59</v>
      </c>
      <c r="N2051" s="3" t="s">
        <v>9259</v>
      </c>
      <c r="O2051" s="5"/>
      <c r="P2051" s="5"/>
      <c r="Q2051" s="6">
        <v>2016</v>
      </c>
      <c r="R2051" s="7">
        <v>2017</v>
      </c>
      <c r="T2051" s="8">
        <v>633</v>
      </c>
      <c r="V2051" s="1" t="s">
        <v>33</v>
      </c>
      <c r="W2051" s="1" t="s">
        <v>32</v>
      </c>
      <c r="X2051" t="str">
        <f>VLOOKUP(Table_query__64[[#This Row],[Nr]],'MyTracker Export'!A:P,'MyTracker Export'!$P$1,FALSE)</f>
        <v>Finished</v>
      </c>
      <c r="Y2051" t="e">
        <f>VLOOKUP(Table_query__64[[#This Row],[Nr]],'MyTracker Export'!A:Z,'MyTracker Export'!$Z$1,FALSE)</f>
        <v>#N/A</v>
      </c>
      <c r="Z2051" t="e">
        <f>VLOOKUP(Table_query__64[[#This Row],[Nr]],'MyTracker Export'!A:AA,'MyTracker Export'!$AA$1,FALSE)</f>
        <v>#N/A</v>
      </c>
      <c r="AB2051" s="19" t="str">
        <f>IF(Table_query__64[[#This Row],[Project status]]=Table_query__64[[#This Row],[Project Status Check]],"OK","NOK")</f>
        <v>OK</v>
      </c>
      <c r="AC2051" s="19" t="e">
        <f>IF(Table_query__64[[#This Row],[PM]]=Table_query__64[[#This Row],[PM Check]],"OK","NOK")</f>
        <v>#N/A</v>
      </c>
      <c r="AD2051" s="19" t="e">
        <f>IF(Table_query__64[[#This Row],[PP]]=Table_query__64[[#This Row],[Pilot Check]],"OK","NOK")</f>
        <v>#N/A</v>
      </c>
      <c r="AE2051" s="19"/>
    </row>
    <row r="2052" spans="1:31" hidden="1" x14ac:dyDescent="0.3">
      <c r="A2052" s="1" t="s">
        <v>3674</v>
      </c>
      <c r="B2052" s="2" t="s">
        <v>3675</v>
      </c>
      <c r="C2052" s="3" t="s">
        <v>6752</v>
      </c>
      <c r="D2052" s="2" t="s">
        <v>38</v>
      </c>
      <c r="E2052" s="2" t="s">
        <v>36</v>
      </c>
      <c r="F2052" s="2" t="s">
        <v>122</v>
      </c>
      <c r="G2052" s="4">
        <v>42716.041666666664</v>
      </c>
      <c r="H2052" s="4">
        <v>42825.083333333336</v>
      </c>
      <c r="I2052" s="2" t="s">
        <v>1949</v>
      </c>
      <c r="J2052" s="2" t="s">
        <v>2469</v>
      </c>
      <c r="K2052" s="2"/>
      <c r="L2052" t="s">
        <v>31</v>
      </c>
      <c r="M2052" s="2" t="s">
        <v>29</v>
      </c>
      <c r="N2052" s="3" t="s">
        <v>9260</v>
      </c>
      <c r="O2052" s="5"/>
      <c r="P2052" s="5"/>
      <c r="Q2052" s="6">
        <v>2016</v>
      </c>
      <c r="R2052" s="7">
        <v>2017</v>
      </c>
      <c r="T2052" s="8">
        <v>634</v>
      </c>
      <c r="V2052" s="1" t="s">
        <v>33</v>
      </c>
      <c r="W2052" s="1" t="s">
        <v>32</v>
      </c>
      <c r="X2052" t="str">
        <f>VLOOKUP(Table_query__64[[#This Row],[Nr]],'MyTracker Export'!A:P,'MyTracker Export'!$P$1,FALSE)</f>
        <v>Finished</v>
      </c>
      <c r="Y2052" t="str">
        <f>VLOOKUP(Table_query__64[[#This Row],[Nr]],'MyTracker Export'!A:Z,'MyTracker Export'!$Z$1,FALSE)</f>
        <v>Dirk Van Der Bracht</v>
      </c>
      <c r="Z2052" t="e">
        <f>VLOOKUP(Table_query__64[[#This Row],[Nr]],'MyTracker Export'!A:AA,'MyTracker Export'!$AA$1,FALSE)</f>
        <v>#N/A</v>
      </c>
      <c r="AB2052" s="19" t="str">
        <f>IF(Table_query__64[[#This Row],[Project status]]=Table_query__64[[#This Row],[Project Status Check]],"OK","NOK")</f>
        <v>OK</v>
      </c>
      <c r="AC2052" s="19" t="str">
        <f>IF(Table_query__64[[#This Row],[PM]]=Table_query__64[[#This Row],[PM Check]],"OK","NOK")</f>
        <v>OK</v>
      </c>
      <c r="AD2052" s="19" t="e">
        <f>IF(Table_query__64[[#This Row],[PP]]=Table_query__64[[#This Row],[Pilot Check]],"OK","NOK")</f>
        <v>#N/A</v>
      </c>
      <c r="AE2052" s="19"/>
    </row>
    <row r="2053" spans="1:31" hidden="1" x14ac:dyDescent="0.3">
      <c r="A2053" s="1" t="s">
        <v>3676</v>
      </c>
      <c r="B2053" s="2" t="s">
        <v>3677</v>
      </c>
      <c r="C2053" s="3" t="s">
        <v>6753</v>
      </c>
      <c r="D2053" s="2" t="s">
        <v>38</v>
      </c>
      <c r="E2053" s="2" t="s">
        <v>75</v>
      </c>
      <c r="F2053" s="2" t="s">
        <v>122</v>
      </c>
      <c r="G2053" s="4">
        <v>42715.041666666664</v>
      </c>
      <c r="H2053" s="4">
        <v>43234.083333333336</v>
      </c>
      <c r="I2053" s="2" t="s">
        <v>2715</v>
      </c>
      <c r="J2053" s="2"/>
      <c r="K2053" s="2" t="s">
        <v>458</v>
      </c>
      <c r="L2053" t="s">
        <v>31</v>
      </c>
      <c r="M2053" s="2" t="s">
        <v>59</v>
      </c>
      <c r="N2053" s="3" t="s">
        <v>9261</v>
      </c>
      <c r="O2053" s="5"/>
      <c r="P2053" s="5"/>
      <c r="Q2053" s="6">
        <v>2016</v>
      </c>
      <c r="R2053" s="7">
        <v>2018</v>
      </c>
      <c r="T2053" s="8">
        <v>635</v>
      </c>
      <c r="V2053" s="1" t="s">
        <v>33</v>
      </c>
      <c r="W2053" s="1" t="s">
        <v>32</v>
      </c>
      <c r="X2053" t="str">
        <f>VLOOKUP(Table_query__64[[#This Row],[Nr]],'MyTracker Export'!A:P,'MyTracker Export'!$P$1,FALSE)</f>
        <v>Finished</v>
      </c>
      <c r="Y2053" t="e">
        <f>VLOOKUP(Table_query__64[[#This Row],[Nr]],'MyTracker Export'!A:Z,'MyTracker Export'!$Z$1,FALSE)</f>
        <v>#N/A</v>
      </c>
      <c r="Z2053" t="e">
        <f>VLOOKUP(Table_query__64[[#This Row],[Nr]],'MyTracker Export'!A:AA,'MyTracker Export'!$AA$1,FALSE)</f>
        <v>#N/A</v>
      </c>
      <c r="AB2053" s="19" t="str">
        <f>IF(Table_query__64[[#This Row],[Project status]]=Table_query__64[[#This Row],[Project Status Check]],"OK","NOK")</f>
        <v>OK</v>
      </c>
      <c r="AC2053" s="19" t="e">
        <f>IF(Table_query__64[[#This Row],[PM]]=Table_query__64[[#This Row],[PM Check]],"OK","NOK")</f>
        <v>#N/A</v>
      </c>
      <c r="AD2053" s="19" t="e">
        <f>IF(Table_query__64[[#This Row],[PP]]=Table_query__64[[#This Row],[Pilot Check]],"OK","NOK")</f>
        <v>#N/A</v>
      </c>
      <c r="AE2053" s="19"/>
    </row>
    <row r="2054" spans="1:31" hidden="1" x14ac:dyDescent="0.3">
      <c r="A2054" s="1" t="s">
        <v>3678</v>
      </c>
      <c r="B2054" s="2" t="s">
        <v>3679</v>
      </c>
      <c r="C2054" s="3" t="s">
        <v>6754</v>
      </c>
      <c r="D2054" s="2" t="s">
        <v>58</v>
      </c>
      <c r="E2054" s="2" t="s">
        <v>36</v>
      </c>
      <c r="F2054" s="2" t="s">
        <v>122</v>
      </c>
      <c r="G2054" s="4">
        <v>42711</v>
      </c>
      <c r="H2054" s="4">
        <v>42947</v>
      </c>
      <c r="I2054" s="2" t="s">
        <v>2896</v>
      </c>
      <c r="J2054" s="2" t="s">
        <v>184</v>
      </c>
      <c r="K2054" s="2"/>
      <c r="L2054" t="s">
        <v>31</v>
      </c>
      <c r="M2054" s="2" t="s">
        <v>29</v>
      </c>
      <c r="O2054" s="5"/>
      <c r="P2054" s="5"/>
      <c r="Q2054" s="6">
        <v>2016</v>
      </c>
      <c r="R2054" s="7">
        <v>2017</v>
      </c>
      <c r="T2054" s="8">
        <v>135</v>
      </c>
      <c r="V2054" s="1" t="s">
        <v>33</v>
      </c>
      <c r="W2054" s="1" t="s">
        <v>32</v>
      </c>
      <c r="X2054" t="str">
        <f>VLOOKUP(Table_query__64[[#This Row],[Nr]],'MyTracker Export'!A:P,'MyTracker Export'!$P$1,FALSE)</f>
        <v>Finished</v>
      </c>
      <c r="Y2054" t="e">
        <f>VLOOKUP(Table_query__64[[#This Row],[Nr]],'MyTracker Export'!A:Z,'MyTracker Export'!$Z$1,FALSE)</f>
        <v>#N/A</v>
      </c>
      <c r="Z2054" t="str">
        <f>VLOOKUP(Table_query__64[[#This Row],[Nr]],'MyTracker Export'!A:AA,'MyTracker Export'!$AA$1,FALSE)</f>
        <v>Begona Soto</v>
      </c>
      <c r="AB2054" s="19" t="str">
        <f>IF(Table_query__64[[#This Row],[Project status]]=Table_query__64[[#This Row],[Project Status Check]],"OK","NOK")</f>
        <v>OK</v>
      </c>
      <c r="AC2054" s="19" t="e">
        <f>IF(Table_query__64[[#This Row],[PM]]=Table_query__64[[#This Row],[PM Check]],"OK","NOK")</f>
        <v>#N/A</v>
      </c>
      <c r="AD2054" s="19" t="str">
        <f>IF(Table_query__64[[#This Row],[PP]]=Table_query__64[[#This Row],[Pilot Check]],"OK","NOK")</f>
        <v>OK</v>
      </c>
      <c r="AE2054" s="19"/>
    </row>
    <row r="2055" spans="1:31" hidden="1" x14ac:dyDescent="0.3">
      <c r="A2055" s="1" t="s">
        <v>3680</v>
      </c>
      <c r="B2055" s="2" t="s">
        <v>2405</v>
      </c>
      <c r="C2055" s="3" t="s">
        <v>6755</v>
      </c>
      <c r="D2055" s="2" t="s">
        <v>64</v>
      </c>
      <c r="E2055" s="2" t="s">
        <v>43</v>
      </c>
      <c r="F2055" s="2" t="s">
        <v>122</v>
      </c>
      <c r="G2055" s="4">
        <v>42702.041666666664</v>
      </c>
      <c r="H2055" s="4">
        <v>43100.041666666664</v>
      </c>
      <c r="I2055" s="2" t="s">
        <v>3498</v>
      </c>
      <c r="J2055" s="2" t="s">
        <v>308</v>
      </c>
      <c r="K2055" s="2"/>
      <c r="L2055" t="s">
        <v>31</v>
      </c>
      <c r="M2055" s="2" t="s">
        <v>29</v>
      </c>
      <c r="N2055" s="3" t="s">
        <v>9262</v>
      </c>
      <c r="O2055" s="5"/>
      <c r="P2055" s="5"/>
      <c r="Q2055" s="6">
        <v>2016</v>
      </c>
      <c r="R2055" s="7">
        <v>2017</v>
      </c>
      <c r="T2055" s="8">
        <v>636</v>
      </c>
      <c r="V2055" s="1" t="s">
        <v>33</v>
      </c>
      <c r="W2055" s="1" t="s">
        <v>32</v>
      </c>
      <c r="X2055" t="str">
        <f>VLOOKUP(Table_query__64[[#This Row],[Nr]],'MyTracker Export'!A:P,'MyTracker Export'!$P$1,FALSE)</f>
        <v>Finished</v>
      </c>
      <c r="Y2055" t="e">
        <f>VLOOKUP(Table_query__64[[#This Row],[Nr]],'MyTracker Export'!A:Z,'MyTracker Export'!$Z$1,FALSE)</f>
        <v>#N/A</v>
      </c>
      <c r="Z2055" t="str">
        <f>VLOOKUP(Table_query__64[[#This Row],[Nr]],'MyTracker Export'!A:AA,'MyTracker Export'!$AA$1,FALSE)</f>
        <v>Nicolas Dubois</v>
      </c>
      <c r="AB2055" s="19" t="str">
        <f>IF(Table_query__64[[#This Row],[Project status]]=Table_query__64[[#This Row],[Project Status Check]],"OK","NOK")</f>
        <v>OK</v>
      </c>
      <c r="AC2055" s="19" t="e">
        <f>IF(Table_query__64[[#This Row],[PM]]=Table_query__64[[#This Row],[PM Check]],"OK","NOK")</f>
        <v>#N/A</v>
      </c>
      <c r="AD2055" s="19" t="str">
        <f>IF(Table_query__64[[#This Row],[PP]]=Table_query__64[[#This Row],[Pilot Check]],"OK","NOK")</f>
        <v>OK</v>
      </c>
      <c r="AE2055" s="19"/>
    </row>
    <row r="2056" spans="1:31" hidden="1" x14ac:dyDescent="0.3">
      <c r="A2056" s="1" t="s">
        <v>3681</v>
      </c>
      <c r="B2056" s="2" t="s">
        <v>3137</v>
      </c>
      <c r="C2056" s="3" t="s">
        <v>6756</v>
      </c>
      <c r="D2056" s="2" t="s">
        <v>38</v>
      </c>
      <c r="E2056" s="2" t="s">
        <v>36</v>
      </c>
      <c r="F2056" s="2" t="s">
        <v>122</v>
      </c>
      <c r="G2056" s="4">
        <v>42701.041666666664</v>
      </c>
      <c r="H2056" s="4">
        <v>43025.083333333336</v>
      </c>
      <c r="I2056" s="2" t="s">
        <v>2715</v>
      </c>
      <c r="J2056" s="2" t="s">
        <v>2715</v>
      </c>
      <c r="K2056" s="2"/>
      <c r="L2056" t="s">
        <v>31</v>
      </c>
      <c r="M2056" s="2" t="s">
        <v>59</v>
      </c>
      <c r="N2056" s="3" t="s">
        <v>9263</v>
      </c>
      <c r="O2056" s="5"/>
      <c r="P2056" s="5"/>
      <c r="Q2056" s="6">
        <v>2016</v>
      </c>
      <c r="R2056" s="7">
        <v>2017</v>
      </c>
      <c r="T2056" s="8">
        <v>637</v>
      </c>
      <c r="V2056" s="1" t="s">
        <v>33</v>
      </c>
      <c r="W2056" s="1" t="s">
        <v>32</v>
      </c>
      <c r="X2056" t="str">
        <f>VLOOKUP(Table_query__64[[#This Row],[Nr]],'MyTracker Export'!A:P,'MyTracker Export'!$P$1,FALSE)</f>
        <v>Finished</v>
      </c>
      <c r="Y2056" t="e">
        <f>VLOOKUP(Table_query__64[[#This Row],[Nr]],'MyTracker Export'!A:Z,'MyTracker Export'!$Z$1,FALSE)</f>
        <v>#N/A</v>
      </c>
      <c r="Z2056" t="e">
        <f>VLOOKUP(Table_query__64[[#This Row],[Nr]],'MyTracker Export'!A:AA,'MyTracker Export'!$AA$1,FALSE)</f>
        <v>#N/A</v>
      </c>
      <c r="AB2056" s="19" t="str">
        <f>IF(Table_query__64[[#This Row],[Project status]]=Table_query__64[[#This Row],[Project Status Check]],"OK","NOK")</f>
        <v>OK</v>
      </c>
      <c r="AC2056" s="19" t="e">
        <f>IF(Table_query__64[[#This Row],[PM]]=Table_query__64[[#This Row],[PM Check]],"OK","NOK")</f>
        <v>#N/A</v>
      </c>
      <c r="AD2056" s="19" t="e">
        <f>IF(Table_query__64[[#This Row],[PP]]=Table_query__64[[#This Row],[Pilot Check]],"OK","NOK")</f>
        <v>#N/A</v>
      </c>
      <c r="AE2056" s="19"/>
    </row>
    <row r="2057" spans="1:31" hidden="1" x14ac:dyDescent="0.3">
      <c r="A2057" s="1" t="s">
        <v>3682</v>
      </c>
      <c r="B2057" s="2" t="s">
        <v>3123</v>
      </c>
      <c r="C2057" s="3" t="s">
        <v>6757</v>
      </c>
      <c r="D2057" s="2" t="s">
        <v>58</v>
      </c>
      <c r="E2057" s="2" t="s">
        <v>36</v>
      </c>
      <c r="F2057" s="2" t="s">
        <v>122</v>
      </c>
      <c r="G2057" s="4">
        <v>42698</v>
      </c>
      <c r="H2057" s="4">
        <v>42706</v>
      </c>
      <c r="I2057" s="2" t="s">
        <v>2896</v>
      </c>
      <c r="J2057" s="2" t="s">
        <v>2469</v>
      </c>
      <c r="K2057" s="2"/>
      <c r="L2057" t="s">
        <v>31</v>
      </c>
      <c r="M2057" s="2" t="s">
        <v>29</v>
      </c>
      <c r="O2057" s="5"/>
      <c r="P2057" s="5"/>
      <c r="Q2057" s="6">
        <v>2016</v>
      </c>
      <c r="R2057" s="7">
        <v>2016</v>
      </c>
      <c r="T2057" s="8">
        <v>136</v>
      </c>
      <c r="V2057" s="1" t="s">
        <v>33</v>
      </c>
      <c r="W2057" s="1" t="s">
        <v>32</v>
      </c>
      <c r="X2057" t="str">
        <f>VLOOKUP(Table_query__64[[#This Row],[Nr]],'MyTracker Export'!A:P,'MyTracker Export'!$P$1,FALSE)</f>
        <v>Finished</v>
      </c>
      <c r="Y2057" t="e">
        <f>VLOOKUP(Table_query__64[[#This Row],[Nr]],'MyTracker Export'!A:Z,'MyTracker Export'!$Z$1,FALSE)</f>
        <v>#N/A</v>
      </c>
      <c r="Z2057" t="e">
        <f>VLOOKUP(Table_query__64[[#This Row],[Nr]],'MyTracker Export'!A:AA,'MyTracker Export'!$AA$1,FALSE)</f>
        <v>#N/A</v>
      </c>
      <c r="AB2057" s="19" t="str">
        <f>IF(Table_query__64[[#This Row],[Project status]]=Table_query__64[[#This Row],[Project Status Check]],"OK","NOK")</f>
        <v>OK</v>
      </c>
      <c r="AC2057" s="19" t="e">
        <f>IF(Table_query__64[[#This Row],[PM]]=Table_query__64[[#This Row],[PM Check]],"OK","NOK")</f>
        <v>#N/A</v>
      </c>
      <c r="AD2057" s="19" t="e">
        <f>IF(Table_query__64[[#This Row],[PP]]=Table_query__64[[#This Row],[Pilot Check]],"OK","NOK")</f>
        <v>#N/A</v>
      </c>
      <c r="AE2057" s="19"/>
    </row>
    <row r="2058" spans="1:31" hidden="1" x14ac:dyDescent="0.3">
      <c r="A2058" s="1" t="s">
        <v>3683</v>
      </c>
      <c r="B2058" s="2" t="s">
        <v>3563</v>
      </c>
      <c r="C2058" s="3" t="s">
        <v>6758</v>
      </c>
      <c r="D2058" s="2" t="s">
        <v>178</v>
      </c>
      <c r="E2058" s="2" t="s">
        <v>82</v>
      </c>
      <c r="F2058" s="2" t="s">
        <v>122</v>
      </c>
      <c r="G2058" s="4">
        <v>42697.041666666664</v>
      </c>
      <c r="H2058" s="4">
        <v>43402.041666666664</v>
      </c>
      <c r="I2058" s="2"/>
      <c r="J2058" s="2"/>
      <c r="K2058" s="2"/>
      <c r="L2058" t="s">
        <v>31</v>
      </c>
      <c r="M2058" s="2" t="s">
        <v>29</v>
      </c>
      <c r="N2058" s="3" t="s">
        <v>9264</v>
      </c>
      <c r="O2058" s="5"/>
      <c r="P2058" s="5"/>
      <c r="Q2058" s="6">
        <v>2016</v>
      </c>
      <c r="R2058" s="7">
        <v>2018</v>
      </c>
      <c r="T2058" s="8">
        <v>667</v>
      </c>
      <c r="V2058" s="1" t="s">
        <v>33</v>
      </c>
      <c r="W2058" s="1" t="s">
        <v>32</v>
      </c>
      <c r="X2058" t="str">
        <f>VLOOKUP(Table_query__64[[#This Row],[Nr]],'MyTracker Export'!A:P,'MyTracker Export'!$P$1,FALSE)</f>
        <v>Finished</v>
      </c>
      <c r="Y2058" t="e">
        <f>VLOOKUP(Table_query__64[[#This Row],[Nr]],'MyTracker Export'!A:Z,'MyTracker Export'!$Z$1,FALSE)</f>
        <v>#N/A</v>
      </c>
      <c r="Z2058" t="str">
        <f>VLOOKUP(Table_query__64[[#This Row],[Nr]],'MyTracker Export'!A:AA,'MyTracker Export'!$AA$1,FALSE)</f>
        <v>Annekathrin Tasiaux</v>
      </c>
      <c r="AB2058" s="19" t="str">
        <f>IF(Table_query__64[[#This Row],[Project status]]=Table_query__64[[#This Row],[Project Status Check]],"OK","NOK")</f>
        <v>OK</v>
      </c>
      <c r="AC2058" s="19" t="e">
        <f>IF(Table_query__64[[#This Row],[PM]]=Table_query__64[[#This Row],[PM Check]],"OK","NOK")</f>
        <v>#N/A</v>
      </c>
      <c r="AD2058" s="19" t="str">
        <f>IF(Table_query__64[[#This Row],[PP]]=Table_query__64[[#This Row],[Pilot Check]],"OK","NOK")</f>
        <v>NOK</v>
      </c>
      <c r="AE2058" s="19"/>
    </row>
    <row r="2059" spans="1:31" hidden="1" x14ac:dyDescent="0.3">
      <c r="A2059" s="1" t="s">
        <v>3684</v>
      </c>
      <c r="B2059" s="2" t="s">
        <v>74</v>
      </c>
      <c r="C2059" s="3" t="s">
        <v>6759</v>
      </c>
      <c r="D2059" s="2" t="s">
        <v>38</v>
      </c>
      <c r="E2059" s="2" t="s">
        <v>75</v>
      </c>
      <c r="F2059" s="2" t="s">
        <v>122</v>
      </c>
      <c r="G2059" s="4">
        <v>42690.041666666664</v>
      </c>
      <c r="H2059" s="4">
        <v>42794.041666666664</v>
      </c>
      <c r="I2059" s="2"/>
      <c r="J2059" s="2"/>
      <c r="K2059" s="2"/>
      <c r="L2059" t="s">
        <v>31</v>
      </c>
      <c r="M2059" s="2" t="s">
        <v>29</v>
      </c>
      <c r="N2059" s="3" t="s">
        <v>9265</v>
      </c>
      <c r="O2059" s="5"/>
      <c r="P2059" s="5"/>
      <c r="Q2059" s="6">
        <v>2016</v>
      </c>
      <c r="R2059" s="7">
        <v>2017</v>
      </c>
      <c r="T2059" s="8">
        <v>668</v>
      </c>
      <c r="V2059" s="1" t="s">
        <v>33</v>
      </c>
      <c r="W2059" s="1" t="s">
        <v>32</v>
      </c>
      <c r="X2059" t="str">
        <f>VLOOKUP(Table_query__64[[#This Row],[Nr]],'MyTracker Export'!A:P,'MyTracker Export'!$P$1,FALSE)</f>
        <v>Finished</v>
      </c>
      <c r="Y2059" t="e">
        <f>VLOOKUP(Table_query__64[[#This Row],[Nr]],'MyTracker Export'!A:Z,'MyTracker Export'!$Z$1,FALSE)</f>
        <v>#N/A</v>
      </c>
      <c r="Z2059" t="str">
        <f>VLOOKUP(Table_query__64[[#This Row],[Nr]],'MyTracker Export'!A:AA,'MyTracker Export'!$AA$1,FALSE)</f>
        <v>Yves Debaisieux</v>
      </c>
      <c r="AB2059" s="19" t="str">
        <f>IF(Table_query__64[[#This Row],[Project status]]=Table_query__64[[#This Row],[Project Status Check]],"OK","NOK")</f>
        <v>OK</v>
      </c>
      <c r="AC2059" s="19" t="e">
        <f>IF(Table_query__64[[#This Row],[PM]]=Table_query__64[[#This Row],[PM Check]],"OK","NOK")</f>
        <v>#N/A</v>
      </c>
      <c r="AD2059" s="19" t="str">
        <f>IF(Table_query__64[[#This Row],[PP]]=Table_query__64[[#This Row],[Pilot Check]],"OK","NOK")</f>
        <v>NOK</v>
      </c>
      <c r="AE2059" s="19"/>
    </row>
    <row r="2060" spans="1:31" hidden="1" x14ac:dyDescent="0.3">
      <c r="A2060" s="1" t="s">
        <v>3685</v>
      </c>
      <c r="B2060" s="2" t="s">
        <v>779</v>
      </c>
      <c r="C2060" s="3" t="s">
        <v>6760</v>
      </c>
      <c r="D2060" s="2" t="s">
        <v>38</v>
      </c>
      <c r="E2060" s="2" t="s">
        <v>82</v>
      </c>
      <c r="F2060" s="2" t="s">
        <v>122</v>
      </c>
      <c r="G2060" s="4">
        <v>42688.041666666664</v>
      </c>
      <c r="H2060" s="4">
        <v>42972.083333333336</v>
      </c>
      <c r="I2060" s="2" t="s">
        <v>320</v>
      </c>
      <c r="J2060" s="2" t="s">
        <v>320</v>
      </c>
      <c r="K2060" s="2"/>
      <c r="L2060" t="s">
        <v>31</v>
      </c>
      <c r="M2060" s="2" t="s">
        <v>59</v>
      </c>
      <c r="N2060" s="3" t="s">
        <v>9266</v>
      </c>
      <c r="O2060" s="5"/>
      <c r="P2060" s="5"/>
      <c r="Q2060" s="6">
        <v>2016</v>
      </c>
      <c r="R2060" s="7">
        <v>2017</v>
      </c>
      <c r="T2060" s="8">
        <v>640</v>
      </c>
      <c r="V2060" s="1" t="s">
        <v>33</v>
      </c>
      <c r="W2060" s="1" t="s">
        <v>32</v>
      </c>
      <c r="X2060" t="str">
        <f>VLOOKUP(Table_query__64[[#This Row],[Nr]],'MyTracker Export'!A:P,'MyTracker Export'!$P$1,FALSE)</f>
        <v>Finished</v>
      </c>
      <c r="Y2060" t="str">
        <f>VLOOKUP(Table_query__64[[#This Row],[Nr]],'MyTracker Export'!A:Z,'MyTracker Export'!$Z$1,FALSE)</f>
        <v>Marcos Delgado Lopez</v>
      </c>
      <c r="Z2060" t="str">
        <f>VLOOKUP(Table_query__64[[#This Row],[Nr]],'MyTracker Export'!A:AA,'MyTracker Export'!$AA$1,FALSE)</f>
        <v>Marcos Delgado Lopez</v>
      </c>
      <c r="AB2060" s="19" t="str">
        <f>IF(Table_query__64[[#This Row],[Project status]]=Table_query__64[[#This Row],[Project Status Check]],"OK","NOK")</f>
        <v>OK</v>
      </c>
      <c r="AC2060" s="19" t="str">
        <f>IF(Table_query__64[[#This Row],[PM]]=Table_query__64[[#This Row],[PM Check]],"OK","NOK")</f>
        <v>NOK</v>
      </c>
      <c r="AD2060" s="19" t="str">
        <f>IF(Table_query__64[[#This Row],[PP]]=Table_query__64[[#This Row],[Pilot Check]],"OK","NOK")</f>
        <v>NOK</v>
      </c>
      <c r="AE2060" s="19"/>
    </row>
    <row r="2061" spans="1:31" hidden="1" x14ac:dyDescent="0.3">
      <c r="A2061" s="1" t="s">
        <v>3686</v>
      </c>
      <c r="B2061" s="2" t="s">
        <v>74</v>
      </c>
      <c r="C2061" s="3" t="s">
        <v>6761</v>
      </c>
      <c r="D2061" s="2" t="s">
        <v>38</v>
      </c>
      <c r="E2061" s="2" t="s">
        <v>75</v>
      </c>
      <c r="F2061" s="2" t="s">
        <v>122</v>
      </c>
      <c r="G2061" s="4">
        <v>42688.041666666664</v>
      </c>
      <c r="H2061" s="4">
        <v>42767.041666666664</v>
      </c>
      <c r="I2061" s="2"/>
      <c r="J2061" s="2"/>
      <c r="K2061" s="2"/>
      <c r="L2061" t="s">
        <v>31</v>
      </c>
      <c r="M2061" s="2" t="s">
        <v>29</v>
      </c>
      <c r="N2061" s="3" t="s">
        <v>9267</v>
      </c>
      <c r="O2061" s="5"/>
      <c r="P2061" s="5"/>
      <c r="Q2061" s="6">
        <v>2016</v>
      </c>
      <c r="R2061" s="7">
        <v>2017</v>
      </c>
      <c r="T2061" s="8">
        <v>641</v>
      </c>
      <c r="V2061" s="1" t="s">
        <v>33</v>
      </c>
      <c r="W2061" s="1" t="s">
        <v>32</v>
      </c>
      <c r="X2061" t="str">
        <f>VLOOKUP(Table_query__64[[#This Row],[Nr]],'MyTracker Export'!A:P,'MyTracker Export'!$P$1,FALSE)</f>
        <v>Finished</v>
      </c>
      <c r="Y2061" t="e">
        <f>VLOOKUP(Table_query__64[[#This Row],[Nr]],'MyTracker Export'!A:Z,'MyTracker Export'!$Z$1,FALSE)</f>
        <v>#N/A</v>
      </c>
      <c r="Z2061" t="str">
        <f>VLOOKUP(Table_query__64[[#This Row],[Nr]],'MyTracker Export'!A:AA,'MyTracker Export'!$AA$1,FALSE)</f>
        <v>Yves Debaisieux</v>
      </c>
      <c r="AB2061" s="19" t="str">
        <f>IF(Table_query__64[[#This Row],[Project status]]=Table_query__64[[#This Row],[Project Status Check]],"OK","NOK")</f>
        <v>OK</v>
      </c>
      <c r="AC2061" s="19" t="e">
        <f>IF(Table_query__64[[#This Row],[PM]]=Table_query__64[[#This Row],[PM Check]],"OK","NOK")</f>
        <v>#N/A</v>
      </c>
      <c r="AD2061" s="19" t="str">
        <f>IF(Table_query__64[[#This Row],[PP]]=Table_query__64[[#This Row],[Pilot Check]],"OK","NOK")</f>
        <v>NOK</v>
      </c>
      <c r="AE2061" s="19"/>
    </row>
    <row r="2062" spans="1:31" hidden="1" x14ac:dyDescent="0.3">
      <c r="A2062" s="1" t="s">
        <v>3687</v>
      </c>
      <c r="B2062" s="2" t="s">
        <v>146</v>
      </c>
      <c r="C2062" s="3" t="s">
        <v>6762</v>
      </c>
      <c r="D2062" s="2" t="s">
        <v>38</v>
      </c>
      <c r="E2062" s="2" t="s">
        <v>75</v>
      </c>
      <c r="F2062" s="2" t="s">
        <v>122</v>
      </c>
      <c r="G2062" s="4">
        <v>42684.041666666664</v>
      </c>
      <c r="H2062" s="4">
        <v>42825.083333333336</v>
      </c>
      <c r="I2062" s="2"/>
      <c r="J2062" s="2"/>
      <c r="K2062" s="2"/>
      <c r="L2062" t="s">
        <v>31</v>
      </c>
      <c r="M2062" s="2" t="s">
        <v>59</v>
      </c>
      <c r="N2062" s="3" t="s">
        <v>9268</v>
      </c>
      <c r="O2062" s="5"/>
      <c r="P2062" s="5"/>
      <c r="Q2062" s="6">
        <v>2016</v>
      </c>
      <c r="R2062" s="7">
        <v>2017</v>
      </c>
      <c r="T2062" s="8">
        <v>642</v>
      </c>
      <c r="V2062" s="1" t="s">
        <v>33</v>
      </c>
      <c r="W2062" s="1" t="s">
        <v>32</v>
      </c>
      <c r="X2062" t="str">
        <f>VLOOKUP(Table_query__64[[#This Row],[Nr]],'MyTracker Export'!A:P,'MyTracker Export'!$P$1,FALSE)</f>
        <v>Finished</v>
      </c>
      <c r="Y2062" t="e">
        <f>VLOOKUP(Table_query__64[[#This Row],[Nr]],'MyTracker Export'!A:Z,'MyTracker Export'!$Z$1,FALSE)</f>
        <v>#N/A</v>
      </c>
      <c r="Z2062" t="e">
        <f>VLOOKUP(Table_query__64[[#This Row],[Nr]],'MyTracker Export'!A:AA,'MyTracker Export'!$AA$1,FALSE)</f>
        <v>#N/A</v>
      </c>
      <c r="AB2062" s="19" t="str">
        <f>IF(Table_query__64[[#This Row],[Project status]]=Table_query__64[[#This Row],[Project Status Check]],"OK","NOK")</f>
        <v>OK</v>
      </c>
      <c r="AC2062" s="19" t="e">
        <f>IF(Table_query__64[[#This Row],[PM]]=Table_query__64[[#This Row],[PM Check]],"OK","NOK")</f>
        <v>#N/A</v>
      </c>
      <c r="AD2062" s="19" t="e">
        <f>IF(Table_query__64[[#This Row],[PP]]=Table_query__64[[#This Row],[Pilot Check]],"OK","NOK")</f>
        <v>#N/A</v>
      </c>
      <c r="AE2062" s="19"/>
    </row>
    <row r="2063" spans="1:31" hidden="1" x14ac:dyDescent="0.3">
      <c r="A2063" s="1" t="s">
        <v>3688</v>
      </c>
      <c r="B2063" s="2" t="s">
        <v>1163</v>
      </c>
      <c r="C2063" s="3" t="s">
        <v>6763</v>
      </c>
      <c r="D2063" s="2" t="s">
        <v>38</v>
      </c>
      <c r="E2063" s="2" t="s">
        <v>82</v>
      </c>
      <c r="F2063" s="2" t="s">
        <v>122</v>
      </c>
      <c r="G2063" s="4">
        <v>42684.041666666664</v>
      </c>
      <c r="H2063" s="4">
        <v>42855.083333333336</v>
      </c>
      <c r="I2063" s="2" t="s">
        <v>3034</v>
      </c>
      <c r="J2063" s="2" t="s">
        <v>3034</v>
      </c>
      <c r="K2063" s="2" t="s">
        <v>159</v>
      </c>
      <c r="L2063" t="s">
        <v>31</v>
      </c>
      <c r="M2063" s="2" t="s">
        <v>29</v>
      </c>
      <c r="N2063" s="3" t="s">
        <v>9269</v>
      </c>
      <c r="O2063" s="5"/>
      <c r="P2063" s="5"/>
      <c r="Q2063" s="6">
        <v>2016</v>
      </c>
      <c r="R2063" s="7">
        <v>2017</v>
      </c>
      <c r="T2063" s="8">
        <v>643</v>
      </c>
      <c r="V2063" s="1" t="s">
        <v>33</v>
      </c>
      <c r="W2063" s="1" t="s">
        <v>32</v>
      </c>
      <c r="X2063" t="str">
        <f>VLOOKUP(Table_query__64[[#This Row],[Nr]],'MyTracker Export'!A:P,'MyTracker Export'!$P$1,FALSE)</f>
        <v>Finished</v>
      </c>
      <c r="Y2063" t="str">
        <f>VLOOKUP(Table_query__64[[#This Row],[Nr]],'MyTracker Export'!A:Z,'MyTracker Export'!$Z$1,FALSE)</f>
        <v>Jacques Lataire</v>
      </c>
      <c r="Z2063" t="str">
        <f>VLOOKUP(Table_query__64[[#This Row],[Nr]],'MyTracker Export'!A:AA,'MyTracker Export'!$AA$1,FALSE)</f>
        <v>Jacques Lataire</v>
      </c>
      <c r="AB2063" s="19" t="str">
        <f>IF(Table_query__64[[#This Row],[Project status]]=Table_query__64[[#This Row],[Project Status Check]],"OK","NOK")</f>
        <v>OK</v>
      </c>
      <c r="AC2063" s="19" t="str">
        <f>IF(Table_query__64[[#This Row],[PM]]=Table_query__64[[#This Row],[PM Check]],"OK","NOK")</f>
        <v>OK</v>
      </c>
      <c r="AD2063" s="19" t="str">
        <f>IF(Table_query__64[[#This Row],[PP]]=Table_query__64[[#This Row],[Pilot Check]],"OK","NOK")</f>
        <v>OK</v>
      </c>
      <c r="AE2063" s="19"/>
    </row>
    <row r="2064" spans="1:31" hidden="1" x14ac:dyDescent="0.3">
      <c r="A2064" s="1" t="s">
        <v>3689</v>
      </c>
      <c r="B2064" s="2" t="s">
        <v>3135</v>
      </c>
      <c r="C2064" s="3" t="s">
        <v>6764</v>
      </c>
      <c r="D2064" s="2" t="s">
        <v>84</v>
      </c>
      <c r="E2064" s="2" t="s">
        <v>36</v>
      </c>
      <c r="F2064" s="2" t="s">
        <v>122</v>
      </c>
      <c r="G2064" s="4">
        <v>42681.041666666664</v>
      </c>
      <c r="H2064" s="4">
        <v>43008.083333333336</v>
      </c>
      <c r="I2064" s="2" t="s">
        <v>40</v>
      </c>
      <c r="J2064" s="2" t="s">
        <v>320</v>
      </c>
      <c r="K2064" s="2"/>
      <c r="L2064" t="s">
        <v>31</v>
      </c>
      <c r="M2064" s="2" t="s">
        <v>59</v>
      </c>
      <c r="O2064" s="5"/>
      <c r="P2064" s="5"/>
      <c r="Q2064" s="6">
        <v>2016</v>
      </c>
      <c r="R2064" s="7">
        <v>2017</v>
      </c>
      <c r="T2064" s="8">
        <v>186</v>
      </c>
      <c r="V2064" s="1" t="s">
        <v>33</v>
      </c>
      <c r="W2064" s="1" t="s">
        <v>32</v>
      </c>
      <c r="X2064" t="str">
        <f>VLOOKUP(Table_query__64[[#This Row],[Nr]],'MyTracker Export'!A:P,'MyTracker Export'!$P$1,FALSE)</f>
        <v>Finished</v>
      </c>
      <c r="Y2064" t="str">
        <f>VLOOKUP(Table_query__64[[#This Row],[Nr]],'MyTracker Export'!A:Z,'MyTracker Export'!$Z$1,FALSE)</f>
        <v>Karel De Swert</v>
      </c>
      <c r="Z2064" t="str">
        <f>VLOOKUP(Table_query__64[[#This Row],[Nr]],'MyTracker Export'!A:AA,'MyTracker Export'!$AA$1,FALSE)</f>
        <v>Marcos Delgado Lopez</v>
      </c>
      <c r="AB2064" s="19" t="str">
        <f>IF(Table_query__64[[#This Row],[Project status]]=Table_query__64[[#This Row],[Project Status Check]],"OK","NOK")</f>
        <v>OK</v>
      </c>
      <c r="AC2064" s="19" t="str">
        <f>IF(Table_query__64[[#This Row],[PM]]=Table_query__64[[#This Row],[PM Check]],"OK","NOK")</f>
        <v>OK</v>
      </c>
      <c r="AD2064" s="19" t="str">
        <f>IF(Table_query__64[[#This Row],[PP]]=Table_query__64[[#This Row],[Pilot Check]],"OK","NOK")</f>
        <v>NOK</v>
      </c>
      <c r="AE2064" s="19"/>
    </row>
    <row r="2065" spans="1:31" hidden="1" x14ac:dyDescent="0.3">
      <c r="A2065" s="1" t="s">
        <v>3690</v>
      </c>
      <c r="B2065" s="2" t="s">
        <v>3618</v>
      </c>
      <c r="C2065" s="3" t="s">
        <v>6765</v>
      </c>
      <c r="D2065" s="2" t="s">
        <v>38</v>
      </c>
      <c r="E2065" s="2"/>
      <c r="F2065" s="2" t="s">
        <v>122</v>
      </c>
      <c r="G2065" s="4">
        <v>42674.041666666664</v>
      </c>
      <c r="H2065" s="4">
        <v>42933.083333333336</v>
      </c>
      <c r="I2065" s="2" t="s">
        <v>2469</v>
      </c>
      <c r="J2065" s="2" t="s">
        <v>477</v>
      </c>
      <c r="K2065" s="2"/>
      <c r="L2065" t="s">
        <v>31</v>
      </c>
      <c r="M2065" s="2" t="s">
        <v>59</v>
      </c>
      <c r="N2065" s="3" t="s">
        <v>9270</v>
      </c>
      <c r="O2065" s="5"/>
      <c r="P2065" s="5"/>
      <c r="Q2065" s="6">
        <v>2016</v>
      </c>
      <c r="R2065" s="7">
        <v>2017</v>
      </c>
      <c r="T2065" s="8">
        <v>644</v>
      </c>
      <c r="V2065" s="1" t="s">
        <v>33</v>
      </c>
      <c r="W2065" s="1" t="s">
        <v>32</v>
      </c>
      <c r="X2065" t="str">
        <f>VLOOKUP(Table_query__64[[#This Row],[Nr]],'MyTracker Export'!A:P,'MyTracker Export'!$P$1,FALSE)</f>
        <v>Finished</v>
      </c>
      <c r="Y2065" t="e">
        <f>VLOOKUP(Table_query__64[[#This Row],[Nr]],'MyTracker Export'!A:Z,'MyTracker Export'!$Z$1,FALSE)</f>
        <v>#N/A</v>
      </c>
      <c r="Z2065" t="str">
        <f>VLOOKUP(Table_query__64[[#This Row],[Nr]],'MyTracker Export'!A:AA,'MyTracker Export'!$AA$1,FALSE)</f>
        <v>Juan Sanchez Chatar</v>
      </c>
      <c r="AB2065" s="19" t="str">
        <f>IF(Table_query__64[[#This Row],[Project status]]=Table_query__64[[#This Row],[Project Status Check]],"OK","NOK")</f>
        <v>OK</v>
      </c>
      <c r="AC2065" s="19" t="e">
        <f>IF(Table_query__64[[#This Row],[PM]]=Table_query__64[[#This Row],[PM Check]],"OK","NOK")</f>
        <v>#N/A</v>
      </c>
      <c r="AD2065" s="19" t="str">
        <f>IF(Table_query__64[[#This Row],[PP]]=Table_query__64[[#This Row],[Pilot Check]],"OK","NOK")</f>
        <v>OK</v>
      </c>
      <c r="AE2065" s="19"/>
    </row>
    <row r="2066" spans="1:31" hidden="1" x14ac:dyDescent="0.3">
      <c r="A2066" s="1" t="s">
        <v>3691</v>
      </c>
      <c r="B2066" s="2" t="s">
        <v>3461</v>
      </c>
      <c r="C2066" s="3" t="s">
        <v>6766</v>
      </c>
      <c r="D2066" s="2" t="s">
        <v>38</v>
      </c>
      <c r="E2066" s="2" t="s">
        <v>36</v>
      </c>
      <c r="F2066" s="2" t="s">
        <v>122</v>
      </c>
      <c r="G2066" s="4">
        <v>42669.083333333336</v>
      </c>
      <c r="H2066" s="4">
        <v>42727.041666666664</v>
      </c>
      <c r="I2066" s="2" t="s">
        <v>2469</v>
      </c>
      <c r="J2066" s="2" t="s">
        <v>2469</v>
      </c>
      <c r="K2066" s="2"/>
      <c r="L2066" t="s">
        <v>31</v>
      </c>
      <c r="M2066" s="2" t="s">
        <v>29</v>
      </c>
      <c r="N2066" s="3" t="s">
        <v>9271</v>
      </c>
      <c r="O2066" s="5"/>
      <c r="P2066" s="5"/>
      <c r="Q2066" s="6">
        <v>2016</v>
      </c>
      <c r="R2066" s="7">
        <v>2016</v>
      </c>
      <c r="T2066" s="8">
        <v>645</v>
      </c>
      <c r="V2066" s="1" t="s">
        <v>33</v>
      </c>
      <c r="W2066" s="1" t="s">
        <v>32</v>
      </c>
      <c r="X2066" t="str">
        <f>VLOOKUP(Table_query__64[[#This Row],[Nr]],'MyTracker Export'!A:P,'MyTracker Export'!$P$1,FALSE)</f>
        <v>Finished</v>
      </c>
      <c r="Y2066" t="e">
        <f>VLOOKUP(Table_query__64[[#This Row],[Nr]],'MyTracker Export'!A:Z,'MyTracker Export'!$Z$1,FALSE)</f>
        <v>#N/A</v>
      </c>
      <c r="Z2066" t="e">
        <f>VLOOKUP(Table_query__64[[#This Row],[Nr]],'MyTracker Export'!A:AA,'MyTracker Export'!$AA$1,FALSE)</f>
        <v>#N/A</v>
      </c>
      <c r="AB2066" s="19" t="str">
        <f>IF(Table_query__64[[#This Row],[Project status]]=Table_query__64[[#This Row],[Project Status Check]],"OK","NOK")</f>
        <v>OK</v>
      </c>
      <c r="AC2066" s="19" t="e">
        <f>IF(Table_query__64[[#This Row],[PM]]=Table_query__64[[#This Row],[PM Check]],"OK","NOK")</f>
        <v>#N/A</v>
      </c>
      <c r="AD2066" s="19" t="e">
        <f>IF(Table_query__64[[#This Row],[PP]]=Table_query__64[[#This Row],[Pilot Check]],"OK","NOK")</f>
        <v>#N/A</v>
      </c>
      <c r="AE2066" s="19"/>
    </row>
    <row r="2067" spans="1:31" hidden="1" x14ac:dyDescent="0.3">
      <c r="A2067" s="1" t="s">
        <v>3692</v>
      </c>
      <c r="B2067" s="2" t="s">
        <v>2881</v>
      </c>
      <c r="C2067" s="3" t="s">
        <v>6767</v>
      </c>
      <c r="D2067" s="2" t="s">
        <v>38</v>
      </c>
      <c r="E2067" s="2" t="s">
        <v>36</v>
      </c>
      <c r="F2067" s="2" t="s">
        <v>122</v>
      </c>
      <c r="G2067" s="4">
        <v>42669.083333333336</v>
      </c>
      <c r="H2067" s="4">
        <v>42762.041666666664</v>
      </c>
      <c r="I2067" s="2"/>
      <c r="J2067" s="2"/>
      <c r="K2067" s="2"/>
      <c r="L2067" t="s">
        <v>31</v>
      </c>
      <c r="M2067" s="2" t="s">
        <v>29</v>
      </c>
      <c r="N2067" s="3" t="s">
        <v>9272</v>
      </c>
      <c r="O2067" s="5"/>
      <c r="P2067" s="5"/>
      <c r="Q2067" s="6">
        <v>2016</v>
      </c>
      <c r="R2067" s="7">
        <v>2017</v>
      </c>
      <c r="T2067" s="8">
        <v>646</v>
      </c>
      <c r="V2067" s="1" t="s">
        <v>33</v>
      </c>
      <c r="W2067" s="1" t="s">
        <v>32</v>
      </c>
      <c r="X2067" t="str">
        <f>VLOOKUP(Table_query__64[[#This Row],[Nr]],'MyTracker Export'!A:P,'MyTracker Export'!$P$1,FALSE)</f>
        <v>Finished</v>
      </c>
      <c r="Y2067" t="e">
        <f>VLOOKUP(Table_query__64[[#This Row],[Nr]],'MyTracker Export'!A:Z,'MyTracker Export'!$Z$1,FALSE)</f>
        <v>#N/A</v>
      </c>
      <c r="Z2067" t="e">
        <f>VLOOKUP(Table_query__64[[#This Row],[Nr]],'MyTracker Export'!A:AA,'MyTracker Export'!$AA$1,FALSE)</f>
        <v>#N/A</v>
      </c>
      <c r="AB2067" s="19" t="str">
        <f>IF(Table_query__64[[#This Row],[Project status]]=Table_query__64[[#This Row],[Project Status Check]],"OK","NOK")</f>
        <v>OK</v>
      </c>
      <c r="AC2067" s="19" t="e">
        <f>IF(Table_query__64[[#This Row],[PM]]=Table_query__64[[#This Row],[PM Check]],"OK","NOK")</f>
        <v>#N/A</v>
      </c>
      <c r="AD2067" s="19" t="e">
        <f>IF(Table_query__64[[#This Row],[PP]]=Table_query__64[[#This Row],[Pilot Check]],"OK","NOK")</f>
        <v>#N/A</v>
      </c>
      <c r="AE2067" s="19"/>
    </row>
    <row r="2068" spans="1:31" hidden="1" x14ac:dyDescent="0.3">
      <c r="A2068" s="1" t="s">
        <v>3693</v>
      </c>
      <c r="B2068" s="2" t="s">
        <v>146</v>
      </c>
      <c r="C2068" s="3" t="s">
        <v>6768</v>
      </c>
      <c r="D2068" s="2" t="s">
        <v>38</v>
      </c>
      <c r="E2068" s="2" t="s">
        <v>75</v>
      </c>
      <c r="F2068" s="2" t="s">
        <v>122</v>
      </c>
      <c r="G2068" s="4">
        <v>42669.083333333336</v>
      </c>
      <c r="H2068" s="4">
        <v>42855.083333333336</v>
      </c>
      <c r="I2068" s="2"/>
      <c r="J2068" s="2"/>
      <c r="K2068" s="2"/>
      <c r="L2068" t="s">
        <v>31</v>
      </c>
      <c r="M2068" s="2" t="s">
        <v>29</v>
      </c>
      <c r="N2068" s="3" t="s">
        <v>9273</v>
      </c>
      <c r="O2068" s="5"/>
      <c r="P2068" s="5"/>
      <c r="Q2068" s="6">
        <v>2016</v>
      </c>
      <c r="R2068" s="7">
        <v>2017</v>
      </c>
      <c r="T2068" s="8">
        <v>647</v>
      </c>
      <c r="V2068" s="1" t="s">
        <v>33</v>
      </c>
      <c r="W2068" s="1" t="s">
        <v>32</v>
      </c>
      <c r="X2068" t="str">
        <f>VLOOKUP(Table_query__64[[#This Row],[Nr]],'MyTracker Export'!A:P,'MyTracker Export'!$P$1,FALSE)</f>
        <v>Finished</v>
      </c>
      <c r="Y2068" t="e">
        <f>VLOOKUP(Table_query__64[[#This Row],[Nr]],'MyTracker Export'!A:Z,'MyTracker Export'!$Z$1,FALSE)</f>
        <v>#N/A</v>
      </c>
      <c r="Z2068" t="e">
        <f>VLOOKUP(Table_query__64[[#This Row],[Nr]],'MyTracker Export'!A:AA,'MyTracker Export'!$AA$1,FALSE)</f>
        <v>#N/A</v>
      </c>
      <c r="AB2068" s="19" t="str">
        <f>IF(Table_query__64[[#This Row],[Project status]]=Table_query__64[[#This Row],[Project Status Check]],"OK","NOK")</f>
        <v>OK</v>
      </c>
      <c r="AC2068" s="19" t="e">
        <f>IF(Table_query__64[[#This Row],[PM]]=Table_query__64[[#This Row],[PM Check]],"OK","NOK")</f>
        <v>#N/A</v>
      </c>
      <c r="AD2068" s="19" t="e">
        <f>IF(Table_query__64[[#This Row],[PP]]=Table_query__64[[#This Row],[Pilot Check]],"OK","NOK")</f>
        <v>#N/A</v>
      </c>
      <c r="AE2068" s="19"/>
    </row>
    <row r="2069" spans="1:31" hidden="1" x14ac:dyDescent="0.3">
      <c r="A2069" s="1" t="s">
        <v>3694</v>
      </c>
      <c r="B2069" s="2" t="s">
        <v>74</v>
      </c>
      <c r="C2069" s="3" t="s">
        <v>6769</v>
      </c>
      <c r="D2069" s="2" t="s">
        <v>38</v>
      </c>
      <c r="E2069" s="2" t="s">
        <v>75</v>
      </c>
      <c r="F2069" s="2" t="s">
        <v>122</v>
      </c>
      <c r="G2069" s="4">
        <v>42667.083333333336</v>
      </c>
      <c r="H2069" s="4">
        <v>42935.083333333336</v>
      </c>
      <c r="I2069" s="2"/>
      <c r="J2069" s="2"/>
      <c r="K2069" s="2"/>
      <c r="L2069" t="s">
        <v>31</v>
      </c>
      <c r="M2069" s="2" t="s">
        <v>29</v>
      </c>
      <c r="N2069" s="3" t="s">
        <v>9274</v>
      </c>
      <c r="O2069" s="5"/>
      <c r="P2069" s="5"/>
      <c r="Q2069" s="6">
        <v>2016</v>
      </c>
      <c r="R2069" s="7">
        <v>2017</v>
      </c>
      <c r="T2069" s="8">
        <v>669</v>
      </c>
      <c r="V2069" s="1" t="s">
        <v>33</v>
      </c>
      <c r="W2069" s="1" t="s">
        <v>32</v>
      </c>
      <c r="X2069" t="str">
        <f>VLOOKUP(Table_query__64[[#This Row],[Nr]],'MyTracker Export'!A:P,'MyTracker Export'!$P$1,FALSE)</f>
        <v>Finished</v>
      </c>
      <c r="Y2069" t="e">
        <f>VLOOKUP(Table_query__64[[#This Row],[Nr]],'MyTracker Export'!A:Z,'MyTracker Export'!$Z$1,FALSE)</f>
        <v>#N/A</v>
      </c>
      <c r="Z2069" t="e">
        <f>VLOOKUP(Table_query__64[[#This Row],[Nr]],'MyTracker Export'!A:AA,'MyTracker Export'!$AA$1,FALSE)</f>
        <v>#N/A</v>
      </c>
      <c r="AB2069" s="19" t="str">
        <f>IF(Table_query__64[[#This Row],[Project status]]=Table_query__64[[#This Row],[Project Status Check]],"OK","NOK")</f>
        <v>OK</v>
      </c>
      <c r="AC2069" s="19" t="e">
        <f>IF(Table_query__64[[#This Row],[PM]]=Table_query__64[[#This Row],[PM Check]],"OK","NOK")</f>
        <v>#N/A</v>
      </c>
      <c r="AD2069" s="19" t="e">
        <f>IF(Table_query__64[[#This Row],[PP]]=Table_query__64[[#This Row],[Pilot Check]],"OK","NOK")</f>
        <v>#N/A</v>
      </c>
      <c r="AE2069" s="19"/>
    </row>
    <row r="2070" spans="1:31" hidden="1" x14ac:dyDescent="0.3">
      <c r="A2070" s="1" t="s">
        <v>3695</v>
      </c>
      <c r="B2070" s="2" t="s">
        <v>3539</v>
      </c>
      <c r="C2070" s="3" t="s">
        <v>6770</v>
      </c>
      <c r="D2070" s="2" t="s">
        <v>38</v>
      </c>
      <c r="E2070" s="2" t="s">
        <v>82</v>
      </c>
      <c r="F2070" s="2" t="s">
        <v>122</v>
      </c>
      <c r="G2070" s="4">
        <v>42667.083333333336</v>
      </c>
      <c r="H2070" s="4">
        <v>43100.041666666664</v>
      </c>
      <c r="I2070" s="2"/>
      <c r="J2070" s="2"/>
      <c r="K2070" s="2" t="s">
        <v>458</v>
      </c>
      <c r="L2070" t="s">
        <v>31</v>
      </c>
      <c r="M2070" s="2" t="s">
        <v>59</v>
      </c>
      <c r="N2070" s="3" t="s">
        <v>9275</v>
      </c>
      <c r="O2070" s="5"/>
      <c r="P2070" s="5"/>
      <c r="Q2070" s="6">
        <v>2016</v>
      </c>
      <c r="R2070" s="7">
        <v>2017</v>
      </c>
      <c r="T2070" s="8">
        <v>649</v>
      </c>
      <c r="V2070" s="1" t="s">
        <v>33</v>
      </c>
      <c r="W2070" s="1" t="s">
        <v>32</v>
      </c>
      <c r="X2070" t="str">
        <f>VLOOKUP(Table_query__64[[#This Row],[Nr]],'MyTracker Export'!A:P,'MyTracker Export'!$P$1,FALSE)</f>
        <v>Finished</v>
      </c>
      <c r="Y2070" t="e">
        <f>VLOOKUP(Table_query__64[[#This Row],[Nr]],'MyTracker Export'!A:Z,'MyTracker Export'!$Z$1,FALSE)</f>
        <v>#N/A</v>
      </c>
      <c r="Z2070" t="str">
        <f>VLOOKUP(Table_query__64[[#This Row],[Nr]],'MyTracker Export'!A:AA,'MyTracker Export'!$AA$1,FALSE)</f>
        <v>Marcos Delgado Lopez</v>
      </c>
      <c r="AB2070" s="19" t="str">
        <f>IF(Table_query__64[[#This Row],[Project status]]=Table_query__64[[#This Row],[Project Status Check]],"OK","NOK")</f>
        <v>OK</v>
      </c>
      <c r="AC2070" s="19" t="e">
        <f>IF(Table_query__64[[#This Row],[PM]]=Table_query__64[[#This Row],[PM Check]],"OK","NOK")</f>
        <v>#N/A</v>
      </c>
      <c r="AD2070" s="19" t="str">
        <f>IF(Table_query__64[[#This Row],[PP]]=Table_query__64[[#This Row],[Pilot Check]],"OK","NOK")</f>
        <v>NOK</v>
      </c>
      <c r="AE2070" s="19"/>
    </row>
    <row r="2071" spans="1:31" hidden="1" x14ac:dyDescent="0.3">
      <c r="A2071" s="1" t="s">
        <v>3696</v>
      </c>
      <c r="B2071" s="2" t="s">
        <v>133</v>
      </c>
      <c r="C2071" s="3" t="s">
        <v>6771</v>
      </c>
      <c r="D2071" s="2" t="s">
        <v>38</v>
      </c>
      <c r="E2071" s="2"/>
      <c r="F2071" s="2" t="s">
        <v>122</v>
      </c>
      <c r="G2071" s="4">
        <v>42660.083333333336</v>
      </c>
      <c r="H2071" s="4">
        <v>43466.041666666664</v>
      </c>
      <c r="I2071" s="2"/>
      <c r="J2071" s="2"/>
      <c r="K2071" s="2" t="s">
        <v>458</v>
      </c>
      <c r="L2071" t="s">
        <v>31</v>
      </c>
      <c r="M2071" s="2" t="s">
        <v>59</v>
      </c>
      <c r="N2071" s="3" t="s">
        <v>9276</v>
      </c>
      <c r="O2071" s="5"/>
      <c r="P2071" s="5"/>
      <c r="Q2071" s="6">
        <v>2016</v>
      </c>
      <c r="R2071" s="7">
        <v>2019</v>
      </c>
      <c r="T2071" s="8">
        <v>670</v>
      </c>
      <c r="V2071" s="1" t="s">
        <v>33</v>
      </c>
      <c r="W2071" s="1" t="s">
        <v>32</v>
      </c>
      <c r="X2071" t="str">
        <f>VLOOKUP(Table_query__64[[#This Row],[Nr]],'MyTracker Export'!A:P,'MyTracker Export'!$P$1,FALSE)</f>
        <v>Finished</v>
      </c>
      <c r="Y2071" t="str">
        <f>VLOOKUP(Table_query__64[[#This Row],[Nr]],'MyTracker Export'!A:Z,'MyTracker Export'!$Z$1,FALSE)</f>
        <v>Adel Choubassi</v>
      </c>
      <c r="Z2071" t="str">
        <f>VLOOKUP(Table_query__64[[#This Row],[Nr]],'MyTracker Export'!A:AA,'MyTracker Export'!$AA$1,FALSE)</f>
        <v>Marcos Delgado Lopez</v>
      </c>
      <c r="AB2071" s="19" t="str">
        <f>IF(Table_query__64[[#This Row],[Project status]]=Table_query__64[[#This Row],[Project Status Check]],"OK","NOK")</f>
        <v>OK</v>
      </c>
      <c r="AC2071" s="19" t="str">
        <f>IF(Table_query__64[[#This Row],[PM]]=Table_query__64[[#This Row],[PM Check]],"OK","NOK")</f>
        <v>NOK</v>
      </c>
      <c r="AD2071" s="19" t="str">
        <f>IF(Table_query__64[[#This Row],[PP]]=Table_query__64[[#This Row],[Pilot Check]],"OK","NOK")</f>
        <v>NOK</v>
      </c>
      <c r="AE2071" s="19"/>
    </row>
    <row r="2072" spans="1:31" hidden="1" x14ac:dyDescent="0.3">
      <c r="A2072" s="1" t="s">
        <v>3697</v>
      </c>
      <c r="B2072" s="2" t="s">
        <v>2656</v>
      </c>
      <c r="C2072" s="3" t="s">
        <v>6772</v>
      </c>
      <c r="D2072" s="2" t="s">
        <v>3189</v>
      </c>
      <c r="E2072" s="2" t="s">
        <v>43</v>
      </c>
      <c r="F2072" s="2" t="s">
        <v>122</v>
      </c>
      <c r="G2072" s="4">
        <v>42656</v>
      </c>
      <c r="H2072" s="4">
        <v>42685</v>
      </c>
      <c r="I2072" s="2" t="s">
        <v>184</v>
      </c>
      <c r="J2072" s="2" t="s">
        <v>184</v>
      </c>
      <c r="K2072" s="2"/>
      <c r="L2072" t="s">
        <v>31</v>
      </c>
      <c r="M2072" s="2" t="s">
        <v>29</v>
      </c>
      <c r="O2072" s="5"/>
      <c r="P2072" s="5"/>
      <c r="Q2072" s="6">
        <v>2016</v>
      </c>
      <c r="R2072" s="7">
        <v>2016</v>
      </c>
      <c r="T2072" s="8">
        <v>986</v>
      </c>
      <c r="V2072" s="1" t="s">
        <v>33</v>
      </c>
      <c r="W2072" s="1" t="s">
        <v>32</v>
      </c>
      <c r="X2072" t="str">
        <f>VLOOKUP(Table_query__64[[#This Row],[Nr]],'MyTracker Export'!A:P,'MyTracker Export'!$P$1,FALSE)</f>
        <v>Finished</v>
      </c>
      <c r="Y2072" t="str">
        <f>VLOOKUP(Table_query__64[[#This Row],[Nr]],'MyTracker Export'!A:Z,'MyTracker Export'!$Z$1,FALSE)</f>
        <v>Begona Soto</v>
      </c>
      <c r="Z2072" t="str">
        <f>VLOOKUP(Table_query__64[[#This Row],[Nr]],'MyTracker Export'!A:AA,'MyTracker Export'!$AA$1,FALSE)</f>
        <v>Begona Soto</v>
      </c>
      <c r="AB2072" s="19" t="str">
        <f>IF(Table_query__64[[#This Row],[Project status]]=Table_query__64[[#This Row],[Project Status Check]],"OK","NOK")</f>
        <v>OK</v>
      </c>
      <c r="AC2072" s="19" t="str">
        <f>IF(Table_query__64[[#This Row],[PM]]=Table_query__64[[#This Row],[PM Check]],"OK","NOK")</f>
        <v>OK</v>
      </c>
      <c r="AD2072" s="19" t="str">
        <f>IF(Table_query__64[[#This Row],[PP]]=Table_query__64[[#This Row],[Pilot Check]],"OK","NOK")</f>
        <v>OK</v>
      </c>
      <c r="AE2072" s="19"/>
    </row>
    <row r="2073" spans="1:31" x14ac:dyDescent="0.3">
      <c r="A2073" s="1" t="s">
        <v>3698</v>
      </c>
      <c r="B2073" s="2" t="s">
        <v>3699</v>
      </c>
      <c r="C2073" s="3" t="s">
        <v>6773</v>
      </c>
      <c r="D2073" s="2" t="s">
        <v>58</v>
      </c>
      <c r="E2073" s="2" t="s">
        <v>25</v>
      </c>
      <c r="F2073" s="2"/>
      <c r="G2073" s="4">
        <v>42159</v>
      </c>
      <c r="H2073" s="4">
        <v>42725</v>
      </c>
      <c r="I2073" s="2" t="s">
        <v>1203</v>
      </c>
      <c r="J2073" s="2" t="s">
        <v>1203</v>
      </c>
      <c r="K2073" s="2"/>
      <c r="L2073" t="s">
        <v>31</v>
      </c>
      <c r="M2073" s="2" t="s">
        <v>29</v>
      </c>
      <c r="O2073" s="5"/>
      <c r="P2073" s="5"/>
      <c r="Q2073" s="6">
        <v>2015</v>
      </c>
      <c r="R2073" s="7">
        <v>2016</v>
      </c>
      <c r="T2073" s="8">
        <v>137</v>
      </c>
      <c r="V2073" s="1" t="s">
        <v>33</v>
      </c>
      <c r="W2073" s="1" t="s">
        <v>32</v>
      </c>
      <c r="X2073" t="str">
        <f>VLOOKUP(Table_query__64[[#This Row],[Nr]],'MyTracker Export'!A:P,'MyTracker Export'!$P$1,FALSE)</f>
        <v>Finished</v>
      </c>
      <c r="Y2073" t="e">
        <f>VLOOKUP(Table_query__64[[#This Row],[Nr]],'MyTracker Export'!A:Z,'MyTracker Export'!$Z$1,FALSE)</f>
        <v>#N/A</v>
      </c>
      <c r="Z2073" t="str">
        <f>VLOOKUP(Table_query__64[[#This Row],[Nr]],'MyTracker Export'!A:AA,'MyTracker Export'!$AA$1,FALSE)</f>
        <v>Juan Sanchez Chatar</v>
      </c>
      <c r="AB2073" s="19" t="str">
        <f>IF(Table_query__64[[#This Row],[Project status]]=Table_query__64[[#This Row],[Project Status Check]],"OK","NOK")</f>
        <v>NOK</v>
      </c>
      <c r="AC2073" s="19" t="e">
        <f>IF(Table_query__64[[#This Row],[PM]]=Table_query__64[[#This Row],[PM Check]],"OK","NOK")</f>
        <v>#N/A</v>
      </c>
      <c r="AD2073" s="19" t="str">
        <f>IF(Table_query__64[[#This Row],[PP]]=Table_query__64[[#This Row],[Pilot Check]],"OK","NOK")</f>
        <v>NOK</v>
      </c>
      <c r="AE2073" s="19"/>
    </row>
    <row r="2074" spans="1:31" hidden="1" x14ac:dyDescent="0.3">
      <c r="A2074" s="1" t="s">
        <v>3700</v>
      </c>
      <c r="B2074" s="2" t="s">
        <v>3006</v>
      </c>
      <c r="C2074" s="3" t="s">
        <v>6774</v>
      </c>
      <c r="D2074" s="2" t="s">
        <v>38</v>
      </c>
      <c r="E2074" s="2" t="s">
        <v>82</v>
      </c>
      <c r="F2074" s="2" t="s">
        <v>122</v>
      </c>
      <c r="G2074" s="4">
        <v>42648.083333333336</v>
      </c>
      <c r="H2074" s="4">
        <v>42727.041666666664</v>
      </c>
      <c r="I2074" s="2" t="s">
        <v>2469</v>
      </c>
      <c r="J2074" s="2" t="s">
        <v>335</v>
      </c>
      <c r="K2074" s="2"/>
      <c r="L2074" t="s">
        <v>31</v>
      </c>
      <c r="M2074" s="2" t="s">
        <v>59</v>
      </c>
      <c r="N2074" s="3" t="s">
        <v>9277</v>
      </c>
      <c r="O2074" s="5"/>
      <c r="P2074" s="5"/>
      <c r="Q2074" s="6">
        <v>2016</v>
      </c>
      <c r="R2074" s="7">
        <v>2016</v>
      </c>
      <c r="T2074" s="8">
        <v>651</v>
      </c>
      <c r="V2074" s="1" t="s">
        <v>33</v>
      </c>
      <c r="W2074" s="1" t="s">
        <v>32</v>
      </c>
      <c r="X2074" t="str">
        <f>VLOOKUP(Table_query__64[[#This Row],[Nr]],'MyTracker Export'!A:P,'MyTracker Export'!$P$1,FALSE)</f>
        <v>Finished</v>
      </c>
      <c r="Y2074" t="e">
        <f>VLOOKUP(Table_query__64[[#This Row],[Nr]],'MyTracker Export'!A:Z,'MyTracker Export'!$Z$1,FALSE)</f>
        <v>#N/A</v>
      </c>
      <c r="Z2074" t="str">
        <f>VLOOKUP(Table_query__64[[#This Row],[Nr]],'MyTracker Export'!A:AA,'MyTracker Export'!$AA$1,FALSE)</f>
        <v>William Beyst</v>
      </c>
      <c r="AB2074" s="19" t="str">
        <f>IF(Table_query__64[[#This Row],[Project status]]=Table_query__64[[#This Row],[Project Status Check]],"OK","NOK")</f>
        <v>OK</v>
      </c>
      <c r="AC2074" s="19" t="e">
        <f>IF(Table_query__64[[#This Row],[PM]]=Table_query__64[[#This Row],[PM Check]],"OK","NOK")</f>
        <v>#N/A</v>
      </c>
      <c r="AD2074" s="19" t="str">
        <f>IF(Table_query__64[[#This Row],[PP]]=Table_query__64[[#This Row],[Pilot Check]],"OK","NOK")</f>
        <v>OK</v>
      </c>
      <c r="AE2074" s="19"/>
    </row>
    <row r="2075" spans="1:31" x14ac:dyDescent="0.3">
      <c r="A2075" s="1" t="s">
        <v>3701</v>
      </c>
      <c r="B2075" s="2" t="s">
        <v>74</v>
      </c>
      <c r="C2075" s="3" t="s">
        <v>6775</v>
      </c>
      <c r="D2075" s="2" t="s">
        <v>38</v>
      </c>
      <c r="E2075" s="2" t="s">
        <v>75</v>
      </c>
      <c r="F2075" s="2"/>
      <c r="G2075" s="4"/>
      <c r="H2075" s="4">
        <v>42766.041666666664</v>
      </c>
      <c r="I2075" s="2" t="s">
        <v>78</v>
      </c>
      <c r="J2075" s="2"/>
      <c r="K2075" s="2"/>
      <c r="L2075" t="s">
        <v>31</v>
      </c>
      <c r="M2075" s="2" t="s">
        <v>29</v>
      </c>
      <c r="O2075" s="5"/>
      <c r="P2075" s="5"/>
      <c r="Q2075" s="6">
        <v>1899</v>
      </c>
      <c r="R2075" s="7">
        <v>2017</v>
      </c>
      <c r="T2075" s="8">
        <v>329</v>
      </c>
      <c r="V2075" s="1" t="s">
        <v>33</v>
      </c>
      <c r="W2075" s="1" t="s">
        <v>32</v>
      </c>
      <c r="X2075" t="str">
        <f>VLOOKUP(Table_query__64[[#This Row],[Nr]],'MyTracker Export'!A:P,'MyTracker Export'!$P$1,FALSE)</f>
        <v>Finished</v>
      </c>
      <c r="Y2075" t="str">
        <f>VLOOKUP(Table_query__64[[#This Row],[Nr]],'MyTracker Export'!A:Z,'MyTracker Export'!$Z$1,FALSE)</f>
        <v>Yves Debaisieux</v>
      </c>
      <c r="Z2075" t="e">
        <f>VLOOKUP(Table_query__64[[#This Row],[Nr]],'MyTracker Export'!A:AA,'MyTracker Export'!$AA$1,FALSE)</f>
        <v>#N/A</v>
      </c>
      <c r="AB2075" s="19" t="str">
        <f>IF(Table_query__64[[#This Row],[Project status]]=Table_query__64[[#This Row],[Project Status Check]],"OK","NOK")</f>
        <v>NOK</v>
      </c>
      <c r="AC2075" s="19" t="str">
        <f>IF(Table_query__64[[#This Row],[PM]]=Table_query__64[[#This Row],[PM Check]],"OK","NOK")</f>
        <v>OK</v>
      </c>
      <c r="AD2075" s="19" t="e">
        <f>IF(Table_query__64[[#This Row],[PP]]=Table_query__64[[#This Row],[Pilot Check]],"OK","NOK")</f>
        <v>#N/A</v>
      </c>
      <c r="AE2075" s="19"/>
    </row>
    <row r="2076" spans="1:31" hidden="1" x14ac:dyDescent="0.3">
      <c r="A2076" s="1" t="s">
        <v>3702</v>
      </c>
      <c r="B2076" s="2" t="s">
        <v>74</v>
      </c>
      <c r="C2076" s="3" t="s">
        <v>6776</v>
      </c>
      <c r="D2076" s="2" t="s">
        <v>38</v>
      </c>
      <c r="E2076" s="2" t="s">
        <v>75</v>
      </c>
      <c r="F2076" s="2" t="s">
        <v>122</v>
      </c>
      <c r="G2076" s="4">
        <v>42619.083333333336</v>
      </c>
      <c r="H2076" s="4">
        <v>42790.041666666664</v>
      </c>
      <c r="I2076" s="2" t="s">
        <v>78</v>
      </c>
      <c r="J2076" s="2" t="s">
        <v>78</v>
      </c>
      <c r="K2076" s="2"/>
      <c r="L2076" t="s">
        <v>31</v>
      </c>
      <c r="M2076" s="2" t="s">
        <v>29</v>
      </c>
      <c r="O2076" s="5"/>
      <c r="P2076" s="5"/>
      <c r="Q2076" s="6">
        <v>2016</v>
      </c>
      <c r="R2076" s="7">
        <v>2017</v>
      </c>
      <c r="T2076" s="8">
        <v>330</v>
      </c>
      <c r="V2076" s="1" t="s">
        <v>33</v>
      </c>
      <c r="W2076" s="1" t="s">
        <v>32</v>
      </c>
      <c r="X2076" t="str">
        <f>VLOOKUP(Table_query__64[[#This Row],[Nr]],'MyTracker Export'!A:P,'MyTracker Export'!$P$1,FALSE)</f>
        <v>Finished</v>
      </c>
      <c r="Y2076" t="e">
        <f>VLOOKUP(Table_query__64[[#This Row],[Nr]],'MyTracker Export'!A:Z,'MyTracker Export'!$Z$1,FALSE)</f>
        <v>#N/A</v>
      </c>
      <c r="Z2076" t="str">
        <f>VLOOKUP(Table_query__64[[#This Row],[Nr]],'MyTracker Export'!A:AA,'MyTracker Export'!$AA$1,FALSE)</f>
        <v>Yves Debaisieux</v>
      </c>
      <c r="AB2076" s="19" t="str">
        <f>IF(Table_query__64[[#This Row],[Project status]]=Table_query__64[[#This Row],[Project Status Check]],"OK","NOK")</f>
        <v>OK</v>
      </c>
      <c r="AC2076" s="19" t="e">
        <f>IF(Table_query__64[[#This Row],[PM]]=Table_query__64[[#This Row],[PM Check]],"OK","NOK")</f>
        <v>#N/A</v>
      </c>
      <c r="AD2076" s="19" t="str">
        <f>IF(Table_query__64[[#This Row],[PP]]=Table_query__64[[#This Row],[Pilot Check]],"OK","NOK")</f>
        <v>OK</v>
      </c>
      <c r="AE2076" s="19"/>
    </row>
    <row r="2077" spans="1:31" hidden="1" x14ac:dyDescent="0.3">
      <c r="A2077" s="1" t="s">
        <v>3703</v>
      </c>
      <c r="B2077" s="2" t="s">
        <v>74</v>
      </c>
      <c r="C2077" s="3" t="s">
        <v>6777</v>
      </c>
      <c r="D2077" s="2" t="s">
        <v>38</v>
      </c>
      <c r="E2077" s="2" t="s">
        <v>75</v>
      </c>
      <c r="F2077" s="2" t="s">
        <v>122</v>
      </c>
      <c r="G2077" s="4">
        <v>42592.083333333336</v>
      </c>
      <c r="H2077" s="4">
        <v>42979.083333333336</v>
      </c>
      <c r="I2077" s="2"/>
      <c r="J2077" s="2"/>
      <c r="K2077" s="2"/>
      <c r="L2077" t="s">
        <v>31</v>
      </c>
      <c r="M2077" s="2" t="s">
        <v>29</v>
      </c>
      <c r="N2077" s="3" t="s">
        <v>9278</v>
      </c>
      <c r="O2077" s="5"/>
      <c r="P2077" s="5"/>
      <c r="Q2077" s="6">
        <v>2016</v>
      </c>
      <c r="R2077" s="7">
        <v>2017</v>
      </c>
      <c r="T2077" s="8">
        <v>652</v>
      </c>
      <c r="V2077" s="1" t="s">
        <v>33</v>
      </c>
      <c r="W2077" s="1" t="s">
        <v>32</v>
      </c>
      <c r="X2077" t="str">
        <f>VLOOKUP(Table_query__64[[#This Row],[Nr]],'MyTracker Export'!A:P,'MyTracker Export'!$P$1,FALSE)</f>
        <v>Finished</v>
      </c>
      <c r="Y2077" t="e">
        <f>VLOOKUP(Table_query__64[[#This Row],[Nr]],'MyTracker Export'!A:Z,'MyTracker Export'!$Z$1,FALSE)</f>
        <v>#N/A</v>
      </c>
      <c r="Z2077" t="str">
        <f>VLOOKUP(Table_query__64[[#This Row],[Nr]],'MyTracker Export'!A:AA,'MyTracker Export'!$AA$1,FALSE)</f>
        <v>Yves Debaisieux</v>
      </c>
      <c r="AB2077" s="19" t="str">
        <f>IF(Table_query__64[[#This Row],[Project status]]=Table_query__64[[#This Row],[Project Status Check]],"OK","NOK")</f>
        <v>OK</v>
      </c>
      <c r="AC2077" s="19" t="e">
        <f>IF(Table_query__64[[#This Row],[PM]]=Table_query__64[[#This Row],[PM Check]],"OK","NOK")</f>
        <v>#N/A</v>
      </c>
      <c r="AD2077" s="19" t="str">
        <f>IF(Table_query__64[[#This Row],[PP]]=Table_query__64[[#This Row],[Pilot Check]],"OK","NOK")</f>
        <v>NOK</v>
      </c>
      <c r="AE2077" s="19"/>
    </row>
    <row r="2078" spans="1:31" hidden="1" x14ac:dyDescent="0.3">
      <c r="A2078" s="1" t="s">
        <v>3704</v>
      </c>
      <c r="B2078" s="2" t="s">
        <v>74</v>
      </c>
      <c r="C2078" s="3" t="s">
        <v>6778</v>
      </c>
      <c r="D2078" s="2" t="s">
        <v>38</v>
      </c>
      <c r="E2078" s="2" t="s">
        <v>75</v>
      </c>
      <c r="F2078" s="2" t="s">
        <v>122</v>
      </c>
      <c r="G2078" s="4">
        <v>42591.083333333336</v>
      </c>
      <c r="H2078" s="4">
        <v>43131.041666666664</v>
      </c>
      <c r="I2078" s="2" t="s">
        <v>937</v>
      </c>
      <c r="J2078" s="2"/>
      <c r="K2078" s="2"/>
      <c r="L2078" t="s">
        <v>31</v>
      </c>
      <c r="M2078" s="2" t="s">
        <v>29</v>
      </c>
      <c r="N2078" s="3" t="s">
        <v>9279</v>
      </c>
      <c r="O2078" s="5"/>
      <c r="P2078" s="5"/>
      <c r="Q2078" s="6">
        <v>2016</v>
      </c>
      <c r="R2078" s="7">
        <v>2018</v>
      </c>
      <c r="T2078" s="8">
        <v>653</v>
      </c>
      <c r="V2078" s="1" t="s">
        <v>33</v>
      </c>
      <c r="W2078" s="1" t="s">
        <v>32</v>
      </c>
      <c r="X2078" t="str">
        <f>VLOOKUP(Table_query__64[[#This Row],[Nr]],'MyTracker Export'!A:P,'MyTracker Export'!$P$1,FALSE)</f>
        <v>Finished</v>
      </c>
      <c r="Y2078" t="str">
        <f>VLOOKUP(Table_query__64[[#This Row],[Nr]],'MyTracker Export'!A:Z,'MyTracker Export'!$Z$1,FALSE)</f>
        <v>David Bayle</v>
      </c>
      <c r="Z2078" t="e">
        <f>VLOOKUP(Table_query__64[[#This Row],[Nr]],'MyTracker Export'!A:AA,'MyTracker Export'!$AA$1,FALSE)</f>
        <v>#N/A</v>
      </c>
      <c r="AB2078" s="19" t="str">
        <f>IF(Table_query__64[[#This Row],[Project status]]=Table_query__64[[#This Row],[Project Status Check]],"OK","NOK")</f>
        <v>OK</v>
      </c>
      <c r="AC2078" s="19" t="str">
        <f>IF(Table_query__64[[#This Row],[PM]]=Table_query__64[[#This Row],[PM Check]],"OK","NOK")</f>
        <v>OK</v>
      </c>
      <c r="AD2078" s="19" t="e">
        <f>IF(Table_query__64[[#This Row],[PP]]=Table_query__64[[#This Row],[Pilot Check]],"OK","NOK")</f>
        <v>#N/A</v>
      </c>
      <c r="AE2078" s="19"/>
    </row>
    <row r="2079" spans="1:31" hidden="1" x14ac:dyDescent="0.3">
      <c r="A2079" s="1" t="s">
        <v>3705</v>
      </c>
      <c r="B2079" s="2" t="s">
        <v>3706</v>
      </c>
      <c r="C2079" s="3" t="s">
        <v>6779</v>
      </c>
      <c r="D2079" s="2" t="s">
        <v>178</v>
      </c>
      <c r="E2079" s="2" t="s">
        <v>104</v>
      </c>
      <c r="F2079" s="2" t="s">
        <v>122</v>
      </c>
      <c r="G2079" s="4">
        <v>42580.083333333336</v>
      </c>
      <c r="H2079" s="4">
        <v>43100.041666666664</v>
      </c>
      <c r="I2079" s="2" t="s">
        <v>530</v>
      </c>
      <c r="J2079" s="2" t="s">
        <v>3608</v>
      </c>
      <c r="K2079" s="2"/>
      <c r="L2079" t="s">
        <v>3707</v>
      </c>
      <c r="M2079" s="2" t="s">
        <v>29</v>
      </c>
      <c r="N2079" s="3" t="s">
        <v>9280</v>
      </c>
      <c r="O2079" s="5"/>
      <c r="P2079" s="5"/>
      <c r="Q2079" s="6">
        <v>2016</v>
      </c>
      <c r="R2079" s="7">
        <v>2017</v>
      </c>
      <c r="T2079" s="8">
        <v>654</v>
      </c>
      <c r="V2079" s="1" t="s">
        <v>33</v>
      </c>
      <c r="W2079" s="1" t="s">
        <v>32</v>
      </c>
      <c r="X2079" t="str">
        <f>VLOOKUP(Table_query__64[[#This Row],[Nr]],'MyTracker Export'!A:P,'MyTracker Export'!$P$1,FALSE)</f>
        <v>Finished</v>
      </c>
      <c r="Y2079" t="str">
        <f>VLOOKUP(Table_query__64[[#This Row],[Nr]],'MyTracker Export'!A:Z,'MyTracker Export'!$Z$1,FALSE)</f>
        <v>Philippe Fürst</v>
      </c>
      <c r="Z2079" t="str">
        <f>VLOOKUP(Table_query__64[[#This Row],[Nr]],'MyTracker Export'!A:AA,'MyTracker Export'!$AA$1,FALSE)</f>
        <v>Annekathrin Tasiaux</v>
      </c>
      <c r="AB2079" s="19" t="str">
        <f>IF(Table_query__64[[#This Row],[Project status]]=Table_query__64[[#This Row],[Project Status Check]],"OK","NOK")</f>
        <v>OK</v>
      </c>
      <c r="AC2079" s="19" t="str">
        <f>IF(Table_query__64[[#This Row],[PM]]=Table_query__64[[#This Row],[PM Check]],"OK","NOK")</f>
        <v>OK</v>
      </c>
      <c r="AD2079" s="19" t="str">
        <f>IF(Table_query__64[[#This Row],[PP]]=Table_query__64[[#This Row],[Pilot Check]],"OK","NOK")</f>
        <v>OK</v>
      </c>
      <c r="AE2079" s="19"/>
    </row>
    <row r="2080" spans="1:31" hidden="1" x14ac:dyDescent="0.3">
      <c r="A2080" s="1" t="s">
        <v>3708</v>
      </c>
      <c r="B2080" s="2" t="s">
        <v>2656</v>
      </c>
      <c r="C2080" s="3" t="s">
        <v>6780</v>
      </c>
      <c r="D2080" s="2" t="s">
        <v>3189</v>
      </c>
      <c r="E2080" s="2" t="s">
        <v>43</v>
      </c>
      <c r="F2080" s="2" t="s">
        <v>122</v>
      </c>
      <c r="G2080" s="4">
        <v>42579</v>
      </c>
      <c r="H2080" s="4">
        <v>43761</v>
      </c>
      <c r="I2080" s="2" t="s">
        <v>184</v>
      </c>
      <c r="J2080" s="2" t="s">
        <v>184</v>
      </c>
      <c r="K2080" s="2"/>
      <c r="L2080" t="s">
        <v>31</v>
      </c>
      <c r="M2080" s="2" t="s">
        <v>29</v>
      </c>
      <c r="O2080" s="5"/>
      <c r="P2080" s="5"/>
      <c r="Q2080" s="6">
        <v>2016</v>
      </c>
      <c r="R2080" s="7">
        <v>2019</v>
      </c>
      <c r="T2080" s="8">
        <v>987</v>
      </c>
      <c r="V2080" s="1" t="s">
        <v>33</v>
      </c>
      <c r="W2080" s="1" t="s">
        <v>32</v>
      </c>
      <c r="X2080" t="str">
        <f>VLOOKUP(Table_query__64[[#This Row],[Nr]],'MyTracker Export'!A:P,'MyTracker Export'!$P$1,FALSE)</f>
        <v>Finished</v>
      </c>
      <c r="Y2080" t="str">
        <f>VLOOKUP(Table_query__64[[#This Row],[Nr]],'MyTracker Export'!A:Z,'MyTracker Export'!$Z$1,FALSE)</f>
        <v>Begona Soto</v>
      </c>
      <c r="Z2080" t="str">
        <f>VLOOKUP(Table_query__64[[#This Row],[Nr]],'MyTracker Export'!A:AA,'MyTracker Export'!$AA$1,FALSE)</f>
        <v>Begona Soto</v>
      </c>
      <c r="AB2080" s="19" t="str">
        <f>IF(Table_query__64[[#This Row],[Project status]]=Table_query__64[[#This Row],[Project Status Check]],"OK","NOK")</f>
        <v>OK</v>
      </c>
      <c r="AC2080" s="19" t="str">
        <f>IF(Table_query__64[[#This Row],[PM]]=Table_query__64[[#This Row],[PM Check]],"OK","NOK")</f>
        <v>OK</v>
      </c>
      <c r="AD2080" s="19" t="str">
        <f>IF(Table_query__64[[#This Row],[PP]]=Table_query__64[[#This Row],[Pilot Check]],"OK","NOK")</f>
        <v>OK</v>
      </c>
      <c r="AE2080" s="19"/>
    </row>
    <row r="2081" spans="1:31" hidden="1" x14ac:dyDescent="0.3">
      <c r="A2081" s="1" t="s">
        <v>3709</v>
      </c>
      <c r="B2081" s="2" t="s">
        <v>3539</v>
      </c>
      <c r="C2081" s="3" t="s">
        <v>6781</v>
      </c>
      <c r="D2081" s="2" t="s">
        <v>38</v>
      </c>
      <c r="E2081" s="2" t="s">
        <v>82</v>
      </c>
      <c r="F2081" s="2" t="s">
        <v>122</v>
      </c>
      <c r="G2081" s="4">
        <v>42569.083333333336</v>
      </c>
      <c r="H2081" s="4">
        <v>42613.083333333336</v>
      </c>
      <c r="I2081" s="2" t="s">
        <v>320</v>
      </c>
      <c r="J2081" s="2" t="s">
        <v>320</v>
      </c>
      <c r="K2081" s="2"/>
      <c r="L2081" t="s">
        <v>31</v>
      </c>
      <c r="M2081" s="2" t="s">
        <v>59</v>
      </c>
      <c r="O2081" s="5"/>
      <c r="P2081" s="5"/>
      <c r="Q2081" s="6">
        <v>2016</v>
      </c>
      <c r="R2081" s="7">
        <v>2016</v>
      </c>
      <c r="T2081" s="8">
        <v>331</v>
      </c>
      <c r="V2081" s="1" t="s">
        <v>33</v>
      </c>
      <c r="W2081" s="1" t="s">
        <v>32</v>
      </c>
      <c r="X2081" t="str">
        <f>VLOOKUP(Table_query__64[[#This Row],[Nr]],'MyTracker Export'!A:P,'MyTracker Export'!$P$1,FALSE)</f>
        <v>Finished</v>
      </c>
      <c r="Y2081" t="e">
        <f>VLOOKUP(Table_query__64[[#This Row],[Nr]],'MyTracker Export'!A:Z,'MyTracker Export'!$Z$1,FALSE)</f>
        <v>#N/A</v>
      </c>
      <c r="Z2081" t="str">
        <f>VLOOKUP(Table_query__64[[#This Row],[Nr]],'MyTracker Export'!A:AA,'MyTracker Export'!$AA$1,FALSE)</f>
        <v>Marcos Delgado Lopez</v>
      </c>
      <c r="AB2081" s="19" t="str">
        <f>IF(Table_query__64[[#This Row],[Project status]]=Table_query__64[[#This Row],[Project Status Check]],"OK","NOK")</f>
        <v>OK</v>
      </c>
      <c r="AC2081" s="19" t="e">
        <f>IF(Table_query__64[[#This Row],[PM]]=Table_query__64[[#This Row],[PM Check]],"OK","NOK")</f>
        <v>#N/A</v>
      </c>
      <c r="AD2081" s="19" t="str">
        <f>IF(Table_query__64[[#This Row],[PP]]=Table_query__64[[#This Row],[Pilot Check]],"OK","NOK")</f>
        <v>NOK</v>
      </c>
      <c r="AE2081" s="19"/>
    </row>
    <row r="2082" spans="1:31" hidden="1" x14ac:dyDescent="0.3">
      <c r="A2082" s="1" t="s">
        <v>3710</v>
      </c>
      <c r="B2082" s="2" t="s">
        <v>3711</v>
      </c>
      <c r="C2082" s="3" t="s">
        <v>6782</v>
      </c>
      <c r="D2082" s="2" t="s">
        <v>38</v>
      </c>
      <c r="E2082" s="2" t="s">
        <v>36</v>
      </c>
      <c r="F2082" s="2" t="s">
        <v>122</v>
      </c>
      <c r="G2082" s="4">
        <v>42569.083333333336</v>
      </c>
      <c r="H2082" s="4">
        <v>42794.041666666664</v>
      </c>
      <c r="I2082" s="2" t="s">
        <v>2469</v>
      </c>
      <c r="J2082" s="2" t="s">
        <v>2469</v>
      </c>
      <c r="K2082" s="2"/>
      <c r="L2082" t="s">
        <v>31</v>
      </c>
      <c r="M2082" s="2" t="s">
        <v>59</v>
      </c>
      <c r="O2082" s="5"/>
      <c r="P2082" s="5"/>
      <c r="Q2082" s="6">
        <v>2016</v>
      </c>
      <c r="R2082" s="7">
        <v>2017</v>
      </c>
      <c r="T2082" s="8">
        <v>332</v>
      </c>
      <c r="V2082" s="1" t="s">
        <v>33</v>
      </c>
      <c r="W2082" s="1" t="s">
        <v>32</v>
      </c>
      <c r="X2082" t="str">
        <f>VLOOKUP(Table_query__64[[#This Row],[Nr]],'MyTracker Export'!A:P,'MyTracker Export'!$P$1,FALSE)</f>
        <v>Finished</v>
      </c>
      <c r="Y2082" t="e">
        <f>VLOOKUP(Table_query__64[[#This Row],[Nr]],'MyTracker Export'!A:Z,'MyTracker Export'!$Z$1,FALSE)</f>
        <v>#N/A</v>
      </c>
      <c r="Z2082" t="e">
        <f>VLOOKUP(Table_query__64[[#This Row],[Nr]],'MyTracker Export'!A:AA,'MyTracker Export'!$AA$1,FALSE)</f>
        <v>#N/A</v>
      </c>
      <c r="AB2082" s="19" t="str">
        <f>IF(Table_query__64[[#This Row],[Project status]]=Table_query__64[[#This Row],[Project Status Check]],"OK","NOK")</f>
        <v>OK</v>
      </c>
      <c r="AC2082" s="19" t="e">
        <f>IF(Table_query__64[[#This Row],[PM]]=Table_query__64[[#This Row],[PM Check]],"OK","NOK")</f>
        <v>#N/A</v>
      </c>
      <c r="AD2082" s="19" t="e">
        <f>IF(Table_query__64[[#This Row],[PP]]=Table_query__64[[#This Row],[Pilot Check]],"OK","NOK")</f>
        <v>#N/A</v>
      </c>
      <c r="AE2082" s="19"/>
    </row>
    <row r="2083" spans="1:31" hidden="1" x14ac:dyDescent="0.3">
      <c r="A2083" s="1" t="s">
        <v>3712</v>
      </c>
      <c r="B2083" s="2" t="s">
        <v>3713</v>
      </c>
      <c r="C2083" s="3" t="s">
        <v>6783</v>
      </c>
      <c r="D2083" s="2" t="s">
        <v>64</v>
      </c>
      <c r="E2083" s="2" t="s">
        <v>36</v>
      </c>
      <c r="F2083" s="2" t="s">
        <v>122</v>
      </c>
      <c r="G2083" s="4">
        <v>42557.083333333336</v>
      </c>
      <c r="H2083" s="4">
        <v>42643.083333333336</v>
      </c>
      <c r="I2083" s="2"/>
      <c r="J2083" s="2"/>
      <c r="K2083" s="2"/>
      <c r="L2083" t="s">
        <v>31</v>
      </c>
      <c r="M2083" s="2" t="s">
        <v>29</v>
      </c>
      <c r="N2083" s="3" t="s">
        <v>9281</v>
      </c>
      <c r="O2083" s="5"/>
      <c r="P2083" s="5"/>
      <c r="Q2083" s="6">
        <v>2016</v>
      </c>
      <c r="R2083" s="7">
        <v>2016</v>
      </c>
      <c r="T2083" s="8">
        <v>655</v>
      </c>
      <c r="V2083" s="1" t="s">
        <v>33</v>
      </c>
      <c r="W2083" s="1" t="s">
        <v>32</v>
      </c>
      <c r="X2083" t="str">
        <f>VLOOKUP(Table_query__64[[#This Row],[Nr]],'MyTracker Export'!A:P,'MyTracker Export'!$P$1,FALSE)</f>
        <v>Finished</v>
      </c>
      <c r="Y2083" t="e">
        <f>VLOOKUP(Table_query__64[[#This Row],[Nr]],'MyTracker Export'!A:Z,'MyTracker Export'!$Z$1,FALSE)</f>
        <v>#N/A</v>
      </c>
      <c r="Z2083" t="str">
        <f>VLOOKUP(Table_query__64[[#This Row],[Nr]],'MyTracker Export'!A:AA,'MyTracker Export'!$AA$1,FALSE)</f>
        <v>Nicolas Dubois</v>
      </c>
      <c r="AB2083" s="19" t="str">
        <f>IF(Table_query__64[[#This Row],[Project status]]=Table_query__64[[#This Row],[Project Status Check]],"OK","NOK")</f>
        <v>OK</v>
      </c>
      <c r="AC2083" s="19" t="e">
        <f>IF(Table_query__64[[#This Row],[PM]]=Table_query__64[[#This Row],[PM Check]],"OK","NOK")</f>
        <v>#N/A</v>
      </c>
      <c r="AD2083" s="19" t="str">
        <f>IF(Table_query__64[[#This Row],[PP]]=Table_query__64[[#This Row],[Pilot Check]],"OK","NOK")</f>
        <v>NOK</v>
      </c>
      <c r="AE2083" s="19"/>
    </row>
    <row r="2084" spans="1:31" hidden="1" x14ac:dyDescent="0.3">
      <c r="A2084" s="1" t="s">
        <v>3714</v>
      </c>
      <c r="B2084" s="2" t="s">
        <v>2239</v>
      </c>
      <c r="C2084" s="3" t="s">
        <v>6784</v>
      </c>
      <c r="D2084" s="2" t="s">
        <v>178</v>
      </c>
      <c r="E2084" s="2" t="s">
        <v>82</v>
      </c>
      <c r="F2084" s="2" t="s">
        <v>122</v>
      </c>
      <c r="G2084" s="4">
        <v>42522.083333333336</v>
      </c>
      <c r="H2084" s="4">
        <v>44104.083333333336</v>
      </c>
      <c r="I2084" s="2" t="s">
        <v>1821</v>
      </c>
      <c r="J2084" s="2" t="s">
        <v>3608</v>
      </c>
      <c r="K2084" s="2" t="s">
        <v>2456</v>
      </c>
      <c r="L2084" t="s">
        <v>57</v>
      </c>
      <c r="M2084" s="2" t="s">
        <v>29</v>
      </c>
      <c r="N2084" s="3" t="s">
        <v>9282</v>
      </c>
      <c r="O2084" s="5">
        <v>15600000</v>
      </c>
      <c r="P2084" s="5">
        <v>666785.86</v>
      </c>
      <c r="Q2084" s="6">
        <v>2016</v>
      </c>
      <c r="R2084" s="7">
        <v>2020</v>
      </c>
      <c r="S2084" s="3" t="s">
        <v>9644</v>
      </c>
      <c r="T2084" s="8">
        <v>954</v>
      </c>
      <c r="U2084" s="3" t="s">
        <v>11316</v>
      </c>
      <c r="V2084" s="1" t="s">
        <v>33</v>
      </c>
      <c r="W2084" s="1" t="s">
        <v>32</v>
      </c>
      <c r="X2084" t="str">
        <f>VLOOKUP(Table_query__64[[#This Row],[Nr]],'MyTracker Export'!A:P,'MyTracker Export'!$P$1,FALSE)</f>
        <v>Finished</v>
      </c>
      <c r="Y2084" t="e">
        <f>VLOOKUP(Table_query__64[[#This Row],[Nr]],'MyTracker Export'!A:Z,'MyTracker Export'!$Z$1,FALSE)</f>
        <v>#N/A</v>
      </c>
      <c r="Z2084" t="str">
        <f>VLOOKUP(Table_query__64[[#This Row],[Nr]],'MyTracker Export'!A:AA,'MyTracker Export'!$AA$1,FALSE)</f>
        <v>Annekathrin Tasiaux</v>
      </c>
      <c r="AB2084" s="19" t="str">
        <f>IF(Table_query__64[[#This Row],[Project status]]=Table_query__64[[#This Row],[Project Status Check]],"OK","NOK")</f>
        <v>OK</v>
      </c>
      <c r="AC2084" s="19" t="e">
        <f>IF(Table_query__64[[#This Row],[PM]]=Table_query__64[[#This Row],[PM Check]],"OK","NOK")</f>
        <v>#N/A</v>
      </c>
      <c r="AD2084" s="19" t="str">
        <f>IF(Table_query__64[[#This Row],[PP]]=Table_query__64[[#This Row],[Pilot Check]],"OK","NOK")</f>
        <v>OK</v>
      </c>
      <c r="AE2084" s="19"/>
    </row>
    <row r="2085" spans="1:31" hidden="1" x14ac:dyDescent="0.3">
      <c r="A2085" s="1" t="s">
        <v>3715</v>
      </c>
      <c r="B2085" s="2" t="s">
        <v>3716</v>
      </c>
      <c r="C2085" s="3" t="s">
        <v>6785</v>
      </c>
      <c r="D2085" s="2" t="s">
        <v>64</v>
      </c>
      <c r="E2085" s="2" t="s">
        <v>104</v>
      </c>
      <c r="F2085" s="2" t="s">
        <v>122</v>
      </c>
      <c r="G2085" s="4">
        <v>42542.083333333336</v>
      </c>
      <c r="H2085" s="4">
        <v>42657.083333333336</v>
      </c>
      <c r="I2085" s="2"/>
      <c r="J2085" s="2"/>
      <c r="K2085" s="2"/>
      <c r="L2085" t="s">
        <v>31</v>
      </c>
      <c r="M2085" s="2" t="s">
        <v>59</v>
      </c>
      <c r="N2085" s="3" t="s">
        <v>9283</v>
      </c>
      <c r="O2085" s="5"/>
      <c r="P2085" s="5"/>
      <c r="Q2085" s="6">
        <v>2016</v>
      </c>
      <c r="R2085" s="7">
        <v>2016</v>
      </c>
      <c r="T2085" s="8">
        <v>671</v>
      </c>
      <c r="V2085" s="1" t="s">
        <v>33</v>
      </c>
      <c r="W2085" s="1" t="s">
        <v>32</v>
      </c>
      <c r="X2085" t="str">
        <f>VLOOKUP(Table_query__64[[#This Row],[Nr]],'MyTracker Export'!A:P,'MyTracker Export'!$P$1,FALSE)</f>
        <v>Finished</v>
      </c>
      <c r="Y2085" t="e">
        <f>VLOOKUP(Table_query__64[[#This Row],[Nr]],'MyTracker Export'!A:Z,'MyTracker Export'!$Z$1,FALSE)</f>
        <v>#N/A</v>
      </c>
      <c r="Z2085" t="str">
        <f>VLOOKUP(Table_query__64[[#This Row],[Nr]],'MyTracker Export'!A:AA,'MyTracker Export'!$AA$1,FALSE)</f>
        <v>Nicolas Dubois</v>
      </c>
      <c r="AB2085" s="19" t="str">
        <f>IF(Table_query__64[[#This Row],[Project status]]=Table_query__64[[#This Row],[Project Status Check]],"OK","NOK")</f>
        <v>OK</v>
      </c>
      <c r="AC2085" s="19" t="e">
        <f>IF(Table_query__64[[#This Row],[PM]]=Table_query__64[[#This Row],[PM Check]],"OK","NOK")</f>
        <v>#N/A</v>
      </c>
      <c r="AD2085" s="19" t="str">
        <f>IF(Table_query__64[[#This Row],[PP]]=Table_query__64[[#This Row],[Pilot Check]],"OK","NOK")</f>
        <v>NOK</v>
      </c>
      <c r="AE2085" s="19"/>
    </row>
    <row r="2086" spans="1:31" hidden="1" x14ac:dyDescent="0.3">
      <c r="A2086" s="1" t="s">
        <v>3717</v>
      </c>
      <c r="B2086" s="2" t="s">
        <v>2881</v>
      </c>
      <c r="C2086" s="3" t="s">
        <v>6786</v>
      </c>
      <c r="D2086" s="2" t="s">
        <v>38</v>
      </c>
      <c r="E2086" s="2" t="s">
        <v>36</v>
      </c>
      <c r="F2086" s="2" t="s">
        <v>122</v>
      </c>
      <c r="G2086" s="4">
        <v>42541.083333333336</v>
      </c>
      <c r="H2086" s="4">
        <v>42794.041666666664</v>
      </c>
      <c r="I2086" s="2"/>
      <c r="J2086" s="2"/>
      <c r="K2086" s="2"/>
      <c r="L2086" t="s">
        <v>31</v>
      </c>
      <c r="M2086" s="2" t="s">
        <v>59</v>
      </c>
      <c r="N2086" s="3" t="s">
        <v>9284</v>
      </c>
      <c r="O2086" s="5"/>
      <c r="P2086" s="5"/>
      <c r="Q2086" s="6">
        <v>2016</v>
      </c>
      <c r="R2086" s="7">
        <v>2017</v>
      </c>
      <c r="T2086" s="8">
        <v>657</v>
      </c>
      <c r="V2086" s="1" t="s">
        <v>33</v>
      </c>
      <c r="W2086" s="1" t="s">
        <v>32</v>
      </c>
      <c r="X2086" t="str">
        <f>VLOOKUP(Table_query__64[[#This Row],[Nr]],'MyTracker Export'!A:P,'MyTracker Export'!$P$1,FALSE)</f>
        <v>Finished</v>
      </c>
      <c r="Y2086" t="e">
        <f>VLOOKUP(Table_query__64[[#This Row],[Nr]],'MyTracker Export'!A:Z,'MyTracker Export'!$Z$1,FALSE)</f>
        <v>#N/A</v>
      </c>
      <c r="Z2086" t="e">
        <f>VLOOKUP(Table_query__64[[#This Row],[Nr]],'MyTracker Export'!A:AA,'MyTracker Export'!$AA$1,FALSE)</f>
        <v>#N/A</v>
      </c>
      <c r="AB2086" s="19" t="str">
        <f>IF(Table_query__64[[#This Row],[Project status]]=Table_query__64[[#This Row],[Project Status Check]],"OK","NOK")</f>
        <v>OK</v>
      </c>
      <c r="AC2086" s="19" t="e">
        <f>IF(Table_query__64[[#This Row],[PM]]=Table_query__64[[#This Row],[PM Check]],"OK","NOK")</f>
        <v>#N/A</v>
      </c>
      <c r="AD2086" s="19" t="e">
        <f>IF(Table_query__64[[#This Row],[PP]]=Table_query__64[[#This Row],[Pilot Check]],"OK","NOK")</f>
        <v>#N/A</v>
      </c>
      <c r="AE2086" s="19"/>
    </row>
    <row r="2087" spans="1:31" hidden="1" x14ac:dyDescent="0.3">
      <c r="A2087" s="1" t="s">
        <v>3718</v>
      </c>
      <c r="B2087" s="2" t="s">
        <v>146</v>
      </c>
      <c r="C2087" s="3" t="s">
        <v>6787</v>
      </c>
      <c r="D2087" s="2" t="s">
        <v>38</v>
      </c>
      <c r="E2087" s="2" t="s">
        <v>75</v>
      </c>
      <c r="F2087" s="2" t="s">
        <v>122</v>
      </c>
      <c r="G2087" s="4">
        <v>42537.083333333336</v>
      </c>
      <c r="H2087" s="4">
        <v>42671.083333333336</v>
      </c>
      <c r="I2087" s="2" t="s">
        <v>3394</v>
      </c>
      <c r="J2087" s="2"/>
      <c r="K2087" s="2"/>
      <c r="L2087" t="s">
        <v>31</v>
      </c>
      <c r="M2087" s="2" t="s">
        <v>29</v>
      </c>
      <c r="N2087" s="3" t="s">
        <v>9285</v>
      </c>
      <c r="O2087" s="5"/>
      <c r="P2087" s="5"/>
      <c r="Q2087" s="6">
        <v>2016</v>
      </c>
      <c r="R2087" s="7">
        <v>2016</v>
      </c>
      <c r="T2087" s="8">
        <v>658</v>
      </c>
      <c r="V2087" s="1" t="s">
        <v>33</v>
      </c>
      <c r="W2087" s="1" t="s">
        <v>32</v>
      </c>
      <c r="X2087" t="str">
        <f>VLOOKUP(Table_query__64[[#This Row],[Nr]],'MyTracker Export'!A:P,'MyTracker Export'!$P$1,FALSE)</f>
        <v>Finished</v>
      </c>
      <c r="Y2087" t="e">
        <f>VLOOKUP(Table_query__64[[#This Row],[Nr]],'MyTracker Export'!A:Z,'MyTracker Export'!$Z$1,FALSE)</f>
        <v>#N/A</v>
      </c>
      <c r="Z2087" t="e">
        <f>VLOOKUP(Table_query__64[[#This Row],[Nr]],'MyTracker Export'!A:AA,'MyTracker Export'!$AA$1,FALSE)</f>
        <v>#N/A</v>
      </c>
      <c r="AB2087" s="19" t="str">
        <f>IF(Table_query__64[[#This Row],[Project status]]=Table_query__64[[#This Row],[Project Status Check]],"OK","NOK")</f>
        <v>OK</v>
      </c>
      <c r="AC2087" s="19" t="e">
        <f>IF(Table_query__64[[#This Row],[PM]]=Table_query__64[[#This Row],[PM Check]],"OK","NOK")</f>
        <v>#N/A</v>
      </c>
      <c r="AD2087" s="19" t="e">
        <f>IF(Table_query__64[[#This Row],[PP]]=Table_query__64[[#This Row],[Pilot Check]],"OK","NOK")</f>
        <v>#N/A</v>
      </c>
      <c r="AE2087" s="19"/>
    </row>
    <row r="2088" spans="1:31" hidden="1" x14ac:dyDescent="0.3">
      <c r="A2088" s="1" t="s">
        <v>3719</v>
      </c>
      <c r="B2088" s="2" t="s">
        <v>3720</v>
      </c>
      <c r="C2088" s="3" t="s">
        <v>6788</v>
      </c>
      <c r="D2088" s="2" t="s">
        <v>89</v>
      </c>
      <c r="E2088" s="2" t="s">
        <v>104</v>
      </c>
      <c r="F2088" s="2" t="s">
        <v>122</v>
      </c>
      <c r="G2088" s="4">
        <v>42524.083333333336</v>
      </c>
      <c r="H2088" s="4">
        <v>42916.083333333336</v>
      </c>
      <c r="I2088" s="2" t="s">
        <v>1037</v>
      </c>
      <c r="J2088" s="2" t="s">
        <v>319</v>
      </c>
      <c r="K2088" s="2"/>
      <c r="L2088" t="s">
        <v>31</v>
      </c>
      <c r="M2088" s="2" t="s">
        <v>29</v>
      </c>
      <c r="O2088" s="5"/>
      <c r="P2088" s="5"/>
      <c r="Q2088" s="6">
        <v>2016</v>
      </c>
      <c r="R2088" s="7">
        <v>2017</v>
      </c>
      <c r="T2088" s="8">
        <v>333</v>
      </c>
      <c r="V2088" s="1" t="s">
        <v>33</v>
      </c>
      <c r="W2088" s="1" t="s">
        <v>32</v>
      </c>
      <c r="X2088" t="str">
        <f>VLOOKUP(Table_query__64[[#This Row],[Nr]],'MyTracker Export'!A:P,'MyTracker Export'!$P$1,FALSE)</f>
        <v>Finished</v>
      </c>
      <c r="Y2088" t="str">
        <f>VLOOKUP(Table_query__64[[#This Row],[Nr]],'MyTracker Export'!A:Z,'MyTracker Export'!$Z$1,FALSE)</f>
        <v>Tsanko Mihov</v>
      </c>
      <c r="Z2088" t="str">
        <f>VLOOKUP(Table_query__64[[#This Row],[Nr]],'MyTracker Export'!A:AA,'MyTracker Export'!$AA$1,FALSE)</f>
        <v>Boris Krastev</v>
      </c>
      <c r="AB2088" s="19" t="str">
        <f>IF(Table_query__64[[#This Row],[Project status]]=Table_query__64[[#This Row],[Project Status Check]],"OK","NOK")</f>
        <v>OK</v>
      </c>
      <c r="AC2088" s="19" t="str">
        <f>IF(Table_query__64[[#This Row],[PM]]=Table_query__64[[#This Row],[PM Check]],"OK","NOK")</f>
        <v>OK</v>
      </c>
      <c r="AD2088" s="19" t="str">
        <f>IF(Table_query__64[[#This Row],[PP]]=Table_query__64[[#This Row],[Pilot Check]],"OK","NOK")</f>
        <v>OK</v>
      </c>
      <c r="AE2088" s="19"/>
    </row>
    <row r="2089" spans="1:31" hidden="1" x14ac:dyDescent="0.3">
      <c r="A2089" s="1" t="s">
        <v>3721</v>
      </c>
      <c r="B2089" s="2" t="s">
        <v>74</v>
      </c>
      <c r="C2089" s="3" t="s">
        <v>6789</v>
      </c>
      <c r="D2089" s="2" t="s">
        <v>38</v>
      </c>
      <c r="E2089" s="2" t="s">
        <v>75</v>
      </c>
      <c r="F2089" s="2" t="s">
        <v>122</v>
      </c>
      <c r="G2089" s="4">
        <v>42522.083333333336</v>
      </c>
      <c r="H2089" s="4">
        <v>42669.083333333336</v>
      </c>
      <c r="I2089" s="2"/>
      <c r="J2089" s="2"/>
      <c r="K2089" s="2"/>
      <c r="L2089" t="s">
        <v>31</v>
      </c>
      <c r="M2089" s="2" t="s">
        <v>29</v>
      </c>
      <c r="N2089" s="3" t="s">
        <v>9286</v>
      </c>
      <c r="O2089" s="5"/>
      <c r="P2089" s="5"/>
      <c r="Q2089" s="6">
        <v>2016</v>
      </c>
      <c r="R2089" s="7">
        <v>2016</v>
      </c>
      <c r="T2089" s="8">
        <v>659</v>
      </c>
      <c r="V2089" s="1" t="s">
        <v>33</v>
      </c>
      <c r="W2089" s="1" t="s">
        <v>32</v>
      </c>
      <c r="X2089" t="str">
        <f>VLOOKUP(Table_query__64[[#This Row],[Nr]],'MyTracker Export'!A:P,'MyTracker Export'!$P$1,FALSE)</f>
        <v>Finished</v>
      </c>
      <c r="Y2089" t="e">
        <f>VLOOKUP(Table_query__64[[#This Row],[Nr]],'MyTracker Export'!A:Z,'MyTracker Export'!$Z$1,FALSE)</f>
        <v>#N/A</v>
      </c>
      <c r="Z2089" t="str">
        <f>VLOOKUP(Table_query__64[[#This Row],[Nr]],'MyTracker Export'!A:AA,'MyTracker Export'!$AA$1,FALSE)</f>
        <v>Yves Debaisieux</v>
      </c>
      <c r="AB2089" s="19" t="str">
        <f>IF(Table_query__64[[#This Row],[Project status]]=Table_query__64[[#This Row],[Project Status Check]],"OK","NOK")</f>
        <v>OK</v>
      </c>
      <c r="AC2089" s="19" t="e">
        <f>IF(Table_query__64[[#This Row],[PM]]=Table_query__64[[#This Row],[PM Check]],"OK","NOK")</f>
        <v>#N/A</v>
      </c>
      <c r="AD2089" s="19" t="str">
        <f>IF(Table_query__64[[#This Row],[PP]]=Table_query__64[[#This Row],[Pilot Check]],"OK","NOK")</f>
        <v>NOK</v>
      </c>
      <c r="AE2089" s="19"/>
    </row>
    <row r="2090" spans="1:31" hidden="1" x14ac:dyDescent="0.3">
      <c r="A2090" s="1" t="s">
        <v>3722</v>
      </c>
      <c r="B2090" s="2" t="s">
        <v>74</v>
      </c>
      <c r="C2090" s="3" t="s">
        <v>6790</v>
      </c>
      <c r="D2090" s="2" t="s">
        <v>38</v>
      </c>
      <c r="E2090" s="2" t="s">
        <v>75</v>
      </c>
      <c r="F2090" s="2" t="s">
        <v>122</v>
      </c>
      <c r="G2090" s="4">
        <v>42522.083333333336</v>
      </c>
      <c r="H2090" s="4">
        <v>42751.041666666664</v>
      </c>
      <c r="I2090" s="2"/>
      <c r="J2090" s="2"/>
      <c r="K2090" s="2"/>
      <c r="L2090" t="s">
        <v>31</v>
      </c>
      <c r="M2090" s="2" t="s">
        <v>29</v>
      </c>
      <c r="N2090" s="3" t="s">
        <v>9287</v>
      </c>
      <c r="O2090" s="5"/>
      <c r="P2090" s="5"/>
      <c r="Q2090" s="6">
        <v>2016</v>
      </c>
      <c r="R2090" s="7">
        <v>2017</v>
      </c>
      <c r="T2090" s="8">
        <v>660</v>
      </c>
      <c r="V2090" s="1" t="s">
        <v>33</v>
      </c>
      <c r="W2090" s="1" t="s">
        <v>32</v>
      </c>
      <c r="X2090" t="str">
        <f>VLOOKUP(Table_query__64[[#This Row],[Nr]],'MyTracker Export'!A:P,'MyTracker Export'!$P$1,FALSE)</f>
        <v>Finished</v>
      </c>
      <c r="Y2090" t="e">
        <f>VLOOKUP(Table_query__64[[#This Row],[Nr]],'MyTracker Export'!A:Z,'MyTracker Export'!$Z$1,FALSE)</f>
        <v>#N/A</v>
      </c>
      <c r="Z2090" t="str">
        <f>VLOOKUP(Table_query__64[[#This Row],[Nr]],'MyTracker Export'!A:AA,'MyTracker Export'!$AA$1,FALSE)</f>
        <v>Yves Debaisieux</v>
      </c>
      <c r="AB2090" s="19" t="str">
        <f>IF(Table_query__64[[#This Row],[Project status]]=Table_query__64[[#This Row],[Project Status Check]],"OK","NOK")</f>
        <v>OK</v>
      </c>
      <c r="AC2090" s="19" t="e">
        <f>IF(Table_query__64[[#This Row],[PM]]=Table_query__64[[#This Row],[PM Check]],"OK","NOK")</f>
        <v>#N/A</v>
      </c>
      <c r="AD2090" s="19" t="str">
        <f>IF(Table_query__64[[#This Row],[PP]]=Table_query__64[[#This Row],[Pilot Check]],"OK","NOK")</f>
        <v>NOK</v>
      </c>
      <c r="AE2090" s="19"/>
    </row>
    <row r="2091" spans="1:31" hidden="1" x14ac:dyDescent="0.3">
      <c r="A2091" s="1" t="s">
        <v>3723</v>
      </c>
      <c r="B2091" s="2" t="s">
        <v>74</v>
      </c>
      <c r="C2091" s="3" t="s">
        <v>6791</v>
      </c>
      <c r="D2091" s="2" t="s">
        <v>38</v>
      </c>
      <c r="E2091" s="2" t="s">
        <v>75</v>
      </c>
      <c r="F2091" s="2" t="s">
        <v>122</v>
      </c>
      <c r="G2091" s="4">
        <v>42521.083333333336</v>
      </c>
      <c r="H2091" s="4">
        <v>42633.083333333336</v>
      </c>
      <c r="I2091" s="2"/>
      <c r="J2091" s="2"/>
      <c r="K2091" s="2"/>
      <c r="L2091" t="s">
        <v>31</v>
      </c>
      <c r="M2091" s="2" t="s">
        <v>29</v>
      </c>
      <c r="N2091" s="3" t="s">
        <v>9288</v>
      </c>
      <c r="O2091" s="5"/>
      <c r="P2091" s="5"/>
      <c r="Q2091" s="6">
        <v>2016</v>
      </c>
      <c r="R2091" s="7">
        <v>2016</v>
      </c>
      <c r="T2091" s="8">
        <v>672</v>
      </c>
      <c r="V2091" s="1" t="s">
        <v>33</v>
      </c>
      <c r="W2091" s="1" t="s">
        <v>32</v>
      </c>
      <c r="X2091" t="str">
        <f>VLOOKUP(Table_query__64[[#This Row],[Nr]],'MyTracker Export'!A:P,'MyTracker Export'!$P$1,FALSE)</f>
        <v>Finished</v>
      </c>
      <c r="Y2091" t="e">
        <f>VLOOKUP(Table_query__64[[#This Row],[Nr]],'MyTracker Export'!A:Z,'MyTracker Export'!$Z$1,FALSE)</f>
        <v>#N/A</v>
      </c>
      <c r="Z2091" t="str">
        <f>VLOOKUP(Table_query__64[[#This Row],[Nr]],'MyTracker Export'!A:AA,'MyTracker Export'!$AA$1,FALSE)</f>
        <v>Yves Debaisieux</v>
      </c>
      <c r="AB2091" s="19" t="str">
        <f>IF(Table_query__64[[#This Row],[Project status]]=Table_query__64[[#This Row],[Project Status Check]],"OK","NOK")</f>
        <v>OK</v>
      </c>
      <c r="AC2091" s="19" t="e">
        <f>IF(Table_query__64[[#This Row],[PM]]=Table_query__64[[#This Row],[PM Check]],"OK","NOK")</f>
        <v>#N/A</v>
      </c>
      <c r="AD2091" s="19" t="str">
        <f>IF(Table_query__64[[#This Row],[PP]]=Table_query__64[[#This Row],[Pilot Check]],"OK","NOK")</f>
        <v>NOK</v>
      </c>
      <c r="AE2091" s="19"/>
    </row>
    <row r="2092" spans="1:31" hidden="1" x14ac:dyDescent="0.3">
      <c r="A2092" s="1" t="s">
        <v>3724</v>
      </c>
      <c r="B2092" s="2" t="s">
        <v>1163</v>
      </c>
      <c r="C2092" s="3" t="s">
        <v>6792</v>
      </c>
      <c r="D2092" s="2" t="s">
        <v>38</v>
      </c>
      <c r="E2092" s="2" t="s">
        <v>82</v>
      </c>
      <c r="F2092" s="2" t="s">
        <v>122</v>
      </c>
      <c r="G2092" s="4">
        <v>42520.083333333336</v>
      </c>
      <c r="H2092" s="4">
        <v>42766.041666666664</v>
      </c>
      <c r="I2092" s="2" t="s">
        <v>1558</v>
      </c>
      <c r="J2092" s="2" t="s">
        <v>3034</v>
      </c>
      <c r="K2092" s="2" t="s">
        <v>159</v>
      </c>
      <c r="L2092" t="s">
        <v>31</v>
      </c>
      <c r="M2092" s="2" t="s">
        <v>29</v>
      </c>
      <c r="N2092" s="3" t="s">
        <v>9289</v>
      </c>
      <c r="O2092" s="5"/>
      <c r="P2092" s="5"/>
      <c r="Q2092" s="6">
        <v>2016</v>
      </c>
      <c r="R2092" s="7">
        <v>2017</v>
      </c>
      <c r="T2092" s="8">
        <v>662</v>
      </c>
      <c r="V2092" s="1" t="s">
        <v>33</v>
      </c>
      <c r="W2092" s="1" t="s">
        <v>32</v>
      </c>
      <c r="X2092" t="str">
        <f>VLOOKUP(Table_query__64[[#This Row],[Nr]],'MyTracker Export'!A:P,'MyTracker Export'!$P$1,FALSE)</f>
        <v>Finished</v>
      </c>
      <c r="Y2092" t="e">
        <f>VLOOKUP(Table_query__64[[#This Row],[Nr]],'MyTracker Export'!A:Z,'MyTracker Export'!$Z$1,FALSE)</f>
        <v>#N/A</v>
      </c>
      <c r="Z2092" t="str">
        <f>VLOOKUP(Table_query__64[[#This Row],[Nr]],'MyTracker Export'!A:AA,'MyTracker Export'!$AA$1,FALSE)</f>
        <v>Jacques Lataire</v>
      </c>
      <c r="AB2092" s="19" t="str">
        <f>IF(Table_query__64[[#This Row],[Project status]]=Table_query__64[[#This Row],[Project Status Check]],"OK","NOK")</f>
        <v>OK</v>
      </c>
      <c r="AC2092" s="19" t="e">
        <f>IF(Table_query__64[[#This Row],[PM]]=Table_query__64[[#This Row],[PM Check]],"OK","NOK")</f>
        <v>#N/A</v>
      </c>
      <c r="AD2092" s="19" t="str">
        <f>IF(Table_query__64[[#This Row],[PP]]=Table_query__64[[#This Row],[Pilot Check]],"OK","NOK")</f>
        <v>OK</v>
      </c>
      <c r="AE2092" s="19"/>
    </row>
    <row r="2093" spans="1:31" hidden="1" x14ac:dyDescent="0.3">
      <c r="A2093" s="1" t="s">
        <v>3725</v>
      </c>
      <c r="B2093" s="2" t="s">
        <v>2656</v>
      </c>
      <c r="C2093" s="3" t="s">
        <v>6793</v>
      </c>
      <c r="D2093" s="2" t="s">
        <v>3189</v>
      </c>
      <c r="E2093" s="2" t="s">
        <v>43</v>
      </c>
      <c r="F2093" s="2" t="s">
        <v>122</v>
      </c>
      <c r="G2093" s="4">
        <v>42516</v>
      </c>
      <c r="H2093" s="4">
        <v>42548</v>
      </c>
      <c r="I2093" s="2" t="s">
        <v>46</v>
      </c>
      <c r="J2093" s="2" t="s">
        <v>184</v>
      </c>
      <c r="K2093" s="2"/>
      <c r="L2093" t="s">
        <v>31</v>
      </c>
      <c r="M2093" s="2" t="s">
        <v>29</v>
      </c>
      <c r="O2093" s="5"/>
      <c r="P2093" s="5"/>
      <c r="Q2093" s="6">
        <v>2016</v>
      </c>
      <c r="R2093" s="7">
        <v>2016</v>
      </c>
      <c r="T2093" s="8">
        <v>988</v>
      </c>
      <c r="V2093" s="1" t="s">
        <v>33</v>
      </c>
      <c r="W2093" s="1" t="s">
        <v>32</v>
      </c>
      <c r="X2093" t="str">
        <f>VLOOKUP(Table_query__64[[#This Row],[Nr]],'MyTracker Export'!A:P,'MyTracker Export'!$P$1,FALSE)</f>
        <v>Finished</v>
      </c>
      <c r="Y2093" t="str">
        <f>VLOOKUP(Table_query__64[[#This Row],[Nr]],'MyTracker Export'!A:Z,'MyTracker Export'!$Z$1,FALSE)</f>
        <v>Laura Cestau</v>
      </c>
      <c r="Z2093" t="str">
        <f>VLOOKUP(Table_query__64[[#This Row],[Nr]],'MyTracker Export'!A:AA,'MyTracker Export'!$AA$1,FALSE)</f>
        <v>Begona Soto</v>
      </c>
      <c r="AB2093" s="19" t="str">
        <f>IF(Table_query__64[[#This Row],[Project status]]=Table_query__64[[#This Row],[Project Status Check]],"OK","NOK")</f>
        <v>OK</v>
      </c>
      <c r="AC2093" s="19" t="str">
        <f>IF(Table_query__64[[#This Row],[PM]]=Table_query__64[[#This Row],[PM Check]],"OK","NOK")</f>
        <v>OK</v>
      </c>
      <c r="AD2093" s="19" t="str">
        <f>IF(Table_query__64[[#This Row],[PP]]=Table_query__64[[#This Row],[Pilot Check]],"OK","NOK")</f>
        <v>OK</v>
      </c>
      <c r="AE2093" s="19"/>
    </row>
    <row r="2094" spans="1:31" x14ac:dyDescent="0.3">
      <c r="A2094" s="1" t="s">
        <v>3726</v>
      </c>
      <c r="B2094" s="2" t="s">
        <v>146</v>
      </c>
      <c r="C2094" s="3" t="s">
        <v>6794</v>
      </c>
      <c r="D2094" s="2" t="s">
        <v>38</v>
      </c>
      <c r="E2094" s="2" t="s">
        <v>75</v>
      </c>
      <c r="F2094" s="2"/>
      <c r="G2094" s="4"/>
      <c r="H2094" s="4">
        <v>42643.083333333336</v>
      </c>
      <c r="I2094" s="2" t="s">
        <v>78</v>
      </c>
      <c r="J2094" s="2"/>
      <c r="K2094" s="2"/>
      <c r="L2094" t="s">
        <v>31</v>
      </c>
      <c r="M2094" s="2" t="s">
        <v>29</v>
      </c>
      <c r="O2094" s="5"/>
      <c r="P2094" s="5"/>
      <c r="Q2094" s="6">
        <v>1899</v>
      </c>
      <c r="R2094" s="7">
        <v>2016</v>
      </c>
      <c r="T2094" s="8">
        <v>334</v>
      </c>
      <c r="V2094" s="1" t="s">
        <v>33</v>
      </c>
      <c r="W2094" s="1" t="s">
        <v>32</v>
      </c>
      <c r="X2094" t="str">
        <f>VLOOKUP(Table_query__64[[#This Row],[Nr]],'MyTracker Export'!A:P,'MyTracker Export'!$P$1,FALSE)</f>
        <v>Finished</v>
      </c>
      <c r="Y2094" t="e">
        <f>VLOOKUP(Table_query__64[[#This Row],[Nr]],'MyTracker Export'!A:Z,'MyTracker Export'!$Z$1,FALSE)</f>
        <v>#N/A</v>
      </c>
      <c r="Z2094" t="e">
        <f>VLOOKUP(Table_query__64[[#This Row],[Nr]],'MyTracker Export'!A:AA,'MyTracker Export'!$AA$1,FALSE)</f>
        <v>#N/A</v>
      </c>
      <c r="AB2094" s="19" t="str">
        <f>IF(Table_query__64[[#This Row],[Project status]]=Table_query__64[[#This Row],[Project Status Check]],"OK","NOK")</f>
        <v>NOK</v>
      </c>
      <c r="AC2094" s="19" t="e">
        <f>IF(Table_query__64[[#This Row],[PM]]=Table_query__64[[#This Row],[PM Check]],"OK","NOK")</f>
        <v>#N/A</v>
      </c>
      <c r="AD2094" s="19" t="e">
        <f>IF(Table_query__64[[#This Row],[PP]]=Table_query__64[[#This Row],[Pilot Check]],"OK","NOK")</f>
        <v>#N/A</v>
      </c>
      <c r="AE2094" s="19"/>
    </row>
    <row r="2095" spans="1:31" hidden="1" x14ac:dyDescent="0.3">
      <c r="A2095" s="1" t="s">
        <v>3727</v>
      </c>
      <c r="B2095" s="2" t="s">
        <v>3563</v>
      </c>
      <c r="C2095" s="3" t="s">
        <v>6795</v>
      </c>
      <c r="D2095" s="2" t="s">
        <v>178</v>
      </c>
      <c r="E2095" s="2" t="s">
        <v>82</v>
      </c>
      <c r="F2095" s="2" t="s">
        <v>122</v>
      </c>
      <c r="G2095" s="4">
        <v>42513.083333333336</v>
      </c>
      <c r="H2095" s="4">
        <v>43646.083333333336</v>
      </c>
      <c r="I2095" s="2" t="s">
        <v>2896</v>
      </c>
      <c r="J2095" s="2" t="s">
        <v>3608</v>
      </c>
      <c r="K2095" s="2"/>
      <c r="L2095" t="s">
        <v>31</v>
      </c>
      <c r="M2095" s="2" t="s">
        <v>29</v>
      </c>
      <c r="N2095" s="3" t="s">
        <v>9290</v>
      </c>
      <c r="O2095" s="5"/>
      <c r="P2095" s="5"/>
      <c r="Q2095" s="6">
        <v>2016</v>
      </c>
      <c r="R2095" s="7">
        <v>2019</v>
      </c>
      <c r="T2095" s="8">
        <v>663</v>
      </c>
      <c r="V2095" s="1" t="s">
        <v>33</v>
      </c>
      <c r="W2095" s="1" t="s">
        <v>32</v>
      </c>
      <c r="X2095" t="str">
        <f>VLOOKUP(Table_query__64[[#This Row],[Nr]],'MyTracker Export'!A:P,'MyTracker Export'!$P$1,FALSE)</f>
        <v>Finished</v>
      </c>
      <c r="Y2095" t="e">
        <f>VLOOKUP(Table_query__64[[#This Row],[Nr]],'MyTracker Export'!A:Z,'MyTracker Export'!$Z$1,FALSE)</f>
        <v>#N/A</v>
      </c>
      <c r="Z2095" t="str">
        <f>VLOOKUP(Table_query__64[[#This Row],[Nr]],'MyTracker Export'!A:AA,'MyTracker Export'!$AA$1,FALSE)</f>
        <v>Annekathrin Tasiaux</v>
      </c>
      <c r="AB2095" s="19" t="str">
        <f>IF(Table_query__64[[#This Row],[Project status]]=Table_query__64[[#This Row],[Project Status Check]],"OK","NOK")</f>
        <v>OK</v>
      </c>
      <c r="AC2095" s="19" t="e">
        <f>IF(Table_query__64[[#This Row],[PM]]=Table_query__64[[#This Row],[PM Check]],"OK","NOK")</f>
        <v>#N/A</v>
      </c>
      <c r="AD2095" s="19" t="str">
        <f>IF(Table_query__64[[#This Row],[PP]]=Table_query__64[[#This Row],[Pilot Check]],"OK","NOK")</f>
        <v>OK</v>
      </c>
      <c r="AE2095" s="19"/>
    </row>
    <row r="2096" spans="1:31" x14ac:dyDescent="0.3">
      <c r="A2096" s="1" t="s">
        <v>3728</v>
      </c>
      <c r="B2096" s="2" t="s">
        <v>3065</v>
      </c>
      <c r="C2096" s="3" t="s">
        <v>6796</v>
      </c>
      <c r="D2096" s="2" t="s">
        <v>58</v>
      </c>
      <c r="E2096" s="2" t="s">
        <v>104</v>
      </c>
      <c r="F2096" s="2"/>
      <c r="G2096" s="4">
        <v>42538</v>
      </c>
      <c r="H2096" s="4">
        <v>42825</v>
      </c>
      <c r="I2096" s="2" t="s">
        <v>1138</v>
      </c>
      <c r="J2096" s="2" t="s">
        <v>1203</v>
      </c>
      <c r="K2096" s="2"/>
      <c r="L2096" t="s">
        <v>31</v>
      </c>
      <c r="M2096" s="2" t="s">
        <v>59</v>
      </c>
      <c r="O2096" s="5"/>
      <c r="P2096" s="5"/>
      <c r="Q2096" s="6">
        <v>2016</v>
      </c>
      <c r="R2096" s="7">
        <v>2017</v>
      </c>
      <c r="T2096" s="8">
        <v>138</v>
      </c>
      <c r="V2096" s="1" t="s">
        <v>33</v>
      </c>
      <c r="W2096" s="1" t="s">
        <v>32</v>
      </c>
      <c r="X2096" t="str">
        <f>VLOOKUP(Table_query__64[[#This Row],[Nr]],'MyTracker Export'!A:P,'MyTracker Export'!$P$1,FALSE)</f>
        <v>Finished</v>
      </c>
      <c r="Y2096" t="e">
        <f>VLOOKUP(Table_query__64[[#This Row],[Nr]],'MyTracker Export'!A:Z,'MyTracker Export'!$Z$1,FALSE)</f>
        <v>#N/A</v>
      </c>
      <c r="Z2096" t="e">
        <f>VLOOKUP(Table_query__64[[#This Row],[Nr]],'MyTracker Export'!A:AA,'MyTracker Export'!$AA$1,FALSE)</f>
        <v>#N/A</v>
      </c>
      <c r="AB2096" s="19" t="str">
        <f>IF(Table_query__64[[#This Row],[Project status]]=Table_query__64[[#This Row],[Project Status Check]],"OK","NOK")</f>
        <v>NOK</v>
      </c>
      <c r="AC2096" s="19" t="e">
        <f>IF(Table_query__64[[#This Row],[PM]]=Table_query__64[[#This Row],[PM Check]],"OK","NOK")</f>
        <v>#N/A</v>
      </c>
      <c r="AD2096" s="19" t="e">
        <f>IF(Table_query__64[[#This Row],[PP]]=Table_query__64[[#This Row],[Pilot Check]],"OK","NOK")</f>
        <v>#N/A</v>
      </c>
      <c r="AE2096" s="19"/>
    </row>
    <row r="2097" spans="1:31" hidden="1" x14ac:dyDescent="0.3">
      <c r="A2097" s="1" t="s">
        <v>3729</v>
      </c>
      <c r="B2097" s="2" t="s">
        <v>3716</v>
      </c>
      <c r="C2097" s="3" t="s">
        <v>6797</v>
      </c>
      <c r="D2097" s="2" t="s">
        <v>64</v>
      </c>
      <c r="E2097" s="2" t="s">
        <v>104</v>
      </c>
      <c r="F2097" s="2" t="s">
        <v>122</v>
      </c>
      <c r="G2097" s="4">
        <v>42492.083333333336</v>
      </c>
      <c r="H2097" s="4">
        <v>42741.041666666664</v>
      </c>
      <c r="I2097" s="2" t="s">
        <v>308</v>
      </c>
      <c r="J2097" s="2" t="s">
        <v>308</v>
      </c>
      <c r="K2097" s="2"/>
      <c r="L2097" t="s">
        <v>31</v>
      </c>
      <c r="M2097" s="2" t="s">
        <v>29</v>
      </c>
      <c r="O2097" s="5"/>
      <c r="P2097" s="5"/>
      <c r="Q2097" s="6">
        <v>2016</v>
      </c>
      <c r="R2097" s="7">
        <v>2017</v>
      </c>
      <c r="T2097" s="8">
        <v>335</v>
      </c>
      <c r="V2097" s="1" t="s">
        <v>33</v>
      </c>
      <c r="W2097" s="1" t="s">
        <v>32</v>
      </c>
      <c r="X2097" t="str">
        <f>VLOOKUP(Table_query__64[[#This Row],[Nr]],'MyTracker Export'!A:P,'MyTracker Export'!$P$1,FALSE)</f>
        <v>Finished</v>
      </c>
      <c r="Y2097" t="e">
        <f>VLOOKUP(Table_query__64[[#This Row],[Nr]],'MyTracker Export'!A:Z,'MyTracker Export'!$Z$1,FALSE)</f>
        <v>#N/A</v>
      </c>
      <c r="Z2097" t="str">
        <f>VLOOKUP(Table_query__64[[#This Row],[Nr]],'MyTracker Export'!A:AA,'MyTracker Export'!$AA$1,FALSE)</f>
        <v>Nicolas Dubois</v>
      </c>
      <c r="AB2097" s="19" t="str">
        <f>IF(Table_query__64[[#This Row],[Project status]]=Table_query__64[[#This Row],[Project Status Check]],"OK","NOK")</f>
        <v>OK</v>
      </c>
      <c r="AC2097" s="19" t="e">
        <f>IF(Table_query__64[[#This Row],[PM]]=Table_query__64[[#This Row],[PM Check]],"OK","NOK")</f>
        <v>#N/A</v>
      </c>
      <c r="AD2097" s="19" t="str">
        <f>IF(Table_query__64[[#This Row],[PP]]=Table_query__64[[#This Row],[Pilot Check]],"OK","NOK")</f>
        <v>OK</v>
      </c>
      <c r="AE2097" s="19"/>
    </row>
    <row r="2098" spans="1:31" hidden="1" x14ac:dyDescent="0.3">
      <c r="A2098" s="1" t="s">
        <v>3730</v>
      </c>
      <c r="B2098" s="2" t="s">
        <v>3731</v>
      </c>
      <c r="C2098" s="3" t="s">
        <v>6798</v>
      </c>
      <c r="D2098" s="2" t="s">
        <v>38</v>
      </c>
      <c r="E2098" s="2" t="s">
        <v>82</v>
      </c>
      <c r="F2098" s="2" t="s">
        <v>122</v>
      </c>
      <c r="G2098" s="4">
        <v>42489.083333333336</v>
      </c>
      <c r="H2098" s="4">
        <v>42915.083333333336</v>
      </c>
      <c r="I2098" s="2" t="s">
        <v>2244</v>
      </c>
      <c r="J2098" s="2" t="s">
        <v>3034</v>
      </c>
      <c r="K2098" s="2"/>
      <c r="L2098" t="s">
        <v>31</v>
      </c>
      <c r="M2098" s="2" t="s">
        <v>29</v>
      </c>
      <c r="N2098" s="3" t="s">
        <v>9291</v>
      </c>
      <c r="O2098" s="5"/>
      <c r="P2098" s="5"/>
      <c r="Q2098" s="6">
        <v>2016</v>
      </c>
      <c r="R2098" s="7">
        <v>2017</v>
      </c>
      <c r="T2098" s="8">
        <v>664</v>
      </c>
      <c r="V2098" s="1" t="s">
        <v>33</v>
      </c>
      <c r="W2098" s="1" t="s">
        <v>32</v>
      </c>
      <c r="X2098" t="str">
        <f>VLOOKUP(Table_query__64[[#This Row],[Nr]],'MyTracker Export'!A:P,'MyTracker Export'!$P$1,FALSE)</f>
        <v>Finished</v>
      </c>
      <c r="Y2098" t="e">
        <f>VLOOKUP(Table_query__64[[#This Row],[Nr]],'MyTracker Export'!A:Z,'MyTracker Export'!$Z$1,FALSE)</f>
        <v>#N/A</v>
      </c>
      <c r="Z2098" t="str">
        <f>VLOOKUP(Table_query__64[[#This Row],[Nr]],'MyTracker Export'!A:AA,'MyTracker Export'!$AA$1,FALSE)</f>
        <v>Jacques Lataire</v>
      </c>
      <c r="AB2098" s="19" t="str">
        <f>IF(Table_query__64[[#This Row],[Project status]]=Table_query__64[[#This Row],[Project Status Check]],"OK","NOK")</f>
        <v>OK</v>
      </c>
      <c r="AC2098" s="19" t="e">
        <f>IF(Table_query__64[[#This Row],[PM]]=Table_query__64[[#This Row],[PM Check]],"OK","NOK")</f>
        <v>#N/A</v>
      </c>
      <c r="AD2098" s="19" t="str">
        <f>IF(Table_query__64[[#This Row],[PP]]=Table_query__64[[#This Row],[Pilot Check]],"OK","NOK")</f>
        <v>OK</v>
      </c>
      <c r="AE2098" s="19"/>
    </row>
    <row r="2099" spans="1:31" hidden="1" x14ac:dyDescent="0.3">
      <c r="A2099" s="1" t="s">
        <v>3732</v>
      </c>
      <c r="B2099" s="2" t="s">
        <v>74</v>
      </c>
      <c r="C2099" s="3" t="s">
        <v>6799</v>
      </c>
      <c r="D2099" s="2" t="s">
        <v>38</v>
      </c>
      <c r="E2099" s="2" t="s">
        <v>75</v>
      </c>
      <c r="F2099" s="2" t="s">
        <v>122</v>
      </c>
      <c r="G2099" s="4">
        <v>42466.083333333336</v>
      </c>
      <c r="H2099" s="4">
        <v>42675.041666666664</v>
      </c>
      <c r="I2099" s="2" t="s">
        <v>3394</v>
      </c>
      <c r="J2099" s="2" t="s">
        <v>78</v>
      </c>
      <c r="K2099" s="2"/>
      <c r="L2099" t="s">
        <v>31</v>
      </c>
      <c r="M2099" s="2" t="s">
        <v>29</v>
      </c>
      <c r="O2099" s="5"/>
      <c r="P2099" s="5"/>
      <c r="Q2099" s="6">
        <v>2016</v>
      </c>
      <c r="R2099" s="7">
        <v>2016</v>
      </c>
      <c r="T2099" s="8">
        <v>336</v>
      </c>
      <c r="V2099" s="1" t="s">
        <v>33</v>
      </c>
      <c r="W2099" s="1" t="s">
        <v>32</v>
      </c>
      <c r="X2099" t="str">
        <f>VLOOKUP(Table_query__64[[#This Row],[Nr]],'MyTracker Export'!A:P,'MyTracker Export'!$P$1,FALSE)</f>
        <v>Finished</v>
      </c>
      <c r="Y2099" t="e">
        <f>VLOOKUP(Table_query__64[[#This Row],[Nr]],'MyTracker Export'!A:Z,'MyTracker Export'!$Z$1,FALSE)</f>
        <v>#N/A</v>
      </c>
      <c r="Z2099" t="str">
        <f>VLOOKUP(Table_query__64[[#This Row],[Nr]],'MyTracker Export'!A:AA,'MyTracker Export'!$AA$1,FALSE)</f>
        <v>Yves Debaisieux</v>
      </c>
      <c r="AB2099" s="19" t="str">
        <f>IF(Table_query__64[[#This Row],[Project status]]=Table_query__64[[#This Row],[Project Status Check]],"OK","NOK")</f>
        <v>OK</v>
      </c>
      <c r="AC2099" s="19" t="e">
        <f>IF(Table_query__64[[#This Row],[PM]]=Table_query__64[[#This Row],[PM Check]],"OK","NOK")</f>
        <v>#N/A</v>
      </c>
      <c r="AD2099" s="19" t="str">
        <f>IF(Table_query__64[[#This Row],[PP]]=Table_query__64[[#This Row],[Pilot Check]],"OK","NOK")</f>
        <v>OK</v>
      </c>
      <c r="AE2099" s="19"/>
    </row>
    <row r="2100" spans="1:31" hidden="1" x14ac:dyDescent="0.3">
      <c r="A2100" s="1" t="s">
        <v>3733</v>
      </c>
      <c r="B2100" s="2" t="s">
        <v>3734</v>
      </c>
      <c r="C2100" s="3" t="s">
        <v>6800</v>
      </c>
      <c r="D2100" s="2" t="s">
        <v>38</v>
      </c>
      <c r="E2100" s="2" t="s">
        <v>25</v>
      </c>
      <c r="F2100" s="2" t="s">
        <v>28</v>
      </c>
      <c r="G2100" s="4">
        <v>42460.083333333336</v>
      </c>
      <c r="H2100" s="4"/>
      <c r="I2100" s="2" t="s">
        <v>335</v>
      </c>
      <c r="J2100" s="2" t="s">
        <v>263</v>
      </c>
      <c r="K2100" s="2"/>
      <c r="L2100" t="s">
        <v>57</v>
      </c>
      <c r="M2100" s="2" t="s">
        <v>29</v>
      </c>
      <c r="N2100" s="3" t="s">
        <v>9292</v>
      </c>
      <c r="O2100" s="5">
        <v>1</v>
      </c>
      <c r="P2100" s="5">
        <v>4054004.42</v>
      </c>
      <c r="Q2100" s="6">
        <v>2016</v>
      </c>
      <c r="R2100" s="7" t="s">
        <v>31</v>
      </c>
      <c r="S2100" s="3" t="s">
        <v>9645</v>
      </c>
      <c r="T2100" s="8">
        <v>952</v>
      </c>
      <c r="U2100" s="3" t="s">
        <v>11317</v>
      </c>
      <c r="V2100" s="1" t="s">
        <v>33</v>
      </c>
      <c r="W2100" s="1" t="s">
        <v>32</v>
      </c>
      <c r="X2100" t="str">
        <f>VLOOKUP(Table_query__64[[#This Row],[Nr]],'MyTracker Export'!A:P,'MyTracker Export'!$P$1,FALSE)</f>
        <v>Work in progress</v>
      </c>
      <c r="Y2100" t="str">
        <f>VLOOKUP(Table_query__64[[#This Row],[Nr]],'MyTracker Export'!A:Z,'MyTracker Export'!$Z$1,FALSE)</f>
        <v>William Beyst</v>
      </c>
      <c r="Z2100" t="str">
        <f>VLOOKUP(Table_query__64[[#This Row],[Nr]],'MyTracker Export'!A:AA,'MyTracker Export'!$AA$1,FALSE)</f>
        <v>Carlos Bravo Fernández</v>
      </c>
      <c r="AB2100" s="19" t="str">
        <f>IF(Table_query__64[[#This Row],[Project status]]=Table_query__64[[#This Row],[Project Status Check]],"OK","NOK")</f>
        <v>OK</v>
      </c>
      <c r="AC2100" s="19" t="str">
        <f>IF(Table_query__64[[#This Row],[PM]]=Table_query__64[[#This Row],[PM Check]],"OK","NOK")</f>
        <v>OK</v>
      </c>
      <c r="AD2100" s="19" t="str">
        <f>IF(Table_query__64[[#This Row],[PP]]=Table_query__64[[#This Row],[Pilot Check]],"OK","NOK")</f>
        <v>NOK</v>
      </c>
      <c r="AE2100" s="19"/>
    </row>
    <row r="2101" spans="1:31" hidden="1" x14ac:dyDescent="0.3">
      <c r="A2101" s="1" t="s">
        <v>3735</v>
      </c>
      <c r="B2101" s="2" t="s">
        <v>2242</v>
      </c>
      <c r="C2101" s="3" t="s">
        <v>6801</v>
      </c>
      <c r="D2101" s="2" t="s">
        <v>38</v>
      </c>
      <c r="E2101" s="2" t="s">
        <v>36</v>
      </c>
      <c r="F2101" s="2" t="s">
        <v>122</v>
      </c>
      <c r="G2101" s="4">
        <v>42458.083333333336</v>
      </c>
      <c r="H2101" s="4">
        <v>42674.041666666664</v>
      </c>
      <c r="I2101" s="2"/>
      <c r="J2101" s="2"/>
      <c r="K2101" s="2"/>
      <c r="L2101" t="s">
        <v>31</v>
      </c>
      <c r="M2101" s="2" t="s">
        <v>59</v>
      </c>
      <c r="N2101" s="3" t="s">
        <v>9293</v>
      </c>
      <c r="O2101" s="5"/>
      <c r="P2101" s="5"/>
      <c r="Q2101" s="6">
        <v>2016</v>
      </c>
      <c r="R2101" s="7">
        <v>2016</v>
      </c>
      <c r="T2101" s="8">
        <v>665</v>
      </c>
      <c r="V2101" s="1" t="s">
        <v>33</v>
      </c>
      <c r="W2101" s="1" t="s">
        <v>32</v>
      </c>
      <c r="X2101" t="str">
        <f>VLOOKUP(Table_query__64[[#This Row],[Nr]],'MyTracker Export'!A:P,'MyTracker Export'!$P$1,FALSE)</f>
        <v>Finished</v>
      </c>
      <c r="Y2101" t="e">
        <f>VLOOKUP(Table_query__64[[#This Row],[Nr]],'MyTracker Export'!A:Z,'MyTracker Export'!$Z$1,FALSE)</f>
        <v>#N/A</v>
      </c>
      <c r="Z2101" t="e">
        <f>VLOOKUP(Table_query__64[[#This Row],[Nr]],'MyTracker Export'!A:AA,'MyTracker Export'!$AA$1,FALSE)</f>
        <v>#N/A</v>
      </c>
      <c r="AB2101" s="19" t="str">
        <f>IF(Table_query__64[[#This Row],[Project status]]=Table_query__64[[#This Row],[Project Status Check]],"OK","NOK")</f>
        <v>OK</v>
      </c>
      <c r="AC2101" s="19" t="e">
        <f>IF(Table_query__64[[#This Row],[PM]]=Table_query__64[[#This Row],[PM Check]],"OK","NOK")</f>
        <v>#N/A</v>
      </c>
      <c r="AD2101" s="19" t="e">
        <f>IF(Table_query__64[[#This Row],[PP]]=Table_query__64[[#This Row],[Pilot Check]],"OK","NOK")</f>
        <v>#N/A</v>
      </c>
      <c r="AE2101" s="19"/>
    </row>
    <row r="2102" spans="1:31" hidden="1" x14ac:dyDescent="0.3">
      <c r="A2102" s="1" t="s">
        <v>3736</v>
      </c>
      <c r="B2102" s="2" t="s">
        <v>3713</v>
      </c>
      <c r="C2102" s="3" t="s">
        <v>6802</v>
      </c>
      <c r="D2102" s="2" t="s">
        <v>64</v>
      </c>
      <c r="E2102" s="2" t="s">
        <v>36</v>
      </c>
      <c r="F2102" s="2" t="s">
        <v>122</v>
      </c>
      <c r="G2102" s="4">
        <v>42450.041666666664</v>
      </c>
      <c r="H2102" s="4">
        <v>42643.083333333336</v>
      </c>
      <c r="I2102" s="2"/>
      <c r="J2102" s="2"/>
      <c r="K2102" s="2"/>
      <c r="L2102" t="s">
        <v>31</v>
      </c>
      <c r="M2102" s="2" t="s">
        <v>29</v>
      </c>
      <c r="N2102" s="3" t="s">
        <v>9294</v>
      </c>
      <c r="O2102" s="5"/>
      <c r="P2102" s="5"/>
      <c r="Q2102" s="6">
        <v>2016</v>
      </c>
      <c r="R2102" s="7">
        <v>2016</v>
      </c>
      <c r="T2102" s="8">
        <v>666</v>
      </c>
      <c r="V2102" s="1" t="s">
        <v>33</v>
      </c>
      <c r="W2102" s="1" t="s">
        <v>32</v>
      </c>
      <c r="X2102" t="str">
        <f>VLOOKUP(Table_query__64[[#This Row],[Nr]],'MyTracker Export'!A:P,'MyTracker Export'!$P$1,FALSE)</f>
        <v>Finished</v>
      </c>
      <c r="Y2102" t="e">
        <f>VLOOKUP(Table_query__64[[#This Row],[Nr]],'MyTracker Export'!A:Z,'MyTracker Export'!$Z$1,FALSE)</f>
        <v>#N/A</v>
      </c>
      <c r="Z2102" t="str">
        <f>VLOOKUP(Table_query__64[[#This Row],[Nr]],'MyTracker Export'!A:AA,'MyTracker Export'!$AA$1,FALSE)</f>
        <v>Nicolas Dubois</v>
      </c>
      <c r="AB2102" s="19" t="str">
        <f>IF(Table_query__64[[#This Row],[Project status]]=Table_query__64[[#This Row],[Project Status Check]],"OK","NOK")</f>
        <v>OK</v>
      </c>
      <c r="AC2102" s="19" t="e">
        <f>IF(Table_query__64[[#This Row],[PM]]=Table_query__64[[#This Row],[PM Check]],"OK","NOK")</f>
        <v>#N/A</v>
      </c>
      <c r="AD2102" s="19" t="str">
        <f>IF(Table_query__64[[#This Row],[PP]]=Table_query__64[[#This Row],[Pilot Check]],"OK","NOK")</f>
        <v>NOK</v>
      </c>
      <c r="AE2102" s="19"/>
    </row>
    <row r="2103" spans="1:31" hidden="1" x14ac:dyDescent="0.3">
      <c r="A2103" s="1" t="s">
        <v>3737</v>
      </c>
      <c r="B2103" s="2" t="s">
        <v>2864</v>
      </c>
      <c r="C2103" s="3" t="s">
        <v>6803</v>
      </c>
      <c r="D2103" s="2" t="s">
        <v>38</v>
      </c>
      <c r="E2103" s="2" t="s">
        <v>2447</v>
      </c>
      <c r="F2103" s="2" t="s">
        <v>122</v>
      </c>
      <c r="G2103" s="4">
        <v>42447.041666666664</v>
      </c>
      <c r="H2103" s="4">
        <v>42521.083333333336</v>
      </c>
      <c r="I2103" s="2" t="s">
        <v>942</v>
      </c>
      <c r="J2103" s="2" t="s">
        <v>942</v>
      </c>
      <c r="K2103" s="2"/>
      <c r="L2103" t="s">
        <v>31</v>
      </c>
      <c r="M2103" s="2" t="s">
        <v>59</v>
      </c>
      <c r="N2103" s="3" t="s">
        <v>9295</v>
      </c>
      <c r="O2103" s="5"/>
      <c r="P2103" s="5"/>
      <c r="Q2103" s="6">
        <v>2016</v>
      </c>
      <c r="R2103" s="7">
        <v>2016</v>
      </c>
      <c r="T2103" s="8">
        <v>673</v>
      </c>
      <c r="V2103" s="1" t="s">
        <v>33</v>
      </c>
      <c r="W2103" s="1" t="s">
        <v>32</v>
      </c>
      <c r="X2103" t="str">
        <f>VLOOKUP(Table_query__64[[#This Row],[Nr]],'MyTracker Export'!A:P,'MyTracker Export'!$P$1,FALSE)</f>
        <v>Finished</v>
      </c>
      <c r="Y2103" t="str">
        <f>VLOOKUP(Table_query__64[[#This Row],[Nr]],'MyTracker Export'!A:Z,'MyTracker Export'!$Z$1,FALSE)</f>
        <v>Jurgen Van Kerrebroeck</v>
      </c>
      <c r="Z2103" t="str">
        <f>VLOOKUP(Table_query__64[[#This Row],[Nr]],'MyTracker Export'!A:AA,'MyTracker Export'!$AA$1,FALSE)</f>
        <v>Jurgen Van Kerrebroeck</v>
      </c>
      <c r="AB2103" s="19" t="str">
        <f>IF(Table_query__64[[#This Row],[Project status]]=Table_query__64[[#This Row],[Project Status Check]],"OK","NOK")</f>
        <v>OK</v>
      </c>
      <c r="AC2103" s="19" t="str">
        <f>IF(Table_query__64[[#This Row],[PM]]=Table_query__64[[#This Row],[PM Check]],"OK","NOK")</f>
        <v>OK</v>
      </c>
      <c r="AD2103" s="19" t="str">
        <f>IF(Table_query__64[[#This Row],[PP]]=Table_query__64[[#This Row],[Pilot Check]],"OK","NOK")</f>
        <v>OK</v>
      </c>
      <c r="AE2103" s="19"/>
    </row>
    <row r="2104" spans="1:31" hidden="1" x14ac:dyDescent="0.3">
      <c r="A2104" s="1" t="s">
        <v>3738</v>
      </c>
      <c r="B2104" s="2" t="s">
        <v>3610</v>
      </c>
      <c r="C2104" s="3" t="s">
        <v>6804</v>
      </c>
      <c r="D2104" s="2" t="s">
        <v>38</v>
      </c>
      <c r="E2104" s="2" t="s">
        <v>36</v>
      </c>
      <c r="F2104" s="2" t="s">
        <v>122</v>
      </c>
      <c r="G2104" s="4">
        <v>42398.041666666664</v>
      </c>
      <c r="H2104" s="4">
        <v>42454.041666666664</v>
      </c>
      <c r="I2104" s="2" t="s">
        <v>942</v>
      </c>
      <c r="J2104" s="2" t="s">
        <v>40</v>
      </c>
      <c r="K2104" s="2"/>
      <c r="L2104" t="s">
        <v>31</v>
      </c>
      <c r="M2104" s="2" t="s">
        <v>59</v>
      </c>
      <c r="N2104" s="3" t="s">
        <v>9296</v>
      </c>
      <c r="O2104" s="5"/>
      <c r="P2104" s="5"/>
      <c r="Q2104" s="6">
        <v>2016</v>
      </c>
      <c r="R2104" s="7">
        <v>2016</v>
      </c>
      <c r="T2104" s="8">
        <v>674</v>
      </c>
      <c r="V2104" s="1" t="s">
        <v>33</v>
      </c>
      <c r="W2104" s="1" t="s">
        <v>32</v>
      </c>
      <c r="X2104" t="str">
        <f>VLOOKUP(Table_query__64[[#This Row],[Nr]],'MyTracker Export'!A:P,'MyTracker Export'!$P$1,FALSE)</f>
        <v>Finished</v>
      </c>
      <c r="Y2104" t="str">
        <f>VLOOKUP(Table_query__64[[#This Row],[Nr]],'MyTracker Export'!A:Z,'MyTracker Export'!$Z$1,FALSE)</f>
        <v>Jurgen Van Kerrebroeck</v>
      </c>
      <c r="Z2104" t="str">
        <f>VLOOKUP(Table_query__64[[#This Row],[Nr]],'MyTracker Export'!A:AA,'MyTracker Export'!$AA$1,FALSE)</f>
        <v>Karel De Swert</v>
      </c>
      <c r="AB2104" s="19" t="str">
        <f>IF(Table_query__64[[#This Row],[Project status]]=Table_query__64[[#This Row],[Project Status Check]],"OK","NOK")</f>
        <v>OK</v>
      </c>
      <c r="AC2104" s="19" t="str">
        <f>IF(Table_query__64[[#This Row],[PM]]=Table_query__64[[#This Row],[PM Check]],"OK","NOK")</f>
        <v>OK</v>
      </c>
      <c r="AD2104" s="19" t="str">
        <f>IF(Table_query__64[[#This Row],[PP]]=Table_query__64[[#This Row],[Pilot Check]],"OK","NOK")</f>
        <v>OK</v>
      </c>
      <c r="AE2104" s="19"/>
    </row>
    <row r="2105" spans="1:31" hidden="1" x14ac:dyDescent="0.3">
      <c r="A2105" s="1" t="s">
        <v>3739</v>
      </c>
      <c r="B2105" s="2" t="s">
        <v>3033</v>
      </c>
      <c r="C2105" s="3" t="s">
        <v>6805</v>
      </c>
      <c r="D2105" s="2" t="s">
        <v>38</v>
      </c>
      <c r="E2105" s="2" t="s">
        <v>82</v>
      </c>
      <c r="F2105" s="2" t="s">
        <v>122</v>
      </c>
      <c r="G2105" s="4">
        <v>42445.041666666664</v>
      </c>
      <c r="H2105" s="4">
        <v>44074.083333333336</v>
      </c>
      <c r="I2105" s="2" t="s">
        <v>2654</v>
      </c>
      <c r="J2105" s="2" t="s">
        <v>320</v>
      </c>
      <c r="K2105" s="2" t="s">
        <v>2574</v>
      </c>
      <c r="L2105" t="s">
        <v>31</v>
      </c>
      <c r="M2105" s="2" t="s">
        <v>59</v>
      </c>
      <c r="N2105" s="3" t="s">
        <v>9297</v>
      </c>
      <c r="O2105" s="5"/>
      <c r="P2105" s="5"/>
      <c r="Q2105" s="6">
        <v>2016</v>
      </c>
      <c r="R2105" s="7">
        <v>2020</v>
      </c>
      <c r="T2105" s="8">
        <v>675</v>
      </c>
      <c r="V2105" s="1" t="s">
        <v>33</v>
      </c>
      <c r="W2105" s="1" t="s">
        <v>32</v>
      </c>
      <c r="X2105" t="str">
        <f>VLOOKUP(Table_query__64[[#This Row],[Nr]],'MyTracker Export'!A:P,'MyTracker Export'!$P$1,FALSE)</f>
        <v>Finished</v>
      </c>
      <c r="Y2105" t="e">
        <f>VLOOKUP(Table_query__64[[#This Row],[Nr]],'MyTracker Export'!A:Z,'MyTracker Export'!$Z$1,FALSE)</f>
        <v>#N/A</v>
      </c>
      <c r="Z2105" t="str">
        <f>VLOOKUP(Table_query__64[[#This Row],[Nr]],'MyTracker Export'!A:AA,'MyTracker Export'!$AA$1,FALSE)</f>
        <v>Marcos Delgado Lopez</v>
      </c>
      <c r="AB2105" s="19" t="str">
        <f>IF(Table_query__64[[#This Row],[Project status]]=Table_query__64[[#This Row],[Project Status Check]],"OK","NOK")</f>
        <v>OK</v>
      </c>
      <c r="AC2105" s="19" t="e">
        <f>IF(Table_query__64[[#This Row],[PM]]=Table_query__64[[#This Row],[PM Check]],"OK","NOK")</f>
        <v>#N/A</v>
      </c>
      <c r="AD2105" s="19" t="str">
        <f>IF(Table_query__64[[#This Row],[PP]]=Table_query__64[[#This Row],[Pilot Check]],"OK","NOK")</f>
        <v>NOK</v>
      </c>
      <c r="AE2105" s="19"/>
    </row>
    <row r="2106" spans="1:31" hidden="1" x14ac:dyDescent="0.3">
      <c r="A2106" s="1" t="s">
        <v>3740</v>
      </c>
      <c r="B2106" s="2" t="s">
        <v>3720</v>
      </c>
      <c r="C2106" s="3" t="s">
        <v>6806</v>
      </c>
      <c r="D2106" s="2" t="s">
        <v>178</v>
      </c>
      <c r="E2106" s="2" t="s">
        <v>104</v>
      </c>
      <c r="F2106" s="2" t="s">
        <v>122</v>
      </c>
      <c r="G2106" s="4">
        <v>42439.041666666664</v>
      </c>
      <c r="H2106" s="4">
        <v>42490.083333333336</v>
      </c>
      <c r="I2106" s="2"/>
      <c r="J2106" s="2"/>
      <c r="K2106" s="2"/>
      <c r="L2106" t="s">
        <v>31</v>
      </c>
      <c r="M2106" s="2" t="s">
        <v>29</v>
      </c>
      <c r="N2106" s="3" t="s">
        <v>9298</v>
      </c>
      <c r="O2106" s="5"/>
      <c r="P2106" s="5"/>
      <c r="Q2106" s="6">
        <v>2016</v>
      </c>
      <c r="R2106" s="7">
        <v>2016</v>
      </c>
      <c r="T2106" s="8">
        <v>676</v>
      </c>
      <c r="V2106" s="1" t="s">
        <v>33</v>
      </c>
      <c r="W2106" s="1" t="s">
        <v>32</v>
      </c>
      <c r="X2106" t="str">
        <f>VLOOKUP(Table_query__64[[#This Row],[Nr]],'MyTracker Export'!A:P,'MyTracker Export'!$P$1,FALSE)</f>
        <v>Finished</v>
      </c>
      <c r="Y2106" t="e">
        <f>VLOOKUP(Table_query__64[[#This Row],[Nr]],'MyTracker Export'!A:Z,'MyTracker Export'!$Z$1,FALSE)</f>
        <v>#N/A</v>
      </c>
      <c r="Z2106" t="str">
        <f>VLOOKUP(Table_query__64[[#This Row],[Nr]],'MyTracker Export'!A:AA,'MyTracker Export'!$AA$1,FALSE)</f>
        <v>Jana Schilling</v>
      </c>
      <c r="AB2106" s="19" t="str">
        <f>IF(Table_query__64[[#This Row],[Project status]]=Table_query__64[[#This Row],[Project Status Check]],"OK","NOK")</f>
        <v>OK</v>
      </c>
      <c r="AC2106" s="19" t="e">
        <f>IF(Table_query__64[[#This Row],[PM]]=Table_query__64[[#This Row],[PM Check]],"OK","NOK")</f>
        <v>#N/A</v>
      </c>
      <c r="AD2106" s="19" t="str">
        <f>IF(Table_query__64[[#This Row],[PP]]=Table_query__64[[#This Row],[Pilot Check]],"OK","NOK")</f>
        <v>NOK</v>
      </c>
      <c r="AE2106" s="19"/>
    </row>
    <row r="2107" spans="1:31" hidden="1" x14ac:dyDescent="0.3">
      <c r="A2107" s="1" t="s">
        <v>3741</v>
      </c>
      <c r="B2107" s="2" t="s">
        <v>74</v>
      </c>
      <c r="C2107" s="3" t="s">
        <v>6807</v>
      </c>
      <c r="D2107" s="2" t="s">
        <v>38</v>
      </c>
      <c r="E2107" s="2" t="s">
        <v>75</v>
      </c>
      <c r="F2107" s="2" t="s">
        <v>122</v>
      </c>
      <c r="G2107" s="4">
        <v>42401.041666666664</v>
      </c>
      <c r="H2107" s="4">
        <v>42915.083333333336</v>
      </c>
      <c r="I2107" s="2"/>
      <c r="J2107" s="2"/>
      <c r="K2107" s="2"/>
      <c r="L2107" t="s">
        <v>31</v>
      </c>
      <c r="M2107" s="2" t="s">
        <v>29</v>
      </c>
      <c r="N2107" s="3" t="s">
        <v>9299</v>
      </c>
      <c r="O2107" s="5"/>
      <c r="P2107" s="5"/>
      <c r="Q2107" s="6">
        <v>2016</v>
      </c>
      <c r="R2107" s="7">
        <v>2017</v>
      </c>
      <c r="T2107" s="8">
        <v>677</v>
      </c>
      <c r="V2107" s="1" t="s">
        <v>33</v>
      </c>
      <c r="W2107" s="1" t="s">
        <v>32</v>
      </c>
      <c r="X2107" t="str">
        <f>VLOOKUP(Table_query__64[[#This Row],[Nr]],'MyTracker Export'!A:P,'MyTracker Export'!$P$1,FALSE)</f>
        <v>Finished</v>
      </c>
      <c r="Y2107" t="e">
        <f>VLOOKUP(Table_query__64[[#This Row],[Nr]],'MyTracker Export'!A:Z,'MyTracker Export'!$Z$1,FALSE)</f>
        <v>#N/A</v>
      </c>
      <c r="Z2107" t="str">
        <f>VLOOKUP(Table_query__64[[#This Row],[Nr]],'MyTracker Export'!A:AA,'MyTracker Export'!$AA$1,FALSE)</f>
        <v>Yves Debaisieux</v>
      </c>
      <c r="AB2107" s="19" t="str">
        <f>IF(Table_query__64[[#This Row],[Project status]]=Table_query__64[[#This Row],[Project Status Check]],"OK","NOK")</f>
        <v>OK</v>
      </c>
      <c r="AC2107" s="19" t="e">
        <f>IF(Table_query__64[[#This Row],[PM]]=Table_query__64[[#This Row],[PM Check]],"OK","NOK")</f>
        <v>#N/A</v>
      </c>
      <c r="AD2107" s="19" t="str">
        <f>IF(Table_query__64[[#This Row],[PP]]=Table_query__64[[#This Row],[Pilot Check]],"OK","NOK")</f>
        <v>NOK</v>
      </c>
      <c r="AE2107" s="19"/>
    </row>
    <row r="2108" spans="1:31" x14ac:dyDescent="0.3">
      <c r="A2108" s="1" t="s">
        <v>3742</v>
      </c>
      <c r="B2108" s="2" t="s">
        <v>3743</v>
      </c>
      <c r="C2108" s="3" t="s">
        <v>6808</v>
      </c>
      <c r="D2108" s="2" t="s">
        <v>38</v>
      </c>
      <c r="E2108" s="2" t="s">
        <v>36</v>
      </c>
      <c r="F2108" s="2"/>
      <c r="G2108" s="4"/>
      <c r="H2108" s="4">
        <v>42760.041666666664</v>
      </c>
      <c r="I2108" s="2"/>
      <c r="J2108" s="2"/>
      <c r="K2108" s="2"/>
      <c r="L2108" t="s">
        <v>31</v>
      </c>
      <c r="M2108" s="2" t="s">
        <v>29</v>
      </c>
      <c r="O2108" s="5"/>
      <c r="P2108" s="5"/>
      <c r="Q2108" s="6">
        <v>1899</v>
      </c>
      <c r="R2108" s="7">
        <v>2017</v>
      </c>
      <c r="T2108" s="8">
        <v>337</v>
      </c>
      <c r="V2108" s="1" t="s">
        <v>33</v>
      </c>
      <c r="W2108" s="1" t="s">
        <v>32</v>
      </c>
      <c r="X2108" t="str">
        <f>VLOOKUP(Table_query__64[[#This Row],[Nr]],'MyTracker Export'!A:P,'MyTracker Export'!$P$1,FALSE)</f>
        <v>Finished</v>
      </c>
      <c r="Y2108" t="e">
        <f>VLOOKUP(Table_query__64[[#This Row],[Nr]],'MyTracker Export'!A:Z,'MyTracker Export'!$Z$1,FALSE)</f>
        <v>#N/A</v>
      </c>
      <c r="Z2108" t="str">
        <f>VLOOKUP(Table_query__64[[#This Row],[Nr]],'MyTracker Export'!A:AA,'MyTracker Export'!$AA$1,FALSE)</f>
        <v>Jacques Lataire</v>
      </c>
      <c r="AB2108" s="19" t="str">
        <f>IF(Table_query__64[[#This Row],[Project status]]=Table_query__64[[#This Row],[Project Status Check]],"OK","NOK")</f>
        <v>NOK</v>
      </c>
      <c r="AC2108" s="19" t="e">
        <f>IF(Table_query__64[[#This Row],[PM]]=Table_query__64[[#This Row],[PM Check]],"OK","NOK")</f>
        <v>#N/A</v>
      </c>
      <c r="AD2108" s="19" t="str">
        <f>IF(Table_query__64[[#This Row],[PP]]=Table_query__64[[#This Row],[Pilot Check]],"OK","NOK")</f>
        <v>NOK</v>
      </c>
      <c r="AE2108" s="19"/>
    </row>
    <row r="2109" spans="1:31" hidden="1" x14ac:dyDescent="0.3">
      <c r="A2109" s="1" t="s">
        <v>3744</v>
      </c>
      <c r="B2109" s="2" t="s">
        <v>74</v>
      </c>
      <c r="C2109" s="3" t="s">
        <v>6809</v>
      </c>
      <c r="D2109" s="2" t="s">
        <v>38</v>
      </c>
      <c r="E2109" s="2" t="s">
        <v>75</v>
      </c>
      <c r="F2109" s="2" t="s">
        <v>122</v>
      </c>
      <c r="G2109" s="4">
        <v>42430.041666666664</v>
      </c>
      <c r="H2109" s="4">
        <v>42460.083333333336</v>
      </c>
      <c r="I2109" s="2" t="s">
        <v>3394</v>
      </c>
      <c r="J2109" s="2" t="s">
        <v>78</v>
      </c>
      <c r="K2109" s="2"/>
      <c r="L2109" t="s">
        <v>31</v>
      </c>
      <c r="M2109" s="2" t="s">
        <v>29</v>
      </c>
      <c r="N2109" s="3" t="s">
        <v>9300</v>
      </c>
      <c r="O2109" s="5"/>
      <c r="P2109" s="5"/>
      <c r="Q2109" s="6">
        <v>2016</v>
      </c>
      <c r="R2109" s="7">
        <v>2016</v>
      </c>
      <c r="T2109" s="8">
        <v>678</v>
      </c>
      <c r="V2109" s="1" t="s">
        <v>33</v>
      </c>
      <c r="W2109" s="1" t="s">
        <v>32</v>
      </c>
      <c r="X2109" t="str">
        <f>VLOOKUP(Table_query__64[[#This Row],[Nr]],'MyTracker Export'!A:P,'MyTracker Export'!$P$1,FALSE)</f>
        <v>Finished</v>
      </c>
      <c r="Y2109" t="e">
        <f>VLOOKUP(Table_query__64[[#This Row],[Nr]],'MyTracker Export'!A:Z,'MyTracker Export'!$Z$1,FALSE)</f>
        <v>#N/A</v>
      </c>
      <c r="Z2109" t="str">
        <f>VLOOKUP(Table_query__64[[#This Row],[Nr]],'MyTracker Export'!A:AA,'MyTracker Export'!$AA$1,FALSE)</f>
        <v>Yves Debaisieux</v>
      </c>
      <c r="AB2109" s="19" t="str">
        <f>IF(Table_query__64[[#This Row],[Project status]]=Table_query__64[[#This Row],[Project Status Check]],"OK","NOK")</f>
        <v>OK</v>
      </c>
      <c r="AC2109" s="19" t="e">
        <f>IF(Table_query__64[[#This Row],[PM]]=Table_query__64[[#This Row],[PM Check]],"OK","NOK")</f>
        <v>#N/A</v>
      </c>
      <c r="AD2109" s="19" t="str">
        <f>IF(Table_query__64[[#This Row],[PP]]=Table_query__64[[#This Row],[Pilot Check]],"OK","NOK")</f>
        <v>OK</v>
      </c>
      <c r="AE2109" s="19"/>
    </row>
    <row r="2110" spans="1:31" hidden="1" x14ac:dyDescent="0.3">
      <c r="A2110" s="1" t="s">
        <v>3745</v>
      </c>
      <c r="B2110" s="2" t="s">
        <v>74</v>
      </c>
      <c r="C2110" s="3" t="s">
        <v>6810</v>
      </c>
      <c r="D2110" s="2" t="s">
        <v>38</v>
      </c>
      <c r="E2110" s="2" t="s">
        <v>75</v>
      </c>
      <c r="F2110" s="2" t="s">
        <v>122</v>
      </c>
      <c r="G2110" s="4">
        <v>42401.041666666664</v>
      </c>
      <c r="H2110" s="4">
        <v>42712.041666666664</v>
      </c>
      <c r="I2110" s="2" t="s">
        <v>2556</v>
      </c>
      <c r="J2110" s="2" t="s">
        <v>78</v>
      </c>
      <c r="K2110" s="2"/>
      <c r="L2110" t="s">
        <v>31</v>
      </c>
      <c r="M2110" s="2" t="s">
        <v>29</v>
      </c>
      <c r="N2110" s="3" t="s">
        <v>9301</v>
      </c>
      <c r="O2110" s="5"/>
      <c r="P2110" s="5"/>
      <c r="Q2110" s="6">
        <v>2016</v>
      </c>
      <c r="R2110" s="7">
        <v>2016</v>
      </c>
      <c r="T2110" s="8">
        <v>679</v>
      </c>
      <c r="V2110" s="1" t="s">
        <v>33</v>
      </c>
      <c r="W2110" s="1" t="s">
        <v>32</v>
      </c>
      <c r="X2110" t="str">
        <f>VLOOKUP(Table_query__64[[#This Row],[Nr]],'MyTracker Export'!A:P,'MyTracker Export'!$P$1,FALSE)</f>
        <v>Finished</v>
      </c>
      <c r="Y2110" t="str">
        <f>VLOOKUP(Table_query__64[[#This Row],[Nr]],'MyTracker Export'!A:Z,'MyTracker Export'!$Z$1,FALSE)</f>
        <v>Nicolas Van Naemen</v>
      </c>
      <c r="Z2110" t="str">
        <f>VLOOKUP(Table_query__64[[#This Row],[Nr]],'MyTracker Export'!A:AA,'MyTracker Export'!$AA$1,FALSE)</f>
        <v>Yves Debaisieux</v>
      </c>
      <c r="AB2110" s="19" t="str">
        <f>IF(Table_query__64[[#This Row],[Project status]]=Table_query__64[[#This Row],[Project Status Check]],"OK","NOK")</f>
        <v>OK</v>
      </c>
      <c r="AC2110" s="19" t="str">
        <f>IF(Table_query__64[[#This Row],[PM]]=Table_query__64[[#This Row],[PM Check]],"OK","NOK")</f>
        <v>OK</v>
      </c>
      <c r="AD2110" s="19" t="str">
        <f>IF(Table_query__64[[#This Row],[PP]]=Table_query__64[[#This Row],[Pilot Check]],"OK","NOK")</f>
        <v>OK</v>
      </c>
      <c r="AE2110" s="19"/>
    </row>
    <row r="2111" spans="1:31" hidden="1" x14ac:dyDescent="0.3">
      <c r="A2111" s="1" t="s">
        <v>3746</v>
      </c>
      <c r="B2111" s="2" t="s">
        <v>74</v>
      </c>
      <c r="C2111" s="3" t="s">
        <v>6811</v>
      </c>
      <c r="D2111" s="2" t="s">
        <v>38</v>
      </c>
      <c r="E2111" s="2" t="s">
        <v>75</v>
      </c>
      <c r="F2111" s="2" t="s">
        <v>122</v>
      </c>
      <c r="G2111" s="4">
        <v>42430.041666666664</v>
      </c>
      <c r="H2111" s="4">
        <v>42767.041666666664</v>
      </c>
      <c r="I2111" s="2" t="s">
        <v>2556</v>
      </c>
      <c r="J2111" s="2" t="s">
        <v>78</v>
      </c>
      <c r="K2111" s="2"/>
      <c r="L2111" t="s">
        <v>31</v>
      </c>
      <c r="M2111" s="2" t="s">
        <v>29</v>
      </c>
      <c r="N2111" s="3" t="s">
        <v>9302</v>
      </c>
      <c r="O2111" s="5"/>
      <c r="P2111" s="5"/>
      <c r="Q2111" s="6">
        <v>2016</v>
      </c>
      <c r="R2111" s="7">
        <v>2017</v>
      </c>
      <c r="T2111" s="8">
        <v>680</v>
      </c>
      <c r="V2111" s="1" t="s">
        <v>33</v>
      </c>
      <c r="W2111" s="1" t="s">
        <v>32</v>
      </c>
      <c r="X2111" t="str">
        <f>VLOOKUP(Table_query__64[[#This Row],[Nr]],'MyTracker Export'!A:P,'MyTracker Export'!$P$1,FALSE)</f>
        <v>Finished</v>
      </c>
      <c r="Y2111" t="str">
        <f>VLOOKUP(Table_query__64[[#This Row],[Nr]],'MyTracker Export'!A:Z,'MyTracker Export'!$Z$1,FALSE)</f>
        <v>Nicolas Van Naemen</v>
      </c>
      <c r="Z2111" t="str">
        <f>VLOOKUP(Table_query__64[[#This Row],[Nr]],'MyTracker Export'!A:AA,'MyTracker Export'!$AA$1,FALSE)</f>
        <v>Yves Debaisieux</v>
      </c>
      <c r="AB2111" s="19" t="str">
        <f>IF(Table_query__64[[#This Row],[Project status]]=Table_query__64[[#This Row],[Project Status Check]],"OK","NOK")</f>
        <v>OK</v>
      </c>
      <c r="AC2111" s="19" t="str">
        <f>IF(Table_query__64[[#This Row],[PM]]=Table_query__64[[#This Row],[PM Check]],"OK","NOK")</f>
        <v>OK</v>
      </c>
      <c r="AD2111" s="19" t="str">
        <f>IF(Table_query__64[[#This Row],[PP]]=Table_query__64[[#This Row],[Pilot Check]],"OK","NOK")</f>
        <v>OK</v>
      </c>
      <c r="AE2111" s="19"/>
    </row>
    <row r="2112" spans="1:31" hidden="1" x14ac:dyDescent="0.3">
      <c r="A2112" s="1" t="s">
        <v>3747</v>
      </c>
      <c r="B2112" s="2" t="s">
        <v>3006</v>
      </c>
      <c r="C2112" s="3" t="s">
        <v>6812</v>
      </c>
      <c r="D2112" s="2" t="s">
        <v>38</v>
      </c>
      <c r="E2112" s="2" t="s">
        <v>82</v>
      </c>
      <c r="F2112" s="2" t="s">
        <v>122</v>
      </c>
      <c r="G2112" s="4">
        <v>42429.041666666664</v>
      </c>
      <c r="H2112" s="4">
        <v>42582.083333333336</v>
      </c>
      <c r="I2112" s="2" t="s">
        <v>1949</v>
      </c>
      <c r="J2112" s="2" t="s">
        <v>335</v>
      </c>
      <c r="K2112" s="2"/>
      <c r="L2112" t="s">
        <v>31</v>
      </c>
      <c r="M2112" s="2" t="s">
        <v>59</v>
      </c>
      <c r="N2112" s="3" t="s">
        <v>9303</v>
      </c>
      <c r="O2112" s="5"/>
      <c r="P2112" s="5"/>
      <c r="Q2112" s="6">
        <v>2016</v>
      </c>
      <c r="R2112" s="7">
        <v>2016</v>
      </c>
      <c r="T2112" s="8">
        <v>471</v>
      </c>
      <c r="V2112" s="1" t="s">
        <v>33</v>
      </c>
      <c r="W2112" s="1" t="s">
        <v>32</v>
      </c>
      <c r="X2112" t="str">
        <f>VLOOKUP(Table_query__64[[#This Row],[Nr]],'MyTracker Export'!A:P,'MyTracker Export'!$P$1,FALSE)</f>
        <v>Finished</v>
      </c>
      <c r="Y2112" t="str">
        <f>VLOOKUP(Table_query__64[[#This Row],[Nr]],'MyTracker Export'!A:Z,'MyTracker Export'!$Z$1,FALSE)</f>
        <v>Dirk Van Der Bracht</v>
      </c>
      <c r="Z2112" t="str">
        <f>VLOOKUP(Table_query__64[[#This Row],[Nr]],'MyTracker Export'!A:AA,'MyTracker Export'!$AA$1,FALSE)</f>
        <v>William Beyst</v>
      </c>
      <c r="AB2112" s="19" t="str">
        <f>IF(Table_query__64[[#This Row],[Project status]]=Table_query__64[[#This Row],[Project Status Check]],"OK","NOK")</f>
        <v>OK</v>
      </c>
      <c r="AC2112" s="19" t="str">
        <f>IF(Table_query__64[[#This Row],[PM]]=Table_query__64[[#This Row],[PM Check]],"OK","NOK")</f>
        <v>OK</v>
      </c>
      <c r="AD2112" s="19" t="str">
        <f>IF(Table_query__64[[#This Row],[PP]]=Table_query__64[[#This Row],[Pilot Check]],"OK","NOK")</f>
        <v>OK</v>
      </c>
      <c r="AE2112" s="19"/>
    </row>
    <row r="2113" spans="1:31" hidden="1" x14ac:dyDescent="0.3">
      <c r="A2113" s="1" t="s">
        <v>3748</v>
      </c>
      <c r="B2113" s="2" t="s">
        <v>1273</v>
      </c>
      <c r="C2113" s="3" t="s">
        <v>6813</v>
      </c>
      <c r="D2113" s="2" t="s">
        <v>38</v>
      </c>
      <c r="E2113" s="2" t="s">
        <v>75</v>
      </c>
      <c r="F2113" s="2" t="s">
        <v>122</v>
      </c>
      <c r="G2113" s="4">
        <v>42425.041666666664</v>
      </c>
      <c r="H2113" s="4">
        <v>42855.083333333336</v>
      </c>
      <c r="I2113" s="2" t="s">
        <v>2715</v>
      </c>
      <c r="J2113" s="2"/>
      <c r="K2113" s="2"/>
      <c r="L2113" t="s">
        <v>31</v>
      </c>
      <c r="M2113" s="2" t="s">
        <v>59</v>
      </c>
      <c r="N2113" s="3" t="s">
        <v>9304</v>
      </c>
      <c r="O2113" s="5"/>
      <c r="P2113" s="5"/>
      <c r="Q2113" s="6">
        <v>2016</v>
      </c>
      <c r="R2113" s="7">
        <v>2017</v>
      </c>
      <c r="T2113" s="8">
        <v>681</v>
      </c>
      <c r="V2113" s="1" t="s">
        <v>33</v>
      </c>
      <c r="W2113" s="1" t="s">
        <v>32</v>
      </c>
      <c r="X2113" t="str">
        <f>VLOOKUP(Table_query__64[[#This Row],[Nr]],'MyTracker Export'!A:P,'MyTracker Export'!$P$1,FALSE)</f>
        <v>Finished</v>
      </c>
      <c r="Y2113" t="e">
        <f>VLOOKUP(Table_query__64[[#This Row],[Nr]],'MyTracker Export'!A:Z,'MyTracker Export'!$Z$1,FALSE)</f>
        <v>#N/A</v>
      </c>
      <c r="Z2113" t="e">
        <f>VLOOKUP(Table_query__64[[#This Row],[Nr]],'MyTracker Export'!A:AA,'MyTracker Export'!$AA$1,FALSE)</f>
        <v>#N/A</v>
      </c>
      <c r="AB2113" s="19" t="str">
        <f>IF(Table_query__64[[#This Row],[Project status]]=Table_query__64[[#This Row],[Project Status Check]],"OK","NOK")</f>
        <v>OK</v>
      </c>
      <c r="AC2113" s="19" t="e">
        <f>IF(Table_query__64[[#This Row],[PM]]=Table_query__64[[#This Row],[PM Check]],"OK","NOK")</f>
        <v>#N/A</v>
      </c>
      <c r="AD2113" s="19" t="e">
        <f>IF(Table_query__64[[#This Row],[PP]]=Table_query__64[[#This Row],[Pilot Check]],"OK","NOK")</f>
        <v>#N/A</v>
      </c>
      <c r="AE2113" s="19"/>
    </row>
    <row r="2114" spans="1:31" hidden="1" x14ac:dyDescent="0.3">
      <c r="A2114" s="1" t="s">
        <v>3749</v>
      </c>
      <c r="B2114" s="2" t="s">
        <v>74</v>
      </c>
      <c r="C2114" s="3" t="s">
        <v>6814</v>
      </c>
      <c r="D2114" s="2" t="s">
        <v>38</v>
      </c>
      <c r="E2114" s="2" t="s">
        <v>75</v>
      </c>
      <c r="F2114" s="2" t="s">
        <v>122</v>
      </c>
      <c r="G2114" s="4">
        <v>42424.041666666664</v>
      </c>
      <c r="H2114" s="4">
        <v>42855.083333333336</v>
      </c>
      <c r="I2114" s="2"/>
      <c r="J2114" s="2"/>
      <c r="K2114" s="2"/>
      <c r="L2114" t="s">
        <v>31</v>
      </c>
      <c r="M2114" s="2" t="s">
        <v>59</v>
      </c>
      <c r="N2114" s="3" t="s">
        <v>9305</v>
      </c>
      <c r="O2114" s="5"/>
      <c r="P2114" s="5"/>
      <c r="Q2114" s="6">
        <v>2016</v>
      </c>
      <c r="R2114" s="7">
        <v>2017</v>
      </c>
      <c r="T2114" s="8">
        <v>682</v>
      </c>
      <c r="V2114" s="1" t="s">
        <v>33</v>
      </c>
      <c r="W2114" s="1" t="s">
        <v>32</v>
      </c>
      <c r="X2114" t="str">
        <f>VLOOKUP(Table_query__64[[#This Row],[Nr]],'MyTracker Export'!A:P,'MyTracker Export'!$P$1,FALSE)</f>
        <v>Finished</v>
      </c>
      <c r="Y2114" t="e">
        <f>VLOOKUP(Table_query__64[[#This Row],[Nr]],'MyTracker Export'!A:Z,'MyTracker Export'!$Z$1,FALSE)</f>
        <v>#N/A</v>
      </c>
      <c r="Z2114" t="e">
        <f>VLOOKUP(Table_query__64[[#This Row],[Nr]],'MyTracker Export'!A:AA,'MyTracker Export'!$AA$1,FALSE)</f>
        <v>#N/A</v>
      </c>
      <c r="AB2114" s="19" t="str">
        <f>IF(Table_query__64[[#This Row],[Project status]]=Table_query__64[[#This Row],[Project Status Check]],"OK","NOK")</f>
        <v>OK</v>
      </c>
      <c r="AC2114" s="19" t="e">
        <f>IF(Table_query__64[[#This Row],[PM]]=Table_query__64[[#This Row],[PM Check]],"OK","NOK")</f>
        <v>#N/A</v>
      </c>
      <c r="AD2114" s="19" t="e">
        <f>IF(Table_query__64[[#This Row],[PP]]=Table_query__64[[#This Row],[Pilot Check]],"OK","NOK")</f>
        <v>#N/A</v>
      </c>
      <c r="AE2114" s="19"/>
    </row>
    <row r="2115" spans="1:31" hidden="1" x14ac:dyDescent="0.3">
      <c r="A2115" s="1" t="s">
        <v>3750</v>
      </c>
      <c r="B2115" s="2" t="s">
        <v>3751</v>
      </c>
      <c r="C2115" s="3" t="s">
        <v>6815</v>
      </c>
      <c r="D2115" s="2" t="s">
        <v>64</v>
      </c>
      <c r="E2115" s="2" t="s">
        <v>104</v>
      </c>
      <c r="F2115" s="2" t="s">
        <v>122</v>
      </c>
      <c r="G2115" s="4">
        <v>42415.041666666664</v>
      </c>
      <c r="H2115" s="4">
        <v>42521.083333333336</v>
      </c>
      <c r="I2115" s="2"/>
      <c r="J2115" s="2"/>
      <c r="K2115" s="2"/>
      <c r="L2115" t="s">
        <v>31</v>
      </c>
      <c r="M2115" s="2" t="s">
        <v>29</v>
      </c>
      <c r="N2115" s="3" t="s">
        <v>9306</v>
      </c>
      <c r="O2115" s="5"/>
      <c r="P2115" s="5"/>
      <c r="Q2115" s="6">
        <v>2016</v>
      </c>
      <c r="R2115" s="7">
        <v>2016</v>
      </c>
      <c r="T2115" s="8">
        <v>683</v>
      </c>
      <c r="V2115" s="1" t="s">
        <v>33</v>
      </c>
      <c r="W2115" s="1" t="s">
        <v>32</v>
      </c>
      <c r="X2115" t="str">
        <f>VLOOKUP(Table_query__64[[#This Row],[Nr]],'MyTracker Export'!A:P,'MyTracker Export'!$P$1,FALSE)</f>
        <v>Finished</v>
      </c>
      <c r="Y2115" t="e">
        <f>VLOOKUP(Table_query__64[[#This Row],[Nr]],'MyTracker Export'!A:Z,'MyTracker Export'!$Z$1,FALSE)</f>
        <v>#N/A</v>
      </c>
      <c r="Z2115" t="str">
        <f>VLOOKUP(Table_query__64[[#This Row],[Nr]],'MyTracker Export'!A:AA,'MyTracker Export'!$AA$1,FALSE)</f>
        <v>Nicolas Dubois</v>
      </c>
      <c r="AB2115" s="19" t="str">
        <f>IF(Table_query__64[[#This Row],[Project status]]=Table_query__64[[#This Row],[Project Status Check]],"OK","NOK")</f>
        <v>OK</v>
      </c>
      <c r="AC2115" s="19" t="e">
        <f>IF(Table_query__64[[#This Row],[PM]]=Table_query__64[[#This Row],[PM Check]],"OK","NOK")</f>
        <v>#N/A</v>
      </c>
      <c r="AD2115" s="19" t="str">
        <f>IF(Table_query__64[[#This Row],[PP]]=Table_query__64[[#This Row],[Pilot Check]],"OK","NOK")</f>
        <v>NOK</v>
      </c>
      <c r="AE2115" s="19"/>
    </row>
    <row r="2116" spans="1:31" hidden="1" x14ac:dyDescent="0.3">
      <c r="A2116" s="1" t="s">
        <v>3752</v>
      </c>
      <c r="B2116" s="2" t="s">
        <v>2881</v>
      </c>
      <c r="C2116" s="3" t="s">
        <v>6816</v>
      </c>
      <c r="D2116" s="2" t="s">
        <v>38</v>
      </c>
      <c r="E2116" s="2" t="s">
        <v>36</v>
      </c>
      <c r="F2116" s="2" t="s">
        <v>122</v>
      </c>
      <c r="G2116" s="4">
        <v>42412.041666666664</v>
      </c>
      <c r="H2116" s="4">
        <v>42767.041666666664</v>
      </c>
      <c r="I2116" s="2" t="s">
        <v>40</v>
      </c>
      <c r="J2116" s="2" t="s">
        <v>2469</v>
      </c>
      <c r="K2116" s="2"/>
      <c r="L2116" t="s">
        <v>31</v>
      </c>
      <c r="M2116" s="2" t="s">
        <v>29</v>
      </c>
      <c r="O2116" s="5"/>
      <c r="P2116" s="5"/>
      <c r="Q2116" s="6">
        <v>2016</v>
      </c>
      <c r="R2116" s="7">
        <v>2017</v>
      </c>
      <c r="T2116" s="8">
        <v>338</v>
      </c>
      <c r="V2116" s="1" t="s">
        <v>33</v>
      </c>
      <c r="W2116" s="1" t="s">
        <v>32</v>
      </c>
      <c r="X2116" t="str">
        <f>VLOOKUP(Table_query__64[[#This Row],[Nr]],'MyTracker Export'!A:P,'MyTracker Export'!$P$1,FALSE)</f>
        <v>Finished</v>
      </c>
      <c r="Y2116" t="str">
        <f>VLOOKUP(Table_query__64[[#This Row],[Nr]],'MyTracker Export'!A:Z,'MyTracker Export'!$Z$1,FALSE)</f>
        <v>Karel De Swert</v>
      </c>
      <c r="Z2116" t="e">
        <f>VLOOKUP(Table_query__64[[#This Row],[Nr]],'MyTracker Export'!A:AA,'MyTracker Export'!$AA$1,FALSE)</f>
        <v>#N/A</v>
      </c>
      <c r="AB2116" s="19" t="str">
        <f>IF(Table_query__64[[#This Row],[Project status]]=Table_query__64[[#This Row],[Project Status Check]],"OK","NOK")</f>
        <v>OK</v>
      </c>
      <c r="AC2116" s="19" t="str">
        <f>IF(Table_query__64[[#This Row],[PM]]=Table_query__64[[#This Row],[PM Check]],"OK","NOK")</f>
        <v>OK</v>
      </c>
      <c r="AD2116" s="19" t="e">
        <f>IF(Table_query__64[[#This Row],[PP]]=Table_query__64[[#This Row],[Pilot Check]],"OK","NOK")</f>
        <v>#N/A</v>
      </c>
      <c r="AE2116" s="19"/>
    </row>
    <row r="2117" spans="1:31" hidden="1" x14ac:dyDescent="0.3">
      <c r="A2117" s="1" t="s">
        <v>3753</v>
      </c>
      <c r="B2117" s="2" t="s">
        <v>2864</v>
      </c>
      <c r="C2117" s="3" t="s">
        <v>6817</v>
      </c>
      <c r="D2117" s="2" t="s">
        <v>38</v>
      </c>
      <c r="E2117" s="2" t="s">
        <v>2447</v>
      </c>
      <c r="F2117" s="2" t="s">
        <v>122</v>
      </c>
      <c r="G2117" s="4">
        <v>42370.041666666664</v>
      </c>
      <c r="H2117" s="4">
        <v>42735.041666666664</v>
      </c>
      <c r="I2117" s="2" t="s">
        <v>360</v>
      </c>
      <c r="J2117" s="2" t="s">
        <v>360</v>
      </c>
      <c r="K2117" s="2"/>
      <c r="L2117" t="s">
        <v>31</v>
      </c>
      <c r="M2117" s="2" t="s">
        <v>59</v>
      </c>
      <c r="O2117" s="5"/>
      <c r="P2117" s="5"/>
      <c r="Q2117" s="6">
        <v>2016</v>
      </c>
      <c r="R2117" s="7">
        <v>2016</v>
      </c>
      <c r="T2117" s="8">
        <v>339</v>
      </c>
      <c r="V2117" s="1" t="s">
        <v>33</v>
      </c>
      <c r="W2117" s="1" t="s">
        <v>32</v>
      </c>
      <c r="X2117" t="str">
        <f>VLOOKUP(Table_query__64[[#This Row],[Nr]],'MyTracker Export'!A:P,'MyTracker Export'!$P$1,FALSE)</f>
        <v>Finished</v>
      </c>
      <c r="Y2117" t="e">
        <f>VLOOKUP(Table_query__64[[#This Row],[Nr]],'MyTracker Export'!A:Z,'MyTracker Export'!$Z$1,FALSE)</f>
        <v>#N/A</v>
      </c>
      <c r="Z2117" t="e">
        <f>VLOOKUP(Table_query__64[[#This Row],[Nr]],'MyTracker Export'!A:AA,'MyTracker Export'!$AA$1,FALSE)</f>
        <v>#N/A</v>
      </c>
      <c r="AB2117" s="19" t="str">
        <f>IF(Table_query__64[[#This Row],[Project status]]=Table_query__64[[#This Row],[Project Status Check]],"OK","NOK")</f>
        <v>OK</v>
      </c>
      <c r="AC2117" s="19" t="e">
        <f>IF(Table_query__64[[#This Row],[PM]]=Table_query__64[[#This Row],[PM Check]],"OK","NOK")</f>
        <v>#N/A</v>
      </c>
      <c r="AD2117" s="19" t="e">
        <f>IF(Table_query__64[[#This Row],[PP]]=Table_query__64[[#This Row],[Pilot Check]],"OK","NOK")</f>
        <v>#N/A</v>
      </c>
      <c r="AE2117" s="19"/>
    </row>
    <row r="2118" spans="1:31" hidden="1" x14ac:dyDescent="0.3">
      <c r="A2118" s="1" t="s">
        <v>3754</v>
      </c>
      <c r="B2118" s="2" t="s">
        <v>3713</v>
      </c>
      <c r="C2118" s="3" t="s">
        <v>6818</v>
      </c>
      <c r="D2118" s="2" t="s">
        <v>64</v>
      </c>
      <c r="E2118" s="2" t="s">
        <v>36</v>
      </c>
      <c r="F2118" s="2" t="s">
        <v>122</v>
      </c>
      <c r="G2118" s="4">
        <v>42409.041666666664</v>
      </c>
      <c r="H2118" s="4">
        <v>42704.041666666664</v>
      </c>
      <c r="I2118" s="2" t="s">
        <v>308</v>
      </c>
      <c r="J2118" s="2" t="s">
        <v>308</v>
      </c>
      <c r="K2118" s="2"/>
      <c r="L2118" t="s">
        <v>31</v>
      </c>
      <c r="M2118" s="2" t="s">
        <v>29</v>
      </c>
      <c r="O2118" s="5"/>
      <c r="P2118" s="5"/>
      <c r="Q2118" s="6">
        <v>2016</v>
      </c>
      <c r="R2118" s="7">
        <v>2016</v>
      </c>
      <c r="T2118" s="8">
        <v>340</v>
      </c>
      <c r="V2118" s="1" t="s">
        <v>33</v>
      </c>
      <c r="W2118" s="1" t="s">
        <v>32</v>
      </c>
      <c r="X2118" t="str">
        <f>VLOOKUP(Table_query__64[[#This Row],[Nr]],'MyTracker Export'!A:P,'MyTracker Export'!$P$1,FALSE)</f>
        <v>Finished</v>
      </c>
      <c r="Y2118" t="e">
        <f>VLOOKUP(Table_query__64[[#This Row],[Nr]],'MyTracker Export'!A:Z,'MyTracker Export'!$Z$1,FALSE)</f>
        <v>#N/A</v>
      </c>
      <c r="Z2118" t="str">
        <f>VLOOKUP(Table_query__64[[#This Row],[Nr]],'MyTracker Export'!A:AA,'MyTracker Export'!$AA$1,FALSE)</f>
        <v>Nicolas Dubois</v>
      </c>
      <c r="AB2118" s="19" t="str">
        <f>IF(Table_query__64[[#This Row],[Project status]]=Table_query__64[[#This Row],[Project Status Check]],"OK","NOK")</f>
        <v>OK</v>
      </c>
      <c r="AC2118" s="19" t="e">
        <f>IF(Table_query__64[[#This Row],[PM]]=Table_query__64[[#This Row],[PM Check]],"OK","NOK")</f>
        <v>#N/A</v>
      </c>
      <c r="AD2118" s="19" t="str">
        <f>IF(Table_query__64[[#This Row],[PP]]=Table_query__64[[#This Row],[Pilot Check]],"OK","NOK")</f>
        <v>OK</v>
      </c>
      <c r="AE2118" s="19"/>
    </row>
    <row r="2119" spans="1:31" hidden="1" x14ac:dyDescent="0.3">
      <c r="A2119" s="1" t="s">
        <v>3755</v>
      </c>
      <c r="B2119" s="2" t="s">
        <v>1819</v>
      </c>
      <c r="C2119" s="3" t="s">
        <v>6819</v>
      </c>
      <c r="D2119" s="2" t="s">
        <v>178</v>
      </c>
      <c r="E2119" s="2" t="s">
        <v>25</v>
      </c>
      <c r="F2119" s="2" t="s">
        <v>122</v>
      </c>
      <c r="G2119" s="4">
        <v>42405.041666666664</v>
      </c>
      <c r="H2119" s="4">
        <v>42436.041666666664</v>
      </c>
      <c r="I2119" s="2"/>
      <c r="J2119" s="2"/>
      <c r="K2119" s="2"/>
      <c r="L2119" t="s">
        <v>31</v>
      </c>
      <c r="M2119" s="2" t="s">
        <v>29</v>
      </c>
      <c r="N2119" s="3" t="s">
        <v>9307</v>
      </c>
      <c r="O2119" s="5"/>
      <c r="P2119" s="5"/>
      <c r="Q2119" s="6">
        <v>2016</v>
      </c>
      <c r="R2119" s="7">
        <v>2016</v>
      </c>
      <c r="T2119" s="8">
        <v>684</v>
      </c>
      <c r="V2119" s="1" t="s">
        <v>33</v>
      </c>
      <c r="W2119" s="1" t="s">
        <v>32</v>
      </c>
      <c r="X2119" t="str">
        <f>VLOOKUP(Table_query__64[[#This Row],[Nr]],'MyTracker Export'!A:P,'MyTracker Export'!$P$1,FALSE)</f>
        <v>Finished</v>
      </c>
      <c r="Y2119" t="e">
        <f>VLOOKUP(Table_query__64[[#This Row],[Nr]],'MyTracker Export'!A:Z,'MyTracker Export'!$Z$1,FALSE)</f>
        <v>#N/A</v>
      </c>
      <c r="Z2119" t="str">
        <f>VLOOKUP(Table_query__64[[#This Row],[Nr]],'MyTracker Export'!A:AA,'MyTracker Export'!$AA$1,FALSE)</f>
        <v>Jana Schilling</v>
      </c>
      <c r="AB2119" s="19" t="str">
        <f>IF(Table_query__64[[#This Row],[Project status]]=Table_query__64[[#This Row],[Project Status Check]],"OK","NOK")</f>
        <v>OK</v>
      </c>
      <c r="AC2119" s="19" t="e">
        <f>IF(Table_query__64[[#This Row],[PM]]=Table_query__64[[#This Row],[PM Check]],"OK","NOK")</f>
        <v>#N/A</v>
      </c>
      <c r="AD2119" s="19" t="str">
        <f>IF(Table_query__64[[#This Row],[PP]]=Table_query__64[[#This Row],[Pilot Check]],"OK","NOK")</f>
        <v>NOK</v>
      </c>
      <c r="AE2119" s="19"/>
    </row>
    <row r="2120" spans="1:31" hidden="1" x14ac:dyDescent="0.3">
      <c r="A2120" s="1" t="s">
        <v>3756</v>
      </c>
      <c r="B2120" s="2" t="s">
        <v>3757</v>
      </c>
      <c r="C2120" s="3" t="s">
        <v>6820</v>
      </c>
      <c r="D2120" s="2" t="s">
        <v>58</v>
      </c>
      <c r="E2120" s="2" t="s">
        <v>104</v>
      </c>
      <c r="F2120" s="2" t="s">
        <v>122</v>
      </c>
      <c r="G2120" s="4">
        <v>42404</v>
      </c>
      <c r="H2120" s="4">
        <v>43402</v>
      </c>
      <c r="I2120" s="2" t="s">
        <v>184</v>
      </c>
      <c r="J2120" s="2" t="s">
        <v>477</v>
      </c>
      <c r="K2120" s="2"/>
      <c r="L2120" t="s">
        <v>31</v>
      </c>
      <c r="M2120" s="2" t="s">
        <v>29</v>
      </c>
      <c r="O2120" s="5"/>
      <c r="P2120" s="5"/>
      <c r="Q2120" s="6">
        <v>2016</v>
      </c>
      <c r="R2120" s="7">
        <v>2018</v>
      </c>
      <c r="T2120" s="8">
        <v>140</v>
      </c>
      <c r="V2120" s="1" t="s">
        <v>33</v>
      </c>
      <c r="W2120" s="1" t="s">
        <v>32</v>
      </c>
      <c r="X2120" t="str">
        <f>VLOOKUP(Table_query__64[[#This Row],[Nr]],'MyTracker Export'!A:P,'MyTracker Export'!$P$1,FALSE)</f>
        <v>Finished</v>
      </c>
      <c r="Y2120" t="str">
        <f>VLOOKUP(Table_query__64[[#This Row],[Nr]],'MyTracker Export'!A:Z,'MyTracker Export'!$Z$1,FALSE)</f>
        <v>Begona Soto</v>
      </c>
      <c r="Z2120" t="str">
        <f>VLOOKUP(Table_query__64[[#This Row],[Nr]],'MyTracker Export'!A:AA,'MyTracker Export'!$AA$1,FALSE)</f>
        <v>Juan Sanchez Chatar</v>
      </c>
      <c r="AB2120" s="19" t="str">
        <f>IF(Table_query__64[[#This Row],[Project status]]=Table_query__64[[#This Row],[Project Status Check]],"OK","NOK")</f>
        <v>OK</v>
      </c>
      <c r="AC2120" s="19" t="str">
        <f>IF(Table_query__64[[#This Row],[PM]]=Table_query__64[[#This Row],[PM Check]],"OK","NOK")</f>
        <v>OK</v>
      </c>
      <c r="AD2120" s="19" t="str">
        <f>IF(Table_query__64[[#This Row],[PP]]=Table_query__64[[#This Row],[Pilot Check]],"OK","NOK")</f>
        <v>OK</v>
      </c>
      <c r="AE2120" s="19"/>
    </row>
    <row r="2121" spans="1:31" hidden="1" x14ac:dyDescent="0.3">
      <c r="A2121" s="1" t="s">
        <v>3758</v>
      </c>
      <c r="B2121" s="2" t="s">
        <v>74</v>
      </c>
      <c r="C2121" s="3" t="s">
        <v>6821</v>
      </c>
      <c r="D2121" s="2" t="s">
        <v>38</v>
      </c>
      <c r="E2121" s="2" t="s">
        <v>75</v>
      </c>
      <c r="F2121" s="2" t="s">
        <v>122</v>
      </c>
      <c r="G2121" s="4">
        <v>42338.041666666664</v>
      </c>
      <c r="H2121" s="4">
        <v>42536.083333333336</v>
      </c>
      <c r="I2121" s="2" t="s">
        <v>2556</v>
      </c>
      <c r="J2121" s="2" t="s">
        <v>78</v>
      </c>
      <c r="K2121" s="2"/>
      <c r="L2121" t="s">
        <v>31</v>
      </c>
      <c r="M2121" s="2" t="s">
        <v>29</v>
      </c>
      <c r="N2121" s="3" t="s">
        <v>9308</v>
      </c>
      <c r="O2121" s="5"/>
      <c r="P2121" s="5"/>
      <c r="Q2121" s="6">
        <v>2015</v>
      </c>
      <c r="R2121" s="7">
        <v>2016</v>
      </c>
      <c r="T2121" s="8">
        <v>685</v>
      </c>
      <c r="V2121" s="1" t="s">
        <v>33</v>
      </c>
      <c r="W2121" s="1" t="s">
        <v>32</v>
      </c>
      <c r="X2121" t="str">
        <f>VLOOKUP(Table_query__64[[#This Row],[Nr]],'MyTracker Export'!A:P,'MyTracker Export'!$P$1,FALSE)</f>
        <v>Finished</v>
      </c>
      <c r="Y2121" t="str">
        <f>VLOOKUP(Table_query__64[[#This Row],[Nr]],'MyTracker Export'!A:Z,'MyTracker Export'!$Z$1,FALSE)</f>
        <v>Nicolas Van Naemen</v>
      </c>
      <c r="Z2121" t="str">
        <f>VLOOKUP(Table_query__64[[#This Row],[Nr]],'MyTracker Export'!A:AA,'MyTracker Export'!$AA$1,FALSE)</f>
        <v>Yves Debaisieux</v>
      </c>
      <c r="AB2121" s="19" t="str">
        <f>IF(Table_query__64[[#This Row],[Project status]]=Table_query__64[[#This Row],[Project Status Check]],"OK","NOK")</f>
        <v>OK</v>
      </c>
      <c r="AC2121" s="19" t="str">
        <f>IF(Table_query__64[[#This Row],[PM]]=Table_query__64[[#This Row],[PM Check]],"OK","NOK")</f>
        <v>OK</v>
      </c>
      <c r="AD2121" s="19" t="str">
        <f>IF(Table_query__64[[#This Row],[PP]]=Table_query__64[[#This Row],[Pilot Check]],"OK","NOK")</f>
        <v>OK</v>
      </c>
      <c r="AE2121" s="19"/>
    </row>
    <row r="2122" spans="1:31" hidden="1" x14ac:dyDescent="0.3">
      <c r="A2122" s="1" t="s">
        <v>3759</v>
      </c>
      <c r="B2122" s="2" t="s">
        <v>74</v>
      </c>
      <c r="C2122" s="3" t="s">
        <v>6822</v>
      </c>
      <c r="D2122" s="2" t="s">
        <v>38</v>
      </c>
      <c r="E2122" s="2" t="s">
        <v>75</v>
      </c>
      <c r="F2122" s="2" t="s">
        <v>122</v>
      </c>
      <c r="G2122" s="4">
        <v>42389.041666666664</v>
      </c>
      <c r="H2122" s="4">
        <v>42482.083333333336</v>
      </c>
      <c r="I2122" s="2" t="s">
        <v>3394</v>
      </c>
      <c r="J2122" s="2" t="s">
        <v>78</v>
      </c>
      <c r="K2122" s="2"/>
      <c r="L2122" t="s">
        <v>31</v>
      </c>
      <c r="M2122" s="2" t="s">
        <v>29</v>
      </c>
      <c r="O2122" s="5"/>
      <c r="P2122" s="5"/>
      <c r="Q2122" s="6">
        <v>2016</v>
      </c>
      <c r="R2122" s="7">
        <v>2016</v>
      </c>
      <c r="T2122" s="8">
        <v>341</v>
      </c>
      <c r="V2122" s="1" t="s">
        <v>33</v>
      </c>
      <c r="W2122" s="1" t="s">
        <v>32</v>
      </c>
      <c r="X2122" t="str">
        <f>VLOOKUP(Table_query__64[[#This Row],[Nr]],'MyTracker Export'!A:P,'MyTracker Export'!$P$1,FALSE)</f>
        <v>Finished</v>
      </c>
      <c r="Y2122" t="e">
        <f>VLOOKUP(Table_query__64[[#This Row],[Nr]],'MyTracker Export'!A:Z,'MyTracker Export'!$Z$1,FALSE)</f>
        <v>#N/A</v>
      </c>
      <c r="Z2122" t="str">
        <f>VLOOKUP(Table_query__64[[#This Row],[Nr]],'MyTracker Export'!A:AA,'MyTracker Export'!$AA$1,FALSE)</f>
        <v>Yves Debaisieux</v>
      </c>
      <c r="AB2122" s="19" t="str">
        <f>IF(Table_query__64[[#This Row],[Project status]]=Table_query__64[[#This Row],[Project Status Check]],"OK","NOK")</f>
        <v>OK</v>
      </c>
      <c r="AC2122" s="19" t="e">
        <f>IF(Table_query__64[[#This Row],[PM]]=Table_query__64[[#This Row],[PM Check]],"OK","NOK")</f>
        <v>#N/A</v>
      </c>
      <c r="AD2122" s="19" t="str">
        <f>IF(Table_query__64[[#This Row],[PP]]=Table_query__64[[#This Row],[Pilot Check]],"OK","NOK")</f>
        <v>OK</v>
      </c>
      <c r="AE2122" s="19"/>
    </row>
    <row r="2123" spans="1:31" hidden="1" x14ac:dyDescent="0.3">
      <c r="A2123" s="1" t="s">
        <v>3760</v>
      </c>
      <c r="B2123" s="2" t="s">
        <v>3065</v>
      </c>
      <c r="C2123" s="3" t="s">
        <v>6823</v>
      </c>
      <c r="D2123" s="2" t="s">
        <v>38</v>
      </c>
      <c r="E2123" s="2" t="s">
        <v>104</v>
      </c>
      <c r="F2123" s="2" t="s">
        <v>122</v>
      </c>
      <c r="G2123" s="4">
        <v>42389.041666666664</v>
      </c>
      <c r="H2123" s="4">
        <v>42825.083333333336</v>
      </c>
      <c r="I2123" s="2" t="s">
        <v>78</v>
      </c>
      <c r="J2123" s="2" t="s">
        <v>308</v>
      </c>
      <c r="K2123" s="2"/>
      <c r="L2123" t="s">
        <v>31</v>
      </c>
      <c r="M2123" s="2" t="s">
        <v>29</v>
      </c>
      <c r="O2123" s="5"/>
      <c r="P2123" s="5"/>
      <c r="Q2123" s="6">
        <v>2016</v>
      </c>
      <c r="R2123" s="7">
        <v>2017</v>
      </c>
      <c r="T2123" s="8">
        <v>342</v>
      </c>
      <c r="V2123" s="1" t="s">
        <v>33</v>
      </c>
      <c r="W2123" s="1" t="s">
        <v>32</v>
      </c>
      <c r="X2123" t="str">
        <f>VLOOKUP(Table_query__64[[#This Row],[Nr]],'MyTracker Export'!A:P,'MyTracker Export'!$P$1,FALSE)</f>
        <v>Finished</v>
      </c>
      <c r="Y2123" t="str">
        <f>VLOOKUP(Table_query__64[[#This Row],[Nr]],'MyTracker Export'!A:Z,'MyTracker Export'!$Z$1,FALSE)</f>
        <v>Yves Debaisieux</v>
      </c>
      <c r="Z2123" t="str">
        <f>VLOOKUP(Table_query__64[[#This Row],[Nr]],'MyTracker Export'!A:AA,'MyTracker Export'!$AA$1,FALSE)</f>
        <v>Nicolas Dubois</v>
      </c>
      <c r="AB2123" s="19" t="str">
        <f>IF(Table_query__64[[#This Row],[Project status]]=Table_query__64[[#This Row],[Project Status Check]],"OK","NOK")</f>
        <v>OK</v>
      </c>
      <c r="AC2123" s="19" t="str">
        <f>IF(Table_query__64[[#This Row],[PM]]=Table_query__64[[#This Row],[PM Check]],"OK","NOK")</f>
        <v>OK</v>
      </c>
      <c r="AD2123" s="19" t="str">
        <f>IF(Table_query__64[[#This Row],[PP]]=Table_query__64[[#This Row],[Pilot Check]],"OK","NOK")</f>
        <v>OK</v>
      </c>
      <c r="AE2123" s="19"/>
    </row>
    <row r="2124" spans="1:31" hidden="1" x14ac:dyDescent="0.3">
      <c r="A2124" s="1" t="s">
        <v>3761</v>
      </c>
      <c r="B2124" s="2" t="s">
        <v>1163</v>
      </c>
      <c r="C2124" s="3" t="s">
        <v>6824</v>
      </c>
      <c r="D2124" s="2" t="s">
        <v>38</v>
      </c>
      <c r="E2124" s="2" t="s">
        <v>82</v>
      </c>
      <c r="F2124" s="2" t="s">
        <v>122</v>
      </c>
      <c r="G2124" s="4">
        <v>42339.041666666664</v>
      </c>
      <c r="H2124" s="4">
        <v>42855.083333333336</v>
      </c>
      <c r="I2124" s="2" t="s">
        <v>1558</v>
      </c>
      <c r="J2124" s="2" t="s">
        <v>3034</v>
      </c>
      <c r="K2124" s="2" t="s">
        <v>159</v>
      </c>
      <c r="L2124" t="s">
        <v>31</v>
      </c>
      <c r="M2124" s="2" t="s">
        <v>29</v>
      </c>
      <c r="N2124" s="3" t="s">
        <v>9309</v>
      </c>
      <c r="O2124" s="5"/>
      <c r="P2124" s="5"/>
      <c r="Q2124" s="6">
        <v>2015</v>
      </c>
      <c r="R2124" s="7">
        <v>2017</v>
      </c>
      <c r="T2124" s="8">
        <v>686</v>
      </c>
      <c r="V2124" s="1" t="s">
        <v>33</v>
      </c>
      <c r="W2124" s="1" t="s">
        <v>32</v>
      </c>
      <c r="X2124" t="str">
        <f>VLOOKUP(Table_query__64[[#This Row],[Nr]],'MyTracker Export'!A:P,'MyTracker Export'!$P$1,FALSE)</f>
        <v>Finished</v>
      </c>
      <c r="Y2124" t="e">
        <f>VLOOKUP(Table_query__64[[#This Row],[Nr]],'MyTracker Export'!A:Z,'MyTracker Export'!$Z$1,FALSE)</f>
        <v>#N/A</v>
      </c>
      <c r="Z2124" t="str">
        <f>VLOOKUP(Table_query__64[[#This Row],[Nr]],'MyTracker Export'!A:AA,'MyTracker Export'!$AA$1,FALSE)</f>
        <v>Jacques Lataire</v>
      </c>
      <c r="AB2124" s="19" t="str">
        <f>IF(Table_query__64[[#This Row],[Project status]]=Table_query__64[[#This Row],[Project Status Check]],"OK","NOK")</f>
        <v>OK</v>
      </c>
      <c r="AC2124" s="19" t="e">
        <f>IF(Table_query__64[[#This Row],[PM]]=Table_query__64[[#This Row],[PM Check]],"OK","NOK")</f>
        <v>#N/A</v>
      </c>
      <c r="AD2124" s="19" t="str">
        <f>IF(Table_query__64[[#This Row],[PP]]=Table_query__64[[#This Row],[Pilot Check]],"OK","NOK")</f>
        <v>OK</v>
      </c>
      <c r="AE2124" s="19"/>
    </row>
    <row r="2125" spans="1:31" x14ac:dyDescent="0.3">
      <c r="A2125" s="1" t="s">
        <v>3762</v>
      </c>
      <c r="B2125" s="2" t="s">
        <v>1350</v>
      </c>
      <c r="C2125" s="3" t="s">
        <v>6825</v>
      </c>
      <c r="D2125" s="2" t="s">
        <v>58</v>
      </c>
      <c r="E2125" s="2" t="s">
        <v>36</v>
      </c>
      <c r="F2125" s="2"/>
      <c r="G2125" s="4">
        <v>42532</v>
      </c>
      <c r="H2125" s="4">
        <v>42794</v>
      </c>
      <c r="I2125" s="2"/>
      <c r="J2125" s="2"/>
      <c r="K2125" s="2"/>
      <c r="L2125" t="s">
        <v>31</v>
      </c>
      <c r="M2125" s="2" t="s">
        <v>29</v>
      </c>
      <c r="O2125" s="5"/>
      <c r="P2125" s="5"/>
      <c r="Q2125" s="6">
        <v>2016</v>
      </c>
      <c r="R2125" s="7">
        <v>2017</v>
      </c>
      <c r="T2125" s="8">
        <v>141</v>
      </c>
      <c r="V2125" s="1" t="s">
        <v>33</v>
      </c>
      <c r="W2125" s="1" t="s">
        <v>32</v>
      </c>
      <c r="X2125" t="str">
        <f>VLOOKUP(Table_query__64[[#This Row],[Nr]],'MyTracker Export'!A:P,'MyTracker Export'!$P$1,FALSE)</f>
        <v>Finished</v>
      </c>
      <c r="Y2125" t="e">
        <f>VLOOKUP(Table_query__64[[#This Row],[Nr]],'MyTracker Export'!A:Z,'MyTracker Export'!$Z$1,FALSE)</f>
        <v>#N/A</v>
      </c>
      <c r="Z2125" t="str">
        <f>VLOOKUP(Table_query__64[[#This Row],[Nr]],'MyTracker Export'!A:AA,'MyTracker Export'!$AA$1,FALSE)</f>
        <v>Juan Sanchez Chatar</v>
      </c>
      <c r="AB2125" s="19" t="str">
        <f>IF(Table_query__64[[#This Row],[Project status]]=Table_query__64[[#This Row],[Project Status Check]],"OK","NOK")</f>
        <v>NOK</v>
      </c>
      <c r="AC2125" s="19" t="e">
        <f>IF(Table_query__64[[#This Row],[PM]]=Table_query__64[[#This Row],[PM Check]],"OK","NOK")</f>
        <v>#N/A</v>
      </c>
      <c r="AD2125" s="19" t="str">
        <f>IF(Table_query__64[[#This Row],[PP]]=Table_query__64[[#This Row],[Pilot Check]],"OK","NOK")</f>
        <v>NOK</v>
      </c>
      <c r="AE2125" s="19"/>
    </row>
    <row r="2126" spans="1:31" hidden="1" x14ac:dyDescent="0.3">
      <c r="A2126" s="1" t="s">
        <v>3763</v>
      </c>
      <c r="B2126" s="2" t="s">
        <v>35</v>
      </c>
      <c r="C2126" s="3" t="s">
        <v>6826</v>
      </c>
      <c r="D2126" s="2" t="s">
        <v>38</v>
      </c>
      <c r="E2126" s="2" t="s">
        <v>36</v>
      </c>
      <c r="F2126" s="2" t="s">
        <v>122</v>
      </c>
      <c r="G2126" s="4">
        <v>42377.041666666664</v>
      </c>
      <c r="H2126" s="4">
        <v>42696.041666666664</v>
      </c>
      <c r="I2126" s="2" t="s">
        <v>335</v>
      </c>
      <c r="J2126" s="2" t="s">
        <v>335</v>
      </c>
      <c r="K2126" s="2"/>
      <c r="L2126" t="s">
        <v>31</v>
      </c>
      <c r="M2126" s="2" t="s">
        <v>59</v>
      </c>
      <c r="O2126" s="5"/>
      <c r="P2126" s="5"/>
      <c r="Q2126" s="6">
        <v>2016</v>
      </c>
      <c r="R2126" s="7">
        <v>2016</v>
      </c>
      <c r="T2126" s="8">
        <v>343</v>
      </c>
      <c r="V2126" s="1" t="s">
        <v>33</v>
      </c>
      <c r="W2126" s="1" t="s">
        <v>32</v>
      </c>
      <c r="X2126" t="str">
        <f>VLOOKUP(Table_query__64[[#This Row],[Nr]],'MyTracker Export'!A:P,'MyTracker Export'!$P$1,FALSE)</f>
        <v>Finished</v>
      </c>
      <c r="Y2126" t="e">
        <f>VLOOKUP(Table_query__64[[#This Row],[Nr]],'MyTracker Export'!A:Z,'MyTracker Export'!$Z$1,FALSE)</f>
        <v>#N/A</v>
      </c>
      <c r="Z2126" t="str">
        <f>VLOOKUP(Table_query__64[[#This Row],[Nr]],'MyTracker Export'!A:AA,'MyTracker Export'!$AA$1,FALSE)</f>
        <v>William Beyst</v>
      </c>
      <c r="AB2126" s="19" t="str">
        <f>IF(Table_query__64[[#This Row],[Project status]]=Table_query__64[[#This Row],[Project Status Check]],"OK","NOK")</f>
        <v>OK</v>
      </c>
      <c r="AC2126" s="19" t="e">
        <f>IF(Table_query__64[[#This Row],[PM]]=Table_query__64[[#This Row],[PM Check]],"OK","NOK")</f>
        <v>#N/A</v>
      </c>
      <c r="AD2126" s="19" t="str">
        <f>IF(Table_query__64[[#This Row],[PP]]=Table_query__64[[#This Row],[Pilot Check]],"OK","NOK")</f>
        <v>OK</v>
      </c>
      <c r="AE2126" s="19"/>
    </row>
    <row r="2127" spans="1:31" hidden="1" x14ac:dyDescent="0.3">
      <c r="A2127" s="1" t="s">
        <v>3764</v>
      </c>
      <c r="B2127" s="2" t="s">
        <v>35</v>
      </c>
      <c r="C2127" s="3" t="s">
        <v>6827</v>
      </c>
      <c r="D2127" s="2" t="s">
        <v>38</v>
      </c>
      <c r="E2127" s="2" t="s">
        <v>36</v>
      </c>
      <c r="F2127" s="2" t="s">
        <v>122</v>
      </c>
      <c r="G2127" s="4">
        <v>42376.041666666664</v>
      </c>
      <c r="H2127" s="4">
        <v>42426.041666666664</v>
      </c>
      <c r="I2127" s="2" t="s">
        <v>942</v>
      </c>
      <c r="J2127" s="2" t="s">
        <v>335</v>
      </c>
      <c r="K2127" s="2"/>
      <c r="L2127" t="s">
        <v>31</v>
      </c>
      <c r="M2127" s="2" t="s">
        <v>59</v>
      </c>
      <c r="N2127" s="3" t="s">
        <v>9310</v>
      </c>
      <c r="O2127" s="5"/>
      <c r="P2127" s="5"/>
      <c r="Q2127" s="6">
        <v>2016</v>
      </c>
      <c r="R2127" s="7">
        <v>2016</v>
      </c>
      <c r="T2127" s="8">
        <v>687</v>
      </c>
      <c r="V2127" s="1" t="s">
        <v>33</v>
      </c>
      <c r="W2127" s="1" t="s">
        <v>32</v>
      </c>
      <c r="X2127" t="str">
        <f>VLOOKUP(Table_query__64[[#This Row],[Nr]],'MyTracker Export'!A:P,'MyTracker Export'!$P$1,FALSE)</f>
        <v>Finished</v>
      </c>
      <c r="Y2127" t="str">
        <f>VLOOKUP(Table_query__64[[#This Row],[Nr]],'MyTracker Export'!A:Z,'MyTracker Export'!$Z$1,FALSE)</f>
        <v>Jurgen Van Kerrebroeck</v>
      </c>
      <c r="Z2127" t="str">
        <f>VLOOKUP(Table_query__64[[#This Row],[Nr]],'MyTracker Export'!A:AA,'MyTracker Export'!$AA$1,FALSE)</f>
        <v>William Beyst</v>
      </c>
      <c r="AB2127" s="19" t="str">
        <f>IF(Table_query__64[[#This Row],[Project status]]=Table_query__64[[#This Row],[Project Status Check]],"OK","NOK")</f>
        <v>OK</v>
      </c>
      <c r="AC2127" s="19" t="str">
        <f>IF(Table_query__64[[#This Row],[PM]]=Table_query__64[[#This Row],[PM Check]],"OK","NOK")</f>
        <v>OK</v>
      </c>
      <c r="AD2127" s="19" t="str">
        <f>IF(Table_query__64[[#This Row],[PP]]=Table_query__64[[#This Row],[Pilot Check]],"OK","NOK")</f>
        <v>OK</v>
      </c>
      <c r="AE2127" s="19"/>
    </row>
    <row r="2128" spans="1:31" hidden="1" x14ac:dyDescent="0.3">
      <c r="A2128" s="1" t="s">
        <v>3765</v>
      </c>
      <c r="B2128" s="2" t="s">
        <v>3766</v>
      </c>
      <c r="C2128" s="3" t="s">
        <v>6828</v>
      </c>
      <c r="D2128" s="2" t="s">
        <v>89</v>
      </c>
      <c r="E2128" s="2" t="s">
        <v>36</v>
      </c>
      <c r="F2128" s="2" t="s">
        <v>122</v>
      </c>
      <c r="G2128" s="4">
        <v>42356.041666666664</v>
      </c>
      <c r="H2128" s="4">
        <v>43347.083333333336</v>
      </c>
      <c r="I2128" s="2" t="s">
        <v>382</v>
      </c>
      <c r="J2128" s="2" t="s">
        <v>319</v>
      </c>
      <c r="K2128" s="2" t="s">
        <v>3371</v>
      </c>
      <c r="L2128" t="s">
        <v>31</v>
      </c>
      <c r="M2128" s="2" t="s">
        <v>29</v>
      </c>
      <c r="N2128" s="3" t="s">
        <v>9311</v>
      </c>
      <c r="O2128" s="5"/>
      <c r="P2128" s="5"/>
      <c r="Q2128" s="6">
        <v>2015</v>
      </c>
      <c r="R2128" s="7">
        <v>2018</v>
      </c>
      <c r="T2128" s="8">
        <v>688</v>
      </c>
      <c r="V2128" s="1" t="s">
        <v>33</v>
      </c>
      <c r="W2128" s="1" t="s">
        <v>32</v>
      </c>
      <c r="X2128" t="str">
        <f>VLOOKUP(Table_query__64[[#This Row],[Nr]],'MyTracker Export'!A:P,'MyTracker Export'!$P$1,FALSE)</f>
        <v>Finished</v>
      </c>
      <c r="Y2128" t="str">
        <f>VLOOKUP(Table_query__64[[#This Row],[Nr]],'MyTracker Export'!A:Z,'MyTracker Export'!$Z$1,FALSE)</f>
        <v>Dobri Gatev</v>
      </c>
      <c r="Z2128" t="str">
        <f>VLOOKUP(Table_query__64[[#This Row],[Nr]],'MyTracker Export'!A:AA,'MyTracker Export'!$AA$1,FALSE)</f>
        <v>Boris Krastev</v>
      </c>
      <c r="AB2128" s="19" t="str">
        <f>IF(Table_query__64[[#This Row],[Project status]]=Table_query__64[[#This Row],[Project Status Check]],"OK","NOK")</f>
        <v>OK</v>
      </c>
      <c r="AC2128" s="19" t="str">
        <f>IF(Table_query__64[[#This Row],[PM]]=Table_query__64[[#This Row],[PM Check]],"OK","NOK")</f>
        <v>OK</v>
      </c>
      <c r="AD2128" s="19" t="str">
        <f>IF(Table_query__64[[#This Row],[PP]]=Table_query__64[[#This Row],[Pilot Check]],"OK","NOK")</f>
        <v>OK</v>
      </c>
      <c r="AE2128" s="19"/>
    </row>
    <row r="2129" spans="1:31" hidden="1" x14ac:dyDescent="0.3">
      <c r="A2129" s="1" t="s">
        <v>3767</v>
      </c>
      <c r="B2129" s="2" t="s">
        <v>3677</v>
      </c>
      <c r="C2129" s="3" t="s">
        <v>6829</v>
      </c>
      <c r="D2129" s="2" t="s">
        <v>38</v>
      </c>
      <c r="E2129" s="2" t="s">
        <v>75</v>
      </c>
      <c r="F2129" s="2" t="s">
        <v>122</v>
      </c>
      <c r="G2129" s="4">
        <v>42353.041666666664</v>
      </c>
      <c r="H2129" s="4">
        <v>42735.041666666664</v>
      </c>
      <c r="I2129" s="2" t="s">
        <v>3000</v>
      </c>
      <c r="J2129" s="2"/>
      <c r="K2129" s="2"/>
      <c r="L2129" t="s">
        <v>31</v>
      </c>
      <c r="M2129" s="2" t="s">
        <v>59</v>
      </c>
      <c r="O2129" s="5"/>
      <c r="P2129" s="5"/>
      <c r="Q2129" s="6">
        <v>2015</v>
      </c>
      <c r="R2129" s="7">
        <v>2016</v>
      </c>
      <c r="T2129" s="8">
        <v>344</v>
      </c>
      <c r="V2129" s="1" t="s">
        <v>33</v>
      </c>
      <c r="W2129" s="1" t="s">
        <v>32</v>
      </c>
      <c r="X2129" t="str">
        <f>VLOOKUP(Table_query__64[[#This Row],[Nr]],'MyTracker Export'!A:P,'MyTracker Export'!$P$1,FALSE)</f>
        <v>Finished</v>
      </c>
      <c r="Y2129" t="e">
        <f>VLOOKUP(Table_query__64[[#This Row],[Nr]],'MyTracker Export'!A:Z,'MyTracker Export'!$Z$1,FALSE)</f>
        <v>#N/A</v>
      </c>
      <c r="Z2129" t="e">
        <f>VLOOKUP(Table_query__64[[#This Row],[Nr]],'MyTracker Export'!A:AA,'MyTracker Export'!$AA$1,FALSE)</f>
        <v>#N/A</v>
      </c>
      <c r="AB2129" s="19" t="str">
        <f>IF(Table_query__64[[#This Row],[Project status]]=Table_query__64[[#This Row],[Project Status Check]],"OK","NOK")</f>
        <v>OK</v>
      </c>
      <c r="AC2129" s="19" t="e">
        <f>IF(Table_query__64[[#This Row],[PM]]=Table_query__64[[#This Row],[PM Check]],"OK","NOK")</f>
        <v>#N/A</v>
      </c>
      <c r="AD2129" s="19" t="e">
        <f>IF(Table_query__64[[#This Row],[PP]]=Table_query__64[[#This Row],[Pilot Check]],"OK","NOK")</f>
        <v>#N/A</v>
      </c>
      <c r="AE2129" s="19"/>
    </row>
    <row r="2130" spans="1:31" hidden="1" x14ac:dyDescent="0.3">
      <c r="A2130" s="1" t="s">
        <v>3768</v>
      </c>
      <c r="B2130" s="2" t="s">
        <v>3006</v>
      </c>
      <c r="C2130" s="3" t="s">
        <v>6830</v>
      </c>
      <c r="D2130" s="2" t="s">
        <v>38</v>
      </c>
      <c r="E2130" s="2" t="s">
        <v>82</v>
      </c>
      <c r="F2130" s="2" t="s">
        <v>122</v>
      </c>
      <c r="G2130" s="4">
        <v>42348.041666666664</v>
      </c>
      <c r="H2130" s="4">
        <v>42400.041666666664</v>
      </c>
      <c r="I2130" s="2" t="s">
        <v>335</v>
      </c>
      <c r="J2130" s="2" t="s">
        <v>335</v>
      </c>
      <c r="K2130" s="2"/>
      <c r="L2130" t="s">
        <v>31</v>
      </c>
      <c r="M2130" s="2" t="s">
        <v>29</v>
      </c>
      <c r="O2130" s="5"/>
      <c r="P2130" s="5"/>
      <c r="Q2130" s="6">
        <v>2015</v>
      </c>
      <c r="R2130" s="7">
        <v>2016</v>
      </c>
      <c r="T2130" s="8">
        <v>345</v>
      </c>
      <c r="V2130" s="1" t="s">
        <v>33</v>
      </c>
      <c r="W2130" s="1" t="s">
        <v>32</v>
      </c>
      <c r="X2130" t="str">
        <f>VLOOKUP(Table_query__64[[#This Row],[Nr]],'MyTracker Export'!A:P,'MyTracker Export'!$P$1,FALSE)</f>
        <v>Finished</v>
      </c>
      <c r="Y2130" t="e">
        <f>VLOOKUP(Table_query__64[[#This Row],[Nr]],'MyTracker Export'!A:Z,'MyTracker Export'!$Z$1,FALSE)</f>
        <v>#N/A</v>
      </c>
      <c r="Z2130" t="str">
        <f>VLOOKUP(Table_query__64[[#This Row],[Nr]],'MyTracker Export'!A:AA,'MyTracker Export'!$AA$1,FALSE)</f>
        <v>William Beyst</v>
      </c>
      <c r="AB2130" s="19" t="str">
        <f>IF(Table_query__64[[#This Row],[Project status]]=Table_query__64[[#This Row],[Project Status Check]],"OK","NOK")</f>
        <v>OK</v>
      </c>
      <c r="AC2130" s="19" t="e">
        <f>IF(Table_query__64[[#This Row],[PM]]=Table_query__64[[#This Row],[PM Check]],"OK","NOK")</f>
        <v>#N/A</v>
      </c>
      <c r="AD2130" s="19" t="str">
        <f>IF(Table_query__64[[#This Row],[PP]]=Table_query__64[[#This Row],[Pilot Check]],"OK","NOK")</f>
        <v>OK</v>
      </c>
      <c r="AE2130" s="19"/>
    </row>
    <row r="2131" spans="1:31" hidden="1" x14ac:dyDescent="0.3">
      <c r="A2131" s="1" t="s">
        <v>3769</v>
      </c>
      <c r="B2131" s="2" t="s">
        <v>3633</v>
      </c>
      <c r="C2131" s="3" t="s">
        <v>6831</v>
      </c>
      <c r="D2131" s="2" t="s">
        <v>58</v>
      </c>
      <c r="E2131" s="2" t="s">
        <v>75</v>
      </c>
      <c r="F2131" s="2" t="s">
        <v>122</v>
      </c>
      <c r="G2131" s="4">
        <v>42331</v>
      </c>
      <c r="H2131" s="4">
        <v>42361</v>
      </c>
      <c r="I2131" s="2" t="s">
        <v>158</v>
      </c>
      <c r="J2131" s="2" t="s">
        <v>477</v>
      </c>
      <c r="K2131" s="2"/>
      <c r="L2131" t="s">
        <v>31</v>
      </c>
      <c r="M2131" s="2" t="s">
        <v>29</v>
      </c>
      <c r="O2131" s="5"/>
      <c r="P2131" s="5"/>
      <c r="Q2131" s="6">
        <v>2015</v>
      </c>
      <c r="R2131" s="7">
        <v>2015</v>
      </c>
      <c r="T2131" s="8">
        <v>142</v>
      </c>
      <c r="V2131" s="1" t="s">
        <v>33</v>
      </c>
      <c r="W2131" s="1" t="s">
        <v>32</v>
      </c>
      <c r="X2131" t="str">
        <f>VLOOKUP(Table_query__64[[#This Row],[Nr]],'MyTracker Export'!A:P,'MyTracker Export'!$P$1,FALSE)</f>
        <v>Finished</v>
      </c>
      <c r="Y2131" t="str">
        <f>VLOOKUP(Table_query__64[[#This Row],[Nr]],'MyTracker Export'!A:Z,'MyTracker Export'!$Z$1,FALSE)</f>
        <v>Juan Juarez Quintana</v>
      </c>
      <c r="Z2131" t="str">
        <f>VLOOKUP(Table_query__64[[#This Row],[Nr]],'MyTracker Export'!A:AA,'MyTracker Export'!$AA$1,FALSE)</f>
        <v>Juan Sanchez Chatar</v>
      </c>
      <c r="AB2131" s="19" t="str">
        <f>IF(Table_query__64[[#This Row],[Project status]]=Table_query__64[[#This Row],[Project Status Check]],"OK","NOK")</f>
        <v>OK</v>
      </c>
      <c r="AC2131" s="19" t="str">
        <f>IF(Table_query__64[[#This Row],[PM]]=Table_query__64[[#This Row],[PM Check]],"OK","NOK")</f>
        <v>NOK</v>
      </c>
      <c r="AD2131" s="19" t="str">
        <f>IF(Table_query__64[[#This Row],[PP]]=Table_query__64[[#This Row],[Pilot Check]],"OK","NOK")</f>
        <v>OK</v>
      </c>
      <c r="AE2131" s="19"/>
    </row>
    <row r="2132" spans="1:31" hidden="1" x14ac:dyDescent="0.3">
      <c r="A2132" s="1" t="s">
        <v>3770</v>
      </c>
      <c r="B2132" s="2" t="s">
        <v>3771</v>
      </c>
      <c r="C2132" s="3" t="s">
        <v>6832</v>
      </c>
      <c r="D2132" s="2" t="s">
        <v>38</v>
      </c>
      <c r="E2132" s="2" t="s">
        <v>25</v>
      </c>
      <c r="F2132" s="2" t="s">
        <v>122</v>
      </c>
      <c r="G2132" s="4">
        <v>42328.041666666664</v>
      </c>
      <c r="H2132" s="4">
        <v>42551.083333333336</v>
      </c>
      <c r="I2132" s="2"/>
      <c r="J2132" s="2"/>
      <c r="K2132" s="2"/>
      <c r="L2132" t="s">
        <v>31</v>
      </c>
      <c r="M2132" s="2" t="s">
        <v>59</v>
      </c>
      <c r="N2132" s="3" t="s">
        <v>9312</v>
      </c>
      <c r="O2132" s="5"/>
      <c r="P2132" s="5"/>
      <c r="Q2132" s="6">
        <v>2015</v>
      </c>
      <c r="R2132" s="7">
        <v>2016</v>
      </c>
      <c r="T2132" s="8">
        <v>689</v>
      </c>
      <c r="V2132" s="1" t="s">
        <v>33</v>
      </c>
      <c r="W2132" s="1" t="s">
        <v>32</v>
      </c>
      <c r="X2132" t="str">
        <f>VLOOKUP(Table_query__64[[#This Row],[Nr]],'MyTracker Export'!A:P,'MyTracker Export'!$P$1,FALSE)</f>
        <v>Finished</v>
      </c>
      <c r="Y2132" t="e">
        <f>VLOOKUP(Table_query__64[[#This Row],[Nr]],'MyTracker Export'!A:Z,'MyTracker Export'!$Z$1,FALSE)</f>
        <v>#N/A</v>
      </c>
      <c r="Z2132" t="str">
        <f>VLOOKUP(Table_query__64[[#This Row],[Nr]],'MyTracker Export'!A:AA,'MyTracker Export'!$AA$1,FALSE)</f>
        <v>William Beyst</v>
      </c>
      <c r="AB2132" s="19" t="str">
        <f>IF(Table_query__64[[#This Row],[Project status]]=Table_query__64[[#This Row],[Project Status Check]],"OK","NOK")</f>
        <v>OK</v>
      </c>
      <c r="AC2132" s="19" t="e">
        <f>IF(Table_query__64[[#This Row],[PM]]=Table_query__64[[#This Row],[PM Check]],"OK","NOK")</f>
        <v>#N/A</v>
      </c>
      <c r="AD2132" s="19" t="str">
        <f>IF(Table_query__64[[#This Row],[PP]]=Table_query__64[[#This Row],[Pilot Check]],"OK","NOK")</f>
        <v>NOK</v>
      </c>
      <c r="AE2132" s="19"/>
    </row>
    <row r="2133" spans="1:31" hidden="1" x14ac:dyDescent="0.3">
      <c r="A2133" s="1" t="s">
        <v>3772</v>
      </c>
      <c r="B2133" s="2" t="s">
        <v>3077</v>
      </c>
      <c r="C2133" s="3" t="s">
        <v>6833</v>
      </c>
      <c r="D2133" s="2" t="s">
        <v>58</v>
      </c>
      <c r="E2133" s="2"/>
      <c r="F2133" s="2" t="s">
        <v>122</v>
      </c>
      <c r="G2133" s="4">
        <v>42319</v>
      </c>
      <c r="H2133" s="4">
        <v>42618</v>
      </c>
      <c r="I2133" s="2" t="s">
        <v>184</v>
      </c>
      <c r="J2133" s="2" t="s">
        <v>229</v>
      </c>
      <c r="K2133" s="2"/>
      <c r="L2133" t="s">
        <v>31</v>
      </c>
      <c r="M2133" s="2" t="s">
        <v>59</v>
      </c>
      <c r="O2133" s="5"/>
      <c r="P2133" s="5"/>
      <c r="Q2133" s="6">
        <v>2015</v>
      </c>
      <c r="R2133" s="7">
        <v>2016</v>
      </c>
      <c r="T2133" s="8">
        <v>143</v>
      </c>
      <c r="V2133" s="1" t="s">
        <v>33</v>
      </c>
      <c r="W2133" s="1" t="s">
        <v>32</v>
      </c>
      <c r="X2133" t="str">
        <f>VLOOKUP(Table_query__64[[#This Row],[Nr]],'MyTracker Export'!A:P,'MyTracker Export'!$P$1,FALSE)</f>
        <v>Finished</v>
      </c>
      <c r="Y2133" t="str">
        <f>VLOOKUP(Table_query__64[[#This Row],[Nr]],'MyTracker Export'!A:Z,'MyTracker Export'!$Z$1,FALSE)</f>
        <v>Begona Soto</v>
      </c>
      <c r="Z2133" t="str">
        <f>VLOOKUP(Table_query__64[[#This Row],[Nr]],'MyTracker Export'!A:AA,'MyTracker Export'!$AA$1,FALSE)</f>
        <v>Paqui Romero</v>
      </c>
      <c r="AB2133" s="19" t="str">
        <f>IF(Table_query__64[[#This Row],[Project status]]=Table_query__64[[#This Row],[Project Status Check]],"OK","NOK")</f>
        <v>OK</v>
      </c>
      <c r="AC2133" s="19" t="str">
        <f>IF(Table_query__64[[#This Row],[PM]]=Table_query__64[[#This Row],[PM Check]],"OK","NOK")</f>
        <v>OK</v>
      </c>
      <c r="AD2133" s="19" t="str">
        <f>IF(Table_query__64[[#This Row],[PP]]=Table_query__64[[#This Row],[Pilot Check]],"OK","NOK")</f>
        <v>OK</v>
      </c>
      <c r="AE2133" s="19"/>
    </row>
    <row r="2134" spans="1:31" hidden="1" x14ac:dyDescent="0.3">
      <c r="A2134" s="1" t="s">
        <v>3773</v>
      </c>
      <c r="B2134" s="2" t="s">
        <v>3774</v>
      </c>
      <c r="C2134" s="3" t="s">
        <v>6834</v>
      </c>
      <c r="D2134" s="2" t="s">
        <v>58</v>
      </c>
      <c r="E2134" s="2" t="s">
        <v>104</v>
      </c>
      <c r="F2134" s="2" t="s">
        <v>122</v>
      </c>
      <c r="G2134" s="4">
        <v>42314</v>
      </c>
      <c r="H2134" s="4">
        <v>43495</v>
      </c>
      <c r="I2134" s="2" t="s">
        <v>158</v>
      </c>
      <c r="J2134" s="2" t="s">
        <v>477</v>
      </c>
      <c r="K2134" s="2"/>
      <c r="L2134" t="s">
        <v>31</v>
      </c>
      <c r="M2134" s="2" t="s">
        <v>29</v>
      </c>
      <c r="O2134" s="5"/>
      <c r="P2134" s="5"/>
      <c r="Q2134" s="6">
        <v>2015</v>
      </c>
      <c r="R2134" s="7">
        <v>2019</v>
      </c>
      <c r="T2134" s="8">
        <v>144</v>
      </c>
      <c r="V2134" s="1" t="s">
        <v>33</v>
      </c>
      <c r="W2134" s="1" t="s">
        <v>32</v>
      </c>
      <c r="X2134" t="str">
        <f>VLOOKUP(Table_query__64[[#This Row],[Nr]],'MyTracker Export'!A:P,'MyTracker Export'!$P$1,FALSE)</f>
        <v>Finished</v>
      </c>
      <c r="Y2134" t="str">
        <f>VLOOKUP(Table_query__64[[#This Row],[Nr]],'MyTracker Export'!A:Z,'MyTracker Export'!$Z$1,FALSE)</f>
        <v>Juan Juarez Quintana</v>
      </c>
      <c r="Z2134" t="str">
        <f>VLOOKUP(Table_query__64[[#This Row],[Nr]],'MyTracker Export'!A:AA,'MyTracker Export'!$AA$1,FALSE)</f>
        <v>Juan Sanchez Chatar</v>
      </c>
      <c r="AB2134" s="19" t="str">
        <f>IF(Table_query__64[[#This Row],[Project status]]=Table_query__64[[#This Row],[Project Status Check]],"OK","NOK")</f>
        <v>OK</v>
      </c>
      <c r="AC2134" s="19" t="str">
        <f>IF(Table_query__64[[#This Row],[PM]]=Table_query__64[[#This Row],[PM Check]],"OK","NOK")</f>
        <v>NOK</v>
      </c>
      <c r="AD2134" s="19" t="str">
        <f>IF(Table_query__64[[#This Row],[PP]]=Table_query__64[[#This Row],[Pilot Check]],"OK","NOK")</f>
        <v>OK</v>
      </c>
      <c r="AE2134" s="19"/>
    </row>
    <row r="2135" spans="1:31" hidden="1" x14ac:dyDescent="0.3">
      <c r="A2135" s="1" t="s">
        <v>3775</v>
      </c>
      <c r="B2135" s="2" t="s">
        <v>3044</v>
      </c>
      <c r="C2135" s="3" t="s">
        <v>6835</v>
      </c>
      <c r="D2135" s="2" t="s">
        <v>38</v>
      </c>
      <c r="E2135" s="2" t="s">
        <v>36</v>
      </c>
      <c r="F2135" s="2" t="s">
        <v>122</v>
      </c>
      <c r="G2135" s="4">
        <v>42306.041666666664</v>
      </c>
      <c r="H2135" s="4">
        <v>42369.041666666664</v>
      </c>
      <c r="I2135" s="2"/>
      <c r="J2135" s="2"/>
      <c r="K2135" s="2"/>
      <c r="L2135" t="s">
        <v>31</v>
      </c>
      <c r="M2135" s="2" t="s">
        <v>59</v>
      </c>
      <c r="N2135" s="3" t="s">
        <v>9313</v>
      </c>
      <c r="O2135" s="5"/>
      <c r="P2135" s="5"/>
      <c r="Q2135" s="6">
        <v>2015</v>
      </c>
      <c r="R2135" s="7">
        <v>2015</v>
      </c>
      <c r="T2135" s="8">
        <v>690</v>
      </c>
      <c r="V2135" s="1" t="s">
        <v>33</v>
      </c>
      <c r="W2135" s="1" t="s">
        <v>32</v>
      </c>
      <c r="X2135" t="str">
        <f>VLOOKUP(Table_query__64[[#This Row],[Nr]],'MyTracker Export'!A:P,'MyTracker Export'!$P$1,FALSE)</f>
        <v>Finished</v>
      </c>
      <c r="Y2135" t="e">
        <f>VLOOKUP(Table_query__64[[#This Row],[Nr]],'MyTracker Export'!A:Z,'MyTracker Export'!$Z$1,FALSE)</f>
        <v>#N/A</v>
      </c>
      <c r="Z2135" t="e">
        <f>VLOOKUP(Table_query__64[[#This Row],[Nr]],'MyTracker Export'!A:AA,'MyTracker Export'!$AA$1,FALSE)</f>
        <v>#N/A</v>
      </c>
      <c r="AB2135" s="19" t="str">
        <f>IF(Table_query__64[[#This Row],[Project status]]=Table_query__64[[#This Row],[Project Status Check]],"OK","NOK")</f>
        <v>OK</v>
      </c>
      <c r="AC2135" s="19" t="e">
        <f>IF(Table_query__64[[#This Row],[PM]]=Table_query__64[[#This Row],[PM Check]],"OK","NOK")</f>
        <v>#N/A</v>
      </c>
      <c r="AD2135" s="19" t="e">
        <f>IF(Table_query__64[[#This Row],[PP]]=Table_query__64[[#This Row],[Pilot Check]],"OK","NOK")</f>
        <v>#N/A</v>
      </c>
      <c r="AE2135" s="19"/>
    </row>
    <row r="2136" spans="1:31" hidden="1" x14ac:dyDescent="0.3">
      <c r="A2136" s="1" t="s">
        <v>3776</v>
      </c>
      <c r="B2136" s="2" t="s">
        <v>3006</v>
      </c>
      <c r="C2136" s="3" t="s">
        <v>6836</v>
      </c>
      <c r="D2136" s="2" t="s">
        <v>38</v>
      </c>
      <c r="E2136" s="2" t="s">
        <v>82</v>
      </c>
      <c r="F2136" s="2" t="s">
        <v>122</v>
      </c>
      <c r="G2136" s="4">
        <v>42304.041666666664</v>
      </c>
      <c r="H2136" s="4">
        <v>43402.041666666664</v>
      </c>
      <c r="I2136" s="2" t="s">
        <v>135</v>
      </c>
      <c r="J2136" s="2" t="s">
        <v>335</v>
      </c>
      <c r="K2136" s="2" t="s">
        <v>159</v>
      </c>
      <c r="L2136" t="s">
        <v>31</v>
      </c>
      <c r="M2136" s="2" t="s">
        <v>59</v>
      </c>
      <c r="N2136" s="3" t="s">
        <v>9314</v>
      </c>
      <c r="O2136" s="5"/>
      <c r="P2136" s="5"/>
      <c r="Q2136" s="6">
        <v>2015</v>
      </c>
      <c r="R2136" s="7">
        <v>2018</v>
      </c>
      <c r="T2136" s="8">
        <v>691</v>
      </c>
      <c r="V2136" s="1" t="s">
        <v>33</v>
      </c>
      <c r="W2136" s="1" t="s">
        <v>32</v>
      </c>
      <c r="X2136" t="str">
        <f>VLOOKUP(Table_query__64[[#This Row],[Nr]],'MyTracker Export'!A:P,'MyTracker Export'!$P$1,FALSE)</f>
        <v>Finished</v>
      </c>
      <c r="Y2136" t="str">
        <f>VLOOKUP(Table_query__64[[#This Row],[Nr]],'MyTracker Export'!A:Z,'MyTracker Export'!$Z$1,FALSE)</f>
        <v>Guy Melis</v>
      </c>
      <c r="Z2136" t="str">
        <f>VLOOKUP(Table_query__64[[#This Row],[Nr]],'MyTracker Export'!A:AA,'MyTracker Export'!$AA$1,FALSE)</f>
        <v>William Beyst</v>
      </c>
      <c r="AB2136" s="19" t="str">
        <f>IF(Table_query__64[[#This Row],[Project status]]=Table_query__64[[#This Row],[Project Status Check]],"OK","NOK")</f>
        <v>OK</v>
      </c>
      <c r="AC2136" s="19" t="str">
        <f>IF(Table_query__64[[#This Row],[PM]]=Table_query__64[[#This Row],[PM Check]],"OK","NOK")</f>
        <v>OK</v>
      </c>
      <c r="AD2136" s="19" t="str">
        <f>IF(Table_query__64[[#This Row],[PP]]=Table_query__64[[#This Row],[Pilot Check]],"OK","NOK")</f>
        <v>OK</v>
      </c>
      <c r="AE2136" s="19"/>
    </row>
    <row r="2137" spans="1:31" hidden="1" x14ac:dyDescent="0.3">
      <c r="A2137" s="1" t="s">
        <v>3777</v>
      </c>
      <c r="B2137" s="2" t="s">
        <v>2632</v>
      </c>
      <c r="C2137" s="3" t="s">
        <v>6837</v>
      </c>
      <c r="D2137" s="2" t="s">
        <v>38</v>
      </c>
      <c r="E2137" s="2" t="s">
        <v>36</v>
      </c>
      <c r="F2137" s="2" t="s">
        <v>122</v>
      </c>
      <c r="G2137" s="4">
        <v>42285.083333333336</v>
      </c>
      <c r="H2137" s="4">
        <v>42685.041666666664</v>
      </c>
      <c r="I2137" s="2" t="s">
        <v>40</v>
      </c>
      <c r="J2137" s="2"/>
      <c r="K2137" s="2"/>
      <c r="L2137" t="s">
        <v>31</v>
      </c>
      <c r="M2137" s="2" t="s">
        <v>29</v>
      </c>
      <c r="O2137" s="5"/>
      <c r="P2137" s="5"/>
      <c r="Q2137" s="6">
        <v>2015</v>
      </c>
      <c r="R2137" s="7">
        <v>2016</v>
      </c>
      <c r="T2137" s="8">
        <v>346</v>
      </c>
      <c r="V2137" s="1" t="s">
        <v>33</v>
      </c>
      <c r="W2137" s="1" t="s">
        <v>32</v>
      </c>
      <c r="X2137" t="str">
        <f>VLOOKUP(Table_query__64[[#This Row],[Nr]],'MyTracker Export'!A:P,'MyTracker Export'!$P$1,FALSE)</f>
        <v>Finished</v>
      </c>
      <c r="Y2137" t="str">
        <f>VLOOKUP(Table_query__64[[#This Row],[Nr]],'MyTracker Export'!A:Z,'MyTracker Export'!$Z$1,FALSE)</f>
        <v>Karel De Swert</v>
      </c>
      <c r="Z2137" t="e">
        <f>VLOOKUP(Table_query__64[[#This Row],[Nr]],'MyTracker Export'!A:AA,'MyTracker Export'!$AA$1,FALSE)</f>
        <v>#N/A</v>
      </c>
      <c r="AB2137" s="19" t="str">
        <f>IF(Table_query__64[[#This Row],[Project status]]=Table_query__64[[#This Row],[Project Status Check]],"OK","NOK")</f>
        <v>OK</v>
      </c>
      <c r="AC2137" s="19" t="str">
        <f>IF(Table_query__64[[#This Row],[PM]]=Table_query__64[[#This Row],[PM Check]],"OK","NOK")</f>
        <v>OK</v>
      </c>
      <c r="AD2137" s="19" t="e">
        <f>IF(Table_query__64[[#This Row],[PP]]=Table_query__64[[#This Row],[Pilot Check]],"OK","NOK")</f>
        <v>#N/A</v>
      </c>
      <c r="AE2137" s="19"/>
    </row>
    <row r="2138" spans="1:31" hidden="1" x14ac:dyDescent="0.3">
      <c r="A2138" s="1" t="s">
        <v>3778</v>
      </c>
      <c r="B2138" s="2" t="s">
        <v>1768</v>
      </c>
      <c r="C2138" s="3" t="s">
        <v>6838</v>
      </c>
      <c r="D2138" s="2" t="s">
        <v>58</v>
      </c>
      <c r="E2138" s="2"/>
      <c r="F2138" s="2" t="s">
        <v>122</v>
      </c>
      <c r="G2138" s="4">
        <v>42275</v>
      </c>
      <c r="H2138" s="4">
        <v>42520</v>
      </c>
      <c r="I2138" s="2" t="s">
        <v>2896</v>
      </c>
      <c r="J2138" s="2" t="s">
        <v>2896</v>
      </c>
      <c r="K2138" s="2"/>
      <c r="L2138" t="s">
        <v>31</v>
      </c>
      <c r="M2138" s="2" t="s">
        <v>29</v>
      </c>
      <c r="O2138" s="5"/>
      <c r="P2138" s="5"/>
      <c r="Q2138" s="6">
        <v>2015</v>
      </c>
      <c r="R2138" s="7">
        <v>2016</v>
      </c>
      <c r="T2138" s="8">
        <v>145</v>
      </c>
      <c r="V2138" s="1" t="s">
        <v>33</v>
      </c>
      <c r="W2138" s="1" t="s">
        <v>32</v>
      </c>
      <c r="X2138" t="str">
        <f>VLOOKUP(Table_query__64[[#This Row],[Nr]],'MyTracker Export'!A:P,'MyTracker Export'!$P$1,FALSE)</f>
        <v>Finished</v>
      </c>
      <c r="Y2138" t="e">
        <f>VLOOKUP(Table_query__64[[#This Row],[Nr]],'MyTracker Export'!A:Z,'MyTracker Export'!$Z$1,FALSE)</f>
        <v>#N/A</v>
      </c>
      <c r="Z2138" t="e">
        <f>VLOOKUP(Table_query__64[[#This Row],[Nr]],'MyTracker Export'!A:AA,'MyTracker Export'!$AA$1,FALSE)</f>
        <v>#N/A</v>
      </c>
      <c r="AB2138" s="19" t="str">
        <f>IF(Table_query__64[[#This Row],[Project status]]=Table_query__64[[#This Row],[Project Status Check]],"OK","NOK")</f>
        <v>OK</v>
      </c>
      <c r="AC2138" s="19" t="e">
        <f>IF(Table_query__64[[#This Row],[PM]]=Table_query__64[[#This Row],[PM Check]],"OK","NOK")</f>
        <v>#N/A</v>
      </c>
      <c r="AD2138" s="19" t="e">
        <f>IF(Table_query__64[[#This Row],[PP]]=Table_query__64[[#This Row],[Pilot Check]],"OK","NOK")</f>
        <v>#N/A</v>
      </c>
      <c r="AE2138" s="19"/>
    </row>
    <row r="2139" spans="1:31" hidden="1" x14ac:dyDescent="0.3">
      <c r="A2139" s="1" t="s">
        <v>3779</v>
      </c>
      <c r="B2139" s="2" t="s">
        <v>3563</v>
      </c>
      <c r="C2139" s="3" t="s">
        <v>6839</v>
      </c>
      <c r="D2139" s="2" t="s">
        <v>178</v>
      </c>
      <c r="E2139" s="2" t="s">
        <v>82</v>
      </c>
      <c r="F2139" s="2" t="s">
        <v>122</v>
      </c>
      <c r="G2139" s="4">
        <v>42264.083333333336</v>
      </c>
      <c r="H2139" s="4">
        <v>42369.041666666664</v>
      </c>
      <c r="I2139" s="2"/>
      <c r="J2139" s="2"/>
      <c r="K2139" s="2"/>
      <c r="L2139" t="s">
        <v>31</v>
      </c>
      <c r="M2139" s="2" t="s">
        <v>29</v>
      </c>
      <c r="N2139" s="3" t="s">
        <v>9315</v>
      </c>
      <c r="O2139" s="5"/>
      <c r="P2139" s="5"/>
      <c r="Q2139" s="6">
        <v>2015</v>
      </c>
      <c r="R2139" s="7">
        <v>2015</v>
      </c>
      <c r="T2139" s="8">
        <v>692</v>
      </c>
      <c r="V2139" s="1" t="s">
        <v>33</v>
      </c>
      <c r="W2139" s="1" t="s">
        <v>32</v>
      </c>
      <c r="X2139" t="str">
        <f>VLOOKUP(Table_query__64[[#This Row],[Nr]],'MyTracker Export'!A:P,'MyTracker Export'!$P$1,FALSE)</f>
        <v>Finished</v>
      </c>
      <c r="Y2139" t="e">
        <f>VLOOKUP(Table_query__64[[#This Row],[Nr]],'MyTracker Export'!A:Z,'MyTracker Export'!$Z$1,FALSE)</f>
        <v>#N/A</v>
      </c>
      <c r="Z2139" t="e">
        <f>VLOOKUP(Table_query__64[[#This Row],[Nr]],'MyTracker Export'!A:AA,'MyTracker Export'!$AA$1,FALSE)</f>
        <v>#N/A</v>
      </c>
      <c r="AB2139" s="19" t="str">
        <f>IF(Table_query__64[[#This Row],[Project status]]=Table_query__64[[#This Row],[Project Status Check]],"OK","NOK")</f>
        <v>OK</v>
      </c>
      <c r="AC2139" s="19" t="e">
        <f>IF(Table_query__64[[#This Row],[PM]]=Table_query__64[[#This Row],[PM Check]],"OK","NOK")</f>
        <v>#N/A</v>
      </c>
      <c r="AD2139" s="19" t="e">
        <f>IF(Table_query__64[[#This Row],[PP]]=Table_query__64[[#This Row],[Pilot Check]],"OK","NOK")</f>
        <v>#N/A</v>
      </c>
      <c r="AE2139" s="19"/>
    </row>
    <row r="2140" spans="1:31" hidden="1" x14ac:dyDescent="0.3">
      <c r="A2140" s="1" t="s">
        <v>3780</v>
      </c>
      <c r="B2140" s="2" t="s">
        <v>3006</v>
      </c>
      <c r="C2140" s="3" t="s">
        <v>6840</v>
      </c>
      <c r="D2140" s="2" t="s">
        <v>38</v>
      </c>
      <c r="E2140" s="2" t="s">
        <v>82</v>
      </c>
      <c r="F2140" s="2" t="s">
        <v>122</v>
      </c>
      <c r="G2140" s="4">
        <v>42254.083333333336</v>
      </c>
      <c r="H2140" s="4">
        <v>42400.041666666664</v>
      </c>
      <c r="I2140" s="2" t="s">
        <v>1949</v>
      </c>
      <c r="J2140" s="2" t="s">
        <v>335</v>
      </c>
      <c r="K2140" s="2"/>
      <c r="L2140" t="s">
        <v>31</v>
      </c>
      <c r="M2140" s="2" t="s">
        <v>59</v>
      </c>
      <c r="N2140" s="3" t="s">
        <v>9316</v>
      </c>
      <c r="O2140" s="5"/>
      <c r="P2140" s="5"/>
      <c r="Q2140" s="6">
        <v>2015</v>
      </c>
      <c r="R2140" s="7">
        <v>2016</v>
      </c>
      <c r="T2140" s="8">
        <v>693</v>
      </c>
      <c r="V2140" s="1" t="s">
        <v>33</v>
      </c>
      <c r="W2140" s="1" t="s">
        <v>32</v>
      </c>
      <c r="X2140" t="str">
        <f>VLOOKUP(Table_query__64[[#This Row],[Nr]],'MyTracker Export'!A:P,'MyTracker Export'!$P$1,FALSE)</f>
        <v>Finished</v>
      </c>
      <c r="Y2140" t="str">
        <f>VLOOKUP(Table_query__64[[#This Row],[Nr]],'MyTracker Export'!A:Z,'MyTracker Export'!$Z$1,FALSE)</f>
        <v>Dirk Van Der Bracht</v>
      </c>
      <c r="Z2140" t="str">
        <f>VLOOKUP(Table_query__64[[#This Row],[Nr]],'MyTracker Export'!A:AA,'MyTracker Export'!$AA$1,FALSE)</f>
        <v>William Beyst</v>
      </c>
      <c r="AB2140" s="19" t="str">
        <f>IF(Table_query__64[[#This Row],[Project status]]=Table_query__64[[#This Row],[Project Status Check]],"OK","NOK")</f>
        <v>OK</v>
      </c>
      <c r="AC2140" s="19" t="str">
        <f>IF(Table_query__64[[#This Row],[PM]]=Table_query__64[[#This Row],[PM Check]],"OK","NOK")</f>
        <v>OK</v>
      </c>
      <c r="AD2140" s="19" t="str">
        <f>IF(Table_query__64[[#This Row],[PP]]=Table_query__64[[#This Row],[Pilot Check]],"OK","NOK")</f>
        <v>OK</v>
      </c>
      <c r="AE2140" s="19"/>
    </row>
    <row r="2141" spans="1:31" hidden="1" x14ac:dyDescent="0.3">
      <c r="A2141" s="1" t="s">
        <v>3781</v>
      </c>
      <c r="B2141" s="2" t="s">
        <v>3782</v>
      </c>
      <c r="C2141" s="3" t="s">
        <v>6841</v>
      </c>
      <c r="D2141" s="2" t="s">
        <v>38</v>
      </c>
      <c r="E2141" s="2" t="s">
        <v>36</v>
      </c>
      <c r="F2141" s="2" t="s">
        <v>122</v>
      </c>
      <c r="G2141" s="4">
        <v>42249.083333333336</v>
      </c>
      <c r="H2141" s="4">
        <v>42698.041666666664</v>
      </c>
      <c r="I2141" s="2"/>
      <c r="J2141" s="2"/>
      <c r="K2141" s="2"/>
      <c r="L2141" t="s">
        <v>31</v>
      </c>
      <c r="M2141" s="2" t="s">
        <v>59</v>
      </c>
      <c r="N2141" s="3" t="s">
        <v>9317</v>
      </c>
      <c r="O2141" s="5"/>
      <c r="P2141" s="5"/>
      <c r="Q2141" s="6">
        <v>2015</v>
      </c>
      <c r="R2141" s="7">
        <v>2016</v>
      </c>
      <c r="T2141" s="8">
        <v>694</v>
      </c>
      <c r="V2141" s="1" t="s">
        <v>33</v>
      </c>
      <c r="W2141" s="1" t="s">
        <v>32</v>
      </c>
      <c r="X2141" t="str">
        <f>VLOOKUP(Table_query__64[[#This Row],[Nr]],'MyTracker Export'!A:P,'MyTracker Export'!$P$1,FALSE)</f>
        <v>Finished</v>
      </c>
      <c r="Y2141" t="e">
        <f>VLOOKUP(Table_query__64[[#This Row],[Nr]],'MyTracker Export'!A:Z,'MyTracker Export'!$Z$1,FALSE)</f>
        <v>#N/A</v>
      </c>
      <c r="Z2141" t="str">
        <f>VLOOKUP(Table_query__64[[#This Row],[Nr]],'MyTracker Export'!A:AA,'MyTracker Export'!$AA$1,FALSE)</f>
        <v>Marcos Delgado Lopez</v>
      </c>
      <c r="AB2141" s="19" t="str">
        <f>IF(Table_query__64[[#This Row],[Project status]]=Table_query__64[[#This Row],[Project Status Check]],"OK","NOK")</f>
        <v>OK</v>
      </c>
      <c r="AC2141" s="19" t="e">
        <f>IF(Table_query__64[[#This Row],[PM]]=Table_query__64[[#This Row],[PM Check]],"OK","NOK")</f>
        <v>#N/A</v>
      </c>
      <c r="AD2141" s="19" t="str">
        <f>IF(Table_query__64[[#This Row],[PP]]=Table_query__64[[#This Row],[Pilot Check]],"OK","NOK")</f>
        <v>NOK</v>
      </c>
      <c r="AE2141" s="19"/>
    </row>
    <row r="2142" spans="1:31" hidden="1" x14ac:dyDescent="0.3">
      <c r="A2142" s="1" t="s">
        <v>3783</v>
      </c>
      <c r="B2142" s="2" t="s">
        <v>74</v>
      </c>
      <c r="C2142" s="3" t="s">
        <v>6842</v>
      </c>
      <c r="D2142" s="2" t="s">
        <v>38</v>
      </c>
      <c r="E2142" s="2" t="s">
        <v>75</v>
      </c>
      <c r="F2142" s="2" t="s">
        <v>122</v>
      </c>
      <c r="G2142" s="4">
        <v>42242.083333333336</v>
      </c>
      <c r="H2142" s="4">
        <v>42767.041666666664</v>
      </c>
      <c r="I2142" s="2" t="s">
        <v>2556</v>
      </c>
      <c r="J2142" s="2" t="s">
        <v>78</v>
      </c>
      <c r="K2142" s="2"/>
      <c r="L2142" t="s">
        <v>31</v>
      </c>
      <c r="M2142" s="2" t="s">
        <v>29</v>
      </c>
      <c r="N2142" s="3" t="s">
        <v>9318</v>
      </c>
      <c r="O2142" s="5"/>
      <c r="P2142" s="5"/>
      <c r="Q2142" s="6">
        <v>2015</v>
      </c>
      <c r="R2142" s="7">
        <v>2017</v>
      </c>
      <c r="T2142" s="8">
        <v>695</v>
      </c>
      <c r="V2142" s="1" t="s">
        <v>33</v>
      </c>
      <c r="W2142" s="1" t="s">
        <v>32</v>
      </c>
      <c r="X2142" t="str">
        <f>VLOOKUP(Table_query__64[[#This Row],[Nr]],'MyTracker Export'!A:P,'MyTracker Export'!$P$1,FALSE)</f>
        <v>Finished</v>
      </c>
      <c r="Y2142" t="str">
        <f>VLOOKUP(Table_query__64[[#This Row],[Nr]],'MyTracker Export'!A:Z,'MyTracker Export'!$Z$1,FALSE)</f>
        <v>Nicolas Van Naemen</v>
      </c>
      <c r="Z2142" t="str">
        <f>VLOOKUP(Table_query__64[[#This Row],[Nr]],'MyTracker Export'!A:AA,'MyTracker Export'!$AA$1,FALSE)</f>
        <v>Yves Debaisieux</v>
      </c>
      <c r="AB2142" s="19" t="str">
        <f>IF(Table_query__64[[#This Row],[Project status]]=Table_query__64[[#This Row],[Project Status Check]],"OK","NOK")</f>
        <v>OK</v>
      </c>
      <c r="AC2142" s="19" t="str">
        <f>IF(Table_query__64[[#This Row],[PM]]=Table_query__64[[#This Row],[PM Check]],"OK","NOK")</f>
        <v>OK</v>
      </c>
      <c r="AD2142" s="19" t="str">
        <f>IF(Table_query__64[[#This Row],[PP]]=Table_query__64[[#This Row],[Pilot Check]],"OK","NOK")</f>
        <v>OK</v>
      </c>
      <c r="AE2142" s="19"/>
    </row>
    <row r="2143" spans="1:31" hidden="1" x14ac:dyDescent="0.3">
      <c r="A2143" s="1" t="s">
        <v>3784</v>
      </c>
      <c r="B2143" s="2" t="s">
        <v>74</v>
      </c>
      <c r="C2143" s="3" t="s">
        <v>6843</v>
      </c>
      <c r="D2143" s="2" t="s">
        <v>38</v>
      </c>
      <c r="E2143" s="2" t="s">
        <v>75</v>
      </c>
      <c r="F2143" s="2" t="s">
        <v>122</v>
      </c>
      <c r="G2143" s="4">
        <v>42242.083333333336</v>
      </c>
      <c r="H2143" s="4">
        <v>42536.083333333336</v>
      </c>
      <c r="I2143" s="2" t="s">
        <v>2556</v>
      </c>
      <c r="J2143" s="2" t="s">
        <v>78</v>
      </c>
      <c r="K2143" s="2"/>
      <c r="L2143" t="s">
        <v>31</v>
      </c>
      <c r="M2143" s="2" t="s">
        <v>29</v>
      </c>
      <c r="N2143" s="3" t="s">
        <v>9319</v>
      </c>
      <c r="O2143" s="5"/>
      <c r="P2143" s="5"/>
      <c r="Q2143" s="6">
        <v>2015</v>
      </c>
      <c r="R2143" s="7">
        <v>2016</v>
      </c>
      <c r="T2143" s="8">
        <v>696</v>
      </c>
      <c r="V2143" s="1" t="s">
        <v>33</v>
      </c>
      <c r="W2143" s="1" t="s">
        <v>32</v>
      </c>
      <c r="X2143" t="str">
        <f>VLOOKUP(Table_query__64[[#This Row],[Nr]],'MyTracker Export'!A:P,'MyTracker Export'!$P$1,FALSE)</f>
        <v>Finished</v>
      </c>
      <c r="Y2143" t="str">
        <f>VLOOKUP(Table_query__64[[#This Row],[Nr]],'MyTracker Export'!A:Z,'MyTracker Export'!$Z$1,FALSE)</f>
        <v>Nicolas Van Naemen</v>
      </c>
      <c r="Z2143" t="str">
        <f>VLOOKUP(Table_query__64[[#This Row],[Nr]],'MyTracker Export'!A:AA,'MyTracker Export'!$AA$1,FALSE)</f>
        <v>Yves Debaisieux</v>
      </c>
      <c r="AB2143" s="19" t="str">
        <f>IF(Table_query__64[[#This Row],[Project status]]=Table_query__64[[#This Row],[Project Status Check]],"OK","NOK")</f>
        <v>OK</v>
      </c>
      <c r="AC2143" s="19" t="str">
        <f>IF(Table_query__64[[#This Row],[PM]]=Table_query__64[[#This Row],[PM Check]],"OK","NOK")</f>
        <v>OK</v>
      </c>
      <c r="AD2143" s="19" t="str">
        <f>IF(Table_query__64[[#This Row],[PP]]=Table_query__64[[#This Row],[Pilot Check]],"OK","NOK")</f>
        <v>OK</v>
      </c>
      <c r="AE2143" s="19"/>
    </row>
    <row r="2144" spans="1:31" hidden="1" x14ac:dyDescent="0.3">
      <c r="A2144" s="1" t="s">
        <v>3785</v>
      </c>
      <c r="B2144" s="2" t="s">
        <v>3636</v>
      </c>
      <c r="C2144" s="3" t="s">
        <v>6844</v>
      </c>
      <c r="D2144" s="2" t="s">
        <v>58</v>
      </c>
      <c r="E2144" s="2" t="s">
        <v>25</v>
      </c>
      <c r="F2144" s="2" t="s">
        <v>122</v>
      </c>
      <c r="G2144" s="4">
        <v>42241</v>
      </c>
      <c r="H2144" s="4">
        <v>42853</v>
      </c>
      <c r="I2144" s="2" t="s">
        <v>1203</v>
      </c>
      <c r="J2144" s="2" t="s">
        <v>477</v>
      </c>
      <c r="K2144" s="2"/>
      <c r="L2144" t="s">
        <v>31</v>
      </c>
      <c r="M2144" s="2" t="s">
        <v>29</v>
      </c>
      <c r="O2144" s="5"/>
      <c r="P2144" s="5"/>
      <c r="Q2144" s="6">
        <v>2015</v>
      </c>
      <c r="R2144" s="7">
        <v>2017</v>
      </c>
      <c r="T2144" s="8">
        <v>146</v>
      </c>
      <c r="V2144" s="1" t="s">
        <v>33</v>
      </c>
      <c r="W2144" s="1" t="s">
        <v>32</v>
      </c>
      <c r="X2144" t="str">
        <f>VLOOKUP(Table_query__64[[#This Row],[Nr]],'MyTracker Export'!A:P,'MyTracker Export'!$P$1,FALSE)</f>
        <v>Finished</v>
      </c>
      <c r="Y2144" t="e">
        <f>VLOOKUP(Table_query__64[[#This Row],[Nr]],'MyTracker Export'!A:Z,'MyTracker Export'!$Z$1,FALSE)</f>
        <v>#N/A</v>
      </c>
      <c r="Z2144" t="str">
        <f>VLOOKUP(Table_query__64[[#This Row],[Nr]],'MyTracker Export'!A:AA,'MyTracker Export'!$AA$1,FALSE)</f>
        <v>Juan Sanchez Chatar</v>
      </c>
      <c r="AB2144" s="19" t="str">
        <f>IF(Table_query__64[[#This Row],[Project status]]=Table_query__64[[#This Row],[Project Status Check]],"OK","NOK")</f>
        <v>OK</v>
      </c>
      <c r="AC2144" s="19" t="e">
        <f>IF(Table_query__64[[#This Row],[PM]]=Table_query__64[[#This Row],[PM Check]],"OK","NOK")</f>
        <v>#N/A</v>
      </c>
      <c r="AD2144" s="19" t="str">
        <f>IF(Table_query__64[[#This Row],[PP]]=Table_query__64[[#This Row],[Pilot Check]],"OK","NOK")</f>
        <v>OK</v>
      </c>
      <c r="AE2144" s="19"/>
    </row>
    <row r="2145" spans="1:31" hidden="1" x14ac:dyDescent="0.3">
      <c r="A2145" s="1" t="s">
        <v>3786</v>
      </c>
      <c r="B2145" s="2" t="s">
        <v>3787</v>
      </c>
      <c r="C2145" s="3" t="s">
        <v>6845</v>
      </c>
      <c r="D2145" s="2" t="s">
        <v>178</v>
      </c>
      <c r="E2145" s="2"/>
      <c r="F2145" s="2" t="s">
        <v>122</v>
      </c>
      <c r="G2145" s="4">
        <v>42237.083333333336</v>
      </c>
      <c r="H2145" s="4">
        <v>43402.041666666664</v>
      </c>
      <c r="I2145" s="2"/>
      <c r="J2145" s="2"/>
      <c r="K2145" s="2"/>
      <c r="L2145" t="s">
        <v>31</v>
      </c>
      <c r="M2145" s="2" t="s">
        <v>29</v>
      </c>
      <c r="N2145" s="3" t="s">
        <v>9320</v>
      </c>
      <c r="O2145" s="5"/>
      <c r="P2145" s="5"/>
      <c r="Q2145" s="6">
        <v>2015</v>
      </c>
      <c r="R2145" s="7">
        <v>2018</v>
      </c>
      <c r="T2145" s="8">
        <v>697</v>
      </c>
      <c r="V2145" s="1" t="s">
        <v>33</v>
      </c>
      <c r="W2145" s="1" t="s">
        <v>32</v>
      </c>
      <c r="X2145" t="str">
        <f>VLOOKUP(Table_query__64[[#This Row],[Nr]],'MyTracker Export'!A:P,'MyTracker Export'!$P$1,FALSE)</f>
        <v>Finished</v>
      </c>
      <c r="Y2145" t="e">
        <f>VLOOKUP(Table_query__64[[#This Row],[Nr]],'MyTracker Export'!A:Z,'MyTracker Export'!$Z$1,FALSE)</f>
        <v>#N/A</v>
      </c>
      <c r="Z2145" t="e">
        <f>VLOOKUP(Table_query__64[[#This Row],[Nr]],'MyTracker Export'!A:AA,'MyTracker Export'!$AA$1,FALSE)</f>
        <v>#N/A</v>
      </c>
      <c r="AB2145" s="19" t="str">
        <f>IF(Table_query__64[[#This Row],[Project status]]=Table_query__64[[#This Row],[Project Status Check]],"OK","NOK")</f>
        <v>OK</v>
      </c>
      <c r="AC2145" s="19" t="e">
        <f>IF(Table_query__64[[#This Row],[PM]]=Table_query__64[[#This Row],[PM Check]],"OK","NOK")</f>
        <v>#N/A</v>
      </c>
      <c r="AD2145" s="19" t="e">
        <f>IF(Table_query__64[[#This Row],[PP]]=Table_query__64[[#This Row],[Pilot Check]],"OK","NOK")</f>
        <v>#N/A</v>
      </c>
      <c r="AE2145" s="19"/>
    </row>
    <row r="2146" spans="1:31" hidden="1" x14ac:dyDescent="0.3">
      <c r="A2146" s="1" t="s">
        <v>3788</v>
      </c>
      <c r="B2146" s="2" t="s">
        <v>1273</v>
      </c>
      <c r="C2146" s="3" t="s">
        <v>6846</v>
      </c>
      <c r="D2146" s="2" t="s">
        <v>38</v>
      </c>
      <c r="E2146" s="2" t="s">
        <v>75</v>
      </c>
      <c r="F2146" s="2" t="s">
        <v>122</v>
      </c>
      <c r="G2146" s="4">
        <v>42240.083333333336</v>
      </c>
      <c r="H2146" s="4">
        <v>42338.041666666664</v>
      </c>
      <c r="I2146" s="2"/>
      <c r="J2146" s="2"/>
      <c r="K2146" s="2"/>
      <c r="L2146" t="s">
        <v>31</v>
      </c>
      <c r="M2146" s="2" t="s">
        <v>29</v>
      </c>
      <c r="O2146" s="5"/>
      <c r="P2146" s="5"/>
      <c r="Q2146" s="6">
        <v>2015</v>
      </c>
      <c r="R2146" s="7">
        <v>2015</v>
      </c>
      <c r="T2146" s="8">
        <v>351</v>
      </c>
      <c r="V2146" s="1" t="s">
        <v>33</v>
      </c>
      <c r="W2146" s="1" t="s">
        <v>32</v>
      </c>
      <c r="X2146" t="str">
        <f>VLOOKUP(Table_query__64[[#This Row],[Nr]],'MyTracker Export'!A:P,'MyTracker Export'!$P$1,FALSE)</f>
        <v>Finished</v>
      </c>
      <c r="Y2146" t="e">
        <f>VLOOKUP(Table_query__64[[#This Row],[Nr]],'MyTracker Export'!A:Z,'MyTracker Export'!$Z$1,FALSE)</f>
        <v>#N/A</v>
      </c>
      <c r="Z2146" t="str">
        <f>VLOOKUP(Table_query__64[[#This Row],[Nr]],'MyTracker Export'!A:AA,'MyTracker Export'!$AA$1,FALSE)</f>
        <v>Nicolas Dubois</v>
      </c>
      <c r="AB2146" s="19" t="str">
        <f>IF(Table_query__64[[#This Row],[Project status]]=Table_query__64[[#This Row],[Project Status Check]],"OK","NOK")</f>
        <v>OK</v>
      </c>
      <c r="AC2146" s="19" t="e">
        <f>IF(Table_query__64[[#This Row],[PM]]=Table_query__64[[#This Row],[PM Check]],"OK","NOK")</f>
        <v>#N/A</v>
      </c>
      <c r="AD2146" s="19" t="str">
        <f>IF(Table_query__64[[#This Row],[PP]]=Table_query__64[[#This Row],[Pilot Check]],"OK","NOK")</f>
        <v>NOK</v>
      </c>
      <c r="AE2146" s="19"/>
    </row>
    <row r="2147" spans="1:31" hidden="1" x14ac:dyDescent="0.3">
      <c r="A2147" s="1" t="s">
        <v>3789</v>
      </c>
      <c r="B2147" s="2" t="s">
        <v>74</v>
      </c>
      <c r="C2147" s="3" t="s">
        <v>6847</v>
      </c>
      <c r="D2147" s="2" t="s">
        <v>38</v>
      </c>
      <c r="E2147" s="2" t="s">
        <v>75</v>
      </c>
      <c r="F2147" s="2" t="s">
        <v>122</v>
      </c>
      <c r="G2147" s="4">
        <v>42235.083333333336</v>
      </c>
      <c r="H2147" s="4">
        <v>42244.083333333336</v>
      </c>
      <c r="I2147" s="2" t="s">
        <v>3790</v>
      </c>
      <c r="J2147" s="2" t="s">
        <v>308</v>
      </c>
      <c r="K2147" s="2"/>
      <c r="L2147" t="s">
        <v>31</v>
      </c>
      <c r="M2147" s="2" t="s">
        <v>59</v>
      </c>
      <c r="O2147" s="5"/>
      <c r="P2147" s="5"/>
      <c r="Q2147" s="6">
        <v>2015</v>
      </c>
      <c r="R2147" s="7">
        <v>2015</v>
      </c>
      <c r="T2147" s="8">
        <v>352</v>
      </c>
      <c r="V2147" s="1" t="s">
        <v>33</v>
      </c>
      <c r="W2147" s="1" t="s">
        <v>32</v>
      </c>
      <c r="X2147" t="str">
        <f>VLOOKUP(Table_query__64[[#This Row],[Nr]],'MyTracker Export'!A:P,'MyTracker Export'!$P$1,FALSE)</f>
        <v>Finished</v>
      </c>
      <c r="Y2147" t="e">
        <f>VLOOKUP(Table_query__64[[#This Row],[Nr]],'MyTracker Export'!A:Z,'MyTracker Export'!$Z$1,FALSE)</f>
        <v>#N/A</v>
      </c>
      <c r="Z2147" t="str">
        <f>VLOOKUP(Table_query__64[[#This Row],[Nr]],'MyTracker Export'!A:AA,'MyTracker Export'!$AA$1,FALSE)</f>
        <v>Nicolas Dubois</v>
      </c>
      <c r="AB2147" s="19" t="str">
        <f>IF(Table_query__64[[#This Row],[Project status]]=Table_query__64[[#This Row],[Project Status Check]],"OK","NOK")</f>
        <v>OK</v>
      </c>
      <c r="AC2147" s="19" t="e">
        <f>IF(Table_query__64[[#This Row],[PM]]=Table_query__64[[#This Row],[PM Check]],"OK","NOK")</f>
        <v>#N/A</v>
      </c>
      <c r="AD2147" s="19" t="str">
        <f>IF(Table_query__64[[#This Row],[PP]]=Table_query__64[[#This Row],[Pilot Check]],"OK","NOK")</f>
        <v>OK</v>
      </c>
      <c r="AE2147" s="19"/>
    </row>
    <row r="2148" spans="1:31" hidden="1" x14ac:dyDescent="0.3">
      <c r="A2148" s="1" t="s">
        <v>3791</v>
      </c>
      <c r="B2148" s="2" t="s">
        <v>74</v>
      </c>
      <c r="C2148" s="3" t="s">
        <v>6848</v>
      </c>
      <c r="D2148" s="2" t="s">
        <v>38</v>
      </c>
      <c r="E2148" s="2" t="s">
        <v>75</v>
      </c>
      <c r="F2148" s="2" t="s">
        <v>122</v>
      </c>
      <c r="G2148" s="4">
        <v>42234.083333333336</v>
      </c>
      <c r="H2148" s="4">
        <v>42915.083333333336</v>
      </c>
      <c r="I2148" s="2"/>
      <c r="J2148" s="2"/>
      <c r="K2148" s="2"/>
      <c r="L2148" t="s">
        <v>31</v>
      </c>
      <c r="M2148" s="2" t="s">
        <v>29</v>
      </c>
      <c r="N2148" s="3" t="s">
        <v>9321</v>
      </c>
      <c r="O2148" s="5"/>
      <c r="P2148" s="5"/>
      <c r="Q2148" s="6">
        <v>2015</v>
      </c>
      <c r="R2148" s="7">
        <v>2017</v>
      </c>
      <c r="T2148" s="8">
        <v>698</v>
      </c>
      <c r="V2148" s="1" t="s">
        <v>33</v>
      </c>
      <c r="W2148" s="1" t="s">
        <v>32</v>
      </c>
      <c r="X2148" t="str">
        <f>VLOOKUP(Table_query__64[[#This Row],[Nr]],'MyTracker Export'!A:P,'MyTracker Export'!$P$1,FALSE)</f>
        <v>Finished</v>
      </c>
      <c r="Y2148" t="e">
        <f>VLOOKUP(Table_query__64[[#This Row],[Nr]],'MyTracker Export'!A:Z,'MyTracker Export'!$Z$1,FALSE)</f>
        <v>#N/A</v>
      </c>
      <c r="Z2148" t="str">
        <f>VLOOKUP(Table_query__64[[#This Row],[Nr]],'MyTracker Export'!A:AA,'MyTracker Export'!$AA$1,FALSE)</f>
        <v>Yves Debaisieux</v>
      </c>
      <c r="AB2148" s="19" t="str">
        <f>IF(Table_query__64[[#This Row],[Project status]]=Table_query__64[[#This Row],[Project Status Check]],"OK","NOK")</f>
        <v>OK</v>
      </c>
      <c r="AC2148" s="19" t="e">
        <f>IF(Table_query__64[[#This Row],[PM]]=Table_query__64[[#This Row],[PM Check]],"OK","NOK")</f>
        <v>#N/A</v>
      </c>
      <c r="AD2148" s="19" t="str">
        <f>IF(Table_query__64[[#This Row],[PP]]=Table_query__64[[#This Row],[Pilot Check]],"OK","NOK")</f>
        <v>NOK</v>
      </c>
      <c r="AE2148" s="19"/>
    </row>
    <row r="2149" spans="1:31" hidden="1" x14ac:dyDescent="0.3">
      <c r="A2149" s="1" t="s">
        <v>3792</v>
      </c>
      <c r="B2149" s="2" t="s">
        <v>74</v>
      </c>
      <c r="C2149" s="3" t="s">
        <v>6849</v>
      </c>
      <c r="D2149" s="2" t="s">
        <v>38</v>
      </c>
      <c r="E2149" s="2" t="s">
        <v>75</v>
      </c>
      <c r="F2149" s="2" t="s">
        <v>122</v>
      </c>
      <c r="G2149" s="4">
        <v>42234.083333333336</v>
      </c>
      <c r="H2149" s="4">
        <v>42915.083333333336</v>
      </c>
      <c r="I2149" s="2" t="s">
        <v>2556</v>
      </c>
      <c r="J2149" s="2" t="s">
        <v>78</v>
      </c>
      <c r="K2149" s="2"/>
      <c r="L2149" t="s">
        <v>31</v>
      </c>
      <c r="M2149" s="2" t="s">
        <v>29</v>
      </c>
      <c r="N2149" s="3" t="s">
        <v>9322</v>
      </c>
      <c r="O2149" s="5"/>
      <c r="P2149" s="5"/>
      <c r="Q2149" s="6">
        <v>2015</v>
      </c>
      <c r="R2149" s="7">
        <v>2017</v>
      </c>
      <c r="T2149" s="8">
        <v>699</v>
      </c>
      <c r="V2149" s="1" t="s">
        <v>33</v>
      </c>
      <c r="W2149" s="1" t="s">
        <v>32</v>
      </c>
      <c r="X2149" t="str">
        <f>VLOOKUP(Table_query__64[[#This Row],[Nr]],'MyTracker Export'!A:P,'MyTracker Export'!$P$1,FALSE)</f>
        <v>Finished</v>
      </c>
      <c r="Y2149" t="str">
        <f>VLOOKUP(Table_query__64[[#This Row],[Nr]],'MyTracker Export'!A:Z,'MyTracker Export'!$Z$1,FALSE)</f>
        <v>Nicolas Van Naemen</v>
      </c>
      <c r="Z2149" t="str">
        <f>VLOOKUP(Table_query__64[[#This Row],[Nr]],'MyTracker Export'!A:AA,'MyTracker Export'!$AA$1,FALSE)</f>
        <v>Yves Debaisieux</v>
      </c>
      <c r="AB2149" s="19" t="str">
        <f>IF(Table_query__64[[#This Row],[Project status]]=Table_query__64[[#This Row],[Project Status Check]],"OK","NOK")</f>
        <v>OK</v>
      </c>
      <c r="AC2149" s="19" t="str">
        <f>IF(Table_query__64[[#This Row],[PM]]=Table_query__64[[#This Row],[PM Check]],"OK","NOK")</f>
        <v>OK</v>
      </c>
      <c r="AD2149" s="19" t="str">
        <f>IF(Table_query__64[[#This Row],[PP]]=Table_query__64[[#This Row],[Pilot Check]],"OK","NOK")</f>
        <v>OK</v>
      </c>
      <c r="AE2149" s="19"/>
    </row>
    <row r="2150" spans="1:31" hidden="1" x14ac:dyDescent="0.3">
      <c r="A2150" s="1" t="s">
        <v>3793</v>
      </c>
      <c r="B2150" s="2" t="s">
        <v>35</v>
      </c>
      <c r="C2150" s="3" t="s">
        <v>6850</v>
      </c>
      <c r="D2150" s="2" t="s">
        <v>38</v>
      </c>
      <c r="E2150" s="2" t="s">
        <v>36</v>
      </c>
      <c r="F2150" s="2" t="s">
        <v>122</v>
      </c>
      <c r="G2150" s="4">
        <v>42229.083333333336</v>
      </c>
      <c r="H2150" s="4">
        <v>42696.041666666664</v>
      </c>
      <c r="I2150" s="2" t="s">
        <v>942</v>
      </c>
      <c r="J2150" s="2" t="s">
        <v>335</v>
      </c>
      <c r="K2150" s="2"/>
      <c r="L2150" t="s">
        <v>31</v>
      </c>
      <c r="M2150" s="2" t="s">
        <v>59</v>
      </c>
      <c r="N2150" s="3" t="s">
        <v>9323</v>
      </c>
      <c r="O2150" s="5"/>
      <c r="P2150" s="5"/>
      <c r="Q2150" s="6">
        <v>2015</v>
      </c>
      <c r="R2150" s="7">
        <v>2016</v>
      </c>
      <c r="T2150" s="8">
        <v>700</v>
      </c>
      <c r="V2150" s="1" t="s">
        <v>33</v>
      </c>
      <c r="W2150" s="1" t="s">
        <v>32</v>
      </c>
      <c r="X2150" t="str">
        <f>VLOOKUP(Table_query__64[[#This Row],[Nr]],'MyTracker Export'!A:P,'MyTracker Export'!$P$1,FALSE)</f>
        <v>Finished</v>
      </c>
      <c r="Y2150" t="str">
        <f>VLOOKUP(Table_query__64[[#This Row],[Nr]],'MyTracker Export'!A:Z,'MyTracker Export'!$Z$1,FALSE)</f>
        <v>Jurgen Van Kerrebroeck</v>
      </c>
      <c r="Z2150" t="str">
        <f>VLOOKUP(Table_query__64[[#This Row],[Nr]],'MyTracker Export'!A:AA,'MyTracker Export'!$AA$1,FALSE)</f>
        <v>William Beyst</v>
      </c>
      <c r="AB2150" s="19" t="str">
        <f>IF(Table_query__64[[#This Row],[Project status]]=Table_query__64[[#This Row],[Project Status Check]],"OK","NOK")</f>
        <v>OK</v>
      </c>
      <c r="AC2150" s="19" t="str">
        <f>IF(Table_query__64[[#This Row],[PM]]=Table_query__64[[#This Row],[PM Check]],"OK","NOK")</f>
        <v>OK</v>
      </c>
      <c r="AD2150" s="19" t="str">
        <f>IF(Table_query__64[[#This Row],[PP]]=Table_query__64[[#This Row],[Pilot Check]],"OK","NOK")</f>
        <v>OK</v>
      </c>
      <c r="AE2150" s="19"/>
    </row>
    <row r="2151" spans="1:31" hidden="1" x14ac:dyDescent="0.3">
      <c r="A2151" s="1" t="s">
        <v>3794</v>
      </c>
      <c r="B2151" s="2" t="s">
        <v>3795</v>
      </c>
      <c r="C2151" s="3" t="s">
        <v>6851</v>
      </c>
      <c r="D2151" s="2" t="s">
        <v>58</v>
      </c>
      <c r="E2151" s="2"/>
      <c r="F2151" s="2" t="s">
        <v>122</v>
      </c>
      <c r="G2151" s="4">
        <v>42220</v>
      </c>
      <c r="H2151" s="4">
        <v>42278</v>
      </c>
      <c r="I2151" s="2" t="s">
        <v>477</v>
      </c>
      <c r="J2151" s="2" t="s">
        <v>477</v>
      </c>
      <c r="K2151" s="2"/>
      <c r="L2151" t="s">
        <v>31</v>
      </c>
      <c r="M2151" s="2" t="s">
        <v>29</v>
      </c>
      <c r="O2151" s="5"/>
      <c r="P2151" s="5"/>
      <c r="Q2151" s="6">
        <v>2015</v>
      </c>
      <c r="R2151" s="7">
        <v>2015</v>
      </c>
      <c r="T2151" s="8">
        <v>147</v>
      </c>
      <c r="V2151" s="1" t="s">
        <v>33</v>
      </c>
      <c r="W2151" s="1" t="s">
        <v>32</v>
      </c>
      <c r="X2151" t="str">
        <f>VLOOKUP(Table_query__64[[#This Row],[Nr]],'MyTracker Export'!A:P,'MyTracker Export'!$P$1,FALSE)</f>
        <v>Finished</v>
      </c>
      <c r="Y2151" t="str">
        <f>VLOOKUP(Table_query__64[[#This Row],[Nr]],'MyTracker Export'!A:Z,'MyTracker Export'!$Z$1,FALSE)</f>
        <v>Juan Sanchez Chatar</v>
      </c>
      <c r="Z2151" t="str">
        <f>VLOOKUP(Table_query__64[[#This Row],[Nr]],'MyTracker Export'!A:AA,'MyTracker Export'!$AA$1,FALSE)</f>
        <v>Juan Sanchez Chatar</v>
      </c>
      <c r="AB2151" s="19" t="str">
        <f>IF(Table_query__64[[#This Row],[Project status]]=Table_query__64[[#This Row],[Project Status Check]],"OK","NOK")</f>
        <v>OK</v>
      </c>
      <c r="AC2151" s="19" t="str">
        <f>IF(Table_query__64[[#This Row],[PM]]=Table_query__64[[#This Row],[PM Check]],"OK","NOK")</f>
        <v>OK</v>
      </c>
      <c r="AD2151" s="19" t="str">
        <f>IF(Table_query__64[[#This Row],[PP]]=Table_query__64[[#This Row],[Pilot Check]],"OK","NOK")</f>
        <v>OK</v>
      </c>
      <c r="AE2151" s="19"/>
    </row>
    <row r="2152" spans="1:31" hidden="1" x14ac:dyDescent="0.3">
      <c r="A2152" s="1" t="s">
        <v>3796</v>
      </c>
      <c r="B2152" s="2" t="s">
        <v>3797</v>
      </c>
      <c r="C2152" s="3" t="s">
        <v>6852</v>
      </c>
      <c r="D2152" s="2" t="s">
        <v>38</v>
      </c>
      <c r="E2152" s="2" t="s">
        <v>25</v>
      </c>
      <c r="F2152" s="2" t="s">
        <v>122</v>
      </c>
      <c r="G2152" s="4">
        <v>42212.083333333336</v>
      </c>
      <c r="H2152" s="4">
        <v>42335.041666666664</v>
      </c>
      <c r="I2152" s="2"/>
      <c r="J2152" s="2"/>
      <c r="K2152" s="2"/>
      <c r="L2152" t="s">
        <v>31</v>
      </c>
      <c r="M2152" s="2" t="s">
        <v>29</v>
      </c>
      <c r="O2152" s="5"/>
      <c r="P2152" s="5"/>
      <c r="Q2152" s="6">
        <v>2015</v>
      </c>
      <c r="R2152" s="7">
        <v>2015</v>
      </c>
      <c r="T2152" s="8">
        <v>353</v>
      </c>
      <c r="V2152" s="1" t="s">
        <v>33</v>
      </c>
      <c r="W2152" s="1" t="s">
        <v>32</v>
      </c>
      <c r="X2152" t="str">
        <f>VLOOKUP(Table_query__64[[#This Row],[Nr]],'MyTracker Export'!A:P,'MyTracker Export'!$P$1,FALSE)</f>
        <v>Finished</v>
      </c>
      <c r="Y2152" t="e">
        <f>VLOOKUP(Table_query__64[[#This Row],[Nr]],'MyTracker Export'!A:Z,'MyTracker Export'!$Z$1,FALSE)</f>
        <v>#N/A</v>
      </c>
      <c r="Z2152" t="str">
        <f>VLOOKUP(Table_query__64[[#This Row],[Nr]],'MyTracker Export'!A:AA,'MyTracker Export'!$AA$1,FALSE)</f>
        <v>William Beyst</v>
      </c>
      <c r="AB2152" s="19" t="str">
        <f>IF(Table_query__64[[#This Row],[Project status]]=Table_query__64[[#This Row],[Project Status Check]],"OK","NOK")</f>
        <v>OK</v>
      </c>
      <c r="AC2152" s="19" t="e">
        <f>IF(Table_query__64[[#This Row],[PM]]=Table_query__64[[#This Row],[PM Check]],"OK","NOK")</f>
        <v>#N/A</v>
      </c>
      <c r="AD2152" s="19" t="str">
        <f>IF(Table_query__64[[#This Row],[PP]]=Table_query__64[[#This Row],[Pilot Check]],"OK","NOK")</f>
        <v>NOK</v>
      </c>
      <c r="AE2152" s="19"/>
    </row>
    <row r="2153" spans="1:31" hidden="1" x14ac:dyDescent="0.3">
      <c r="A2153" s="1" t="s">
        <v>3798</v>
      </c>
      <c r="B2153" s="2" t="s">
        <v>3636</v>
      </c>
      <c r="C2153" s="3" t="s">
        <v>6853</v>
      </c>
      <c r="D2153" s="2" t="s">
        <v>58</v>
      </c>
      <c r="E2153" s="2" t="s">
        <v>25</v>
      </c>
      <c r="F2153" s="2" t="s">
        <v>122</v>
      </c>
      <c r="G2153" s="4">
        <v>42212</v>
      </c>
      <c r="H2153" s="4">
        <v>42855</v>
      </c>
      <c r="I2153" s="2" t="s">
        <v>46</v>
      </c>
      <c r="J2153" s="2" t="s">
        <v>477</v>
      </c>
      <c r="K2153" s="2"/>
      <c r="L2153" t="s">
        <v>31</v>
      </c>
      <c r="M2153" s="2" t="s">
        <v>29</v>
      </c>
      <c r="O2153" s="5"/>
      <c r="P2153" s="5"/>
      <c r="Q2153" s="6">
        <v>2015</v>
      </c>
      <c r="R2153" s="7">
        <v>2017</v>
      </c>
      <c r="T2153" s="8">
        <v>148</v>
      </c>
      <c r="V2153" s="1" t="s">
        <v>33</v>
      </c>
      <c r="W2153" s="1" t="s">
        <v>32</v>
      </c>
      <c r="X2153" t="str">
        <f>VLOOKUP(Table_query__64[[#This Row],[Nr]],'MyTracker Export'!A:P,'MyTracker Export'!$P$1,FALSE)</f>
        <v>Finished</v>
      </c>
      <c r="Y2153" t="str">
        <f>VLOOKUP(Table_query__64[[#This Row],[Nr]],'MyTracker Export'!A:Z,'MyTracker Export'!$Z$1,FALSE)</f>
        <v>Laura Cestau</v>
      </c>
      <c r="Z2153" t="str">
        <f>VLOOKUP(Table_query__64[[#This Row],[Nr]],'MyTracker Export'!A:AA,'MyTracker Export'!$AA$1,FALSE)</f>
        <v>Juan Sanchez Chatar</v>
      </c>
      <c r="AB2153" s="19" t="str">
        <f>IF(Table_query__64[[#This Row],[Project status]]=Table_query__64[[#This Row],[Project Status Check]],"OK","NOK")</f>
        <v>OK</v>
      </c>
      <c r="AC2153" s="19" t="str">
        <f>IF(Table_query__64[[#This Row],[PM]]=Table_query__64[[#This Row],[PM Check]],"OK","NOK")</f>
        <v>OK</v>
      </c>
      <c r="AD2153" s="19" t="str">
        <f>IF(Table_query__64[[#This Row],[PP]]=Table_query__64[[#This Row],[Pilot Check]],"OK","NOK")</f>
        <v>OK</v>
      </c>
      <c r="AE2153" s="19"/>
    </row>
    <row r="2154" spans="1:31" hidden="1" x14ac:dyDescent="0.3">
      <c r="A2154" s="1" t="s">
        <v>3799</v>
      </c>
      <c r="B2154" s="2" t="s">
        <v>3800</v>
      </c>
      <c r="C2154" s="3" t="s">
        <v>6854</v>
      </c>
      <c r="D2154" s="2" t="s">
        <v>38</v>
      </c>
      <c r="E2154" s="2" t="s">
        <v>82</v>
      </c>
      <c r="F2154" s="2" t="s">
        <v>122</v>
      </c>
      <c r="G2154" s="4">
        <v>42208.083333333336</v>
      </c>
      <c r="H2154" s="4">
        <v>42369.041666666664</v>
      </c>
      <c r="I2154" s="2" t="s">
        <v>3034</v>
      </c>
      <c r="J2154" s="2" t="s">
        <v>3034</v>
      </c>
      <c r="K2154" s="2"/>
      <c r="L2154" t="s">
        <v>31</v>
      </c>
      <c r="M2154" s="2" t="s">
        <v>59</v>
      </c>
      <c r="N2154" s="3" t="s">
        <v>9324</v>
      </c>
      <c r="O2154" s="5"/>
      <c r="P2154" s="5"/>
      <c r="Q2154" s="6">
        <v>2015</v>
      </c>
      <c r="R2154" s="7">
        <v>2015</v>
      </c>
      <c r="T2154" s="8">
        <v>701</v>
      </c>
      <c r="V2154" s="1" t="s">
        <v>33</v>
      </c>
      <c r="W2154" s="1" t="s">
        <v>32</v>
      </c>
      <c r="X2154" t="str">
        <f>VLOOKUP(Table_query__64[[#This Row],[Nr]],'MyTracker Export'!A:P,'MyTracker Export'!$P$1,FALSE)</f>
        <v>Finished</v>
      </c>
      <c r="Y2154" t="str">
        <f>VLOOKUP(Table_query__64[[#This Row],[Nr]],'MyTracker Export'!A:Z,'MyTracker Export'!$Z$1,FALSE)</f>
        <v>Jacques Lataire</v>
      </c>
      <c r="Z2154" t="str">
        <f>VLOOKUP(Table_query__64[[#This Row],[Nr]],'MyTracker Export'!A:AA,'MyTracker Export'!$AA$1,FALSE)</f>
        <v>Jacques Lataire</v>
      </c>
      <c r="AB2154" s="19" t="str">
        <f>IF(Table_query__64[[#This Row],[Project status]]=Table_query__64[[#This Row],[Project Status Check]],"OK","NOK")</f>
        <v>OK</v>
      </c>
      <c r="AC2154" s="19" t="str">
        <f>IF(Table_query__64[[#This Row],[PM]]=Table_query__64[[#This Row],[PM Check]],"OK","NOK")</f>
        <v>OK</v>
      </c>
      <c r="AD2154" s="19" t="str">
        <f>IF(Table_query__64[[#This Row],[PP]]=Table_query__64[[#This Row],[Pilot Check]],"OK","NOK")</f>
        <v>OK</v>
      </c>
      <c r="AE2154" s="19"/>
    </row>
    <row r="2155" spans="1:31" hidden="1" x14ac:dyDescent="0.3">
      <c r="A2155" s="1" t="s">
        <v>3801</v>
      </c>
      <c r="B2155" s="2" t="s">
        <v>1163</v>
      </c>
      <c r="C2155" s="3" t="s">
        <v>6855</v>
      </c>
      <c r="D2155" s="2" t="s">
        <v>38</v>
      </c>
      <c r="E2155" s="2" t="s">
        <v>82</v>
      </c>
      <c r="F2155" s="2" t="s">
        <v>122</v>
      </c>
      <c r="G2155" s="4">
        <v>42208.083333333336</v>
      </c>
      <c r="H2155" s="4">
        <v>42915.083333333336</v>
      </c>
      <c r="I2155" s="2"/>
      <c r="J2155" s="2"/>
      <c r="K2155" s="2"/>
      <c r="L2155" t="s">
        <v>31</v>
      </c>
      <c r="M2155" s="2" t="s">
        <v>29</v>
      </c>
      <c r="N2155" s="3" t="s">
        <v>9325</v>
      </c>
      <c r="O2155" s="5"/>
      <c r="P2155" s="5"/>
      <c r="Q2155" s="6">
        <v>2015</v>
      </c>
      <c r="R2155" s="7">
        <v>2017</v>
      </c>
      <c r="T2155" s="8">
        <v>702</v>
      </c>
      <c r="V2155" s="1" t="s">
        <v>33</v>
      </c>
      <c r="W2155" s="1" t="s">
        <v>32</v>
      </c>
      <c r="X2155" t="str">
        <f>VLOOKUP(Table_query__64[[#This Row],[Nr]],'MyTracker Export'!A:P,'MyTracker Export'!$P$1,FALSE)</f>
        <v>Finished</v>
      </c>
      <c r="Y2155" t="e">
        <f>VLOOKUP(Table_query__64[[#This Row],[Nr]],'MyTracker Export'!A:Z,'MyTracker Export'!$Z$1,FALSE)</f>
        <v>#N/A</v>
      </c>
      <c r="Z2155" t="str">
        <f>VLOOKUP(Table_query__64[[#This Row],[Nr]],'MyTracker Export'!A:AA,'MyTracker Export'!$AA$1,FALSE)</f>
        <v>Jacques Lataire</v>
      </c>
      <c r="AB2155" s="19" t="str">
        <f>IF(Table_query__64[[#This Row],[Project status]]=Table_query__64[[#This Row],[Project Status Check]],"OK","NOK")</f>
        <v>OK</v>
      </c>
      <c r="AC2155" s="19" t="e">
        <f>IF(Table_query__64[[#This Row],[PM]]=Table_query__64[[#This Row],[PM Check]],"OK","NOK")</f>
        <v>#N/A</v>
      </c>
      <c r="AD2155" s="19" t="str">
        <f>IF(Table_query__64[[#This Row],[PP]]=Table_query__64[[#This Row],[Pilot Check]],"OK","NOK")</f>
        <v>NOK</v>
      </c>
      <c r="AE2155" s="19"/>
    </row>
    <row r="2156" spans="1:31" hidden="1" x14ac:dyDescent="0.3">
      <c r="A2156" s="1" t="s">
        <v>3802</v>
      </c>
      <c r="B2156" s="2" t="s">
        <v>3803</v>
      </c>
      <c r="C2156" s="3" t="s">
        <v>6856</v>
      </c>
      <c r="D2156" s="2" t="s">
        <v>58</v>
      </c>
      <c r="E2156" s="2" t="s">
        <v>104</v>
      </c>
      <c r="F2156" s="2" t="s">
        <v>122</v>
      </c>
      <c r="G2156" s="4">
        <v>42202</v>
      </c>
      <c r="H2156" s="4">
        <v>42436</v>
      </c>
      <c r="I2156" s="2" t="s">
        <v>184</v>
      </c>
      <c r="J2156" s="2" t="s">
        <v>477</v>
      </c>
      <c r="K2156" s="2"/>
      <c r="L2156" t="s">
        <v>31</v>
      </c>
      <c r="M2156" s="2" t="s">
        <v>29</v>
      </c>
      <c r="O2156" s="5"/>
      <c r="P2156" s="5"/>
      <c r="Q2156" s="6">
        <v>2015</v>
      </c>
      <c r="R2156" s="7">
        <v>2016</v>
      </c>
      <c r="T2156" s="8">
        <v>149</v>
      </c>
      <c r="V2156" s="1" t="s">
        <v>33</v>
      </c>
      <c r="W2156" s="1" t="s">
        <v>32</v>
      </c>
      <c r="X2156" t="str">
        <f>VLOOKUP(Table_query__64[[#This Row],[Nr]],'MyTracker Export'!A:P,'MyTracker Export'!$P$1,FALSE)</f>
        <v>Finished</v>
      </c>
      <c r="Y2156" t="str">
        <f>VLOOKUP(Table_query__64[[#This Row],[Nr]],'MyTracker Export'!A:Z,'MyTracker Export'!$Z$1,FALSE)</f>
        <v>Begona Soto</v>
      </c>
      <c r="Z2156" t="str">
        <f>VLOOKUP(Table_query__64[[#This Row],[Nr]],'MyTracker Export'!A:AA,'MyTracker Export'!$AA$1,FALSE)</f>
        <v>Juan Sanchez Chatar</v>
      </c>
      <c r="AB2156" s="19" t="str">
        <f>IF(Table_query__64[[#This Row],[Project status]]=Table_query__64[[#This Row],[Project Status Check]],"OK","NOK")</f>
        <v>OK</v>
      </c>
      <c r="AC2156" s="19" t="str">
        <f>IF(Table_query__64[[#This Row],[PM]]=Table_query__64[[#This Row],[PM Check]],"OK","NOK")</f>
        <v>OK</v>
      </c>
      <c r="AD2156" s="19" t="str">
        <f>IF(Table_query__64[[#This Row],[PP]]=Table_query__64[[#This Row],[Pilot Check]],"OK","NOK")</f>
        <v>OK</v>
      </c>
      <c r="AE2156" s="19"/>
    </row>
    <row r="2157" spans="1:31" hidden="1" x14ac:dyDescent="0.3">
      <c r="A2157" s="1" t="s">
        <v>3804</v>
      </c>
      <c r="B2157" s="2" t="s">
        <v>3006</v>
      </c>
      <c r="C2157" s="3" t="s">
        <v>6857</v>
      </c>
      <c r="D2157" s="2" t="s">
        <v>38</v>
      </c>
      <c r="E2157" s="2" t="s">
        <v>82</v>
      </c>
      <c r="F2157" s="2" t="s">
        <v>122</v>
      </c>
      <c r="G2157" s="4">
        <v>42201.083333333336</v>
      </c>
      <c r="H2157" s="4">
        <v>42307.041666666664</v>
      </c>
      <c r="I2157" s="2"/>
      <c r="J2157" s="2"/>
      <c r="K2157" s="2"/>
      <c r="L2157" t="s">
        <v>31</v>
      </c>
      <c r="M2157" s="2" t="s">
        <v>29</v>
      </c>
      <c r="N2157" s="3" t="s">
        <v>9326</v>
      </c>
      <c r="O2157" s="5"/>
      <c r="P2157" s="5"/>
      <c r="Q2157" s="6">
        <v>2015</v>
      </c>
      <c r="R2157" s="7">
        <v>2015</v>
      </c>
      <c r="T2157" s="8">
        <v>703</v>
      </c>
      <c r="V2157" s="1" t="s">
        <v>33</v>
      </c>
      <c r="W2157" s="1" t="s">
        <v>32</v>
      </c>
      <c r="X2157" t="str">
        <f>VLOOKUP(Table_query__64[[#This Row],[Nr]],'MyTracker Export'!A:P,'MyTracker Export'!$P$1,FALSE)</f>
        <v>Finished</v>
      </c>
      <c r="Y2157" t="e">
        <f>VLOOKUP(Table_query__64[[#This Row],[Nr]],'MyTracker Export'!A:Z,'MyTracker Export'!$Z$1,FALSE)</f>
        <v>#N/A</v>
      </c>
      <c r="Z2157" t="str">
        <f>VLOOKUP(Table_query__64[[#This Row],[Nr]],'MyTracker Export'!A:AA,'MyTracker Export'!$AA$1,FALSE)</f>
        <v>William Beyst</v>
      </c>
      <c r="AB2157" s="19" t="str">
        <f>IF(Table_query__64[[#This Row],[Project status]]=Table_query__64[[#This Row],[Project Status Check]],"OK","NOK")</f>
        <v>OK</v>
      </c>
      <c r="AC2157" s="19" t="e">
        <f>IF(Table_query__64[[#This Row],[PM]]=Table_query__64[[#This Row],[PM Check]],"OK","NOK")</f>
        <v>#N/A</v>
      </c>
      <c r="AD2157" s="19" t="str">
        <f>IF(Table_query__64[[#This Row],[PP]]=Table_query__64[[#This Row],[Pilot Check]],"OK","NOK")</f>
        <v>NOK</v>
      </c>
      <c r="AE2157" s="19"/>
    </row>
    <row r="2158" spans="1:31" hidden="1" x14ac:dyDescent="0.3">
      <c r="A2158" s="1" t="s">
        <v>3805</v>
      </c>
      <c r="B2158" s="2" t="s">
        <v>3065</v>
      </c>
      <c r="C2158" s="3" t="s">
        <v>6858</v>
      </c>
      <c r="D2158" s="2" t="s">
        <v>178</v>
      </c>
      <c r="E2158" s="2" t="s">
        <v>104</v>
      </c>
      <c r="F2158" s="2" t="s">
        <v>122</v>
      </c>
      <c r="G2158" s="4">
        <v>42200.083333333336</v>
      </c>
      <c r="H2158" s="4">
        <v>42216.083333333336</v>
      </c>
      <c r="I2158" s="2"/>
      <c r="J2158" s="2"/>
      <c r="K2158" s="2"/>
      <c r="L2158" t="s">
        <v>31</v>
      </c>
      <c r="M2158" s="2" t="s">
        <v>29</v>
      </c>
      <c r="N2158" s="3" t="s">
        <v>9327</v>
      </c>
      <c r="O2158" s="5"/>
      <c r="P2158" s="5"/>
      <c r="Q2158" s="6">
        <v>2015</v>
      </c>
      <c r="R2158" s="7">
        <v>2015</v>
      </c>
      <c r="T2158" s="8">
        <v>704</v>
      </c>
      <c r="V2158" s="1" t="s">
        <v>33</v>
      </c>
      <c r="W2158" s="1" t="s">
        <v>32</v>
      </c>
      <c r="X2158" t="str">
        <f>VLOOKUP(Table_query__64[[#This Row],[Nr]],'MyTracker Export'!A:P,'MyTracker Export'!$P$1,FALSE)</f>
        <v>Finished</v>
      </c>
      <c r="Y2158" t="e">
        <f>VLOOKUP(Table_query__64[[#This Row],[Nr]],'MyTracker Export'!A:Z,'MyTracker Export'!$Z$1,FALSE)</f>
        <v>#N/A</v>
      </c>
      <c r="Z2158" t="e">
        <f>VLOOKUP(Table_query__64[[#This Row],[Nr]],'MyTracker Export'!A:AA,'MyTracker Export'!$AA$1,FALSE)</f>
        <v>#N/A</v>
      </c>
      <c r="AB2158" s="19" t="str">
        <f>IF(Table_query__64[[#This Row],[Project status]]=Table_query__64[[#This Row],[Project Status Check]],"OK","NOK")</f>
        <v>OK</v>
      </c>
      <c r="AC2158" s="19" t="e">
        <f>IF(Table_query__64[[#This Row],[PM]]=Table_query__64[[#This Row],[PM Check]],"OK","NOK")</f>
        <v>#N/A</v>
      </c>
      <c r="AD2158" s="19" t="e">
        <f>IF(Table_query__64[[#This Row],[PP]]=Table_query__64[[#This Row],[Pilot Check]],"OK","NOK")</f>
        <v>#N/A</v>
      </c>
      <c r="AE2158" s="19"/>
    </row>
    <row r="2159" spans="1:31" x14ac:dyDescent="0.3">
      <c r="A2159" s="1" t="s">
        <v>3806</v>
      </c>
      <c r="B2159" s="2" t="s">
        <v>3807</v>
      </c>
      <c r="C2159" s="3" t="s">
        <v>6859</v>
      </c>
      <c r="D2159" s="2" t="s">
        <v>58</v>
      </c>
      <c r="E2159" s="2" t="s">
        <v>75</v>
      </c>
      <c r="F2159" s="2"/>
      <c r="G2159" s="4">
        <v>41794</v>
      </c>
      <c r="H2159" s="4">
        <v>42359</v>
      </c>
      <c r="I2159" s="2" t="s">
        <v>1203</v>
      </c>
      <c r="J2159" s="2" t="s">
        <v>1203</v>
      </c>
      <c r="K2159" s="2"/>
      <c r="L2159" t="s">
        <v>31</v>
      </c>
      <c r="M2159" s="2" t="s">
        <v>29</v>
      </c>
      <c r="O2159" s="5"/>
      <c r="P2159" s="5"/>
      <c r="Q2159" s="6">
        <v>2014</v>
      </c>
      <c r="R2159" s="7">
        <v>2015</v>
      </c>
      <c r="T2159" s="8">
        <v>150</v>
      </c>
      <c r="V2159" s="1" t="s">
        <v>33</v>
      </c>
      <c r="W2159" s="1" t="s">
        <v>32</v>
      </c>
      <c r="X2159" t="str">
        <f>VLOOKUP(Table_query__64[[#This Row],[Nr]],'MyTracker Export'!A:P,'MyTracker Export'!$P$1,FALSE)</f>
        <v>Finished</v>
      </c>
      <c r="Y2159" t="e">
        <f>VLOOKUP(Table_query__64[[#This Row],[Nr]],'MyTracker Export'!A:Z,'MyTracker Export'!$Z$1,FALSE)</f>
        <v>#N/A</v>
      </c>
      <c r="Z2159" t="e">
        <f>VLOOKUP(Table_query__64[[#This Row],[Nr]],'MyTracker Export'!A:AA,'MyTracker Export'!$AA$1,FALSE)</f>
        <v>#N/A</v>
      </c>
      <c r="AB2159" s="19" t="str">
        <f>IF(Table_query__64[[#This Row],[Project status]]=Table_query__64[[#This Row],[Project Status Check]],"OK","NOK")</f>
        <v>NOK</v>
      </c>
      <c r="AC2159" s="19" t="e">
        <f>IF(Table_query__64[[#This Row],[PM]]=Table_query__64[[#This Row],[PM Check]],"OK","NOK")</f>
        <v>#N/A</v>
      </c>
      <c r="AD2159" s="19" t="e">
        <f>IF(Table_query__64[[#This Row],[PP]]=Table_query__64[[#This Row],[Pilot Check]],"OK","NOK")</f>
        <v>#N/A</v>
      </c>
      <c r="AE2159" s="19"/>
    </row>
    <row r="2160" spans="1:31" hidden="1" x14ac:dyDescent="0.3">
      <c r="A2160" s="1" t="s">
        <v>3808</v>
      </c>
      <c r="B2160" s="2" t="s">
        <v>146</v>
      </c>
      <c r="C2160" s="3" t="s">
        <v>6860</v>
      </c>
      <c r="D2160" s="2" t="s">
        <v>38</v>
      </c>
      <c r="E2160" s="2" t="s">
        <v>75</v>
      </c>
      <c r="F2160" s="2" t="s">
        <v>122</v>
      </c>
      <c r="G2160" s="4">
        <v>42185.083333333336</v>
      </c>
      <c r="H2160" s="4">
        <v>42551.083333333336</v>
      </c>
      <c r="I2160" s="2" t="s">
        <v>2715</v>
      </c>
      <c r="J2160" s="2" t="s">
        <v>2715</v>
      </c>
      <c r="K2160" s="2"/>
      <c r="L2160" t="s">
        <v>31</v>
      </c>
      <c r="M2160" s="2" t="s">
        <v>59</v>
      </c>
      <c r="N2160" s="3" t="s">
        <v>9328</v>
      </c>
      <c r="O2160" s="5"/>
      <c r="P2160" s="5"/>
      <c r="Q2160" s="6">
        <v>2015</v>
      </c>
      <c r="R2160" s="7">
        <v>2016</v>
      </c>
      <c r="T2160" s="8">
        <v>705</v>
      </c>
      <c r="V2160" s="1" t="s">
        <v>33</v>
      </c>
      <c r="W2160" s="1" t="s">
        <v>32</v>
      </c>
      <c r="X2160" t="str">
        <f>VLOOKUP(Table_query__64[[#This Row],[Nr]],'MyTracker Export'!A:P,'MyTracker Export'!$P$1,FALSE)</f>
        <v>Finished</v>
      </c>
      <c r="Y2160" t="e">
        <f>VLOOKUP(Table_query__64[[#This Row],[Nr]],'MyTracker Export'!A:Z,'MyTracker Export'!$Z$1,FALSE)</f>
        <v>#N/A</v>
      </c>
      <c r="Z2160" t="e">
        <f>VLOOKUP(Table_query__64[[#This Row],[Nr]],'MyTracker Export'!A:AA,'MyTracker Export'!$AA$1,FALSE)</f>
        <v>#N/A</v>
      </c>
      <c r="AB2160" s="19" t="str">
        <f>IF(Table_query__64[[#This Row],[Project status]]=Table_query__64[[#This Row],[Project Status Check]],"OK","NOK")</f>
        <v>OK</v>
      </c>
      <c r="AC2160" s="19" t="e">
        <f>IF(Table_query__64[[#This Row],[PM]]=Table_query__64[[#This Row],[PM Check]],"OK","NOK")</f>
        <v>#N/A</v>
      </c>
      <c r="AD2160" s="19" t="e">
        <f>IF(Table_query__64[[#This Row],[PP]]=Table_query__64[[#This Row],[Pilot Check]],"OK","NOK")</f>
        <v>#N/A</v>
      </c>
      <c r="AE2160" s="19"/>
    </row>
    <row r="2161" spans="1:31" hidden="1" x14ac:dyDescent="0.3">
      <c r="A2161" s="1" t="s">
        <v>3809</v>
      </c>
      <c r="B2161" s="2" t="s">
        <v>3716</v>
      </c>
      <c r="C2161" s="3" t="s">
        <v>6861</v>
      </c>
      <c r="D2161" s="2" t="s">
        <v>64</v>
      </c>
      <c r="E2161" s="2" t="s">
        <v>104</v>
      </c>
      <c r="F2161" s="2" t="s">
        <v>122</v>
      </c>
      <c r="G2161" s="4">
        <v>42185.083333333336</v>
      </c>
      <c r="H2161" s="4">
        <v>42521.083333333336</v>
      </c>
      <c r="I2161" s="2"/>
      <c r="J2161" s="2"/>
      <c r="K2161" s="2"/>
      <c r="L2161" t="s">
        <v>31</v>
      </c>
      <c r="M2161" s="2" t="s">
        <v>29</v>
      </c>
      <c r="O2161" s="5"/>
      <c r="P2161" s="5"/>
      <c r="Q2161" s="6">
        <v>2015</v>
      </c>
      <c r="R2161" s="7">
        <v>2016</v>
      </c>
      <c r="T2161" s="8">
        <v>354</v>
      </c>
      <c r="V2161" s="1" t="s">
        <v>33</v>
      </c>
      <c r="W2161" s="1" t="s">
        <v>32</v>
      </c>
      <c r="X2161" t="str">
        <f>VLOOKUP(Table_query__64[[#This Row],[Nr]],'MyTracker Export'!A:P,'MyTracker Export'!$P$1,FALSE)</f>
        <v>Finished</v>
      </c>
      <c r="Y2161" t="e">
        <f>VLOOKUP(Table_query__64[[#This Row],[Nr]],'MyTracker Export'!A:Z,'MyTracker Export'!$Z$1,FALSE)</f>
        <v>#N/A</v>
      </c>
      <c r="Z2161" t="str">
        <f>VLOOKUP(Table_query__64[[#This Row],[Nr]],'MyTracker Export'!A:AA,'MyTracker Export'!$AA$1,FALSE)</f>
        <v>Nicolas Dubois</v>
      </c>
      <c r="AB2161" s="19" t="str">
        <f>IF(Table_query__64[[#This Row],[Project status]]=Table_query__64[[#This Row],[Project Status Check]],"OK","NOK")</f>
        <v>OK</v>
      </c>
      <c r="AC2161" s="19" t="e">
        <f>IF(Table_query__64[[#This Row],[PM]]=Table_query__64[[#This Row],[PM Check]],"OK","NOK")</f>
        <v>#N/A</v>
      </c>
      <c r="AD2161" s="19" t="str">
        <f>IF(Table_query__64[[#This Row],[PP]]=Table_query__64[[#This Row],[Pilot Check]],"OK","NOK")</f>
        <v>NOK</v>
      </c>
      <c r="AE2161" s="19"/>
    </row>
    <row r="2162" spans="1:31" hidden="1" x14ac:dyDescent="0.3">
      <c r="A2162" s="1" t="s">
        <v>3810</v>
      </c>
      <c r="B2162" s="2" t="s">
        <v>3757</v>
      </c>
      <c r="C2162" s="3" t="s">
        <v>6862</v>
      </c>
      <c r="D2162" s="2" t="s">
        <v>58</v>
      </c>
      <c r="E2162" s="2" t="s">
        <v>104</v>
      </c>
      <c r="F2162" s="2" t="s">
        <v>122</v>
      </c>
      <c r="G2162" s="4">
        <v>42179</v>
      </c>
      <c r="H2162" s="4">
        <v>43402</v>
      </c>
      <c r="I2162" s="2" t="s">
        <v>1203</v>
      </c>
      <c r="J2162" s="2" t="s">
        <v>477</v>
      </c>
      <c r="K2162" s="2"/>
      <c r="L2162" t="s">
        <v>31</v>
      </c>
      <c r="M2162" s="2" t="s">
        <v>29</v>
      </c>
      <c r="O2162" s="5"/>
      <c r="P2162" s="5"/>
      <c r="Q2162" s="6">
        <v>2015</v>
      </c>
      <c r="R2162" s="7">
        <v>2018</v>
      </c>
      <c r="T2162" s="8">
        <v>151</v>
      </c>
      <c r="V2162" s="1" t="s">
        <v>33</v>
      </c>
      <c r="W2162" s="1" t="s">
        <v>32</v>
      </c>
      <c r="X2162" t="str">
        <f>VLOOKUP(Table_query__64[[#This Row],[Nr]],'MyTracker Export'!A:P,'MyTracker Export'!$P$1,FALSE)</f>
        <v>Finished</v>
      </c>
      <c r="Y2162" t="e">
        <f>VLOOKUP(Table_query__64[[#This Row],[Nr]],'MyTracker Export'!A:Z,'MyTracker Export'!$Z$1,FALSE)</f>
        <v>#N/A</v>
      </c>
      <c r="Z2162" t="str">
        <f>VLOOKUP(Table_query__64[[#This Row],[Nr]],'MyTracker Export'!A:AA,'MyTracker Export'!$AA$1,FALSE)</f>
        <v>Juan Sanchez Chatar</v>
      </c>
      <c r="AB2162" s="19" t="str">
        <f>IF(Table_query__64[[#This Row],[Project status]]=Table_query__64[[#This Row],[Project Status Check]],"OK","NOK")</f>
        <v>OK</v>
      </c>
      <c r="AC2162" s="19" t="e">
        <f>IF(Table_query__64[[#This Row],[PM]]=Table_query__64[[#This Row],[PM Check]],"OK","NOK")</f>
        <v>#N/A</v>
      </c>
      <c r="AD2162" s="19" t="str">
        <f>IF(Table_query__64[[#This Row],[PP]]=Table_query__64[[#This Row],[Pilot Check]],"OK","NOK")</f>
        <v>OK</v>
      </c>
      <c r="AE2162" s="19"/>
    </row>
    <row r="2163" spans="1:31" hidden="1" x14ac:dyDescent="0.3">
      <c r="A2163" s="1" t="s">
        <v>3811</v>
      </c>
      <c r="B2163" s="2" t="s">
        <v>2948</v>
      </c>
      <c r="C2163" s="3" t="s">
        <v>6863</v>
      </c>
      <c r="D2163" s="2" t="s">
        <v>38</v>
      </c>
      <c r="E2163" s="2" t="s">
        <v>25</v>
      </c>
      <c r="F2163" s="2" t="s">
        <v>122</v>
      </c>
      <c r="G2163" s="4">
        <v>42177.083333333336</v>
      </c>
      <c r="H2163" s="4">
        <v>42522.083333333336</v>
      </c>
      <c r="I2163" s="2"/>
      <c r="J2163" s="2"/>
      <c r="K2163" s="2"/>
      <c r="L2163" t="s">
        <v>31</v>
      </c>
      <c r="M2163" s="2" t="s">
        <v>29</v>
      </c>
      <c r="O2163" s="5"/>
      <c r="P2163" s="5"/>
      <c r="Q2163" s="6">
        <v>2015</v>
      </c>
      <c r="R2163" s="7">
        <v>2016</v>
      </c>
      <c r="T2163" s="8">
        <v>355</v>
      </c>
      <c r="V2163" s="1" t="s">
        <v>33</v>
      </c>
      <c r="W2163" s="1" t="s">
        <v>32</v>
      </c>
      <c r="X2163" t="str">
        <f>VLOOKUP(Table_query__64[[#This Row],[Nr]],'MyTracker Export'!A:P,'MyTracker Export'!$P$1,FALSE)</f>
        <v>Finished</v>
      </c>
      <c r="Y2163" t="e">
        <f>VLOOKUP(Table_query__64[[#This Row],[Nr]],'MyTracker Export'!A:Z,'MyTracker Export'!$Z$1,FALSE)</f>
        <v>#N/A</v>
      </c>
      <c r="Z2163" t="e">
        <f>VLOOKUP(Table_query__64[[#This Row],[Nr]],'MyTracker Export'!A:AA,'MyTracker Export'!$AA$1,FALSE)</f>
        <v>#N/A</v>
      </c>
      <c r="AB2163" s="19" t="str">
        <f>IF(Table_query__64[[#This Row],[Project status]]=Table_query__64[[#This Row],[Project Status Check]],"OK","NOK")</f>
        <v>OK</v>
      </c>
      <c r="AC2163" s="19" t="e">
        <f>IF(Table_query__64[[#This Row],[PM]]=Table_query__64[[#This Row],[PM Check]],"OK","NOK")</f>
        <v>#N/A</v>
      </c>
      <c r="AD2163" s="19" t="e">
        <f>IF(Table_query__64[[#This Row],[PP]]=Table_query__64[[#This Row],[Pilot Check]],"OK","NOK")</f>
        <v>#N/A</v>
      </c>
      <c r="AE2163" s="19"/>
    </row>
    <row r="2164" spans="1:31" hidden="1" x14ac:dyDescent="0.3">
      <c r="A2164" s="1" t="s">
        <v>3812</v>
      </c>
      <c r="B2164" s="2" t="s">
        <v>3813</v>
      </c>
      <c r="C2164" s="3" t="s">
        <v>6864</v>
      </c>
      <c r="D2164" s="2" t="s">
        <v>58</v>
      </c>
      <c r="E2164" s="2"/>
      <c r="F2164" s="2" t="s">
        <v>122</v>
      </c>
      <c r="G2164" s="4">
        <v>42163</v>
      </c>
      <c r="H2164" s="4">
        <v>42216</v>
      </c>
      <c r="I2164" s="2" t="s">
        <v>158</v>
      </c>
      <c r="J2164" s="2" t="s">
        <v>3814</v>
      </c>
      <c r="K2164" s="2"/>
      <c r="L2164" t="s">
        <v>31</v>
      </c>
      <c r="M2164" s="2" t="s">
        <v>29</v>
      </c>
      <c r="O2164" s="5"/>
      <c r="P2164" s="5"/>
      <c r="Q2164" s="6">
        <v>2015</v>
      </c>
      <c r="R2164" s="7">
        <v>2015</v>
      </c>
      <c r="T2164" s="8">
        <v>152</v>
      </c>
      <c r="V2164" s="1" t="s">
        <v>33</v>
      </c>
      <c r="W2164" s="1" t="s">
        <v>32</v>
      </c>
      <c r="X2164" t="str">
        <f>VLOOKUP(Table_query__64[[#This Row],[Nr]],'MyTracker Export'!A:P,'MyTracker Export'!$P$1,FALSE)</f>
        <v>Finished</v>
      </c>
      <c r="Y2164" t="str">
        <f>VLOOKUP(Table_query__64[[#This Row],[Nr]],'MyTracker Export'!A:Z,'MyTracker Export'!$Z$1,FALSE)</f>
        <v>Juan Juarez Quintana</v>
      </c>
      <c r="Z2164" t="e">
        <f>VLOOKUP(Table_query__64[[#This Row],[Nr]],'MyTracker Export'!A:AA,'MyTracker Export'!$AA$1,FALSE)</f>
        <v>#N/A</v>
      </c>
      <c r="AB2164" s="19" t="str">
        <f>IF(Table_query__64[[#This Row],[Project status]]=Table_query__64[[#This Row],[Project Status Check]],"OK","NOK")</f>
        <v>OK</v>
      </c>
      <c r="AC2164" s="19" t="str">
        <f>IF(Table_query__64[[#This Row],[PM]]=Table_query__64[[#This Row],[PM Check]],"OK","NOK")</f>
        <v>NOK</v>
      </c>
      <c r="AD2164" s="19" t="e">
        <f>IF(Table_query__64[[#This Row],[PP]]=Table_query__64[[#This Row],[Pilot Check]],"OK","NOK")</f>
        <v>#N/A</v>
      </c>
      <c r="AE2164" s="19"/>
    </row>
    <row r="2165" spans="1:31" hidden="1" x14ac:dyDescent="0.3">
      <c r="A2165" s="1" t="s">
        <v>3815</v>
      </c>
      <c r="B2165" s="2" t="s">
        <v>3332</v>
      </c>
      <c r="C2165" s="3" t="s">
        <v>6865</v>
      </c>
      <c r="D2165" s="2" t="s">
        <v>178</v>
      </c>
      <c r="E2165" s="2" t="s">
        <v>82</v>
      </c>
      <c r="F2165" s="2" t="s">
        <v>122</v>
      </c>
      <c r="G2165" s="4">
        <v>42158.083333333336</v>
      </c>
      <c r="H2165" s="4">
        <v>42185.083333333336</v>
      </c>
      <c r="I2165" s="2"/>
      <c r="J2165" s="2"/>
      <c r="K2165" s="2"/>
      <c r="L2165" t="s">
        <v>31</v>
      </c>
      <c r="M2165" s="2" t="s">
        <v>59</v>
      </c>
      <c r="N2165" s="3" t="s">
        <v>9329</v>
      </c>
      <c r="O2165" s="5"/>
      <c r="P2165" s="5"/>
      <c r="Q2165" s="6">
        <v>2015</v>
      </c>
      <c r="R2165" s="7">
        <v>2015</v>
      </c>
      <c r="T2165" s="8">
        <v>706</v>
      </c>
      <c r="V2165" s="1" t="s">
        <v>33</v>
      </c>
      <c r="W2165" s="1" t="s">
        <v>32</v>
      </c>
      <c r="X2165" t="str">
        <f>VLOOKUP(Table_query__64[[#This Row],[Nr]],'MyTracker Export'!A:P,'MyTracker Export'!$P$1,FALSE)</f>
        <v>Finished</v>
      </c>
      <c r="Y2165" t="e">
        <f>VLOOKUP(Table_query__64[[#This Row],[Nr]],'MyTracker Export'!A:Z,'MyTracker Export'!$Z$1,FALSE)</f>
        <v>#N/A</v>
      </c>
      <c r="Z2165" t="e">
        <f>VLOOKUP(Table_query__64[[#This Row],[Nr]],'MyTracker Export'!A:AA,'MyTracker Export'!$AA$1,FALSE)</f>
        <v>#N/A</v>
      </c>
      <c r="AB2165" s="19" t="str">
        <f>IF(Table_query__64[[#This Row],[Project status]]=Table_query__64[[#This Row],[Project Status Check]],"OK","NOK")</f>
        <v>OK</v>
      </c>
      <c r="AC2165" s="19" t="e">
        <f>IF(Table_query__64[[#This Row],[PM]]=Table_query__64[[#This Row],[PM Check]],"OK","NOK")</f>
        <v>#N/A</v>
      </c>
      <c r="AD2165" s="19" t="e">
        <f>IF(Table_query__64[[#This Row],[PP]]=Table_query__64[[#This Row],[Pilot Check]],"OK","NOK")</f>
        <v>#N/A</v>
      </c>
      <c r="AE2165" s="19"/>
    </row>
    <row r="2166" spans="1:31" hidden="1" x14ac:dyDescent="0.3">
      <c r="A2166" s="1" t="s">
        <v>3816</v>
      </c>
      <c r="B2166" s="2" t="s">
        <v>3706</v>
      </c>
      <c r="C2166" s="3" t="s">
        <v>6866</v>
      </c>
      <c r="D2166" s="2" t="s">
        <v>178</v>
      </c>
      <c r="E2166" s="2" t="s">
        <v>104</v>
      </c>
      <c r="F2166" s="2" t="s">
        <v>122</v>
      </c>
      <c r="G2166" s="4">
        <v>42144.083333333336</v>
      </c>
      <c r="H2166" s="4">
        <v>42216.083333333336</v>
      </c>
      <c r="I2166" s="2" t="s">
        <v>707</v>
      </c>
      <c r="J2166" s="2" t="s">
        <v>3608</v>
      </c>
      <c r="K2166" s="2"/>
      <c r="L2166" t="s">
        <v>31</v>
      </c>
      <c r="M2166" s="2" t="s">
        <v>29</v>
      </c>
      <c r="O2166" s="5"/>
      <c r="P2166" s="5"/>
      <c r="Q2166" s="6">
        <v>2015</v>
      </c>
      <c r="R2166" s="7">
        <v>2015</v>
      </c>
      <c r="T2166" s="8">
        <v>356</v>
      </c>
      <c r="V2166" s="1" t="s">
        <v>33</v>
      </c>
      <c r="W2166" s="1" t="s">
        <v>32</v>
      </c>
      <c r="X2166" t="str">
        <f>VLOOKUP(Table_query__64[[#This Row],[Nr]],'MyTracker Export'!A:P,'MyTracker Export'!$P$1,FALSE)</f>
        <v>Finished</v>
      </c>
      <c r="Y2166" t="str">
        <f>VLOOKUP(Table_query__64[[#This Row],[Nr]],'MyTracker Export'!A:Z,'MyTracker Export'!$Z$1,FALSE)</f>
        <v>Jana Schilling</v>
      </c>
      <c r="Z2166" t="str">
        <f>VLOOKUP(Table_query__64[[#This Row],[Nr]],'MyTracker Export'!A:AA,'MyTracker Export'!$AA$1,FALSE)</f>
        <v>Annekathrin Tasiaux</v>
      </c>
      <c r="AB2166" s="19" t="str">
        <f>IF(Table_query__64[[#This Row],[Project status]]=Table_query__64[[#This Row],[Project Status Check]],"OK","NOK")</f>
        <v>OK</v>
      </c>
      <c r="AC2166" s="19" t="str">
        <f>IF(Table_query__64[[#This Row],[PM]]=Table_query__64[[#This Row],[PM Check]],"OK","NOK")</f>
        <v>OK</v>
      </c>
      <c r="AD2166" s="19" t="str">
        <f>IF(Table_query__64[[#This Row],[PP]]=Table_query__64[[#This Row],[Pilot Check]],"OK","NOK")</f>
        <v>OK</v>
      </c>
      <c r="AE2166" s="19"/>
    </row>
    <row r="2167" spans="1:31" hidden="1" x14ac:dyDescent="0.3">
      <c r="A2167" s="1" t="s">
        <v>3817</v>
      </c>
      <c r="B2167" s="2" t="s">
        <v>407</v>
      </c>
      <c r="C2167" s="3" t="s">
        <v>6867</v>
      </c>
      <c r="D2167" s="2" t="s">
        <v>89</v>
      </c>
      <c r="E2167" s="2" t="s">
        <v>104</v>
      </c>
      <c r="F2167" s="2" t="s">
        <v>122</v>
      </c>
      <c r="G2167" s="4">
        <v>42144.083333333336</v>
      </c>
      <c r="H2167" s="4">
        <v>43936.083333333336</v>
      </c>
      <c r="I2167" s="2" t="s">
        <v>3818</v>
      </c>
      <c r="J2167" s="2" t="s">
        <v>319</v>
      </c>
      <c r="K2167" s="2" t="s">
        <v>3371</v>
      </c>
      <c r="L2167" t="s">
        <v>31</v>
      </c>
      <c r="M2167" s="2" t="s">
        <v>29</v>
      </c>
      <c r="N2167" s="3" t="s">
        <v>9330</v>
      </c>
      <c r="O2167" s="5"/>
      <c r="P2167" s="5"/>
      <c r="Q2167" s="6">
        <v>2015</v>
      </c>
      <c r="R2167" s="7">
        <v>2020</v>
      </c>
      <c r="T2167" s="8">
        <v>707</v>
      </c>
      <c r="V2167" s="1" t="s">
        <v>33</v>
      </c>
      <c r="W2167" s="1" t="s">
        <v>32</v>
      </c>
      <c r="X2167" t="str">
        <f>VLOOKUP(Table_query__64[[#This Row],[Nr]],'MyTracker Export'!A:P,'MyTracker Export'!$P$1,FALSE)</f>
        <v>Finished</v>
      </c>
      <c r="Y2167" t="e">
        <f>VLOOKUP(Table_query__64[[#This Row],[Nr]],'MyTracker Export'!A:Z,'MyTracker Export'!$Z$1,FALSE)</f>
        <v>#N/A</v>
      </c>
      <c r="Z2167" t="str">
        <f>VLOOKUP(Table_query__64[[#This Row],[Nr]],'MyTracker Export'!A:AA,'MyTracker Export'!$AA$1,FALSE)</f>
        <v>Boris Krastev</v>
      </c>
      <c r="AB2167" s="19" t="str">
        <f>IF(Table_query__64[[#This Row],[Project status]]=Table_query__64[[#This Row],[Project Status Check]],"OK","NOK")</f>
        <v>OK</v>
      </c>
      <c r="AC2167" s="19" t="e">
        <f>IF(Table_query__64[[#This Row],[PM]]=Table_query__64[[#This Row],[PM Check]],"OK","NOK")</f>
        <v>#N/A</v>
      </c>
      <c r="AD2167" s="19" t="str">
        <f>IF(Table_query__64[[#This Row],[PP]]=Table_query__64[[#This Row],[Pilot Check]],"OK","NOK")</f>
        <v>OK</v>
      </c>
      <c r="AE2167" s="19"/>
    </row>
    <row r="2168" spans="1:31" hidden="1" x14ac:dyDescent="0.3">
      <c r="A2168" s="1" t="s">
        <v>3819</v>
      </c>
      <c r="B2168" s="2" t="s">
        <v>3065</v>
      </c>
      <c r="C2168" s="3" t="s">
        <v>6868</v>
      </c>
      <c r="D2168" s="2" t="s">
        <v>38</v>
      </c>
      <c r="E2168" s="2" t="s">
        <v>104</v>
      </c>
      <c r="F2168" s="2" t="s">
        <v>122</v>
      </c>
      <c r="G2168" s="4">
        <v>42143.083333333336</v>
      </c>
      <c r="H2168" s="4">
        <v>42794.041666666664</v>
      </c>
      <c r="I2168" s="2" t="s">
        <v>3394</v>
      </c>
      <c r="J2168" s="2"/>
      <c r="K2168" s="2"/>
      <c r="L2168" t="s">
        <v>31</v>
      </c>
      <c r="M2168" s="2" t="s">
        <v>29</v>
      </c>
      <c r="O2168" s="5"/>
      <c r="P2168" s="5"/>
      <c r="Q2168" s="6">
        <v>2015</v>
      </c>
      <c r="R2168" s="7">
        <v>2017</v>
      </c>
      <c r="T2168" s="8">
        <v>357</v>
      </c>
      <c r="V2168" s="1" t="s">
        <v>33</v>
      </c>
      <c r="W2168" s="1" t="s">
        <v>32</v>
      </c>
      <c r="X2168" t="str">
        <f>VLOOKUP(Table_query__64[[#This Row],[Nr]],'MyTracker Export'!A:P,'MyTracker Export'!$P$1,FALSE)</f>
        <v>Finished</v>
      </c>
      <c r="Y2168" t="e">
        <f>VLOOKUP(Table_query__64[[#This Row],[Nr]],'MyTracker Export'!A:Z,'MyTracker Export'!$Z$1,FALSE)</f>
        <v>#N/A</v>
      </c>
      <c r="Z2168" t="e">
        <f>VLOOKUP(Table_query__64[[#This Row],[Nr]],'MyTracker Export'!A:AA,'MyTracker Export'!$AA$1,FALSE)</f>
        <v>#N/A</v>
      </c>
      <c r="AB2168" s="19" t="str">
        <f>IF(Table_query__64[[#This Row],[Project status]]=Table_query__64[[#This Row],[Project Status Check]],"OK","NOK")</f>
        <v>OK</v>
      </c>
      <c r="AC2168" s="19" t="e">
        <f>IF(Table_query__64[[#This Row],[PM]]=Table_query__64[[#This Row],[PM Check]],"OK","NOK")</f>
        <v>#N/A</v>
      </c>
      <c r="AD2168" s="19" t="e">
        <f>IF(Table_query__64[[#This Row],[PP]]=Table_query__64[[#This Row],[Pilot Check]],"OK","NOK")</f>
        <v>#N/A</v>
      </c>
      <c r="AE2168" s="19"/>
    </row>
    <row r="2169" spans="1:31" hidden="1" x14ac:dyDescent="0.3">
      <c r="A2169" s="1" t="s">
        <v>3820</v>
      </c>
      <c r="B2169" s="2" t="s">
        <v>3821</v>
      </c>
      <c r="C2169" s="3" t="s">
        <v>6869</v>
      </c>
      <c r="D2169" s="2" t="s">
        <v>38</v>
      </c>
      <c r="E2169" s="2" t="s">
        <v>36</v>
      </c>
      <c r="F2169" s="2" t="s">
        <v>122</v>
      </c>
      <c r="G2169" s="4">
        <v>42144.083333333336</v>
      </c>
      <c r="H2169" s="4">
        <v>42308.041666666664</v>
      </c>
      <c r="I2169" s="2" t="s">
        <v>458</v>
      </c>
      <c r="J2169" s="2" t="s">
        <v>3034</v>
      </c>
      <c r="K2169" s="2"/>
      <c r="L2169" t="s">
        <v>31</v>
      </c>
      <c r="M2169" s="2" t="s">
        <v>59</v>
      </c>
      <c r="O2169" s="5">
        <v>0</v>
      </c>
      <c r="P2169" s="5"/>
      <c r="Q2169" s="6">
        <v>2015</v>
      </c>
      <c r="R2169" s="7">
        <v>2015</v>
      </c>
      <c r="T2169" s="8">
        <v>358</v>
      </c>
      <c r="V2169" s="1" t="s">
        <v>33</v>
      </c>
      <c r="W2169" s="1" t="s">
        <v>32</v>
      </c>
      <c r="X2169" t="str">
        <f>VLOOKUP(Table_query__64[[#This Row],[Nr]],'MyTracker Export'!A:P,'MyTracker Export'!$P$1,FALSE)</f>
        <v>Finished</v>
      </c>
      <c r="Y2169" t="str">
        <f>VLOOKUP(Table_query__64[[#This Row],[Nr]],'MyTracker Export'!A:Z,'MyTracker Export'!$Z$1,FALSE)</f>
        <v>Emilie Cambier</v>
      </c>
      <c r="Z2169" t="str">
        <f>VLOOKUP(Table_query__64[[#This Row],[Nr]],'MyTracker Export'!A:AA,'MyTracker Export'!$AA$1,FALSE)</f>
        <v>Jacques Lataire</v>
      </c>
      <c r="AB2169" s="19" t="str">
        <f>IF(Table_query__64[[#This Row],[Project status]]=Table_query__64[[#This Row],[Project Status Check]],"OK","NOK")</f>
        <v>OK</v>
      </c>
      <c r="AC2169" s="19" t="str">
        <f>IF(Table_query__64[[#This Row],[PM]]=Table_query__64[[#This Row],[PM Check]],"OK","NOK")</f>
        <v>OK</v>
      </c>
      <c r="AD2169" s="19" t="str">
        <f>IF(Table_query__64[[#This Row],[PP]]=Table_query__64[[#This Row],[Pilot Check]],"OK","NOK")</f>
        <v>OK</v>
      </c>
      <c r="AE2169" s="19"/>
    </row>
    <row r="2170" spans="1:31" hidden="1" x14ac:dyDescent="0.3">
      <c r="A2170" s="1" t="s">
        <v>3822</v>
      </c>
      <c r="B2170" s="2" t="s">
        <v>2632</v>
      </c>
      <c r="C2170" s="3" t="s">
        <v>6870</v>
      </c>
      <c r="D2170" s="2" t="s">
        <v>38</v>
      </c>
      <c r="E2170" s="2" t="s">
        <v>36</v>
      </c>
      <c r="F2170" s="2" t="s">
        <v>122</v>
      </c>
      <c r="G2170" s="4">
        <v>42135.083333333336</v>
      </c>
      <c r="H2170" s="4">
        <v>42185.083333333336</v>
      </c>
      <c r="I2170" s="2" t="s">
        <v>40</v>
      </c>
      <c r="J2170" s="2"/>
      <c r="K2170" s="2"/>
      <c r="L2170" t="s">
        <v>31</v>
      </c>
      <c r="M2170" s="2" t="s">
        <v>29</v>
      </c>
      <c r="N2170" s="3" t="s">
        <v>9331</v>
      </c>
      <c r="O2170" s="5"/>
      <c r="P2170" s="5"/>
      <c r="Q2170" s="6">
        <v>2015</v>
      </c>
      <c r="R2170" s="7">
        <v>2015</v>
      </c>
      <c r="T2170" s="8">
        <v>708</v>
      </c>
      <c r="V2170" s="1" t="s">
        <v>33</v>
      </c>
      <c r="W2170" s="1" t="s">
        <v>32</v>
      </c>
      <c r="X2170" t="str">
        <f>VLOOKUP(Table_query__64[[#This Row],[Nr]],'MyTracker Export'!A:P,'MyTracker Export'!$P$1,FALSE)</f>
        <v>Finished</v>
      </c>
      <c r="Y2170" t="str">
        <f>VLOOKUP(Table_query__64[[#This Row],[Nr]],'MyTracker Export'!A:Z,'MyTracker Export'!$Z$1,FALSE)</f>
        <v>Karel De Swert</v>
      </c>
      <c r="Z2170" t="e">
        <f>VLOOKUP(Table_query__64[[#This Row],[Nr]],'MyTracker Export'!A:AA,'MyTracker Export'!$AA$1,FALSE)</f>
        <v>#N/A</v>
      </c>
      <c r="AB2170" s="19" t="str">
        <f>IF(Table_query__64[[#This Row],[Project status]]=Table_query__64[[#This Row],[Project Status Check]],"OK","NOK")</f>
        <v>OK</v>
      </c>
      <c r="AC2170" s="19" t="str">
        <f>IF(Table_query__64[[#This Row],[PM]]=Table_query__64[[#This Row],[PM Check]],"OK","NOK")</f>
        <v>OK</v>
      </c>
      <c r="AD2170" s="19" t="e">
        <f>IF(Table_query__64[[#This Row],[PP]]=Table_query__64[[#This Row],[Pilot Check]],"OK","NOK")</f>
        <v>#N/A</v>
      </c>
      <c r="AE2170" s="19"/>
    </row>
    <row r="2171" spans="1:31" hidden="1" x14ac:dyDescent="0.3">
      <c r="A2171" s="1" t="s">
        <v>3823</v>
      </c>
      <c r="B2171" s="2" t="s">
        <v>2878</v>
      </c>
      <c r="C2171" s="3" t="s">
        <v>6871</v>
      </c>
      <c r="D2171" s="2" t="s">
        <v>38</v>
      </c>
      <c r="E2171" s="2" t="s">
        <v>25</v>
      </c>
      <c r="F2171" s="2" t="s">
        <v>122</v>
      </c>
      <c r="G2171" s="4">
        <v>42131.083333333336</v>
      </c>
      <c r="H2171" s="4">
        <v>42475.083333333336</v>
      </c>
      <c r="I2171" s="2"/>
      <c r="J2171" s="2"/>
      <c r="K2171" s="2"/>
      <c r="L2171" t="s">
        <v>31</v>
      </c>
      <c r="M2171" s="2" t="s">
        <v>59</v>
      </c>
      <c r="N2171" s="3" t="s">
        <v>9332</v>
      </c>
      <c r="O2171" s="5"/>
      <c r="P2171" s="5"/>
      <c r="Q2171" s="6">
        <v>2015</v>
      </c>
      <c r="R2171" s="7">
        <v>2016</v>
      </c>
      <c r="T2171" s="8">
        <v>709</v>
      </c>
      <c r="V2171" s="1" t="s">
        <v>33</v>
      </c>
      <c r="W2171" s="1" t="s">
        <v>32</v>
      </c>
      <c r="X2171" t="str">
        <f>VLOOKUP(Table_query__64[[#This Row],[Nr]],'MyTracker Export'!A:P,'MyTracker Export'!$P$1,FALSE)</f>
        <v>Finished</v>
      </c>
      <c r="Y2171" t="e">
        <f>VLOOKUP(Table_query__64[[#This Row],[Nr]],'MyTracker Export'!A:Z,'MyTracker Export'!$Z$1,FALSE)</f>
        <v>#N/A</v>
      </c>
      <c r="Z2171" t="e">
        <f>VLOOKUP(Table_query__64[[#This Row],[Nr]],'MyTracker Export'!A:AA,'MyTracker Export'!$AA$1,FALSE)</f>
        <v>#N/A</v>
      </c>
      <c r="AB2171" s="19" t="str">
        <f>IF(Table_query__64[[#This Row],[Project status]]=Table_query__64[[#This Row],[Project Status Check]],"OK","NOK")</f>
        <v>OK</v>
      </c>
      <c r="AC2171" s="19" t="e">
        <f>IF(Table_query__64[[#This Row],[PM]]=Table_query__64[[#This Row],[PM Check]],"OK","NOK")</f>
        <v>#N/A</v>
      </c>
      <c r="AD2171" s="19" t="e">
        <f>IF(Table_query__64[[#This Row],[PP]]=Table_query__64[[#This Row],[Pilot Check]],"OK","NOK")</f>
        <v>#N/A</v>
      </c>
      <c r="AE2171" s="19"/>
    </row>
    <row r="2172" spans="1:31" hidden="1" x14ac:dyDescent="0.3">
      <c r="A2172" s="1" t="s">
        <v>3824</v>
      </c>
      <c r="B2172" s="2" t="s">
        <v>3706</v>
      </c>
      <c r="C2172" s="3" t="s">
        <v>6872</v>
      </c>
      <c r="D2172" s="2" t="s">
        <v>178</v>
      </c>
      <c r="E2172" s="2" t="s">
        <v>82</v>
      </c>
      <c r="F2172" s="2" t="s">
        <v>122</v>
      </c>
      <c r="G2172" s="4">
        <v>42186.083333333336</v>
      </c>
      <c r="H2172" s="4">
        <v>42369.041666666664</v>
      </c>
      <c r="I2172" s="2"/>
      <c r="J2172" s="2"/>
      <c r="K2172" s="2"/>
      <c r="L2172" t="s">
        <v>57</v>
      </c>
      <c r="M2172" s="2" t="s">
        <v>29</v>
      </c>
      <c r="O2172" s="5">
        <v>1</v>
      </c>
      <c r="P2172" s="5">
        <v>0</v>
      </c>
      <c r="Q2172" s="6">
        <v>2015</v>
      </c>
      <c r="R2172" s="7">
        <v>2015</v>
      </c>
      <c r="T2172" s="8">
        <v>2610</v>
      </c>
      <c r="V2172" s="1" t="s">
        <v>33</v>
      </c>
      <c r="W2172" s="1" t="s">
        <v>32</v>
      </c>
      <c r="X2172" t="str">
        <f>VLOOKUP(Table_query__64[[#This Row],[Nr]],'MyTracker Export'!A:P,'MyTracker Export'!$P$1,FALSE)</f>
        <v>Finished</v>
      </c>
      <c r="Y2172" t="e">
        <f>VLOOKUP(Table_query__64[[#This Row],[Nr]],'MyTracker Export'!A:Z,'MyTracker Export'!$Z$1,FALSE)</f>
        <v>#N/A</v>
      </c>
      <c r="Z2172" t="str">
        <f>VLOOKUP(Table_query__64[[#This Row],[Nr]],'MyTracker Export'!A:AA,'MyTracker Export'!$AA$1,FALSE)</f>
        <v>Luc Tasiaux</v>
      </c>
      <c r="AB2172" s="19" t="str">
        <f>IF(Table_query__64[[#This Row],[Project status]]=Table_query__64[[#This Row],[Project Status Check]],"OK","NOK")</f>
        <v>OK</v>
      </c>
      <c r="AC2172" s="19" t="e">
        <f>IF(Table_query__64[[#This Row],[PM]]=Table_query__64[[#This Row],[PM Check]],"OK","NOK")</f>
        <v>#N/A</v>
      </c>
      <c r="AD2172" s="19" t="str">
        <f>IF(Table_query__64[[#This Row],[PP]]=Table_query__64[[#This Row],[Pilot Check]],"OK","NOK")</f>
        <v>NOK</v>
      </c>
      <c r="AE2172" s="19"/>
    </row>
    <row r="2173" spans="1:31" x14ac:dyDescent="0.3">
      <c r="A2173" s="1" t="s">
        <v>3825</v>
      </c>
      <c r="B2173" s="2" t="s">
        <v>3826</v>
      </c>
      <c r="C2173" s="3" t="s">
        <v>6873</v>
      </c>
      <c r="D2173" s="2" t="s">
        <v>58</v>
      </c>
      <c r="E2173" s="2"/>
      <c r="F2173" s="2"/>
      <c r="G2173" s="4">
        <v>42904</v>
      </c>
      <c r="H2173" s="4">
        <v>43131</v>
      </c>
      <c r="I2173" s="2" t="s">
        <v>2896</v>
      </c>
      <c r="J2173" s="2" t="s">
        <v>1203</v>
      </c>
      <c r="K2173" s="2"/>
      <c r="L2173" t="s">
        <v>31</v>
      </c>
      <c r="M2173" s="2" t="s">
        <v>29</v>
      </c>
      <c r="O2173" s="5"/>
      <c r="P2173" s="5"/>
      <c r="Q2173" s="6">
        <v>2017</v>
      </c>
      <c r="R2173" s="7">
        <v>2018</v>
      </c>
      <c r="T2173" s="8">
        <v>153</v>
      </c>
      <c r="V2173" s="1" t="s">
        <v>33</v>
      </c>
      <c r="W2173" s="1" t="s">
        <v>32</v>
      </c>
      <c r="X2173" t="str">
        <f>VLOOKUP(Table_query__64[[#This Row],[Nr]],'MyTracker Export'!A:P,'MyTracker Export'!$P$1,FALSE)</f>
        <v>Finished</v>
      </c>
      <c r="Y2173" t="e">
        <f>VLOOKUP(Table_query__64[[#This Row],[Nr]],'MyTracker Export'!A:Z,'MyTracker Export'!$Z$1,FALSE)</f>
        <v>#N/A</v>
      </c>
      <c r="Z2173" t="e">
        <f>VLOOKUP(Table_query__64[[#This Row],[Nr]],'MyTracker Export'!A:AA,'MyTracker Export'!$AA$1,FALSE)</f>
        <v>#N/A</v>
      </c>
      <c r="AB2173" s="19" t="str">
        <f>IF(Table_query__64[[#This Row],[Project status]]=Table_query__64[[#This Row],[Project Status Check]],"OK","NOK")</f>
        <v>NOK</v>
      </c>
      <c r="AC2173" s="19" t="e">
        <f>IF(Table_query__64[[#This Row],[PM]]=Table_query__64[[#This Row],[PM Check]],"OK","NOK")</f>
        <v>#N/A</v>
      </c>
      <c r="AD2173" s="19" t="e">
        <f>IF(Table_query__64[[#This Row],[PP]]=Table_query__64[[#This Row],[Pilot Check]],"OK","NOK")</f>
        <v>#N/A</v>
      </c>
      <c r="AE2173" s="19"/>
    </row>
    <row r="2174" spans="1:31" hidden="1" x14ac:dyDescent="0.3">
      <c r="A2174" s="1" t="s">
        <v>3827</v>
      </c>
      <c r="B2174" s="2" t="s">
        <v>3828</v>
      </c>
      <c r="C2174" s="3" t="s">
        <v>6874</v>
      </c>
      <c r="D2174" s="2" t="s">
        <v>38</v>
      </c>
      <c r="E2174" s="2" t="s">
        <v>25</v>
      </c>
      <c r="F2174" s="2" t="s">
        <v>122</v>
      </c>
      <c r="G2174" s="4">
        <v>42115</v>
      </c>
      <c r="H2174" s="4">
        <v>42551</v>
      </c>
      <c r="I2174" s="2" t="s">
        <v>239</v>
      </c>
      <c r="J2174" s="2" t="s">
        <v>239</v>
      </c>
      <c r="K2174" s="2"/>
      <c r="L2174" t="s">
        <v>31</v>
      </c>
      <c r="M2174" s="2" t="s">
        <v>59</v>
      </c>
      <c r="N2174" s="3" t="s">
        <v>9333</v>
      </c>
      <c r="O2174" s="5"/>
      <c r="P2174" s="5"/>
      <c r="Q2174" s="6">
        <v>2015</v>
      </c>
      <c r="R2174" s="7">
        <v>2016</v>
      </c>
      <c r="T2174" s="8">
        <v>710</v>
      </c>
      <c r="V2174" s="1" t="s">
        <v>33</v>
      </c>
      <c r="W2174" s="1" t="s">
        <v>32</v>
      </c>
      <c r="X2174" t="str">
        <f>VLOOKUP(Table_query__64[[#This Row],[Nr]],'MyTracker Export'!A:P,'MyTracker Export'!$P$1,FALSE)</f>
        <v>Finished</v>
      </c>
      <c r="Y2174" t="str">
        <f>VLOOKUP(Table_query__64[[#This Row],[Nr]],'MyTracker Export'!A:Z,'MyTracker Export'!$Z$1,FALSE)</f>
        <v>Karel De Swert</v>
      </c>
      <c r="Z2174" t="str">
        <f>VLOOKUP(Table_query__64[[#This Row],[Nr]],'MyTracker Export'!A:AA,'MyTracker Export'!$AA$1,FALSE)</f>
        <v>William Beyst</v>
      </c>
      <c r="AB2174" s="19" t="str">
        <f>IF(Table_query__64[[#This Row],[Project status]]=Table_query__64[[#This Row],[Project Status Check]],"OK","NOK")</f>
        <v>OK</v>
      </c>
      <c r="AC2174" s="19" t="str">
        <f>IF(Table_query__64[[#This Row],[PM]]=Table_query__64[[#This Row],[PM Check]],"OK","NOK")</f>
        <v>NOK</v>
      </c>
      <c r="AD2174" s="19" t="str">
        <f>IF(Table_query__64[[#This Row],[PP]]=Table_query__64[[#This Row],[Pilot Check]],"OK","NOK")</f>
        <v>NOK</v>
      </c>
      <c r="AE2174" s="19"/>
    </row>
    <row r="2175" spans="1:31" hidden="1" x14ac:dyDescent="0.3">
      <c r="A2175" s="1" t="s">
        <v>3829</v>
      </c>
      <c r="B2175" s="2" t="s">
        <v>3332</v>
      </c>
      <c r="C2175" s="3" t="s">
        <v>6875</v>
      </c>
      <c r="D2175" s="2" t="s">
        <v>178</v>
      </c>
      <c r="E2175" s="2" t="s">
        <v>82</v>
      </c>
      <c r="F2175" s="2" t="s">
        <v>122</v>
      </c>
      <c r="G2175" s="4">
        <v>42111.083333333336</v>
      </c>
      <c r="H2175" s="4">
        <v>42643.083333333336</v>
      </c>
      <c r="I2175" s="2" t="s">
        <v>3034</v>
      </c>
      <c r="J2175" s="2"/>
      <c r="K2175" s="2"/>
      <c r="L2175" t="s">
        <v>31</v>
      </c>
      <c r="M2175" s="2" t="s">
        <v>29</v>
      </c>
      <c r="N2175" s="3" t="s">
        <v>9334</v>
      </c>
      <c r="O2175" s="5"/>
      <c r="P2175" s="5"/>
      <c r="Q2175" s="6">
        <v>2015</v>
      </c>
      <c r="R2175" s="7">
        <v>2016</v>
      </c>
      <c r="T2175" s="8">
        <v>711</v>
      </c>
      <c r="V2175" s="1" t="s">
        <v>33</v>
      </c>
      <c r="W2175" s="1" t="s">
        <v>32</v>
      </c>
      <c r="X2175" t="str">
        <f>VLOOKUP(Table_query__64[[#This Row],[Nr]],'MyTracker Export'!A:P,'MyTracker Export'!$P$1,FALSE)</f>
        <v>Finished</v>
      </c>
      <c r="Y2175" t="str">
        <f>VLOOKUP(Table_query__64[[#This Row],[Nr]],'MyTracker Export'!A:Z,'MyTracker Export'!$Z$1,FALSE)</f>
        <v>Jacques Lataire</v>
      </c>
      <c r="Z2175" t="e">
        <f>VLOOKUP(Table_query__64[[#This Row],[Nr]],'MyTracker Export'!A:AA,'MyTracker Export'!$AA$1,FALSE)</f>
        <v>#N/A</v>
      </c>
      <c r="AB2175" s="19" t="str">
        <f>IF(Table_query__64[[#This Row],[Project status]]=Table_query__64[[#This Row],[Project Status Check]],"OK","NOK")</f>
        <v>OK</v>
      </c>
      <c r="AC2175" s="19" t="str">
        <f>IF(Table_query__64[[#This Row],[PM]]=Table_query__64[[#This Row],[PM Check]],"OK","NOK")</f>
        <v>OK</v>
      </c>
      <c r="AD2175" s="19" t="e">
        <f>IF(Table_query__64[[#This Row],[PP]]=Table_query__64[[#This Row],[Pilot Check]],"OK","NOK")</f>
        <v>#N/A</v>
      </c>
      <c r="AE2175" s="19"/>
    </row>
    <row r="2176" spans="1:31" hidden="1" x14ac:dyDescent="0.3">
      <c r="A2176" s="1" t="s">
        <v>3830</v>
      </c>
      <c r="B2176" s="2" t="s">
        <v>2627</v>
      </c>
      <c r="C2176" s="3" t="s">
        <v>6876</v>
      </c>
      <c r="D2176" s="2" t="s">
        <v>178</v>
      </c>
      <c r="E2176" s="2" t="s">
        <v>36</v>
      </c>
      <c r="F2176" s="2" t="s">
        <v>122</v>
      </c>
      <c r="G2176" s="4">
        <v>42081.041666666664</v>
      </c>
      <c r="H2176" s="4">
        <v>42231.083333333336</v>
      </c>
      <c r="I2176" s="2"/>
      <c r="J2176" s="2"/>
      <c r="K2176" s="2"/>
      <c r="L2176" t="s">
        <v>31</v>
      </c>
      <c r="M2176" s="2" t="s">
        <v>59</v>
      </c>
      <c r="N2176" s="3" t="s">
        <v>9335</v>
      </c>
      <c r="O2176" s="5"/>
      <c r="P2176" s="5"/>
      <c r="Q2176" s="6">
        <v>2015</v>
      </c>
      <c r="R2176" s="7">
        <v>2015</v>
      </c>
      <c r="T2176" s="8">
        <v>712</v>
      </c>
      <c r="V2176" s="1" t="s">
        <v>33</v>
      </c>
      <c r="W2176" s="1" t="s">
        <v>32</v>
      </c>
      <c r="X2176" t="str">
        <f>VLOOKUP(Table_query__64[[#This Row],[Nr]],'MyTracker Export'!A:P,'MyTracker Export'!$P$1,FALSE)</f>
        <v>Finished</v>
      </c>
      <c r="Y2176" t="e">
        <f>VLOOKUP(Table_query__64[[#This Row],[Nr]],'MyTracker Export'!A:Z,'MyTracker Export'!$Z$1,FALSE)</f>
        <v>#N/A</v>
      </c>
      <c r="Z2176" t="str">
        <f>VLOOKUP(Table_query__64[[#This Row],[Nr]],'MyTracker Export'!A:AA,'MyTracker Export'!$AA$1,FALSE)</f>
        <v>Jana Schilling</v>
      </c>
      <c r="AB2176" s="19" t="str">
        <f>IF(Table_query__64[[#This Row],[Project status]]=Table_query__64[[#This Row],[Project Status Check]],"OK","NOK")</f>
        <v>OK</v>
      </c>
      <c r="AC2176" s="19" t="e">
        <f>IF(Table_query__64[[#This Row],[PM]]=Table_query__64[[#This Row],[PM Check]],"OK","NOK")</f>
        <v>#N/A</v>
      </c>
      <c r="AD2176" s="19" t="str">
        <f>IF(Table_query__64[[#This Row],[PP]]=Table_query__64[[#This Row],[Pilot Check]],"OK","NOK")</f>
        <v>NOK</v>
      </c>
      <c r="AE2176" s="19"/>
    </row>
    <row r="2177" spans="1:31" hidden="1" x14ac:dyDescent="0.3">
      <c r="A2177" s="1" t="s">
        <v>3831</v>
      </c>
      <c r="B2177" s="2" t="s">
        <v>3563</v>
      </c>
      <c r="C2177" s="3" t="s">
        <v>6877</v>
      </c>
      <c r="D2177" s="2" t="s">
        <v>178</v>
      </c>
      <c r="E2177" s="2" t="s">
        <v>82</v>
      </c>
      <c r="F2177" s="2" t="s">
        <v>122</v>
      </c>
      <c r="G2177" s="4">
        <v>42095.083333333336</v>
      </c>
      <c r="H2177" s="4">
        <v>42216.083333333336</v>
      </c>
      <c r="I2177" s="2"/>
      <c r="J2177" s="2"/>
      <c r="K2177" s="2"/>
      <c r="L2177" t="s">
        <v>31</v>
      </c>
      <c r="M2177" s="2" t="s">
        <v>29</v>
      </c>
      <c r="N2177" s="3" t="s">
        <v>9336</v>
      </c>
      <c r="O2177" s="5"/>
      <c r="P2177" s="5"/>
      <c r="Q2177" s="6">
        <v>2015</v>
      </c>
      <c r="R2177" s="7">
        <v>2015</v>
      </c>
      <c r="T2177" s="8">
        <v>713</v>
      </c>
      <c r="V2177" s="1" t="s">
        <v>33</v>
      </c>
      <c r="W2177" s="1" t="s">
        <v>32</v>
      </c>
      <c r="X2177" t="str">
        <f>VLOOKUP(Table_query__64[[#This Row],[Nr]],'MyTracker Export'!A:P,'MyTracker Export'!$P$1,FALSE)</f>
        <v>Finished</v>
      </c>
      <c r="Y2177" t="e">
        <f>VLOOKUP(Table_query__64[[#This Row],[Nr]],'MyTracker Export'!A:Z,'MyTracker Export'!$Z$1,FALSE)</f>
        <v>#N/A</v>
      </c>
      <c r="Z2177" t="str">
        <f>VLOOKUP(Table_query__64[[#This Row],[Nr]],'MyTracker Export'!A:AA,'MyTracker Export'!$AA$1,FALSE)</f>
        <v>Luc Tasiaux</v>
      </c>
      <c r="AB2177" s="19" t="str">
        <f>IF(Table_query__64[[#This Row],[Project status]]=Table_query__64[[#This Row],[Project Status Check]],"OK","NOK")</f>
        <v>OK</v>
      </c>
      <c r="AC2177" s="19" t="e">
        <f>IF(Table_query__64[[#This Row],[PM]]=Table_query__64[[#This Row],[PM Check]],"OK","NOK")</f>
        <v>#N/A</v>
      </c>
      <c r="AD2177" s="19" t="str">
        <f>IF(Table_query__64[[#This Row],[PP]]=Table_query__64[[#This Row],[Pilot Check]],"OK","NOK")</f>
        <v>NOK</v>
      </c>
      <c r="AE2177" s="19"/>
    </row>
    <row r="2178" spans="1:31" hidden="1" x14ac:dyDescent="0.3">
      <c r="A2178" s="1" t="s">
        <v>3832</v>
      </c>
      <c r="B2178" s="2" t="s">
        <v>3679</v>
      </c>
      <c r="C2178" s="3" t="s">
        <v>6878</v>
      </c>
      <c r="D2178" s="2" t="s">
        <v>58</v>
      </c>
      <c r="E2178" s="2" t="s">
        <v>36</v>
      </c>
      <c r="F2178" s="2" t="s">
        <v>122</v>
      </c>
      <c r="G2178" s="4">
        <v>42075.041666666664</v>
      </c>
      <c r="H2178" s="4">
        <v>43373.083333333336</v>
      </c>
      <c r="I2178" s="2" t="s">
        <v>2896</v>
      </c>
      <c r="J2178" s="2" t="s">
        <v>184</v>
      </c>
      <c r="K2178" s="2"/>
      <c r="L2178" t="s">
        <v>31</v>
      </c>
      <c r="M2178" s="2" t="s">
        <v>29</v>
      </c>
      <c r="O2178" s="5"/>
      <c r="P2178" s="5"/>
      <c r="Q2178" s="6">
        <v>2015</v>
      </c>
      <c r="R2178" s="7">
        <v>2018</v>
      </c>
      <c r="T2178" s="8">
        <v>359</v>
      </c>
      <c r="V2178" s="1" t="s">
        <v>33</v>
      </c>
      <c r="W2178" s="1" t="s">
        <v>32</v>
      </c>
      <c r="X2178" t="str">
        <f>VLOOKUP(Table_query__64[[#This Row],[Nr]],'MyTracker Export'!A:P,'MyTracker Export'!$P$1,FALSE)</f>
        <v>Finished</v>
      </c>
      <c r="Y2178" t="e">
        <f>VLOOKUP(Table_query__64[[#This Row],[Nr]],'MyTracker Export'!A:Z,'MyTracker Export'!$Z$1,FALSE)</f>
        <v>#N/A</v>
      </c>
      <c r="Z2178" t="str">
        <f>VLOOKUP(Table_query__64[[#This Row],[Nr]],'MyTracker Export'!A:AA,'MyTracker Export'!$AA$1,FALSE)</f>
        <v>Begona Soto</v>
      </c>
      <c r="AB2178" s="19" t="str">
        <f>IF(Table_query__64[[#This Row],[Project status]]=Table_query__64[[#This Row],[Project Status Check]],"OK","NOK")</f>
        <v>OK</v>
      </c>
      <c r="AC2178" s="19" t="e">
        <f>IF(Table_query__64[[#This Row],[PM]]=Table_query__64[[#This Row],[PM Check]],"OK","NOK")</f>
        <v>#N/A</v>
      </c>
      <c r="AD2178" s="19" t="str">
        <f>IF(Table_query__64[[#This Row],[PP]]=Table_query__64[[#This Row],[Pilot Check]],"OK","NOK")</f>
        <v>OK</v>
      </c>
      <c r="AE2178" s="19"/>
    </row>
    <row r="2179" spans="1:31" hidden="1" x14ac:dyDescent="0.3">
      <c r="A2179" s="1" t="s">
        <v>3833</v>
      </c>
      <c r="B2179" s="2" t="s">
        <v>3006</v>
      </c>
      <c r="C2179" s="3" t="s">
        <v>6879</v>
      </c>
      <c r="D2179" s="2" t="s">
        <v>38</v>
      </c>
      <c r="E2179" s="2" t="s">
        <v>82</v>
      </c>
      <c r="F2179" s="2" t="s">
        <v>122</v>
      </c>
      <c r="G2179" s="4">
        <v>42067.041666666664</v>
      </c>
      <c r="H2179" s="4">
        <v>42779.041666666664</v>
      </c>
      <c r="I2179" s="2"/>
      <c r="J2179" s="2"/>
      <c r="K2179" s="2" t="s">
        <v>159</v>
      </c>
      <c r="L2179" t="s">
        <v>31</v>
      </c>
      <c r="M2179" s="2" t="s">
        <v>59</v>
      </c>
      <c r="N2179" s="3" t="s">
        <v>9337</v>
      </c>
      <c r="O2179" s="5"/>
      <c r="P2179" s="5"/>
      <c r="Q2179" s="6">
        <v>2015</v>
      </c>
      <c r="R2179" s="7">
        <v>2017</v>
      </c>
      <c r="T2179" s="8">
        <v>714</v>
      </c>
      <c r="V2179" s="1" t="s">
        <v>33</v>
      </c>
      <c r="W2179" s="1" t="s">
        <v>32</v>
      </c>
      <c r="X2179" t="str">
        <f>VLOOKUP(Table_query__64[[#This Row],[Nr]],'MyTracker Export'!A:P,'MyTracker Export'!$P$1,FALSE)</f>
        <v>Finished</v>
      </c>
      <c r="Y2179" t="e">
        <f>VLOOKUP(Table_query__64[[#This Row],[Nr]],'MyTracker Export'!A:Z,'MyTracker Export'!$Z$1,FALSE)</f>
        <v>#N/A</v>
      </c>
      <c r="Z2179" t="str">
        <f>VLOOKUP(Table_query__64[[#This Row],[Nr]],'MyTracker Export'!A:AA,'MyTracker Export'!$AA$1,FALSE)</f>
        <v>William Beyst</v>
      </c>
      <c r="AB2179" s="19" t="str">
        <f>IF(Table_query__64[[#This Row],[Project status]]=Table_query__64[[#This Row],[Project Status Check]],"OK","NOK")</f>
        <v>OK</v>
      </c>
      <c r="AC2179" s="19" t="e">
        <f>IF(Table_query__64[[#This Row],[PM]]=Table_query__64[[#This Row],[PM Check]],"OK","NOK")</f>
        <v>#N/A</v>
      </c>
      <c r="AD2179" s="19" t="str">
        <f>IF(Table_query__64[[#This Row],[PP]]=Table_query__64[[#This Row],[Pilot Check]],"OK","NOK")</f>
        <v>NOK</v>
      </c>
      <c r="AE2179" s="19"/>
    </row>
    <row r="2180" spans="1:31" hidden="1" x14ac:dyDescent="0.3">
      <c r="A2180" s="1" t="s">
        <v>3834</v>
      </c>
      <c r="B2180" s="2" t="s">
        <v>549</v>
      </c>
      <c r="C2180" s="3" t="s">
        <v>6880</v>
      </c>
      <c r="D2180" s="2" t="s">
        <v>58</v>
      </c>
      <c r="E2180" s="2" t="s">
        <v>36</v>
      </c>
      <c r="F2180" s="2" t="s">
        <v>122</v>
      </c>
      <c r="G2180" s="4">
        <v>42065</v>
      </c>
      <c r="H2180" s="4">
        <v>43069</v>
      </c>
      <c r="I2180" s="2" t="s">
        <v>1138</v>
      </c>
      <c r="J2180" s="2" t="s">
        <v>229</v>
      </c>
      <c r="K2180" s="2"/>
      <c r="L2180" t="s">
        <v>31</v>
      </c>
      <c r="M2180" s="2" t="s">
        <v>29</v>
      </c>
      <c r="O2180" s="5"/>
      <c r="P2180" s="5"/>
      <c r="Q2180" s="6">
        <v>2015</v>
      </c>
      <c r="R2180" s="7">
        <v>2017</v>
      </c>
      <c r="T2180" s="8">
        <v>154</v>
      </c>
      <c r="V2180" s="1" t="s">
        <v>33</v>
      </c>
      <c r="W2180" s="1" t="s">
        <v>32</v>
      </c>
      <c r="X2180" t="str">
        <f>VLOOKUP(Table_query__64[[#This Row],[Nr]],'MyTracker Export'!A:P,'MyTracker Export'!$P$1,FALSE)</f>
        <v>Finished</v>
      </c>
      <c r="Y2180" t="e">
        <f>VLOOKUP(Table_query__64[[#This Row],[Nr]],'MyTracker Export'!A:Z,'MyTracker Export'!$Z$1,FALSE)</f>
        <v>#N/A</v>
      </c>
      <c r="Z2180" t="str">
        <f>VLOOKUP(Table_query__64[[#This Row],[Nr]],'MyTracker Export'!A:AA,'MyTracker Export'!$AA$1,FALSE)</f>
        <v>Paqui Romero</v>
      </c>
      <c r="AB2180" s="19" t="str">
        <f>IF(Table_query__64[[#This Row],[Project status]]=Table_query__64[[#This Row],[Project Status Check]],"OK","NOK")</f>
        <v>OK</v>
      </c>
      <c r="AC2180" s="19" t="e">
        <f>IF(Table_query__64[[#This Row],[PM]]=Table_query__64[[#This Row],[PM Check]],"OK","NOK")</f>
        <v>#N/A</v>
      </c>
      <c r="AD2180" s="19" t="str">
        <f>IF(Table_query__64[[#This Row],[PP]]=Table_query__64[[#This Row],[Pilot Check]],"OK","NOK")</f>
        <v>OK</v>
      </c>
      <c r="AE2180" s="19"/>
    </row>
    <row r="2181" spans="1:31" hidden="1" x14ac:dyDescent="0.3">
      <c r="A2181" s="1" t="s">
        <v>3835</v>
      </c>
      <c r="B2181" s="2" t="s">
        <v>3836</v>
      </c>
      <c r="C2181" s="3" t="s">
        <v>6881</v>
      </c>
      <c r="D2181" s="2" t="s">
        <v>89</v>
      </c>
      <c r="E2181" s="2" t="s">
        <v>36</v>
      </c>
      <c r="F2181" s="2" t="s">
        <v>122</v>
      </c>
      <c r="G2181" s="4">
        <v>42062.041666666664</v>
      </c>
      <c r="H2181" s="4">
        <v>42277.083333333336</v>
      </c>
      <c r="I2181" s="2"/>
      <c r="J2181" s="2"/>
      <c r="K2181" s="2"/>
      <c r="L2181" t="s">
        <v>31</v>
      </c>
      <c r="M2181" s="2" t="s">
        <v>29</v>
      </c>
      <c r="O2181" s="5"/>
      <c r="P2181" s="5"/>
      <c r="Q2181" s="6">
        <v>2015</v>
      </c>
      <c r="R2181" s="7">
        <v>2015</v>
      </c>
      <c r="T2181" s="8">
        <v>360</v>
      </c>
      <c r="V2181" s="1" t="s">
        <v>33</v>
      </c>
      <c r="W2181" s="1" t="s">
        <v>32</v>
      </c>
      <c r="X2181" t="str">
        <f>VLOOKUP(Table_query__64[[#This Row],[Nr]],'MyTracker Export'!A:P,'MyTracker Export'!$P$1,FALSE)</f>
        <v>Finished</v>
      </c>
      <c r="Y2181" t="e">
        <f>VLOOKUP(Table_query__64[[#This Row],[Nr]],'MyTracker Export'!A:Z,'MyTracker Export'!$Z$1,FALSE)</f>
        <v>#N/A</v>
      </c>
      <c r="Z2181" t="str">
        <f>VLOOKUP(Table_query__64[[#This Row],[Nr]],'MyTracker Export'!A:AA,'MyTracker Export'!$AA$1,FALSE)</f>
        <v>Nicolas Dubois</v>
      </c>
      <c r="AB2181" s="19" t="str">
        <f>IF(Table_query__64[[#This Row],[Project status]]=Table_query__64[[#This Row],[Project Status Check]],"OK","NOK")</f>
        <v>OK</v>
      </c>
      <c r="AC2181" s="19" t="e">
        <f>IF(Table_query__64[[#This Row],[PM]]=Table_query__64[[#This Row],[PM Check]],"OK","NOK")</f>
        <v>#N/A</v>
      </c>
      <c r="AD2181" s="19" t="str">
        <f>IF(Table_query__64[[#This Row],[PP]]=Table_query__64[[#This Row],[Pilot Check]],"OK","NOK")</f>
        <v>NOK</v>
      </c>
      <c r="AE2181" s="19"/>
    </row>
    <row r="2182" spans="1:31" hidden="1" x14ac:dyDescent="0.3">
      <c r="A2182" s="1" t="s">
        <v>3837</v>
      </c>
      <c r="B2182" s="2" t="s">
        <v>3800</v>
      </c>
      <c r="C2182" s="3" t="s">
        <v>6882</v>
      </c>
      <c r="D2182" s="2" t="s">
        <v>38</v>
      </c>
      <c r="E2182" s="2" t="s">
        <v>82</v>
      </c>
      <c r="F2182" s="2" t="s">
        <v>122</v>
      </c>
      <c r="G2182" s="4">
        <v>42059.041666666664</v>
      </c>
      <c r="H2182" s="4">
        <v>42251.083333333336</v>
      </c>
      <c r="I2182" s="2"/>
      <c r="J2182" s="2"/>
      <c r="K2182" s="2"/>
      <c r="L2182" t="s">
        <v>31</v>
      </c>
      <c r="M2182" s="2" t="s">
        <v>29</v>
      </c>
      <c r="O2182" s="5"/>
      <c r="P2182" s="5"/>
      <c r="Q2182" s="6">
        <v>2015</v>
      </c>
      <c r="R2182" s="7">
        <v>2015</v>
      </c>
      <c r="T2182" s="8">
        <v>361</v>
      </c>
      <c r="V2182" s="1" t="s">
        <v>33</v>
      </c>
      <c r="W2182" s="1" t="s">
        <v>32</v>
      </c>
      <c r="X2182" t="str">
        <f>VLOOKUP(Table_query__64[[#This Row],[Nr]],'MyTracker Export'!A:P,'MyTracker Export'!$P$1,FALSE)</f>
        <v>Finished</v>
      </c>
      <c r="Y2182" t="e">
        <f>VLOOKUP(Table_query__64[[#This Row],[Nr]],'MyTracker Export'!A:Z,'MyTracker Export'!$Z$1,FALSE)</f>
        <v>#N/A</v>
      </c>
      <c r="Z2182" t="str">
        <f>VLOOKUP(Table_query__64[[#This Row],[Nr]],'MyTracker Export'!A:AA,'MyTracker Export'!$AA$1,FALSE)</f>
        <v>Jacques Lataire</v>
      </c>
      <c r="AB2182" s="19" t="str">
        <f>IF(Table_query__64[[#This Row],[Project status]]=Table_query__64[[#This Row],[Project Status Check]],"OK","NOK")</f>
        <v>OK</v>
      </c>
      <c r="AC2182" s="19" t="e">
        <f>IF(Table_query__64[[#This Row],[PM]]=Table_query__64[[#This Row],[PM Check]],"OK","NOK")</f>
        <v>#N/A</v>
      </c>
      <c r="AD2182" s="19" t="str">
        <f>IF(Table_query__64[[#This Row],[PP]]=Table_query__64[[#This Row],[Pilot Check]],"OK","NOK")</f>
        <v>NOK</v>
      </c>
      <c r="AE2182" s="19"/>
    </row>
    <row r="2183" spans="1:31" hidden="1" x14ac:dyDescent="0.3">
      <c r="A2183" s="1" t="s">
        <v>3838</v>
      </c>
      <c r="B2183" s="2" t="s">
        <v>1252</v>
      </c>
      <c r="C2183" s="3" t="s">
        <v>6883</v>
      </c>
      <c r="D2183" s="2" t="s">
        <v>38</v>
      </c>
      <c r="E2183" s="2" t="s">
        <v>36</v>
      </c>
      <c r="F2183" s="2" t="s">
        <v>122</v>
      </c>
      <c r="G2183" s="4">
        <v>42059.041666666664</v>
      </c>
      <c r="H2183" s="4">
        <v>42247.083333333336</v>
      </c>
      <c r="I2183" s="2"/>
      <c r="J2183" s="2"/>
      <c r="K2183" s="2"/>
      <c r="L2183" t="s">
        <v>31</v>
      </c>
      <c r="M2183" s="2" t="s">
        <v>59</v>
      </c>
      <c r="N2183" s="3" t="s">
        <v>9338</v>
      </c>
      <c r="O2183" s="5"/>
      <c r="P2183" s="5"/>
      <c r="Q2183" s="6">
        <v>2015</v>
      </c>
      <c r="R2183" s="7">
        <v>2015</v>
      </c>
      <c r="T2183" s="8">
        <v>715</v>
      </c>
      <c r="V2183" s="1" t="s">
        <v>33</v>
      </c>
      <c r="W2183" s="1" t="s">
        <v>32</v>
      </c>
      <c r="X2183" t="str">
        <f>VLOOKUP(Table_query__64[[#This Row],[Nr]],'MyTracker Export'!A:P,'MyTracker Export'!$P$1,FALSE)</f>
        <v>Finished</v>
      </c>
      <c r="Y2183" t="e">
        <f>VLOOKUP(Table_query__64[[#This Row],[Nr]],'MyTracker Export'!A:Z,'MyTracker Export'!$Z$1,FALSE)</f>
        <v>#N/A</v>
      </c>
      <c r="Z2183" t="str">
        <f>VLOOKUP(Table_query__64[[#This Row],[Nr]],'MyTracker Export'!A:AA,'MyTracker Export'!$AA$1,FALSE)</f>
        <v>William Beyst</v>
      </c>
      <c r="AB2183" s="19" t="str">
        <f>IF(Table_query__64[[#This Row],[Project status]]=Table_query__64[[#This Row],[Project Status Check]],"OK","NOK")</f>
        <v>OK</v>
      </c>
      <c r="AC2183" s="19" t="e">
        <f>IF(Table_query__64[[#This Row],[PM]]=Table_query__64[[#This Row],[PM Check]],"OK","NOK")</f>
        <v>#N/A</v>
      </c>
      <c r="AD2183" s="19" t="str">
        <f>IF(Table_query__64[[#This Row],[PP]]=Table_query__64[[#This Row],[Pilot Check]],"OK","NOK")</f>
        <v>NOK</v>
      </c>
      <c r="AE2183" s="19"/>
    </row>
    <row r="2184" spans="1:31" hidden="1" x14ac:dyDescent="0.3">
      <c r="A2184" s="1" t="s">
        <v>3839</v>
      </c>
      <c r="B2184" s="2" t="s">
        <v>74</v>
      </c>
      <c r="C2184" s="3" t="s">
        <v>6884</v>
      </c>
      <c r="D2184" s="2" t="s">
        <v>38</v>
      </c>
      <c r="E2184" s="2" t="s">
        <v>75</v>
      </c>
      <c r="F2184" s="2" t="s">
        <v>122</v>
      </c>
      <c r="G2184" s="4">
        <v>42058.041666666664</v>
      </c>
      <c r="H2184" s="4">
        <v>42185.083333333336</v>
      </c>
      <c r="I2184" s="2"/>
      <c r="J2184" s="2"/>
      <c r="K2184" s="2"/>
      <c r="L2184" t="s">
        <v>31</v>
      </c>
      <c r="M2184" s="2" t="s">
        <v>59</v>
      </c>
      <c r="N2184" s="3" t="s">
        <v>9339</v>
      </c>
      <c r="O2184" s="5"/>
      <c r="P2184" s="5"/>
      <c r="Q2184" s="6">
        <v>2015</v>
      </c>
      <c r="R2184" s="7">
        <v>2015</v>
      </c>
      <c r="T2184" s="8">
        <v>716</v>
      </c>
      <c r="V2184" s="1" t="s">
        <v>33</v>
      </c>
      <c r="W2184" s="1" t="s">
        <v>32</v>
      </c>
      <c r="X2184" t="str">
        <f>VLOOKUP(Table_query__64[[#This Row],[Nr]],'MyTracker Export'!A:P,'MyTracker Export'!$P$1,FALSE)</f>
        <v>Finished</v>
      </c>
      <c r="Y2184" t="e">
        <f>VLOOKUP(Table_query__64[[#This Row],[Nr]],'MyTracker Export'!A:Z,'MyTracker Export'!$Z$1,FALSE)</f>
        <v>#N/A</v>
      </c>
      <c r="Z2184" t="e">
        <f>VLOOKUP(Table_query__64[[#This Row],[Nr]],'MyTracker Export'!A:AA,'MyTracker Export'!$AA$1,FALSE)</f>
        <v>#N/A</v>
      </c>
      <c r="AB2184" s="19" t="str">
        <f>IF(Table_query__64[[#This Row],[Project status]]=Table_query__64[[#This Row],[Project Status Check]],"OK","NOK")</f>
        <v>OK</v>
      </c>
      <c r="AC2184" s="19" t="e">
        <f>IF(Table_query__64[[#This Row],[PM]]=Table_query__64[[#This Row],[PM Check]],"OK","NOK")</f>
        <v>#N/A</v>
      </c>
      <c r="AD2184" s="19" t="e">
        <f>IF(Table_query__64[[#This Row],[PP]]=Table_query__64[[#This Row],[Pilot Check]],"OK","NOK")</f>
        <v>#N/A</v>
      </c>
      <c r="AE2184" s="19"/>
    </row>
    <row r="2185" spans="1:31" hidden="1" x14ac:dyDescent="0.3">
      <c r="A2185" s="1" t="s">
        <v>3840</v>
      </c>
      <c r="B2185" s="2" t="s">
        <v>74</v>
      </c>
      <c r="C2185" s="3" t="s">
        <v>6885</v>
      </c>
      <c r="D2185" s="2" t="s">
        <v>38</v>
      </c>
      <c r="E2185" s="2" t="s">
        <v>75</v>
      </c>
      <c r="F2185" s="2" t="s">
        <v>122</v>
      </c>
      <c r="G2185" s="4">
        <v>42058.041666666664</v>
      </c>
      <c r="H2185" s="4">
        <v>43025.083333333336</v>
      </c>
      <c r="I2185" s="2" t="s">
        <v>2715</v>
      </c>
      <c r="J2185" s="2"/>
      <c r="K2185" s="2"/>
      <c r="L2185" t="s">
        <v>31</v>
      </c>
      <c r="M2185" s="2" t="s">
        <v>59</v>
      </c>
      <c r="N2185" s="3" t="s">
        <v>9340</v>
      </c>
      <c r="O2185" s="5"/>
      <c r="P2185" s="5"/>
      <c r="Q2185" s="6">
        <v>2015</v>
      </c>
      <c r="R2185" s="7">
        <v>2017</v>
      </c>
      <c r="T2185" s="8">
        <v>717</v>
      </c>
      <c r="V2185" s="1" t="s">
        <v>33</v>
      </c>
      <c r="W2185" s="1" t="s">
        <v>32</v>
      </c>
      <c r="X2185" t="str">
        <f>VLOOKUP(Table_query__64[[#This Row],[Nr]],'MyTracker Export'!A:P,'MyTracker Export'!$P$1,FALSE)</f>
        <v>Finished</v>
      </c>
      <c r="Y2185" t="e">
        <f>VLOOKUP(Table_query__64[[#This Row],[Nr]],'MyTracker Export'!A:Z,'MyTracker Export'!$Z$1,FALSE)</f>
        <v>#N/A</v>
      </c>
      <c r="Z2185" t="e">
        <f>VLOOKUP(Table_query__64[[#This Row],[Nr]],'MyTracker Export'!A:AA,'MyTracker Export'!$AA$1,FALSE)</f>
        <v>#N/A</v>
      </c>
      <c r="AB2185" s="19" t="str">
        <f>IF(Table_query__64[[#This Row],[Project status]]=Table_query__64[[#This Row],[Project Status Check]],"OK","NOK")</f>
        <v>OK</v>
      </c>
      <c r="AC2185" s="19" t="e">
        <f>IF(Table_query__64[[#This Row],[PM]]=Table_query__64[[#This Row],[PM Check]],"OK","NOK")</f>
        <v>#N/A</v>
      </c>
      <c r="AD2185" s="19" t="e">
        <f>IF(Table_query__64[[#This Row],[PP]]=Table_query__64[[#This Row],[Pilot Check]],"OK","NOK")</f>
        <v>#N/A</v>
      </c>
      <c r="AE2185" s="19"/>
    </row>
    <row r="2186" spans="1:31" hidden="1" x14ac:dyDescent="0.3">
      <c r="A2186" s="1" t="s">
        <v>3841</v>
      </c>
      <c r="B2186" s="2" t="s">
        <v>3826</v>
      </c>
      <c r="C2186" s="3" t="s">
        <v>6886</v>
      </c>
      <c r="D2186" s="2" t="s">
        <v>58</v>
      </c>
      <c r="E2186" s="2"/>
      <c r="F2186" s="2" t="s">
        <v>122</v>
      </c>
      <c r="G2186" s="4">
        <v>42054</v>
      </c>
      <c r="H2186" s="4">
        <v>42062</v>
      </c>
      <c r="I2186" s="2" t="s">
        <v>2896</v>
      </c>
      <c r="J2186" s="2" t="s">
        <v>477</v>
      </c>
      <c r="K2186" s="2"/>
      <c r="L2186" t="s">
        <v>31</v>
      </c>
      <c r="M2186" s="2" t="s">
        <v>29</v>
      </c>
      <c r="O2186" s="5"/>
      <c r="P2186" s="5"/>
      <c r="Q2186" s="6">
        <v>2015</v>
      </c>
      <c r="R2186" s="7">
        <v>2015</v>
      </c>
      <c r="T2186" s="8">
        <v>155</v>
      </c>
      <c r="V2186" s="1" t="s">
        <v>33</v>
      </c>
      <c r="W2186" s="1" t="s">
        <v>32</v>
      </c>
      <c r="X2186" t="str">
        <f>VLOOKUP(Table_query__64[[#This Row],[Nr]],'MyTracker Export'!A:P,'MyTracker Export'!$P$1,FALSE)</f>
        <v>Finished</v>
      </c>
      <c r="Y2186" t="e">
        <f>VLOOKUP(Table_query__64[[#This Row],[Nr]],'MyTracker Export'!A:Z,'MyTracker Export'!$Z$1,FALSE)</f>
        <v>#N/A</v>
      </c>
      <c r="Z2186" t="str">
        <f>VLOOKUP(Table_query__64[[#This Row],[Nr]],'MyTracker Export'!A:AA,'MyTracker Export'!$AA$1,FALSE)</f>
        <v>Juan Sanchez Chatar</v>
      </c>
      <c r="AB2186" s="19" t="str">
        <f>IF(Table_query__64[[#This Row],[Project status]]=Table_query__64[[#This Row],[Project Status Check]],"OK","NOK")</f>
        <v>OK</v>
      </c>
      <c r="AC2186" s="19" t="e">
        <f>IF(Table_query__64[[#This Row],[PM]]=Table_query__64[[#This Row],[PM Check]],"OK","NOK")</f>
        <v>#N/A</v>
      </c>
      <c r="AD2186" s="19" t="str">
        <f>IF(Table_query__64[[#This Row],[PP]]=Table_query__64[[#This Row],[Pilot Check]],"OK","NOK")</f>
        <v>OK</v>
      </c>
      <c r="AE2186" s="19"/>
    </row>
    <row r="2187" spans="1:31" hidden="1" x14ac:dyDescent="0.3">
      <c r="A2187" s="1" t="s">
        <v>3842</v>
      </c>
      <c r="B2187" s="2" t="s">
        <v>3771</v>
      </c>
      <c r="C2187" s="3" t="s">
        <v>6887</v>
      </c>
      <c r="D2187" s="2" t="s">
        <v>38</v>
      </c>
      <c r="E2187" s="2" t="s">
        <v>25</v>
      </c>
      <c r="F2187" s="2" t="s">
        <v>122</v>
      </c>
      <c r="G2187" s="4">
        <v>42052.041666666664</v>
      </c>
      <c r="H2187" s="4">
        <v>42524.083333333336</v>
      </c>
      <c r="I2187" s="2"/>
      <c r="J2187" s="2"/>
      <c r="K2187" s="2"/>
      <c r="L2187" t="s">
        <v>31</v>
      </c>
      <c r="M2187" s="2" t="s">
        <v>59</v>
      </c>
      <c r="N2187" s="3" t="s">
        <v>9341</v>
      </c>
      <c r="O2187" s="5"/>
      <c r="P2187" s="5"/>
      <c r="Q2187" s="6">
        <v>2015</v>
      </c>
      <c r="R2187" s="7">
        <v>2016</v>
      </c>
      <c r="T2187" s="8">
        <v>718</v>
      </c>
      <c r="V2187" s="1" t="s">
        <v>33</v>
      </c>
      <c r="W2187" s="1" t="s">
        <v>32</v>
      </c>
      <c r="X2187" t="str">
        <f>VLOOKUP(Table_query__64[[#This Row],[Nr]],'MyTracker Export'!A:P,'MyTracker Export'!$P$1,FALSE)</f>
        <v>Finished</v>
      </c>
      <c r="Y2187" t="e">
        <f>VLOOKUP(Table_query__64[[#This Row],[Nr]],'MyTracker Export'!A:Z,'MyTracker Export'!$Z$1,FALSE)</f>
        <v>#N/A</v>
      </c>
      <c r="Z2187" t="str">
        <f>VLOOKUP(Table_query__64[[#This Row],[Nr]],'MyTracker Export'!A:AA,'MyTracker Export'!$AA$1,FALSE)</f>
        <v>William Beyst</v>
      </c>
      <c r="AB2187" s="19" t="str">
        <f>IF(Table_query__64[[#This Row],[Project status]]=Table_query__64[[#This Row],[Project Status Check]],"OK","NOK")</f>
        <v>OK</v>
      </c>
      <c r="AC2187" s="19" t="e">
        <f>IF(Table_query__64[[#This Row],[PM]]=Table_query__64[[#This Row],[PM Check]],"OK","NOK")</f>
        <v>#N/A</v>
      </c>
      <c r="AD2187" s="19" t="str">
        <f>IF(Table_query__64[[#This Row],[PP]]=Table_query__64[[#This Row],[Pilot Check]],"OK","NOK")</f>
        <v>NOK</v>
      </c>
      <c r="AE2187" s="19"/>
    </row>
    <row r="2188" spans="1:31" hidden="1" x14ac:dyDescent="0.3">
      <c r="A2188" s="1" t="s">
        <v>3843</v>
      </c>
      <c r="B2188" s="2" t="s">
        <v>3377</v>
      </c>
      <c r="C2188" s="3" t="s">
        <v>6887</v>
      </c>
      <c r="D2188" s="2" t="s">
        <v>38</v>
      </c>
      <c r="E2188" s="2" t="s">
        <v>25</v>
      </c>
      <c r="F2188" s="2" t="s">
        <v>122</v>
      </c>
      <c r="G2188" s="4">
        <v>42051.041666666664</v>
      </c>
      <c r="H2188" s="4">
        <v>42762.041666666664</v>
      </c>
      <c r="I2188" s="2"/>
      <c r="J2188" s="2"/>
      <c r="K2188" s="2"/>
      <c r="L2188" t="s">
        <v>31</v>
      </c>
      <c r="M2188" s="2" t="s">
        <v>59</v>
      </c>
      <c r="N2188" s="3" t="s">
        <v>9342</v>
      </c>
      <c r="O2188" s="5"/>
      <c r="P2188" s="5"/>
      <c r="Q2188" s="6">
        <v>2015</v>
      </c>
      <c r="R2188" s="7">
        <v>2017</v>
      </c>
      <c r="T2188" s="8">
        <v>719</v>
      </c>
      <c r="V2188" s="1" t="s">
        <v>33</v>
      </c>
      <c r="W2188" s="1" t="s">
        <v>32</v>
      </c>
      <c r="X2188" t="str">
        <f>VLOOKUP(Table_query__64[[#This Row],[Nr]],'MyTracker Export'!A:P,'MyTracker Export'!$P$1,FALSE)</f>
        <v>Finished</v>
      </c>
      <c r="Y2188" t="e">
        <f>VLOOKUP(Table_query__64[[#This Row],[Nr]],'MyTracker Export'!A:Z,'MyTracker Export'!$Z$1,FALSE)</f>
        <v>#N/A</v>
      </c>
      <c r="Z2188" t="str">
        <f>VLOOKUP(Table_query__64[[#This Row],[Nr]],'MyTracker Export'!A:AA,'MyTracker Export'!$AA$1,FALSE)</f>
        <v>William Beyst</v>
      </c>
      <c r="AB2188" s="19" t="str">
        <f>IF(Table_query__64[[#This Row],[Project status]]=Table_query__64[[#This Row],[Project Status Check]],"OK","NOK")</f>
        <v>OK</v>
      </c>
      <c r="AC2188" s="19" t="e">
        <f>IF(Table_query__64[[#This Row],[PM]]=Table_query__64[[#This Row],[PM Check]],"OK","NOK")</f>
        <v>#N/A</v>
      </c>
      <c r="AD2188" s="19" t="str">
        <f>IF(Table_query__64[[#This Row],[PP]]=Table_query__64[[#This Row],[Pilot Check]],"OK","NOK")</f>
        <v>NOK</v>
      </c>
      <c r="AE2188" s="19"/>
    </row>
    <row r="2189" spans="1:31" x14ac:dyDescent="0.3">
      <c r="A2189" s="1" t="s">
        <v>3844</v>
      </c>
      <c r="B2189" s="2" t="s">
        <v>3807</v>
      </c>
      <c r="C2189" s="3" t="s">
        <v>6888</v>
      </c>
      <c r="D2189" s="2" t="s">
        <v>58</v>
      </c>
      <c r="E2189" s="2" t="s">
        <v>75</v>
      </c>
      <c r="F2189" s="2"/>
      <c r="G2189" s="4">
        <v>41801</v>
      </c>
      <c r="H2189" s="4">
        <v>42216</v>
      </c>
      <c r="I2189" s="2" t="s">
        <v>3845</v>
      </c>
      <c r="J2189" s="2" t="s">
        <v>1203</v>
      </c>
      <c r="K2189" s="2"/>
      <c r="L2189" t="s">
        <v>31</v>
      </c>
      <c r="M2189" s="2" t="s">
        <v>29</v>
      </c>
      <c r="O2189" s="5"/>
      <c r="P2189" s="5"/>
      <c r="Q2189" s="6">
        <v>2014</v>
      </c>
      <c r="R2189" s="7">
        <v>2015</v>
      </c>
      <c r="T2189" s="8">
        <v>156</v>
      </c>
      <c r="V2189" s="1" t="s">
        <v>33</v>
      </c>
      <c r="W2189" s="1" t="s">
        <v>32</v>
      </c>
      <c r="X2189" t="str">
        <f>VLOOKUP(Table_query__64[[#This Row],[Nr]],'MyTracker Export'!A:P,'MyTracker Export'!$P$1,FALSE)</f>
        <v>Finished</v>
      </c>
      <c r="Y2189" t="str">
        <f>VLOOKUP(Table_query__64[[#This Row],[Nr]],'MyTracker Export'!A:Z,'MyTracker Export'!$Z$1,FALSE)</f>
        <v>Ana Montejo Del Castillo</v>
      </c>
      <c r="Z2189" t="e">
        <f>VLOOKUP(Table_query__64[[#This Row],[Nr]],'MyTracker Export'!A:AA,'MyTracker Export'!$AA$1,FALSE)</f>
        <v>#N/A</v>
      </c>
      <c r="AB2189" s="19" t="str">
        <f>IF(Table_query__64[[#This Row],[Project status]]=Table_query__64[[#This Row],[Project Status Check]],"OK","NOK")</f>
        <v>NOK</v>
      </c>
      <c r="AC2189" s="19" t="str">
        <f>IF(Table_query__64[[#This Row],[PM]]=Table_query__64[[#This Row],[PM Check]],"OK","NOK")</f>
        <v>OK</v>
      </c>
      <c r="AD2189" s="19" t="e">
        <f>IF(Table_query__64[[#This Row],[PP]]=Table_query__64[[#This Row],[Pilot Check]],"OK","NOK")</f>
        <v>#N/A</v>
      </c>
      <c r="AE2189" s="19"/>
    </row>
    <row r="2190" spans="1:31" hidden="1" x14ac:dyDescent="0.3">
      <c r="A2190" s="1" t="s">
        <v>3846</v>
      </c>
      <c r="B2190" s="2" t="s">
        <v>35</v>
      </c>
      <c r="C2190" s="3" t="s">
        <v>6889</v>
      </c>
      <c r="D2190" s="2" t="s">
        <v>38</v>
      </c>
      <c r="E2190" s="2" t="s">
        <v>36</v>
      </c>
      <c r="F2190" s="2" t="s">
        <v>122</v>
      </c>
      <c r="G2190" s="4">
        <v>42027.041666666664</v>
      </c>
      <c r="H2190" s="4">
        <v>42735.041666666664</v>
      </c>
      <c r="I2190" s="2" t="s">
        <v>3847</v>
      </c>
      <c r="J2190" s="2" t="s">
        <v>335</v>
      </c>
      <c r="K2190" s="2"/>
      <c r="L2190" t="s">
        <v>31</v>
      </c>
      <c r="M2190" s="2" t="s">
        <v>59</v>
      </c>
      <c r="O2190" s="5"/>
      <c r="P2190" s="5"/>
      <c r="Q2190" s="6">
        <v>2015</v>
      </c>
      <c r="R2190" s="7">
        <v>2016</v>
      </c>
      <c r="T2190" s="8">
        <v>362</v>
      </c>
      <c r="V2190" s="1" t="s">
        <v>33</v>
      </c>
      <c r="W2190" s="1" t="s">
        <v>32</v>
      </c>
      <c r="X2190" t="str">
        <f>VLOOKUP(Table_query__64[[#This Row],[Nr]],'MyTracker Export'!A:P,'MyTracker Export'!$P$1,FALSE)</f>
        <v>Finished</v>
      </c>
      <c r="Y2190" t="e">
        <f>VLOOKUP(Table_query__64[[#This Row],[Nr]],'MyTracker Export'!A:Z,'MyTracker Export'!$Z$1,FALSE)</f>
        <v>#N/A</v>
      </c>
      <c r="Z2190" t="str">
        <f>VLOOKUP(Table_query__64[[#This Row],[Nr]],'MyTracker Export'!A:AA,'MyTracker Export'!$AA$1,FALSE)</f>
        <v>William Beyst</v>
      </c>
      <c r="AB2190" s="19" t="str">
        <f>IF(Table_query__64[[#This Row],[Project status]]=Table_query__64[[#This Row],[Project Status Check]],"OK","NOK")</f>
        <v>OK</v>
      </c>
      <c r="AC2190" s="19" t="e">
        <f>IF(Table_query__64[[#This Row],[PM]]=Table_query__64[[#This Row],[PM Check]],"OK","NOK")</f>
        <v>#N/A</v>
      </c>
      <c r="AD2190" s="19" t="str">
        <f>IF(Table_query__64[[#This Row],[PP]]=Table_query__64[[#This Row],[Pilot Check]],"OK","NOK")</f>
        <v>OK</v>
      </c>
      <c r="AE2190" s="19"/>
    </row>
    <row r="2191" spans="1:31" hidden="1" x14ac:dyDescent="0.3">
      <c r="A2191" s="1" t="s">
        <v>3848</v>
      </c>
      <c r="B2191" s="2" t="s">
        <v>3033</v>
      </c>
      <c r="C2191" s="3" t="s">
        <v>6890</v>
      </c>
      <c r="D2191" s="2" t="s">
        <v>38</v>
      </c>
      <c r="E2191" s="2" t="s">
        <v>82</v>
      </c>
      <c r="F2191" s="2" t="s">
        <v>122</v>
      </c>
      <c r="G2191" s="4">
        <v>42020.041666666664</v>
      </c>
      <c r="H2191" s="4">
        <v>42369.041666666664</v>
      </c>
      <c r="I2191" s="2"/>
      <c r="J2191" s="2"/>
      <c r="K2191" s="2"/>
      <c r="L2191" t="s">
        <v>31</v>
      </c>
      <c r="M2191" s="2" t="s">
        <v>59</v>
      </c>
      <c r="O2191" s="5"/>
      <c r="P2191" s="5"/>
      <c r="Q2191" s="6">
        <v>2015</v>
      </c>
      <c r="R2191" s="7">
        <v>2015</v>
      </c>
      <c r="T2191" s="8">
        <v>363</v>
      </c>
      <c r="V2191" s="1" t="s">
        <v>33</v>
      </c>
      <c r="W2191" s="1" t="s">
        <v>32</v>
      </c>
      <c r="X2191" t="str">
        <f>VLOOKUP(Table_query__64[[#This Row],[Nr]],'MyTracker Export'!A:P,'MyTracker Export'!$P$1,FALSE)</f>
        <v>Finished</v>
      </c>
      <c r="Y2191" t="e">
        <f>VLOOKUP(Table_query__64[[#This Row],[Nr]],'MyTracker Export'!A:Z,'MyTracker Export'!$Z$1,FALSE)</f>
        <v>#N/A</v>
      </c>
      <c r="Z2191" t="str">
        <f>VLOOKUP(Table_query__64[[#This Row],[Nr]],'MyTracker Export'!A:AA,'MyTracker Export'!$AA$1,FALSE)</f>
        <v>Marcos Delgado Lopez</v>
      </c>
      <c r="AB2191" s="19" t="str">
        <f>IF(Table_query__64[[#This Row],[Project status]]=Table_query__64[[#This Row],[Project Status Check]],"OK","NOK")</f>
        <v>OK</v>
      </c>
      <c r="AC2191" s="19" t="e">
        <f>IF(Table_query__64[[#This Row],[PM]]=Table_query__64[[#This Row],[PM Check]],"OK","NOK")</f>
        <v>#N/A</v>
      </c>
      <c r="AD2191" s="19" t="str">
        <f>IF(Table_query__64[[#This Row],[PP]]=Table_query__64[[#This Row],[Pilot Check]],"OK","NOK")</f>
        <v>NOK</v>
      </c>
      <c r="AE2191" s="19"/>
    </row>
    <row r="2192" spans="1:31" hidden="1" x14ac:dyDescent="0.3">
      <c r="A2192" s="1" t="s">
        <v>3849</v>
      </c>
      <c r="B2192" s="2" t="s">
        <v>3850</v>
      </c>
      <c r="C2192" s="3" t="s">
        <v>6891</v>
      </c>
      <c r="D2192" s="2" t="s">
        <v>58</v>
      </c>
      <c r="E2192" s="2"/>
      <c r="F2192" s="2" t="s">
        <v>122</v>
      </c>
      <c r="G2192" s="4">
        <v>42009</v>
      </c>
      <c r="H2192" s="4">
        <v>42052</v>
      </c>
      <c r="I2192" s="2" t="s">
        <v>2896</v>
      </c>
      <c r="J2192" s="2" t="s">
        <v>477</v>
      </c>
      <c r="K2192" s="2"/>
      <c r="L2192" t="s">
        <v>31</v>
      </c>
      <c r="M2192" s="2" t="s">
        <v>29</v>
      </c>
      <c r="O2192" s="5"/>
      <c r="P2192" s="5"/>
      <c r="Q2192" s="6">
        <v>2015</v>
      </c>
      <c r="R2192" s="7">
        <v>2015</v>
      </c>
      <c r="T2192" s="8">
        <v>157</v>
      </c>
      <c r="V2192" s="1" t="s">
        <v>33</v>
      </c>
      <c r="W2192" s="1" t="s">
        <v>32</v>
      </c>
      <c r="X2192" t="str">
        <f>VLOOKUP(Table_query__64[[#This Row],[Nr]],'MyTracker Export'!A:P,'MyTracker Export'!$P$1,FALSE)</f>
        <v>Finished</v>
      </c>
      <c r="Y2192" t="e">
        <f>VLOOKUP(Table_query__64[[#This Row],[Nr]],'MyTracker Export'!A:Z,'MyTracker Export'!$Z$1,FALSE)</f>
        <v>#N/A</v>
      </c>
      <c r="Z2192" t="str">
        <f>VLOOKUP(Table_query__64[[#This Row],[Nr]],'MyTracker Export'!A:AA,'MyTracker Export'!$AA$1,FALSE)</f>
        <v>Juan Sanchez Chatar</v>
      </c>
      <c r="AB2192" s="19" t="str">
        <f>IF(Table_query__64[[#This Row],[Project status]]=Table_query__64[[#This Row],[Project Status Check]],"OK","NOK")</f>
        <v>OK</v>
      </c>
      <c r="AC2192" s="19" t="e">
        <f>IF(Table_query__64[[#This Row],[PM]]=Table_query__64[[#This Row],[PM Check]],"OK","NOK")</f>
        <v>#N/A</v>
      </c>
      <c r="AD2192" s="19" t="str">
        <f>IF(Table_query__64[[#This Row],[PP]]=Table_query__64[[#This Row],[Pilot Check]],"OK","NOK")</f>
        <v>OK</v>
      </c>
      <c r="AE2192" s="19"/>
    </row>
    <row r="2193" spans="1:31" hidden="1" x14ac:dyDescent="0.3">
      <c r="A2193" s="1" t="s">
        <v>3851</v>
      </c>
      <c r="B2193" s="2" t="s">
        <v>3332</v>
      </c>
      <c r="C2193" s="3" t="s">
        <v>6892</v>
      </c>
      <c r="D2193" s="2" t="s">
        <v>178</v>
      </c>
      <c r="E2193" s="2" t="s">
        <v>82</v>
      </c>
      <c r="F2193" s="2" t="s">
        <v>122</v>
      </c>
      <c r="G2193" s="4">
        <v>41992.041666666664</v>
      </c>
      <c r="H2193" s="4">
        <v>42429.041666666664</v>
      </c>
      <c r="I2193" s="2"/>
      <c r="J2193" s="2"/>
      <c r="K2193" s="2"/>
      <c r="L2193" t="s">
        <v>31</v>
      </c>
      <c r="M2193" s="2" t="s">
        <v>59</v>
      </c>
      <c r="O2193" s="5"/>
      <c r="P2193" s="5"/>
      <c r="Q2193" s="6">
        <v>2014</v>
      </c>
      <c r="R2193" s="7">
        <v>2016</v>
      </c>
      <c r="T2193" s="8">
        <v>364</v>
      </c>
      <c r="V2193" s="1" t="s">
        <v>33</v>
      </c>
      <c r="W2193" s="1" t="s">
        <v>32</v>
      </c>
      <c r="X2193" t="str">
        <f>VLOOKUP(Table_query__64[[#This Row],[Nr]],'MyTracker Export'!A:P,'MyTracker Export'!$P$1,FALSE)</f>
        <v>Finished</v>
      </c>
      <c r="Y2193" t="e">
        <f>VLOOKUP(Table_query__64[[#This Row],[Nr]],'MyTracker Export'!A:Z,'MyTracker Export'!$Z$1,FALSE)</f>
        <v>#N/A</v>
      </c>
      <c r="Z2193" t="str">
        <f>VLOOKUP(Table_query__64[[#This Row],[Nr]],'MyTracker Export'!A:AA,'MyTracker Export'!$AA$1,FALSE)</f>
        <v>Jacques Lataire</v>
      </c>
      <c r="AB2193" s="19" t="str">
        <f>IF(Table_query__64[[#This Row],[Project status]]=Table_query__64[[#This Row],[Project Status Check]],"OK","NOK")</f>
        <v>OK</v>
      </c>
      <c r="AC2193" s="19" t="e">
        <f>IF(Table_query__64[[#This Row],[PM]]=Table_query__64[[#This Row],[PM Check]],"OK","NOK")</f>
        <v>#N/A</v>
      </c>
      <c r="AD2193" s="19" t="str">
        <f>IF(Table_query__64[[#This Row],[PP]]=Table_query__64[[#This Row],[Pilot Check]],"OK","NOK")</f>
        <v>NOK</v>
      </c>
      <c r="AE2193" s="19"/>
    </row>
    <row r="2194" spans="1:31" hidden="1" x14ac:dyDescent="0.3">
      <c r="A2194" s="1" t="s">
        <v>3852</v>
      </c>
      <c r="B2194" s="2" t="s">
        <v>3332</v>
      </c>
      <c r="C2194" s="3" t="s">
        <v>6893</v>
      </c>
      <c r="D2194" s="2" t="s">
        <v>178</v>
      </c>
      <c r="E2194" s="2" t="s">
        <v>82</v>
      </c>
      <c r="F2194" s="2" t="s">
        <v>122</v>
      </c>
      <c r="G2194" s="4">
        <v>41989.041666666664</v>
      </c>
      <c r="H2194" s="4">
        <v>43402.041666666664</v>
      </c>
      <c r="I2194" s="2" t="s">
        <v>3034</v>
      </c>
      <c r="J2194" s="2"/>
      <c r="K2194" s="2"/>
      <c r="L2194" t="s">
        <v>31</v>
      </c>
      <c r="M2194" s="2" t="s">
        <v>59</v>
      </c>
      <c r="N2194" s="3" t="s">
        <v>9343</v>
      </c>
      <c r="O2194" s="5"/>
      <c r="P2194" s="5"/>
      <c r="Q2194" s="6">
        <v>2014</v>
      </c>
      <c r="R2194" s="7">
        <v>2018</v>
      </c>
      <c r="T2194" s="8">
        <v>720</v>
      </c>
      <c r="V2194" s="1" t="s">
        <v>33</v>
      </c>
      <c r="W2194" s="1" t="s">
        <v>32</v>
      </c>
      <c r="X2194" t="str">
        <f>VLOOKUP(Table_query__64[[#This Row],[Nr]],'MyTracker Export'!A:P,'MyTracker Export'!$P$1,FALSE)</f>
        <v>Finished</v>
      </c>
      <c r="Y2194" t="str">
        <f>VLOOKUP(Table_query__64[[#This Row],[Nr]],'MyTracker Export'!A:Z,'MyTracker Export'!$Z$1,FALSE)</f>
        <v>Jacques Lataire</v>
      </c>
      <c r="Z2194" t="e">
        <f>VLOOKUP(Table_query__64[[#This Row],[Nr]],'MyTracker Export'!A:AA,'MyTracker Export'!$AA$1,FALSE)</f>
        <v>#N/A</v>
      </c>
      <c r="AB2194" s="19" t="str">
        <f>IF(Table_query__64[[#This Row],[Project status]]=Table_query__64[[#This Row],[Project Status Check]],"OK","NOK")</f>
        <v>OK</v>
      </c>
      <c r="AC2194" s="19" t="str">
        <f>IF(Table_query__64[[#This Row],[PM]]=Table_query__64[[#This Row],[PM Check]],"OK","NOK")</f>
        <v>OK</v>
      </c>
      <c r="AD2194" s="19" t="e">
        <f>IF(Table_query__64[[#This Row],[PP]]=Table_query__64[[#This Row],[Pilot Check]],"OK","NOK")</f>
        <v>#N/A</v>
      </c>
      <c r="AE2194" s="19"/>
    </row>
    <row r="2195" spans="1:31" hidden="1" x14ac:dyDescent="0.3">
      <c r="A2195" s="1" t="s">
        <v>3853</v>
      </c>
      <c r="B2195" s="2" t="s">
        <v>3731</v>
      </c>
      <c r="C2195" s="3" t="s">
        <v>6894</v>
      </c>
      <c r="D2195" s="2" t="s">
        <v>38</v>
      </c>
      <c r="E2195" s="2" t="s">
        <v>82</v>
      </c>
      <c r="F2195" s="2" t="s">
        <v>122</v>
      </c>
      <c r="G2195" s="4">
        <v>41974.041666666664</v>
      </c>
      <c r="H2195" s="4">
        <v>43100.041666666664</v>
      </c>
      <c r="I2195" s="2" t="s">
        <v>2244</v>
      </c>
      <c r="J2195" s="2" t="s">
        <v>3034</v>
      </c>
      <c r="K2195" s="2" t="s">
        <v>2574</v>
      </c>
      <c r="L2195" t="s">
        <v>31</v>
      </c>
      <c r="M2195" s="2" t="s">
        <v>29</v>
      </c>
      <c r="N2195" s="3" t="s">
        <v>9344</v>
      </c>
      <c r="O2195" s="5"/>
      <c r="P2195" s="5"/>
      <c r="Q2195" s="6">
        <v>2014</v>
      </c>
      <c r="R2195" s="7">
        <v>2017</v>
      </c>
      <c r="T2195" s="8">
        <v>721</v>
      </c>
      <c r="V2195" s="1" t="s">
        <v>33</v>
      </c>
      <c r="W2195" s="1" t="s">
        <v>32</v>
      </c>
      <c r="X2195" t="str">
        <f>VLOOKUP(Table_query__64[[#This Row],[Nr]],'MyTracker Export'!A:P,'MyTracker Export'!$P$1,FALSE)</f>
        <v>Finished</v>
      </c>
      <c r="Y2195" t="e">
        <f>VLOOKUP(Table_query__64[[#This Row],[Nr]],'MyTracker Export'!A:Z,'MyTracker Export'!$Z$1,FALSE)</f>
        <v>#N/A</v>
      </c>
      <c r="Z2195" t="str">
        <f>VLOOKUP(Table_query__64[[#This Row],[Nr]],'MyTracker Export'!A:AA,'MyTracker Export'!$AA$1,FALSE)</f>
        <v>Jacques Lataire</v>
      </c>
      <c r="AB2195" s="19" t="str">
        <f>IF(Table_query__64[[#This Row],[Project status]]=Table_query__64[[#This Row],[Project Status Check]],"OK","NOK")</f>
        <v>OK</v>
      </c>
      <c r="AC2195" s="19" t="e">
        <f>IF(Table_query__64[[#This Row],[PM]]=Table_query__64[[#This Row],[PM Check]],"OK","NOK")</f>
        <v>#N/A</v>
      </c>
      <c r="AD2195" s="19" t="str">
        <f>IF(Table_query__64[[#This Row],[PP]]=Table_query__64[[#This Row],[Pilot Check]],"OK","NOK")</f>
        <v>OK</v>
      </c>
      <c r="AE2195" s="19"/>
    </row>
    <row r="2196" spans="1:31" hidden="1" x14ac:dyDescent="0.3">
      <c r="A2196" s="1" t="s">
        <v>3854</v>
      </c>
      <c r="B2196" s="2" t="s">
        <v>3101</v>
      </c>
      <c r="C2196" s="3" t="s">
        <v>6895</v>
      </c>
      <c r="D2196" s="2" t="s">
        <v>38</v>
      </c>
      <c r="E2196" s="2" t="s">
        <v>36</v>
      </c>
      <c r="F2196" s="2" t="s">
        <v>122</v>
      </c>
      <c r="G2196" s="4">
        <v>41971.041666666664</v>
      </c>
      <c r="H2196" s="4">
        <v>42155.083333333336</v>
      </c>
      <c r="I2196" s="2" t="s">
        <v>40</v>
      </c>
      <c r="J2196" s="2"/>
      <c r="K2196" s="2"/>
      <c r="L2196" t="s">
        <v>31</v>
      </c>
      <c r="M2196" s="2" t="s">
        <v>29</v>
      </c>
      <c r="O2196" s="5"/>
      <c r="P2196" s="5"/>
      <c r="Q2196" s="6">
        <v>2014</v>
      </c>
      <c r="R2196" s="7">
        <v>2015</v>
      </c>
      <c r="T2196" s="8">
        <v>365</v>
      </c>
      <c r="V2196" s="1" t="s">
        <v>33</v>
      </c>
      <c r="W2196" s="1" t="s">
        <v>32</v>
      </c>
      <c r="X2196" t="str">
        <f>VLOOKUP(Table_query__64[[#This Row],[Nr]],'MyTracker Export'!A:P,'MyTracker Export'!$P$1,FALSE)</f>
        <v>Finished</v>
      </c>
      <c r="Y2196" t="str">
        <f>VLOOKUP(Table_query__64[[#This Row],[Nr]],'MyTracker Export'!A:Z,'MyTracker Export'!$Z$1,FALSE)</f>
        <v>Karel De Swert</v>
      </c>
      <c r="Z2196" t="e">
        <f>VLOOKUP(Table_query__64[[#This Row],[Nr]],'MyTracker Export'!A:AA,'MyTracker Export'!$AA$1,FALSE)</f>
        <v>#N/A</v>
      </c>
      <c r="AB2196" s="19" t="str">
        <f>IF(Table_query__64[[#This Row],[Project status]]=Table_query__64[[#This Row],[Project Status Check]],"OK","NOK")</f>
        <v>OK</v>
      </c>
      <c r="AC2196" s="19" t="str">
        <f>IF(Table_query__64[[#This Row],[PM]]=Table_query__64[[#This Row],[PM Check]],"OK","NOK")</f>
        <v>OK</v>
      </c>
      <c r="AD2196" s="19" t="e">
        <f>IF(Table_query__64[[#This Row],[PP]]=Table_query__64[[#This Row],[Pilot Check]],"OK","NOK")</f>
        <v>#N/A</v>
      </c>
      <c r="AE2196" s="19"/>
    </row>
    <row r="2197" spans="1:31" hidden="1" x14ac:dyDescent="0.3">
      <c r="A2197" s="1" t="s">
        <v>3855</v>
      </c>
      <c r="B2197" s="2" t="s">
        <v>35</v>
      </c>
      <c r="C2197" s="3" t="s">
        <v>6896</v>
      </c>
      <c r="D2197" s="2" t="s">
        <v>178</v>
      </c>
      <c r="E2197" s="2" t="s">
        <v>36</v>
      </c>
      <c r="F2197" s="2" t="s">
        <v>122</v>
      </c>
      <c r="G2197" s="4">
        <v>41967.041666666664</v>
      </c>
      <c r="H2197" s="4">
        <v>42155.083333333336</v>
      </c>
      <c r="I2197" s="2"/>
      <c r="J2197" s="2"/>
      <c r="K2197" s="2"/>
      <c r="L2197" t="s">
        <v>31</v>
      </c>
      <c r="M2197" s="2" t="s">
        <v>59</v>
      </c>
      <c r="N2197" s="3" t="s">
        <v>9345</v>
      </c>
      <c r="O2197" s="5"/>
      <c r="P2197" s="5"/>
      <c r="Q2197" s="6">
        <v>2014</v>
      </c>
      <c r="R2197" s="7">
        <v>2015</v>
      </c>
      <c r="T2197" s="8">
        <v>722</v>
      </c>
      <c r="V2197" s="1" t="s">
        <v>33</v>
      </c>
      <c r="W2197" s="1" t="s">
        <v>32</v>
      </c>
      <c r="X2197" t="str">
        <f>VLOOKUP(Table_query__64[[#This Row],[Nr]],'MyTracker Export'!A:P,'MyTracker Export'!$P$1,FALSE)</f>
        <v>Finished</v>
      </c>
      <c r="Y2197" t="e">
        <f>VLOOKUP(Table_query__64[[#This Row],[Nr]],'MyTracker Export'!A:Z,'MyTracker Export'!$Z$1,FALSE)</f>
        <v>#N/A</v>
      </c>
      <c r="Z2197" t="str">
        <f>VLOOKUP(Table_query__64[[#This Row],[Nr]],'MyTracker Export'!A:AA,'MyTracker Export'!$AA$1,FALSE)</f>
        <v>William Beyst</v>
      </c>
      <c r="AB2197" s="19" t="str">
        <f>IF(Table_query__64[[#This Row],[Project status]]=Table_query__64[[#This Row],[Project Status Check]],"OK","NOK")</f>
        <v>OK</v>
      </c>
      <c r="AC2197" s="19" t="e">
        <f>IF(Table_query__64[[#This Row],[PM]]=Table_query__64[[#This Row],[PM Check]],"OK","NOK")</f>
        <v>#N/A</v>
      </c>
      <c r="AD2197" s="19" t="str">
        <f>IF(Table_query__64[[#This Row],[PP]]=Table_query__64[[#This Row],[Pilot Check]],"OK","NOK")</f>
        <v>NOK</v>
      </c>
      <c r="AE2197" s="19"/>
    </row>
    <row r="2198" spans="1:31" hidden="1" x14ac:dyDescent="0.3">
      <c r="A2198" s="1" t="s">
        <v>3856</v>
      </c>
      <c r="B2198" s="2" t="s">
        <v>3857</v>
      </c>
      <c r="C2198" s="3" t="s">
        <v>6897</v>
      </c>
      <c r="D2198" s="2" t="s">
        <v>38</v>
      </c>
      <c r="E2198" s="2" t="s">
        <v>82</v>
      </c>
      <c r="F2198" s="2" t="s">
        <v>122</v>
      </c>
      <c r="G2198" s="4">
        <v>41950.041666666664</v>
      </c>
      <c r="H2198" s="4">
        <v>42094.083333333336</v>
      </c>
      <c r="I2198" s="2" t="s">
        <v>3451</v>
      </c>
      <c r="J2198" s="2" t="s">
        <v>3034</v>
      </c>
      <c r="K2198" s="2"/>
      <c r="L2198" t="s">
        <v>31</v>
      </c>
      <c r="M2198" s="2" t="s">
        <v>59</v>
      </c>
      <c r="N2198" s="3" t="s">
        <v>9346</v>
      </c>
      <c r="O2198" s="5"/>
      <c r="P2198" s="5"/>
      <c r="Q2198" s="6">
        <v>2014</v>
      </c>
      <c r="R2198" s="7">
        <v>2015</v>
      </c>
      <c r="T2198" s="8">
        <v>723</v>
      </c>
      <c r="V2198" s="1" t="s">
        <v>33</v>
      </c>
      <c r="W2198" s="1" t="s">
        <v>32</v>
      </c>
      <c r="X2198" t="str">
        <f>VLOOKUP(Table_query__64[[#This Row],[Nr]],'MyTracker Export'!A:P,'MyTracker Export'!$P$1,FALSE)</f>
        <v>Finished</v>
      </c>
      <c r="Y2198" t="str">
        <f>VLOOKUP(Table_query__64[[#This Row],[Nr]],'MyTracker Export'!A:Z,'MyTracker Export'!$Z$1,FALSE)</f>
        <v>Luc Tasiaux</v>
      </c>
      <c r="Z2198" t="str">
        <f>VLOOKUP(Table_query__64[[#This Row],[Nr]],'MyTracker Export'!A:AA,'MyTracker Export'!$AA$1,FALSE)</f>
        <v>Jacques Lataire</v>
      </c>
      <c r="AB2198" s="19" t="str">
        <f>IF(Table_query__64[[#This Row],[Project status]]=Table_query__64[[#This Row],[Project Status Check]],"OK","NOK")</f>
        <v>OK</v>
      </c>
      <c r="AC2198" s="19" t="str">
        <f>IF(Table_query__64[[#This Row],[PM]]=Table_query__64[[#This Row],[PM Check]],"OK","NOK")</f>
        <v>OK</v>
      </c>
      <c r="AD2198" s="19" t="str">
        <f>IF(Table_query__64[[#This Row],[PP]]=Table_query__64[[#This Row],[Pilot Check]],"OK","NOK")</f>
        <v>OK</v>
      </c>
      <c r="AE2198" s="19"/>
    </row>
    <row r="2199" spans="1:31" hidden="1" x14ac:dyDescent="0.3">
      <c r="A2199" s="1" t="s">
        <v>3858</v>
      </c>
      <c r="B2199" s="2" t="s">
        <v>146</v>
      </c>
      <c r="C2199" s="3" t="s">
        <v>6898</v>
      </c>
      <c r="D2199" s="2" t="s">
        <v>38</v>
      </c>
      <c r="E2199" s="2" t="s">
        <v>75</v>
      </c>
      <c r="F2199" s="2" t="s">
        <v>122</v>
      </c>
      <c r="G2199" s="4">
        <v>41950.041666666664</v>
      </c>
      <c r="H2199" s="4">
        <v>43035.083333333336</v>
      </c>
      <c r="I2199" s="2" t="s">
        <v>3859</v>
      </c>
      <c r="J2199" s="2" t="s">
        <v>78</v>
      </c>
      <c r="K2199" s="2"/>
      <c r="L2199" t="s">
        <v>31</v>
      </c>
      <c r="M2199" s="2" t="s">
        <v>29</v>
      </c>
      <c r="O2199" s="5"/>
      <c r="P2199" s="5"/>
      <c r="Q2199" s="6">
        <v>2014</v>
      </c>
      <c r="R2199" s="7">
        <v>2017</v>
      </c>
      <c r="T2199" s="8">
        <v>366</v>
      </c>
      <c r="V2199" s="1" t="s">
        <v>33</v>
      </c>
      <c r="W2199" s="1" t="s">
        <v>32</v>
      </c>
      <c r="X2199" t="str">
        <f>VLOOKUP(Table_query__64[[#This Row],[Nr]],'MyTracker Export'!A:P,'MyTracker Export'!$P$1,FALSE)</f>
        <v>Finished</v>
      </c>
      <c r="Y2199" t="e">
        <f>VLOOKUP(Table_query__64[[#This Row],[Nr]],'MyTracker Export'!A:Z,'MyTracker Export'!$Z$1,FALSE)</f>
        <v>#N/A</v>
      </c>
      <c r="Z2199" t="str">
        <f>VLOOKUP(Table_query__64[[#This Row],[Nr]],'MyTracker Export'!A:AA,'MyTracker Export'!$AA$1,FALSE)</f>
        <v>Yves Debaisieux</v>
      </c>
      <c r="AB2199" s="19" t="str">
        <f>IF(Table_query__64[[#This Row],[Project status]]=Table_query__64[[#This Row],[Project Status Check]],"OK","NOK")</f>
        <v>OK</v>
      </c>
      <c r="AC2199" s="19" t="e">
        <f>IF(Table_query__64[[#This Row],[PM]]=Table_query__64[[#This Row],[PM Check]],"OK","NOK")</f>
        <v>#N/A</v>
      </c>
      <c r="AD2199" s="19" t="str">
        <f>IF(Table_query__64[[#This Row],[PP]]=Table_query__64[[#This Row],[Pilot Check]],"OK","NOK")</f>
        <v>OK</v>
      </c>
      <c r="AE2199" s="19"/>
    </row>
    <row r="2200" spans="1:31" hidden="1" x14ac:dyDescent="0.3">
      <c r="A2200" s="1" t="s">
        <v>3860</v>
      </c>
      <c r="B2200" s="2" t="s">
        <v>3006</v>
      </c>
      <c r="C2200" s="3" t="s">
        <v>6899</v>
      </c>
      <c r="D2200" s="2" t="s">
        <v>38</v>
      </c>
      <c r="E2200" s="2" t="s">
        <v>82</v>
      </c>
      <c r="F2200" s="2" t="s">
        <v>122</v>
      </c>
      <c r="G2200" s="4">
        <v>41947.041666666664</v>
      </c>
      <c r="H2200" s="4">
        <v>42023.041666666664</v>
      </c>
      <c r="I2200" s="2"/>
      <c r="J2200" s="2"/>
      <c r="K2200" s="2"/>
      <c r="L2200" t="s">
        <v>31</v>
      </c>
      <c r="M2200" s="2" t="s">
        <v>29</v>
      </c>
      <c r="N2200" s="3" t="s">
        <v>9347</v>
      </c>
      <c r="O2200" s="5"/>
      <c r="P2200" s="5"/>
      <c r="Q2200" s="6">
        <v>2014</v>
      </c>
      <c r="R2200" s="7">
        <v>2015</v>
      </c>
      <c r="T2200" s="8">
        <v>739</v>
      </c>
      <c r="V2200" s="1" t="s">
        <v>33</v>
      </c>
      <c r="W2200" s="1" t="s">
        <v>32</v>
      </c>
      <c r="X2200" t="str">
        <f>VLOOKUP(Table_query__64[[#This Row],[Nr]],'MyTracker Export'!A:P,'MyTracker Export'!$P$1,FALSE)</f>
        <v>Finished</v>
      </c>
      <c r="Y2200" t="e">
        <f>VLOOKUP(Table_query__64[[#This Row],[Nr]],'MyTracker Export'!A:Z,'MyTracker Export'!$Z$1,FALSE)</f>
        <v>#N/A</v>
      </c>
      <c r="Z2200" t="str">
        <f>VLOOKUP(Table_query__64[[#This Row],[Nr]],'MyTracker Export'!A:AA,'MyTracker Export'!$AA$1,FALSE)</f>
        <v>William Beyst</v>
      </c>
      <c r="AB2200" s="19" t="str">
        <f>IF(Table_query__64[[#This Row],[Project status]]=Table_query__64[[#This Row],[Project Status Check]],"OK","NOK")</f>
        <v>OK</v>
      </c>
      <c r="AC2200" s="19" t="e">
        <f>IF(Table_query__64[[#This Row],[PM]]=Table_query__64[[#This Row],[PM Check]],"OK","NOK")</f>
        <v>#N/A</v>
      </c>
      <c r="AD2200" s="19" t="str">
        <f>IF(Table_query__64[[#This Row],[PP]]=Table_query__64[[#This Row],[Pilot Check]],"OK","NOK")</f>
        <v>NOK</v>
      </c>
      <c r="AE2200" s="19"/>
    </row>
    <row r="2201" spans="1:31" hidden="1" x14ac:dyDescent="0.3">
      <c r="A2201" s="1" t="s">
        <v>3861</v>
      </c>
      <c r="B2201" s="2" t="s">
        <v>3862</v>
      </c>
      <c r="C2201" s="3" t="s">
        <v>6900</v>
      </c>
      <c r="D2201" s="2" t="s">
        <v>38</v>
      </c>
      <c r="E2201" s="2"/>
      <c r="F2201" s="2" t="s">
        <v>122</v>
      </c>
      <c r="G2201" s="4">
        <v>40179.041666666664</v>
      </c>
      <c r="H2201" s="4">
        <v>40179.041666666664</v>
      </c>
      <c r="I2201" s="2" t="s">
        <v>3863</v>
      </c>
      <c r="J2201" s="2"/>
      <c r="K2201" s="2"/>
      <c r="L2201" t="s">
        <v>31</v>
      </c>
      <c r="M2201" s="2" t="s">
        <v>29</v>
      </c>
      <c r="O2201" s="5">
        <v>0</v>
      </c>
      <c r="P2201" s="5">
        <v>0</v>
      </c>
      <c r="Q2201" s="6">
        <v>2010</v>
      </c>
      <c r="R2201" s="7">
        <v>2010</v>
      </c>
      <c r="T2201" s="8">
        <v>1000</v>
      </c>
      <c r="V2201" s="1" t="s">
        <v>33</v>
      </c>
      <c r="W2201" s="1" t="s">
        <v>32</v>
      </c>
      <c r="X2201" t="e">
        <f>VLOOKUP(Table_query__64[[#This Row],[Nr]],'MyTracker Export'!A:P,'MyTracker Export'!$P$1,FALSE)</f>
        <v>#N/A</v>
      </c>
      <c r="Y2201" t="e">
        <f>VLOOKUP(Table_query__64[[#This Row],[Nr]],'MyTracker Export'!A:Z,'MyTracker Export'!$Z$1,FALSE)</f>
        <v>#N/A</v>
      </c>
      <c r="Z2201" t="e">
        <f>VLOOKUP(Table_query__64[[#This Row],[Nr]],'MyTracker Export'!A:AA,'MyTracker Export'!$AA$1,FALSE)</f>
        <v>#N/A</v>
      </c>
      <c r="AA2201" t="s">
        <v>20478</v>
      </c>
      <c r="AB2201" s="19" t="e">
        <f>IF(Table_query__64[[#This Row],[Project status]]=Table_query__64[[#This Row],[Project Status Check]],"OK","NOK")</f>
        <v>#N/A</v>
      </c>
      <c r="AC2201" s="19" t="e">
        <f>IF(Table_query__64[[#This Row],[PM]]=Table_query__64[[#This Row],[PM Check]],"OK","NOK")</f>
        <v>#N/A</v>
      </c>
      <c r="AD2201" s="19" t="e">
        <f>IF(Table_query__64[[#This Row],[PP]]=Table_query__64[[#This Row],[Pilot Check]],"OK","NOK")</f>
        <v>#N/A</v>
      </c>
      <c r="AE2201" s="19"/>
    </row>
    <row r="2202" spans="1:31" hidden="1" x14ac:dyDescent="0.3">
      <c r="A2202" s="1" t="s">
        <v>3864</v>
      </c>
      <c r="B2202" s="2" t="s">
        <v>3865</v>
      </c>
      <c r="C2202" s="3" t="s">
        <v>6901</v>
      </c>
      <c r="D2202" s="2" t="s">
        <v>38</v>
      </c>
      <c r="E2202" s="2"/>
      <c r="F2202" s="2" t="s">
        <v>122</v>
      </c>
      <c r="G2202" s="4">
        <v>40179.041666666664</v>
      </c>
      <c r="H2202" s="4">
        <v>40179.041666666664</v>
      </c>
      <c r="I2202" s="2" t="s">
        <v>3863</v>
      </c>
      <c r="J2202" s="2"/>
      <c r="K2202" s="2"/>
      <c r="L2202" t="s">
        <v>31</v>
      </c>
      <c r="M2202" s="2" t="s">
        <v>29</v>
      </c>
      <c r="O2202" s="5">
        <v>0</v>
      </c>
      <c r="P2202" s="5">
        <v>0</v>
      </c>
      <c r="Q2202" s="6">
        <v>2010</v>
      </c>
      <c r="R2202" s="7">
        <v>2010</v>
      </c>
      <c r="T2202" s="8">
        <v>1117</v>
      </c>
      <c r="V2202" s="1" t="s">
        <v>33</v>
      </c>
      <c r="W2202" s="1" t="s">
        <v>32</v>
      </c>
      <c r="X2202" t="e">
        <f>VLOOKUP(Table_query__64[[#This Row],[Nr]],'MyTracker Export'!A:P,'MyTracker Export'!$P$1,FALSE)</f>
        <v>#N/A</v>
      </c>
      <c r="Y2202" t="e">
        <f>VLOOKUP(Table_query__64[[#This Row],[Nr]],'MyTracker Export'!A:Z,'MyTracker Export'!$Z$1,FALSE)</f>
        <v>#N/A</v>
      </c>
      <c r="Z2202" t="e">
        <f>VLOOKUP(Table_query__64[[#This Row],[Nr]],'MyTracker Export'!A:AA,'MyTracker Export'!$AA$1,FALSE)</f>
        <v>#N/A</v>
      </c>
      <c r="AA2202" t="s">
        <v>20478</v>
      </c>
      <c r="AB2202" s="19" t="e">
        <f>IF(Table_query__64[[#This Row],[Project status]]=Table_query__64[[#This Row],[Project Status Check]],"OK","NOK")</f>
        <v>#N/A</v>
      </c>
      <c r="AC2202" s="19" t="e">
        <f>IF(Table_query__64[[#This Row],[PM]]=Table_query__64[[#This Row],[PM Check]],"OK","NOK")</f>
        <v>#N/A</v>
      </c>
      <c r="AD2202" s="19" t="e">
        <f>IF(Table_query__64[[#This Row],[PP]]=Table_query__64[[#This Row],[Pilot Check]],"OK","NOK")</f>
        <v>#N/A</v>
      </c>
      <c r="AE2202" s="19"/>
    </row>
    <row r="2203" spans="1:31" hidden="1" x14ac:dyDescent="0.3">
      <c r="A2203" s="1" t="s">
        <v>3866</v>
      </c>
      <c r="B2203" s="2" t="s">
        <v>1321</v>
      </c>
      <c r="C2203" s="3" t="s">
        <v>6065</v>
      </c>
      <c r="D2203" s="2" t="s">
        <v>53</v>
      </c>
      <c r="E2203" s="2" t="s">
        <v>36</v>
      </c>
      <c r="F2203" s="2" t="s">
        <v>122</v>
      </c>
      <c r="G2203" s="4">
        <v>44405.083333333336</v>
      </c>
      <c r="H2203" s="4">
        <v>44426.083333333336</v>
      </c>
      <c r="I2203" s="2" t="s">
        <v>320</v>
      </c>
      <c r="J2203" s="2" t="s">
        <v>2089</v>
      </c>
      <c r="K2203" s="2" t="s">
        <v>2267</v>
      </c>
      <c r="L2203" t="s">
        <v>763</v>
      </c>
      <c r="M2203" s="2" t="s">
        <v>29</v>
      </c>
      <c r="N2203" s="3" t="s">
        <v>8772</v>
      </c>
      <c r="O2203" s="5">
        <v>129000000</v>
      </c>
      <c r="P2203" s="5">
        <v>0</v>
      </c>
      <c r="Q2203" s="6">
        <v>2021</v>
      </c>
      <c r="R2203" s="7">
        <v>2021</v>
      </c>
      <c r="T2203" s="8">
        <v>1519</v>
      </c>
      <c r="V2203" s="1" t="s">
        <v>33</v>
      </c>
      <c r="W2203" s="1" t="s">
        <v>32</v>
      </c>
      <c r="X2203" t="str">
        <f>VLOOKUP(Table_query__64[[#This Row],[Nr]],'MyTracker Export'!A:P,'MyTracker Export'!$P$1,FALSE)</f>
        <v>Finished</v>
      </c>
      <c r="Y2203" t="str">
        <f>VLOOKUP(Table_query__64[[#This Row],[Nr]],'MyTracker Export'!A:Z,'MyTracker Export'!$Z$1,FALSE)</f>
        <v>Marcos Delgado Lopez</v>
      </c>
      <c r="Z2203" t="e">
        <f>VLOOKUP(Table_query__64[[#This Row],[Nr]],'MyTracker Export'!A:AA,'MyTracker Export'!$AA$1,FALSE)</f>
        <v>#N/A</v>
      </c>
      <c r="AB2203" s="19" t="str">
        <f>IF(Table_query__64[[#This Row],[Project status]]=Table_query__64[[#This Row],[Project Status Check]],"OK","NOK")</f>
        <v>OK</v>
      </c>
      <c r="AC2203" s="19" t="str">
        <f>IF(Table_query__64[[#This Row],[PM]]=Table_query__64[[#This Row],[PM Check]],"OK","NOK")</f>
        <v>NOK</v>
      </c>
      <c r="AD2203" s="19" t="e">
        <f>IF(Table_query__64[[#This Row],[PP]]=Table_query__64[[#This Row],[Pilot Check]],"OK","NOK")</f>
        <v>#N/A</v>
      </c>
      <c r="AE2203" s="19"/>
    </row>
    <row r="2204" spans="1:31" hidden="1" x14ac:dyDescent="0.3">
      <c r="A2204" s="1" t="s">
        <v>3867</v>
      </c>
      <c r="B2204" s="2" t="s">
        <v>35</v>
      </c>
      <c r="C2204" s="3" t="s">
        <v>6902</v>
      </c>
      <c r="D2204" s="2" t="s">
        <v>38</v>
      </c>
      <c r="E2204" s="2" t="s">
        <v>36</v>
      </c>
      <c r="F2204" s="2" t="s">
        <v>122</v>
      </c>
      <c r="G2204" s="4">
        <v>41947.041666666664</v>
      </c>
      <c r="H2204" s="4">
        <v>42696.041666666664</v>
      </c>
      <c r="I2204" s="2" t="s">
        <v>942</v>
      </c>
      <c r="J2204" s="2" t="s">
        <v>335</v>
      </c>
      <c r="K2204" s="2"/>
      <c r="L2204" t="s">
        <v>31</v>
      </c>
      <c r="M2204" s="2" t="s">
        <v>59</v>
      </c>
      <c r="O2204" s="5"/>
      <c r="P2204" s="5"/>
      <c r="Q2204" s="6">
        <v>2014</v>
      </c>
      <c r="R2204" s="7">
        <v>2016</v>
      </c>
      <c r="T2204" s="8">
        <v>367</v>
      </c>
      <c r="V2204" s="1" t="s">
        <v>33</v>
      </c>
      <c r="W2204" s="1" t="s">
        <v>32</v>
      </c>
      <c r="X2204" t="str">
        <f>VLOOKUP(Table_query__64[[#This Row],[Nr]],'MyTracker Export'!A:P,'MyTracker Export'!$P$1,FALSE)</f>
        <v>Finished</v>
      </c>
      <c r="Y2204" t="str">
        <f>VLOOKUP(Table_query__64[[#This Row],[Nr]],'MyTracker Export'!A:Z,'MyTracker Export'!$Z$1,FALSE)</f>
        <v>Jurgen Van Kerrebroeck</v>
      </c>
      <c r="Z2204" t="str">
        <f>VLOOKUP(Table_query__64[[#This Row],[Nr]],'MyTracker Export'!A:AA,'MyTracker Export'!$AA$1,FALSE)</f>
        <v>William Beyst</v>
      </c>
      <c r="AB2204" s="19" t="str">
        <f>IF(Table_query__64[[#This Row],[Project status]]=Table_query__64[[#This Row],[Project Status Check]],"OK","NOK")</f>
        <v>OK</v>
      </c>
      <c r="AC2204" s="19" t="str">
        <f>IF(Table_query__64[[#This Row],[PM]]=Table_query__64[[#This Row],[PM Check]],"OK","NOK")</f>
        <v>OK</v>
      </c>
      <c r="AD2204" s="19" t="str">
        <f>IF(Table_query__64[[#This Row],[PP]]=Table_query__64[[#This Row],[Pilot Check]],"OK","NOK")</f>
        <v>OK</v>
      </c>
      <c r="AE2204" s="19"/>
    </row>
    <row r="2205" spans="1:31" hidden="1" x14ac:dyDescent="0.3">
      <c r="A2205" s="1" t="s">
        <v>3868</v>
      </c>
      <c r="B2205" s="2" t="s">
        <v>2948</v>
      </c>
      <c r="C2205" s="3" t="s">
        <v>6903</v>
      </c>
      <c r="D2205" s="2" t="s">
        <v>38</v>
      </c>
      <c r="E2205" s="2" t="s">
        <v>25</v>
      </c>
      <c r="F2205" s="2" t="s">
        <v>122</v>
      </c>
      <c r="G2205" s="4">
        <v>41946.041666666664</v>
      </c>
      <c r="H2205" s="4">
        <v>42073.041666666664</v>
      </c>
      <c r="I2205" s="2"/>
      <c r="J2205" s="2"/>
      <c r="K2205" s="2"/>
      <c r="L2205" t="s">
        <v>31</v>
      </c>
      <c r="M2205" s="2" t="s">
        <v>29</v>
      </c>
      <c r="N2205" s="3" t="s">
        <v>9348</v>
      </c>
      <c r="O2205" s="5"/>
      <c r="P2205" s="5"/>
      <c r="Q2205" s="6">
        <v>2014</v>
      </c>
      <c r="R2205" s="7">
        <v>2015</v>
      </c>
      <c r="T2205" s="8">
        <v>724</v>
      </c>
      <c r="V2205" s="1" t="s">
        <v>33</v>
      </c>
      <c r="W2205" s="1" t="s">
        <v>32</v>
      </c>
      <c r="X2205" t="str">
        <f>VLOOKUP(Table_query__64[[#This Row],[Nr]],'MyTracker Export'!A:P,'MyTracker Export'!$P$1,FALSE)</f>
        <v>Finished</v>
      </c>
      <c r="Y2205" t="e">
        <f>VLOOKUP(Table_query__64[[#This Row],[Nr]],'MyTracker Export'!A:Z,'MyTracker Export'!$Z$1,FALSE)</f>
        <v>#N/A</v>
      </c>
      <c r="Z2205" t="e">
        <f>VLOOKUP(Table_query__64[[#This Row],[Nr]],'MyTracker Export'!A:AA,'MyTracker Export'!$AA$1,FALSE)</f>
        <v>#N/A</v>
      </c>
      <c r="AB2205" s="19" t="str">
        <f>IF(Table_query__64[[#This Row],[Project status]]=Table_query__64[[#This Row],[Project Status Check]],"OK","NOK")</f>
        <v>OK</v>
      </c>
      <c r="AC2205" s="19" t="e">
        <f>IF(Table_query__64[[#This Row],[PM]]=Table_query__64[[#This Row],[PM Check]],"OK","NOK")</f>
        <v>#N/A</v>
      </c>
      <c r="AD2205" s="19" t="e">
        <f>IF(Table_query__64[[#This Row],[PP]]=Table_query__64[[#This Row],[Pilot Check]],"OK","NOK")</f>
        <v>#N/A</v>
      </c>
      <c r="AE2205" s="19"/>
    </row>
    <row r="2206" spans="1:31" hidden="1" x14ac:dyDescent="0.3">
      <c r="A2206" s="1" t="s">
        <v>3869</v>
      </c>
      <c r="B2206" s="2" t="s">
        <v>3006</v>
      </c>
      <c r="C2206" s="3" t="s">
        <v>6904</v>
      </c>
      <c r="D2206" s="2" t="s">
        <v>38</v>
      </c>
      <c r="E2206" s="2" t="s">
        <v>82</v>
      </c>
      <c r="F2206" s="2" t="s">
        <v>122</v>
      </c>
      <c r="G2206" s="4">
        <v>41945.041666666664</v>
      </c>
      <c r="H2206" s="4">
        <v>42039.041666666664</v>
      </c>
      <c r="I2206" s="2"/>
      <c r="J2206" s="2"/>
      <c r="K2206" s="2"/>
      <c r="L2206" t="s">
        <v>31</v>
      </c>
      <c r="M2206" s="2" t="s">
        <v>59</v>
      </c>
      <c r="O2206" s="5"/>
      <c r="P2206" s="5"/>
      <c r="Q2206" s="6">
        <v>2014</v>
      </c>
      <c r="R2206" s="7">
        <v>2015</v>
      </c>
      <c r="T2206" s="8">
        <v>368</v>
      </c>
      <c r="V2206" s="1" t="s">
        <v>33</v>
      </c>
      <c r="W2206" s="1" t="s">
        <v>32</v>
      </c>
      <c r="X2206" t="str">
        <f>VLOOKUP(Table_query__64[[#This Row],[Nr]],'MyTracker Export'!A:P,'MyTracker Export'!$P$1,FALSE)</f>
        <v>Finished</v>
      </c>
      <c r="Y2206" t="e">
        <f>VLOOKUP(Table_query__64[[#This Row],[Nr]],'MyTracker Export'!A:Z,'MyTracker Export'!$Z$1,FALSE)</f>
        <v>#N/A</v>
      </c>
      <c r="Z2206" t="str">
        <f>VLOOKUP(Table_query__64[[#This Row],[Nr]],'MyTracker Export'!A:AA,'MyTracker Export'!$AA$1,FALSE)</f>
        <v>William Beyst</v>
      </c>
      <c r="AB2206" s="19" t="str">
        <f>IF(Table_query__64[[#This Row],[Project status]]=Table_query__64[[#This Row],[Project Status Check]],"OK","NOK")</f>
        <v>OK</v>
      </c>
      <c r="AC2206" s="19" t="e">
        <f>IF(Table_query__64[[#This Row],[PM]]=Table_query__64[[#This Row],[PM Check]],"OK","NOK")</f>
        <v>#N/A</v>
      </c>
      <c r="AD2206" s="19" t="str">
        <f>IF(Table_query__64[[#This Row],[PP]]=Table_query__64[[#This Row],[Pilot Check]],"OK","NOK")</f>
        <v>NOK</v>
      </c>
      <c r="AE2206" s="19"/>
    </row>
    <row r="2207" spans="1:31" hidden="1" x14ac:dyDescent="0.3">
      <c r="A2207" s="1" t="s">
        <v>3870</v>
      </c>
      <c r="B2207" s="2" t="s">
        <v>3468</v>
      </c>
      <c r="C2207" s="3" t="s">
        <v>6905</v>
      </c>
      <c r="D2207" s="2" t="s">
        <v>38</v>
      </c>
      <c r="E2207" s="2" t="s">
        <v>82</v>
      </c>
      <c r="F2207" s="2" t="s">
        <v>122</v>
      </c>
      <c r="G2207" s="4">
        <v>41943.041666666664</v>
      </c>
      <c r="H2207" s="4">
        <v>42428.041666666664</v>
      </c>
      <c r="I2207" s="2" t="s">
        <v>2654</v>
      </c>
      <c r="J2207" s="2" t="s">
        <v>2654</v>
      </c>
      <c r="K2207" s="2"/>
      <c r="L2207" t="s">
        <v>31</v>
      </c>
      <c r="M2207" s="2" t="s">
        <v>59</v>
      </c>
      <c r="O2207" s="5"/>
      <c r="P2207" s="5"/>
      <c r="Q2207" s="6">
        <v>2014</v>
      </c>
      <c r="R2207" s="7">
        <v>2016</v>
      </c>
      <c r="T2207" s="8">
        <v>369</v>
      </c>
      <c r="V2207" s="1" t="s">
        <v>33</v>
      </c>
      <c r="W2207" s="1" t="s">
        <v>32</v>
      </c>
      <c r="X2207" t="str">
        <f>VLOOKUP(Table_query__64[[#This Row],[Nr]],'MyTracker Export'!A:P,'MyTracker Export'!$P$1,FALSE)</f>
        <v>Finished</v>
      </c>
      <c r="Y2207" t="e">
        <f>VLOOKUP(Table_query__64[[#This Row],[Nr]],'MyTracker Export'!A:Z,'MyTracker Export'!$Z$1,FALSE)</f>
        <v>#N/A</v>
      </c>
      <c r="Z2207" t="e">
        <f>VLOOKUP(Table_query__64[[#This Row],[Nr]],'MyTracker Export'!A:AA,'MyTracker Export'!$AA$1,FALSE)</f>
        <v>#N/A</v>
      </c>
      <c r="AB2207" s="19" t="str">
        <f>IF(Table_query__64[[#This Row],[Project status]]=Table_query__64[[#This Row],[Project Status Check]],"OK","NOK")</f>
        <v>OK</v>
      </c>
      <c r="AC2207" s="19" t="e">
        <f>IF(Table_query__64[[#This Row],[PM]]=Table_query__64[[#This Row],[PM Check]],"OK","NOK")</f>
        <v>#N/A</v>
      </c>
      <c r="AD2207" s="19" t="e">
        <f>IF(Table_query__64[[#This Row],[PP]]=Table_query__64[[#This Row],[Pilot Check]],"OK","NOK")</f>
        <v>#N/A</v>
      </c>
      <c r="AE2207" s="19"/>
    </row>
    <row r="2208" spans="1:31" hidden="1" x14ac:dyDescent="0.3">
      <c r="A2208" s="1" t="s">
        <v>3871</v>
      </c>
      <c r="B2208" s="2" t="s">
        <v>3006</v>
      </c>
      <c r="C2208" s="3" t="s">
        <v>6906</v>
      </c>
      <c r="D2208" s="2" t="s">
        <v>38</v>
      </c>
      <c r="E2208" s="2" t="s">
        <v>82</v>
      </c>
      <c r="F2208" s="2" t="s">
        <v>122</v>
      </c>
      <c r="G2208" s="4">
        <v>41943.041666666664</v>
      </c>
      <c r="H2208" s="4">
        <v>41973.041666666664</v>
      </c>
      <c r="I2208" s="2" t="s">
        <v>335</v>
      </c>
      <c r="J2208" s="2" t="s">
        <v>335</v>
      </c>
      <c r="K2208" s="2"/>
      <c r="L2208" t="s">
        <v>31</v>
      </c>
      <c r="M2208" s="2" t="s">
        <v>59</v>
      </c>
      <c r="N2208" s="3" t="s">
        <v>9349</v>
      </c>
      <c r="O2208" s="5"/>
      <c r="P2208" s="5"/>
      <c r="Q2208" s="6">
        <v>2014</v>
      </c>
      <c r="R2208" s="7">
        <v>2014</v>
      </c>
      <c r="T2208" s="8">
        <v>725</v>
      </c>
      <c r="V2208" s="1" t="s">
        <v>33</v>
      </c>
      <c r="W2208" s="1" t="s">
        <v>32</v>
      </c>
      <c r="X2208" t="str">
        <f>VLOOKUP(Table_query__64[[#This Row],[Nr]],'MyTracker Export'!A:P,'MyTracker Export'!$P$1,FALSE)</f>
        <v>Finished</v>
      </c>
      <c r="Y2208" t="str">
        <f>VLOOKUP(Table_query__64[[#This Row],[Nr]],'MyTracker Export'!A:Z,'MyTracker Export'!$Z$1,FALSE)</f>
        <v>William Beyst</v>
      </c>
      <c r="Z2208" t="str">
        <f>VLOOKUP(Table_query__64[[#This Row],[Nr]],'MyTracker Export'!A:AA,'MyTracker Export'!$AA$1,FALSE)</f>
        <v>William Beyst</v>
      </c>
      <c r="AB2208" s="19" t="str">
        <f>IF(Table_query__64[[#This Row],[Project status]]=Table_query__64[[#This Row],[Project Status Check]],"OK","NOK")</f>
        <v>OK</v>
      </c>
      <c r="AC2208" s="19" t="str">
        <f>IF(Table_query__64[[#This Row],[PM]]=Table_query__64[[#This Row],[PM Check]],"OK","NOK")</f>
        <v>OK</v>
      </c>
      <c r="AD2208" s="19" t="str">
        <f>IF(Table_query__64[[#This Row],[PP]]=Table_query__64[[#This Row],[Pilot Check]],"OK","NOK")</f>
        <v>OK</v>
      </c>
      <c r="AE2208" s="19"/>
    </row>
    <row r="2209" spans="1:31" hidden="1" x14ac:dyDescent="0.3">
      <c r="A2209" s="1" t="s">
        <v>3872</v>
      </c>
      <c r="B2209" s="2" t="s">
        <v>3006</v>
      </c>
      <c r="C2209" s="3" t="s">
        <v>6907</v>
      </c>
      <c r="D2209" s="2" t="s">
        <v>38</v>
      </c>
      <c r="E2209" s="2" t="s">
        <v>82</v>
      </c>
      <c r="F2209" s="2" t="s">
        <v>122</v>
      </c>
      <c r="G2209" s="4">
        <v>41943.041666666664</v>
      </c>
      <c r="H2209" s="4">
        <v>42825.083333333336</v>
      </c>
      <c r="I2209" s="2" t="s">
        <v>3873</v>
      </c>
      <c r="J2209" s="2" t="s">
        <v>335</v>
      </c>
      <c r="K2209" s="2"/>
      <c r="L2209" t="s">
        <v>31</v>
      </c>
      <c r="M2209" s="2" t="s">
        <v>59</v>
      </c>
      <c r="N2209" s="3" t="s">
        <v>9350</v>
      </c>
      <c r="O2209" s="5"/>
      <c r="P2209" s="5"/>
      <c r="Q2209" s="6">
        <v>2014</v>
      </c>
      <c r="R2209" s="7">
        <v>2017</v>
      </c>
      <c r="T2209" s="8">
        <v>726</v>
      </c>
      <c r="V2209" s="1" t="s">
        <v>33</v>
      </c>
      <c r="W2209" s="1" t="s">
        <v>32</v>
      </c>
      <c r="X2209" t="str">
        <f>VLOOKUP(Table_query__64[[#This Row],[Nr]],'MyTracker Export'!A:P,'MyTracker Export'!$P$1,FALSE)</f>
        <v>Finished</v>
      </c>
      <c r="Y2209" t="e">
        <f>VLOOKUP(Table_query__64[[#This Row],[Nr]],'MyTracker Export'!A:Z,'MyTracker Export'!$Z$1,FALSE)</f>
        <v>#N/A</v>
      </c>
      <c r="Z2209" t="str">
        <f>VLOOKUP(Table_query__64[[#This Row],[Nr]],'MyTracker Export'!A:AA,'MyTracker Export'!$AA$1,FALSE)</f>
        <v>William Beyst</v>
      </c>
      <c r="AB2209" s="19" t="str">
        <f>IF(Table_query__64[[#This Row],[Project status]]=Table_query__64[[#This Row],[Project Status Check]],"OK","NOK")</f>
        <v>OK</v>
      </c>
      <c r="AC2209" s="19" t="e">
        <f>IF(Table_query__64[[#This Row],[PM]]=Table_query__64[[#This Row],[PM Check]],"OK","NOK")</f>
        <v>#N/A</v>
      </c>
      <c r="AD2209" s="19" t="str">
        <f>IF(Table_query__64[[#This Row],[PP]]=Table_query__64[[#This Row],[Pilot Check]],"OK","NOK")</f>
        <v>OK</v>
      </c>
      <c r="AE2209" s="19"/>
    </row>
    <row r="2210" spans="1:31" hidden="1" x14ac:dyDescent="0.3">
      <c r="A2210" s="1" t="s">
        <v>3874</v>
      </c>
      <c r="B2210" s="2" t="s">
        <v>74</v>
      </c>
      <c r="C2210" s="3" t="s">
        <v>6908</v>
      </c>
      <c r="D2210" s="2" t="s">
        <v>38</v>
      </c>
      <c r="E2210" s="2" t="s">
        <v>75</v>
      </c>
      <c r="F2210" s="2" t="s">
        <v>122</v>
      </c>
      <c r="G2210" s="4">
        <v>41941.041666666664</v>
      </c>
      <c r="H2210" s="4">
        <v>42094.083333333336</v>
      </c>
      <c r="I2210" s="2"/>
      <c r="J2210" s="2"/>
      <c r="K2210" s="2"/>
      <c r="L2210" t="s">
        <v>31</v>
      </c>
      <c r="M2210" s="2" t="s">
        <v>59</v>
      </c>
      <c r="O2210" s="5"/>
      <c r="P2210" s="5"/>
      <c r="Q2210" s="6">
        <v>2014</v>
      </c>
      <c r="R2210" s="7">
        <v>2015</v>
      </c>
      <c r="T2210" s="8">
        <v>370</v>
      </c>
      <c r="V2210" s="1" t="s">
        <v>33</v>
      </c>
      <c r="W2210" s="1" t="s">
        <v>32</v>
      </c>
      <c r="X2210" t="str">
        <f>VLOOKUP(Table_query__64[[#This Row],[Nr]],'MyTracker Export'!A:P,'MyTracker Export'!$P$1,FALSE)</f>
        <v>Finished</v>
      </c>
      <c r="Y2210" t="e">
        <f>VLOOKUP(Table_query__64[[#This Row],[Nr]],'MyTracker Export'!A:Z,'MyTracker Export'!$Z$1,FALSE)</f>
        <v>#N/A</v>
      </c>
      <c r="Z2210" t="e">
        <f>VLOOKUP(Table_query__64[[#This Row],[Nr]],'MyTracker Export'!A:AA,'MyTracker Export'!$AA$1,FALSE)</f>
        <v>#N/A</v>
      </c>
      <c r="AB2210" s="19" t="str">
        <f>IF(Table_query__64[[#This Row],[Project status]]=Table_query__64[[#This Row],[Project Status Check]],"OK","NOK")</f>
        <v>OK</v>
      </c>
      <c r="AC2210" s="19" t="e">
        <f>IF(Table_query__64[[#This Row],[PM]]=Table_query__64[[#This Row],[PM Check]],"OK","NOK")</f>
        <v>#N/A</v>
      </c>
      <c r="AD2210" s="19" t="e">
        <f>IF(Table_query__64[[#This Row],[PP]]=Table_query__64[[#This Row],[Pilot Check]],"OK","NOK")</f>
        <v>#N/A</v>
      </c>
      <c r="AE2210" s="19"/>
    </row>
    <row r="2211" spans="1:31" hidden="1" x14ac:dyDescent="0.3">
      <c r="A2211" s="1" t="s">
        <v>3875</v>
      </c>
      <c r="B2211" s="2" t="s">
        <v>3876</v>
      </c>
      <c r="C2211" s="3" t="s">
        <v>6909</v>
      </c>
      <c r="D2211" s="2" t="s">
        <v>64</v>
      </c>
      <c r="E2211" s="2" t="s">
        <v>75</v>
      </c>
      <c r="F2211" s="2" t="s">
        <v>122</v>
      </c>
      <c r="G2211" s="4">
        <v>41940.041666666664</v>
      </c>
      <c r="H2211" s="4">
        <v>42034.041666666664</v>
      </c>
      <c r="I2211" s="2"/>
      <c r="J2211" s="2"/>
      <c r="K2211" s="2"/>
      <c r="L2211" t="s">
        <v>31</v>
      </c>
      <c r="M2211" s="2" t="s">
        <v>29</v>
      </c>
      <c r="N2211" s="3" t="s">
        <v>9351</v>
      </c>
      <c r="O2211" s="5"/>
      <c r="P2211" s="5"/>
      <c r="Q2211" s="6">
        <v>2014</v>
      </c>
      <c r="R2211" s="7">
        <v>2015</v>
      </c>
      <c r="T2211" s="8">
        <v>727</v>
      </c>
      <c r="V2211" s="1" t="s">
        <v>33</v>
      </c>
      <c r="W2211" s="1" t="s">
        <v>32</v>
      </c>
      <c r="X2211" t="str">
        <f>VLOOKUP(Table_query__64[[#This Row],[Nr]],'MyTracker Export'!A:P,'MyTracker Export'!$P$1,FALSE)</f>
        <v>Finished</v>
      </c>
      <c r="Y2211" t="e">
        <f>VLOOKUP(Table_query__64[[#This Row],[Nr]],'MyTracker Export'!A:Z,'MyTracker Export'!$Z$1,FALSE)</f>
        <v>#N/A</v>
      </c>
      <c r="Z2211" t="str">
        <f>VLOOKUP(Table_query__64[[#This Row],[Nr]],'MyTracker Export'!A:AA,'MyTracker Export'!$AA$1,FALSE)</f>
        <v>Nicolas Dubois</v>
      </c>
      <c r="AB2211" s="19" t="str">
        <f>IF(Table_query__64[[#This Row],[Project status]]=Table_query__64[[#This Row],[Project Status Check]],"OK","NOK")</f>
        <v>OK</v>
      </c>
      <c r="AC2211" s="19" t="e">
        <f>IF(Table_query__64[[#This Row],[PM]]=Table_query__64[[#This Row],[PM Check]],"OK","NOK")</f>
        <v>#N/A</v>
      </c>
      <c r="AD2211" s="19" t="str">
        <f>IF(Table_query__64[[#This Row],[PP]]=Table_query__64[[#This Row],[Pilot Check]],"OK","NOK")</f>
        <v>NOK</v>
      </c>
      <c r="AE2211" s="19"/>
    </row>
    <row r="2212" spans="1:31" hidden="1" x14ac:dyDescent="0.3">
      <c r="A2212" s="1" t="s">
        <v>3877</v>
      </c>
      <c r="B2212" s="2" t="s">
        <v>74</v>
      </c>
      <c r="C2212" s="3" t="s">
        <v>6910</v>
      </c>
      <c r="D2212" s="2" t="s">
        <v>38</v>
      </c>
      <c r="E2212" s="2" t="s">
        <v>75</v>
      </c>
      <c r="F2212" s="2" t="s">
        <v>122</v>
      </c>
      <c r="G2212" s="4">
        <v>41939.041666666664</v>
      </c>
      <c r="H2212" s="4">
        <v>42491.083333333336</v>
      </c>
      <c r="I2212" s="2" t="s">
        <v>239</v>
      </c>
      <c r="J2212" s="2"/>
      <c r="K2212" s="2"/>
      <c r="L2212" t="s">
        <v>31</v>
      </c>
      <c r="M2212" s="2" t="s">
        <v>29</v>
      </c>
      <c r="N2212" s="3" t="s">
        <v>9352</v>
      </c>
      <c r="O2212" s="5"/>
      <c r="P2212" s="5"/>
      <c r="Q2212" s="6">
        <v>2014</v>
      </c>
      <c r="R2212" s="7">
        <v>2016</v>
      </c>
      <c r="T2212" s="8">
        <v>728</v>
      </c>
      <c r="V2212" s="1" t="s">
        <v>33</v>
      </c>
      <c r="W2212" s="1" t="s">
        <v>32</v>
      </c>
      <c r="X2212" t="str">
        <f>VLOOKUP(Table_query__64[[#This Row],[Nr]],'MyTracker Export'!A:P,'MyTracker Export'!$P$1,FALSE)</f>
        <v>Finished</v>
      </c>
      <c r="Y2212" t="str">
        <f>VLOOKUP(Table_query__64[[#This Row],[Nr]],'MyTracker Export'!A:Z,'MyTracker Export'!$Z$1,FALSE)</f>
        <v>Bram Puttemans</v>
      </c>
      <c r="Z2212" t="e">
        <f>VLOOKUP(Table_query__64[[#This Row],[Nr]],'MyTracker Export'!A:AA,'MyTracker Export'!$AA$1,FALSE)</f>
        <v>#N/A</v>
      </c>
      <c r="AB2212" s="19" t="str">
        <f>IF(Table_query__64[[#This Row],[Project status]]=Table_query__64[[#This Row],[Project Status Check]],"OK","NOK")</f>
        <v>OK</v>
      </c>
      <c r="AC2212" s="19" t="str">
        <f>IF(Table_query__64[[#This Row],[PM]]=Table_query__64[[#This Row],[PM Check]],"OK","NOK")</f>
        <v>OK</v>
      </c>
      <c r="AD2212" s="19" t="e">
        <f>IF(Table_query__64[[#This Row],[PP]]=Table_query__64[[#This Row],[Pilot Check]],"OK","NOK")</f>
        <v>#N/A</v>
      </c>
      <c r="AE2212" s="19"/>
    </row>
    <row r="2213" spans="1:31" hidden="1" x14ac:dyDescent="0.3">
      <c r="A2213" s="1" t="s">
        <v>3878</v>
      </c>
      <c r="B2213" s="2" t="s">
        <v>74</v>
      </c>
      <c r="C2213" s="3" t="s">
        <v>6911</v>
      </c>
      <c r="D2213" s="2" t="s">
        <v>38</v>
      </c>
      <c r="E2213" s="2" t="s">
        <v>75</v>
      </c>
      <c r="F2213" s="2" t="s">
        <v>122</v>
      </c>
      <c r="G2213" s="4">
        <v>41934.083333333336</v>
      </c>
      <c r="H2213" s="4">
        <v>42034.041666666664</v>
      </c>
      <c r="I2213" s="2"/>
      <c r="J2213" s="2"/>
      <c r="K2213" s="2"/>
      <c r="L2213" t="s">
        <v>31</v>
      </c>
      <c r="M2213" s="2" t="s">
        <v>59</v>
      </c>
      <c r="O2213" s="5"/>
      <c r="P2213" s="5"/>
      <c r="Q2213" s="6">
        <v>2014</v>
      </c>
      <c r="R2213" s="7">
        <v>2015</v>
      </c>
      <c r="T2213" s="8">
        <v>371</v>
      </c>
      <c r="V2213" s="1" t="s">
        <v>33</v>
      </c>
      <c r="W2213" s="1" t="s">
        <v>32</v>
      </c>
      <c r="X2213" t="str">
        <f>VLOOKUP(Table_query__64[[#This Row],[Nr]],'MyTracker Export'!A:P,'MyTracker Export'!$P$1,FALSE)</f>
        <v>Finished</v>
      </c>
      <c r="Y2213" t="e">
        <f>VLOOKUP(Table_query__64[[#This Row],[Nr]],'MyTracker Export'!A:Z,'MyTracker Export'!$Z$1,FALSE)</f>
        <v>#N/A</v>
      </c>
      <c r="Z2213" t="e">
        <f>VLOOKUP(Table_query__64[[#This Row],[Nr]],'MyTracker Export'!A:AA,'MyTracker Export'!$AA$1,FALSE)</f>
        <v>#N/A</v>
      </c>
      <c r="AB2213" s="19" t="str">
        <f>IF(Table_query__64[[#This Row],[Project status]]=Table_query__64[[#This Row],[Project Status Check]],"OK","NOK")</f>
        <v>OK</v>
      </c>
      <c r="AC2213" s="19" t="e">
        <f>IF(Table_query__64[[#This Row],[PM]]=Table_query__64[[#This Row],[PM Check]],"OK","NOK")</f>
        <v>#N/A</v>
      </c>
      <c r="AD2213" s="19" t="e">
        <f>IF(Table_query__64[[#This Row],[PP]]=Table_query__64[[#This Row],[Pilot Check]],"OK","NOK")</f>
        <v>#N/A</v>
      </c>
      <c r="AE2213" s="19"/>
    </row>
    <row r="2214" spans="1:31" hidden="1" x14ac:dyDescent="0.3">
      <c r="A2214" s="1" t="s">
        <v>3879</v>
      </c>
      <c r="B2214" s="2" t="s">
        <v>3880</v>
      </c>
      <c r="C2214" s="3" t="s">
        <v>6912</v>
      </c>
      <c r="D2214" s="2" t="s">
        <v>38</v>
      </c>
      <c r="E2214" s="2" t="s">
        <v>25</v>
      </c>
      <c r="F2214" s="2" t="s">
        <v>122</v>
      </c>
      <c r="G2214" s="4">
        <v>41934.083333333336</v>
      </c>
      <c r="H2214" s="4">
        <v>43761.083333333336</v>
      </c>
      <c r="I2214" s="2" t="s">
        <v>320</v>
      </c>
      <c r="J2214" s="2" t="s">
        <v>308</v>
      </c>
      <c r="K2214" s="2"/>
      <c r="L2214" t="s">
        <v>31</v>
      </c>
      <c r="M2214" s="2" t="s">
        <v>29</v>
      </c>
      <c r="N2214" s="3" t="s">
        <v>9353</v>
      </c>
      <c r="O2214" s="5"/>
      <c r="P2214" s="5"/>
      <c r="Q2214" s="6">
        <v>2014</v>
      </c>
      <c r="R2214" s="7">
        <v>2019</v>
      </c>
      <c r="T2214" s="8">
        <v>729</v>
      </c>
      <c r="V2214" s="1" t="s">
        <v>33</v>
      </c>
      <c r="W2214" s="1" t="s">
        <v>32</v>
      </c>
      <c r="X2214" t="str">
        <f>VLOOKUP(Table_query__64[[#This Row],[Nr]],'MyTracker Export'!A:P,'MyTracker Export'!$P$1,FALSE)</f>
        <v>Finished</v>
      </c>
      <c r="Y2214" t="str">
        <f>VLOOKUP(Table_query__64[[#This Row],[Nr]],'MyTracker Export'!A:Z,'MyTracker Export'!$Z$1,FALSE)</f>
        <v>Marcos Delgado Lopez</v>
      </c>
      <c r="Z2214" t="str">
        <f>VLOOKUP(Table_query__64[[#This Row],[Nr]],'MyTracker Export'!A:AA,'MyTracker Export'!$AA$1,FALSE)</f>
        <v>Nicolas Dubois</v>
      </c>
      <c r="AB2214" s="19" t="str">
        <f>IF(Table_query__64[[#This Row],[Project status]]=Table_query__64[[#This Row],[Project Status Check]],"OK","NOK")</f>
        <v>OK</v>
      </c>
      <c r="AC2214" s="19" t="str">
        <f>IF(Table_query__64[[#This Row],[PM]]=Table_query__64[[#This Row],[PM Check]],"OK","NOK")</f>
        <v>NOK</v>
      </c>
      <c r="AD2214" s="19" t="str">
        <f>IF(Table_query__64[[#This Row],[PP]]=Table_query__64[[#This Row],[Pilot Check]],"OK","NOK")</f>
        <v>OK</v>
      </c>
      <c r="AE2214" s="19"/>
    </row>
    <row r="2215" spans="1:31" hidden="1" x14ac:dyDescent="0.3">
      <c r="A2215" s="1" t="s">
        <v>3881</v>
      </c>
      <c r="B2215" s="2" t="s">
        <v>3065</v>
      </c>
      <c r="C2215" s="3" t="s">
        <v>6913</v>
      </c>
      <c r="D2215" s="2" t="s">
        <v>38</v>
      </c>
      <c r="E2215" s="2" t="s">
        <v>104</v>
      </c>
      <c r="F2215" s="2" t="s">
        <v>122</v>
      </c>
      <c r="G2215" s="4">
        <v>41934.083333333336</v>
      </c>
      <c r="H2215" s="4">
        <v>42265.083333333336</v>
      </c>
      <c r="I2215" s="2"/>
      <c r="J2215" s="2"/>
      <c r="K2215" s="2"/>
      <c r="L2215" t="s">
        <v>31</v>
      </c>
      <c r="M2215" s="2" t="s">
        <v>29</v>
      </c>
      <c r="O2215" s="5"/>
      <c r="P2215" s="5"/>
      <c r="Q2215" s="6">
        <v>2014</v>
      </c>
      <c r="R2215" s="7">
        <v>2015</v>
      </c>
      <c r="T2215" s="8">
        <v>372</v>
      </c>
      <c r="V2215" s="1" t="s">
        <v>33</v>
      </c>
      <c r="W2215" s="1" t="s">
        <v>32</v>
      </c>
      <c r="X2215" t="str">
        <f>VLOOKUP(Table_query__64[[#This Row],[Nr]],'MyTracker Export'!A:P,'MyTracker Export'!$P$1,FALSE)</f>
        <v>Finished</v>
      </c>
      <c r="Y2215" t="e">
        <f>VLOOKUP(Table_query__64[[#This Row],[Nr]],'MyTracker Export'!A:Z,'MyTracker Export'!$Z$1,FALSE)</f>
        <v>#N/A</v>
      </c>
      <c r="Z2215" t="str">
        <f>VLOOKUP(Table_query__64[[#This Row],[Nr]],'MyTracker Export'!A:AA,'MyTracker Export'!$AA$1,FALSE)</f>
        <v>William Beyst</v>
      </c>
      <c r="AB2215" s="19" t="str">
        <f>IF(Table_query__64[[#This Row],[Project status]]=Table_query__64[[#This Row],[Project Status Check]],"OK","NOK")</f>
        <v>OK</v>
      </c>
      <c r="AC2215" s="19" t="e">
        <f>IF(Table_query__64[[#This Row],[PM]]=Table_query__64[[#This Row],[PM Check]],"OK","NOK")</f>
        <v>#N/A</v>
      </c>
      <c r="AD2215" s="19" t="str">
        <f>IF(Table_query__64[[#This Row],[PP]]=Table_query__64[[#This Row],[Pilot Check]],"OK","NOK")</f>
        <v>NOK</v>
      </c>
      <c r="AE2215" s="19"/>
    </row>
    <row r="2216" spans="1:31" hidden="1" x14ac:dyDescent="0.3">
      <c r="A2216" s="1" t="s">
        <v>3882</v>
      </c>
      <c r="B2216" s="2" t="s">
        <v>3782</v>
      </c>
      <c r="C2216" s="3" t="s">
        <v>5994</v>
      </c>
      <c r="D2216" s="2" t="s">
        <v>38</v>
      </c>
      <c r="E2216" s="2" t="s">
        <v>36</v>
      </c>
      <c r="F2216" s="2" t="s">
        <v>122</v>
      </c>
      <c r="G2216" s="4">
        <v>41941.041666666664</v>
      </c>
      <c r="H2216" s="4">
        <v>42124.083333333336</v>
      </c>
      <c r="I2216" s="2"/>
      <c r="J2216" s="2"/>
      <c r="K2216" s="2"/>
      <c r="L2216" t="s">
        <v>31</v>
      </c>
      <c r="M2216" s="2" t="s">
        <v>59</v>
      </c>
      <c r="N2216" s="3" t="s">
        <v>9354</v>
      </c>
      <c r="O2216" s="5"/>
      <c r="P2216" s="5"/>
      <c r="Q2216" s="6">
        <v>2014</v>
      </c>
      <c r="R2216" s="7">
        <v>2015</v>
      </c>
      <c r="T2216" s="8">
        <v>730</v>
      </c>
      <c r="V2216" s="1" t="s">
        <v>33</v>
      </c>
      <c r="W2216" s="1" t="s">
        <v>32</v>
      </c>
      <c r="X2216" t="str">
        <f>VLOOKUP(Table_query__64[[#This Row],[Nr]],'MyTracker Export'!A:P,'MyTracker Export'!$P$1,FALSE)</f>
        <v>Finished</v>
      </c>
      <c r="Y2216" t="e">
        <f>VLOOKUP(Table_query__64[[#This Row],[Nr]],'MyTracker Export'!A:Z,'MyTracker Export'!$Z$1,FALSE)</f>
        <v>#N/A</v>
      </c>
      <c r="Z2216" t="e">
        <f>VLOOKUP(Table_query__64[[#This Row],[Nr]],'MyTracker Export'!A:AA,'MyTracker Export'!$AA$1,FALSE)</f>
        <v>#N/A</v>
      </c>
      <c r="AB2216" s="19" t="str">
        <f>IF(Table_query__64[[#This Row],[Project status]]=Table_query__64[[#This Row],[Project Status Check]],"OK","NOK")</f>
        <v>OK</v>
      </c>
      <c r="AC2216" s="19" t="e">
        <f>IF(Table_query__64[[#This Row],[PM]]=Table_query__64[[#This Row],[PM Check]],"OK","NOK")</f>
        <v>#N/A</v>
      </c>
      <c r="AD2216" s="19" t="e">
        <f>IF(Table_query__64[[#This Row],[PP]]=Table_query__64[[#This Row],[Pilot Check]],"OK","NOK")</f>
        <v>#N/A</v>
      </c>
      <c r="AE2216" s="19"/>
    </row>
    <row r="2217" spans="1:31" hidden="1" x14ac:dyDescent="0.3">
      <c r="A2217" s="1" t="s">
        <v>3883</v>
      </c>
      <c r="B2217" s="2" t="s">
        <v>3884</v>
      </c>
      <c r="C2217" s="3" t="s">
        <v>6914</v>
      </c>
      <c r="D2217" s="2" t="s">
        <v>38</v>
      </c>
      <c r="E2217" s="2" t="s">
        <v>36</v>
      </c>
      <c r="F2217" s="2" t="s">
        <v>122</v>
      </c>
      <c r="G2217" s="4">
        <v>41926.083333333336</v>
      </c>
      <c r="H2217" s="4">
        <v>42076.041666666664</v>
      </c>
      <c r="I2217" s="2"/>
      <c r="J2217" s="2"/>
      <c r="K2217" s="2"/>
      <c r="L2217" t="s">
        <v>31</v>
      </c>
      <c r="M2217" s="2" t="s">
        <v>59</v>
      </c>
      <c r="N2217" s="3" t="s">
        <v>9355</v>
      </c>
      <c r="O2217" s="5"/>
      <c r="P2217" s="5"/>
      <c r="Q2217" s="6">
        <v>2014</v>
      </c>
      <c r="R2217" s="7">
        <v>2015</v>
      </c>
      <c r="T2217" s="8">
        <v>731</v>
      </c>
      <c r="V2217" s="1" t="s">
        <v>33</v>
      </c>
      <c r="W2217" s="1" t="s">
        <v>32</v>
      </c>
      <c r="X2217" t="str">
        <f>VLOOKUP(Table_query__64[[#This Row],[Nr]],'MyTracker Export'!A:P,'MyTracker Export'!$P$1,FALSE)</f>
        <v>Finished</v>
      </c>
      <c r="Y2217" t="e">
        <f>VLOOKUP(Table_query__64[[#This Row],[Nr]],'MyTracker Export'!A:Z,'MyTracker Export'!$Z$1,FALSE)</f>
        <v>#N/A</v>
      </c>
      <c r="Z2217" t="e">
        <f>VLOOKUP(Table_query__64[[#This Row],[Nr]],'MyTracker Export'!A:AA,'MyTracker Export'!$AA$1,FALSE)</f>
        <v>#N/A</v>
      </c>
      <c r="AB2217" s="19" t="str">
        <f>IF(Table_query__64[[#This Row],[Project status]]=Table_query__64[[#This Row],[Project Status Check]],"OK","NOK")</f>
        <v>OK</v>
      </c>
      <c r="AC2217" s="19" t="e">
        <f>IF(Table_query__64[[#This Row],[PM]]=Table_query__64[[#This Row],[PM Check]],"OK","NOK")</f>
        <v>#N/A</v>
      </c>
      <c r="AD2217" s="19" t="e">
        <f>IF(Table_query__64[[#This Row],[PP]]=Table_query__64[[#This Row],[Pilot Check]],"OK","NOK")</f>
        <v>#N/A</v>
      </c>
      <c r="AE2217" s="19"/>
    </row>
    <row r="2218" spans="1:31" hidden="1" x14ac:dyDescent="0.3">
      <c r="A2218" s="1" t="s">
        <v>3885</v>
      </c>
      <c r="B2218" s="2" t="s">
        <v>74</v>
      </c>
      <c r="C2218" s="3" t="s">
        <v>6915</v>
      </c>
      <c r="D2218" s="2" t="s">
        <v>38</v>
      </c>
      <c r="E2218" s="2" t="s">
        <v>75</v>
      </c>
      <c r="F2218" s="2" t="s">
        <v>122</v>
      </c>
      <c r="G2218" s="4">
        <v>41925.083333333336</v>
      </c>
      <c r="H2218" s="4">
        <v>42400.041666666664</v>
      </c>
      <c r="I2218" s="2" t="s">
        <v>78</v>
      </c>
      <c r="J2218" s="2" t="s">
        <v>2715</v>
      </c>
      <c r="K2218" s="2"/>
      <c r="L2218" t="s">
        <v>31</v>
      </c>
      <c r="M2218" s="2" t="s">
        <v>29</v>
      </c>
      <c r="O2218" s="5"/>
      <c r="P2218" s="5"/>
      <c r="Q2218" s="6">
        <v>2014</v>
      </c>
      <c r="R2218" s="7">
        <v>2016</v>
      </c>
      <c r="T2218" s="8">
        <v>373</v>
      </c>
      <c r="V2218" s="1" t="s">
        <v>33</v>
      </c>
      <c r="W2218" s="1" t="s">
        <v>32</v>
      </c>
      <c r="X2218" t="str">
        <f>VLOOKUP(Table_query__64[[#This Row],[Nr]],'MyTracker Export'!A:P,'MyTracker Export'!$P$1,FALSE)</f>
        <v>Finished</v>
      </c>
      <c r="Y2218" t="str">
        <f>VLOOKUP(Table_query__64[[#This Row],[Nr]],'MyTracker Export'!A:Z,'MyTracker Export'!$Z$1,FALSE)</f>
        <v>Yves Debaisieux</v>
      </c>
      <c r="Z2218" t="e">
        <f>VLOOKUP(Table_query__64[[#This Row],[Nr]],'MyTracker Export'!A:AA,'MyTracker Export'!$AA$1,FALSE)</f>
        <v>#N/A</v>
      </c>
      <c r="AB2218" s="19" t="str">
        <f>IF(Table_query__64[[#This Row],[Project status]]=Table_query__64[[#This Row],[Project Status Check]],"OK","NOK")</f>
        <v>OK</v>
      </c>
      <c r="AC2218" s="19" t="str">
        <f>IF(Table_query__64[[#This Row],[PM]]=Table_query__64[[#This Row],[PM Check]],"OK","NOK")</f>
        <v>OK</v>
      </c>
      <c r="AD2218" s="19" t="e">
        <f>IF(Table_query__64[[#This Row],[PP]]=Table_query__64[[#This Row],[Pilot Check]],"OK","NOK")</f>
        <v>#N/A</v>
      </c>
      <c r="AE2218" s="19"/>
    </row>
    <row r="2219" spans="1:31" hidden="1" x14ac:dyDescent="0.3">
      <c r="A2219" s="1" t="s">
        <v>3886</v>
      </c>
      <c r="B2219" s="2" t="s">
        <v>3887</v>
      </c>
      <c r="C2219" s="3" t="s">
        <v>6916</v>
      </c>
      <c r="D2219" s="2" t="s">
        <v>178</v>
      </c>
      <c r="E2219" s="2"/>
      <c r="F2219" s="2" t="s">
        <v>122</v>
      </c>
      <c r="G2219" s="4">
        <v>41925.083333333336</v>
      </c>
      <c r="H2219" s="4">
        <v>42155.083333333336</v>
      </c>
      <c r="I2219" s="2" t="s">
        <v>1821</v>
      </c>
      <c r="J2219" s="2"/>
      <c r="K2219" s="2"/>
      <c r="L2219" t="s">
        <v>31</v>
      </c>
      <c r="M2219" s="2" t="s">
        <v>59</v>
      </c>
      <c r="O2219" s="5"/>
      <c r="P2219" s="5"/>
      <c r="Q2219" s="6">
        <v>2014</v>
      </c>
      <c r="R2219" s="7">
        <v>2015</v>
      </c>
      <c r="T2219" s="8">
        <v>374</v>
      </c>
      <c r="V2219" s="1" t="s">
        <v>33</v>
      </c>
      <c r="W2219" s="1" t="s">
        <v>32</v>
      </c>
      <c r="X2219" t="str">
        <f>VLOOKUP(Table_query__64[[#This Row],[Nr]],'MyTracker Export'!A:P,'MyTracker Export'!$P$1,FALSE)</f>
        <v>Finished</v>
      </c>
      <c r="Y2219" t="e">
        <f>VLOOKUP(Table_query__64[[#This Row],[Nr]],'MyTracker Export'!A:Z,'MyTracker Export'!$Z$1,FALSE)</f>
        <v>#N/A</v>
      </c>
      <c r="Z2219" t="e">
        <f>VLOOKUP(Table_query__64[[#This Row],[Nr]],'MyTracker Export'!A:AA,'MyTracker Export'!$AA$1,FALSE)</f>
        <v>#N/A</v>
      </c>
      <c r="AB2219" s="19" t="str">
        <f>IF(Table_query__64[[#This Row],[Project status]]=Table_query__64[[#This Row],[Project Status Check]],"OK","NOK")</f>
        <v>OK</v>
      </c>
      <c r="AC2219" s="19" t="e">
        <f>IF(Table_query__64[[#This Row],[PM]]=Table_query__64[[#This Row],[PM Check]],"OK","NOK")</f>
        <v>#N/A</v>
      </c>
      <c r="AD2219" s="19" t="e">
        <f>IF(Table_query__64[[#This Row],[PP]]=Table_query__64[[#This Row],[Pilot Check]],"OK","NOK")</f>
        <v>#N/A</v>
      </c>
      <c r="AE2219" s="19"/>
    </row>
    <row r="2220" spans="1:31" hidden="1" x14ac:dyDescent="0.3">
      <c r="A2220" s="1" t="s">
        <v>3888</v>
      </c>
      <c r="B2220" s="2" t="s">
        <v>3618</v>
      </c>
      <c r="C2220" s="3" t="s">
        <v>6917</v>
      </c>
      <c r="D2220" s="2" t="s">
        <v>38</v>
      </c>
      <c r="E2220" s="2"/>
      <c r="F2220" s="2" t="s">
        <v>122</v>
      </c>
      <c r="G2220" s="4">
        <v>41923.083333333336</v>
      </c>
      <c r="H2220" s="4">
        <v>42104.083333333336</v>
      </c>
      <c r="I2220" s="2"/>
      <c r="J2220" s="2"/>
      <c r="K2220" s="2"/>
      <c r="L2220" t="s">
        <v>31</v>
      </c>
      <c r="M2220" s="2" t="s">
        <v>59</v>
      </c>
      <c r="O2220" s="5"/>
      <c r="P2220" s="5"/>
      <c r="Q2220" s="6">
        <v>2014</v>
      </c>
      <c r="R2220" s="7">
        <v>2015</v>
      </c>
      <c r="T2220" s="8">
        <v>375</v>
      </c>
      <c r="V2220" s="1" t="s">
        <v>33</v>
      </c>
      <c r="W2220" s="1" t="s">
        <v>32</v>
      </c>
      <c r="X2220" t="str">
        <f>VLOOKUP(Table_query__64[[#This Row],[Nr]],'MyTracker Export'!A:P,'MyTracker Export'!$P$1,FALSE)</f>
        <v>Finished</v>
      </c>
      <c r="Y2220" t="e">
        <f>VLOOKUP(Table_query__64[[#This Row],[Nr]],'MyTracker Export'!A:Z,'MyTracker Export'!$Z$1,FALSE)</f>
        <v>#N/A</v>
      </c>
      <c r="Z2220" t="e">
        <f>VLOOKUP(Table_query__64[[#This Row],[Nr]],'MyTracker Export'!A:AA,'MyTracker Export'!$AA$1,FALSE)</f>
        <v>#N/A</v>
      </c>
      <c r="AB2220" s="19" t="str">
        <f>IF(Table_query__64[[#This Row],[Project status]]=Table_query__64[[#This Row],[Project Status Check]],"OK","NOK")</f>
        <v>OK</v>
      </c>
      <c r="AC2220" s="19" t="e">
        <f>IF(Table_query__64[[#This Row],[PM]]=Table_query__64[[#This Row],[PM Check]],"OK","NOK")</f>
        <v>#N/A</v>
      </c>
      <c r="AD2220" s="19" t="e">
        <f>IF(Table_query__64[[#This Row],[PP]]=Table_query__64[[#This Row],[Pilot Check]],"OK","NOK")</f>
        <v>#N/A</v>
      </c>
      <c r="AE2220" s="19"/>
    </row>
    <row r="2221" spans="1:31" hidden="1" x14ac:dyDescent="0.3">
      <c r="A2221" s="1" t="s">
        <v>3889</v>
      </c>
      <c r="B2221" s="2" t="s">
        <v>3890</v>
      </c>
      <c r="C2221" s="3" t="s">
        <v>6918</v>
      </c>
      <c r="D2221" s="2" t="s">
        <v>38</v>
      </c>
      <c r="E2221" s="2" t="s">
        <v>36</v>
      </c>
      <c r="F2221" s="2" t="s">
        <v>122</v>
      </c>
      <c r="G2221" s="4">
        <v>41921.083333333336</v>
      </c>
      <c r="H2221" s="4">
        <v>42041.041666666664</v>
      </c>
      <c r="I2221" s="2"/>
      <c r="J2221" s="2"/>
      <c r="K2221" s="2"/>
      <c r="L2221" t="s">
        <v>31</v>
      </c>
      <c r="M2221" s="2" t="s">
        <v>29</v>
      </c>
      <c r="N2221" s="3" t="s">
        <v>9356</v>
      </c>
      <c r="O2221" s="5"/>
      <c r="P2221" s="5"/>
      <c r="Q2221" s="6">
        <v>2014</v>
      </c>
      <c r="R2221" s="7">
        <v>2015</v>
      </c>
      <c r="T2221" s="8">
        <v>732</v>
      </c>
      <c r="V2221" s="1" t="s">
        <v>33</v>
      </c>
      <c r="W2221" s="1" t="s">
        <v>32</v>
      </c>
      <c r="X2221" t="str">
        <f>VLOOKUP(Table_query__64[[#This Row],[Nr]],'MyTracker Export'!A:P,'MyTracker Export'!$P$1,FALSE)</f>
        <v>Finished</v>
      </c>
      <c r="Y2221" t="e">
        <f>VLOOKUP(Table_query__64[[#This Row],[Nr]],'MyTracker Export'!A:Z,'MyTracker Export'!$Z$1,FALSE)</f>
        <v>#N/A</v>
      </c>
      <c r="Z2221" t="e">
        <f>VLOOKUP(Table_query__64[[#This Row],[Nr]],'MyTracker Export'!A:AA,'MyTracker Export'!$AA$1,FALSE)</f>
        <v>#N/A</v>
      </c>
      <c r="AB2221" s="19" t="str">
        <f>IF(Table_query__64[[#This Row],[Project status]]=Table_query__64[[#This Row],[Project Status Check]],"OK","NOK")</f>
        <v>OK</v>
      </c>
      <c r="AC2221" s="19" t="e">
        <f>IF(Table_query__64[[#This Row],[PM]]=Table_query__64[[#This Row],[PM Check]],"OK","NOK")</f>
        <v>#N/A</v>
      </c>
      <c r="AD2221" s="19" t="e">
        <f>IF(Table_query__64[[#This Row],[PP]]=Table_query__64[[#This Row],[Pilot Check]],"OK","NOK")</f>
        <v>#N/A</v>
      </c>
      <c r="AE2221" s="19"/>
    </row>
    <row r="2222" spans="1:31" hidden="1" x14ac:dyDescent="0.3">
      <c r="A2222" s="1" t="s">
        <v>3891</v>
      </c>
      <c r="B2222" s="2" t="s">
        <v>1252</v>
      </c>
      <c r="C2222" s="3" t="s">
        <v>6919</v>
      </c>
      <c r="D2222" s="2" t="s">
        <v>38</v>
      </c>
      <c r="E2222" s="2" t="s">
        <v>36</v>
      </c>
      <c r="F2222" s="2" t="s">
        <v>122</v>
      </c>
      <c r="G2222" s="4">
        <v>41921.083333333336</v>
      </c>
      <c r="H2222" s="4">
        <v>42247.083333333336</v>
      </c>
      <c r="I2222" s="2"/>
      <c r="J2222" s="2"/>
      <c r="K2222" s="2"/>
      <c r="L2222" t="s">
        <v>31</v>
      </c>
      <c r="M2222" s="2" t="s">
        <v>59</v>
      </c>
      <c r="N2222" s="3" t="s">
        <v>9357</v>
      </c>
      <c r="O2222" s="5"/>
      <c r="P2222" s="5"/>
      <c r="Q2222" s="6">
        <v>2014</v>
      </c>
      <c r="R2222" s="7">
        <v>2015</v>
      </c>
      <c r="T2222" s="8">
        <v>733</v>
      </c>
      <c r="V2222" s="1" t="s">
        <v>33</v>
      </c>
      <c r="W2222" s="1" t="s">
        <v>32</v>
      </c>
      <c r="X2222" t="str">
        <f>VLOOKUP(Table_query__64[[#This Row],[Nr]],'MyTracker Export'!A:P,'MyTracker Export'!$P$1,FALSE)</f>
        <v>Finished</v>
      </c>
      <c r="Y2222" t="e">
        <f>VLOOKUP(Table_query__64[[#This Row],[Nr]],'MyTracker Export'!A:Z,'MyTracker Export'!$Z$1,FALSE)</f>
        <v>#N/A</v>
      </c>
      <c r="Z2222" t="str">
        <f>VLOOKUP(Table_query__64[[#This Row],[Nr]],'MyTracker Export'!A:AA,'MyTracker Export'!$AA$1,FALSE)</f>
        <v>William Beyst</v>
      </c>
      <c r="AB2222" s="19" t="str">
        <f>IF(Table_query__64[[#This Row],[Project status]]=Table_query__64[[#This Row],[Project Status Check]],"OK","NOK")</f>
        <v>OK</v>
      </c>
      <c r="AC2222" s="19" t="e">
        <f>IF(Table_query__64[[#This Row],[PM]]=Table_query__64[[#This Row],[PM Check]],"OK","NOK")</f>
        <v>#N/A</v>
      </c>
      <c r="AD2222" s="19" t="str">
        <f>IF(Table_query__64[[#This Row],[PP]]=Table_query__64[[#This Row],[Pilot Check]],"OK","NOK")</f>
        <v>NOK</v>
      </c>
      <c r="AE2222" s="19"/>
    </row>
    <row r="2223" spans="1:31" hidden="1" x14ac:dyDescent="0.3">
      <c r="A2223" s="1" t="s">
        <v>3892</v>
      </c>
      <c r="B2223" s="2" t="s">
        <v>3893</v>
      </c>
      <c r="C2223" s="3" t="s">
        <v>6920</v>
      </c>
      <c r="D2223" s="2" t="s">
        <v>3894</v>
      </c>
      <c r="E2223" s="2" t="s">
        <v>36</v>
      </c>
      <c r="F2223" s="2" t="s">
        <v>122</v>
      </c>
      <c r="G2223" s="4">
        <v>41919.083333333336</v>
      </c>
      <c r="H2223" s="4">
        <v>41943.041666666664</v>
      </c>
      <c r="I2223" s="2"/>
      <c r="J2223" s="2"/>
      <c r="K2223" s="2"/>
      <c r="L2223" t="s">
        <v>31</v>
      </c>
      <c r="M2223" s="2" t="s">
        <v>59</v>
      </c>
      <c r="O2223" s="5"/>
      <c r="P2223" s="5"/>
      <c r="Q2223" s="6">
        <v>2014</v>
      </c>
      <c r="R2223" s="7">
        <v>2014</v>
      </c>
      <c r="T2223" s="8">
        <v>376</v>
      </c>
      <c r="V2223" s="1" t="s">
        <v>33</v>
      </c>
      <c r="W2223" s="1" t="s">
        <v>32</v>
      </c>
      <c r="X2223" t="str">
        <f>VLOOKUP(Table_query__64[[#This Row],[Nr]],'MyTracker Export'!A:P,'MyTracker Export'!$P$1,FALSE)</f>
        <v>Finished</v>
      </c>
      <c r="Y2223" t="e">
        <f>VLOOKUP(Table_query__64[[#This Row],[Nr]],'MyTracker Export'!A:Z,'MyTracker Export'!$Z$1,FALSE)</f>
        <v>#N/A</v>
      </c>
      <c r="Z2223" t="str">
        <f>VLOOKUP(Table_query__64[[#This Row],[Nr]],'MyTracker Export'!A:AA,'MyTracker Export'!$AA$1,FALSE)</f>
        <v>Jacques Lataire</v>
      </c>
      <c r="AB2223" s="19" t="str">
        <f>IF(Table_query__64[[#This Row],[Project status]]=Table_query__64[[#This Row],[Project Status Check]],"OK","NOK")</f>
        <v>OK</v>
      </c>
      <c r="AC2223" s="19" t="e">
        <f>IF(Table_query__64[[#This Row],[PM]]=Table_query__64[[#This Row],[PM Check]],"OK","NOK")</f>
        <v>#N/A</v>
      </c>
      <c r="AD2223" s="19" t="str">
        <f>IF(Table_query__64[[#This Row],[PP]]=Table_query__64[[#This Row],[Pilot Check]],"OK","NOK")</f>
        <v>NOK</v>
      </c>
      <c r="AE2223" s="19"/>
    </row>
    <row r="2224" spans="1:31" hidden="1" x14ac:dyDescent="0.3">
      <c r="A2224" s="1" t="s">
        <v>3895</v>
      </c>
      <c r="B2224" s="2" t="s">
        <v>268</v>
      </c>
      <c r="C2224" s="3" t="s">
        <v>6921</v>
      </c>
      <c r="D2224" s="2" t="s">
        <v>38</v>
      </c>
      <c r="E2224" s="2" t="s">
        <v>82</v>
      </c>
      <c r="F2224" s="2" t="s">
        <v>122</v>
      </c>
      <c r="G2224" s="4">
        <v>41918.083333333336</v>
      </c>
      <c r="H2224" s="4">
        <v>43313.083333333336</v>
      </c>
      <c r="I2224" s="2" t="s">
        <v>2367</v>
      </c>
      <c r="J2224" s="2" t="s">
        <v>320</v>
      </c>
      <c r="K2224" s="2" t="s">
        <v>159</v>
      </c>
      <c r="L2224" t="s">
        <v>31</v>
      </c>
      <c r="M2224" s="2" t="s">
        <v>59</v>
      </c>
      <c r="N2224" s="3" t="s">
        <v>9358</v>
      </c>
      <c r="O2224" s="5"/>
      <c r="P2224" s="5"/>
      <c r="Q2224" s="6">
        <v>2014</v>
      </c>
      <c r="R2224" s="7">
        <v>2018</v>
      </c>
      <c r="T2224" s="8">
        <v>734</v>
      </c>
      <c r="V2224" s="1" t="s">
        <v>33</v>
      </c>
      <c r="W2224" s="1" t="s">
        <v>32</v>
      </c>
      <c r="X2224" t="str">
        <f>VLOOKUP(Table_query__64[[#This Row],[Nr]],'MyTracker Export'!A:P,'MyTracker Export'!$P$1,FALSE)</f>
        <v>Finished</v>
      </c>
      <c r="Y2224" t="e">
        <f>VLOOKUP(Table_query__64[[#This Row],[Nr]],'MyTracker Export'!A:Z,'MyTracker Export'!$Z$1,FALSE)</f>
        <v>#N/A</v>
      </c>
      <c r="Z2224" t="str">
        <f>VLOOKUP(Table_query__64[[#This Row],[Nr]],'MyTracker Export'!A:AA,'MyTracker Export'!$AA$1,FALSE)</f>
        <v>Marcos Delgado Lopez</v>
      </c>
      <c r="AB2224" s="19" t="str">
        <f>IF(Table_query__64[[#This Row],[Project status]]=Table_query__64[[#This Row],[Project Status Check]],"OK","NOK")</f>
        <v>OK</v>
      </c>
      <c r="AC2224" s="19" t="e">
        <f>IF(Table_query__64[[#This Row],[PM]]=Table_query__64[[#This Row],[PM Check]],"OK","NOK")</f>
        <v>#N/A</v>
      </c>
      <c r="AD2224" s="19" t="str">
        <f>IF(Table_query__64[[#This Row],[PP]]=Table_query__64[[#This Row],[Pilot Check]],"OK","NOK")</f>
        <v>NOK</v>
      </c>
      <c r="AE2224" s="19"/>
    </row>
    <row r="2225" spans="1:31" hidden="1" x14ac:dyDescent="0.3">
      <c r="A2225" s="1" t="s">
        <v>3896</v>
      </c>
      <c r="B2225" s="2" t="s">
        <v>3897</v>
      </c>
      <c r="C2225" s="3" t="s">
        <v>6922</v>
      </c>
      <c r="D2225" s="2" t="s">
        <v>84</v>
      </c>
      <c r="E2225" s="2" t="s">
        <v>82</v>
      </c>
      <c r="F2225" s="2" t="s">
        <v>122</v>
      </c>
      <c r="G2225" s="4">
        <v>41913.083333333336</v>
      </c>
      <c r="H2225" s="4">
        <v>43098.041666666664</v>
      </c>
      <c r="I2225" s="2" t="s">
        <v>2528</v>
      </c>
      <c r="J2225" s="2" t="s">
        <v>320</v>
      </c>
      <c r="K2225" s="2"/>
      <c r="L2225" t="s">
        <v>31</v>
      </c>
      <c r="M2225" s="2" t="s">
        <v>59</v>
      </c>
      <c r="O2225" s="5"/>
      <c r="P2225" s="5"/>
      <c r="Q2225" s="6">
        <v>2014</v>
      </c>
      <c r="R2225" s="7">
        <v>2017</v>
      </c>
      <c r="T2225" s="8">
        <v>195</v>
      </c>
      <c r="V2225" s="1" t="s">
        <v>33</v>
      </c>
      <c r="W2225" s="1" t="s">
        <v>32</v>
      </c>
      <c r="X2225" t="str">
        <f>VLOOKUP(Table_query__64[[#This Row],[Nr]],'MyTracker Export'!A:P,'MyTracker Export'!$P$1,FALSE)</f>
        <v>Finished</v>
      </c>
      <c r="Y2225" t="e">
        <f>VLOOKUP(Table_query__64[[#This Row],[Nr]],'MyTracker Export'!A:Z,'MyTracker Export'!$Z$1,FALSE)</f>
        <v>#N/A</v>
      </c>
      <c r="Z2225" t="str">
        <f>VLOOKUP(Table_query__64[[#This Row],[Nr]],'MyTracker Export'!A:AA,'MyTracker Export'!$AA$1,FALSE)</f>
        <v>Marcos Delgado Lopez</v>
      </c>
      <c r="AB2225" s="19" t="str">
        <f>IF(Table_query__64[[#This Row],[Project status]]=Table_query__64[[#This Row],[Project Status Check]],"OK","NOK")</f>
        <v>OK</v>
      </c>
      <c r="AC2225" s="19" t="e">
        <f>IF(Table_query__64[[#This Row],[PM]]=Table_query__64[[#This Row],[PM Check]],"OK","NOK")</f>
        <v>#N/A</v>
      </c>
      <c r="AD2225" s="19" t="str">
        <f>IF(Table_query__64[[#This Row],[PP]]=Table_query__64[[#This Row],[Pilot Check]],"OK","NOK")</f>
        <v>NOK</v>
      </c>
      <c r="AE2225" s="19"/>
    </row>
    <row r="2226" spans="1:31" hidden="1" x14ac:dyDescent="0.3">
      <c r="A2226" s="1" t="s">
        <v>3898</v>
      </c>
      <c r="B2226" s="2" t="s">
        <v>3006</v>
      </c>
      <c r="C2226" s="3" t="s">
        <v>6923</v>
      </c>
      <c r="D2226" s="2" t="s">
        <v>38</v>
      </c>
      <c r="E2226" s="2" t="s">
        <v>82</v>
      </c>
      <c r="F2226" s="2" t="s">
        <v>122</v>
      </c>
      <c r="G2226" s="4">
        <v>41912.083333333336</v>
      </c>
      <c r="H2226" s="4">
        <v>42369.041666666664</v>
      </c>
      <c r="I2226" s="2" t="s">
        <v>3034</v>
      </c>
      <c r="J2226" s="2" t="s">
        <v>335</v>
      </c>
      <c r="K2226" s="2"/>
      <c r="L2226" t="s">
        <v>31</v>
      </c>
      <c r="M2226" s="2" t="s">
        <v>29</v>
      </c>
      <c r="N2226" s="3" t="s">
        <v>9359</v>
      </c>
      <c r="O2226" s="5"/>
      <c r="P2226" s="5"/>
      <c r="Q2226" s="6">
        <v>2014</v>
      </c>
      <c r="R2226" s="7">
        <v>2015</v>
      </c>
      <c r="T2226" s="8">
        <v>735</v>
      </c>
      <c r="V2226" s="1" t="s">
        <v>33</v>
      </c>
      <c r="W2226" s="1" t="s">
        <v>32</v>
      </c>
      <c r="X2226" t="str">
        <f>VLOOKUP(Table_query__64[[#This Row],[Nr]],'MyTracker Export'!A:P,'MyTracker Export'!$P$1,FALSE)</f>
        <v>Finished</v>
      </c>
      <c r="Y2226" t="str">
        <f>VLOOKUP(Table_query__64[[#This Row],[Nr]],'MyTracker Export'!A:Z,'MyTracker Export'!$Z$1,FALSE)</f>
        <v>Jacques Lataire</v>
      </c>
      <c r="Z2226" t="str">
        <f>VLOOKUP(Table_query__64[[#This Row],[Nr]],'MyTracker Export'!A:AA,'MyTracker Export'!$AA$1,FALSE)</f>
        <v>William Beyst</v>
      </c>
      <c r="AB2226" s="19" t="str">
        <f>IF(Table_query__64[[#This Row],[Project status]]=Table_query__64[[#This Row],[Project Status Check]],"OK","NOK")</f>
        <v>OK</v>
      </c>
      <c r="AC2226" s="19" t="str">
        <f>IF(Table_query__64[[#This Row],[PM]]=Table_query__64[[#This Row],[PM Check]],"OK","NOK")</f>
        <v>OK</v>
      </c>
      <c r="AD2226" s="19" t="str">
        <f>IF(Table_query__64[[#This Row],[PP]]=Table_query__64[[#This Row],[Pilot Check]],"OK","NOK")</f>
        <v>OK</v>
      </c>
      <c r="AE2226" s="19"/>
    </row>
    <row r="2227" spans="1:31" hidden="1" x14ac:dyDescent="0.3">
      <c r="A2227" s="1" t="s">
        <v>3899</v>
      </c>
      <c r="B2227" s="2" t="s">
        <v>74</v>
      </c>
      <c r="C2227" s="3" t="s">
        <v>6924</v>
      </c>
      <c r="D2227" s="2" t="s">
        <v>38</v>
      </c>
      <c r="E2227" s="2" t="s">
        <v>75</v>
      </c>
      <c r="F2227" s="2" t="s">
        <v>122</v>
      </c>
      <c r="G2227" s="4">
        <v>41901.083333333336</v>
      </c>
      <c r="H2227" s="4">
        <v>41927.083333333336</v>
      </c>
      <c r="I2227" s="2" t="s">
        <v>2715</v>
      </c>
      <c r="J2227" s="2"/>
      <c r="K2227" s="2"/>
      <c r="L2227" t="s">
        <v>31</v>
      </c>
      <c r="M2227" s="2" t="s">
        <v>59</v>
      </c>
      <c r="N2227" s="3" t="s">
        <v>9360</v>
      </c>
      <c r="O2227" s="5"/>
      <c r="P2227" s="5"/>
      <c r="Q2227" s="6">
        <v>2014</v>
      </c>
      <c r="R2227" s="7">
        <v>2014</v>
      </c>
      <c r="T2227" s="8">
        <v>736</v>
      </c>
      <c r="V2227" s="1" t="s">
        <v>33</v>
      </c>
      <c r="W2227" s="1" t="s">
        <v>32</v>
      </c>
      <c r="X2227" t="str">
        <f>VLOOKUP(Table_query__64[[#This Row],[Nr]],'MyTracker Export'!A:P,'MyTracker Export'!$P$1,FALSE)</f>
        <v>Finished</v>
      </c>
      <c r="Y2227" t="e">
        <f>VLOOKUP(Table_query__64[[#This Row],[Nr]],'MyTracker Export'!A:Z,'MyTracker Export'!$Z$1,FALSE)</f>
        <v>#N/A</v>
      </c>
      <c r="Z2227" t="e">
        <f>VLOOKUP(Table_query__64[[#This Row],[Nr]],'MyTracker Export'!A:AA,'MyTracker Export'!$AA$1,FALSE)</f>
        <v>#N/A</v>
      </c>
      <c r="AB2227" s="19" t="str">
        <f>IF(Table_query__64[[#This Row],[Project status]]=Table_query__64[[#This Row],[Project Status Check]],"OK","NOK")</f>
        <v>OK</v>
      </c>
      <c r="AC2227" s="19" t="e">
        <f>IF(Table_query__64[[#This Row],[PM]]=Table_query__64[[#This Row],[PM Check]],"OK","NOK")</f>
        <v>#N/A</v>
      </c>
      <c r="AD2227" s="19" t="e">
        <f>IF(Table_query__64[[#This Row],[PP]]=Table_query__64[[#This Row],[Pilot Check]],"OK","NOK")</f>
        <v>#N/A</v>
      </c>
      <c r="AE2227" s="19"/>
    </row>
    <row r="2228" spans="1:31" hidden="1" x14ac:dyDescent="0.3">
      <c r="A2228" s="1" t="s">
        <v>3900</v>
      </c>
      <c r="B2228" s="2" t="s">
        <v>3757</v>
      </c>
      <c r="C2228" s="3" t="s">
        <v>6925</v>
      </c>
      <c r="D2228" s="2" t="s">
        <v>58</v>
      </c>
      <c r="E2228" s="2" t="s">
        <v>104</v>
      </c>
      <c r="F2228" s="2" t="s">
        <v>122</v>
      </c>
      <c r="G2228" s="4">
        <v>41899</v>
      </c>
      <c r="H2228" s="4">
        <v>42231</v>
      </c>
      <c r="I2228" s="2" t="s">
        <v>158</v>
      </c>
      <c r="J2228" s="2" t="s">
        <v>477</v>
      </c>
      <c r="K2228" s="2"/>
      <c r="L2228" t="s">
        <v>31</v>
      </c>
      <c r="M2228" s="2" t="s">
        <v>29</v>
      </c>
      <c r="O2228" s="5"/>
      <c r="P2228" s="5"/>
      <c r="Q2228" s="6">
        <v>2014</v>
      </c>
      <c r="R2228" s="7">
        <v>2015</v>
      </c>
      <c r="T2228" s="8">
        <v>158</v>
      </c>
      <c r="V2228" s="1" t="s">
        <v>33</v>
      </c>
      <c r="W2228" s="1" t="s">
        <v>32</v>
      </c>
      <c r="X2228" t="str">
        <f>VLOOKUP(Table_query__64[[#This Row],[Nr]],'MyTracker Export'!A:P,'MyTracker Export'!$P$1,FALSE)</f>
        <v>Finished</v>
      </c>
      <c r="Y2228" t="str">
        <f>VLOOKUP(Table_query__64[[#This Row],[Nr]],'MyTracker Export'!A:Z,'MyTracker Export'!$Z$1,FALSE)</f>
        <v>Juan Juarez Quintana</v>
      </c>
      <c r="Z2228" t="str">
        <f>VLOOKUP(Table_query__64[[#This Row],[Nr]],'MyTracker Export'!A:AA,'MyTracker Export'!$AA$1,FALSE)</f>
        <v>Juan Sanchez Chatar</v>
      </c>
      <c r="AB2228" s="19" t="str">
        <f>IF(Table_query__64[[#This Row],[Project status]]=Table_query__64[[#This Row],[Project Status Check]],"OK","NOK")</f>
        <v>OK</v>
      </c>
      <c r="AC2228" s="19" t="str">
        <f>IF(Table_query__64[[#This Row],[PM]]=Table_query__64[[#This Row],[PM Check]],"OK","NOK")</f>
        <v>NOK</v>
      </c>
      <c r="AD2228" s="19" t="str">
        <f>IF(Table_query__64[[#This Row],[PP]]=Table_query__64[[#This Row],[Pilot Check]],"OK","NOK")</f>
        <v>OK</v>
      </c>
      <c r="AE2228" s="19"/>
    </row>
    <row r="2229" spans="1:31" hidden="1" x14ac:dyDescent="0.3">
      <c r="A2229" s="1" t="s">
        <v>3901</v>
      </c>
      <c r="B2229" s="2" t="s">
        <v>3902</v>
      </c>
      <c r="C2229" s="3" t="s">
        <v>6926</v>
      </c>
      <c r="D2229" s="2" t="s">
        <v>58</v>
      </c>
      <c r="E2229" s="2" t="s">
        <v>25</v>
      </c>
      <c r="F2229" s="2" t="s">
        <v>122</v>
      </c>
      <c r="G2229" s="4">
        <v>41891.083333333336</v>
      </c>
      <c r="H2229" s="4">
        <v>42369.041666666664</v>
      </c>
      <c r="I2229" s="2" t="s">
        <v>229</v>
      </c>
      <c r="J2229" s="2" t="s">
        <v>477</v>
      </c>
      <c r="K2229" s="2"/>
      <c r="L2229" t="s">
        <v>31</v>
      </c>
      <c r="M2229" s="2" t="s">
        <v>29</v>
      </c>
      <c r="N2229" s="3" t="s">
        <v>9361</v>
      </c>
      <c r="O2229" s="5"/>
      <c r="P2229" s="5"/>
      <c r="Q2229" s="6">
        <v>2014</v>
      </c>
      <c r="R2229" s="7">
        <v>2015</v>
      </c>
      <c r="T2229" s="8">
        <v>737</v>
      </c>
      <c r="V2229" s="1" t="s">
        <v>33</v>
      </c>
      <c r="W2229" s="1" t="s">
        <v>32</v>
      </c>
      <c r="X2229" t="str">
        <f>VLOOKUP(Table_query__64[[#This Row],[Nr]],'MyTracker Export'!A:P,'MyTracker Export'!$P$1,FALSE)</f>
        <v>Finished</v>
      </c>
      <c r="Y2229" t="str">
        <f>VLOOKUP(Table_query__64[[#This Row],[Nr]],'MyTracker Export'!A:Z,'MyTracker Export'!$Z$1,FALSE)</f>
        <v>Paqui Romero</v>
      </c>
      <c r="Z2229" t="str">
        <f>VLOOKUP(Table_query__64[[#This Row],[Nr]],'MyTracker Export'!A:AA,'MyTracker Export'!$AA$1,FALSE)</f>
        <v>Juan Sanchez Chatar</v>
      </c>
      <c r="AB2229" s="19" t="str">
        <f>IF(Table_query__64[[#This Row],[Project status]]=Table_query__64[[#This Row],[Project Status Check]],"OK","NOK")</f>
        <v>OK</v>
      </c>
      <c r="AC2229" s="19" t="str">
        <f>IF(Table_query__64[[#This Row],[PM]]=Table_query__64[[#This Row],[PM Check]],"OK","NOK")</f>
        <v>OK</v>
      </c>
      <c r="AD2229" s="19" t="str">
        <f>IF(Table_query__64[[#This Row],[PP]]=Table_query__64[[#This Row],[Pilot Check]],"OK","NOK")</f>
        <v>OK</v>
      </c>
      <c r="AE2229" s="19"/>
    </row>
    <row r="2230" spans="1:31" hidden="1" x14ac:dyDescent="0.3">
      <c r="A2230" s="1" t="s">
        <v>3903</v>
      </c>
      <c r="B2230" s="2" t="s">
        <v>3589</v>
      </c>
      <c r="C2230" s="3" t="s">
        <v>6927</v>
      </c>
      <c r="D2230" s="2" t="s">
        <v>38</v>
      </c>
      <c r="E2230" s="2" t="s">
        <v>82</v>
      </c>
      <c r="F2230" s="2" t="s">
        <v>122</v>
      </c>
      <c r="G2230" s="4">
        <v>41880.083333333336</v>
      </c>
      <c r="H2230" s="4">
        <v>42460.083333333336</v>
      </c>
      <c r="I2230" s="2" t="s">
        <v>135</v>
      </c>
      <c r="J2230" s="2" t="s">
        <v>3034</v>
      </c>
      <c r="K2230" s="2"/>
      <c r="L2230" t="s">
        <v>31</v>
      </c>
      <c r="M2230" s="2" t="s">
        <v>59</v>
      </c>
      <c r="O2230" s="5"/>
      <c r="P2230" s="5"/>
      <c r="Q2230" s="6">
        <v>2014</v>
      </c>
      <c r="R2230" s="7">
        <v>2016</v>
      </c>
      <c r="T2230" s="8">
        <v>377</v>
      </c>
      <c r="V2230" s="1" t="s">
        <v>33</v>
      </c>
      <c r="W2230" s="1" t="s">
        <v>32</v>
      </c>
      <c r="X2230" t="str">
        <f>VLOOKUP(Table_query__64[[#This Row],[Nr]],'MyTracker Export'!A:P,'MyTracker Export'!$P$1,FALSE)</f>
        <v>Finished</v>
      </c>
      <c r="Y2230" t="str">
        <f>VLOOKUP(Table_query__64[[#This Row],[Nr]],'MyTracker Export'!A:Z,'MyTracker Export'!$Z$1,FALSE)</f>
        <v>Guy Melis</v>
      </c>
      <c r="Z2230" t="str">
        <f>VLOOKUP(Table_query__64[[#This Row],[Nr]],'MyTracker Export'!A:AA,'MyTracker Export'!$AA$1,FALSE)</f>
        <v>Jacques Lataire</v>
      </c>
      <c r="AB2230" s="19" t="str">
        <f>IF(Table_query__64[[#This Row],[Project status]]=Table_query__64[[#This Row],[Project Status Check]],"OK","NOK")</f>
        <v>OK</v>
      </c>
      <c r="AC2230" s="19" t="str">
        <f>IF(Table_query__64[[#This Row],[PM]]=Table_query__64[[#This Row],[PM Check]],"OK","NOK")</f>
        <v>OK</v>
      </c>
      <c r="AD2230" s="19" t="str">
        <f>IF(Table_query__64[[#This Row],[PP]]=Table_query__64[[#This Row],[Pilot Check]],"OK","NOK")</f>
        <v>OK</v>
      </c>
      <c r="AE2230" s="19"/>
    </row>
    <row r="2231" spans="1:31" hidden="1" x14ac:dyDescent="0.3">
      <c r="A2231" s="1" t="s">
        <v>3904</v>
      </c>
      <c r="B2231" s="2" t="s">
        <v>3905</v>
      </c>
      <c r="C2231" s="3" t="s">
        <v>6928</v>
      </c>
      <c r="D2231" s="2" t="s">
        <v>38</v>
      </c>
      <c r="E2231" s="2" t="s">
        <v>82</v>
      </c>
      <c r="F2231" s="2" t="s">
        <v>122</v>
      </c>
      <c r="G2231" s="4">
        <v>41873.083333333336</v>
      </c>
      <c r="H2231" s="4">
        <v>43665.083333333336</v>
      </c>
      <c r="I2231" s="2" t="s">
        <v>1169</v>
      </c>
      <c r="J2231" s="2" t="s">
        <v>320</v>
      </c>
      <c r="K2231" s="2"/>
      <c r="L2231" t="s">
        <v>31</v>
      </c>
      <c r="M2231" s="2" t="s">
        <v>29</v>
      </c>
      <c r="N2231" s="3" t="s">
        <v>9362</v>
      </c>
      <c r="O2231" s="5"/>
      <c r="P2231" s="5"/>
      <c r="Q2231" s="6">
        <v>2014</v>
      </c>
      <c r="R2231" s="7">
        <v>2019</v>
      </c>
      <c r="T2231" s="8">
        <v>738</v>
      </c>
      <c r="V2231" s="1" t="s">
        <v>33</v>
      </c>
      <c r="W2231" s="1" t="s">
        <v>32</v>
      </c>
      <c r="X2231" t="str">
        <f>VLOOKUP(Table_query__64[[#This Row],[Nr]],'MyTracker Export'!A:P,'MyTracker Export'!$P$1,FALSE)</f>
        <v>Finished</v>
      </c>
      <c r="Y2231" t="str">
        <f>VLOOKUP(Table_query__64[[#This Row],[Nr]],'MyTracker Export'!A:Z,'MyTracker Export'!$Z$1,FALSE)</f>
        <v>Ahmed Elaidi</v>
      </c>
      <c r="Z2231" t="str">
        <f>VLOOKUP(Table_query__64[[#This Row],[Nr]],'MyTracker Export'!A:AA,'MyTracker Export'!$AA$1,FALSE)</f>
        <v>Marcos Delgado Lopez</v>
      </c>
      <c r="AB2231" s="19" t="str">
        <f>IF(Table_query__64[[#This Row],[Project status]]=Table_query__64[[#This Row],[Project Status Check]],"OK","NOK")</f>
        <v>OK</v>
      </c>
      <c r="AC2231" s="19" t="str">
        <f>IF(Table_query__64[[#This Row],[PM]]=Table_query__64[[#This Row],[PM Check]],"OK","NOK")</f>
        <v>OK</v>
      </c>
      <c r="AD2231" s="19" t="str">
        <f>IF(Table_query__64[[#This Row],[PP]]=Table_query__64[[#This Row],[Pilot Check]],"OK","NOK")</f>
        <v>NOK</v>
      </c>
      <c r="AE2231" s="19"/>
    </row>
    <row r="2232" spans="1:31" hidden="1" x14ac:dyDescent="0.3">
      <c r="A2232" s="1" t="s">
        <v>3906</v>
      </c>
      <c r="B2232" s="2" t="s">
        <v>74</v>
      </c>
      <c r="C2232" s="3" t="s">
        <v>6929</v>
      </c>
      <c r="D2232" s="2" t="s">
        <v>38</v>
      </c>
      <c r="E2232" s="2" t="s">
        <v>75</v>
      </c>
      <c r="F2232" s="2" t="s">
        <v>122</v>
      </c>
      <c r="G2232" s="4">
        <v>41871.083333333336</v>
      </c>
      <c r="H2232" s="4">
        <v>42111.083333333336</v>
      </c>
      <c r="I2232" s="2"/>
      <c r="J2232" s="2"/>
      <c r="K2232" s="2"/>
      <c r="L2232" t="s">
        <v>31</v>
      </c>
      <c r="M2232" s="2" t="s">
        <v>59</v>
      </c>
      <c r="O2232" s="5"/>
      <c r="P2232" s="5"/>
      <c r="Q2232" s="6">
        <v>2014</v>
      </c>
      <c r="R2232" s="7">
        <v>2015</v>
      </c>
      <c r="T2232" s="8">
        <v>378</v>
      </c>
      <c r="V2232" s="1" t="s">
        <v>33</v>
      </c>
      <c r="W2232" s="1" t="s">
        <v>32</v>
      </c>
      <c r="X2232" t="str">
        <f>VLOOKUP(Table_query__64[[#This Row],[Nr]],'MyTracker Export'!A:P,'MyTracker Export'!$P$1,FALSE)</f>
        <v>Finished</v>
      </c>
      <c r="Y2232" t="e">
        <f>VLOOKUP(Table_query__64[[#This Row],[Nr]],'MyTracker Export'!A:Z,'MyTracker Export'!$Z$1,FALSE)</f>
        <v>#N/A</v>
      </c>
      <c r="Z2232" t="e">
        <f>VLOOKUP(Table_query__64[[#This Row],[Nr]],'MyTracker Export'!A:AA,'MyTracker Export'!$AA$1,FALSE)</f>
        <v>#N/A</v>
      </c>
      <c r="AB2232" s="19" t="str">
        <f>IF(Table_query__64[[#This Row],[Project status]]=Table_query__64[[#This Row],[Project Status Check]],"OK","NOK")</f>
        <v>OK</v>
      </c>
      <c r="AC2232" s="19" t="e">
        <f>IF(Table_query__64[[#This Row],[PM]]=Table_query__64[[#This Row],[PM Check]],"OK","NOK")</f>
        <v>#N/A</v>
      </c>
      <c r="AD2232" s="19" t="e">
        <f>IF(Table_query__64[[#This Row],[PP]]=Table_query__64[[#This Row],[Pilot Check]],"OK","NOK")</f>
        <v>#N/A</v>
      </c>
      <c r="AE2232" s="19"/>
    </row>
    <row r="2233" spans="1:31" hidden="1" x14ac:dyDescent="0.3">
      <c r="A2233" s="1" t="s">
        <v>3907</v>
      </c>
      <c r="B2233" s="2" t="s">
        <v>74</v>
      </c>
      <c r="C2233" s="3" t="s">
        <v>6930</v>
      </c>
      <c r="D2233" s="2" t="s">
        <v>38</v>
      </c>
      <c r="E2233" s="2" t="s">
        <v>75</v>
      </c>
      <c r="F2233" s="2" t="s">
        <v>122</v>
      </c>
      <c r="G2233" s="4">
        <v>41855.083333333336</v>
      </c>
      <c r="H2233" s="4">
        <v>41914.083333333336</v>
      </c>
      <c r="I2233" s="2"/>
      <c r="J2233" s="2"/>
      <c r="K2233" s="2"/>
      <c r="L2233" t="s">
        <v>31</v>
      </c>
      <c r="M2233" s="2" t="s">
        <v>59</v>
      </c>
      <c r="N2233" s="3" t="s">
        <v>9363</v>
      </c>
      <c r="O2233" s="5"/>
      <c r="P2233" s="5"/>
      <c r="Q2233" s="6">
        <v>2014</v>
      </c>
      <c r="R2233" s="7">
        <v>2014</v>
      </c>
      <c r="T2233" s="8">
        <v>740</v>
      </c>
      <c r="V2233" s="1" t="s">
        <v>33</v>
      </c>
      <c r="W2233" s="1" t="s">
        <v>32</v>
      </c>
      <c r="X2233" t="str">
        <f>VLOOKUP(Table_query__64[[#This Row],[Nr]],'MyTracker Export'!A:P,'MyTracker Export'!$P$1,FALSE)</f>
        <v>Finished</v>
      </c>
      <c r="Y2233" t="e">
        <f>VLOOKUP(Table_query__64[[#This Row],[Nr]],'MyTracker Export'!A:Z,'MyTracker Export'!$Z$1,FALSE)</f>
        <v>#N/A</v>
      </c>
      <c r="Z2233" t="e">
        <f>VLOOKUP(Table_query__64[[#This Row],[Nr]],'MyTracker Export'!A:AA,'MyTracker Export'!$AA$1,FALSE)</f>
        <v>#N/A</v>
      </c>
      <c r="AB2233" s="19" t="str">
        <f>IF(Table_query__64[[#This Row],[Project status]]=Table_query__64[[#This Row],[Project Status Check]],"OK","NOK")</f>
        <v>OK</v>
      </c>
      <c r="AC2233" s="19" t="e">
        <f>IF(Table_query__64[[#This Row],[PM]]=Table_query__64[[#This Row],[PM Check]],"OK","NOK")</f>
        <v>#N/A</v>
      </c>
      <c r="AD2233" s="19" t="e">
        <f>IF(Table_query__64[[#This Row],[PP]]=Table_query__64[[#This Row],[Pilot Check]],"OK","NOK")</f>
        <v>#N/A</v>
      </c>
      <c r="AE2233" s="19"/>
    </row>
    <row r="2234" spans="1:31" hidden="1" x14ac:dyDescent="0.3">
      <c r="A2234" s="1" t="s">
        <v>3908</v>
      </c>
      <c r="B2234" s="2" t="s">
        <v>3006</v>
      </c>
      <c r="C2234" s="3" t="s">
        <v>6931</v>
      </c>
      <c r="D2234" s="2" t="s">
        <v>38</v>
      </c>
      <c r="E2234" s="2" t="s">
        <v>82</v>
      </c>
      <c r="F2234" s="2" t="s">
        <v>122</v>
      </c>
      <c r="G2234" s="4">
        <v>41849.083333333336</v>
      </c>
      <c r="H2234" s="4">
        <v>42016.041666666664</v>
      </c>
      <c r="I2234" s="2" t="s">
        <v>3103</v>
      </c>
      <c r="J2234" s="2" t="s">
        <v>335</v>
      </c>
      <c r="K2234" s="2"/>
      <c r="L2234" t="s">
        <v>31</v>
      </c>
      <c r="M2234" s="2" t="s">
        <v>29</v>
      </c>
      <c r="N2234" s="3" t="s">
        <v>9364</v>
      </c>
      <c r="O2234" s="5"/>
      <c r="P2234" s="5"/>
      <c r="Q2234" s="6">
        <v>2014</v>
      </c>
      <c r="R2234" s="7">
        <v>2015</v>
      </c>
      <c r="T2234" s="8">
        <v>741</v>
      </c>
      <c r="V2234" s="1" t="s">
        <v>33</v>
      </c>
      <c r="W2234" s="1" t="s">
        <v>32</v>
      </c>
      <c r="X2234" t="str">
        <f>VLOOKUP(Table_query__64[[#This Row],[Nr]],'MyTracker Export'!A:P,'MyTracker Export'!$P$1,FALSE)</f>
        <v>Finished</v>
      </c>
      <c r="Y2234" t="e">
        <f>VLOOKUP(Table_query__64[[#This Row],[Nr]],'MyTracker Export'!A:Z,'MyTracker Export'!$Z$1,FALSE)</f>
        <v>#N/A</v>
      </c>
      <c r="Z2234" t="str">
        <f>VLOOKUP(Table_query__64[[#This Row],[Nr]],'MyTracker Export'!A:AA,'MyTracker Export'!$AA$1,FALSE)</f>
        <v>William Beyst</v>
      </c>
      <c r="AB2234" s="19" t="str">
        <f>IF(Table_query__64[[#This Row],[Project status]]=Table_query__64[[#This Row],[Project Status Check]],"OK","NOK")</f>
        <v>OK</v>
      </c>
      <c r="AC2234" s="19" t="e">
        <f>IF(Table_query__64[[#This Row],[PM]]=Table_query__64[[#This Row],[PM Check]],"OK","NOK")</f>
        <v>#N/A</v>
      </c>
      <c r="AD2234" s="19" t="str">
        <f>IF(Table_query__64[[#This Row],[PP]]=Table_query__64[[#This Row],[Pilot Check]],"OK","NOK")</f>
        <v>OK</v>
      </c>
      <c r="AE2234" s="19"/>
    </row>
    <row r="2235" spans="1:31" hidden="1" x14ac:dyDescent="0.3">
      <c r="A2235" s="1" t="s">
        <v>3909</v>
      </c>
      <c r="B2235" s="2" t="s">
        <v>146</v>
      </c>
      <c r="C2235" s="3" t="s">
        <v>6932</v>
      </c>
      <c r="D2235" s="2" t="s">
        <v>38</v>
      </c>
      <c r="E2235" s="2" t="s">
        <v>75</v>
      </c>
      <c r="F2235" s="2" t="s">
        <v>122</v>
      </c>
      <c r="G2235" s="4">
        <v>41861.083333333336</v>
      </c>
      <c r="H2235" s="4">
        <v>42033.041666666664</v>
      </c>
      <c r="I2235" s="2"/>
      <c r="J2235" s="2"/>
      <c r="K2235" s="2"/>
      <c r="L2235" t="s">
        <v>31</v>
      </c>
      <c r="M2235" s="2" t="s">
        <v>29</v>
      </c>
      <c r="O2235" s="5"/>
      <c r="P2235" s="5"/>
      <c r="Q2235" s="6">
        <v>2014</v>
      </c>
      <c r="R2235" s="7">
        <v>2015</v>
      </c>
      <c r="T2235" s="8">
        <v>379</v>
      </c>
      <c r="V2235" s="1" t="s">
        <v>33</v>
      </c>
      <c r="W2235" s="1" t="s">
        <v>32</v>
      </c>
      <c r="X2235" t="str">
        <f>VLOOKUP(Table_query__64[[#This Row],[Nr]],'MyTracker Export'!A:P,'MyTracker Export'!$P$1,FALSE)</f>
        <v>Finished</v>
      </c>
      <c r="Y2235" t="e">
        <f>VLOOKUP(Table_query__64[[#This Row],[Nr]],'MyTracker Export'!A:Z,'MyTracker Export'!$Z$1,FALSE)</f>
        <v>#N/A</v>
      </c>
      <c r="Z2235" t="e">
        <f>VLOOKUP(Table_query__64[[#This Row],[Nr]],'MyTracker Export'!A:AA,'MyTracker Export'!$AA$1,FALSE)</f>
        <v>#N/A</v>
      </c>
      <c r="AB2235" s="19" t="str">
        <f>IF(Table_query__64[[#This Row],[Project status]]=Table_query__64[[#This Row],[Project Status Check]],"OK","NOK")</f>
        <v>OK</v>
      </c>
      <c r="AC2235" s="19" t="e">
        <f>IF(Table_query__64[[#This Row],[PM]]=Table_query__64[[#This Row],[PM Check]],"OK","NOK")</f>
        <v>#N/A</v>
      </c>
      <c r="AD2235" s="19" t="e">
        <f>IF(Table_query__64[[#This Row],[PP]]=Table_query__64[[#This Row],[Pilot Check]],"OK","NOK")</f>
        <v>#N/A</v>
      </c>
      <c r="AE2235" s="19"/>
    </row>
    <row r="2236" spans="1:31" hidden="1" x14ac:dyDescent="0.3">
      <c r="A2236" s="1" t="s">
        <v>3910</v>
      </c>
      <c r="B2236" s="2" t="s">
        <v>74</v>
      </c>
      <c r="C2236" s="3" t="s">
        <v>6933</v>
      </c>
      <c r="D2236" s="2" t="s">
        <v>38</v>
      </c>
      <c r="E2236" s="2" t="s">
        <v>75</v>
      </c>
      <c r="F2236" s="2" t="s">
        <v>122</v>
      </c>
      <c r="G2236" s="4">
        <v>41845.083333333336</v>
      </c>
      <c r="H2236" s="4">
        <v>42073.041666666664</v>
      </c>
      <c r="I2236" s="2" t="s">
        <v>135</v>
      </c>
      <c r="J2236" s="2"/>
      <c r="K2236" s="2"/>
      <c r="L2236" t="s">
        <v>31</v>
      </c>
      <c r="M2236" s="2" t="s">
        <v>59</v>
      </c>
      <c r="O2236" s="5"/>
      <c r="P2236" s="5"/>
      <c r="Q2236" s="6">
        <v>2014</v>
      </c>
      <c r="R2236" s="7">
        <v>2015</v>
      </c>
      <c r="T2236" s="8">
        <v>380</v>
      </c>
      <c r="V2236" s="1" t="s">
        <v>33</v>
      </c>
      <c r="W2236" s="1" t="s">
        <v>32</v>
      </c>
      <c r="X2236" t="str">
        <f>VLOOKUP(Table_query__64[[#This Row],[Nr]],'MyTracker Export'!A:P,'MyTracker Export'!$P$1,FALSE)</f>
        <v>Finished</v>
      </c>
      <c r="Y2236" t="str">
        <f>VLOOKUP(Table_query__64[[#This Row],[Nr]],'MyTracker Export'!A:Z,'MyTracker Export'!$Z$1,FALSE)</f>
        <v>Guy Melis</v>
      </c>
      <c r="Z2236" t="e">
        <f>VLOOKUP(Table_query__64[[#This Row],[Nr]],'MyTracker Export'!A:AA,'MyTracker Export'!$AA$1,FALSE)</f>
        <v>#N/A</v>
      </c>
      <c r="AB2236" s="19" t="str">
        <f>IF(Table_query__64[[#This Row],[Project status]]=Table_query__64[[#This Row],[Project Status Check]],"OK","NOK")</f>
        <v>OK</v>
      </c>
      <c r="AC2236" s="19" t="str">
        <f>IF(Table_query__64[[#This Row],[PM]]=Table_query__64[[#This Row],[PM Check]],"OK","NOK")</f>
        <v>OK</v>
      </c>
      <c r="AD2236" s="19" t="e">
        <f>IF(Table_query__64[[#This Row],[PP]]=Table_query__64[[#This Row],[Pilot Check]],"OK","NOK")</f>
        <v>#N/A</v>
      </c>
      <c r="AE2236" s="19"/>
    </row>
    <row r="2237" spans="1:31" hidden="1" x14ac:dyDescent="0.3">
      <c r="A2237" s="1" t="s">
        <v>3911</v>
      </c>
      <c r="B2237" s="2" t="s">
        <v>3912</v>
      </c>
      <c r="C2237" s="3" t="s">
        <v>6934</v>
      </c>
      <c r="D2237" s="2" t="s">
        <v>38</v>
      </c>
      <c r="E2237" s="2" t="s">
        <v>104</v>
      </c>
      <c r="F2237" s="2" t="s">
        <v>122</v>
      </c>
      <c r="G2237" s="4">
        <v>41837.083333333336</v>
      </c>
      <c r="H2237" s="4">
        <v>42905.083333333336</v>
      </c>
      <c r="I2237" s="2" t="s">
        <v>360</v>
      </c>
      <c r="J2237" s="2"/>
      <c r="K2237" s="2"/>
      <c r="L2237" t="s">
        <v>31</v>
      </c>
      <c r="M2237" s="2" t="s">
        <v>29</v>
      </c>
      <c r="N2237" s="3" t="s">
        <v>9365</v>
      </c>
      <c r="O2237" s="5"/>
      <c r="P2237" s="5"/>
      <c r="Q2237" s="6">
        <v>2014</v>
      </c>
      <c r="R2237" s="7">
        <v>2017</v>
      </c>
      <c r="T2237" s="8">
        <v>742</v>
      </c>
      <c r="V2237" s="1" t="s">
        <v>33</v>
      </c>
      <c r="W2237" s="1" t="s">
        <v>32</v>
      </c>
      <c r="X2237" t="str">
        <f>VLOOKUP(Table_query__64[[#This Row],[Nr]],'MyTracker Export'!A:P,'MyTracker Export'!$P$1,FALSE)</f>
        <v>Finished</v>
      </c>
      <c r="Y2237" t="e">
        <f>VLOOKUP(Table_query__64[[#This Row],[Nr]],'MyTracker Export'!A:Z,'MyTracker Export'!$Z$1,FALSE)</f>
        <v>#N/A</v>
      </c>
      <c r="Z2237" t="e">
        <f>VLOOKUP(Table_query__64[[#This Row],[Nr]],'MyTracker Export'!A:AA,'MyTracker Export'!$AA$1,FALSE)</f>
        <v>#N/A</v>
      </c>
      <c r="AB2237" s="19" t="str">
        <f>IF(Table_query__64[[#This Row],[Project status]]=Table_query__64[[#This Row],[Project Status Check]],"OK","NOK")</f>
        <v>OK</v>
      </c>
      <c r="AC2237" s="19" t="e">
        <f>IF(Table_query__64[[#This Row],[PM]]=Table_query__64[[#This Row],[PM Check]],"OK","NOK")</f>
        <v>#N/A</v>
      </c>
      <c r="AD2237" s="19" t="e">
        <f>IF(Table_query__64[[#This Row],[PP]]=Table_query__64[[#This Row],[Pilot Check]],"OK","NOK")</f>
        <v>#N/A</v>
      </c>
      <c r="AE2237" s="19"/>
    </row>
    <row r="2238" spans="1:31" hidden="1" x14ac:dyDescent="0.3">
      <c r="A2238" s="1" t="s">
        <v>3913</v>
      </c>
      <c r="B2238" s="2" t="s">
        <v>3914</v>
      </c>
      <c r="C2238" s="3" t="s">
        <v>6935</v>
      </c>
      <c r="D2238" s="2" t="s">
        <v>38</v>
      </c>
      <c r="E2238" s="2" t="s">
        <v>75</v>
      </c>
      <c r="F2238" s="2" t="s">
        <v>122</v>
      </c>
      <c r="G2238" s="4">
        <v>41828.083333333336</v>
      </c>
      <c r="H2238" s="4">
        <v>42059.041666666664</v>
      </c>
      <c r="I2238" s="2"/>
      <c r="J2238" s="2"/>
      <c r="K2238" s="2"/>
      <c r="L2238" t="s">
        <v>31</v>
      </c>
      <c r="M2238" s="2" t="s">
        <v>29</v>
      </c>
      <c r="N2238" s="3" t="s">
        <v>9366</v>
      </c>
      <c r="O2238" s="5"/>
      <c r="P2238" s="5"/>
      <c r="Q2238" s="6">
        <v>2014</v>
      </c>
      <c r="R2238" s="7">
        <v>2015</v>
      </c>
      <c r="T2238" s="8">
        <v>743</v>
      </c>
      <c r="V2238" s="1" t="s">
        <v>33</v>
      </c>
      <c r="W2238" s="1" t="s">
        <v>32</v>
      </c>
      <c r="X2238" t="str">
        <f>VLOOKUP(Table_query__64[[#This Row],[Nr]],'MyTracker Export'!A:P,'MyTracker Export'!$P$1,FALSE)</f>
        <v>Finished</v>
      </c>
      <c r="Y2238" t="e">
        <f>VLOOKUP(Table_query__64[[#This Row],[Nr]],'MyTracker Export'!A:Z,'MyTracker Export'!$Z$1,FALSE)</f>
        <v>#N/A</v>
      </c>
      <c r="Z2238" t="e">
        <f>VLOOKUP(Table_query__64[[#This Row],[Nr]],'MyTracker Export'!A:AA,'MyTracker Export'!$AA$1,FALSE)</f>
        <v>#N/A</v>
      </c>
      <c r="AB2238" s="19" t="str">
        <f>IF(Table_query__64[[#This Row],[Project status]]=Table_query__64[[#This Row],[Project Status Check]],"OK","NOK")</f>
        <v>OK</v>
      </c>
      <c r="AC2238" s="19" t="e">
        <f>IF(Table_query__64[[#This Row],[PM]]=Table_query__64[[#This Row],[PM Check]],"OK","NOK")</f>
        <v>#N/A</v>
      </c>
      <c r="AD2238" s="19" t="e">
        <f>IF(Table_query__64[[#This Row],[PP]]=Table_query__64[[#This Row],[Pilot Check]],"OK","NOK")</f>
        <v>#N/A</v>
      </c>
      <c r="AE2238" s="19"/>
    </row>
    <row r="2239" spans="1:31" hidden="1" x14ac:dyDescent="0.3">
      <c r="A2239" s="1" t="s">
        <v>3915</v>
      </c>
      <c r="B2239" s="2" t="s">
        <v>3006</v>
      </c>
      <c r="C2239" s="3" t="s">
        <v>6936</v>
      </c>
      <c r="D2239" s="2" t="s">
        <v>38</v>
      </c>
      <c r="E2239" s="2" t="s">
        <v>82</v>
      </c>
      <c r="F2239" s="2" t="s">
        <v>122</v>
      </c>
      <c r="G2239" s="4">
        <v>41823.083333333336</v>
      </c>
      <c r="H2239" s="4">
        <v>41834.083333333336</v>
      </c>
      <c r="I2239" s="2" t="s">
        <v>2367</v>
      </c>
      <c r="J2239" s="2" t="s">
        <v>335</v>
      </c>
      <c r="K2239" s="2"/>
      <c r="L2239" t="s">
        <v>31</v>
      </c>
      <c r="M2239" s="2" t="s">
        <v>59</v>
      </c>
      <c r="N2239" s="3" t="s">
        <v>9367</v>
      </c>
      <c r="O2239" s="5"/>
      <c r="P2239" s="5"/>
      <c r="Q2239" s="6">
        <v>2014</v>
      </c>
      <c r="R2239" s="7">
        <v>2014</v>
      </c>
      <c r="T2239" s="8">
        <v>744</v>
      </c>
      <c r="V2239" s="1" t="s">
        <v>33</v>
      </c>
      <c r="W2239" s="1" t="s">
        <v>32</v>
      </c>
      <c r="X2239" t="str">
        <f>VLOOKUP(Table_query__64[[#This Row],[Nr]],'MyTracker Export'!A:P,'MyTracker Export'!$P$1,FALSE)</f>
        <v>Finished</v>
      </c>
      <c r="Y2239" t="e">
        <f>VLOOKUP(Table_query__64[[#This Row],[Nr]],'MyTracker Export'!A:Z,'MyTracker Export'!$Z$1,FALSE)</f>
        <v>#N/A</v>
      </c>
      <c r="Z2239" t="str">
        <f>VLOOKUP(Table_query__64[[#This Row],[Nr]],'MyTracker Export'!A:AA,'MyTracker Export'!$AA$1,FALSE)</f>
        <v>William Beyst</v>
      </c>
      <c r="AB2239" s="19" t="str">
        <f>IF(Table_query__64[[#This Row],[Project status]]=Table_query__64[[#This Row],[Project Status Check]],"OK","NOK")</f>
        <v>OK</v>
      </c>
      <c r="AC2239" s="19" t="e">
        <f>IF(Table_query__64[[#This Row],[PM]]=Table_query__64[[#This Row],[PM Check]],"OK","NOK")</f>
        <v>#N/A</v>
      </c>
      <c r="AD2239" s="19" t="str">
        <f>IF(Table_query__64[[#This Row],[PP]]=Table_query__64[[#This Row],[Pilot Check]],"OK","NOK")</f>
        <v>OK</v>
      </c>
      <c r="AE2239" s="19"/>
    </row>
    <row r="2240" spans="1:31" hidden="1" x14ac:dyDescent="0.3">
      <c r="A2240" s="1" t="s">
        <v>3916</v>
      </c>
      <c r="B2240" s="2" t="s">
        <v>3217</v>
      </c>
      <c r="C2240" s="3" t="s">
        <v>6937</v>
      </c>
      <c r="D2240" s="2" t="s">
        <v>38</v>
      </c>
      <c r="E2240" s="2" t="s">
        <v>75</v>
      </c>
      <c r="F2240" s="2" t="s">
        <v>122</v>
      </c>
      <c r="G2240" s="4">
        <v>41820.083333333336</v>
      </c>
      <c r="H2240" s="4">
        <v>42247.083333333336</v>
      </c>
      <c r="I2240" s="2" t="s">
        <v>1263</v>
      </c>
      <c r="J2240" s="2" t="s">
        <v>308</v>
      </c>
      <c r="K2240" s="2"/>
      <c r="L2240" t="s">
        <v>31</v>
      </c>
      <c r="M2240" s="2" t="s">
        <v>29</v>
      </c>
      <c r="N2240" s="3" t="s">
        <v>9368</v>
      </c>
      <c r="O2240" s="5"/>
      <c r="P2240" s="5"/>
      <c r="Q2240" s="6">
        <v>2014</v>
      </c>
      <c r="R2240" s="7">
        <v>2015</v>
      </c>
      <c r="T2240" s="8">
        <v>745</v>
      </c>
      <c r="V2240" s="1" t="s">
        <v>33</v>
      </c>
      <c r="W2240" s="1" t="s">
        <v>32</v>
      </c>
      <c r="X2240" t="str">
        <f>VLOOKUP(Table_query__64[[#This Row],[Nr]],'MyTracker Export'!A:P,'MyTracker Export'!$P$1,FALSE)</f>
        <v>Finished</v>
      </c>
      <c r="Y2240" t="str">
        <f>VLOOKUP(Table_query__64[[#This Row],[Nr]],'MyTracker Export'!A:Z,'MyTracker Export'!$Z$1,FALSE)</f>
        <v>Patrick Rosias</v>
      </c>
      <c r="Z2240" t="str">
        <f>VLOOKUP(Table_query__64[[#This Row],[Nr]],'MyTracker Export'!A:AA,'MyTracker Export'!$AA$1,FALSE)</f>
        <v>Nicolas Dubois</v>
      </c>
      <c r="AB2240" s="19" t="str">
        <f>IF(Table_query__64[[#This Row],[Project status]]=Table_query__64[[#This Row],[Project Status Check]],"OK","NOK")</f>
        <v>OK</v>
      </c>
      <c r="AC2240" s="19" t="str">
        <f>IF(Table_query__64[[#This Row],[PM]]=Table_query__64[[#This Row],[PM Check]],"OK","NOK")</f>
        <v>OK</v>
      </c>
      <c r="AD2240" s="19" t="str">
        <f>IF(Table_query__64[[#This Row],[PP]]=Table_query__64[[#This Row],[Pilot Check]],"OK","NOK")</f>
        <v>OK</v>
      </c>
      <c r="AE2240" s="19"/>
    </row>
    <row r="2241" spans="1:31" hidden="1" x14ac:dyDescent="0.3">
      <c r="A2241" s="1" t="s">
        <v>3917</v>
      </c>
      <c r="B2241" s="2" t="s">
        <v>3918</v>
      </c>
      <c r="C2241" s="3" t="s">
        <v>6938</v>
      </c>
      <c r="D2241" s="2" t="s">
        <v>38</v>
      </c>
      <c r="E2241" s="2" t="s">
        <v>75</v>
      </c>
      <c r="F2241" s="2" t="s">
        <v>122</v>
      </c>
      <c r="G2241" s="4">
        <v>41806.083333333336</v>
      </c>
      <c r="H2241" s="4">
        <v>42004.041666666664</v>
      </c>
      <c r="I2241" s="2" t="s">
        <v>3859</v>
      </c>
      <c r="J2241" s="2"/>
      <c r="K2241" s="2"/>
      <c r="L2241" t="s">
        <v>31</v>
      </c>
      <c r="M2241" s="2" t="s">
        <v>59</v>
      </c>
      <c r="N2241" s="3" t="s">
        <v>9369</v>
      </c>
      <c r="O2241" s="5"/>
      <c r="P2241" s="5"/>
      <c r="Q2241" s="6">
        <v>2014</v>
      </c>
      <c r="R2241" s="7">
        <v>2014</v>
      </c>
      <c r="T2241" s="8">
        <v>746</v>
      </c>
      <c r="V2241" s="1" t="s">
        <v>33</v>
      </c>
      <c r="W2241" s="1" t="s">
        <v>32</v>
      </c>
      <c r="X2241" t="str">
        <f>VLOOKUP(Table_query__64[[#This Row],[Nr]],'MyTracker Export'!A:P,'MyTracker Export'!$P$1,FALSE)</f>
        <v>Finished</v>
      </c>
      <c r="Y2241" t="e">
        <f>VLOOKUP(Table_query__64[[#This Row],[Nr]],'MyTracker Export'!A:Z,'MyTracker Export'!$Z$1,FALSE)</f>
        <v>#N/A</v>
      </c>
      <c r="Z2241" t="e">
        <f>VLOOKUP(Table_query__64[[#This Row],[Nr]],'MyTracker Export'!A:AA,'MyTracker Export'!$AA$1,FALSE)</f>
        <v>#N/A</v>
      </c>
      <c r="AB2241" s="19" t="str">
        <f>IF(Table_query__64[[#This Row],[Project status]]=Table_query__64[[#This Row],[Project Status Check]],"OK","NOK")</f>
        <v>OK</v>
      </c>
      <c r="AC2241" s="19" t="e">
        <f>IF(Table_query__64[[#This Row],[PM]]=Table_query__64[[#This Row],[PM Check]],"OK","NOK")</f>
        <v>#N/A</v>
      </c>
      <c r="AD2241" s="19" t="e">
        <f>IF(Table_query__64[[#This Row],[PP]]=Table_query__64[[#This Row],[Pilot Check]],"OK","NOK")</f>
        <v>#N/A</v>
      </c>
      <c r="AE2241" s="19"/>
    </row>
    <row r="2242" spans="1:31" hidden="1" x14ac:dyDescent="0.3">
      <c r="A2242" s="1" t="s">
        <v>3919</v>
      </c>
      <c r="B2242" s="2" t="s">
        <v>74</v>
      </c>
      <c r="C2242" s="3" t="s">
        <v>6939</v>
      </c>
      <c r="D2242" s="2" t="s">
        <v>38</v>
      </c>
      <c r="E2242" s="2" t="s">
        <v>75</v>
      </c>
      <c r="F2242" s="2" t="s">
        <v>122</v>
      </c>
      <c r="G2242" s="4">
        <v>41814.083333333336</v>
      </c>
      <c r="H2242" s="4">
        <v>41938.083333333336</v>
      </c>
      <c r="I2242" s="2"/>
      <c r="J2242" s="2"/>
      <c r="K2242" s="2"/>
      <c r="L2242" t="s">
        <v>31</v>
      </c>
      <c r="M2242" s="2" t="s">
        <v>59</v>
      </c>
      <c r="N2242" s="3" t="s">
        <v>9370</v>
      </c>
      <c r="O2242" s="5"/>
      <c r="P2242" s="5"/>
      <c r="Q2242" s="6">
        <v>2014</v>
      </c>
      <c r="R2242" s="7">
        <v>2014</v>
      </c>
      <c r="T2242" s="8">
        <v>747</v>
      </c>
      <c r="V2242" s="1" t="s">
        <v>33</v>
      </c>
      <c r="W2242" s="1" t="s">
        <v>32</v>
      </c>
      <c r="X2242" t="str">
        <f>VLOOKUP(Table_query__64[[#This Row],[Nr]],'MyTracker Export'!A:P,'MyTracker Export'!$P$1,FALSE)</f>
        <v>Finished</v>
      </c>
      <c r="Y2242" t="e">
        <f>VLOOKUP(Table_query__64[[#This Row],[Nr]],'MyTracker Export'!A:Z,'MyTracker Export'!$Z$1,FALSE)</f>
        <v>#N/A</v>
      </c>
      <c r="Z2242" t="e">
        <f>VLOOKUP(Table_query__64[[#This Row],[Nr]],'MyTracker Export'!A:AA,'MyTracker Export'!$AA$1,FALSE)</f>
        <v>#N/A</v>
      </c>
      <c r="AB2242" s="19" t="str">
        <f>IF(Table_query__64[[#This Row],[Project status]]=Table_query__64[[#This Row],[Project Status Check]],"OK","NOK")</f>
        <v>OK</v>
      </c>
      <c r="AC2242" s="19" t="e">
        <f>IF(Table_query__64[[#This Row],[PM]]=Table_query__64[[#This Row],[PM Check]],"OK","NOK")</f>
        <v>#N/A</v>
      </c>
      <c r="AD2242" s="19" t="e">
        <f>IF(Table_query__64[[#This Row],[PP]]=Table_query__64[[#This Row],[Pilot Check]],"OK","NOK")</f>
        <v>#N/A</v>
      </c>
      <c r="AE2242" s="19"/>
    </row>
    <row r="2243" spans="1:31" hidden="1" x14ac:dyDescent="0.3">
      <c r="A2243" s="1" t="s">
        <v>3920</v>
      </c>
      <c r="B2243" s="2" t="s">
        <v>3813</v>
      </c>
      <c r="C2243" s="3" t="s">
        <v>6940</v>
      </c>
      <c r="D2243" s="2" t="s">
        <v>58</v>
      </c>
      <c r="E2243" s="2" t="s">
        <v>43</v>
      </c>
      <c r="F2243" s="2" t="s">
        <v>122</v>
      </c>
      <c r="G2243" s="4">
        <v>41813.083333333336</v>
      </c>
      <c r="H2243" s="4">
        <v>41946.041666666664</v>
      </c>
      <c r="I2243" s="2" t="s">
        <v>158</v>
      </c>
      <c r="J2243" s="2" t="s">
        <v>3814</v>
      </c>
      <c r="K2243" s="2"/>
      <c r="L2243" t="s">
        <v>31</v>
      </c>
      <c r="M2243" s="2" t="s">
        <v>29</v>
      </c>
      <c r="O2243" s="5"/>
      <c r="P2243" s="5"/>
      <c r="Q2243" s="6">
        <v>2014</v>
      </c>
      <c r="R2243" s="7">
        <v>2014</v>
      </c>
      <c r="T2243" s="8">
        <v>381</v>
      </c>
      <c r="V2243" s="1" t="s">
        <v>33</v>
      </c>
      <c r="W2243" s="1" t="s">
        <v>32</v>
      </c>
      <c r="X2243" t="str">
        <f>VLOOKUP(Table_query__64[[#This Row],[Nr]],'MyTracker Export'!A:P,'MyTracker Export'!$P$1,FALSE)</f>
        <v>Finished</v>
      </c>
      <c r="Y2243" t="str">
        <f>VLOOKUP(Table_query__64[[#This Row],[Nr]],'MyTracker Export'!A:Z,'MyTracker Export'!$Z$1,FALSE)</f>
        <v>Juan Juarez Quintana</v>
      </c>
      <c r="Z2243" t="e">
        <f>VLOOKUP(Table_query__64[[#This Row],[Nr]],'MyTracker Export'!A:AA,'MyTracker Export'!$AA$1,FALSE)</f>
        <v>#N/A</v>
      </c>
      <c r="AB2243" s="19" t="str">
        <f>IF(Table_query__64[[#This Row],[Project status]]=Table_query__64[[#This Row],[Project Status Check]],"OK","NOK")</f>
        <v>OK</v>
      </c>
      <c r="AC2243" s="19" t="str">
        <f>IF(Table_query__64[[#This Row],[PM]]=Table_query__64[[#This Row],[PM Check]],"OK","NOK")</f>
        <v>NOK</v>
      </c>
      <c r="AD2243" s="19" t="e">
        <f>IF(Table_query__64[[#This Row],[PP]]=Table_query__64[[#This Row],[Pilot Check]],"OK","NOK")</f>
        <v>#N/A</v>
      </c>
      <c r="AE2243" s="19"/>
    </row>
    <row r="2244" spans="1:31" hidden="1" x14ac:dyDescent="0.3">
      <c r="A2244" s="1" t="s">
        <v>3921</v>
      </c>
      <c r="B2244" s="2" t="s">
        <v>35</v>
      </c>
      <c r="C2244" s="3" t="s">
        <v>6941</v>
      </c>
      <c r="D2244" s="2" t="s">
        <v>38</v>
      </c>
      <c r="E2244" s="2" t="s">
        <v>36</v>
      </c>
      <c r="F2244" s="2" t="s">
        <v>122</v>
      </c>
      <c r="G2244" s="4">
        <v>41809.083333333336</v>
      </c>
      <c r="H2244" s="4">
        <v>42073.041666666664</v>
      </c>
      <c r="I2244" s="2"/>
      <c r="J2244" s="2"/>
      <c r="K2244" s="2"/>
      <c r="L2244" t="s">
        <v>31</v>
      </c>
      <c r="M2244" s="2" t="s">
        <v>29</v>
      </c>
      <c r="O2244" s="5"/>
      <c r="P2244" s="5"/>
      <c r="Q2244" s="6">
        <v>2014</v>
      </c>
      <c r="R2244" s="7">
        <v>2015</v>
      </c>
      <c r="T2244" s="8">
        <v>382</v>
      </c>
      <c r="V2244" s="1" t="s">
        <v>33</v>
      </c>
      <c r="W2244" s="1" t="s">
        <v>32</v>
      </c>
      <c r="X2244" t="str">
        <f>VLOOKUP(Table_query__64[[#This Row],[Nr]],'MyTracker Export'!A:P,'MyTracker Export'!$P$1,FALSE)</f>
        <v>Finished</v>
      </c>
      <c r="Y2244" t="e">
        <f>VLOOKUP(Table_query__64[[#This Row],[Nr]],'MyTracker Export'!A:Z,'MyTracker Export'!$Z$1,FALSE)</f>
        <v>#N/A</v>
      </c>
      <c r="Z2244" t="str">
        <f>VLOOKUP(Table_query__64[[#This Row],[Nr]],'MyTracker Export'!A:AA,'MyTracker Export'!$AA$1,FALSE)</f>
        <v>William Beyst</v>
      </c>
      <c r="AB2244" s="19" t="str">
        <f>IF(Table_query__64[[#This Row],[Project status]]=Table_query__64[[#This Row],[Project Status Check]],"OK","NOK")</f>
        <v>OK</v>
      </c>
      <c r="AC2244" s="19" t="e">
        <f>IF(Table_query__64[[#This Row],[PM]]=Table_query__64[[#This Row],[PM Check]],"OK","NOK")</f>
        <v>#N/A</v>
      </c>
      <c r="AD2244" s="19" t="str">
        <f>IF(Table_query__64[[#This Row],[PP]]=Table_query__64[[#This Row],[Pilot Check]],"OK","NOK")</f>
        <v>NOK</v>
      </c>
      <c r="AE2244" s="19"/>
    </row>
    <row r="2245" spans="1:31" hidden="1" x14ac:dyDescent="0.3">
      <c r="A2245" s="1" t="s">
        <v>3922</v>
      </c>
      <c r="B2245" s="2" t="s">
        <v>1350</v>
      </c>
      <c r="C2245" s="3" t="s">
        <v>6942</v>
      </c>
      <c r="D2245" s="2" t="s">
        <v>58</v>
      </c>
      <c r="E2245" s="2" t="s">
        <v>36</v>
      </c>
      <c r="F2245" s="2" t="s">
        <v>122</v>
      </c>
      <c r="G2245" s="4">
        <v>41809</v>
      </c>
      <c r="H2245" s="4">
        <v>42521</v>
      </c>
      <c r="I2245" s="2" t="s">
        <v>1138</v>
      </c>
      <c r="J2245" s="2" t="s">
        <v>477</v>
      </c>
      <c r="K2245" s="2"/>
      <c r="L2245" t="s">
        <v>31</v>
      </c>
      <c r="M2245" s="2" t="s">
        <v>59</v>
      </c>
      <c r="O2245" s="5"/>
      <c r="P2245" s="5"/>
      <c r="Q2245" s="6">
        <v>2014</v>
      </c>
      <c r="R2245" s="7">
        <v>2016</v>
      </c>
      <c r="T2245" s="8">
        <v>159</v>
      </c>
      <c r="V2245" s="1" t="s">
        <v>33</v>
      </c>
      <c r="W2245" s="1" t="s">
        <v>32</v>
      </c>
      <c r="X2245" t="str">
        <f>VLOOKUP(Table_query__64[[#This Row],[Nr]],'MyTracker Export'!A:P,'MyTracker Export'!$P$1,FALSE)</f>
        <v>Finished</v>
      </c>
      <c r="Y2245" t="e">
        <f>VLOOKUP(Table_query__64[[#This Row],[Nr]],'MyTracker Export'!A:Z,'MyTracker Export'!$Z$1,FALSE)</f>
        <v>#N/A</v>
      </c>
      <c r="Z2245" t="str">
        <f>VLOOKUP(Table_query__64[[#This Row],[Nr]],'MyTracker Export'!A:AA,'MyTracker Export'!$AA$1,FALSE)</f>
        <v>Juan Sanchez Chatar</v>
      </c>
      <c r="AB2245" s="19" t="str">
        <f>IF(Table_query__64[[#This Row],[Project status]]=Table_query__64[[#This Row],[Project Status Check]],"OK","NOK")</f>
        <v>OK</v>
      </c>
      <c r="AC2245" s="19" t="e">
        <f>IF(Table_query__64[[#This Row],[PM]]=Table_query__64[[#This Row],[PM Check]],"OK","NOK")</f>
        <v>#N/A</v>
      </c>
      <c r="AD2245" s="19" t="str">
        <f>IF(Table_query__64[[#This Row],[PP]]=Table_query__64[[#This Row],[Pilot Check]],"OK","NOK")</f>
        <v>OK</v>
      </c>
      <c r="AE2245" s="19"/>
    </row>
    <row r="2246" spans="1:31" hidden="1" x14ac:dyDescent="0.3">
      <c r="A2246" s="1" t="s">
        <v>3923</v>
      </c>
      <c r="B2246" s="2" t="s">
        <v>3924</v>
      </c>
      <c r="C2246" s="3" t="s">
        <v>6943</v>
      </c>
      <c r="D2246" s="2" t="s">
        <v>3894</v>
      </c>
      <c r="E2246" s="2" t="s">
        <v>25</v>
      </c>
      <c r="F2246" s="2" t="s">
        <v>122</v>
      </c>
      <c r="G2246" s="4">
        <v>41808.083333333336</v>
      </c>
      <c r="H2246" s="4">
        <v>42156.083333333336</v>
      </c>
      <c r="I2246" s="2"/>
      <c r="J2246" s="2"/>
      <c r="K2246" s="2"/>
      <c r="L2246" t="s">
        <v>31</v>
      </c>
      <c r="M2246" s="2" t="s">
        <v>59</v>
      </c>
      <c r="N2246" s="3" t="s">
        <v>9371</v>
      </c>
      <c r="O2246" s="5"/>
      <c r="P2246" s="5"/>
      <c r="Q2246" s="6">
        <v>2014</v>
      </c>
      <c r="R2246" s="7">
        <v>2015</v>
      </c>
      <c r="T2246" s="8">
        <v>748</v>
      </c>
      <c r="V2246" s="1" t="s">
        <v>33</v>
      </c>
      <c r="W2246" s="1" t="s">
        <v>32</v>
      </c>
      <c r="X2246" t="str">
        <f>VLOOKUP(Table_query__64[[#This Row],[Nr]],'MyTracker Export'!A:P,'MyTracker Export'!$P$1,FALSE)</f>
        <v>Finished</v>
      </c>
      <c r="Y2246" t="e">
        <f>VLOOKUP(Table_query__64[[#This Row],[Nr]],'MyTracker Export'!A:Z,'MyTracker Export'!$Z$1,FALSE)</f>
        <v>#N/A</v>
      </c>
      <c r="Z2246" t="e">
        <f>VLOOKUP(Table_query__64[[#This Row],[Nr]],'MyTracker Export'!A:AA,'MyTracker Export'!$AA$1,FALSE)</f>
        <v>#N/A</v>
      </c>
      <c r="AB2246" s="19" t="str">
        <f>IF(Table_query__64[[#This Row],[Project status]]=Table_query__64[[#This Row],[Project Status Check]],"OK","NOK")</f>
        <v>OK</v>
      </c>
      <c r="AC2246" s="19" t="e">
        <f>IF(Table_query__64[[#This Row],[PM]]=Table_query__64[[#This Row],[PM Check]],"OK","NOK")</f>
        <v>#N/A</v>
      </c>
      <c r="AD2246" s="19" t="e">
        <f>IF(Table_query__64[[#This Row],[PP]]=Table_query__64[[#This Row],[Pilot Check]],"OK","NOK")</f>
        <v>#N/A</v>
      </c>
      <c r="AE2246" s="19"/>
    </row>
    <row r="2247" spans="1:31" hidden="1" x14ac:dyDescent="0.3">
      <c r="A2247" s="1" t="s">
        <v>3925</v>
      </c>
      <c r="B2247" s="2" t="s">
        <v>3926</v>
      </c>
      <c r="C2247" s="3" t="s">
        <v>6944</v>
      </c>
      <c r="D2247" s="2" t="s">
        <v>58</v>
      </c>
      <c r="E2247" s="2" t="s">
        <v>36</v>
      </c>
      <c r="F2247" s="2" t="s">
        <v>122</v>
      </c>
      <c r="G2247" s="4">
        <v>41807.083333333336</v>
      </c>
      <c r="H2247" s="4">
        <v>42089.041666666664</v>
      </c>
      <c r="I2247" s="2" t="s">
        <v>229</v>
      </c>
      <c r="J2247" s="2" t="s">
        <v>477</v>
      </c>
      <c r="K2247" s="2"/>
      <c r="L2247" t="s">
        <v>31</v>
      </c>
      <c r="M2247" s="2" t="s">
        <v>59</v>
      </c>
      <c r="N2247" s="3" t="s">
        <v>9372</v>
      </c>
      <c r="O2247" s="5"/>
      <c r="P2247" s="5"/>
      <c r="Q2247" s="6">
        <v>2014</v>
      </c>
      <c r="R2247" s="7">
        <v>2015</v>
      </c>
      <c r="T2247" s="8">
        <v>749</v>
      </c>
      <c r="V2247" s="1" t="s">
        <v>33</v>
      </c>
      <c r="W2247" s="1" t="s">
        <v>32</v>
      </c>
      <c r="X2247" t="str">
        <f>VLOOKUP(Table_query__64[[#This Row],[Nr]],'MyTracker Export'!A:P,'MyTracker Export'!$P$1,FALSE)</f>
        <v>Finished</v>
      </c>
      <c r="Y2247" t="str">
        <f>VLOOKUP(Table_query__64[[#This Row],[Nr]],'MyTracker Export'!A:Z,'MyTracker Export'!$Z$1,FALSE)</f>
        <v>Paqui Romero</v>
      </c>
      <c r="Z2247" t="str">
        <f>VLOOKUP(Table_query__64[[#This Row],[Nr]],'MyTracker Export'!A:AA,'MyTracker Export'!$AA$1,FALSE)</f>
        <v>Juan Sanchez Chatar</v>
      </c>
      <c r="AB2247" s="19" t="str">
        <f>IF(Table_query__64[[#This Row],[Project status]]=Table_query__64[[#This Row],[Project Status Check]],"OK","NOK")</f>
        <v>OK</v>
      </c>
      <c r="AC2247" s="19" t="str">
        <f>IF(Table_query__64[[#This Row],[PM]]=Table_query__64[[#This Row],[PM Check]],"OK","NOK")</f>
        <v>OK</v>
      </c>
      <c r="AD2247" s="19" t="str">
        <f>IF(Table_query__64[[#This Row],[PP]]=Table_query__64[[#This Row],[Pilot Check]],"OK","NOK")</f>
        <v>OK</v>
      </c>
      <c r="AE2247" s="19"/>
    </row>
    <row r="2248" spans="1:31" hidden="1" x14ac:dyDescent="0.3">
      <c r="A2248" s="1" t="s">
        <v>3927</v>
      </c>
      <c r="B2248" s="2" t="s">
        <v>3928</v>
      </c>
      <c r="C2248" s="3" t="s">
        <v>6945</v>
      </c>
      <c r="D2248" s="2" t="s">
        <v>3894</v>
      </c>
      <c r="E2248" s="2" t="s">
        <v>104</v>
      </c>
      <c r="F2248" s="2" t="s">
        <v>122</v>
      </c>
      <c r="G2248" s="4">
        <v>41807.083333333336</v>
      </c>
      <c r="H2248" s="4">
        <v>43402.041666666664</v>
      </c>
      <c r="I2248" s="2"/>
      <c r="J2248" s="2"/>
      <c r="K2248" s="2"/>
      <c r="L2248" t="s">
        <v>31</v>
      </c>
      <c r="M2248" s="2" t="s">
        <v>59</v>
      </c>
      <c r="N2248" s="3" t="s">
        <v>9373</v>
      </c>
      <c r="O2248" s="5"/>
      <c r="P2248" s="5"/>
      <c r="Q2248" s="6">
        <v>2014</v>
      </c>
      <c r="R2248" s="7">
        <v>2018</v>
      </c>
      <c r="T2248" s="8">
        <v>750</v>
      </c>
      <c r="V2248" s="1" t="s">
        <v>33</v>
      </c>
      <c r="W2248" s="1" t="s">
        <v>32</v>
      </c>
      <c r="X2248" t="str">
        <f>VLOOKUP(Table_query__64[[#This Row],[Nr]],'MyTracker Export'!A:P,'MyTracker Export'!$P$1,FALSE)</f>
        <v>Finished</v>
      </c>
      <c r="Y2248" t="e">
        <f>VLOOKUP(Table_query__64[[#This Row],[Nr]],'MyTracker Export'!A:Z,'MyTracker Export'!$Z$1,FALSE)</f>
        <v>#N/A</v>
      </c>
      <c r="Z2248" t="e">
        <f>VLOOKUP(Table_query__64[[#This Row],[Nr]],'MyTracker Export'!A:AA,'MyTracker Export'!$AA$1,FALSE)</f>
        <v>#N/A</v>
      </c>
      <c r="AB2248" s="19" t="str">
        <f>IF(Table_query__64[[#This Row],[Project status]]=Table_query__64[[#This Row],[Project Status Check]],"OK","NOK")</f>
        <v>OK</v>
      </c>
      <c r="AC2248" s="19" t="e">
        <f>IF(Table_query__64[[#This Row],[PM]]=Table_query__64[[#This Row],[PM Check]],"OK","NOK")</f>
        <v>#N/A</v>
      </c>
      <c r="AD2248" s="19" t="e">
        <f>IF(Table_query__64[[#This Row],[PP]]=Table_query__64[[#This Row],[Pilot Check]],"OK","NOK")</f>
        <v>#N/A</v>
      </c>
      <c r="AE2248" s="19"/>
    </row>
    <row r="2249" spans="1:31" hidden="1" x14ac:dyDescent="0.3">
      <c r="A2249" s="1" t="s">
        <v>3929</v>
      </c>
      <c r="B2249" s="2" t="s">
        <v>3930</v>
      </c>
      <c r="C2249" s="3" t="s">
        <v>6946</v>
      </c>
      <c r="D2249" s="2" t="s">
        <v>3894</v>
      </c>
      <c r="E2249" s="2" t="s">
        <v>43</v>
      </c>
      <c r="F2249" s="2" t="s">
        <v>122</v>
      </c>
      <c r="G2249" s="4">
        <v>41787.083333333336</v>
      </c>
      <c r="H2249" s="4">
        <v>42369.041666666664</v>
      </c>
      <c r="I2249" s="2" t="s">
        <v>30</v>
      </c>
      <c r="J2249" s="2" t="s">
        <v>30</v>
      </c>
      <c r="K2249" s="2"/>
      <c r="L2249" t="s">
        <v>31</v>
      </c>
      <c r="M2249" s="2" t="s">
        <v>29</v>
      </c>
      <c r="N2249" s="3" t="s">
        <v>9374</v>
      </c>
      <c r="O2249" s="5"/>
      <c r="P2249" s="5"/>
      <c r="Q2249" s="6">
        <v>2014</v>
      </c>
      <c r="R2249" s="7">
        <v>2015</v>
      </c>
      <c r="T2249" s="8">
        <v>751</v>
      </c>
      <c r="V2249" s="1" t="s">
        <v>33</v>
      </c>
      <c r="W2249" s="1" t="s">
        <v>32</v>
      </c>
      <c r="X2249" t="str">
        <f>VLOOKUP(Table_query__64[[#This Row],[Nr]],'MyTracker Export'!A:P,'MyTracker Export'!$P$1,FALSE)</f>
        <v>Finished</v>
      </c>
      <c r="Y2249" t="str">
        <f>VLOOKUP(Table_query__64[[#This Row],[Nr]],'MyTracker Export'!A:Z,'MyTracker Export'!$Z$1,FALSE)</f>
        <v>Wissem Bensaid</v>
      </c>
      <c r="Z2249" t="str">
        <f>VLOOKUP(Table_query__64[[#This Row],[Nr]],'MyTracker Export'!A:AA,'MyTracker Export'!$AA$1,FALSE)</f>
        <v>Wissem Bensaid</v>
      </c>
      <c r="AB2249" s="19" t="str">
        <f>IF(Table_query__64[[#This Row],[Project status]]=Table_query__64[[#This Row],[Project Status Check]],"OK","NOK")</f>
        <v>OK</v>
      </c>
      <c r="AC2249" s="19" t="str">
        <f>IF(Table_query__64[[#This Row],[PM]]=Table_query__64[[#This Row],[PM Check]],"OK","NOK")</f>
        <v>OK</v>
      </c>
      <c r="AD2249" s="19" t="str">
        <f>IF(Table_query__64[[#This Row],[PP]]=Table_query__64[[#This Row],[Pilot Check]],"OK","NOK")</f>
        <v>OK</v>
      </c>
      <c r="AE2249" s="19"/>
    </row>
    <row r="2250" spans="1:31" hidden="1" x14ac:dyDescent="0.3">
      <c r="A2250" s="1" t="s">
        <v>3931</v>
      </c>
      <c r="B2250" s="2" t="s">
        <v>3932</v>
      </c>
      <c r="C2250" s="3" t="s">
        <v>6947</v>
      </c>
      <c r="D2250" s="2" t="s">
        <v>38</v>
      </c>
      <c r="E2250" s="2" t="s">
        <v>75</v>
      </c>
      <c r="F2250" s="2" t="s">
        <v>122</v>
      </c>
      <c r="G2250" s="4">
        <v>41779.083333333336</v>
      </c>
      <c r="H2250" s="4">
        <v>41838.083333333336</v>
      </c>
      <c r="I2250" s="2"/>
      <c r="J2250" s="2"/>
      <c r="K2250" s="2"/>
      <c r="L2250" t="s">
        <v>31</v>
      </c>
      <c r="M2250" s="2" t="s">
        <v>29</v>
      </c>
      <c r="O2250" s="5"/>
      <c r="P2250" s="5"/>
      <c r="Q2250" s="6">
        <v>2014</v>
      </c>
      <c r="R2250" s="7">
        <v>2014</v>
      </c>
      <c r="T2250" s="8">
        <v>383</v>
      </c>
      <c r="V2250" s="1" t="s">
        <v>33</v>
      </c>
      <c r="W2250" s="1" t="s">
        <v>32</v>
      </c>
      <c r="X2250" t="str">
        <f>VLOOKUP(Table_query__64[[#This Row],[Nr]],'MyTracker Export'!A:P,'MyTracker Export'!$P$1,FALSE)</f>
        <v>Finished</v>
      </c>
      <c r="Y2250" t="e">
        <f>VLOOKUP(Table_query__64[[#This Row],[Nr]],'MyTracker Export'!A:Z,'MyTracker Export'!$Z$1,FALSE)</f>
        <v>#N/A</v>
      </c>
      <c r="Z2250" t="str">
        <f>VLOOKUP(Table_query__64[[#This Row],[Nr]],'MyTracker Export'!A:AA,'MyTracker Export'!$AA$1,FALSE)</f>
        <v>Nicolas Dubois</v>
      </c>
      <c r="AB2250" s="19" t="str">
        <f>IF(Table_query__64[[#This Row],[Project status]]=Table_query__64[[#This Row],[Project Status Check]],"OK","NOK")</f>
        <v>OK</v>
      </c>
      <c r="AC2250" s="19" t="e">
        <f>IF(Table_query__64[[#This Row],[PM]]=Table_query__64[[#This Row],[PM Check]],"OK","NOK")</f>
        <v>#N/A</v>
      </c>
      <c r="AD2250" s="19" t="str">
        <f>IF(Table_query__64[[#This Row],[PP]]=Table_query__64[[#This Row],[Pilot Check]],"OK","NOK")</f>
        <v>NOK</v>
      </c>
      <c r="AE2250" s="19"/>
    </row>
    <row r="2251" spans="1:31" hidden="1" x14ac:dyDescent="0.3">
      <c r="A2251" s="1" t="s">
        <v>3933</v>
      </c>
      <c r="B2251" s="2" t="s">
        <v>3668</v>
      </c>
      <c r="C2251" s="3" t="s">
        <v>6747</v>
      </c>
      <c r="D2251" s="2" t="s">
        <v>3934</v>
      </c>
      <c r="E2251" s="2" t="s">
        <v>43</v>
      </c>
      <c r="F2251" s="2" t="s">
        <v>122</v>
      </c>
      <c r="G2251" s="4">
        <v>41778.083333333336</v>
      </c>
      <c r="H2251" s="4">
        <v>43402.041666666664</v>
      </c>
      <c r="I2251" s="2" t="s">
        <v>30</v>
      </c>
      <c r="J2251" s="2" t="s">
        <v>30</v>
      </c>
      <c r="K2251" s="2"/>
      <c r="L2251" t="s">
        <v>31</v>
      </c>
      <c r="M2251" s="2" t="s">
        <v>29</v>
      </c>
      <c r="N2251" s="3" t="s">
        <v>9375</v>
      </c>
      <c r="O2251" s="5"/>
      <c r="P2251" s="5"/>
      <c r="Q2251" s="6">
        <v>2014</v>
      </c>
      <c r="R2251" s="7">
        <v>2018</v>
      </c>
      <c r="T2251" s="8">
        <v>752</v>
      </c>
      <c r="V2251" s="1" t="s">
        <v>33</v>
      </c>
      <c r="W2251" s="1" t="s">
        <v>32</v>
      </c>
      <c r="X2251" t="str">
        <f>VLOOKUP(Table_query__64[[#This Row],[Nr]],'MyTracker Export'!A:P,'MyTracker Export'!$P$1,FALSE)</f>
        <v>Finished</v>
      </c>
      <c r="Y2251" t="str">
        <f>VLOOKUP(Table_query__64[[#This Row],[Nr]],'MyTracker Export'!A:Z,'MyTracker Export'!$Z$1,FALSE)</f>
        <v>Wissem Bensaid</v>
      </c>
      <c r="Z2251" t="str">
        <f>VLOOKUP(Table_query__64[[#This Row],[Nr]],'MyTracker Export'!A:AA,'MyTracker Export'!$AA$1,FALSE)</f>
        <v>Wissem Bensaid</v>
      </c>
      <c r="AB2251" s="19" t="str">
        <f>IF(Table_query__64[[#This Row],[Project status]]=Table_query__64[[#This Row],[Project Status Check]],"OK","NOK")</f>
        <v>OK</v>
      </c>
      <c r="AC2251" s="19" t="str">
        <f>IF(Table_query__64[[#This Row],[PM]]=Table_query__64[[#This Row],[PM Check]],"OK","NOK")</f>
        <v>OK</v>
      </c>
      <c r="AD2251" s="19" t="str">
        <f>IF(Table_query__64[[#This Row],[PP]]=Table_query__64[[#This Row],[Pilot Check]],"OK","NOK")</f>
        <v>OK</v>
      </c>
      <c r="AE2251" s="19"/>
    </row>
    <row r="2252" spans="1:31" hidden="1" x14ac:dyDescent="0.3">
      <c r="A2252" s="1" t="s">
        <v>3935</v>
      </c>
      <c r="B2252" s="2" t="s">
        <v>74</v>
      </c>
      <c r="C2252" s="3" t="s">
        <v>6948</v>
      </c>
      <c r="D2252" s="2" t="s">
        <v>38</v>
      </c>
      <c r="E2252" s="2" t="s">
        <v>75</v>
      </c>
      <c r="F2252" s="2" t="s">
        <v>122</v>
      </c>
      <c r="G2252" s="4">
        <v>41768.083333333336</v>
      </c>
      <c r="H2252" s="4">
        <v>41851.083333333336</v>
      </c>
      <c r="I2252" s="2" t="s">
        <v>3103</v>
      </c>
      <c r="J2252" s="2"/>
      <c r="K2252" s="2"/>
      <c r="L2252" t="s">
        <v>31</v>
      </c>
      <c r="M2252" s="2" t="s">
        <v>29</v>
      </c>
      <c r="N2252" s="3" t="s">
        <v>9376</v>
      </c>
      <c r="O2252" s="5"/>
      <c r="P2252" s="5"/>
      <c r="Q2252" s="6">
        <v>2014</v>
      </c>
      <c r="R2252" s="7">
        <v>2014</v>
      </c>
      <c r="T2252" s="8">
        <v>753</v>
      </c>
      <c r="V2252" s="1" t="s">
        <v>33</v>
      </c>
      <c r="W2252" s="1" t="s">
        <v>32</v>
      </c>
      <c r="X2252" t="str">
        <f>VLOOKUP(Table_query__64[[#This Row],[Nr]],'MyTracker Export'!A:P,'MyTracker Export'!$P$1,FALSE)</f>
        <v>Finished</v>
      </c>
      <c r="Y2252" t="e">
        <f>VLOOKUP(Table_query__64[[#This Row],[Nr]],'MyTracker Export'!A:Z,'MyTracker Export'!$Z$1,FALSE)</f>
        <v>#N/A</v>
      </c>
      <c r="Z2252" t="e">
        <f>VLOOKUP(Table_query__64[[#This Row],[Nr]],'MyTracker Export'!A:AA,'MyTracker Export'!$AA$1,FALSE)</f>
        <v>#N/A</v>
      </c>
      <c r="AB2252" s="19" t="str">
        <f>IF(Table_query__64[[#This Row],[Project status]]=Table_query__64[[#This Row],[Project Status Check]],"OK","NOK")</f>
        <v>OK</v>
      </c>
      <c r="AC2252" s="19" t="e">
        <f>IF(Table_query__64[[#This Row],[PM]]=Table_query__64[[#This Row],[PM Check]],"OK","NOK")</f>
        <v>#N/A</v>
      </c>
      <c r="AD2252" s="19" t="e">
        <f>IF(Table_query__64[[#This Row],[PP]]=Table_query__64[[#This Row],[Pilot Check]],"OK","NOK")</f>
        <v>#N/A</v>
      </c>
      <c r="AE2252" s="19"/>
    </row>
    <row r="2253" spans="1:31" hidden="1" x14ac:dyDescent="0.3">
      <c r="A2253" s="1" t="s">
        <v>3936</v>
      </c>
      <c r="B2253" s="2" t="s">
        <v>779</v>
      </c>
      <c r="C2253" s="3" t="s">
        <v>6949</v>
      </c>
      <c r="D2253" s="2" t="s">
        <v>38</v>
      </c>
      <c r="E2253" s="2" t="s">
        <v>82</v>
      </c>
      <c r="F2253" s="2" t="s">
        <v>122</v>
      </c>
      <c r="G2253" s="4">
        <v>41768.083333333336</v>
      </c>
      <c r="H2253" s="4">
        <v>42916.083333333336</v>
      </c>
      <c r="I2253" s="2" t="s">
        <v>78</v>
      </c>
      <c r="J2253" s="2" t="s">
        <v>320</v>
      </c>
      <c r="K2253" s="2"/>
      <c r="L2253" t="s">
        <v>31</v>
      </c>
      <c r="M2253" s="2" t="s">
        <v>59</v>
      </c>
      <c r="O2253" s="5"/>
      <c r="P2253" s="5"/>
      <c r="Q2253" s="6">
        <v>2014</v>
      </c>
      <c r="R2253" s="7">
        <v>2017</v>
      </c>
      <c r="T2253" s="8">
        <v>384</v>
      </c>
      <c r="V2253" s="1" t="s">
        <v>33</v>
      </c>
      <c r="W2253" s="1" t="s">
        <v>32</v>
      </c>
      <c r="X2253" t="str">
        <f>VLOOKUP(Table_query__64[[#This Row],[Nr]],'MyTracker Export'!A:P,'MyTracker Export'!$P$1,FALSE)</f>
        <v>Finished</v>
      </c>
      <c r="Y2253" t="str">
        <f>VLOOKUP(Table_query__64[[#This Row],[Nr]],'MyTracker Export'!A:Z,'MyTracker Export'!$Z$1,FALSE)</f>
        <v>Yves Debaisieux</v>
      </c>
      <c r="Z2253" t="str">
        <f>VLOOKUP(Table_query__64[[#This Row],[Nr]],'MyTracker Export'!A:AA,'MyTracker Export'!$AA$1,FALSE)</f>
        <v>Marcos Delgado Lopez</v>
      </c>
      <c r="AB2253" s="19" t="str">
        <f>IF(Table_query__64[[#This Row],[Project status]]=Table_query__64[[#This Row],[Project Status Check]],"OK","NOK")</f>
        <v>OK</v>
      </c>
      <c r="AC2253" s="19" t="str">
        <f>IF(Table_query__64[[#This Row],[PM]]=Table_query__64[[#This Row],[PM Check]],"OK","NOK")</f>
        <v>OK</v>
      </c>
      <c r="AD2253" s="19" t="str">
        <f>IF(Table_query__64[[#This Row],[PP]]=Table_query__64[[#This Row],[Pilot Check]],"OK","NOK")</f>
        <v>NOK</v>
      </c>
      <c r="AE2253" s="19"/>
    </row>
    <row r="2254" spans="1:31" hidden="1" x14ac:dyDescent="0.3">
      <c r="A2254" s="1" t="s">
        <v>3937</v>
      </c>
      <c r="B2254" s="2" t="s">
        <v>3938</v>
      </c>
      <c r="C2254" s="3" t="s">
        <v>6950</v>
      </c>
      <c r="D2254" s="2" t="s">
        <v>38</v>
      </c>
      <c r="E2254" s="2" t="s">
        <v>36</v>
      </c>
      <c r="F2254" s="2" t="s">
        <v>122</v>
      </c>
      <c r="G2254" s="4">
        <v>41767.083333333336</v>
      </c>
      <c r="H2254" s="4">
        <v>43101.041666666664</v>
      </c>
      <c r="I2254" s="2"/>
      <c r="J2254" s="2"/>
      <c r="K2254" s="2" t="s">
        <v>458</v>
      </c>
      <c r="L2254" t="s">
        <v>31</v>
      </c>
      <c r="M2254" s="2" t="s">
        <v>59</v>
      </c>
      <c r="N2254" s="3" t="s">
        <v>9377</v>
      </c>
      <c r="O2254" s="5"/>
      <c r="P2254" s="5"/>
      <c r="Q2254" s="6">
        <v>2014</v>
      </c>
      <c r="R2254" s="7">
        <v>2018</v>
      </c>
      <c r="T2254" s="8">
        <v>754</v>
      </c>
      <c r="V2254" s="1" t="s">
        <v>33</v>
      </c>
      <c r="W2254" s="1" t="s">
        <v>32</v>
      </c>
      <c r="X2254" t="str">
        <f>VLOOKUP(Table_query__64[[#This Row],[Nr]],'MyTracker Export'!A:P,'MyTracker Export'!$P$1,FALSE)</f>
        <v>Finished</v>
      </c>
      <c r="Y2254" t="e">
        <f>VLOOKUP(Table_query__64[[#This Row],[Nr]],'MyTracker Export'!A:Z,'MyTracker Export'!$Z$1,FALSE)</f>
        <v>#N/A</v>
      </c>
      <c r="Z2254" t="e">
        <f>VLOOKUP(Table_query__64[[#This Row],[Nr]],'MyTracker Export'!A:AA,'MyTracker Export'!$AA$1,FALSE)</f>
        <v>#N/A</v>
      </c>
      <c r="AB2254" s="19" t="str">
        <f>IF(Table_query__64[[#This Row],[Project status]]=Table_query__64[[#This Row],[Project Status Check]],"OK","NOK")</f>
        <v>OK</v>
      </c>
      <c r="AC2254" s="19" t="e">
        <f>IF(Table_query__64[[#This Row],[PM]]=Table_query__64[[#This Row],[PM Check]],"OK","NOK")</f>
        <v>#N/A</v>
      </c>
      <c r="AD2254" s="19" t="e">
        <f>IF(Table_query__64[[#This Row],[PP]]=Table_query__64[[#This Row],[Pilot Check]],"OK","NOK")</f>
        <v>#N/A</v>
      </c>
      <c r="AE2254" s="19"/>
    </row>
    <row r="2255" spans="1:31" hidden="1" x14ac:dyDescent="0.3">
      <c r="A2255" s="1" t="s">
        <v>3939</v>
      </c>
      <c r="B2255" s="2" t="s">
        <v>146</v>
      </c>
      <c r="C2255" s="3" t="s">
        <v>6951</v>
      </c>
      <c r="D2255" s="2" t="s">
        <v>38</v>
      </c>
      <c r="E2255" s="2" t="s">
        <v>75</v>
      </c>
      <c r="F2255" s="2" t="s">
        <v>122</v>
      </c>
      <c r="G2255" s="4">
        <v>41758.083333333336</v>
      </c>
      <c r="H2255" s="4">
        <v>41961.041666666664</v>
      </c>
      <c r="I2255" s="2"/>
      <c r="J2255" s="2"/>
      <c r="K2255" s="2"/>
      <c r="L2255" t="s">
        <v>31</v>
      </c>
      <c r="M2255" s="2" t="s">
        <v>29</v>
      </c>
      <c r="N2255" s="3" t="s">
        <v>9378</v>
      </c>
      <c r="O2255" s="5"/>
      <c r="P2255" s="5"/>
      <c r="Q2255" s="6">
        <v>2014</v>
      </c>
      <c r="R2255" s="7">
        <v>2014</v>
      </c>
      <c r="T2255" s="8">
        <v>755</v>
      </c>
      <c r="V2255" s="1" t="s">
        <v>33</v>
      </c>
      <c r="W2255" s="1" t="s">
        <v>32</v>
      </c>
      <c r="X2255" t="str">
        <f>VLOOKUP(Table_query__64[[#This Row],[Nr]],'MyTracker Export'!A:P,'MyTracker Export'!$P$1,FALSE)</f>
        <v>Finished</v>
      </c>
      <c r="Y2255" t="e">
        <f>VLOOKUP(Table_query__64[[#This Row],[Nr]],'MyTracker Export'!A:Z,'MyTracker Export'!$Z$1,FALSE)</f>
        <v>#N/A</v>
      </c>
      <c r="Z2255" t="e">
        <f>VLOOKUP(Table_query__64[[#This Row],[Nr]],'MyTracker Export'!A:AA,'MyTracker Export'!$AA$1,FALSE)</f>
        <v>#N/A</v>
      </c>
      <c r="AB2255" s="19" t="str">
        <f>IF(Table_query__64[[#This Row],[Project status]]=Table_query__64[[#This Row],[Project Status Check]],"OK","NOK")</f>
        <v>OK</v>
      </c>
      <c r="AC2255" s="19" t="e">
        <f>IF(Table_query__64[[#This Row],[PM]]=Table_query__64[[#This Row],[PM Check]],"OK","NOK")</f>
        <v>#N/A</v>
      </c>
      <c r="AD2255" s="19" t="e">
        <f>IF(Table_query__64[[#This Row],[PP]]=Table_query__64[[#This Row],[Pilot Check]],"OK","NOK")</f>
        <v>#N/A</v>
      </c>
      <c r="AE2255" s="19"/>
    </row>
    <row r="2256" spans="1:31" hidden="1" x14ac:dyDescent="0.3">
      <c r="A2256" s="1" t="s">
        <v>3940</v>
      </c>
      <c r="B2256" s="2" t="s">
        <v>3941</v>
      </c>
      <c r="C2256" s="3" t="s">
        <v>6952</v>
      </c>
      <c r="D2256" s="2" t="s">
        <v>3894</v>
      </c>
      <c r="E2256" s="2" t="s">
        <v>104</v>
      </c>
      <c r="F2256" s="2" t="s">
        <v>122</v>
      </c>
      <c r="G2256" s="4">
        <v>41751.083333333336</v>
      </c>
      <c r="H2256" s="4">
        <v>42292.083333333336</v>
      </c>
      <c r="I2256" s="2" t="s">
        <v>3942</v>
      </c>
      <c r="J2256" s="2"/>
      <c r="K2256" s="2"/>
      <c r="L2256" t="s">
        <v>31</v>
      </c>
      <c r="M2256" s="2" t="s">
        <v>29</v>
      </c>
      <c r="O2256" s="5"/>
      <c r="P2256" s="5"/>
      <c r="Q2256" s="6">
        <v>2014</v>
      </c>
      <c r="R2256" s="7">
        <v>2015</v>
      </c>
      <c r="T2256" s="8">
        <v>385</v>
      </c>
      <c r="V2256" s="1" t="s">
        <v>33</v>
      </c>
      <c r="W2256" s="1" t="s">
        <v>32</v>
      </c>
      <c r="X2256" t="str">
        <f>VLOOKUP(Table_query__64[[#This Row],[Nr]],'MyTracker Export'!A:P,'MyTracker Export'!$P$1,FALSE)</f>
        <v>Finished</v>
      </c>
      <c r="Y2256" t="e">
        <f>VLOOKUP(Table_query__64[[#This Row],[Nr]],'MyTracker Export'!A:Z,'MyTracker Export'!$Z$1,FALSE)</f>
        <v>#N/A</v>
      </c>
      <c r="Z2256" t="e">
        <f>VLOOKUP(Table_query__64[[#This Row],[Nr]],'MyTracker Export'!A:AA,'MyTracker Export'!$AA$1,FALSE)</f>
        <v>#N/A</v>
      </c>
      <c r="AB2256" s="19" t="str">
        <f>IF(Table_query__64[[#This Row],[Project status]]=Table_query__64[[#This Row],[Project Status Check]],"OK","NOK")</f>
        <v>OK</v>
      </c>
      <c r="AC2256" s="19" t="e">
        <f>IF(Table_query__64[[#This Row],[PM]]=Table_query__64[[#This Row],[PM Check]],"OK","NOK")</f>
        <v>#N/A</v>
      </c>
      <c r="AD2256" s="19" t="e">
        <f>IF(Table_query__64[[#This Row],[PP]]=Table_query__64[[#This Row],[Pilot Check]],"OK","NOK")</f>
        <v>#N/A</v>
      </c>
      <c r="AE2256" s="19"/>
    </row>
    <row r="2257" spans="1:31" hidden="1" x14ac:dyDescent="0.3">
      <c r="A2257" s="1" t="s">
        <v>3943</v>
      </c>
      <c r="B2257" s="2" t="s">
        <v>3006</v>
      </c>
      <c r="C2257" s="3" t="s">
        <v>6953</v>
      </c>
      <c r="D2257" s="2" t="s">
        <v>38</v>
      </c>
      <c r="E2257" s="2" t="s">
        <v>82</v>
      </c>
      <c r="F2257" s="2" t="s">
        <v>122</v>
      </c>
      <c r="G2257" s="4">
        <v>41746.083333333336</v>
      </c>
      <c r="H2257" s="4">
        <v>41768.083333333336</v>
      </c>
      <c r="I2257" s="2" t="s">
        <v>335</v>
      </c>
      <c r="J2257" s="2" t="s">
        <v>335</v>
      </c>
      <c r="K2257" s="2"/>
      <c r="L2257" t="s">
        <v>31</v>
      </c>
      <c r="M2257" s="2" t="s">
        <v>59</v>
      </c>
      <c r="N2257" s="3" t="s">
        <v>9379</v>
      </c>
      <c r="O2257" s="5"/>
      <c r="P2257" s="5"/>
      <c r="Q2257" s="6">
        <v>2014</v>
      </c>
      <c r="R2257" s="7">
        <v>2014</v>
      </c>
      <c r="T2257" s="8">
        <v>756</v>
      </c>
      <c r="V2257" s="1" t="s">
        <v>33</v>
      </c>
      <c r="W2257" s="1" t="s">
        <v>32</v>
      </c>
      <c r="X2257" t="str">
        <f>VLOOKUP(Table_query__64[[#This Row],[Nr]],'MyTracker Export'!A:P,'MyTracker Export'!$P$1,FALSE)</f>
        <v>Finished</v>
      </c>
      <c r="Y2257" t="str">
        <f>VLOOKUP(Table_query__64[[#This Row],[Nr]],'MyTracker Export'!A:Z,'MyTracker Export'!$Z$1,FALSE)</f>
        <v>William Beyst</v>
      </c>
      <c r="Z2257" t="str">
        <f>VLOOKUP(Table_query__64[[#This Row],[Nr]],'MyTracker Export'!A:AA,'MyTracker Export'!$AA$1,FALSE)</f>
        <v>William Beyst</v>
      </c>
      <c r="AB2257" s="19" t="str">
        <f>IF(Table_query__64[[#This Row],[Project status]]=Table_query__64[[#This Row],[Project Status Check]],"OK","NOK")</f>
        <v>OK</v>
      </c>
      <c r="AC2257" s="19" t="str">
        <f>IF(Table_query__64[[#This Row],[PM]]=Table_query__64[[#This Row],[PM Check]],"OK","NOK")</f>
        <v>OK</v>
      </c>
      <c r="AD2257" s="19" t="str">
        <f>IF(Table_query__64[[#This Row],[PP]]=Table_query__64[[#This Row],[Pilot Check]],"OK","NOK")</f>
        <v>OK</v>
      </c>
      <c r="AE2257" s="19"/>
    </row>
    <row r="2258" spans="1:31" hidden="1" x14ac:dyDescent="0.3">
      <c r="A2258" s="1" t="s">
        <v>3944</v>
      </c>
      <c r="B2258" s="2" t="s">
        <v>2138</v>
      </c>
      <c r="C2258" s="3" t="s">
        <v>6954</v>
      </c>
      <c r="D2258" s="2" t="s">
        <v>38</v>
      </c>
      <c r="E2258" s="2" t="s">
        <v>25</v>
      </c>
      <c r="F2258" s="2" t="s">
        <v>122</v>
      </c>
      <c r="G2258" s="4">
        <v>41744.083333333336</v>
      </c>
      <c r="H2258" s="4">
        <v>42059.041666666664</v>
      </c>
      <c r="I2258" s="2"/>
      <c r="J2258" s="2"/>
      <c r="K2258" s="2"/>
      <c r="L2258" t="s">
        <v>31</v>
      </c>
      <c r="M2258" s="2" t="s">
        <v>59</v>
      </c>
      <c r="N2258" s="3" t="s">
        <v>9380</v>
      </c>
      <c r="O2258" s="5"/>
      <c r="P2258" s="5"/>
      <c r="Q2258" s="6">
        <v>2014</v>
      </c>
      <c r="R2258" s="7">
        <v>2015</v>
      </c>
      <c r="T2258" s="8">
        <v>757</v>
      </c>
      <c r="V2258" s="1" t="s">
        <v>33</v>
      </c>
      <c r="W2258" s="1" t="s">
        <v>32</v>
      </c>
      <c r="X2258" t="str">
        <f>VLOOKUP(Table_query__64[[#This Row],[Nr]],'MyTracker Export'!A:P,'MyTracker Export'!$P$1,FALSE)</f>
        <v>Finished</v>
      </c>
      <c r="Y2258" t="e">
        <f>VLOOKUP(Table_query__64[[#This Row],[Nr]],'MyTracker Export'!A:Z,'MyTracker Export'!$Z$1,FALSE)</f>
        <v>#N/A</v>
      </c>
      <c r="Z2258" t="str">
        <f>VLOOKUP(Table_query__64[[#This Row],[Nr]],'MyTracker Export'!A:AA,'MyTracker Export'!$AA$1,FALSE)</f>
        <v>Patrick Rosias</v>
      </c>
      <c r="AB2258" s="19" t="str">
        <f>IF(Table_query__64[[#This Row],[Project status]]=Table_query__64[[#This Row],[Project Status Check]],"OK","NOK")</f>
        <v>OK</v>
      </c>
      <c r="AC2258" s="19" t="e">
        <f>IF(Table_query__64[[#This Row],[PM]]=Table_query__64[[#This Row],[PM Check]],"OK","NOK")</f>
        <v>#N/A</v>
      </c>
      <c r="AD2258" s="19" t="str">
        <f>IF(Table_query__64[[#This Row],[PP]]=Table_query__64[[#This Row],[Pilot Check]],"OK","NOK")</f>
        <v>NOK</v>
      </c>
      <c r="AE2258" s="19"/>
    </row>
    <row r="2259" spans="1:31" hidden="1" x14ac:dyDescent="0.3">
      <c r="A2259" s="1" t="s">
        <v>3945</v>
      </c>
      <c r="B2259" s="2" t="s">
        <v>3771</v>
      </c>
      <c r="C2259" s="3" t="s">
        <v>6878</v>
      </c>
      <c r="D2259" s="2" t="s">
        <v>38</v>
      </c>
      <c r="E2259" s="2" t="s">
        <v>25</v>
      </c>
      <c r="F2259" s="2" t="s">
        <v>122</v>
      </c>
      <c r="G2259" s="4">
        <v>41743.083333333336</v>
      </c>
      <c r="H2259" s="4">
        <v>42551.083333333336</v>
      </c>
      <c r="I2259" s="2"/>
      <c r="J2259" s="2"/>
      <c r="K2259" s="2"/>
      <c r="L2259" t="s">
        <v>31</v>
      </c>
      <c r="M2259" s="2" t="s">
        <v>59</v>
      </c>
      <c r="N2259" s="3" t="s">
        <v>9381</v>
      </c>
      <c r="O2259" s="5"/>
      <c r="P2259" s="5"/>
      <c r="Q2259" s="6">
        <v>2014</v>
      </c>
      <c r="R2259" s="7">
        <v>2016</v>
      </c>
      <c r="T2259" s="8">
        <v>758</v>
      </c>
      <c r="V2259" s="1" t="s">
        <v>33</v>
      </c>
      <c r="W2259" s="1" t="s">
        <v>32</v>
      </c>
      <c r="X2259" t="str">
        <f>VLOOKUP(Table_query__64[[#This Row],[Nr]],'MyTracker Export'!A:P,'MyTracker Export'!$P$1,FALSE)</f>
        <v>Finished</v>
      </c>
      <c r="Y2259" t="e">
        <f>VLOOKUP(Table_query__64[[#This Row],[Nr]],'MyTracker Export'!A:Z,'MyTracker Export'!$Z$1,FALSE)</f>
        <v>#N/A</v>
      </c>
      <c r="Z2259" t="str">
        <f>VLOOKUP(Table_query__64[[#This Row],[Nr]],'MyTracker Export'!A:AA,'MyTracker Export'!$AA$1,FALSE)</f>
        <v>William Beyst</v>
      </c>
      <c r="AB2259" s="19" t="str">
        <f>IF(Table_query__64[[#This Row],[Project status]]=Table_query__64[[#This Row],[Project Status Check]],"OK","NOK")</f>
        <v>OK</v>
      </c>
      <c r="AC2259" s="19" t="e">
        <f>IF(Table_query__64[[#This Row],[PM]]=Table_query__64[[#This Row],[PM Check]],"OK","NOK")</f>
        <v>#N/A</v>
      </c>
      <c r="AD2259" s="19" t="str">
        <f>IF(Table_query__64[[#This Row],[PP]]=Table_query__64[[#This Row],[Pilot Check]],"OK","NOK")</f>
        <v>NOK</v>
      </c>
      <c r="AE2259" s="19"/>
    </row>
    <row r="2260" spans="1:31" hidden="1" x14ac:dyDescent="0.3">
      <c r="A2260" s="1" t="s">
        <v>3946</v>
      </c>
      <c r="B2260" s="2" t="s">
        <v>2260</v>
      </c>
      <c r="C2260" s="3" t="s">
        <v>6955</v>
      </c>
      <c r="D2260" s="2" t="s">
        <v>58</v>
      </c>
      <c r="E2260" s="2" t="s">
        <v>43</v>
      </c>
      <c r="F2260" s="2" t="s">
        <v>122</v>
      </c>
      <c r="G2260" s="4">
        <v>41697</v>
      </c>
      <c r="H2260" s="4">
        <v>42103</v>
      </c>
      <c r="I2260" s="2" t="s">
        <v>229</v>
      </c>
      <c r="J2260" s="2" t="s">
        <v>477</v>
      </c>
      <c r="K2260" s="2"/>
      <c r="L2260" t="s">
        <v>31</v>
      </c>
      <c r="M2260" s="2" t="s">
        <v>29</v>
      </c>
      <c r="O2260" s="5"/>
      <c r="P2260" s="5"/>
      <c r="Q2260" s="6">
        <v>2014</v>
      </c>
      <c r="R2260" s="7">
        <v>2015</v>
      </c>
      <c r="T2260" s="8">
        <v>160</v>
      </c>
      <c r="V2260" s="1" t="s">
        <v>33</v>
      </c>
      <c r="W2260" s="1" t="s">
        <v>32</v>
      </c>
      <c r="X2260" t="str">
        <f>VLOOKUP(Table_query__64[[#This Row],[Nr]],'MyTracker Export'!A:P,'MyTracker Export'!$P$1,FALSE)</f>
        <v>Finished</v>
      </c>
      <c r="Y2260" t="str">
        <f>VLOOKUP(Table_query__64[[#This Row],[Nr]],'MyTracker Export'!A:Z,'MyTracker Export'!$Z$1,FALSE)</f>
        <v>Paqui Romero</v>
      </c>
      <c r="Z2260" t="str">
        <f>VLOOKUP(Table_query__64[[#This Row],[Nr]],'MyTracker Export'!A:AA,'MyTracker Export'!$AA$1,FALSE)</f>
        <v>Juan Sanchez Chatar</v>
      </c>
      <c r="AB2260" s="19" t="str">
        <f>IF(Table_query__64[[#This Row],[Project status]]=Table_query__64[[#This Row],[Project Status Check]],"OK","NOK")</f>
        <v>OK</v>
      </c>
      <c r="AC2260" s="19" t="str">
        <f>IF(Table_query__64[[#This Row],[PM]]=Table_query__64[[#This Row],[PM Check]],"OK","NOK")</f>
        <v>OK</v>
      </c>
      <c r="AD2260" s="19" t="str">
        <f>IF(Table_query__64[[#This Row],[PP]]=Table_query__64[[#This Row],[Pilot Check]],"OK","NOK")</f>
        <v>OK</v>
      </c>
      <c r="AE2260" s="19"/>
    </row>
    <row r="2261" spans="1:31" hidden="1" x14ac:dyDescent="0.3">
      <c r="A2261" s="1" t="s">
        <v>3947</v>
      </c>
      <c r="B2261" s="2" t="s">
        <v>146</v>
      </c>
      <c r="C2261" s="3" t="s">
        <v>6956</v>
      </c>
      <c r="D2261" s="2" t="s">
        <v>38</v>
      </c>
      <c r="E2261" s="2" t="s">
        <v>75</v>
      </c>
      <c r="F2261" s="2" t="s">
        <v>122</v>
      </c>
      <c r="G2261" s="4">
        <v>41726.041666666664</v>
      </c>
      <c r="H2261" s="4">
        <v>41961.041666666664</v>
      </c>
      <c r="I2261" s="2" t="s">
        <v>307</v>
      </c>
      <c r="J2261" s="2" t="s">
        <v>2715</v>
      </c>
      <c r="K2261" s="2"/>
      <c r="L2261" t="s">
        <v>31</v>
      </c>
      <c r="M2261" s="2" t="s">
        <v>59</v>
      </c>
      <c r="N2261" s="3" t="s">
        <v>9382</v>
      </c>
      <c r="O2261" s="5"/>
      <c r="P2261" s="5"/>
      <c r="Q2261" s="6">
        <v>2014</v>
      </c>
      <c r="R2261" s="7">
        <v>2014</v>
      </c>
      <c r="T2261" s="8">
        <v>759</v>
      </c>
      <c r="V2261" s="1" t="s">
        <v>33</v>
      </c>
      <c r="W2261" s="1" t="s">
        <v>32</v>
      </c>
      <c r="X2261" t="str">
        <f>VLOOKUP(Table_query__64[[#This Row],[Nr]],'MyTracker Export'!A:P,'MyTracker Export'!$P$1,FALSE)</f>
        <v>Finished</v>
      </c>
      <c r="Y2261" t="str">
        <f>VLOOKUP(Table_query__64[[#This Row],[Nr]],'MyTracker Export'!A:Z,'MyTracker Export'!$Z$1,FALSE)</f>
        <v>Nadège Herment</v>
      </c>
      <c r="Z2261" t="e">
        <f>VLOOKUP(Table_query__64[[#This Row],[Nr]],'MyTracker Export'!A:AA,'MyTracker Export'!$AA$1,FALSE)</f>
        <v>#N/A</v>
      </c>
      <c r="AB2261" s="19" t="str">
        <f>IF(Table_query__64[[#This Row],[Project status]]=Table_query__64[[#This Row],[Project Status Check]],"OK","NOK")</f>
        <v>OK</v>
      </c>
      <c r="AC2261" s="19" t="str">
        <f>IF(Table_query__64[[#This Row],[PM]]=Table_query__64[[#This Row],[PM Check]],"OK","NOK")</f>
        <v>OK</v>
      </c>
      <c r="AD2261" s="19" t="e">
        <f>IF(Table_query__64[[#This Row],[PP]]=Table_query__64[[#This Row],[Pilot Check]],"OK","NOK")</f>
        <v>#N/A</v>
      </c>
      <c r="AE2261" s="19"/>
    </row>
    <row r="2262" spans="1:31" hidden="1" x14ac:dyDescent="0.3">
      <c r="A2262" s="1" t="s">
        <v>3948</v>
      </c>
      <c r="B2262" s="2" t="s">
        <v>3949</v>
      </c>
      <c r="C2262" s="3" t="s">
        <v>6957</v>
      </c>
      <c r="D2262" s="2" t="s">
        <v>58</v>
      </c>
      <c r="E2262" s="2" t="s">
        <v>36</v>
      </c>
      <c r="F2262" s="2" t="s">
        <v>122</v>
      </c>
      <c r="G2262" s="4">
        <v>41725.041666666664</v>
      </c>
      <c r="H2262" s="4">
        <v>41835.083333333336</v>
      </c>
      <c r="I2262" s="2" t="s">
        <v>158</v>
      </c>
      <c r="J2262" s="2" t="s">
        <v>477</v>
      </c>
      <c r="K2262" s="2"/>
      <c r="L2262" t="s">
        <v>31</v>
      </c>
      <c r="M2262" s="2" t="s">
        <v>29</v>
      </c>
      <c r="N2262" s="3" t="s">
        <v>9383</v>
      </c>
      <c r="O2262" s="5"/>
      <c r="P2262" s="5"/>
      <c r="Q2262" s="6">
        <v>2014</v>
      </c>
      <c r="R2262" s="7">
        <v>2014</v>
      </c>
      <c r="T2262" s="8">
        <v>482</v>
      </c>
      <c r="V2262" s="1" t="s">
        <v>33</v>
      </c>
      <c r="W2262" s="1" t="s">
        <v>32</v>
      </c>
      <c r="X2262" t="str">
        <f>VLOOKUP(Table_query__64[[#This Row],[Nr]],'MyTracker Export'!A:P,'MyTracker Export'!$P$1,FALSE)</f>
        <v>Finished</v>
      </c>
      <c r="Y2262" t="str">
        <f>VLOOKUP(Table_query__64[[#This Row],[Nr]],'MyTracker Export'!A:Z,'MyTracker Export'!$Z$1,FALSE)</f>
        <v>Juan Juarez Quintana</v>
      </c>
      <c r="Z2262" t="str">
        <f>VLOOKUP(Table_query__64[[#This Row],[Nr]],'MyTracker Export'!A:AA,'MyTracker Export'!$AA$1,FALSE)</f>
        <v>Juan Sanchez Chatar</v>
      </c>
      <c r="AB2262" s="19" t="str">
        <f>IF(Table_query__64[[#This Row],[Project status]]=Table_query__64[[#This Row],[Project Status Check]],"OK","NOK")</f>
        <v>OK</v>
      </c>
      <c r="AC2262" s="19" t="str">
        <f>IF(Table_query__64[[#This Row],[PM]]=Table_query__64[[#This Row],[PM Check]],"OK","NOK")</f>
        <v>NOK</v>
      </c>
      <c r="AD2262" s="19" t="str">
        <f>IF(Table_query__64[[#This Row],[PP]]=Table_query__64[[#This Row],[Pilot Check]],"OK","NOK")</f>
        <v>OK</v>
      </c>
      <c r="AE2262" s="19"/>
    </row>
    <row r="2263" spans="1:31" hidden="1" x14ac:dyDescent="0.3">
      <c r="A2263" s="1" t="s">
        <v>3950</v>
      </c>
      <c r="B2263" s="2" t="s">
        <v>74</v>
      </c>
      <c r="C2263" s="3" t="s">
        <v>6958</v>
      </c>
      <c r="D2263" s="2" t="s">
        <v>38</v>
      </c>
      <c r="E2263" s="2" t="s">
        <v>75</v>
      </c>
      <c r="F2263" s="2" t="s">
        <v>122</v>
      </c>
      <c r="G2263" s="4">
        <v>41711.041666666664</v>
      </c>
      <c r="H2263" s="4">
        <v>42073.041666666664</v>
      </c>
      <c r="I2263" s="2"/>
      <c r="J2263" s="2"/>
      <c r="K2263" s="2"/>
      <c r="L2263" t="s">
        <v>31</v>
      </c>
      <c r="M2263" s="2" t="s">
        <v>59</v>
      </c>
      <c r="N2263" s="3" t="s">
        <v>9384</v>
      </c>
      <c r="O2263" s="5"/>
      <c r="P2263" s="5"/>
      <c r="Q2263" s="6">
        <v>2014</v>
      </c>
      <c r="R2263" s="7">
        <v>2015</v>
      </c>
      <c r="T2263" s="8">
        <v>760</v>
      </c>
      <c r="V2263" s="1" t="s">
        <v>33</v>
      </c>
      <c r="W2263" s="1" t="s">
        <v>32</v>
      </c>
      <c r="X2263" t="str">
        <f>VLOOKUP(Table_query__64[[#This Row],[Nr]],'MyTracker Export'!A:P,'MyTracker Export'!$P$1,FALSE)</f>
        <v>Finished</v>
      </c>
      <c r="Y2263" t="e">
        <f>VLOOKUP(Table_query__64[[#This Row],[Nr]],'MyTracker Export'!A:Z,'MyTracker Export'!$Z$1,FALSE)</f>
        <v>#N/A</v>
      </c>
      <c r="Z2263" t="e">
        <f>VLOOKUP(Table_query__64[[#This Row],[Nr]],'MyTracker Export'!A:AA,'MyTracker Export'!$AA$1,FALSE)</f>
        <v>#N/A</v>
      </c>
      <c r="AB2263" s="19" t="str">
        <f>IF(Table_query__64[[#This Row],[Project status]]=Table_query__64[[#This Row],[Project Status Check]],"OK","NOK")</f>
        <v>OK</v>
      </c>
      <c r="AC2263" s="19" t="e">
        <f>IF(Table_query__64[[#This Row],[PM]]=Table_query__64[[#This Row],[PM Check]],"OK","NOK")</f>
        <v>#N/A</v>
      </c>
      <c r="AD2263" s="19" t="e">
        <f>IF(Table_query__64[[#This Row],[PP]]=Table_query__64[[#This Row],[Pilot Check]],"OK","NOK")</f>
        <v>#N/A</v>
      </c>
      <c r="AE2263" s="19"/>
    </row>
    <row r="2264" spans="1:31" hidden="1" x14ac:dyDescent="0.3">
      <c r="A2264" s="1" t="s">
        <v>3951</v>
      </c>
      <c r="B2264" s="2" t="s">
        <v>3952</v>
      </c>
      <c r="C2264" s="3" t="s">
        <v>6959</v>
      </c>
      <c r="D2264" s="2" t="s">
        <v>89</v>
      </c>
      <c r="E2264" s="2" t="s">
        <v>43</v>
      </c>
      <c r="F2264" s="2" t="s">
        <v>122</v>
      </c>
      <c r="G2264" s="4">
        <v>41709.041666666664</v>
      </c>
      <c r="H2264" s="4">
        <v>42361.041666666664</v>
      </c>
      <c r="I2264" s="2"/>
      <c r="J2264" s="2"/>
      <c r="K2264" s="2"/>
      <c r="L2264" t="s">
        <v>31</v>
      </c>
      <c r="M2264" s="2" t="s">
        <v>59</v>
      </c>
      <c r="O2264" s="5"/>
      <c r="P2264" s="5"/>
      <c r="Q2264" s="6">
        <v>2014</v>
      </c>
      <c r="R2264" s="7">
        <v>2015</v>
      </c>
      <c r="T2264" s="8">
        <v>386</v>
      </c>
      <c r="V2264" s="1" t="s">
        <v>33</v>
      </c>
      <c r="W2264" s="1" t="s">
        <v>32</v>
      </c>
      <c r="X2264" t="str">
        <f>VLOOKUP(Table_query__64[[#This Row],[Nr]],'MyTracker Export'!A:P,'MyTracker Export'!$P$1,FALSE)</f>
        <v>Finished</v>
      </c>
      <c r="Y2264" t="e">
        <f>VLOOKUP(Table_query__64[[#This Row],[Nr]],'MyTracker Export'!A:Z,'MyTracker Export'!$Z$1,FALSE)</f>
        <v>#N/A</v>
      </c>
      <c r="Z2264" t="str">
        <f>VLOOKUP(Table_query__64[[#This Row],[Nr]],'MyTracker Export'!A:AA,'MyTracker Export'!$AA$1,FALSE)</f>
        <v>Boris Krastev</v>
      </c>
      <c r="AB2264" s="19" t="str">
        <f>IF(Table_query__64[[#This Row],[Project status]]=Table_query__64[[#This Row],[Project Status Check]],"OK","NOK")</f>
        <v>OK</v>
      </c>
      <c r="AC2264" s="19" t="e">
        <f>IF(Table_query__64[[#This Row],[PM]]=Table_query__64[[#This Row],[PM Check]],"OK","NOK")</f>
        <v>#N/A</v>
      </c>
      <c r="AD2264" s="19" t="str">
        <f>IF(Table_query__64[[#This Row],[PP]]=Table_query__64[[#This Row],[Pilot Check]],"OK","NOK")</f>
        <v>NOK</v>
      </c>
      <c r="AE2264" s="19"/>
    </row>
    <row r="2265" spans="1:31" hidden="1" x14ac:dyDescent="0.3">
      <c r="A2265" s="1" t="s">
        <v>3953</v>
      </c>
      <c r="B2265" s="2" t="s">
        <v>3954</v>
      </c>
      <c r="C2265" s="3" t="s">
        <v>6960</v>
      </c>
      <c r="D2265" s="2" t="s">
        <v>38</v>
      </c>
      <c r="E2265" s="2" t="s">
        <v>104</v>
      </c>
      <c r="F2265" s="2" t="s">
        <v>122</v>
      </c>
      <c r="G2265" s="4">
        <v>41697.041666666664</v>
      </c>
      <c r="H2265" s="4">
        <v>42384.041666666664</v>
      </c>
      <c r="I2265" s="2" t="s">
        <v>942</v>
      </c>
      <c r="J2265" s="2" t="s">
        <v>942</v>
      </c>
      <c r="K2265" s="2"/>
      <c r="L2265" t="s">
        <v>31</v>
      </c>
      <c r="M2265" s="2" t="s">
        <v>59</v>
      </c>
      <c r="O2265" s="5"/>
      <c r="P2265" s="5"/>
      <c r="Q2265" s="6">
        <v>2014</v>
      </c>
      <c r="R2265" s="7">
        <v>2016</v>
      </c>
      <c r="T2265" s="8">
        <v>387</v>
      </c>
      <c r="V2265" s="1" t="s">
        <v>33</v>
      </c>
      <c r="W2265" s="1" t="s">
        <v>32</v>
      </c>
      <c r="X2265" t="str">
        <f>VLOOKUP(Table_query__64[[#This Row],[Nr]],'MyTracker Export'!A:P,'MyTracker Export'!$P$1,FALSE)</f>
        <v>Finished</v>
      </c>
      <c r="Y2265" t="str">
        <f>VLOOKUP(Table_query__64[[#This Row],[Nr]],'MyTracker Export'!A:Z,'MyTracker Export'!$Z$1,FALSE)</f>
        <v>Jurgen Van Kerrebroeck</v>
      </c>
      <c r="Z2265" t="str">
        <f>VLOOKUP(Table_query__64[[#This Row],[Nr]],'MyTracker Export'!A:AA,'MyTracker Export'!$AA$1,FALSE)</f>
        <v>Jurgen Van Kerrebroeck</v>
      </c>
      <c r="AB2265" s="19" t="str">
        <f>IF(Table_query__64[[#This Row],[Project status]]=Table_query__64[[#This Row],[Project Status Check]],"OK","NOK")</f>
        <v>OK</v>
      </c>
      <c r="AC2265" s="19" t="str">
        <f>IF(Table_query__64[[#This Row],[PM]]=Table_query__64[[#This Row],[PM Check]],"OK","NOK")</f>
        <v>OK</v>
      </c>
      <c r="AD2265" s="19" t="str">
        <f>IF(Table_query__64[[#This Row],[PP]]=Table_query__64[[#This Row],[Pilot Check]],"OK","NOK")</f>
        <v>OK</v>
      </c>
      <c r="AE2265" s="19"/>
    </row>
    <row r="2266" spans="1:31" hidden="1" x14ac:dyDescent="0.3">
      <c r="A2266" s="1" t="s">
        <v>3955</v>
      </c>
      <c r="B2266" s="2" t="s">
        <v>1722</v>
      </c>
      <c r="C2266" s="3" t="s">
        <v>6961</v>
      </c>
      <c r="D2266" s="2" t="s">
        <v>38</v>
      </c>
      <c r="E2266" s="2" t="s">
        <v>36</v>
      </c>
      <c r="F2266" s="2" t="s">
        <v>122</v>
      </c>
      <c r="G2266" s="4">
        <v>41695.041666666664</v>
      </c>
      <c r="H2266" s="4">
        <v>43585.083333333336</v>
      </c>
      <c r="I2266" s="2" t="s">
        <v>1493</v>
      </c>
      <c r="J2266" s="2" t="s">
        <v>2469</v>
      </c>
      <c r="K2266" s="2"/>
      <c r="L2266" t="s">
        <v>3956</v>
      </c>
      <c r="M2266" s="2" t="s">
        <v>59</v>
      </c>
      <c r="O2266" s="5"/>
      <c r="P2266" s="5"/>
      <c r="Q2266" s="6">
        <v>2014</v>
      </c>
      <c r="R2266" s="7">
        <v>2019</v>
      </c>
      <c r="T2266" s="8">
        <v>388</v>
      </c>
      <c r="V2266" s="1" t="s">
        <v>33</v>
      </c>
      <c r="W2266" s="1" t="s">
        <v>32</v>
      </c>
      <c r="X2266" t="str">
        <f>VLOOKUP(Table_query__64[[#This Row],[Nr]],'MyTracker Export'!A:P,'MyTracker Export'!$P$1,FALSE)</f>
        <v>Finished</v>
      </c>
      <c r="Y2266" t="e">
        <f>VLOOKUP(Table_query__64[[#This Row],[Nr]],'MyTracker Export'!A:Z,'MyTracker Export'!$Z$1,FALSE)</f>
        <v>#N/A</v>
      </c>
      <c r="Z2266" t="e">
        <f>VLOOKUP(Table_query__64[[#This Row],[Nr]],'MyTracker Export'!A:AA,'MyTracker Export'!$AA$1,FALSE)</f>
        <v>#N/A</v>
      </c>
      <c r="AB2266" s="19" t="str">
        <f>IF(Table_query__64[[#This Row],[Project status]]=Table_query__64[[#This Row],[Project Status Check]],"OK","NOK")</f>
        <v>OK</v>
      </c>
      <c r="AC2266" s="19" t="e">
        <f>IF(Table_query__64[[#This Row],[PM]]=Table_query__64[[#This Row],[PM Check]],"OK","NOK")</f>
        <v>#N/A</v>
      </c>
      <c r="AD2266" s="19" t="e">
        <f>IF(Table_query__64[[#This Row],[PP]]=Table_query__64[[#This Row],[Pilot Check]],"OK","NOK")</f>
        <v>#N/A</v>
      </c>
      <c r="AE2266" s="19"/>
    </row>
    <row r="2267" spans="1:31" hidden="1" x14ac:dyDescent="0.3">
      <c r="A2267" s="1" t="s">
        <v>3957</v>
      </c>
      <c r="B2267" s="2" t="s">
        <v>3958</v>
      </c>
      <c r="C2267" s="3" t="s">
        <v>6962</v>
      </c>
      <c r="D2267" s="2" t="s">
        <v>178</v>
      </c>
      <c r="E2267" s="2" t="s">
        <v>82</v>
      </c>
      <c r="F2267" s="2" t="s">
        <v>122</v>
      </c>
      <c r="G2267" s="4">
        <v>41692.041666666664</v>
      </c>
      <c r="H2267" s="4">
        <v>41851.083333333336</v>
      </c>
      <c r="I2267" s="2"/>
      <c r="J2267" s="2"/>
      <c r="K2267" s="2"/>
      <c r="L2267" t="s">
        <v>31</v>
      </c>
      <c r="M2267" s="2" t="s">
        <v>29</v>
      </c>
      <c r="N2267" s="3" t="s">
        <v>9385</v>
      </c>
      <c r="O2267" s="5"/>
      <c r="P2267" s="5"/>
      <c r="Q2267" s="6">
        <v>2014</v>
      </c>
      <c r="R2267" s="7">
        <v>2014</v>
      </c>
      <c r="T2267" s="8">
        <v>761</v>
      </c>
      <c r="V2267" s="1" t="s">
        <v>33</v>
      </c>
      <c r="W2267" s="1" t="s">
        <v>32</v>
      </c>
      <c r="X2267" t="str">
        <f>VLOOKUP(Table_query__64[[#This Row],[Nr]],'MyTracker Export'!A:P,'MyTracker Export'!$P$1,FALSE)</f>
        <v>Finished</v>
      </c>
      <c r="Y2267" t="e">
        <f>VLOOKUP(Table_query__64[[#This Row],[Nr]],'MyTracker Export'!A:Z,'MyTracker Export'!$Z$1,FALSE)</f>
        <v>#N/A</v>
      </c>
      <c r="Z2267" t="str">
        <f>VLOOKUP(Table_query__64[[#This Row],[Nr]],'MyTracker Export'!A:AA,'MyTracker Export'!$AA$1,FALSE)</f>
        <v>Jacques Lataire</v>
      </c>
      <c r="AB2267" s="19" t="str">
        <f>IF(Table_query__64[[#This Row],[Project status]]=Table_query__64[[#This Row],[Project Status Check]],"OK","NOK")</f>
        <v>OK</v>
      </c>
      <c r="AC2267" s="19" t="e">
        <f>IF(Table_query__64[[#This Row],[PM]]=Table_query__64[[#This Row],[PM Check]],"OK","NOK")</f>
        <v>#N/A</v>
      </c>
      <c r="AD2267" s="19" t="str">
        <f>IF(Table_query__64[[#This Row],[PP]]=Table_query__64[[#This Row],[Pilot Check]],"OK","NOK")</f>
        <v>NOK</v>
      </c>
      <c r="AE2267" s="19"/>
    </row>
    <row r="2268" spans="1:31" hidden="1" x14ac:dyDescent="0.3">
      <c r="A2268" s="1" t="s">
        <v>3959</v>
      </c>
      <c r="B2268" s="2" t="s">
        <v>3255</v>
      </c>
      <c r="C2268" s="3" t="s">
        <v>6963</v>
      </c>
      <c r="D2268" s="2" t="s">
        <v>58</v>
      </c>
      <c r="E2268" s="2" t="s">
        <v>75</v>
      </c>
      <c r="F2268" s="2" t="s">
        <v>122</v>
      </c>
      <c r="G2268" s="4">
        <v>41683.041666666664</v>
      </c>
      <c r="H2268" s="4">
        <v>41978.041666666664</v>
      </c>
      <c r="I2268" s="2" t="s">
        <v>229</v>
      </c>
      <c r="J2268" s="2" t="s">
        <v>477</v>
      </c>
      <c r="K2268" s="2"/>
      <c r="L2268" t="s">
        <v>31</v>
      </c>
      <c r="M2268" s="2" t="s">
        <v>29</v>
      </c>
      <c r="O2268" s="5"/>
      <c r="P2268" s="5"/>
      <c r="Q2268" s="6">
        <v>2014</v>
      </c>
      <c r="R2268" s="7">
        <v>2014</v>
      </c>
      <c r="T2268" s="8">
        <v>389</v>
      </c>
      <c r="V2268" s="1" t="s">
        <v>33</v>
      </c>
      <c r="W2268" s="1" t="s">
        <v>32</v>
      </c>
      <c r="X2268" t="str">
        <f>VLOOKUP(Table_query__64[[#This Row],[Nr]],'MyTracker Export'!A:P,'MyTracker Export'!$P$1,FALSE)</f>
        <v>Finished</v>
      </c>
      <c r="Y2268" t="str">
        <f>VLOOKUP(Table_query__64[[#This Row],[Nr]],'MyTracker Export'!A:Z,'MyTracker Export'!$Z$1,FALSE)</f>
        <v>Paqui Romero</v>
      </c>
      <c r="Z2268" t="str">
        <f>VLOOKUP(Table_query__64[[#This Row],[Nr]],'MyTracker Export'!A:AA,'MyTracker Export'!$AA$1,FALSE)</f>
        <v>Juan Sanchez Chatar</v>
      </c>
      <c r="AB2268" s="19" t="str">
        <f>IF(Table_query__64[[#This Row],[Project status]]=Table_query__64[[#This Row],[Project Status Check]],"OK","NOK")</f>
        <v>OK</v>
      </c>
      <c r="AC2268" s="19" t="str">
        <f>IF(Table_query__64[[#This Row],[PM]]=Table_query__64[[#This Row],[PM Check]],"OK","NOK")</f>
        <v>OK</v>
      </c>
      <c r="AD2268" s="19" t="str">
        <f>IF(Table_query__64[[#This Row],[PP]]=Table_query__64[[#This Row],[Pilot Check]],"OK","NOK")</f>
        <v>OK</v>
      </c>
      <c r="AE2268" s="19"/>
    </row>
    <row r="2269" spans="1:31" hidden="1" x14ac:dyDescent="0.3">
      <c r="A2269" s="1" t="s">
        <v>3960</v>
      </c>
      <c r="B2269" s="2" t="s">
        <v>3961</v>
      </c>
      <c r="C2269" s="3" t="s">
        <v>6964</v>
      </c>
      <c r="D2269" s="2" t="s">
        <v>3894</v>
      </c>
      <c r="E2269" s="2" t="s">
        <v>36</v>
      </c>
      <c r="F2269" s="2" t="s">
        <v>122</v>
      </c>
      <c r="G2269" s="4">
        <v>41682.041666666664</v>
      </c>
      <c r="H2269" s="4">
        <v>41698.041666666664</v>
      </c>
      <c r="I2269" s="2" t="s">
        <v>30</v>
      </c>
      <c r="J2269" s="2"/>
      <c r="K2269" s="2"/>
      <c r="L2269" t="s">
        <v>31</v>
      </c>
      <c r="M2269" s="2" t="s">
        <v>29</v>
      </c>
      <c r="N2269" s="3" t="s">
        <v>9386</v>
      </c>
      <c r="O2269" s="5"/>
      <c r="P2269" s="5"/>
      <c r="Q2269" s="6">
        <v>2014</v>
      </c>
      <c r="R2269" s="7">
        <v>2014</v>
      </c>
      <c r="T2269" s="8">
        <v>762</v>
      </c>
      <c r="V2269" s="1" t="s">
        <v>33</v>
      </c>
      <c r="W2269" s="1" t="s">
        <v>32</v>
      </c>
      <c r="X2269" t="str">
        <f>VLOOKUP(Table_query__64[[#This Row],[Nr]],'MyTracker Export'!A:P,'MyTracker Export'!$P$1,FALSE)</f>
        <v>Finished</v>
      </c>
      <c r="Y2269" t="str">
        <f>VLOOKUP(Table_query__64[[#This Row],[Nr]],'MyTracker Export'!A:Z,'MyTracker Export'!$Z$1,FALSE)</f>
        <v>Wissem Bensaid</v>
      </c>
      <c r="Z2269" t="e">
        <f>VLOOKUP(Table_query__64[[#This Row],[Nr]],'MyTracker Export'!A:AA,'MyTracker Export'!$AA$1,FALSE)</f>
        <v>#N/A</v>
      </c>
      <c r="AB2269" s="19" t="str">
        <f>IF(Table_query__64[[#This Row],[Project status]]=Table_query__64[[#This Row],[Project Status Check]],"OK","NOK")</f>
        <v>OK</v>
      </c>
      <c r="AC2269" s="19" t="str">
        <f>IF(Table_query__64[[#This Row],[PM]]=Table_query__64[[#This Row],[PM Check]],"OK","NOK")</f>
        <v>OK</v>
      </c>
      <c r="AD2269" s="19" t="e">
        <f>IF(Table_query__64[[#This Row],[PP]]=Table_query__64[[#This Row],[Pilot Check]],"OK","NOK")</f>
        <v>#N/A</v>
      </c>
      <c r="AE2269" s="19"/>
    </row>
    <row r="2270" spans="1:31" hidden="1" x14ac:dyDescent="0.3">
      <c r="A2270" s="1" t="s">
        <v>3962</v>
      </c>
      <c r="B2270" s="2" t="s">
        <v>3963</v>
      </c>
      <c r="C2270" s="3" t="s">
        <v>6965</v>
      </c>
      <c r="D2270" s="2" t="s">
        <v>38</v>
      </c>
      <c r="E2270" s="2" t="s">
        <v>36</v>
      </c>
      <c r="F2270" s="2" t="s">
        <v>122</v>
      </c>
      <c r="G2270" s="4">
        <v>41681.041666666664</v>
      </c>
      <c r="H2270" s="4">
        <v>43455.041666666664</v>
      </c>
      <c r="I2270" s="2" t="s">
        <v>1263</v>
      </c>
      <c r="J2270" s="2" t="s">
        <v>942</v>
      </c>
      <c r="K2270" s="2" t="s">
        <v>2574</v>
      </c>
      <c r="L2270" t="s">
        <v>31</v>
      </c>
      <c r="M2270" s="2" t="s">
        <v>29</v>
      </c>
      <c r="N2270" s="3" t="s">
        <v>9387</v>
      </c>
      <c r="O2270" s="5"/>
      <c r="P2270" s="5"/>
      <c r="Q2270" s="6">
        <v>2014</v>
      </c>
      <c r="R2270" s="7">
        <v>2018</v>
      </c>
      <c r="T2270" s="8">
        <v>763</v>
      </c>
      <c r="V2270" s="1" t="s">
        <v>33</v>
      </c>
      <c r="W2270" s="1" t="s">
        <v>32</v>
      </c>
      <c r="X2270" t="str">
        <f>VLOOKUP(Table_query__64[[#This Row],[Nr]],'MyTracker Export'!A:P,'MyTracker Export'!$P$1,FALSE)</f>
        <v>Finished</v>
      </c>
      <c r="Y2270" t="str">
        <f>VLOOKUP(Table_query__64[[#This Row],[Nr]],'MyTracker Export'!A:Z,'MyTracker Export'!$Z$1,FALSE)</f>
        <v>Patrick Rosias</v>
      </c>
      <c r="Z2270" t="str">
        <f>VLOOKUP(Table_query__64[[#This Row],[Nr]],'MyTracker Export'!A:AA,'MyTracker Export'!$AA$1,FALSE)</f>
        <v>Jurgen Van Kerrebroeck</v>
      </c>
      <c r="AB2270" s="19" t="str">
        <f>IF(Table_query__64[[#This Row],[Project status]]=Table_query__64[[#This Row],[Project Status Check]],"OK","NOK")</f>
        <v>OK</v>
      </c>
      <c r="AC2270" s="19" t="str">
        <f>IF(Table_query__64[[#This Row],[PM]]=Table_query__64[[#This Row],[PM Check]],"OK","NOK")</f>
        <v>OK</v>
      </c>
      <c r="AD2270" s="19" t="str">
        <f>IF(Table_query__64[[#This Row],[PP]]=Table_query__64[[#This Row],[Pilot Check]],"OK","NOK")</f>
        <v>OK</v>
      </c>
      <c r="AE2270" s="19"/>
    </row>
    <row r="2271" spans="1:31" hidden="1" x14ac:dyDescent="0.3">
      <c r="A2271" s="1" t="s">
        <v>3964</v>
      </c>
      <c r="B2271" s="2" t="s">
        <v>3965</v>
      </c>
      <c r="C2271" s="3" t="s">
        <v>6966</v>
      </c>
      <c r="D2271" s="2" t="s">
        <v>89</v>
      </c>
      <c r="E2271" s="2" t="s">
        <v>43</v>
      </c>
      <c r="F2271" s="2" t="s">
        <v>122</v>
      </c>
      <c r="G2271" s="4">
        <v>41677.041666666664</v>
      </c>
      <c r="H2271" s="4">
        <v>41992.041666666664</v>
      </c>
      <c r="I2271" s="2" t="s">
        <v>1123</v>
      </c>
      <c r="J2271" s="2" t="s">
        <v>319</v>
      </c>
      <c r="K2271" s="2" t="s">
        <v>3371</v>
      </c>
      <c r="L2271" t="s">
        <v>31</v>
      </c>
      <c r="M2271" s="2" t="s">
        <v>29</v>
      </c>
      <c r="N2271" s="3" t="s">
        <v>9388</v>
      </c>
      <c r="O2271" s="5"/>
      <c r="P2271" s="5"/>
      <c r="Q2271" s="6">
        <v>2014</v>
      </c>
      <c r="R2271" s="7">
        <v>2014</v>
      </c>
      <c r="T2271" s="8">
        <v>764</v>
      </c>
      <c r="V2271" s="1" t="s">
        <v>33</v>
      </c>
      <c r="W2271" s="1" t="s">
        <v>32</v>
      </c>
      <c r="X2271" t="str">
        <f>VLOOKUP(Table_query__64[[#This Row],[Nr]],'MyTracker Export'!A:P,'MyTracker Export'!$P$1,FALSE)</f>
        <v>Finished</v>
      </c>
      <c r="Y2271" t="str">
        <f>VLOOKUP(Table_query__64[[#This Row],[Nr]],'MyTracker Export'!A:Z,'MyTracker Export'!$Z$1,FALSE)</f>
        <v>Maxim Mokdad</v>
      </c>
      <c r="Z2271" t="str">
        <f>VLOOKUP(Table_query__64[[#This Row],[Nr]],'MyTracker Export'!A:AA,'MyTracker Export'!$AA$1,FALSE)</f>
        <v>Boris Krastev</v>
      </c>
      <c r="AB2271" s="19" t="str">
        <f>IF(Table_query__64[[#This Row],[Project status]]=Table_query__64[[#This Row],[Project Status Check]],"OK","NOK")</f>
        <v>OK</v>
      </c>
      <c r="AC2271" s="19" t="str">
        <f>IF(Table_query__64[[#This Row],[PM]]=Table_query__64[[#This Row],[PM Check]],"OK","NOK")</f>
        <v>OK</v>
      </c>
      <c r="AD2271" s="19" t="str">
        <f>IF(Table_query__64[[#This Row],[PP]]=Table_query__64[[#This Row],[Pilot Check]],"OK","NOK")</f>
        <v>OK</v>
      </c>
      <c r="AE2271" s="19"/>
    </row>
    <row r="2272" spans="1:31" hidden="1" x14ac:dyDescent="0.3">
      <c r="A2272" s="1" t="s">
        <v>3966</v>
      </c>
      <c r="B2272" s="2" t="s">
        <v>3065</v>
      </c>
      <c r="C2272" s="3" t="s">
        <v>6967</v>
      </c>
      <c r="D2272" s="2" t="s">
        <v>38</v>
      </c>
      <c r="E2272" s="2" t="s">
        <v>104</v>
      </c>
      <c r="F2272" s="2" t="s">
        <v>122</v>
      </c>
      <c r="G2272" s="4">
        <v>41673.041666666664</v>
      </c>
      <c r="H2272" s="4">
        <v>41913.083333333336</v>
      </c>
      <c r="I2272" s="2"/>
      <c r="J2272" s="2"/>
      <c r="K2272" s="2"/>
      <c r="L2272" t="s">
        <v>31</v>
      </c>
      <c r="M2272" s="2" t="s">
        <v>29</v>
      </c>
      <c r="N2272" s="3" t="s">
        <v>9389</v>
      </c>
      <c r="O2272" s="5"/>
      <c r="P2272" s="5"/>
      <c r="Q2272" s="6">
        <v>2014</v>
      </c>
      <c r="R2272" s="7">
        <v>2014</v>
      </c>
      <c r="T2272" s="8">
        <v>765</v>
      </c>
      <c r="V2272" s="1" t="s">
        <v>33</v>
      </c>
      <c r="W2272" s="1" t="s">
        <v>32</v>
      </c>
      <c r="X2272" t="str">
        <f>VLOOKUP(Table_query__64[[#This Row],[Nr]],'MyTracker Export'!A:P,'MyTracker Export'!$P$1,FALSE)</f>
        <v>Finished</v>
      </c>
      <c r="Y2272" t="e">
        <f>VLOOKUP(Table_query__64[[#This Row],[Nr]],'MyTracker Export'!A:Z,'MyTracker Export'!$Z$1,FALSE)</f>
        <v>#N/A</v>
      </c>
      <c r="Z2272" t="e">
        <f>VLOOKUP(Table_query__64[[#This Row],[Nr]],'MyTracker Export'!A:AA,'MyTracker Export'!$AA$1,FALSE)</f>
        <v>#N/A</v>
      </c>
      <c r="AB2272" s="19" t="str">
        <f>IF(Table_query__64[[#This Row],[Project status]]=Table_query__64[[#This Row],[Project Status Check]],"OK","NOK")</f>
        <v>OK</v>
      </c>
      <c r="AC2272" s="19" t="e">
        <f>IF(Table_query__64[[#This Row],[PM]]=Table_query__64[[#This Row],[PM Check]],"OK","NOK")</f>
        <v>#N/A</v>
      </c>
      <c r="AD2272" s="19" t="e">
        <f>IF(Table_query__64[[#This Row],[PP]]=Table_query__64[[#This Row],[Pilot Check]],"OK","NOK")</f>
        <v>#N/A</v>
      </c>
      <c r="AE2272" s="19"/>
    </row>
    <row r="2273" spans="1:31" hidden="1" x14ac:dyDescent="0.3">
      <c r="A2273" s="1" t="s">
        <v>3967</v>
      </c>
      <c r="B2273" s="2" t="s">
        <v>3006</v>
      </c>
      <c r="C2273" s="3" t="s">
        <v>6968</v>
      </c>
      <c r="D2273" s="2" t="s">
        <v>38</v>
      </c>
      <c r="E2273" s="2" t="s">
        <v>82</v>
      </c>
      <c r="F2273" s="2" t="s">
        <v>122</v>
      </c>
      <c r="G2273" s="4">
        <v>41673.041666666664</v>
      </c>
      <c r="H2273" s="4">
        <v>42092.041666666664</v>
      </c>
      <c r="I2273" s="2" t="s">
        <v>335</v>
      </c>
      <c r="J2273" s="2" t="s">
        <v>335</v>
      </c>
      <c r="K2273" s="2"/>
      <c r="L2273" t="s">
        <v>31</v>
      </c>
      <c r="M2273" s="2" t="s">
        <v>59</v>
      </c>
      <c r="N2273" s="3" t="s">
        <v>9390</v>
      </c>
      <c r="O2273" s="5"/>
      <c r="P2273" s="5"/>
      <c r="Q2273" s="6">
        <v>2014</v>
      </c>
      <c r="R2273" s="7">
        <v>2015</v>
      </c>
      <c r="T2273" s="8">
        <v>766</v>
      </c>
      <c r="V2273" s="1" t="s">
        <v>33</v>
      </c>
      <c r="W2273" s="1" t="s">
        <v>32</v>
      </c>
      <c r="X2273" t="str">
        <f>VLOOKUP(Table_query__64[[#This Row],[Nr]],'MyTracker Export'!A:P,'MyTracker Export'!$P$1,FALSE)</f>
        <v>Finished</v>
      </c>
      <c r="Y2273" t="str">
        <f>VLOOKUP(Table_query__64[[#This Row],[Nr]],'MyTracker Export'!A:Z,'MyTracker Export'!$Z$1,FALSE)</f>
        <v>William Beyst</v>
      </c>
      <c r="Z2273" t="str">
        <f>VLOOKUP(Table_query__64[[#This Row],[Nr]],'MyTracker Export'!A:AA,'MyTracker Export'!$AA$1,FALSE)</f>
        <v>William Beyst</v>
      </c>
      <c r="AB2273" s="19" t="str">
        <f>IF(Table_query__64[[#This Row],[Project status]]=Table_query__64[[#This Row],[Project Status Check]],"OK","NOK")</f>
        <v>OK</v>
      </c>
      <c r="AC2273" s="19" t="str">
        <f>IF(Table_query__64[[#This Row],[PM]]=Table_query__64[[#This Row],[PM Check]],"OK","NOK")</f>
        <v>OK</v>
      </c>
      <c r="AD2273" s="19" t="str">
        <f>IF(Table_query__64[[#This Row],[PP]]=Table_query__64[[#This Row],[Pilot Check]],"OK","NOK")</f>
        <v>OK</v>
      </c>
      <c r="AE2273" s="19"/>
    </row>
    <row r="2274" spans="1:31" hidden="1" x14ac:dyDescent="0.3">
      <c r="A2274" s="1" t="s">
        <v>3968</v>
      </c>
      <c r="B2274" s="2" t="s">
        <v>3969</v>
      </c>
      <c r="C2274" s="3" t="s">
        <v>6969</v>
      </c>
      <c r="D2274" s="2" t="s">
        <v>38</v>
      </c>
      <c r="E2274" s="2" t="s">
        <v>82</v>
      </c>
      <c r="F2274" s="2" t="s">
        <v>122</v>
      </c>
      <c r="G2274" s="4">
        <v>41669.041666666664</v>
      </c>
      <c r="H2274" s="4">
        <v>42060.041666666664</v>
      </c>
      <c r="I2274" s="2"/>
      <c r="J2274" s="2"/>
      <c r="K2274" s="2"/>
      <c r="L2274" t="s">
        <v>31</v>
      </c>
      <c r="M2274" s="2" t="s">
        <v>59</v>
      </c>
      <c r="N2274" s="3" t="s">
        <v>9391</v>
      </c>
      <c r="O2274" s="5"/>
      <c r="P2274" s="5"/>
      <c r="Q2274" s="6">
        <v>2014</v>
      </c>
      <c r="R2274" s="7">
        <v>2015</v>
      </c>
      <c r="T2274" s="8">
        <v>767</v>
      </c>
      <c r="V2274" s="1" t="s">
        <v>33</v>
      </c>
      <c r="W2274" s="1" t="s">
        <v>32</v>
      </c>
      <c r="X2274" t="str">
        <f>VLOOKUP(Table_query__64[[#This Row],[Nr]],'MyTracker Export'!A:P,'MyTracker Export'!$P$1,FALSE)</f>
        <v>Finished</v>
      </c>
      <c r="Y2274" t="e">
        <f>VLOOKUP(Table_query__64[[#This Row],[Nr]],'MyTracker Export'!A:Z,'MyTracker Export'!$Z$1,FALSE)</f>
        <v>#N/A</v>
      </c>
      <c r="Z2274" t="str">
        <f>VLOOKUP(Table_query__64[[#This Row],[Nr]],'MyTracker Export'!A:AA,'MyTracker Export'!$AA$1,FALSE)</f>
        <v>Jacques Lataire</v>
      </c>
      <c r="AB2274" s="19" t="str">
        <f>IF(Table_query__64[[#This Row],[Project status]]=Table_query__64[[#This Row],[Project Status Check]],"OK","NOK")</f>
        <v>OK</v>
      </c>
      <c r="AC2274" s="19" t="e">
        <f>IF(Table_query__64[[#This Row],[PM]]=Table_query__64[[#This Row],[PM Check]],"OK","NOK")</f>
        <v>#N/A</v>
      </c>
      <c r="AD2274" s="19" t="str">
        <f>IF(Table_query__64[[#This Row],[PP]]=Table_query__64[[#This Row],[Pilot Check]],"OK","NOK")</f>
        <v>NOK</v>
      </c>
      <c r="AE2274" s="19"/>
    </row>
    <row r="2275" spans="1:31" hidden="1" x14ac:dyDescent="0.3">
      <c r="A2275" s="1" t="s">
        <v>3970</v>
      </c>
      <c r="B2275" s="2" t="s">
        <v>35</v>
      </c>
      <c r="C2275" s="3" t="s">
        <v>6970</v>
      </c>
      <c r="D2275" s="2" t="s">
        <v>38</v>
      </c>
      <c r="E2275" s="2" t="s">
        <v>36</v>
      </c>
      <c r="F2275" s="2" t="s">
        <v>122</v>
      </c>
      <c r="G2275" s="4">
        <v>41669.041666666664</v>
      </c>
      <c r="H2275" s="4">
        <v>42075.041666666664</v>
      </c>
      <c r="I2275" s="2"/>
      <c r="J2275" s="2"/>
      <c r="K2275" s="2"/>
      <c r="L2275" t="s">
        <v>31</v>
      </c>
      <c r="M2275" s="2" t="s">
        <v>59</v>
      </c>
      <c r="N2275" s="3" t="s">
        <v>9392</v>
      </c>
      <c r="O2275" s="5"/>
      <c r="P2275" s="5"/>
      <c r="Q2275" s="6">
        <v>2014</v>
      </c>
      <c r="R2275" s="7">
        <v>2015</v>
      </c>
      <c r="T2275" s="8">
        <v>768</v>
      </c>
      <c r="V2275" s="1" t="s">
        <v>33</v>
      </c>
      <c r="W2275" s="1" t="s">
        <v>32</v>
      </c>
      <c r="X2275" t="str">
        <f>VLOOKUP(Table_query__64[[#This Row],[Nr]],'MyTracker Export'!A:P,'MyTracker Export'!$P$1,FALSE)</f>
        <v>Finished</v>
      </c>
      <c r="Y2275" t="e">
        <f>VLOOKUP(Table_query__64[[#This Row],[Nr]],'MyTracker Export'!A:Z,'MyTracker Export'!$Z$1,FALSE)</f>
        <v>#N/A</v>
      </c>
      <c r="Z2275" t="e">
        <f>VLOOKUP(Table_query__64[[#This Row],[Nr]],'MyTracker Export'!A:AA,'MyTracker Export'!$AA$1,FALSE)</f>
        <v>#N/A</v>
      </c>
      <c r="AB2275" s="19" t="str">
        <f>IF(Table_query__64[[#This Row],[Project status]]=Table_query__64[[#This Row],[Project Status Check]],"OK","NOK")</f>
        <v>OK</v>
      </c>
      <c r="AC2275" s="19" t="e">
        <f>IF(Table_query__64[[#This Row],[PM]]=Table_query__64[[#This Row],[PM Check]],"OK","NOK")</f>
        <v>#N/A</v>
      </c>
      <c r="AD2275" s="19" t="e">
        <f>IF(Table_query__64[[#This Row],[PP]]=Table_query__64[[#This Row],[Pilot Check]],"OK","NOK")</f>
        <v>#N/A</v>
      </c>
      <c r="AE2275" s="19"/>
    </row>
    <row r="2276" spans="1:31" hidden="1" x14ac:dyDescent="0.3">
      <c r="A2276" s="1" t="s">
        <v>3971</v>
      </c>
      <c r="B2276" s="2" t="s">
        <v>3217</v>
      </c>
      <c r="C2276" s="3" t="s">
        <v>6971</v>
      </c>
      <c r="D2276" s="2" t="s">
        <v>38</v>
      </c>
      <c r="E2276" s="2" t="s">
        <v>75</v>
      </c>
      <c r="F2276" s="2" t="s">
        <v>122</v>
      </c>
      <c r="G2276" s="4">
        <v>41669.041666666664</v>
      </c>
      <c r="H2276" s="4">
        <v>41729.083333333336</v>
      </c>
      <c r="I2276" s="2" t="s">
        <v>942</v>
      </c>
      <c r="J2276" s="2" t="s">
        <v>308</v>
      </c>
      <c r="K2276" s="2"/>
      <c r="L2276" t="s">
        <v>31</v>
      </c>
      <c r="M2276" s="2" t="s">
        <v>29</v>
      </c>
      <c r="N2276" s="3" t="s">
        <v>9393</v>
      </c>
      <c r="O2276" s="5"/>
      <c r="P2276" s="5"/>
      <c r="Q2276" s="6">
        <v>2014</v>
      </c>
      <c r="R2276" s="7">
        <v>2014</v>
      </c>
      <c r="T2276" s="8">
        <v>769</v>
      </c>
      <c r="V2276" s="1" t="s">
        <v>33</v>
      </c>
      <c r="W2276" s="1" t="s">
        <v>32</v>
      </c>
      <c r="X2276" t="str">
        <f>VLOOKUP(Table_query__64[[#This Row],[Nr]],'MyTracker Export'!A:P,'MyTracker Export'!$P$1,FALSE)</f>
        <v>Finished</v>
      </c>
      <c r="Y2276" t="str">
        <f>VLOOKUP(Table_query__64[[#This Row],[Nr]],'MyTracker Export'!A:Z,'MyTracker Export'!$Z$1,FALSE)</f>
        <v>Jurgen Van Kerrebroeck</v>
      </c>
      <c r="Z2276" t="str">
        <f>VLOOKUP(Table_query__64[[#This Row],[Nr]],'MyTracker Export'!A:AA,'MyTracker Export'!$AA$1,FALSE)</f>
        <v>Nicolas Dubois</v>
      </c>
      <c r="AB2276" s="19" t="str">
        <f>IF(Table_query__64[[#This Row],[Project status]]=Table_query__64[[#This Row],[Project Status Check]],"OK","NOK")</f>
        <v>OK</v>
      </c>
      <c r="AC2276" s="19" t="str">
        <f>IF(Table_query__64[[#This Row],[PM]]=Table_query__64[[#This Row],[PM Check]],"OK","NOK")</f>
        <v>OK</v>
      </c>
      <c r="AD2276" s="19" t="str">
        <f>IF(Table_query__64[[#This Row],[PP]]=Table_query__64[[#This Row],[Pilot Check]],"OK","NOK")</f>
        <v>OK</v>
      </c>
      <c r="AE2276" s="19"/>
    </row>
    <row r="2277" spans="1:31" hidden="1" x14ac:dyDescent="0.3">
      <c r="A2277" s="1" t="s">
        <v>3972</v>
      </c>
      <c r="B2277" s="2" t="s">
        <v>3771</v>
      </c>
      <c r="C2277" s="3" t="s">
        <v>6878</v>
      </c>
      <c r="D2277" s="2" t="s">
        <v>38</v>
      </c>
      <c r="E2277" s="2" t="s">
        <v>25</v>
      </c>
      <c r="F2277" s="2" t="s">
        <v>122</v>
      </c>
      <c r="G2277" s="4">
        <v>41648.041666666664</v>
      </c>
      <c r="H2277" s="4">
        <v>42185.083333333336</v>
      </c>
      <c r="I2277" s="2"/>
      <c r="J2277" s="2"/>
      <c r="K2277" s="2"/>
      <c r="L2277" t="s">
        <v>31</v>
      </c>
      <c r="M2277" s="2" t="s">
        <v>59</v>
      </c>
      <c r="N2277" s="3" t="s">
        <v>9394</v>
      </c>
      <c r="O2277" s="5"/>
      <c r="P2277" s="5"/>
      <c r="Q2277" s="6">
        <v>2014</v>
      </c>
      <c r="R2277" s="7">
        <v>2015</v>
      </c>
      <c r="T2277" s="8">
        <v>770</v>
      </c>
      <c r="V2277" s="1" t="s">
        <v>33</v>
      </c>
      <c r="W2277" s="1" t="s">
        <v>32</v>
      </c>
      <c r="X2277" t="str">
        <f>VLOOKUP(Table_query__64[[#This Row],[Nr]],'MyTracker Export'!A:P,'MyTracker Export'!$P$1,FALSE)</f>
        <v>Finished</v>
      </c>
      <c r="Y2277" t="e">
        <f>VLOOKUP(Table_query__64[[#This Row],[Nr]],'MyTracker Export'!A:Z,'MyTracker Export'!$Z$1,FALSE)</f>
        <v>#N/A</v>
      </c>
      <c r="Z2277" t="e">
        <f>VLOOKUP(Table_query__64[[#This Row],[Nr]],'MyTracker Export'!A:AA,'MyTracker Export'!$AA$1,FALSE)</f>
        <v>#N/A</v>
      </c>
      <c r="AB2277" s="19" t="str">
        <f>IF(Table_query__64[[#This Row],[Project status]]=Table_query__64[[#This Row],[Project Status Check]],"OK","NOK")</f>
        <v>OK</v>
      </c>
      <c r="AC2277" s="19" t="e">
        <f>IF(Table_query__64[[#This Row],[PM]]=Table_query__64[[#This Row],[PM Check]],"OK","NOK")</f>
        <v>#N/A</v>
      </c>
      <c r="AD2277" s="19" t="e">
        <f>IF(Table_query__64[[#This Row],[PP]]=Table_query__64[[#This Row],[Pilot Check]],"OK","NOK")</f>
        <v>#N/A</v>
      </c>
      <c r="AE2277" s="19"/>
    </row>
    <row r="2278" spans="1:31" hidden="1" x14ac:dyDescent="0.3">
      <c r="A2278" s="1" t="s">
        <v>3973</v>
      </c>
      <c r="B2278" s="2" t="s">
        <v>74</v>
      </c>
      <c r="C2278" s="3" t="s">
        <v>6972</v>
      </c>
      <c r="D2278" s="2" t="s">
        <v>38</v>
      </c>
      <c r="E2278" s="2" t="s">
        <v>75</v>
      </c>
      <c r="F2278" s="2" t="s">
        <v>122</v>
      </c>
      <c r="G2278" s="4">
        <v>41647.041666666664</v>
      </c>
      <c r="H2278" s="4">
        <v>42916.083333333336</v>
      </c>
      <c r="I2278" s="2" t="s">
        <v>308</v>
      </c>
      <c r="J2278" s="2" t="s">
        <v>2715</v>
      </c>
      <c r="K2278" s="2"/>
      <c r="L2278" t="s">
        <v>31</v>
      </c>
      <c r="M2278" s="2" t="s">
        <v>59</v>
      </c>
      <c r="N2278" s="3" t="s">
        <v>9395</v>
      </c>
      <c r="O2278" s="5"/>
      <c r="P2278" s="5"/>
      <c r="Q2278" s="6">
        <v>2014</v>
      </c>
      <c r="R2278" s="7">
        <v>2017</v>
      </c>
      <c r="T2278" s="8">
        <v>771</v>
      </c>
      <c r="V2278" s="1" t="s">
        <v>33</v>
      </c>
      <c r="W2278" s="1" t="s">
        <v>32</v>
      </c>
      <c r="X2278" t="str">
        <f>VLOOKUP(Table_query__64[[#This Row],[Nr]],'MyTracker Export'!A:P,'MyTracker Export'!$P$1,FALSE)</f>
        <v>Finished</v>
      </c>
      <c r="Y2278" t="str">
        <f>VLOOKUP(Table_query__64[[#This Row],[Nr]],'MyTracker Export'!A:Z,'MyTracker Export'!$Z$1,FALSE)</f>
        <v>Nicolas Dubois</v>
      </c>
      <c r="Z2278" t="e">
        <f>VLOOKUP(Table_query__64[[#This Row],[Nr]],'MyTracker Export'!A:AA,'MyTracker Export'!$AA$1,FALSE)</f>
        <v>#N/A</v>
      </c>
      <c r="AB2278" s="19" t="str">
        <f>IF(Table_query__64[[#This Row],[Project status]]=Table_query__64[[#This Row],[Project Status Check]],"OK","NOK")</f>
        <v>OK</v>
      </c>
      <c r="AC2278" s="19" t="str">
        <f>IF(Table_query__64[[#This Row],[PM]]=Table_query__64[[#This Row],[PM Check]],"OK","NOK")</f>
        <v>OK</v>
      </c>
      <c r="AD2278" s="19" t="e">
        <f>IF(Table_query__64[[#This Row],[PP]]=Table_query__64[[#This Row],[Pilot Check]],"OK","NOK")</f>
        <v>#N/A</v>
      </c>
      <c r="AE2278" s="19"/>
    </row>
    <row r="2279" spans="1:31" hidden="1" x14ac:dyDescent="0.3">
      <c r="A2279" s="1" t="s">
        <v>3974</v>
      </c>
      <c r="B2279" s="2" t="s">
        <v>3044</v>
      </c>
      <c r="C2279" s="3" t="s">
        <v>6973</v>
      </c>
      <c r="D2279" s="2" t="s">
        <v>38</v>
      </c>
      <c r="E2279" s="2" t="s">
        <v>36</v>
      </c>
      <c r="F2279" s="2" t="s">
        <v>122</v>
      </c>
      <c r="G2279" s="4">
        <v>41635.041666666664</v>
      </c>
      <c r="H2279" s="4">
        <v>42059.041666666664</v>
      </c>
      <c r="I2279" s="2"/>
      <c r="J2279" s="2"/>
      <c r="K2279" s="2"/>
      <c r="L2279" t="s">
        <v>31</v>
      </c>
      <c r="M2279" s="2" t="s">
        <v>59</v>
      </c>
      <c r="N2279" s="3" t="s">
        <v>9396</v>
      </c>
      <c r="O2279" s="5"/>
      <c r="P2279" s="5"/>
      <c r="Q2279" s="6">
        <v>2013</v>
      </c>
      <c r="R2279" s="7">
        <v>2015</v>
      </c>
      <c r="T2279" s="8">
        <v>772</v>
      </c>
      <c r="V2279" s="1" t="s">
        <v>33</v>
      </c>
      <c r="W2279" s="1" t="s">
        <v>32</v>
      </c>
      <c r="X2279" t="str">
        <f>VLOOKUP(Table_query__64[[#This Row],[Nr]],'MyTracker Export'!A:P,'MyTracker Export'!$P$1,FALSE)</f>
        <v>Finished</v>
      </c>
      <c r="Y2279" t="e">
        <f>VLOOKUP(Table_query__64[[#This Row],[Nr]],'MyTracker Export'!A:Z,'MyTracker Export'!$Z$1,FALSE)</f>
        <v>#N/A</v>
      </c>
      <c r="Z2279" t="e">
        <f>VLOOKUP(Table_query__64[[#This Row],[Nr]],'MyTracker Export'!A:AA,'MyTracker Export'!$AA$1,FALSE)</f>
        <v>#N/A</v>
      </c>
      <c r="AB2279" s="19" t="str">
        <f>IF(Table_query__64[[#This Row],[Project status]]=Table_query__64[[#This Row],[Project Status Check]],"OK","NOK")</f>
        <v>OK</v>
      </c>
      <c r="AC2279" s="19" t="e">
        <f>IF(Table_query__64[[#This Row],[PM]]=Table_query__64[[#This Row],[PM Check]],"OK","NOK")</f>
        <v>#N/A</v>
      </c>
      <c r="AD2279" s="19" t="e">
        <f>IF(Table_query__64[[#This Row],[PP]]=Table_query__64[[#This Row],[Pilot Check]],"OK","NOK")</f>
        <v>#N/A</v>
      </c>
      <c r="AE2279" s="19"/>
    </row>
    <row r="2280" spans="1:31" hidden="1" x14ac:dyDescent="0.3">
      <c r="A2280" s="1" t="s">
        <v>3975</v>
      </c>
      <c r="B2280" s="2" t="s">
        <v>74</v>
      </c>
      <c r="C2280" s="3" t="s">
        <v>6974</v>
      </c>
      <c r="D2280" s="2" t="s">
        <v>38</v>
      </c>
      <c r="E2280" s="2" t="s">
        <v>75</v>
      </c>
      <c r="F2280" s="2" t="s">
        <v>122</v>
      </c>
      <c r="G2280" s="4">
        <v>41613.041666666664</v>
      </c>
      <c r="H2280" s="4">
        <v>41729.083333333336</v>
      </c>
      <c r="I2280" s="2"/>
      <c r="J2280" s="2"/>
      <c r="K2280" s="2"/>
      <c r="L2280" t="s">
        <v>31</v>
      </c>
      <c r="M2280" s="2" t="s">
        <v>59</v>
      </c>
      <c r="N2280" s="3" t="s">
        <v>9397</v>
      </c>
      <c r="O2280" s="5"/>
      <c r="P2280" s="5"/>
      <c r="Q2280" s="6">
        <v>2013</v>
      </c>
      <c r="R2280" s="7">
        <v>2014</v>
      </c>
      <c r="T2280" s="8">
        <v>773</v>
      </c>
      <c r="V2280" s="1" t="s">
        <v>33</v>
      </c>
      <c r="W2280" s="1" t="s">
        <v>32</v>
      </c>
      <c r="X2280" t="str">
        <f>VLOOKUP(Table_query__64[[#This Row],[Nr]],'MyTracker Export'!A:P,'MyTracker Export'!$P$1,FALSE)</f>
        <v>Finished</v>
      </c>
      <c r="Y2280" t="e">
        <f>VLOOKUP(Table_query__64[[#This Row],[Nr]],'MyTracker Export'!A:Z,'MyTracker Export'!$Z$1,FALSE)</f>
        <v>#N/A</v>
      </c>
      <c r="Z2280" t="e">
        <f>VLOOKUP(Table_query__64[[#This Row],[Nr]],'MyTracker Export'!A:AA,'MyTracker Export'!$AA$1,FALSE)</f>
        <v>#N/A</v>
      </c>
      <c r="AB2280" s="19" t="str">
        <f>IF(Table_query__64[[#This Row],[Project status]]=Table_query__64[[#This Row],[Project Status Check]],"OK","NOK")</f>
        <v>OK</v>
      </c>
      <c r="AC2280" s="19" t="e">
        <f>IF(Table_query__64[[#This Row],[PM]]=Table_query__64[[#This Row],[PM Check]],"OK","NOK")</f>
        <v>#N/A</v>
      </c>
      <c r="AD2280" s="19" t="e">
        <f>IF(Table_query__64[[#This Row],[PP]]=Table_query__64[[#This Row],[Pilot Check]],"OK","NOK")</f>
        <v>#N/A</v>
      </c>
      <c r="AE2280" s="19"/>
    </row>
    <row r="2281" spans="1:31" hidden="1" x14ac:dyDescent="0.3">
      <c r="A2281" s="1" t="s">
        <v>3976</v>
      </c>
      <c r="B2281" s="2" t="s">
        <v>3884</v>
      </c>
      <c r="C2281" s="3" t="s">
        <v>6975</v>
      </c>
      <c r="D2281" s="2" t="s">
        <v>38</v>
      </c>
      <c r="E2281" s="2" t="s">
        <v>36</v>
      </c>
      <c r="F2281" s="2" t="s">
        <v>122</v>
      </c>
      <c r="G2281" s="4">
        <v>41611.041666666664</v>
      </c>
      <c r="H2281" s="4">
        <v>42059.041666666664</v>
      </c>
      <c r="I2281" s="2"/>
      <c r="J2281" s="2"/>
      <c r="K2281" s="2"/>
      <c r="L2281" t="s">
        <v>31</v>
      </c>
      <c r="M2281" s="2" t="s">
        <v>29</v>
      </c>
      <c r="N2281" s="3" t="s">
        <v>9398</v>
      </c>
      <c r="O2281" s="5"/>
      <c r="P2281" s="5"/>
      <c r="Q2281" s="6">
        <v>2013</v>
      </c>
      <c r="R2281" s="7">
        <v>2015</v>
      </c>
      <c r="T2281" s="8">
        <v>774</v>
      </c>
      <c r="V2281" s="1" t="s">
        <v>33</v>
      </c>
      <c r="W2281" s="1" t="s">
        <v>32</v>
      </c>
      <c r="X2281" t="str">
        <f>VLOOKUP(Table_query__64[[#This Row],[Nr]],'MyTracker Export'!A:P,'MyTracker Export'!$P$1,FALSE)</f>
        <v>Finished</v>
      </c>
      <c r="Y2281" t="e">
        <f>VLOOKUP(Table_query__64[[#This Row],[Nr]],'MyTracker Export'!A:Z,'MyTracker Export'!$Z$1,FALSE)</f>
        <v>#N/A</v>
      </c>
      <c r="Z2281" t="str">
        <f>VLOOKUP(Table_query__64[[#This Row],[Nr]],'MyTracker Export'!A:AA,'MyTracker Export'!$AA$1,FALSE)</f>
        <v>William Beyst</v>
      </c>
      <c r="AB2281" s="19" t="str">
        <f>IF(Table_query__64[[#This Row],[Project status]]=Table_query__64[[#This Row],[Project Status Check]],"OK","NOK")</f>
        <v>OK</v>
      </c>
      <c r="AC2281" s="19" t="e">
        <f>IF(Table_query__64[[#This Row],[PM]]=Table_query__64[[#This Row],[PM Check]],"OK","NOK")</f>
        <v>#N/A</v>
      </c>
      <c r="AD2281" s="19" t="str">
        <f>IF(Table_query__64[[#This Row],[PP]]=Table_query__64[[#This Row],[Pilot Check]],"OK","NOK")</f>
        <v>NOK</v>
      </c>
      <c r="AE2281" s="19"/>
    </row>
    <row r="2282" spans="1:31" hidden="1" x14ac:dyDescent="0.3">
      <c r="A2282" s="1" t="s">
        <v>3977</v>
      </c>
      <c r="B2282" s="2" t="s">
        <v>268</v>
      </c>
      <c r="C2282" s="3" t="s">
        <v>6976</v>
      </c>
      <c r="D2282" s="2" t="s">
        <v>38</v>
      </c>
      <c r="E2282" s="2" t="s">
        <v>82</v>
      </c>
      <c r="F2282" s="2" t="s">
        <v>122</v>
      </c>
      <c r="G2282" s="4">
        <v>41607.041666666664</v>
      </c>
      <c r="H2282" s="4">
        <v>42059.041666666664</v>
      </c>
      <c r="I2282" s="2"/>
      <c r="J2282" s="2"/>
      <c r="K2282" s="2"/>
      <c r="L2282" t="s">
        <v>31</v>
      </c>
      <c r="M2282" s="2" t="s">
        <v>29</v>
      </c>
      <c r="O2282" s="5"/>
      <c r="P2282" s="5"/>
      <c r="Q2282" s="6">
        <v>2013</v>
      </c>
      <c r="R2282" s="7">
        <v>2015</v>
      </c>
      <c r="T2282" s="8">
        <v>390</v>
      </c>
      <c r="V2282" s="1" t="s">
        <v>33</v>
      </c>
      <c r="W2282" s="1" t="s">
        <v>32</v>
      </c>
      <c r="X2282" t="str">
        <f>VLOOKUP(Table_query__64[[#This Row],[Nr]],'MyTracker Export'!A:P,'MyTracker Export'!$P$1,FALSE)</f>
        <v>Finished</v>
      </c>
      <c r="Y2282" t="e">
        <f>VLOOKUP(Table_query__64[[#This Row],[Nr]],'MyTracker Export'!A:Z,'MyTracker Export'!$Z$1,FALSE)</f>
        <v>#N/A</v>
      </c>
      <c r="Z2282" t="str">
        <f>VLOOKUP(Table_query__64[[#This Row],[Nr]],'MyTracker Export'!A:AA,'MyTracker Export'!$AA$1,FALSE)</f>
        <v>Marcos Delgado Lopez</v>
      </c>
      <c r="AB2282" s="19" t="str">
        <f>IF(Table_query__64[[#This Row],[Project status]]=Table_query__64[[#This Row],[Project Status Check]],"OK","NOK")</f>
        <v>OK</v>
      </c>
      <c r="AC2282" s="19" t="e">
        <f>IF(Table_query__64[[#This Row],[PM]]=Table_query__64[[#This Row],[PM Check]],"OK","NOK")</f>
        <v>#N/A</v>
      </c>
      <c r="AD2282" s="19" t="str">
        <f>IF(Table_query__64[[#This Row],[PP]]=Table_query__64[[#This Row],[Pilot Check]],"OK","NOK")</f>
        <v>NOK</v>
      </c>
      <c r="AE2282" s="19"/>
    </row>
    <row r="2283" spans="1:31" x14ac:dyDescent="0.3">
      <c r="A2283" s="1" t="s">
        <v>3978</v>
      </c>
      <c r="B2283" s="2" t="s">
        <v>2704</v>
      </c>
      <c r="C2283" s="3" t="s">
        <v>6977</v>
      </c>
      <c r="D2283" s="2" t="s">
        <v>38</v>
      </c>
      <c r="E2283" s="2" t="s">
        <v>43</v>
      </c>
      <c r="F2283" s="2" t="s">
        <v>574</v>
      </c>
      <c r="G2283" s="4">
        <v>41606.041666666664</v>
      </c>
      <c r="H2283" s="4">
        <v>43553.041666666664</v>
      </c>
      <c r="I2283" s="2" t="s">
        <v>46</v>
      </c>
      <c r="J2283" s="2" t="s">
        <v>477</v>
      </c>
      <c r="K2283" s="2"/>
      <c r="L2283" t="s">
        <v>31</v>
      </c>
      <c r="M2283" s="2" t="s">
        <v>29</v>
      </c>
      <c r="O2283" s="5">
        <v>2</v>
      </c>
      <c r="P2283" s="5"/>
      <c r="Q2283" s="6">
        <v>2013</v>
      </c>
      <c r="R2283" s="7">
        <v>2019</v>
      </c>
      <c r="T2283" s="8">
        <v>461</v>
      </c>
      <c r="U2283" s="3" t="s">
        <v>11318</v>
      </c>
      <c r="V2283" s="1" t="s">
        <v>33</v>
      </c>
      <c r="W2283" s="1" t="s">
        <v>32</v>
      </c>
      <c r="X2283" t="str">
        <f>VLOOKUP(Table_query__64[[#This Row],[Nr]],'MyTracker Export'!A:P,'MyTracker Export'!$P$1,FALSE)</f>
        <v>Finished</v>
      </c>
      <c r="Y2283" t="str">
        <f>VLOOKUP(Table_query__64[[#This Row],[Nr]],'MyTracker Export'!A:Z,'MyTracker Export'!$Z$1,FALSE)</f>
        <v>Laura Cestau</v>
      </c>
      <c r="Z2283" t="str">
        <f>VLOOKUP(Table_query__64[[#This Row],[Nr]],'MyTracker Export'!A:AA,'MyTracker Export'!$AA$1,FALSE)</f>
        <v>Juan Sanchez Chatar</v>
      </c>
      <c r="AB2283" s="19" t="str">
        <f>IF(Table_query__64[[#This Row],[Project status]]=Table_query__64[[#This Row],[Project Status Check]],"OK","NOK")</f>
        <v>NOK</v>
      </c>
      <c r="AC2283" s="19" t="str">
        <f>IF(Table_query__64[[#This Row],[PM]]=Table_query__64[[#This Row],[PM Check]],"OK","NOK")</f>
        <v>OK</v>
      </c>
      <c r="AD2283" s="19" t="str">
        <f>IF(Table_query__64[[#This Row],[PP]]=Table_query__64[[#This Row],[Pilot Check]],"OK","NOK")</f>
        <v>OK</v>
      </c>
      <c r="AE2283" s="19"/>
    </row>
    <row r="2284" spans="1:31" hidden="1" x14ac:dyDescent="0.3">
      <c r="A2284" s="1" t="s">
        <v>3979</v>
      </c>
      <c r="B2284" s="2" t="s">
        <v>2864</v>
      </c>
      <c r="C2284" s="3" t="s">
        <v>6978</v>
      </c>
      <c r="D2284" s="2" t="s">
        <v>38</v>
      </c>
      <c r="E2284" s="2" t="s">
        <v>2447</v>
      </c>
      <c r="F2284" s="2" t="s">
        <v>122</v>
      </c>
      <c r="G2284" s="4">
        <v>41606.041666666664</v>
      </c>
      <c r="H2284" s="4">
        <v>42004.041666666664</v>
      </c>
      <c r="I2284" s="2"/>
      <c r="J2284" s="2"/>
      <c r="K2284" s="2"/>
      <c r="L2284" t="s">
        <v>31</v>
      </c>
      <c r="M2284" s="2" t="s">
        <v>29</v>
      </c>
      <c r="N2284" s="3" t="s">
        <v>9399</v>
      </c>
      <c r="O2284" s="5"/>
      <c r="P2284" s="5"/>
      <c r="Q2284" s="6">
        <v>2013</v>
      </c>
      <c r="R2284" s="7">
        <v>2014</v>
      </c>
      <c r="T2284" s="8">
        <v>775</v>
      </c>
      <c r="V2284" s="1" t="s">
        <v>33</v>
      </c>
      <c r="W2284" s="1" t="s">
        <v>32</v>
      </c>
      <c r="X2284" t="str">
        <f>VLOOKUP(Table_query__64[[#This Row],[Nr]],'MyTracker Export'!A:P,'MyTracker Export'!$P$1,FALSE)</f>
        <v>Finished</v>
      </c>
      <c r="Y2284" t="str">
        <f>VLOOKUP(Table_query__64[[#This Row],[Nr]],'MyTracker Export'!A:Z,'MyTracker Export'!$Z$1,FALSE)</f>
        <v>Patrick De Graeve</v>
      </c>
      <c r="Z2284" t="str">
        <f>VLOOKUP(Table_query__64[[#This Row],[Nr]],'MyTracker Export'!A:AA,'MyTracker Export'!$AA$1,FALSE)</f>
        <v>Jacques Lataire</v>
      </c>
      <c r="AB2284" s="19" t="str">
        <f>IF(Table_query__64[[#This Row],[Project status]]=Table_query__64[[#This Row],[Project Status Check]],"OK","NOK")</f>
        <v>OK</v>
      </c>
      <c r="AC2284" s="19" t="str">
        <f>IF(Table_query__64[[#This Row],[PM]]=Table_query__64[[#This Row],[PM Check]],"OK","NOK")</f>
        <v>NOK</v>
      </c>
      <c r="AD2284" s="19" t="str">
        <f>IF(Table_query__64[[#This Row],[PP]]=Table_query__64[[#This Row],[Pilot Check]],"OK","NOK")</f>
        <v>NOK</v>
      </c>
      <c r="AE2284" s="19"/>
    </row>
    <row r="2285" spans="1:31" hidden="1" x14ac:dyDescent="0.3">
      <c r="A2285" s="1" t="s">
        <v>3980</v>
      </c>
      <c r="B2285" s="2" t="s">
        <v>3897</v>
      </c>
      <c r="C2285" s="3" t="s">
        <v>6979</v>
      </c>
      <c r="D2285" s="2" t="s">
        <v>38</v>
      </c>
      <c r="E2285" s="2" t="s">
        <v>82</v>
      </c>
      <c r="F2285" s="2" t="s">
        <v>122</v>
      </c>
      <c r="G2285" s="4">
        <v>41669.041666666664</v>
      </c>
      <c r="H2285" s="4">
        <v>41851.083333333336</v>
      </c>
      <c r="I2285" s="2"/>
      <c r="J2285" s="2"/>
      <c r="K2285" s="2"/>
      <c r="L2285" t="s">
        <v>31</v>
      </c>
      <c r="M2285" s="2" t="s">
        <v>29</v>
      </c>
      <c r="O2285" s="5"/>
      <c r="P2285" s="5"/>
      <c r="Q2285" s="6">
        <v>2014</v>
      </c>
      <c r="R2285" s="7">
        <v>2014</v>
      </c>
      <c r="T2285" s="8">
        <v>392</v>
      </c>
      <c r="V2285" s="1" t="s">
        <v>33</v>
      </c>
      <c r="W2285" s="1" t="s">
        <v>32</v>
      </c>
      <c r="X2285" t="str">
        <f>VLOOKUP(Table_query__64[[#This Row],[Nr]],'MyTracker Export'!A:P,'MyTracker Export'!$P$1,FALSE)</f>
        <v>Finished</v>
      </c>
      <c r="Y2285" t="e">
        <f>VLOOKUP(Table_query__64[[#This Row],[Nr]],'MyTracker Export'!A:Z,'MyTracker Export'!$Z$1,FALSE)</f>
        <v>#N/A</v>
      </c>
      <c r="Z2285" t="str">
        <f>VLOOKUP(Table_query__64[[#This Row],[Nr]],'MyTracker Export'!A:AA,'MyTracker Export'!$AA$1,FALSE)</f>
        <v>Marcos Delgado Lopez</v>
      </c>
      <c r="AB2285" s="19" t="str">
        <f>IF(Table_query__64[[#This Row],[Project status]]=Table_query__64[[#This Row],[Project Status Check]],"OK","NOK")</f>
        <v>OK</v>
      </c>
      <c r="AC2285" s="19" t="e">
        <f>IF(Table_query__64[[#This Row],[PM]]=Table_query__64[[#This Row],[PM Check]],"OK","NOK")</f>
        <v>#N/A</v>
      </c>
      <c r="AD2285" s="19" t="str">
        <f>IF(Table_query__64[[#This Row],[PP]]=Table_query__64[[#This Row],[Pilot Check]],"OK","NOK")</f>
        <v>NOK</v>
      </c>
      <c r="AE2285" s="19"/>
    </row>
    <row r="2286" spans="1:31" hidden="1" x14ac:dyDescent="0.3">
      <c r="A2286" s="1" t="s">
        <v>3981</v>
      </c>
      <c r="B2286" s="2" t="s">
        <v>35</v>
      </c>
      <c r="C2286" s="3" t="s">
        <v>6980</v>
      </c>
      <c r="D2286" s="2" t="s">
        <v>38</v>
      </c>
      <c r="E2286" s="2" t="s">
        <v>36</v>
      </c>
      <c r="F2286" s="2" t="s">
        <v>122</v>
      </c>
      <c r="G2286" s="4">
        <v>41582.041666666664</v>
      </c>
      <c r="H2286" s="4">
        <v>42004.041666666664</v>
      </c>
      <c r="I2286" s="2"/>
      <c r="J2286" s="2"/>
      <c r="K2286" s="2"/>
      <c r="L2286" t="s">
        <v>31</v>
      </c>
      <c r="M2286" s="2" t="s">
        <v>59</v>
      </c>
      <c r="N2286" s="3" t="s">
        <v>9400</v>
      </c>
      <c r="O2286" s="5"/>
      <c r="P2286" s="5"/>
      <c r="Q2286" s="6">
        <v>2013</v>
      </c>
      <c r="R2286" s="7">
        <v>2014</v>
      </c>
      <c r="T2286" s="8">
        <v>776</v>
      </c>
      <c r="V2286" s="1" t="s">
        <v>33</v>
      </c>
      <c r="W2286" s="1" t="s">
        <v>32</v>
      </c>
      <c r="X2286" t="str">
        <f>VLOOKUP(Table_query__64[[#This Row],[Nr]],'MyTracker Export'!A:P,'MyTracker Export'!$P$1,FALSE)</f>
        <v>Finished</v>
      </c>
      <c r="Y2286" t="e">
        <f>VLOOKUP(Table_query__64[[#This Row],[Nr]],'MyTracker Export'!A:Z,'MyTracker Export'!$Z$1,FALSE)</f>
        <v>#N/A</v>
      </c>
      <c r="Z2286" t="e">
        <f>VLOOKUP(Table_query__64[[#This Row],[Nr]],'MyTracker Export'!A:AA,'MyTracker Export'!$AA$1,FALSE)</f>
        <v>#N/A</v>
      </c>
      <c r="AB2286" s="19" t="str">
        <f>IF(Table_query__64[[#This Row],[Project status]]=Table_query__64[[#This Row],[Project Status Check]],"OK","NOK")</f>
        <v>OK</v>
      </c>
      <c r="AC2286" s="19" t="e">
        <f>IF(Table_query__64[[#This Row],[PM]]=Table_query__64[[#This Row],[PM Check]],"OK","NOK")</f>
        <v>#N/A</v>
      </c>
      <c r="AD2286" s="19" t="e">
        <f>IF(Table_query__64[[#This Row],[PP]]=Table_query__64[[#This Row],[Pilot Check]],"OK","NOK")</f>
        <v>#N/A</v>
      </c>
      <c r="AE2286" s="19"/>
    </row>
    <row r="2287" spans="1:31" hidden="1" x14ac:dyDescent="0.3">
      <c r="A2287" s="1" t="s">
        <v>3982</v>
      </c>
      <c r="B2287" s="2" t="s">
        <v>3983</v>
      </c>
      <c r="C2287" s="3" t="s">
        <v>6981</v>
      </c>
      <c r="D2287" s="2" t="s">
        <v>178</v>
      </c>
      <c r="E2287" s="2" t="s">
        <v>82</v>
      </c>
      <c r="F2287" s="2" t="s">
        <v>122</v>
      </c>
      <c r="G2287" s="4">
        <v>41582.041666666664</v>
      </c>
      <c r="H2287" s="4">
        <v>41688.041666666664</v>
      </c>
      <c r="I2287" s="2"/>
      <c r="J2287" s="2"/>
      <c r="K2287" s="2"/>
      <c r="L2287" t="s">
        <v>31</v>
      </c>
      <c r="M2287" s="2" t="s">
        <v>29</v>
      </c>
      <c r="N2287" s="3" t="s">
        <v>9401</v>
      </c>
      <c r="O2287" s="5"/>
      <c r="P2287" s="5"/>
      <c r="Q2287" s="6">
        <v>2013</v>
      </c>
      <c r="R2287" s="7">
        <v>2014</v>
      </c>
      <c r="T2287" s="8">
        <v>777</v>
      </c>
      <c r="V2287" s="1" t="s">
        <v>33</v>
      </c>
      <c r="W2287" s="1" t="s">
        <v>32</v>
      </c>
      <c r="X2287" t="str">
        <f>VLOOKUP(Table_query__64[[#This Row],[Nr]],'MyTracker Export'!A:P,'MyTracker Export'!$P$1,FALSE)</f>
        <v>Finished</v>
      </c>
      <c r="Y2287" t="e">
        <f>VLOOKUP(Table_query__64[[#This Row],[Nr]],'MyTracker Export'!A:Z,'MyTracker Export'!$Z$1,FALSE)</f>
        <v>#N/A</v>
      </c>
      <c r="Z2287" t="str">
        <f>VLOOKUP(Table_query__64[[#This Row],[Nr]],'MyTracker Export'!A:AA,'MyTracker Export'!$AA$1,FALSE)</f>
        <v>Marcos Delgado Lopez</v>
      </c>
      <c r="AB2287" s="19" t="str">
        <f>IF(Table_query__64[[#This Row],[Project status]]=Table_query__64[[#This Row],[Project Status Check]],"OK","NOK")</f>
        <v>OK</v>
      </c>
      <c r="AC2287" s="19" t="e">
        <f>IF(Table_query__64[[#This Row],[PM]]=Table_query__64[[#This Row],[PM Check]],"OK","NOK")</f>
        <v>#N/A</v>
      </c>
      <c r="AD2287" s="19" t="str">
        <f>IF(Table_query__64[[#This Row],[PP]]=Table_query__64[[#This Row],[Pilot Check]],"OK","NOK")</f>
        <v>NOK</v>
      </c>
      <c r="AE2287" s="19"/>
    </row>
    <row r="2288" spans="1:31" hidden="1" x14ac:dyDescent="0.3">
      <c r="A2288" s="1" t="s">
        <v>3984</v>
      </c>
      <c r="B2288" s="2" t="s">
        <v>3884</v>
      </c>
      <c r="C2288" s="3" t="s">
        <v>6982</v>
      </c>
      <c r="D2288" s="2" t="s">
        <v>38</v>
      </c>
      <c r="E2288" s="2" t="s">
        <v>36</v>
      </c>
      <c r="F2288" s="2" t="s">
        <v>122</v>
      </c>
      <c r="G2288" s="4">
        <v>41577.041666666664</v>
      </c>
      <c r="H2288" s="4">
        <v>41781.083333333336</v>
      </c>
      <c r="I2288" s="2"/>
      <c r="J2288" s="2"/>
      <c r="K2288" s="2"/>
      <c r="L2288" t="s">
        <v>31</v>
      </c>
      <c r="M2288" s="2" t="s">
        <v>59</v>
      </c>
      <c r="N2288" s="3" t="s">
        <v>9402</v>
      </c>
      <c r="O2288" s="5"/>
      <c r="P2288" s="5"/>
      <c r="Q2288" s="6">
        <v>2013</v>
      </c>
      <c r="R2288" s="7">
        <v>2014</v>
      </c>
      <c r="T2288" s="8">
        <v>778</v>
      </c>
      <c r="V2288" s="1" t="s">
        <v>33</v>
      </c>
      <c r="W2288" s="1" t="s">
        <v>32</v>
      </c>
      <c r="X2288" t="str">
        <f>VLOOKUP(Table_query__64[[#This Row],[Nr]],'MyTracker Export'!A:P,'MyTracker Export'!$P$1,FALSE)</f>
        <v>Finished</v>
      </c>
      <c r="Y2288" t="e">
        <f>VLOOKUP(Table_query__64[[#This Row],[Nr]],'MyTracker Export'!A:Z,'MyTracker Export'!$Z$1,FALSE)</f>
        <v>#N/A</v>
      </c>
      <c r="Z2288" t="e">
        <f>VLOOKUP(Table_query__64[[#This Row],[Nr]],'MyTracker Export'!A:AA,'MyTracker Export'!$AA$1,FALSE)</f>
        <v>#N/A</v>
      </c>
      <c r="AB2288" s="19" t="str">
        <f>IF(Table_query__64[[#This Row],[Project status]]=Table_query__64[[#This Row],[Project Status Check]],"OK","NOK")</f>
        <v>OK</v>
      </c>
      <c r="AC2288" s="19" t="e">
        <f>IF(Table_query__64[[#This Row],[PM]]=Table_query__64[[#This Row],[PM Check]],"OK","NOK")</f>
        <v>#N/A</v>
      </c>
      <c r="AD2288" s="19" t="e">
        <f>IF(Table_query__64[[#This Row],[PP]]=Table_query__64[[#This Row],[Pilot Check]],"OK","NOK")</f>
        <v>#N/A</v>
      </c>
      <c r="AE2288" s="19"/>
    </row>
    <row r="2289" spans="1:31" hidden="1" x14ac:dyDescent="0.3">
      <c r="A2289" s="1" t="s">
        <v>3985</v>
      </c>
      <c r="B2289" s="2" t="s">
        <v>3006</v>
      </c>
      <c r="C2289" s="3" t="s">
        <v>6983</v>
      </c>
      <c r="D2289" s="2" t="s">
        <v>38</v>
      </c>
      <c r="E2289" s="2" t="s">
        <v>82</v>
      </c>
      <c r="F2289" s="2" t="s">
        <v>122</v>
      </c>
      <c r="G2289" s="4">
        <v>41548.083333333336</v>
      </c>
      <c r="H2289" s="4">
        <v>41759.083333333336</v>
      </c>
      <c r="I2289" s="2" t="s">
        <v>335</v>
      </c>
      <c r="J2289" s="2" t="s">
        <v>335</v>
      </c>
      <c r="K2289" s="2"/>
      <c r="L2289" t="s">
        <v>31</v>
      </c>
      <c r="M2289" s="2" t="s">
        <v>59</v>
      </c>
      <c r="N2289" s="3" t="s">
        <v>9403</v>
      </c>
      <c r="O2289" s="5"/>
      <c r="P2289" s="5"/>
      <c r="Q2289" s="6">
        <v>2013</v>
      </c>
      <c r="R2289" s="7">
        <v>2014</v>
      </c>
      <c r="T2289" s="8">
        <v>779</v>
      </c>
      <c r="V2289" s="1" t="s">
        <v>33</v>
      </c>
      <c r="W2289" s="1" t="s">
        <v>32</v>
      </c>
      <c r="X2289" t="str">
        <f>VLOOKUP(Table_query__64[[#This Row],[Nr]],'MyTracker Export'!A:P,'MyTracker Export'!$P$1,FALSE)</f>
        <v>Finished</v>
      </c>
      <c r="Y2289" t="str">
        <f>VLOOKUP(Table_query__64[[#This Row],[Nr]],'MyTracker Export'!A:Z,'MyTracker Export'!$Z$1,FALSE)</f>
        <v>William Beyst</v>
      </c>
      <c r="Z2289" t="str">
        <f>VLOOKUP(Table_query__64[[#This Row],[Nr]],'MyTracker Export'!A:AA,'MyTracker Export'!$AA$1,FALSE)</f>
        <v>William Beyst</v>
      </c>
      <c r="AB2289" s="19" t="str">
        <f>IF(Table_query__64[[#This Row],[Project status]]=Table_query__64[[#This Row],[Project Status Check]],"OK","NOK")</f>
        <v>OK</v>
      </c>
      <c r="AC2289" s="19" t="str">
        <f>IF(Table_query__64[[#This Row],[PM]]=Table_query__64[[#This Row],[PM Check]],"OK","NOK")</f>
        <v>OK</v>
      </c>
      <c r="AD2289" s="19" t="str">
        <f>IF(Table_query__64[[#This Row],[PP]]=Table_query__64[[#This Row],[Pilot Check]],"OK","NOK")</f>
        <v>OK</v>
      </c>
      <c r="AE2289" s="19"/>
    </row>
    <row r="2290" spans="1:31" hidden="1" x14ac:dyDescent="0.3">
      <c r="A2290" s="1" t="s">
        <v>3986</v>
      </c>
      <c r="B2290" s="2" t="s">
        <v>268</v>
      </c>
      <c r="C2290" s="3" t="s">
        <v>6984</v>
      </c>
      <c r="D2290" s="2" t="s">
        <v>38</v>
      </c>
      <c r="E2290" s="2" t="s">
        <v>82</v>
      </c>
      <c r="F2290" s="2" t="s">
        <v>122</v>
      </c>
      <c r="G2290" s="4">
        <v>41569.083333333336</v>
      </c>
      <c r="H2290" s="4">
        <v>41759.083333333336</v>
      </c>
      <c r="I2290" s="2" t="s">
        <v>1263</v>
      </c>
      <c r="J2290" s="2" t="s">
        <v>320</v>
      </c>
      <c r="K2290" s="2"/>
      <c r="L2290" t="s">
        <v>31</v>
      </c>
      <c r="M2290" s="2" t="s">
        <v>29</v>
      </c>
      <c r="N2290" s="3" t="s">
        <v>9404</v>
      </c>
      <c r="O2290" s="5"/>
      <c r="P2290" s="5"/>
      <c r="Q2290" s="6">
        <v>2013</v>
      </c>
      <c r="R2290" s="7">
        <v>2014</v>
      </c>
      <c r="T2290" s="8">
        <v>780</v>
      </c>
      <c r="V2290" s="1" t="s">
        <v>33</v>
      </c>
      <c r="W2290" s="1" t="s">
        <v>32</v>
      </c>
      <c r="X2290" t="str">
        <f>VLOOKUP(Table_query__64[[#This Row],[Nr]],'MyTracker Export'!A:P,'MyTracker Export'!$P$1,FALSE)</f>
        <v>Finished</v>
      </c>
      <c r="Y2290" t="str">
        <f>VLOOKUP(Table_query__64[[#This Row],[Nr]],'MyTracker Export'!A:Z,'MyTracker Export'!$Z$1,FALSE)</f>
        <v>Patrick Rosias</v>
      </c>
      <c r="Z2290" t="str">
        <f>VLOOKUP(Table_query__64[[#This Row],[Nr]],'MyTracker Export'!A:AA,'MyTracker Export'!$AA$1,FALSE)</f>
        <v>Marcos Delgado Lopez</v>
      </c>
      <c r="AB2290" s="19" t="str">
        <f>IF(Table_query__64[[#This Row],[Project status]]=Table_query__64[[#This Row],[Project Status Check]],"OK","NOK")</f>
        <v>OK</v>
      </c>
      <c r="AC2290" s="19" t="str">
        <f>IF(Table_query__64[[#This Row],[PM]]=Table_query__64[[#This Row],[PM Check]],"OK","NOK")</f>
        <v>OK</v>
      </c>
      <c r="AD2290" s="19" t="str">
        <f>IF(Table_query__64[[#This Row],[PP]]=Table_query__64[[#This Row],[Pilot Check]],"OK","NOK")</f>
        <v>NOK</v>
      </c>
      <c r="AE2290" s="19"/>
    </row>
    <row r="2291" spans="1:31" hidden="1" x14ac:dyDescent="0.3">
      <c r="A2291" s="1" t="s">
        <v>3987</v>
      </c>
      <c r="B2291" s="2" t="s">
        <v>2846</v>
      </c>
      <c r="C2291" s="3" t="s">
        <v>6985</v>
      </c>
      <c r="D2291" s="2" t="s">
        <v>38</v>
      </c>
      <c r="E2291" s="2" t="s">
        <v>36</v>
      </c>
      <c r="F2291" s="2" t="s">
        <v>122</v>
      </c>
      <c r="G2291" s="4">
        <v>41562.083333333336</v>
      </c>
      <c r="H2291" s="4">
        <v>42013.041666666664</v>
      </c>
      <c r="I2291" s="2"/>
      <c r="J2291" s="2"/>
      <c r="K2291" s="2"/>
      <c r="L2291" t="s">
        <v>31</v>
      </c>
      <c r="M2291" s="2" t="s">
        <v>59</v>
      </c>
      <c r="N2291" s="3" t="s">
        <v>9405</v>
      </c>
      <c r="O2291" s="5"/>
      <c r="P2291" s="5"/>
      <c r="Q2291" s="6">
        <v>2013</v>
      </c>
      <c r="R2291" s="7">
        <v>2015</v>
      </c>
      <c r="T2291" s="8">
        <v>781</v>
      </c>
      <c r="V2291" s="1" t="s">
        <v>33</v>
      </c>
      <c r="W2291" s="1" t="s">
        <v>32</v>
      </c>
      <c r="X2291" t="str">
        <f>VLOOKUP(Table_query__64[[#This Row],[Nr]],'MyTracker Export'!A:P,'MyTracker Export'!$P$1,FALSE)</f>
        <v>Finished</v>
      </c>
      <c r="Y2291" t="e">
        <f>VLOOKUP(Table_query__64[[#This Row],[Nr]],'MyTracker Export'!A:Z,'MyTracker Export'!$Z$1,FALSE)</f>
        <v>#N/A</v>
      </c>
      <c r="Z2291" t="e">
        <f>VLOOKUP(Table_query__64[[#This Row],[Nr]],'MyTracker Export'!A:AA,'MyTracker Export'!$AA$1,FALSE)</f>
        <v>#N/A</v>
      </c>
      <c r="AB2291" s="19" t="str">
        <f>IF(Table_query__64[[#This Row],[Project status]]=Table_query__64[[#This Row],[Project Status Check]],"OK","NOK")</f>
        <v>OK</v>
      </c>
      <c r="AC2291" s="19" t="e">
        <f>IF(Table_query__64[[#This Row],[PM]]=Table_query__64[[#This Row],[PM Check]],"OK","NOK")</f>
        <v>#N/A</v>
      </c>
      <c r="AD2291" s="19" t="e">
        <f>IF(Table_query__64[[#This Row],[PP]]=Table_query__64[[#This Row],[Pilot Check]],"OK","NOK")</f>
        <v>#N/A</v>
      </c>
      <c r="AE2291" s="19"/>
    </row>
    <row r="2292" spans="1:31" hidden="1" x14ac:dyDescent="0.3">
      <c r="A2292" s="1" t="s">
        <v>3988</v>
      </c>
      <c r="B2292" s="2" t="s">
        <v>3989</v>
      </c>
      <c r="C2292" s="3" t="s">
        <v>6986</v>
      </c>
      <c r="D2292" s="2" t="s">
        <v>3894</v>
      </c>
      <c r="E2292" s="2" t="s">
        <v>25</v>
      </c>
      <c r="F2292" s="2" t="s">
        <v>122</v>
      </c>
      <c r="G2292" s="4">
        <v>41561.083333333336</v>
      </c>
      <c r="H2292" s="4">
        <v>43761.083333333336</v>
      </c>
      <c r="I2292" s="2"/>
      <c r="J2292" s="2"/>
      <c r="K2292" s="2"/>
      <c r="L2292" t="s">
        <v>31</v>
      </c>
      <c r="M2292" s="2" t="s">
        <v>29</v>
      </c>
      <c r="N2292" s="3" t="s">
        <v>9406</v>
      </c>
      <c r="O2292" s="5"/>
      <c r="P2292" s="5"/>
      <c r="Q2292" s="6">
        <v>2013</v>
      </c>
      <c r="R2292" s="7">
        <v>2019</v>
      </c>
      <c r="T2292" s="8">
        <v>782</v>
      </c>
      <c r="V2292" s="1" t="s">
        <v>33</v>
      </c>
      <c r="W2292" s="1" t="s">
        <v>32</v>
      </c>
      <c r="X2292" t="str">
        <f>VLOOKUP(Table_query__64[[#This Row],[Nr]],'MyTracker Export'!A:P,'MyTracker Export'!$P$1,FALSE)</f>
        <v>Finished</v>
      </c>
      <c r="Y2292" t="e">
        <f>VLOOKUP(Table_query__64[[#This Row],[Nr]],'MyTracker Export'!A:Z,'MyTracker Export'!$Z$1,FALSE)</f>
        <v>#N/A</v>
      </c>
      <c r="Z2292" t="e">
        <f>VLOOKUP(Table_query__64[[#This Row],[Nr]],'MyTracker Export'!A:AA,'MyTracker Export'!$AA$1,FALSE)</f>
        <v>#N/A</v>
      </c>
      <c r="AB2292" s="19" t="str">
        <f>IF(Table_query__64[[#This Row],[Project status]]=Table_query__64[[#This Row],[Project Status Check]],"OK","NOK")</f>
        <v>OK</v>
      </c>
      <c r="AC2292" s="19" t="e">
        <f>IF(Table_query__64[[#This Row],[PM]]=Table_query__64[[#This Row],[PM Check]],"OK","NOK")</f>
        <v>#N/A</v>
      </c>
      <c r="AD2292" s="19" t="e">
        <f>IF(Table_query__64[[#This Row],[PP]]=Table_query__64[[#This Row],[Pilot Check]],"OK","NOK")</f>
        <v>#N/A</v>
      </c>
      <c r="AE2292" s="19"/>
    </row>
    <row r="2293" spans="1:31" hidden="1" x14ac:dyDescent="0.3">
      <c r="A2293" s="1" t="s">
        <v>3990</v>
      </c>
      <c r="B2293" s="2" t="s">
        <v>3065</v>
      </c>
      <c r="C2293" s="3" t="s">
        <v>6987</v>
      </c>
      <c r="D2293" s="2" t="s">
        <v>38</v>
      </c>
      <c r="E2293" s="2" t="s">
        <v>104</v>
      </c>
      <c r="F2293" s="2" t="s">
        <v>122</v>
      </c>
      <c r="G2293" s="4">
        <v>41556.083333333336</v>
      </c>
      <c r="H2293" s="4">
        <v>41698.041666666664</v>
      </c>
      <c r="I2293" s="2" t="s">
        <v>3103</v>
      </c>
      <c r="J2293" s="2"/>
      <c r="K2293" s="2"/>
      <c r="L2293" t="s">
        <v>31</v>
      </c>
      <c r="M2293" s="2" t="s">
        <v>29</v>
      </c>
      <c r="N2293" s="3" t="s">
        <v>9407</v>
      </c>
      <c r="O2293" s="5"/>
      <c r="P2293" s="5"/>
      <c r="Q2293" s="6">
        <v>2013</v>
      </c>
      <c r="R2293" s="7">
        <v>2014</v>
      </c>
      <c r="T2293" s="8">
        <v>783</v>
      </c>
      <c r="V2293" s="1" t="s">
        <v>33</v>
      </c>
      <c r="W2293" s="1" t="s">
        <v>32</v>
      </c>
      <c r="X2293" t="str">
        <f>VLOOKUP(Table_query__64[[#This Row],[Nr]],'MyTracker Export'!A:P,'MyTracker Export'!$P$1,FALSE)</f>
        <v>Finished</v>
      </c>
      <c r="Y2293" t="e">
        <f>VLOOKUP(Table_query__64[[#This Row],[Nr]],'MyTracker Export'!A:Z,'MyTracker Export'!$Z$1,FALSE)</f>
        <v>#N/A</v>
      </c>
      <c r="Z2293" t="e">
        <f>VLOOKUP(Table_query__64[[#This Row],[Nr]],'MyTracker Export'!A:AA,'MyTracker Export'!$AA$1,FALSE)</f>
        <v>#N/A</v>
      </c>
      <c r="AB2293" s="19" t="str">
        <f>IF(Table_query__64[[#This Row],[Project status]]=Table_query__64[[#This Row],[Project Status Check]],"OK","NOK")</f>
        <v>OK</v>
      </c>
      <c r="AC2293" s="19" t="e">
        <f>IF(Table_query__64[[#This Row],[PM]]=Table_query__64[[#This Row],[PM Check]],"OK","NOK")</f>
        <v>#N/A</v>
      </c>
      <c r="AD2293" s="19" t="e">
        <f>IF(Table_query__64[[#This Row],[PP]]=Table_query__64[[#This Row],[Pilot Check]],"OK","NOK")</f>
        <v>#N/A</v>
      </c>
      <c r="AE2293" s="19"/>
    </row>
    <row r="2294" spans="1:31" hidden="1" x14ac:dyDescent="0.3">
      <c r="A2294" s="1" t="s">
        <v>3991</v>
      </c>
      <c r="B2294" s="2" t="s">
        <v>3992</v>
      </c>
      <c r="C2294" s="3" t="s">
        <v>6988</v>
      </c>
      <c r="D2294" s="2" t="s">
        <v>3894</v>
      </c>
      <c r="E2294" s="2" t="s">
        <v>43</v>
      </c>
      <c r="F2294" s="2" t="s">
        <v>122</v>
      </c>
      <c r="G2294" s="4">
        <v>41579.041666666664</v>
      </c>
      <c r="H2294" s="4">
        <v>43761.083333333336</v>
      </c>
      <c r="I2294" s="2"/>
      <c r="J2294" s="2"/>
      <c r="K2294" s="2"/>
      <c r="L2294" t="s">
        <v>31</v>
      </c>
      <c r="M2294" s="2" t="s">
        <v>29</v>
      </c>
      <c r="N2294" s="3" t="s">
        <v>9408</v>
      </c>
      <c r="O2294" s="5"/>
      <c r="P2294" s="5"/>
      <c r="Q2294" s="6">
        <v>2013</v>
      </c>
      <c r="R2294" s="7">
        <v>2019</v>
      </c>
      <c r="T2294" s="8">
        <v>784</v>
      </c>
      <c r="V2294" s="1" t="s">
        <v>33</v>
      </c>
      <c r="W2294" s="1" t="s">
        <v>32</v>
      </c>
      <c r="X2294" t="str">
        <f>VLOOKUP(Table_query__64[[#This Row],[Nr]],'MyTracker Export'!A:P,'MyTracker Export'!$P$1,FALSE)</f>
        <v>Finished</v>
      </c>
      <c r="Y2294" t="e">
        <f>VLOOKUP(Table_query__64[[#This Row],[Nr]],'MyTracker Export'!A:Z,'MyTracker Export'!$Z$1,FALSE)</f>
        <v>#N/A</v>
      </c>
      <c r="Z2294" t="e">
        <f>VLOOKUP(Table_query__64[[#This Row],[Nr]],'MyTracker Export'!A:AA,'MyTracker Export'!$AA$1,FALSE)</f>
        <v>#N/A</v>
      </c>
      <c r="AB2294" s="19" t="str">
        <f>IF(Table_query__64[[#This Row],[Project status]]=Table_query__64[[#This Row],[Project Status Check]],"OK","NOK")</f>
        <v>OK</v>
      </c>
      <c r="AC2294" s="19" t="e">
        <f>IF(Table_query__64[[#This Row],[PM]]=Table_query__64[[#This Row],[PM Check]],"OK","NOK")</f>
        <v>#N/A</v>
      </c>
      <c r="AD2294" s="19" t="e">
        <f>IF(Table_query__64[[#This Row],[PP]]=Table_query__64[[#This Row],[Pilot Check]],"OK","NOK")</f>
        <v>#N/A</v>
      </c>
      <c r="AE2294" s="19"/>
    </row>
    <row r="2295" spans="1:31" hidden="1" x14ac:dyDescent="0.3">
      <c r="A2295" s="1" t="s">
        <v>3993</v>
      </c>
      <c r="B2295" s="2" t="s">
        <v>3217</v>
      </c>
      <c r="C2295" s="3" t="s">
        <v>6989</v>
      </c>
      <c r="D2295" s="2" t="s">
        <v>38</v>
      </c>
      <c r="E2295" s="2" t="s">
        <v>75</v>
      </c>
      <c r="F2295" s="2" t="s">
        <v>122</v>
      </c>
      <c r="G2295" s="4">
        <v>41543.083333333336</v>
      </c>
      <c r="H2295" s="4">
        <v>41578.041666666664</v>
      </c>
      <c r="I2295" s="2" t="s">
        <v>1263</v>
      </c>
      <c r="J2295" s="2" t="s">
        <v>308</v>
      </c>
      <c r="K2295" s="2"/>
      <c r="L2295" t="s">
        <v>31</v>
      </c>
      <c r="M2295" s="2" t="s">
        <v>59</v>
      </c>
      <c r="N2295" s="3" t="s">
        <v>9409</v>
      </c>
      <c r="O2295" s="5"/>
      <c r="P2295" s="5"/>
      <c r="Q2295" s="6">
        <v>2013</v>
      </c>
      <c r="R2295" s="7">
        <v>2013</v>
      </c>
      <c r="T2295" s="8">
        <v>785</v>
      </c>
      <c r="V2295" s="1" t="s">
        <v>33</v>
      </c>
      <c r="W2295" s="1" t="s">
        <v>32</v>
      </c>
      <c r="X2295" t="str">
        <f>VLOOKUP(Table_query__64[[#This Row],[Nr]],'MyTracker Export'!A:P,'MyTracker Export'!$P$1,FALSE)</f>
        <v>Finished</v>
      </c>
      <c r="Y2295" t="str">
        <f>VLOOKUP(Table_query__64[[#This Row],[Nr]],'MyTracker Export'!A:Z,'MyTracker Export'!$Z$1,FALSE)</f>
        <v>Patrick Rosias</v>
      </c>
      <c r="Z2295" t="str">
        <f>VLOOKUP(Table_query__64[[#This Row],[Nr]],'MyTracker Export'!A:AA,'MyTracker Export'!$AA$1,FALSE)</f>
        <v>Nicolas Dubois</v>
      </c>
      <c r="AB2295" s="19" t="str">
        <f>IF(Table_query__64[[#This Row],[Project status]]=Table_query__64[[#This Row],[Project Status Check]],"OK","NOK")</f>
        <v>OK</v>
      </c>
      <c r="AC2295" s="19" t="str">
        <f>IF(Table_query__64[[#This Row],[PM]]=Table_query__64[[#This Row],[PM Check]],"OK","NOK")</f>
        <v>OK</v>
      </c>
      <c r="AD2295" s="19" t="str">
        <f>IF(Table_query__64[[#This Row],[PP]]=Table_query__64[[#This Row],[Pilot Check]],"OK","NOK")</f>
        <v>OK</v>
      </c>
      <c r="AE2295" s="19"/>
    </row>
    <row r="2296" spans="1:31" hidden="1" x14ac:dyDescent="0.3">
      <c r="A2296" s="1" t="s">
        <v>3994</v>
      </c>
      <c r="B2296" s="2" t="s">
        <v>3995</v>
      </c>
      <c r="C2296" s="3" t="s">
        <v>6990</v>
      </c>
      <c r="D2296" s="2" t="s">
        <v>38</v>
      </c>
      <c r="E2296" s="2" t="s">
        <v>36</v>
      </c>
      <c r="F2296" s="2" t="s">
        <v>122</v>
      </c>
      <c r="G2296" s="4">
        <v>41537.083333333336</v>
      </c>
      <c r="H2296" s="4">
        <v>42593.083333333336</v>
      </c>
      <c r="I2296" s="2" t="s">
        <v>1949</v>
      </c>
      <c r="J2296" s="2" t="s">
        <v>3034</v>
      </c>
      <c r="K2296" s="2"/>
      <c r="L2296" t="s">
        <v>31</v>
      </c>
      <c r="M2296" s="2" t="s">
        <v>29</v>
      </c>
      <c r="O2296" s="5"/>
      <c r="P2296" s="5"/>
      <c r="Q2296" s="6">
        <v>2013</v>
      </c>
      <c r="R2296" s="7">
        <v>2016</v>
      </c>
      <c r="T2296" s="8">
        <v>393</v>
      </c>
      <c r="V2296" s="1" t="s">
        <v>33</v>
      </c>
      <c r="W2296" s="1" t="s">
        <v>32</v>
      </c>
      <c r="X2296" t="str">
        <f>VLOOKUP(Table_query__64[[#This Row],[Nr]],'MyTracker Export'!A:P,'MyTracker Export'!$P$1,FALSE)</f>
        <v>Finished</v>
      </c>
      <c r="Y2296" t="str">
        <f>VLOOKUP(Table_query__64[[#This Row],[Nr]],'MyTracker Export'!A:Z,'MyTracker Export'!$Z$1,FALSE)</f>
        <v>Dirk Van Der Bracht</v>
      </c>
      <c r="Z2296" t="str">
        <f>VLOOKUP(Table_query__64[[#This Row],[Nr]],'MyTracker Export'!A:AA,'MyTracker Export'!$AA$1,FALSE)</f>
        <v>Jacques Lataire</v>
      </c>
      <c r="AB2296" s="19" t="str">
        <f>IF(Table_query__64[[#This Row],[Project status]]=Table_query__64[[#This Row],[Project Status Check]],"OK","NOK")</f>
        <v>OK</v>
      </c>
      <c r="AC2296" s="19" t="str">
        <f>IF(Table_query__64[[#This Row],[PM]]=Table_query__64[[#This Row],[PM Check]],"OK","NOK")</f>
        <v>OK</v>
      </c>
      <c r="AD2296" s="19" t="str">
        <f>IF(Table_query__64[[#This Row],[PP]]=Table_query__64[[#This Row],[Pilot Check]],"OK","NOK")</f>
        <v>OK</v>
      </c>
      <c r="AE2296" s="19"/>
    </row>
    <row r="2297" spans="1:31" hidden="1" x14ac:dyDescent="0.3">
      <c r="A2297" s="1" t="s">
        <v>3996</v>
      </c>
      <c r="B2297" s="2" t="s">
        <v>74</v>
      </c>
      <c r="C2297" s="3" t="s">
        <v>6991</v>
      </c>
      <c r="D2297" s="2" t="s">
        <v>38</v>
      </c>
      <c r="E2297" s="2" t="s">
        <v>75</v>
      </c>
      <c r="F2297" s="2" t="s">
        <v>122</v>
      </c>
      <c r="G2297" s="4">
        <v>41533.083333333336</v>
      </c>
      <c r="H2297" s="4">
        <v>42004.041666666664</v>
      </c>
      <c r="I2297" s="2"/>
      <c r="J2297" s="2"/>
      <c r="K2297" s="2"/>
      <c r="L2297" t="s">
        <v>31</v>
      </c>
      <c r="M2297" s="2" t="s">
        <v>59</v>
      </c>
      <c r="N2297" s="3" t="s">
        <v>9410</v>
      </c>
      <c r="O2297" s="5"/>
      <c r="P2297" s="5"/>
      <c r="Q2297" s="6">
        <v>2013</v>
      </c>
      <c r="R2297" s="7">
        <v>2014</v>
      </c>
      <c r="T2297" s="8">
        <v>786</v>
      </c>
      <c r="V2297" s="1" t="s">
        <v>33</v>
      </c>
      <c r="W2297" s="1" t="s">
        <v>32</v>
      </c>
      <c r="X2297" t="str">
        <f>VLOOKUP(Table_query__64[[#This Row],[Nr]],'MyTracker Export'!A:P,'MyTracker Export'!$P$1,FALSE)</f>
        <v>Finished</v>
      </c>
      <c r="Y2297" t="str">
        <f>VLOOKUP(Table_query__64[[#This Row],[Nr]],'MyTracker Export'!A:Z,'MyTracker Export'!$Z$1,FALSE)</f>
        <v>Patrick De Graeve</v>
      </c>
      <c r="Z2297" t="e">
        <f>VLOOKUP(Table_query__64[[#This Row],[Nr]],'MyTracker Export'!A:AA,'MyTracker Export'!$AA$1,FALSE)</f>
        <v>#N/A</v>
      </c>
      <c r="AB2297" s="19" t="str">
        <f>IF(Table_query__64[[#This Row],[Project status]]=Table_query__64[[#This Row],[Project Status Check]],"OK","NOK")</f>
        <v>OK</v>
      </c>
      <c r="AC2297" s="19" t="str">
        <f>IF(Table_query__64[[#This Row],[PM]]=Table_query__64[[#This Row],[PM Check]],"OK","NOK")</f>
        <v>NOK</v>
      </c>
      <c r="AD2297" s="19" t="e">
        <f>IF(Table_query__64[[#This Row],[PP]]=Table_query__64[[#This Row],[Pilot Check]],"OK","NOK")</f>
        <v>#N/A</v>
      </c>
      <c r="AE2297" s="19"/>
    </row>
    <row r="2298" spans="1:31" hidden="1" x14ac:dyDescent="0.3">
      <c r="A2298" s="1" t="s">
        <v>3997</v>
      </c>
      <c r="B2298" s="2" t="s">
        <v>3998</v>
      </c>
      <c r="C2298" s="3" t="s">
        <v>6992</v>
      </c>
      <c r="D2298" s="2" t="s">
        <v>3894</v>
      </c>
      <c r="E2298" s="2" t="s">
        <v>104</v>
      </c>
      <c r="F2298" s="2" t="s">
        <v>122</v>
      </c>
      <c r="G2298" s="4">
        <v>41530.083333333336</v>
      </c>
      <c r="H2298" s="4">
        <v>43005.083333333336</v>
      </c>
      <c r="I2298" s="2"/>
      <c r="J2298" s="2"/>
      <c r="K2298" s="2"/>
      <c r="L2298" t="s">
        <v>31</v>
      </c>
      <c r="M2298" s="2" t="s">
        <v>29</v>
      </c>
      <c r="N2298" s="3" t="s">
        <v>9411</v>
      </c>
      <c r="O2298" s="5"/>
      <c r="P2298" s="5"/>
      <c r="Q2298" s="6">
        <v>2013</v>
      </c>
      <c r="R2298" s="7">
        <v>2017</v>
      </c>
      <c r="T2298" s="8">
        <v>787</v>
      </c>
      <c r="V2298" s="1" t="s">
        <v>33</v>
      </c>
      <c r="W2298" s="1" t="s">
        <v>32</v>
      </c>
      <c r="X2298" t="str">
        <f>VLOOKUP(Table_query__64[[#This Row],[Nr]],'MyTracker Export'!A:P,'MyTracker Export'!$P$1,FALSE)</f>
        <v>Finished</v>
      </c>
      <c r="Y2298" t="e">
        <f>VLOOKUP(Table_query__64[[#This Row],[Nr]],'MyTracker Export'!A:Z,'MyTracker Export'!$Z$1,FALSE)</f>
        <v>#N/A</v>
      </c>
      <c r="Z2298" t="e">
        <f>VLOOKUP(Table_query__64[[#This Row],[Nr]],'MyTracker Export'!A:AA,'MyTracker Export'!$AA$1,FALSE)</f>
        <v>#N/A</v>
      </c>
      <c r="AB2298" s="19" t="str">
        <f>IF(Table_query__64[[#This Row],[Project status]]=Table_query__64[[#This Row],[Project Status Check]],"OK","NOK")</f>
        <v>OK</v>
      </c>
      <c r="AC2298" s="19" t="e">
        <f>IF(Table_query__64[[#This Row],[PM]]=Table_query__64[[#This Row],[PM Check]],"OK","NOK")</f>
        <v>#N/A</v>
      </c>
      <c r="AD2298" s="19" t="e">
        <f>IF(Table_query__64[[#This Row],[PP]]=Table_query__64[[#This Row],[Pilot Check]],"OK","NOK")</f>
        <v>#N/A</v>
      </c>
      <c r="AE2298" s="19"/>
    </row>
    <row r="2299" spans="1:31" hidden="1" x14ac:dyDescent="0.3">
      <c r="A2299" s="1" t="s">
        <v>3999</v>
      </c>
      <c r="B2299" s="2" t="s">
        <v>3065</v>
      </c>
      <c r="C2299" s="3" t="s">
        <v>6993</v>
      </c>
      <c r="D2299" s="2" t="s">
        <v>3894</v>
      </c>
      <c r="E2299" s="2" t="s">
        <v>104</v>
      </c>
      <c r="F2299" s="2" t="s">
        <v>122</v>
      </c>
      <c r="G2299" s="4">
        <v>41526.083333333336</v>
      </c>
      <c r="H2299" s="4">
        <v>43402.041666666664</v>
      </c>
      <c r="I2299" s="2"/>
      <c r="J2299" s="2"/>
      <c r="K2299" s="2"/>
      <c r="L2299" t="s">
        <v>31</v>
      </c>
      <c r="M2299" s="2" t="s">
        <v>29</v>
      </c>
      <c r="N2299" s="3" t="s">
        <v>9412</v>
      </c>
      <c r="O2299" s="5"/>
      <c r="P2299" s="5"/>
      <c r="Q2299" s="6">
        <v>2013</v>
      </c>
      <c r="R2299" s="7">
        <v>2018</v>
      </c>
      <c r="T2299" s="8">
        <v>788</v>
      </c>
      <c r="V2299" s="1" t="s">
        <v>33</v>
      </c>
      <c r="W2299" s="1" t="s">
        <v>32</v>
      </c>
      <c r="X2299" t="str">
        <f>VLOOKUP(Table_query__64[[#This Row],[Nr]],'MyTracker Export'!A:P,'MyTracker Export'!$P$1,FALSE)</f>
        <v>Finished</v>
      </c>
      <c r="Y2299" t="e">
        <f>VLOOKUP(Table_query__64[[#This Row],[Nr]],'MyTracker Export'!A:Z,'MyTracker Export'!$Z$1,FALSE)</f>
        <v>#N/A</v>
      </c>
      <c r="Z2299" t="e">
        <f>VLOOKUP(Table_query__64[[#This Row],[Nr]],'MyTracker Export'!A:AA,'MyTracker Export'!$AA$1,FALSE)</f>
        <v>#N/A</v>
      </c>
      <c r="AB2299" s="19" t="str">
        <f>IF(Table_query__64[[#This Row],[Project status]]=Table_query__64[[#This Row],[Project Status Check]],"OK","NOK")</f>
        <v>OK</v>
      </c>
      <c r="AC2299" s="19" t="e">
        <f>IF(Table_query__64[[#This Row],[PM]]=Table_query__64[[#This Row],[PM Check]],"OK","NOK")</f>
        <v>#N/A</v>
      </c>
      <c r="AD2299" s="19" t="e">
        <f>IF(Table_query__64[[#This Row],[PP]]=Table_query__64[[#This Row],[Pilot Check]],"OK","NOK")</f>
        <v>#N/A</v>
      </c>
      <c r="AE2299" s="19"/>
    </row>
    <row r="2300" spans="1:31" hidden="1" x14ac:dyDescent="0.3">
      <c r="A2300" s="1" t="s">
        <v>4000</v>
      </c>
      <c r="B2300" s="2" t="s">
        <v>146</v>
      </c>
      <c r="C2300" s="3" t="s">
        <v>6994</v>
      </c>
      <c r="D2300" s="2" t="s">
        <v>38</v>
      </c>
      <c r="E2300" s="2" t="s">
        <v>75</v>
      </c>
      <c r="F2300" s="2" t="s">
        <v>122</v>
      </c>
      <c r="G2300" s="4">
        <v>41513.083333333336</v>
      </c>
      <c r="H2300" s="4">
        <v>41961.041666666664</v>
      </c>
      <c r="I2300" s="2" t="s">
        <v>2715</v>
      </c>
      <c r="J2300" s="2" t="s">
        <v>2715</v>
      </c>
      <c r="K2300" s="2"/>
      <c r="L2300" t="s">
        <v>31</v>
      </c>
      <c r="M2300" s="2" t="s">
        <v>59</v>
      </c>
      <c r="N2300" s="3" t="s">
        <v>9413</v>
      </c>
      <c r="O2300" s="5"/>
      <c r="P2300" s="5"/>
      <c r="Q2300" s="6">
        <v>2013</v>
      </c>
      <c r="R2300" s="7">
        <v>2014</v>
      </c>
      <c r="T2300" s="8">
        <v>789</v>
      </c>
      <c r="V2300" s="1" t="s">
        <v>33</v>
      </c>
      <c r="W2300" s="1" t="s">
        <v>32</v>
      </c>
      <c r="X2300" t="str">
        <f>VLOOKUP(Table_query__64[[#This Row],[Nr]],'MyTracker Export'!A:P,'MyTracker Export'!$P$1,FALSE)</f>
        <v>Finished</v>
      </c>
      <c r="Y2300" t="e">
        <f>VLOOKUP(Table_query__64[[#This Row],[Nr]],'MyTracker Export'!A:Z,'MyTracker Export'!$Z$1,FALSE)</f>
        <v>#N/A</v>
      </c>
      <c r="Z2300" t="e">
        <f>VLOOKUP(Table_query__64[[#This Row],[Nr]],'MyTracker Export'!A:AA,'MyTracker Export'!$AA$1,FALSE)</f>
        <v>#N/A</v>
      </c>
      <c r="AB2300" s="19" t="str">
        <f>IF(Table_query__64[[#This Row],[Project status]]=Table_query__64[[#This Row],[Project Status Check]],"OK","NOK")</f>
        <v>OK</v>
      </c>
      <c r="AC2300" s="19" t="e">
        <f>IF(Table_query__64[[#This Row],[PM]]=Table_query__64[[#This Row],[PM Check]],"OK","NOK")</f>
        <v>#N/A</v>
      </c>
      <c r="AD2300" s="19" t="e">
        <f>IF(Table_query__64[[#This Row],[PP]]=Table_query__64[[#This Row],[Pilot Check]],"OK","NOK")</f>
        <v>#N/A</v>
      </c>
      <c r="AE2300" s="19"/>
    </row>
    <row r="2301" spans="1:31" x14ac:dyDescent="0.3">
      <c r="A2301" s="1" t="s">
        <v>4001</v>
      </c>
      <c r="B2301" s="2" t="s">
        <v>3807</v>
      </c>
      <c r="C2301" s="3" t="s">
        <v>6995</v>
      </c>
      <c r="D2301" s="2" t="s">
        <v>58</v>
      </c>
      <c r="E2301" s="2" t="s">
        <v>75</v>
      </c>
      <c r="F2301" s="2"/>
      <c r="G2301" s="4">
        <v>41801</v>
      </c>
      <c r="H2301" s="4">
        <v>42356</v>
      </c>
      <c r="I2301" s="2" t="s">
        <v>2896</v>
      </c>
      <c r="J2301" s="2" t="s">
        <v>1203</v>
      </c>
      <c r="K2301" s="2"/>
      <c r="L2301" t="s">
        <v>31</v>
      </c>
      <c r="M2301" s="2" t="s">
        <v>59</v>
      </c>
      <c r="O2301" s="5"/>
      <c r="P2301" s="5"/>
      <c r="Q2301" s="6">
        <v>2014</v>
      </c>
      <c r="R2301" s="7">
        <v>2015</v>
      </c>
      <c r="T2301" s="8">
        <v>161</v>
      </c>
      <c r="V2301" s="1" t="s">
        <v>33</v>
      </c>
      <c r="W2301" s="1" t="s">
        <v>32</v>
      </c>
      <c r="X2301" t="str">
        <f>VLOOKUP(Table_query__64[[#This Row],[Nr]],'MyTracker Export'!A:P,'MyTracker Export'!$P$1,FALSE)</f>
        <v>Finished</v>
      </c>
      <c r="Y2301" t="e">
        <f>VLOOKUP(Table_query__64[[#This Row],[Nr]],'MyTracker Export'!A:Z,'MyTracker Export'!$Z$1,FALSE)</f>
        <v>#N/A</v>
      </c>
      <c r="Z2301" t="str">
        <f>VLOOKUP(Table_query__64[[#This Row],[Nr]],'MyTracker Export'!A:AA,'MyTracker Export'!$AA$1,FALSE)</f>
        <v>Juan Sanchez Chatar</v>
      </c>
      <c r="AB2301" s="19" t="str">
        <f>IF(Table_query__64[[#This Row],[Project status]]=Table_query__64[[#This Row],[Project Status Check]],"OK","NOK")</f>
        <v>NOK</v>
      </c>
      <c r="AC2301" s="19" t="e">
        <f>IF(Table_query__64[[#This Row],[PM]]=Table_query__64[[#This Row],[PM Check]],"OK","NOK")</f>
        <v>#N/A</v>
      </c>
      <c r="AD2301" s="19" t="str">
        <f>IF(Table_query__64[[#This Row],[PP]]=Table_query__64[[#This Row],[Pilot Check]],"OK","NOK")</f>
        <v>NOK</v>
      </c>
      <c r="AE2301" s="19"/>
    </row>
    <row r="2302" spans="1:31" hidden="1" x14ac:dyDescent="0.3">
      <c r="A2302" s="1" t="s">
        <v>4002</v>
      </c>
      <c r="B2302" s="2" t="s">
        <v>3217</v>
      </c>
      <c r="C2302" s="3" t="s">
        <v>6996</v>
      </c>
      <c r="D2302" s="2" t="s">
        <v>38</v>
      </c>
      <c r="E2302" s="2" t="s">
        <v>75</v>
      </c>
      <c r="F2302" s="2" t="s">
        <v>122</v>
      </c>
      <c r="G2302" s="4">
        <v>41506.083333333336</v>
      </c>
      <c r="H2302" s="4">
        <v>41624.041666666664</v>
      </c>
      <c r="I2302" s="2" t="s">
        <v>307</v>
      </c>
      <c r="J2302" s="2" t="s">
        <v>308</v>
      </c>
      <c r="K2302" s="2"/>
      <c r="L2302" t="s">
        <v>31</v>
      </c>
      <c r="M2302" s="2" t="s">
        <v>59</v>
      </c>
      <c r="N2302" s="3" t="s">
        <v>9414</v>
      </c>
      <c r="O2302" s="5"/>
      <c r="P2302" s="5"/>
      <c r="Q2302" s="6">
        <v>2013</v>
      </c>
      <c r="R2302" s="7">
        <v>2013</v>
      </c>
      <c r="T2302" s="8">
        <v>790</v>
      </c>
      <c r="V2302" s="1" t="s">
        <v>33</v>
      </c>
      <c r="W2302" s="1" t="s">
        <v>32</v>
      </c>
      <c r="X2302" t="str">
        <f>VLOOKUP(Table_query__64[[#This Row],[Nr]],'MyTracker Export'!A:P,'MyTracker Export'!$P$1,FALSE)</f>
        <v>Finished</v>
      </c>
      <c r="Y2302" t="str">
        <f>VLOOKUP(Table_query__64[[#This Row],[Nr]],'MyTracker Export'!A:Z,'MyTracker Export'!$Z$1,FALSE)</f>
        <v>Nadège Herment</v>
      </c>
      <c r="Z2302" t="str">
        <f>VLOOKUP(Table_query__64[[#This Row],[Nr]],'MyTracker Export'!A:AA,'MyTracker Export'!$AA$1,FALSE)</f>
        <v>Nicolas Dubois</v>
      </c>
      <c r="AB2302" s="19" t="str">
        <f>IF(Table_query__64[[#This Row],[Project status]]=Table_query__64[[#This Row],[Project Status Check]],"OK","NOK")</f>
        <v>OK</v>
      </c>
      <c r="AC2302" s="19" t="str">
        <f>IF(Table_query__64[[#This Row],[PM]]=Table_query__64[[#This Row],[PM Check]],"OK","NOK")</f>
        <v>OK</v>
      </c>
      <c r="AD2302" s="19" t="str">
        <f>IF(Table_query__64[[#This Row],[PP]]=Table_query__64[[#This Row],[Pilot Check]],"OK","NOK")</f>
        <v>OK</v>
      </c>
      <c r="AE2302" s="19"/>
    </row>
    <row r="2303" spans="1:31" hidden="1" x14ac:dyDescent="0.3">
      <c r="A2303" s="1" t="s">
        <v>4003</v>
      </c>
      <c r="B2303" s="2" t="s">
        <v>3983</v>
      </c>
      <c r="C2303" s="3" t="s">
        <v>6997</v>
      </c>
      <c r="D2303" s="2" t="s">
        <v>64</v>
      </c>
      <c r="E2303" s="2" t="s">
        <v>82</v>
      </c>
      <c r="F2303" s="2" t="s">
        <v>122</v>
      </c>
      <c r="G2303" s="4">
        <v>41505.083333333336</v>
      </c>
      <c r="H2303" s="4">
        <v>42013.041666666664</v>
      </c>
      <c r="I2303" s="2"/>
      <c r="J2303" s="2"/>
      <c r="K2303" s="2"/>
      <c r="L2303" t="s">
        <v>31</v>
      </c>
      <c r="M2303" s="2" t="s">
        <v>29</v>
      </c>
      <c r="O2303" s="5"/>
      <c r="P2303" s="5"/>
      <c r="Q2303" s="6">
        <v>2013</v>
      </c>
      <c r="R2303" s="7">
        <v>2015</v>
      </c>
      <c r="T2303" s="8">
        <v>394</v>
      </c>
      <c r="V2303" s="1" t="s">
        <v>33</v>
      </c>
      <c r="W2303" s="1" t="s">
        <v>32</v>
      </c>
      <c r="X2303" t="str">
        <f>VLOOKUP(Table_query__64[[#This Row],[Nr]],'MyTracker Export'!A:P,'MyTracker Export'!$P$1,FALSE)</f>
        <v>Finished</v>
      </c>
      <c r="Y2303" t="e">
        <f>VLOOKUP(Table_query__64[[#This Row],[Nr]],'MyTracker Export'!A:Z,'MyTracker Export'!$Z$1,FALSE)</f>
        <v>#N/A</v>
      </c>
      <c r="Z2303" t="str">
        <f>VLOOKUP(Table_query__64[[#This Row],[Nr]],'MyTracker Export'!A:AA,'MyTracker Export'!$AA$1,FALSE)</f>
        <v>Marcos Delgado Lopez</v>
      </c>
      <c r="AB2303" s="19" t="str">
        <f>IF(Table_query__64[[#This Row],[Project status]]=Table_query__64[[#This Row],[Project Status Check]],"OK","NOK")</f>
        <v>OK</v>
      </c>
      <c r="AC2303" s="19" t="e">
        <f>IF(Table_query__64[[#This Row],[PM]]=Table_query__64[[#This Row],[PM Check]],"OK","NOK")</f>
        <v>#N/A</v>
      </c>
      <c r="AD2303" s="19" t="str">
        <f>IF(Table_query__64[[#This Row],[PP]]=Table_query__64[[#This Row],[Pilot Check]],"OK","NOK")</f>
        <v>NOK</v>
      </c>
      <c r="AE2303" s="19"/>
    </row>
    <row r="2304" spans="1:31" hidden="1" x14ac:dyDescent="0.3">
      <c r="A2304" s="1" t="s">
        <v>4004</v>
      </c>
      <c r="B2304" s="2" t="s">
        <v>3065</v>
      </c>
      <c r="C2304" s="3" t="s">
        <v>6998</v>
      </c>
      <c r="D2304" s="2" t="s">
        <v>38</v>
      </c>
      <c r="E2304" s="2" t="s">
        <v>104</v>
      </c>
      <c r="F2304" s="2" t="s">
        <v>122</v>
      </c>
      <c r="G2304" s="4">
        <v>41499.083333333336</v>
      </c>
      <c r="H2304" s="4">
        <v>43402.041666666664</v>
      </c>
      <c r="I2304" s="2"/>
      <c r="J2304" s="2"/>
      <c r="K2304" s="2"/>
      <c r="L2304" t="s">
        <v>31</v>
      </c>
      <c r="M2304" s="2" t="s">
        <v>29</v>
      </c>
      <c r="N2304" s="3" t="s">
        <v>9415</v>
      </c>
      <c r="O2304" s="5"/>
      <c r="P2304" s="5"/>
      <c r="Q2304" s="6">
        <v>2013</v>
      </c>
      <c r="R2304" s="7">
        <v>2018</v>
      </c>
      <c r="T2304" s="8">
        <v>791</v>
      </c>
      <c r="V2304" s="1" t="s">
        <v>33</v>
      </c>
      <c r="W2304" s="1" t="s">
        <v>32</v>
      </c>
      <c r="X2304" t="str">
        <f>VLOOKUP(Table_query__64[[#This Row],[Nr]],'MyTracker Export'!A:P,'MyTracker Export'!$P$1,FALSE)</f>
        <v>Finished</v>
      </c>
      <c r="Y2304" t="e">
        <f>VLOOKUP(Table_query__64[[#This Row],[Nr]],'MyTracker Export'!A:Z,'MyTracker Export'!$Z$1,FALSE)</f>
        <v>#N/A</v>
      </c>
      <c r="Z2304" t="str">
        <f>VLOOKUP(Table_query__64[[#This Row],[Nr]],'MyTracker Export'!A:AA,'MyTracker Export'!$AA$1,FALSE)</f>
        <v>Nicolas Dubois</v>
      </c>
      <c r="AB2304" s="19" t="str">
        <f>IF(Table_query__64[[#This Row],[Project status]]=Table_query__64[[#This Row],[Project Status Check]],"OK","NOK")</f>
        <v>OK</v>
      </c>
      <c r="AC2304" s="19" t="e">
        <f>IF(Table_query__64[[#This Row],[PM]]=Table_query__64[[#This Row],[PM Check]],"OK","NOK")</f>
        <v>#N/A</v>
      </c>
      <c r="AD2304" s="19" t="str">
        <f>IF(Table_query__64[[#This Row],[PP]]=Table_query__64[[#This Row],[Pilot Check]],"OK","NOK")</f>
        <v>NOK</v>
      </c>
      <c r="AE2304" s="19"/>
    </row>
    <row r="2305" spans="1:31" hidden="1" x14ac:dyDescent="0.3">
      <c r="A2305" s="1" t="s">
        <v>4005</v>
      </c>
      <c r="B2305" s="2" t="s">
        <v>4006</v>
      </c>
      <c r="C2305" s="3" t="s">
        <v>6999</v>
      </c>
      <c r="D2305" s="2" t="s">
        <v>38</v>
      </c>
      <c r="E2305" s="2" t="s">
        <v>36</v>
      </c>
      <c r="F2305" s="2" t="s">
        <v>122</v>
      </c>
      <c r="G2305" s="4">
        <v>41491.083333333336</v>
      </c>
      <c r="H2305" s="4">
        <v>41561.083333333336</v>
      </c>
      <c r="I2305" s="2"/>
      <c r="J2305" s="2"/>
      <c r="K2305" s="2"/>
      <c r="L2305" t="s">
        <v>31</v>
      </c>
      <c r="M2305" s="2" t="s">
        <v>29</v>
      </c>
      <c r="N2305" s="3" t="s">
        <v>9416</v>
      </c>
      <c r="O2305" s="5"/>
      <c r="P2305" s="5"/>
      <c r="Q2305" s="6">
        <v>2013</v>
      </c>
      <c r="R2305" s="7">
        <v>2013</v>
      </c>
      <c r="T2305" s="8">
        <v>792</v>
      </c>
      <c r="V2305" s="1" t="s">
        <v>33</v>
      </c>
      <c r="W2305" s="1" t="s">
        <v>32</v>
      </c>
      <c r="X2305" t="str">
        <f>VLOOKUP(Table_query__64[[#This Row],[Nr]],'MyTracker Export'!A:P,'MyTracker Export'!$P$1,FALSE)</f>
        <v>Finished</v>
      </c>
      <c r="Y2305" t="e">
        <f>VLOOKUP(Table_query__64[[#This Row],[Nr]],'MyTracker Export'!A:Z,'MyTracker Export'!$Z$1,FALSE)</f>
        <v>#N/A</v>
      </c>
      <c r="Z2305" t="e">
        <f>VLOOKUP(Table_query__64[[#This Row],[Nr]],'MyTracker Export'!A:AA,'MyTracker Export'!$AA$1,FALSE)</f>
        <v>#N/A</v>
      </c>
      <c r="AB2305" s="19" t="str">
        <f>IF(Table_query__64[[#This Row],[Project status]]=Table_query__64[[#This Row],[Project Status Check]],"OK","NOK")</f>
        <v>OK</v>
      </c>
      <c r="AC2305" s="19" t="e">
        <f>IF(Table_query__64[[#This Row],[PM]]=Table_query__64[[#This Row],[PM Check]],"OK","NOK")</f>
        <v>#N/A</v>
      </c>
      <c r="AD2305" s="19" t="e">
        <f>IF(Table_query__64[[#This Row],[PP]]=Table_query__64[[#This Row],[Pilot Check]],"OK","NOK")</f>
        <v>#N/A</v>
      </c>
      <c r="AE2305" s="19"/>
    </row>
    <row r="2306" spans="1:31" hidden="1" x14ac:dyDescent="0.3">
      <c r="A2306" s="1" t="s">
        <v>4007</v>
      </c>
      <c r="B2306" s="2" t="s">
        <v>74</v>
      </c>
      <c r="C2306" s="3" t="s">
        <v>7000</v>
      </c>
      <c r="D2306" s="2" t="s">
        <v>38</v>
      </c>
      <c r="E2306" s="2" t="s">
        <v>75</v>
      </c>
      <c r="F2306" s="2" t="s">
        <v>122</v>
      </c>
      <c r="G2306" s="4">
        <v>41486.083333333336</v>
      </c>
      <c r="H2306" s="4">
        <v>42073.041666666664</v>
      </c>
      <c r="I2306" s="2"/>
      <c r="J2306" s="2"/>
      <c r="K2306" s="2"/>
      <c r="L2306" t="s">
        <v>31</v>
      </c>
      <c r="M2306" s="2" t="s">
        <v>29</v>
      </c>
      <c r="N2306" s="3" t="s">
        <v>9417</v>
      </c>
      <c r="O2306" s="5"/>
      <c r="P2306" s="5"/>
      <c r="Q2306" s="6">
        <v>2013</v>
      </c>
      <c r="R2306" s="7">
        <v>2015</v>
      </c>
      <c r="T2306" s="8">
        <v>793</v>
      </c>
      <c r="V2306" s="1" t="s">
        <v>33</v>
      </c>
      <c r="W2306" s="1" t="s">
        <v>32</v>
      </c>
      <c r="X2306" t="str">
        <f>VLOOKUP(Table_query__64[[#This Row],[Nr]],'MyTracker Export'!A:P,'MyTracker Export'!$P$1,FALSE)</f>
        <v>Finished</v>
      </c>
      <c r="Y2306" t="e">
        <f>VLOOKUP(Table_query__64[[#This Row],[Nr]],'MyTracker Export'!A:Z,'MyTracker Export'!$Z$1,FALSE)</f>
        <v>#N/A</v>
      </c>
      <c r="Z2306" t="e">
        <f>VLOOKUP(Table_query__64[[#This Row],[Nr]],'MyTracker Export'!A:AA,'MyTracker Export'!$AA$1,FALSE)</f>
        <v>#N/A</v>
      </c>
      <c r="AB2306" s="19" t="str">
        <f>IF(Table_query__64[[#This Row],[Project status]]=Table_query__64[[#This Row],[Project Status Check]],"OK","NOK")</f>
        <v>OK</v>
      </c>
      <c r="AC2306" s="19" t="e">
        <f>IF(Table_query__64[[#This Row],[PM]]=Table_query__64[[#This Row],[PM Check]],"OK","NOK")</f>
        <v>#N/A</v>
      </c>
      <c r="AD2306" s="19" t="e">
        <f>IF(Table_query__64[[#This Row],[PP]]=Table_query__64[[#This Row],[Pilot Check]],"OK","NOK")</f>
        <v>#N/A</v>
      </c>
      <c r="AE2306" s="19"/>
    </row>
    <row r="2307" spans="1:31" hidden="1" x14ac:dyDescent="0.3">
      <c r="A2307" s="1" t="s">
        <v>4008</v>
      </c>
      <c r="B2307" s="2" t="s">
        <v>3006</v>
      </c>
      <c r="C2307" s="3" t="s">
        <v>7001</v>
      </c>
      <c r="D2307" s="2" t="s">
        <v>38</v>
      </c>
      <c r="E2307" s="2" t="s">
        <v>82</v>
      </c>
      <c r="F2307" s="2" t="s">
        <v>122</v>
      </c>
      <c r="G2307" s="4">
        <v>41484.083333333336</v>
      </c>
      <c r="H2307" s="4">
        <v>41638.041666666664</v>
      </c>
      <c r="I2307" s="2" t="s">
        <v>3034</v>
      </c>
      <c r="J2307" s="2" t="s">
        <v>335</v>
      </c>
      <c r="K2307" s="2"/>
      <c r="L2307" t="s">
        <v>31</v>
      </c>
      <c r="M2307" s="2" t="s">
        <v>59</v>
      </c>
      <c r="N2307" s="3" t="s">
        <v>9418</v>
      </c>
      <c r="O2307" s="5"/>
      <c r="P2307" s="5"/>
      <c r="Q2307" s="6">
        <v>2013</v>
      </c>
      <c r="R2307" s="7">
        <v>2013</v>
      </c>
      <c r="T2307" s="8">
        <v>794</v>
      </c>
      <c r="V2307" s="1" t="s">
        <v>33</v>
      </c>
      <c r="W2307" s="1" t="s">
        <v>32</v>
      </c>
      <c r="X2307" t="str">
        <f>VLOOKUP(Table_query__64[[#This Row],[Nr]],'MyTracker Export'!A:P,'MyTracker Export'!$P$1,FALSE)</f>
        <v>Finished</v>
      </c>
      <c r="Y2307" t="str">
        <f>VLOOKUP(Table_query__64[[#This Row],[Nr]],'MyTracker Export'!A:Z,'MyTracker Export'!$Z$1,FALSE)</f>
        <v>Jacques Lataire</v>
      </c>
      <c r="Z2307" t="str">
        <f>VLOOKUP(Table_query__64[[#This Row],[Nr]],'MyTracker Export'!A:AA,'MyTracker Export'!$AA$1,FALSE)</f>
        <v>William Beyst</v>
      </c>
      <c r="AB2307" s="19" t="str">
        <f>IF(Table_query__64[[#This Row],[Project status]]=Table_query__64[[#This Row],[Project Status Check]],"OK","NOK")</f>
        <v>OK</v>
      </c>
      <c r="AC2307" s="19" t="str">
        <f>IF(Table_query__64[[#This Row],[PM]]=Table_query__64[[#This Row],[PM Check]],"OK","NOK")</f>
        <v>OK</v>
      </c>
      <c r="AD2307" s="19" t="str">
        <f>IF(Table_query__64[[#This Row],[PP]]=Table_query__64[[#This Row],[Pilot Check]],"OK","NOK")</f>
        <v>OK</v>
      </c>
      <c r="AE2307" s="19"/>
    </row>
    <row r="2308" spans="1:31" hidden="1" x14ac:dyDescent="0.3">
      <c r="A2308" s="1" t="s">
        <v>4009</v>
      </c>
      <c r="B2308" s="2" t="s">
        <v>3006</v>
      </c>
      <c r="C2308" s="3" t="s">
        <v>7002</v>
      </c>
      <c r="D2308" s="2" t="s">
        <v>38</v>
      </c>
      <c r="E2308" s="2" t="s">
        <v>82</v>
      </c>
      <c r="F2308" s="2" t="s">
        <v>122</v>
      </c>
      <c r="G2308" s="4">
        <v>41474.083333333336</v>
      </c>
      <c r="H2308" s="4">
        <v>41505.083333333336</v>
      </c>
      <c r="I2308" s="2" t="s">
        <v>2367</v>
      </c>
      <c r="J2308" s="2" t="s">
        <v>335</v>
      </c>
      <c r="K2308" s="2"/>
      <c r="L2308" t="s">
        <v>31</v>
      </c>
      <c r="M2308" s="2" t="s">
        <v>29</v>
      </c>
      <c r="N2308" s="3" t="s">
        <v>9419</v>
      </c>
      <c r="O2308" s="5"/>
      <c r="P2308" s="5"/>
      <c r="Q2308" s="6">
        <v>2013</v>
      </c>
      <c r="R2308" s="7">
        <v>2013</v>
      </c>
      <c r="T2308" s="8">
        <v>795</v>
      </c>
      <c r="V2308" s="1" t="s">
        <v>33</v>
      </c>
      <c r="W2308" s="1" t="s">
        <v>32</v>
      </c>
      <c r="X2308" t="str">
        <f>VLOOKUP(Table_query__64[[#This Row],[Nr]],'MyTracker Export'!A:P,'MyTracker Export'!$P$1,FALSE)</f>
        <v>Finished</v>
      </c>
      <c r="Y2308" t="e">
        <f>VLOOKUP(Table_query__64[[#This Row],[Nr]],'MyTracker Export'!A:Z,'MyTracker Export'!$Z$1,FALSE)</f>
        <v>#N/A</v>
      </c>
      <c r="Z2308" t="str">
        <f>VLOOKUP(Table_query__64[[#This Row],[Nr]],'MyTracker Export'!A:AA,'MyTracker Export'!$AA$1,FALSE)</f>
        <v>William Beyst</v>
      </c>
      <c r="AB2308" s="19" t="str">
        <f>IF(Table_query__64[[#This Row],[Project status]]=Table_query__64[[#This Row],[Project Status Check]],"OK","NOK")</f>
        <v>OK</v>
      </c>
      <c r="AC2308" s="19" t="e">
        <f>IF(Table_query__64[[#This Row],[PM]]=Table_query__64[[#This Row],[PM Check]],"OK","NOK")</f>
        <v>#N/A</v>
      </c>
      <c r="AD2308" s="19" t="str">
        <f>IF(Table_query__64[[#This Row],[PP]]=Table_query__64[[#This Row],[Pilot Check]],"OK","NOK")</f>
        <v>OK</v>
      </c>
      <c r="AE2308" s="19"/>
    </row>
    <row r="2309" spans="1:31" hidden="1" x14ac:dyDescent="0.3">
      <c r="A2309" s="1" t="s">
        <v>4010</v>
      </c>
      <c r="B2309" s="2" t="s">
        <v>2734</v>
      </c>
      <c r="C2309" s="3" t="s">
        <v>7003</v>
      </c>
      <c r="D2309" s="2" t="s">
        <v>178</v>
      </c>
      <c r="E2309" s="2" t="s">
        <v>43</v>
      </c>
      <c r="F2309" s="2" t="s">
        <v>122</v>
      </c>
      <c r="G2309" s="4">
        <v>41476.083333333336</v>
      </c>
      <c r="H2309" s="4">
        <v>42199.083333333336</v>
      </c>
      <c r="I2309" s="2"/>
      <c r="J2309" s="2"/>
      <c r="K2309" s="2"/>
      <c r="L2309" t="s">
        <v>31</v>
      </c>
      <c r="M2309" s="2" t="s">
        <v>29</v>
      </c>
      <c r="N2309" s="3" t="s">
        <v>9420</v>
      </c>
      <c r="O2309" s="5"/>
      <c r="P2309" s="5"/>
      <c r="Q2309" s="6">
        <v>2013</v>
      </c>
      <c r="R2309" s="7">
        <v>2015</v>
      </c>
      <c r="T2309" s="8">
        <v>798</v>
      </c>
      <c r="V2309" s="1" t="s">
        <v>33</v>
      </c>
      <c r="W2309" s="1" t="s">
        <v>32</v>
      </c>
      <c r="X2309" t="str">
        <f>VLOOKUP(Table_query__64[[#This Row],[Nr]],'MyTracker Export'!A:P,'MyTracker Export'!$P$1,FALSE)</f>
        <v>Finished</v>
      </c>
      <c r="Y2309" t="e">
        <f>VLOOKUP(Table_query__64[[#This Row],[Nr]],'MyTracker Export'!A:Z,'MyTracker Export'!$Z$1,FALSE)</f>
        <v>#N/A</v>
      </c>
      <c r="Z2309" t="str">
        <f>VLOOKUP(Table_query__64[[#This Row],[Nr]],'MyTracker Export'!A:AA,'MyTracker Export'!$AA$1,FALSE)</f>
        <v>Boris Krastev</v>
      </c>
      <c r="AB2309" s="19" t="str">
        <f>IF(Table_query__64[[#This Row],[Project status]]=Table_query__64[[#This Row],[Project Status Check]],"OK","NOK")</f>
        <v>OK</v>
      </c>
      <c r="AC2309" s="19" t="e">
        <f>IF(Table_query__64[[#This Row],[PM]]=Table_query__64[[#This Row],[PM Check]],"OK","NOK")</f>
        <v>#N/A</v>
      </c>
      <c r="AD2309" s="19" t="str">
        <f>IF(Table_query__64[[#This Row],[PP]]=Table_query__64[[#This Row],[Pilot Check]],"OK","NOK")</f>
        <v>NOK</v>
      </c>
      <c r="AE2309" s="19"/>
    </row>
    <row r="2310" spans="1:31" hidden="1" x14ac:dyDescent="0.3">
      <c r="A2310" s="1" t="s">
        <v>4011</v>
      </c>
      <c r="B2310" s="2" t="s">
        <v>2864</v>
      </c>
      <c r="C2310" s="3" t="s">
        <v>7004</v>
      </c>
      <c r="D2310" s="2" t="s">
        <v>38</v>
      </c>
      <c r="E2310" s="2" t="s">
        <v>2447</v>
      </c>
      <c r="F2310" s="2" t="s">
        <v>122</v>
      </c>
      <c r="G2310" s="4">
        <v>41473.083333333336</v>
      </c>
      <c r="H2310" s="4">
        <v>41882.083333333336</v>
      </c>
      <c r="I2310" s="2"/>
      <c r="J2310" s="2"/>
      <c r="K2310" s="2"/>
      <c r="L2310" t="s">
        <v>31</v>
      </c>
      <c r="M2310" s="2" t="s">
        <v>29</v>
      </c>
      <c r="N2310" s="3" t="s">
        <v>9421</v>
      </c>
      <c r="O2310" s="5"/>
      <c r="P2310" s="5"/>
      <c r="Q2310" s="6">
        <v>2013</v>
      </c>
      <c r="R2310" s="7">
        <v>2014</v>
      </c>
      <c r="T2310" s="8">
        <v>796</v>
      </c>
      <c r="V2310" s="1" t="s">
        <v>33</v>
      </c>
      <c r="W2310" s="1" t="s">
        <v>32</v>
      </c>
      <c r="X2310" t="str">
        <f>VLOOKUP(Table_query__64[[#This Row],[Nr]],'MyTracker Export'!A:P,'MyTracker Export'!$P$1,FALSE)</f>
        <v>Finished</v>
      </c>
      <c r="Y2310" t="e">
        <f>VLOOKUP(Table_query__64[[#This Row],[Nr]],'MyTracker Export'!A:Z,'MyTracker Export'!$Z$1,FALSE)</f>
        <v>#N/A</v>
      </c>
      <c r="Z2310" t="str">
        <f>VLOOKUP(Table_query__64[[#This Row],[Nr]],'MyTracker Export'!A:AA,'MyTracker Export'!$AA$1,FALSE)</f>
        <v>Jacques Lataire</v>
      </c>
      <c r="AB2310" s="19" t="str">
        <f>IF(Table_query__64[[#This Row],[Project status]]=Table_query__64[[#This Row],[Project Status Check]],"OK","NOK")</f>
        <v>OK</v>
      </c>
      <c r="AC2310" s="19" t="e">
        <f>IF(Table_query__64[[#This Row],[PM]]=Table_query__64[[#This Row],[PM Check]],"OK","NOK")</f>
        <v>#N/A</v>
      </c>
      <c r="AD2310" s="19" t="str">
        <f>IF(Table_query__64[[#This Row],[PP]]=Table_query__64[[#This Row],[Pilot Check]],"OK","NOK")</f>
        <v>NOK</v>
      </c>
      <c r="AE2310" s="19"/>
    </row>
    <row r="2311" spans="1:31" hidden="1" x14ac:dyDescent="0.3">
      <c r="A2311" s="1" t="s">
        <v>4012</v>
      </c>
      <c r="B2311" s="2" t="s">
        <v>549</v>
      </c>
      <c r="C2311" s="3" t="s">
        <v>7005</v>
      </c>
      <c r="D2311" s="2" t="s">
        <v>58</v>
      </c>
      <c r="E2311" s="2" t="s">
        <v>36</v>
      </c>
      <c r="F2311" s="2" t="s">
        <v>122</v>
      </c>
      <c r="G2311" s="4">
        <v>41459.083333333336</v>
      </c>
      <c r="H2311" s="4">
        <v>41991.041666666664</v>
      </c>
      <c r="I2311" s="2" t="s">
        <v>2896</v>
      </c>
      <c r="J2311" s="2" t="s">
        <v>477</v>
      </c>
      <c r="K2311" s="2"/>
      <c r="L2311" t="s">
        <v>31</v>
      </c>
      <c r="M2311" s="2" t="s">
        <v>29</v>
      </c>
      <c r="O2311" s="5"/>
      <c r="P2311" s="5"/>
      <c r="Q2311" s="6">
        <v>2013</v>
      </c>
      <c r="R2311" s="7">
        <v>2014</v>
      </c>
      <c r="T2311" s="8">
        <v>395</v>
      </c>
      <c r="V2311" s="1" t="s">
        <v>33</v>
      </c>
      <c r="W2311" s="1" t="s">
        <v>32</v>
      </c>
      <c r="X2311" t="str">
        <f>VLOOKUP(Table_query__64[[#This Row],[Nr]],'MyTracker Export'!A:P,'MyTracker Export'!$P$1,FALSE)</f>
        <v>Finished</v>
      </c>
      <c r="Y2311" t="e">
        <f>VLOOKUP(Table_query__64[[#This Row],[Nr]],'MyTracker Export'!A:Z,'MyTracker Export'!$Z$1,FALSE)</f>
        <v>#N/A</v>
      </c>
      <c r="Z2311" t="str">
        <f>VLOOKUP(Table_query__64[[#This Row],[Nr]],'MyTracker Export'!A:AA,'MyTracker Export'!$AA$1,FALSE)</f>
        <v>Juan Sanchez Chatar</v>
      </c>
      <c r="AB2311" s="19" t="str">
        <f>IF(Table_query__64[[#This Row],[Project status]]=Table_query__64[[#This Row],[Project Status Check]],"OK","NOK")</f>
        <v>OK</v>
      </c>
      <c r="AC2311" s="19" t="e">
        <f>IF(Table_query__64[[#This Row],[PM]]=Table_query__64[[#This Row],[PM Check]],"OK","NOK")</f>
        <v>#N/A</v>
      </c>
      <c r="AD2311" s="19" t="str">
        <f>IF(Table_query__64[[#This Row],[PP]]=Table_query__64[[#This Row],[Pilot Check]],"OK","NOK")</f>
        <v>OK</v>
      </c>
      <c r="AE2311" s="19"/>
    </row>
    <row r="2312" spans="1:31" hidden="1" x14ac:dyDescent="0.3">
      <c r="A2312" s="1" t="s">
        <v>4013</v>
      </c>
      <c r="B2312" s="2" t="s">
        <v>3884</v>
      </c>
      <c r="C2312" s="3" t="s">
        <v>7006</v>
      </c>
      <c r="D2312" s="2" t="s">
        <v>38</v>
      </c>
      <c r="E2312" s="2" t="s">
        <v>36</v>
      </c>
      <c r="F2312" s="2" t="s">
        <v>122</v>
      </c>
      <c r="G2312" s="4">
        <v>41576.041666666664</v>
      </c>
      <c r="H2312" s="4">
        <v>43761.083333333336</v>
      </c>
      <c r="I2312" s="2"/>
      <c r="J2312" s="2"/>
      <c r="K2312" s="2"/>
      <c r="L2312" t="s">
        <v>31</v>
      </c>
      <c r="M2312" s="2" t="s">
        <v>29</v>
      </c>
      <c r="O2312" s="5"/>
      <c r="P2312" s="5"/>
      <c r="Q2312" s="6">
        <v>2013</v>
      </c>
      <c r="R2312" s="7">
        <v>2019</v>
      </c>
      <c r="T2312" s="8">
        <v>396</v>
      </c>
      <c r="V2312" s="1" t="s">
        <v>33</v>
      </c>
      <c r="W2312" s="1" t="s">
        <v>32</v>
      </c>
      <c r="X2312" t="str">
        <f>VLOOKUP(Table_query__64[[#This Row],[Nr]],'MyTracker Export'!A:P,'MyTracker Export'!$P$1,FALSE)</f>
        <v>Finished</v>
      </c>
      <c r="Y2312" t="e">
        <f>VLOOKUP(Table_query__64[[#This Row],[Nr]],'MyTracker Export'!A:Z,'MyTracker Export'!$Z$1,FALSE)</f>
        <v>#N/A</v>
      </c>
      <c r="Z2312" t="str">
        <f>VLOOKUP(Table_query__64[[#This Row],[Nr]],'MyTracker Export'!A:AA,'MyTracker Export'!$AA$1,FALSE)</f>
        <v>William Beyst</v>
      </c>
      <c r="AB2312" s="19" t="str">
        <f>IF(Table_query__64[[#This Row],[Project status]]=Table_query__64[[#This Row],[Project Status Check]],"OK","NOK")</f>
        <v>OK</v>
      </c>
      <c r="AC2312" s="19" t="e">
        <f>IF(Table_query__64[[#This Row],[PM]]=Table_query__64[[#This Row],[PM Check]],"OK","NOK")</f>
        <v>#N/A</v>
      </c>
      <c r="AD2312" s="19" t="str">
        <f>IF(Table_query__64[[#This Row],[PP]]=Table_query__64[[#This Row],[Pilot Check]],"OK","NOK")</f>
        <v>NOK</v>
      </c>
      <c r="AE2312" s="19"/>
    </row>
    <row r="2313" spans="1:31" hidden="1" x14ac:dyDescent="0.3">
      <c r="A2313" s="1" t="s">
        <v>4014</v>
      </c>
      <c r="B2313" s="2" t="s">
        <v>3065</v>
      </c>
      <c r="C2313" s="3" t="s">
        <v>7007</v>
      </c>
      <c r="D2313" s="2" t="s">
        <v>38</v>
      </c>
      <c r="E2313" s="2" t="s">
        <v>104</v>
      </c>
      <c r="F2313" s="2" t="s">
        <v>122</v>
      </c>
      <c r="G2313" s="4">
        <v>41449.083333333336</v>
      </c>
      <c r="H2313" s="4">
        <v>42013.041666666664</v>
      </c>
      <c r="I2313" s="2" t="s">
        <v>942</v>
      </c>
      <c r="J2313" s="2" t="s">
        <v>3034</v>
      </c>
      <c r="K2313" s="2"/>
      <c r="L2313" t="s">
        <v>31</v>
      </c>
      <c r="M2313" s="2" t="s">
        <v>59</v>
      </c>
      <c r="N2313" s="3" t="s">
        <v>9422</v>
      </c>
      <c r="O2313" s="5"/>
      <c r="P2313" s="5"/>
      <c r="Q2313" s="6">
        <v>2013</v>
      </c>
      <c r="R2313" s="7">
        <v>2015</v>
      </c>
      <c r="T2313" s="8">
        <v>797</v>
      </c>
      <c r="V2313" s="1" t="s">
        <v>33</v>
      </c>
      <c r="W2313" s="1" t="s">
        <v>32</v>
      </c>
      <c r="X2313" t="str">
        <f>VLOOKUP(Table_query__64[[#This Row],[Nr]],'MyTracker Export'!A:P,'MyTracker Export'!$P$1,FALSE)</f>
        <v>Finished</v>
      </c>
      <c r="Y2313" t="str">
        <f>VLOOKUP(Table_query__64[[#This Row],[Nr]],'MyTracker Export'!A:Z,'MyTracker Export'!$Z$1,FALSE)</f>
        <v>Jurgen Van Kerrebroeck</v>
      </c>
      <c r="Z2313" t="str">
        <f>VLOOKUP(Table_query__64[[#This Row],[Nr]],'MyTracker Export'!A:AA,'MyTracker Export'!$AA$1,FALSE)</f>
        <v>Jacques Lataire</v>
      </c>
      <c r="AB2313" s="19" t="str">
        <f>IF(Table_query__64[[#This Row],[Project status]]=Table_query__64[[#This Row],[Project Status Check]],"OK","NOK")</f>
        <v>OK</v>
      </c>
      <c r="AC2313" s="19" t="str">
        <f>IF(Table_query__64[[#This Row],[PM]]=Table_query__64[[#This Row],[PM Check]],"OK","NOK")</f>
        <v>OK</v>
      </c>
      <c r="AD2313" s="19" t="str">
        <f>IF(Table_query__64[[#This Row],[PP]]=Table_query__64[[#This Row],[Pilot Check]],"OK","NOK")</f>
        <v>OK</v>
      </c>
      <c r="AE2313" s="19"/>
    </row>
    <row r="2314" spans="1:31" hidden="1" x14ac:dyDescent="0.3">
      <c r="A2314" s="1" t="s">
        <v>4015</v>
      </c>
      <c r="B2314" s="2" t="s">
        <v>3217</v>
      </c>
      <c r="C2314" s="3" t="s">
        <v>7008</v>
      </c>
      <c r="D2314" s="2" t="s">
        <v>38</v>
      </c>
      <c r="E2314" s="2" t="s">
        <v>75</v>
      </c>
      <c r="F2314" s="2" t="s">
        <v>122</v>
      </c>
      <c r="G2314" s="4">
        <v>41446.083333333336</v>
      </c>
      <c r="H2314" s="4">
        <v>41494.083333333336</v>
      </c>
      <c r="I2314" s="2" t="s">
        <v>942</v>
      </c>
      <c r="J2314" s="2" t="s">
        <v>308</v>
      </c>
      <c r="K2314" s="2"/>
      <c r="L2314" t="s">
        <v>31</v>
      </c>
      <c r="M2314" s="2" t="s">
        <v>59</v>
      </c>
      <c r="O2314" s="5"/>
      <c r="P2314" s="5"/>
      <c r="Q2314" s="6">
        <v>2013</v>
      </c>
      <c r="R2314" s="7">
        <v>2013</v>
      </c>
      <c r="T2314" s="8">
        <v>397</v>
      </c>
      <c r="V2314" s="1" t="s">
        <v>33</v>
      </c>
      <c r="W2314" s="1" t="s">
        <v>32</v>
      </c>
      <c r="X2314" t="str">
        <f>VLOOKUP(Table_query__64[[#This Row],[Nr]],'MyTracker Export'!A:P,'MyTracker Export'!$P$1,FALSE)</f>
        <v>Finished</v>
      </c>
      <c r="Y2314" t="str">
        <f>VLOOKUP(Table_query__64[[#This Row],[Nr]],'MyTracker Export'!A:Z,'MyTracker Export'!$Z$1,FALSE)</f>
        <v>Jurgen Van Kerrebroeck</v>
      </c>
      <c r="Z2314" t="str">
        <f>VLOOKUP(Table_query__64[[#This Row],[Nr]],'MyTracker Export'!A:AA,'MyTracker Export'!$AA$1,FALSE)</f>
        <v>Nicolas Dubois</v>
      </c>
      <c r="AB2314" s="19" t="str">
        <f>IF(Table_query__64[[#This Row],[Project status]]=Table_query__64[[#This Row],[Project Status Check]],"OK","NOK")</f>
        <v>OK</v>
      </c>
      <c r="AC2314" s="19" t="str">
        <f>IF(Table_query__64[[#This Row],[PM]]=Table_query__64[[#This Row],[PM Check]],"OK","NOK")</f>
        <v>OK</v>
      </c>
      <c r="AD2314" s="19" t="str">
        <f>IF(Table_query__64[[#This Row],[PP]]=Table_query__64[[#This Row],[Pilot Check]],"OK","NOK")</f>
        <v>OK</v>
      </c>
      <c r="AE2314" s="19"/>
    </row>
    <row r="2315" spans="1:31" hidden="1" x14ac:dyDescent="0.3">
      <c r="A2315" s="1" t="s">
        <v>4016</v>
      </c>
      <c r="B2315" s="2" t="s">
        <v>35</v>
      </c>
      <c r="C2315" s="3" t="s">
        <v>7009</v>
      </c>
      <c r="D2315" s="2" t="s">
        <v>38</v>
      </c>
      <c r="E2315" s="2" t="s">
        <v>36</v>
      </c>
      <c r="F2315" s="2" t="s">
        <v>122</v>
      </c>
      <c r="G2315" s="4">
        <v>41429.083333333336</v>
      </c>
      <c r="H2315" s="4">
        <v>42075.041666666664</v>
      </c>
      <c r="I2315" s="2" t="s">
        <v>942</v>
      </c>
      <c r="J2315" s="2"/>
      <c r="K2315" s="2"/>
      <c r="L2315" t="s">
        <v>31</v>
      </c>
      <c r="M2315" s="2" t="s">
        <v>59</v>
      </c>
      <c r="N2315" s="3" t="s">
        <v>9423</v>
      </c>
      <c r="O2315" s="5"/>
      <c r="P2315" s="5"/>
      <c r="Q2315" s="6">
        <v>2013</v>
      </c>
      <c r="R2315" s="7">
        <v>2015</v>
      </c>
      <c r="T2315" s="8">
        <v>799</v>
      </c>
      <c r="V2315" s="1" t="s">
        <v>33</v>
      </c>
      <c r="W2315" s="1" t="s">
        <v>32</v>
      </c>
      <c r="X2315" t="str">
        <f>VLOOKUP(Table_query__64[[#This Row],[Nr]],'MyTracker Export'!A:P,'MyTracker Export'!$P$1,FALSE)</f>
        <v>Finished</v>
      </c>
      <c r="Y2315" t="str">
        <f>VLOOKUP(Table_query__64[[#This Row],[Nr]],'MyTracker Export'!A:Z,'MyTracker Export'!$Z$1,FALSE)</f>
        <v>Jurgen Van Kerrebroeck</v>
      </c>
      <c r="Z2315" t="e">
        <f>VLOOKUP(Table_query__64[[#This Row],[Nr]],'MyTracker Export'!A:AA,'MyTracker Export'!$AA$1,FALSE)</f>
        <v>#N/A</v>
      </c>
      <c r="AB2315" s="19" t="str">
        <f>IF(Table_query__64[[#This Row],[Project status]]=Table_query__64[[#This Row],[Project Status Check]],"OK","NOK")</f>
        <v>OK</v>
      </c>
      <c r="AC2315" s="19" t="str">
        <f>IF(Table_query__64[[#This Row],[PM]]=Table_query__64[[#This Row],[PM Check]],"OK","NOK")</f>
        <v>OK</v>
      </c>
      <c r="AD2315" s="19" t="e">
        <f>IF(Table_query__64[[#This Row],[PP]]=Table_query__64[[#This Row],[Pilot Check]],"OK","NOK")</f>
        <v>#N/A</v>
      </c>
      <c r="AE2315" s="19"/>
    </row>
    <row r="2316" spans="1:31" hidden="1" x14ac:dyDescent="0.3">
      <c r="A2316" s="1" t="s">
        <v>4017</v>
      </c>
      <c r="B2316" s="2" t="s">
        <v>4018</v>
      </c>
      <c r="C2316" s="3" t="s">
        <v>7010</v>
      </c>
      <c r="D2316" s="2" t="s">
        <v>38</v>
      </c>
      <c r="E2316" s="2" t="s">
        <v>82</v>
      </c>
      <c r="F2316" s="2" t="s">
        <v>122</v>
      </c>
      <c r="G2316" s="4">
        <v>41416.083333333336</v>
      </c>
      <c r="H2316" s="4">
        <v>41638.041666666664</v>
      </c>
      <c r="I2316" s="2" t="s">
        <v>3034</v>
      </c>
      <c r="J2316" s="2" t="s">
        <v>78</v>
      </c>
      <c r="K2316" s="2"/>
      <c r="L2316" t="s">
        <v>31</v>
      </c>
      <c r="M2316" s="2" t="s">
        <v>29</v>
      </c>
      <c r="N2316" s="3" t="s">
        <v>9424</v>
      </c>
      <c r="O2316" s="5"/>
      <c r="P2316" s="5"/>
      <c r="Q2316" s="6">
        <v>2013</v>
      </c>
      <c r="R2316" s="7">
        <v>2013</v>
      </c>
      <c r="T2316" s="8">
        <v>800</v>
      </c>
      <c r="V2316" s="1" t="s">
        <v>33</v>
      </c>
      <c r="W2316" s="1" t="s">
        <v>32</v>
      </c>
      <c r="X2316" t="str">
        <f>VLOOKUP(Table_query__64[[#This Row],[Nr]],'MyTracker Export'!A:P,'MyTracker Export'!$P$1,FALSE)</f>
        <v>Finished</v>
      </c>
      <c r="Y2316" t="str">
        <f>VLOOKUP(Table_query__64[[#This Row],[Nr]],'MyTracker Export'!A:Z,'MyTracker Export'!$Z$1,FALSE)</f>
        <v>Jacques Lataire</v>
      </c>
      <c r="Z2316" t="str">
        <f>VLOOKUP(Table_query__64[[#This Row],[Nr]],'MyTracker Export'!A:AA,'MyTracker Export'!$AA$1,FALSE)</f>
        <v>Yves Debaisieux</v>
      </c>
      <c r="AB2316" s="19" t="str">
        <f>IF(Table_query__64[[#This Row],[Project status]]=Table_query__64[[#This Row],[Project Status Check]],"OK","NOK")</f>
        <v>OK</v>
      </c>
      <c r="AC2316" s="19" t="str">
        <f>IF(Table_query__64[[#This Row],[PM]]=Table_query__64[[#This Row],[PM Check]],"OK","NOK")</f>
        <v>OK</v>
      </c>
      <c r="AD2316" s="19" t="str">
        <f>IF(Table_query__64[[#This Row],[PP]]=Table_query__64[[#This Row],[Pilot Check]],"OK","NOK")</f>
        <v>OK</v>
      </c>
      <c r="AE2316" s="19"/>
    </row>
    <row r="2317" spans="1:31" hidden="1" x14ac:dyDescent="0.3">
      <c r="A2317" s="1" t="s">
        <v>4019</v>
      </c>
      <c r="B2317" s="2" t="s">
        <v>3800</v>
      </c>
      <c r="C2317" s="3" t="s">
        <v>7011</v>
      </c>
      <c r="D2317" s="2" t="s">
        <v>38</v>
      </c>
      <c r="E2317" s="2" t="s">
        <v>82</v>
      </c>
      <c r="F2317" s="2" t="s">
        <v>122</v>
      </c>
      <c r="G2317" s="4">
        <v>41416.083333333336</v>
      </c>
      <c r="H2317" s="4">
        <v>42926.083333333336</v>
      </c>
      <c r="I2317" s="2" t="s">
        <v>3451</v>
      </c>
      <c r="J2317" s="2" t="s">
        <v>3034</v>
      </c>
      <c r="K2317" s="2"/>
      <c r="L2317" t="s">
        <v>31</v>
      </c>
      <c r="M2317" s="2" t="s">
        <v>59</v>
      </c>
      <c r="N2317" s="3" t="s">
        <v>9425</v>
      </c>
      <c r="O2317" s="5"/>
      <c r="P2317" s="5"/>
      <c r="Q2317" s="6">
        <v>2013</v>
      </c>
      <c r="R2317" s="7">
        <v>2017</v>
      </c>
      <c r="T2317" s="8">
        <v>801</v>
      </c>
      <c r="V2317" s="1" t="s">
        <v>33</v>
      </c>
      <c r="W2317" s="1" t="s">
        <v>32</v>
      </c>
      <c r="X2317" t="str">
        <f>VLOOKUP(Table_query__64[[#This Row],[Nr]],'MyTracker Export'!A:P,'MyTracker Export'!$P$1,FALSE)</f>
        <v>Finished</v>
      </c>
      <c r="Y2317" t="str">
        <f>VLOOKUP(Table_query__64[[#This Row],[Nr]],'MyTracker Export'!A:Z,'MyTracker Export'!$Z$1,FALSE)</f>
        <v>Luc Tasiaux</v>
      </c>
      <c r="Z2317" t="str">
        <f>VLOOKUP(Table_query__64[[#This Row],[Nr]],'MyTracker Export'!A:AA,'MyTracker Export'!$AA$1,FALSE)</f>
        <v>Jacques Lataire</v>
      </c>
      <c r="AB2317" s="19" t="str">
        <f>IF(Table_query__64[[#This Row],[Project status]]=Table_query__64[[#This Row],[Project Status Check]],"OK","NOK")</f>
        <v>OK</v>
      </c>
      <c r="AC2317" s="19" t="str">
        <f>IF(Table_query__64[[#This Row],[PM]]=Table_query__64[[#This Row],[PM Check]],"OK","NOK")</f>
        <v>OK</v>
      </c>
      <c r="AD2317" s="19" t="str">
        <f>IF(Table_query__64[[#This Row],[PP]]=Table_query__64[[#This Row],[Pilot Check]],"OK","NOK")</f>
        <v>OK</v>
      </c>
      <c r="AE2317" s="19"/>
    </row>
    <row r="2318" spans="1:31" hidden="1" x14ac:dyDescent="0.3">
      <c r="A2318" s="1" t="s">
        <v>4020</v>
      </c>
      <c r="B2318" s="2" t="s">
        <v>2138</v>
      </c>
      <c r="C2318" s="3" t="s">
        <v>7012</v>
      </c>
      <c r="D2318" s="2" t="s">
        <v>38</v>
      </c>
      <c r="E2318" s="2" t="s">
        <v>25</v>
      </c>
      <c r="F2318" s="2" t="s">
        <v>122</v>
      </c>
      <c r="G2318" s="4">
        <v>41408.083333333336</v>
      </c>
      <c r="H2318" s="4">
        <v>42247.083333333336</v>
      </c>
      <c r="I2318" s="2" t="s">
        <v>942</v>
      </c>
      <c r="J2318" s="2" t="s">
        <v>1263</v>
      </c>
      <c r="K2318" s="2"/>
      <c r="L2318" t="s">
        <v>31</v>
      </c>
      <c r="M2318" s="2" t="s">
        <v>59</v>
      </c>
      <c r="O2318" s="5"/>
      <c r="P2318" s="5"/>
      <c r="Q2318" s="6">
        <v>2013</v>
      </c>
      <c r="R2318" s="7">
        <v>2015</v>
      </c>
      <c r="T2318" s="8">
        <v>398</v>
      </c>
      <c r="V2318" s="1" t="s">
        <v>33</v>
      </c>
      <c r="W2318" s="1" t="s">
        <v>32</v>
      </c>
      <c r="X2318" t="str">
        <f>VLOOKUP(Table_query__64[[#This Row],[Nr]],'MyTracker Export'!A:P,'MyTracker Export'!$P$1,FALSE)</f>
        <v>Finished</v>
      </c>
      <c r="Y2318" t="str">
        <f>VLOOKUP(Table_query__64[[#This Row],[Nr]],'MyTracker Export'!A:Z,'MyTracker Export'!$Z$1,FALSE)</f>
        <v>Jurgen Van Kerrebroeck</v>
      </c>
      <c r="Z2318" t="str">
        <f>VLOOKUP(Table_query__64[[#This Row],[Nr]],'MyTracker Export'!A:AA,'MyTracker Export'!$AA$1,FALSE)</f>
        <v>Patrick Rosias</v>
      </c>
      <c r="AB2318" s="19" t="str">
        <f>IF(Table_query__64[[#This Row],[Project status]]=Table_query__64[[#This Row],[Project Status Check]],"OK","NOK")</f>
        <v>OK</v>
      </c>
      <c r="AC2318" s="19" t="str">
        <f>IF(Table_query__64[[#This Row],[PM]]=Table_query__64[[#This Row],[PM Check]],"OK","NOK")</f>
        <v>OK</v>
      </c>
      <c r="AD2318" s="19" t="str">
        <f>IF(Table_query__64[[#This Row],[PP]]=Table_query__64[[#This Row],[Pilot Check]],"OK","NOK")</f>
        <v>OK</v>
      </c>
      <c r="AE2318" s="19"/>
    </row>
    <row r="2319" spans="1:31" hidden="1" x14ac:dyDescent="0.3">
      <c r="A2319" s="1" t="s">
        <v>4021</v>
      </c>
      <c r="B2319" s="2" t="s">
        <v>35</v>
      </c>
      <c r="C2319" s="3" t="s">
        <v>7013</v>
      </c>
      <c r="D2319" s="2" t="s">
        <v>38</v>
      </c>
      <c r="E2319" s="2" t="s">
        <v>36</v>
      </c>
      <c r="F2319" s="2" t="s">
        <v>122</v>
      </c>
      <c r="G2319" s="4">
        <v>41499.083333333336</v>
      </c>
      <c r="H2319" s="4">
        <v>41908.083333333336</v>
      </c>
      <c r="I2319" s="2"/>
      <c r="J2319" s="2"/>
      <c r="K2319" s="2"/>
      <c r="L2319" t="s">
        <v>31</v>
      </c>
      <c r="M2319" s="2" t="s">
        <v>29</v>
      </c>
      <c r="O2319" s="5"/>
      <c r="P2319" s="5"/>
      <c r="Q2319" s="6">
        <v>2013</v>
      </c>
      <c r="R2319" s="7">
        <v>2014</v>
      </c>
      <c r="T2319" s="8">
        <v>399</v>
      </c>
      <c r="V2319" s="1" t="s">
        <v>33</v>
      </c>
      <c r="W2319" s="1" t="s">
        <v>32</v>
      </c>
      <c r="X2319" t="str">
        <f>VLOOKUP(Table_query__64[[#This Row],[Nr]],'MyTracker Export'!A:P,'MyTracker Export'!$P$1,FALSE)</f>
        <v>Finished</v>
      </c>
      <c r="Y2319" t="e">
        <f>VLOOKUP(Table_query__64[[#This Row],[Nr]],'MyTracker Export'!A:Z,'MyTracker Export'!$Z$1,FALSE)</f>
        <v>#N/A</v>
      </c>
      <c r="Z2319" t="str">
        <f>VLOOKUP(Table_query__64[[#This Row],[Nr]],'MyTracker Export'!A:AA,'MyTracker Export'!$AA$1,FALSE)</f>
        <v>William Beyst</v>
      </c>
      <c r="AB2319" s="19" t="str">
        <f>IF(Table_query__64[[#This Row],[Project status]]=Table_query__64[[#This Row],[Project Status Check]],"OK","NOK")</f>
        <v>OK</v>
      </c>
      <c r="AC2319" s="19" t="e">
        <f>IF(Table_query__64[[#This Row],[PM]]=Table_query__64[[#This Row],[PM Check]],"OK","NOK")</f>
        <v>#N/A</v>
      </c>
      <c r="AD2319" s="19" t="str">
        <f>IF(Table_query__64[[#This Row],[PP]]=Table_query__64[[#This Row],[Pilot Check]],"OK","NOK")</f>
        <v>NOK</v>
      </c>
      <c r="AE2319" s="19"/>
    </row>
    <row r="2320" spans="1:31" hidden="1" x14ac:dyDescent="0.3">
      <c r="A2320" s="1" t="s">
        <v>4022</v>
      </c>
      <c r="B2320" s="2" t="s">
        <v>2861</v>
      </c>
      <c r="C2320" s="3" t="s">
        <v>7014</v>
      </c>
      <c r="D2320" s="2" t="s">
        <v>38</v>
      </c>
      <c r="E2320" s="2" t="s">
        <v>75</v>
      </c>
      <c r="F2320" s="2" t="s">
        <v>122</v>
      </c>
      <c r="G2320" s="4">
        <v>41424.083333333336</v>
      </c>
      <c r="H2320" s="4">
        <v>41753.083333333336</v>
      </c>
      <c r="I2320" s="2" t="s">
        <v>569</v>
      </c>
      <c r="J2320" s="2" t="s">
        <v>320</v>
      </c>
      <c r="K2320" s="2"/>
      <c r="L2320" t="s">
        <v>31</v>
      </c>
      <c r="M2320" s="2" t="s">
        <v>29</v>
      </c>
      <c r="O2320" s="5"/>
      <c r="P2320" s="5"/>
      <c r="Q2320" s="6">
        <v>2013</v>
      </c>
      <c r="R2320" s="7">
        <v>2014</v>
      </c>
      <c r="T2320" s="8">
        <v>400</v>
      </c>
      <c r="V2320" s="1" t="s">
        <v>33</v>
      </c>
      <c r="W2320" s="1" t="s">
        <v>32</v>
      </c>
      <c r="X2320" t="str">
        <f>VLOOKUP(Table_query__64[[#This Row],[Nr]],'MyTracker Export'!A:P,'MyTracker Export'!$P$1,FALSE)</f>
        <v>Finished</v>
      </c>
      <c r="Y2320" t="str">
        <f>VLOOKUP(Table_query__64[[#This Row],[Nr]],'MyTracker Export'!A:Z,'MyTracker Export'!$Z$1,FALSE)</f>
        <v>Sébastien Lerson</v>
      </c>
      <c r="Z2320" t="str">
        <f>VLOOKUP(Table_query__64[[#This Row],[Nr]],'MyTracker Export'!A:AA,'MyTracker Export'!$AA$1,FALSE)</f>
        <v>Marcos Delgado Lopez</v>
      </c>
      <c r="AB2320" s="19" t="str">
        <f>IF(Table_query__64[[#This Row],[Project status]]=Table_query__64[[#This Row],[Project Status Check]],"OK","NOK")</f>
        <v>OK</v>
      </c>
      <c r="AC2320" s="19" t="str">
        <f>IF(Table_query__64[[#This Row],[PM]]=Table_query__64[[#This Row],[PM Check]],"OK","NOK")</f>
        <v>OK</v>
      </c>
      <c r="AD2320" s="19" t="str">
        <f>IF(Table_query__64[[#This Row],[PP]]=Table_query__64[[#This Row],[Pilot Check]],"OK","NOK")</f>
        <v>NOK</v>
      </c>
      <c r="AE2320" s="19"/>
    </row>
    <row r="2321" spans="1:31" hidden="1" x14ac:dyDescent="0.3">
      <c r="A2321" s="1" t="s">
        <v>4023</v>
      </c>
      <c r="B2321" s="2" t="s">
        <v>4018</v>
      </c>
      <c r="C2321" s="3" t="s">
        <v>7015</v>
      </c>
      <c r="D2321" s="2" t="s">
        <v>38</v>
      </c>
      <c r="E2321" s="2" t="s">
        <v>82</v>
      </c>
      <c r="F2321" s="2" t="s">
        <v>122</v>
      </c>
      <c r="G2321" s="4">
        <v>41373.083333333336</v>
      </c>
      <c r="H2321" s="4">
        <v>41606.041666666664</v>
      </c>
      <c r="I2321" s="2"/>
      <c r="J2321" s="2"/>
      <c r="K2321" s="2"/>
      <c r="L2321" t="s">
        <v>31</v>
      </c>
      <c r="M2321" s="2" t="s">
        <v>29</v>
      </c>
      <c r="N2321" s="3" t="s">
        <v>9426</v>
      </c>
      <c r="O2321" s="5"/>
      <c r="P2321" s="5"/>
      <c r="Q2321" s="6">
        <v>2013</v>
      </c>
      <c r="R2321" s="7">
        <v>2013</v>
      </c>
      <c r="T2321" s="8">
        <v>802</v>
      </c>
      <c r="V2321" s="1" t="s">
        <v>33</v>
      </c>
      <c r="W2321" s="1" t="s">
        <v>32</v>
      </c>
      <c r="X2321" t="str">
        <f>VLOOKUP(Table_query__64[[#This Row],[Nr]],'MyTracker Export'!A:P,'MyTracker Export'!$P$1,FALSE)</f>
        <v>Finished</v>
      </c>
      <c r="Y2321" t="e">
        <f>VLOOKUP(Table_query__64[[#This Row],[Nr]],'MyTracker Export'!A:Z,'MyTracker Export'!$Z$1,FALSE)</f>
        <v>#N/A</v>
      </c>
      <c r="Z2321" t="str">
        <f>VLOOKUP(Table_query__64[[#This Row],[Nr]],'MyTracker Export'!A:AA,'MyTracker Export'!$AA$1,FALSE)</f>
        <v>Yves Debaisieux</v>
      </c>
      <c r="AB2321" s="19" t="str">
        <f>IF(Table_query__64[[#This Row],[Project status]]=Table_query__64[[#This Row],[Project Status Check]],"OK","NOK")</f>
        <v>OK</v>
      </c>
      <c r="AC2321" s="19" t="e">
        <f>IF(Table_query__64[[#This Row],[PM]]=Table_query__64[[#This Row],[PM Check]],"OK","NOK")</f>
        <v>#N/A</v>
      </c>
      <c r="AD2321" s="19" t="str">
        <f>IF(Table_query__64[[#This Row],[PP]]=Table_query__64[[#This Row],[Pilot Check]],"OK","NOK")</f>
        <v>NOK</v>
      </c>
      <c r="AE2321" s="19"/>
    </row>
    <row r="2322" spans="1:31" hidden="1" x14ac:dyDescent="0.3">
      <c r="A2322" s="1" t="s">
        <v>4024</v>
      </c>
      <c r="B2322" s="2" t="s">
        <v>4025</v>
      </c>
      <c r="C2322" s="3" t="s">
        <v>7016</v>
      </c>
      <c r="D2322" s="2" t="s">
        <v>3894</v>
      </c>
      <c r="E2322" s="2"/>
      <c r="F2322" s="2" t="s">
        <v>122</v>
      </c>
      <c r="G2322" s="4">
        <v>41355.041666666664</v>
      </c>
      <c r="H2322" s="4">
        <v>41426.083333333336</v>
      </c>
      <c r="I2322" s="2"/>
      <c r="J2322" s="2"/>
      <c r="K2322" s="2"/>
      <c r="L2322" t="s">
        <v>31</v>
      </c>
      <c r="M2322" s="2" t="s">
        <v>29</v>
      </c>
      <c r="N2322" s="3" t="s">
        <v>9427</v>
      </c>
      <c r="O2322" s="5"/>
      <c r="P2322" s="5"/>
      <c r="Q2322" s="6">
        <v>2013</v>
      </c>
      <c r="R2322" s="7">
        <v>2013</v>
      </c>
      <c r="T2322" s="8">
        <v>803</v>
      </c>
      <c r="V2322" s="1" t="s">
        <v>33</v>
      </c>
      <c r="W2322" s="1" t="s">
        <v>32</v>
      </c>
      <c r="X2322" t="str">
        <f>VLOOKUP(Table_query__64[[#This Row],[Nr]],'MyTracker Export'!A:P,'MyTracker Export'!$P$1,FALSE)</f>
        <v>Finished</v>
      </c>
      <c r="Y2322" t="e">
        <f>VLOOKUP(Table_query__64[[#This Row],[Nr]],'MyTracker Export'!A:Z,'MyTracker Export'!$Z$1,FALSE)</f>
        <v>#N/A</v>
      </c>
      <c r="Z2322" t="e">
        <f>VLOOKUP(Table_query__64[[#This Row],[Nr]],'MyTracker Export'!A:AA,'MyTracker Export'!$AA$1,FALSE)</f>
        <v>#N/A</v>
      </c>
      <c r="AB2322" s="19" t="str">
        <f>IF(Table_query__64[[#This Row],[Project status]]=Table_query__64[[#This Row],[Project Status Check]],"OK","NOK")</f>
        <v>OK</v>
      </c>
      <c r="AC2322" s="19" t="e">
        <f>IF(Table_query__64[[#This Row],[PM]]=Table_query__64[[#This Row],[PM Check]],"OK","NOK")</f>
        <v>#N/A</v>
      </c>
      <c r="AD2322" s="19" t="e">
        <f>IF(Table_query__64[[#This Row],[PP]]=Table_query__64[[#This Row],[Pilot Check]],"OK","NOK")</f>
        <v>#N/A</v>
      </c>
      <c r="AE2322" s="19"/>
    </row>
    <row r="2323" spans="1:31" hidden="1" x14ac:dyDescent="0.3">
      <c r="A2323" s="1" t="s">
        <v>4026</v>
      </c>
      <c r="B2323" s="2" t="s">
        <v>3941</v>
      </c>
      <c r="C2323" s="3" t="s">
        <v>7017</v>
      </c>
      <c r="D2323" s="2" t="s">
        <v>3894</v>
      </c>
      <c r="E2323" s="2" t="s">
        <v>104</v>
      </c>
      <c r="F2323" s="2" t="s">
        <v>122</v>
      </c>
      <c r="G2323" s="4">
        <v>41355.041666666664</v>
      </c>
      <c r="H2323" s="4">
        <v>41913.083333333336</v>
      </c>
      <c r="I2323" s="2" t="s">
        <v>3942</v>
      </c>
      <c r="J2323" s="2"/>
      <c r="K2323" s="2"/>
      <c r="L2323" t="s">
        <v>31</v>
      </c>
      <c r="M2323" s="2" t="s">
        <v>29</v>
      </c>
      <c r="N2323" s="3" t="s">
        <v>9428</v>
      </c>
      <c r="O2323" s="5"/>
      <c r="P2323" s="5"/>
      <c r="Q2323" s="6">
        <v>2013</v>
      </c>
      <c r="R2323" s="7">
        <v>2014</v>
      </c>
      <c r="T2323" s="8">
        <v>804</v>
      </c>
      <c r="V2323" s="1" t="s">
        <v>33</v>
      </c>
      <c r="W2323" s="1" t="s">
        <v>32</v>
      </c>
      <c r="X2323" t="str">
        <f>VLOOKUP(Table_query__64[[#This Row],[Nr]],'MyTracker Export'!A:P,'MyTracker Export'!$P$1,FALSE)</f>
        <v>Finished</v>
      </c>
      <c r="Y2323" t="e">
        <f>VLOOKUP(Table_query__64[[#This Row],[Nr]],'MyTracker Export'!A:Z,'MyTracker Export'!$Z$1,FALSE)</f>
        <v>#N/A</v>
      </c>
      <c r="Z2323" t="e">
        <f>VLOOKUP(Table_query__64[[#This Row],[Nr]],'MyTracker Export'!A:AA,'MyTracker Export'!$AA$1,FALSE)</f>
        <v>#N/A</v>
      </c>
      <c r="AB2323" s="19" t="str">
        <f>IF(Table_query__64[[#This Row],[Project status]]=Table_query__64[[#This Row],[Project Status Check]],"OK","NOK")</f>
        <v>OK</v>
      </c>
      <c r="AC2323" s="19" t="e">
        <f>IF(Table_query__64[[#This Row],[PM]]=Table_query__64[[#This Row],[PM Check]],"OK","NOK")</f>
        <v>#N/A</v>
      </c>
      <c r="AD2323" s="19" t="e">
        <f>IF(Table_query__64[[#This Row],[PP]]=Table_query__64[[#This Row],[Pilot Check]],"OK","NOK")</f>
        <v>#N/A</v>
      </c>
      <c r="AE2323" s="19"/>
    </row>
    <row r="2324" spans="1:31" hidden="1" x14ac:dyDescent="0.3">
      <c r="A2324" s="1" t="s">
        <v>4027</v>
      </c>
      <c r="B2324" s="2" t="s">
        <v>74</v>
      </c>
      <c r="C2324" s="3" t="s">
        <v>7018</v>
      </c>
      <c r="D2324" s="2" t="s">
        <v>38</v>
      </c>
      <c r="E2324" s="2" t="s">
        <v>75</v>
      </c>
      <c r="F2324" s="2" t="s">
        <v>122</v>
      </c>
      <c r="G2324" s="4">
        <v>41347.041666666664</v>
      </c>
      <c r="H2324" s="4">
        <v>41547.083333333336</v>
      </c>
      <c r="I2324" s="2" t="s">
        <v>2715</v>
      </c>
      <c r="J2324" s="2"/>
      <c r="K2324" s="2"/>
      <c r="L2324" t="s">
        <v>31</v>
      </c>
      <c r="M2324" s="2" t="s">
        <v>59</v>
      </c>
      <c r="N2324" s="3" t="s">
        <v>9429</v>
      </c>
      <c r="O2324" s="5"/>
      <c r="P2324" s="5"/>
      <c r="Q2324" s="6">
        <v>2013</v>
      </c>
      <c r="R2324" s="7">
        <v>2013</v>
      </c>
      <c r="T2324" s="8">
        <v>805</v>
      </c>
      <c r="V2324" s="1" t="s">
        <v>33</v>
      </c>
      <c r="W2324" s="1" t="s">
        <v>32</v>
      </c>
      <c r="X2324" t="str">
        <f>VLOOKUP(Table_query__64[[#This Row],[Nr]],'MyTracker Export'!A:P,'MyTracker Export'!$P$1,FALSE)</f>
        <v>Finished</v>
      </c>
      <c r="Y2324" t="e">
        <f>VLOOKUP(Table_query__64[[#This Row],[Nr]],'MyTracker Export'!A:Z,'MyTracker Export'!$Z$1,FALSE)</f>
        <v>#N/A</v>
      </c>
      <c r="Z2324" t="e">
        <f>VLOOKUP(Table_query__64[[#This Row],[Nr]],'MyTracker Export'!A:AA,'MyTracker Export'!$AA$1,FALSE)</f>
        <v>#N/A</v>
      </c>
      <c r="AB2324" s="19" t="str">
        <f>IF(Table_query__64[[#This Row],[Project status]]=Table_query__64[[#This Row],[Project Status Check]],"OK","NOK")</f>
        <v>OK</v>
      </c>
      <c r="AC2324" s="19" t="e">
        <f>IF(Table_query__64[[#This Row],[PM]]=Table_query__64[[#This Row],[PM Check]],"OK","NOK")</f>
        <v>#N/A</v>
      </c>
      <c r="AD2324" s="19" t="e">
        <f>IF(Table_query__64[[#This Row],[PP]]=Table_query__64[[#This Row],[Pilot Check]],"OK","NOK")</f>
        <v>#N/A</v>
      </c>
      <c r="AE2324" s="19"/>
    </row>
    <row r="2325" spans="1:31" hidden="1" x14ac:dyDescent="0.3">
      <c r="A2325" s="1" t="s">
        <v>4028</v>
      </c>
      <c r="B2325" s="2" t="s">
        <v>3969</v>
      </c>
      <c r="C2325" s="3" t="s">
        <v>7019</v>
      </c>
      <c r="D2325" s="2" t="s">
        <v>38</v>
      </c>
      <c r="E2325" s="2" t="s">
        <v>82</v>
      </c>
      <c r="F2325" s="2" t="s">
        <v>122</v>
      </c>
      <c r="G2325" s="4">
        <v>41344.041666666664</v>
      </c>
      <c r="H2325" s="4">
        <v>42013.041666666664</v>
      </c>
      <c r="I2325" s="2" t="s">
        <v>3103</v>
      </c>
      <c r="J2325" s="2" t="s">
        <v>3034</v>
      </c>
      <c r="K2325" s="2"/>
      <c r="L2325" t="s">
        <v>31</v>
      </c>
      <c r="M2325" s="2" t="s">
        <v>59</v>
      </c>
      <c r="N2325" s="3" t="s">
        <v>9430</v>
      </c>
      <c r="O2325" s="5"/>
      <c r="P2325" s="5"/>
      <c r="Q2325" s="6">
        <v>2013</v>
      </c>
      <c r="R2325" s="7">
        <v>2015</v>
      </c>
      <c r="T2325" s="8">
        <v>806</v>
      </c>
      <c r="V2325" s="1" t="s">
        <v>33</v>
      </c>
      <c r="W2325" s="1" t="s">
        <v>32</v>
      </c>
      <c r="X2325" t="str">
        <f>VLOOKUP(Table_query__64[[#This Row],[Nr]],'MyTracker Export'!A:P,'MyTracker Export'!$P$1,FALSE)</f>
        <v>Finished</v>
      </c>
      <c r="Y2325" t="e">
        <f>VLOOKUP(Table_query__64[[#This Row],[Nr]],'MyTracker Export'!A:Z,'MyTracker Export'!$Z$1,FALSE)</f>
        <v>#N/A</v>
      </c>
      <c r="Z2325" t="str">
        <f>VLOOKUP(Table_query__64[[#This Row],[Nr]],'MyTracker Export'!A:AA,'MyTracker Export'!$AA$1,FALSE)</f>
        <v>Jacques Lataire</v>
      </c>
      <c r="AB2325" s="19" t="str">
        <f>IF(Table_query__64[[#This Row],[Project status]]=Table_query__64[[#This Row],[Project Status Check]],"OK","NOK")</f>
        <v>OK</v>
      </c>
      <c r="AC2325" s="19" t="e">
        <f>IF(Table_query__64[[#This Row],[PM]]=Table_query__64[[#This Row],[PM Check]],"OK","NOK")</f>
        <v>#N/A</v>
      </c>
      <c r="AD2325" s="19" t="str">
        <f>IF(Table_query__64[[#This Row],[PP]]=Table_query__64[[#This Row],[Pilot Check]],"OK","NOK")</f>
        <v>OK</v>
      </c>
      <c r="AE2325" s="19"/>
    </row>
    <row r="2326" spans="1:31" hidden="1" x14ac:dyDescent="0.3">
      <c r="A2326" s="1" t="s">
        <v>4029</v>
      </c>
      <c r="B2326" s="2" t="s">
        <v>4030</v>
      </c>
      <c r="C2326" s="3" t="s">
        <v>7020</v>
      </c>
      <c r="D2326" s="2" t="s">
        <v>38</v>
      </c>
      <c r="E2326" s="2" t="s">
        <v>82</v>
      </c>
      <c r="F2326" s="2" t="s">
        <v>122</v>
      </c>
      <c r="G2326" s="4">
        <v>41333.041666666664</v>
      </c>
      <c r="H2326" s="4">
        <v>42073.041666666664</v>
      </c>
      <c r="I2326" s="2" t="s">
        <v>2654</v>
      </c>
      <c r="J2326" s="2"/>
      <c r="K2326" s="2"/>
      <c r="L2326" t="s">
        <v>31</v>
      </c>
      <c r="M2326" s="2" t="s">
        <v>29</v>
      </c>
      <c r="O2326" s="5"/>
      <c r="P2326" s="5"/>
      <c r="Q2326" s="6">
        <v>2013</v>
      </c>
      <c r="R2326" s="7">
        <v>2015</v>
      </c>
      <c r="T2326" s="8">
        <v>401</v>
      </c>
      <c r="V2326" s="1" t="s">
        <v>33</v>
      </c>
      <c r="W2326" s="1" t="s">
        <v>32</v>
      </c>
      <c r="X2326" t="str">
        <f>VLOOKUP(Table_query__64[[#This Row],[Nr]],'MyTracker Export'!A:P,'MyTracker Export'!$P$1,FALSE)</f>
        <v>Finished</v>
      </c>
      <c r="Y2326" t="e">
        <f>VLOOKUP(Table_query__64[[#This Row],[Nr]],'MyTracker Export'!A:Z,'MyTracker Export'!$Z$1,FALSE)</f>
        <v>#N/A</v>
      </c>
      <c r="Z2326" t="e">
        <f>VLOOKUP(Table_query__64[[#This Row],[Nr]],'MyTracker Export'!A:AA,'MyTracker Export'!$AA$1,FALSE)</f>
        <v>#N/A</v>
      </c>
      <c r="AB2326" s="19" t="str">
        <f>IF(Table_query__64[[#This Row],[Project status]]=Table_query__64[[#This Row],[Project Status Check]],"OK","NOK")</f>
        <v>OK</v>
      </c>
      <c r="AC2326" s="19" t="e">
        <f>IF(Table_query__64[[#This Row],[PM]]=Table_query__64[[#This Row],[PM Check]],"OK","NOK")</f>
        <v>#N/A</v>
      </c>
      <c r="AD2326" s="19" t="e">
        <f>IF(Table_query__64[[#This Row],[PP]]=Table_query__64[[#This Row],[Pilot Check]],"OK","NOK")</f>
        <v>#N/A</v>
      </c>
      <c r="AE2326" s="19"/>
    </row>
    <row r="2327" spans="1:31" hidden="1" x14ac:dyDescent="0.3">
      <c r="A2327" s="1" t="s">
        <v>4031</v>
      </c>
      <c r="B2327" s="2" t="s">
        <v>2864</v>
      </c>
      <c r="C2327" s="3" t="s">
        <v>7021</v>
      </c>
      <c r="D2327" s="2" t="s">
        <v>38</v>
      </c>
      <c r="E2327" s="2" t="s">
        <v>2447</v>
      </c>
      <c r="F2327" s="2" t="s">
        <v>122</v>
      </c>
      <c r="G2327" s="4">
        <v>41332.041666666664</v>
      </c>
      <c r="H2327" s="4">
        <v>41628.041666666664</v>
      </c>
      <c r="I2327" s="2" t="s">
        <v>360</v>
      </c>
      <c r="J2327" s="2" t="s">
        <v>3034</v>
      </c>
      <c r="K2327" s="2"/>
      <c r="L2327" t="s">
        <v>31</v>
      </c>
      <c r="M2327" s="2" t="s">
        <v>59</v>
      </c>
      <c r="N2327" s="3" t="s">
        <v>9431</v>
      </c>
      <c r="O2327" s="5"/>
      <c r="P2327" s="5"/>
      <c r="Q2327" s="6">
        <v>2013</v>
      </c>
      <c r="R2327" s="7">
        <v>2013</v>
      </c>
      <c r="T2327" s="8">
        <v>807</v>
      </c>
      <c r="V2327" s="1" t="s">
        <v>33</v>
      </c>
      <c r="W2327" s="1" t="s">
        <v>32</v>
      </c>
      <c r="X2327" t="str">
        <f>VLOOKUP(Table_query__64[[#This Row],[Nr]],'MyTracker Export'!A:P,'MyTracker Export'!$P$1,FALSE)</f>
        <v>Finished</v>
      </c>
      <c r="Y2327" t="e">
        <f>VLOOKUP(Table_query__64[[#This Row],[Nr]],'MyTracker Export'!A:Z,'MyTracker Export'!$Z$1,FALSE)</f>
        <v>#N/A</v>
      </c>
      <c r="Z2327" t="str">
        <f>VLOOKUP(Table_query__64[[#This Row],[Nr]],'MyTracker Export'!A:AA,'MyTracker Export'!$AA$1,FALSE)</f>
        <v>Jacques Lataire</v>
      </c>
      <c r="AB2327" s="19" t="str">
        <f>IF(Table_query__64[[#This Row],[Project status]]=Table_query__64[[#This Row],[Project Status Check]],"OK","NOK")</f>
        <v>OK</v>
      </c>
      <c r="AC2327" s="19" t="e">
        <f>IF(Table_query__64[[#This Row],[PM]]=Table_query__64[[#This Row],[PM Check]],"OK","NOK")</f>
        <v>#N/A</v>
      </c>
      <c r="AD2327" s="19" t="str">
        <f>IF(Table_query__64[[#This Row],[PP]]=Table_query__64[[#This Row],[Pilot Check]],"OK","NOK")</f>
        <v>OK</v>
      </c>
      <c r="AE2327" s="19"/>
    </row>
    <row r="2328" spans="1:31" hidden="1" x14ac:dyDescent="0.3">
      <c r="A2328" s="1" t="s">
        <v>4032</v>
      </c>
      <c r="B2328" s="2" t="s">
        <v>2734</v>
      </c>
      <c r="C2328" s="3" t="s">
        <v>7022</v>
      </c>
      <c r="D2328" s="2" t="s">
        <v>38</v>
      </c>
      <c r="E2328" s="2" t="s">
        <v>43</v>
      </c>
      <c r="F2328" s="2" t="s">
        <v>122</v>
      </c>
      <c r="G2328" s="4">
        <v>41327.041666666664</v>
      </c>
      <c r="H2328" s="4">
        <v>42185.083333333336</v>
      </c>
      <c r="I2328" s="2" t="s">
        <v>3498</v>
      </c>
      <c r="J2328" s="2"/>
      <c r="K2328" s="2"/>
      <c r="L2328" t="s">
        <v>31</v>
      </c>
      <c r="M2328" s="2" t="s">
        <v>29</v>
      </c>
      <c r="O2328" s="5"/>
      <c r="P2328" s="5"/>
      <c r="Q2328" s="6">
        <v>2013</v>
      </c>
      <c r="R2328" s="7">
        <v>2015</v>
      </c>
      <c r="T2328" s="8">
        <v>402</v>
      </c>
      <c r="V2328" s="1" t="s">
        <v>33</v>
      </c>
      <c r="W2328" s="1" t="s">
        <v>32</v>
      </c>
      <c r="X2328" t="str">
        <f>VLOOKUP(Table_query__64[[#This Row],[Nr]],'MyTracker Export'!A:P,'MyTracker Export'!$P$1,FALSE)</f>
        <v>Finished</v>
      </c>
      <c r="Y2328" t="e">
        <f>VLOOKUP(Table_query__64[[#This Row],[Nr]],'MyTracker Export'!A:Z,'MyTracker Export'!$Z$1,FALSE)</f>
        <v>#N/A</v>
      </c>
      <c r="Z2328" t="e">
        <f>VLOOKUP(Table_query__64[[#This Row],[Nr]],'MyTracker Export'!A:AA,'MyTracker Export'!$AA$1,FALSE)</f>
        <v>#N/A</v>
      </c>
      <c r="AB2328" s="19" t="str">
        <f>IF(Table_query__64[[#This Row],[Project status]]=Table_query__64[[#This Row],[Project Status Check]],"OK","NOK")</f>
        <v>OK</v>
      </c>
      <c r="AC2328" s="19" t="e">
        <f>IF(Table_query__64[[#This Row],[PM]]=Table_query__64[[#This Row],[PM Check]],"OK","NOK")</f>
        <v>#N/A</v>
      </c>
      <c r="AD2328" s="19" t="e">
        <f>IF(Table_query__64[[#This Row],[PP]]=Table_query__64[[#This Row],[Pilot Check]],"OK","NOK")</f>
        <v>#N/A</v>
      </c>
      <c r="AE2328" s="19"/>
    </row>
    <row r="2329" spans="1:31" hidden="1" x14ac:dyDescent="0.3">
      <c r="A2329" s="1" t="s">
        <v>4033</v>
      </c>
      <c r="B2329" s="2" t="s">
        <v>74</v>
      </c>
      <c r="C2329" s="3" t="s">
        <v>7023</v>
      </c>
      <c r="D2329" s="2" t="s">
        <v>38</v>
      </c>
      <c r="E2329" s="2" t="s">
        <v>75</v>
      </c>
      <c r="F2329" s="2" t="s">
        <v>122</v>
      </c>
      <c r="G2329" s="4">
        <v>41327.041666666664</v>
      </c>
      <c r="H2329" s="4">
        <v>42034.041666666664</v>
      </c>
      <c r="I2329" s="2"/>
      <c r="J2329" s="2"/>
      <c r="K2329" s="2"/>
      <c r="L2329" t="s">
        <v>31</v>
      </c>
      <c r="M2329" s="2" t="s">
        <v>59</v>
      </c>
      <c r="N2329" s="3" t="s">
        <v>9432</v>
      </c>
      <c r="O2329" s="5"/>
      <c r="P2329" s="5"/>
      <c r="Q2329" s="6">
        <v>2013</v>
      </c>
      <c r="R2329" s="7">
        <v>2015</v>
      </c>
      <c r="T2329" s="8">
        <v>808</v>
      </c>
      <c r="V2329" s="1" t="s">
        <v>33</v>
      </c>
      <c r="W2329" s="1" t="s">
        <v>32</v>
      </c>
      <c r="X2329" t="str">
        <f>VLOOKUP(Table_query__64[[#This Row],[Nr]],'MyTracker Export'!A:P,'MyTracker Export'!$P$1,FALSE)</f>
        <v>Finished</v>
      </c>
      <c r="Y2329" t="e">
        <f>VLOOKUP(Table_query__64[[#This Row],[Nr]],'MyTracker Export'!A:Z,'MyTracker Export'!$Z$1,FALSE)</f>
        <v>#N/A</v>
      </c>
      <c r="Z2329" t="e">
        <f>VLOOKUP(Table_query__64[[#This Row],[Nr]],'MyTracker Export'!A:AA,'MyTracker Export'!$AA$1,FALSE)</f>
        <v>#N/A</v>
      </c>
      <c r="AB2329" s="19" t="str">
        <f>IF(Table_query__64[[#This Row],[Project status]]=Table_query__64[[#This Row],[Project Status Check]],"OK","NOK")</f>
        <v>OK</v>
      </c>
      <c r="AC2329" s="19" t="e">
        <f>IF(Table_query__64[[#This Row],[PM]]=Table_query__64[[#This Row],[PM Check]],"OK","NOK")</f>
        <v>#N/A</v>
      </c>
      <c r="AD2329" s="19" t="e">
        <f>IF(Table_query__64[[#This Row],[PP]]=Table_query__64[[#This Row],[Pilot Check]],"OK","NOK")</f>
        <v>#N/A</v>
      </c>
      <c r="AE2329" s="19"/>
    </row>
    <row r="2330" spans="1:31" hidden="1" x14ac:dyDescent="0.3">
      <c r="A2330" s="1" t="s">
        <v>4034</v>
      </c>
      <c r="B2330" s="2" t="s">
        <v>2846</v>
      </c>
      <c r="C2330" s="3" t="s">
        <v>7024</v>
      </c>
      <c r="D2330" s="2" t="s">
        <v>38</v>
      </c>
      <c r="E2330" s="2" t="s">
        <v>36</v>
      </c>
      <c r="F2330" s="2" t="s">
        <v>122</v>
      </c>
      <c r="G2330" s="4">
        <v>41324.041666666664</v>
      </c>
      <c r="H2330" s="4">
        <v>42013.041666666664</v>
      </c>
      <c r="I2330" s="2"/>
      <c r="J2330" s="2"/>
      <c r="K2330" s="2"/>
      <c r="L2330" t="s">
        <v>31</v>
      </c>
      <c r="M2330" s="2" t="s">
        <v>29</v>
      </c>
      <c r="N2330" s="3" t="s">
        <v>9433</v>
      </c>
      <c r="O2330" s="5"/>
      <c r="P2330" s="5"/>
      <c r="Q2330" s="6">
        <v>2013</v>
      </c>
      <c r="R2330" s="7">
        <v>2015</v>
      </c>
      <c r="T2330" s="8">
        <v>809</v>
      </c>
      <c r="V2330" s="1" t="s">
        <v>33</v>
      </c>
      <c r="W2330" s="1" t="s">
        <v>32</v>
      </c>
      <c r="X2330" t="str">
        <f>VLOOKUP(Table_query__64[[#This Row],[Nr]],'MyTracker Export'!A:P,'MyTracker Export'!$P$1,FALSE)</f>
        <v>Finished</v>
      </c>
      <c r="Y2330" t="e">
        <f>VLOOKUP(Table_query__64[[#This Row],[Nr]],'MyTracker Export'!A:Z,'MyTracker Export'!$Z$1,FALSE)</f>
        <v>#N/A</v>
      </c>
      <c r="Z2330" t="e">
        <f>VLOOKUP(Table_query__64[[#This Row],[Nr]],'MyTracker Export'!A:AA,'MyTracker Export'!$AA$1,FALSE)</f>
        <v>#N/A</v>
      </c>
      <c r="AB2330" s="19" t="str">
        <f>IF(Table_query__64[[#This Row],[Project status]]=Table_query__64[[#This Row],[Project Status Check]],"OK","NOK")</f>
        <v>OK</v>
      </c>
      <c r="AC2330" s="19" t="e">
        <f>IF(Table_query__64[[#This Row],[PM]]=Table_query__64[[#This Row],[PM Check]],"OK","NOK")</f>
        <v>#N/A</v>
      </c>
      <c r="AD2330" s="19" t="e">
        <f>IF(Table_query__64[[#This Row],[PP]]=Table_query__64[[#This Row],[Pilot Check]],"OK","NOK")</f>
        <v>#N/A</v>
      </c>
      <c r="AE2330" s="19"/>
    </row>
    <row r="2331" spans="1:31" hidden="1" x14ac:dyDescent="0.3">
      <c r="A2331" s="1" t="s">
        <v>4035</v>
      </c>
      <c r="B2331" s="2" t="s">
        <v>3938</v>
      </c>
      <c r="C2331" s="3" t="s">
        <v>7025</v>
      </c>
      <c r="D2331" s="2" t="s">
        <v>38</v>
      </c>
      <c r="E2331" s="2" t="s">
        <v>36</v>
      </c>
      <c r="F2331" s="2" t="s">
        <v>122</v>
      </c>
      <c r="G2331" s="4">
        <v>41324.041666666664</v>
      </c>
      <c r="H2331" s="4">
        <v>41820.083333333336</v>
      </c>
      <c r="I2331" s="2"/>
      <c r="J2331" s="2"/>
      <c r="K2331" s="2"/>
      <c r="L2331" t="s">
        <v>31</v>
      </c>
      <c r="M2331" s="2" t="s">
        <v>59</v>
      </c>
      <c r="O2331" s="5"/>
      <c r="P2331" s="5"/>
      <c r="Q2331" s="6">
        <v>2013</v>
      </c>
      <c r="R2331" s="7">
        <v>2014</v>
      </c>
      <c r="T2331" s="8">
        <v>403</v>
      </c>
      <c r="V2331" s="1" t="s">
        <v>33</v>
      </c>
      <c r="W2331" s="1" t="s">
        <v>32</v>
      </c>
      <c r="X2331" t="str">
        <f>VLOOKUP(Table_query__64[[#This Row],[Nr]],'MyTracker Export'!A:P,'MyTracker Export'!$P$1,FALSE)</f>
        <v>Finished</v>
      </c>
      <c r="Y2331" t="e">
        <f>VLOOKUP(Table_query__64[[#This Row],[Nr]],'MyTracker Export'!A:Z,'MyTracker Export'!$Z$1,FALSE)</f>
        <v>#N/A</v>
      </c>
      <c r="Z2331" t="e">
        <f>VLOOKUP(Table_query__64[[#This Row],[Nr]],'MyTracker Export'!A:AA,'MyTracker Export'!$AA$1,FALSE)</f>
        <v>#N/A</v>
      </c>
      <c r="AB2331" s="19" t="str">
        <f>IF(Table_query__64[[#This Row],[Project status]]=Table_query__64[[#This Row],[Project Status Check]],"OK","NOK")</f>
        <v>OK</v>
      </c>
      <c r="AC2331" s="19" t="e">
        <f>IF(Table_query__64[[#This Row],[PM]]=Table_query__64[[#This Row],[PM Check]],"OK","NOK")</f>
        <v>#N/A</v>
      </c>
      <c r="AD2331" s="19" t="e">
        <f>IF(Table_query__64[[#This Row],[PP]]=Table_query__64[[#This Row],[Pilot Check]],"OK","NOK")</f>
        <v>#N/A</v>
      </c>
      <c r="AE2331" s="19"/>
    </row>
    <row r="2332" spans="1:31" hidden="1" x14ac:dyDescent="0.3">
      <c r="A2332" s="1" t="s">
        <v>4036</v>
      </c>
      <c r="B2332" s="2" t="s">
        <v>3914</v>
      </c>
      <c r="C2332" s="3" t="s">
        <v>7026</v>
      </c>
      <c r="D2332" s="2" t="s">
        <v>38</v>
      </c>
      <c r="E2332" s="2" t="s">
        <v>75</v>
      </c>
      <c r="F2332" s="2" t="s">
        <v>122</v>
      </c>
      <c r="G2332" s="4">
        <v>41324.041666666664</v>
      </c>
      <c r="H2332" s="4">
        <v>43761.083333333336</v>
      </c>
      <c r="I2332" s="2" t="s">
        <v>2715</v>
      </c>
      <c r="J2332" s="2"/>
      <c r="K2332" s="2"/>
      <c r="L2332" t="s">
        <v>31</v>
      </c>
      <c r="M2332" s="2" t="s">
        <v>59</v>
      </c>
      <c r="N2332" s="3" t="s">
        <v>9434</v>
      </c>
      <c r="O2332" s="5"/>
      <c r="P2332" s="5"/>
      <c r="Q2332" s="6">
        <v>2013</v>
      </c>
      <c r="R2332" s="7">
        <v>2019</v>
      </c>
      <c r="T2332" s="8">
        <v>810</v>
      </c>
      <c r="V2332" s="1" t="s">
        <v>33</v>
      </c>
      <c r="W2332" s="1" t="s">
        <v>32</v>
      </c>
      <c r="X2332" t="str">
        <f>VLOOKUP(Table_query__64[[#This Row],[Nr]],'MyTracker Export'!A:P,'MyTracker Export'!$P$1,FALSE)</f>
        <v>Finished</v>
      </c>
      <c r="Y2332" t="e">
        <f>VLOOKUP(Table_query__64[[#This Row],[Nr]],'MyTracker Export'!A:Z,'MyTracker Export'!$Z$1,FALSE)</f>
        <v>#N/A</v>
      </c>
      <c r="Z2332" t="e">
        <f>VLOOKUP(Table_query__64[[#This Row],[Nr]],'MyTracker Export'!A:AA,'MyTracker Export'!$AA$1,FALSE)</f>
        <v>#N/A</v>
      </c>
      <c r="AB2332" s="19" t="str">
        <f>IF(Table_query__64[[#This Row],[Project status]]=Table_query__64[[#This Row],[Project Status Check]],"OK","NOK")</f>
        <v>OK</v>
      </c>
      <c r="AC2332" s="19" t="e">
        <f>IF(Table_query__64[[#This Row],[PM]]=Table_query__64[[#This Row],[PM Check]],"OK","NOK")</f>
        <v>#N/A</v>
      </c>
      <c r="AD2332" s="19" t="e">
        <f>IF(Table_query__64[[#This Row],[PP]]=Table_query__64[[#This Row],[Pilot Check]],"OK","NOK")</f>
        <v>#N/A</v>
      </c>
      <c r="AE2332" s="19"/>
    </row>
    <row r="2333" spans="1:31" hidden="1" x14ac:dyDescent="0.3">
      <c r="A2333" s="1" t="s">
        <v>4037</v>
      </c>
      <c r="B2333" s="2" t="s">
        <v>1350</v>
      </c>
      <c r="C2333" s="3" t="s">
        <v>7027</v>
      </c>
      <c r="D2333" s="2" t="s">
        <v>58</v>
      </c>
      <c r="E2333" s="2" t="s">
        <v>36</v>
      </c>
      <c r="F2333" s="2" t="s">
        <v>122</v>
      </c>
      <c r="G2333" s="4">
        <v>41317.041666666664</v>
      </c>
      <c r="H2333" s="4">
        <v>41333.041666666664</v>
      </c>
      <c r="I2333" s="2" t="s">
        <v>1138</v>
      </c>
      <c r="J2333" s="2" t="s">
        <v>3034</v>
      </c>
      <c r="K2333" s="2"/>
      <c r="L2333" t="s">
        <v>31</v>
      </c>
      <c r="M2333" s="2" t="s">
        <v>29</v>
      </c>
      <c r="N2333" s="3" t="s">
        <v>9435</v>
      </c>
      <c r="O2333" s="5"/>
      <c r="P2333" s="5"/>
      <c r="Q2333" s="6">
        <v>2013</v>
      </c>
      <c r="R2333" s="7">
        <v>2013</v>
      </c>
      <c r="T2333" s="8">
        <v>811</v>
      </c>
      <c r="V2333" s="1" t="s">
        <v>33</v>
      </c>
      <c r="W2333" s="1" t="s">
        <v>32</v>
      </c>
      <c r="X2333" t="str">
        <f>VLOOKUP(Table_query__64[[#This Row],[Nr]],'MyTracker Export'!A:P,'MyTracker Export'!$P$1,FALSE)</f>
        <v>Finished</v>
      </c>
      <c r="Y2333" t="e">
        <f>VLOOKUP(Table_query__64[[#This Row],[Nr]],'MyTracker Export'!A:Z,'MyTracker Export'!$Z$1,FALSE)</f>
        <v>#N/A</v>
      </c>
      <c r="Z2333" t="str">
        <f>VLOOKUP(Table_query__64[[#This Row],[Nr]],'MyTracker Export'!A:AA,'MyTracker Export'!$AA$1,FALSE)</f>
        <v>Jacques Lataire</v>
      </c>
      <c r="AB2333" s="19" t="str">
        <f>IF(Table_query__64[[#This Row],[Project status]]=Table_query__64[[#This Row],[Project Status Check]],"OK","NOK")</f>
        <v>OK</v>
      </c>
      <c r="AC2333" s="19" t="e">
        <f>IF(Table_query__64[[#This Row],[PM]]=Table_query__64[[#This Row],[PM Check]],"OK","NOK")</f>
        <v>#N/A</v>
      </c>
      <c r="AD2333" s="19" t="str">
        <f>IF(Table_query__64[[#This Row],[PP]]=Table_query__64[[#This Row],[Pilot Check]],"OK","NOK")</f>
        <v>OK</v>
      </c>
      <c r="AE2333" s="19"/>
    </row>
    <row r="2334" spans="1:31" hidden="1" x14ac:dyDescent="0.3">
      <c r="A2334" s="1" t="s">
        <v>4038</v>
      </c>
      <c r="B2334" s="2" t="s">
        <v>3044</v>
      </c>
      <c r="C2334" s="3" t="s">
        <v>7028</v>
      </c>
      <c r="D2334" s="2" t="s">
        <v>38</v>
      </c>
      <c r="E2334" s="2" t="s">
        <v>36</v>
      </c>
      <c r="F2334" s="2" t="s">
        <v>122</v>
      </c>
      <c r="G2334" s="4">
        <v>41317.041666666664</v>
      </c>
      <c r="H2334" s="4">
        <v>41330.041666666664</v>
      </c>
      <c r="I2334" s="2"/>
      <c r="J2334" s="2"/>
      <c r="K2334" s="2"/>
      <c r="L2334" t="s">
        <v>31</v>
      </c>
      <c r="M2334" s="2" t="s">
        <v>59</v>
      </c>
      <c r="N2334" s="3" t="s">
        <v>9436</v>
      </c>
      <c r="O2334" s="5"/>
      <c r="P2334" s="5"/>
      <c r="Q2334" s="6">
        <v>2013</v>
      </c>
      <c r="R2334" s="7">
        <v>2013</v>
      </c>
      <c r="T2334" s="8">
        <v>812</v>
      </c>
      <c r="V2334" s="1" t="s">
        <v>33</v>
      </c>
      <c r="W2334" s="1" t="s">
        <v>32</v>
      </c>
      <c r="X2334" t="str">
        <f>VLOOKUP(Table_query__64[[#This Row],[Nr]],'MyTracker Export'!A:P,'MyTracker Export'!$P$1,FALSE)</f>
        <v>Finished</v>
      </c>
      <c r="Y2334" t="e">
        <f>VLOOKUP(Table_query__64[[#This Row],[Nr]],'MyTracker Export'!A:Z,'MyTracker Export'!$Z$1,FALSE)</f>
        <v>#N/A</v>
      </c>
      <c r="Z2334" t="e">
        <f>VLOOKUP(Table_query__64[[#This Row],[Nr]],'MyTracker Export'!A:AA,'MyTracker Export'!$AA$1,FALSE)</f>
        <v>#N/A</v>
      </c>
      <c r="AB2334" s="19" t="str">
        <f>IF(Table_query__64[[#This Row],[Project status]]=Table_query__64[[#This Row],[Project Status Check]],"OK","NOK")</f>
        <v>OK</v>
      </c>
      <c r="AC2334" s="19" t="e">
        <f>IF(Table_query__64[[#This Row],[PM]]=Table_query__64[[#This Row],[PM Check]],"OK","NOK")</f>
        <v>#N/A</v>
      </c>
      <c r="AD2334" s="19" t="e">
        <f>IF(Table_query__64[[#This Row],[PP]]=Table_query__64[[#This Row],[Pilot Check]],"OK","NOK")</f>
        <v>#N/A</v>
      </c>
      <c r="AE2334" s="19"/>
    </row>
    <row r="2335" spans="1:31" hidden="1" x14ac:dyDescent="0.3">
      <c r="A2335" s="1" t="s">
        <v>4039</v>
      </c>
      <c r="B2335" s="2" t="s">
        <v>4040</v>
      </c>
      <c r="C2335" s="3" t="s">
        <v>7029</v>
      </c>
      <c r="D2335" s="2" t="s">
        <v>38</v>
      </c>
      <c r="E2335" s="2" t="s">
        <v>104</v>
      </c>
      <c r="F2335" s="2" t="s">
        <v>122</v>
      </c>
      <c r="G2335" s="4">
        <v>41313.041666666664</v>
      </c>
      <c r="H2335" s="4">
        <v>41883.083333333336</v>
      </c>
      <c r="I2335" s="2" t="s">
        <v>40</v>
      </c>
      <c r="J2335" s="2"/>
      <c r="K2335" s="2"/>
      <c r="L2335" t="s">
        <v>31</v>
      </c>
      <c r="M2335" s="2" t="s">
        <v>29</v>
      </c>
      <c r="N2335" s="3" t="s">
        <v>9437</v>
      </c>
      <c r="O2335" s="5"/>
      <c r="P2335" s="5"/>
      <c r="Q2335" s="6">
        <v>2013</v>
      </c>
      <c r="R2335" s="7">
        <v>2014</v>
      </c>
      <c r="T2335" s="8">
        <v>813</v>
      </c>
      <c r="V2335" s="1" t="s">
        <v>33</v>
      </c>
      <c r="W2335" s="1" t="s">
        <v>32</v>
      </c>
      <c r="X2335" t="str">
        <f>VLOOKUP(Table_query__64[[#This Row],[Nr]],'MyTracker Export'!A:P,'MyTracker Export'!$P$1,FALSE)</f>
        <v>Finished</v>
      </c>
      <c r="Y2335" t="str">
        <f>VLOOKUP(Table_query__64[[#This Row],[Nr]],'MyTracker Export'!A:Z,'MyTracker Export'!$Z$1,FALSE)</f>
        <v>Karel De Swert</v>
      </c>
      <c r="Z2335" t="e">
        <f>VLOOKUP(Table_query__64[[#This Row],[Nr]],'MyTracker Export'!A:AA,'MyTracker Export'!$AA$1,FALSE)</f>
        <v>#N/A</v>
      </c>
      <c r="AB2335" s="19" t="str">
        <f>IF(Table_query__64[[#This Row],[Project status]]=Table_query__64[[#This Row],[Project Status Check]],"OK","NOK")</f>
        <v>OK</v>
      </c>
      <c r="AC2335" s="19" t="str">
        <f>IF(Table_query__64[[#This Row],[PM]]=Table_query__64[[#This Row],[PM Check]],"OK","NOK")</f>
        <v>OK</v>
      </c>
      <c r="AD2335" s="19" t="e">
        <f>IF(Table_query__64[[#This Row],[PP]]=Table_query__64[[#This Row],[Pilot Check]],"OK","NOK")</f>
        <v>#N/A</v>
      </c>
      <c r="AE2335" s="19"/>
    </row>
    <row r="2336" spans="1:31" hidden="1" x14ac:dyDescent="0.3">
      <c r="A2336" s="1" t="s">
        <v>4041</v>
      </c>
      <c r="B2336" s="2" t="s">
        <v>3782</v>
      </c>
      <c r="C2336" s="3" t="s">
        <v>7030</v>
      </c>
      <c r="D2336" s="2" t="s">
        <v>38</v>
      </c>
      <c r="E2336" s="2" t="s">
        <v>36</v>
      </c>
      <c r="F2336" s="2" t="s">
        <v>122</v>
      </c>
      <c r="G2336" s="4">
        <v>41278.041666666664</v>
      </c>
      <c r="H2336" s="4">
        <v>41523.083333333336</v>
      </c>
      <c r="I2336" s="2" t="s">
        <v>1263</v>
      </c>
      <c r="J2336" s="2" t="s">
        <v>2469</v>
      </c>
      <c r="K2336" s="2"/>
      <c r="L2336" t="s">
        <v>31</v>
      </c>
      <c r="M2336" s="2" t="s">
        <v>59</v>
      </c>
      <c r="N2336" s="3" t="s">
        <v>9438</v>
      </c>
      <c r="O2336" s="5"/>
      <c r="P2336" s="5"/>
      <c r="Q2336" s="6">
        <v>2013</v>
      </c>
      <c r="R2336" s="7">
        <v>2013</v>
      </c>
      <c r="T2336" s="8">
        <v>814</v>
      </c>
      <c r="V2336" s="1" t="s">
        <v>33</v>
      </c>
      <c r="W2336" s="1" t="s">
        <v>32</v>
      </c>
      <c r="X2336" t="str">
        <f>VLOOKUP(Table_query__64[[#This Row],[Nr]],'MyTracker Export'!A:P,'MyTracker Export'!$P$1,FALSE)</f>
        <v>Finished</v>
      </c>
      <c r="Y2336" t="str">
        <f>VLOOKUP(Table_query__64[[#This Row],[Nr]],'MyTracker Export'!A:Z,'MyTracker Export'!$Z$1,FALSE)</f>
        <v>Patrick Rosias</v>
      </c>
      <c r="Z2336" t="e">
        <f>VLOOKUP(Table_query__64[[#This Row],[Nr]],'MyTracker Export'!A:AA,'MyTracker Export'!$AA$1,FALSE)</f>
        <v>#N/A</v>
      </c>
      <c r="AB2336" s="19" t="str">
        <f>IF(Table_query__64[[#This Row],[Project status]]=Table_query__64[[#This Row],[Project Status Check]],"OK","NOK")</f>
        <v>OK</v>
      </c>
      <c r="AC2336" s="19" t="str">
        <f>IF(Table_query__64[[#This Row],[PM]]=Table_query__64[[#This Row],[PM Check]],"OK","NOK")</f>
        <v>OK</v>
      </c>
      <c r="AD2336" s="19" t="e">
        <f>IF(Table_query__64[[#This Row],[PP]]=Table_query__64[[#This Row],[Pilot Check]],"OK","NOK")</f>
        <v>#N/A</v>
      </c>
      <c r="AE2336" s="19"/>
    </row>
    <row r="2337" spans="1:31" hidden="1" x14ac:dyDescent="0.3">
      <c r="A2337" s="1" t="s">
        <v>4042</v>
      </c>
      <c r="B2337" s="2" t="s">
        <v>4043</v>
      </c>
      <c r="C2337" s="3" t="s">
        <v>7031</v>
      </c>
      <c r="D2337" s="2" t="s">
        <v>58</v>
      </c>
      <c r="E2337" s="2" t="s">
        <v>36</v>
      </c>
      <c r="F2337" s="2" t="s">
        <v>122</v>
      </c>
      <c r="G2337" s="4">
        <v>41277.041666666664</v>
      </c>
      <c r="H2337" s="4">
        <v>41327.041666666664</v>
      </c>
      <c r="I2337" s="2"/>
      <c r="J2337" s="2"/>
      <c r="K2337" s="2"/>
      <c r="L2337" t="s">
        <v>31</v>
      </c>
      <c r="M2337" s="2" t="s">
        <v>29</v>
      </c>
      <c r="N2337" s="3" t="s">
        <v>9439</v>
      </c>
      <c r="O2337" s="5"/>
      <c r="P2337" s="5"/>
      <c r="Q2337" s="6">
        <v>2013</v>
      </c>
      <c r="R2337" s="7">
        <v>2013</v>
      </c>
      <c r="T2337" s="8">
        <v>815</v>
      </c>
      <c r="V2337" s="1" t="s">
        <v>33</v>
      </c>
      <c r="W2337" s="1" t="s">
        <v>32</v>
      </c>
      <c r="X2337" t="str">
        <f>VLOOKUP(Table_query__64[[#This Row],[Nr]],'MyTracker Export'!A:P,'MyTracker Export'!$P$1,FALSE)</f>
        <v>Finished</v>
      </c>
      <c r="Y2337" t="e">
        <f>VLOOKUP(Table_query__64[[#This Row],[Nr]],'MyTracker Export'!A:Z,'MyTracker Export'!$Z$1,FALSE)</f>
        <v>#N/A</v>
      </c>
      <c r="Z2337" t="e">
        <f>VLOOKUP(Table_query__64[[#This Row],[Nr]],'MyTracker Export'!A:AA,'MyTracker Export'!$AA$1,FALSE)</f>
        <v>#N/A</v>
      </c>
      <c r="AB2337" s="19" t="str">
        <f>IF(Table_query__64[[#This Row],[Project status]]=Table_query__64[[#This Row],[Project Status Check]],"OK","NOK")</f>
        <v>OK</v>
      </c>
      <c r="AC2337" s="19" t="e">
        <f>IF(Table_query__64[[#This Row],[PM]]=Table_query__64[[#This Row],[PM Check]],"OK","NOK")</f>
        <v>#N/A</v>
      </c>
      <c r="AD2337" s="19" t="e">
        <f>IF(Table_query__64[[#This Row],[PP]]=Table_query__64[[#This Row],[Pilot Check]],"OK","NOK")</f>
        <v>#N/A</v>
      </c>
      <c r="AE2337" s="19"/>
    </row>
    <row r="2338" spans="1:31" hidden="1" x14ac:dyDescent="0.3">
      <c r="A2338" s="1" t="s">
        <v>4044</v>
      </c>
      <c r="B2338" s="2" t="s">
        <v>2864</v>
      </c>
      <c r="C2338" s="3" t="s">
        <v>7032</v>
      </c>
      <c r="D2338" s="2" t="s">
        <v>38</v>
      </c>
      <c r="E2338" s="2" t="s">
        <v>2447</v>
      </c>
      <c r="F2338" s="2" t="s">
        <v>122</v>
      </c>
      <c r="G2338" s="4">
        <v>41239.041666666664</v>
      </c>
      <c r="H2338" s="4">
        <v>42369.041666666664</v>
      </c>
      <c r="I2338" s="2" t="s">
        <v>360</v>
      </c>
      <c r="J2338" s="2" t="s">
        <v>3034</v>
      </c>
      <c r="K2338" s="2"/>
      <c r="L2338" t="s">
        <v>31</v>
      </c>
      <c r="M2338" s="2" t="s">
        <v>59</v>
      </c>
      <c r="N2338" s="3" t="s">
        <v>9440</v>
      </c>
      <c r="O2338" s="5"/>
      <c r="P2338" s="5"/>
      <c r="Q2338" s="6">
        <v>2012</v>
      </c>
      <c r="R2338" s="7">
        <v>2015</v>
      </c>
      <c r="T2338" s="8">
        <v>816</v>
      </c>
      <c r="V2338" s="1" t="s">
        <v>33</v>
      </c>
      <c r="W2338" s="1" t="s">
        <v>32</v>
      </c>
      <c r="X2338" t="str">
        <f>VLOOKUP(Table_query__64[[#This Row],[Nr]],'MyTracker Export'!A:P,'MyTracker Export'!$P$1,FALSE)</f>
        <v>Finished</v>
      </c>
      <c r="Y2338" t="e">
        <f>VLOOKUP(Table_query__64[[#This Row],[Nr]],'MyTracker Export'!A:Z,'MyTracker Export'!$Z$1,FALSE)</f>
        <v>#N/A</v>
      </c>
      <c r="Z2338" t="str">
        <f>VLOOKUP(Table_query__64[[#This Row],[Nr]],'MyTracker Export'!A:AA,'MyTracker Export'!$AA$1,FALSE)</f>
        <v>Jacques Lataire</v>
      </c>
      <c r="AB2338" s="19" t="str">
        <f>IF(Table_query__64[[#This Row],[Project status]]=Table_query__64[[#This Row],[Project Status Check]],"OK","NOK")</f>
        <v>OK</v>
      </c>
      <c r="AC2338" s="19" t="e">
        <f>IF(Table_query__64[[#This Row],[PM]]=Table_query__64[[#This Row],[PM Check]],"OK","NOK")</f>
        <v>#N/A</v>
      </c>
      <c r="AD2338" s="19" t="str">
        <f>IF(Table_query__64[[#This Row],[PP]]=Table_query__64[[#This Row],[Pilot Check]],"OK","NOK")</f>
        <v>OK</v>
      </c>
      <c r="AE2338" s="19"/>
    </row>
    <row r="2339" spans="1:31" hidden="1" x14ac:dyDescent="0.3">
      <c r="A2339" s="1" t="s">
        <v>4045</v>
      </c>
      <c r="B2339" s="2" t="s">
        <v>3821</v>
      </c>
      <c r="C2339" s="3" t="s">
        <v>7033</v>
      </c>
      <c r="D2339" s="2" t="s">
        <v>38</v>
      </c>
      <c r="E2339" s="2" t="s">
        <v>36</v>
      </c>
      <c r="F2339" s="2" t="s">
        <v>122</v>
      </c>
      <c r="G2339" s="4">
        <v>41239.041666666664</v>
      </c>
      <c r="H2339" s="4">
        <v>41608.041666666664</v>
      </c>
      <c r="I2339" s="2"/>
      <c r="J2339" s="2"/>
      <c r="K2339" s="2"/>
      <c r="L2339" t="s">
        <v>31</v>
      </c>
      <c r="M2339" s="2" t="s">
        <v>29</v>
      </c>
      <c r="O2339" s="5"/>
      <c r="P2339" s="5"/>
      <c r="Q2339" s="6">
        <v>2012</v>
      </c>
      <c r="R2339" s="7">
        <v>2013</v>
      </c>
      <c r="T2339" s="8">
        <v>404</v>
      </c>
      <c r="V2339" s="1" t="s">
        <v>33</v>
      </c>
      <c r="W2339" s="1" t="s">
        <v>32</v>
      </c>
      <c r="X2339" t="str">
        <f>VLOOKUP(Table_query__64[[#This Row],[Nr]],'MyTracker Export'!A:P,'MyTracker Export'!$P$1,FALSE)</f>
        <v>Finished</v>
      </c>
      <c r="Y2339" t="e">
        <f>VLOOKUP(Table_query__64[[#This Row],[Nr]],'MyTracker Export'!A:Z,'MyTracker Export'!$Z$1,FALSE)</f>
        <v>#N/A</v>
      </c>
      <c r="Z2339" t="e">
        <f>VLOOKUP(Table_query__64[[#This Row],[Nr]],'MyTracker Export'!A:AA,'MyTracker Export'!$AA$1,FALSE)</f>
        <v>#N/A</v>
      </c>
      <c r="AB2339" s="19" t="str">
        <f>IF(Table_query__64[[#This Row],[Project status]]=Table_query__64[[#This Row],[Project Status Check]],"OK","NOK")</f>
        <v>OK</v>
      </c>
      <c r="AC2339" s="19" t="e">
        <f>IF(Table_query__64[[#This Row],[PM]]=Table_query__64[[#This Row],[PM Check]],"OK","NOK")</f>
        <v>#N/A</v>
      </c>
      <c r="AD2339" s="19" t="e">
        <f>IF(Table_query__64[[#This Row],[PP]]=Table_query__64[[#This Row],[Pilot Check]],"OK","NOK")</f>
        <v>#N/A</v>
      </c>
      <c r="AE2339" s="19"/>
    </row>
    <row r="2340" spans="1:31" hidden="1" x14ac:dyDescent="0.3">
      <c r="A2340" s="1" t="s">
        <v>4046</v>
      </c>
      <c r="B2340" s="2" t="s">
        <v>3800</v>
      </c>
      <c r="C2340" s="3" t="s">
        <v>7034</v>
      </c>
      <c r="D2340" s="2" t="s">
        <v>38</v>
      </c>
      <c r="E2340" s="2" t="s">
        <v>82</v>
      </c>
      <c r="F2340" s="2" t="s">
        <v>122</v>
      </c>
      <c r="G2340" s="4">
        <v>41220.041666666664</v>
      </c>
      <c r="H2340" s="4">
        <v>42926.083333333336</v>
      </c>
      <c r="I2340" s="2" t="s">
        <v>3451</v>
      </c>
      <c r="J2340" s="2" t="s">
        <v>3034</v>
      </c>
      <c r="K2340" s="2"/>
      <c r="L2340" t="s">
        <v>31</v>
      </c>
      <c r="M2340" s="2" t="s">
        <v>59</v>
      </c>
      <c r="N2340" s="3" t="s">
        <v>9441</v>
      </c>
      <c r="O2340" s="5"/>
      <c r="P2340" s="5"/>
      <c r="Q2340" s="6">
        <v>2012</v>
      </c>
      <c r="R2340" s="7">
        <v>2017</v>
      </c>
      <c r="T2340" s="8">
        <v>817</v>
      </c>
      <c r="V2340" s="1" t="s">
        <v>33</v>
      </c>
      <c r="W2340" s="1" t="s">
        <v>32</v>
      </c>
      <c r="X2340" t="str">
        <f>VLOOKUP(Table_query__64[[#This Row],[Nr]],'MyTracker Export'!A:P,'MyTracker Export'!$P$1,FALSE)</f>
        <v>Finished</v>
      </c>
      <c r="Y2340" t="str">
        <f>VLOOKUP(Table_query__64[[#This Row],[Nr]],'MyTracker Export'!A:Z,'MyTracker Export'!$Z$1,FALSE)</f>
        <v>Luc Tasiaux</v>
      </c>
      <c r="Z2340" t="str">
        <f>VLOOKUP(Table_query__64[[#This Row],[Nr]],'MyTracker Export'!A:AA,'MyTracker Export'!$AA$1,FALSE)</f>
        <v>Jacques Lataire</v>
      </c>
      <c r="AB2340" s="19" t="str">
        <f>IF(Table_query__64[[#This Row],[Project status]]=Table_query__64[[#This Row],[Project Status Check]],"OK","NOK")</f>
        <v>OK</v>
      </c>
      <c r="AC2340" s="19" t="str">
        <f>IF(Table_query__64[[#This Row],[PM]]=Table_query__64[[#This Row],[PM Check]],"OK","NOK")</f>
        <v>OK</v>
      </c>
      <c r="AD2340" s="19" t="str">
        <f>IF(Table_query__64[[#This Row],[PP]]=Table_query__64[[#This Row],[Pilot Check]],"OK","NOK")</f>
        <v>OK</v>
      </c>
      <c r="AE2340" s="19"/>
    </row>
    <row r="2341" spans="1:31" hidden="1" x14ac:dyDescent="0.3">
      <c r="A2341" s="1" t="s">
        <v>4047</v>
      </c>
      <c r="B2341" s="2" t="s">
        <v>4048</v>
      </c>
      <c r="C2341" s="3" t="s">
        <v>7035</v>
      </c>
      <c r="D2341" s="2" t="s">
        <v>3894</v>
      </c>
      <c r="E2341" s="2" t="s">
        <v>25</v>
      </c>
      <c r="F2341" s="2" t="s">
        <v>122</v>
      </c>
      <c r="G2341" s="4">
        <v>41213.041666666664</v>
      </c>
      <c r="H2341" s="4">
        <v>41290.041666666664</v>
      </c>
      <c r="I2341" s="2"/>
      <c r="J2341" s="2"/>
      <c r="K2341" s="2"/>
      <c r="L2341" t="s">
        <v>31</v>
      </c>
      <c r="M2341" s="2" t="s">
        <v>29</v>
      </c>
      <c r="N2341" s="3" t="s">
        <v>9442</v>
      </c>
      <c r="O2341" s="5"/>
      <c r="P2341" s="5"/>
      <c r="Q2341" s="6">
        <v>2012</v>
      </c>
      <c r="R2341" s="7">
        <v>2013</v>
      </c>
      <c r="T2341" s="8">
        <v>818</v>
      </c>
      <c r="V2341" s="1" t="s">
        <v>33</v>
      </c>
      <c r="W2341" s="1" t="s">
        <v>32</v>
      </c>
      <c r="X2341" t="str">
        <f>VLOOKUP(Table_query__64[[#This Row],[Nr]],'MyTracker Export'!A:P,'MyTracker Export'!$P$1,FALSE)</f>
        <v>Finished</v>
      </c>
      <c r="Y2341" t="e">
        <f>VLOOKUP(Table_query__64[[#This Row],[Nr]],'MyTracker Export'!A:Z,'MyTracker Export'!$Z$1,FALSE)</f>
        <v>#N/A</v>
      </c>
      <c r="Z2341" t="e">
        <f>VLOOKUP(Table_query__64[[#This Row],[Nr]],'MyTracker Export'!A:AA,'MyTracker Export'!$AA$1,FALSE)</f>
        <v>#N/A</v>
      </c>
      <c r="AB2341" s="19" t="str">
        <f>IF(Table_query__64[[#This Row],[Project status]]=Table_query__64[[#This Row],[Project Status Check]],"OK","NOK")</f>
        <v>OK</v>
      </c>
      <c r="AC2341" s="19" t="e">
        <f>IF(Table_query__64[[#This Row],[PM]]=Table_query__64[[#This Row],[PM Check]],"OK","NOK")</f>
        <v>#N/A</v>
      </c>
      <c r="AD2341" s="19" t="e">
        <f>IF(Table_query__64[[#This Row],[PP]]=Table_query__64[[#This Row],[Pilot Check]],"OK","NOK")</f>
        <v>#N/A</v>
      </c>
      <c r="AE2341" s="19"/>
    </row>
    <row r="2342" spans="1:31" hidden="1" x14ac:dyDescent="0.3">
      <c r="A2342" s="1" t="s">
        <v>4049</v>
      </c>
      <c r="B2342" s="2" t="s">
        <v>4050</v>
      </c>
      <c r="C2342" s="3" t="s">
        <v>7036</v>
      </c>
      <c r="D2342" s="2" t="s">
        <v>178</v>
      </c>
      <c r="E2342" s="2" t="s">
        <v>82</v>
      </c>
      <c r="F2342" s="2" t="s">
        <v>122</v>
      </c>
      <c r="G2342" s="4">
        <v>41206.083333333336</v>
      </c>
      <c r="H2342" s="4">
        <v>43402.041666666664</v>
      </c>
      <c r="I2342" s="2" t="s">
        <v>707</v>
      </c>
      <c r="J2342" s="2" t="s">
        <v>477</v>
      </c>
      <c r="K2342" s="2"/>
      <c r="L2342" t="s">
        <v>31</v>
      </c>
      <c r="M2342" s="2" t="s">
        <v>29</v>
      </c>
      <c r="O2342" s="5"/>
      <c r="P2342" s="5"/>
      <c r="Q2342" s="6">
        <v>2012</v>
      </c>
      <c r="R2342" s="7">
        <v>2018</v>
      </c>
      <c r="T2342" s="8">
        <v>405</v>
      </c>
      <c r="V2342" s="1" t="s">
        <v>33</v>
      </c>
      <c r="W2342" s="1" t="s">
        <v>32</v>
      </c>
      <c r="X2342" t="str">
        <f>VLOOKUP(Table_query__64[[#This Row],[Nr]],'MyTracker Export'!A:P,'MyTracker Export'!$P$1,FALSE)</f>
        <v>Finished</v>
      </c>
      <c r="Y2342" t="str">
        <f>VLOOKUP(Table_query__64[[#This Row],[Nr]],'MyTracker Export'!A:Z,'MyTracker Export'!$Z$1,FALSE)</f>
        <v>Jana Schilling</v>
      </c>
      <c r="Z2342" t="str">
        <f>VLOOKUP(Table_query__64[[#This Row],[Nr]],'MyTracker Export'!A:AA,'MyTracker Export'!$AA$1,FALSE)</f>
        <v>Juan Sanchez Chatar</v>
      </c>
      <c r="AB2342" s="19" t="str">
        <f>IF(Table_query__64[[#This Row],[Project status]]=Table_query__64[[#This Row],[Project Status Check]],"OK","NOK")</f>
        <v>OK</v>
      </c>
      <c r="AC2342" s="19" t="str">
        <f>IF(Table_query__64[[#This Row],[PM]]=Table_query__64[[#This Row],[PM Check]],"OK","NOK")</f>
        <v>OK</v>
      </c>
      <c r="AD2342" s="19" t="str">
        <f>IF(Table_query__64[[#This Row],[PP]]=Table_query__64[[#This Row],[Pilot Check]],"OK","NOK")</f>
        <v>OK</v>
      </c>
      <c r="AE2342" s="19"/>
    </row>
    <row r="2343" spans="1:31" hidden="1" x14ac:dyDescent="0.3">
      <c r="A2343" s="1" t="s">
        <v>4051</v>
      </c>
      <c r="B2343" s="2" t="s">
        <v>2106</v>
      </c>
      <c r="C2343" s="3" t="s">
        <v>7037</v>
      </c>
      <c r="D2343" s="2" t="s">
        <v>38</v>
      </c>
      <c r="E2343" s="2" t="s">
        <v>36</v>
      </c>
      <c r="F2343" s="2" t="s">
        <v>122</v>
      </c>
      <c r="G2343" s="4">
        <v>41206.083333333336</v>
      </c>
      <c r="H2343" s="4">
        <v>41638.041666666664</v>
      </c>
      <c r="I2343" s="2"/>
      <c r="J2343" s="2"/>
      <c r="K2343" s="2"/>
      <c r="L2343" t="s">
        <v>31</v>
      </c>
      <c r="M2343" s="2" t="s">
        <v>59</v>
      </c>
      <c r="N2343" s="3" t="s">
        <v>9443</v>
      </c>
      <c r="O2343" s="5"/>
      <c r="P2343" s="5"/>
      <c r="Q2343" s="6">
        <v>2012</v>
      </c>
      <c r="R2343" s="7">
        <v>2013</v>
      </c>
      <c r="T2343" s="8">
        <v>820</v>
      </c>
      <c r="V2343" s="1" t="s">
        <v>33</v>
      </c>
      <c r="W2343" s="1" t="s">
        <v>32</v>
      </c>
      <c r="X2343" t="str">
        <f>VLOOKUP(Table_query__64[[#This Row],[Nr]],'MyTracker Export'!A:P,'MyTracker Export'!$P$1,FALSE)</f>
        <v>Finished</v>
      </c>
      <c r="Y2343" t="e">
        <f>VLOOKUP(Table_query__64[[#This Row],[Nr]],'MyTracker Export'!A:Z,'MyTracker Export'!$Z$1,FALSE)</f>
        <v>#N/A</v>
      </c>
      <c r="Z2343" t="str">
        <f>VLOOKUP(Table_query__64[[#This Row],[Nr]],'MyTracker Export'!A:AA,'MyTracker Export'!$AA$1,FALSE)</f>
        <v>Jacques Lataire</v>
      </c>
      <c r="AB2343" s="19" t="str">
        <f>IF(Table_query__64[[#This Row],[Project status]]=Table_query__64[[#This Row],[Project Status Check]],"OK","NOK")</f>
        <v>OK</v>
      </c>
      <c r="AC2343" s="19" t="e">
        <f>IF(Table_query__64[[#This Row],[PM]]=Table_query__64[[#This Row],[PM Check]],"OK","NOK")</f>
        <v>#N/A</v>
      </c>
      <c r="AD2343" s="19" t="str">
        <f>IF(Table_query__64[[#This Row],[PP]]=Table_query__64[[#This Row],[Pilot Check]],"OK","NOK")</f>
        <v>NOK</v>
      </c>
      <c r="AE2343" s="19"/>
    </row>
    <row r="2344" spans="1:31" hidden="1" x14ac:dyDescent="0.3">
      <c r="A2344" s="1" t="s">
        <v>4052</v>
      </c>
      <c r="B2344" s="2" t="s">
        <v>4053</v>
      </c>
      <c r="C2344" s="3" t="s">
        <v>7038</v>
      </c>
      <c r="D2344" s="2" t="s">
        <v>3894</v>
      </c>
      <c r="E2344" s="2" t="s">
        <v>25</v>
      </c>
      <c r="F2344" s="2" t="s">
        <v>122</v>
      </c>
      <c r="G2344" s="4">
        <v>41206.083333333336</v>
      </c>
      <c r="H2344" s="4">
        <v>41393.083333333336</v>
      </c>
      <c r="I2344" s="2"/>
      <c r="J2344" s="2"/>
      <c r="K2344" s="2"/>
      <c r="L2344" t="s">
        <v>31</v>
      </c>
      <c r="M2344" s="2" t="s">
        <v>29</v>
      </c>
      <c r="N2344" s="3" t="s">
        <v>9444</v>
      </c>
      <c r="O2344" s="5"/>
      <c r="P2344" s="5"/>
      <c r="Q2344" s="6">
        <v>2012</v>
      </c>
      <c r="R2344" s="7">
        <v>2013</v>
      </c>
      <c r="T2344" s="8">
        <v>822</v>
      </c>
      <c r="V2344" s="1" t="s">
        <v>33</v>
      </c>
      <c r="W2344" s="1" t="s">
        <v>32</v>
      </c>
      <c r="X2344" t="str">
        <f>VLOOKUP(Table_query__64[[#This Row],[Nr]],'MyTracker Export'!A:P,'MyTracker Export'!$P$1,FALSE)</f>
        <v>Finished</v>
      </c>
      <c r="Y2344" t="e">
        <f>VLOOKUP(Table_query__64[[#This Row],[Nr]],'MyTracker Export'!A:Z,'MyTracker Export'!$Z$1,FALSE)</f>
        <v>#N/A</v>
      </c>
      <c r="Z2344" t="e">
        <f>VLOOKUP(Table_query__64[[#This Row],[Nr]],'MyTracker Export'!A:AA,'MyTracker Export'!$AA$1,FALSE)</f>
        <v>#N/A</v>
      </c>
      <c r="AB2344" s="19" t="str">
        <f>IF(Table_query__64[[#This Row],[Project status]]=Table_query__64[[#This Row],[Project Status Check]],"OK","NOK")</f>
        <v>OK</v>
      </c>
      <c r="AC2344" s="19" t="e">
        <f>IF(Table_query__64[[#This Row],[PM]]=Table_query__64[[#This Row],[PM Check]],"OK","NOK")</f>
        <v>#N/A</v>
      </c>
      <c r="AD2344" s="19" t="e">
        <f>IF(Table_query__64[[#This Row],[PP]]=Table_query__64[[#This Row],[Pilot Check]],"OK","NOK")</f>
        <v>#N/A</v>
      </c>
      <c r="AE2344" s="19"/>
    </row>
    <row r="2345" spans="1:31" hidden="1" x14ac:dyDescent="0.3">
      <c r="A2345" s="1" t="s">
        <v>4054</v>
      </c>
      <c r="B2345" s="2" t="s">
        <v>4055</v>
      </c>
      <c r="C2345" s="3" t="s">
        <v>7039</v>
      </c>
      <c r="D2345" s="2" t="s">
        <v>38</v>
      </c>
      <c r="E2345" s="2" t="s">
        <v>25</v>
      </c>
      <c r="F2345" s="2" t="s">
        <v>122</v>
      </c>
      <c r="G2345" s="4">
        <v>41194.083333333336</v>
      </c>
      <c r="H2345" s="4">
        <v>41228.041666666664</v>
      </c>
      <c r="I2345" s="2"/>
      <c r="J2345" s="2"/>
      <c r="K2345" s="2"/>
      <c r="L2345" t="s">
        <v>31</v>
      </c>
      <c r="M2345" s="2" t="s">
        <v>29</v>
      </c>
      <c r="N2345" s="3" t="s">
        <v>9445</v>
      </c>
      <c r="O2345" s="5"/>
      <c r="P2345" s="5"/>
      <c r="Q2345" s="6">
        <v>2012</v>
      </c>
      <c r="R2345" s="7">
        <v>2012</v>
      </c>
      <c r="T2345" s="8">
        <v>824</v>
      </c>
      <c r="V2345" s="1" t="s">
        <v>33</v>
      </c>
      <c r="W2345" s="1" t="s">
        <v>32</v>
      </c>
      <c r="X2345" t="str">
        <f>VLOOKUP(Table_query__64[[#This Row],[Nr]],'MyTracker Export'!A:P,'MyTracker Export'!$P$1,FALSE)</f>
        <v>Finished</v>
      </c>
      <c r="Y2345" t="e">
        <f>VLOOKUP(Table_query__64[[#This Row],[Nr]],'MyTracker Export'!A:Z,'MyTracker Export'!$Z$1,FALSE)</f>
        <v>#N/A</v>
      </c>
      <c r="Z2345" t="str">
        <f>VLOOKUP(Table_query__64[[#This Row],[Nr]],'MyTracker Export'!A:AA,'MyTracker Export'!$AA$1,FALSE)</f>
        <v>William Beyst</v>
      </c>
      <c r="AB2345" s="19" t="str">
        <f>IF(Table_query__64[[#This Row],[Project status]]=Table_query__64[[#This Row],[Project Status Check]],"OK","NOK")</f>
        <v>OK</v>
      </c>
      <c r="AC2345" s="19" t="e">
        <f>IF(Table_query__64[[#This Row],[PM]]=Table_query__64[[#This Row],[PM Check]],"OK","NOK")</f>
        <v>#N/A</v>
      </c>
      <c r="AD2345" s="19" t="str">
        <f>IF(Table_query__64[[#This Row],[PP]]=Table_query__64[[#This Row],[Pilot Check]],"OK","NOK")</f>
        <v>NOK</v>
      </c>
      <c r="AE2345" s="19"/>
    </row>
    <row r="2346" spans="1:31" hidden="1" x14ac:dyDescent="0.3">
      <c r="A2346" s="1" t="s">
        <v>4056</v>
      </c>
      <c r="B2346" s="2" t="s">
        <v>1350</v>
      </c>
      <c r="C2346" s="3" t="s">
        <v>7040</v>
      </c>
      <c r="D2346" s="2" t="s">
        <v>58</v>
      </c>
      <c r="E2346" s="2" t="s">
        <v>36</v>
      </c>
      <c r="F2346" s="2" t="s">
        <v>122</v>
      </c>
      <c r="G2346" s="4">
        <v>41198.083333333336</v>
      </c>
      <c r="H2346" s="4">
        <v>41333.041666666664</v>
      </c>
      <c r="I2346" s="2" t="s">
        <v>477</v>
      </c>
      <c r="J2346" s="2" t="s">
        <v>3034</v>
      </c>
      <c r="K2346" s="2"/>
      <c r="L2346" t="s">
        <v>31</v>
      </c>
      <c r="M2346" s="2" t="s">
        <v>29</v>
      </c>
      <c r="O2346" s="5"/>
      <c r="P2346" s="5"/>
      <c r="Q2346" s="6">
        <v>2012</v>
      </c>
      <c r="R2346" s="7">
        <v>2013</v>
      </c>
      <c r="T2346" s="8">
        <v>406</v>
      </c>
      <c r="V2346" s="1" t="s">
        <v>33</v>
      </c>
      <c r="W2346" s="1" t="s">
        <v>32</v>
      </c>
      <c r="X2346" t="str">
        <f>VLOOKUP(Table_query__64[[#This Row],[Nr]],'MyTracker Export'!A:P,'MyTracker Export'!$P$1,FALSE)</f>
        <v>Finished</v>
      </c>
      <c r="Y2346" t="str">
        <f>VLOOKUP(Table_query__64[[#This Row],[Nr]],'MyTracker Export'!A:Z,'MyTracker Export'!$Z$1,FALSE)</f>
        <v>Juan Sanchez Chatar</v>
      </c>
      <c r="Z2346" t="str">
        <f>VLOOKUP(Table_query__64[[#This Row],[Nr]],'MyTracker Export'!A:AA,'MyTracker Export'!$AA$1,FALSE)</f>
        <v>Jacques Lataire</v>
      </c>
      <c r="AB2346" s="19" t="str">
        <f>IF(Table_query__64[[#This Row],[Project status]]=Table_query__64[[#This Row],[Project Status Check]],"OK","NOK")</f>
        <v>OK</v>
      </c>
      <c r="AC2346" s="19" t="str">
        <f>IF(Table_query__64[[#This Row],[PM]]=Table_query__64[[#This Row],[PM Check]],"OK","NOK")</f>
        <v>OK</v>
      </c>
      <c r="AD2346" s="19" t="str">
        <f>IF(Table_query__64[[#This Row],[PP]]=Table_query__64[[#This Row],[Pilot Check]],"OK","NOK")</f>
        <v>OK</v>
      </c>
      <c r="AE2346" s="19"/>
    </row>
    <row r="2347" spans="1:31" hidden="1" x14ac:dyDescent="0.3">
      <c r="A2347" s="1" t="s">
        <v>4057</v>
      </c>
      <c r="B2347" s="2" t="s">
        <v>3983</v>
      </c>
      <c r="C2347" s="3" t="s">
        <v>7041</v>
      </c>
      <c r="D2347" s="2" t="s">
        <v>38</v>
      </c>
      <c r="E2347" s="2" t="s">
        <v>82</v>
      </c>
      <c r="F2347" s="2" t="s">
        <v>122</v>
      </c>
      <c r="G2347" s="4">
        <v>41192.083333333336</v>
      </c>
      <c r="H2347" s="4">
        <v>42013.041666666664</v>
      </c>
      <c r="I2347" s="2"/>
      <c r="J2347" s="2"/>
      <c r="K2347" s="2"/>
      <c r="L2347" t="s">
        <v>31</v>
      </c>
      <c r="M2347" s="2" t="s">
        <v>29</v>
      </c>
      <c r="O2347" s="5"/>
      <c r="P2347" s="5"/>
      <c r="Q2347" s="6">
        <v>2012</v>
      </c>
      <c r="R2347" s="7">
        <v>2015</v>
      </c>
      <c r="T2347" s="8">
        <v>407</v>
      </c>
      <c r="V2347" s="1" t="s">
        <v>33</v>
      </c>
      <c r="W2347" s="1" t="s">
        <v>32</v>
      </c>
      <c r="X2347" t="str">
        <f>VLOOKUP(Table_query__64[[#This Row],[Nr]],'MyTracker Export'!A:P,'MyTracker Export'!$P$1,FALSE)</f>
        <v>Finished</v>
      </c>
      <c r="Y2347" t="e">
        <f>VLOOKUP(Table_query__64[[#This Row],[Nr]],'MyTracker Export'!A:Z,'MyTracker Export'!$Z$1,FALSE)</f>
        <v>#N/A</v>
      </c>
      <c r="Z2347" t="str">
        <f>VLOOKUP(Table_query__64[[#This Row],[Nr]],'MyTracker Export'!A:AA,'MyTracker Export'!$AA$1,FALSE)</f>
        <v>Marcos Delgado Lopez</v>
      </c>
      <c r="AB2347" s="19" t="str">
        <f>IF(Table_query__64[[#This Row],[Project status]]=Table_query__64[[#This Row],[Project Status Check]],"OK","NOK")</f>
        <v>OK</v>
      </c>
      <c r="AC2347" s="19" t="e">
        <f>IF(Table_query__64[[#This Row],[PM]]=Table_query__64[[#This Row],[PM Check]],"OK","NOK")</f>
        <v>#N/A</v>
      </c>
      <c r="AD2347" s="19" t="str">
        <f>IF(Table_query__64[[#This Row],[PP]]=Table_query__64[[#This Row],[Pilot Check]],"OK","NOK")</f>
        <v>NOK</v>
      </c>
      <c r="AE2347" s="19"/>
    </row>
    <row r="2348" spans="1:31" hidden="1" x14ac:dyDescent="0.3">
      <c r="A2348" s="1" t="s">
        <v>4058</v>
      </c>
      <c r="B2348" s="2" t="s">
        <v>3456</v>
      </c>
      <c r="C2348" s="3" t="s">
        <v>7042</v>
      </c>
      <c r="D2348" s="2" t="s">
        <v>38</v>
      </c>
      <c r="E2348" s="2" t="s">
        <v>43</v>
      </c>
      <c r="F2348" s="2" t="s">
        <v>122</v>
      </c>
      <c r="G2348" s="4">
        <v>41185.083333333336</v>
      </c>
      <c r="H2348" s="4">
        <v>41578.041666666664</v>
      </c>
      <c r="I2348" s="2" t="s">
        <v>569</v>
      </c>
      <c r="J2348" s="2"/>
      <c r="K2348" s="2"/>
      <c r="L2348" t="s">
        <v>31</v>
      </c>
      <c r="M2348" s="2" t="s">
        <v>29</v>
      </c>
      <c r="N2348" s="3" t="s">
        <v>9446</v>
      </c>
      <c r="O2348" s="5"/>
      <c r="P2348" s="5"/>
      <c r="Q2348" s="6">
        <v>2012</v>
      </c>
      <c r="R2348" s="7">
        <v>2013</v>
      </c>
      <c r="T2348" s="8">
        <v>826</v>
      </c>
      <c r="V2348" s="1" t="s">
        <v>33</v>
      </c>
      <c r="W2348" s="1" t="s">
        <v>32</v>
      </c>
      <c r="X2348" t="str">
        <f>VLOOKUP(Table_query__64[[#This Row],[Nr]],'MyTracker Export'!A:P,'MyTracker Export'!$P$1,FALSE)</f>
        <v>Finished</v>
      </c>
      <c r="Y2348" t="str">
        <f>VLOOKUP(Table_query__64[[#This Row],[Nr]],'MyTracker Export'!A:Z,'MyTracker Export'!$Z$1,FALSE)</f>
        <v>Sébastien Lerson</v>
      </c>
      <c r="Z2348" t="e">
        <f>VLOOKUP(Table_query__64[[#This Row],[Nr]],'MyTracker Export'!A:AA,'MyTracker Export'!$AA$1,FALSE)</f>
        <v>#N/A</v>
      </c>
      <c r="AB2348" s="19" t="str">
        <f>IF(Table_query__64[[#This Row],[Project status]]=Table_query__64[[#This Row],[Project Status Check]],"OK","NOK")</f>
        <v>OK</v>
      </c>
      <c r="AC2348" s="19" t="str">
        <f>IF(Table_query__64[[#This Row],[PM]]=Table_query__64[[#This Row],[PM Check]],"OK","NOK")</f>
        <v>OK</v>
      </c>
      <c r="AD2348" s="19" t="e">
        <f>IF(Table_query__64[[#This Row],[PP]]=Table_query__64[[#This Row],[Pilot Check]],"OK","NOK")</f>
        <v>#N/A</v>
      </c>
      <c r="AE2348" s="19"/>
    </row>
    <row r="2349" spans="1:31" hidden="1" x14ac:dyDescent="0.3">
      <c r="A2349" s="1" t="s">
        <v>4059</v>
      </c>
      <c r="B2349" s="2" t="s">
        <v>2846</v>
      </c>
      <c r="C2349" s="3" t="s">
        <v>7043</v>
      </c>
      <c r="D2349" s="2" t="s">
        <v>38</v>
      </c>
      <c r="E2349" s="2" t="s">
        <v>36</v>
      </c>
      <c r="F2349" s="2" t="s">
        <v>122</v>
      </c>
      <c r="G2349" s="4">
        <v>41185.083333333336</v>
      </c>
      <c r="H2349" s="4">
        <v>41305.041666666664</v>
      </c>
      <c r="I2349" s="2" t="s">
        <v>40</v>
      </c>
      <c r="J2349" s="2"/>
      <c r="K2349" s="2"/>
      <c r="L2349" t="s">
        <v>31</v>
      </c>
      <c r="M2349" s="2" t="s">
        <v>29</v>
      </c>
      <c r="N2349" s="3" t="s">
        <v>9447</v>
      </c>
      <c r="O2349" s="5"/>
      <c r="P2349" s="5"/>
      <c r="Q2349" s="6">
        <v>2012</v>
      </c>
      <c r="R2349" s="7">
        <v>2013</v>
      </c>
      <c r="T2349" s="8">
        <v>828</v>
      </c>
      <c r="V2349" s="1" t="s">
        <v>33</v>
      </c>
      <c r="W2349" s="1" t="s">
        <v>32</v>
      </c>
      <c r="X2349" t="str">
        <f>VLOOKUP(Table_query__64[[#This Row],[Nr]],'MyTracker Export'!A:P,'MyTracker Export'!$P$1,FALSE)</f>
        <v>Finished</v>
      </c>
      <c r="Y2349" t="str">
        <f>VLOOKUP(Table_query__64[[#This Row],[Nr]],'MyTracker Export'!A:Z,'MyTracker Export'!$Z$1,FALSE)</f>
        <v>Karel De Swert</v>
      </c>
      <c r="Z2349" t="e">
        <f>VLOOKUP(Table_query__64[[#This Row],[Nr]],'MyTracker Export'!A:AA,'MyTracker Export'!$AA$1,FALSE)</f>
        <v>#N/A</v>
      </c>
      <c r="AB2349" s="19" t="str">
        <f>IF(Table_query__64[[#This Row],[Project status]]=Table_query__64[[#This Row],[Project Status Check]],"OK","NOK")</f>
        <v>OK</v>
      </c>
      <c r="AC2349" s="19" t="str">
        <f>IF(Table_query__64[[#This Row],[PM]]=Table_query__64[[#This Row],[PM Check]],"OK","NOK")</f>
        <v>OK</v>
      </c>
      <c r="AD2349" s="19" t="e">
        <f>IF(Table_query__64[[#This Row],[PP]]=Table_query__64[[#This Row],[Pilot Check]],"OK","NOK")</f>
        <v>#N/A</v>
      </c>
      <c r="AE2349" s="19"/>
    </row>
    <row r="2350" spans="1:31" hidden="1" x14ac:dyDescent="0.3">
      <c r="A2350" s="1" t="s">
        <v>4060</v>
      </c>
      <c r="B2350" s="2" t="s">
        <v>2106</v>
      </c>
      <c r="C2350" s="3" t="s">
        <v>7044</v>
      </c>
      <c r="D2350" s="2" t="s">
        <v>38</v>
      </c>
      <c r="E2350" s="2" t="s">
        <v>36</v>
      </c>
      <c r="F2350" s="2" t="s">
        <v>122</v>
      </c>
      <c r="G2350" s="4">
        <v>41183.083333333336</v>
      </c>
      <c r="H2350" s="4">
        <v>41912.083333333336</v>
      </c>
      <c r="I2350" s="2" t="s">
        <v>40</v>
      </c>
      <c r="J2350" s="2" t="s">
        <v>3034</v>
      </c>
      <c r="K2350" s="2"/>
      <c r="L2350" t="s">
        <v>31</v>
      </c>
      <c r="M2350" s="2" t="s">
        <v>29</v>
      </c>
      <c r="O2350" s="5"/>
      <c r="P2350" s="5"/>
      <c r="Q2350" s="6">
        <v>2012</v>
      </c>
      <c r="R2350" s="7">
        <v>2014</v>
      </c>
      <c r="T2350" s="8">
        <v>408</v>
      </c>
      <c r="V2350" s="1" t="s">
        <v>33</v>
      </c>
      <c r="W2350" s="1" t="s">
        <v>32</v>
      </c>
      <c r="X2350" t="str">
        <f>VLOOKUP(Table_query__64[[#This Row],[Nr]],'MyTracker Export'!A:P,'MyTracker Export'!$P$1,FALSE)</f>
        <v>Finished</v>
      </c>
      <c r="Y2350" t="str">
        <f>VLOOKUP(Table_query__64[[#This Row],[Nr]],'MyTracker Export'!A:Z,'MyTracker Export'!$Z$1,FALSE)</f>
        <v>Karel De Swert</v>
      </c>
      <c r="Z2350" t="str">
        <f>VLOOKUP(Table_query__64[[#This Row],[Nr]],'MyTracker Export'!A:AA,'MyTracker Export'!$AA$1,FALSE)</f>
        <v>Jacques Lataire</v>
      </c>
      <c r="AB2350" s="19" t="str">
        <f>IF(Table_query__64[[#This Row],[Project status]]=Table_query__64[[#This Row],[Project Status Check]],"OK","NOK")</f>
        <v>OK</v>
      </c>
      <c r="AC2350" s="19" t="str">
        <f>IF(Table_query__64[[#This Row],[PM]]=Table_query__64[[#This Row],[PM Check]],"OK","NOK")</f>
        <v>OK</v>
      </c>
      <c r="AD2350" s="19" t="str">
        <f>IF(Table_query__64[[#This Row],[PP]]=Table_query__64[[#This Row],[Pilot Check]],"OK","NOK")</f>
        <v>OK</v>
      </c>
      <c r="AE2350" s="19"/>
    </row>
    <row r="2351" spans="1:31" hidden="1" x14ac:dyDescent="0.3">
      <c r="A2351" s="1" t="s">
        <v>4061</v>
      </c>
      <c r="B2351" s="2" t="s">
        <v>4062</v>
      </c>
      <c r="C2351" s="3" t="s">
        <v>7045</v>
      </c>
      <c r="D2351" s="2" t="s">
        <v>89</v>
      </c>
      <c r="E2351" s="2" t="s">
        <v>104</v>
      </c>
      <c r="F2351" s="2" t="s">
        <v>122</v>
      </c>
      <c r="G2351" s="4">
        <v>41164.083333333336</v>
      </c>
      <c r="H2351" s="4">
        <v>41610.041666666664</v>
      </c>
      <c r="I2351" s="2"/>
      <c r="J2351" s="2"/>
      <c r="K2351" s="2"/>
      <c r="L2351" t="s">
        <v>31</v>
      </c>
      <c r="M2351" s="2" t="s">
        <v>29</v>
      </c>
      <c r="O2351" s="5"/>
      <c r="P2351" s="5"/>
      <c r="Q2351" s="6">
        <v>2012</v>
      </c>
      <c r="R2351" s="7">
        <v>2013</v>
      </c>
      <c r="T2351" s="8">
        <v>409</v>
      </c>
      <c r="V2351" s="1" t="s">
        <v>33</v>
      </c>
      <c r="W2351" s="1" t="s">
        <v>32</v>
      </c>
      <c r="X2351" t="str">
        <f>VLOOKUP(Table_query__64[[#This Row],[Nr]],'MyTracker Export'!A:P,'MyTracker Export'!$P$1,FALSE)</f>
        <v>Finished</v>
      </c>
      <c r="Y2351" t="e">
        <f>VLOOKUP(Table_query__64[[#This Row],[Nr]],'MyTracker Export'!A:Z,'MyTracker Export'!$Z$1,FALSE)</f>
        <v>#N/A</v>
      </c>
      <c r="Z2351" t="str">
        <f>VLOOKUP(Table_query__64[[#This Row],[Nr]],'MyTracker Export'!A:AA,'MyTracker Export'!$AA$1,FALSE)</f>
        <v>Boris Krastev</v>
      </c>
      <c r="AB2351" s="19" t="str">
        <f>IF(Table_query__64[[#This Row],[Project status]]=Table_query__64[[#This Row],[Project Status Check]],"OK","NOK")</f>
        <v>OK</v>
      </c>
      <c r="AC2351" s="19" t="e">
        <f>IF(Table_query__64[[#This Row],[PM]]=Table_query__64[[#This Row],[PM Check]],"OK","NOK")</f>
        <v>#N/A</v>
      </c>
      <c r="AD2351" s="19" t="str">
        <f>IF(Table_query__64[[#This Row],[PP]]=Table_query__64[[#This Row],[Pilot Check]],"OK","NOK")</f>
        <v>NOK</v>
      </c>
      <c r="AE2351" s="19"/>
    </row>
    <row r="2352" spans="1:31" hidden="1" x14ac:dyDescent="0.3">
      <c r="A2352" s="1" t="s">
        <v>4063</v>
      </c>
      <c r="B2352" s="2" t="s">
        <v>3618</v>
      </c>
      <c r="C2352" s="3" t="s">
        <v>7046</v>
      </c>
      <c r="D2352" s="2" t="s">
        <v>38</v>
      </c>
      <c r="E2352" s="2"/>
      <c r="F2352" s="2" t="s">
        <v>122</v>
      </c>
      <c r="G2352" s="4">
        <v>41157.083333333336</v>
      </c>
      <c r="H2352" s="4">
        <v>41250.041666666664</v>
      </c>
      <c r="I2352" s="2"/>
      <c r="J2352" s="2"/>
      <c r="K2352" s="2"/>
      <c r="L2352" t="s">
        <v>31</v>
      </c>
      <c r="M2352" s="2" t="s">
        <v>59</v>
      </c>
      <c r="N2352" s="3" t="s">
        <v>9448</v>
      </c>
      <c r="O2352" s="5"/>
      <c r="P2352" s="5"/>
      <c r="Q2352" s="6">
        <v>2012</v>
      </c>
      <c r="R2352" s="7">
        <v>2012</v>
      </c>
      <c r="T2352" s="8">
        <v>829</v>
      </c>
      <c r="V2352" s="1" t="s">
        <v>33</v>
      </c>
      <c r="W2352" s="1" t="s">
        <v>32</v>
      </c>
      <c r="X2352" t="str">
        <f>VLOOKUP(Table_query__64[[#This Row],[Nr]],'MyTracker Export'!A:P,'MyTracker Export'!$P$1,FALSE)</f>
        <v>Finished</v>
      </c>
      <c r="Y2352" t="e">
        <f>VLOOKUP(Table_query__64[[#This Row],[Nr]],'MyTracker Export'!A:Z,'MyTracker Export'!$Z$1,FALSE)</f>
        <v>#N/A</v>
      </c>
      <c r="Z2352" t="e">
        <f>VLOOKUP(Table_query__64[[#This Row],[Nr]],'MyTracker Export'!A:AA,'MyTracker Export'!$AA$1,FALSE)</f>
        <v>#N/A</v>
      </c>
      <c r="AB2352" s="19" t="str">
        <f>IF(Table_query__64[[#This Row],[Project status]]=Table_query__64[[#This Row],[Project Status Check]],"OK","NOK")</f>
        <v>OK</v>
      </c>
      <c r="AC2352" s="19" t="e">
        <f>IF(Table_query__64[[#This Row],[PM]]=Table_query__64[[#This Row],[PM Check]],"OK","NOK")</f>
        <v>#N/A</v>
      </c>
      <c r="AD2352" s="19" t="e">
        <f>IF(Table_query__64[[#This Row],[PP]]=Table_query__64[[#This Row],[Pilot Check]],"OK","NOK")</f>
        <v>#N/A</v>
      </c>
      <c r="AE2352" s="19"/>
    </row>
    <row r="2353" spans="1:31" hidden="1" x14ac:dyDescent="0.3">
      <c r="A2353" s="1" t="s">
        <v>4064</v>
      </c>
      <c r="B2353" s="2" t="s">
        <v>4053</v>
      </c>
      <c r="C2353" s="3" t="s">
        <v>7047</v>
      </c>
      <c r="D2353" s="2" t="s">
        <v>3894</v>
      </c>
      <c r="E2353" s="2" t="s">
        <v>25</v>
      </c>
      <c r="F2353" s="2" t="s">
        <v>122</v>
      </c>
      <c r="G2353" s="4">
        <v>41156.083333333336</v>
      </c>
      <c r="H2353" s="4">
        <v>41684.041666666664</v>
      </c>
      <c r="I2353" s="2"/>
      <c r="J2353" s="2"/>
      <c r="K2353" s="2"/>
      <c r="L2353" t="s">
        <v>31</v>
      </c>
      <c r="M2353" s="2" t="s">
        <v>29</v>
      </c>
      <c r="N2353" s="3" t="s">
        <v>9449</v>
      </c>
      <c r="O2353" s="5"/>
      <c r="P2353" s="5"/>
      <c r="Q2353" s="6">
        <v>2012</v>
      </c>
      <c r="R2353" s="7">
        <v>2014</v>
      </c>
      <c r="T2353" s="8">
        <v>830</v>
      </c>
      <c r="V2353" s="1" t="s">
        <v>33</v>
      </c>
      <c r="W2353" s="1" t="s">
        <v>32</v>
      </c>
      <c r="X2353" t="str">
        <f>VLOOKUP(Table_query__64[[#This Row],[Nr]],'MyTracker Export'!A:P,'MyTracker Export'!$P$1,FALSE)</f>
        <v>Finished</v>
      </c>
      <c r="Y2353" t="e">
        <f>VLOOKUP(Table_query__64[[#This Row],[Nr]],'MyTracker Export'!A:Z,'MyTracker Export'!$Z$1,FALSE)</f>
        <v>#N/A</v>
      </c>
      <c r="Z2353" t="e">
        <f>VLOOKUP(Table_query__64[[#This Row],[Nr]],'MyTracker Export'!A:AA,'MyTracker Export'!$AA$1,FALSE)</f>
        <v>#N/A</v>
      </c>
      <c r="AB2353" s="19" t="str">
        <f>IF(Table_query__64[[#This Row],[Project status]]=Table_query__64[[#This Row],[Project Status Check]],"OK","NOK")</f>
        <v>OK</v>
      </c>
      <c r="AC2353" s="19" t="e">
        <f>IF(Table_query__64[[#This Row],[PM]]=Table_query__64[[#This Row],[PM Check]],"OK","NOK")</f>
        <v>#N/A</v>
      </c>
      <c r="AD2353" s="19" t="e">
        <f>IF(Table_query__64[[#This Row],[PP]]=Table_query__64[[#This Row],[Pilot Check]],"OK","NOK")</f>
        <v>#N/A</v>
      </c>
      <c r="AE2353" s="19"/>
    </row>
    <row r="2354" spans="1:31" hidden="1" x14ac:dyDescent="0.3">
      <c r="A2354" s="1" t="s">
        <v>4065</v>
      </c>
      <c r="B2354" s="2" t="s">
        <v>4066</v>
      </c>
      <c r="C2354" s="3" t="s">
        <v>7048</v>
      </c>
      <c r="D2354" s="2" t="s">
        <v>38</v>
      </c>
      <c r="E2354" s="2"/>
      <c r="F2354" s="2" t="s">
        <v>122</v>
      </c>
      <c r="G2354" s="4">
        <v>40179.041666666664</v>
      </c>
      <c r="H2354" s="4">
        <v>40179.041666666664</v>
      </c>
      <c r="I2354" s="2" t="s">
        <v>3863</v>
      </c>
      <c r="J2354" s="2"/>
      <c r="K2354" s="2"/>
      <c r="L2354" t="s">
        <v>31</v>
      </c>
      <c r="M2354" s="2" t="s">
        <v>29</v>
      </c>
      <c r="O2354" s="5">
        <v>0</v>
      </c>
      <c r="P2354" s="5">
        <v>0</v>
      </c>
      <c r="Q2354" s="6">
        <v>2010</v>
      </c>
      <c r="R2354" s="7">
        <v>2010</v>
      </c>
      <c r="T2354" s="8">
        <v>999</v>
      </c>
      <c r="V2354" s="1" t="s">
        <v>33</v>
      </c>
      <c r="W2354" s="1" t="s">
        <v>32</v>
      </c>
      <c r="X2354" t="e">
        <f>VLOOKUP(Table_query__64[[#This Row],[Nr]],'MyTracker Export'!A:P,'MyTracker Export'!$P$1,FALSE)</f>
        <v>#N/A</v>
      </c>
      <c r="Y2354" t="e">
        <f>VLOOKUP(Table_query__64[[#This Row],[Nr]],'MyTracker Export'!A:Z,'MyTracker Export'!$Z$1,FALSE)</f>
        <v>#N/A</v>
      </c>
      <c r="Z2354" t="e">
        <f>VLOOKUP(Table_query__64[[#This Row],[Nr]],'MyTracker Export'!A:AA,'MyTracker Export'!$AA$1,FALSE)</f>
        <v>#N/A</v>
      </c>
      <c r="AA2354" t="s">
        <v>20478</v>
      </c>
      <c r="AB2354" s="19" t="e">
        <f>IF(Table_query__64[[#This Row],[Project status]]=Table_query__64[[#This Row],[Project Status Check]],"OK","NOK")</f>
        <v>#N/A</v>
      </c>
      <c r="AC2354" s="19" t="e">
        <f>IF(Table_query__64[[#This Row],[PM]]=Table_query__64[[#This Row],[PM Check]],"OK","NOK")</f>
        <v>#N/A</v>
      </c>
      <c r="AD2354" s="19" t="e">
        <f>IF(Table_query__64[[#This Row],[PP]]=Table_query__64[[#This Row],[Pilot Check]],"OK","NOK")</f>
        <v>#N/A</v>
      </c>
      <c r="AE2354" s="19"/>
    </row>
    <row r="2355" spans="1:31" hidden="1" x14ac:dyDescent="0.3">
      <c r="A2355" s="1" t="s">
        <v>4067</v>
      </c>
      <c r="B2355" s="2" t="s">
        <v>4068</v>
      </c>
      <c r="C2355" s="3" t="s">
        <v>7049</v>
      </c>
      <c r="D2355" s="2" t="s">
        <v>38</v>
      </c>
      <c r="E2355" s="2" t="s">
        <v>82</v>
      </c>
      <c r="F2355" s="2" t="s">
        <v>122</v>
      </c>
      <c r="G2355" s="4">
        <v>41149.083333333336</v>
      </c>
      <c r="H2355" s="4">
        <v>41217.041666666664</v>
      </c>
      <c r="I2355" s="2" t="s">
        <v>2654</v>
      </c>
      <c r="J2355" s="2"/>
      <c r="K2355" s="2"/>
      <c r="L2355" t="s">
        <v>31</v>
      </c>
      <c r="M2355" s="2" t="s">
        <v>59</v>
      </c>
      <c r="O2355" s="5"/>
      <c r="P2355" s="5"/>
      <c r="Q2355" s="6">
        <v>2012</v>
      </c>
      <c r="R2355" s="7">
        <v>2012</v>
      </c>
      <c r="T2355" s="8">
        <v>410</v>
      </c>
      <c r="V2355" s="1" t="s">
        <v>33</v>
      </c>
      <c r="W2355" s="1" t="s">
        <v>32</v>
      </c>
      <c r="X2355" t="str">
        <f>VLOOKUP(Table_query__64[[#This Row],[Nr]],'MyTracker Export'!A:P,'MyTracker Export'!$P$1,FALSE)</f>
        <v>Finished</v>
      </c>
      <c r="Y2355" t="e">
        <f>VLOOKUP(Table_query__64[[#This Row],[Nr]],'MyTracker Export'!A:Z,'MyTracker Export'!$Z$1,FALSE)</f>
        <v>#N/A</v>
      </c>
      <c r="Z2355" t="e">
        <f>VLOOKUP(Table_query__64[[#This Row],[Nr]],'MyTracker Export'!A:AA,'MyTracker Export'!$AA$1,FALSE)</f>
        <v>#N/A</v>
      </c>
      <c r="AB2355" s="19" t="str">
        <f>IF(Table_query__64[[#This Row],[Project status]]=Table_query__64[[#This Row],[Project Status Check]],"OK","NOK")</f>
        <v>OK</v>
      </c>
      <c r="AC2355" s="19" t="e">
        <f>IF(Table_query__64[[#This Row],[PM]]=Table_query__64[[#This Row],[PM Check]],"OK","NOK")</f>
        <v>#N/A</v>
      </c>
      <c r="AD2355" s="19" t="e">
        <f>IF(Table_query__64[[#This Row],[PP]]=Table_query__64[[#This Row],[Pilot Check]],"OK","NOK")</f>
        <v>#N/A</v>
      </c>
      <c r="AE2355" s="19"/>
    </row>
    <row r="2356" spans="1:31" hidden="1" x14ac:dyDescent="0.3">
      <c r="A2356" s="1" t="s">
        <v>4069</v>
      </c>
      <c r="B2356" s="2" t="s">
        <v>3771</v>
      </c>
      <c r="C2356" s="3" t="s">
        <v>7008</v>
      </c>
      <c r="D2356" s="2" t="s">
        <v>38</v>
      </c>
      <c r="E2356" s="2" t="s">
        <v>25</v>
      </c>
      <c r="F2356" s="2" t="s">
        <v>122</v>
      </c>
      <c r="G2356" s="4">
        <v>41142.083333333336</v>
      </c>
      <c r="H2356" s="4">
        <v>41459.083333333336</v>
      </c>
      <c r="I2356" s="2"/>
      <c r="J2356" s="2"/>
      <c r="K2356" s="2"/>
      <c r="L2356" t="s">
        <v>31</v>
      </c>
      <c r="M2356" s="2" t="s">
        <v>59</v>
      </c>
      <c r="N2356" s="3" t="s">
        <v>9450</v>
      </c>
      <c r="O2356" s="5"/>
      <c r="P2356" s="5"/>
      <c r="Q2356" s="6">
        <v>2012</v>
      </c>
      <c r="R2356" s="7">
        <v>2013</v>
      </c>
      <c r="T2356" s="8">
        <v>831</v>
      </c>
      <c r="V2356" s="1" t="s">
        <v>33</v>
      </c>
      <c r="W2356" s="1" t="s">
        <v>32</v>
      </c>
      <c r="X2356" t="str">
        <f>VLOOKUP(Table_query__64[[#This Row],[Nr]],'MyTracker Export'!A:P,'MyTracker Export'!$P$1,FALSE)</f>
        <v>Finished</v>
      </c>
      <c r="Y2356" t="e">
        <f>VLOOKUP(Table_query__64[[#This Row],[Nr]],'MyTracker Export'!A:Z,'MyTracker Export'!$Z$1,FALSE)</f>
        <v>#N/A</v>
      </c>
      <c r="Z2356" t="e">
        <f>VLOOKUP(Table_query__64[[#This Row],[Nr]],'MyTracker Export'!A:AA,'MyTracker Export'!$AA$1,FALSE)</f>
        <v>#N/A</v>
      </c>
      <c r="AB2356" s="19" t="str">
        <f>IF(Table_query__64[[#This Row],[Project status]]=Table_query__64[[#This Row],[Project Status Check]],"OK","NOK")</f>
        <v>OK</v>
      </c>
      <c r="AC2356" s="19" t="e">
        <f>IF(Table_query__64[[#This Row],[PM]]=Table_query__64[[#This Row],[PM Check]],"OK","NOK")</f>
        <v>#N/A</v>
      </c>
      <c r="AD2356" s="19" t="e">
        <f>IF(Table_query__64[[#This Row],[PP]]=Table_query__64[[#This Row],[Pilot Check]],"OK","NOK")</f>
        <v>#N/A</v>
      </c>
      <c r="AE2356" s="19"/>
    </row>
    <row r="2357" spans="1:31" hidden="1" x14ac:dyDescent="0.3">
      <c r="A2357" s="1" t="s">
        <v>4070</v>
      </c>
      <c r="B2357" s="2" t="s">
        <v>3044</v>
      </c>
      <c r="C2357" s="3" t="s">
        <v>7050</v>
      </c>
      <c r="D2357" s="2" t="s">
        <v>38</v>
      </c>
      <c r="E2357" s="2" t="s">
        <v>36</v>
      </c>
      <c r="F2357" s="2" t="s">
        <v>122</v>
      </c>
      <c r="G2357" s="4">
        <v>41169.083333333336</v>
      </c>
      <c r="H2357" s="4">
        <v>42074.041666666664</v>
      </c>
      <c r="I2357" s="2"/>
      <c r="J2357" s="2"/>
      <c r="K2357" s="2"/>
      <c r="L2357" t="s">
        <v>31</v>
      </c>
      <c r="M2357" s="2" t="s">
        <v>29</v>
      </c>
      <c r="O2357" s="5"/>
      <c r="P2357" s="5"/>
      <c r="Q2357" s="6">
        <v>2012</v>
      </c>
      <c r="R2357" s="7">
        <v>2015</v>
      </c>
      <c r="T2357" s="8">
        <v>411</v>
      </c>
      <c r="V2357" s="1" t="s">
        <v>33</v>
      </c>
      <c r="W2357" s="1" t="s">
        <v>32</v>
      </c>
      <c r="X2357" t="str">
        <f>VLOOKUP(Table_query__64[[#This Row],[Nr]],'MyTracker Export'!A:P,'MyTracker Export'!$P$1,FALSE)</f>
        <v>Finished</v>
      </c>
      <c r="Y2357" t="e">
        <f>VLOOKUP(Table_query__64[[#This Row],[Nr]],'MyTracker Export'!A:Z,'MyTracker Export'!$Z$1,FALSE)</f>
        <v>#N/A</v>
      </c>
      <c r="Z2357" t="e">
        <f>VLOOKUP(Table_query__64[[#This Row],[Nr]],'MyTracker Export'!A:AA,'MyTracker Export'!$AA$1,FALSE)</f>
        <v>#N/A</v>
      </c>
      <c r="AB2357" s="19" t="str">
        <f>IF(Table_query__64[[#This Row],[Project status]]=Table_query__64[[#This Row],[Project Status Check]],"OK","NOK")</f>
        <v>OK</v>
      </c>
      <c r="AC2357" s="19" t="e">
        <f>IF(Table_query__64[[#This Row],[PM]]=Table_query__64[[#This Row],[PM Check]],"OK","NOK")</f>
        <v>#N/A</v>
      </c>
      <c r="AD2357" s="19" t="e">
        <f>IF(Table_query__64[[#This Row],[PP]]=Table_query__64[[#This Row],[Pilot Check]],"OK","NOK")</f>
        <v>#N/A</v>
      </c>
      <c r="AE2357" s="19"/>
    </row>
    <row r="2358" spans="1:31" hidden="1" x14ac:dyDescent="0.3">
      <c r="A2358" s="1" t="s">
        <v>4071</v>
      </c>
      <c r="B2358" s="2" t="s">
        <v>4072</v>
      </c>
      <c r="C2358" s="3" t="s">
        <v>7051</v>
      </c>
      <c r="D2358" s="2" t="s">
        <v>38</v>
      </c>
      <c r="E2358" s="2" t="s">
        <v>25</v>
      </c>
      <c r="F2358" s="2" t="s">
        <v>122</v>
      </c>
      <c r="G2358" s="4">
        <v>41165.083333333336</v>
      </c>
      <c r="H2358" s="4">
        <v>41547.083333333336</v>
      </c>
      <c r="I2358" s="2"/>
      <c r="J2358" s="2"/>
      <c r="K2358" s="2"/>
      <c r="L2358" t="s">
        <v>31</v>
      </c>
      <c r="M2358" s="2" t="s">
        <v>29</v>
      </c>
      <c r="O2358" s="5"/>
      <c r="P2358" s="5"/>
      <c r="Q2358" s="6">
        <v>2012</v>
      </c>
      <c r="R2358" s="7">
        <v>2013</v>
      </c>
      <c r="T2358" s="8">
        <v>412</v>
      </c>
      <c r="V2358" s="1" t="s">
        <v>33</v>
      </c>
      <c r="W2358" s="1" t="s">
        <v>32</v>
      </c>
      <c r="X2358" t="str">
        <f>VLOOKUP(Table_query__64[[#This Row],[Nr]],'MyTracker Export'!A:P,'MyTracker Export'!$P$1,FALSE)</f>
        <v>Finished</v>
      </c>
      <c r="Y2358" t="e">
        <f>VLOOKUP(Table_query__64[[#This Row],[Nr]],'MyTracker Export'!A:Z,'MyTracker Export'!$Z$1,FALSE)</f>
        <v>#N/A</v>
      </c>
      <c r="Z2358" t="e">
        <f>VLOOKUP(Table_query__64[[#This Row],[Nr]],'MyTracker Export'!A:AA,'MyTracker Export'!$AA$1,FALSE)</f>
        <v>#N/A</v>
      </c>
      <c r="AB2358" s="19" t="str">
        <f>IF(Table_query__64[[#This Row],[Project status]]=Table_query__64[[#This Row],[Project Status Check]],"OK","NOK")</f>
        <v>OK</v>
      </c>
      <c r="AC2358" s="19" t="e">
        <f>IF(Table_query__64[[#This Row],[PM]]=Table_query__64[[#This Row],[PM Check]],"OK","NOK")</f>
        <v>#N/A</v>
      </c>
      <c r="AD2358" s="19" t="e">
        <f>IF(Table_query__64[[#This Row],[PP]]=Table_query__64[[#This Row],[Pilot Check]],"OK","NOK")</f>
        <v>#N/A</v>
      </c>
      <c r="AE2358" s="19"/>
    </row>
    <row r="2359" spans="1:31" hidden="1" x14ac:dyDescent="0.3">
      <c r="A2359" s="1" t="s">
        <v>4073</v>
      </c>
      <c r="B2359" s="2" t="s">
        <v>4074</v>
      </c>
      <c r="C2359" s="3" t="s">
        <v>7052</v>
      </c>
      <c r="D2359" s="2" t="s">
        <v>38</v>
      </c>
      <c r="E2359" s="2" t="s">
        <v>25</v>
      </c>
      <c r="F2359" s="2" t="s">
        <v>122</v>
      </c>
      <c r="G2359" s="4">
        <v>41122.083333333336</v>
      </c>
      <c r="H2359" s="4">
        <v>41173.083333333336</v>
      </c>
      <c r="I2359" s="2" t="s">
        <v>40</v>
      </c>
      <c r="J2359" s="2" t="s">
        <v>3451</v>
      </c>
      <c r="K2359" s="2"/>
      <c r="L2359" t="s">
        <v>31</v>
      </c>
      <c r="M2359" s="2" t="s">
        <v>29</v>
      </c>
      <c r="N2359" s="3" t="s">
        <v>9451</v>
      </c>
      <c r="O2359" s="5"/>
      <c r="P2359" s="5"/>
      <c r="Q2359" s="6">
        <v>2012</v>
      </c>
      <c r="R2359" s="7">
        <v>2012</v>
      </c>
      <c r="T2359" s="8">
        <v>832</v>
      </c>
      <c r="V2359" s="1" t="s">
        <v>33</v>
      </c>
      <c r="W2359" s="1" t="s">
        <v>32</v>
      </c>
      <c r="X2359" t="str">
        <f>VLOOKUP(Table_query__64[[#This Row],[Nr]],'MyTracker Export'!A:P,'MyTracker Export'!$P$1,FALSE)</f>
        <v>Finished</v>
      </c>
      <c r="Y2359" t="str">
        <f>VLOOKUP(Table_query__64[[#This Row],[Nr]],'MyTracker Export'!A:Z,'MyTracker Export'!$Z$1,FALSE)</f>
        <v>Karel De Swert</v>
      </c>
      <c r="Z2359" t="str">
        <f>VLOOKUP(Table_query__64[[#This Row],[Nr]],'MyTracker Export'!A:AA,'MyTracker Export'!$AA$1,FALSE)</f>
        <v>Luc Tasiaux</v>
      </c>
      <c r="AB2359" s="19" t="str">
        <f>IF(Table_query__64[[#This Row],[Project status]]=Table_query__64[[#This Row],[Project Status Check]],"OK","NOK")</f>
        <v>OK</v>
      </c>
      <c r="AC2359" s="19" t="str">
        <f>IF(Table_query__64[[#This Row],[PM]]=Table_query__64[[#This Row],[PM Check]],"OK","NOK")</f>
        <v>OK</v>
      </c>
      <c r="AD2359" s="19" t="str">
        <f>IF(Table_query__64[[#This Row],[PP]]=Table_query__64[[#This Row],[Pilot Check]],"OK","NOK")</f>
        <v>OK</v>
      </c>
      <c r="AE2359" s="19"/>
    </row>
    <row r="2360" spans="1:31" hidden="1" x14ac:dyDescent="0.3">
      <c r="A2360" s="1" t="s">
        <v>4075</v>
      </c>
      <c r="B2360" s="2" t="s">
        <v>3618</v>
      </c>
      <c r="C2360" s="3" t="s">
        <v>7053</v>
      </c>
      <c r="D2360" s="2" t="s">
        <v>58</v>
      </c>
      <c r="E2360" s="2"/>
      <c r="F2360" s="2" t="s">
        <v>122</v>
      </c>
      <c r="G2360" s="4">
        <v>41117.083333333336</v>
      </c>
      <c r="H2360" s="4">
        <v>41623.041666666664</v>
      </c>
      <c r="I2360" s="2" t="s">
        <v>229</v>
      </c>
      <c r="J2360" s="2"/>
      <c r="K2360" s="2"/>
      <c r="L2360" t="s">
        <v>31</v>
      </c>
      <c r="M2360" s="2" t="s">
        <v>29</v>
      </c>
      <c r="N2360" s="3" t="s">
        <v>9452</v>
      </c>
      <c r="O2360" s="5"/>
      <c r="P2360" s="5"/>
      <c r="Q2360" s="6">
        <v>2012</v>
      </c>
      <c r="R2360" s="7">
        <v>2013</v>
      </c>
      <c r="T2360" s="8">
        <v>833</v>
      </c>
      <c r="V2360" s="1" t="s">
        <v>33</v>
      </c>
      <c r="W2360" s="1" t="s">
        <v>32</v>
      </c>
      <c r="X2360" t="str">
        <f>VLOOKUP(Table_query__64[[#This Row],[Nr]],'MyTracker Export'!A:P,'MyTracker Export'!$P$1,FALSE)</f>
        <v>Finished</v>
      </c>
      <c r="Y2360" t="str">
        <f>VLOOKUP(Table_query__64[[#This Row],[Nr]],'MyTracker Export'!A:Z,'MyTracker Export'!$Z$1,FALSE)</f>
        <v>Paqui Romero</v>
      </c>
      <c r="Z2360" t="str">
        <f>VLOOKUP(Table_query__64[[#This Row],[Nr]],'MyTracker Export'!A:AA,'MyTracker Export'!$AA$1,FALSE)</f>
        <v>Juan Sanchez Chatar</v>
      </c>
      <c r="AB2360" s="19" t="str">
        <f>IF(Table_query__64[[#This Row],[Project status]]=Table_query__64[[#This Row],[Project Status Check]],"OK","NOK")</f>
        <v>OK</v>
      </c>
      <c r="AC2360" s="19" t="str">
        <f>IF(Table_query__64[[#This Row],[PM]]=Table_query__64[[#This Row],[PM Check]],"OK","NOK")</f>
        <v>OK</v>
      </c>
      <c r="AD2360" s="19" t="str">
        <f>IF(Table_query__64[[#This Row],[PP]]=Table_query__64[[#This Row],[Pilot Check]],"OK","NOK")</f>
        <v>NOK</v>
      </c>
      <c r="AE2360" s="19"/>
    </row>
    <row r="2361" spans="1:31" hidden="1" x14ac:dyDescent="0.3">
      <c r="A2361" s="1" t="s">
        <v>4076</v>
      </c>
      <c r="B2361" s="2" t="s">
        <v>3961</v>
      </c>
      <c r="C2361" s="3" t="s">
        <v>7054</v>
      </c>
      <c r="D2361" s="2" t="s">
        <v>3894</v>
      </c>
      <c r="E2361" s="2" t="s">
        <v>36</v>
      </c>
      <c r="F2361" s="2" t="s">
        <v>122</v>
      </c>
      <c r="G2361" s="4">
        <v>41157.083333333336</v>
      </c>
      <c r="H2361" s="4">
        <v>41557.083333333336</v>
      </c>
      <c r="I2361" s="2" t="s">
        <v>4077</v>
      </c>
      <c r="J2361" s="2"/>
      <c r="K2361" s="2"/>
      <c r="L2361" t="s">
        <v>31</v>
      </c>
      <c r="M2361" s="2" t="s">
        <v>29</v>
      </c>
      <c r="N2361" s="3" t="s">
        <v>9453</v>
      </c>
      <c r="O2361" s="5"/>
      <c r="P2361" s="5"/>
      <c r="Q2361" s="6">
        <v>2012</v>
      </c>
      <c r="R2361" s="7">
        <v>2013</v>
      </c>
      <c r="T2361" s="8">
        <v>834</v>
      </c>
      <c r="V2361" s="1" t="s">
        <v>33</v>
      </c>
      <c r="W2361" s="1" t="s">
        <v>32</v>
      </c>
      <c r="X2361" t="str">
        <f>VLOOKUP(Table_query__64[[#This Row],[Nr]],'MyTracker Export'!A:P,'MyTracker Export'!$P$1,FALSE)</f>
        <v>Finished</v>
      </c>
      <c r="Y2361" t="e">
        <f>VLOOKUP(Table_query__64[[#This Row],[Nr]],'MyTracker Export'!A:Z,'MyTracker Export'!$Z$1,FALSE)</f>
        <v>#N/A</v>
      </c>
      <c r="Z2361" t="e">
        <f>VLOOKUP(Table_query__64[[#This Row],[Nr]],'MyTracker Export'!A:AA,'MyTracker Export'!$AA$1,FALSE)</f>
        <v>#N/A</v>
      </c>
      <c r="AB2361" s="19" t="str">
        <f>IF(Table_query__64[[#This Row],[Project status]]=Table_query__64[[#This Row],[Project Status Check]],"OK","NOK")</f>
        <v>OK</v>
      </c>
      <c r="AC2361" s="19" t="e">
        <f>IF(Table_query__64[[#This Row],[PM]]=Table_query__64[[#This Row],[PM Check]],"OK","NOK")</f>
        <v>#N/A</v>
      </c>
      <c r="AD2361" s="19" t="e">
        <f>IF(Table_query__64[[#This Row],[PP]]=Table_query__64[[#This Row],[Pilot Check]],"OK","NOK")</f>
        <v>#N/A</v>
      </c>
      <c r="AE2361" s="19"/>
    </row>
    <row r="2362" spans="1:31" hidden="1" x14ac:dyDescent="0.3">
      <c r="A2362" s="1" t="s">
        <v>4078</v>
      </c>
      <c r="B2362" s="2" t="s">
        <v>4053</v>
      </c>
      <c r="C2362" s="3" t="s">
        <v>7055</v>
      </c>
      <c r="D2362" s="2" t="s">
        <v>3894</v>
      </c>
      <c r="E2362" s="2" t="s">
        <v>25</v>
      </c>
      <c r="F2362" s="2" t="s">
        <v>122</v>
      </c>
      <c r="G2362" s="4">
        <v>41163.083333333336</v>
      </c>
      <c r="H2362" s="4">
        <v>41245.041666666664</v>
      </c>
      <c r="I2362" s="2"/>
      <c r="J2362" s="2"/>
      <c r="K2362" s="2"/>
      <c r="L2362" t="s">
        <v>31</v>
      </c>
      <c r="M2362" s="2" t="s">
        <v>29</v>
      </c>
      <c r="N2362" s="3" t="s">
        <v>9454</v>
      </c>
      <c r="O2362" s="5"/>
      <c r="P2362" s="5"/>
      <c r="Q2362" s="6">
        <v>2012</v>
      </c>
      <c r="R2362" s="7">
        <v>2012</v>
      </c>
      <c r="T2362" s="8">
        <v>835</v>
      </c>
      <c r="V2362" s="1" t="s">
        <v>33</v>
      </c>
      <c r="W2362" s="1" t="s">
        <v>32</v>
      </c>
      <c r="X2362" t="str">
        <f>VLOOKUP(Table_query__64[[#This Row],[Nr]],'MyTracker Export'!A:P,'MyTracker Export'!$P$1,FALSE)</f>
        <v>Finished</v>
      </c>
      <c r="Y2362" t="e">
        <f>VLOOKUP(Table_query__64[[#This Row],[Nr]],'MyTracker Export'!A:Z,'MyTracker Export'!$Z$1,FALSE)</f>
        <v>#N/A</v>
      </c>
      <c r="Z2362" t="e">
        <f>VLOOKUP(Table_query__64[[#This Row],[Nr]],'MyTracker Export'!A:AA,'MyTracker Export'!$AA$1,FALSE)</f>
        <v>#N/A</v>
      </c>
      <c r="AB2362" s="19" t="str">
        <f>IF(Table_query__64[[#This Row],[Project status]]=Table_query__64[[#This Row],[Project Status Check]],"OK","NOK")</f>
        <v>OK</v>
      </c>
      <c r="AC2362" s="19" t="e">
        <f>IF(Table_query__64[[#This Row],[PM]]=Table_query__64[[#This Row],[PM Check]],"OK","NOK")</f>
        <v>#N/A</v>
      </c>
      <c r="AD2362" s="19" t="e">
        <f>IF(Table_query__64[[#This Row],[PP]]=Table_query__64[[#This Row],[Pilot Check]],"OK","NOK")</f>
        <v>#N/A</v>
      </c>
      <c r="AE2362" s="19"/>
    </row>
    <row r="2363" spans="1:31" hidden="1" x14ac:dyDescent="0.3">
      <c r="A2363" s="1" t="s">
        <v>4079</v>
      </c>
      <c r="B2363" s="2" t="s">
        <v>3618</v>
      </c>
      <c r="C2363" s="3" t="s">
        <v>7056</v>
      </c>
      <c r="D2363" s="2" t="s">
        <v>38</v>
      </c>
      <c r="E2363" s="2"/>
      <c r="F2363" s="2" t="s">
        <v>122</v>
      </c>
      <c r="G2363" s="4">
        <v>41030.083333333336</v>
      </c>
      <c r="H2363" s="4">
        <v>41501.083333333336</v>
      </c>
      <c r="I2363" s="2"/>
      <c r="J2363" s="2"/>
      <c r="K2363" s="2"/>
      <c r="L2363" t="s">
        <v>31</v>
      </c>
      <c r="M2363" s="2" t="s">
        <v>29</v>
      </c>
      <c r="N2363" s="3" t="s">
        <v>9455</v>
      </c>
      <c r="O2363" s="5"/>
      <c r="P2363" s="5"/>
      <c r="Q2363" s="6">
        <v>2012</v>
      </c>
      <c r="R2363" s="7">
        <v>2013</v>
      </c>
      <c r="T2363" s="8">
        <v>836</v>
      </c>
      <c r="V2363" s="1" t="s">
        <v>33</v>
      </c>
      <c r="W2363" s="1" t="s">
        <v>32</v>
      </c>
      <c r="X2363" t="str">
        <f>VLOOKUP(Table_query__64[[#This Row],[Nr]],'MyTracker Export'!A:P,'MyTracker Export'!$P$1,FALSE)</f>
        <v>Finished</v>
      </c>
      <c r="Y2363" t="e">
        <f>VLOOKUP(Table_query__64[[#This Row],[Nr]],'MyTracker Export'!A:Z,'MyTracker Export'!$Z$1,FALSE)</f>
        <v>#N/A</v>
      </c>
      <c r="Z2363" t="e">
        <f>VLOOKUP(Table_query__64[[#This Row],[Nr]],'MyTracker Export'!A:AA,'MyTracker Export'!$AA$1,FALSE)</f>
        <v>#N/A</v>
      </c>
      <c r="AB2363" s="19" t="str">
        <f>IF(Table_query__64[[#This Row],[Project status]]=Table_query__64[[#This Row],[Project Status Check]],"OK","NOK")</f>
        <v>OK</v>
      </c>
      <c r="AC2363" s="19" t="e">
        <f>IF(Table_query__64[[#This Row],[PM]]=Table_query__64[[#This Row],[PM Check]],"OK","NOK")</f>
        <v>#N/A</v>
      </c>
      <c r="AD2363" s="19" t="e">
        <f>IF(Table_query__64[[#This Row],[PP]]=Table_query__64[[#This Row],[Pilot Check]],"OK","NOK")</f>
        <v>#N/A</v>
      </c>
      <c r="AE2363" s="19"/>
    </row>
    <row r="2364" spans="1:31" hidden="1" x14ac:dyDescent="0.3">
      <c r="A2364" s="1" t="s">
        <v>4080</v>
      </c>
      <c r="B2364" s="2" t="s">
        <v>2106</v>
      </c>
      <c r="C2364" s="3" t="s">
        <v>7057</v>
      </c>
      <c r="D2364" s="2" t="s">
        <v>89</v>
      </c>
      <c r="E2364" s="2" t="s">
        <v>36</v>
      </c>
      <c r="F2364" s="2" t="s">
        <v>122</v>
      </c>
      <c r="G2364" s="4">
        <v>41066.083333333336</v>
      </c>
      <c r="H2364" s="4">
        <v>41521.083333333336</v>
      </c>
      <c r="I2364" s="2" t="s">
        <v>1153</v>
      </c>
      <c r="J2364" s="2" t="s">
        <v>3034</v>
      </c>
      <c r="K2364" s="2"/>
      <c r="L2364" t="s">
        <v>31</v>
      </c>
      <c r="M2364" s="2" t="s">
        <v>29</v>
      </c>
      <c r="O2364" s="5"/>
      <c r="P2364" s="5"/>
      <c r="Q2364" s="6">
        <v>2012</v>
      </c>
      <c r="R2364" s="7">
        <v>2013</v>
      </c>
      <c r="T2364" s="8">
        <v>413</v>
      </c>
      <c r="V2364" s="1" t="s">
        <v>33</v>
      </c>
      <c r="W2364" s="1" t="s">
        <v>32</v>
      </c>
      <c r="X2364" t="str">
        <f>VLOOKUP(Table_query__64[[#This Row],[Nr]],'MyTracker Export'!A:P,'MyTracker Export'!$P$1,FALSE)</f>
        <v>Finished</v>
      </c>
      <c r="Y2364" t="str">
        <f>VLOOKUP(Table_query__64[[#This Row],[Nr]],'MyTracker Export'!A:Z,'MyTracker Export'!$Z$1,FALSE)</f>
        <v>Ivaylo Ivanov</v>
      </c>
      <c r="Z2364" t="str">
        <f>VLOOKUP(Table_query__64[[#This Row],[Nr]],'MyTracker Export'!A:AA,'MyTracker Export'!$AA$1,FALSE)</f>
        <v>Jacques Lataire</v>
      </c>
      <c r="AB2364" s="19" t="str">
        <f>IF(Table_query__64[[#This Row],[Project status]]=Table_query__64[[#This Row],[Project Status Check]],"OK","NOK")</f>
        <v>OK</v>
      </c>
      <c r="AC2364" s="19" t="str">
        <f>IF(Table_query__64[[#This Row],[PM]]=Table_query__64[[#This Row],[PM Check]],"OK","NOK")</f>
        <v>OK</v>
      </c>
      <c r="AD2364" s="19" t="str">
        <f>IF(Table_query__64[[#This Row],[PP]]=Table_query__64[[#This Row],[Pilot Check]],"OK","NOK")</f>
        <v>OK</v>
      </c>
      <c r="AE2364" s="19"/>
    </row>
    <row r="2365" spans="1:31" hidden="1" x14ac:dyDescent="0.3">
      <c r="A2365" s="1" t="s">
        <v>4081</v>
      </c>
      <c r="B2365" s="2" t="s">
        <v>1722</v>
      </c>
      <c r="C2365" s="3" t="s">
        <v>7058</v>
      </c>
      <c r="D2365" s="2" t="s">
        <v>38</v>
      </c>
      <c r="E2365" s="2" t="s">
        <v>36</v>
      </c>
      <c r="F2365" s="2" t="s">
        <v>122</v>
      </c>
      <c r="G2365" s="4">
        <v>41169.083333333336</v>
      </c>
      <c r="H2365" s="4">
        <v>41242.041666666664</v>
      </c>
      <c r="I2365" s="2"/>
      <c r="J2365" s="2"/>
      <c r="K2365" s="2"/>
      <c r="L2365" t="s">
        <v>31</v>
      </c>
      <c r="M2365" s="2" t="s">
        <v>29</v>
      </c>
      <c r="N2365" s="3" t="s">
        <v>9456</v>
      </c>
      <c r="O2365" s="5"/>
      <c r="P2365" s="5"/>
      <c r="Q2365" s="6">
        <v>2012</v>
      </c>
      <c r="R2365" s="7">
        <v>2012</v>
      </c>
      <c r="T2365" s="8">
        <v>837</v>
      </c>
      <c r="V2365" s="1" t="s">
        <v>33</v>
      </c>
      <c r="W2365" s="1" t="s">
        <v>32</v>
      </c>
      <c r="X2365" t="str">
        <f>VLOOKUP(Table_query__64[[#This Row],[Nr]],'MyTracker Export'!A:P,'MyTracker Export'!$P$1,FALSE)</f>
        <v>Finished</v>
      </c>
      <c r="Y2365" t="e">
        <f>VLOOKUP(Table_query__64[[#This Row],[Nr]],'MyTracker Export'!A:Z,'MyTracker Export'!$Z$1,FALSE)</f>
        <v>#N/A</v>
      </c>
      <c r="Z2365" t="e">
        <f>VLOOKUP(Table_query__64[[#This Row],[Nr]],'MyTracker Export'!A:AA,'MyTracker Export'!$AA$1,FALSE)</f>
        <v>#N/A</v>
      </c>
      <c r="AB2365" s="19" t="str">
        <f>IF(Table_query__64[[#This Row],[Project status]]=Table_query__64[[#This Row],[Project Status Check]],"OK","NOK")</f>
        <v>OK</v>
      </c>
      <c r="AC2365" s="19" t="e">
        <f>IF(Table_query__64[[#This Row],[PM]]=Table_query__64[[#This Row],[PM Check]],"OK","NOK")</f>
        <v>#N/A</v>
      </c>
      <c r="AD2365" s="19" t="e">
        <f>IF(Table_query__64[[#This Row],[PP]]=Table_query__64[[#This Row],[Pilot Check]],"OK","NOK")</f>
        <v>#N/A</v>
      </c>
      <c r="AE2365" s="19"/>
    </row>
    <row r="2366" spans="1:31" hidden="1" x14ac:dyDescent="0.3">
      <c r="A2366" s="1" t="s">
        <v>4082</v>
      </c>
      <c r="B2366" s="2" t="s">
        <v>4083</v>
      </c>
      <c r="C2366" s="3" t="s">
        <v>6900</v>
      </c>
      <c r="D2366" s="2" t="s">
        <v>38</v>
      </c>
      <c r="E2366" s="2"/>
      <c r="F2366" s="2" t="s">
        <v>122</v>
      </c>
      <c r="G2366" s="4">
        <v>40179.041666666664</v>
      </c>
      <c r="H2366" s="4">
        <v>40179.041666666664</v>
      </c>
      <c r="I2366" s="2" t="s">
        <v>3863</v>
      </c>
      <c r="J2366" s="2"/>
      <c r="K2366" s="2"/>
      <c r="L2366" t="s">
        <v>31</v>
      </c>
      <c r="M2366" s="2" t="s">
        <v>29</v>
      </c>
      <c r="O2366" s="5">
        <v>0</v>
      </c>
      <c r="P2366" s="5">
        <v>0</v>
      </c>
      <c r="Q2366" s="6">
        <v>2010</v>
      </c>
      <c r="R2366" s="7">
        <v>2010</v>
      </c>
      <c r="T2366" s="8">
        <v>1001</v>
      </c>
      <c r="V2366" s="1" t="s">
        <v>33</v>
      </c>
      <c r="W2366" s="1" t="s">
        <v>32</v>
      </c>
      <c r="X2366" t="e">
        <f>VLOOKUP(Table_query__64[[#This Row],[Nr]],'MyTracker Export'!A:P,'MyTracker Export'!$P$1,FALSE)</f>
        <v>#N/A</v>
      </c>
      <c r="Y2366" t="e">
        <f>VLOOKUP(Table_query__64[[#This Row],[Nr]],'MyTracker Export'!A:Z,'MyTracker Export'!$Z$1,FALSE)</f>
        <v>#N/A</v>
      </c>
      <c r="Z2366" t="e">
        <f>VLOOKUP(Table_query__64[[#This Row],[Nr]],'MyTracker Export'!A:AA,'MyTracker Export'!$AA$1,FALSE)</f>
        <v>#N/A</v>
      </c>
      <c r="AA2366" t="s">
        <v>20478</v>
      </c>
      <c r="AB2366" s="19" t="e">
        <f>IF(Table_query__64[[#This Row],[Project status]]=Table_query__64[[#This Row],[Project Status Check]],"OK","NOK")</f>
        <v>#N/A</v>
      </c>
      <c r="AC2366" s="19" t="e">
        <f>IF(Table_query__64[[#This Row],[PM]]=Table_query__64[[#This Row],[PM Check]],"OK","NOK")</f>
        <v>#N/A</v>
      </c>
      <c r="AD2366" s="19" t="e">
        <f>IF(Table_query__64[[#This Row],[PP]]=Table_query__64[[#This Row],[Pilot Check]],"OK","NOK")</f>
        <v>#N/A</v>
      </c>
      <c r="AE2366" s="19"/>
    </row>
    <row r="2367" spans="1:31" hidden="1" x14ac:dyDescent="0.3">
      <c r="A2367" s="1" t="s">
        <v>4084</v>
      </c>
      <c r="B2367" s="2" t="s">
        <v>761</v>
      </c>
      <c r="C2367" s="3" t="s">
        <v>6900</v>
      </c>
      <c r="D2367" s="2" t="s">
        <v>38</v>
      </c>
      <c r="E2367" s="2"/>
      <c r="F2367" s="2" t="s">
        <v>122</v>
      </c>
      <c r="G2367" s="4">
        <v>40179.041666666664</v>
      </c>
      <c r="H2367" s="4">
        <v>40179.041666666664</v>
      </c>
      <c r="I2367" s="2" t="s">
        <v>3863</v>
      </c>
      <c r="J2367" s="2"/>
      <c r="K2367" s="2"/>
      <c r="L2367" t="s">
        <v>31</v>
      </c>
      <c r="M2367" s="2" t="s">
        <v>29</v>
      </c>
      <c r="O2367" s="5">
        <v>0</v>
      </c>
      <c r="P2367" s="5">
        <v>0</v>
      </c>
      <c r="Q2367" s="6">
        <v>2010</v>
      </c>
      <c r="R2367" s="7">
        <v>2010</v>
      </c>
      <c r="T2367" s="8">
        <v>1002</v>
      </c>
      <c r="V2367" s="1" t="s">
        <v>33</v>
      </c>
      <c r="W2367" s="1" t="s">
        <v>32</v>
      </c>
      <c r="X2367" t="e">
        <f>VLOOKUP(Table_query__64[[#This Row],[Nr]],'MyTracker Export'!A:P,'MyTracker Export'!$P$1,FALSE)</f>
        <v>#N/A</v>
      </c>
      <c r="Y2367" t="e">
        <f>VLOOKUP(Table_query__64[[#This Row],[Nr]],'MyTracker Export'!A:Z,'MyTracker Export'!$Z$1,FALSE)</f>
        <v>#N/A</v>
      </c>
      <c r="Z2367" t="e">
        <f>VLOOKUP(Table_query__64[[#This Row],[Nr]],'MyTracker Export'!A:AA,'MyTracker Export'!$AA$1,FALSE)</f>
        <v>#N/A</v>
      </c>
      <c r="AA2367" t="s">
        <v>20478</v>
      </c>
      <c r="AB2367" s="19" t="e">
        <f>IF(Table_query__64[[#This Row],[Project status]]=Table_query__64[[#This Row],[Project Status Check]],"OK","NOK")</f>
        <v>#N/A</v>
      </c>
      <c r="AC2367" s="19" t="e">
        <f>IF(Table_query__64[[#This Row],[PM]]=Table_query__64[[#This Row],[PM Check]],"OK","NOK")</f>
        <v>#N/A</v>
      </c>
      <c r="AD2367" s="19" t="e">
        <f>IF(Table_query__64[[#This Row],[PP]]=Table_query__64[[#This Row],[Pilot Check]],"OK","NOK")</f>
        <v>#N/A</v>
      </c>
      <c r="AE2367" s="19"/>
    </row>
    <row r="2368" spans="1:31" hidden="1" x14ac:dyDescent="0.3">
      <c r="A2368" s="1" t="s">
        <v>4085</v>
      </c>
      <c r="B2368" s="2" t="s">
        <v>4086</v>
      </c>
      <c r="C2368" s="3" t="s">
        <v>6900</v>
      </c>
      <c r="D2368" s="2" t="s">
        <v>38</v>
      </c>
      <c r="E2368" s="2"/>
      <c r="F2368" s="2" t="s">
        <v>122</v>
      </c>
      <c r="G2368" s="4">
        <v>40179.041666666664</v>
      </c>
      <c r="H2368" s="4">
        <v>40179.041666666664</v>
      </c>
      <c r="I2368" s="2" t="s">
        <v>3863</v>
      </c>
      <c r="J2368" s="2"/>
      <c r="K2368" s="2"/>
      <c r="L2368" t="s">
        <v>31</v>
      </c>
      <c r="M2368" s="2" t="s">
        <v>29</v>
      </c>
      <c r="O2368" s="5">
        <v>0</v>
      </c>
      <c r="P2368" s="5">
        <v>0</v>
      </c>
      <c r="Q2368" s="6">
        <v>2010</v>
      </c>
      <c r="R2368" s="7">
        <v>2010</v>
      </c>
      <c r="T2368" s="8">
        <v>1003</v>
      </c>
      <c r="V2368" s="1" t="s">
        <v>33</v>
      </c>
      <c r="W2368" s="1" t="s">
        <v>32</v>
      </c>
      <c r="X2368" t="e">
        <f>VLOOKUP(Table_query__64[[#This Row],[Nr]],'MyTracker Export'!A:P,'MyTracker Export'!$P$1,FALSE)</f>
        <v>#N/A</v>
      </c>
      <c r="Y2368" t="e">
        <f>VLOOKUP(Table_query__64[[#This Row],[Nr]],'MyTracker Export'!A:Z,'MyTracker Export'!$Z$1,FALSE)</f>
        <v>#N/A</v>
      </c>
      <c r="Z2368" t="e">
        <f>VLOOKUP(Table_query__64[[#This Row],[Nr]],'MyTracker Export'!A:AA,'MyTracker Export'!$AA$1,FALSE)</f>
        <v>#N/A</v>
      </c>
      <c r="AA2368" t="s">
        <v>20478</v>
      </c>
      <c r="AB2368" s="19" t="e">
        <f>IF(Table_query__64[[#This Row],[Project status]]=Table_query__64[[#This Row],[Project Status Check]],"OK","NOK")</f>
        <v>#N/A</v>
      </c>
      <c r="AC2368" s="19" t="e">
        <f>IF(Table_query__64[[#This Row],[PM]]=Table_query__64[[#This Row],[PM Check]],"OK","NOK")</f>
        <v>#N/A</v>
      </c>
      <c r="AD2368" s="19" t="e">
        <f>IF(Table_query__64[[#This Row],[PP]]=Table_query__64[[#This Row],[Pilot Check]],"OK","NOK")</f>
        <v>#N/A</v>
      </c>
      <c r="AE2368" s="19"/>
    </row>
    <row r="2369" spans="1:31" hidden="1" x14ac:dyDescent="0.3">
      <c r="A2369" s="1" t="s">
        <v>4087</v>
      </c>
      <c r="B2369" s="2" t="s">
        <v>4088</v>
      </c>
      <c r="C2369" s="3" t="s">
        <v>7059</v>
      </c>
      <c r="D2369" s="2" t="s">
        <v>38</v>
      </c>
      <c r="E2369" s="2"/>
      <c r="F2369" s="2" t="s">
        <v>122</v>
      </c>
      <c r="G2369" s="4">
        <v>40179.041666666664</v>
      </c>
      <c r="H2369" s="4">
        <v>40179.041666666664</v>
      </c>
      <c r="I2369" s="2" t="s">
        <v>3863</v>
      </c>
      <c r="J2369" s="2"/>
      <c r="K2369" s="2"/>
      <c r="L2369" t="s">
        <v>31</v>
      </c>
      <c r="M2369" s="2" t="s">
        <v>29</v>
      </c>
      <c r="O2369" s="5">
        <v>0</v>
      </c>
      <c r="P2369" s="5">
        <v>0</v>
      </c>
      <c r="Q2369" s="6">
        <v>2010</v>
      </c>
      <c r="R2369" s="7">
        <v>2010</v>
      </c>
      <c r="T2369" s="8">
        <v>1004</v>
      </c>
      <c r="V2369" s="1" t="s">
        <v>33</v>
      </c>
      <c r="W2369" s="1" t="s">
        <v>32</v>
      </c>
      <c r="X2369" t="e">
        <f>VLOOKUP(Table_query__64[[#This Row],[Nr]],'MyTracker Export'!A:P,'MyTracker Export'!$P$1,FALSE)</f>
        <v>#N/A</v>
      </c>
      <c r="Y2369" t="e">
        <f>VLOOKUP(Table_query__64[[#This Row],[Nr]],'MyTracker Export'!A:Z,'MyTracker Export'!$Z$1,FALSE)</f>
        <v>#N/A</v>
      </c>
      <c r="Z2369" t="e">
        <f>VLOOKUP(Table_query__64[[#This Row],[Nr]],'MyTracker Export'!A:AA,'MyTracker Export'!$AA$1,FALSE)</f>
        <v>#N/A</v>
      </c>
      <c r="AA2369" t="s">
        <v>20478</v>
      </c>
      <c r="AB2369" s="19" t="e">
        <f>IF(Table_query__64[[#This Row],[Project status]]=Table_query__64[[#This Row],[Project Status Check]],"OK","NOK")</f>
        <v>#N/A</v>
      </c>
      <c r="AC2369" s="19" t="e">
        <f>IF(Table_query__64[[#This Row],[PM]]=Table_query__64[[#This Row],[PM Check]],"OK","NOK")</f>
        <v>#N/A</v>
      </c>
      <c r="AD2369" s="19" t="e">
        <f>IF(Table_query__64[[#This Row],[PP]]=Table_query__64[[#This Row],[Pilot Check]],"OK","NOK")</f>
        <v>#N/A</v>
      </c>
      <c r="AE2369" s="19"/>
    </row>
    <row r="2370" spans="1:31" hidden="1" x14ac:dyDescent="0.3">
      <c r="A2370" s="1" t="s">
        <v>4089</v>
      </c>
      <c r="B2370" s="2" t="s">
        <v>4090</v>
      </c>
      <c r="C2370" s="3" t="s">
        <v>7060</v>
      </c>
      <c r="D2370" s="2" t="s">
        <v>38</v>
      </c>
      <c r="E2370" s="2"/>
      <c r="F2370" s="2" t="s">
        <v>122</v>
      </c>
      <c r="G2370" s="4">
        <v>40179.041666666664</v>
      </c>
      <c r="H2370" s="4">
        <v>40179.041666666664</v>
      </c>
      <c r="I2370" s="2" t="s">
        <v>3863</v>
      </c>
      <c r="J2370" s="2"/>
      <c r="K2370" s="2"/>
      <c r="L2370" t="s">
        <v>31</v>
      </c>
      <c r="M2370" s="2" t="s">
        <v>29</v>
      </c>
      <c r="O2370" s="5">
        <v>0</v>
      </c>
      <c r="P2370" s="5">
        <v>0</v>
      </c>
      <c r="Q2370" s="6">
        <v>2010</v>
      </c>
      <c r="R2370" s="7">
        <v>2010</v>
      </c>
      <c r="T2370" s="8">
        <v>1005</v>
      </c>
      <c r="V2370" s="1" t="s">
        <v>33</v>
      </c>
      <c r="W2370" s="1" t="s">
        <v>32</v>
      </c>
      <c r="X2370" t="e">
        <f>VLOOKUP(Table_query__64[[#This Row],[Nr]],'MyTracker Export'!A:P,'MyTracker Export'!$P$1,FALSE)</f>
        <v>#N/A</v>
      </c>
      <c r="Y2370" t="e">
        <f>VLOOKUP(Table_query__64[[#This Row],[Nr]],'MyTracker Export'!A:Z,'MyTracker Export'!$Z$1,FALSE)</f>
        <v>#N/A</v>
      </c>
      <c r="Z2370" t="e">
        <f>VLOOKUP(Table_query__64[[#This Row],[Nr]],'MyTracker Export'!A:AA,'MyTracker Export'!$AA$1,FALSE)</f>
        <v>#N/A</v>
      </c>
      <c r="AA2370" t="s">
        <v>20478</v>
      </c>
      <c r="AB2370" s="19" t="e">
        <f>IF(Table_query__64[[#This Row],[Project status]]=Table_query__64[[#This Row],[Project Status Check]],"OK","NOK")</f>
        <v>#N/A</v>
      </c>
      <c r="AC2370" s="19" t="e">
        <f>IF(Table_query__64[[#This Row],[PM]]=Table_query__64[[#This Row],[PM Check]],"OK","NOK")</f>
        <v>#N/A</v>
      </c>
      <c r="AD2370" s="19" t="e">
        <f>IF(Table_query__64[[#This Row],[PP]]=Table_query__64[[#This Row],[Pilot Check]],"OK","NOK")</f>
        <v>#N/A</v>
      </c>
      <c r="AE2370" s="19"/>
    </row>
    <row r="2371" spans="1:31" hidden="1" x14ac:dyDescent="0.3">
      <c r="A2371" s="1" t="s">
        <v>4091</v>
      </c>
      <c r="B2371" s="2" t="s">
        <v>4092</v>
      </c>
      <c r="C2371" s="3" t="s">
        <v>7061</v>
      </c>
      <c r="D2371" s="2" t="s">
        <v>178</v>
      </c>
      <c r="E2371" s="2" t="s">
        <v>25</v>
      </c>
      <c r="F2371" s="2" t="s">
        <v>122</v>
      </c>
      <c r="G2371" s="4">
        <v>41148.083333333336</v>
      </c>
      <c r="H2371" s="4">
        <v>41340.041666666664</v>
      </c>
      <c r="I2371" s="2"/>
      <c r="J2371" s="2"/>
      <c r="K2371" s="2"/>
      <c r="L2371" t="s">
        <v>31</v>
      </c>
      <c r="M2371" s="2" t="s">
        <v>29</v>
      </c>
      <c r="N2371" s="3" t="s">
        <v>9457</v>
      </c>
      <c r="O2371" s="5"/>
      <c r="P2371" s="5"/>
      <c r="Q2371" s="6">
        <v>2012</v>
      </c>
      <c r="R2371" s="7">
        <v>2013</v>
      </c>
      <c r="T2371" s="8">
        <v>838</v>
      </c>
      <c r="V2371" s="1" t="s">
        <v>33</v>
      </c>
      <c r="W2371" s="1" t="s">
        <v>32</v>
      </c>
      <c r="X2371" t="str">
        <f>VLOOKUP(Table_query__64[[#This Row],[Nr]],'MyTracker Export'!A:P,'MyTracker Export'!$P$1,FALSE)</f>
        <v>Finished</v>
      </c>
      <c r="Y2371" t="e">
        <f>VLOOKUP(Table_query__64[[#This Row],[Nr]],'MyTracker Export'!A:Z,'MyTracker Export'!$Z$1,FALSE)</f>
        <v>#N/A</v>
      </c>
      <c r="Z2371" t="e">
        <f>VLOOKUP(Table_query__64[[#This Row],[Nr]],'MyTracker Export'!A:AA,'MyTracker Export'!$AA$1,FALSE)</f>
        <v>#N/A</v>
      </c>
      <c r="AB2371" s="19" t="str">
        <f>IF(Table_query__64[[#This Row],[Project status]]=Table_query__64[[#This Row],[Project Status Check]],"OK","NOK")</f>
        <v>OK</v>
      </c>
      <c r="AC2371" s="19" t="e">
        <f>IF(Table_query__64[[#This Row],[PM]]=Table_query__64[[#This Row],[PM Check]],"OK","NOK")</f>
        <v>#N/A</v>
      </c>
      <c r="AD2371" s="19" t="e">
        <f>IF(Table_query__64[[#This Row],[PP]]=Table_query__64[[#This Row],[Pilot Check]],"OK","NOK")</f>
        <v>#N/A</v>
      </c>
      <c r="AE2371" s="19"/>
    </row>
    <row r="2372" spans="1:31" hidden="1" x14ac:dyDescent="0.3">
      <c r="A2372" s="1" t="s">
        <v>4093</v>
      </c>
      <c r="B2372" s="2" t="s">
        <v>3821</v>
      </c>
      <c r="C2372" s="3" t="s">
        <v>7062</v>
      </c>
      <c r="D2372" s="2" t="s">
        <v>38</v>
      </c>
      <c r="E2372" s="2" t="s">
        <v>36</v>
      </c>
      <c r="F2372" s="2" t="s">
        <v>122</v>
      </c>
      <c r="G2372" s="4">
        <v>41169.083333333336</v>
      </c>
      <c r="H2372" s="4">
        <v>41182.083333333336</v>
      </c>
      <c r="I2372" s="2"/>
      <c r="J2372" s="2"/>
      <c r="K2372" s="2"/>
      <c r="L2372" t="s">
        <v>31</v>
      </c>
      <c r="M2372" s="2" t="s">
        <v>59</v>
      </c>
      <c r="N2372" s="3" t="s">
        <v>9458</v>
      </c>
      <c r="O2372" s="5"/>
      <c r="P2372" s="5"/>
      <c r="Q2372" s="6">
        <v>2012</v>
      </c>
      <c r="R2372" s="7">
        <v>2012</v>
      </c>
      <c r="T2372" s="8">
        <v>839</v>
      </c>
      <c r="V2372" s="1" t="s">
        <v>33</v>
      </c>
      <c r="W2372" s="1" t="s">
        <v>32</v>
      </c>
      <c r="X2372" t="str">
        <f>VLOOKUP(Table_query__64[[#This Row],[Nr]],'MyTracker Export'!A:P,'MyTracker Export'!$P$1,FALSE)</f>
        <v>Finished</v>
      </c>
      <c r="Y2372" t="str">
        <f>VLOOKUP(Table_query__64[[#This Row],[Nr]],'MyTracker Export'!A:Z,'MyTracker Export'!$Z$1,FALSE)</f>
        <v>Patrick De Graeve</v>
      </c>
      <c r="Z2372" t="e">
        <f>VLOOKUP(Table_query__64[[#This Row],[Nr]],'MyTracker Export'!A:AA,'MyTracker Export'!$AA$1,FALSE)</f>
        <v>#N/A</v>
      </c>
      <c r="AB2372" s="19" t="str">
        <f>IF(Table_query__64[[#This Row],[Project status]]=Table_query__64[[#This Row],[Project Status Check]],"OK","NOK")</f>
        <v>OK</v>
      </c>
      <c r="AC2372" s="19" t="str">
        <f>IF(Table_query__64[[#This Row],[PM]]=Table_query__64[[#This Row],[PM Check]],"OK","NOK")</f>
        <v>NOK</v>
      </c>
      <c r="AD2372" s="19" t="e">
        <f>IF(Table_query__64[[#This Row],[PP]]=Table_query__64[[#This Row],[Pilot Check]],"OK","NOK")</f>
        <v>#N/A</v>
      </c>
      <c r="AE2372" s="19"/>
    </row>
    <row r="2373" spans="1:31" hidden="1" x14ac:dyDescent="0.3">
      <c r="A2373" s="1" t="s">
        <v>4094</v>
      </c>
      <c r="B2373" s="2" t="s">
        <v>4083</v>
      </c>
      <c r="C2373" s="3" t="s">
        <v>6900</v>
      </c>
      <c r="D2373" s="2" t="s">
        <v>38</v>
      </c>
      <c r="E2373" s="2"/>
      <c r="F2373" s="2" t="s">
        <v>122</v>
      </c>
      <c r="G2373" s="4">
        <v>40179.041666666664</v>
      </c>
      <c r="H2373" s="4">
        <v>40179.041666666664</v>
      </c>
      <c r="I2373" s="2" t="s">
        <v>3863</v>
      </c>
      <c r="J2373" s="2"/>
      <c r="K2373" s="2"/>
      <c r="L2373" t="s">
        <v>31</v>
      </c>
      <c r="M2373" s="2" t="s">
        <v>29</v>
      </c>
      <c r="O2373" s="5">
        <v>0</v>
      </c>
      <c r="P2373" s="5">
        <v>0</v>
      </c>
      <c r="Q2373" s="6">
        <v>2010</v>
      </c>
      <c r="R2373" s="7">
        <v>2010</v>
      </c>
      <c r="T2373" s="8">
        <v>1006</v>
      </c>
      <c r="V2373" s="1" t="s">
        <v>33</v>
      </c>
      <c r="W2373" s="1" t="s">
        <v>32</v>
      </c>
      <c r="X2373" t="e">
        <f>VLOOKUP(Table_query__64[[#This Row],[Nr]],'MyTracker Export'!A:P,'MyTracker Export'!$P$1,FALSE)</f>
        <v>#N/A</v>
      </c>
      <c r="Y2373" t="e">
        <f>VLOOKUP(Table_query__64[[#This Row],[Nr]],'MyTracker Export'!A:Z,'MyTracker Export'!$Z$1,FALSE)</f>
        <v>#N/A</v>
      </c>
      <c r="Z2373" t="e">
        <f>VLOOKUP(Table_query__64[[#This Row],[Nr]],'MyTracker Export'!A:AA,'MyTracker Export'!$AA$1,FALSE)</f>
        <v>#N/A</v>
      </c>
      <c r="AA2373" t="s">
        <v>20478</v>
      </c>
      <c r="AB2373" s="19" t="e">
        <f>IF(Table_query__64[[#This Row],[Project status]]=Table_query__64[[#This Row],[Project Status Check]],"OK","NOK")</f>
        <v>#N/A</v>
      </c>
      <c r="AC2373" s="19" t="e">
        <f>IF(Table_query__64[[#This Row],[PM]]=Table_query__64[[#This Row],[PM Check]],"OK","NOK")</f>
        <v>#N/A</v>
      </c>
      <c r="AD2373" s="19" t="e">
        <f>IF(Table_query__64[[#This Row],[PP]]=Table_query__64[[#This Row],[Pilot Check]],"OK","NOK")</f>
        <v>#N/A</v>
      </c>
      <c r="AE2373" s="19"/>
    </row>
    <row r="2374" spans="1:31" hidden="1" x14ac:dyDescent="0.3">
      <c r="A2374" s="1" t="s">
        <v>4095</v>
      </c>
      <c r="B2374" s="2" t="s">
        <v>4096</v>
      </c>
      <c r="C2374" s="3" t="s">
        <v>7063</v>
      </c>
      <c r="D2374" s="2" t="s">
        <v>38</v>
      </c>
      <c r="E2374" s="2" t="s">
        <v>25</v>
      </c>
      <c r="F2374" s="2" t="s">
        <v>122</v>
      </c>
      <c r="G2374" s="4">
        <v>41220.041666666664</v>
      </c>
      <c r="H2374" s="4">
        <v>41305.041666666664</v>
      </c>
      <c r="I2374" s="2"/>
      <c r="J2374" s="2"/>
      <c r="K2374" s="2"/>
      <c r="L2374" t="s">
        <v>31</v>
      </c>
      <c r="M2374" s="2" t="s">
        <v>59</v>
      </c>
      <c r="N2374" s="3" t="s">
        <v>9459</v>
      </c>
      <c r="O2374" s="5"/>
      <c r="P2374" s="5"/>
      <c r="Q2374" s="6">
        <v>2012</v>
      </c>
      <c r="R2374" s="7">
        <v>2013</v>
      </c>
      <c r="T2374" s="8">
        <v>840</v>
      </c>
      <c r="V2374" s="1" t="s">
        <v>33</v>
      </c>
      <c r="W2374" s="1" t="s">
        <v>32</v>
      </c>
      <c r="X2374" t="str">
        <f>VLOOKUP(Table_query__64[[#This Row],[Nr]],'MyTracker Export'!A:P,'MyTracker Export'!$P$1,FALSE)</f>
        <v>Finished</v>
      </c>
      <c r="Y2374" t="e">
        <f>VLOOKUP(Table_query__64[[#This Row],[Nr]],'MyTracker Export'!A:Z,'MyTracker Export'!$Z$1,FALSE)</f>
        <v>#N/A</v>
      </c>
      <c r="Z2374" t="str">
        <f>VLOOKUP(Table_query__64[[#This Row],[Nr]],'MyTracker Export'!A:AA,'MyTracker Export'!$AA$1,FALSE)</f>
        <v>Jacques Lataire</v>
      </c>
      <c r="AB2374" s="19" t="str">
        <f>IF(Table_query__64[[#This Row],[Project status]]=Table_query__64[[#This Row],[Project Status Check]],"OK","NOK")</f>
        <v>OK</v>
      </c>
      <c r="AC2374" s="19" t="e">
        <f>IF(Table_query__64[[#This Row],[PM]]=Table_query__64[[#This Row],[PM Check]],"OK","NOK")</f>
        <v>#N/A</v>
      </c>
      <c r="AD2374" s="19" t="str">
        <f>IF(Table_query__64[[#This Row],[PP]]=Table_query__64[[#This Row],[Pilot Check]],"OK","NOK")</f>
        <v>NOK</v>
      </c>
      <c r="AE2374" s="19"/>
    </row>
    <row r="2375" spans="1:31" hidden="1" x14ac:dyDescent="0.3">
      <c r="A2375" s="1" t="s">
        <v>4097</v>
      </c>
      <c r="B2375" s="2" t="s">
        <v>3897</v>
      </c>
      <c r="C2375" s="3" t="s">
        <v>7064</v>
      </c>
      <c r="D2375" s="2" t="s">
        <v>38</v>
      </c>
      <c r="E2375" s="2" t="s">
        <v>82</v>
      </c>
      <c r="F2375" s="2" t="s">
        <v>122</v>
      </c>
      <c r="G2375" s="4">
        <v>41222.041666666664</v>
      </c>
      <c r="H2375" s="4">
        <v>42013.041666666664</v>
      </c>
      <c r="I2375" s="2"/>
      <c r="J2375" s="2"/>
      <c r="K2375" s="2"/>
      <c r="L2375" t="s">
        <v>31</v>
      </c>
      <c r="M2375" s="2" t="s">
        <v>29</v>
      </c>
      <c r="O2375" s="5"/>
      <c r="P2375" s="5"/>
      <c r="Q2375" s="6">
        <v>2012</v>
      </c>
      <c r="R2375" s="7">
        <v>2015</v>
      </c>
      <c r="T2375" s="8">
        <v>414</v>
      </c>
      <c r="V2375" s="1" t="s">
        <v>33</v>
      </c>
      <c r="W2375" s="1" t="s">
        <v>32</v>
      </c>
      <c r="X2375" t="str">
        <f>VLOOKUP(Table_query__64[[#This Row],[Nr]],'MyTracker Export'!A:P,'MyTracker Export'!$P$1,FALSE)</f>
        <v>Finished</v>
      </c>
      <c r="Y2375" t="e">
        <f>VLOOKUP(Table_query__64[[#This Row],[Nr]],'MyTracker Export'!A:Z,'MyTracker Export'!$Z$1,FALSE)</f>
        <v>#N/A</v>
      </c>
      <c r="Z2375" t="str">
        <f>VLOOKUP(Table_query__64[[#This Row],[Nr]],'MyTracker Export'!A:AA,'MyTracker Export'!$AA$1,FALSE)</f>
        <v>Marcos Delgado Lopez</v>
      </c>
      <c r="AB2375" s="19" t="str">
        <f>IF(Table_query__64[[#This Row],[Project status]]=Table_query__64[[#This Row],[Project Status Check]],"OK","NOK")</f>
        <v>OK</v>
      </c>
      <c r="AC2375" s="19" t="e">
        <f>IF(Table_query__64[[#This Row],[PM]]=Table_query__64[[#This Row],[PM Check]],"OK","NOK")</f>
        <v>#N/A</v>
      </c>
      <c r="AD2375" s="19" t="str">
        <f>IF(Table_query__64[[#This Row],[PP]]=Table_query__64[[#This Row],[Pilot Check]],"OK","NOK")</f>
        <v>NOK</v>
      </c>
      <c r="AE2375" s="19"/>
    </row>
    <row r="2376" spans="1:31" hidden="1" x14ac:dyDescent="0.3">
      <c r="A2376" s="1" t="s">
        <v>4098</v>
      </c>
      <c r="B2376" s="2" t="s">
        <v>3983</v>
      </c>
      <c r="C2376" s="3" t="s">
        <v>7065</v>
      </c>
      <c r="D2376" s="2" t="s">
        <v>38</v>
      </c>
      <c r="E2376" s="2" t="s">
        <v>82</v>
      </c>
      <c r="F2376" s="2" t="s">
        <v>122</v>
      </c>
      <c r="G2376" s="4">
        <v>40990.041666666664</v>
      </c>
      <c r="H2376" s="4">
        <v>42004.041666666664</v>
      </c>
      <c r="I2376" s="2" t="s">
        <v>937</v>
      </c>
      <c r="J2376" s="2" t="s">
        <v>320</v>
      </c>
      <c r="K2376" s="2"/>
      <c r="L2376" t="s">
        <v>31</v>
      </c>
      <c r="M2376" s="2" t="s">
        <v>59</v>
      </c>
      <c r="O2376" s="5"/>
      <c r="P2376" s="5"/>
      <c r="Q2376" s="6">
        <v>2012</v>
      </c>
      <c r="R2376" s="7">
        <v>2014</v>
      </c>
      <c r="T2376" s="8">
        <v>415</v>
      </c>
      <c r="V2376" s="1" t="s">
        <v>33</v>
      </c>
      <c r="W2376" s="1" t="s">
        <v>32</v>
      </c>
      <c r="X2376" t="str">
        <f>VLOOKUP(Table_query__64[[#This Row],[Nr]],'MyTracker Export'!A:P,'MyTracker Export'!$P$1,FALSE)</f>
        <v>Finished</v>
      </c>
      <c r="Y2376" t="str">
        <f>VLOOKUP(Table_query__64[[#This Row],[Nr]],'MyTracker Export'!A:Z,'MyTracker Export'!$Z$1,FALSE)</f>
        <v>David Bayle</v>
      </c>
      <c r="Z2376" t="str">
        <f>VLOOKUP(Table_query__64[[#This Row],[Nr]],'MyTracker Export'!A:AA,'MyTracker Export'!$AA$1,FALSE)</f>
        <v>Marcos Delgado Lopez</v>
      </c>
      <c r="AB2376" s="19" t="str">
        <f>IF(Table_query__64[[#This Row],[Project status]]=Table_query__64[[#This Row],[Project Status Check]],"OK","NOK")</f>
        <v>OK</v>
      </c>
      <c r="AC2376" s="19" t="str">
        <f>IF(Table_query__64[[#This Row],[PM]]=Table_query__64[[#This Row],[PM Check]],"OK","NOK")</f>
        <v>OK</v>
      </c>
      <c r="AD2376" s="19" t="str">
        <f>IF(Table_query__64[[#This Row],[PP]]=Table_query__64[[#This Row],[Pilot Check]],"OK","NOK")</f>
        <v>NOK</v>
      </c>
      <c r="AE2376" s="19"/>
    </row>
    <row r="2377" spans="1:31" hidden="1" x14ac:dyDescent="0.3">
      <c r="A2377" s="1" t="s">
        <v>4099</v>
      </c>
      <c r="B2377" s="2" t="s">
        <v>4100</v>
      </c>
      <c r="C2377" s="3" t="s">
        <v>7066</v>
      </c>
      <c r="D2377" s="2" t="s">
        <v>38</v>
      </c>
      <c r="E2377" s="2" t="s">
        <v>82</v>
      </c>
      <c r="F2377" s="2" t="s">
        <v>122</v>
      </c>
      <c r="G2377" s="4">
        <v>41164.083333333336</v>
      </c>
      <c r="H2377" s="4">
        <v>41425.083333333336</v>
      </c>
      <c r="I2377" s="2" t="s">
        <v>4077</v>
      </c>
      <c r="J2377" s="2"/>
      <c r="K2377" s="2"/>
      <c r="L2377" t="s">
        <v>31</v>
      </c>
      <c r="M2377" s="2" t="s">
        <v>29</v>
      </c>
      <c r="O2377" s="5"/>
      <c r="P2377" s="5"/>
      <c r="Q2377" s="6">
        <v>2012</v>
      </c>
      <c r="R2377" s="7">
        <v>2013</v>
      </c>
      <c r="T2377" s="8">
        <v>416</v>
      </c>
      <c r="V2377" s="1" t="s">
        <v>33</v>
      </c>
      <c r="W2377" s="1" t="s">
        <v>32</v>
      </c>
      <c r="X2377" t="str">
        <f>VLOOKUP(Table_query__64[[#This Row],[Nr]],'MyTracker Export'!A:P,'MyTracker Export'!$P$1,FALSE)</f>
        <v>Finished</v>
      </c>
      <c r="Y2377" t="e">
        <f>VLOOKUP(Table_query__64[[#This Row],[Nr]],'MyTracker Export'!A:Z,'MyTracker Export'!$Z$1,FALSE)</f>
        <v>#N/A</v>
      </c>
      <c r="Z2377" t="e">
        <f>VLOOKUP(Table_query__64[[#This Row],[Nr]],'MyTracker Export'!A:AA,'MyTracker Export'!$AA$1,FALSE)</f>
        <v>#N/A</v>
      </c>
      <c r="AB2377" s="19" t="str">
        <f>IF(Table_query__64[[#This Row],[Project status]]=Table_query__64[[#This Row],[Project Status Check]],"OK","NOK")</f>
        <v>OK</v>
      </c>
      <c r="AC2377" s="19" t="e">
        <f>IF(Table_query__64[[#This Row],[PM]]=Table_query__64[[#This Row],[PM Check]],"OK","NOK")</f>
        <v>#N/A</v>
      </c>
      <c r="AD2377" s="19" t="e">
        <f>IF(Table_query__64[[#This Row],[PP]]=Table_query__64[[#This Row],[Pilot Check]],"OK","NOK")</f>
        <v>#N/A</v>
      </c>
      <c r="AE2377" s="19"/>
    </row>
    <row r="2378" spans="1:31" hidden="1" x14ac:dyDescent="0.3">
      <c r="A2378" s="1" t="s">
        <v>4101</v>
      </c>
      <c r="B2378" s="2" t="s">
        <v>4092</v>
      </c>
      <c r="C2378" s="3" t="s">
        <v>7067</v>
      </c>
      <c r="D2378" s="2" t="s">
        <v>178</v>
      </c>
      <c r="E2378" s="2" t="s">
        <v>25</v>
      </c>
      <c r="F2378" s="2" t="s">
        <v>122</v>
      </c>
      <c r="G2378" s="4">
        <v>41148.083333333336</v>
      </c>
      <c r="H2378" s="4">
        <v>41381.083333333336</v>
      </c>
      <c r="I2378" s="2"/>
      <c r="J2378" s="2"/>
      <c r="K2378" s="2"/>
      <c r="L2378" t="s">
        <v>31</v>
      </c>
      <c r="M2378" s="2" t="s">
        <v>29</v>
      </c>
      <c r="N2378" s="3" t="s">
        <v>9460</v>
      </c>
      <c r="O2378" s="5"/>
      <c r="P2378" s="5"/>
      <c r="Q2378" s="6">
        <v>2012</v>
      </c>
      <c r="R2378" s="7">
        <v>2013</v>
      </c>
      <c r="T2378" s="8">
        <v>841</v>
      </c>
      <c r="V2378" s="1" t="s">
        <v>33</v>
      </c>
      <c r="W2378" s="1" t="s">
        <v>32</v>
      </c>
      <c r="X2378" t="str">
        <f>VLOOKUP(Table_query__64[[#This Row],[Nr]],'MyTracker Export'!A:P,'MyTracker Export'!$P$1,FALSE)</f>
        <v>Finished</v>
      </c>
      <c r="Y2378" t="e">
        <f>VLOOKUP(Table_query__64[[#This Row],[Nr]],'MyTracker Export'!A:Z,'MyTracker Export'!$Z$1,FALSE)</f>
        <v>#N/A</v>
      </c>
      <c r="Z2378" t="e">
        <f>VLOOKUP(Table_query__64[[#This Row],[Nr]],'MyTracker Export'!A:AA,'MyTracker Export'!$AA$1,FALSE)</f>
        <v>#N/A</v>
      </c>
      <c r="AB2378" s="19" t="str">
        <f>IF(Table_query__64[[#This Row],[Project status]]=Table_query__64[[#This Row],[Project Status Check]],"OK","NOK")</f>
        <v>OK</v>
      </c>
      <c r="AC2378" s="19" t="e">
        <f>IF(Table_query__64[[#This Row],[PM]]=Table_query__64[[#This Row],[PM Check]],"OK","NOK")</f>
        <v>#N/A</v>
      </c>
      <c r="AD2378" s="19" t="e">
        <f>IF(Table_query__64[[#This Row],[PP]]=Table_query__64[[#This Row],[Pilot Check]],"OK","NOK")</f>
        <v>#N/A</v>
      </c>
      <c r="AE2378" s="19"/>
    </row>
    <row r="2379" spans="1:31" hidden="1" x14ac:dyDescent="0.3">
      <c r="A2379" s="1" t="s">
        <v>4102</v>
      </c>
      <c r="B2379" s="2" t="s">
        <v>3618</v>
      </c>
      <c r="C2379" s="3" t="s">
        <v>7068</v>
      </c>
      <c r="D2379" s="2" t="s">
        <v>38</v>
      </c>
      <c r="E2379" s="2"/>
      <c r="F2379" s="2" t="s">
        <v>122</v>
      </c>
      <c r="G2379" s="4">
        <v>41030.083333333336</v>
      </c>
      <c r="H2379" s="4">
        <v>41487.083333333336</v>
      </c>
      <c r="I2379" s="2"/>
      <c r="J2379" s="2"/>
      <c r="K2379" s="2"/>
      <c r="L2379" t="s">
        <v>31</v>
      </c>
      <c r="M2379" s="2" t="s">
        <v>29</v>
      </c>
      <c r="N2379" s="3" t="s">
        <v>9455</v>
      </c>
      <c r="O2379" s="5"/>
      <c r="P2379" s="5"/>
      <c r="Q2379" s="6">
        <v>2012</v>
      </c>
      <c r="R2379" s="7">
        <v>2013</v>
      </c>
      <c r="T2379" s="8">
        <v>842</v>
      </c>
      <c r="V2379" s="1" t="s">
        <v>33</v>
      </c>
      <c r="W2379" s="1" t="s">
        <v>32</v>
      </c>
      <c r="X2379" t="str">
        <f>VLOOKUP(Table_query__64[[#This Row],[Nr]],'MyTracker Export'!A:P,'MyTracker Export'!$P$1,FALSE)</f>
        <v>Finished</v>
      </c>
      <c r="Y2379" t="e">
        <f>VLOOKUP(Table_query__64[[#This Row],[Nr]],'MyTracker Export'!A:Z,'MyTracker Export'!$Z$1,FALSE)</f>
        <v>#N/A</v>
      </c>
      <c r="Z2379" t="e">
        <f>VLOOKUP(Table_query__64[[#This Row],[Nr]],'MyTracker Export'!A:AA,'MyTracker Export'!$AA$1,FALSE)</f>
        <v>#N/A</v>
      </c>
      <c r="AB2379" s="19" t="str">
        <f>IF(Table_query__64[[#This Row],[Project status]]=Table_query__64[[#This Row],[Project Status Check]],"OK","NOK")</f>
        <v>OK</v>
      </c>
      <c r="AC2379" s="19" t="e">
        <f>IF(Table_query__64[[#This Row],[PM]]=Table_query__64[[#This Row],[PM Check]],"OK","NOK")</f>
        <v>#N/A</v>
      </c>
      <c r="AD2379" s="19" t="e">
        <f>IF(Table_query__64[[#This Row],[PP]]=Table_query__64[[#This Row],[Pilot Check]],"OK","NOK")</f>
        <v>#N/A</v>
      </c>
      <c r="AE2379" s="19"/>
    </row>
    <row r="2380" spans="1:31" hidden="1" x14ac:dyDescent="0.3">
      <c r="A2380" s="1" t="s">
        <v>4103</v>
      </c>
      <c r="B2380" s="2" t="s">
        <v>4104</v>
      </c>
      <c r="C2380" s="3" t="s">
        <v>7069</v>
      </c>
      <c r="D2380" s="2" t="s">
        <v>38</v>
      </c>
      <c r="E2380" s="2"/>
      <c r="F2380" s="2" t="s">
        <v>122</v>
      </c>
      <c r="G2380" s="4">
        <v>41122.083333333336</v>
      </c>
      <c r="H2380" s="4">
        <v>41555.083333333336</v>
      </c>
      <c r="I2380" s="2" t="s">
        <v>3859</v>
      </c>
      <c r="J2380" s="2" t="s">
        <v>335</v>
      </c>
      <c r="K2380" s="2"/>
      <c r="L2380" t="s">
        <v>31</v>
      </c>
      <c r="M2380" s="2" t="s">
        <v>59</v>
      </c>
      <c r="N2380" s="3" t="s">
        <v>9461</v>
      </c>
      <c r="O2380" s="5"/>
      <c r="P2380" s="5"/>
      <c r="Q2380" s="6">
        <v>2012</v>
      </c>
      <c r="R2380" s="7">
        <v>2013</v>
      </c>
      <c r="T2380" s="8">
        <v>843</v>
      </c>
      <c r="V2380" s="1" t="s">
        <v>33</v>
      </c>
      <c r="W2380" s="1" t="s">
        <v>32</v>
      </c>
      <c r="X2380" t="str">
        <f>VLOOKUP(Table_query__64[[#This Row],[Nr]],'MyTracker Export'!A:P,'MyTracker Export'!$P$1,FALSE)</f>
        <v>Finished</v>
      </c>
      <c r="Y2380" t="e">
        <f>VLOOKUP(Table_query__64[[#This Row],[Nr]],'MyTracker Export'!A:Z,'MyTracker Export'!$Z$1,FALSE)</f>
        <v>#N/A</v>
      </c>
      <c r="Z2380" t="str">
        <f>VLOOKUP(Table_query__64[[#This Row],[Nr]],'MyTracker Export'!A:AA,'MyTracker Export'!$AA$1,FALSE)</f>
        <v>William Beyst</v>
      </c>
      <c r="AB2380" s="19" t="str">
        <f>IF(Table_query__64[[#This Row],[Project status]]=Table_query__64[[#This Row],[Project Status Check]],"OK","NOK")</f>
        <v>OK</v>
      </c>
      <c r="AC2380" s="19" t="e">
        <f>IF(Table_query__64[[#This Row],[PM]]=Table_query__64[[#This Row],[PM Check]],"OK","NOK")</f>
        <v>#N/A</v>
      </c>
      <c r="AD2380" s="19" t="str">
        <f>IF(Table_query__64[[#This Row],[PP]]=Table_query__64[[#This Row],[Pilot Check]],"OK","NOK")</f>
        <v>OK</v>
      </c>
      <c r="AE2380" s="19"/>
    </row>
    <row r="2381" spans="1:31" hidden="1" x14ac:dyDescent="0.3">
      <c r="A2381" s="1" t="s">
        <v>4105</v>
      </c>
      <c r="B2381" s="2" t="s">
        <v>4106</v>
      </c>
      <c r="C2381" s="3" t="s">
        <v>7070</v>
      </c>
      <c r="D2381" s="2" t="s">
        <v>38</v>
      </c>
      <c r="E2381" s="2"/>
      <c r="F2381" s="2" t="s">
        <v>122</v>
      </c>
      <c r="G2381" s="4">
        <v>40179.041666666664</v>
      </c>
      <c r="H2381" s="4">
        <v>40179.041666666664</v>
      </c>
      <c r="I2381" s="2" t="s">
        <v>3863</v>
      </c>
      <c r="J2381" s="2"/>
      <c r="K2381" s="2"/>
      <c r="L2381" t="s">
        <v>31</v>
      </c>
      <c r="M2381" s="2" t="s">
        <v>29</v>
      </c>
      <c r="O2381" s="5">
        <v>0</v>
      </c>
      <c r="P2381" s="5">
        <v>0</v>
      </c>
      <c r="Q2381" s="6">
        <v>2010</v>
      </c>
      <c r="R2381" s="7">
        <v>2010</v>
      </c>
      <c r="T2381" s="8">
        <v>1007</v>
      </c>
      <c r="V2381" s="1" t="s">
        <v>33</v>
      </c>
      <c r="W2381" s="1" t="s">
        <v>32</v>
      </c>
      <c r="X2381" t="e">
        <f>VLOOKUP(Table_query__64[[#This Row],[Nr]],'MyTracker Export'!A:P,'MyTracker Export'!$P$1,FALSE)</f>
        <v>#N/A</v>
      </c>
      <c r="Y2381" t="e">
        <f>VLOOKUP(Table_query__64[[#This Row],[Nr]],'MyTracker Export'!A:Z,'MyTracker Export'!$Z$1,FALSE)</f>
        <v>#N/A</v>
      </c>
      <c r="Z2381" t="e">
        <f>VLOOKUP(Table_query__64[[#This Row],[Nr]],'MyTracker Export'!A:AA,'MyTracker Export'!$AA$1,FALSE)</f>
        <v>#N/A</v>
      </c>
      <c r="AA2381" t="s">
        <v>20478</v>
      </c>
      <c r="AB2381" s="19" t="e">
        <f>IF(Table_query__64[[#This Row],[Project status]]=Table_query__64[[#This Row],[Project Status Check]],"OK","NOK")</f>
        <v>#N/A</v>
      </c>
      <c r="AC2381" s="19" t="e">
        <f>IF(Table_query__64[[#This Row],[PM]]=Table_query__64[[#This Row],[PM Check]],"OK","NOK")</f>
        <v>#N/A</v>
      </c>
      <c r="AD2381" s="19" t="e">
        <f>IF(Table_query__64[[#This Row],[PP]]=Table_query__64[[#This Row],[Pilot Check]],"OK","NOK")</f>
        <v>#N/A</v>
      </c>
      <c r="AE2381" s="19"/>
    </row>
    <row r="2382" spans="1:31" hidden="1" x14ac:dyDescent="0.3">
      <c r="A2382" s="1" t="s">
        <v>4107</v>
      </c>
      <c r="B2382" s="2" t="s">
        <v>4053</v>
      </c>
      <c r="C2382" s="3" t="s">
        <v>7071</v>
      </c>
      <c r="D2382" s="2" t="s">
        <v>3894</v>
      </c>
      <c r="E2382" s="2" t="s">
        <v>25</v>
      </c>
      <c r="F2382" s="2" t="s">
        <v>122</v>
      </c>
      <c r="G2382" s="4">
        <v>41150.083333333336</v>
      </c>
      <c r="H2382" s="4">
        <v>41518.083333333336</v>
      </c>
      <c r="I2382" s="2"/>
      <c r="J2382" s="2"/>
      <c r="K2382" s="2"/>
      <c r="L2382" t="s">
        <v>31</v>
      </c>
      <c r="M2382" s="2" t="s">
        <v>29</v>
      </c>
      <c r="N2382" s="3" t="s">
        <v>9462</v>
      </c>
      <c r="O2382" s="5"/>
      <c r="P2382" s="5"/>
      <c r="Q2382" s="6">
        <v>2012</v>
      </c>
      <c r="R2382" s="7">
        <v>2013</v>
      </c>
      <c r="T2382" s="8">
        <v>844</v>
      </c>
      <c r="V2382" s="1" t="s">
        <v>33</v>
      </c>
      <c r="W2382" s="1" t="s">
        <v>32</v>
      </c>
      <c r="X2382" t="str">
        <f>VLOOKUP(Table_query__64[[#This Row],[Nr]],'MyTracker Export'!A:P,'MyTracker Export'!$P$1,FALSE)</f>
        <v>Finished</v>
      </c>
      <c r="Y2382" t="e">
        <f>VLOOKUP(Table_query__64[[#This Row],[Nr]],'MyTracker Export'!A:Z,'MyTracker Export'!$Z$1,FALSE)</f>
        <v>#N/A</v>
      </c>
      <c r="Z2382" t="e">
        <f>VLOOKUP(Table_query__64[[#This Row],[Nr]],'MyTracker Export'!A:AA,'MyTracker Export'!$AA$1,FALSE)</f>
        <v>#N/A</v>
      </c>
      <c r="AB2382" s="19" t="str">
        <f>IF(Table_query__64[[#This Row],[Project status]]=Table_query__64[[#This Row],[Project Status Check]],"OK","NOK")</f>
        <v>OK</v>
      </c>
      <c r="AC2382" s="19" t="e">
        <f>IF(Table_query__64[[#This Row],[PM]]=Table_query__64[[#This Row],[PM Check]],"OK","NOK")</f>
        <v>#N/A</v>
      </c>
      <c r="AD2382" s="19" t="e">
        <f>IF(Table_query__64[[#This Row],[PP]]=Table_query__64[[#This Row],[Pilot Check]],"OK","NOK")</f>
        <v>#N/A</v>
      </c>
      <c r="AE2382" s="19"/>
    </row>
    <row r="2383" spans="1:31" hidden="1" x14ac:dyDescent="0.3">
      <c r="A2383" s="1" t="s">
        <v>4108</v>
      </c>
      <c r="B2383" s="2" t="s">
        <v>3044</v>
      </c>
      <c r="C2383" s="3" t="s">
        <v>7072</v>
      </c>
      <c r="D2383" s="2" t="s">
        <v>38</v>
      </c>
      <c r="E2383" s="2" t="s">
        <v>36</v>
      </c>
      <c r="F2383" s="2" t="s">
        <v>122</v>
      </c>
      <c r="G2383" s="4">
        <v>41162.083333333336</v>
      </c>
      <c r="H2383" s="4">
        <v>42013.041666666664</v>
      </c>
      <c r="I2383" s="2" t="s">
        <v>3034</v>
      </c>
      <c r="J2383" s="2"/>
      <c r="K2383" s="2"/>
      <c r="L2383" t="s">
        <v>31</v>
      </c>
      <c r="M2383" s="2" t="s">
        <v>59</v>
      </c>
      <c r="N2383" s="3" t="s">
        <v>9463</v>
      </c>
      <c r="O2383" s="5"/>
      <c r="P2383" s="5"/>
      <c r="Q2383" s="6">
        <v>2012</v>
      </c>
      <c r="R2383" s="7">
        <v>2015</v>
      </c>
      <c r="T2383" s="8">
        <v>845</v>
      </c>
      <c r="V2383" s="1" t="s">
        <v>33</v>
      </c>
      <c r="W2383" s="1" t="s">
        <v>32</v>
      </c>
      <c r="X2383" t="str">
        <f>VLOOKUP(Table_query__64[[#This Row],[Nr]],'MyTracker Export'!A:P,'MyTracker Export'!$P$1,FALSE)</f>
        <v>Finished</v>
      </c>
      <c r="Y2383" t="str">
        <f>VLOOKUP(Table_query__64[[#This Row],[Nr]],'MyTracker Export'!A:Z,'MyTracker Export'!$Z$1,FALSE)</f>
        <v>Jacques Lataire</v>
      </c>
      <c r="Z2383" t="e">
        <f>VLOOKUP(Table_query__64[[#This Row],[Nr]],'MyTracker Export'!A:AA,'MyTracker Export'!$AA$1,FALSE)</f>
        <v>#N/A</v>
      </c>
      <c r="AB2383" s="19" t="str">
        <f>IF(Table_query__64[[#This Row],[Project status]]=Table_query__64[[#This Row],[Project Status Check]],"OK","NOK")</f>
        <v>OK</v>
      </c>
      <c r="AC2383" s="19" t="str">
        <f>IF(Table_query__64[[#This Row],[PM]]=Table_query__64[[#This Row],[PM Check]],"OK","NOK")</f>
        <v>OK</v>
      </c>
      <c r="AD2383" s="19" t="e">
        <f>IF(Table_query__64[[#This Row],[PP]]=Table_query__64[[#This Row],[Pilot Check]],"OK","NOK")</f>
        <v>#N/A</v>
      </c>
      <c r="AE2383" s="19"/>
    </row>
    <row r="2384" spans="1:31" hidden="1" x14ac:dyDescent="0.3">
      <c r="A2384" s="1" t="s">
        <v>4109</v>
      </c>
      <c r="B2384" s="2" t="s">
        <v>4110</v>
      </c>
      <c r="C2384" s="3" t="s">
        <v>7073</v>
      </c>
      <c r="D2384" s="2" t="s">
        <v>38</v>
      </c>
      <c r="E2384" s="2" t="s">
        <v>36</v>
      </c>
      <c r="F2384" s="2" t="s">
        <v>122</v>
      </c>
      <c r="G2384" s="4">
        <v>40958.041666666664</v>
      </c>
      <c r="H2384" s="4">
        <v>41182.083333333336</v>
      </c>
      <c r="I2384" s="2" t="s">
        <v>3859</v>
      </c>
      <c r="J2384" s="2" t="s">
        <v>3034</v>
      </c>
      <c r="K2384" s="2"/>
      <c r="L2384" t="s">
        <v>31</v>
      </c>
      <c r="M2384" s="2" t="s">
        <v>59</v>
      </c>
      <c r="N2384" s="3" t="s">
        <v>9464</v>
      </c>
      <c r="O2384" s="5"/>
      <c r="P2384" s="5"/>
      <c r="Q2384" s="6">
        <v>2012</v>
      </c>
      <c r="R2384" s="7">
        <v>2012</v>
      </c>
      <c r="T2384" s="8">
        <v>846</v>
      </c>
      <c r="V2384" s="1" t="s">
        <v>33</v>
      </c>
      <c r="W2384" s="1" t="s">
        <v>32</v>
      </c>
      <c r="X2384" t="str">
        <f>VLOOKUP(Table_query__64[[#This Row],[Nr]],'MyTracker Export'!A:P,'MyTracker Export'!$P$1,FALSE)</f>
        <v>Finished</v>
      </c>
      <c r="Y2384" t="e">
        <f>VLOOKUP(Table_query__64[[#This Row],[Nr]],'MyTracker Export'!A:Z,'MyTracker Export'!$Z$1,FALSE)</f>
        <v>#N/A</v>
      </c>
      <c r="Z2384" t="str">
        <f>VLOOKUP(Table_query__64[[#This Row],[Nr]],'MyTracker Export'!A:AA,'MyTracker Export'!$AA$1,FALSE)</f>
        <v>Jacques Lataire</v>
      </c>
      <c r="AB2384" s="19" t="str">
        <f>IF(Table_query__64[[#This Row],[Project status]]=Table_query__64[[#This Row],[Project Status Check]],"OK","NOK")</f>
        <v>OK</v>
      </c>
      <c r="AC2384" s="19" t="e">
        <f>IF(Table_query__64[[#This Row],[PM]]=Table_query__64[[#This Row],[PM Check]],"OK","NOK")</f>
        <v>#N/A</v>
      </c>
      <c r="AD2384" s="19" t="str">
        <f>IF(Table_query__64[[#This Row],[PP]]=Table_query__64[[#This Row],[Pilot Check]],"OK","NOK")</f>
        <v>OK</v>
      </c>
      <c r="AE2384" s="19"/>
    </row>
    <row r="2385" spans="1:31" hidden="1" x14ac:dyDescent="0.3">
      <c r="A2385" s="1" t="s">
        <v>4111</v>
      </c>
      <c r="B2385" s="2" t="s">
        <v>3821</v>
      </c>
      <c r="C2385" s="3" t="s">
        <v>7074</v>
      </c>
      <c r="D2385" s="2" t="s">
        <v>38</v>
      </c>
      <c r="E2385" s="2" t="s">
        <v>36</v>
      </c>
      <c r="F2385" s="2" t="s">
        <v>122</v>
      </c>
      <c r="G2385" s="4">
        <v>40955.041666666664</v>
      </c>
      <c r="H2385" s="4">
        <v>41547.083333333336</v>
      </c>
      <c r="I2385" s="2" t="s">
        <v>3103</v>
      </c>
      <c r="J2385" s="2"/>
      <c r="K2385" s="2"/>
      <c r="L2385" t="s">
        <v>31</v>
      </c>
      <c r="M2385" s="2" t="s">
        <v>29</v>
      </c>
      <c r="O2385" s="5"/>
      <c r="P2385" s="5"/>
      <c r="Q2385" s="6">
        <v>2012</v>
      </c>
      <c r="R2385" s="7">
        <v>2013</v>
      </c>
      <c r="T2385" s="8">
        <v>417</v>
      </c>
      <c r="V2385" s="1" t="s">
        <v>33</v>
      </c>
      <c r="W2385" s="1" t="s">
        <v>32</v>
      </c>
      <c r="X2385" t="str">
        <f>VLOOKUP(Table_query__64[[#This Row],[Nr]],'MyTracker Export'!A:P,'MyTracker Export'!$P$1,FALSE)</f>
        <v>Finished</v>
      </c>
      <c r="Y2385" t="e">
        <f>VLOOKUP(Table_query__64[[#This Row],[Nr]],'MyTracker Export'!A:Z,'MyTracker Export'!$Z$1,FALSE)</f>
        <v>#N/A</v>
      </c>
      <c r="Z2385" t="e">
        <f>VLOOKUP(Table_query__64[[#This Row],[Nr]],'MyTracker Export'!A:AA,'MyTracker Export'!$AA$1,FALSE)</f>
        <v>#N/A</v>
      </c>
      <c r="AB2385" s="19" t="str">
        <f>IF(Table_query__64[[#This Row],[Project status]]=Table_query__64[[#This Row],[Project Status Check]],"OK","NOK")</f>
        <v>OK</v>
      </c>
      <c r="AC2385" s="19" t="e">
        <f>IF(Table_query__64[[#This Row],[PM]]=Table_query__64[[#This Row],[PM Check]],"OK","NOK")</f>
        <v>#N/A</v>
      </c>
      <c r="AD2385" s="19" t="e">
        <f>IF(Table_query__64[[#This Row],[PP]]=Table_query__64[[#This Row],[Pilot Check]],"OK","NOK")</f>
        <v>#N/A</v>
      </c>
      <c r="AE2385" s="19"/>
    </row>
    <row r="2386" spans="1:31" hidden="1" x14ac:dyDescent="0.3">
      <c r="A2386" s="1" t="s">
        <v>4112</v>
      </c>
      <c r="B2386" s="2" t="s">
        <v>4113</v>
      </c>
      <c r="C2386" s="3" t="s">
        <v>7075</v>
      </c>
      <c r="D2386" s="2" t="s">
        <v>38</v>
      </c>
      <c r="E2386" s="2" t="s">
        <v>36</v>
      </c>
      <c r="F2386" s="2" t="s">
        <v>122</v>
      </c>
      <c r="G2386" s="4">
        <v>41150.083333333336</v>
      </c>
      <c r="H2386" s="4">
        <v>41608.041666666664</v>
      </c>
      <c r="I2386" s="2"/>
      <c r="J2386" s="2"/>
      <c r="K2386" s="2"/>
      <c r="L2386" t="s">
        <v>31</v>
      </c>
      <c r="M2386" s="2" t="s">
        <v>59</v>
      </c>
      <c r="N2386" s="3" t="s">
        <v>9465</v>
      </c>
      <c r="O2386" s="5"/>
      <c r="P2386" s="5"/>
      <c r="Q2386" s="6">
        <v>2012</v>
      </c>
      <c r="R2386" s="7">
        <v>2013</v>
      </c>
      <c r="T2386" s="8">
        <v>847</v>
      </c>
      <c r="V2386" s="1" t="s">
        <v>33</v>
      </c>
      <c r="W2386" s="1" t="s">
        <v>32</v>
      </c>
      <c r="X2386" t="str">
        <f>VLOOKUP(Table_query__64[[#This Row],[Nr]],'MyTracker Export'!A:P,'MyTracker Export'!$P$1,FALSE)</f>
        <v>Finished</v>
      </c>
      <c r="Y2386" t="e">
        <f>VLOOKUP(Table_query__64[[#This Row],[Nr]],'MyTracker Export'!A:Z,'MyTracker Export'!$Z$1,FALSE)</f>
        <v>#N/A</v>
      </c>
      <c r="Z2386" t="str">
        <f>VLOOKUP(Table_query__64[[#This Row],[Nr]],'MyTracker Export'!A:AA,'MyTracker Export'!$AA$1,FALSE)</f>
        <v>Jacques Lataire</v>
      </c>
      <c r="AB2386" s="19" t="str">
        <f>IF(Table_query__64[[#This Row],[Project status]]=Table_query__64[[#This Row],[Project Status Check]],"OK","NOK")</f>
        <v>OK</v>
      </c>
      <c r="AC2386" s="19" t="e">
        <f>IF(Table_query__64[[#This Row],[PM]]=Table_query__64[[#This Row],[PM Check]],"OK","NOK")</f>
        <v>#N/A</v>
      </c>
      <c r="AD2386" s="19" t="str">
        <f>IF(Table_query__64[[#This Row],[PP]]=Table_query__64[[#This Row],[Pilot Check]],"OK","NOK")</f>
        <v>NOK</v>
      </c>
      <c r="AE2386" s="19"/>
    </row>
    <row r="2387" spans="1:31" hidden="1" x14ac:dyDescent="0.3">
      <c r="A2387" s="1" t="s">
        <v>4114</v>
      </c>
      <c r="B2387" s="2" t="s">
        <v>3006</v>
      </c>
      <c r="C2387" s="3" t="s">
        <v>7076</v>
      </c>
      <c r="D2387" s="2" t="s">
        <v>38</v>
      </c>
      <c r="E2387" s="2" t="s">
        <v>82</v>
      </c>
      <c r="F2387" s="2" t="s">
        <v>122</v>
      </c>
      <c r="G2387" s="4">
        <v>41170.083333333336</v>
      </c>
      <c r="H2387" s="4">
        <v>41639.041666666664</v>
      </c>
      <c r="I2387" s="2" t="s">
        <v>942</v>
      </c>
      <c r="J2387" s="2" t="s">
        <v>335</v>
      </c>
      <c r="K2387" s="2"/>
      <c r="L2387" t="s">
        <v>31</v>
      </c>
      <c r="M2387" s="2" t="s">
        <v>59</v>
      </c>
      <c r="N2387" s="3" t="s">
        <v>9466</v>
      </c>
      <c r="O2387" s="5"/>
      <c r="P2387" s="5"/>
      <c r="Q2387" s="6">
        <v>2012</v>
      </c>
      <c r="R2387" s="7">
        <v>2013</v>
      </c>
      <c r="T2387" s="8">
        <v>848</v>
      </c>
      <c r="V2387" s="1" t="s">
        <v>33</v>
      </c>
      <c r="W2387" s="1" t="s">
        <v>32</v>
      </c>
      <c r="X2387" t="str">
        <f>VLOOKUP(Table_query__64[[#This Row],[Nr]],'MyTracker Export'!A:P,'MyTracker Export'!$P$1,FALSE)</f>
        <v>Finished</v>
      </c>
      <c r="Y2387" t="str">
        <f>VLOOKUP(Table_query__64[[#This Row],[Nr]],'MyTracker Export'!A:Z,'MyTracker Export'!$Z$1,FALSE)</f>
        <v>Jurgen Van Kerrebroeck</v>
      </c>
      <c r="Z2387" t="str">
        <f>VLOOKUP(Table_query__64[[#This Row],[Nr]],'MyTracker Export'!A:AA,'MyTracker Export'!$AA$1,FALSE)</f>
        <v>William Beyst</v>
      </c>
      <c r="AB2387" s="19" t="str">
        <f>IF(Table_query__64[[#This Row],[Project status]]=Table_query__64[[#This Row],[Project Status Check]],"OK","NOK")</f>
        <v>OK</v>
      </c>
      <c r="AC2387" s="19" t="str">
        <f>IF(Table_query__64[[#This Row],[PM]]=Table_query__64[[#This Row],[PM Check]],"OK","NOK")</f>
        <v>OK</v>
      </c>
      <c r="AD2387" s="19" t="str">
        <f>IF(Table_query__64[[#This Row],[PP]]=Table_query__64[[#This Row],[Pilot Check]],"OK","NOK")</f>
        <v>OK</v>
      </c>
      <c r="AE2387" s="19"/>
    </row>
    <row r="2388" spans="1:31" hidden="1" x14ac:dyDescent="0.3">
      <c r="A2388" s="1" t="s">
        <v>4115</v>
      </c>
      <c r="B2388" s="2" t="s">
        <v>4116</v>
      </c>
      <c r="C2388" s="3" t="s">
        <v>7077</v>
      </c>
      <c r="D2388" s="2" t="s">
        <v>3894</v>
      </c>
      <c r="E2388" s="2"/>
      <c r="F2388" s="2" t="s">
        <v>122</v>
      </c>
      <c r="G2388" s="4">
        <v>40969.041666666664</v>
      </c>
      <c r="H2388" s="4">
        <v>40999.083333333336</v>
      </c>
      <c r="I2388" s="2" t="s">
        <v>707</v>
      </c>
      <c r="J2388" s="2"/>
      <c r="K2388" s="2"/>
      <c r="L2388" t="s">
        <v>31</v>
      </c>
      <c r="M2388" s="2" t="s">
        <v>29</v>
      </c>
      <c r="N2388" s="3" t="s">
        <v>9467</v>
      </c>
      <c r="O2388" s="5"/>
      <c r="P2388" s="5"/>
      <c r="Q2388" s="6">
        <v>2012</v>
      </c>
      <c r="R2388" s="7">
        <v>2012</v>
      </c>
      <c r="T2388" s="8">
        <v>849</v>
      </c>
      <c r="V2388" s="1" t="s">
        <v>33</v>
      </c>
      <c r="W2388" s="1" t="s">
        <v>32</v>
      </c>
      <c r="X2388" t="str">
        <f>VLOOKUP(Table_query__64[[#This Row],[Nr]],'MyTracker Export'!A:P,'MyTracker Export'!$P$1,FALSE)</f>
        <v>Finished</v>
      </c>
      <c r="Y2388" t="str">
        <f>VLOOKUP(Table_query__64[[#This Row],[Nr]],'MyTracker Export'!A:Z,'MyTracker Export'!$Z$1,FALSE)</f>
        <v>Jana Schilling</v>
      </c>
      <c r="Z2388" t="e">
        <f>VLOOKUP(Table_query__64[[#This Row],[Nr]],'MyTracker Export'!A:AA,'MyTracker Export'!$AA$1,FALSE)</f>
        <v>#N/A</v>
      </c>
      <c r="AB2388" s="19" t="str">
        <f>IF(Table_query__64[[#This Row],[Project status]]=Table_query__64[[#This Row],[Project Status Check]],"OK","NOK")</f>
        <v>OK</v>
      </c>
      <c r="AC2388" s="19" t="str">
        <f>IF(Table_query__64[[#This Row],[PM]]=Table_query__64[[#This Row],[PM Check]],"OK","NOK")</f>
        <v>OK</v>
      </c>
      <c r="AD2388" s="19" t="e">
        <f>IF(Table_query__64[[#This Row],[PP]]=Table_query__64[[#This Row],[Pilot Check]],"OK","NOK")</f>
        <v>#N/A</v>
      </c>
      <c r="AE2388" s="19"/>
    </row>
    <row r="2389" spans="1:31" hidden="1" x14ac:dyDescent="0.3">
      <c r="A2389" s="1" t="s">
        <v>4117</v>
      </c>
      <c r="B2389" s="2" t="s">
        <v>3914</v>
      </c>
      <c r="C2389" s="3" t="s">
        <v>7078</v>
      </c>
      <c r="D2389" s="2" t="s">
        <v>38</v>
      </c>
      <c r="E2389" s="2" t="s">
        <v>75</v>
      </c>
      <c r="F2389" s="2" t="s">
        <v>122</v>
      </c>
      <c r="G2389" s="4">
        <v>41185.083333333336</v>
      </c>
      <c r="H2389" s="4">
        <v>41372.083333333336</v>
      </c>
      <c r="I2389" s="2" t="s">
        <v>78</v>
      </c>
      <c r="J2389" s="2"/>
      <c r="K2389" s="2"/>
      <c r="L2389" t="s">
        <v>31</v>
      </c>
      <c r="M2389" s="2" t="s">
        <v>59</v>
      </c>
      <c r="N2389" s="3" t="s">
        <v>9468</v>
      </c>
      <c r="O2389" s="5"/>
      <c r="P2389" s="5"/>
      <c r="Q2389" s="6">
        <v>2012</v>
      </c>
      <c r="R2389" s="7">
        <v>2013</v>
      </c>
      <c r="T2389" s="8">
        <v>850</v>
      </c>
      <c r="V2389" s="1" t="s">
        <v>33</v>
      </c>
      <c r="W2389" s="1" t="s">
        <v>32</v>
      </c>
      <c r="X2389" t="str">
        <f>VLOOKUP(Table_query__64[[#This Row],[Nr]],'MyTracker Export'!A:P,'MyTracker Export'!$P$1,FALSE)</f>
        <v>Finished</v>
      </c>
      <c r="Y2389" t="str">
        <f>VLOOKUP(Table_query__64[[#This Row],[Nr]],'MyTracker Export'!A:Z,'MyTracker Export'!$Z$1,FALSE)</f>
        <v>Yves Debaisieux</v>
      </c>
      <c r="Z2389" t="e">
        <f>VLOOKUP(Table_query__64[[#This Row],[Nr]],'MyTracker Export'!A:AA,'MyTracker Export'!$AA$1,FALSE)</f>
        <v>#N/A</v>
      </c>
      <c r="AB2389" s="19" t="str">
        <f>IF(Table_query__64[[#This Row],[Project status]]=Table_query__64[[#This Row],[Project Status Check]],"OK","NOK")</f>
        <v>OK</v>
      </c>
      <c r="AC2389" s="19" t="str">
        <f>IF(Table_query__64[[#This Row],[PM]]=Table_query__64[[#This Row],[PM Check]],"OK","NOK")</f>
        <v>OK</v>
      </c>
      <c r="AD2389" s="19" t="e">
        <f>IF(Table_query__64[[#This Row],[PP]]=Table_query__64[[#This Row],[Pilot Check]],"OK","NOK")</f>
        <v>#N/A</v>
      </c>
      <c r="AE2389" s="19"/>
    </row>
    <row r="2390" spans="1:31" hidden="1" x14ac:dyDescent="0.3">
      <c r="A2390" s="1" t="s">
        <v>4118</v>
      </c>
      <c r="B2390" s="2" t="s">
        <v>3618</v>
      </c>
      <c r="C2390" s="3" t="s">
        <v>7079</v>
      </c>
      <c r="D2390" s="2" t="s">
        <v>58</v>
      </c>
      <c r="E2390" s="2"/>
      <c r="F2390" s="2" t="s">
        <v>122</v>
      </c>
      <c r="G2390" s="4">
        <v>41170.083333333336</v>
      </c>
      <c r="H2390" s="4">
        <v>41585.041666666664</v>
      </c>
      <c r="I2390" s="2" t="s">
        <v>2896</v>
      </c>
      <c r="J2390" s="2"/>
      <c r="K2390" s="2"/>
      <c r="L2390" t="s">
        <v>31</v>
      </c>
      <c r="M2390" s="2" t="s">
        <v>29</v>
      </c>
      <c r="O2390" s="5"/>
      <c r="P2390" s="5"/>
      <c r="Q2390" s="6">
        <v>2012</v>
      </c>
      <c r="R2390" s="7">
        <v>2013</v>
      </c>
      <c r="T2390" s="8">
        <v>418</v>
      </c>
      <c r="V2390" s="1" t="s">
        <v>33</v>
      </c>
      <c r="W2390" s="1" t="s">
        <v>32</v>
      </c>
      <c r="X2390" t="str">
        <f>VLOOKUP(Table_query__64[[#This Row],[Nr]],'MyTracker Export'!A:P,'MyTracker Export'!$P$1,FALSE)</f>
        <v>Finished</v>
      </c>
      <c r="Y2390" t="e">
        <f>VLOOKUP(Table_query__64[[#This Row],[Nr]],'MyTracker Export'!A:Z,'MyTracker Export'!$Z$1,FALSE)</f>
        <v>#N/A</v>
      </c>
      <c r="Z2390" t="e">
        <f>VLOOKUP(Table_query__64[[#This Row],[Nr]],'MyTracker Export'!A:AA,'MyTracker Export'!$AA$1,FALSE)</f>
        <v>#N/A</v>
      </c>
      <c r="AB2390" s="19" t="str">
        <f>IF(Table_query__64[[#This Row],[Project status]]=Table_query__64[[#This Row],[Project Status Check]],"OK","NOK")</f>
        <v>OK</v>
      </c>
      <c r="AC2390" s="19" t="e">
        <f>IF(Table_query__64[[#This Row],[PM]]=Table_query__64[[#This Row],[PM Check]],"OK","NOK")</f>
        <v>#N/A</v>
      </c>
      <c r="AD2390" s="19" t="e">
        <f>IF(Table_query__64[[#This Row],[PP]]=Table_query__64[[#This Row],[Pilot Check]],"OK","NOK")</f>
        <v>#N/A</v>
      </c>
      <c r="AE2390" s="19"/>
    </row>
    <row r="2391" spans="1:31" hidden="1" x14ac:dyDescent="0.3">
      <c r="A2391" s="1" t="s">
        <v>4119</v>
      </c>
      <c r="B2391" s="2" t="s">
        <v>4120</v>
      </c>
      <c r="C2391" s="3" t="s">
        <v>7080</v>
      </c>
      <c r="D2391" s="2" t="s">
        <v>38</v>
      </c>
      <c r="E2391" s="2"/>
      <c r="F2391" s="2" t="s">
        <v>122</v>
      </c>
      <c r="G2391" s="4">
        <v>40179.041666666664</v>
      </c>
      <c r="H2391" s="4">
        <v>40179.041666666664</v>
      </c>
      <c r="I2391" s="2" t="s">
        <v>3863</v>
      </c>
      <c r="J2391" s="2"/>
      <c r="K2391" s="2"/>
      <c r="L2391" t="s">
        <v>31</v>
      </c>
      <c r="M2391" s="2" t="s">
        <v>29</v>
      </c>
      <c r="O2391" s="5">
        <v>0</v>
      </c>
      <c r="P2391" s="5">
        <v>0</v>
      </c>
      <c r="Q2391" s="6">
        <v>2010</v>
      </c>
      <c r="R2391" s="7">
        <v>2010</v>
      </c>
      <c r="T2391" s="8">
        <v>1008</v>
      </c>
      <c r="V2391" s="1" t="s">
        <v>33</v>
      </c>
      <c r="W2391" s="1" t="s">
        <v>32</v>
      </c>
      <c r="X2391" t="e">
        <f>VLOOKUP(Table_query__64[[#This Row],[Nr]],'MyTracker Export'!A:P,'MyTracker Export'!$P$1,FALSE)</f>
        <v>#N/A</v>
      </c>
      <c r="Y2391" t="e">
        <f>VLOOKUP(Table_query__64[[#This Row],[Nr]],'MyTracker Export'!A:Z,'MyTracker Export'!$Z$1,FALSE)</f>
        <v>#N/A</v>
      </c>
      <c r="Z2391" t="e">
        <f>VLOOKUP(Table_query__64[[#This Row],[Nr]],'MyTracker Export'!A:AA,'MyTracker Export'!$AA$1,FALSE)</f>
        <v>#N/A</v>
      </c>
      <c r="AA2391" t="s">
        <v>20478</v>
      </c>
      <c r="AB2391" s="19" t="e">
        <f>IF(Table_query__64[[#This Row],[Project status]]=Table_query__64[[#This Row],[Project Status Check]],"OK","NOK")</f>
        <v>#N/A</v>
      </c>
      <c r="AC2391" s="19" t="e">
        <f>IF(Table_query__64[[#This Row],[PM]]=Table_query__64[[#This Row],[PM Check]],"OK","NOK")</f>
        <v>#N/A</v>
      </c>
      <c r="AD2391" s="19" t="e">
        <f>IF(Table_query__64[[#This Row],[PP]]=Table_query__64[[#This Row],[Pilot Check]],"OK","NOK")</f>
        <v>#N/A</v>
      </c>
      <c r="AE2391" s="19"/>
    </row>
    <row r="2392" spans="1:31" hidden="1" x14ac:dyDescent="0.3">
      <c r="A2392" s="1" t="s">
        <v>4121</v>
      </c>
      <c r="B2392" s="2" t="s">
        <v>4122</v>
      </c>
      <c r="C2392" s="3" t="s">
        <v>7081</v>
      </c>
      <c r="D2392" s="2" t="s">
        <v>38</v>
      </c>
      <c r="E2392" s="2"/>
      <c r="F2392" s="2" t="s">
        <v>122</v>
      </c>
      <c r="G2392" s="4">
        <v>40179.041666666664</v>
      </c>
      <c r="H2392" s="4">
        <v>40179.041666666664</v>
      </c>
      <c r="I2392" s="2" t="s">
        <v>3863</v>
      </c>
      <c r="J2392" s="2"/>
      <c r="K2392" s="2"/>
      <c r="L2392" t="s">
        <v>31</v>
      </c>
      <c r="M2392" s="2" t="s">
        <v>29</v>
      </c>
      <c r="O2392" s="5">
        <v>0</v>
      </c>
      <c r="P2392" s="5">
        <v>0</v>
      </c>
      <c r="Q2392" s="6">
        <v>2010</v>
      </c>
      <c r="R2392" s="7">
        <v>2010</v>
      </c>
      <c r="T2392" s="8">
        <v>1009</v>
      </c>
      <c r="V2392" s="1" t="s">
        <v>33</v>
      </c>
      <c r="W2392" s="1" t="s">
        <v>32</v>
      </c>
      <c r="X2392" t="e">
        <f>VLOOKUP(Table_query__64[[#This Row],[Nr]],'MyTracker Export'!A:P,'MyTracker Export'!$P$1,FALSE)</f>
        <v>#N/A</v>
      </c>
      <c r="Y2392" t="e">
        <f>VLOOKUP(Table_query__64[[#This Row],[Nr]],'MyTracker Export'!A:Z,'MyTracker Export'!$Z$1,FALSE)</f>
        <v>#N/A</v>
      </c>
      <c r="Z2392" t="e">
        <f>VLOOKUP(Table_query__64[[#This Row],[Nr]],'MyTracker Export'!A:AA,'MyTracker Export'!$AA$1,FALSE)</f>
        <v>#N/A</v>
      </c>
      <c r="AA2392" t="s">
        <v>20478</v>
      </c>
      <c r="AB2392" s="19" t="e">
        <f>IF(Table_query__64[[#This Row],[Project status]]=Table_query__64[[#This Row],[Project Status Check]],"OK","NOK")</f>
        <v>#N/A</v>
      </c>
      <c r="AC2392" s="19" t="e">
        <f>IF(Table_query__64[[#This Row],[PM]]=Table_query__64[[#This Row],[PM Check]],"OK","NOK")</f>
        <v>#N/A</v>
      </c>
      <c r="AD2392" s="19" t="e">
        <f>IF(Table_query__64[[#This Row],[PP]]=Table_query__64[[#This Row],[Pilot Check]],"OK","NOK")</f>
        <v>#N/A</v>
      </c>
      <c r="AE2392" s="19"/>
    </row>
    <row r="2393" spans="1:31" hidden="1" x14ac:dyDescent="0.3">
      <c r="A2393" s="1" t="s">
        <v>4123</v>
      </c>
      <c r="B2393" s="2" t="s">
        <v>1401</v>
      </c>
      <c r="C2393" s="3" t="s">
        <v>7082</v>
      </c>
      <c r="D2393" s="2" t="s">
        <v>38</v>
      </c>
      <c r="E2393" s="2"/>
      <c r="F2393" s="2" t="s">
        <v>122</v>
      </c>
      <c r="G2393" s="4">
        <v>40179.041666666664</v>
      </c>
      <c r="H2393" s="4">
        <v>40179.041666666664</v>
      </c>
      <c r="I2393" s="2" t="s">
        <v>3863</v>
      </c>
      <c r="J2393" s="2"/>
      <c r="K2393" s="2"/>
      <c r="L2393" t="s">
        <v>31</v>
      </c>
      <c r="M2393" s="2" t="s">
        <v>29</v>
      </c>
      <c r="O2393" s="5">
        <v>0</v>
      </c>
      <c r="P2393" s="5">
        <v>0</v>
      </c>
      <c r="Q2393" s="6">
        <v>2010</v>
      </c>
      <c r="R2393" s="7">
        <v>2010</v>
      </c>
      <c r="T2393" s="8">
        <v>1010</v>
      </c>
      <c r="V2393" s="1" t="s">
        <v>33</v>
      </c>
      <c r="W2393" s="1" t="s">
        <v>32</v>
      </c>
      <c r="X2393" t="e">
        <f>VLOOKUP(Table_query__64[[#This Row],[Nr]],'MyTracker Export'!A:P,'MyTracker Export'!$P$1,FALSE)</f>
        <v>#N/A</v>
      </c>
      <c r="Y2393" t="e">
        <f>VLOOKUP(Table_query__64[[#This Row],[Nr]],'MyTracker Export'!A:Z,'MyTracker Export'!$Z$1,FALSE)</f>
        <v>#N/A</v>
      </c>
      <c r="Z2393" t="e">
        <f>VLOOKUP(Table_query__64[[#This Row],[Nr]],'MyTracker Export'!A:AA,'MyTracker Export'!$AA$1,FALSE)</f>
        <v>#N/A</v>
      </c>
      <c r="AA2393" t="s">
        <v>20478</v>
      </c>
      <c r="AB2393" s="19" t="e">
        <f>IF(Table_query__64[[#This Row],[Project status]]=Table_query__64[[#This Row],[Project Status Check]],"OK","NOK")</f>
        <v>#N/A</v>
      </c>
      <c r="AC2393" s="19" t="e">
        <f>IF(Table_query__64[[#This Row],[PM]]=Table_query__64[[#This Row],[PM Check]],"OK","NOK")</f>
        <v>#N/A</v>
      </c>
      <c r="AD2393" s="19" t="e">
        <f>IF(Table_query__64[[#This Row],[PP]]=Table_query__64[[#This Row],[Pilot Check]],"OK","NOK")</f>
        <v>#N/A</v>
      </c>
      <c r="AE2393" s="19"/>
    </row>
    <row r="2394" spans="1:31" hidden="1" x14ac:dyDescent="0.3">
      <c r="A2394" s="1" t="s">
        <v>4124</v>
      </c>
      <c r="B2394" s="2" t="s">
        <v>4125</v>
      </c>
      <c r="C2394" s="3" t="s">
        <v>7083</v>
      </c>
      <c r="D2394" s="2" t="s">
        <v>38</v>
      </c>
      <c r="E2394" s="2"/>
      <c r="F2394" s="2" t="s">
        <v>122</v>
      </c>
      <c r="G2394" s="4">
        <v>40179.041666666664</v>
      </c>
      <c r="H2394" s="4">
        <v>40179.041666666664</v>
      </c>
      <c r="I2394" s="2" t="s">
        <v>3863</v>
      </c>
      <c r="J2394" s="2"/>
      <c r="K2394" s="2"/>
      <c r="L2394" t="s">
        <v>31</v>
      </c>
      <c r="M2394" s="2" t="s">
        <v>29</v>
      </c>
      <c r="O2394" s="5">
        <v>0</v>
      </c>
      <c r="P2394" s="5">
        <v>0</v>
      </c>
      <c r="Q2394" s="6">
        <v>2010</v>
      </c>
      <c r="R2394" s="7">
        <v>2010</v>
      </c>
      <c r="T2394" s="8">
        <v>1011</v>
      </c>
      <c r="V2394" s="1" t="s">
        <v>33</v>
      </c>
      <c r="W2394" s="1" t="s">
        <v>32</v>
      </c>
      <c r="X2394" t="e">
        <f>VLOOKUP(Table_query__64[[#This Row],[Nr]],'MyTracker Export'!A:P,'MyTracker Export'!$P$1,FALSE)</f>
        <v>#N/A</v>
      </c>
      <c r="Y2394" t="e">
        <f>VLOOKUP(Table_query__64[[#This Row],[Nr]],'MyTracker Export'!A:Z,'MyTracker Export'!$Z$1,FALSE)</f>
        <v>#N/A</v>
      </c>
      <c r="Z2394" t="e">
        <f>VLOOKUP(Table_query__64[[#This Row],[Nr]],'MyTracker Export'!A:AA,'MyTracker Export'!$AA$1,FALSE)</f>
        <v>#N/A</v>
      </c>
      <c r="AA2394" t="s">
        <v>20478</v>
      </c>
      <c r="AB2394" s="19" t="e">
        <f>IF(Table_query__64[[#This Row],[Project status]]=Table_query__64[[#This Row],[Project Status Check]],"OK","NOK")</f>
        <v>#N/A</v>
      </c>
      <c r="AC2394" s="19" t="e">
        <f>IF(Table_query__64[[#This Row],[PM]]=Table_query__64[[#This Row],[PM Check]],"OK","NOK")</f>
        <v>#N/A</v>
      </c>
      <c r="AD2394" s="19" t="e">
        <f>IF(Table_query__64[[#This Row],[PP]]=Table_query__64[[#This Row],[Pilot Check]],"OK","NOK")</f>
        <v>#N/A</v>
      </c>
      <c r="AE2394" s="19"/>
    </row>
    <row r="2395" spans="1:31" hidden="1" x14ac:dyDescent="0.3">
      <c r="A2395" s="1" t="s">
        <v>4126</v>
      </c>
      <c r="B2395" s="2" t="s">
        <v>4127</v>
      </c>
      <c r="C2395" s="3" t="s">
        <v>7084</v>
      </c>
      <c r="D2395" s="2" t="s">
        <v>38</v>
      </c>
      <c r="E2395" s="2" t="s">
        <v>104</v>
      </c>
      <c r="F2395" s="2" t="s">
        <v>122</v>
      </c>
      <c r="G2395" s="4">
        <v>41200.083333333336</v>
      </c>
      <c r="H2395" s="4">
        <v>43781.041666666664</v>
      </c>
      <c r="I2395" s="2" t="s">
        <v>2715</v>
      </c>
      <c r="J2395" s="2" t="s">
        <v>2715</v>
      </c>
      <c r="K2395" s="2" t="s">
        <v>2574</v>
      </c>
      <c r="L2395" t="s">
        <v>31</v>
      </c>
      <c r="M2395" s="2" t="s">
        <v>29</v>
      </c>
      <c r="N2395" s="3" t="s">
        <v>9469</v>
      </c>
      <c r="O2395" s="5"/>
      <c r="P2395" s="5"/>
      <c r="Q2395" s="6">
        <v>2012</v>
      </c>
      <c r="R2395" s="7">
        <v>2019</v>
      </c>
      <c r="T2395" s="8">
        <v>851</v>
      </c>
      <c r="V2395" s="1" t="s">
        <v>33</v>
      </c>
      <c r="W2395" s="1" t="s">
        <v>32</v>
      </c>
      <c r="X2395" t="str">
        <f>VLOOKUP(Table_query__64[[#This Row],[Nr]],'MyTracker Export'!A:P,'MyTracker Export'!$P$1,FALSE)</f>
        <v>Finished</v>
      </c>
      <c r="Y2395" t="e">
        <f>VLOOKUP(Table_query__64[[#This Row],[Nr]],'MyTracker Export'!A:Z,'MyTracker Export'!$Z$1,FALSE)</f>
        <v>#N/A</v>
      </c>
      <c r="Z2395" t="e">
        <f>VLOOKUP(Table_query__64[[#This Row],[Nr]],'MyTracker Export'!A:AA,'MyTracker Export'!$AA$1,FALSE)</f>
        <v>#N/A</v>
      </c>
      <c r="AB2395" s="19" t="str">
        <f>IF(Table_query__64[[#This Row],[Project status]]=Table_query__64[[#This Row],[Project Status Check]],"OK","NOK")</f>
        <v>OK</v>
      </c>
      <c r="AC2395" s="19" t="e">
        <f>IF(Table_query__64[[#This Row],[PM]]=Table_query__64[[#This Row],[PM Check]],"OK","NOK")</f>
        <v>#N/A</v>
      </c>
      <c r="AD2395" s="19" t="e">
        <f>IF(Table_query__64[[#This Row],[PP]]=Table_query__64[[#This Row],[Pilot Check]],"OK","NOK")</f>
        <v>#N/A</v>
      </c>
      <c r="AE2395" s="19"/>
    </row>
    <row r="2396" spans="1:31" hidden="1" x14ac:dyDescent="0.3">
      <c r="A2396" s="1" t="s">
        <v>4128</v>
      </c>
      <c r="B2396" s="2" t="s">
        <v>4092</v>
      </c>
      <c r="C2396" s="3" t="s">
        <v>7085</v>
      </c>
      <c r="D2396" s="2" t="s">
        <v>178</v>
      </c>
      <c r="E2396" s="2" t="s">
        <v>25</v>
      </c>
      <c r="F2396" s="2" t="s">
        <v>122</v>
      </c>
      <c r="G2396" s="4">
        <v>41148.083333333336</v>
      </c>
      <c r="H2396" s="4">
        <v>41348.041666666664</v>
      </c>
      <c r="I2396" s="2"/>
      <c r="J2396" s="2"/>
      <c r="K2396" s="2"/>
      <c r="L2396" t="s">
        <v>31</v>
      </c>
      <c r="M2396" s="2" t="s">
        <v>29</v>
      </c>
      <c r="N2396" s="3" t="s">
        <v>9470</v>
      </c>
      <c r="O2396" s="5"/>
      <c r="P2396" s="5"/>
      <c r="Q2396" s="6">
        <v>2012</v>
      </c>
      <c r="R2396" s="7">
        <v>2013</v>
      </c>
      <c r="T2396" s="8">
        <v>852</v>
      </c>
      <c r="V2396" s="1" t="s">
        <v>33</v>
      </c>
      <c r="W2396" s="1" t="s">
        <v>32</v>
      </c>
      <c r="X2396" t="str">
        <f>VLOOKUP(Table_query__64[[#This Row],[Nr]],'MyTracker Export'!A:P,'MyTracker Export'!$P$1,FALSE)</f>
        <v>Finished</v>
      </c>
      <c r="Y2396" t="e">
        <f>VLOOKUP(Table_query__64[[#This Row],[Nr]],'MyTracker Export'!A:Z,'MyTracker Export'!$Z$1,FALSE)</f>
        <v>#N/A</v>
      </c>
      <c r="Z2396" t="e">
        <f>VLOOKUP(Table_query__64[[#This Row],[Nr]],'MyTracker Export'!A:AA,'MyTracker Export'!$AA$1,FALSE)</f>
        <v>#N/A</v>
      </c>
      <c r="AB2396" s="19" t="str">
        <f>IF(Table_query__64[[#This Row],[Project status]]=Table_query__64[[#This Row],[Project Status Check]],"OK","NOK")</f>
        <v>OK</v>
      </c>
      <c r="AC2396" s="19" t="e">
        <f>IF(Table_query__64[[#This Row],[PM]]=Table_query__64[[#This Row],[PM Check]],"OK","NOK")</f>
        <v>#N/A</v>
      </c>
      <c r="AD2396" s="19" t="e">
        <f>IF(Table_query__64[[#This Row],[PP]]=Table_query__64[[#This Row],[Pilot Check]],"OK","NOK")</f>
        <v>#N/A</v>
      </c>
      <c r="AE2396" s="19"/>
    </row>
    <row r="2397" spans="1:31" hidden="1" x14ac:dyDescent="0.3">
      <c r="A2397" s="1" t="s">
        <v>4129</v>
      </c>
      <c r="B2397" s="2" t="s">
        <v>4130</v>
      </c>
      <c r="C2397" s="3" t="s">
        <v>7086</v>
      </c>
      <c r="D2397" s="2" t="s">
        <v>89</v>
      </c>
      <c r="E2397" s="2"/>
      <c r="F2397" s="2" t="s">
        <v>122</v>
      </c>
      <c r="G2397" s="4">
        <v>40883.041666666664</v>
      </c>
      <c r="H2397" s="4">
        <v>41073.083333333336</v>
      </c>
      <c r="I2397" s="2"/>
      <c r="J2397" s="2"/>
      <c r="K2397" s="2"/>
      <c r="L2397" t="s">
        <v>31</v>
      </c>
      <c r="M2397" s="2" t="s">
        <v>29</v>
      </c>
      <c r="N2397" s="3" t="s">
        <v>9471</v>
      </c>
      <c r="O2397" s="5"/>
      <c r="P2397" s="5"/>
      <c r="Q2397" s="6">
        <v>2011</v>
      </c>
      <c r="R2397" s="7">
        <v>2012</v>
      </c>
      <c r="T2397" s="8">
        <v>853</v>
      </c>
      <c r="V2397" s="1" t="s">
        <v>33</v>
      </c>
      <c r="W2397" s="1" t="s">
        <v>32</v>
      </c>
      <c r="X2397" t="str">
        <f>VLOOKUP(Table_query__64[[#This Row],[Nr]],'MyTracker Export'!A:P,'MyTracker Export'!$P$1,FALSE)</f>
        <v>Finished</v>
      </c>
      <c r="Y2397" t="e">
        <f>VLOOKUP(Table_query__64[[#This Row],[Nr]],'MyTracker Export'!A:Z,'MyTracker Export'!$Z$1,FALSE)</f>
        <v>#N/A</v>
      </c>
      <c r="Z2397" t="str">
        <f>VLOOKUP(Table_query__64[[#This Row],[Nr]],'MyTracker Export'!A:AA,'MyTracker Export'!$AA$1,FALSE)</f>
        <v>Boris Krastev</v>
      </c>
      <c r="AB2397" s="19" t="str">
        <f>IF(Table_query__64[[#This Row],[Project status]]=Table_query__64[[#This Row],[Project Status Check]],"OK","NOK")</f>
        <v>OK</v>
      </c>
      <c r="AC2397" s="19" t="e">
        <f>IF(Table_query__64[[#This Row],[PM]]=Table_query__64[[#This Row],[PM Check]],"OK","NOK")</f>
        <v>#N/A</v>
      </c>
      <c r="AD2397" s="19" t="str">
        <f>IF(Table_query__64[[#This Row],[PP]]=Table_query__64[[#This Row],[Pilot Check]],"OK","NOK")</f>
        <v>NOK</v>
      </c>
      <c r="AE2397" s="19"/>
    </row>
    <row r="2398" spans="1:31" hidden="1" x14ac:dyDescent="0.3">
      <c r="A2398" s="1" t="s">
        <v>4131</v>
      </c>
      <c r="B2398" s="2" t="s">
        <v>4048</v>
      </c>
      <c r="C2398" s="3" t="s">
        <v>7087</v>
      </c>
      <c r="D2398" s="2" t="s">
        <v>3894</v>
      </c>
      <c r="E2398" s="2" t="s">
        <v>25</v>
      </c>
      <c r="F2398" s="2" t="s">
        <v>122</v>
      </c>
      <c r="G2398" s="4">
        <v>41163.083333333336</v>
      </c>
      <c r="H2398" s="4">
        <v>41481.083333333336</v>
      </c>
      <c r="I2398" s="2" t="s">
        <v>4077</v>
      </c>
      <c r="J2398" s="2"/>
      <c r="K2398" s="2"/>
      <c r="L2398" t="s">
        <v>31</v>
      </c>
      <c r="M2398" s="2" t="s">
        <v>29</v>
      </c>
      <c r="N2398" s="3" t="s">
        <v>9472</v>
      </c>
      <c r="O2398" s="5"/>
      <c r="P2398" s="5"/>
      <c r="Q2398" s="6">
        <v>2012</v>
      </c>
      <c r="R2398" s="7">
        <v>2013</v>
      </c>
      <c r="T2398" s="8">
        <v>854</v>
      </c>
      <c r="V2398" s="1" t="s">
        <v>33</v>
      </c>
      <c r="W2398" s="1" t="s">
        <v>32</v>
      </c>
      <c r="X2398" t="str">
        <f>VLOOKUP(Table_query__64[[#This Row],[Nr]],'MyTracker Export'!A:P,'MyTracker Export'!$P$1,FALSE)</f>
        <v>Finished</v>
      </c>
      <c r="Y2398" t="e">
        <f>VLOOKUP(Table_query__64[[#This Row],[Nr]],'MyTracker Export'!A:Z,'MyTracker Export'!$Z$1,FALSE)</f>
        <v>#N/A</v>
      </c>
      <c r="Z2398" t="e">
        <f>VLOOKUP(Table_query__64[[#This Row],[Nr]],'MyTracker Export'!A:AA,'MyTracker Export'!$AA$1,FALSE)</f>
        <v>#N/A</v>
      </c>
      <c r="AB2398" s="19" t="str">
        <f>IF(Table_query__64[[#This Row],[Project status]]=Table_query__64[[#This Row],[Project Status Check]],"OK","NOK")</f>
        <v>OK</v>
      </c>
      <c r="AC2398" s="19" t="e">
        <f>IF(Table_query__64[[#This Row],[PM]]=Table_query__64[[#This Row],[PM Check]],"OK","NOK")</f>
        <v>#N/A</v>
      </c>
      <c r="AD2398" s="19" t="e">
        <f>IF(Table_query__64[[#This Row],[PP]]=Table_query__64[[#This Row],[Pilot Check]],"OK","NOK")</f>
        <v>#N/A</v>
      </c>
      <c r="AE2398" s="19"/>
    </row>
    <row r="2399" spans="1:31" hidden="1" x14ac:dyDescent="0.3">
      <c r="A2399" s="1" t="s">
        <v>4132</v>
      </c>
      <c r="B2399" s="2" t="s">
        <v>3969</v>
      </c>
      <c r="C2399" s="3" t="s">
        <v>7088</v>
      </c>
      <c r="D2399" s="2" t="s">
        <v>38</v>
      </c>
      <c r="E2399" s="2" t="s">
        <v>82</v>
      </c>
      <c r="F2399" s="2" t="s">
        <v>122</v>
      </c>
      <c r="G2399" s="4">
        <v>41151.083333333336</v>
      </c>
      <c r="H2399" s="4">
        <v>42013.041666666664</v>
      </c>
      <c r="I2399" s="2" t="s">
        <v>3034</v>
      </c>
      <c r="J2399" s="2" t="s">
        <v>3034</v>
      </c>
      <c r="K2399" s="2"/>
      <c r="L2399" t="s">
        <v>31</v>
      </c>
      <c r="M2399" s="2" t="s">
        <v>59</v>
      </c>
      <c r="O2399" s="5"/>
      <c r="P2399" s="5"/>
      <c r="Q2399" s="6">
        <v>2012</v>
      </c>
      <c r="R2399" s="7">
        <v>2015</v>
      </c>
      <c r="T2399" s="8">
        <v>419</v>
      </c>
      <c r="V2399" s="1" t="s">
        <v>33</v>
      </c>
      <c r="W2399" s="1" t="s">
        <v>32</v>
      </c>
      <c r="X2399" t="str">
        <f>VLOOKUP(Table_query__64[[#This Row],[Nr]],'MyTracker Export'!A:P,'MyTracker Export'!$P$1,FALSE)</f>
        <v>Finished</v>
      </c>
      <c r="Y2399" t="str">
        <f>VLOOKUP(Table_query__64[[#This Row],[Nr]],'MyTracker Export'!A:Z,'MyTracker Export'!$Z$1,FALSE)</f>
        <v>Jacques Lataire</v>
      </c>
      <c r="Z2399" t="str">
        <f>VLOOKUP(Table_query__64[[#This Row],[Nr]],'MyTracker Export'!A:AA,'MyTracker Export'!$AA$1,FALSE)</f>
        <v>Jacques Lataire</v>
      </c>
      <c r="AB2399" s="19" t="str">
        <f>IF(Table_query__64[[#This Row],[Project status]]=Table_query__64[[#This Row],[Project Status Check]],"OK","NOK")</f>
        <v>OK</v>
      </c>
      <c r="AC2399" s="19" t="str">
        <f>IF(Table_query__64[[#This Row],[PM]]=Table_query__64[[#This Row],[PM Check]],"OK","NOK")</f>
        <v>OK</v>
      </c>
      <c r="AD2399" s="19" t="str">
        <f>IF(Table_query__64[[#This Row],[PP]]=Table_query__64[[#This Row],[Pilot Check]],"OK","NOK")</f>
        <v>OK</v>
      </c>
      <c r="AE2399" s="19"/>
    </row>
    <row r="2400" spans="1:31" hidden="1" x14ac:dyDescent="0.3">
      <c r="A2400" s="1" t="s">
        <v>4133</v>
      </c>
      <c r="B2400" s="2" t="s">
        <v>4134</v>
      </c>
      <c r="C2400" s="3" t="s">
        <v>7089</v>
      </c>
      <c r="D2400" s="2" t="s">
        <v>38</v>
      </c>
      <c r="E2400" s="2"/>
      <c r="F2400" s="2" t="s">
        <v>122</v>
      </c>
      <c r="G2400" s="4">
        <v>40179.041666666664</v>
      </c>
      <c r="H2400" s="4">
        <v>40179.041666666664</v>
      </c>
      <c r="I2400" s="2" t="s">
        <v>3863</v>
      </c>
      <c r="J2400" s="2"/>
      <c r="K2400" s="2"/>
      <c r="L2400" t="s">
        <v>31</v>
      </c>
      <c r="M2400" s="2" t="s">
        <v>29</v>
      </c>
      <c r="O2400" s="5">
        <v>0</v>
      </c>
      <c r="P2400" s="5">
        <v>0</v>
      </c>
      <c r="Q2400" s="6">
        <v>2010</v>
      </c>
      <c r="R2400" s="7">
        <v>2010</v>
      </c>
      <c r="T2400" s="8">
        <v>1012</v>
      </c>
      <c r="V2400" s="1" t="s">
        <v>33</v>
      </c>
      <c r="W2400" s="1" t="s">
        <v>32</v>
      </c>
      <c r="X2400" t="e">
        <f>VLOOKUP(Table_query__64[[#This Row],[Nr]],'MyTracker Export'!A:P,'MyTracker Export'!$P$1,FALSE)</f>
        <v>#N/A</v>
      </c>
      <c r="Y2400" t="e">
        <f>VLOOKUP(Table_query__64[[#This Row],[Nr]],'MyTracker Export'!A:Z,'MyTracker Export'!$Z$1,FALSE)</f>
        <v>#N/A</v>
      </c>
      <c r="Z2400" t="e">
        <f>VLOOKUP(Table_query__64[[#This Row],[Nr]],'MyTracker Export'!A:AA,'MyTracker Export'!$AA$1,FALSE)</f>
        <v>#N/A</v>
      </c>
      <c r="AA2400" t="s">
        <v>20478</v>
      </c>
      <c r="AB2400" s="19" t="e">
        <f>IF(Table_query__64[[#This Row],[Project status]]=Table_query__64[[#This Row],[Project Status Check]],"OK","NOK")</f>
        <v>#N/A</v>
      </c>
      <c r="AC2400" s="19" t="e">
        <f>IF(Table_query__64[[#This Row],[PM]]=Table_query__64[[#This Row],[PM Check]],"OK","NOK")</f>
        <v>#N/A</v>
      </c>
      <c r="AD2400" s="19" t="e">
        <f>IF(Table_query__64[[#This Row],[PP]]=Table_query__64[[#This Row],[Pilot Check]],"OK","NOK")</f>
        <v>#N/A</v>
      </c>
      <c r="AE2400" s="19"/>
    </row>
    <row r="2401" spans="1:31" hidden="1" x14ac:dyDescent="0.3">
      <c r="A2401" s="1" t="s">
        <v>4135</v>
      </c>
      <c r="B2401" s="2" t="s">
        <v>4136</v>
      </c>
      <c r="C2401" s="3" t="s">
        <v>7090</v>
      </c>
      <c r="D2401" s="2" t="s">
        <v>38</v>
      </c>
      <c r="E2401" s="2"/>
      <c r="F2401" s="2" t="s">
        <v>122</v>
      </c>
      <c r="G2401" s="4">
        <v>40179.041666666664</v>
      </c>
      <c r="H2401" s="4">
        <v>40179.041666666664</v>
      </c>
      <c r="I2401" s="2" t="s">
        <v>3863</v>
      </c>
      <c r="J2401" s="2"/>
      <c r="K2401" s="2"/>
      <c r="L2401" t="s">
        <v>31</v>
      </c>
      <c r="M2401" s="2" t="s">
        <v>29</v>
      </c>
      <c r="O2401" s="5">
        <v>0</v>
      </c>
      <c r="P2401" s="5">
        <v>0</v>
      </c>
      <c r="Q2401" s="6">
        <v>2010</v>
      </c>
      <c r="R2401" s="7">
        <v>2010</v>
      </c>
      <c r="T2401" s="8">
        <v>1013</v>
      </c>
      <c r="V2401" s="1" t="s">
        <v>33</v>
      </c>
      <c r="W2401" s="1" t="s">
        <v>32</v>
      </c>
      <c r="X2401" t="e">
        <f>VLOOKUP(Table_query__64[[#This Row],[Nr]],'MyTracker Export'!A:P,'MyTracker Export'!$P$1,FALSE)</f>
        <v>#N/A</v>
      </c>
      <c r="Y2401" t="e">
        <f>VLOOKUP(Table_query__64[[#This Row],[Nr]],'MyTracker Export'!A:Z,'MyTracker Export'!$Z$1,FALSE)</f>
        <v>#N/A</v>
      </c>
      <c r="Z2401" t="e">
        <f>VLOOKUP(Table_query__64[[#This Row],[Nr]],'MyTracker Export'!A:AA,'MyTracker Export'!$AA$1,FALSE)</f>
        <v>#N/A</v>
      </c>
      <c r="AA2401" t="s">
        <v>20478</v>
      </c>
      <c r="AB2401" s="19" t="e">
        <f>IF(Table_query__64[[#This Row],[Project status]]=Table_query__64[[#This Row],[Project Status Check]],"OK","NOK")</f>
        <v>#N/A</v>
      </c>
      <c r="AC2401" s="19" t="e">
        <f>IF(Table_query__64[[#This Row],[PM]]=Table_query__64[[#This Row],[PM Check]],"OK","NOK")</f>
        <v>#N/A</v>
      </c>
      <c r="AD2401" s="19" t="e">
        <f>IF(Table_query__64[[#This Row],[PP]]=Table_query__64[[#This Row],[Pilot Check]],"OK","NOK")</f>
        <v>#N/A</v>
      </c>
      <c r="AE2401" s="19"/>
    </row>
    <row r="2402" spans="1:31" hidden="1" x14ac:dyDescent="0.3">
      <c r="A2402" s="1" t="s">
        <v>4137</v>
      </c>
      <c r="B2402" s="2" t="s">
        <v>3963</v>
      </c>
      <c r="C2402" s="3" t="s">
        <v>7091</v>
      </c>
      <c r="D2402" s="2" t="s">
        <v>38</v>
      </c>
      <c r="E2402" s="2"/>
      <c r="F2402" s="2" t="s">
        <v>122</v>
      </c>
      <c r="G2402" s="4">
        <v>40179.041666666664</v>
      </c>
      <c r="H2402" s="4">
        <v>40179.041666666664</v>
      </c>
      <c r="I2402" s="2" t="s">
        <v>3863</v>
      </c>
      <c r="J2402" s="2"/>
      <c r="K2402" s="2"/>
      <c r="L2402" t="s">
        <v>31</v>
      </c>
      <c r="M2402" s="2" t="s">
        <v>29</v>
      </c>
      <c r="O2402" s="5">
        <v>0</v>
      </c>
      <c r="P2402" s="5">
        <v>0</v>
      </c>
      <c r="Q2402" s="6">
        <v>2010</v>
      </c>
      <c r="R2402" s="7">
        <v>2010</v>
      </c>
      <c r="T2402" s="8">
        <v>1014</v>
      </c>
      <c r="V2402" s="1" t="s">
        <v>33</v>
      </c>
      <c r="W2402" s="1" t="s">
        <v>32</v>
      </c>
      <c r="X2402" t="e">
        <f>VLOOKUP(Table_query__64[[#This Row],[Nr]],'MyTracker Export'!A:P,'MyTracker Export'!$P$1,FALSE)</f>
        <v>#N/A</v>
      </c>
      <c r="Y2402" t="e">
        <f>VLOOKUP(Table_query__64[[#This Row],[Nr]],'MyTracker Export'!A:Z,'MyTracker Export'!$Z$1,FALSE)</f>
        <v>#N/A</v>
      </c>
      <c r="Z2402" t="e">
        <f>VLOOKUP(Table_query__64[[#This Row],[Nr]],'MyTracker Export'!A:AA,'MyTracker Export'!$AA$1,FALSE)</f>
        <v>#N/A</v>
      </c>
      <c r="AA2402" t="s">
        <v>20478</v>
      </c>
      <c r="AB2402" s="19" t="e">
        <f>IF(Table_query__64[[#This Row],[Project status]]=Table_query__64[[#This Row],[Project Status Check]],"OK","NOK")</f>
        <v>#N/A</v>
      </c>
      <c r="AC2402" s="19" t="e">
        <f>IF(Table_query__64[[#This Row],[PM]]=Table_query__64[[#This Row],[PM Check]],"OK","NOK")</f>
        <v>#N/A</v>
      </c>
      <c r="AD2402" s="19" t="e">
        <f>IF(Table_query__64[[#This Row],[PP]]=Table_query__64[[#This Row],[Pilot Check]],"OK","NOK")</f>
        <v>#N/A</v>
      </c>
      <c r="AE2402" s="19"/>
    </row>
    <row r="2403" spans="1:31" hidden="1" x14ac:dyDescent="0.3">
      <c r="A2403" s="1" t="s">
        <v>4138</v>
      </c>
      <c r="B2403" s="2" t="s">
        <v>4136</v>
      </c>
      <c r="C2403" s="3" t="s">
        <v>7092</v>
      </c>
      <c r="D2403" s="2" t="s">
        <v>38</v>
      </c>
      <c r="E2403" s="2"/>
      <c r="F2403" s="2" t="s">
        <v>122</v>
      </c>
      <c r="G2403" s="4">
        <v>40179.041666666664</v>
      </c>
      <c r="H2403" s="4">
        <v>40179.041666666664</v>
      </c>
      <c r="I2403" s="2" t="s">
        <v>3863</v>
      </c>
      <c r="J2403" s="2"/>
      <c r="K2403" s="2"/>
      <c r="L2403" t="s">
        <v>31</v>
      </c>
      <c r="M2403" s="2" t="s">
        <v>29</v>
      </c>
      <c r="O2403" s="5">
        <v>0</v>
      </c>
      <c r="P2403" s="5">
        <v>0</v>
      </c>
      <c r="Q2403" s="6">
        <v>2010</v>
      </c>
      <c r="R2403" s="7">
        <v>2010</v>
      </c>
      <c r="T2403" s="8">
        <v>1015</v>
      </c>
      <c r="V2403" s="1" t="s">
        <v>33</v>
      </c>
      <c r="W2403" s="1" t="s">
        <v>32</v>
      </c>
      <c r="X2403" t="e">
        <f>VLOOKUP(Table_query__64[[#This Row],[Nr]],'MyTracker Export'!A:P,'MyTracker Export'!$P$1,FALSE)</f>
        <v>#N/A</v>
      </c>
      <c r="Y2403" t="e">
        <f>VLOOKUP(Table_query__64[[#This Row],[Nr]],'MyTracker Export'!A:Z,'MyTracker Export'!$Z$1,FALSE)</f>
        <v>#N/A</v>
      </c>
      <c r="Z2403" t="e">
        <f>VLOOKUP(Table_query__64[[#This Row],[Nr]],'MyTracker Export'!A:AA,'MyTracker Export'!$AA$1,FALSE)</f>
        <v>#N/A</v>
      </c>
      <c r="AA2403" t="s">
        <v>20478</v>
      </c>
      <c r="AB2403" s="19" t="e">
        <f>IF(Table_query__64[[#This Row],[Project status]]=Table_query__64[[#This Row],[Project Status Check]],"OK","NOK")</f>
        <v>#N/A</v>
      </c>
      <c r="AC2403" s="19" t="e">
        <f>IF(Table_query__64[[#This Row],[PM]]=Table_query__64[[#This Row],[PM Check]],"OK","NOK")</f>
        <v>#N/A</v>
      </c>
      <c r="AD2403" s="19" t="e">
        <f>IF(Table_query__64[[#This Row],[PP]]=Table_query__64[[#This Row],[Pilot Check]],"OK","NOK")</f>
        <v>#N/A</v>
      </c>
      <c r="AE2403" s="19"/>
    </row>
    <row r="2404" spans="1:31" hidden="1" x14ac:dyDescent="0.3">
      <c r="A2404" s="1" t="s">
        <v>4139</v>
      </c>
      <c r="B2404" s="2" t="s">
        <v>4136</v>
      </c>
      <c r="C2404" s="3" t="s">
        <v>7093</v>
      </c>
      <c r="D2404" s="2" t="s">
        <v>38</v>
      </c>
      <c r="E2404" s="2"/>
      <c r="F2404" s="2" t="s">
        <v>122</v>
      </c>
      <c r="G2404" s="4">
        <v>40179.041666666664</v>
      </c>
      <c r="H2404" s="4">
        <v>40179.041666666664</v>
      </c>
      <c r="I2404" s="2" t="s">
        <v>3863</v>
      </c>
      <c r="J2404" s="2"/>
      <c r="K2404" s="2"/>
      <c r="L2404" t="s">
        <v>31</v>
      </c>
      <c r="M2404" s="2" t="s">
        <v>29</v>
      </c>
      <c r="O2404" s="5">
        <v>0</v>
      </c>
      <c r="P2404" s="5">
        <v>0</v>
      </c>
      <c r="Q2404" s="6">
        <v>2010</v>
      </c>
      <c r="R2404" s="7">
        <v>2010</v>
      </c>
      <c r="T2404" s="8">
        <v>1016</v>
      </c>
      <c r="V2404" s="1" t="s">
        <v>33</v>
      </c>
      <c r="W2404" s="1" t="s">
        <v>32</v>
      </c>
      <c r="X2404" t="e">
        <f>VLOOKUP(Table_query__64[[#This Row],[Nr]],'MyTracker Export'!A:P,'MyTracker Export'!$P$1,FALSE)</f>
        <v>#N/A</v>
      </c>
      <c r="Y2404" t="e">
        <f>VLOOKUP(Table_query__64[[#This Row],[Nr]],'MyTracker Export'!A:Z,'MyTracker Export'!$Z$1,FALSE)</f>
        <v>#N/A</v>
      </c>
      <c r="Z2404" t="e">
        <f>VLOOKUP(Table_query__64[[#This Row],[Nr]],'MyTracker Export'!A:AA,'MyTracker Export'!$AA$1,FALSE)</f>
        <v>#N/A</v>
      </c>
      <c r="AA2404" t="s">
        <v>20478</v>
      </c>
      <c r="AB2404" s="19" t="e">
        <f>IF(Table_query__64[[#This Row],[Project status]]=Table_query__64[[#This Row],[Project Status Check]],"OK","NOK")</f>
        <v>#N/A</v>
      </c>
      <c r="AC2404" s="19" t="e">
        <f>IF(Table_query__64[[#This Row],[PM]]=Table_query__64[[#This Row],[PM Check]],"OK","NOK")</f>
        <v>#N/A</v>
      </c>
      <c r="AD2404" s="19" t="e">
        <f>IF(Table_query__64[[#This Row],[PP]]=Table_query__64[[#This Row],[Pilot Check]],"OK","NOK")</f>
        <v>#N/A</v>
      </c>
      <c r="AE2404" s="19"/>
    </row>
    <row r="2405" spans="1:31" hidden="1" x14ac:dyDescent="0.3">
      <c r="A2405" s="1" t="s">
        <v>4140</v>
      </c>
      <c r="B2405" s="2" t="s">
        <v>3539</v>
      </c>
      <c r="C2405" s="3" t="s">
        <v>7094</v>
      </c>
      <c r="D2405" s="2" t="s">
        <v>38</v>
      </c>
      <c r="E2405" s="2" t="s">
        <v>82</v>
      </c>
      <c r="F2405" s="2" t="s">
        <v>122</v>
      </c>
      <c r="G2405" s="4">
        <v>40841.083333333336</v>
      </c>
      <c r="H2405" s="4">
        <v>41264.041666666664</v>
      </c>
      <c r="I2405" s="2" t="s">
        <v>3451</v>
      </c>
      <c r="J2405" s="2" t="s">
        <v>3034</v>
      </c>
      <c r="K2405" s="2"/>
      <c r="L2405" t="s">
        <v>31</v>
      </c>
      <c r="M2405" s="2" t="s">
        <v>59</v>
      </c>
      <c r="N2405" s="3" t="s">
        <v>9473</v>
      </c>
      <c r="O2405" s="5"/>
      <c r="P2405" s="5"/>
      <c r="Q2405" s="6">
        <v>2011</v>
      </c>
      <c r="R2405" s="7">
        <v>2012</v>
      </c>
      <c r="T2405" s="8">
        <v>855</v>
      </c>
      <c r="V2405" s="1" t="s">
        <v>33</v>
      </c>
      <c r="W2405" s="1" t="s">
        <v>32</v>
      </c>
      <c r="X2405" t="str">
        <f>VLOOKUP(Table_query__64[[#This Row],[Nr]],'MyTracker Export'!A:P,'MyTracker Export'!$P$1,FALSE)</f>
        <v>Finished</v>
      </c>
      <c r="Y2405" t="str">
        <f>VLOOKUP(Table_query__64[[#This Row],[Nr]],'MyTracker Export'!A:Z,'MyTracker Export'!$Z$1,FALSE)</f>
        <v>Luc Tasiaux</v>
      </c>
      <c r="Z2405" t="str">
        <f>VLOOKUP(Table_query__64[[#This Row],[Nr]],'MyTracker Export'!A:AA,'MyTracker Export'!$AA$1,FALSE)</f>
        <v>Jacques Lataire</v>
      </c>
      <c r="AB2405" s="19" t="str">
        <f>IF(Table_query__64[[#This Row],[Project status]]=Table_query__64[[#This Row],[Project Status Check]],"OK","NOK")</f>
        <v>OK</v>
      </c>
      <c r="AC2405" s="19" t="str">
        <f>IF(Table_query__64[[#This Row],[PM]]=Table_query__64[[#This Row],[PM Check]],"OK","NOK")</f>
        <v>OK</v>
      </c>
      <c r="AD2405" s="19" t="str">
        <f>IF(Table_query__64[[#This Row],[PP]]=Table_query__64[[#This Row],[Pilot Check]],"OK","NOK")</f>
        <v>OK</v>
      </c>
      <c r="AE2405" s="19"/>
    </row>
    <row r="2406" spans="1:31" hidden="1" x14ac:dyDescent="0.3">
      <c r="A2406" s="1" t="s">
        <v>4141</v>
      </c>
      <c r="B2406" s="2" t="s">
        <v>4142</v>
      </c>
      <c r="C2406" s="3" t="s">
        <v>7095</v>
      </c>
      <c r="D2406" s="2" t="s">
        <v>38</v>
      </c>
      <c r="E2406" s="2" t="s">
        <v>25</v>
      </c>
      <c r="F2406" s="2" t="s">
        <v>122</v>
      </c>
      <c r="G2406" s="4">
        <v>41186.083333333336</v>
      </c>
      <c r="H2406" s="4">
        <v>42013.041666666664</v>
      </c>
      <c r="I2406" s="2" t="s">
        <v>3859</v>
      </c>
      <c r="J2406" s="2"/>
      <c r="K2406" s="2"/>
      <c r="L2406" t="s">
        <v>31</v>
      </c>
      <c r="M2406" s="2" t="s">
        <v>59</v>
      </c>
      <c r="O2406" s="5"/>
      <c r="P2406" s="5"/>
      <c r="Q2406" s="6">
        <v>2012</v>
      </c>
      <c r="R2406" s="7">
        <v>2015</v>
      </c>
      <c r="T2406" s="8">
        <v>420</v>
      </c>
      <c r="V2406" s="1" t="s">
        <v>33</v>
      </c>
      <c r="W2406" s="1" t="s">
        <v>32</v>
      </c>
      <c r="X2406" t="str">
        <f>VLOOKUP(Table_query__64[[#This Row],[Nr]],'MyTracker Export'!A:P,'MyTracker Export'!$P$1,FALSE)</f>
        <v>Finished</v>
      </c>
      <c r="Y2406" t="e">
        <f>VLOOKUP(Table_query__64[[#This Row],[Nr]],'MyTracker Export'!A:Z,'MyTracker Export'!$Z$1,FALSE)</f>
        <v>#N/A</v>
      </c>
      <c r="Z2406" t="e">
        <f>VLOOKUP(Table_query__64[[#This Row],[Nr]],'MyTracker Export'!A:AA,'MyTracker Export'!$AA$1,FALSE)</f>
        <v>#N/A</v>
      </c>
      <c r="AB2406" s="19" t="str">
        <f>IF(Table_query__64[[#This Row],[Project status]]=Table_query__64[[#This Row],[Project Status Check]],"OK","NOK")</f>
        <v>OK</v>
      </c>
      <c r="AC2406" s="19" t="e">
        <f>IF(Table_query__64[[#This Row],[PM]]=Table_query__64[[#This Row],[PM Check]],"OK","NOK")</f>
        <v>#N/A</v>
      </c>
      <c r="AD2406" s="19" t="e">
        <f>IF(Table_query__64[[#This Row],[PP]]=Table_query__64[[#This Row],[Pilot Check]],"OK","NOK")</f>
        <v>#N/A</v>
      </c>
      <c r="AE2406" s="19"/>
    </row>
    <row r="2407" spans="1:31" hidden="1" x14ac:dyDescent="0.3">
      <c r="A2407" s="1" t="s">
        <v>4143</v>
      </c>
      <c r="B2407" s="2" t="s">
        <v>4144</v>
      </c>
      <c r="C2407" s="3" t="s">
        <v>7096</v>
      </c>
      <c r="D2407" s="2" t="s">
        <v>38</v>
      </c>
      <c r="E2407" s="2" t="s">
        <v>75</v>
      </c>
      <c r="F2407" s="2" t="s">
        <v>122</v>
      </c>
      <c r="G2407" s="4">
        <v>41541.083333333336</v>
      </c>
      <c r="H2407" s="4">
        <v>41548.083333333336</v>
      </c>
      <c r="I2407" s="2"/>
      <c r="J2407" s="2"/>
      <c r="K2407" s="2"/>
      <c r="L2407" t="s">
        <v>31</v>
      </c>
      <c r="M2407" s="2" t="s">
        <v>59</v>
      </c>
      <c r="N2407" s="3" t="s">
        <v>9474</v>
      </c>
      <c r="O2407" s="5"/>
      <c r="P2407" s="5"/>
      <c r="Q2407" s="6">
        <v>2013</v>
      </c>
      <c r="R2407" s="7">
        <v>2013</v>
      </c>
      <c r="T2407" s="8">
        <v>856</v>
      </c>
      <c r="V2407" s="1" t="s">
        <v>33</v>
      </c>
      <c r="W2407" s="1" t="s">
        <v>32</v>
      </c>
      <c r="X2407" t="str">
        <f>VLOOKUP(Table_query__64[[#This Row],[Nr]],'MyTracker Export'!A:P,'MyTracker Export'!$P$1,FALSE)</f>
        <v>Finished</v>
      </c>
      <c r="Y2407" t="e">
        <f>VLOOKUP(Table_query__64[[#This Row],[Nr]],'MyTracker Export'!A:Z,'MyTracker Export'!$Z$1,FALSE)</f>
        <v>#N/A</v>
      </c>
      <c r="Z2407" t="e">
        <f>VLOOKUP(Table_query__64[[#This Row],[Nr]],'MyTracker Export'!A:AA,'MyTracker Export'!$AA$1,FALSE)</f>
        <v>#N/A</v>
      </c>
      <c r="AB2407" s="19" t="str">
        <f>IF(Table_query__64[[#This Row],[Project status]]=Table_query__64[[#This Row],[Project Status Check]],"OK","NOK")</f>
        <v>OK</v>
      </c>
      <c r="AC2407" s="19" t="e">
        <f>IF(Table_query__64[[#This Row],[PM]]=Table_query__64[[#This Row],[PM Check]],"OK","NOK")</f>
        <v>#N/A</v>
      </c>
      <c r="AD2407" s="19" t="e">
        <f>IF(Table_query__64[[#This Row],[PP]]=Table_query__64[[#This Row],[Pilot Check]],"OK","NOK")</f>
        <v>#N/A</v>
      </c>
      <c r="AE2407" s="19"/>
    </row>
    <row r="2408" spans="1:31" hidden="1" x14ac:dyDescent="0.3">
      <c r="A2408" s="1" t="s">
        <v>4145</v>
      </c>
      <c r="B2408" s="2" t="s">
        <v>4106</v>
      </c>
      <c r="C2408" s="3" t="s">
        <v>7097</v>
      </c>
      <c r="D2408" s="2" t="s">
        <v>38</v>
      </c>
      <c r="E2408" s="2"/>
      <c r="F2408" s="2" t="s">
        <v>122</v>
      </c>
      <c r="G2408" s="4">
        <v>40179.041666666664</v>
      </c>
      <c r="H2408" s="4">
        <v>40179.041666666664</v>
      </c>
      <c r="I2408" s="2" t="s">
        <v>3863</v>
      </c>
      <c r="J2408" s="2"/>
      <c r="K2408" s="2"/>
      <c r="L2408" t="s">
        <v>31</v>
      </c>
      <c r="M2408" s="2" t="s">
        <v>29</v>
      </c>
      <c r="O2408" s="5">
        <v>0</v>
      </c>
      <c r="P2408" s="5">
        <v>0</v>
      </c>
      <c r="Q2408" s="6">
        <v>2010</v>
      </c>
      <c r="R2408" s="7">
        <v>2010</v>
      </c>
      <c r="T2408" s="8">
        <v>1017</v>
      </c>
      <c r="V2408" s="1" t="s">
        <v>33</v>
      </c>
      <c r="W2408" s="1" t="s">
        <v>32</v>
      </c>
      <c r="X2408" t="e">
        <f>VLOOKUP(Table_query__64[[#This Row],[Nr]],'MyTracker Export'!A:P,'MyTracker Export'!$P$1,FALSE)</f>
        <v>#N/A</v>
      </c>
      <c r="Y2408" t="e">
        <f>VLOOKUP(Table_query__64[[#This Row],[Nr]],'MyTracker Export'!A:Z,'MyTracker Export'!$Z$1,FALSE)</f>
        <v>#N/A</v>
      </c>
      <c r="Z2408" t="e">
        <f>VLOOKUP(Table_query__64[[#This Row],[Nr]],'MyTracker Export'!A:AA,'MyTracker Export'!$AA$1,FALSE)</f>
        <v>#N/A</v>
      </c>
      <c r="AA2408" t="s">
        <v>20478</v>
      </c>
      <c r="AB2408" s="19" t="e">
        <f>IF(Table_query__64[[#This Row],[Project status]]=Table_query__64[[#This Row],[Project Status Check]],"OK","NOK")</f>
        <v>#N/A</v>
      </c>
      <c r="AC2408" s="19" t="e">
        <f>IF(Table_query__64[[#This Row],[PM]]=Table_query__64[[#This Row],[PM Check]],"OK","NOK")</f>
        <v>#N/A</v>
      </c>
      <c r="AD2408" s="19" t="e">
        <f>IF(Table_query__64[[#This Row],[PP]]=Table_query__64[[#This Row],[Pilot Check]],"OK","NOK")</f>
        <v>#N/A</v>
      </c>
      <c r="AE2408" s="19"/>
    </row>
    <row r="2409" spans="1:31" hidden="1" x14ac:dyDescent="0.3">
      <c r="A2409" s="1" t="s">
        <v>4146</v>
      </c>
      <c r="B2409" s="2" t="s">
        <v>4147</v>
      </c>
      <c r="C2409" s="3" t="s">
        <v>6900</v>
      </c>
      <c r="D2409" s="2" t="s">
        <v>38</v>
      </c>
      <c r="E2409" s="2"/>
      <c r="F2409" s="2" t="s">
        <v>122</v>
      </c>
      <c r="G2409" s="4">
        <v>40179.041666666664</v>
      </c>
      <c r="H2409" s="4">
        <v>40179.041666666664</v>
      </c>
      <c r="I2409" s="2" t="s">
        <v>3863</v>
      </c>
      <c r="J2409" s="2"/>
      <c r="K2409" s="2"/>
      <c r="L2409" t="s">
        <v>31</v>
      </c>
      <c r="M2409" s="2" t="s">
        <v>29</v>
      </c>
      <c r="O2409" s="5">
        <v>0</v>
      </c>
      <c r="P2409" s="5">
        <v>0</v>
      </c>
      <c r="Q2409" s="6">
        <v>2010</v>
      </c>
      <c r="R2409" s="7">
        <v>2010</v>
      </c>
      <c r="T2409" s="8">
        <v>1018</v>
      </c>
      <c r="V2409" s="1" t="s">
        <v>33</v>
      </c>
      <c r="W2409" s="1" t="s">
        <v>32</v>
      </c>
      <c r="X2409" t="e">
        <f>VLOOKUP(Table_query__64[[#This Row],[Nr]],'MyTracker Export'!A:P,'MyTracker Export'!$P$1,FALSE)</f>
        <v>#N/A</v>
      </c>
      <c r="Y2409" t="e">
        <f>VLOOKUP(Table_query__64[[#This Row],[Nr]],'MyTracker Export'!A:Z,'MyTracker Export'!$Z$1,FALSE)</f>
        <v>#N/A</v>
      </c>
      <c r="Z2409" t="e">
        <f>VLOOKUP(Table_query__64[[#This Row],[Nr]],'MyTracker Export'!A:AA,'MyTracker Export'!$AA$1,FALSE)</f>
        <v>#N/A</v>
      </c>
      <c r="AA2409" t="s">
        <v>20478</v>
      </c>
      <c r="AB2409" s="19" t="e">
        <f>IF(Table_query__64[[#This Row],[Project status]]=Table_query__64[[#This Row],[Project Status Check]],"OK","NOK")</f>
        <v>#N/A</v>
      </c>
      <c r="AC2409" s="19" t="e">
        <f>IF(Table_query__64[[#This Row],[PM]]=Table_query__64[[#This Row],[PM Check]],"OK","NOK")</f>
        <v>#N/A</v>
      </c>
      <c r="AD2409" s="19" t="e">
        <f>IF(Table_query__64[[#This Row],[PP]]=Table_query__64[[#This Row],[Pilot Check]],"OK","NOK")</f>
        <v>#N/A</v>
      </c>
      <c r="AE2409" s="19"/>
    </row>
    <row r="2410" spans="1:31" hidden="1" x14ac:dyDescent="0.3">
      <c r="A2410" s="1" t="s">
        <v>4148</v>
      </c>
      <c r="B2410" s="2" t="s">
        <v>4149</v>
      </c>
      <c r="C2410" s="3" t="s">
        <v>7098</v>
      </c>
      <c r="D2410" s="2" t="s">
        <v>38</v>
      </c>
      <c r="E2410" s="2"/>
      <c r="F2410" s="2" t="s">
        <v>122</v>
      </c>
      <c r="G2410" s="4">
        <v>40179.041666666664</v>
      </c>
      <c r="H2410" s="4">
        <v>40179.041666666664</v>
      </c>
      <c r="I2410" s="2" t="s">
        <v>3863</v>
      </c>
      <c r="J2410" s="2"/>
      <c r="K2410" s="2"/>
      <c r="L2410" t="s">
        <v>31</v>
      </c>
      <c r="M2410" s="2" t="s">
        <v>29</v>
      </c>
      <c r="O2410" s="5">
        <v>0</v>
      </c>
      <c r="P2410" s="5">
        <v>0</v>
      </c>
      <c r="Q2410" s="6">
        <v>2010</v>
      </c>
      <c r="R2410" s="7">
        <v>2010</v>
      </c>
      <c r="T2410" s="8">
        <v>1019</v>
      </c>
      <c r="V2410" s="1" t="s">
        <v>33</v>
      </c>
      <c r="W2410" s="1" t="s">
        <v>32</v>
      </c>
      <c r="X2410" t="e">
        <f>VLOOKUP(Table_query__64[[#This Row],[Nr]],'MyTracker Export'!A:P,'MyTracker Export'!$P$1,FALSE)</f>
        <v>#N/A</v>
      </c>
      <c r="Y2410" t="e">
        <f>VLOOKUP(Table_query__64[[#This Row],[Nr]],'MyTracker Export'!A:Z,'MyTracker Export'!$Z$1,FALSE)</f>
        <v>#N/A</v>
      </c>
      <c r="Z2410" t="e">
        <f>VLOOKUP(Table_query__64[[#This Row],[Nr]],'MyTracker Export'!A:AA,'MyTracker Export'!$AA$1,FALSE)</f>
        <v>#N/A</v>
      </c>
      <c r="AA2410" t="s">
        <v>20478</v>
      </c>
      <c r="AB2410" s="19" t="e">
        <f>IF(Table_query__64[[#This Row],[Project status]]=Table_query__64[[#This Row],[Project Status Check]],"OK","NOK")</f>
        <v>#N/A</v>
      </c>
      <c r="AC2410" s="19" t="e">
        <f>IF(Table_query__64[[#This Row],[PM]]=Table_query__64[[#This Row],[PM Check]],"OK","NOK")</f>
        <v>#N/A</v>
      </c>
      <c r="AD2410" s="19" t="e">
        <f>IF(Table_query__64[[#This Row],[PP]]=Table_query__64[[#This Row],[Pilot Check]],"OK","NOK")</f>
        <v>#N/A</v>
      </c>
      <c r="AE2410" s="19"/>
    </row>
    <row r="2411" spans="1:31" hidden="1" x14ac:dyDescent="0.3">
      <c r="A2411" s="1" t="s">
        <v>4150</v>
      </c>
      <c r="B2411" s="2" t="s">
        <v>4151</v>
      </c>
      <c r="C2411" s="3" t="s">
        <v>4858</v>
      </c>
      <c r="D2411" s="2" t="s">
        <v>38</v>
      </c>
      <c r="E2411" s="2"/>
      <c r="F2411" s="2" t="s">
        <v>122</v>
      </c>
      <c r="G2411" s="4">
        <v>40179.041666666664</v>
      </c>
      <c r="H2411" s="4">
        <v>40179.041666666664</v>
      </c>
      <c r="I2411" s="2" t="s">
        <v>3863</v>
      </c>
      <c r="J2411" s="2"/>
      <c r="K2411" s="2"/>
      <c r="L2411" t="s">
        <v>31</v>
      </c>
      <c r="M2411" s="2" t="s">
        <v>29</v>
      </c>
      <c r="O2411" s="5">
        <v>0</v>
      </c>
      <c r="P2411" s="5">
        <v>0</v>
      </c>
      <c r="Q2411" s="6">
        <v>2010</v>
      </c>
      <c r="R2411" s="7">
        <v>2010</v>
      </c>
      <c r="T2411" s="8">
        <v>1020</v>
      </c>
      <c r="V2411" s="1" t="s">
        <v>33</v>
      </c>
      <c r="W2411" s="1" t="s">
        <v>32</v>
      </c>
      <c r="X2411" t="e">
        <f>VLOOKUP(Table_query__64[[#This Row],[Nr]],'MyTracker Export'!A:P,'MyTracker Export'!$P$1,FALSE)</f>
        <v>#N/A</v>
      </c>
      <c r="Y2411" t="e">
        <f>VLOOKUP(Table_query__64[[#This Row],[Nr]],'MyTracker Export'!A:Z,'MyTracker Export'!$Z$1,FALSE)</f>
        <v>#N/A</v>
      </c>
      <c r="Z2411" t="e">
        <f>VLOOKUP(Table_query__64[[#This Row],[Nr]],'MyTracker Export'!A:AA,'MyTracker Export'!$AA$1,FALSE)</f>
        <v>#N/A</v>
      </c>
      <c r="AA2411" t="s">
        <v>20478</v>
      </c>
      <c r="AB2411" s="19" t="e">
        <f>IF(Table_query__64[[#This Row],[Project status]]=Table_query__64[[#This Row],[Project Status Check]],"OK","NOK")</f>
        <v>#N/A</v>
      </c>
      <c r="AC2411" s="19" t="e">
        <f>IF(Table_query__64[[#This Row],[PM]]=Table_query__64[[#This Row],[PM Check]],"OK","NOK")</f>
        <v>#N/A</v>
      </c>
      <c r="AD2411" s="19" t="e">
        <f>IF(Table_query__64[[#This Row],[PP]]=Table_query__64[[#This Row],[Pilot Check]],"OK","NOK")</f>
        <v>#N/A</v>
      </c>
      <c r="AE2411" s="19"/>
    </row>
    <row r="2412" spans="1:31" hidden="1" x14ac:dyDescent="0.3">
      <c r="A2412" s="1" t="s">
        <v>4152</v>
      </c>
      <c r="B2412" s="2" t="s">
        <v>3217</v>
      </c>
      <c r="C2412" s="3" t="s">
        <v>7099</v>
      </c>
      <c r="D2412" s="2" t="s">
        <v>38</v>
      </c>
      <c r="E2412" s="2" t="s">
        <v>75</v>
      </c>
      <c r="F2412" s="2" t="s">
        <v>122</v>
      </c>
      <c r="G2412" s="4">
        <v>40788.083333333336</v>
      </c>
      <c r="H2412" s="4">
        <v>41699.041666666664</v>
      </c>
      <c r="I2412" s="2" t="s">
        <v>307</v>
      </c>
      <c r="J2412" s="2" t="s">
        <v>308</v>
      </c>
      <c r="K2412" s="2"/>
      <c r="L2412" t="s">
        <v>31</v>
      </c>
      <c r="M2412" s="2" t="s">
        <v>59</v>
      </c>
      <c r="N2412" s="3" t="s">
        <v>9475</v>
      </c>
      <c r="O2412" s="5"/>
      <c r="P2412" s="5"/>
      <c r="Q2412" s="6">
        <v>2011</v>
      </c>
      <c r="R2412" s="7">
        <v>2014</v>
      </c>
      <c r="T2412" s="8">
        <v>857</v>
      </c>
      <c r="V2412" s="1" t="s">
        <v>33</v>
      </c>
      <c r="W2412" s="1" t="s">
        <v>32</v>
      </c>
      <c r="X2412" t="str">
        <f>VLOOKUP(Table_query__64[[#This Row],[Nr]],'MyTracker Export'!A:P,'MyTracker Export'!$P$1,FALSE)</f>
        <v>Finished</v>
      </c>
      <c r="Y2412" t="str">
        <f>VLOOKUP(Table_query__64[[#This Row],[Nr]],'MyTracker Export'!A:Z,'MyTracker Export'!$Z$1,FALSE)</f>
        <v>Nadège Herment</v>
      </c>
      <c r="Z2412" t="str">
        <f>VLOOKUP(Table_query__64[[#This Row],[Nr]],'MyTracker Export'!A:AA,'MyTracker Export'!$AA$1,FALSE)</f>
        <v>Nicolas Dubois</v>
      </c>
      <c r="AB2412" s="19" t="str">
        <f>IF(Table_query__64[[#This Row],[Project status]]=Table_query__64[[#This Row],[Project Status Check]],"OK","NOK")</f>
        <v>OK</v>
      </c>
      <c r="AC2412" s="19" t="str">
        <f>IF(Table_query__64[[#This Row],[PM]]=Table_query__64[[#This Row],[PM Check]],"OK","NOK")</f>
        <v>OK</v>
      </c>
      <c r="AD2412" s="19" t="str">
        <f>IF(Table_query__64[[#This Row],[PP]]=Table_query__64[[#This Row],[Pilot Check]],"OK","NOK")</f>
        <v>OK</v>
      </c>
      <c r="AE2412" s="19"/>
    </row>
    <row r="2413" spans="1:31" hidden="1" x14ac:dyDescent="0.3">
      <c r="A2413" s="1" t="s">
        <v>4153</v>
      </c>
      <c r="B2413" s="2" t="s">
        <v>4154</v>
      </c>
      <c r="C2413" s="3" t="s">
        <v>7100</v>
      </c>
      <c r="D2413" s="2" t="s">
        <v>38</v>
      </c>
      <c r="E2413" s="2" t="s">
        <v>25</v>
      </c>
      <c r="F2413" s="2" t="s">
        <v>122</v>
      </c>
      <c r="G2413" s="4">
        <v>40759.083333333336</v>
      </c>
      <c r="H2413" s="4">
        <v>41072.083333333336</v>
      </c>
      <c r="I2413" s="2" t="s">
        <v>3859</v>
      </c>
      <c r="J2413" s="2"/>
      <c r="K2413" s="2"/>
      <c r="L2413" t="s">
        <v>31</v>
      </c>
      <c r="M2413" s="2" t="s">
        <v>29</v>
      </c>
      <c r="N2413" s="3" t="s">
        <v>9476</v>
      </c>
      <c r="O2413" s="5"/>
      <c r="P2413" s="5"/>
      <c r="Q2413" s="6">
        <v>2011</v>
      </c>
      <c r="R2413" s="7">
        <v>2012</v>
      </c>
      <c r="T2413" s="8">
        <v>858</v>
      </c>
      <c r="V2413" s="1" t="s">
        <v>33</v>
      </c>
      <c r="W2413" s="1" t="s">
        <v>32</v>
      </c>
      <c r="X2413" t="str">
        <f>VLOOKUP(Table_query__64[[#This Row],[Nr]],'MyTracker Export'!A:P,'MyTracker Export'!$P$1,FALSE)</f>
        <v>Finished</v>
      </c>
      <c r="Y2413" t="e">
        <f>VLOOKUP(Table_query__64[[#This Row],[Nr]],'MyTracker Export'!A:Z,'MyTracker Export'!$Z$1,FALSE)</f>
        <v>#N/A</v>
      </c>
      <c r="Z2413" t="e">
        <f>VLOOKUP(Table_query__64[[#This Row],[Nr]],'MyTracker Export'!A:AA,'MyTracker Export'!$AA$1,FALSE)</f>
        <v>#N/A</v>
      </c>
      <c r="AB2413" s="19" t="str">
        <f>IF(Table_query__64[[#This Row],[Project status]]=Table_query__64[[#This Row],[Project Status Check]],"OK","NOK")</f>
        <v>OK</v>
      </c>
      <c r="AC2413" s="19" t="e">
        <f>IF(Table_query__64[[#This Row],[PM]]=Table_query__64[[#This Row],[PM Check]],"OK","NOK")</f>
        <v>#N/A</v>
      </c>
      <c r="AD2413" s="19" t="e">
        <f>IF(Table_query__64[[#This Row],[PP]]=Table_query__64[[#This Row],[Pilot Check]],"OK","NOK")</f>
        <v>#N/A</v>
      </c>
      <c r="AE2413" s="19"/>
    </row>
    <row r="2414" spans="1:31" hidden="1" x14ac:dyDescent="0.3">
      <c r="A2414" s="1" t="s">
        <v>4155</v>
      </c>
      <c r="B2414" s="2" t="s">
        <v>2734</v>
      </c>
      <c r="C2414" s="3" t="s">
        <v>7101</v>
      </c>
      <c r="D2414" s="2" t="s">
        <v>89</v>
      </c>
      <c r="E2414" s="2" t="s">
        <v>43</v>
      </c>
      <c r="F2414" s="2" t="s">
        <v>122</v>
      </c>
      <c r="G2414" s="4">
        <v>40575.041666666664</v>
      </c>
      <c r="H2414" s="4">
        <v>41061.083333333336</v>
      </c>
      <c r="I2414" s="2"/>
      <c r="J2414" s="2"/>
      <c r="K2414" s="2"/>
      <c r="L2414" t="s">
        <v>31</v>
      </c>
      <c r="M2414" s="2" t="s">
        <v>29</v>
      </c>
      <c r="O2414" s="5"/>
      <c r="P2414" s="5"/>
      <c r="Q2414" s="6">
        <v>2011</v>
      </c>
      <c r="R2414" s="7">
        <v>2012</v>
      </c>
      <c r="T2414" s="8">
        <v>421</v>
      </c>
      <c r="V2414" s="1" t="s">
        <v>33</v>
      </c>
      <c r="W2414" s="1" t="s">
        <v>32</v>
      </c>
      <c r="X2414" t="str">
        <f>VLOOKUP(Table_query__64[[#This Row],[Nr]],'MyTracker Export'!A:P,'MyTracker Export'!$P$1,FALSE)</f>
        <v>Finished</v>
      </c>
      <c r="Y2414" t="e">
        <f>VLOOKUP(Table_query__64[[#This Row],[Nr]],'MyTracker Export'!A:Z,'MyTracker Export'!$Z$1,FALSE)</f>
        <v>#N/A</v>
      </c>
      <c r="Z2414" t="e">
        <f>VLOOKUP(Table_query__64[[#This Row],[Nr]],'MyTracker Export'!A:AA,'MyTracker Export'!$AA$1,FALSE)</f>
        <v>#N/A</v>
      </c>
      <c r="AB2414" s="19" t="str">
        <f>IF(Table_query__64[[#This Row],[Project status]]=Table_query__64[[#This Row],[Project Status Check]],"OK","NOK")</f>
        <v>OK</v>
      </c>
      <c r="AC2414" s="19" t="e">
        <f>IF(Table_query__64[[#This Row],[PM]]=Table_query__64[[#This Row],[PM Check]],"OK","NOK")</f>
        <v>#N/A</v>
      </c>
      <c r="AD2414" s="19" t="e">
        <f>IF(Table_query__64[[#This Row],[PP]]=Table_query__64[[#This Row],[Pilot Check]],"OK","NOK")</f>
        <v>#N/A</v>
      </c>
      <c r="AE2414" s="19"/>
    </row>
    <row r="2415" spans="1:31" hidden="1" x14ac:dyDescent="0.3">
      <c r="A2415" s="1" t="s">
        <v>4156</v>
      </c>
      <c r="B2415" s="2" t="s">
        <v>4125</v>
      </c>
      <c r="C2415" s="3" t="s">
        <v>7102</v>
      </c>
      <c r="D2415" s="2" t="s">
        <v>38</v>
      </c>
      <c r="E2415" s="2"/>
      <c r="F2415" s="2" t="s">
        <v>122</v>
      </c>
      <c r="G2415" s="4">
        <v>40179.041666666664</v>
      </c>
      <c r="H2415" s="4">
        <v>40179.041666666664</v>
      </c>
      <c r="I2415" s="2" t="s">
        <v>3863</v>
      </c>
      <c r="J2415" s="2"/>
      <c r="K2415" s="2"/>
      <c r="L2415" t="s">
        <v>31</v>
      </c>
      <c r="M2415" s="2" t="s">
        <v>29</v>
      </c>
      <c r="O2415" s="5">
        <v>0</v>
      </c>
      <c r="P2415" s="5">
        <v>0</v>
      </c>
      <c r="Q2415" s="6">
        <v>2010</v>
      </c>
      <c r="R2415" s="7">
        <v>2010</v>
      </c>
      <c r="T2415" s="8">
        <v>1021</v>
      </c>
      <c r="V2415" s="1" t="s">
        <v>33</v>
      </c>
      <c r="W2415" s="1" t="s">
        <v>32</v>
      </c>
      <c r="X2415" t="e">
        <f>VLOOKUP(Table_query__64[[#This Row],[Nr]],'MyTracker Export'!A:P,'MyTracker Export'!$P$1,FALSE)</f>
        <v>#N/A</v>
      </c>
      <c r="Y2415" t="e">
        <f>VLOOKUP(Table_query__64[[#This Row],[Nr]],'MyTracker Export'!A:Z,'MyTracker Export'!$Z$1,FALSE)</f>
        <v>#N/A</v>
      </c>
      <c r="Z2415" t="e">
        <f>VLOOKUP(Table_query__64[[#This Row],[Nr]],'MyTracker Export'!A:AA,'MyTracker Export'!$AA$1,FALSE)</f>
        <v>#N/A</v>
      </c>
      <c r="AA2415" t="s">
        <v>20478</v>
      </c>
      <c r="AB2415" s="19" t="e">
        <f>IF(Table_query__64[[#This Row],[Project status]]=Table_query__64[[#This Row],[Project Status Check]],"OK","NOK")</f>
        <v>#N/A</v>
      </c>
      <c r="AC2415" s="19" t="e">
        <f>IF(Table_query__64[[#This Row],[PM]]=Table_query__64[[#This Row],[PM Check]],"OK","NOK")</f>
        <v>#N/A</v>
      </c>
      <c r="AD2415" s="19" t="e">
        <f>IF(Table_query__64[[#This Row],[PP]]=Table_query__64[[#This Row],[Pilot Check]],"OK","NOK")</f>
        <v>#N/A</v>
      </c>
      <c r="AE2415" s="19"/>
    </row>
    <row r="2416" spans="1:31" hidden="1" x14ac:dyDescent="0.3">
      <c r="A2416" s="1" t="s">
        <v>4157</v>
      </c>
      <c r="B2416" s="2" t="s">
        <v>3618</v>
      </c>
      <c r="C2416" s="3" t="s">
        <v>7103</v>
      </c>
      <c r="D2416" s="2" t="s">
        <v>38</v>
      </c>
      <c r="E2416" s="2"/>
      <c r="F2416" s="2" t="s">
        <v>122</v>
      </c>
      <c r="G2416" s="4">
        <v>41179.083333333336</v>
      </c>
      <c r="H2416" s="4">
        <v>41639.041666666664</v>
      </c>
      <c r="I2416" s="2"/>
      <c r="J2416" s="2"/>
      <c r="K2416" s="2"/>
      <c r="L2416" t="s">
        <v>31</v>
      </c>
      <c r="M2416" s="2" t="s">
        <v>29</v>
      </c>
      <c r="O2416" s="5"/>
      <c r="P2416" s="5"/>
      <c r="Q2416" s="6">
        <v>2012</v>
      </c>
      <c r="R2416" s="7">
        <v>2013</v>
      </c>
      <c r="T2416" s="8">
        <v>422</v>
      </c>
      <c r="V2416" s="1" t="s">
        <v>33</v>
      </c>
      <c r="W2416" s="1" t="s">
        <v>32</v>
      </c>
      <c r="X2416" t="str">
        <f>VLOOKUP(Table_query__64[[#This Row],[Nr]],'MyTracker Export'!A:P,'MyTracker Export'!$P$1,FALSE)</f>
        <v>Finished</v>
      </c>
      <c r="Y2416" t="e">
        <f>VLOOKUP(Table_query__64[[#This Row],[Nr]],'MyTracker Export'!A:Z,'MyTracker Export'!$Z$1,FALSE)</f>
        <v>#N/A</v>
      </c>
      <c r="Z2416" t="e">
        <f>VLOOKUP(Table_query__64[[#This Row],[Nr]],'MyTracker Export'!A:AA,'MyTracker Export'!$AA$1,FALSE)</f>
        <v>#N/A</v>
      </c>
      <c r="AB2416" s="19" t="str">
        <f>IF(Table_query__64[[#This Row],[Project status]]=Table_query__64[[#This Row],[Project Status Check]],"OK","NOK")</f>
        <v>OK</v>
      </c>
      <c r="AC2416" s="19" t="e">
        <f>IF(Table_query__64[[#This Row],[PM]]=Table_query__64[[#This Row],[PM Check]],"OK","NOK")</f>
        <v>#N/A</v>
      </c>
      <c r="AD2416" s="19" t="e">
        <f>IF(Table_query__64[[#This Row],[PP]]=Table_query__64[[#This Row],[Pilot Check]],"OK","NOK")</f>
        <v>#N/A</v>
      </c>
      <c r="AE2416" s="19"/>
    </row>
    <row r="2417" spans="1:31" hidden="1" x14ac:dyDescent="0.3">
      <c r="A2417" s="1" t="s">
        <v>4158</v>
      </c>
      <c r="B2417" s="2" t="s">
        <v>3065</v>
      </c>
      <c r="C2417" s="3" t="s">
        <v>7104</v>
      </c>
      <c r="D2417" s="2" t="s">
        <v>38</v>
      </c>
      <c r="E2417" s="2" t="s">
        <v>104</v>
      </c>
      <c r="F2417" s="2" t="s">
        <v>122</v>
      </c>
      <c r="G2417" s="4">
        <v>41166.083333333336</v>
      </c>
      <c r="H2417" s="4">
        <v>42013.041666666664</v>
      </c>
      <c r="I2417" s="2" t="s">
        <v>2715</v>
      </c>
      <c r="J2417" s="2"/>
      <c r="K2417" s="2"/>
      <c r="L2417" t="s">
        <v>31</v>
      </c>
      <c r="M2417" s="2" t="s">
        <v>59</v>
      </c>
      <c r="N2417" s="3" t="s">
        <v>9477</v>
      </c>
      <c r="O2417" s="5"/>
      <c r="P2417" s="5"/>
      <c r="Q2417" s="6">
        <v>2012</v>
      </c>
      <c r="R2417" s="7">
        <v>2015</v>
      </c>
      <c r="T2417" s="8">
        <v>859</v>
      </c>
      <c r="V2417" s="1" t="s">
        <v>33</v>
      </c>
      <c r="W2417" s="1" t="s">
        <v>32</v>
      </c>
      <c r="X2417" t="str">
        <f>VLOOKUP(Table_query__64[[#This Row],[Nr]],'MyTracker Export'!A:P,'MyTracker Export'!$P$1,FALSE)</f>
        <v>Finished</v>
      </c>
      <c r="Y2417" t="e">
        <f>VLOOKUP(Table_query__64[[#This Row],[Nr]],'MyTracker Export'!A:Z,'MyTracker Export'!$Z$1,FALSE)</f>
        <v>#N/A</v>
      </c>
      <c r="Z2417" t="e">
        <f>VLOOKUP(Table_query__64[[#This Row],[Nr]],'MyTracker Export'!A:AA,'MyTracker Export'!$AA$1,FALSE)</f>
        <v>#N/A</v>
      </c>
      <c r="AB2417" s="19" t="str">
        <f>IF(Table_query__64[[#This Row],[Project status]]=Table_query__64[[#This Row],[Project Status Check]],"OK","NOK")</f>
        <v>OK</v>
      </c>
      <c r="AC2417" s="19" t="e">
        <f>IF(Table_query__64[[#This Row],[PM]]=Table_query__64[[#This Row],[PM Check]],"OK","NOK")</f>
        <v>#N/A</v>
      </c>
      <c r="AD2417" s="19" t="e">
        <f>IF(Table_query__64[[#This Row],[PP]]=Table_query__64[[#This Row],[Pilot Check]],"OK","NOK")</f>
        <v>#N/A</v>
      </c>
      <c r="AE2417" s="19"/>
    </row>
    <row r="2418" spans="1:31" hidden="1" x14ac:dyDescent="0.3">
      <c r="A2418" s="1" t="s">
        <v>4159</v>
      </c>
      <c r="B2418" s="2" t="s">
        <v>761</v>
      </c>
      <c r="C2418" s="3" t="s">
        <v>7105</v>
      </c>
      <c r="D2418" s="2" t="s">
        <v>38</v>
      </c>
      <c r="E2418" s="2"/>
      <c r="F2418" s="2" t="s">
        <v>122</v>
      </c>
      <c r="G2418" s="4">
        <v>40179.041666666664</v>
      </c>
      <c r="H2418" s="4">
        <v>40179.041666666664</v>
      </c>
      <c r="I2418" s="2" t="s">
        <v>3863</v>
      </c>
      <c r="J2418" s="2"/>
      <c r="K2418" s="2"/>
      <c r="L2418" t="s">
        <v>31</v>
      </c>
      <c r="M2418" s="2" t="s">
        <v>29</v>
      </c>
      <c r="O2418" s="5">
        <v>0</v>
      </c>
      <c r="P2418" s="5">
        <v>0</v>
      </c>
      <c r="Q2418" s="6">
        <v>2010</v>
      </c>
      <c r="R2418" s="7">
        <v>2010</v>
      </c>
      <c r="T2418" s="8">
        <v>1022</v>
      </c>
      <c r="V2418" s="1" t="s">
        <v>33</v>
      </c>
      <c r="W2418" s="1" t="s">
        <v>32</v>
      </c>
      <c r="X2418" t="e">
        <f>VLOOKUP(Table_query__64[[#This Row],[Nr]],'MyTracker Export'!A:P,'MyTracker Export'!$P$1,FALSE)</f>
        <v>#N/A</v>
      </c>
      <c r="Y2418" t="e">
        <f>VLOOKUP(Table_query__64[[#This Row],[Nr]],'MyTracker Export'!A:Z,'MyTracker Export'!$Z$1,FALSE)</f>
        <v>#N/A</v>
      </c>
      <c r="Z2418" t="e">
        <f>VLOOKUP(Table_query__64[[#This Row],[Nr]],'MyTracker Export'!A:AA,'MyTracker Export'!$AA$1,FALSE)</f>
        <v>#N/A</v>
      </c>
      <c r="AA2418" t="s">
        <v>20478</v>
      </c>
      <c r="AB2418" s="19" t="e">
        <f>IF(Table_query__64[[#This Row],[Project status]]=Table_query__64[[#This Row],[Project Status Check]],"OK","NOK")</f>
        <v>#N/A</v>
      </c>
      <c r="AC2418" s="19" t="e">
        <f>IF(Table_query__64[[#This Row],[PM]]=Table_query__64[[#This Row],[PM Check]],"OK","NOK")</f>
        <v>#N/A</v>
      </c>
      <c r="AD2418" s="19" t="e">
        <f>IF(Table_query__64[[#This Row],[PP]]=Table_query__64[[#This Row],[Pilot Check]],"OK","NOK")</f>
        <v>#N/A</v>
      </c>
      <c r="AE2418" s="19"/>
    </row>
    <row r="2419" spans="1:31" hidden="1" x14ac:dyDescent="0.3">
      <c r="A2419" s="1" t="s">
        <v>4160</v>
      </c>
      <c r="B2419" s="2" t="s">
        <v>3914</v>
      </c>
      <c r="C2419" s="3" t="s">
        <v>7106</v>
      </c>
      <c r="D2419" s="2" t="s">
        <v>38</v>
      </c>
      <c r="E2419" s="2" t="s">
        <v>75</v>
      </c>
      <c r="F2419" s="2" t="s">
        <v>122</v>
      </c>
      <c r="G2419" s="4">
        <v>41061.083333333336</v>
      </c>
      <c r="H2419" s="4">
        <v>41274.041666666664</v>
      </c>
      <c r="I2419" s="2" t="s">
        <v>3227</v>
      </c>
      <c r="J2419" s="2"/>
      <c r="K2419" s="2"/>
      <c r="L2419" t="s">
        <v>31</v>
      </c>
      <c r="M2419" s="2" t="s">
        <v>59</v>
      </c>
      <c r="N2419" s="3" t="s">
        <v>9478</v>
      </c>
      <c r="O2419" s="5"/>
      <c r="P2419" s="5"/>
      <c r="Q2419" s="6">
        <v>2012</v>
      </c>
      <c r="R2419" s="7">
        <v>2012</v>
      </c>
      <c r="T2419" s="8">
        <v>860</v>
      </c>
      <c r="V2419" s="1" t="s">
        <v>33</v>
      </c>
      <c r="W2419" s="1" t="s">
        <v>32</v>
      </c>
      <c r="X2419" t="str">
        <f>VLOOKUP(Table_query__64[[#This Row],[Nr]],'MyTracker Export'!A:P,'MyTracker Export'!$P$1,FALSE)</f>
        <v>Finished</v>
      </c>
      <c r="Y2419" t="str">
        <f>VLOOKUP(Table_query__64[[#This Row],[Nr]],'MyTracker Export'!A:Z,'MyTracker Export'!$Z$1,FALSE)</f>
        <v>Olivier Duez</v>
      </c>
      <c r="Z2419" t="e">
        <f>VLOOKUP(Table_query__64[[#This Row],[Nr]],'MyTracker Export'!A:AA,'MyTracker Export'!$AA$1,FALSE)</f>
        <v>#N/A</v>
      </c>
      <c r="AB2419" s="19" t="str">
        <f>IF(Table_query__64[[#This Row],[Project status]]=Table_query__64[[#This Row],[Project Status Check]],"OK","NOK")</f>
        <v>OK</v>
      </c>
      <c r="AC2419" s="19" t="str">
        <f>IF(Table_query__64[[#This Row],[PM]]=Table_query__64[[#This Row],[PM Check]],"OK","NOK")</f>
        <v>OK</v>
      </c>
      <c r="AD2419" s="19" t="e">
        <f>IF(Table_query__64[[#This Row],[PP]]=Table_query__64[[#This Row],[Pilot Check]],"OK","NOK")</f>
        <v>#N/A</v>
      </c>
      <c r="AE2419" s="19"/>
    </row>
    <row r="2420" spans="1:31" hidden="1" x14ac:dyDescent="0.3">
      <c r="A2420" s="1" t="s">
        <v>4161</v>
      </c>
      <c r="B2420" s="2" t="s">
        <v>3065</v>
      </c>
      <c r="C2420" s="3" t="s">
        <v>7107</v>
      </c>
      <c r="D2420" s="2" t="s">
        <v>3894</v>
      </c>
      <c r="E2420" s="2" t="s">
        <v>104</v>
      </c>
      <c r="F2420" s="2" t="s">
        <v>122</v>
      </c>
      <c r="G2420" s="4">
        <v>40634.083333333336</v>
      </c>
      <c r="H2420" s="4">
        <v>40816.083333333336</v>
      </c>
      <c r="I2420" s="2" t="s">
        <v>707</v>
      </c>
      <c r="J2420" s="2"/>
      <c r="K2420" s="2"/>
      <c r="L2420" t="s">
        <v>31</v>
      </c>
      <c r="M2420" s="2" t="s">
        <v>29</v>
      </c>
      <c r="N2420" s="3" t="s">
        <v>9479</v>
      </c>
      <c r="O2420" s="5"/>
      <c r="P2420" s="5"/>
      <c r="Q2420" s="6">
        <v>2011</v>
      </c>
      <c r="R2420" s="7">
        <v>2011</v>
      </c>
      <c r="T2420" s="8">
        <v>861</v>
      </c>
      <c r="V2420" s="1" t="s">
        <v>33</v>
      </c>
      <c r="W2420" s="1" t="s">
        <v>32</v>
      </c>
      <c r="X2420" t="str">
        <f>VLOOKUP(Table_query__64[[#This Row],[Nr]],'MyTracker Export'!A:P,'MyTracker Export'!$P$1,FALSE)</f>
        <v>Finished</v>
      </c>
      <c r="Y2420" t="str">
        <f>VLOOKUP(Table_query__64[[#This Row],[Nr]],'MyTracker Export'!A:Z,'MyTracker Export'!$Z$1,FALSE)</f>
        <v>Jana Schilling</v>
      </c>
      <c r="Z2420" t="e">
        <f>VLOOKUP(Table_query__64[[#This Row],[Nr]],'MyTracker Export'!A:AA,'MyTracker Export'!$AA$1,FALSE)</f>
        <v>#N/A</v>
      </c>
      <c r="AB2420" s="19" t="str">
        <f>IF(Table_query__64[[#This Row],[Project status]]=Table_query__64[[#This Row],[Project Status Check]],"OK","NOK")</f>
        <v>OK</v>
      </c>
      <c r="AC2420" s="19" t="str">
        <f>IF(Table_query__64[[#This Row],[PM]]=Table_query__64[[#This Row],[PM Check]],"OK","NOK")</f>
        <v>OK</v>
      </c>
      <c r="AD2420" s="19" t="e">
        <f>IF(Table_query__64[[#This Row],[PP]]=Table_query__64[[#This Row],[Pilot Check]],"OK","NOK")</f>
        <v>#N/A</v>
      </c>
      <c r="AE2420" s="19"/>
    </row>
    <row r="2421" spans="1:31" hidden="1" x14ac:dyDescent="0.3">
      <c r="A2421" s="1" t="s">
        <v>4162</v>
      </c>
      <c r="B2421" s="2" t="s">
        <v>4163</v>
      </c>
      <c r="C2421" s="3" t="s">
        <v>7108</v>
      </c>
      <c r="D2421" s="2" t="s">
        <v>38</v>
      </c>
      <c r="E2421" s="2"/>
      <c r="F2421" s="2" t="s">
        <v>122</v>
      </c>
      <c r="G2421" s="4">
        <v>40179.041666666664</v>
      </c>
      <c r="H2421" s="4">
        <v>40179.041666666664</v>
      </c>
      <c r="I2421" s="2" t="s">
        <v>3863</v>
      </c>
      <c r="J2421" s="2"/>
      <c r="K2421" s="2"/>
      <c r="L2421" t="s">
        <v>31</v>
      </c>
      <c r="M2421" s="2" t="s">
        <v>29</v>
      </c>
      <c r="O2421" s="5">
        <v>0</v>
      </c>
      <c r="P2421" s="5">
        <v>0</v>
      </c>
      <c r="Q2421" s="6">
        <v>2010</v>
      </c>
      <c r="R2421" s="7">
        <v>2010</v>
      </c>
      <c r="T2421" s="8">
        <v>1023</v>
      </c>
      <c r="V2421" s="1" t="s">
        <v>33</v>
      </c>
      <c r="W2421" s="1" t="s">
        <v>32</v>
      </c>
      <c r="X2421" t="e">
        <f>VLOOKUP(Table_query__64[[#This Row],[Nr]],'MyTracker Export'!A:P,'MyTracker Export'!$P$1,FALSE)</f>
        <v>#N/A</v>
      </c>
      <c r="Y2421" t="e">
        <f>VLOOKUP(Table_query__64[[#This Row],[Nr]],'MyTracker Export'!A:Z,'MyTracker Export'!$Z$1,FALSE)</f>
        <v>#N/A</v>
      </c>
      <c r="Z2421" t="e">
        <f>VLOOKUP(Table_query__64[[#This Row],[Nr]],'MyTracker Export'!A:AA,'MyTracker Export'!$AA$1,FALSE)</f>
        <v>#N/A</v>
      </c>
      <c r="AA2421" t="s">
        <v>20478</v>
      </c>
      <c r="AB2421" s="19" t="e">
        <f>IF(Table_query__64[[#This Row],[Project status]]=Table_query__64[[#This Row],[Project Status Check]],"OK","NOK")</f>
        <v>#N/A</v>
      </c>
      <c r="AC2421" s="19" t="e">
        <f>IF(Table_query__64[[#This Row],[PM]]=Table_query__64[[#This Row],[PM Check]],"OK","NOK")</f>
        <v>#N/A</v>
      </c>
      <c r="AD2421" s="19" t="e">
        <f>IF(Table_query__64[[#This Row],[PP]]=Table_query__64[[#This Row],[Pilot Check]],"OK","NOK")</f>
        <v>#N/A</v>
      </c>
      <c r="AE2421" s="19"/>
    </row>
    <row r="2422" spans="1:31" hidden="1" x14ac:dyDescent="0.3">
      <c r="A2422" s="1" t="s">
        <v>4164</v>
      </c>
      <c r="B2422" s="2" t="s">
        <v>4088</v>
      </c>
      <c r="C2422" s="3" t="s">
        <v>6900</v>
      </c>
      <c r="D2422" s="2" t="s">
        <v>38</v>
      </c>
      <c r="E2422" s="2"/>
      <c r="F2422" s="2" t="s">
        <v>122</v>
      </c>
      <c r="G2422" s="4">
        <v>40179.041666666664</v>
      </c>
      <c r="H2422" s="4">
        <v>40179.041666666664</v>
      </c>
      <c r="I2422" s="2" t="s">
        <v>3863</v>
      </c>
      <c r="J2422" s="2"/>
      <c r="K2422" s="2"/>
      <c r="L2422" t="s">
        <v>31</v>
      </c>
      <c r="M2422" s="2" t="s">
        <v>29</v>
      </c>
      <c r="O2422" s="5">
        <v>0</v>
      </c>
      <c r="P2422" s="5">
        <v>0</v>
      </c>
      <c r="Q2422" s="6">
        <v>2010</v>
      </c>
      <c r="R2422" s="7">
        <v>2010</v>
      </c>
      <c r="T2422" s="8">
        <v>1024</v>
      </c>
      <c r="V2422" s="1" t="s">
        <v>33</v>
      </c>
      <c r="W2422" s="1" t="s">
        <v>32</v>
      </c>
      <c r="X2422" t="e">
        <f>VLOOKUP(Table_query__64[[#This Row],[Nr]],'MyTracker Export'!A:P,'MyTracker Export'!$P$1,FALSE)</f>
        <v>#N/A</v>
      </c>
      <c r="Y2422" t="e">
        <f>VLOOKUP(Table_query__64[[#This Row],[Nr]],'MyTracker Export'!A:Z,'MyTracker Export'!$Z$1,FALSE)</f>
        <v>#N/A</v>
      </c>
      <c r="Z2422" t="e">
        <f>VLOOKUP(Table_query__64[[#This Row],[Nr]],'MyTracker Export'!A:AA,'MyTracker Export'!$AA$1,FALSE)</f>
        <v>#N/A</v>
      </c>
      <c r="AA2422" t="s">
        <v>20478</v>
      </c>
      <c r="AB2422" s="19" t="e">
        <f>IF(Table_query__64[[#This Row],[Project status]]=Table_query__64[[#This Row],[Project Status Check]],"OK","NOK")</f>
        <v>#N/A</v>
      </c>
      <c r="AC2422" s="19" t="e">
        <f>IF(Table_query__64[[#This Row],[PM]]=Table_query__64[[#This Row],[PM Check]],"OK","NOK")</f>
        <v>#N/A</v>
      </c>
      <c r="AD2422" s="19" t="e">
        <f>IF(Table_query__64[[#This Row],[PP]]=Table_query__64[[#This Row],[Pilot Check]],"OK","NOK")</f>
        <v>#N/A</v>
      </c>
      <c r="AE2422" s="19"/>
    </row>
    <row r="2423" spans="1:31" hidden="1" x14ac:dyDescent="0.3">
      <c r="A2423" s="1" t="s">
        <v>4165</v>
      </c>
      <c r="B2423" s="2" t="s">
        <v>4163</v>
      </c>
      <c r="C2423" s="3" t="s">
        <v>7109</v>
      </c>
      <c r="D2423" s="2" t="s">
        <v>38</v>
      </c>
      <c r="E2423" s="2"/>
      <c r="F2423" s="2" t="s">
        <v>122</v>
      </c>
      <c r="G2423" s="4">
        <v>40179.041666666664</v>
      </c>
      <c r="H2423" s="4">
        <v>40179.041666666664</v>
      </c>
      <c r="I2423" s="2" t="s">
        <v>3863</v>
      </c>
      <c r="J2423" s="2"/>
      <c r="K2423" s="2"/>
      <c r="L2423" t="s">
        <v>31</v>
      </c>
      <c r="M2423" s="2" t="s">
        <v>29</v>
      </c>
      <c r="O2423" s="5">
        <v>0</v>
      </c>
      <c r="P2423" s="5">
        <v>0</v>
      </c>
      <c r="Q2423" s="6">
        <v>2010</v>
      </c>
      <c r="R2423" s="7">
        <v>2010</v>
      </c>
      <c r="T2423" s="8">
        <v>1025</v>
      </c>
      <c r="V2423" s="1" t="s">
        <v>33</v>
      </c>
      <c r="W2423" s="1" t="s">
        <v>32</v>
      </c>
      <c r="X2423" t="e">
        <f>VLOOKUP(Table_query__64[[#This Row],[Nr]],'MyTracker Export'!A:P,'MyTracker Export'!$P$1,FALSE)</f>
        <v>#N/A</v>
      </c>
      <c r="Y2423" t="e">
        <f>VLOOKUP(Table_query__64[[#This Row],[Nr]],'MyTracker Export'!A:Z,'MyTracker Export'!$Z$1,FALSE)</f>
        <v>#N/A</v>
      </c>
      <c r="Z2423" t="e">
        <f>VLOOKUP(Table_query__64[[#This Row],[Nr]],'MyTracker Export'!A:AA,'MyTracker Export'!$AA$1,FALSE)</f>
        <v>#N/A</v>
      </c>
      <c r="AA2423" t="s">
        <v>20478</v>
      </c>
      <c r="AB2423" s="19" t="e">
        <f>IF(Table_query__64[[#This Row],[Project status]]=Table_query__64[[#This Row],[Project Status Check]],"OK","NOK")</f>
        <v>#N/A</v>
      </c>
      <c r="AC2423" s="19" t="e">
        <f>IF(Table_query__64[[#This Row],[PM]]=Table_query__64[[#This Row],[PM Check]],"OK","NOK")</f>
        <v>#N/A</v>
      </c>
      <c r="AD2423" s="19" t="e">
        <f>IF(Table_query__64[[#This Row],[PP]]=Table_query__64[[#This Row],[Pilot Check]],"OK","NOK")</f>
        <v>#N/A</v>
      </c>
      <c r="AE2423" s="19"/>
    </row>
    <row r="2424" spans="1:31" hidden="1" x14ac:dyDescent="0.3">
      <c r="A2424" s="1" t="s">
        <v>4166</v>
      </c>
      <c r="B2424" s="2" t="s">
        <v>4167</v>
      </c>
      <c r="C2424" s="3" t="s">
        <v>7110</v>
      </c>
      <c r="D2424" s="2" t="s">
        <v>178</v>
      </c>
      <c r="E2424" s="2" t="s">
        <v>82</v>
      </c>
      <c r="F2424" s="2" t="s">
        <v>122</v>
      </c>
      <c r="G2424" s="4">
        <v>41155.083333333336</v>
      </c>
      <c r="H2424" s="4">
        <v>41498.083333333336</v>
      </c>
      <c r="I2424" s="2" t="s">
        <v>78</v>
      </c>
      <c r="J2424" s="2" t="s">
        <v>320</v>
      </c>
      <c r="K2424" s="2"/>
      <c r="L2424" t="s">
        <v>31</v>
      </c>
      <c r="M2424" s="2" t="s">
        <v>29</v>
      </c>
      <c r="N2424" s="3" t="s">
        <v>9480</v>
      </c>
      <c r="O2424" s="5"/>
      <c r="P2424" s="5"/>
      <c r="Q2424" s="6">
        <v>2012</v>
      </c>
      <c r="R2424" s="7">
        <v>2013</v>
      </c>
      <c r="T2424" s="8">
        <v>862</v>
      </c>
      <c r="V2424" s="1" t="s">
        <v>33</v>
      </c>
      <c r="W2424" s="1" t="s">
        <v>32</v>
      </c>
      <c r="X2424" t="str">
        <f>VLOOKUP(Table_query__64[[#This Row],[Nr]],'MyTracker Export'!A:P,'MyTracker Export'!$P$1,FALSE)</f>
        <v>Finished</v>
      </c>
      <c r="Y2424" t="str">
        <f>VLOOKUP(Table_query__64[[#This Row],[Nr]],'MyTracker Export'!A:Z,'MyTracker Export'!$Z$1,FALSE)</f>
        <v>Yves Debaisieux</v>
      </c>
      <c r="Z2424" t="str">
        <f>VLOOKUP(Table_query__64[[#This Row],[Nr]],'MyTracker Export'!A:AA,'MyTracker Export'!$AA$1,FALSE)</f>
        <v>Marcos Delgado Lopez</v>
      </c>
      <c r="AB2424" s="19" t="str">
        <f>IF(Table_query__64[[#This Row],[Project status]]=Table_query__64[[#This Row],[Project Status Check]],"OK","NOK")</f>
        <v>OK</v>
      </c>
      <c r="AC2424" s="19" t="str">
        <f>IF(Table_query__64[[#This Row],[PM]]=Table_query__64[[#This Row],[PM Check]],"OK","NOK")</f>
        <v>OK</v>
      </c>
      <c r="AD2424" s="19" t="str">
        <f>IF(Table_query__64[[#This Row],[PP]]=Table_query__64[[#This Row],[Pilot Check]],"OK","NOK")</f>
        <v>NOK</v>
      </c>
      <c r="AE2424" s="19"/>
    </row>
    <row r="2425" spans="1:31" hidden="1" x14ac:dyDescent="0.3">
      <c r="A2425" s="1" t="s">
        <v>4168</v>
      </c>
      <c r="B2425" s="2" t="s">
        <v>3044</v>
      </c>
      <c r="C2425" s="3" t="s">
        <v>7111</v>
      </c>
      <c r="D2425" s="2" t="s">
        <v>38</v>
      </c>
      <c r="E2425" s="2" t="s">
        <v>36</v>
      </c>
      <c r="F2425" s="2" t="s">
        <v>122</v>
      </c>
      <c r="G2425" s="4">
        <v>41171.083333333336</v>
      </c>
      <c r="H2425" s="4">
        <v>42912.083333333336</v>
      </c>
      <c r="I2425" s="2"/>
      <c r="J2425" s="2"/>
      <c r="K2425" s="2"/>
      <c r="L2425" t="s">
        <v>31</v>
      </c>
      <c r="M2425" s="2" t="s">
        <v>29</v>
      </c>
      <c r="O2425" s="5"/>
      <c r="P2425" s="5"/>
      <c r="Q2425" s="6">
        <v>2012</v>
      </c>
      <c r="R2425" s="7">
        <v>2017</v>
      </c>
      <c r="T2425" s="8">
        <v>423</v>
      </c>
      <c r="V2425" s="1" t="s">
        <v>33</v>
      </c>
      <c r="W2425" s="1" t="s">
        <v>32</v>
      </c>
      <c r="X2425" t="str">
        <f>VLOOKUP(Table_query__64[[#This Row],[Nr]],'MyTracker Export'!A:P,'MyTracker Export'!$P$1,FALSE)</f>
        <v>Finished</v>
      </c>
      <c r="Y2425" t="e">
        <f>VLOOKUP(Table_query__64[[#This Row],[Nr]],'MyTracker Export'!A:Z,'MyTracker Export'!$Z$1,FALSE)</f>
        <v>#N/A</v>
      </c>
      <c r="Z2425" t="e">
        <f>VLOOKUP(Table_query__64[[#This Row],[Nr]],'MyTracker Export'!A:AA,'MyTracker Export'!$AA$1,FALSE)</f>
        <v>#N/A</v>
      </c>
      <c r="AB2425" s="19" t="str">
        <f>IF(Table_query__64[[#This Row],[Project status]]=Table_query__64[[#This Row],[Project Status Check]],"OK","NOK")</f>
        <v>OK</v>
      </c>
      <c r="AC2425" s="19" t="e">
        <f>IF(Table_query__64[[#This Row],[PM]]=Table_query__64[[#This Row],[PM Check]],"OK","NOK")</f>
        <v>#N/A</v>
      </c>
      <c r="AD2425" s="19" t="e">
        <f>IF(Table_query__64[[#This Row],[PP]]=Table_query__64[[#This Row],[Pilot Check]],"OK","NOK")</f>
        <v>#N/A</v>
      </c>
      <c r="AE2425" s="19"/>
    </row>
    <row r="2426" spans="1:31" hidden="1" x14ac:dyDescent="0.3">
      <c r="A2426" s="1" t="s">
        <v>4169</v>
      </c>
      <c r="B2426" s="2" t="s">
        <v>3217</v>
      </c>
      <c r="C2426" s="3" t="s">
        <v>7112</v>
      </c>
      <c r="D2426" s="2" t="s">
        <v>38</v>
      </c>
      <c r="E2426" s="2" t="s">
        <v>75</v>
      </c>
      <c r="F2426" s="2" t="s">
        <v>122</v>
      </c>
      <c r="G2426" s="4">
        <v>41138.083333333336</v>
      </c>
      <c r="H2426" s="4">
        <v>42124.083333333336</v>
      </c>
      <c r="I2426" s="2"/>
      <c r="J2426" s="2"/>
      <c r="K2426" s="2"/>
      <c r="L2426" t="s">
        <v>31</v>
      </c>
      <c r="M2426" s="2" t="s">
        <v>59</v>
      </c>
      <c r="N2426" s="3" t="s">
        <v>9481</v>
      </c>
      <c r="O2426" s="5"/>
      <c r="P2426" s="5"/>
      <c r="Q2426" s="6">
        <v>2012</v>
      </c>
      <c r="R2426" s="7">
        <v>2015</v>
      </c>
      <c r="T2426" s="8">
        <v>863</v>
      </c>
      <c r="V2426" s="1" t="s">
        <v>33</v>
      </c>
      <c r="W2426" s="1" t="s">
        <v>32</v>
      </c>
      <c r="X2426" t="str">
        <f>VLOOKUP(Table_query__64[[#This Row],[Nr]],'MyTracker Export'!A:P,'MyTracker Export'!$P$1,FALSE)</f>
        <v>Finished</v>
      </c>
      <c r="Y2426" t="e">
        <f>VLOOKUP(Table_query__64[[#This Row],[Nr]],'MyTracker Export'!A:Z,'MyTracker Export'!$Z$1,FALSE)</f>
        <v>#N/A</v>
      </c>
      <c r="Z2426" t="str">
        <f>VLOOKUP(Table_query__64[[#This Row],[Nr]],'MyTracker Export'!A:AA,'MyTracker Export'!$AA$1,FALSE)</f>
        <v>Nicolas Dubois</v>
      </c>
      <c r="AB2426" s="19" t="str">
        <f>IF(Table_query__64[[#This Row],[Project status]]=Table_query__64[[#This Row],[Project Status Check]],"OK","NOK")</f>
        <v>OK</v>
      </c>
      <c r="AC2426" s="19" t="e">
        <f>IF(Table_query__64[[#This Row],[PM]]=Table_query__64[[#This Row],[PM Check]],"OK","NOK")</f>
        <v>#N/A</v>
      </c>
      <c r="AD2426" s="19" t="str">
        <f>IF(Table_query__64[[#This Row],[PP]]=Table_query__64[[#This Row],[Pilot Check]],"OK","NOK")</f>
        <v>NOK</v>
      </c>
      <c r="AE2426" s="19"/>
    </row>
    <row r="2427" spans="1:31" hidden="1" x14ac:dyDescent="0.3">
      <c r="A2427" s="1" t="s">
        <v>4170</v>
      </c>
      <c r="B2427" s="2" t="s">
        <v>3914</v>
      </c>
      <c r="C2427" s="3" t="s">
        <v>7113</v>
      </c>
      <c r="D2427" s="2" t="s">
        <v>38</v>
      </c>
      <c r="E2427" s="2" t="s">
        <v>75</v>
      </c>
      <c r="F2427" s="2" t="s">
        <v>122</v>
      </c>
      <c r="G2427" s="4">
        <v>41148.083333333336</v>
      </c>
      <c r="H2427" s="4">
        <v>41274.041666666664</v>
      </c>
      <c r="I2427" s="2" t="s">
        <v>2715</v>
      </c>
      <c r="J2427" s="2"/>
      <c r="K2427" s="2"/>
      <c r="L2427" t="s">
        <v>31</v>
      </c>
      <c r="M2427" s="2" t="s">
        <v>59</v>
      </c>
      <c r="N2427" s="3" t="s">
        <v>9482</v>
      </c>
      <c r="O2427" s="5"/>
      <c r="P2427" s="5"/>
      <c r="Q2427" s="6">
        <v>2012</v>
      </c>
      <c r="R2427" s="7">
        <v>2012</v>
      </c>
      <c r="T2427" s="8">
        <v>864</v>
      </c>
      <c r="V2427" s="1" t="s">
        <v>33</v>
      </c>
      <c r="W2427" s="1" t="s">
        <v>32</v>
      </c>
      <c r="X2427" t="str">
        <f>VLOOKUP(Table_query__64[[#This Row],[Nr]],'MyTracker Export'!A:P,'MyTracker Export'!$P$1,FALSE)</f>
        <v>Finished</v>
      </c>
      <c r="Y2427" t="e">
        <f>VLOOKUP(Table_query__64[[#This Row],[Nr]],'MyTracker Export'!A:Z,'MyTracker Export'!$Z$1,FALSE)</f>
        <v>#N/A</v>
      </c>
      <c r="Z2427" t="e">
        <f>VLOOKUP(Table_query__64[[#This Row],[Nr]],'MyTracker Export'!A:AA,'MyTracker Export'!$AA$1,FALSE)</f>
        <v>#N/A</v>
      </c>
      <c r="AB2427" s="19" t="str">
        <f>IF(Table_query__64[[#This Row],[Project status]]=Table_query__64[[#This Row],[Project Status Check]],"OK","NOK")</f>
        <v>OK</v>
      </c>
      <c r="AC2427" s="19" t="e">
        <f>IF(Table_query__64[[#This Row],[PM]]=Table_query__64[[#This Row],[PM Check]],"OK","NOK")</f>
        <v>#N/A</v>
      </c>
      <c r="AD2427" s="19" t="e">
        <f>IF(Table_query__64[[#This Row],[PP]]=Table_query__64[[#This Row],[Pilot Check]],"OK","NOK")</f>
        <v>#N/A</v>
      </c>
      <c r="AE2427" s="19"/>
    </row>
    <row r="2428" spans="1:31" hidden="1" x14ac:dyDescent="0.3">
      <c r="A2428" s="1" t="s">
        <v>4171</v>
      </c>
      <c r="B2428" s="2" t="s">
        <v>4172</v>
      </c>
      <c r="C2428" s="3" t="s">
        <v>7114</v>
      </c>
      <c r="D2428" s="2" t="s">
        <v>38</v>
      </c>
      <c r="E2428" s="2"/>
      <c r="F2428" s="2" t="s">
        <v>122</v>
      </c>
      <c r="G2428" s="4">
        <v>40179.041666666664</v>
      </c>
      <c r="H2428" s="4">
        <v>40179.041666666664</v>
      </c>
      <c r="I2428" s="2" t="s">
        <v>3863</v>
      </c>
      <c r="J2428" s="2"/>
      <c r="K2428" s="2"/>
      <c r="L2428" t="s">
        <v>31</v>
      </c>
      <c r="M2428" s="2" t="s">
        <v>29</v>
      </c>
      <c r="O2428" s="5">
        <v>0</v>
      </c>
      <c r="P2428" s="5">
        <v>0</v>
      </c>
      <c r="Q2428" s="6">
        <v>2010</v>
      </c>
      <c r="R2428" s="7">
        <v>2010</v>
      </c>
      <c r="T2428" s="8">
        <v>1026</v>
      </c>
      <c r="V2428" s="1" t="s">
        <v>33</v>
      </c>
      <c r="W2428" s="1" t="s">
        <v>32</v>
      </c>
      <c r="X2428" t="e">
        <f>VLOOKUP(Table_query__64[[#This Row],[Nr]],'MyTracker Export'!A:P,'MyTracker Export'!$P$1,FALSE)</f>
        <v>#N/A</v>
      </c>
      <c r="Y2428" t="e">
        <f>VLOOKUP(Table_query__64[[#This Row],[Nr]],'MyTracker Export'!A:Z,'MyTracker Export'!$Z$1,FALSE)</f>
        <v>#N/A</v>
      </c>
      <c r="Z2428" t="e">
        <f>VLOOKUP(Table_query__64[[#This Row],[Nr]],'MyTracker Export'!A:AA,'MyTracker Export'!$AA$1,FALSE)</f>
        <v>#N/A</v>
      </c>
      <c r="AA2428" t="s">
        <v>20478</v>
      </c>
      <c r="AB2428" s="19" t="e">
        <f>IF(Table_query__64[[#This Row],[Project status]]=Table_query__64[[#This Row],[Project Status Check]],"OK","NOK")</f>
        <v>#N/A</v>
      </c>
      <c r="AC2428" s="19" t="e">
        <f>IF(Table_query__64[[#This Row],[PM]]=Table_query__64[[#This Row],[PM Check]],"OK","NOK")</f>
        <v>#N/A</v>
      </c>
      <c r="AD2428" s="19" t="e">
        <f>IF(Table_query__64[[#This Row],[PP]]=Table_query__64[[#This Row],[Pilot Check]],"OK","NOK")</f>
        <v>#N/A</v>
      </c>
      <c r="AE2428" s="19"/>
    </row>
    <row r="2429" spans="1:31" hidden="1" x14ac:dyDescent="0.3">
      <c r="A2429" s="1" t="s">
        <v>4173</v>
      </c>
      <c r="B2429" s="2" t="s">
        <v>4174</v>
      </c>
      <c r="C2429" s="3" t="s">
        <v>7115</v>
      </c>
      <c r="D2429" s="2" t="s">
        <v>38</v>
      </c>
      <c r="E2429" s="2"/>
      <c r="F2429" s="2" t="s">
        <v>122</v>
      </c>
      <c r="G2429" s="4">
        <v>40179.041666666664</v>
      </c>
      <c r="H2429" s="4">
        <v>40179.041666666664</v>
      </c>
      <c r="I2429" s="2" t="s">
        <v>3863</v>
      </c>
      <c r="J2429" s="2"/>
      <c r="K2429" s="2"/>
      <c r="L2429" t="s">
        <v>31</v>
      </c>
      <c r="M2429" s="2" t="s">
        <v>29</v>
      </c>
      <c r="O2429" s="5">
        <v>0</v>
      </c>
      <c r="P2429" s="5">
        <v>0</v>
      </c>
      <c r="Q2429" s="6">
        <v>2010</v>
      </c>
      <c r="R2429" s="7">
        <v>2010</v>
      </c>
      <c r="T2429" s="8">
        <v>1027</v>
      </c>
      <c r="V2429" s="1" t="s">
        <v>33</v>
      </c>
      <c r="W2429" s="1" t="s">
        <v>32</v>
      </c>
      <c r="X2429" t="e">
        <f>VLOOKUP(Table_query__64[[#This Row],[Nr]],'MyTracker Export'!A:P,'MyTracker Export'!$P$1,FALSE)</f>
        <v>#N/A</v>
      </c>
      <c r="Y2429" t="e">
        <f>VLOOKUP(Table_query__64[[#This Row],[Nr]],'MyTracker Export'!A:Z,'MyTracker Export'!$Z$1,FALSE)</f>
        <v>#N/A</v>
      </c>
      <c r="Z2429" t="e">
        <f>VLOOKUP(Table_query__64[[#This Row],[Nr]],'MyTracker Export'!A:AA,'MyTracker Export'!$AA$1,FALSE)</f>
        <v>#N/A</v>
      </c>
      <c r="AA2429" t="s">
        <v>20478</v>
      </c>
      <c r="AB2429" s="19" t="e">
        <f>IF(Table_query__64[[#This Row],[Project status]]=Table_query__64[[#This Row],[Project Status Check]],"OK","NOK")</f>
        <v>#N/A</v>
      </c>
      <c r="AC2429" s="19" t="e">
        <f>IF(Table_query__64[[#This Row],[PM]]=Table_query__64[[#This Row],[PM Check]],"OK","NOK")</f>
        <v>#N/A</v>
      </c>
      <c r="AD2429" s="19" t="e">
        <f>IF(Table_query__64[[#This Row],[PP]]=Table_query__64[[#This Row],[Pilot Check]],"OK","NOK")</f>
        <v>#N/A</v>
      </c>
      <c r="AE2429" s="19"/>
    </row>
    <row r="2430" spans="1:31" hidden="1" x14ac:dyDescent="0.3">
      <c r="A2430" s="1" t="s">
        <v>4175</v>
      </c>
      <c r="B2430" s="2" t="s">
        <v>4163</v>
      </c>
      <c r="C2430" s="3" t="s">
        <v>7116</v>
      </c>
      <c r="D2430" s="2" t="s">
        <v>38</v>
      </c>
      <c r="E2430" s="2"/>
      <c r="F2430" s="2" t="s">
        <v>122</v>
      </c>
      <c r="G2430" s="4">
        <v>40179.041666666664</v>
      </c>
      <c r="H2430" s="4">
        <v>40179.041666666664</v>
      </c>
      <c r="I2430" s="2" t="s">
        <v>3863</v>
      </c>
      <c r="J2430" s="2"/>
      <c r="K2430" s="2"/>
      <c r="L2430" t="s">
        <v>31</v>
      </c>
      <c r="M2430" s="2" t="s">
        <v>29</v>
      </c>
      <c r="O2430" s="5">
        <v>0</v>
      </c>
      <c r="P2430" s="5">
        <v>0</v>
      </c>
      <c r="Q2430" s="6">
        <v>2010</v>
      </c>
      <c r="R2430" s="7">
        <v>2010</v>
      </c>
      <c r="T2430" s="8">
        <v>1028</v>
      </c>
      <c r="V2430" s="1" t="s">
        <v>33</v>
      </c>
      <c r="W2430" s="1" t="s">
        <v>32</v>
      </c>
      <c r="X2430" t="e">
        <f>VLOOKUP(Table_query__64[[#This Row],[Nr]],'MyTracker Export'!A:P,'MyTracker Export'!$P$1,FALSE)</f>
        <v>#N/A</v>
      </c>
      <c r="Y2430" t="e">
        <f>VLOOKUP(Table_query__64[[#This Row],[Nr]],'MyTracker Export'!A:Z,'MyTracker Export'!$Z$1,FALSE)</f>
        <v>#N/A</v>
      </c>
      <c r="Z2430" t="e">
        <f>VLOOKUP(Table_query__64[[#This Row],[Nr]],'MyTracker Export'!A:AA,'MyTracker Export'!$AA$1,FALSE)</f>
        <v>#N/A</v>
      </c>
      <c r="AA2430" t="s">
        <v>20478</v>
      </c>
      <c r="AB2430" s="19" t="e">
        <f>IF(Table_query__64[[#This Row],[Project status]]=Table_query__64[[#This Row],[Project Status Check]],"OK","NOK")</f>
        <v>#N/A</v>
      </c>
      <c r="AC2430" s="19" t="e">
        <f>IF(Table_query__64[[#This Row],[PM]]=Table_query__64[[#This Row],[PM Check]],"OK","NOK")</f>
        <v>#N/A</v>
      </c>
      <c r="AD2430" s="19" t="e">
        <f>IF(Table_query__64[[#This Row],[PP]]=Table_query__64[[#This Row],[Pilot Check]],"OK","NOK")</f>
        <v>#N/A</v>
      </c>
      <c r="AE2430" s="19"/>
    </row>
    <row r="2431" spans="1:31" hidden="1" x14ac:dyDescent="0.3">
      <c r="A2431" s="1" t="s">
        <v>4176</v>
      </c>
      <c r="B2431" s="2" t="s">
        <v>3969</v>
      </c>
      <c r="C2431" s="3" t="s">
        <v>7117</v>
      </c>
      <c r="D2431" s="2" t="s">
        <v>38</v>
      </c>
      <c r="E2431" s="2" t="s">
        <v>82</v>
      </c>
      <c r="F2431" s="2" t="s">
        <v>122</v>
      </c>
      <c r="G2431" s="4">
        <v>40603.041666666664</v>
      </c>
      <c r="H2431" s="4">
        <v>45245.041666666664</v>
      </c>
      <c r="I2431" s="2" t="s">
        <v>270</v>
      </c>
      <c r="J2431" s="2" t="s">
        <v>335</v>
      </c>
      <c r="K2431" s="2" t="s">
        <v>1558</v>
      </c>
      <c r="L2431" t="s">
        <v>4177</v>
      </c>
      <c r="M2431" s="2" t="s">
        <v>29</v>
      </c>
      <c r="N2431" s="3" t="s">
        <v>9483</v>
      </c>
      <c r="O2431" s="5">
        <v>21.8</v>
      </c>
      <c r="P2431" s="5">
        <v>441207.54</v>
      </c>
      <c r="Q2431" s="6">
        <v>2011</v>
      </c>
      <c r="R2431" s="7">
        <v>2023</v>
      </c>
      <c r="S2431" s="3" t="s">
        <v>9646</v>
      </c>
      <c r="T2431" s="8">
        <v>874</v>
      </c>
      <c r="V2431" s="1" t="s">
        <v>33</v>
      </c>
      <c r="W2431" s="1" t="s">
        <v>32</v>
      </c>
      <c r="X2431" t="str">
        <f>VLOOKUP(Table_query__64[[#This Row],[Nr]],'MyTracker Export'!A:P,'MyTracker Export'!$P$1,FALSE)</f>
        <v>Finished</v>
      </c>
      <c r="Y2431" t="str">
        <f>VLOOKUP(Table_query__64[[#This Row],[Nr]],'MyTracker Export'!A:Z,'MyTracker Export'!$Z$1,FALSE)</f>
        <v>Damien Hemmeryckx</v>
      </c>
      <c r="Z2431" t="str">
        <f>VLOOKUP(Table_query__64[[#This Row],[Nr]],'MyTracker Export'!A:AA,'MyTracker Export'!$AA$1,FALSE)</f>
        <v>William Beyst</v>
      </c>
      <c r="AB2431" s="19" t="str">
        <f>IF(Table_query__64[[#This Row],[Project status]]=Table_query__64[[#This Row],[Project Status Check]],"OK","NOK")</f>
        <v>OK</v>
      </c>
      <c r="AC2431" s="19" t="str">
        <f>IF(Table_query__64[[#This Row],[PM]]=Table_query__64[[#This Row],[PM Check]],"OK","NOK")</f>
        <v>OK</v>
      </c>
      <c r="AD2431" s="19" t="str">
        <f>IF(Table_query__64[[#This Row],[PP]]=Table_query__64[[#This Row],[Pilot Check]],"OK","NOK")</f>
        <v>OK</v>
      </c>
      <c r="AE2431" s="19"/>
    </row>
    <row r="2432" spans="1:31" hidden="1" x14ac:dyDescent="0.3">
      <c r="A2432" s="1" t="s">
        <v>4178</v>
      </c>
      <c r="B2432" s="2" t="s">
        <v>4149</v>
      </c>
      <c r="C2432" s="3" t="s">
        <v>7118</v>
      </c>
      <c r="D2432" s="2" t="s">
        <v>38</v>
      </c>
      <c r="E2432" s="2"/>
      <c r="F2432" s="2" t="s">
        <v>122</v>
      </c>
      <c r="G2432" s="4">
        <v>40179.041666666664</v>
      </c>
      <c r="H2432" s="4">
        <v>40179.041666666664</v>
      </c>
      <c r="I2432" s="2" t="s">
        <v>3863</v>
      </c>
      <c r="J2432" s="2"/>
      <c r="K2432" s="2"/>
      <c r="L2432" t="s">
        <v>31</v>
      </c>
      <c r="M2432" s="2" t="s">
        <v>29</v>
      </c>
      <c r="O2432" s="5">
        <v>0</v>
      </c>
      <c r="P2432" s="5">
        <v>0</v>
      </c>
      <c r="Q2432" s="6">
        <v>2010</v>
      </c>
      <c r="R2432" s="7">
        <v>2010</v>
      </c>
      <c r="T2432" s="8">
        <v>1029</v>
      </c>
      <c r="V2432" s="1" t="s">
        <v>33</v>
      </c>
      <c r="W2432" s="1" t="s">
        <v>32</v>
      </c>
      <c r="X2432" t="e">
        <f>VLOOKUP(Table_query__64[[#This Row],[Nr]],'MyTracker Export'!A:P,'MyTracker Export'!$P$1,FALSE)</f>
        <v>#N/A</v>
      </c>
      <c r="Y2432" t="e">
        <f>VLOOKUP(Table_query__64[[#This Row],[Nr]],'MyTracker Export'!A:Z,'MyTracker Export'!$Z$1,FALSE)</f>
        <v>#N/A</v>
      </c>
      <c r="Z2432" t="e">
        <f>VLOOKUP(Table_query__64[[#This Row],[Nr]],'MyTracker Export'!A:AA,'MyTracker Export'!$AA$1,FALSE)</f>
        <v>#N/A</v>
      </c>
      <c r="AA2432" t="s">
        <v>20478</v>
      </c>
      <c r="AB2432" s="19" t="e">
        <f>IF(Table_query__64[[#This Row],[Project status]]=Table_query__64[[#This Row],[Project Status Check]],"OK","NOK")</f>
        <v>#N/A</v>
      </c>
      <c r="AC2432" s="19" t="e">
        <f>IF(Table_query__64[[#This Row],[PM]]=Table_query__64[[#This Row],[PM Check]],"OK","NOK")</f>
        <v>#N/A</v>
      </c>
      <c r="AD2432" s="19" t="e">
        <f>IF(Table_query__64[[#This Row],[PP]]=Table_query__64[[#This Row],[Pilot Check]],"OK","NOK")</f>
        <v>#N/A</v>
      </c>
      <c r="AE2432" s="19"/>
    </row>
    <row r="2433" spans="1:31" hidden="1" x14ac:dyDescent="0.3">
      <c r="A2433" s="1" t="s">
        <v>4179</v>
      </c>
      <c r="B2433" s="2" t="s">
        <v>4180</v>
      </c>
      <c r="C2433" s="3" t="s">
        <v>7119</v>
      </c>
      <c r="D2433" s="2" t="s">
        <v>38</v>
      </c>
      <c r="E2433" s="2"/>
      <c r="F2433" s="2" t="s">
        <v>122</v>
      </c>
      <c r="G2433" s="4">
        <v>40179.041666666664</v>
      </c>
      <c r="H2433" s="4">
        <v>40179.041666666664</v>
      </c>
      <c r="I2433" s="2" t="s">
        <v>3863</v>
      </c>
      <c r="J2433" s="2"/>
      <c r="K2433" s="2"/>
      <c r="L2433" t="s">
        <v>31</v>
      </c>
      <c r="M2433" s="2" t="s">
        <v>29</v>
      </c>
      <c r="O2433" s="5">
        <v>0</v>
      </c>
      <c r="P2433" s="5">
        <v>0</v>
      </c>
      <c r="Q2433" s="6">
        <v>2010</v>
      </c>
      <c r="R2433" s="7">
        <v>2010</v>
      </c>
      <c r="T2433" s="8">
        <v>1030</v>
      </c>
      <c r="V2433" s="1" t="s">
        <v>33</v>
      </c>
      <c r="W2433" s="1" t="s">
        <v>32</v>
      </c>
      <c r="X2433" t="e">
        <f>VLOOKUP(Table_query__64[[#This Row],[Nr]],'MyTracker Export'!A:P,'MyTracker Export'!$P$1,FALSE)</f>
        <v>#N/A</v>
      </c>
      <c r="Y2433" t="e">
        <f>VLOOKUP(Table_query__64[[#This Row],[Nr]],'MyTracker Export'!A:Z,'MyTracker Export'!$Z$1,FALSE)</f>
        <v>#N/A</v>
      </c>
      <c r="Z2433" t="e">
        <f>VLOOKUP(Table_query__64[[#This Row],[Nr]],'MyTracker Export'!A:AA,'MyTracker Export'!$AA$1,FALSE)</f>
        <v>#N/A</v>
      </c>
      <c r="AA2433" t="s">
        <v>20478</v>
      </c>
      <c r="AB2433" s="19" t="e">
        <f>IF(Table_query__64[[#This Row],[Project status]]=Table_query__64[[#This Row],[Project Status Check]],"OK","NOK")</f>
        <v>#N/A</v>
      </c>
      <c r="AC2433" s="19" t="e">
        <f>IF(Table_query__64[[#This Row],[PM]]=Table_query__64[[#This Row],[PM Check]],"OK","NOK")</f>
        <v>#N/A</v>
      </c>
      <c r="AD2433" s="19" t="e">
        <f>IF(Table_query__64[[#This Row],[PP]]=Table_query__64[[#This Row],[Pilot Check]],"OK","NOK")</f>
        <v>#N/A</v>
      </c>
      <c r="AE2433" s="19"/>
    </row>
    <row r="2434" spans="1:31" hidden="1" x14ac:dyDescent="0.3">
      <c r="A2434" s="1" t="s">
        <v>4181</v>
      </c>
      <c r="B2434" s="2" t="s">
        <v>4163</v>
      </c>
      <c r="C2434" s="3" t="s">
        <v>7120</v>
      </c>
      <c r="D2434" s="2" t="s">
        <v>38</v>
      </c>
      <c r="E2434" s="2"/>
      <c r="F2434" s="2" t="s">
        <v>122</v>
      </c>
      <c r="G2434" s="4">
        <v>40179.041666666664</v>
      </c>
      <c r="H2434" s="4">
        <v>40179.041666666664</v>
      </c>
      <c r="I2434" s="2" t="s">
        <v>3863</v>
      </c>
      <c r="J2434" s="2"/>
      <c r="K2434" s="2"/>
      <c r="L2434" t="s">
        <v>31</v>
      </c>
      <c r="M2434" s="2" t="s">
        <v>29</v>
      </c>
      <c r="O2434" s="5">
        <v>0</v>
      </c>
      <c r="P2434" s="5">
        <v>0</v>
      </c>
      <c r="Q2434" s="6">
        <v>2010</v>
      </c>
      <c r="R2434" s="7">
        <v>2010</v>
      </c>
      <c r="T2434" s="8">
        <v>1031</v>
      </c>
      <c r="V2434" s="1" t="s">
        <v>33</v>
      </c>
      <c r="W2434" s="1" t="s">
        <v>32</v>
      </c>
      <c r="X2434" t="e">
        <f>VLOOKUP(Table_query__64[[#This Row],[Nr]],'MyTracker Export'!A:P,'MyTracker Export'!$P$1,FALSE)</f>
        <v>#N/A</v>
      </c>
      <c r="Y2434" t="e">
        <f>VLOOKUP(Table_query__64[[#This Row],[Nr]],'MyTracker Export'!A:Z,'MyTracker Export'!$Z$1,FALSE)</f>
        <v>#N/A</v>
      </c>
      <c r="Z2434" t="e">
        <f>VLOOKUP(Table_query__64[[#This Row],[Nr]],'MyTracker Export'!A:AA,'MyTracker Export'!$AA$1,FALSE)</f>
        <v>#N/A</v>
      </c>
      <c r="AA2434" t="s">
        <v>20478</v>
      </c>
      <c r="AB2434" s="19" t="e">
        <f>IF(Table_query__64[[#This Row],[Project status]]=Table_query__64[[#This Row],[Project Status Check]],"OK","NOK")</f>
        <v>#N/A</v>
      </c>
      <c r="AC2434" s="19" t="e">
        <f>IF(Table_query__64[[#This Row],[PM]]=Table_query__64[[#This Row],[PM Check]],"OK","NOK")</f>
        <v>#N/A</v>
      </c>
      <c r="AD2434" s="19" t="e">
        <f>IF(Table_query__64[[#This Row],[PP]]=Table_query__64[[#This Row],[Pilot Check]],"OK","NOK")</f>
        <v>#N/A</v>
      </c>
      <c r="AE2434" s="19"/>
    </row>
    <row r="2435" spans="1:31" hidden="1" x14ac:dyDescent="0.3">
      <c r="A2435" s="1" t="s">
        <v>4182</v>
      </c>
      <c r="B2435" s="2" t="s">
        <v>4183</v>
      </c>
      <c r="C2435" s="3" t="s">
        <v>7121</v>
      </c>
      <c r="D2435" s="2" t="s">
        <v>89</v>
      </c>
      <c r="E2435" s="2" t="s">
        <v>104</v>
      </c>
      <c r="F2435" s="2" t="s">
        <v>122</v>
      </c>
      <c r="G2435" s="4">
        <v>40597.041666666664</v>
      </c>
      <c r="H2435" s="4">
        <v>41091.083333333336</v>
      </c>
      <c r="I2435" s="2"/>
      <c r="J2435" s="2"/>
      <c r="K2435" s="2"/>
      <c r="L2435" t="s">
        <v>31</v>
      </c>
      <c r="M2435" s="2" t="s">
        <v>29</v>
      </c>
      <c r="O2435" s="5"/>
      <c r="P2435" s="5"/>
      <c r="Q2435" s="6">
        <v>2011</v>
      </c>
      <c r="R2435" s="7">
        <v>2012</v>
      </c>
      <c r="T2435" s="8">
        <v>424</v>
      </c>
      <c r="V2435" s="1" t="s">
        <v>33</v>
      </c>
      <c r="W2435" s="1" t="s">
        <v>32</v>
      </c>
      <c r="X2435" t="str">
        <f>VLOOKUP(Table_query__64[[#This Row],[Nr]],'MyTracker Export'!A:P,'MyTracker Export'!$P$1,FALSE)</f>
        <v>Finished</v>
      </c>
      <c r="Y2435" t="e">
        <f>VLOOKUP(Table_query__64[[#This Row],[Nr]],'MyTracker Export'!A:Z,'MyTracker Export'!$Z$1,FALSE)</f>
        <v>#N/A</v>
      </c>
      <c r="Z2435" t="str">
        <f>VLOOKUP(Table_query__64[[#This Row],[Nr]],'MyTracker Export'!A:AA,'MyTracker Export'!$AA$1,FALSE)</f>
        <v>Juan Sanchez Chatar</v>
      </c>
      <c r="AB2435" s="19" t="str">
        <f>IF(Table_query__64[[#This Row],[Project status]]=Table_query__64[[#This Row],[Project Status Check]],"OK","NOK")</f>
        <v>OK</v>
      </c>
      <c r="AC2435" s="19" t="e">
        <f>IF(Table_query__64[[#This Row],[PM]]=Table_query__64[[#This Row],[PM Check]],"OK","NOK")</f>
        <v>#N/A</v>
      </c>
      <c r="AD2435" s="19" t="str">
        <f>IF(Table_query__64[[#This Row],[PP]]=Table_query__64[[#This Row],[Pilot Check]],"OK","NOK")</f>
        <v>NOK</v>
      </c>
      <c r="AE2435" s="19"/>
    </row>
    <row r="2436" spans="1:31" hidden="1" x14ac:dyDescent="0.3">
      <c r="A2436" s="1" t="s">
        <v>4184</v>
      </c>
      <c r="B2436" s="2" t="s">
        <v>1229</v>
      </c>
      <c r="C2436" s="3" t="s">
        <v>7122</v>
      </c>
      <c r="D2436" s="2" t="s">
        <v>38</v>
      </c>
      <c r="E2436" s="2" t="s">
        <v>36</v>
      </c>
      <c r="F2436" s="2" t="s">
        <v>122</v>
      </c>
      <c r="G2436" s="4">
        <v>41722.041666666664</v>
      </c>
      <c r="H2436" s="4">
        <v>41725.041666666664</v>
      </c>
      <c r="I2436" s="2" t="s">
        <v>307</v>
      </c>
      <c r="J2436" s="2"/>
      <c r="K2436" s="2"/>
      <c r="L2436" t="s">
        <v>31</v>
      </c>
      <c r="M2436" s="2" t="s">
        <v>59</v>
      </c>
      <c r="O2436" s="5"/>
      <c r="P2436" s="5"/>
      <c r="Q2436" s="6">
        <v>2014</v>
      </c>
      <c r="R2436" s="7">
        <v>2014</v>
      </c>
      <c r="T2436" s="8">
        <v>425</v>
      </c>
      <c r="V2436" s="1" t="s">
        <v>33</v>
      </c>
      <c r="W2436" s="1" t="s">
        <v>32</v>
      </c>
      <c r="X2436" t="str">
        <f>VLOOKUP(Table_query__64[[#This Row],[Nr]],'MyTracker Export'!A:P,'MyTracker Export'!$P$1,FALSE)</f>
        <v>Finished</v>
      </c>
      <c r="Y2436" t="str">
        <f>VLOOKUP(Table_query__64[[#This Row],[Nr]],'MyTracker Export'!A:Z,'MyTracker Export'!$Z$1,FALSE)</f>
        <v>Nadège Herment</v>
      </c>
      <c r="Z2436" t="e">
        <f>VLOOKUP(Table_query__64[[#This Row],[Nr]],'MyTracker Export'!A:AA,'MyTracker Export'!$AA$1,FALSE)</f>
        <v>#N/A</v>
      </c>
      <c r="AB2436" s="19" t="str">
        <f>IF(Table_query__64[[#This Row],[Project status]]=Table_query__64[[#This Row],[Project Status Check]],"OK","NOK")</f>
        <v>OK</v>
      </c>
      <c r="AC2436" s="19" t="str">
        <f>IF(Table_query__64[[#This Row],[PM]]=Table_query__64[[#This Row],[PM Check]],"OK","NOK")</f>
        <v>OK</v>
      </c>
      <c r="AD2436" s="19" t="e">
        <f>IF(Table_query__64[[#This Row],[PP]]=Table_query__64[[#This Row],[Pilot Check]],"OK","NOK")</f>
        <v>#N/A</v>
      </c>
      <c r="AE2436" s="19"/>
    </row>
    <row r="2437" spans="1:31" hidden="1" x14ac:dyDescent="0.3">
      <c r="A2437" s="1" t="s">
        <v>4185</v>
      </c>
      <c r="B2437" s="2" t="s">
        <v>4186</v>
      </c>
      <c r="C2437" s="3" t="s">
        <v>7123</v>
      </c>
      <c r="D2437" s="2" t="s">
        <v>38</v>
      </c>
      <c r="E2437" s="2"/>
      <c r="F2437" s="2" t="s">
        <v>122</v>
      </c>
      <c r="G2437" s="4">
        <v>40179.041666666664</v>
      </c>
      <c r="H2437" s="4">
        <v>40179.041666666664</v>
      </c>
      <c r="I2437" s="2" t="s">
        <v>3863</v>
      </c>
      <c r="J2437" s="2"/>
      <c r="K2437" s="2"/>
      <c r="L2437" t="s">
        <v>31</v>
      </c>
      <c r="M2437" s="2" t="s">
        <v>29</v>
      </c>
      <c r="O2437" s="5">
        <v>0</v>
      </c>
      <c r="P2437" s="5">
        <v>0</v>
      </c>
      <c r="Q2437" s="6">
        <v>2010</v>
      </c>
      <c r="R2437" s="7">
        <v>2010</v>
      </c>
      <c r="T2437" s="8">
        <v>1032</v>
      </c>
      <c r="V2437" s="1" t="s">
        <v>33</v>
      </c>
      <c r="W2437" s="1" t="s">
        <v>32</v>
      </c>
      <c r="X2437" t="e">
        <f>VLOOKUP(Table_query__64[[#This Row],[Nr]],'MyTracker Export'!A:P,'MyTracker Export'!$P$1,FALSE)</f>
        <v>#N/A</v>
      </c>
      <c r="Y2437" t="e">
        <f>VLOOKUP(Table_query__64[[#This Row],[Nr]],'MyTracker Export'!A:Z,'MyTracker Export'!$Z$1,FALSE)</f>
        <v>#N/A</v>
      </c>
      <c r="Z2437" t="e">
        <f>VLOOKUP(Table_query__64[[#This Row],[Nr]],'MyTracker Export'!A:AA,'MyTracker Export'!$AA$1,FALSE)</f>
        <v>#N/A</v>
      </c>
      <c r="AA2437" t="s">
        <v>20478</v>
      </c>
      <c r="AB2437" s="19" t="e">
        <f>IF(Table_query__64[[#This Row],[Project status]]=Table_query__64[[#This Row],[Project Status Check]],"OK","NOK")</f>
        <v>#N/A</v>
      </c>
      <c r="AC2437" s="19" t="e">
        <f>IF(Table_query__64[[#This Row],[PM]]=Table_query__64[[#This Row],[PM Check]],"OK","NOK")</f>
        <v>#N/A</v>
      </c>
      <c r="AD2437" s="19" t="e">
        <f>IF(Table_query__64[[#This Row],[PP]]=Table_query__64[[#This Row],[Pilot Check]],"OK","NOK")</f>
        <v>#N/A</v>
      </c>
      <c r="AE2437" s="19"/>
    </row>
    <row r="2438" spans="1:31" hidden="1" x14ac:dyDescent="0.3">
      <c r="A2438" s="1" t="s">
        <v>4187</v>
      </c>
      <c r="B2438" s="2" t="s">
        <v>3884</v>
      </c>
      <c r="C2438" s="3" t="s">
        <v>7124</v>
      </c>
      <c r="D2438" s="2" t="s">
        <v>38</v>
      </c>
      <c r="E2438" s="2" t="s">
        <v>36</v>
      </c>
      <c r="F2438" s="2" t="s">
        <v>122</v>
      </c>
      <c r="G2438" s="4">
        <v>41718.041666666664</v>
      </c>
      <c r="H2438" s="4">
        <v>41725.041666666664</v>
      </c>
      <c r="I2438" s="2" t="s">
        <v>307</v>
      </c>
      <c r="J2438" s="2"/>
      <c r="K2438" s="2"/>
      <c r="L2438" t="s">
        <v>31</v>
      </c>
      <c r="M2438" s="2" t="s">
        <v>29</v>
      </c>
      <c r="N2438" s="3" t="s">
        <v>9484</v>
      </c>
      <c r="O2438" s="5"/>
      <c r="P2438" s="5"/>
      <c r="Q2438" s="6">
        <v>2014</v>
      </c>
      <c r="R2438" s="7">
        <v>2014</v>
      </c>
      <c r="T2438" s="8">
        <v>865</v>
      </c>
      <c r="V2438" s="1" t="s">
        <v>33</v>
      </c>
      <c r="W2438" s="1" t="s">
        <v>32</v>
      </c>
      <c r="X2438" t="str">
        <f>VLOOKUP(Table_query__64[[#This Row],[Nr]],'MyTracker Export'!A:P,'MyTracker Export'!$P$1,FALSE)</f>
        <v>Finished</v>
      </c>
      <c r="Y2438" t="str">
        <f>VLOOKUP(Table_query__64[[#This Row],[Nr]],'MyTracker Export'!A:Z,'MyTracker Export'!$Z$1,FALSE)</f>
        <v>Nadège Herment</v>
      </c>
      <c r="Z2438" t="e">
        <f>VLOOKUP(Table_query__64[[#This Row],[Nr]],'MyTracker Export'!A:AA,'MyTracker Export'!$AA$1,FALSE)</f>
        <v>#N/A</v>
      </c>
      <c r="AB2438" s="19" t="str">
        <f>IF(Table_query__64[[#This Row],[Project status]]=Table_query__64[[#This Row],[Project Status Check]],"OK","NOK")</f>
        <v>OK</v>
      </c>
      <c r="AC2438" s="19" t="str">
        <f>IF(Table_query__64[[#This Row],[PM]]=Table_query__64[[#This Row],[PM Check]],"OK","NOK")</f>
        <v>OK</v>
      </c>
      <c r="AD2438" s="19" t="e">
        <f>IF(Table_query__64[[#This Row],[PP]]=Table_query__64[[#This Row],[Pilot Check]],"OK","NOK")</f>
        <v>#N/A</v>
      </c>
      <c r="AE2438" s="19"/>
    </row>
    <row r="2439" spans="1:31" hidden="1" x14ac:dyDescent="0.3">
      <c r="A2439" s="1" t="s">
        <v>4188</v>
      </c>
      <c r="B2439" s="2" t="s">
        <v>4189</v>
      </c>
      <c r="C2439" s="3" t="s">
        <v>7125</v>
      </c>
      <c r="D2439" s="2" t="s">
        <v>38</v>
      </c>
      <c r="E2439" s="2" t="s">
        <v>36</v>
      </c>
      <c r="F2439" s="2" t="s">
        <v>122</v>
      </c>
      <c r="G2439" s="4">
        <v>41185.083333333336</v>
      </c>
      <c r="H2439" s="4">
        <v>42013.041666666664</v>
      </c>
      <c r="I2439" s="2" t="s">
        <v>2528</v>
      </c>
      <c r="J2439" s="2" t="s">
        <v>320</v>
      </c>
      <c r="K2439" s="2"/>
      <c r="L2439" t="s">
        <v>31</v>
      </c>
      <c r="M2439" s="2" t="s">
        <v>29</v>
      </c>
      <c r="O2439" s="5"/>
      <c r="P2439" s="5"/>
      <c r="Q2439" s="6">
        <v>2012</v>
      </c>
      <c r="R2439" s="7">
        <v>2015</v>
      </c>
      <c r="T2439" s="8">
        <v>426</v>
      </c>
      <c r="V2439" s="1" t="s">
        <v>33</v>
      </c>
      <c r="W2439" s="1" t="s">
        <v>32</v>
      </c>
      <c r="X2439" t="str">
        <f>VLOOKUP(Table_query__64[[#This Row],[Nr]],'MyTracker Export'!A:P,'MyTracker Export'!$P$1,FALSE)</f>
        <v>Finished</v>
      </c>
      <c r="Y2439" t="e">
        <f>VLOOKUP(Table_query__64[[#This Row],[Nr]],'MyTracker Export'!A:Z,'MyTracker Export'!$Z$1,FALSE)</f>
        <v>#N/A</v>
      </c>
      <c r="Z2439" t="str">
        <f>VLOOKUP(Table_query__64[[#This Row],[Nr]],'MyTracker Export'!A:AA,'MyTracker Export'!$AA$1,FALSE)</f>
        <v>Marcos Delgado Lopez</v>
      </c>
      <c r="AB2439" s="19" t="str">
        <f>IF(Table_query__64[[#This Row],[Project status]]=Table_query__64[[#This Row],[Project Status Check]],"OK","NOK")</f>
        <v>OK</v>
      </c>
      <c r="AC2439" s="19" t="e">
        <f>IF(Table_query__64[[#This Row],[PM]]=Table_query__64[[#This Row],[PM Check]],"OK","NOK")</f>
        <v>#N/A</v>
      </c>
      <c r="AD2439" s="19" t="str">
        <f>IF(Table_query__64[[#This Row],[PP]]=Table_query__64[[#This Row],[Pilot Check]],"OK","NOK")</f>
        <v>NOK</v>
      </c>
      <c r="AE2439" s="19"/>
    </row>
    <row r="2440" spans="1:31" hidden="1" x14ac:dyDescent="0.3">
      <c r="A2440" s="1" t="s">
        <v>4190</v>
      </c>
      <c r="B2440" s="2" t="s">
        <v>4191</v>
      </c>
      <c r="C2440" s="3" t="s">
        <v>7126</v>
      </c>
      <c r="D2440" s="2" t="s">
        <v>38</v>
      </c>
      <c r="E2440" s="2"/>
      <c r="F2440" s="2" t="s">
        <v>122</v>
      </c>
      <c r="G2440" s="4">
        <v>40179.041666666664</v>
      </c>
      <c r="H2440" s="4">
        <v>40179.041666666664</v>
      </c>
      <c r="I2440" s="2" t="s">
        <v>3863</v>
      </c>
      <c r="J2440" s="2"/>
      <c r="K2440" s="2"/>
      <c r="L2440" t="s">
        <v>31</v>
      </c>
      <c r="M2440" s="2" t="s">
        <v>29</v>
      </c>
      <c r="O2440" s="5">
        <v>0</v>
      </c>
      <c r="P2440" s="5">
        <v>0</v>
      </c>
      <c r="Q2440" s="6">
        <v>2010</v>
      </c>
      <c r="R2440" s="7">
        <v>2010</v>
      </c>
      <c r="T2440" s="8">
        <v>1033</v>
      </c>
      <c r="V2440" s="1" t="s">
        <v>33</v>
      </c>
      <c r="W2440" s="1" t="s">
        <v>32</v>
      </c>
      <c r="X2440" t="e">
        <f>VLOOKUP(Table_query__64[[#This Row],[Nr]],'MyTracker Export'!A:P,'MyTracker Export'!$P$1,FALSE)</f>
        <v>#N/A</v>
      </c>
      <c r="Y2440" t="e">
        <f>VLOOKUP(Table_query__64[[#This Row],[Nr]],'MyTracker Export'!A:Z,'MyTracker Export'!$Z$1,FALSE)</f>
        <v>#N/A</v>
      </c>
      <c r="Z2440" t="e">
        <f>VLOOKUP(Table_query__64[[#This Row],[Nr]],'MyTracker Export'!A:AA,'MyTracker Export'!$AA$1,FALSE)</f>
        <v>#N/A</v>
      </c>
      <c r="AA2440" t="s">
        <v>20478</v>
      </c>
      <c r="AB2440" s="19" t="e">
        <f>IF(Table_query__64[[#This Row],[Project status]]=Table_query__64[[#This Row],[Project Status Check]],"OK","NOK")</f>
        <v>#N/A</v>
      </c>
      <c r="AC2440" s="19" t="e">
        <f>IF(Table_query__64[[#This Row],[PM]]=Table_query__64[[#This Row],[PM Check]],"OK","NOK")</f>
        <v>#N/A</v>
      </c>
      <c r="AD2440" s="19" t="e">
        <f>IF(Table_query__64[[#This Row],[PP]]=Table_query__64[[#This Row],[Pilot Check]],"OK","NOK")</f>
        <v>#N/A</v>
      </c>
      <c r="AE2440" s="19"/>
    </row>
    <row r="2441" spans="1:31" hidden="1" x14ac:dyDescent="0.3">
      <c r="A2441" s="1" t="s">
        <v>4192</v>
      </c>
      <c r="B2441" s="2" t="s">
        <v>4193</v>
      </c>
      <c r="C2441" s="3" t="s">
        <v>6900</v>
      </c>
      <c r="D2441" s="2" t="s">
        <v>38</v>
      </c>
      <c r="E2441" s="2"/>
      <c r="F2441" s="2" t="s">
        <v>122</v>
      </c>
      <c r="G2441" s="4">
        <v>40179.041666666664</v>
      </c>
      <c r="H2441" s="4">
        <v>40179.041666666664</v>
      </c>
      <c r="I2441" s="2" t="s">
        <v>3863</v>
      </c>
      <c r="J2441" s="2"/>
      <c r="K2441" s="2"/>
      <c r="L2441" t="s">
        <v>31</v>
      </c>
      <c r="M2441" s="2" t="s">
        <v>29</v>
      </c>
      <c r="O2441" s="5">
        <v>0</v>
      </c>
      <c r="P2441" s="5">
        <v>0</v>
      </c>
      <c r="Q2441" s="6">
        <v>2010</v>
      </c>
      <c r="R2441" s="7">
        <v>2010</v>
      </c>
      <c r="T2441" s="8">
        <v>1034</v>
      </c>
      <c r="V2441" s="1" t="s">
        <v>33</v>
      </c>
      <c r="W2441" s="1" t="s">
        <v>32</v>
      </c>
      <c r="X2441" t="e">
        <f>VLOOKUP(Table_query__64[[#This Row],[Nr]],'MyTracker Export'!A:P,'MyTracker Export'!$P$1,FALSE)</f>
        <v>#N/A</v>
      </c>
      <c r="Y2441" t="e">
        <f>VLOOKUP(Table_query__64[[#This Row],[Nr]],'MyTracker Export'!A:Z,'MyTracker Export'!$Z$1,FALSE)</f>
        <v>#N/A</v>
      </c>
      <c r="Z2441" t="e">
        <f>VLOOKUP(Table_query__64[[#This Row],[Nr]],'MyTracker Export'!A:AA,'MyTracker Export'!$AA$1,FALSE)</f>
        <v>#N/A</v>
      </c>
      <c r="AA2441" t="s">
        <v>20478</v>
      </c>
      <c r="AB2441" s="19" t="e">
        <f>IF(Table_query__64[[#This Row],[Project status]]=Table_query__64[[#This Row],[Project Status Check]],"OK","NOK")</f>
        <v>#N/A</v>
      </c>
      <c r="AC2441" s="19" t="e">
        <f>IF(Table_query__64[[#This Row],[PM]]=Table_query__64[[#This Row],[PM Check]],"OK","NOK")</f>
        <v>#N/A</v>
      </c>
      <c r="AD2441" s="19" t="e">
        <f>IF(Table_query__64[[#This Row],[PP]]=Table_query__64[[#This Row],[Pilot Check]],"OK","NOK")</f>
        <v>#N/A</v>
      </c>
      <c r="AE2441" s="19"/>
    </row>
    <row r="2442" spans="1:31" hidden="1" x14ac:dyDescent="0.3">
      <c r="A2442" s="1" t="s">
        <v>4194</v>
      </c>
      <c r="B2442" s="2" t="s">
        <v>4195</v>
      </c>
      <c r="C2442" s="3" t="s">
        <v>7127</v>
      </c>
      <c r="D2442" s="2" t="s">
        <v>38</v>
      </c>
      <c r="E2442" s="2" t="s">
        <v>25</v>
      </c>
      <c r="F2442" s="2" t="s">
        <v>122</v>
      </c>
      <c r="G2442" s="4">
        <v>41529.083333333336</v>
      </c>
      <c r="H2442" s="4">
        <v>41555.083333333336</v>
      </c>
      <c r="I2442" s="2"/>
      <c r="J2442" s="2"/>
      <c r="K2442" s="2"/>
      <c r="L2442" t="s">
        <v>31</v>
      </c>
      <c r="M2442" s="2" t="s">
        <v>59</v>
      </c>
      <c r="N2442" s="3" t="s">
        <v>9485</v>
      </c>
      <c r="O2442" s="5"/>
      <c r="P2442" s="5"/>
      <c r="Q2442" s="6">
        <v>2013</v>
      </c>
      <c r="R2442" s="7">
        <v>2013</v>
      </c>
      <c r="T2442" s="8">
        <v>866</v>
      </c>
      <c r="V2442" s="1" t="s">
        <v>33</v>
      </c>
      <c r="W2442" s="1" t="s">
        <v>32</v>
      </c>
      <c r="X2442" t="str">
        <f>VLOOKUP(Table_query__64[[#This Row],[Nr]],'MyTracker Export'!A:P,'MyTracker Export'!$P$1,FALSE)</f>
        <v>Finished</v>
      </c>
      <c r="Y2442" t="e">
        <f>VLOOKUP(Table_query__64[[#This Row],[Nr]],'MyTracker Export'!A:Z,'MyTracker Export'!$Z$1,FALSE)</f>
        <v>#N/A</v>
      </c>
      <c r="Z2442" t="str">
        <f>VLOOKUP(Table_query__64[[#This Row],[Nr]],'MyTracker Export'!A:AA,'MyTracker Export'!$AA$1,FALSE)</f>
        <v>Luc Tasiaux</v>
      </c>
      <c r="AB2442" s="19" t="str">
        <f>IF(Table_query__64[[#This Row],[Project status]]=Table_query__64[[#This Row],[Project Status Check]],"OK","NOK")</f>
        <v>OK</v>
      </c>
      <c r="AC2442" s="19" t="e">
        <f>IF(Table_query__64[[#This Row],[PM]]=Table_query__64[[#This Row],[PM Check]],"OK","NOK")</f>
        <v>#N/A</v>
      </c>
      <c r="AD2442" s="19" t="str">
        <f>IF(Table_query__64[[#This Row],[PP]]=Table_query__64[[#This Row],[Pilot Check]],"OK","NOK")</f>
        <v>NOK</v>
      </c>
      <c r="AE2442" s="19"/>
    </row>
    <row r="2443" spans="1:31" hidden="1" x14ac:dyDescent="0.3">
      <c r="A2443" s="1" t="s">
        <v>4196</v>
      </c>
      <c r="B2443" s="2" t="s">
        <v>4172</v>
      </c>
      <c r="C2443" s="3" t="s">
        <v>7119</v>
      </c>
      <c r="D2443" s="2" t="s">
        <v>38</v>
      </c>
      <c r="E2443" s="2"/>
      <c r="F2443" s="2" t="s">
        <v>122</v>
      </c>
      <c r="G2443" s="4">
        <v>40179.041666666664</v>
      </c>
      <c r="H2443" s="4">
        <v>40179.041666666664</v>
      </c>
      <c r="I2443" s="2" t="s">
        <v>3863</v>
      </c>
      <c r="J2443" s="2"/>
      <c r="K2443" s="2"/>
      <c r="L2443" t="s">
        <v>31</v>
      </c>
      <c r="M2443" s="2" t="s">
        <v>29</v>
      </c>
      <c r="O2443" s="5">
        <v>0</v>
      </c>
      <c r="P2443" s="5">
        <v>0</v>
      </c>
      <c r="Q2443" s="6">
        <v>2010</v>
      </c>
      <c r="R2443" s="7">
        <v>2010</v>
      </c>
      <c r="T2443" s="8">
        <v>1035</v>
      </c>
      <c r="V2443" s="1" t="s">
        <v>33</v>
      </c>
      <c r="W2443" s="1" t="s">
        <v>32</v>
      </c>
      <c r="X2443" t="e">
        <f>VLOOKUP(Table_query__64[[#This Row],[Nr]],'MyTracker Export'!A:P,'MyTracker Export'!$P$1,FALSE)</f>
        <v>#N/A</v>
      </c>
      <c r="Y2443" t="e">
        <f>VLOOKUP(Table_query__64[[#This Row],[Nr]],'MyTracker Export'!A:Z,'MyTracker Export'!$Z$1,FALSE)</f>
        <v>#N/A</v>
      </c>
      <c r="Z2443" t="e">
        <f>VLOOKUP(Table_query__64[[#This Row],[Nr]],'MyTracker Export'!A:AA,'MyTracker Export'!$AA$1,FALSE)</f>
        <v>#N/A</v>
      </c>
      <c r="AA2443" t="s">
        <v>20478</v>
      </c>
      <c r="AB2443" s="19" t="e">
        <f>IF(Table_query__64[[#This Row],[Project status]]=Table_query__64[[#This Row],[Project Status Check]],"OK","NOK")</f>
        <v>#N/A</v>
      </c>
      <c r="AC2443" s="19" t="e">
        <f>IF(Table_query__64[[#This Row],[PM]]=Table_query__64[[#This Row],[PM Check]],"OK","NOK")</f>
        <v>#N/A</v>
      </c>
      <c r="AD2443" s="19" t="e">
        <f>IF(Table_query__64[[#This Row],[PP]]=Table_query__64[[#This Row],[Pilot Check]],"OK","NOK")</f>
        <v>#N/A</v>
      </c>
      <c r="AE2443" s="19"/>
    </row>
    <row r="2444" spans="1:31" hidden="1" x14ac:dyDescent="0.3">
      <c r="A2444" s="1" t="s">
        <v>4197</v>
      </c>
      <c r="B2444" s="2" t="s">
        <v>3044</v>
      </c>
      <c r="C2444" s="3" t="s">
        <v>7128</v>
      </c>
      <c r="D2444" s="2" t="s">
        <v>38</v>
      </c>
      <c r="E2444" s="2" t="s">
        <v>36</v>
      </c>
      <c r="F2444" s="2" t="s">
        <v>122</v>
      </c>
      <c r="G2444" s="4">
        <v>41722.041666666664</v>
      </c>
      <c r="H2444" s="4">
        <v>41725.041666666664</v>
      </c>
      <c r="I2444" s="2" t="s">
        <v>307</v>
      </c>
      <c r="J2444" s="2"/>
      <c r="K2444" s="2"/>
      <c r="L2444" t="s">
        <v>31</v>
      </c>
      <c r="M2444" s="2" t="s">
        <v>29</v>
      </c>
      <c r="N2444" s="3" t="s">
        <v>9486</v>
      </c>
      <c r="O2444" s="5"/>
      <c r="P2444" s="5"/>
      <c r="Q2444" s="6">
        <v>2014</v>
      </c>
      <c r="R2444" s="7">
        <v>2014</v>
      </c>
      <c r="T2444" s="8">
        <v>867</v>
      </c>
      <c r="V2444" s="1" t="s">
        <v>33</v>
      </c>
      <c r="W2444" s="1" t="s">
        <v>32</v>
      </c>
      <c r="X2444" t="str">
        <f>VLOOKUP(Table_query__64[[#This Row],[Nr]],'MyTracker Export'!A:P,'MyTracker Export'!$P$1,FALSE)</f>
        <v>Finished</v>
      </c>
      <c r="Y2444" t="str">
        <f>VLOOKUP(Table_query__64[[#This Row],[Nr]],'MyTracker Export'!A:Z,'MyTracker Export'!$Z$1,FALSE)</f>
        <v>Nadège Herment</v>
      </c>
      <c r="Z2444" t="e">
        <f>VLOOKUP(Table_query__64[[#This Row],[Nr]],'MyTracker Export'!A:AA,'MyTracker Export'!$AA$1,FALSE)</f>
        <v>#N/A</v>
      </c>
      <c r="AB2444" s="19" t="str">
        <f>IF(Table_query__64[[#This Row],[Project status]]=Table_query__64[[#This Row],[Project Status Check]],"OK","NOK")</f>
        <v>OK</v>
      </c>
      <c r="AC2444" s="19" t="str">
        <f>IF(Table_query__64[[#This Row],[PM]]=Table_query__64[[#This Row],[PM Check]],"OK","NOK")</f>
        <v>OK</v>
      </c>
      <c r="AD2444" s="19" t="e">
        <f>IF(Table_query__64[[#This Row],[PP]]=Table_query__64[[#This Row],[Pilot Check]],"OK","NOK")</f>
        <v>#N/A</v>
      </c>
      <c r="AE2444" s="19"/>
    </row>
    <row r="2445" spans="1:31" hidden="1" x14ac:dyDescent="0.3">
      <c r="A2445" s="1" t="s">
        <v>4198</v>
      </c>
      <c r="B2445" s="2" t="s">
        <v>4172</v>
      </c>
      <c r="C2445" s="3" t="s">
        <v>7129</v>
      </c>
      <c r="D2445" s="2" t="s">
        <v>38</v>
      </c>
      <c r="E2445" s="2"/>
      <c r="F2445" s="2" t="s">
        <v>122</v>
      </c>
      <c r="G2445" s="4">
        <v>40179.041666666664</v>
      </c>
      <c r="H2445" s="4">
        <v>40179.041666666664</v>
      </c>
      <c r="I2445" s="2" t="s">
        <v>3863</v>
      </c>
      <c r="J2445" s="2"/>
      <c r="K2445" s="2"/>
      <c r="L2445" t="s">
        <v>31</v>
      </c>
      <c r="M2445" s="2" t="s">
        <v>29</v>
      </c>
      <c r="O2445" s="5">
        <v>0</v>
      </c>
      <c r="P2445" s="5">
        <v>0</v>
      </c>
      <c r="Q2445" s="6">
        <v>2010</v>
      </c>
      <c r="R2445" s="7">
        <v>2010</v>
      </c>
      <c r="T2445" s="8">
        <v>1036</v>
      </c>
      <c r="V2445" s="1" t="s">
        <v>33</v>
      </c>
      <c r="W2445" s="1" t="s">
        <v>32</v>
      </c>
      <c r="X2445" t="e">
        <f>VLOOKUP(Table_query__64[[#This Row],[Nr]],'MyTracker Export'!A:P,'MyTracker Export'!$P$1,FALSE)</f>
        <v>#N/A</v>
      </c>
      <c r="Y2445" t="e">
        <f>VLOOKUP(Table_query__64[[#This Row],[Nr]],'MyTracker Export'!A:Z,'MyTracker Export'!$Z$1,FALSE)</f>
        <v>#N/A</v>
      </c>
      <c r="Z2445" t="e">
        <f>VLOOKUP(Table_query__64[[#This Row],[Nr]],'MyTracker Export'!A:AA,'MyTracker Export'!$AA$1,FALSE)</f>
        <v>#N/A</v>
      </c>
      <c r="AA2445" t="s">
        <v>20478</v>
      </c>
      <c r="AB2445" s="19" t="e">
        <f>IF(Table_query__64[[#This Row],[Project status]]=Table_query__64[[#This Row],[Project Status Check]],"OK","NOK")</f>
        <v>#N/A</v>
      </c>
      <c r="AC2445" s="19" t="e">
        <f>IF(Table_query__64[[#This Row],[PM]]=Table_query__64[[#This Row],[PM Check]],"OK","NOK")</f>
        <v>#N/A</v>
      </c>
      <c r="AD2445" s="19" t="e">
        <f>IF(Table_query__64[[#This Row],[PP]]=Table_query__64[[#This Row],[Pilot Check]],"OK","NOK")</f>
        <v>#N/A</v>
      </c>
      <c r="AE2445" s="19"/>
    </row>
    <row r="2446" spans="1:31" hidden="1" x14ac:dyDescent="0.3">
      <c r="A2446" s="1" t="s">
        <v>4199</v>
      </c>
      <c r="B2446" s="2" t="s">
        <v>3006</v>
      </c>
      <c r="C2446" s="3" t="s">
        <v>7130</v>
      </c>
      <c r="D2446" s="2" t="s">
        <v>38</v>
      </c>
      <c r="E2446" s="2" t="s">
        <v>82</v>
      </c>
      <c r="F2446" s="2" t="s">
        <v>122</v>
      </c>
      <c r="G2446" s="4">
        <v>41186.083333333336</v>
      </c>
      <c r="H2446" s="4">
        <v>42705.041666666664</v>
      </c>
      <c r="I2446" s="2" t="s">
        <v>335</v>
      </c>
      <c r="J2446" s="2" t="s">
        <v>308</v>
      </c>
      <c r="K2446" s="2"/>
      <c r="L2446" t="s">
        <v>4200</v>
      </c>
      <c r="M2446" s="2" t="s">
        <v>29</v>
      </c>
      <c r="N2446" s="3" t="s">
        <v>9487</v>
      </c>
      <c r="O2446" s="5">
        <v>52</v>
      </c>
      <c r="P2446" s="5">
        <v>1245748</v>
      </c>
      <c r="Q2446" s="6">
        <v>2012</v>
      </c>
      <c r="R2446" s="7">
        <v>2016</v>
      </c>
      <c r="S2446" s="3" t="s">
        <v>9647</v>
      </c>
      <c r="T2446" s="8">
        <v>427</v>
      </c>
      <c r="V2446" s="1" t="s">
        <v>33</v>
      </c>
      <c r="W2446" s="1" t="s">
        <v>32</v>
      </c>
      <c r="X2446" t="str">
        <f>VLOOKUP(Table_query__64[[#This Row],[Nr]],'MyTracker Export'!A:P,'MyTracker Export'!$P$1,FALSE)</f>
        <v>Finished</v>
      </c>
      <c r="Y2446" t="str">
        <f>VLOOKUP(Table_query__64[[#This Row],[Nr]],'MyTracker Export'!A:Z,'MyTracker Export'!$Z$1,FALSE)</f>
        <v>William Beyst</v>
      </c>
      <c r="Z2446" t="str">
        <f>VLOOKUP(Table_query__64[[#This Row],[Nr]],'MyTracker Export'!A:AA,'MyTracker Export'!$AA$1,FALSE)</f>
        <v>Nicolas Dubois</v>
      </c>
      <c r="AB2446" s="19" t="str">
        <f>IF(Table_query__64[[#This Row],[Project status]]=Table_query__64[[#This Row],[Project Status Check]],"OK","NOK")</f>
        <v>OK</v>
      </c>
      <c r="AC2446" s="19" t="str">
        <f>IF(Table_query__64[[#This Row],[PM]]=Table_query__64[[#This Row],[PM Check]],"OK","NOK")</f>
        <v>OK</v>
      </c>
      <c r="AD2446" s="19" t="str">
        <f>IF(Table_query__64[[#This Row],[PP]]=Table_query__64[[#This Row],[Pilot Check]],"OK","NOK")</f>
        <v>OK</v>
      </c>
      <c r="AE2446" s="19"/>
    </row>
    <row r="2447" spans="1:31" hidden="1" x14ac:dyDescent="0.3">
      <c r="A2447" s="1" t="s">
        <v>4201</v>
      </c>
      <c r="B2447" s="2" t="s">
        <v>3771</v>
      </c>
      <c r="C2447" s="3" t="s">
        <v>7131</v>
      </c>
      <c r="D2447" s="2" t="s">
        <v>38</v>
      </c>
      <c r="E2447" s="2" t="s">
        <v>25</v>
      </c>
      <c r="F2447" s="2" t="s">
        <v>122</v>
      </c>
      <c r="G2447" s="4">
        <v>40546.041666666664</v>
      </c>
      <c r="H2447" s="4">
        <v>40822.083333333336</v>
      </c>
      <c r="I2447" s="2" t="s">
        <v>4202</v>
      </c>
      <c r="J2447" s="2"/>
      <c r="K2447" s="2"/>
      <c r="L2447" t="s">
        <v>31</v>
      </c>
      <c r="M2447" s="2" t="s">
        <v>59</v>
      </c>
      <c r="N2447" s="3" t="s">
        <v>9488</v>
      </c>
      <c r="O2447" s="5"/>
      <c r="P2447" s="5"/>
      <c r="Q2447" s="6">
        <v>2011</v>
      </c>
      <c r="R2447" s="7">
        <v>2011</v>
      </c>
      <c r="T2447" s="8">
        <v>868</v>
      </c>
      <c r="V2447" s="1" t="s">
        <v>33</v>
      </c>
      <c r="W2447" s="1" t="s">
        <v>32</v>
      </c>
      <c r="X2447" t="str">
        <f>VLOOKUP(Table_query__64[[#This Row],[Nr]],'MyTracker Export'!A:P,'MyTracker Export'!$P$1,FALSE)</f>
        <v>Finished</v>
      </c>
      <c r="Y2447" t="e">
        <f>VLOOKUP(Table_query__64[[#This Row],[Nr]],'MyTracker Export'!A:Z,'MyTracker Export'!$Z$1,FALSE)</f>
        <v>#N/A</v>
      </c>
      <c r="Z2447" t="e">
        <f>VLOOKUP(Table_query__64[[#This Row],[Nr]],'MyTracker Export'!A:AA,'MyTracker Export'!$AA$1,FALSE)</f>
        <v>#N/A</v>
      </c>
      <c r="AB2447" s="19" t="str">
        <f>IF(Table_query__64[[#This Row],[Project status]]=Table_query__64[[#This Row],[Project Status Check]],"OK","NOK")</f>
        <v>OK</v>
      </c>
      <c r="AC2447" s="19" t="e">
        <f>IF(Table_query__64[[#This Row],[PM]]=Table_query__64[[#This Row],[PM Check]],"OK","NOK")</f>
        <v>#N/A</v>
      </c>
      <c r="AD2447" s="19" t="e">
        <f>IF(Table_query__64[[#This Row],[PP]]=Table_query__64[[#This Row],[Pilot Check]],"OK","NOK")</f>
        <v>#N/A</v>
      </c>
      <c r="AE2447" s="19"/>
    </row>
    <row r="2448" spans="1:31" hidden="1" x14ac:dyDescent="0.3">
      <c r="A2448" s="1" t="s">
        <v>4203</v>
      </c>
      <c r="B2448" s="2" t="s">
        <v>4204</v>
      </c>
      <c r="C2448" s="3" t="s">
        <v>7132</v>
      </c>
      <c r="D2448" s="2" t="s">
        <v>38</v>
      </c>
      <c r="E2448" s="2"/>
      <c r="F2448" s="2" t="s">
        <v>122</v>
      </c>
      <c r="G2448" s="4">
        <v>40179.041666666664</v>
      </c>
      <c r="H2448" s="4">
        <v>40179.041666666664</v>
      </c>
      <c r="I2448" s="2" t="s">
        <v>3863</v>
      </c>
      <c r="J2448" s="2"/>
      <c r="K2448" s="2"/>
      <c r="L2448" t="s">
        <v>31</v>
      </c>
      <c r="M2448" s="2" t="s">
        <v>29</v>
      </c>
      <c r="O2448" s="5">
        <v>0</v>
      </c>
      <c r="P2448" s="5">
        <v>0</v>
      </c>
      <c r="Q2448" s="6">
        <v>2010</v>
      </c>
      <c r="R2448" s="7">
        <v>2010</v>
      </c>
      <c r="T2448" s="8">
        <v>1037</v>
      </c>
      <c r="V2448" s="1" t="s">
        <v>33</v>
      </c>
      <c r="W2448" s="1" t="s">
        <v>32</v>
      </c>
      <c r="X2448" t="e">
        <f>VLOOKUP(Table_query__64[[#This Row],[Nr]],'MyTracker Export'!A:P,'MyTracker Export'!$P$1,FALSE)</f>
        <v>#N/A</v>
      </c>
      <c r="Y2448" t="e">
        <f>VLOOKUP(Table_query__64[[#This Row],[Nr]],'MyTracker Export'!A:Z,'MyTracker Export'!$Z$1,FALSE)</f>
        <v>#N/A</v>
      </c>
      <c r="Z2448" t="e">
        <f>VLOOKUP(Table_query__64[[#This Row],[Nr]],'MyTracker Export'!A:AA,'MyTracker Export'!$AA$1,FALSE)</f>
        <v>#N/A</v>
      </c>
      <c r="AA2448" t="s">
        <v>20478</v>
      </c>
      <c r="AB2448" s="19" t="e">
        <f>IF(Table_query__64[[#This Row],[Project status]]=Table_query__64[[#This Row],[Project Status Check]],"OK","NOK")</f>
        <v>#N/A</v>
      </c>
      <c r="AC2448" s="19" t="e">
        <f>IF(Table_query__64[[#This Row],[PM]]=Table_query__64[[#This Row],[PM Check]],"OK","NOK")</f>
        <v>#N/A</v>
      </c>
      <c r="AD2448" s="19" t="e">
        <f>IF(Table_query__64[[#This Row],[PP]]=Table_query__64[[#This Row],[Pilot Check]],"OK","NOK")</f>
        <v>#N/A</v>
      </c>
      <c r="AE2448" s="19"/>
    </row>
    <row r="2449" spans="1:31" hidden="1" x14ac:dyDescent="0.3">
      <c r="A2449" s="1" t="s">
        <v>4205</v>
      </c>
      <c r="B2449" s="2" t="s">
        <v>3963</v>
      </c>
      <c r="C2449" s="3" t="s">
        <v>6547</v>
      </c>
      <c r="D2449" s="2" t="s">
        <v>38</v>
      </c>
      <c r="E2449" s="2"/>
      <c r="F2449" s="2" t="s">
        <v>122</v>
      </c>
      <c r="G2449" s="4">
        <v>40179.041666666664</v>
      </c>
      <c r="H2449" s="4">
        <v>40179.041666666664</v>
      </c>
      <c r="I2449" s="2" t="s">
        <v>3863</v>
      </c>
      <c r="J2449" s="2"/>
      <c r="K2449" s="2"/>
      <c r="L2449" t="s">
        <v>31</v>
      </c>
      <c r="M2449" s="2" t="s">
        <v>29</v>
      </c>
      <c r="O2449" s="5">
        <v>0</v>
      </c>
      <c r="P2449" s="5">
        <v>0</v>
      </c>
      <c r="Q2449" s="6">
        <v>2010</v>
      </c>
      <c r="R2449" s="7">
        <v>2010</v>
      </c>
      <c r="T2449" s="8">
        <v>1038</v>
      </c>
      <c r="V2449" s="1" t="s">
        <v>33</v>
      </c>
      <c r="W2449" s="1" t="s">
        <v>32</v>
      </c>
      <c r="X2449" t="e">
        <f>VLOOKUP(Table_query__64[[#This Row],[Nr]],'MyTracker Export'!A:P,'MyTracker Export'!$P$1,FALSE)</f>
        <v>#N/A</v>
      </c>
      <c r="Y2449" t="e">
        <f>VLOOKUP(Table_query__64[[#This Row],[Nr]],'MyTracker Export'!A:Z,'MyTracker Export'!$Z$1,FALSE)</f>
        <v>#N/A</v>
      </c>
      <c r="Z2449" t="e">
        <f>VLOOKUP(Table_query__64[[#This Row],[Nr]],'MyTracker Export'!A:AA,'MyTracker Export'!$AA$1,FALSE)</f>
        <v>#N/A</v>
      </c>
      <c r="AA2449" t="s">
        <v>20478</v>
      </c>
      <c r="AB2449" s="19" t="e">
        <f>IF(Table_query__64[[#This Row],[Project status]]=Table_query__64[[#This Row],[Project Status Check]],"OK","NOK")</f>
        <v>#N/A</v>
      </c>
      <c r="AC2449" s="19" t="e">
        <f>IF(Table_query__64[[#This Row],[PM]]=Table_query__64[[#This Row],[PM Check]],"OK","NOK")</f>
        <v>#N/A</v>
      </c>
      <c r="AD2449" s="19" t="e">
        <f>IF(Table_query__64[[#This Row],[PP]]=Table_query__64[[#This Row],[Pilot Check]],"OK","NOK")</f>
        <v>#N/A</v>
      </c>
      <c r="AE2449" s="19"/>
    </row>
    <row r="2450" spans="1:31" hidden="1" x14ac:dyDescent="0.3">
      <c r="A2450" s="1" t="s">
        <v>4206</v>
      </c>
      <c r="B2450" s="2" t="s">
        <v>2878</v>
      </c>
      <c r="C2450" s="3" t="s">
        <v>7133</v>
      </c>
      <c r="D2450" s="2" t="s">
        <v>38</v>
      </c>
      <c r="E2450" s="2" t="s">
        <v>25</v>
      </c>
      <c r="F2450" s="2" t="s">
        <v>122</v>
      </c>
      <c r="G2450" s="4">
        <v>41436.083333333336</v>
      </c>
      <c r="H2450" s="4">
        <v>43761.083333333336</v>
      </c>
      <c r="I2450" s="2" t="s">
        <v>707</v>
      </c>
      <c r="J2450" s="2" t="s">
        <v>2715</v>
      </c>
      <c r="K2450" s="2"/>
      <c r="L2450" t="s">
        <v>31</v>
      </c>
      <c r="M2450" s="2" t="s">
        <v>29</v>
      </c>
      <c r="O2450" s="5"/>
      <c r="P2450" s="5"/>
      <c r="Q2450" s="6">
        <v>2013</v>
      </c>
      <c r="R2450" s="7">
        <v>2019</v>
      </c>
      <c r="T2450" s="8">
        <v>428</v>
      </c>
      <c r="V2450" s="1" t="s">
        <v>33</v>
      </c>
      <c r="W2450" s="1" t="s">
        <v>32</v>
      </c>
      <c r="X2450" t="str">
        <f>VLOOKUP(Table_query__64[[#This Row],[Nr]],'MyTracker Export'!A:P,'MyTracker Export'!$P$1,FALSE)</f>
        <v>Finished</v>
      </c>
      <c r="Y2450" t="str">
        <f>VLOOKUP(Table_query__64[[#This Row],[Nr]],'MyTracker Export'!A:Z,'MyTracker Export'!$Z$1,FALSE)</f>
        <v>Jana Schilling</v>
      </c>
      <c r="Z2450" t="e">
        <f>VLOOKUP(Table_query__64[[#This Row],[Nr]],'MyTracker Export'!A:AA,'MyTracker Export'!$AA$1,FALSE)</f>
        <v>#N/A</v>
      </c>
      <c r="AB2450" s="19" t="str">
        <f>IF(Table_query__64[[#This Row],[Project status]]=Table_query__64[[#This Row],[Project Status Check]],"OK","NOK")</f>
        <v>OK</v>
      </c>
      <c r="AC2450" s="19" t="str">
        <f>IF(Table_query__64[[#This Row],[PM]]=Table_query__64[[#This Row],[PM Check]],"OK","NOK")</f>
        <v>OK</v>
      </c>
      <c r="AD2450" s="19" t="e">
        <f>IF(Table_query__64[[#This Row],[PP]]=Table_query__64[[#This Row],[Pilot Check]],"OK","NOK")</f>
        <v>#N/A</v>
      </c>
      <c r="AE2450" s="19"/>
    </row>
    <row r="2451" spans="1:31" hidden="1" x14ac:dyDescent="0.3">
      <c r="A2451" s="1" t="s">
        <v>4207</v>
      </c>
      <c r="B2451" s="2" t="s">
        <v>4110</v>
      </c>
      <c r="C2451" s="3" t="s">
        <v>7134</v>
      </c>
      <c r="D2451" s="2" t="s">
        <v>38</v>
      </c>
      <c r="E2451" s="2" t="s">
        <v>36</v>
      </c>
      <c r="F2451" s="2" t="s">
        <v>122</v>
      </c>
      <c r="G2451" s="4">
        <v>41722.041666666664</v>
      </c>
      <c r="H2451" s="4">
        <v>41725.041666666664</v>
      </c>
      <c r="I2451" s="2" t="s">
        <v>3451</v>
      </c>
      <c r="J2451" s="2" t="s">
        <v>3034</v>
      </c>
      <c r="K2451" s="2"/>
      <c r="L2451" t="s">
        <v>31</v>
      </c>
      <c r="M2451" s="2" t="s">
        <v>29</v>
      </c>
      <c r="O2451" s="5"/>
      <c r="P2451" s="5"/>
      <c r="Q2451" s="6">
        <v>2014</v>
      </c>
      <c r="R2451" s="7">
        <v>2014</v>
      </c>
      <c r="T2451" s="8">
        <v>429</v>
      </c>
      <c r="V2451" s="1" t="s">
        <v>33</v>
      </c>
      <c r="W2451" s="1" t="s">
        <v>32</v>
      </c>
      <c r="X2451" t="str">
        <f>VLOOKUP(Table_query__64[[#This Row],[Nr]],'MyTracker Export'!A:P,'MyTracker Export'!$P$1,FALSE)</f>
        <v>Finished</v>
      </c>
      <c r="Y2451" t="str">
        <f>VLOOKUP(Table_query__64[[#This Row],[Nr]],'MyTracker Export'!A:Z,'MyTracker Export'!$Z$1,FALSE)</f>
        <v>Luc Tasiaux</v>
      </c>
      <c r="Z2451" t="str">
        <f>VLOOKUP(Table_query__64[[#This Row],[Nr]],'MyTracker Export'!A:AA,'MyTracker Export'!$AA$1,FALSE)</f>
        <v>Jacques Lataire</v>
      </c>
      <c r="AB2451" s="19" t="str">
        <f>IF(Table_query__64[[#This Row],[Project status]]=Table_query__64[[#This Row],[Project Status Check]],"OK","NOK")</f>
        <v>OK</v>
      </c>
      <c r="AC2451" s="19" t="str">
        <f>IF(Table_query__64[[#This Row],[PM]]=Table_query__64[[#This Row],[PM Check]],"OK","NOK")</f>
        <v>OK</v>
      </c>
      <c r="AD2451" s="19" t="str">
        <f>IF(Table_query__64[[#This Row],[PP]]=Table_query__64[[#This Row],[Pilot Check]],"OK","NOK")</f>
        <v>OK</v>
      </c>
      <c r="AE2451" s="19"/>
    </row>
    <row r="2452" spans="1:31" hidden="1" x14ac:dyDescent="0.3">
      <c r="A2452" s="1" t="s">
        <v>4208</v>
      </c>
      <c r="B2452" s="2" t="s">
        <v>4186</v>
      </c>
      <c r="C2452" s="3" t="s">
        <v>7135</v>
      </c>
      <c r="D2452" s="2" t="s">
        <v>38</v>
      </c>
      <c r="E2452" s="2"/>
      <c r="F2452" s="2" t="s">
        <v>122</v>
      </c>
      <c r="G2452" s="4">
        <v>40179.041666666664</v>
      </c>
      <c r="H2452" s="4">
        <v>40179.041666666664</v>
      </c>
      <c r="I2452" s="2" t="s">
        <v>3863</v>
      </c>
      <c r="J2452" s="2"/>
      <c r="K2452" s="2"/>
      <c r="L2452" t="s">
        <v>31</v>
      </c>
      <c r="M2452" s="2" t="s">
        <v>29</v>
      </c>
      <c r="O2452" s="5">
        <v>0</v>
      </c>
      <c r="P2452" s="5">
        <v>0</v>
      </c>
      <c r="Q2452" s="6">
        <v>2010</v>
      </c>
      <c r="R2452" s="7">
        <v>2010</v>
      </c>
      <c r="T2452" s="8">
        <v>1039</v>
      </c>
      <c r="V2452" s="1" t="s">
        <v>33</v>
      </c>
      <c r="W2452" s="1" t="s">
        <v>32</v>
      </c>
      <c r="X2452" t="e">
        <f>VLOOKUP(Table_query__64[[#This Row],[Nr]],'MyTracker Export'!A:P,'MyTracker Export'!$P$1,FALSE)</f>
        <v>#N/A</v>
      </c>
      <c r="Y2452" t="e">
        <f>VLOOKUP(Table_query__64[[#This Row],[Nr]],'MyTracker Export'!A:Z,'MyTracker Export'!$Z$1,FALSE)</f>
        <v>#N/A</v>
      </c>
      <c r="Z2452" t="e">
        <f>VLOOKUP(Table_query__64[[#This Row],[Nr]],'MyTracker Export'!A:AA,'MyTracker Export'!$AA$1,FALSE)</f>
        <v>#N/A</v>
      </c>
      <c r="AA2452" t="s">
        <v>20478</v>
      </c>
      <c r="AB2452" s="19" t="e">
        <f>IF(Table_query__64[[#This Row],[Project status]]=Table_query__64[[#This Row],[Project Status Check]],"OK","NOK")</f>
        <v>#N/A</v>
      </c>
      <c r="AC2452" s="19" t="e">
        <f>IF(Table_query__64[[#This Row],[PM]]=Table_query__64[[#This Row],[PM Check]],"OK","NOK")</f>
        <v>#N/A</v>
      </c>
      <c r="AD2452" s="19" t="e">
        <f>IF(Table_query__64[[#This Row],[PP]]=Table_query__64[[#This Row],[Pilot Check]],"OK","NOK")</f>
        <v>#N/A</v>
      </c>
      <c r="AE2452" s="19"/>
    </row>
    <row r="2453" spans="1:31" hidden="1" x14ac:dyDescent="0.3">
      <c r="A2453" s="1" t="s">
        <v>4209</v>
      </c>
      <c r="B2453" s="2" t="s">
        <v>4186</v>
      </c>
      <c r="C2453" s="3" t="s">
        <v>7136</v>
      </c>
      <c r="D2453" s="2" t="s">
        <v>38</v>
      </c>
      <c r="E2453" s="2"/>
      <c r="F2453" s="2" t="s">
        <v>122</v>
      </c>
      <c r="G2453" s="4">
        <v>40179.041666666664</v>
      </c>
      <c r="H2453" s="4">
        <v>40179.041666666664</v>
      </c>
      <c r="I2453" s="2" t="s">
        <v>3863</v>
      </c>
      <c r="J2453" s="2"/>
      <c r="K2453" s="2"/>
      <c r="L2453" t="s">
        <v>31</v>
      </c>
      <c r="M2453" s="2" t="s">
        <v>29</v>
      </c>
      <c r="O2453" s="5">
        <v>0</v>
      </c>
      <c r="P2453" s="5">
        <v>0</v>
      </c>
      <c r="Q2453" s="6">
        <v>2010</v>
      </c>
      <c r="R2453" s="7">
        <v>2010</v>
      </c>
      <c r="T2453" s="8">
        <v>1040</v>
      </c>
      <c r="V2453" s="1" t="s">
        <v>33</v>
      </c>
      <c r="W2453" s="1" t="s">
        <v>32</v>
      </c>
      <c r="X2453" t="e">
        <f>VLOOKUP(Table_query__64[[#This Row],[Nr]],'MyTracker Export'!A:P,'MyTracker Export'!$P$1,FALSE)</f>
        <v>#N/A</v>
      </c>
      <c r="Y2453" t="e">
        <f>VLOOKUP(Table_query__64[[#This Row],[Nr]],'MyTracker Export'!A:Z,'MyTracker Export'!$Z$1,FALSE)</f>
        <v>#N/A</v>
      </c>
      <c r="Z2453" t="e">
        <f>VLOOKUP(Table_query__64[[#This Row],[Nr]],'MyTracker Export'!A:AA,'MyTracker Export'!$AA$1,FALSE)</f>
        <v>#N/A</v>
      </c>
      <c r="AA2453" t="s">
        <v>20478</v>
      </c>
      <c r="AB2453" s="19" t="e">
        <f>IF(Table_query__64[[#This Row],[Project status]]=Table_query__64[[#This Row],[Project Status Check]],"OK","NOK")</f>
        <v>#N/A</v>
      </c>
      <c r="AC2453" s="19" t="e">
        <f>IF(Table_query__64[[#This Row],[PM]]=Table_query__64[[#This Row],[PM Check]],"OK","NOK")</f>
        <v>#N/A</v>
      </c>
      <c r="AD2453" s="19" t="e">
        <f>IF(Table_query__64[[#This Row],[PP]]=Table_query__64[[#This Row],[Pilot Check]],"OK","NOK")</f>
        <v>#N/A</v>
      </c>
      <c r="AE2453" s="19"/>
    </row>
    <row r="2454" spans="1:31" hidden="1" x14ac:dyDescent="0.3">
      <c r="A2454" s="1" t="s">
        <v>4210</v>
      </c>
      <c r="B2454" s="2" t="s">
        <v>761</v>
      </c>
      <c r="C2454" s="3" t="s">
        <v>7137</v>
      </c>
      <c r="D2454" s="2" t="s">
        <v>38</v>
      </c>
      <c r="E2454" s="2"/>
      <c r="F2454" s="2" t="s">
        <v>122</v>
      </c>
      <c r="G2454" s="4">
        <v>40179.041666666664</v>
      </c>
      <c r="H2454" s="4">
        <v>40179.041666666664</v>
      </c>
      <c r="I2454" s="2" t="s">
        <v>3863</v>
      </c>
      <c r="J2454" s="2"/>
      <c r="K2454" s="2"/>
      <c r="L2454" t="s">
        <v>31</v>
      </c>
      <c r="M2454" s="2" t="s">
        <v>29</v>
      </c>
      <c r="O2454" s="5">
        <v>0</v>
      </c>
      <c r="P2454" s="5">
        <v>0</v>
      </c>
      <c r="Q2454" s="6">
        <v>2010</v>
      </c>
      <c r="R2454" s="7">
        <v>2010</v>
      </c>
      <c r="T2454" s="8">
        <v>1041</v>
      </c>
      <c r="V2454" s="1" t="s">
        <v>33</v>
      </c>
      <c r="W2454" s="1" t="s">
        <v>32</v>
      </c>
      <c r="X2454" t="e">
        <f>VLOOKUP(Table_query__64[[#This Row],[Nr]],'MyTracker Export'!A:P,'MyTracker Export'!$P$1,FALSE)</f>
        <v>#N/A</v>
      </c>
      <c r="Y2454" t="e">
        <f>VLOOKUP(Table_query__64[[#This Row],[Nr]],'MyTracker Export'!A:Z,'MyTracker Export'!$Z$1,FALSE)</f>
        <v>#N/A</v>
      </c>
      <c r="Z2454" t="e">
        <f>VLOOKUP(Table_query__64[[#This Row],[Nr]],'MyTracker Export'!A:AA,'MyTracker Export'!$AA$1,FALSE)</f>
        <v>#N/A</v>
      </c>
      <c r="AA2454" t="s">
        <v>20478</v>
      </c>
      <c r="AB2454" s="19" t="e">
        <f>IF(Table_query__64[[#This Row],[Project status]]=Table_query__64[[#This Row],[Project Status Check]],"OK","NOK")</f>
        <v>#N/A</v>
      </c>
      <c r="AC2454" s="19" t="e">
        <f>IF(Table_query__64[[#This Row],[PM]]=Table_query__64[[#This Row],[PM Check]],"OK","NOK")</f>
        <v>#N/A</v>
      </c>
      <c r="AD2454" s="19" t="e">
        <f>IF(Table_query__64[[#This Row],[PP]]=Table_query__64[[#This Row],[Pilot Check]],"OK","NOK")</f>
        <v>#N/A</v>
      </c>
      <c r="AE2454" s="19"/>
    </row>
    <row r="2455" spans="1:31" hidden="1" x14ac:dyDescent="0.3">
      <c r="A2455" s="1" t="s">
        <v>4211</v>
      </c>
      <c r="B2455" s="2" t="s">
        <v>3914</v>
      </c>
      <c r="C2455" s="3" t="s">
        <v>7138</v>
      </c>
      <c r="D2455" s="2" t="s">
        <v>38</v>
      </c>
      <c r="E2455" s="2" t="s">
        <v>75</v>
      </c>
      <c r="F2455" s="2" t="s">
        <v>122</v>
      </c>
      <c r="G2455" s="4">
        <v>41169.083333333336</v>
      </c>
      <c r="H2455" s="4">
        <v>41274.041666666664</v>
      </c>
      <c r="I2455" s="2" t="s">
        <v>2715</v>
      </c>
      <c r="J2455" s="2"/>
      <c r="K2455" s="2"/>
      <c r="L2455" t="s">
        <v>31</v>
      </c>
      <c r="M2455" s="2" t="s">
        <v>59</v>
      </c>
      <c r="N2455" s="3" t="s">
        <v>9489</v>
      </c>
      <c r="O2455" s="5"/>
      <c r="P2455" s="5"/>
      <c r="Q2455" s="6">
        <v>2012</v>
      </c>
      <c r="R2455" s="7">
        <v>2012</v>
      </c>
      <c r="T2455" s="8">
        <v>869</v>
      </c>
      <c r="V2455" s="1" t="s">
        <v>33</v>
      </c>
      <c r="W2455" s="1" t="s">
        <v>32</v>
      </c>
      <c r="X2455" t="str">
        <f>VLOOKUP(Table_query__64[[#This Row],[Nr]],'MyTracker Export'!A:P,'MyTracker Export'!$P$1,FALSE)</f>
        <v>Finished</v>
      </c>
      <c r="Y2455" t="e">
        <f>VLOOKUP(Table_query__64[[#This Row],[Nr]],'MyTracker Export'!A:Z,'MyTracker Export'!$Z$1,FALSE)</f>
        <v>#N/A</v>
      </c>
      <c r="Z2455" t="e">
        <f>VLOOKUP(Table_query__64[[#This Row],[Nr]],'MyTracker Export'!A:AA,'MyTracker Export'!$AA$1,FALSE)</f>
        <v>#N/A</v>
      </c>
      <c r="AB2455" s="19" t="str">
        <f>IF(Table_query__64[[#This Row],[Project status]]=Table_query__64[[#This Row],[Project Status Check]],"OK","NOK")</f>
        <v>OK</v>
      </c>
      <c r="AC2455" s="19" t="e">
        <f>IF(Table_query__64[[#This Row],[PM]]=Table_query__64[[#This Row],[PM Check]],"OK","NOK")</f>
        <v>#N/A</v>
      </c>
      <c r="AD2455" s="19" t="e">
        <f>IF(Table_query__64[[#This Row],[PP]]=Table_query__64[[#This Row],[Pilot Check]],"OK","NOK")</f>
        <v>#N/A</v>
      </c>
      <c r="AE2455" s="19"/>
    </row>
    <row r="2456" spans="1:31" hidden="1" x14ac:dyDescent="0.3">
      <c r="A2456" s="1" t="s">
        <v>4212</v>
      </c>
      <c r="B2456" s="2" t="s">
        <v>4072</v>
      </c>
      <c r="C2456" s="3" t="s">
        <v>7139</v>
      </c>
      <c r="D2456" s="2" t="s">
        <v>38</v>
      </c>
      <c r="E2456" s="2" t="s">
        <v>25</v>
      </c>
      <c r="F2456" s="2" t="s">
        <v>122</v>
      </c>
      <c r="G2456" s="4">
        <v>41178.083333333336</v>
      </c>
      <c r="H2456" s="4">
        <v>41882.083333333336</v>
      </c>
      <c r="I2456" s="2" t="s">
        <v>335</v>
      </c>
      <c r="J2456" s="2"/>
      <c r="K2456" s="2"/>
      <c r="L2456" t="s">
        <v>31</v>
      </c>
      <c r="M2456" s="2" t="s">
        <v>59</v>
      </c>
      <c r="N2456" s="3" t="s">
        <v>9490</v>
      </c>
      <c r="O2456" s="5"/>
      <c r="P2456" s="5"/>
      <c r="Q2456" s="6">
        <v>2012</v>
      </c>
      <c r="R2456" s="7">
        <v>2014</v>
      </c>
      <c r="T2456" s="8">
        <v>870</v>
      </c>
      <c r="V2456" s="1" t="s">
        <v>33</v>
      </c>
      <c r="W2456" s="1" t="s">
        <v>32</v>
      </c>
      <c r="X2456" t="str">
        <f>VLOOKUP(Table_query__64[[#This Row],[Nr]],'MyTracker Export'!A:P,'MyTracker Export'!$P$1,FALSE)</f>
        <v>Finished</v>
      </c>
      <c r="Y2456" t="str">
        <f>VLOOKUP(Table_query__64[[#This Row],[Nr]],'MyTracker Export'!A:Z,'MyTracker Export'!$Z$1,FALSE)</f>
        <v>William Beyst</v>
      </c>
      <c r="Z2456" t="e">
        <f>VLOOKUP(Table_query__64[[#This Row],[Nr]],'MyTracker Export'!A:AA,'MyTracker Export'!$AA$1,FALSE)</f>
        <v>#N/A</v>
      </c>
      <c r="AB2456" s="19" t="str">
        <f>IF(Table_query__64[[#This Row],[Project status]]=Table_query__64[[#This Row],[Project Status Check]],"OK","NOK")</f>
        <v>OK</v>
      </c>
      <c r="AC2456" s="19" t="str">
        <f>IF(Table_query__64[[#This Row],[PM]]=Table_query__64[[#This Row],[PM Check]],"OK","NOK")</f>
        <v>OK</v>
      </c>
      <c r="AD2456" s="19" t="e">
        <f>IF(Table_query__64[[#This Row],[PP]]=Table_query__64[[#This Row],[Pilot Check]],"OK","NOK")</f>
        <v>#N/A</v>
      </c>
      <c r="AE2456" s="19"/>
    </row>
    <row r="2457" spans="1:31" hidden="1" x14ac:dyDescent="0.3">
      <c r="A2457" s="1" t="s">
        <v>4213</v>
      </c>
      <c r="B2457" s="2" t="s">
        <v>268</v>
      </c>
      <c r="C2457" s="3" t="s">
        <v>7140</v>
      </c>
      <c r="D2457" s="2" t="s">
        <v>38</v>
      </c>
      <c r="E2457" s="2" t="s">
        <v>82</v>
      </c>
      <c r="F2457" s="2" t="s">
        <v>122</v>
      </c>
      <c r="G2457" s="4">
        <v>41158.083333333336</v>
      </c>
      <c r="H2457" s="4">
        <v>41305.041666666664</v>
      </c>
      <c r="I2457" s="2" t="s">
        <v>3451</v>
      </c>
      <c r="J2457" s="2" t="s">
        <v>320</v>
      </c>
      <c r="K2457" s="2"/>
      <c r="L2457" t="s">
        <v>31</v>
      </c>
      <c r="M2457" s="2" t="s">
        <v>29</v>
      </c>
      <c r="O2457" s="5"/>
      <c r="P2457" s="5"/>
      <c r="Q2457" s="6">
        <v>2012</v>
      </c>
      <c r="R2457" s="7">
        <v>2013</v>
      </c>
      <c r="T2457" s="8">
        <v>430</v>
      </c>
      <c r="V2457" s="1" t="s">
        <v>33</v>
      </c>
      <c r="W2457" s="1" t="s">
        <v>32</v>
      </c>
      <c r="X2457" t="str">
        <f>VLOOKUP(Table_query__64[[#This Row],[Nr]],'MyTracker Export'!A:P,'MyTracker Export'!$P$1,FALSE)</f>
        <v>Finished</v>
      </c>
      <c r="Y2457" t="str">
        <f>VLOOKUP(Table_query__64[[#This Row],[Nr]],'MyTracker Export'!A:Z,'MyTracker Export'!$Z$1,FALSE)</f>
        <v>Luc Tasiaux</v>
      </c>
      <c r="Z2457" t="str">
        <f>VLOOKUP(Table_query__64[[#This Row],[Nr]],'MyTracker Export'!A:AA,'MyTracker Export'!$AA$1,FALSE)</f>
        <v>Marcos Delgado Lopez</v>
      </c>
      <c r="AB2457" s="19" t="str">
        <f>IF(Table_query__64[[#This Row],[Project status]]=Table_query__64[[#This Row],[Project Status Check]],"OK","NOK")</f>
        <v>OK</v>
      </c>
      <c r="AC2457" s="19" t="str">
        <f>IF(Table_query__64[[#This Row],[PM]]=Table_query__64[[#This Row],[PM Check]],"OK","NOK")</f>
        <v>OK</v>
      </c>
      <c r="AD2457" s="19" t="str">
        <f>IF(Table_query__64[[#This Row],[PP]]=Table_query__64[[#This Row],[Pilot Check]],"OK","NOK")</f>
        <v>NOK</v>
      </c>
      <c r="AE2457" s="19"/>
    </row>
    <row r="2458" spans="1:31" hidden="1" x14ac:dyDescent="0.3">
      <c r="A2458" s="1" t="s">
        <v>4214</v>
      </c>
      <c r="B2458" s="2" t="s">
        <v>4215</v>
      </c>
      <c r="C2458" s="3" t="s">
        <v>7141</v>
      </c>
      <c r="D2458" s="2" t="s">
        <v>38</v>
      </c>
      <c r="E2458" s="2"/>
      <c r="F2458" s="2" t="s">
        <v>122</v>
      </c>
      <c r="G2458" s="4">
        <v>40179.041666666664</v>
      </c>
      <c r="H2458" s="4">
        <v>40179.041666666664</v>
      </c>
      <c r="I2458" s="2" t="s">
        <v>3863</v>
      </c>
      <c r="J2458" s="2"/>
      <c r="K2458" s="2"/>
      <c r="L2458" t="s">
        <v>31</v>
      </c>
      <c r="M2458" s="2" t="s">
        <v>29</v>
      </c>
      <c r="O2458" s="5">
        <v>0</v>
      </c>
      <c r="P2458" s="5">
        <v>0</v>
      </c>
      <c r="Q2458" s="6">
        <v>2010</v>
      </c>
      <c r="R2458" s="7">
        <v>2010</v>
      </c>
      <c r="T2458" s="8">
        <v>1042</v>
      </c>
      <c r="V2458" s="1" t="s">
        <v>33</v>
      </c>
      <c r="W2458" s="1" t="s">
        <v>32</v>
      </c>
      <c r="X2458" t="e">
        <f>VLOOKUP(Table_query__64[[#This Row],[Nr]],'MyTracker Export'!A:P,'MyTracker Export'!$P$1,FALSE)</f>
        <v>#N/A</v>
      </c>
      <c r="Y2458" t="e">
        <f>VLOOKUP(Table_query__64[[#This Row],[Nr]],'MyTracker Export'!A:Z,'MyTracker Export'!$Z$1,FALSE)</f>
        <v>#N/A</v>
      </c>
      <c r="Z2458" t="e">
        <f>VLOOKUP(Table_query__64[[#This Row],[Nr]],'MyTracker Export'!A:AA,'MyTracker Export'!$AA$1,FALSE)</f>
        <v>#N/A</v>
      </c>
      <c r="AA2458" t="s">
        <v>20478</v>
      </c>
      <c r="AB2458" s="19" t="e">
        <f>IF(Table_query__64[[#This Row],[Project status]]=Table_query__64[[#This Row],[Project Status Check]],"OK","NOK")</f>
        <v>#N/A</v>
      </c>
      <c r="AC2458" s="19" t="e">
        <f>IF(Table_query__64[[#This Row],[PM]]=Table_query__64[[#This Row],[PM Check]],"OK","NOK")</f>
        <v>#N/A</v>
      </c>
      <c r="AD2458" s="19" t="e">
        <f>IF(Table_query__64[[#This Row],[PP]]=Table_query__64[[#This Row],[Pilot Check]],"OK","NOK")</f>
        <v>#N/A</v>
      </c>
      <c r="AE2458" s="19"/>
    </row>
    <row r="2459" spans="1:31" hidden="1" x14ac:dyDescent="0.3">
      <c r="A2459" s="1" t="s">
        <v>4216</v>
      </c>
      <c r="B2459" s="2" t="s">
        <v>4217</v>
      </c>
      <c r="C2459" s="3" t="s">
        <v>7142</v>
      </c>
      <c r="D2459" s="2" t="s">
        <v>38</v>
      </c>
      <c r="E2459" s="2"/>
      <c r="F2459" s="2" t="s">
        <v>122</v>
      </c>
      <c r="G2459" s="4">
        <v>40179.041666666664</v>
      </c>
      <c r="H2459" s="4">
        <v>40179.041666666664</v>
      </c>
      <c r="I2459" s="2" t="s">
        <v>3863</v>
      </c>
      <c r="J2459" s="2"/>
      <c r="K2459" s="2"/>
      <c r="L2459" t="s">
        <v>31</v>
      </c>
      <c r="M2459" s="2" t="s">
        <v>29</v>
      </c>
      <c r="O2459" s="5">
        <v>0</v>
      </c>
      <c r="P2459" s="5">
        <v>0</v>
      </c>
      <c r="Q2459" s="6">
        <v>2010</v>
      </c>
      <c r="R2459" s="7">
        <v>2010</v>
      </c>
      <c r="T2459" s="8">
        <v>1043</v>
      </c>
      <c r="V2459" s="1" t="s">
        <v>33</v>
      </c>
      <c r="W2459" s="1" t="s">
        <v>32</v>
      </c>
      <c r="X2459" t="e">
        <f>VLOOKUP(Table_query__64[[#This Row],[Nr]],'MyTracker Export'!A:P,'MyTracker Export'!$P$1,FALSE)</f>
        <v>#N/A</v>
      </c>
      <c r="Y2459" t="e">
        <f>VLOOKUP(Table_query__64[[#This Row],[Nr]],'MyTracker Export'!A:Z,'MyTracker Export'!$Z$1,FALSE)</f>
        <v>#N/A</v>
      </c>
      <c r="Z2459" t="e">
        <f>VLOOKUP(Table_query__64[[#This Row],[Nr]],'MyTracker Export'!A:AA,'MyTracker Export'!$AA$1,FALSE)</f>
        <v>#N/A</v>
      </c>
      <c r="AA2459" t="s">
        <v>20478</v>
      </c>
      <c r="AB2459" s="19" t="e">
        <f>IF(Table_query__64[[#This Row],[Project status]]=Table_query__64[[#This Row],[Project Status Check]],"OK","NOK")</f>
        <v>#N/A</v>
      </c>
      <c r="AC2459" s="19" t="e">
        <f>IF(Table_query__64[[#This Row],[PM]]=Table_query__64[[#This Row],[PM Check]],"OK","NOK")</f>
        <v>#N/A</v>
      </c>
      <c r="AD2459" s="19" t="e">
        <f>IF(Table_query__64[[#This Row],[PP]]=Table_query__64[[#This Row],[Pilot Check]],"OK","NOK")</f>
        <v>#N/A</v>
      </c>
      <c r="AE2459" s="19"/>
    </row>
    <row r="2460" spans="1:31" hidden="1" x14ac:dyDescent="0.3">
      <c r="A2460" s="1" t="s">
        <v>4218</v>
      </c>
      <c r="B2460" s="2" t="s">
        <v>4219</v>
      </c>
      <c r="C2460" s="3" t="s">
        <v>7143</v>
      </c>
      <c r="D2460" s="2" t="s">
        <v>38</v>
      </c>
      <c r="E2460" s="2"/>
      <c r="F2460" s="2" t="s">
        <v>122</v>
      </c>
      <c r="G2460" s="4">
        <v>40179.041666666664</v>
      </c>
      <c r="H2460" s="4">
        <v>40179.041666666664</v>
      </c>
      <c r="I2460" s="2" t="s">
        <v>3863</v>
      </c>
      <c r="J2460" s="2"/>
      <c r="K2460" s="2"/>
      <c r="L2460" t="s">
        <v>31</v>
      </c>
      <c r="M2460" s="2" t="s">
        <v>29</v>
      </c>
      <c r="O2460" s="5">
        <v>0</v>
      </c>
      <c r="P2460" s="5">
        <v>0</v>
      </c>
      <c r="Q2460" s="6">
        <v>2010</v>
      </c>
      <c r="R2460" s="7">
        <v>2010</v>
      </c>
      <c r="T2460" s="8">
        <v>1044</v>
      </c>
      <c r="V2460" s="1" t="s">
        <v>33</v>
      </c>
      <c r="W2460" s="1" t="s">
        <v>32</v>
      </c>
      <c r="X2460" t="e">
        <f>VLOOKUP(Table_query__64[[#This Row],[Nr]],'MyTracker Export'!A:P,'MyTracker Export'!$P$1,FALSE)</f>
        <v>#N/A</v>
      </c>
      <c r="Y2460" t="e">
        <f>VLOOKUP(Table_query__64[[#This Row],[Nr]],'MyTracker Export'!A:Z,'MyTracker Export'!$Z$1,FALSE)</f>
        <v>#N/A</v>
      </c>
      <c r="Z2460" t="e">
        <f>VLOOKUP(Table_query__64[[#This Row],[Nr]],'MyTracker Export'!A:AA,'MyTracker Export'!$AA$1,FALSE)</f>
        <v>#N/A</v>
      </c>
      <c r="AA2460" t="s">
        <v>20478</v>
      </c>
      <c r="AB2460" s="19" t="e">
        <f>IF(Table_query__64[[#This Row],[Project status]]=Table_query__64[[#This Row],[Project Status Check]],"OK","NOK")</f>
        <v>#N/A</v>
      </c>
      <c r="AC2460" s="19" t="e">
        <f>IF(Table_query__64[[#This Row],[PM]]=Table_query__64[[#This Row],[PM Check]],"OK","NOK")</f>
        <v>#N/A</v>
      </c>
      <c r="AD2460" s="19" t="e">
        <f>IF(Table_query__64[[#This Row],[PP]]=Table_query__64[[#This Row],[Pilot Check]],"OK","NOK")</f>
        <v>#N/A</v>
      </c>
      <c r="AE2460" s="19"/>
    </row>
    <row r="2461" spans="1:31" hidden="1" x14ac:dyDescent="0.3">
      <c r="A2461" s="1" t="s">
        <v>4220</v>
      </c>
      <c r="B2461" s="2" t="s">
        <v>4221</v>
      </c>
      <c r="C2461" s="3" t="s">
        <v>7144</v>
      </c>
      <c r="D2461" s="2" t="s">
        <v>38</v>
      </c>
      <c r="E2461" s="2" t="s">
        <v>36</v>
      </c>
      <c r="F2461" s="2" t="s">
        <v>122</v>
      </c>
      <c r="G2461" s="4">
        <v>41722.041666666664</v>
      </c>
      <c r="H2461" s="4">
        <v>41725.041666666664</v>
      </c>
      <c r="I2461" s="2" t="s">
        <v>307</v>
      </c>
      <c r="J2461" s="2"/>
      <c r="K2461" s="2"/>
      <c r="L2461" t="s">
        <v>31</v>
      </c>
      <c r="M2461" s="2" t="s">
        <v>59</v>
      </c>
      <c r="O2461" s="5"/>
      <c r="P2461" s="5"/>
      <c r="Q2461" s="6">
        <v>2014</v>
      </c>
      <c r="R2461" s="7">
        <v>2014</v>
      </c>
      <c r="T2461" s="8">
        <v>431</v>
      </c>
      <c r="V2461" s="1" t="s">
        <v>33</v>
      </c>
      <c r="W2461" s="1" t="s">
        <v>32</v>
      </c>
      <c r="X2461" t="str">
        <f>VLOOKUP(Table_query__64[[#This Row],[Nr]],'MyTracker Export'!A:P,'MyTracker Export'!$P$1,FALSE)</f>
        <v>Finished</v>
      </c>
      <c r="Y2461" t="str">
        <f>VLOOKUP(Table_query__64[[#This Row],[Nr]],'MyTracker Export'!A:Z,'MyTracker Export'!$Z$1,FALSE)</f>
        <v>Nadège Herment</v>
      </c>
      <c r="Z2461" t="e">
        <f>VLOOKUP(Table_query__64[[#This Row],[Nr]],'MyTracker Export'!A:AA,'MyTracker Export'!$AA$1,FALSE)</f>
        <v>#N/A</v>
      </c>
      <c r="AB2461" s="19" t="str">
        <f>IF(Table_query__64[[#This Row],[Project status]]=Table_query__64[[#This Row],[Project Status Check]],"OK","NOK")</f>
        <v>OK</v>
      </c>
      <c r="AC2461" s="19" t="str">
        <f>IF(Table_query__64[[#This Row],[PM]]=Table_query__64[[#This Row],[PM Check]],"OK","NOK")</f>
        <v>OK</v>
      </c>
      <c r="AD2461" s="19" t="e">
        <f>IF(Table_query__64[[#This Row],[PP]]=Table_query__64[[#This Row],[Pilot Check]],"OK","NOK")</f>
        <v>#N/A</v>
      </c>
      <c r="AE2461" s="19"/>
    </row>
    <row r="2462" spans="1:31" hidden="1" x14ac:dyDescent="0.3">
      <c r="A2462" s="1" t="s">
        <v>4222</v>
      </c>
      <c r="B2462" s="2" t="s">
        <v>3800</v>
      </c>
      <c r="C2462" s="3" t="s">
        <v>7145</v>
      </c>
      <c r="D2462" s="2" t="s">
        <v>38</v>
      </c>
      <c r="E2462" s="2" t="s">
        <v>82</v>
      </c>
      <c r="F2462" s="2" t="s">
        <v>122</v>
      </c>
      <c r="G2462" s="4">
        <v>41715.041666666664</v>
      </c>
      <c r="H2462" s="4">
        <v>42013.041666666664</v>
      </c>
      <c r="I2462" s="2"/>
      <c r="J2462" s="2"/>
      <c r="K2462" s="2"/>
      <c r="L2462" t="s">
        <v>31</v>
      </c>
      <c r="M2462" s="2" t="s">
        <v>59</v>
      </c>
      <c r="N2462" s="3" t="s">
        <v>9491</v>
      </c>
      <c r="O2462" s="5"/>
      <c r="P2462" s="5"/>
      <c r="Q2462" s="6">
        <v>2014</v>
      </c>
      <c r="R2462" s="7">
        <v>2015</v>
      </c>
      <c r="T2462" s="8">
        <v>877</v>
      </c>
      <c r="V2462" s="1" t="s">
        <v>33</v>
      </c>
      <c r="W2462" s="1" t="s">
        <v>32</v>
      </c>
      <c r="X2462" t="str">
        <f>VLOOKUP(Table_query__64[[#This Row],[Nr]],'MyTracker Export'!A:P,'MyTracker Export'!$P$1,FALSE)</f>
        <v>Finished</v>
      </c>
      <c r="Y2462" t="e">
        <f>VLOOKUP(Table_query__64[[#This Row],[Nr]],'MyTracker Export'!A:Z,'MyTracker Export'!$Z$1,FALSE)</f>
        <v>#N/A</v>
      </c>
      <c r="Z2462" t="str">
        <f>VLOOKUP(Table_query__64[[#This Row],[Nr]],'MyTracker Export'!A:AA,'MyTracker Export'!$AA$1,FALSE)</f>
        <v>Jacques Lataire</v>
      </c>
      <c r="AB2462" s="19" t="str">
        <f>IF(Table_query__64[[#This Row],[Project status]]=Table_query__64[[#This Row],[Project Status Check]],"OK","NOK")</f>
        <v>OK</v>
      </c>
      <c r="AC2462" s="19" t="e">
        <f>IF(Table_query__64[[#This Row],[PM]]=Table_query__64[[#This Row],[PM Check]],"OK","NOK")</f>
        <v>#N/A</v>
      </c>
      <c r="AD2462" s="19" t="str">
        <f>IF(Table_query__64[[#This Row],[PP]]=Table_query__64[[#This Row],[Pilot Check]],"OK","NOK")</f>
        <v>NOK</v>
      </c>
      <c r="AE2462" s="19"/>
    </row>
    <row r="2463" spans="1:31" hidden="1" x14ac:dyDescent="0.3">
      <c r="A2463" s="1" t="s">
        <v>4223</v>
      </c>
      <c r="B2463" s="2" t="s">
        <v>4224</v>
      </c>
      <c r="C2463" s="3" t="s">
        <v>4224</v>
      </c>
      <c r="D2463" s="2" t="s">
        <v>38</v>
      </c>
      <c r="E2463" s="2" t="s">
        <v>36</v>
      </c>
      <c r="F2463" s="2" t="s">
        <v>122</v>
      </c>
      <c r="G2463" s="4">
        <v>40330.083333333336</v>
      </c>
      <c r="H2463" s="4">
        <v>41001.083333333336</v>
      </c>
      <c r="I2463" s="2" t="s">
        <v>4202</v>
      </c>
      <c r="J2463" s="2"/>
      <c r="K2463" s="2"/>
      <c r="L2463" t="s">
        <v>31</v>
      </c>
      <c r="M2463" s="2" t="s">
        <v>59</v>
      </c>
      <c r="O2463" s="5"/>
      <c r="P2463" s="5"/>
      <c r="Q2463" s="6">
        <v>2010</v>
      </c>
      <c r="R2463" s="7">
        <v>2012</v>
      </c>
      <c r="T2463" s="8">
        <v>432</v>
      </c>
      <c r="V2463" s="1" t="s">
        <v>33</v>
      </c>
      <c r="W2463" s="1" t="s">
        <v>32</v>
      </c>
      <c r="X2463" t="str">
        <f>VLOOKUP(Table_query__64[[#This Row],[Nr]],'MyTracker Export'!A:P,'MyTracker Export'!$P$1,FALSE)</f>
        <v>Finished</v>
      </c>
      <c r="Y2463" t="e">
        <f>VLOOKUP(Table_query__64[[#This Row],[Nr]],'MyTracker Export'!A:Z,'MyTracker Export'!$Z$1,FALSE)</f>
        <v>#N/A</v>
      </c>
      <c r="Z2463" t="e">
        <f>VLOOKUP(Table_query__64[[#This Row],[Nr]],'MyTracker Export'!A:AA,'MyTracker Export'!$AA$1,FALSE)</f>
        <v>#N/A</v>
      </c>
      <c r="AB2463" s="19" t="str">
        <f>IF(Table_query__64[[#This Row],[Project status]]=Table_query__64[[#This Row],[Project Status Check]],"OK","NOK")</f>
        <v>OK</v>
      </c>
      <c r="AC2463" s="19" t="e">
        <f>IF(Table_query__64[[#This Row],[PM]]=Table_query__64[[#This Row],[PM Check]],"OK","NOK")</f>
        <v>#N/A</v>
      </c>
      <c r="AD2463" s="19" t="e">
        <f>IF(Table_query__64[[#This Row],[PP]]=Table_query__64[[#This Row],[Pilot Check]],"OK","NOK")</f>
        <v>#N/A</v>
      </c>
      <c r="AE2463" s="19"/>
    </row>
    <row r="2464" spans="1:31" hidden="1" x14ac:dyDescent="0.3">
      <c r="A2464" s="1" t="s">
        <v>4225</v>
      </c>
      <c r="B2464" s="2" t="s">
        <v>4226</v>
      </c>
      <c r="C2464" s="3" t="s">
        <v>6900</v>
      </c>
      <c r="D2464" s="2" t="s">
        <v>38</v>
      </c>
      <c r="E2464" s="2"/>
      <c r="F2464" s="2" t="s">
        <v>122</v>
      </c>
      <c r="G2464" s="4">
        <v>40179.041666666664</v>
      </c>
      <c r="H2464" s="4">
        <v>40179.041666666664</v>
      </c>
      <c r="I2464" s="2" t="s">
        <v>3863</v>
      </c>
      <c r="J2464" s="2"/>
      <c r="K2464" s="2"/>
      <c r="L2464" t="s">
        <v>31</v>
      </c>
      <c r="M2464" s="2" t="s">
        <v>29</v>
      </c>
      <c r="O2464" s="5">
        <v>0</v>
      </c>
      <c r="P2464" s="5">
        <v>0</v>
      </c>
      <c r="Q2464" s="6">
        <v>2010</v>
      </c>
      <c r="R2464" s="7">
        <v>2010</v>
      </c>
      <c r="T2464" s="8">
        <v>1045</v>
      </c>
      <c r="V2464" s="1" t="s">
        <v>33</v>
      </c>
      <c r="W2464" s="1" t="s">
        <v>32</v>
      </c>
      <c r="X2464" t="e">
        <f>VLOOKUP(Table_query__64[[#This Row],[Nr]],'MyTracker Export'!A:P,'MyTracker Export'!$P$1,FALSE)</f>
        <v>#N/A</v>
      </c>
      <c r="Y2464" t="e">
        <f>VLOOKUP(Table_query__64[[#This Row],[Nr]],'MyTracker Export'!A:Z,'MyTracker Export'!$Z$1,FALSE)</f>
        <v>#N/A</v>
      </c>
      <c r="Z2464" t="e">
        <f>VLOOKUP(Table_query__64[[#This Row],[Nr]],'MyTracker Export'!A:AA,'MyTracker Export'!$AA$1,FALSE)</f>
        <v>#N/A</v>
      </c>
      <c r="AA2464" t="s">
        <v>20478</v>
      </c>
      <c r="AB2464" s="19" t="e">
        <f>IF(Table_query__64[[#This Row],[Project status]]=Table_query__64[[#This Row],[Project Status Check]],"OK","NOK")</f>
        <v>#N/A</v>
      </c>
      <c r="AC2464" s="19" t="e">
        <f>IF(Table_query__64[[#This Row],[PM]]=Table_query__64[[#This Row],[PM Check]],"OK","NOK")</f>
        <v>#N/A</v>
      </c>
      <c r="AD2464" s="19" t="e">
        <f>IF(Table_query__64[[#This Row],[PP]]=Table_query__64[[#This Row],[Pilot Check]],"OK","NOK")</f>
        <v>#N/A</v>
      </c>
      <c r="AE2464" s="19"/>
    </row>
    <row r="2465" spans="1:31" hidden="1" x14ac:dyDescent="0.3">
      <c r="A2465" s="1" t="s">
        <v>4227</v>
      </c>
      <c r="B2465" s="2" t="s">
        <v>4228</v>
      </c>
      <c r="C2465" s="3" t="s">
        <v>7146</v>
      </c>
      <c r="D2465" s="2" t="s">
        <v>38</v>
      </c>
      <c r="E2465" s="2" t="s">
        <v>25</v>
      </c>
      <c r="F2465" s="2" t="s">
        <v>122</v>
      </c>
      <c r="G2465" s="4">
        <v>41541.083333333336</v>
      </c>
      <c r="H2465" s="4">
        <v>41547.083333333336</v>
      </c>
      <c r="I2465" s="2" t="s">
        <v>477</v>
      </c>
      <c r="J2465" s="2" t="s">
        <v>477</v>
      </c>
      <c r="K2465" s="2"/>
      <c r="L2465" t="s">
        <v>31</v>
      </c>
      <c r="M2465" s="2" t="s">
        <v>29</v>
      </c>
      <c r="O2465" s="5"/>
      <c r="P2465" s="5"/>
      <c r="Q2465" s="6">
        <v>2013</v>
      </c>
      <c r="R2465" s="7">
        <v>2013</v>
      </c>
      <c r="T2465" s="8">
        <v>433</v>
      </c>
      <c r="V2465" s="1" t="s">
        <v>33</v>
      </c>
      <c r="W2465" s="1" t="s">
        <v>32</v>
      </c>
      <c r="X2465" t="str">
        <f>VLOOKUP(Table_query__64[[#This Row],[Nr]],'MyTracker Export'!A:P,'MyTracker Export'!$P$1,FALSE)</f>
        <v>Finished</v>
      </c>
      <c r="Y2465" t="str">
        <f>VLOOKUP(Table_query__64[[#This Row],[Nr]],'MyTracker Export'!A:Z,'MyTracker Export'!$Z$1,FALSE)</f>
        <v>Juan Sanchez Chatar</v>
      </c>
      <c r="Z2465" t="str">
        <f>VLOOKUP(Table_query__64[[#This Row],[Nr]],'MyTracker Export'!A:AA,'MyTracker Export'!$AA$1,FALSE)</f>
        <v>Juan Sanchez Chatar</v>
      </c>
      <c r="AB2465" s="19" t="str">
        <f>IF(Table_query__64[[#This Row],[Project status]]=Table_query__64[[#This Row],[Project Status Check]],"OK","NOK")</f>
        <v>OK</v>
      </c>
      <c r="AC2465" s="19" t="str">
        <f>IF(Table_query__64[[#This Row],[PM]]=Table_query__64[[#This Row],[PM Check]],"OK","NOK")</f>
        <v>OK</v>
      </c>
      <c r="AD2465" s="19" t="str">
        <f>IF(Table_query__64[[#This Row],[PP]]=Table_query__64[[#This Row],[Pilot Check]],"OK","NOK")</f>
        <v>OK</v>
      </c>
      <c r="AE2465" s="19"/>
    </row>
    <row r="2466" spans="1:31" hidden="1" x14ac:dyDescent="0.3">
      <c r="A2466" s="1" t="s">
        <v>4229</v>
      </c>
      <c r="B2466" s="2" t="s">
        <v>4230</v>
      </c>
      <c r="C2466" s="3" t="s">
        <v>7147</v>
      </c>
      <c r="D2466" s="2" t="s">
        <v>38</v>
      </c>
      <c r="E2466" s="2"/>
      <c r="F2466" s="2" t="s">
        <v>122</v>
      </c>
      <c r="G2466" s="4">
        <v>40179.041666666664</v>
      </c>
      <c r="H2466" s="4">
        <v>40179.041666666664</v>
      </c>
      <c r="I2466" s="2" t="s">
        <v>3863</v>
      </c>
      <c r="J2466" s="2"/>
      <c r="K2466" s="2"/>
      <c r="L2466" t="s">
        <v>31</v>
      </c>
      <c r="M2466" s="2" t="s">
        <v>29</v>
      </c>
      <c r="O2466" s="5">
        <v>0</v>
      </c>
      <c r="P2466" s="5">
        <v>0</v>
      </c>
      <c r="Q2466" s="6">
        <v>2010</v>
      </c>
      <c r="R2466" s="7">
        <v>2010</v>
      </c>
      <c r="T2466" s="8">
        <v>1046</v>
      </c>
      <c r="V2466" s="1" t="s">
        <v>33</v>
      </c>
      <c r="W2466" s="1" t="s">
        <v>32</v>
      </c>
      <c r="X2466" t="e">
        <f>VLOOKUP(Table_query__64[[#This Row],[Nr]],'MyTracker Export'!A:P,'MyTracker Export'!$P$1,FALSE)</f>
        <v>#N/A</v>
      </c>
      <c r="Y2466" t="e">
        <f>VLOOKUP(Table_query__64[[#This Row],[Nr]],'MyTracker Export'!A:Z,'MyTracker Export'!$Z$1,FALSE)</f>
        <v>#N/A</v>
      </c>
      <c r="Z2466" t="e">
        <f>VLOOKUP(Table_query__64[[#This Row],[Nr]],'MyTracker Export'!A:AA,'MyTracker Export'!$AA$1,FALSE)</f>
        <v>#N/A</v>
      </c>
      <c r="AA2466" t="s">
        <v>20478</v>
      </c>
      <c r="AB2466" s="19" t="e">
        <f>IF(Table_query__64[[#This Row],[Project status]]=Table_query__64[[#This Row],[Project Status Check]],"OK","NOK")</f>
        <v>#N/A</v>
      </c>
      <c r="AC2466" s="19" t="e">
        <f>IF(Table_query__64[[#This Row],[PM]]=Table_query__64[[#This Row],[PM Check]],"OK","NOK")</f>
        <v>#N/A</v>
      </c>
      <c r="AD2466" s="19" t="e">
        <f>IF(Table_query__64[[#This Row],[PP]]=Table_query__64[[#This Row],[Pilot Check]],"OK","NOK")</f>
        <v>#N/A</v>
      </c>
      <c r="AE2466" s="19"/>
    </row>
    <row r="2467" spans="1:31" hidden="1" x14ac:dyDescent="0.3">
      <c r="A2467" s="1" t="s">
        <v>4231</v>
      </c>
      <c r="B2467" s="2" t="s">
        <v>1603</v>
      </c>
      <c r="C2467" s="3" t="s">
        <v>7148</v>
      </c>
      <c r="D2467" s="2" t="s">
        <v>38</v>
      </c>
      <c r="E2467" s="2" t="s">
        <v>82</v>
      </c>
      <c r="F2467" s="2" t="s">
        <v>122</v>
      </c>
      <c r="G2467" s="4">
        <v>41264.041666666664</v>
      </c>
      <c r="H2467" s="4">
        <v>41629.041666666664</v>
      </c>
      <c r="I2467" s="2" t="s">
        <v>707</v>
      </c>
      <c r="J2467" s="2" t="s">
        <v>3034</v>
      </c>
      <c r="K2467" s="2"/>
      <c r="L2467" t="s">
        <v>31</v>
      </c>
      <c r="M2467" s="2" t="s">
        <v>59</v>
      </c>
      <c r="O2467" s="5"/>
      <c r="P2467" s="5"/>
      <c r="Q2467" s="6">
        <v>2012</v>
      </c>
      <c r="R2467" s="7">
        <v>2013</v>
      </c>
      <c r="T2467" s="8">
        <v>434</v>
      </c>
      <c r="V2467" s="1" t="s">
        <v>33</v>
      </c>
      <c r="W2467" s="1" t="s">
        <v>32</v>
      </c>
      <c r="X2467" t="str">
        <f>VLOOKUP(Table_query__64[[#This Row],[Nr]],'MyTracker Export'!A:P,'MyTracker Export'!$P$1,FALSE)</f>
        <v>Finished</v>
      </c>
      <c r="Y2467" t="str">
        <f>VLOOKUP(Table_query__64[[#This Row],[Nr]],'MyTracker Export'!A:Z,'MyTracker Export'!$Z$1,FALSE)</f>
        <v>Jana Schilling</v>
      </c>
      <c r="Z2467" t="str">
        <f>VLOOKUP(Table_query__64[[#This Row],[Nr]],'MyTracker Export'!A:AA,'MyTracker Export'!$AA$1,FALSE)</f>
        <v>Jacques Lataire</v>
      </c>
      <c r="AB2467" s="19" t="str">
        <f>IF(Table_query__64[[#This Row],[Project status]]=Table_query__64[[#This Row],[Project Status Check]],"OK","NOK")</f>
        <v>OK</v>
      </c>
      <c r="AC2467" s="19" t="str">
        <f>IF(Table_query__64[[#This Row],[PM]]=Table_query__64[[#This Row],[PM Check]],"OK","NOK")</f>
        <v>OK</v>
      </c>
      <c r="AD2467" s="19" t="str">
        <f>IF(Table_query__64[[#This Row],[PP]]=Table_query__64[[#This Row],[Pilot Check]],"OK","NOK")</f>
        <v>OK</v>
      </c>
      <c r="AE2467" s="19"/>
    </row>
    <row r="2468" spans="1:31" hidden="1" x14ac:dyDescent="0.3">
      <c r="A2468" s="1" t="s">
        <v>4232</v>
      </c>
      <c r="B2468" s="2" t="s">
        <v>4055</v>
      </c>
      <c r="C2468" s="3" t="s">
        <v>7149</v>
      </c>
      <c r="D2468" s="2" t="s">
        <v>38</v>
      </c>
      <c r="E2468" s="2" t="s">
        <v>25</v>
      </c>
      <c r="F2468" s="2" t="s">
        <v>122</v>
      </c>
      <c r="G2468" s="4">
        <v>41423.083333333336</v>
      </c>
      <c r="H2468" s="4">
        <v>41555.083333333336</v>
      </c>
      <c r="I2468" s="2" t="s">
        <v>3859</v>
      </c>
      <c r="J2468" s="2" t="s">
        <v>335</v>
      </c>
      <c r="K2468" s="2"/>
      <c r="L2468" t="s">
        <v>31</v>
      </c>
      <c r="M2468" s="2" t="s">
        <v>29</v>
      </c>
      <c r="N2468" s="3" t="s">
        <v>9492</v>
      </c>
      <c r="O2468" s="5"/>
      <c r="P2468" s="5"/>
      <c r="Q2468" s="6">
        <v>2013</v>
      </c>
      <c r="R2468" s="7">
        <v>2013</v>
      </c>
      <c r="T2468" s="8">
        <v>878</v>
      </c>
      <c r="V2468" s="1" t="s">
        <v>33</v>
      </c>
      <c r="W2468" s="1" t="s">
        <v>32</v>
      </c>
      <c r="X2468" t="str">
        <f>VLOOKUP(Table_query__64[[#This Row],[Nr]],'MyTracker Export'!A:P,'MyTracker Export'!$P$1,FALSE)</f>
        <v>Finished</v>
      </c>
      <c r="Y2468" t="e">
        <f>VLOOKUP(Table_query__64[[#This Row],[Nr]],'MyTracker Export'!A:Z,'MyTracker Export'!$Z$1,FALSE)</f>
        <v>#N/A</v>
      </c>
      <c r="Z2468" t="str">
        <f>VLOOKUP(Table_query__64[[#This Row],[Nr]],'MyTracker Export'!A:AA,'MyTracker Export'!$AA$1,FALSE)</f>
        <v>William Beyst</v>
      </c>
      <c r="AB2468" s="19" t="str">
        <f>IF(Table_query__64[[#This Row],[Project status]]=Table_query__64[[#This Row],[Project Status Check]],"OK","NOK")</f>
        <v>OK</v>
      </c>
      <c r="AC2468" s="19" t="e">
        <f>IF(Table_query__64[[#This Row],[PM]]=Table_query__64[[#This Row],[PM Check]],"OK","NOK")</f>
        <v>#N/A</v>
      </c>
      <c r="AD2468" s="19" t="str">
        <f>IF(Table_query__64[[#This Row],[PP]]=Table_query__64[[#This Row],[Pilot Check]],"OK","NOK")</f>
        <v>OK</v>
      </c>
      <c r="AE2468" s="19"/>
    </row>
    <row r="2469" spans="1:31" hidden="1" x14ac:dyDescent="0.3">
      <c r="A2469" s="1" t="s">
        <v>4233</v>
      </c>
      <c r="B2469" s="2" t="s">
        <v>761</v>
      </c>
      <c r="C2469" s="3" t="s">
        <v>6900</v>
      </c>
      <c r="D2469" s="2" t="s">
        <v>38</v>
      </c>
      <c r="E2469" s="2"/>
      <c r="F2469" s="2" t="s">
        <v>122</v>
      </c>
      <c r="G2469" s="4">
        <v>40179.041666666664</v>
      </c>
      <c r="H2469" s="4">
        <v>40179.041666666664</v>
      </c>
      <c r="I2469" s="2" t="s">
        <v>3863</v>
      </c>
      <c r="J2469" s="2"/>
      <c r="K2469" s="2"/>
      <c r="L2469" t="s">
        <v>31</v>
      </c>
      <c r="M2469" s="2" t="s">
        <v>29</v>
      </c>
      <c r="O2469" s="5">
        <v>0</v>
      </c>
      <c r="P2469" s="5">
        <v>0</v>
      </c>
      <c r="Q2469" s="6">
        <v>2010</v>
      </c>
      <c r="R2469" s="7">
        <v>2010</v>
      </c>
      <c r="T2469" s="8">
        <v>1047</v>
      </c>
      <c r="V2469" s="1" t="s">
        <v>33</v>
      </c>
      <c r="W2469" s="1" t="s">
        <v>32</v>
      </c>
      <c r="X2469" t="e">
        <f>VLOOKUP(Table_query__64[[#This Row],[Nr]],'MyTracker Export'!A:P,'MyTracker Export'!$P$1,FALSE)</f>
        <v>#N/A</v>
      </c>
      <c r="Y2469" t="e">
        <f>VLOOKUP(Table_query__64[[#This Row],[Nr]],'MyTracker Export'!A:Z,'MyTracker Export'!$Z$1,FALSE)</f>
        <v>#N/A</v>
      </c>
      <c r="Z2469" t="e">
        <f>VLOOKUP(Table_query__64[[#This Row],[Nr]],'MyTracker Export'!A:AA,'MyTracker Export'!$AA$1,FALSE)</f>
        <v>#N/A</v>
      </c>
      <c r="AA2469" t="s">
        <v>20478</v>
      </c>
      <c r="AB2469" s="19" t="e">
        <f>IF(Table_query__64[[#This Row],[Project status]]=Table_query__64[[#This Row],[Project Status Check]],"OK","NOK")</f>
        <v>#N/A</v>
      </c>
      <c r="AC2469" s="19" t="e">
        <f>IF(Table_query__64[[#This Row],[PM]]=Table_query__64[[#This Row],[PM Check]],"OK","NOK")</f>
        <v>#N/A</v>
      </c>
      <c r="AD2469" s="19" t="e">
        <f>IF(Table_query__64[[#This Row],[PP]]=Table_query__64[[#This Row],[Pilot Check]],"OK","NOK")</f>
        <v>#N/A</v>
      </c>
      <c r="AE2469" s="19"/>
    </row>
    <row r="2470" spans="1:31" hidden="1" x14ac:dyDescent="0.3">
      <c r="A2470" s="1" t="s">
        <v>4234</v>
      </c>
      <c r="B2470" s="2" t="s">
        <v>761</v>
      </c>
      <c r="C2470" s="3" t="s">
        <v>7150</v>
      </c>
      <c r="D2470" s="2" t="s">
        <v>38</v>
      </c>
      <c r="E2470" s="2"/>
      <c r="F2470" s="2" t="s">
        <v>122</v>
      </c>
      <c r="G2470" s="4">
        <v>40179.041666666664</v>
      </c>
      <c r="H2470" s="4">
        <v>40179.041666666664</v>
      </c>
      <c r="I2470" s="2" t="s">
        <v>3863</v>
      </c>
      <c r="J2470" s="2"/>
      <c r="K2470" s="2"/>
      <c r="L2470" t="s">
        <v>31</v>
      </c>
      <c r="M2470" s="2" t="s">
        <v>29</v>
      </c>
      <c r="O2470" s="5">
        <v>0</v>
      </c>
      <c r="P2470" s="5">
        <v>0</v>
      </c>
      <c r="Q2470" s="6">
        <v>2010</v>
      </c>
      <c r="R2470" s="7">
        <v>2010</v>
      </c>
      <c r="T2470" s="8">
        <v>1048</v>
      </c>
      <c r="V2470" s="1" t="s">
        <v>33</v>
      </c>
      <c r="W2470" s="1" t="s">
        <v>32</v>
      </c>
      <c r="X2470" t="e">
        <f>VLOOKUP(Table_query__64[[#This Row],[Nr]],'MyTracker Export'!A:P,'MyTracker Export'!$P$1,FALSE)</f>
        <v>#N/A</v>
      </c>
      <c r="Y2470" t="e">
        <f>VLOOKUP(Table_query__64[[#This Row],[Nr]],'MyTracker Export'!A:Z,'MyTracker Export'!$Z$1,FALSE)</f>
        <v>#N/A</v>
      </c>
      <c r="Z2470" t="e">
        <f>VLOOKUP(Table_query__64[[#This Row],[Nr]],'MyTracker Export'!A:AA,'MyTracker Export'!$AA$1,FALSE)</f>
        <v>#N/A</v>
      </c>
      <c r="AA2470" t="s">
        <v>20478</v>
      </c>
      <c r="AB2470" s="19" t="e">
        <f>IF(Table_query__64[[#This Row],[Project status]]=Table_query__64[[#This Row],[Project Status Check]],"OK","NOK")</f>
        <v>#N/A</v>
      </c>
      <c r="AC2470" s="19" t="e">
        <f>IF(Table_query__64[[#This Row],[PM]]=Table_query__64[[#This Row],[PM Check]],"OK","NOK")</f>
        <v>#N/A</v>
      </c>
      <c r="AD2470" s="19" t="e">
        <f>IF(Table_query__64[[#This Row],[PP]]=Table_query__64[[#This Row],[Pilot Check]],"OK","NOK")</f>
        <v>#N/A</v>
      </c>
      <c r="AE2470" s="19"/>
    </row>
    <row r="2471" spans="1:31" hidden="1" x14ac:dyDescent="0.3">
      <c r="A2471" s="1" t="s">
        <v>4235</v>
      </c>
      <c r="B2471" s="2" t="s">
        <v>4127</v>
      </c>
      <c r="C2471" s="3" t="s">
        <v>7151</v>
      </c>
      <c r="D2471" s="2" t="s">
        <v>38</v>
      </c>
      <c r="E2471" s="2" t="s">
        <v>104</v>
      </c>
      <c r="F2471" s="2" t="s">
        <v>122</v>
      </c>
      <c r="G2471" s="4">
        <v>41200.083333333336</v>
      </c>
      <c r="H2471" s="4">
        <v>42073.041666666664</v>
      </c>
      <c r="I2471" s="2"/>
      <c r="J2471" s="2"/>
      <c r="K2471" s="2"/>
      <c r="L2471" t="s">
        <v>31</v>
      </c>
      <c r="M2471" s="2" t="s">
        <v>29</v>
      </c>
      <c r="O2471" s="5"/>
      <c r="P2471" s="5"/>
      <c r="Q2471" s="6">
        <v>2012</v>
      </c>
      <c r="R2471" s="7">
        <v>2015</v>
      </c>
      <c r="T2471" s="8">
        <v>435</v>
      </c>
      <c r="V2471" s="1" t="s">
        <v>33</v>
      </c>
      <c r="W2471" s="1" t="s">
        <v>32</v>
      </c>
      <c r="X2471" t="str">
        <f>VLOOKUP(Table_query__64[[#This Row],[Nr]],'MyTracker Export'!A:P,'MyTracker Export'!$P$1,FALSE)</f>
        <v>Finished</v>
      </c>
      <c r="Y2471" t="str">
        <f>VLOOKUP(Table_query__64[[#This Row],[Nr]],'MyTracker Export'!A:Z,'MyTracker Export'!$Z$1,FALSE)</f>
        <v>Patrick De Graeve</v>
      </c>
      <c r="Z2471" t="e">
        <f>VLOOKUP(Table_query__64[[#This Row],[Nr]],'MyTracker Export'!A:AA,'MyTracker Export'!$AA$1,FALSE)</f>
        <v>#N/A</v>
      </c>
      <c r="AB2471" s="19" t="str">
        <f>IF(Table_query__64[[#This Row],[Project status]]=Table_query__64[[#This Row],[Project Status Check]],"OK","NOK")</f>
        <v>OK</v>
      </c>
      <c r="AC2471" s="19" t="str">
        <f>IF(Table_query__64[[#This Row],[PM]]=Table_query__64[[#This Row],[PM Check]],"OK","NOK")</f>
        <v>NOK</v>
      </c>
      <c r="AD2471" s="19" t="e">
        <f>IF(Table_query__64[[#This Row],[PP]]=Table_query__64[[#This Row],[Pilot Check]],"OK","NOK")</f>
        <v>#N/A</v>
      </c>
      <c r="AE2471" s="19"/>
    </row>
    <row r="2472" spans="1:31" hidden="1" x14ac:dyDescent="0.3">
      <c r="A2472" s="1" t="s">
        <v>4236</v>
      </c>
      <c r="B2472" s="2" t="s">
        <v>4237</v>
      </c>
      <c r="C2472" s="3" t="s">
        <v>6900</v>
      </c>
      <c r="D2472" s="2" t="s">
        <v>38</v>
      </c>
      <c r="E2472" s="2"/>
      <c r="F2472" s="2" t="s">
        <v>122</v>
      </c>
      <c r="G2472" s="4">
        <v>40179.041666666664</v>
      </c>
      <c r="H2472" s="4">
        <v>40179.041666666664</v>
      </c>
      <c r="I2472" s="2" t="s">
        <v>3863</v>
      </c>
      <c r="J2472" s="2"/>
      <c r="K2472" s="2"/>
      <c r="L2472" t="s">
        <v>31</v>
      </c>
      <c r="M2472" s="2" t="s">
        <v>29</v>
      </c>
      <c r="O2472" s="5">
        <v>0</v>
      </c>
      <c r="P2472" s="5">
        <v>0</v>
      </c>
      <c r="Q2472" s="6">
        <v>2010</v>
      </c>
      <c r="R2472" s="7">
        <v>2010</v>
      </c>
      <c r="T2472" s="8">
        <v>1049</v>
      </c>
      <c r="V2472" s="1" t="s">
        <v>33</v>
      </c>
      <c r="W2472" s="1" t="s">
        <v>32</v>
      </c>
      <c r="X2472" t="e">
        <f>VLOOKUP(Table_query__64[[#This Row],[Nr]],'MyTracker Export'!A:P,'MyTracker Export'!$P$1,FALSE)</f>
        <v>#N/A</v>
      </c>
      <c r="Y2472" t="e">
        <f>VLOOKUP(Table_query__64[[#This Row],[Nr]],'MyTracker Export'!A:Z,'MyTracker Export'!$Z$1,FALSE)</f>
        <v>#N/A</v>
      </c>
      <c r="Z2472" t="e">
        <f>VLOOKUP(Table_query__64[[#This Row],[Nr]],'MyTracker Export'!A:AA,'MyTracker Export'!$AA$1,FALSE)</f>
        <v>#N/A</v>
      </c>
      <c r="AA2472" t="s">
        <v>20478</v>
      </c>
      <c r="AB2472" s="19" t="e">
        <f>IF(Table_query__64[[#This Row],[Project status]]=Table_query__64[[#This Row],[Project Status Check]],"OK","NOK")</f>
        <v>#N/A</v>
      </c>
      <c r="AC2472" s="19" t="e">
        <f>IF(Table_query__64[[#This Row],[PM]]=Table_query__64[[#This Row],[PM Check]],"OK","NOK")</f>
        <v>#N/A</v>
      </c>
      <c r="AD2472" s="19" t="e">
        <f>IF(Table_query__64[[#This Row],[PP]]=Table_query__64[[#This Row],[Pilot Check]],"OK","NOK")</f>
        <v>#N/A</v>
      </c>
      <c r="AE2472" s="19"/>
    </row>
    <row r="2473" spans="1:31" hidden="1" x14ac:dyDescent="0.3">
      <c r="A2473" s="1" t="s">
        <v>4238</v>
      </c>
      <c r="B2473" s="2" t="s">
        <v>4239</v>
      </c>
      <c r="C2473" s="3" t="s">
        <v>7152</v>
      </c>
      <c r="D2473" s="2" t="s">
        <v>3894</v>
      </c>
      <c r="E2473" s="2" t="s">
        <v>43</v>
      </c>
      <c r="F2473" s="2" t="s">
        <v>122</v>
      </c>
      <c r="G2473" s="4">
        <v>40238.041666666664</v>
      </c>
      <c r="H2473" s="4">
        <v>40527.041666666664</v>
      </c>
      <c r="I2473" s="2" t="s">
        <v>707</v>
      </c>
      <c r="J2473" s="2"/>
      <c r="K2473" s="2"/>
      <c r="L2473" t="s">
        <v>31</v>
      </c>
      <c r="M2473" s="2" t="s">
        <v>29</v>
      </c>
      <c r="N2473" s="3" t="s">
        <v>9493</v>
      </c>
      <c r="O2473" s="5"/>
      <c r="P2473" s="5"/>
      <c r="Q2473" s="6">
        <v>2010</v>
      </c>
      <c r="R2473" s="7">
        <v>2010</v>
      </c>
      <c r="T2473" s="8">
        <v>879</v>
      </c>
      <c r="V2473" s="1" t="s">
        <v>33</v>
      </c>
      <c r="W2473" s="1" t="s">
        <v>32</v>
      </c>
      <c r="X2473" t="str">
        <f>VLOOKUP(Table_query__64[[#This Row],[Nr]],'MyTracker Export'!A:P,'MyTracker Export'!$P$1,FALSE)</f>
        <v>Finished</v>
      </c>
      <c r="Y2473" t="str">
        <f>VLOOKUP(Table_query__64[[#This Row],[Nr]],'MyTracker Export'!A:Z,'MyTracker Export'!$Z$1,FALSE)</f>
        <v>Jana Schilling</v>
      </c>
      <c r="Z2473" t="e">
        <f>VLOOKUP(Table_query__64[[#This Row],[Nr]],'MyTracker Export'!A:AA,'MyTracker Export'!$AA$1,FALSE)</f>
        <v>#N/A</v>
      </c>
      <c r="AB2473" s="19" t="str">
        <f>IF(Table_query__64[[#This Row],[Project status]]=Table_query__64[[#This Row],[Project Status Check]],"OK","NOK")</f>
        <v>OK</v>
      </c>
      <c r="AC2473" s="19" t="str">
        <f>IF(Table_query__64[[#This Row],[PM]]=Table_query__64[[#This Row],[PM Check]],"OK","NOK")</f>
        <v>OK</v>
      </c>
      <c r="AD2473" s="19" t="e">
        <f>IF(Table_query__64[[#This Row],[PP]]=Table_query__64[[#This Row],[Pilot Check]],"OK","NOK")</f>
        <v>#N/A</v>
      </c>
      <c r="AE2473" s="19"/>
    </row>
    <row r="2474" spans="1:31" hidden="1" x14ac:dyDescent="0.3">
      <c r="A2474" s="1" t="s">
        <v>4240</v>
      </c>
      <c r="B2474" s="2" t="s">
        <v>4189</v>
      </c>
      <c r="C2474" s="3" t="s">
        <v>7153</v>
      </c>
      <c r="D2474" s="2" t="s">
        <v>38</v>
      </c>
      <c r="E2474" s="2" t="s">
        <v>36</v>
      </c>
      <c r="F2474" s="2" t="s">
        <v>122</v>
      </c>
      <c r="G2474" s="4">
        <v>41422.083333333336</v>
      </c>
      <c r="H2474" s="4">
        <v>41555.083333333336</v>
      </c>
      <c r="I2474" s="2" t="s">
        <v>2528</v>
      </c>
      <c r="J2474" s="2" t="s">
        <v>320</v>
      </c>
      <c r="K2474" s="2"/>
      <c r="L2474" t="s">
        <v>31</v>
      </c>
      <c r="M2474" s="2" t="s">
        <v>29</v>
      </c>
      <c r="N2474" s="3" t="s">
        <v>9494</v>
      </c>
      <c r="O2474" s="5"/>
      <c r="P2474" s="5"/>
      <c r="Q2474" s="6">
        <v>2013</v>
      </c>
      <c r="R2474" s="7">
        <v>2013</v>
      </c>
      <c r="T2474" s="8">
        <v>880</v>
      </c>
      <c r="V2474" s="1" t="s">
        <v>33</v>
      </c>
      <c r="W2474" s="1" t="s">
        <v>32</v>
      </c>
      <c r="X2474" t="str">
        <f>VLOOKUP(Table_query__64[[#This Row],[Nr]],'MyTracker Export'!A:P,'MyTracker Export'!$P$1,FALSE)</f>
        <v>Finished</v>
      </c>
      <c r="Y2474" t="e">
        <f>VLOOKUP(Table_query__64[[#This Row],[Nr]],'MyTracker Export'!A:Z,'MyTracker Export'!$Z$1,FALSE)</f>
        <v>#N/A</v>
      </c>
      <c r="Z2474" t="str">
        <f>VLOOKUP(Table_query__64[[#This Row],[Nr]],'MyTracker Export'!A:AA,'MyTracker Export'!$AA$1,FALSE)</f>
        <v>Marcos Delgado Lopez</v>
      </c>
      <c r="AB2474" s="19" t="str">
        <f>IF(Table_query__64[[#This Row],[Project status]]=Table_query__64[[#This Row],[Project Status Check]],"OK","NOK")</f>
        <v>OK</v>
      </c>
      <c r="AC2474" s="19" t="e">
        <f>IF(Table_query__64[[#This Row],[PM]]=Table_query__64[[#This Row],[PM Check]],"OK","NOK")</f>
        <v>#N/A</v>
      </c>
      <c r="AD2474" s="19" t="str">
        <f>IF(Table_query__64[[#This Row],[PP]]=Table_query__64[[#This Row],[Pilot Check]],"OK","NOK")</f>
        <v>NOK</v>
      </c>
      <c r="AE2474" s="19"/>
    </row>
    <row r="2475" spans="1:31" hidden="1" x14ac:dyDescent="0.3">
      <c r="A2475" s="1" t="s">
        <v>4241</v>
      </c>
      <c r="B2475" s="2" t="s">
        <v>4074</v>
      </c>
      <c r="C2475" s="3" t="s">
        <v>7154</v>
      </c>
      <c r="D2475" s="2" t="s">
        <v>38</v>
      </c>
      <c r="E2475" s="2" t="s">
        <v>25</v>
      </c>
      <c r="F2475" s="2" t="s">
        <v>122</v>
      </c>
      <c r="G2475" s="4">
        <v>41444.083333333336</v>
      </c>
      <c r="H2475" s="4">
        <v>41444.083333333336</v>
      </c>
      <c r="I2475" s="2" t="s">
        <v>4202</v>
      </c>
      <c r="J2475" s="2"/>
      <c r="K2475" s="2"/>
      <c r="L2475" t="s">
        <v>31</v>
      </c>
      <c r="M2475" s="2" t="s">
        <v>29</v>
      </c>
      <c r="O2475" s="5"/>
      <c r="P2475" s="5"/>
      <c r="Q2475" s="6">
        <v>2013</v>
      </c>
      <c r="R2475" s="7">
        <v>2013</v>
      </c>
      <c r="T2475" s="8">
        <v>436</v>
      </c>
      <c r="V2475" s="1" t="s">
        <v>33</v>
      </c>
      <c r="W2475" s="1" t="s">
        <v>32</v>
      </c>
      <c r="X2475" t="str">
        <f>VLOOKUP(Table_query__64[[#This Row],[Nr]],'MyTracker Export'!A:P,'MyTracker Export'!$P$1,FALSE)</f>
        <v>Finished</v>
      </c>
      <c r="Y2475" t="e">
        <f>VLOOKUP(Table_query__64[[#This Row],[Nr]],'MyTracker Export'!A:Z,'MyTracker Export'!$Z$1,FALSE)</f>
        <v>#N/A</v>
      </c>
      <c r="Z2475" t="e">
        <f>VLOOKUP(Table_query__64[[#This Row],[Nr]],'MyTracker Export'!A:AA,'MyTracker Export'!$AA$1,FALSE)</f>
        <v>#N/A</v>
      </c>
      <c r="AB2475" s="19" t="str">
        <f>IF(Table_query__64[[#This Row],[Project status]]=Table_query__64[[#This Row],[Project Status Check]],"OK","NOK")</f>
        <v>OK</v>
      </c>
      <c r="AC2475" s="19" t="e">
        <f>IF(Table_query__64[[#This Row],[PM]]=Table_query__64[[#This Row],[PM Check]],"OK","NOK")</f>
        <v>#N/A</v>
      </c>
      <c r="AD2475" s="19" t="e">
        <f>IF(Table_query__64[[#This Row],[PP]]=Table_query__64[[#This Row],[Pilot Check]],"OK","NOK")</f>
        <v>#N/A</v>
      </c>
      <c r="AE2475" s="19"/>
    </row>
    <row r="2476" spans="1:31" hidden="1" x14ac:dyDescent="0.3">
      <c r="A2476" s="1" t="s">
        <v>4242</v>
      </c>
      <c r="B2476" s="2" t="s">
        <v>4243</v>
      </c>
      <c r="C2476" s="3" t="s">
        <v>7155</v>
      </c>
      <c r="D2476" s="2" t="s">
        <v>38</v>
      </c>
      <c r="E2476" s="2"/>
      <c r="F2476" s="2" t="s">
        <v>122</v>
      </c>
      <c r="G2476" s="4">
        <v>40179.041666666664</v>
      </c>
      <c r="H2476" s="4">
        <v>40179.041666666664</v>
      </c>
      <c r="I2476" s="2" t="s">
        <v>3863</v>
      </c>
      <c r="J2476" s="2"/>
      <c r="K2476" s="2"/>
      <c r="L2476" t="s">
        <v>31</v>
      </c>
      <c r="M2476" s="2" t="s">
        <v>29</v>
      </c>
      <c r="O2476" s="5">
        <v>0</v>
      </c>
      <c r="P2476" s="5">
        <v>0</v>
      </c>
      <c r="Q2476" s="6">
        <v>2010</v>
      </c>
      <c r="R2476" s="7">
        <v>2010</v>
      </c>
      <c r="T2476" s="8">
        <v>1050</v>
      </c>
      <c r="V2476" s="1" t="s">
        <v>33</v>
      </c>
      <c r="W2476" s="1" t="s">
        <v>32</v>
      </c>
      <c r="X2476" t="e">
        <f>VLOOKUP(Table_query__64[[#This Row],[Nr]],'MyTracker Export'!A:P,'MyTracker Export'!$P$1,FALSE)</f>
        <v>#N/A</v>
      </c>
      <c r="Y2476" t="e">
        <f>VLOOKUP(Table_query__64[[#This Row],[Nr]],'MyTracker Export'!A:Z,'MyTracker Export'!$Z$1,FALSE)</f>
        <v>#N/A</v>
      </c>
      <c r="Z2476" t="e">
        <f>VLOOKUP(Table_query__64[[#This Row],[Nr]],'MyTracker Export'!A:AA,'MyTracker Export'!$AA$1,FALSE)</f>
        <v>#N/A</v>
      </c>
      <c r="AA2476" t="s">
        <v>20478</v>
      </c>
      <c r="AB2476" s="19" t="e">
        <f>IF(Table_query__64[[#This Row],[Project status]]=Table_query__64[[#This Row],[Project Status Check]],"OK","NOK")</f>
        <v>#N/A</v>
      </c>
      <c r="AC2476" s="19" t="e">
        <f>IF(Table_query__64[[#This Row],[PM]]=Table_query__64[[#This Row],[PM Check]],"OK","NOK")</f>
        <v>#N/A</v>
      </c>
      <c r="AD2476" s="19" t="e">
        <f>IF(Table_query__64[[#This Row],[PP]]=Table_query__64[[#This Row],[Pilot Check]],"OK","NOK")</f>
        <v>#N/A</v>
      </c>
      <c r="AE2476" s="19"/>
    </row>
    <row r="2477" spans="1:31" hidden="1" x14ac:dyDescent="0.3">
      <c r="A2477" s="1" t="s">
        <v>4244</v>
      </c>
      <c r="B2477" s="2" t="s">
        <v>4243</v>
      </c>
      <c r="C2477" s="3" t="s">
        <v>7156</v>
      </c>
      <c r="D2477" s="2" t="s">
        <v>38</v>
      </c>
      <c r="E2477" s="2"/>
      <c r="F2477" s="2" t="s">
        <v>122</v>
      </c>
      <c r="G2477" s="4">
        <v>40179.041666666664</v>
      </c>
      <c r="H2477" s="4">
        <v>40179.041666666664</v>
      </c>
      <c r="I2477" s="2" t="s">
        <v>3863</v>
      </c>
      <c r="J2477" s="2"/>
      <c r="K2477" s="2"/>
      <c r="L2477" t="s">
        <v>31</v>
      </c>
      <c r="M2477" s="2" t="s">
        <v>29</v>
      </c>
      <c r="O2477" s="5">
        <v>0</v>
      </c>
      <c r="P2477" s="5">
        <v>0</v>
      </c>
      <c r="Q2477" s="6">
        <v>2010</v>
      </c>
      <c r="R2477" s="7">
        <v>2010</v>
      </c>
      <c r="T2477" s="8">
        <v>1051</v>
      </c>
      <c r="V2477" s="1" t="s">
        <v>33</v>
      </c>
      <c r="W2477" s="1" t="s">
        <v>32</v>
      </c>
      <c r="X2477" t="e">
        <f>VLOOKUP(Table_query__64[[#This Row],[Nr]],'MyTracker Export'!A:P,'MyTracker Export'!$P$1,FALSE)</f>
        <v>#N/A</v>
      </c>
      <c r="Y2477" t="e">
        <f>VLOOKUP(Table_query__64[[#This Row],[Nr]],'MyTracker Export'!A:Z,'MyTracker Export'!$Z$1,FALSE)</f>
        <v>#N/A</v>
      </c>
      <c r="Z2477" t="e">
        <f>VLOOKUP(Table_query__64[[#This Row],[Nr]],'MyTracker Export'!A:AA,'MyTracker Export'!$AA$1,FALSE)</f>
        <v>#N/A</v>
      </c>
      <c r="AA2477" t="s">
        <v>20478</v>
      </c>
      <c r="AB2477" s="19" t="e">
        <f>IF(Table_query__64[[#This Row],[Project status]]=Table_query__64[[#This Row],[Project Status Check]],"OK","NOK")</f>
        <v>#N/A</v>
      </c>
      <c r="AC2477" s="19" t="e">
        <f>IF(Table_query__64[[#This Row],[PM]]=Table_query__64[[#This Row],[PM Check]],"OK","NOK")</f>
        <v>#N/A</v>
      </c>
      <c r="AD2477" s="19" t="e">
        <f>IF(Table_query__64[[#This Row],[PP]]=Table_query__64[[#This Row],[Pilot Check]],"OK","NOK")</f>
        <v>#N/A</v>
      </c>
      <c r="AE2477" s="19"/>
    </row>
    <row r="2478" spans="1:31" hidden="1" x14ac:dyDescent="0.3">
      <c r="A2478" s="1" t="s">
        <v>4245</v>
      </c>
      <c r="B2478" s="2" t="s">
        <v>146</v>
      </c>
      <c r="C2478" s="3" t="s">
        <v>7157</v>
      </c>
      <c r="D2478" s="2" t="s">
        <v>38</v>
      </c>
      <c r="E2478" s="2" t="s">
        <v>75</v>
      </c>
      <c r="F2478" s="2" t="s">
        <v>122</v>
      </c>
      <c r="G2478" s="4">
        <v>41166.083333333336</v>
      </c>
      <c r="H2478" s="4">
        <v>42582.083333333336</v>
      </c>
      <c r="I2478" s="2"/>
      <c r="J2478" s="2"/>
      <c r="K2478" s="2"/>
      <c r="L2478" t="s">
        <v>31</v>
      </c>
      <c r="M2478" s="2" t="s">
        <v>59</v>
      </c>
      <c r="N2478" s="3" t="s">
        <v>9495</v>
      </c>
      <c r="O2478" s="5"/>
      <c r="P2478" s="5"/>
      <c r="Q2478" s="6">
        <v>2012</v>
      </c>
      <c r="R2478" s="7">
        <v>2016</v>
      </c>
      <c r="T2478" s="8">
        <v>881</v>
      </c>
      <c r="V2478" s="1" t="s">
        <v>33</v>
      </c>
      <c r="W2478" s="1" t="s">
        <v>32</v>
      </c>
      <c r="X2478" t="str">
        <f>VLOOKUP(Table_query__64[[#This Row],[Nr]],'MyTracker Export'!A:P,'MyTracker Export'!$P$1,FALSE)</f>
        <v>Finished</v>
      </c>
      <c r="Y2478" t="e">
        <f>VLOOKUP(Table_query__64[[#This Row],[Nr]],'MyTracker Export'!A:Z,'MyTracker Export'!$Z$1,FALSE)</f>
        <v>#N/A</v>
      </c>
      <c r="Z2478" t="e">
        <f>VLOOKUP(Table_query__64[[#This Row],[Nr]],'MyTracker Export'!A:AA,'MyTracker Export'!$AA$1,FALSE)</f>
        <v>#N/A</v>
      </c>
      <c r="AB2478" s="19" t="str">
        <f>IF(Table_query__64[[#This Row],[Project status]]=Table_query__64[[#This Row],[Project Status Check]],"OK","NOK")</f>
        <v>OK</v>
      </c>
      <c r="AC2478" s="19" t="e">
        <f>IF(Table_query__64[[#This Row],[PM]]=Table_query__64[[#This Row],[PM Check]],"OK","NOK")</f>
        <v>#N/A</v>
      </c>
      <c r="AD2478" s="19" t="e">
        <f>IF(Table_query__64[[#This Row],[PP]]=Table_query__64[[#This Row],[Pilot Check]],"OK","NOK")</f>
        <v>#N/A</v>
      </c>
      <c r="AE2478" s="19"/>
    </row>
    <row r="2479" spans="1:31" hidden="1" x14ac:dyDescent="0.3">
      <c r="A2479" s="1" t="s">
        <v>4246</v>
      </c>
      <c r="B2479" s="2" t="s">
        <v>4247</v>
      </c>
      <c r="C2479" s="3" t="s">
        <v>7158</v>
      </c>
      <c r="D2479" s="2" t="s">
        <v>38</v>
      </c>
      <c r="E2479" s="2"/>
      <c r="F2479" s="2" t="s">
        <v>122</v>
      </c>
      <c r="G2479" s="4">
        <v>40179.041666666664</v>
      </c>
      <c r="H2479" s="4">
        <v>40179.041666666664</v>
      </c>
      <c r="I2479" s="2" t="s">
        <v>3863</v>
      </c>
      <c r="J2479" s="2"/>
      <c r="K2479" s="2"/>
      <c r="L2479" t="s">
        <v>31</v>
      </c>
      <c r="M2479" s="2" t="s">
        <v>29</v>
      </c>
      <c r="O2479" s="5">
        <v>0</v>
      </c>
      <c r="P2479" s="5">
        <v>0</v>
      </c>
      <c r="Q2479" s="6">
        <v>2010</v>
      </c>
      <c r="R2479" s="7">
        <v>2010</v>
      </c>
      <c r="T2479" s="8">
        <v>1052</v>
      </c>
      <c r="V2479" s="1" t="s">
        <v>33</v>
      </c>
      <c r="W2479" s="1" t="s">
        <v>32</v>
      </c>
      <c r="X2479" t="e">
        <f>VLOOKUP(Table_query__64[[#This Row],[Nr]],'MyTracker Export'!A:P,'MyTracker Export'!$P$1,FALSE)</f>
        <v>#N/A</v>
      </c>
      <c r="Y2479" t="e">
        <f>VLOOKUP(Table_query__64[[#This Row],[Nr]],'MyTracker Export'!A:Z,'MyTracker Export'!$Z$1,FALSE)</f>
        <v>#N/A</v>
      </c>
      <c r="Z2479" t="e">
        <f>VLOOKUP(Table_query__64[[#This Row],[Nr]],'MyTracker Export'!A:AA,'MyTracker Export'!$AA$1,FALSE)</f>
        <v>#N/A</v>
      </c>
      <c r="AA2479" t="s">
        <v>20478</v>
      </c>
      <c r="AB2479" s="19" t="e">
        <f>IF(Table_query__64[[#This Row],[Project status]]=Table_query__64[[#This Row],[Project Status Check]],"OK","NOK")</f>
        <v>#N/A</v>
      </c>
      <c r="AC2479" s="19" t="e">
        <f>IF(Table_query__64[[#This Row],[PM]]=Table_query__64[[#This Row],[PM Check]],"OK","NOK")</f>
        <v>#N/A</v>
      </c>
      <c r="AD2479" s="19" t="e">
        <f>IF(Table_query__64[[#This Row],[PP]]=Table_query__64[[#This Row],[Pilot Check]],"OK","NOK")</f>
        <v>#N/A</v>
      </c>
      <c r="AE2479" s="19"/>
    </row>
    <row r="2480" spans="1:31" hidden="1" x14ac:dyDescent="0.3">
      <c r="A2480" s="1" t="s">
        <v>4248</v>
      </c>
      <c r="B2480" s="2" t="s">
        <v>3065</v>
      </c>
      <c r="C2480" s="3" t="s">
        <v>7159</v>
      </c>
      <c r="D2480" s="2" t="s">
        <v>3894</v>
      </c>
      <c r="E2480" s="2" t="s">
        <v>104</v>
      </c>
      <c r="F2480" s="2" t="s">
        <v>122</v>
      </c>
      <c r="G2480" s="4">
        <v>41530.083333333336</v>
      </c>
      <c r="H2480" s="4">
        <v>41547.083333333336</v>
      </c>
      <c r="I2480" s="2" t="s">
        <v>3103</v>
      </c>
      <c r="J2480" s="2" t="s">
        <v>3034</v>
      </c>
      <c r="K2480" s="2"/>
      <c r="L2480" t="s">
        <v>31</v>
      </c>
      <c r="M2480" s="2" t="s">
        <v>29</v>
      </c>
      <c r="N2480" s="3" t="s">
        <v>9496</v>
      </c>
      <c r="O2480" s="5"/>
      <c r="P2480" s="5"/>
      <c r="Q2480" s="6">
        <v>2013</v>
      </c>
      <c r="R2480" s="7">
        <v>2013</v>
      </c>
      <c r="T2480" s="8">
        <v>882</v>
      </c>
      <c r="V2480" s="1" t="s">
        <v>33</v>
      </c>
      <c r="W2480" s="1" t="s">
        <v>32</v>
      </c>
      <c r="X2480" t="str">
        <f>VLOOKUP(Table_query__64[[#This Row],[Nr]],'MyTracker Export'!A:P,'MyTracker Export'!$P$1,FALSE)</f>
        <v>Finished</v>
      </c>
      <c r="Y2480" t="e">
        <f>VLOOKUP(Table_query__64[[#This Row],[Nr]],'MyTracker Export'!A:Z,'MyTracker Export'!$Z$1,FALSE)</f>
        <v>#N/A</v>
      </c>
      <c r="Z2480" t="str">
        <f>VLOOKUP(Table_query__64[[#This Row],[Nr]],'MyTracker Export'!A:AA,'MyTracker Export'!$AA$1,FALSE)</f>
        <v>Jacques Lataire</v>
      </c>
      <c r="AB2480" s="19" t="str">
        <f>IF(Table_query__64[[#This Row],[Project status]]=Table_query__64[[#This Row],[Project Status Check]],"OK","NOK")</f>
        <v>OK</v>
      </c>
      <c r="AC2480" s="19" t="e">
        <f>IF(Table_query__64[[#This Row],[PM]]=Table_query__64[[#This Row],[PM Check]],"OK","NOK")</f>
        <v>#N/A</v>
      </c>
      <c r="AD2480" s="19" t="str">
        <f>IF(Table_query__64[[#This Row],[PP]]=Table_query__64[[#This Row],[Pilot Check]],"OK","NOK")</f>
        <v>OK</v>
      </c>
      <c r="AE2480" s="19"/>
    </row>
    <row r="2481" spans="1:31" hidden="1" x14ac:dyDescent="0.3">
      <c r="A2481" s="1" t="s">
        <v>4249</v>
      </c>
      <c r="B2481" s="2" t="s">
        <v>4096</v>
      </c>
      <c r="C2481" s="3" t="s">
        <v>7160</v>
      </c>
      <c r="D2481" s="2" t="s">
        <v>38</v>
      </c>
      <c r="E2481" s="2" t="s">
        <v>25</v>
      </c>
      <c r="F2481" s="2" t="s">
        <v>122</v>
      </c>
      <c r="G2481" s="4">
        <v>41716.041666666664</v>
      </c>
      <c r="H2481" s="4">
        <v>41717.041666666664</v>
      </c>
      <c r="I2481" s="2"/>
      <c r="J2481" s="2"/>
      <c r="K2481" s="2"/>
      <c r="L2481" t="s">
        <v>31</v>
      </c>
      <c r="M2481" s="2" t="s">
        <v>29</v>
      </c>
      <c r="N2481" s="3" t="s">
        <v>9497</v>
      </c>
      <c r="O2481" s="5"/>
      <c r="P2481" s="5"/>
      <c r="Q2481" s="6">
        <v>2014</v>
      </c>
      <c r="R2481" s="7">
        <v>2014</v>
      </c>
      <c r="T2481" s="8">
        <v>883</v>
      </c>
      <c r="V2481" s="1" t="s">
        <v>33</v>
      </c>
      <c r="W2481" s="1" t="s">
        <v>32</v>
      </c>
      <c r="X2481" t="str">
        <f>VLOOKUP(Table_query__64[[#This Row],[Nr]],'MyTracker Export'!A:P,'MyTracker Export'!$P$1,FALSE)</f>
        <v>Finished</v>
      </c>
      <c r="Y2481" t="e">
        <f>VLOOKUP(Table_query__64[[#This Row],[Nr]],'MyTracker Export'!A:Z,'MyTracker Export'!$Z$1,FALSE)</f>
        <v>#N/A</v>
      </c>
      <c r="Z2481" t="str">
        <f>VLOOKUP(Table_query__64[[#This Row],[Nr]],'MyTracker Export'!A:AA,'MyTracker Export'!$AA$1,FALSE)</f>
        <v>Jacques Lataire</v>
      </c>
      <c r="AB2481" s="19" t="str">
        <f>IF(Table_query__64[[#This Row],[Project status]]=Table_query__64[[#This Row],[Project Status Check]],"OK","NOK")</f>
        <v>OK</v>
      </c>
      <c r="AC2481" s="19" t="e">
        <f>IF(Table_query__64[[#This Row],[PM]]=Table_query__64[[#This Row],[PM Check]],"OK","NOK")</f>
        <v>#N/A</v>
      </c>
      <c r="AD2481" s="19" t="str">
        <f>IF(Table_query__64[[#This Row],[PP]]=Table_query__64[[#This Row],[Pilot Check]],"OK","NOK")</f>
        <v>NOK</v>
      </c>
      <c r="AE2481" s="19"/>
    </row>
    <row r="2482" spans="1:31" hidden="1" x14ac:dyDescent="0.3">
      <c r="A2482" s="1" t="s">
        <v>4250</v>
      </c>
      <c r="B2482" s="2" t="s">
        <v>2878</v>
      </c>
      <c r="C2482" s="3" t="s">
        <v>7161</v>
      </c>
      <c r="D2482" s="2" t="s">
        <v>38</v>
      </c>
      <c r="E2482" s="2" t="s">
        <v>25</v>
      </c>
      <c r="F2482" s="2" t="s">
        <v>122</v>
      </c>
      <c r="G2482" s="4">
        <v>41495.083333333336</v>
      </c>
      <c r="H2482" s="4">
        <v>41495.083333333336</v>
      </c>
      <c r="I2482" s="2" t="s">
        <v>3451</v>
      </c>
      <c r="J2482" s="2" t="s">
        <v>2715</v>
      </c>
      <c r="K2482" s="2"/>
      <c r="L2482" t="s">
        <v>31</v>
      </c>
      <c r="M2482" s="2" t="s">
        <v>29</v>
      </c>
      <c r="O2482" s="5"/>
      <c r="P2482" s="5"/>
      <c r="Q2482" s="6">
        <v>2013</v>
      </c>
      <c r="R2482" s="7">
        <v>2013</v>
      </c>
      <c r="T2482" s="8">
        <v>437</v>
      </c>
      <c r="V2482" s="1" t="s">
        <v>33</v>
      </c>
      <c r="W2482" s="1" t="s">
        <v>32</v>
      </c>
      <c r="X2482" t="str">
        <f>VLOOKUP(Table_query__64[[#This Row],[Nr]],'MyTracker Export'!A:P,'MyTracker Export'!$P$1,FALSE)</f>
        <v>Finished</v>
      </c>
      <c r="Y2482" t="str">
        <f>VLOOKUP(Table_query__64[[#This Row],[Nr]],'MyTracker Export'!A:Z,'MyTracker Export'!$Z$1,FALSE)</f>
        <v>Luc Tasiaux</v>
      </c>
      <c r="Z2482" t="e">
        <f>VLOOKUP(Table_query__64[[#This Row],[Nr]],'MyTracker Export'!A:AA,'MyTracker Export'!$AA$1,FALSE)</f>
        <v>#N/A</v>
      </c>
      <c r="AB2482" s="19" t="str">
        <f>IF(Table_query__64[[#This Row],[Project status]]=Table_query__64[[#This Row],[Project Status Check]],"OK","NOK")</f>
        <v>OK</v>
      </c>
      <c r="AC2482" s="19" t="str">
        <f>IF(Table_query__64[[#This Row],[PM]]=Table_query__64[[#This Row],[PM Check]],"OK","NOK")</f>
        <v>OK</v>
      </c>
      <c r="AD2482" s="19" t="e">
        <f>IF(Table_query__64[[#This Row],[PP]]=Table_query__64[[#This Row],[Pilot Check]],"OK","NOK")</f>
        <v>#N/A</v>
      </c>
      <c r="AE2482" s="19"/>
    </row>
    <row r="2483" spans="1:31" hidden="1" x14ac:dyDescent="0.3">
      <c r="A2483" s="1" t="s">
        <v>4251</v>
      </c>
      <c r="B2483" s="2" t="s">
        <v>4252</v>
      </c>
      <c r="C2483" s="3">
        <v>2030</v>
      </c>
      <c r="D2483" s="2" t="s">
        <v>38</v>
      </c>
      <c r="E2483" s="2"/>
      <c r="F2483" s="2" t="s">
        <v>122</v>
      </c>
      <c r="G2483" s="4">
        <v>40179.041666666664</v>
      </c>
      <c r="H2483" s="4">
        <v>40179.041666666664</v>
      </c>
      <c r="I2483" s="2" t="s">
        <v>3863</v>
      </c>
      <c r="J2483" s="2"/>
      <c r="K2483" s="2"/>
      <c r="L2483" t="s">
        <v>31</v>
      </c>
      <c r="M2483" s="2" t="s">
        <v>29</v>
      </c>
      <c r="O2483" s="5">
        <v>0</v>
      </c>
      <c r="P2483" s="5">
        <v>0</v>
      </c>
      <c r="Q2483" s="6">
        <v>2010</v>
      </c>
      <c r="R2483" s="7">
        <v>2010</v>
      </c>
      <c r="T2483" s="8">
        <v>1053</v>
      </c>
      <c r="V2483" s="1" t="s">
        <v>33</v>
      </c>
      <c r="W2483" s="1" t="s">
        <v>32</v>
      </c>
      <c r="X2483" t="e">
        <f>VLOOKUP(Table_query__64[[#This Row],[Nr]],'MyTracker Export'!A:P,'MyTracker Export'!$P$1,FALSE)</f>
        <v>#N/A</v>
      </c>
      <c r="Y2483" t="e">
        <f>VLOOKUP(Table_query__64[[#This Row],[Nr]],'MyTracker Export'!A:Z,'MyTracker Export'!$Z$1,FALSE)</f>
        <v>#N/A</v>
      </c>
      <c r="Z2483" t="e">
        <f>VLOOKUP(Table_query__64[[#This Row],[Nr]],'MyTracker Export'!A:AA,'MyTracker Export'!$AA$1,FALSE)</f>
        <v>#N/A</v>
      </c>
      <c r="AA2483" t="s">
        <v>20478</v>
      </c>
      <c r="AB2483" s="19" t="e">
        <f>IF(Table_query__64[[#This Row],[Project status]]=Table_query__64[[#This Row],[Project Status Check]],"OK","NOK")</f>
        <v>#N/A</v>
      </c>
      <c r="AC2483" s="19" t="e">
        <f>IF(Table_query__64[[#This Row],[PM]]=Table_query__64[[#This Row],[PM Check]],"OK","NOK")</f>
        <v>#N/A</v>
      </c>
      <c r="AD2483" s="19" t="e">
        <f>IF(Table_query__64[[#This Row],[PP]]=Table_query__64[[#This Row],[Pilot Check]],"OK","NOK")</f>
        <v>#N/A</v>
      </c>
      <c r="AE2483" s="19"/>
    </row>
    <row r="2484" spans="1:31" hidden="1" x14ac:dyDescent="0.3">
      <c r="A2484" s="1" t="s">
        <v>4253</v>
      </c>
      <c r="B2484" s="2" t="s">
        <v>4254</v>
      </c>
      <c r="C2484" s="3" t="s">
        <v>7162</v>
      </c>
      <c r="D2484" s="2" t="s">
        <v>38</v>
      </c>
      <c r="E2484" s="2"/>
      <c r="F2484" s="2" t="s">
        <v>122</v>
      </c>
      <c r="G2484" s="4">
        <v>40179.041666666664</v>
      </c>
      <c r="H2484" s="4">
        <v>40179.041666666664</v>
      </c>
      <c r="I2484" s="2" t="s">
        <v>3863</v>
      </c>
      <c r="J2484" s="2"/>
      <c r="K2484" s="2"/>
      <c r="L2484" t="s">
        <v>31</v>
      </c>
      <c r="M2484" s="2" t="s">
        <v>29</v>
      </c>
      <c r="O2484" s="5">
        <v>0</v>
      </c>
      <c r="P2484" s="5">
        <v>0</v>
      </c>
      <c r="Q2484" s="6">
        <v>2010</v>
      </c>
      <c r="R2484" s="7">
        <v>2010</v>
      </c>
      <c r="T2484" s="8">
        <v>1054</v>
      </c>
      <c r="V2484" s="1" t="s">
        <v>33</v>
      </c>
      <c r="W2484" s="1" t="s">
        <v>32</v>
      </c>
      <c r="X2484" t="e">
        <f>VLOOKUP(Table_query__64[[#This Row],[Nr]],'MyTracker Export'!A:P,'MyTracker Export'!$P$1,FALSE)</f>
        <v>#N/A</v>
      </c>
      <c r="Y2484" t="e">
        <f>VLOOKUP(Table_query__64[[#This Row],[Nr]],'MyTracker Export'!A:Z,'MyTracker Export'!$Z$1,FALSE)</f>
        <v>#N/A</v>
      </c>
      <c r="Z2484" t="e">
        <f>VLOOKUP(Table_query__64[[#This Row],[Nr]],'MyTracker Export'!A:AA,'MyTracker Export'!$AA$1,FALSE)</f>
        <v>#N/A</v>
      </c>
      <c r="AA2484" t="s">
        <v>20478</v>
      </c>
      <c r="AB2484" s="19" t="e">
        <f>IF(Table_query__64[[#This Row],[Project status]]=Table_query__64[[#This Row],[Project Status Check]],"OK","NOK")</f>
        <v>#N/A</v>
      </c>
      <c r="AC2484" s="19" t="e">
        <f>IF(Table_query__64[[#This Row],[PM]]=Table_query__64[[#This Row],[PM Check]],"OK","NOK")</f>
        <v>#N/A</v>
      </c>
      <c r="AD2484" s="19" t="e">
        <f>IF(Table_query__64[[#This Row],[PP]]=Table_query__64[[#This Row],[Pilot Check]],"OK","NOK")</f>
        <v>#N/A</v>
      </c>
      <c r="AE2484" s="19"/>
    </row>
    <row r="2485" spans="1:31" hidden="1" x14ac:dyDescent="0.3">
      <c r="A2485" s="1" t="s">
        <v>4255</v>
      </c>
      <c r="B2485" s="2" t="s">
        <v>4088</v>
      </c>
      <c r="C2485" s="3" t="s">
        <v>6900</v>
      </c>
      <c r="D2485" s="2" t="s">
        <v>38</v>
      </c>
      <c r="E2485" s="2"/>
      <c r="F2485" s="2" t="s">
        <v>122</v>
      </c>
      <c r="G2485" s="4">
        <v>40179.041666666664</v>
      </c>
      <c r="H2485" s="4">
        <v>40179.041666666664</v>
      </c>
      <c r="I2485" s="2" t="s">
        <v>3863</v>
      </c>
      <c r="J2485" s="2"/>
      <c r="K2485" s="2"/>
      <c r="L2485" t="s">
        <v>31</v>
      </c>
      <c r="M2485" s="2" t="s">
        <v>29</v>
      </c>
      <c r="O2485" s="5">
        <v>0</v>
      </c>
      <c r="P2485" s="5">
        <v>0</v>
      </c>
      <c r="Q2485" s="6">
        <v>2010</v>
      </c>
      <c r="R2485" s="7">
        <v>2010</v>
      </c>
      <c r="T2485" s="8">
        <v>1055</v>
      </c>
      <c r="V2485" s="1" t="s">
        <v>33</v>
      </c>
      <c r="W2485" s="1" t="s">
        <v>32</v>
      </c>
      <c r="X2485" t="e">
        <f>VLOOKUP(Table_query__64[[#This Row],[Nr]],'MyTracker Export'!A:P,'MyTracker Export'!$P$1,FALSE)</f>
        <v>#N/A</v>
      </c>
      <c r="Y2485" t="e">
        <f>VLOOKUP(Table_query__64[[#This Row],[Nr]],'MyTracker Export'!A:Z,'MyTracker Export'!$Z$1,FALSE)</f>
        <v>#N/A</v>
      </c>
      <c r="Z2485" t="e">
        <f>VLOOKUP(Table_query__64[[#This Row],[Nr]],'MyTracker Export'!A:AA,'MyTracker Export'!$AA$1,FALSE)</f>
        <v>#N/A</v>
      </c>
      <c r="AA2485" t="s">
        <v>20478</v>
      </c>
      <c r="AB2485" s="19" t="e">
        <f>IF(Table_query__64[[#This Row],[Project status]]=Table_query__64[[#This Row],[Project Status Check]],"OK","NOK")</f>
        <v>#N/A</v>
      </c>
      <c r="AC2485" s="19" t="e">
        <f>IF(Table_query__64[[#This Row],[PM]]=Table_query__64[[#This Row],[PM Check]],"OK","NOK")</f>
        <v>#N/A</v>
      </c>
      <c r="AD2485" s="19" t="e">
        <f>IF(Table_query__64[[#This Row],[PP]]=Table_query__64[[#This Row],[Pilot Check]],"OK","NOK")</f>
        <v>#N/A</v>
      </c>
      <c r="AE2485" s="19"/>
    </row>
    <row r="2486" spans="1:31" hidden="1" x14ac:dyDescent="0.3">
      <c r="A2486" s="1" t="s">
        <v>4256</v>
      </c>
      <c r="B2486" s="2" t="s">
        <v>3044</v>
      </c>
      <c r="C2486" s="3" t="s">
        <v>7163</v>
      </c>
      <c r="D2486" s="2" t="s">
        <v>38</v>
      </c>
      <c r="E2486" s="2" t="s">
        <v>36</v>
      </c>
      <c r="F2486" s="2" t="s">
        <v>122</v>
      </c>
      <c r="G2486" s="4">
        <v>41722.041666666664</v>
      </c>
      <c r="H2486" s="4">
        <v>41725.041666666664</v>
      </c>
      <c r="I2486" s="2" t="s">
        <v>307</v>
      </c>
      <c r="J2486" s="2"/>
      <c r="K2486" s="2"/>
      <c r="L2486" t="s">
        <v>31</v>
      </c>
      <c r="M2486" s="2" t="s">
        <v>29</v>
      </c>
      <c r="N2486" s="3" t="s">
        <v>9498</v>
      </c>
      <c r="O2486" s="5"/>
      <c r="P2486" s="5"/>
      <c r="Q2486" s="6">
        <v>2014</v>
      </c>
      <c r="R2486" s="7">
        <v>2014</v>
      </c>
      <c r="T2486" s="8">
        <v>884</v>
      </c>
      <c r="V2486" s="1" t="s">
        <v>33</v>
      </c>
      <c r="W2486" s="1" t="s">
        <v>32</v>
      </c>
      <c r="X2486" t="str">
        <f>VLOOKUP(Table_query__64[[#This Row],[Nr]],'MyTracker Export'!A:P,'MyTracker Export'!$P$1,FALSE)</f>
        <v>Finished</v>
      </c>
      <c r="Y2486" t="str">
        <f>VLOOKUP(Table_query__64[[#This Row],[Nr]],'MyTracker Export'!A:Z,'MyTracker Export'!$Z$1,FALSE)</f>
        <v>Nadège Herment</v>
      </c>
      <c r="Z2486" t="e">
        <f>VLOOKUP(Table_query__64[[#This Row],[Nr]],'MyTracker Export'!A:AA,'MyTracker Export'!$AA$1,FALSE)</f>
        <v>#N/A</v>
      </c>
      <c r="AB2486" s="19" t="str">
        <f>IF(Table_query__64[[#This Row],[Project status]]=Table_query__64[[#This Row],[Project Status Check]],"OK","NOK")</f>
        <v>OK</v>
      </c>
      <c r="AC2486" s="19" t="str">
        <f>IF(Table_query__64[[#This Row],[PM]]=Table_query__64[[#This Row],[PM Check]],"OK","NOK")</f>
        <v>OK</v>
      </c>
      <c r="AD2486" s="19" t="e">
        <f>IF(Table_query__64[[#This Row],[PP]]=Table_query__64[[#This Row],[Pilot Check]],"OK","NOK")</f>
        <v>#N/A</v>
      </c>
      <c r="AE2486" s="19"/>
    </row>
    <row r="2487" spans="1:31" hidden="1" x14ac:dyDescent="0.3">
      <c r="A2487" s="1" t="s">
        <v>4257</v>
      </c>
      <c r="B2487" s="2" t="s">
        <v>4106</v>
      </c>
      <c r="C2487" s="3" t="s">
        <v>7164</v>
      </c>
      <c r="D2487" s="2" t="s">
        <v>38</v>
      </c>
      <c r="E2487" s="2"/>
      <c r="F2487" s="2" t="s">
        <v>122</v>
      </c>
      <c r="G2487" s="4">
        <v>40179.041666666664</v>
      </c>
      <c r="H2487" s="4">
        <v>40179.041666666664</v>
      </c>
      <c r="I2487" s="2" t="s">
        <v>3863</v>
      </c>
      <c r="J2487" s="2"/>
      <c r="K2487" s="2"/>
      <c r="L2487" t="s">
        <v>31</v>
      </c>
      <c r="M2487" s="2" t="s">
        <v>29</v>
      </c>
      <c r="O2487" s="5">
        <v>0</v>
      </c>
      <c r="P2487" s="5">
        <v>0</v>
      </c>
      <c r="Q2487" s="6">
        <v>2010</v>
      </c>
      <c r="R2487" s="7">
        <v>2010</v>
      </c>
      <c r="T2487" s="8">
        <v>1056</v>
      </c>
      <c r="V2487" s="1" t="s">
        <v>33</v>
      </c>
      <c r="W2487" s="1" t="s">
        <v>32</v>
      </c>
      <c r="X2487" t="e">
        <f>VLOOKUP(Table_query__64[[#This Row],[Nr]],'MyTracker Export'!A:P,'MyTracker Export'!$P$1,FALSE)</f>
        <v>#N/A</v>
      </c>
      <c r="Y2487" t="e">
        <f>VLOOKUP(Table_query__64[[#This Row],[Nr]],'MyTracker Export'!A:Z,'MyTracker Export'!$Z$1,FALSE)</f>
        <v>#N/A</v>
      </c>
      <c r="Z2487" t="e">
        <f>VLOOKUP(Table_query__64[[#This Row],[Nr]],'MyTracker Export'!A:AA,'MyTracker Export'!$AA$1,FALSE)</f>
        <v>#N/A</v>
      </c>
      <c r="AA2487" t="s">
        <v>20478</v>
      </c>
      <c r="AB2487" s="19" t="e">
        <f>IF(Table_query__64[[#This Row],[Project status]]=Table_query__64[[#This Row],[Project Status Check]],"OK","NOK")</f>
        <v>#N/A</v>
      </c>
      <c r="AC2487" s="19" t="e">
        <f>IF(Table_query__64[[#This Row],[PM]]=Table_query__64[[#This Row],[PM Check]],"OK","NOK")</f>
        <v>#N/A</v>
      </c>
      <c r="AD2487" s="19" t="e">
        <f>IF(Table_query__64[[#This Row],[PP]]=Table_query__64[[#This Row],[Pilot Check]],"OK","NOK")</f>
        <v>#N/A</v>
      </c>
      <c r="AE2487" s="19"/>
    </row>
    <row r="2488" spans="1:31" hidden="1" x14ac:dyDescent="0.3">
      <c r="A2488" s="1" t="s">
        <v>4258</v>
      </c>
      <c r="B2488" s="2" t="s">
        <v>4259</v>
      </c>
      <c r="C2488" s="3" t="s">
        <v>7165</v>
      </c>
      <c r="D2488" s="2" t="s">
        <v>38</v>
      </c>
      <c r="E2488" s="2"/>
      <c r="F2488" s="2" t="s">
        <v>122</v>
      </c>
      <c r="G2488" s="4">
        <v>40179.041666666664</v>
      </c>
      <c r="H2488" s="4">
        <v>40179.041666666664</v>
      </c>
      <c r="I2488" s="2" t="s">
        <v>3863</v>
      </c>
      <c r="J2488" s="2"/>
      <c r="K2488" s="2"/>
      <c r="L2488" t="s">
        <v>31</v>
      </c>
      <c r="M2488" s="2" t="s">
        <v>29</v>
      </c>
      <c r="O2488" s="5">
        <v>0</v>
      </c>
      <c r="P2488" s="5">
        <v>0</v>
      </c>
      <c r="Q2488" s="6">
        <v>2010</v>
      </c>
      <c r="R2488" s="7">
        <v>2010</v>
      </c>
      <c r="T2488" s="8">
        <v>1057</v>
      </c>
      <c r="V2488" s="1" t="s">
        <v>33</v>
      </c>
      <c r="W2488" s="1" t="s">
        <v>32</v>
      </c>
      <c r="X2488" t="e">
        <f>VLOOKUP(Table_query__64[[#This Row],[Nr]],'MyTracker Export'!A:P,'MyTracker Export'!$P$1,FALSE)</f>
        <v>#N/A</v>
      </c>
      <c r="Y2488" t="e">
        <f>VLOOKUP(Table_query__64[[#This Row],[Nr]],'MyTracker Export'!A:Z,'MyTracker Export'!$Z$1,FALSE)</f>
        <v>#N/A</v>
      </c>
      <c r="Z2488" t="e">
        <f>VLOOKUP(Table_query__64[[#This Row],[Nr]],'MyTracker Export'!A:AA,'MyTracker Export'!$AA$1,FALSE)</f>
        <v>#N/A</v>
      </c>
      <c r="AA2488" t="s">
        <v>20478</v>
      </c>
      <c r="AB2488" s="19" t="e">
        <f>IF(Table_query__64[[#This Row],[Project status]]=Table_query__64[[#This Row],[Project Status Check]],"OK","NOK")</f>
        <v>#N/A</v>
      </c>
      <c r="AC2488" s="19" t="e">
        <f>IF(Table_query__64[[#This Row],[PM]]=Table_query__64[[#This Row],[PM Check]],"OK","NOK")</f>
        <v>#N/A</v>
      </c>
      <c r="AD2488" s="19" t="e">
        <f>IF(Table_query__64[[#This Row],[PP]]=Table_query__64[[#This Row],[Pilot Check]],"OK","NOK")</f>
        <v>#N/A</v>
      </c>
      <c r="AE2488" s="19"/>
    </row>
    <row r="2489" spans="1:31" hidden="1" x14ac:dyDescent="0.3">
      <c r="A2489" s="1" t="s">
        <v>4260</v>
      </c>
      <c r="B2489" s="2" t="s">
        <v>3914</v>
      </c>
      <c r="C2489" s="3" t="s">
        <v>7166</v>
      </c>
      <c r="D2489" s="2" t="s">
        <v>38</v>
      </c>
      <c r="E2489" s="2" t="s">
        <v>75</v>
      </c>
      <c r="F2489" s="2" t="s">
        <v>122</v>
      </c>
      <c r="G2489" s="4">
        <v>39083.041666666664</v>
      </c>
      <c r="H2489" s="4">
        <v>41275.041666666664</v>
      </c>
      <c r="I2489" s="2" t="s">
        <v>3859</v>
      </c>
      <c r="J2489" s="2"/>
      <c r="K2489" s="2"/>
      <c r="L2489" t="s">
        <v>31</v>
      </c>
      <c r="M2489" s="2" t="s">
        <v>59</v>
      </c>
      <c r="O2489" s="5"/>
      <c r="P2489" s="5"/>
      <c r="Q2489" s="6">
        <v>2007</v>
      </c>
      <c r="R2489" s="7">
        <v>2013</v>
      </c>
      <c r="T2489" s="8">
        <v>438</v>
      </c>
      <c r="V2489" s="1" t="s">
        <v>33</v>
      </c>
      <c r="W2489" s="1" t="s">
        <v>32</v>
      </c>
      <c r="X2489" t="str">
        <f>VLOOKUP(Table_query__64[[#This Row],[Nr]],'MyTracker Export'!A:P,'MyTracker Export'!$P$1,FALSE)</f>
        <v>Finished</v>
      </c>
      <c r="Y2489" t="e">
        <f>VLOOKUP(Table_query__64[[#This Row],[Nr]],'MyTracker Export'!A:Z,'MyTracker Export'!$Z$1,FALSE)</f>
        <v>#N/A</v>
      </c>
      <c r="Z2489" t="e">
        <f>VLOOKUP(Table_query__64[[#This Row],[Nr]],'MyTracker Export'!A:AA,'MyTracker Export'!$AA$1,FALSE)</f>
        <v>#N/A</v>
      </c>
      <c r="AB2489" s="19" t="str">
        <f>IF(Table_query__64[[#This Row],[Project status]]=Table_query__64[[#This Row],[Project Status Check]],"OK","NOK")</f>
        <v>OK</v>
      </c>
      <c r="AC2489" s="19" t="e">
        <f>IF(Table_query__64[[#This Row],[PM]]=Table_query__64[[#This Row],[PM Check]],"OK","NOK")</f>
        <v>#N/A</v>
      </c>
      <c r="AD2489" s="19" t="e">
        <f>IF(Table_query__64[[#This Row],[PP]]=Table_query__64[[#This Row],[Pilot Check]],"OK","NOK")</f>
        <v>#N/A</v>
      </c>
      <c r="AE2489" s="19"/>
    </row>
    <row r="2490" spans="1:31" hidden="1" x14ac:dyDescent="0.3">
      <c r="A2490" s="1" t="s">
        <v>4261</v>
      </c>
      <c r="B2490" s="2" t="s">
        <v>3884</v>
      </c>
      <c r="C2490" s="3" t="s">
        <v>6900</v>
      </c>
      <c r="D2490" s="2" t="s">
        <v>38</v>
      </c>
      <c r="E2490" s="2"/>
      <c r="F2490" s="2" t="s">
        <v>122</v>
      </c>
      <c r="G2490" s="4">
        <v>40179.041666666664</v>
      </c>
      <c r="H2490" s="4">
        <v>40179.041666666664</v>
      </c>
      <c r="I2490" s="2" t="s">
        <v>3863</v>
      </c>
      <c r="J2490" s="2"/>
      <c r="K2490" s="2"/>
      <c r="L2490" t="s">
        <v>31</v>
      </c>
      <c r="M2490" s="2" t="s">
        <v>29</v>
      </c>
      <c r="O2490" s="5">
        <v>0</v>
      </c>
      <c r="P2490" s="5">
        <v>0</v>
      </c>
      <c r="Q2490" s="6">
        <v>2010</v>
      </c>
      <c r="R2490" s="7">
        <v>2010</v>
      </c>
      <c r="T2490" s="8">
        <v>1058</v>
      </c>
      <c r="V2490" s="1" t="s">
        <v>33</v>
      </c>
      <c r="W2490" s="1" t="s">
        <v>32</v>
      </c>
      <c r="X2490" t="e">
        <f>VLOOKUP(Table_query__64[[#This Row],[Nr]],'MyTracker Export'!A:P,'MyTracker Export'!$P$1,FALSE)</f>
        <v>#N/A</v>
      </c>
      <c r="Y2490" t="e">
        <f>VLOOKUP(Table_query__64[[#This Row],[Nr]],'MyTracker Export'!A:Z,'MyTracker Export'!$Z$1,FALSE)</f>
        <v>#N/A</v>
      </c>
      <c r="Z2490" t="e">
        <f>VLOOKUP(Table_query__64[[#This Row],[Nr]],'MyTracker Export'!A:AA,'MyTracker Export'!$AA$1,FALSE)</f>
        <v>#N/A</v>
      </c>
      <c r="AA2490" t="s">
        <v>20478</v>
      </c>
      <c r="AB2490" s="19" t="e">
        <f>IF(Table_query__64[[#This Row],[Project status]]=Table_query__64[[#This Row],[Project Status Check]],"OK","NOK")</f>
        <v>#N/A</v>
      </c>
      <c r="AC2490" s="19" t="e">
        <f>IF(Table_query__64[[#This Row],[PM]]=Table_query__64[[#This Row],[PM Check]],"OK","NOK")</f>
        <v>#N/A</v>
      </c>
      <c r="AD2490" s="19" t="e">
        <f>IF(Table_query__64[[#This Row],[PP]]=Table_query__64[[#This Row],[Pilot Check]],"OK","NOK")</f>
        <v>#N/A</v>
      </c>
      <c r="AE2490" s="19"/>
    </row>
    <row r="2491" spans="1:31" hidden="1" x14ac:dyDescent="0.3">
      <c r="A2491" s="1" t="s">
        <v>4262</v>
      </c>
      <c r="B2491" s="2" t="s">
        <v>146</v>
      </c>
      <c r="C2491" s="3" t="s">
        <v>7167</v>
      </c>
      <c r="D2491" s="2" t="s">
        <v>38</v>
      </c>
      <c r="E2491" s="2" t="s">
        <v>75</v>
      </c>
      <c r="F2491" s="2" t="s">
        <v>122</v>
      </c>
      <c r="G2491" s="4">
        <v>41149.083333333336</v>
      </c>
      <c r="H2491" s="4">
        <v>41425.083333333336</v>
      </c>
      <c r="I2491" s="2" t="s">
        <v>458</v>
      </c>
      <c r="J2491" s="2" t="s">
        <v>2715</v>
      </c>
      <c r="K2491" s="2"/>
      <c r="L2491" t="s">
        <v>31</v>
      </c>
      <c r="M2491" s="2" t="s">
        <v>59</v>
      </c>
      <c r="O2491" s="5"/>
      <c r="P2491" s="5"/>
      <c r="Q2491" s="6">
        <v>2012</v>
      </c>
      <c r="R2491" s="7">
        <v>2013</v>
      </c>
      <c r="T2491" s="8">
        <v>439</v>
      </c>
      <c r="V2491" s="1" t="s">
        <v>33</v>
      </c>
      <c r="W2491" s="1" t="s">
        <v>32</v>
      </c>
      <c r="X2491" t="str">
        <f>VLOOKUP(Table_query__64[[#This Row],[Nr]],'MyTracker Export'!A:P,'MyTracker Export'!$P$1,FALSE)</f>
        <v>Finished</v>
      </c>
      <c r="Y2491" t="str">
        <f>VLOOKUP(Table_query__64[[#This Row],[Nr]],'MyTracker Export'!A:Z,'MyTracker Export'!$Z$1,FALSE)</f>
        <v>Emilie Cambier</v>
      </c>
      <c r="Z2491" t="e">
        <f>VLOOKUP(Table_query__64[[#This Row],[Nr]],'MyTracker Export'!A:AA,'MyTracker Export'!$AA$1,FALSE)</f>
        <v>#N/A</v>
      </c>
      <c r="AB2491" s="19" t="str">
        <f>IF(Table_query__64[[#This Row],[Project status]]=Table_query__64[[#This Row],[Project Status Check]],"OK","NOK")</f>
        <v>OK</v>
      </c>
      <c r="AC2491" s="19" t="str">
        <f>IF(Table_query__64[[#This Row],[PM]]=Table_query__64[[#This Row],[PM Check]],"OK","NOK")</f>
        <v>OK</v>
      </c>
      <c r="AD2491" s="19" t="e">
        <f>IF(Table_query__64[[#This Row],[PP]]=Table_query__64[[#This Row],[Pilot Check]],"OK","NOK")</f>
        <v>#N/A</v>
      </c>
      <c r="AE2491" s="19"/>
    </row>
    <row r="2492" spans="1:31" hidden="1" x14ac:dyDescent="0.3">
      <c r="A2492" s="1" t="s">
        <v>4263</v>
      </c>
      <c r="B2492" s="2" t="s">
        <v>4239</v>
      </c>
      <c r="C2492" s="3" t="s">
        <v>7168</v>
      </c>
      <c r="D2492" s="2" t="s">
        <v>3894</v>
      </c>
      <c r="E2492" s="2" t="s">
        <v>43</v>
      </c>
      <c r="F2492" s="2" t="s">
        <v>122</v>
      </c>
      <c r="G2492" s="4">
        <v>40238.041666666664</v>
      </c>
      <c r="H2492" s="4">
        <v>40664.083333333336</v>
      </c>
      <c r="I2492" s="2"/>
      <c r="J2492" s="2"/>
      <c r="K2492" s="2"/>
      <c r="L2492" t="s">
        <v>31</v>
      </c>
      <c r="M2492" s="2" t="s">
        <v>29</v>
      </c>
      <c r="O2492" s="5"/>
      <c r="P2492" s="5"/>
      <c r="Q2492" s="6">
        <v>2010</v>
      </c>
      <c r="R2492" s="7">
        <v>2011</v>
      </c>
      <c r="T2492" s="8">
        <v>440</v>
      </c>
      <c r="V2492" s="1" t="s">
        <v>33</v>
      </c>
      <c r="W2492" s="1" t="s">
        <v>32</v>
      </c>
      <c r="X2492" t="str">
        <f>VLOOKUP(Table_query__64[[#This Row],[Nr]],'MyTracker Export'!A:P,'MyTracker Export'!$P$1,FALSE)</f>
        <v>Finished</v>
      </c>
      <c r="Y2492" t="e">
        <f>VLOOKUP(Table_query__64[[#This Row],[Nr]],'MyTracker Export'!A:Z,'MyTracker Export'!$Z$1,FALSE)</f>
        <v>#N/A</v>
      </c>
      <c r="Z2492" t="e">
        <f>VLOOKUP(Table_query__64[[#This Row],[Nr]],'MyTracker Export'!A:AA,'MyTracker Export'!$AA$1,FALSE)</f>
        <v>#N/A</v>
      </c>
      <c r="AB2492" s="19" t="str">
        <f>IF(Table_query__64[[#This Row],[Project status]]=Table_query__64[[#This Row],[Project Status Check]],"OK","NOK")</f>
        <v>OK</v>
      </c>
      <c r="AC2492" s="19" t="e">
        <f>IF(Table_query__64[[#This Row],[PM]]=Table_query__64[[#This Row],[PM Check]],"OK","NOK")</f>
        <v>#N/A</v>
      </c>
      <c r="AD2492" s="19" t="e">
        <f>IF(Table_query__64[[#This Row],[PP]]=Table_query__64[[#This Row],[Pilot Check]],"OK","NOK")</f>
        <v>#N/A</v>
      </c>
      <c r="AE2492" s="19"/>
    </row>
    <row r="2493" spans="1:31" hidden="1" x14ac:dyDescent="0.3">
      <c r="A2493" s="1" t="s">
        <v>4264</v>
      </c>
      <c r="B2493" s="2" t="s">
        <v>4195</v>
      </c>
      <c r="C2493" s="3" t="s">
        <v>7169</v>
      </c>
      <c r="D2493" s="2" t="s">
        <v>38</v>
      </c>
      <c r="E2493" s="2" t="s">
        <v>25</v>
      </c>
      <c r="F2493" s="2" t="s">
        <v>122</v>
      </c>
      <c r="G2493" s="4">
        <v>41445.083333333336</v>
      </c>
      <c r="H2493" s="4">
        <v>41445.083333333336</v>
      </c>
      <c r="I2493" s="2" t="s">
        <v>4202</v>
      </c>
      <c r="J2493" s="2" t="s">
        <v>3451</v>
      </c>
      <c r="K2493" s="2"/>
      <c r="L2493" t="s">
        <v>31</v>
      </c>
      <c r="M2493" s="2" t="s">
        <v>59</v>
      </c>
      <c r="O2493" s="5"/>
      <c r="P2493" s="5"/>
      <c r="Q2493" s="6">
        <v>2013</v>
      </c>
      <c r="R2493" s="7">
        <v>2013</v>
      </c>
      <c r="T2493" s="8">
        <v>441</v>
      </c>
      <c r="V2493" s="1" t="s">
        <v>33</v>
      </c>
      <c r="W2493" s="1" t="s">
        <v>32</v>
      </c>
      <c r="X2493" t="str">
        <f>VLOOKUP(Table_query__64[[#This Row],[Nr]],'MyTracker Export'!A:P,'MyTracker Export'!$P$1,FALSE)</f>
        <v>Finished</v>
      </c>
      <c r="Y2493" t="e">
        <f>VLOOKUP(Table_query__64[[#This Row],[Nr]],'MyTracker Export'!A:Z,'MyTracker Export'!$Z$1,FALSE)</f>
        <v>#N/A</v>
      </c>
      <c r="Z2493" t="str">
        <f>VLOOKUP(Table_query__64[[#This Row],[Nr]],'MyTracker Export'!A:AA,'MyTracker Export'!$AA$1,FALSE)</f>
        <v>Luc Tasiaux</v>
      </c>
      <c r="AB2493" s="19" t="str">
        <f>IF(Table_query__64[[#This Row],[Project status]]=Table_query__64[[#This Row],[Project Status Check]],"OK","NOK")</f>
        <v>OK</v>
      </c>
      <c r="AC2493" s="19" t="e">
        <f>IF(Table_query__64[[#This Row],[PM]]=Table_query__64[[#This Row],[PM Check]],"OK","NOK")</f>
        <v>#N/A</v>
      </c>
      <c r="AD2493" s="19" t="str">
        <f>IF(Table_query__64[[#This Row],[PP]]=Table_query__64[[#This Row],[Pilot Check]],"OK","NOK")</f>
        <v>OK</v>
      </c>
      <c r="AE2493" s="19"/>
    </row>
    <row r="2494" spans="1:31" hidden="1" x14ac:dyDescent="0.3">
      <c r="A2494" s="1" t="s">
        <v>4265</v>
      </c>
      <c r="B2494" s="2" t="s">
        <v>4266</v>
      </c>
      <c r="C2494" s="3" t="s">
        <v>7170</v>
      </c>
      <c r="D2494" s="2" t="s">
        <v>38</v>
      </c>
      <c r="E2494" s="2" t="s">
        <v>36</v>
      </c>
      <c r="F2494" s="2" t="s">
        <v>122</v>
      </c>
      <c r="G2494" s="4">
        <v>41718.041666666664</v>
      </c>
      <c r="H2494" s="4">
        <v>41725.041666666664</v>
      </c>
      <c r="I2494" s="2" t="s">
        <v>3608</v>
      </c>
      <c r="J2494" s="2" t="s">
        <v>3034</v>
      </c>
      <c r="K2494" s="2"/>
      <c r="L2494" t="s">
        <v>31</v>
      </c>
      <c r="M2494" s="2" t="s">
        <v>29</v>
      </c>
      <c r="O2494" s="5"/>
      <c r="P2494" s="5"/>
      <c r="Q2494" s="6">
        <v>2014</v>
      </c>
      <c r="R2494" s="7">
        <v>2014</v>
      </c>
      <c r="T2494" s="8">
        <v>442</v>
      </c>
      <c r="V2494" s="1" t="s">
        <v>33</v>
      </c>
      <c r="W2494" s="1" t="s">
        <v>32</v>
      </c>
      <c r="X2494" t="str">
        <f>VLOOKUP(Table_query__64[[#This Row],[Nr]],'MyTracker Export'!A:P,'MyTracker Export'!$P$1,FALSE)</f>
        <v>Finished</v>
      </c>
      <c r="Y2494" t="str">
        <f>VLOOKUP(Table_query__64[[#This Row],[Nr]],'MyTracker Export'!A:Z,'MyTracker Export'!$Z$1,FALSE)</f>
        <v>Annekathrin Tasiaux</v>
      </c>
      <c r="Z2494" t="str">
        <f>VLOOKUP(Table_query__64[[#This Row],[Nr]],'MyTracker Export'!A:AA,'MyTracker Export'!$AA$1,FALSE)</f>
        <v>Jacques Lataire</v>
      </c>
      <c r="AB2494" s="19" t="str">
        <f>IF(Table_query__64[[#This Row],[Project status]]=Table_query__64[[#This Row],[Project Status Check]],"OK","NOK")</f>
        <v>OK</v>
      </c>
      <c r="AC2494" s="19" t="str">
        <f>IF(Table_query__64[[#This Row],[PM]]=Table_query__64[[#This Row],[PM Check]],"OK","NOK")</f>
        <v>OK</v>
      </c>
      <c r="AD2494" s="19" t="str">
        <f>IF(Table_query__64[[#This Row],[PP]]=Table_query__64[[#This Row],[Pilot Check]],"OK","NOK")</f>
        <v>OK</v>
      </c>
      <c r="AE2494" s="19"/>
    </row>
    <row r="2495" spans="1:31" hidden="1" x14ac:dyDescent="0.3">
      <c r="A2495" s="1" t="s">
        <v>4267</v>
      </c>
      <c r="B2495" s="2" t="s">
        <v>4268</v>
      </c>
      <c r="C2495" s="3" t="s">
        <v>7171</v>
      </c>
      <c r="D2495" s="2" t="s">
        <v>38</v>
      </c>
      <c r="E2495" s="2" t="s">
        <v>104</v>
      </c>
      <c r="F2495" s="2" t="s">
        <v>122</v>
      </c>
      <c r="G2495" s="4">
        <v>41211.041666666664</v>
      </c>
      <c r="H2495" s="4">
        <v>42013.041666666664</v>
      </c>
      <c r="I2495" s="2" t="s">
        <v>2715</v>
      </c>
      <c r="J2495" s="2"/>
      <c r="K2495" s="2"/>
      <c r="L2495" t="s">
        <v>31</v>
      </c>
      <c r="M2495" s="2" t="s">
        <v>29</v>
      </c>
      <c r="N2495" s="3" t="s">
        <v>9499</v>
      </c>
      <c r="O2495" s="5"/>
      <c r="P2495" s="5"/>
      <c r="Q2495" s="6">
        <v>2012</v>
      </c>
      <c r="R2495" s="7">
        <v>2015</v>
      </c>
      <c r="T2495" s="8">
        <v>885</v>
      </c>
      <c r="V2495" s="1" t="s">
        <v>33</v>
      </c>
      <c r="W2495" s="1" t="s">
        <v>32</v>
      </c>
      <c r="X2495" t="str">
        <f>VLOOKUP(Table_query__64[[#This Row],[Nr]],'MyTracker Export'!A:P,'MyTracker Export'!$P$1,FALSE)</f>
        <v>Finished</v>
      </c>
      <c r="Y2495" t="e">
        <f>VLOOKUP(Table_query__64[[#This Row],[Nr]],'MyTracker Export'!A:Z,'MyTracker Export'!$Z$1,FALSE)</f>
        <v>#N/A</v>
      </c>
      <c r="Z2495" t="e">
        <f>VLOOKUP(Table_query__64[[#This Row],[Nr]],'MyTracker Export'!A:AA,'MyTracker Export'!$AA$1,FALSE)</f>
        <v>#N/A</v>
      </c>
      <c r="AB2495" s="19" t="str">
        <f>IF(Table_query__64[[#This Row],[Project status]]=Table_query__64[[#This Row],[Project Status Check]],"OK","NOK")</f>
        <v>OK</v>
      </c>
      <c r="AC2495" s="19" t="e">
        <f>IF(Table_query__64[[#This Row],[PM]]=Table_query__64[[#This Row],[PM Check]],"OK","NOK")</f>
        <v>#N/A</v>
      </c>
      <c r="AD2495" s="19" t="e">
        <f>IF(Table_query__64[[#This Row],[PP]]=Table_query__64[[#This Row],[Pilot Check]],"OK","NOK")</f>
        <v>#N/A</v>
      </c>
      <c r="AE2495" s="19"/>
    </row>
    <row r="2496" spans="1:31" hidden="1" x14ac:dyDescent="0.3">
      <c r="A2496" s="1" t="s">
        <v>4269</v>
      </c>
      <c r="B2496" s="2" t="s">
        <v>4254</v>
      </c>
      <c r="C2496" s="3" t="s">
        <v>7172</v>
      </c>
      <c r="D2496" s="2" t="s">
        <v>38</v>
      </c>
      <c r="E2496" s="2"/>
      <c r="F2496" s="2" t="s">
        <v>122</v>
      </c>
      <c r="G2496" s="4">
        <v>40179.041666666664</v>
      </c>
      <c r="H2496" s="4">
        <v>40179.041666666664</v>
      </c>
      <c r="I2496" s="2" t="s">
        <v>3863</v>
      </c>
      <c r="J2496" s="2"/>
      <c r="K2496" s="2"/>
      <c r="L2496" t="s">
        <v>31</v>
      </c>
      <c r="M2496" s="2" t="s">
        <v>29</v>
      </c>
      <c r="O2496" s="5">
        <v>0</v>
      </c>
      <c r="P2496" s="5">
        <v>0</v>
      </c>
      <c r="Q2496" s="6">
        <v>2010</v>
      </c>
      <c r="R2496" s="7">
        <v>2010</v>
      </c>
      <c r="T2496" s="8">
        <v>1059</v>
      </c>
      <c r="V2496" s="1" t="s">
        <v>33</v>
      </c>
      <c r="W2496" s="1" t="s">
        <v>32</v>
      </c>
      <c r="X2496" t="e">
        <f>VLOOKUP(Table_query__64[[#This Row],[Nr]],'MyTracker Export'!A:P,'MyTracker Export'!$P$1,FALSE)</f>
        <v>#N/A</v>
      </c>
      <c r="Y2496" t="e">
        <f>VLOOKUP(Table_query__64[[#This Row],[Nr]],'MyTracker Export'!A:Z,'MyTracker Export'!$Z$1,FALSE)</f>
        <v>#N/A</v>
      </c>
      <c r="Z2496" t="e">
        <f>VLOOKUP(Table_query__64[[#This Row],[Nr]],'MyTracker Export'!A:AA,'MyTracker Export'!$AA$1,FALSE)</f>
        <v>#N/A</v>
      </c>
      <c r="AA2496" t="s">
        <v>20478</v>
      </c>
      <c r="AB2496" s="19" t="e">
        <f>IF(Table_query__64[[#This Row],[Project status]]=Table_query__64[[#This Row],[Project Status Check]],"OK","NOK")</f>
        <v>#N/A</v>
      </c>
      <c r="AC2496" s="19" t="e">
        <f>IF(Table_query__64[[#This Row],[PM]]=Table_query__64[[#This Row],[PM Check]],"OK","NOK")</f>
        <v>#N/A</v>
      </c>
      <c r="AD2496" s="19" t="e">
        <f>IF(Table_query__64[[#This Row],[PP]]=Table_query__64[[#This Row],[Pilot Check]],"OK","NOK")</f>
        <v>#N/A</v>
      </c>
      <c r="AE2496" s="19"/>
    </row>
    <row r="2497" spans="1:31" hidden="1" x14ac:dyDescent="0.3">
      <c r="A2497" s="1" t="s">
        <v>4270</v>
      </c>
      <c r="B2497" s="2" t="s">
        <v>4271</v>
      </c>
      <c r="C2497" s="3" t="s">
        <v>7173</v>
      </c>
      <c r="D2497" s="2" t="s">
        <v>38</v>
      </c>
      <c r="E2497" s="2"/>
      <c r="F2497" s="2" t="s">
        <v>122</v>
      </c>
      <c r="G2497" s="4">
        <v>40179.041666666664</v>
      </c>
      <c r="H2497" s="4">
        <v>40179.041666666664</v>
      </c>
      <c r="I2497" s="2" t="s">
        <v>3863</v>
      </c>
      <c r="J2497" s="2"/>
      <c r="K2497" s="2"/>
      <c r="L2497" t="s">
        <v>31</v>
      </c>
      <c r="M2497" s="2" t="s">
        <v>29</v>
      </c>
      <c r="O2497" s="5">
        <v>0</v>
      </c>
      <c r="P2497" s="5">
        <v>0</v>
      </c>
      <c r="Q2497" s="6">
        <v>2010</v>
      </c>
      <c r="R2497" s="7">
        <v>2010</v>
      </c>
      <c r="T2497" s="8">
        <v>1060</v>
      </c>
      <c r="V2497" s="1" t="s">
        <v>33</v>
      </c>
      <c r="W2497" s="1" t="s">
        <v>32</v>
      </c>
      <c r="X2497" t="e">
        <f>VLOOKUP(Table_query__64[[#This Row],[Nr]],'MyTracker Export'!A:P,'MyTracker Export'!$P$1,FALSE)</f>
        <v>#N/A</v>
      </c>
      <c r="Y2497" t="e">
        <f>VLOOKUP(Table_query__64[[#This Row],[Nr]],'MyTracker Export'!A:Z,'MyTracker Export'!$Z$1,FALSE)</f>
        <v>#N/A</v>
      </c>
      <c r="Z2497" t="e">
        <f>VLOOKUP(Table_query__64[[#This Row],[Nr]],'MyTracker Export'!A:AA,'MyTracker Export'!$AA$1,FALSE)</f>
        <v>#N/A</v>
      </c>
      <c r="AA2497" t="s">
        <v>20478</v>
      </c>
      <c r="AB2497" s="19" t="e">
        <f>IF(Table_query__64[[#This Row],[Project status]]=Table_query__64[[#This Row],[Project Status Check]],"OK","NOK")</f>
        <v>#N/A</v>
      </c>
      <c r="AC2497" s="19" t="e">
        <f>IF(Table_query__64[[#This Row],[PM]]=Table_query__64[[#This Row],[PM Check]],"OK","NOK")</f>
        <v>#N/A</v>
      </c>
      <c r="AD2497" s="19" t="e">
        <f>IF(Table_query__64[[#This Row],[PP]]=Table_query__64[[#This Row],[Pilot Check]],"OK","NOK")</f>
        <v>#N/A</v>
      </c>
      <c r="AE2497" s="19"/>
    </row>
    <row r="2498" spans="1:31" hidden="1" x14ac:dyDescent="0.3">
      <c r="A2498" s="1" t="s">
        <v>4272</v>
      </c>
      <c r="B2498" s="2" t="s">
        <v>3914</v>
      </c>
      <c r="C2498" s="3" t="s">
        <v>7174</v>
      </c>
      <c r="D2498" s="2" t="s">
        <v>38</v>
      </c>
      <c r="E2498" s="2" t="s">
        <v>75</v>
      </c>
      <c r="F2498" s="2" t="s">
        <v>122</v>
      </c>
      <c r="G2498" s="4">
        <v>41718.041666666664</v>
      </c>
      <c r="H2498" s="4">
        <v>41961.041666666664</v>
      </c>
      <c r="I2498" s="2" t="s">
        <v>2715</v>
      </c>
      <c r="J2498" s="2" t="s">
        <v>308</v>
      </c>
      <c r="K2498" s="2"/>
      <c r="L2498" t="s">
        <v>31</v>
      </c>
      <c r="M2498" s="2" t="s">
        <v>59</v>
      </c>
      <c r="N2498" s="3" t="s">
        <v>9500</v>
      </c>
      <c r="O2498" s="5"/>
      <c r="P2498" s="5"/>
      <c r="Q2498" s="6">
        <v>2014</v>
      </c>
      <c r="R2498" s="7">
        <v>2014</v>
      </c>
      <c r="T2498" s="8">
        <v>886</v>
      </c>
      <c r="V2498" s="1" t="s">
        <v>33</v>
      </c>
      <c r="W2498" s="1" t="s">
        <v>32</v>
      </c>
      <c r="X2498" t="str">
        <f>VLOOKUP(Table_query__64[[#This Row],[Nr]],'MyTracker Export'!A:P,'MyTracker Export'!$P$1,FALSE)</f>
        <v>Finished</v>
      </c>
      <c r="Y2498" t="e">
        <f>VLOOKUP(Table_query__64[[#This Row],[Nr]],'MyTracker Export'!A:Z,'MyTracker Export'!$Z$1,FALSE)</f>
        <v>#N/A</v>
      </c>
      <c r="Z2498" t="str">
        <f>VLOOKUP(Table_query__64[[#This Row],[Nr]],'MyTracker Export'!A:AA,'MyTracker Export'!$AA$1,FALSE)</f>
        <v>Nicolas Dubois</v>
      </c>
      <c r="AB2498" s="19" t="str">
        <f>IF(Table_query__64[[#This Row],[Project status]]=Table_query__64[[#This Row],[Project Status Check]],"OK","NOK")</f>
        <v>OK</v>
      </c>
      <c r="AC2498" s="19" t="e">
        <f>IF(Table_query__64[[#This Row],[PM]]=Table_query__64[[#This Row],[PM Check]],"OK","NOK")</f>
        <v>#N/A</v>
      </c>
      <c r="AD2498" s="19" t="str">
        <f>IF(Table_query__64[[#This Row],[PP]]=Table_query__64[[#This Row],[Pilot Check]],"OK","NOK")</f>
        <v>OK</v>
      </c>
      <c r="AE2498" s="19"/>
    </row>
    <row r="2499" spans="1:31" hidden="1" x14ac:dyDescent="0.3">
      <c r="A2499" s="1" t="s">
        <v>4273</v>
      </c>
      <c r="B2499" s="2" t="s">
        <v>3065</v>
      </c>
      <c r="C2499" s="3" t="s">
        <v>7175</v>
      </c>
      <c r="D2499" s="2" t="s">
        <v>89</v>
      </c>
      <c r="E2499" s="2" t="s">
        <v>104</v>
      </c>
      <c r="F2499" s="2" t="s">
        <v>122</v>
      </c>
      <c r="G2499" s="4">
        <v>40057.083333333336</v>
      </c>
      <c r="H2499" s="4">
        <v>40238.041666666664</v>
      </c>
      <c r="I2499" s="2"/>
      <c r="J2499" s="2"/>
      <c r="K2499" s="2"/>
      <c r="L2499" t="s">
        <v>31</v>
      </c>
      <c r="M2499" s="2" t="s">
        <v>29</v>
      </c>
      <c r="N2499" s="3" t="s">
        <v>9501</v>
      </c>
      <c r="O2499" s="5"/>
      <c r="P2499" s="5"/>
      <c r="Q2499" s="6">
        <v>2009</v>
      </c>
      <c r="R2499" s="7">
        <v>2010</v>
      </c>
      <c r="T2499" s="8">
        <v>887</v>
      </c>
      <c r="V2499" s="1" t="s">
        <v>33</v>
      </c>
      <c r="W2499" s="1" t="s">
        <v>32</v>
      </c>
      <c r="X2499" t="str">
        <f>VLOOKUP(Table_query__64[[#This Row],[Nr]],'MyTracker Export'!A:P,'MyTracker Export'!$P$1,FALSE)</f>
        <v>Finished</v>
      </c>
      <c r="Y2499" t="e">
        <f>VLOOKUP(Table_query__64[[#This Row],[Nr]],'MyTracker Export'!A:Z,'MyTracker Export'!$Z$1,FALSE)</f>
        <v>#N/A</v>
      </c>
      <c r="Z2499" t="e">
        <f>VLOOKUP(Table_query__64[[#This Row],[Nr]],'MyTracker Export'!A:AA,'MyTracker Export'!$AA$1,FALSE)</f>
        <v>#N/A</v>
      </c>
      <c r="AB2499" s="19" t="str">
        <f>IF(Table_query__64[[#This Row],[Project status]]=Table_query__64[[#This Row],[Project Status Check]],"OK","NOK")</f>
        <v>OK</v>
      </c>
      <c r="AC2499" s="19" t="e">
        <f>IF(Table_query__64[[#This Row],[PM]]=Table_query__64[[#This Row],[PM Check]],"OK","NOK")</f>
        <v>#N/A</v>
      </c>
      <c r="AD2499" s="19" t="e">
        <f>IF(Table_query__64[[#This Row],[PP]]=Table_query__64[[#This Row],[Pilot Check]],"OK","NOK")</f>
        <v>#N/A</v>
      </c>
      <c r="AE2499" s="19"/>
    </row>
    <row r="2500" spans="1:31" hidden="1" x14ac:dyDescent="0.3">
      <c r="A2500" s="1" t="s">
        <v>4274</v>
      </c>
      <c r="B2500" s="2" t="s">
        <v>74</v>
      </c>
      <c r="C2500" s="3" t="s">
        <v>7176</v>
      </c>
      <c r="D2500" s="2" t="s">
        <v>38</v>
      </c>
      <c r="E2500" s="2" t="s">
        <v>75</v>
      </c>
      <c r="F2500" s="2" t="s">
        <v>122</v>
      </c>
      <c r="G2500" s="4">
        <v>40118.041666666664</v>
      </c>
      <c r="H2500" s="4">
        <v>40847.041666666664</v>
      </c>
      <c r="I2500" s="2"/>
      <c r="J2500" s="2"/>
      <c r="K2500" s="2"/>
      <c r="L2500" t="s">
        <v>31</v>
      </c>
      <c r="M2500" s="2" t="s">
        <v>59</v>
      </c>
      <c r="N2500" s="3" t="s">
        <v>9502</v>
      </c>
      <c r="O2500" s="5"/>
      <c r="P2500" s="5"/>
      <c r="Q2500" s="6">
        <v>2009</v>
      </c>
      <c r="R2500" s="7">
        <v>2011</v>
      </c>
      <c r="T2500" s="8">
        <v>888</v>
      </c>
      <c r="V2500" s="1" t="s">
        <v>33</v>
      </c>
      <c r="W2500" s="1" t="s">
        <v>32</v>
      </c>
      <c r="X2500" t="str">
        <f>VLOOKUP(Table_query__64[[#This Row],[Nr]],'MyTracker Export'!A:P,'MyTracker Export'!$P$1,FALSE)</f>
        <v>Finished</v>
      </c>
      <c r="Y2500" t="e">
        <f>VLOOKUP(Table_query__64[[#This Row],[Nr]],'MyTracker Export'!A:Z,'MyTracker Export'!$Z$1,FALSE)</f>
        <v>#N/A</v>
      </c>
      <c r="Z2500" t="e">
        <f>VLOOKUP(Table_query__64[[#This Row],[Nr]],'MyTracker Export'!A:AA,'MyTracker Export'!$AA$1,FALSE)</f>
        <v>#N/A</v>
      </c>
      <c r="AB2500" s="19" t="str">
        <f>IF(Table_query__64[[#This Row],[Project status]]=Table_query__64[[#This Row],[Project Status Check]],"OK","NOK")</f>
        <v>OK</v>
      </c>
      <c r="AC2500" s="19" t="e">
        <f>IF(Table_query__64[[#This Row],[PM]]=Table_query__64[[#This Row],[PM Check]],"OK","NOK")</f>
        <v>#N/A</v>
      </c>
      <c r="AD2500" s="19" t="e">
        <f>IF(Table_query__64[[#This Row],[PP]]=Table_query__64[[#This Row],[Pilot Check]],"OK","NOK")</f>
        <v>#N/A</v>
      </c>
      <c r="AE2500" s="19"/>
    </row>
    <row r="2501" spans="1:31" hidden="1" x14ac:dyDescent="0.3">
      <c r="A2501" s="1" t="s">
        <v>4275</v>
      </c>
      <c r="B2501" s="2" t="s">
        <v>74</v>
      </c>
      <c r="C2501" s="3" t="s">
        <v>7177</v>
      </c>
      <c r="D2501" s="2" t="s">
        <v>38</v>
      </c>
      <c r="E2501" s="2" t="s">
        <v>75</v>
      </c>
      <c r="F2501" s="2" t="s">
        <v>122</v>
      </c>
      <c r="G2501" s="4">
        <v>41156.083333333336</v>
      </c>
      <c r="H2501" s="4">
        <v>41381.083333333336</v>
      </c>
      <c r="I2501" s="2" t="s">
        <v>3859</v>
      </c>
      <c r="J2501" s="2" t="s">
        <v>308</v>
      </c>
      <c r="K2501" s="2"/>
      <c r="L2501" t="s">
        <v>31</v>
      </c>
      <c r="M2501" s="2" t="s">
        <v>59</v>
      </c>
      <c r="N2501" s="3" t="s">
        <v>9503</v>
      </c>
      <c r="O2501" s="5"/>
      <c r="P2501" s="5"/>
      <c r="Q2501" s="6">
        <v>2012</v>
      </c>
      <c r="R2501" s="7">
        <v>2013</v>
      </c>
      <c r="T2501" s="8">
        <v>889</v>
      </c>
      <c r="V2501" s="1" t="s">
        <v>33</v>
      </c>
      <c r="W2501" s="1" t="s">
        <v>32</v>
      </c>
      <c r="X2501" t="str">
        <f>VLOOKUP(Table_query__64[[#This Row],[Nr]],'MyTracker Export'!A:P,'MyTracker Export'!$P$1,FALSE)</f>
        <v>Finished</v>
      </c>
      <c r="Y2501" t="e">
        <f>VLOOKUP(Table_query__64[[#This Row],[Nr]],'MyTracker Export'!A:Z,'MyTracker Export'!$Z$1,FALSE)</f>
        <v>#N/A</v>
      </c>
      <c r="Z2501" t="str">
        <f>VLOOKUP(Table_query__64[[#This Row],[Nr]],'MyTracker Export'!A:AA,'MyTracker Export'!$AA$1,FALSE)</f>
        <v>Nicolas Dubois</v>
      </c>
      <c r="AB2501" s="19" t="str">
        <f>IF(Table_query__64[[#This Row],[Project status]]=Table_query__64[[#This Row],[Project Status Check]],"OK","NOK")</f>
        <v>OK</v>
      </c>
      <c r="AC2501" s="19" t="e">
        <f>IF(Table_query__64[[#This Row],[PM]]=Table_query__64[[#This Row],[PM Check]],"OK","NOK")</f>
        <v>#N/A</v>
      </c>
      <c r="AD2501" s="19" t="str">
        <f>IF(Table_query__64[[#This Row],[PP]]=Table_query__64[[#This Row],[Pilot Check]],"OK","NOK")</f>
        <v>OK</v>
      </c>
      <c r="AE2501" s="19"/>
    </row>
    <row r="2502" spans="1:31" hidden="1" x14ac:dyDescent="0.3">
      <c r="A2502" s="1" t="s">
        <v>4276</v>
      </c>
      <c r="B2502" s="2" t="s">
        <v>761</v>
      </c>
      <c r="C2502" s="3" t="s">
        <v>7178</v>
      </c>
      <c r="D2502" s="2" t="s">
        <v>38</v>
      </c>
      <c r="E2502" s="2"/>
      <c r="F2502" s="2" t="s">
        <v>122</v>
      </c>
      <c r="G2502" s="4">
        <v>40179.041666666664</v>
      </c>
      <c r="H2502" s="4">
        <v>40179.041666666664</v>
      </c>
      <c r="I2502" s="2" t="s">
        <v>3863</v>
      </c>
      <c r="J2502" s="2"/>
      <c r="K2502" s="2"/>
      <c r="L2502" t="s">
        <v>31</v>
      </c>
      <c r="M2502" s="2" t="s">
        <v>29</v>
      </c>
      <c r="O2502" s="5">
        <v>0</v>
      </c>
      <c r="P2502" s="5">
        <v>0</v>
      </c>
      <c r="Q2502" s="6">
        <v>2010</v>
      </c>
      <c r="R2502" s="7">
        <v>2010</v>
      </c>
      <c r="T2502" s="8">
        <v>1061</v>
      </c>
      <c r="V2502" s="1" t="s">
        <v>33</v>
      </c>
      <c r="W2502" s="1" t="s">
        <v>32</v>
      </c>
      <c r="X2502" t="e">
        <f>VLOOKUP(Table_query__64[[#This Row],[Nr]],'MyTracker Export'!A:P,'MyTracker Export'!$P$1,FALSE)</f>
        <v>#N/A</v>
      </c>
      <c r="Y2502" t="e">
        <f>VLOOKUP(Table_query__64[[#This Row],[Nr]],'MyTracker Export'!A:Z,'MyTracker Export'!$Z$1,FALSE)</f>
        <v>#N/A</v>
      </c>
      <c r="Z2502" t="e">
        <f>VLOOKUP(Table_query__64[[#This Row],[Nr]],'MyTracker Export'!A:AA,'MyTracker Export'!$AA$1,FALSE)</f>
        <v>#N/A</v>
      </c>
      <c r="AA2502" t="s">
        <v>20478</v>
      </c>
      <c r="AB2502" s="19" t="e">
        <f>IF(Table_query__64[[#This Row],[Project status]]=Table_query__64[[#This Row],[Project Status Check]],"OK","NOK")</f>
        <v>#N/A</v>
      </c>
      <c r="AC2502" s="19" t="e">
        <f>IF(Table_query__64[[#This Row],[PM]]=Table_query__64[[#This Row],[PM Check]],"OK","NOK")</f>
        <v>#N/A</v>
      </c>
      <c r="AD2502" s="19" t="e">
        <f>IF(Table_query__64[[#This Row],[PP]]=Table_query__64[[#This Row],[Pilot Check]],"OK","NOK")</f>
        <v>#N/A</v>
      </c>
      <c r="AE2502" s="19"/>
    </row>
    <row r="2503" spans="1:31" hidden="1" x14ac:dyDescent="0.3">
      <c r="A2503" s="1" t="s">
        <v>4277</v>
      </c>
      <c r="B2503" s="2" t="s">
        <v>3914</v>
      </c>
      <c r="C2503" s="3" t="s">
        <v>7179</v>
      </c>
      <c r="D2503" s="2" t="s">
        <v>38</v>
      </c>
      <c r="E2503" s="2" t="s">
        <v>75</v>
      </c>
      <c r="F2503" s="2" t="s">
        <v>122</v>
      </c>
      <c r="G2503" s="4">
        <v>41152.083333333336</v>
      </c>
      <c r="H2503" s="4">
        <v>41333.041666666664</v>
      </c>
      <c r="I2503" s="2" t="s">
        <v>3859</v>
      </c>
      <c r="J2503" s="2"/>
      <c r="K2503" s="2"/>
      <c r="L2503" t="s">
        <v>31</v>
      </c>
      <c r="M2503" s="2" t="s">
        <v>59</v>
      </c>
      <c r="N2503" s="3" t="s">
        <v>9504</v>
      </c>
      <c r="O2503" s="5"/>
      <c r="P2503" s="5"/>
      <c r="Q2503" s="6">
        <v>2012</v>
      </c>
      <c r="R2503" s="7">
        <v>2013</v>
      </c>
      <c r="T2503" s="8">
        <v>890</v>
      </c>
      <c r="V2503" s="1" t="s">
        <v>33</v>
      </c>
      <c r="W2503" s="1" t="s">
        <v>32</v>
      </c>
      <c r="X2503" t="str">
        <f>VLOOKUP(Table_query__64[[#This Row],[Nr]],'MyTracker Export'!A:P,'MyTracker Export'!$P$1,FALSE)</f>
        <v>Finished</v>
      </c>
      <c r="Y2503" t="e">
        <f>VLOOKUP(Table_query__64[[#This Row],[Nr]],'MyTracker Export'!A:Z,'MyTracker Export'!$Z$1,FALSE)</f>
        <v>#N/A</v>
      </c>
      <c r="Z2503" t="e">
        <f>VLOOKUP(Table_query__64[[#This Row],[Nr]],'MyTracker Export'!A:AA,'MyTracker Export'!$AA$1,FALSE)</f>
        <v>#N/A</v>
      </c>
      <c r="AB2503" s="19" t="str">
        <f>IF(Table_query__64[[#This Row],[Project status]]=Table_query__64[[#This Row],[Project Status Check]],"OK","NOK")</f>
        <v>OK</v>
      </c>
      <c r="AC2503" s="19" t="e">
        <f>IF(Table_query__64[[#This Row],[PM]]=Table_query__64[[#This Row],[PM Check]],"OK","NOK")</f>
        <v>#N/A</v>
      </c>
      <c r="AD2503" s="19" t="e">
        <f>IF(Table_query__64[[#This Row],[PP]]=Table_query__64[[#This Row],[Pilot Check]],"OK","NOK")</f>
        <v>#N/A</v>
      </c>
      <c r="AE2503" s="19"/>
    </row>
    <row r="2504" spans="1:31" hidden="1" x14ac:dyDescent="0.3">
      <c r="A2504" s="1" t="s">
        <v>4278</v>
      </c>
      <c r="B2504" s="2" t="s">
        <v>4279</v>
      </c>
      <c r="C2504" s="3" t="s">
        <v>7180</v>
      </c>
      <c r="D2504" s="2" t="s">
        <v>38</v>
      </c>
      <c r="E2504" s="2"/>
      <c r="F2504" s="2" t="s">
        <v>122</v>
      </c>
      <c r="G2504" s="4">
        <v>40179.041666666664</v>
      </c>
      <c r="H2504" s="4">
        <v>40179.041666666664</v>
      </c>
      <c r="I2504" s="2" t="s">
        <v>3863</v>
      </c>
      <c r="J2504" s="2"/>
      <c r="K2504" s="2"/>
      <c r="L2504" t="s">
        <v>31</v>
      </c>
      <c r="M2504" s="2" t="s">
        <v>29</v>
      </c>
      <c r="O2504" s="5">
        <v>0</v>
      </c>
      <c r="P2504" s="5">
        <v>0</v>
      </c>
      <c r="Q2504" s="6">
        <v>2010</v>
      </c>
      <c r="R2504" s="7">
        <v>2010</v>
      </c>
      <c r="T2504" s="8">
        <v>1062</v>
      </c>
      <c r="V2504" s="1" t="s">
        <v>33</v>
      </c>
      <c r="W2504" s="1" t="s">
        <v>32</v>
      </c>
      <c r="X2504" t="e">
        <f>VLOOKUP(Table_query__64[[#This Row],[Nr]],'MyTracker Export'!A:P,'MyTracker Export'!$P$1,FALSE)</f>
        <v>#N/A</v>
      </c>
      <c r="Y2504" t="e">
        <f>VLOOKUP(Table_query__64[[#This Row],[Nr]],'MyTracker Export'!A:Z,'MyTracker Export'!$Z$1,FALSE)</f>
        <v>#N/A</v>
      </c>
      <c r="Z2504" t="e">
        <f>VLOOKUP(Table_query__64[[#This Row],[Nr]],'MyTracker Export'!A:AA,'MyTracker Export'!$AA$1,FALSE)</f>
        <v>#N/A</v>
      </c>
      <c r="AA2504" t="s">
        <v>20478</v>
      </c>
      <c r="AB2504" s="19" t="e">
        <f>IF(Table_query__64[[#This Row],[Project status]]=Table_query__64[[#This Row],[Project Status Check]],"OK","NOK")</f>
        <v>#N/A</v>
      </c>
      <c r="AC2504" s="19" t="e">
        <f>IF(Table_query__64[[#This Row],[PM]]=Table_query__64[[#This Row],[PM Check]],"OK","NOK")</f>
        <v>#N/A</v>
      </c>
      <c r="AD2504" s="19" t="e">
        <f>IF(Table_query__64[[#This Row],[PP]]=Table_query__64[[#This Row],[Pilot Check]],"OK","NOK")</f>
        <v>#N/A</v>
      </c>
      <c r="AE2504" s="19"/>
    </row>
    <row r="2505" spans="1:31" hidden="1" x14ac:dyDescent="0.3">
      <c r="A2505" s="1" t="s">
        <v>4280</v>
      </c>
      <c r="B2505" s="2" t="s">
        <v>4281</v>
      </c>
      <c r="C2505" s="3" t="s">
        <v>7181</v>
      </c>
      <c r="D2505" s="2" t="s">
        <v>38</v>
      </c>
      <c r="E2505" s="2"/>
      <c r="F2505" s="2" t="s">
        <v>122</v>
      </c>
      <c r="G2505" s="4">
        <v>40179.041666666664</v>
      </c>
      <c r="H2505" s="4">
        <v>40179.041666666664</v>
      </c>
      <c r="I2505" s="2" t="s">
        <v>3863</v>
      </c>
      <c r="J2505" s="2"/>
      <c r="K2505" s="2"/>
      <c r="L2505" t="s">
        <v>31</v>
      </c>
      <c r="M2505" s="2" t="s">
        <v>29</v>
      </c>
      <c r="O2505" s="5">
        <v>0</v>
      </c>
      <c r="P2505" s="5">
        <v>0</v>
      </c>
      <c r="Q2505" s="6">
        <v>2010</v>
      </c>
      <c r="R2505" s="7">
        <v>2010</v>
      </c>
      <c r="T2505" s="8">
        <v>1063</v>
      </c>
      <c r="V2505" s="1" t="s">
        <v>33</v>
      </c>
      <c r="W2505" s="1" t="s">
        <v>32</v>
      </c>
      <c r="X2505" t="e">
        <f>VLOOKUP(Table_query__64[[#This Row],[Nr]],'MyTracker Export'!A:P,'MyTracker Export'!$P$1,FALSE)</f>
        <v>#N/A</v>
      </c>
      <c r="Y2505" t="e">
        <f>VLOOKUP(Table_query__64[[#This Row],[Nr]],'MyTracker Export'!A:Z,'MyTracker Export'!$Z$1,FALSE)</f>
        <v>#N/A</v>
      </c>
      <c r="Z2505" t="e">
        <f>VLOOKUP(Table_query__64[[#This Row],[Nr]],'MyTracker Export'!A:AA,'MyTracker Export'!$AA$1,FALSE)</f>
        <v>#N/A</v>
      </c>
      <c r="AA2505" t="s">
        <v>20478</v>
      </c>
      <c r="AB2505" s="19" t="e">
        <f>IF(Table_query__64[[#This Row],[Project status]]=Table_query__64[[#This Row],[Project Status Check]],"OK","NOK")</f>
        <v>#N/A</v>
      </c>
      <c r="AC2505" s="19" t="e">
        <f>IF(Table_query__64[[#This Row],[PM]]=Table_query__64[[#This Row],[PM Check]],"OK","NOK")</f>
        <v>#N/A</v>
      </c>
      <c r="AD2505" s="19" t="e">
        <f>IF(Table_query__64[[#This Row],[PP]]=Table_query__64[[#This Row],[Pilot Check]],"OK","NOK")</f>
        <v>#N/A</v>
      </c>
      <c r="AE2505" s="19"/>
    </row>
    <row r="2506" spans="1:31" hidden="1" x14ac:dyDescent="0.3">
      <c r="A2506" s="1" t="s">
        <v>4282</v>
      </c>
      <c r="B2506" s="2" t="s">
        <v>4283</v>
      </c>
      <c r="C2506" s="3" t="s">
        <v>7182</v>
      </c>
      <c r="D2506" s="2" t="s">
        <v>38</v>
      </c>
      <c r="E2506" s="2" t="s">
        <v>25</v>
      </c>
      <c r="F2506" s="2" t="s">
        <v>122</v>
      </c>
      <c r="G2506" s="4">
        <v>41717.041666666664</v>
      </c>
      <c r="H2506" s="4">
        <v>42013.041666666664</v>
      </c>
      <c r="I2506" s="2"/>
      <c r="J2506" s="2"/>
      <c r="K2506" s="2"/>
      <c r="L2506" t="s">
        <v>31</v>
      </c>
      <c r="M2506" s="2" t="s">
        <v>29</v>
      </c>
      <c r="N2506" s="3" t="s">
        <v>9505</v>
      </c>
      <c r="O2506" s="5"/>
      <c r="P2506" s="5"/>
      <c r="Q2506" s="6">
        <v>2014</v>
      </c>
      <c r="R2506" s="7">
        <v>2015</v>
      </c>
      <c r="T2506" s="8">
        <v>891</v>
      </c>
      <c r="V2506" s="1" t="s">
        <v>33</v>
      </c>
      <c r="W2506" s="1" t="s">
        <v>32</v>
      </c>
      <c r="X2506" t="str">
        <f>VLOOKUP(Table_query__64[[#This Row],[Nr]],'MyTracker Export'!A:P,'MyTracker Export'!$P$1,FALSE)</f>
        <v>Finished</v>
      </c>
      <c r="Y2506" t="e">
        <f>VLOOKUP(Table_query__64[[#This Row],[Nr]],'MyTracker Export'!A:Z,'MyTracker Export'!$Z$1,FALSE)</f>
        <v>#N/A</v>
      </c>
      <c r="Z2506" t="str">
        <f>VLOOKUP(Table_query__64[[#This Row],[Nr]],'MyTracker Export'!A:AA,'MyTracker Export'!$AA$1,FALSE)</f>
        <v>Jacques Lataire</v>
      </c>
      <c r="AB2506" s="19" t="str">
        <f>IF(Table_query__64[[#This Row],[Project status]]=Table_query__64[[#This Row],[Project Status Check]],"OK","NOK")</f>
        <v>OK</v>
      </c>
      <c r="AC2506" s="19" t="e">
        <f>IF(Table_query__64[[#This Row],[PM]]=Table_query__64[[#This Row],[PM Check]],"OK","NOK")</f>
        <v>#N/A</v>
      </c>
      <c r="AD2506" s="19" t="str">
        <f>IF(Table_query__64[[#This Row],[PP]]=Table_query__64[[#This Row],[Pilot Check]],"OK","NOK")</f>
        <v>NOK</v>
      </c>
      <c r="AE2506" s="19"/>
    </row>
    <row r="2507" spans="1:31" hidden="1" x14ac:dyDescent="0.3">
      <c r="A2507" s="1" t="s">
        <v>4284</v>
      </c>
      <c r="B2507" s="2" t="s">
        <v>4125</v>
      </c>
      <c r="C2507" s="3" t="s">
        <v>7183</v>
      </c>
      <c r="D2507" s="2" t="s">
        <v>38</v>
      </c>
      <c r="E2507" s="2"/>
      <c r="F2507" s="2" t="s">
        <v>122</v>
      </c>
      <c r="G2507" s="4">
        <v>40179.041666666664</v>
      </c>
      <c r="H2507" s="4">
        <v>40179.041666666664</v>
      </c>
      <c r="I2507" s="2" t="s">
        <v>3863</v>
      </c>
      <c r="J2507" s="2"/>
      <c r="K2507" s="2"/>
      <c r="L2507" t="s">
        <v>31</v>
      </c>
      <c r="M2507" s="2" t="s">
        <v>29</v>
      </c>
      <c r="O2507" s="5">
        <v>0</v>
      </c>
      <c r="P2507" s="5">
        <v>0</v>
      </c>
      <c r="Q2507" s="6">
        <v>2010</v>
      </c>
      <c r="R2507" s="7">
        <v>2010</v>
      </c>
      <c r="T2507" s="8">
        <v>1064</v>
      </c>
      <c r="V2507" s="1" t="s">
        <v>33</v>
      </c>
      <c r="W2507" s="1" t="s">
        <v>32</v>
      </c>
      <c r="X2507" t="e">
        <f>VLOOKUP(Table_query__64[[#This Row],[Nr]],'MyTracker Export'!A:P,'MyTracker Export'!$P$1,FALSE)</f>
        <v>#N/A</v>
      </c>
      <c r="Y2507" t="e">
        <f>VLOOKUP(Table_query__64[[#This Row],[Nr]],'MyTracker Export'!A:Z,'MyTracker Export'!$Z$1,FALSE)</f>
        <v>#N/A</v>
      </c>
      <c r="Z2507" t="e">
        <f>VLOOKUP(Table_query__64[[#This Row],[Nr]],'MyTracker Export'!A:AA,'MyTracker Export'!$AA$1,FALSE)</f>
        <v>#N/A</v>
      </c>
      <c r="AA2507" t="s">
        <v>20478</v>
      </c>
      <c r="AB2507" s="19" t="e">
        <f>IF(Table_query__64[[#This Row],[Project status]]=Table_query__64[[#This Row],[Project Status Check]],"OK","NOK")</f>
        <v>#N/A</v>
      </c>
      <c r="AC2507" s="19" t="e">
        <f>IF(Table_query__64[[#This Row],[PM]]=Table_query__64[[#This Row],[PM Check]],"OK","NOK")</f>
        <v>#N/A</v>
      </c>
      <c r="AD2507" s="19" t="e">
        <f>IF(Table_query__64[[#This Row],[PP]]=Table_query__64[[#This Row],[Pilot Check]],"OK","NOK")</f>
        <v>#N/A</v>
      </c>
      <c r="AE2507" s="19"/>
    </row>
    <row r="2508" spans="1:31" hidden="1" x14ac:dyDescent="0.3">
      <c r="A2508" s="1" t="s">
        <v>4285</v>
      </c>
      <c r="B2508" s="2" t="s">
        <v>4286</v>
      </c>
      <c r="C2508" s="3" t="s">
        <v>7184</v>
      </c>
      <c r="D2508" s="2" t="s">
        <v>38</v>
      </c>
      <c r="E2508" s="2"/>
      <c r="F2508" s="2" t="s">
        <v>122</v>
      </c>
      <c r="G2508" s="4">
        <v>40179.041666666664</v>
      </c>
      <c r="H2508" s="4">
        <v>40179.041666666664</v>
      </c>
      <c r="I2508" s="2" t="s">
        <v>3863</v>
      </c>
      <c r="J2508" s="2"/>
      <c r="K2508" s="2"/>
      <c r="L2508" t="s">
        <v>31</v>
      </c>
      <c r="M2508" s="2" t="s">
        <v>29</v>
      </c>
      <c r="O2508" s="5">
        <v>0</v>
      </c>
      <c r="P2508" s="5">
        <v>0</v>
      </c>
      <c r="Q2508" s="6">
        <v>2010</v>
      </c>
      <c r="R2508" s="7">
        <v>2010</v>
      </c>
      <c r="T2508" s="8">
        <v>1065</v>
      </c>
      <c r="V2508" s="1" t="s">
        <v>33</v>
      </c>
      <c r="W2508" s="1" t="s">
        <v>32</v>
      </c>
      <c r="X2508" t="e">
        <f>VLOOKUP(Table_query__64[[#This Row],[Nr]],'MyTracker Export'!A:P,'MyTracker Export'!$P$1,FALSE)</f>
        <v>#N/A</v>
      </c>
      <c r="Y2508" t="e">
        <f>VLOOKUP(Table_query__64[[#This Row],[Nr]],'MyTracker Export'!A:Z,'MyTracker Export'!$Z$1,FALSE)</f>
        <v>#N/A</v>
      </c>
      <c r="Z2508" t="e">
        <f>VLOOKUP(Table_query__64[[#This Row],[Nr]],'MyTracker Export'!A:AA,'MyTracker Export'!$AA$1,FALSE)</f>
        <v>#N/A</v>
      </c>
      <c r="AA2508" t="s">
        <v>20478</v>
      </c>
      <c r="AB2508" s="19" t="e">
        <f>IF(Table_query__64[[#This Row],[Project status]]=Table_query__64[[#This Row],[Project Status Check]],"OK","NOK")</f>
        <v>#N/A</v>
      </c>
      <c r="AC2508" s="19" t="e">
        <f>IF(Table_query__64[[#This Row],[PM]]=Table_query__64[[#This Row],[PM Check]],"OK","NOK")</f>
        <v>#N/A</v>
      </c>
      <c r="AD2508" s="19" t="e">
        <f>IF(Table_query__64[[#This Row],[PP]]=Table_query__64[[#This Row],[Pilot Check]],"OK","NOK")</f>
        <v>#N/A</v>
      </c>
      <c r="AE2508" s="19"/>
    </row>
    <row r="2509" spans="1:31" hidden="1" x14ac:dyDescent="0.3">
      <c r="A2509" s="1" t="s">
        <v>4287</v>
      </c>
      <c r="B2509" s="2" t="s">
        <v>4271</v>
      </c>
      <c r="C2509" s="3" t="s">
        <v>7185</v>
      </c>
      <c r="D2509" s="2" t="s">
        <v>38</v>
      </c>
      <c r="E2509" s="2"/>
      <c r="F2509" s="2" t="s">
        <v>122</v>
      </c>
      <c r="G2509" s="4">
        <v>40179.041666666664</v>
      </c>
      <c r="H2509" s="4">
        <v>40179.041666666664</v>
      </c>
      <c r="I2509" s="2" t="s">
        <v>3863</v>
      </c>
      <c r="J2509" s="2"/>
      <c r="K2509" s="2"/>
      <c r="L2509" t="s">
        <v>31</v>
      </c>
      <c r="M2509" s="2" t="s">
        <v>29</v>
      </c>
      <c r="O2509" s="5">
        <v>0</v>
      </c>
      <c r="P2509" s="5">
        <v>0</v>
      </c>
      <c r="Q2509" s="6">
        <v>2010</v>
      </c>
      <c r="R2509" s="7">
        <v>2010</v>
      </c>
      <c r="T2509" s="8">
        <v>1066</v>
      </c>
      <c r="V2509" s="1" t="s">
        <v>33</v>
      </c>
      <c r="W2509" s="1" t="s">
        <v>32</v>
      </c>
      <c r="X2509" t="e">
        <f>VLOOKUP(Table_query__64[[#This Row],[Nr]],'MyTracker Export'!A:P,'MyTracker Export'!$P$1,FALSE)</f>
        <v>#N/A</v>
      </c>
      <c r="Y2509" t="e">
        <f>VLOOKUP(Table_query__64[[#This Row],[Nr]],'MyTracker Export'!A:Z,'MyTracker Export'!$Z$1,FALSE)</f>
        <v>#N/A</v>
      </c>
      <c r="Z2509" t="e">
        <f>VLOOKUP(Table_query__64[[#This Row],[Nr]],'MyTracker Export'!A:AA,'MyTracker Export'!$AA$1,FALSE)</f>
        <v>#N/A</v>
      </c>
      <c r="AA2509" t="s">
        <v>20478</v>
      </c>
      <c r="AB2509" s="19" t="e">
        <f>IF(Table_query__64[[#This Row],[Project status]]=Table_query__64[[#This Row],[Project Status Check]],"OK","NOK")</f>
        <v>#N/A</v>
      </c>
      <c r="AC2509" s="19" t="e">
        <f>IF(Table_query__64[[#This Row],[PM]]=Table_query__64[[#This Row],[PM Check]],"OK","NOK")</f>
        <v>#N/A</v>
      </c>
      <c r="AD2509" s="19" t="e">
        <f>IF(Table_query__64[[#This Row],[PP]]=Table_query__64[[#This Row],[Pilot Check]],"OK","NOK")</f>
        <v>#N/A</v>
      </c>
      <c r="AE2509" s="19"/>
    </row>
    <row r="2510" spans="1:31" hidden="1" x14ac:dyDescent="0.3">
      <c r="A2510" s="1" t="s">
        <v>4288</v>
      </c>
      <c r="B2510" s="2" t="s">
        <v>4289</v>
      </c>
      <c r="C2510" s="3" t="s">
        <v>6900</v>
      </c>
      <c r="D2510" s="2" t="s">
        <v>38</v>
      </c>
      <c r="E2510" s="2"/>
      <c r="F2510" s="2" t="s">
        <v>122</v>
      </c>
      <c r="G2510" s="4">
        <v>40179.041666666664</v>
      </c>
      <c r="H2510" s="4">
        <v>40179.041666666664</v>
      </c>
      <c r="I2510" s="2" t="s">
        <v>3863</v>
      </c>
      <c r="J2510" s="2"/>
      <c r="K2510" s="2"/>
      <c r="L2510" t="s">
        <v>31</v>
      </c>
      <c r="M2510" s="2" t="s">
        <v>29</v>
      </c>
      <c r="O2510" s="5">
        <v>0</v>
      </c>
      <c r="P2510" s="5">
        <v>0</v>
      </c>
      <c r="Q2510" s="6">
        <v>2010</v>
      </c>
      <c r="R2510" s="7">
        <v>2010</v>
      </c>
      <c r="T2510" s="8">
        <v>1067</v>
      </c>
      <c r="V2510" s="1" t="s">
        <v>33</v>
      </c>
      <c r="W2510" s="1" t="s">
        <v>32</v>
      </c>
      <c r="X2510" t="e">
        <f>VLOOKUP(Table_query__64[[#This Row],[Nr]],'MyTracker Export'!A:P,'MyTracker Export'!$P$1,FALSE)</f>
        <v>#N/A</v>
      </c>
      <c r="Y2510" t="e">
        <f>VLOOKUP(Table_query__64[[#This Row],[Nr]],'MyTracker Export'!A:Z,'MyTracker Export'!$Z$1,FALSE)</f>
        <v>#N/A</v>
      </c>
      <c r="Z2510" t="e">
        <f>VLOOKUP(Table_query__64[[#This Row],[Nr]],'MyTracker Export'!A:AA,'MyTracker Export'!$AA$1,FALSE)</f>
        <v>#N/A</v>
      </c>
      <c r="AA2510" t="s">
        <v>20478</v>
      </c>
      <c r="AB2510" s="19" t="e">
        <f>IF(Table_query__64[[#This Row],[Project status]]=Table_query__64[[#This Row],[Project Status Check]],"OK","NOK")</f>
        <v>#N/A</v>
      </c>
      <c r="AC2510" s="19" t="e">
        <f>IF(Table_query__64[[#This Row],[PM]]=Table_query__64[[#This Row],[PM Check]],"OK","NOK")</f>
        <v>#N/A</v>
      </c>
      <c r="AD2510" s="19" t="e">
        <f>IF(Table_query__64[[#This Row],[PP]]=Table_query__64[[#This Row],[Pilot Check]],"OK","NOK")</f>
        <v>#N/A</v>
      </c>
      <c r="AE2510" s="19"/>
    </row>
    <row r="2511" spans="1:31" hidden="1" x14ac:dyDescent="0.3">
      <c r="A2511" s="1" t="s">
        <v>4290</v>
      </c>
      <c r="B2511" s="2" t="s">
        <v>4120</v>
      </c>
      <c r="C2511" s="3" t="s">
        <v>7186</v>
      </c>
      <c r="D2511" s="2" t="s">
        <v>38</v>
      </c>
      <c r="E2511" s="2"/>
      <c r="F2511" s="2" t="s">
        <v>122</v>
      </c>
      <c r="G2511" s="4">
        <v>40179.041666666664</v>
      </c>
      <c r="H2511" s="4">
        <v>40179.041666666664</v>
      </c>
      <c r="I2511" s="2" t="s">
        <v>3863</v>
      </c>
      <c r="J2511" s="2"/>
      <c r="K2511" s="2"/>
      <c r="L2511" t="s">
        <v>31</v>
      </c>
      <c r="M2511" s="2" t="s">
        <v>29</v>
      </c>
      <c r="O2511" s="5">
        <v>0</v>
      </c>
      <c r="P2511" s="5">
        <v>0</v>
      </c>
      <c r="Q2511" s="6">
        <v>2010</v>
      </c>
      <c r="R2511" s="7">
        <v>2010</v>
      </c>
      <c r="T2511" s="8">
        <v>1068</v>
      </c>
      <c r="V2511" s="1" t="s">
        <v>33</v>
      </c>
      <c r="W2511" s="1" t="s">
        <v>32</v>
      </c>
      <c r="X2511" t="e">
        <f>VLOOKUP(Table_query__64[[#This Row],[Nr]],'MyTracker Export'!A:P,'MyTracker Export'!$P$1,FALSE)</f>
        <v>#N/A</v>
      </c>
      <c r="Y2511" t="e">
        <f>VLOOKUP(Table_query__64[[#This Row],[Nr]],'MyTracker Export'!A:Z,'MyTracker Export'!$Z$1,FALSE)</f>
        <v>#N/A</v>
      </c>
      <c r="Z2511" t="e">
        <f>VLOOKUP(Table_query__64[[#This Row],[Nr]],'MyTracker Export'!A:AA,'MyTracker Export'!$AA$1,FALSE)</f>
        <v>#N/A</v>
      </c>
      <c r="AA2511" t="s">
        <v>20478</v>
      </c>
      <c r="AB2511" s="19" t="e">
        <f>IF(Table_query__64[[#This Row],[Project status]]=Table_query__64[[#This Row],[Project Status Check]],"OK","NOK")</f>
        <v>#N/A</v>
      </c>
      <c r="AC2511" s="19" t="e">
        <f>IF(Table_query__64[[#This Row],[PM]]=Table_query__64[[#This Row],[PM Check]],"OK","NOK")</f>
        <v>#N/A</v>
      </c>
      <c r="AD2511" s="19" t="e">
        <f>IF(Table_query__64[[#This Row],[PP]]=Table_query__64[[#This Row],[Pilot Check]],"OK","NOK")</f>
        <v>#N/A</v>
      </c>
      <c r="AE2511" s="19"/>
    </row>
    <row r="2512" spans="1:31" hidden="1" x14ac:dyDescent="0.3">
      <c r="A2512" s="1" t="s">
        <v>4291</v>
      </c>
      <c r="B2512" s="2" t="s">
        <v>4292</v>
      </c>
      <c r="C2512" s="3" t="s">
        <v>7187</v>
      </c>
      <c r="D2512" s="2" t="s">
        <v>38</v>
      </c>
      <c r="E2512" s="2" t="s">
        <v>36</v>
      </c>
      <c r="F2512" s="2" t="s">
        <v>122</v>
      </c>
      <c r="G2512" s="4">
        <v>41171.083333333336</v>
      </c>
      <c r="H2512" s="4">
        <v>41334.041666666664</v>
      </c>
      <c r="I2512" s="2"/>
      <c r="J2512" s="2"/>
      <c r="K2512" s="2"/>
      <c r="L2512" t="s">
        <v>31</v>
      </c>
      <c r="M2512" s="2" t="s">
        <v>59</v>
      </c>
      <c r="N2512" s="3" t="s">
        <v>9506</v>
      </c>
      <c r="O2512" s="5"/>
      <c r="P2512" s="5"/>
      <c r="Q2512" s="6">
        <v>2012</v>
      </c>
      <c r="R2512" s="7">
        <v>2013</v>
      </c>
      <c r="T2512" s="8">
        <v>892</v>
      </c>
      <c r="V2512" s="1" t="s">
        <v>33</v>
      </c>
      <c r="W2512" s="1" t="s">
        <v>32</v>
      </c>
      <c r="X2512" t="str">
        <f>VLOOKUP(Table_query__64[[#This Row],[Nr]],'MyTracker Export'!A:P,'MyTracker Export'!$P$1,FALSE)</f>
        <v>Finished</v>
      </c>
      <c r="Y2512" t="e">
        <f>VLOOKUP(Table_query__64[[#This Row],[Nr]],'MyTracker Export'!A:Z,'MyTracker Export'!$Z$1,FALSE)</f>
        <v>#N/A</v>
      </c>
      <c r="Z2512" t="str">
        <f>VLOOKUP(Table_query__64[[#This Row],[Nr]],'MyTracker Export'!A:AA,'MyTracker Export'!$AA$1,FALSE)</f>
        <v>William Beyst</v>
      </c>
      <c r="AB2512" s="19" t="str">
        <f>IF(Table_query__64[[#This Row],[Project status]]=Table_query__64[[#This Row],[Project Status Check]],"OK","NOK")</f>
        <v>OK</v>
      </c>
      <c r="AC2512" s="19" t="e">
        <f>IF(Table_query__64[[#This Row],[PM]]=Table_query__64[[#This Row],[PM Check]],"OK","NOK")</f>
        <v>#N/A</v>
      </c>
      <c r="AD2512" s="19" t="str">
        <f>IF(Table_query__64[[#This Row],[PP]]=Table_query__64[[#This Row],[Pilot Check]],"OK","NOK")</f>
        <v>NOK</v>
      </c>
      <c r="AE2512" s="19"/>
    </row>
    <row r="2513" spans="1:31" hidden="1" x14ac:dyDescent="0.3">
      <c r="A2513" s="1" t="s">
        <v>4293</v>
      </c>
      <c r="B2513" s="2" t="s">
        <v>4294</v>
      </c>
      <c r="C2513" s="3" t="s">
        <v>6900</v>
      </c>
      <c r="D2513" s="2" t="s">
        <v>38</v>
      </c>
      <c r="E2513" s="2"/>
      <c r="F2513" s="2" t="s">
        <v>122</v>
      </c>
      <c r="G2513" s="4">
        <v>40179.041666666664</v>
      </c>
      <c r="H2513" s="4">
        <v>40179.041666666664</v>
      </c>
      <c r="I2513" s="2" t="s">
        <v>3863</v>
      </c>
      <c r="J2513" s="2"/>
      <c r="K2513" s="2"/>
      <c r="L2513" t="s">
        <v>31</v>
      </c>
      <c r="M2513" s="2" t="s">
        <v>29</v>
      </c>
      <c r="O2513" s="5">
        <v>0</v>
      </c>
      <c r="P2513" s="5">
        <v>0</v>
      </c>
      <c r="Q2513" s="6">
        <v>2010</v>
      </c>
      <c r="R2513" s="7">
        <v>2010</v>
      </c>
      <c r="T2513" s="8">
        <v>1069</v>
      </c>
      <c r="V2513" s="1" t="s">
        <v>33</v>
      </c>
      <c r="W2513" s="1" t="s">
        <v>32</v>
      </c>
      <c r="X2513" t="e">
        <f>VLOOKUP(Table_query__64[[#This Row],[Nr]],'MyTracker Export'!A:P,'MyTracker Export'!$P$1,FALSE)</f>
        <v>#N/A</v>
      </c>
      <c r="Y2513" t="e">
        <f>VLOOKUP(Table_query__64[[#This Row],[Nr]],'MyTracker Export'!A:Z,'MyTracker Export'!$Z$1,FALSE)</f>
        <v>#N/A</v>
      </c>
      <c r="Z2513" t="e">
        <f>VLOOKUP(Table_query__64[[#This Row],[Nr]],'MyTracker Export'!A:AA,'MyTracker Export'!$AA$1,FALSE)</f>
        <v>#N/A</v>
      </c>
      <c r="AA2513" t="s">
        <v>20478</v>
      </c>
      <c r="AB2513" s="19" t="e">
        <f>IF(Table_query__64[[#This Row],[Project status]]=Table_query__64[[#This Row],[Project Status Check]],"OK","NOK")</f>
        <v>#N/A</v>
      </c>
      <c r="AC2513" s="19" t="e">
        <f>IF(Table_query__64[[#This Row],[PM]]=Table_query__64[[#This Row],[PM Check]],"OK","NOK")</f>
        <v>#N/A</v>
      </c>
      <c r="AD2513" s="19" t="e">
        <f>IF(Table_query__64[[#This Row],[PP]]=Table_query__64[[#This Row],[Pilot Check]],"OK","NOK")</f>
        <v>#N/A</v>
      </c>
      <c r="AE2513" s="19"/>
    </row>
    <row r="2514" spans="1:31" hidden="1" x14ac:dyDescent="0.3">
      <c r="A2514" s="1" t="s">
        <v>4295</v>
      </c>
      <c r="B2514" s="2" t="s">
        <v>4296</v>
      </c>
      <c r="C2514" s="3" t="s">
        <v>7188</v>
      </c>
      <c r="D2514" s="2" t="s">
        <v>38</v>
      </c>
      <c r="E2514" s="2"/>
      <c r="F2514" s="2" t="s">
        <v>122</v>
      </c>
      <c r="G2514" s="4">
        <v>40179.041666666664</v>
      </c>
      <c r="H2514" s="4">
        <v>40179.041666666664</v>
      </c>
      <c r="I2514" s="2" t="s">
        <v>3863</v>
      </c>
      <c r="J2514" s="2"/>
      <c r="K2514" s="2"/>
      <c r="L2514" t="s">
        <v>31</v>
      </c>
      <c r="M2514" s="2" t="s">
        <v>29</v>
      </c>
      <c r="O2514" s="5">
        <v>0</v>
      </c>
      <c r="P2514" s="5">
        <v>0</v>
      </c>
      <c r="Q2514" s="6">
        <v>2010</v>
      </c>
      <c r="R2514" s="7">
        <v>2010</v>
      </c>
      <c r="T2514" s="8">
        <v>1070</v>
      </c>
      <c r="V2514" s="1" t="s">
        <v>33</v>
      </c>
      <c r="W2514" s="1" t="s">
        <v>32</v>
      </c>
      <c r="X2514" t="e">
        <f>VLOOKUP(Table_query__64[[#This Row],[Nr]],'MyTracker Export'!A:P,'MyTracker Export'!$P$1,FALSE)</f>
        <v>#N/A</v>
      </c>
      <c r="Y2514" t="e">
        <f>VLOOKUP(Table_query__64[[#This Row],[Nr]],'MyTracker Export'!A:Z,'MyTracker Export'!$Z$1,FALSE)</f>
        <v>#N/A</v>
      </c>
      <c r="Z2514" t="e">
        <f>VLOOKUP(Table_query__64[[#This Row],[Nr]],'MyTracker Export'!A:AA,'MyTracker Export'!$AA$1,FALSE)</f>
        <v>#N/A</v>
      </c>
      <c r="AA2514" t="s">
        <v>20478</v>
      </c>
      <c r="AB2514" s="19" t="e">
        <f>IF(Table_query__64[[#This Row],[Project status]]=Table_query__64[[#This Row],[Project Status Check]],"OK","NOK")</f>
        <v>#N/A</v>
      </c>
      <c r="AC2514" s="19" t="e">
        <f>IF(Table_query__64[[#This Row],[PM]]=Table_query__64[[#This Row],[PM Check]],"OK","NOK")</f>
        <v>#N/A</v>
      </c>
      <c r="AD2514" s="19" t="e">
        <f>IF(Table_query__64[[#This Row],[PP]]=Table_query__64[[#This Row],[Pilot Check]],"OK","NOK")</f>
        <v>#N/A</v>
      </c>
      <c r="AE2514" s="19"/>
    </row>
    <row r="2515" spans="1:31" hidden="1" x14ac:dyDescent="0.3">
      <c r="A2515" s="1" t="s">
        <v>4297</v>
      </c>
      <c r="B2515" s="2" t="s">
        <v>4298</v>
      </c>
      <c r="C2515" s="3" t="s">
        <v>7189</v>
      </c>
      <c r="D2515" s="2" t="s">
        <v>89</v>
      </c>
      <c r="E2515" s="2" t="s">
        <v>43</v>
      </c>
      <c r="F2515" s="2" t="s">
        <v>122</v>
      </c>
      <c r="G2515" s="4">
        <v>39965.083333333336</v>
      </c>
      <c r="H2515" s="4">
        <v>40395.083333333336</v>
      </c>
      <c r="I2515" s="2"/>
      <c r="J2515" s="2"/>
      <c r="K2515" s="2"/>
      <c r="L2515" t="s">
        <v>31</v>
      </c>
      <c r="M2515" s="2" t="s">
        <v>29</v>
      </c>
      <c r="O2515" s="5"/>
      <c r="P2515" s="5"/>
      <c r="Q2515" s="6">
        <v>2009</v>
      </c>
      <c r="R2515" s="7">
        <v>2010</v>
      </c>
      <c r="T2515" s="8">
        <v>443</v>
      </c>
      <c r="V2515" s="1" t="s">
        <v>33</v>
      </c>
      <c r="W2515" s="1" t="s">
        <v>32</v>
      </c>
      <c r="X2515" t="str">
        <f>VLOOKUP(Table_query__64[[#This Row],[Nr]],'MyTracker Export'!A:P,'MyTracker Export'!$P$1,FALSE)</f>
        <v>Finished</v>
      </c>
      <c r="Y2515" t="e">
        <f>VLOOKUP(Table_query__64[[#This Row],[Nr]],'MyTracker Export'!A:Z,'MyTracker Export'!$Z$1,FALSE)</f>
        <v>#N/A</v>
      </c>
      <c r="Z2515" t="str">
        <f>VLOOKUP(Table_query__64[[#This Row],[Nr]],'MyTracker Export'!A:AA,'MyTracker Export'!$AA$1,FALSE)</f>
        <v>Juan Sanchez Chatar</v>
      </c>
      <c r="AB2515" s="19" t="str">
        <f>IF(Table_query__64[[#This Row],[Project status]]=Table_query__64[[#This Row],[Project Status Check]],"OK","NOK")</f>
        <v>OK</v>
      </c>
      <c r="AC2515" s="19" t="e">
        <f>IF(Table_query__64[[#This Row],[PM]]=Table_query__64[[#This Row],[PM Check]],"OK","NOK")</f>
        <v>#N/A</v>
      </c>
      <c r="AD2515" s="19" t="str">
        <f>IF(Table_query__64[[#This Row],[PP]]=Table_query__64[[#This Row],[Pilot Check]],"OK","NOK")</f>
        <v>NOK</v>
      </c>
      <c r="AE2515" s="19"/>
    </row>
    <row r="2516" spans="1:31" hidden="1" x14ac:dyDescent="0.3">
      <c r="A2516" s="1" t="s">
        <v>4299</v>
      </c>
      <c r="B2516" s="2" t="s">
        <v>4300</v>
      </c>
      <c r="C2516" s="3" t="s">
        <v>7190</v>
      </c>
      <c r="D2516" s="2" t="s">
        <v>38</v>
      </c>
      <c r="E2516" s="2" t="s">
        <v>75</v>
      </c>
      <c r="F2516" s="2" t="s">
        <v>122</v>
      </c>
      <c r="G2516" s="4">
        <v>41717.041666666664</v>
      </c>
      <c r="H2516" s="4">
        <v>42013.041666666664</v>
      </c>
      <c r="I2516" s="2" t="s">
        <v>3451</v>
      </c>
      <c r="J2516" s="2" t="s">
        <v>3034</v>
      </c>
      <c r="K2516" s="2"/>
      <c r="L2516" t="s">
        <v>31</v>
      </c>
      <c r="M2516" s="2" t="s">
        <v>59</v>
      </c>
      <c r="O2516" s="5"/>
      <c r="P2516" s="5"/>
      <c r="Q2516" s="6">
        <v>2014</v>
      </c>
      <c r="R2516" s="7">
        <v>2015</v>
      </c>
      <c r="T2516" s="8">
        <v>444</v>
      </c>
      <c r="V2516" s="1" t="s">
        <v>33</v>
      </c>
      <c r="W2516" s="1" t="s">
        <v>32</v>
      </c>
      <c r="X2516" t="str">
        <f>VLOOKUP(Table_query__64[[#This Row],[Nr]],'MyTracker Export'!A:P,'MyTracker Export'!$P$1,FALSE)</f>
        <v>Finished</v>
      </c>
      <c r="Y2516" t="str">
        <f>VLOOKUP(Table_query__64[[#This Row],[Nr]],'MyTracker Export'!A:Z,'MyTracker Export'!$Z$1,FALSE)</f>
        <v>Luc Tasiaux</v>
      </c>
      <c r="Z2516" t="str">
        <f>VLOOKUP(Table_query__64[[#This Row],[Nr]],'MyTracker Export'!A:AA,'MyTracker Export'!$AA$1,FALSE)</f>
        <v>Jacques Lataire</v>
      </c>
      <c r="AB2516" s="19" t="str">
        <f>IF(Table_query__64[[#This Row],[Project status]]=Table_query__64[[#This Row],[Project Status Check]],"OK","NOK")</f>
        <v>OK</v>
      </c>
      <c r="AC2516" s="19" t="str">
        <f>IF(Table_query__64[[#This Row],[PM]]=Table_query__64[[#This Row],[PM Check]],"OK","NOK")</f>
        <v>OK</v>
      </c>
      <c r="AD2516" s="19" t="str">
        <f>IF(Table_query__64[[#This Row],[PP]]=Table_query__64[[#This Row],[Pilot Check]],"OK","NOK")</f>
        <v>OK</v>
      </c>
      <c r="AE2516" s="19"/>
    </row>
    <row r="2517" spans="1:31" hidden="1" x14ac:dyDescent="0.3">
      <c r="A2517" s="1" t="s">
        <v>4301</v>
      </c>
      <c r="B2517" s="2" t="s">
        <v>4254</v>
      </c>
      <c r="C2517" s="3" t="s">
        <v>7191</v>
      </c>
      <c r="D2517" s="2" t="s">
        <v>38</v>
      </c>
      <c r="E2517" s="2"/>
      <c r="F2517" s="2" t="s">
        <v>122</v>
      </c>
      <c r="G2517" s="4">
        <v>40179.041666666664</v>
      </c>
      <c r="H2517" s="4">
        <v>40179.041666666664</v>
      </c>
      <c r="I2517" s="2" t="s">
        <v>3863</v>
      </c>
      <c r="J2517" s="2"/>
      <c r="K2517" s="2"/>
      <c r="L2517" t="s">
        <v>31</v>
      </c>
      <c r="M2517" s="2" t="s">
        <v>29</v>
      </c>
      <c r="O2517" s="5">
        <v>0</v>
      </c>
      <c r="P2517" s="5">
        <v>0</v>
      </c>
      <c r="Q2517" s="6">
        <v>2010</v>
      </c>
      <c r="R2517" s="7">
        <v>2010</v>
      </c>
      <c r="T2517" s="8">
        <v>1071</v>
      </c>
      <c r="V2517" s="1" t="s">
        <v>33</v>
      </c>
      <c r="W2517" s="1" t="s">
        <v>32</v>
      </c>
      <c r="X2517" t="e">
        <f>VLOOKUP(Table_query__64[[#This Row],[Nr]],'MyTracker Export'!A:P,'MyTracker Export'!$P$1,FALSE)</f>
        <v>#N/A</v>
      </c>
      <c r="Y2517" t="e">
        <f>VLOOKUP(Table_query__64[[#This Row],[Nr]],'MyTracker Export'!A:Z,'MyTracker Export'!$Z$1,FALSE)</f>
        <v>#N/A</v>
      </c>
      <c r="Z2517" t="e">
        <f>VLOOKUP(Table_query__64[[#This Row],[Nr]],'MyTracker Export'!A:AA,'MyTracker Export'!$AA$1,FALSE)</f>
        <v>#N/A</v>
      </c>
      <c r="AA2517" t="s">
        <v>20478</v>
      </c>
      <c r="AB2517" s="19" t="e">
        <f>IF(Table_query__64[[#This Row],[Project status]]=Table_query__64[[#This Row],[Project Status Check]],"OK","NOK")</f>
        <v>#N/A</v>
      </c>
      <c r="AC2517" s="19" t="e">
        <f>IF(Table_query__64[[#This Row],[PM]]=Table_query__64[[#This Row],[PM Check]],"OK","NOK")</f>
        <v>#N/A</v>
      </c>
      <c r="AD2517" s="19" t="e">
        <f>IF(Table_query__64[[#This Row],[PP]]=Table_query__64[[#This Row],[Pilot Check]],"OK","NOK")</f>
        <v>#N/A</v>
      </c>
      <c r="AE2517" s="19"/>
    </row>
    <row r="2518" spans="1:31" hidden="1" x14ac:dyDescent="0.3">
      <c r="A2518" s="1" t="s">
        <v>4302</v>
      </c>
      <c r="B2518" s="2" t="s">
        <v>4303</v>
      </c>
      <c r="C2518" s="3" t="s">
        <v>7192</v>
      </c>
      <c r="D2518" s="2" t="s">
        <v>38</v>
      </c>
      <c r="E2518" s="2"/>
      <c r="F2518" s="2" t="s">
        <v>122</v>
      </c>
      <c r="G2518" s="4">
        <v>40179.041666666664</v>
      </c>
      <c r="H2518" s="4">
        <v>40179.041666666664</v>
      </c>
      <c r="I2518" s="2" t="s">
        <v>3863</v>
      </c>
      <c r="J2518" s="2"/>
      <c r="K2518" s="2"/>
      <c r="L2518" t="s">
        <v>31</v>
      </c>
      <c r="M2518" s="2" t="s">
        <v>29</v>
      </c>
      <c r="O2518" s="5">
        <v>0</v>
      </c>
      <c r="P2518" s="5">
        <v>0</v>
      </c>
      <c r="Q2518" s="6">
        <v>2010</v>
      </c>
      <c r="R2518" s="7">
        <v>2010</v>
      </c>
      <c r="T2518" s="8">
        <v>1072</v>
      </c>
      <c r="V2518" s="1" t="s">
        <v>33</v>
      </c>
      <c r="W2518" s="1" t="s">
        <v>32</v>
      </c>
      <c r="X2518" t="e">
        <f>VLOOKUP(Table_query__64[[#This Row],[Nr]],'MyTracker Export'!A:P,'MyTracker Export'!$P$1,FALSE)</f>
        <v>#N/A</v>
      </c>
      <c r="Y2518" t="e">
        <f>VLOOKUP(Table_query__64[[#This Row],[Nr]],'MyTracker Export'!A:Z,'MyTracker Export'!$Z$1,FALSE)</f>
        <v>#N/A</v>
      </c>
      <c r="Z2518" t="e">
        <f>VLOOKUP(Table_query__64[[#This Row],[Nr]],'MyTracker Export'!A:AA,'MyTracker Export'!$AA$1,FALSE)</f>
        <v>#N/A</v>
      </c>
      <c r="AA2518" t="s">
        <v>20478</v>
      </c>
      <c r="AB2518" s="19" t="e">
        <f>IF(Table_query__64[[#This Row],[Project status]]=Table_query__64[[#This Row],[Project Status Check]],"OK","NOK")</f>
        <v>#N/A</v>
      </c>
      <c r="AC2518" s="19" t="e">
        <f>IF(Table_query__64[[#This Row],[PM]]=Table_query__64[[#This Row],[PM Check]],"OK","NOK")</f>
        <v>#N/A</v>
      </c>
      <c r="AD2518" s="19" t="e">
        <f>IF(Table_query__64[[#This Row],[PP]]=Table_query__64[[#This Row],[Pilot Check]],"OK","NOK")</f>
        <v>#N/A</v>
      </c>
      <c r="AE2518" s="19"/>
    </row>
    <row r="2519" spans="1:31" hidden="1" x14ac:dyDescent="0.3">
      <c r="A2519" s="1" t="s">
        <v>4304</v>
      </c>
      <c r="B2519" s="2" t="s">
        <v>761</v>
      </c>
      <c r="C2519" s="3" t="s">
        <v>7193</v>
      </c>
      <c r="D2519" s="2" t="s">
        <v>38</v>
      </c>
      <c r="E2519" s="2"/>
      <c r="F2519" s="2" t="s">
        <v>122</v>
      </c>
      <c r="G2519" s="4">
        <v>40179.041666666664</v>
      </c>
      <c r="H2519" s="4">
        <v>40179.041666666664</v>
      </c>
      <c r="I2519" s="2" t="s">
        <v>3863</v>
      </c>
      <c r="J2519" s="2"/>
      <c r="K2519" s="2"/>
      <c r="L2519" t="s">
        <v>31</v>
      </c>
      <c r="M2519" s="2" t="s">
        <v>29</v>
      </c>
      <c r="O2519" s="5">
        <v>0</v>
      </c>
      <c r="P2519" s="5">
        <v>0</v>
      </c>
      <c r="Q2519" s="6">
        <v>2010</v>
      </c>
      <c r="R2519" s="7">
        <v>2010</v>
      </c>
      <c r="T2519" s="8">
        <v>1073</v>
      </c>
      <c r="V2519" s="1" t="s">
        <v>33</v>
      </c>
      <c r="W2519" s="1" t="s">
        <v>32</v>
      </c>
      <c r="X2519" t="e">
        <f>VLOOKUP(Table_query__64[[#This Row],[Nr]],'MyTracker Export'!A:P,'MyTracker Export'!$P$1,FALSE)</f>
        <v>#N/A</v>
      </c>
      <c r="Y2519" t="e">
        <f>VLOOKUP(Table_query__64[[#This Row],[Nr]],'MyTracker Export'!A:Z,'MyTracker Export'!$Z$1,FALSE)</f>
        <v>#N/A</v>
      </c>
      <c r="Z2519" t="e">
        <f>VLOOKUP(Table_query__64[[#This Row],[Nr]],'MyTracker Export'!A:AA,'MyTracker Export'!$AA$1,FALSE)</f>
        <v>#N/A</v>
      </c>
      <c r="AA2519" t="s">
        <v>20478</v>
      </c>
      <c r="AB2519" s="19" t="e">
        <f>IF(Table_query__64[[#This Row],[Project status]]=Table_query__64[[#This Row],[Project Status Check]],"OK","NOK")</f>
        <v>#N/A</v>
      </c>
      <c r="AC2519" s="19" t="e">
        <f>IF(Table_query__64[[#This Row],[PM]]=Table_query__64[[#This Row],[PM Check]],"OK","NOK")</f>
        <v>#N/A</v>
      </c>
      <c r="AD2519" s="19" t="e">
        <f>IF(Table_query__64[[#This Row],[PP]]=Table_query__64[[#This Row],[Pilot Check]],"OK","NOK")</f>
        <v>#N/A</v>
      </c>
      <c r="AE2519" s="19"/>
    </row>
    <row r="2520" spans="1:31" hidden="1" x14ac:dyDescent="0.3">
      <c r="A2520" s="1" t="s">
        <v>4305</v>
      </c>
      <c r="B2520" s="2" t="s">
        <v>4306</v>
      </c>
      <c r="C2520" s="3" t="s">
        <v>7194</v>
      </c>
      <c r="D2520" s="2" t="s">
        <v>58</v>
      </c>
      <c r="E2520" s="2" t="s">
        <v>75</v>
      </c>
      <c r="F2520" s="2" t="s">
        <v>122</v>
      </c>
      <c r="G2520" s="4">
        <v>39965.083333333336</v>
      </c>
      <c r="H2520" s="4">
        <v>40025.083333333336</v>
      </c>
      <c r="I2520" s="2" t="s">
        <v>477</v>
      </c>
      <c r="J2520" s="2" t="s">
        <v>477</v>
      </c>
      <c r="K2520" s="2"/>
      <c r="L2520" t="s">
        <v>31</v>
      </c>
      <c r="M2520" s="2" t="s">
        <v>29</v>
      </c>
      <c r="N2520" s="3" t="s">
        <v>9507</v>
      </c>
      <c r="O2520" s="5"/>
      <c r="P2520" s="5"/>
      <c r="Q2520" s="6">
        <v>2009</v>
      </c>
      <c r="R2520" s="7">
        <v>2009</v>
      </c>
      <c r="T2520" s="8">
        <v>893</v>
      </c>
      <c r="V2520" s="1" t="s">
        <v>33</v>
      </c>
      <c r="W2520" s="1" t="s">
        <v>32</v>
      </c>
      <c r="X2520" t="str">
        <f>VLOOKUP(Table_query__64[[#This Row],[Nr]],'MyTracker Export'!A:P,'MyTracker Export'!$P$1,FALSE)</f>
        <v>Finished</v>
      </c>
      <c r="Y2520" t="str">
        <f>VLOOKUP(Table_query__64[[#This Row],[Nr]],'MyTracker Export'!A:Z,'MyTracker Export'!$Z$1,FALSE)</f>
        <v>Juan Sanchez Chatar</v>
      </c>
      <c r="Z2520" t="str">
        <f>VLOOKUP(Table_query__64[[#This Row],[Nr]],'MyTracker Export'!A:AA,'MyTracker Export'!$AA$1,FALSE)</f>
        <v>Juan Sanchez Chatar</v>
      </c>
      <c r="AB2520" s="19" t="str">
        <f>IF(Table_query__64[[#This Row],[Project status]]=Table_query__64[[#This Row],[Project Status Check]],"OK","NOK")</f>
        <v>OK</v>
      </c>
      <c r="AC2520" s="19" t="str">
        <f>IF(Table_query__64[[#This Row],[PM]]=Table_query__64[[#This Row],[PM Check]],"OK","NOK")</f>
        <v>OK</v>
      </c>
      <c r="AD2520" s="19" t="str">
        <f>IF(Table_query__64[[#This Row],[PP]]=Table_query__64[[#This Row],[Pilot Check]],"OK","NOK")</f>
        <v>OK</v>
      </c>
      <c r="AE2520" s="19"/>
    </row>
    <row r="2521" spans="1:31" hidden="1" x14ac:dyDescent="0.3">
      <c r="A2521" s="1" t="s">
        <v>4307</v>
      </c>
      <c r="B2521" s="2" t="s">
        <v>4163</v>
      </c>
      <c r="C2521" s="3" t="s">
        <v>7195</v>
      </c>
      <c r="D2521" s="2" t="s">
        <v>38</v>
      </c>
      <c r="E2521" s="2"/>
      <c r="F2521" s="2" t="s">
        <v>122</v>
      </c>
      <c r="G2521" s="4">
        <v>40179.041666666664</v>
      </c>
      <c r="H2521" s="4">
        <v>40179.041666666664</v>
      </c>
      <c r="I2521" s="2" t="s">
        <v>3863</v>
      </c>
      <c r="J2521" s="2"/>
      <c r="K2521" s="2"/>
      <c r="L2521" t="s">
        <v>31</v>
      </c>
      <c r="M2521" s="2" t="s">
        <v>29</v>
      </c>
      <c r="O2521" s="5">
        <v>0</v>
      </c>
      <c r="P2521" s="5">
        <v>0</v>
      </c>
      <c r="Q2521" s="6">
        <v>2010</v>
      </c>
      <c r="R2521" s="7">
        <v>2010</v>
      </c>
      <c r="T2521" s="8">
        <v>1074</v>
      </c>
      <c r="V2521" s="1" t="s">
        <v>33</v>
      </c>
      <c r="W2521" s="1" t="s">
        <v>32</v>
      </c>
      <c r="X2521" t="e">
        <f>VLOOKUP(Table_query__64[[#This Row],[Nr]],'MyTracker Export'!A:P,'MyTracker Export'!$P$1,FALSE)</f>
        <v>#N/A</v>
      </c>
      <c r="Y2521" t="e">
        <f>VLOOKUP(Table_query__64[[#This Row],[Nr]],'MyTracker Export'!A:Z,'MyTracker Export'!$Z$1,FALSE)</f>
        <v>#N/A</v>
      </c>
      <c r="Z2521" t="e">
        <f>VLOOKUP(Table_query__64[[#This Row],[Nr]],'MyTracker Export'!A:AA,'MyTracker Export'!$AA$1,FALSE)</f>
        <v>#N/A</v>
      </c>
      <c r="AA2521" t="s">
        <v>20478</v>
      </c>
      <c r="AB2521" s="19" t="e">
        <f>IF(Table_query__64[[#This Row],[Project status]]=Table_query__64[[#This Row],[Project Status Check]],"OK","NOK")</f>
        <v>#N/A</v>
      </c>
      <c r="AC2521" s="19" t="e">
        <f>IF(Table_query__64[[#This Row],[PM]]=Table_query__64[[#This Row],[PM Check]],"OK","NOK")</f>
        <v>#N/A</v>
      </c>
      <c r="AD2521" s="19" t="e">
        <f>IF(Table_query__64[[#This Row],[PP]]=Table_query__64[[#This Row],[Pilot Check]],"OK","NOK")</f>
        <v>#N/A</v>
      </c>
      <c r="AE2521" s="19"/>
    </row>
    <row r="2522" spans="1:31" hidden="1" x14ac:dyDescent="0.3">
      <c r="A2522" s="1" t="s">
        <v>4308</v>
      </c>
      <c r="B2522" s="2" t="s">
        <v>761</v>
      </c>
      <c r="C2522" s="3" t="s">
        <v>7196</v>
      </c>
      <c r="D2522" s="2" t="s">
        <v>38</v>
      </c>
      <c r="E2522" s="2"/>
      <c r="F2522" s="2" t="s">
        <v>122</v>
      </c>
      <c r="G2522" s="4">
        <v>40179.041666666664</v>
      </c>
      <c r="H2522" s="4">
        <v>40179.041666666664</v>
      </c>
      <c r="I2522" s="2" t="s">
        <v>3863</v>
      </c>
      <c r="J2522" s="2"/>
      <c r="K2522" s="2"/>
      <c r="L2522" t="s">
        <v>31</v>
      </c>
      <c r="M2522" s="2" t="s">
        <v>29</v>
      </c>
      <c r="O2522" s="5">
        <v>0</v>
      </c>
      <c r="P2522" s="5">
        <v>0</v>
      </c>
      <c r="Q2522" s="6">
        <v>2010</v>
      </c>
      <c r="R2522" s="7">
        <v>2010</v>
      </c>
      <c r="T2522" s="8">
        <v>1075</v>
      </c>
      <c r="V2522" s="1" t="s">
        <v>33</v>
      </c>
      <c r="W2522" s="1" t="s">
        <v>32</v>
      </c>
      <c r="X2522" t="e">
        <f>VLOOKUP(Table_query__64[[#This Row],[Nr]],'MyTracker Export'!A:P,'MyTracker Export'!$P$1,FALSE)</f>
        <v>#N/A</v>
      </c>
      <c r="Y2522" t="e">
        <f>VLOOKUP(Table_query__64[[#This Row],[Nr]],'MyTracker Export'!A:Z,'MyTracker Export'!$Z$1,FALSE)</f>
        <v>#N/A</v>
      </c>
      <c r="Z2522" t="e">
        <f>VLOOKUP(Table_query__64[[#This Row],[Nr]],'MyTracker Export'!A:AA,'MyTracker Export'!$AA$1,FALSE)</f>
        <v>#N/A</v>
      </c>
      <c r="AA2522" t="s">
        <v>20478</v>
      </c>
      <c r="AB2522" s="19" t="e">
        <f>IF(Table_query__64[[#This Row],[Project status]]=Table_query__64[[#This Row],[Project Status Check]],"OK","NOK")</f>
        <v>#N/A</v>
      </c>
      <c r="AC2522" s="19" t="e">
        <f>IF(Table_query__64[[#This Row],[PM]]=Table_query__64[[#This Row],[PM Check]],"OK","NOK")</f>
        <v>#N/A</v>
      </c>
      <c r="AD2522" s="19" t="e">
        <f>IF(Table_query__64[[#This Row],[PP]]=Table_query__64[[#This Row],[Pilot Check]],"OK","NOK")</f>
        <v>#N/A</v>
      </c>
      <c r="AE2522" s="19"/>
    </row>
    <row r="2523" spans="1:31" hidden="1" x14ac:dyDescent="0.3">
      <c r="A2523" s="1" t="s">
        <v>4309</v>
      </c>
      <c r="B2523" s="2" t="s">
        <v>4310</v>
      </c>
      <c r="C2523" s="3" t="s">
        <v>6900</v>
      </c>
      <c r="D2523" s="2" t="s">
        <v>38</v>
      </c>
      <c r="E2523" s="2"/>
      <c r="F2523" s="2" t="s">
        <v>122</v>
      </c>
      <c r="G2523" s="4">
        <v>40179.041666666664</v>
      </c>
      <c r="H2523" s="4">
        <v>40179.041666666664</v>
      </c>
      <c r="I2523" s="2" t="s">
        <v>3863</v>
      </c>
      <c r="J2523" s="2"/>
      <c r="K2523" s="2"/>
      <c r="L2523" t="s">
        <v>31</v>
      </c>
      <c r="M2523" s="2" t="s">
        <v>29</v>
      </c>
      <c r="O2523" s="5">
        <v>0</v>
      </c>
      <c r="P2523" s="5">
        <v>0</v>
      </c>
      <c r="Q2523" s="6">
        <v>2010</v>
      </c>
      <c r="R2523" s="7">
        <v>2010</v>
      </c>
      <c r="T2523" s="8">
        <v>1076</v>
      </c>
      <c r="V2523" s="1" t="s">
        <v>33</v>
      </c>
      <c r="W2523" s="1" t="s">
        <v>32</v>
      </c>
      <c r="X2523" t="e">
        <f>VLOOKUP(Table_query__64[[#This Row],[Nr]],'MyTracker Export'!A:P,'MyTracker Export'!$P$1,FALSE)</f>
        <v>#N/A</v>
      </c>
      <c r="Y2523" t="e">
        <f>VLOOKUP(Table_query__64[[#This Row],[Nr]],'MyTracker Export'!A:Z,'MyTracker Export'!$Z$1,FALSE)</f>
        <v>#N/A</v>
      </c>
      <c r="Z2523" t="e">
        <f>VLOOKUP(Table_query__64[[#This Row],[Nr]],'MyTracker Export'!A:AA,'MyTracker Export'!$AA$1,FALSE)</f>
        <v>#N/A</v>
      </c>
      <c r="AA2523" t="s">
        <v>20478</v>
      </c>
      <c r="AB2523" s="19" t="e">
        <f>IF(Table_query__64[[#This Row],[Project status]]=Table_query__64[[#This Row],[Project Status Check]],"OK","NOK")</f>
        <v>#N/A</v>
      </c>
      <c r="AC2523" s="19" t="e">
        <f>IF(Table_query__64[[#This Row],[PM]]=Table_query__64[[#This Row],[PM Check]],"OK","NOK")</f>
        <v>#N/A</v>
      </c>
      <c r="AD2523" s="19" t="e">
        <f>IF(Table_query__64[[#This Row],[PP]]=Table_query__64[[#This Row],[Pilot Check]],"OK","NOK")</f>
        <v>#N/A</v>
      </c>
      <c r="AE2523" s="19"/>
    </row>
    <row r="2524" spans="1:31" hidden="1" x14ac:dyDescent="0.3">
      <c r="A2524" s="1" t="s">
        <v>4311</v>
      </c>
      <c r="B2524" s="2" t="s">
        <v>4074</v>
      </c>
      <c r="C2524" s="3" t="s">
        <v>7197</v>
      </c>
      <c r="D2524" s="2" t="s">
        <v>38</v>
      </c>
      <c r="E2524" s="2" t="s">
        <v>25</v>
      </c>
      <c r="F2524" s="2" t="s">
        <v>122</v>
      </c>
      <c r="G2524" s="4">
        <v>41716.041666666664</v>
      </c>
      <c r="H2524" s="4">
        <v>41717.041666666664</v>
      </c>
      <c r="I2524" s="2"/>
      <c r="J2524" s="2"/>
      <c r="K2524" s="2"/>
      <c r="L2524" t="s">
        <v>31</v>
      </c>
      <c r="M2524" s="2" t="s">
        <v>59</v>
      </c>
      <c r="N2524" s="3" t="s">
        <v>9508</v>
      </c>
      <c r="O2524" s="5"/>
      <c r="P2524" s="5"/>
      <c r="Q2524" s="6">
        <v>2014</v>
      </c>
      <c r="R2524" s="7">
        <v>2014</v>
      </c>
      <c r="T2524" s="8">
        <v>894</v>
      </c>
      <c r="V2524" s="1" t="s">
        <v>33</v>
      </c>
      <c r="W2524" s="1" t="s">
        <v>32</v>
      </c>
      <c r="X2524" t="str">
        <f>VLOOKUP(Table_query__64[[#This Row],[Nr]],'MyTracker Export'!A:P,'MyTracker Export'!$P$1,FALSE)</f>
        <v>Finished</v>
      </c>
      <c r="Y2524" t="e">
        <f>VLOOKUP(Table_query__64[[#This Row],[Nr]],'MyTracker Export'!A:Z,'MyTracker Export'!$Z$1,FALSE)</f>
        <v>#N/A</v>
      </c>
      <c r="Z2524" t="e">
        <f>VLOOKUP(Table_query__64[[#This Row],[Nr]],'MyTracker Export'!A:AA,'MyTracker Export'!$AA$1,FALSE)</f>
        <v>#N/A</v>
      </c>
      <c r="AB2524" s="19" t="str">
        <f>IF(Table_query__64[[#This Row],[Project status]]=Table_query__64[[#This Row],[Project Status Check]],"OK","NOK")</f>
        <v>OK</v>
      </c>
      <c r="AC2524" s="19" t="e">
        <f>IF(Table_query__64[[#This Row],[PM]]=Table_query__64[[#This Row],[PM Check]],"OK","NOK")</f>
        <v>#N/A</v>
      </c>
      <c r="AD2524" s="19" t="e">
        <f>IF(Table_query__64[[#This Row],[PP]]=Table_query__64[[#This Row],[Pilot Check]],"OK","NOK")</f>
        <v>#N/A</v>
      </c>
      <c r="AE2524" s="19"/>
    </row>
    <row r="2525" spans="1:31" hidden="1" x14ac:dyDescent="0.3">
      <c r="A2525" s="1" t="s">
        <v>4312</v>
      </c>
      <c r="B2525" s="2" t="s">
        <v>4313</v>
      </c>
      <c r="C2525" s="3" t="s">
        <v>7198</v>
      </c>
      <c r="D2525" s="2" t="s">
        <v>38</v>
      </c>
      <c r="E2525" s="2"/>
      <c r="F2525" s="2" t="s">
        <v>122</v>
      </c>
      <c r="G2525" s="4">
        <v>40179.041666666664</v>
      </c>
      <c r="H2525" s="4">
        <v>40179.041666666664</v>
      </c>
      <c r="I2525" s="2" t="s">
        <v>3863</v>
      </c>
      <c r="J2525" s="2"/>
      <c r="K2525" s="2"/>
      <c r="L2525" t="s">
        <v>31</v>
      </c>
      <c r="M2525" s="2" t="s">
        <v>29</v>
      </c>
      <c r="O2525" s="5">
        <v>0</v>
      </c>
      <c r="P2525" s="5">
        <v>0</v>
      </c>
      <c r="Q2525" s="6">
        <v>2010</v>
      </c>
      <c r="R2525" s="7">
        <v>2010</v>
      </c>
      <c r="T2525" s="8">
        <v>1077</v>
      </c>
      <c r="V2525" s="1" t="s">
        <v>33</v>
      </c>
      <c r="W2525" s="1" t="s">
        <v>32</v>
      </c>
      <c r="X2525" t="e">
        <f>VLOOKUP(Table_query__64[[#This Row],[Nr]],'MyTracker Export'!A:P,'MyTracker Export'!$P$1,FALSE)</f>
        <v>#N/A</v>
      </c>
      <c r="Y2525" t="e">
        <f>VLOOKUP(Table_query__64[[#This Row],[Nr]],'MyTracker Export'!A:Z,'MyTracker Export'!$Z$1,FALSE)</f>
        <v>#N/A</v>
      </c>
      <c r="Z2525" t="e">
        <f>VLOOKUP(Table_query__64[[#This Row],[Nr]],'MyTracker Export'!A:AA,'MyTracker Export'!$AA$1,FALSE)</f>
        <v>#N/A</v>
      </c>
      <c r="AA2525" t="s">
        <v>20478</v>
      </c>
      <c r="AB2525" s="19" t="e">
        <f>IF(Table_query__64[[#This Row],[Project status]]=Table_query__64[[#This Row],[Project Status Check]],"OK","NOK")</f>
        <v>#N/A</v>
      </c>
      <c r="AC2525" s="19" t="e">
        <f>IF(Table_query__64[[#This Row],[PM]]=Table_query__64[[#This Row],[PM Check]],"OK","NOK")</f>
        <v>#N/A</v>
      </c>
      <c r="AD2525" s="19" t="e">
        <f>IF(Table_query__64[[#This Row],[PP]]=Table_query__64[[#This Row],[Pilot Check]],"OK","NOK")</f>
        <v>#N/A</v>
      </c>
      <c r="AE2525" s="19"/>
    </row>
    <row r="2526" spans="1:31" hidden="1" x14ac:dyDescent="0.3">
      <c r="A2526" s="1" t="s">
        <v>4314</v>
      </c>
      <c r="B2526" s="2" t="s">
        <v>4254</v>
      </c>
      <c r="C2526" s="3" t="s">
        <v>7199</v>
      </c>
      <c r="D2526" s="2" t="s">
        <v>38</v>
      </c>
      <c r="E2526" s="2"/>
      <c r="F2526" s="2" t="s">
        <v>122</v>
      </c>
      <c r="G2526" s="4">
        <v>40179.041666666664</v>
      </c>
      <c r="H2526" s="4">
        <v>40179.041666666664</v>
      </c>
      <c r="I2526" s="2" t="s">
        <v>3863</v>
      </c>
      <c r="J2526" s="2"/>
      <c r="K2526" s="2"/>
      <c r="L2526" t="s">
        <v>31</v>
      </c>
      <c r="M2526" s="2" t="s">
        <v>29</v>
      </c>
      <c r="O2526" s="5">
        <v>0</v>
      </c>
      <c r="P2526" s="5">
        <v>0</v>
      </c>
      <c r="Q2526" s="6">
        <v>2010</v>
      </c>
      <c r="R2526" s="7">
        <v>2010</v>
      </c>
      <c r="T2526" s="8">
        <v>1078</v>
      </c>
      <c r="V2526" s="1" t="s">
        <v>33</v>
      </c>
      <c r="W2526" s="1" t="s">
        <v>32</v>
      </c>
      <c r="X2526" t="e">
        <f>VLOOKUP(Table_query__64[[#This Row],[Nr]],'MyTracker Export'!A:P,'MyTracker Export'!$P$1,FALSE)</f>
        <v>#N/A</v>
      </c>
      <c r="Y2526" t="e">
        <f>VLOOKUP(Table_query__64[[#This Row],[Nr]],'MyTracker Export'!A:Z,'MyTracker Export'!$Z$1,FALSE)</f>
        <v>#N/A</v>
      </c>
      <c r="Z2526" t="e">
        <f>VLOOKUP(Table_query__64[[#This Row],[Nr]],'MyTracker Export'!A:AA,'MyTracker Export'!$AA$1,FALSE)</f>
        <v>#N/A</v>
      </c>
      <c r="AA2526" t="s">
        <v>20478</v>
      </c>
      <c r="AB2526" s="19" t="e">
        <f>IF(Table_query__64[[#This Row],[Project status]]=Table_query__64[[#This Row],[Project Status Check]],"OK","NOK")</f>
        <v>#N/A</v>
      </c>
      <c r="AC2526" s="19" t="e">
        <f>IF(Table_query__64[[#This Row],[PM]]=Table_query__64[[#This Row],[PM Check]],"OK","NOK")</f>
        <v>#N/A</v>
      </c>
      <c r="AD2526" s="19" t="e">
        <f>IF(Table_query__64[[#This Row],[PP]]=Table_query__64[[#This Row],[Pilot Check]],"OK","NOK")</f>
        <v>#N/A</v>
      </c>
      <c r="AE2526" s="19"/>
    </row>
    <row r="2527" spans="1:31" hidden="1" x14ac:dyDescent="0.3">
      <c r="A2527" s="1" t="s">
        <v>4315</v>
      </c>
      <c r="B2527" s="2" t="s">
        <v>4300</v>
      </c>
      <c r="C2527" s="3" t="s">
        <v>7200</v>
      </c>
      <c r="D2527" s="2" t="s">
        <v>38</v>
      </c>
      <c r="E2527" s="2" t="s">
        <v>75</v>
      </c>
      <c r="F2527" s="2" t="s">
        <v>122</v>
      </c>
      <c r="G2527" s="4">
        <v>41717.041666666664</v>
      </c>
      <c r="H2527" s="4">
        <v>42013.041666666664</v>
      </c>
      <c r="I2527" s="2" t="s">
        <v>3451</v>
      </c>
      <c r="J2527" s="2" t="s">
        <v>3034</v>
      </c>
      <c r="K2527" s="2"/>
      <c r="L2527" t="s">
        <v>31</v>
      </c>
      <c r="M2527" s="2" t="s">
        <v>59</v>
      </c>
      <c r="O2527" s="5"/>
      <c r="P2527" s="5"/>
      <c r="Q2527" s="6">
        <v>2014</v>
      </c>
      <c r="R2527" s="7">
        <v>2015</v>
      </c>
      <c r="T2527" s="8">
        <v>445</v>
      </c>
      <c r="V2527" s="1" t="s">
        <v>33</v>
      </c>
      <c r="W2527" s="1" t="s">
        <v>32</v>
      </c>
      <c r="X2527" t="str">
        <f>VLOOKUP(Table_query__64[[#This Row],[Nr]],'MyTracker Export'!A:P,'MyTracker Export'!$P$1,FALSE)</f>
        <v>Finished</v>
      </c>
      <c r="Y2527" t="str">
        <f>VLOOKUP(Table_query__64[[#This Row],[Nr]],'MyTracker Export'!A:Z,'MyTracker Export'!$Z$1,FALSE)</f>
        <v>Luc Tasiaux</v>
      </c>
      <c r="Z2527" t="str">
        <f>VLOOKUP(Table_query__64[[#This Row],[Nr]],'MyTracker Export'!A:AA,'MyTracker Export'!$AA$1,FALSE)</f>
        <v>Jacques Lataire</v>
      </c>
      <c r="AB2527" s="19" t="str">
        <f>IF(Table_query__64[[#This Row],[Project status]]=Table_query__64[[#This Row],[Project Status Check]],"OK","NOK")</f>
        <v>OK</v>
      </c>
      <c r="AC2527" s="19" t="str">
        <f>IF(Table_query__64[[#This Row],[PM]]=Table_query__64[[#This Row],[PM Check]],"OK","NOK")</f>
        <v>OK</v>
      </c>
      <c r="AD2527" s="19" t="str">
        <f>IF(Table_query__64[[#This Row],[PP]]=Table_query__64[[#This Row],[Pilot Check]],"OK","NOK")</f>
        <v>OK</v>
      </c>
      <c r="AE2527" s="19"/>
    </row>
    <row r="2528" spans="1:31" hidden="1" x14ac:dyDescent="0.3">
      <c r="A2528" s="1" t="s">
        <v>4316</v>
      </c>
      <c r="B2528" s="2" t="s">
        <v>761</v>
      </c>
      <c r="C2528" s="3" t="s">
        <v>6900</v>
      </c>
      <c r="D2528" s="2" t="s">
        <v>38</v>
      </c>
      <c r="E2528" s="2"/>
      <c r="F2528" s="2" t="s">
        <v>122</v>
      </c>
      <c r="G2528" s="4">
        <v>40179.041666666664</v>
      </c>
      <c r="H2528" s="4">
        <v>40179.041666666664</v>
      </c>
      <c r="I2528" s="2" t="s">
        <v>3863</v>
      </c>
      <c r="J2528" s="2"/>
      <c r="K2528" s="2"/>
      <c r="L2528" t="s">
        <v>31</v>
      </c>
      <c r="M2528" s="2" t="s">
        <v>29</v>
      </c>
      <c r="O2528" s="5">
        <v>0</v>
      </c>
      <c r="P2528" s="5">
        <v>0</v>
      </c>
      <c r="Q2528" s="6">
        <v>2010</v>
      </c>
      <c r="R2528" s="7">
        <v>2010</v>
      </c>
      <c r="T2528" s="8">
        <v>1079</v>
      </c>
      <c r="V2528" s="1" t="s">
        <v>33</v>
      </c>
      <c r="W2528" s="1" t="s">
        <v>32</v>
      </c>
      <c r="X2528" t="e">
        <f>VLOOKUP(Table_query__64[[#This Row],[Nr]],'MyTracker Export'!A:P,'MyTracker Export'!$P$1,FALSE)</f>
        <v>#N/A</v>
      </c>
      <c r="Y2528" t="e">
        <f>VLOOKUP(Table_query__64[[#This Row],[Nr]],'MyTracker Export'!A:Z,'MyTracker Export'!$Z$1,FALSE)</f>
        <v>#N/A</v>
      </c>
      <c r="Z2528" t="e">
        <f>VLOOKUP(Table_query__64[[#This Row],[Nr]],'MyTracker Export'!A:AA,'MyTracker Export'!$AA$1,FALSE)</f>
        <v>#N/A</v>
      </c>
      <c r="AA2528" t="s">
        <v>20478</v>
      </c>
      <c r="AB2528" s="19" t="e">
        <f>IF(Table_query__64[[#This Row],[Project status]]=Table_query__64[[#This Row],[Project Status Check]],"OK","NOK")</f>
        <v>#N/A</v>
      </c>
      <c r="AC2528" s="19" t="e">
        <f>IF(Table_query__64[[#This Row],[PM]]=Table_query__64[[#This Row],[PM Check]],"OK","NOK")</f>
        <v>#N/A</v>
      </c>
      <c r="AD2528" s="19" t="e">
        <f>IF(Table_query__64[[#This Row],[PP]]=Table_query__64[[#This Row],[Pilot Check]],"OK","NOK")</f>
        <v>#N/A</v>
      </c>
      <c r="AE2528" s="19"/>
    </row>
    <row r="2529" spans="1:31" hidden="1" x14ac:dyDescent="0.3">
      <c r="A2529" s="1" t="s">
        <v>4317</v>
      </c>
      <c r="B2529" s="2" t="s">
        <v>4254</v>
      </c>
      <c r="C2529" s="3" t="s">
        <v>7201</v>
      </c>
      <c r="D2529" s="2" t="s">
        <v>38</v>
      </c>
      <c r="E2529" s="2"/>
      <c r="F2529" s="2" t="s">
        <v>122</v>
      </c>
      <c r="G2529" s="4">
        <v>40179.041666666664</v>
      </c>
      <c r="H2529" s="4">
        <v>40179.041666666664</v>
      </c>
      <c r="I2529" s="2" t="s">
        <v>3863</v>
      </c>
      <c r="J2529" s="2"/>
      <c r="K2529" s="2"/>
      <c r="L2529" t="s">
        <v>31</v>
      </c>
      <c r="M2529" s="2" t="s">
        <v>29</v>
      </c>
      <c r="O2529" s="5">
        <v>0</v>
      </c>
      <c r="P2529" s="5">
        <v>0</v>
      </c>
      <c r="Q2529" s="6">
        <v>2010</v>
      </c>
      <c r="R2529" s="7">
        <v>2010</v>
      </c>
      <c r="T2529" s="8">
        <v>1080</v>
      </c>
      <c r="V2529" s="1" t="s">
        <v>33</v>
      </c>
      <c r="W2529" s="1" t="s">
        <v>32</v>
      </c>
      <c r="X2529" t="e">
        <f>VLOOKUP(Table_query__64[[#This Row],[Nr]],'MyTracker Export'!A:P,'MyTracker Export'!$P$1,FALSE)</f>
        <v>#N/A</v>
      </c>
      <c r="Y2529" t="e">
        <f>VLOOKUP(Table_query__64[[#This Row],[Nr]],'MyTracker Export'!A:Z,'MyTracker Export'!$Z$1,FALSE)</f>
        <v>#N/A</v>
      </c>
      <c r="Z2529" t="e">
        <f>VLOOKUP(Table_query__64[[#This Row],[Nr]],'MyTracker Export'!A:AA,'MyTracker Export'!$AA$1,FALSE)</f>
        <v>#N/A</v>
      </c>
      <c r="AA2529" t="s">
        <v>20478</v>
      </c>
      <c r="AB2529" s="19" t="e">
        <f>IF(Table_query__64[[#This Row],[Project status]]=Table_query__64[[#This Row],[Project Status Check]],"OK","NOK")</f>
        <v>#N/A</v>
      </c>
      <c r="AC2529" s="19" t="e">
        <f>IF(Table_query__64[[#This Row],[PM]]=Table_query__64[[#This Row],[PM Check]],"OK","NOK")</f>
        <v>#N/A</v>
      </c>
      <c r="AD2529" s="19" t="e">
        <f>IF(Table_query__64[[#This Row],[PP]]=Table_query__64[[#This Row],[Pilot Check]],"OK","NOK")</f>
        <v>#N/A</v>
      </c>
      <c r="AE2529" s="19"/>
    </row>
    <row r="2530" spans="1:31" hidden="1" x14ac:dyDescent="0.3">
      <c r="A2530" s="1" t="s">
        <v>4318</v>
      </c>
      <c r="B2530" s="2" t="s">
        <v>4319</v>
      </c>
      <c r="C2530" s="3" t="s">
        <v>7202</v>
      </c>
      <c r="D2530" s="2" t="s">
        <v>38</v>
      </c>
      <c r="E2530" s="2"/>
      <c r="F2530" s="2" t="s">
        <v>122</v>
      </c>
      <c r="G2530" s="4">
        <v>40179.041666666664</v>
      </c>
      <c r="H2530" s="4">
        <v>40179.041666666664</v>
      </c>
      <c r="I2530" s="2" t="s">
        <v>3863</v>
      </c>
      <c r="J2530" s="2"/>
      <c r="K2530" s="2"/>
      <c r="L2530" t="s">
        <v>31</v>
      </c>
      <c r="M2530" s="2" t="s">
        <v>29</v>
      </c>
      <c r="O2530" s="5">
        <v>0</v>
      </c>
      <c r="P2530" s="5">
        <v>0</v>
      </c>
      <c r="Q2530" s="6">
        <v>2010</v>
      </c>
      <c r="R2530" s="7">
        <v>2010</v>
      </c>
      <c r="T2530" s="8">
        <v>1081</v>
      </c>
      <c r="V2530" s="1" t="s">
        <v>33</v>
      </c>
      <c r="W2530" s="1" t="s">
        <v>32</v>
      </c>
      <c r="X2530" t="e">
        <f>VLOOKUP(Table_query__64[[#This Row],[Nr]],'MyTracker Export'!A:P,'MyTracker Export'!$P$1,FALSE)</f>
        <v>#N/A</v>
      </c>
      <c r="Y2530" t="e">
        <f>VLOOKUP(Table_query__64[[#This Row],[Nr]],'MyTracker Export'!A:Z,'MyTracker Export'!$Z$1,FALSE)</f>
        <v>#N/A</v>
      </c>
      <c r="Z2530" t="e">
        <f>VLOOKUP(Table_query__64[[#This Row],[Nr]],'MyTracker Export'!A:AA,'MyTracker Export'!$AA$1,FALSE)</f>
        <v>#N/A</v>
      </c>
      <c r="AA2530" t="s">
        <v>20478</v>
      </c>
      <c r="AB2530" s="19" t="e">
        <f>IF(Table_query__64[[#This Row],[Project status]]=Table_query__64[[#This Row],[Project Status Check]],"OK","NOK")</f>
        <v>#N/A</v>
      </c>
      <c r="AC2530" s="19" t="e">
        <f>IF(Table_query__64[[#This Row],[PM]]=Table_query__64[[#This Row],[PM Check]],"OK","NOK")</f>
        <v>#N/A</v>
      </c>
      <c r="AD2530" s="19" t="e">
        <f>IF(Table_query__64[[#This Row],[PP]]=Table_query__64[[#This Row],[Pilot Check]],"OK","NOK")</f>
        <v>#N/A</v>
      </c>
      <c r="AE2530" s="19"/>
    </row>
    <row r="2531" spans="1:31" hidden="1" x14ac:dyDescent="0.3">
      <c r="A2531" s="1" t="s">
        <v>4320</v>
      </c>
      <c r="B2531" s="2" t="s">
        <v>146</v>
      </c>
      <c r="C2531" s="3" t="s">
        <v>7203</v>
      </c>
      <c r="D2531" s="2" t="s">
        <v>38</v>
      </c>
      <c r="E2531" s="2" t="s">
        <v>75</v>
      </c>
      <c r="F2531" s="2" t="s">
        <v>122</v>
      </c>
      <c r="G2531" s="4">
        <v>41091.083333333336</v>
      </c>
      <c r="H2531" s="4">
        <v>42356.041666666664</v>
      </c>
      <c r="I2531" s="2" t="s">
        <v>2469</v>
      </c>
      <c r="J2531" s="2" t="s">
        <v>2715</v>
      </c>
      <c r="K2531" s="2"/>
      <c r="L2531" t="s">
        <v>31</v>
      </c>
      <c r="M2531" s="2" t="s">
        <v>59</v>
      </c>
      <c r="N2531" s="3" t="s">
        <v>9509</v>
      </c>
      <c r="O2531" s="5"/>
      <c r="P2531" s="5"/>
      <c r="Q2531" s="6">
        <v>2012</v>
      </c>
      <c r="R2531" s="7">
        <v>2015</v>
      </c>
      <c r="T2531" s="8">
        <v>895</v>
      </c>
      <c r="V2531" s="1" t="s">
        <v>33</v>
      </c>
      <c r="W2531" s="1" t="s">
        <v>32</v>
      </c>
      <c r="X2531" t="str">
        <f>VLOOKUP(Table_query__64[[#This Row],[Nr]],'MyTracker Export'!A:P,'MyTracker Export'!$P$1,FALSE)</f>
        <v>Finished</v>
      </c>
      <c r="Y2531" t="e">
        <f>VLOOKUP(Table_query__64[[#This Row],[Nr]],'MyTracker Export'!A:Z,'MyTracker Export'!$Z$1,FALSE)</f>
        <v>#N/A</v>
      </c>
      <c r="Z2531" t="e">
        <f>VLOOKUP(Table_query__64[[#This Row],[Nr]],'MyTracker Export'!A:AA,'MyTracker Export'!$AA$1,FALSE)</f>
        <v>#N/A</v>
      </c>
      <c r="AB2531" s="19" t="str">
        <f>IF(Table_query__64[[#This Row],[Project status]]=Table_query__64[[#This Row],[Project Status Check]],"OK","NOK")</f>
        <v>OK</v>
      </c>
      <c r="AC2531" s="19" t="e">
        <f>IF(Table_query__64[[#This Row],[PM]]=Table_query__64[[#This Row],[PM Check]],"OK","NOK")</f>
        <v>#N/A</v>
      </c>
      <c r="AD2531" s="19" t="e">
        <f>IF(Table_query__64[[#This Row],[PP]]=Table_query__64[[#This Row],[Pilot Check]],"OK","NOK")</f>
        <v>#N/A</v>
      </c>
      <c r="AE2531" s="19"/>
    </row>
    <row r="2532" spans="1:31" hidden="1" x14ac:dyDescent="0.3">
      <c r="A2532" s="1" t="s">
        <v>4321</v>
      </c>
      <c r="B2532" s="2" t="s">
        <v>4322</v>
      </c>
      <c r="C2532" s="3" t="s">
        <v>7204</v>
      </c>
      <c r="D2532" s="2" t="s">
        <v>38</v>
      </c>
      <c r="E2532" s="2" t="s">
        <v>75</v>
      </c>
      <c r="F2532" s="2" t="s">
        <v>122</v>
      </c>
      <c r="G2532" s="4">
        <v>41719.041666666664</v>
      </c>
      <c r="H2532" s="4">
        <v>41725.041666666664</v>
      </c>
      <c r="I2532" s="2" t="s">
        <v>307</v>
      </c>
      <c r="J2532" s="2"/>
      <c r="K2532" s="2"/>
      <c r="L2532" t="s">
        <v>31</v>
      </c>
      <c r="M2532" s="2" t="s">
        <v>29</v>
      </c>
      <c r="N2532" s="3" t="s">
        <v>9510</v>
      </c>
      <c r="O2532" s="5"/>
      <c r="P2532" s="5"/>
      <c r="Q2532" s="6">
        <v>2014</v>
      </c>
      <c r="R2532" s="7">
        <v>2014</v>
      </c>
      <c r="T2532" s="8">
        <v>896</v>
      </c>
      <c r="V2532" s="1" t="s">
        <v>33</v>
      </c>
      <c r="W2532" s="1" t="s">
        <v>32</v>
      </c>
      <c r="X2532" t="str">
        <f>VLOOKUP(Table_query__64[[#This Row],[Nr]],'MyTracker Export'!A:P,'MyTracker Export'!$P$1,FALSE)</f>
        <v>Finished</v>
      </c>
      <c r="Y2532" t="str">
        <f>VLOOKUP(Table_query__64[[#This Row],[Nr]],'MyTracker Export'!A:Z,'MyTracker Export'!$Z$1,FALSE)</f>
        <v>Nadège Herment</v>
      </c>
      <c r="Z2532" t="e">
        <f>VLOOKUP(Table_query__64[[#This Row],[Nr]],'MyTracker Export'!A:AA,'MyTracker Export'!$AA$1,FALSE)</f>
        <v>#N/A</v>
      </c>
      <c r="AB2532" s="19" t="str">
        <f>IF(Table_query__64[[#This Row],[Project status]]=Table_query__64[[#This Row],[Project Status Check]],"OK","NOK")</f>
        <v>OK</v>
      </c>
      <c r="AC2532" s="19" t="str">
        <f>IF(Table_query__64[[#This Row],[PM]]=Table_query__64[[#This Row],[PM Check]],"OK","NOK")</f>
        <v>OK</v>
      </c>
      <c r="AD2532" s="19" t="e">
        <f>IF(Table_query__64[[#This Row],[PP]]=Table_query__64[[#This Row],[Pilot Check]],"OK","NOK")</f>
        <v>#N/A</v>
      </c>
      <c r="AE2532" s="19"/>
    </row>
    <row r="2533" spans="1:31" hidden="1" x14ac:dyDescent="0.3">
      <c r="A2533" s="1" t="s">
        <v>4323</v>
      </c>
      <c r="B2533" s="2" t="s">
        <v>4324</v>
      </c>
      <c r="C2533" s="3" t="s">
        <v>6900</v>
      </c>
      <c r="D2533" s="2" t="s">
        <v>38</v>
      </c>
      <c r="E2533" s="2"/>
      <c r="F2533" s="2" t="s">
        <v>122</v>
      </c>
      <c r="G2533" s="4">
        <v>40179.041666666664</v>
      </c>
      <c r="H2533" s="4">
        <v>40179.041666666664</v>
      </c>
      <c r="I2533" s="2" t="s">
        <v>3863</v>
      </c>
      <c r="J2533" s="2"/>
      <c r="K2533" s="2"/>
      <c r="L2533" t="s">
        <v>31</v>
      </c>
      <c r="M2533" s="2" t="s">
        <v>29</v>
      </c>
      <c r="O2533" s="5">
        <v>0</v>
      </c>
      <c r="P2533" s="5">
        <v>0</v>
      </c>
      <c r="Q2533" s="6">
        <v>2010</v>
      </c>
      <c r="R2533" s="7">
        <v>2010</v>
      </c>
      <c r="T2533" s="8">
        <v>1082</v>
      </c>
      <c r="V2533" s="1" t="s">
        <v>33</v>
      </c>
      <c r="W2533" s="1" t="s">
        <v>32</v>
      </c>
      <c r="X2533" t="e">
        <f>VLOOKUP(Table_query__64[[#This Row],[Nr]],'MyTracker Export'!A:P,'MyTracker Export'!$P$1,FALSE)</f>
        <v>#N/A</v>
      </c>
      <c r="Y2533" t="e">
        <f>VLOOKUP(Table_query__64[[#This Row],[Nr]],'MyTracker Export'!A:Z,'MyTracker Export'!$Z$1,FALSE)</f>
        <v>#N/A</v>
      </c>
      <c r="Z2533" t="e">
        <f>VLOOKUP(Table_query__64[[#This Row],[Nr]],'MyTracker Export'!A:AA,'MyTracker Export'!$AA$1,FALSE)</f>
        <v>#N/A</v>
      </c>
      <c r="AA2533" t="s">
        <v>20478</v>
      </c>
      <c r="AB2533" s="19" t="e">
        <f>IF(Table_query__64[[#This Row],[Project status]]=Table_query__64[[#This Row],[Project Status Check]],"OK","NOK")</f>
        <v>#N/A</v>
      </c>
      <c r="AC2533" s="19" t="e">
        <f>IF(Table_query__64[[#This Row],[PM]]=Table_query__64[[#This Row],[PM Check]],"OK","NOK")</f>
        <v>#N/A</v>
      </c>
      <c r="AD2533" s="19" t="e">
        <f>IF(Table_query__64[[#This Row],[PP]]=Table_query__64[[#This Row],[Pilot Check]],"OK","NOK")</f>
        <v>#N/A</v>
      </c>
      <c r="AE2533" s="19"/>
    </row>
    <row r="2534" spans="1:31" hidden="1" x14ac:dyDescent="0.3">
      <c r="A2534" s="1" t="s">
        <v>4325</v>
      </c>
      <c r="B2534" s="2" t="s">
        <v>4326</v>
      </c>
      <c r="C2534" s="3" t="s">
        <v>6900</v>
      </c>
      <c r="D2534" s="2" t="s">
        <v>38</v>
      </c>
      <c r="E2534" s="2"/>
      <c r="F2534" s="2" t="s">
        <v>122</v>
      </c>
      <c r="G2534" s="4">
        <v>40179.041666666664</v>
      </c>
      <c r="H2534" s="4">
        <v>40179.041666666664</v>
      </c>
      <c r="I2534" s="2" t="s">
        <v>3863</v>
      </c>
      <c r="J2534" s="2"/>
      <c r="K2534" s="2"/>
      <c r="L2534" t="s">
        <v>31</v>
      </c>
      <c r="M2534" s="2" t="s">
        <v>29</v>
      </c>
      <c r="O2534" s="5">
        <v>0</v>
      </c>
      <c r="P2534" s="5">
        <v>0</v>
      </c>
      <c r="Q2534" s="6">
        <v>2010</v>
      </c>
      <c r="R2534" s="7">
        <v>2010</v>
      </c>
      <c r="T2534" s="8">
        <v>1083</v>
      </c>
      <c r="V2534" s="1" t="s">
        <v>33</v>
      </c>
      <c r="W2534" s="1" t="s">
        <v>32</v>
      </c>
      <c r="X2534" t="e">
        <f>VLOOKUP(Table_query__64[[#This Row],[Nr]],'MyTracker Export'!A:P,'MyTracker Export'!$P$1,FALSE)</f>
        <v>#N/A</v>
      </c>
      <c r="Y2534" t="e">
        <f>VLOOKUP(Table_query__64[[#This Row],[Nr]],'MyTracker Export'!A:Z,'MyTracker Export'!$Z$1,FALSE)</f>
        <v>#N/A</v>
      </c>
      <c r="Z2534" t="e">
        <f>VLOOKUP(Table_query__64[[#This Row],[Nr]],'MyTracker Export'!A:AA,'MyTracker Export'!$AA$1,FALSE)</f>
        <v>#N/A</v>
      </c>
      <c r="AA2534" t="s">
        <v>20478</v>
      </c>
      <c r="AB2534" s="19" t="e">
        <f>IF(Table_query__64[[#This Row],[Project status]]=Table_query__64[[#This Row],[Project Status Check]],"OK","NOK")</f>
        <v>#N/A</v>
      </c>
      <c r="AC2534" s="19" t="e">
        <f>IF(Table_query__64[[#This Row],[PM]]=Table_query__64[[#This Row],[PM Check]],"OK","NOK")</f>
        <v>#N/A</v>
      </c>
      <c r="AD2534" s="19" t="e">
        <f>IF(Table_query__64[[#This Row],[PP]]=Table_query__64[[#This Row],[Pilot Check]],"OK","NOK")</f>
        <v>#N/A</v>
      </c>
      <c r="AE2534" s="19"/>
    </row>
    <row r="2535" spans="1:31" hidden="1" x14ac:dyDescent="0.3">
      <c r="A2535" s="1" t="s">
        <v>4327</v>
      </c>
      <c r="B2535" s="2" t="s">
        <v>3782</v>
      </c>
      <c r="C2535" s="3" t="s">
        <v>6900</v>
      </c>
      <c r="D2535" s="2" t="s">
        <v>38</v>
      </c>
      <c r="E2535" s="2"/>
      <c r="F2535" s="2" t="s">
        <v>122</v>
      </c>
      <c r="G2535" s="4">
        <v>40179.041666666664</v>
      </c>
      <c r="H2535" s="4">
        <v>40179.041666666664</v>
      </c>
      <c r="I2535" s="2" t="s">
        <v>3863</v>
      </c>
      <c r="J2535" s="2"/>
      <c r="K2535" s="2"/>
      <c r="L2535" t="s">
        <v>31</v>
      </c>
      <c r="M2535" s="2" t="s">
        <v>29</v>
      </c>
      <c r="O2535" s="5">
        <v>0</v>
      </c>
      <c r="P2535" s="5">
        <v>0</v>
      </c>
      <c r="Q2535" s="6">
        <v>2010</v>
      </c>
      <c r="R2535" s="7">
        <v>2010</v>
      </c>
      <c r="T2535" s="8">
        <v>1084</v>
      </c>
      <c r="V2535" s="1" t="s">
        <v>33</v>
      </c>
      <c r="W2535" s="1" t="s">
        <v>32</v>
      </c>
      <c r="X2535" t="e">
        <f>VLOOKUP(Table_query__64[[#This Row],[Nr]],'MyTracker Export'!A:P,'MyTracker Export'!$P$1,FALSE)</f>
        <v>#N/A</v>
      </c>
      <c r="Y2535" t="e">
        <f>VLOOKUP(Table_query__64[[#This Row],[Nr]],'MyTracker Export'!A:Z,'MyTracker Export'!$Z$1,FALSE)</f>
        <v>#N/A</v>
      </c>
      <c r="Z2535" t="e">
        <f>VLOOKUP(Table_query__64[[#This Row],[Nr]],'MyTracker Export'!A:AA,'MyTracker Export'!$AA$1,FALSE)</f>
        <v>#N/A</v>
      </c>
      <c r="AA2535" t="s">
        <v>20478</v>
      </c>
      <c r="AB2535" s="19" t="e">
        <f>IF(Table_query__64[[#This Row],[Project status]]=Table_query__64[[#This Row],[Project Status Check]],"OK","NOK")</f>
        <v>#N/A</v>
      </c>
      <c r="AC2535" s="19" t="e">
        <f>IF(Table_query__64[[#This Row],[PM]]=Table_query__64[[#This Row],[PM Check]],"OK","NOK")</f>
        <v>#N/A</v>
      </c>
      <c r="AD2535" s="19" t="e">
        <f>IF(Table_query__64[[#This Row],[PP]]=Table_query__64[[#This Row],[Pilot Check]],"OK","NOK")</f>
        <v>#N/A</v>
      </c>
      <c r="AE2535" s="19"/>
    </row>
    <row r="2536" spans="1:31" hidden="1" x14ac:dyDescent="0.3">
      <c r="A2536" s="1" t="s">
        <v>4328</v>
      </c>
      <c r="B2536" s="2" t="s">
        <v>4329</v>
      </c>
      <c r="C2536" s="3" t="s">
        <v>7205</v>
      </c>
      <c r="D2536" s="2" t="s">
        <v>38</v>
      </c>
      <c r="E2536" s="2" t="s">
        <v>75</v>
      </c>
      <c r="F2536" s="2" t="s">
        <v>122</v>
      </c>
      <c r="G2536" s="4">
        <v>41445.083333333336</v>
      </c>
      <c r="H2536" s="4">
        <v>41445.083333333336</v>
      </c>
      <c r="I2536" s="2" t="s">
        <v>4202</v>
      </c>
      <c r="J2536" s="2" t="s">
        <v>2715</v>
      </c>
      <c r="K2536" s="2"/>
      <c r="L2536" t="s">
        <v>31</v>
      </c>
      <c r="M2536" s="2" t="s">
        <v>29</v>
      </c>
      <c r="N2536" s="3" t="s">
        <v>9511</v>
      </c>
      <c r="O2536" s="5"/>
      <c r="P2536" s="5"/>
      <c r="Q2536" s="6">
        <v>2013</v>
      </c>
      <c r="R2536" s="7">
        <v>2013</v>
      </c>
      <c r="T2536" s="8">
        <v>897</v>
      </c>
      <c r="V2536" s="1" t="s">
        <v>33</v>
      </c>
      <c r="W2536" s="1" t="s">
        <v>32</v>
      </c>
      <c r="X2536" t="str">
        <f>VLOOKUP(Table_query__64[[#This Row],[Nr]],'MyTracker Export'!A:P,'MyTracker Export'!$P$1,FALSE)</f>
        <v>Finished</v>
      </c>
      <c r="Y2536" t="e">
        <f>VLOOKUP(Table_query__64[[#This Row],[Nr]],'MyTracker Export'!A:Z,'MyTracker Export'!$Z$1,FALSE)</f>
        <v>#N/A</v>
      </c>
      <c r="Z2536" t="e">
        <f>VLOOKUP(Table_query__64[[#This Row],[Nr]],'MyTracker Export'!A:AA,'MyTracker Export'!$AA$1,FALSE)</f>
        <v>#N/A</v>
      </c>
      <c r="AB2536" s="19" t="str">
        <f>IF(Table_query__64[[#This Row],[Project status]]=Table_query__64[[#This Row],[Project Status Check]],"OK","NOK")</f>
        <v>OK</v>
      </c>
      <c r="AC2536" s="19" t="e">
        <f>IF(Table_query__64[[#This Row],[PM]]=Table_query__64[[#This Row],[PM Check]],"OK","NOK")</f>
        <v>#N/A</v>
      </c>
      <c r="AD2536" s="19" t="e">
        <f>IF(Table_query__64[[#This Row],[PP]]=Table_query__64[[#This Row],[Pilot Check]],"OK","NOK")</f>
        <v>#N/A</v>
      </c>
      <c r="AE2536" s="19"/>
    </row>
    <row r="2537" spans="1:31" hidden="1" x14ac:dyDescent="0.3">
      <c r="A2537" s="1" t="s">
        <v>4330</v>
      </c>
      <c r="B2537" s="2" t="s">
        <v>4247</v>
      </c>
      <c r="C2537" s="3" t="s">
        <v>6900</v>
      </c>
      <c r="D2537" s="2" t="s">
        <v>38</v>
      </c>
      <c r="E2537" s="2"/>
      <c r="F2537" s="2" t="s">
        <v>122</v>
      </c>
      <c r="G2537" s="4">
        <v>40179.041666666664</v>
      </c>
      <c r="H2537" s="4">
        <v>40179.041666666664</v>
      </c>
      <c r="I2537" s="2" t="s">
        <v>3863</v>
      </c>
      <c r="J2537" s="2"/>
      <c r="K2537" s="2"/>
      <c r="L2537" t="s">
        <v>31</v>
      </c>
      <c r="M2537" s="2" t="s">
        <v>29</v>
      </c>
      <c r="O2537" s="5">
        <v>0</v>
      </c>
      <c r="P2537" s="5">
        <v>0</v>
      </c>
      <c r="Q2537" s="6">
        <v>2010</v>
      </c>
      <c r="R2537" s="7">
        <v>2010</v>
      </c>
      <c r="T2537" s="8">
        <v>1085</v>
      </c>
      <c r="V2537" s="1" t="s">
        <v>33</v>
      </c>
      <c r="W2537" s="1" t="s">
        <v>32</v>
      </c>
      <c r="X2537" t="e">
        <f>VLOOKUP(Table_query__64[[#This Row],[Nr]],'MyTracker Export'!A:P,'MyTracker Export'!$P$1,FALSE)</f>
        <v>#N/A</v>
      </c>
      <c r="Y2537" t="e">
        <f>VLOOKUP(Table_query__64[[#This Row],[Nr]],'MyTracker Export'!A:Z,'MyTracker Export'!$Z$1,FALSE)</f>
        <v>#N/A</v>
      </c>
      <c r="Z2537" t="e">
        <f>VLOOKUP(Table_query__64[[#This Row],[Nr]],'MyTracker Export'!A:AA,'MyTracker Export'!$AA$1,FALSE)</f>
        <v>#N/A</v>
      </c>
      <c r="AA2537" t="s">
        <v>20478</v>
      </c>
      <c r="AB2537" s="19" t="e">
        <f>IF(Table_query__64[[#This Row],[Project status]]=Table_query__64[[#This Row],[Project Status Check]],"OK","NOK")</f>
        <v>#N/A</v>
      </c>
      <c r="AC2537" s="19" t="e">
        <f>IF(Table_query__64[[#This Row],[PM]]=Table_query__64[[#This Row],[PM Check]],"OK","NOK")</f>
        <v>#N/A</v>
      </c>
      <c r="AD2537" s="19" t="e">
        <f>IF(Table_query__64[[#This Row],[PP]]=Table_query__64[[#This Row],[Pilot Check]],"OK","NOK")</f>
        <v>#N/A</v>
      </c>
      <c r="AE2537" s="19"/>
    </row>
    <row r="2538" spans="1:31" hidden="1" x14ac:dyDescent="0.3">
      <c r="A2538" s="1" t="s">
        <v>4331</v>
      </c>
      <c r="B2538" s="2" t="s">
        <v>4322</v>
      </c>
      <c r="C2538" s="3" t="s">
        <v>7206</v>
      </c>
      <c r="D2538" s="2" t="s">
        <v>38</v>
      </c>
      <c r="E2538" s="2" t="s">
        <v>75</v>
      </c>
      <c r="F2538" s="2" t="s">
        <v>122</v>
      </c>
      <c r="G2538" s="4">
        <v>41718.041666666664</v>
      </c>
      <c r="H2538" s="4">
        <v>42013.041666666664</v>
      </c>
      <c r="I2538" s="2" t="s">
        <v>569</v>
      </c>
      <c r="J2538" s="2"/>
      <c r="K2538" s="2"/>
      <c r="L2538" t="s">
        <v>31</v>
      </c>
      <c r="M2538" s="2" t="s">
        <v>59</v>
      </c>
      <c r="N2538" s="3" t="s">
        <v>9512</v>
      </c>
      <c r="O2538" s="5"/>
      <c r="P2538" s="5"/>
      <c r="Q2538" s="6">
        <v>2014</v>
      </c>
      <c r="R2538" s="7">
        <v>2015</v>
      </c>
      <c r="T2538" s="8">
        <v>898</v>
      </c>
      <c r="V2538" s="1" t="s">
        <v>33</v>
      </c>
      <c r="W2538" s="1" t="s">
        <v>32</v>
      </c>
      <c r="X2538" t="str">
        <f>VLOOKUP(Table_query__64[[#This Row],[Nr]],'MyTracker Export'!A:P,'MyTracker Export'!$P$1,FALSE)</f>
        <v>Finished</v>
      </c>
      <c r="Y2538" t="str">
        <f>VLOOKUP(Table_query__64[[#This Row],[Nr]],'MyTracker Export'!A:Z,'MyTracker Export'!$Z$1,FALSE)</f>
        <v>Sébastien Lerson</v>
      </c>
      <c r="Z2538" t="e">
        <f>VLOOKUP(Table_query__64[[#This Row],[Nr]],'MyTracker Export'!A:AA,'MyTracker Export'!$AA$1,FALSE)</f>
        <v>#N/A</v>
      </c>
      <c r="AB2538" s="19" t="str">
        <f>IF(Table_query__64[[#This Row],[Project status]]=Table_query__64[[#This Row],[Project Status Check]],"OK","NOK")</f>
        <v>OK</v>
      </c>
      <c r="AC2538" s="19" t="str">
        <f>IF(Table_query__64[[#This Row],[PM]]=Table_query__64[[#This Row],[PM Check]],"OK","NOK")</f>
        <v>OK</v>
      </c>
      <c r="AD2538" s="19" t="e">
        <f>IF(Table_query__64[[#This Row],[PP]]=Table_query__64[[#This Row],[Pilot Check]],"OK","NOK")</f>
        <v>#N/A</v>
      </c>
      <c r="AE2538" s="19"/>
    </row>
    <row r="2539" spans="1:31" hidden="1" x14ac:dyDescent="0.3">
      <c r="A2539" s="1" t="s">
        <v>4332</v>
      </c>
      <c r="B2539" s="2" t="s">
        <v>4191</v>
      </c>
      <c r="C2539" s="3" t="s">
        <v>7207</v>
      </c>
      <c r="D2539" s="2" t="s">
        <v>38</v>
      </c>
      <c r="E2539" s="2"/>
      <c r="F2539" s="2" t="s">
        <v>122</v>
      </c>
      <c r="G2539" s="4">
        <v>40179.041666666664</v>
      </c>
      <c r="H2539" s="4">
        <v>40179.041666666664</v>
      </c>
      <c r="I2539" s="2" t="s">
        <v>3863</v>
      </c>
      <c r="J2539" s="2"/>
      <c r="K2539" s="2"/>
      <c r="L2539" t="s">
        <v>31</v>
      </c>
      <c r="M2539" s="2" t="s">
        <v>29</v>
      </c>
      <c r="O2539" s="5">
        <v>0</v>
      </c>
      <c r="P2539" s="5">
        <v>0</v>
      </c>
      <c r="Q2539" s="6">
        <v>2010</v>
      </c>
      <c r="R2539" s="7">
        <v>2010</v>
      </c>
      <c r="T2539" s="8">
        <v>1086</v>
      </c>
      <c r="V2539" s="1" t="s">
        <v>33</v>
      </c>
      <c r="W2539" s="1" t="s">
        <v>32</v>
      </c>
      <c r="X2539" t="e">
        <f>VLOOKUP(Table_query__64[[#This Row],[Nr]],'MyTracker Export'!A:P,'MyTracker Export'!$P$1,FALSE)</f>
        <v>#N/A</v>
      </c>
      <c r="Y2539" t="e">
        <f>VLOOKUP(Table_query__64[[#This Row],[Nr]],'MyTracker Export'!A:Z,'MyTracker Export'!$Z$1,FALSE)</f>
        <v>#N/A</v>
      </c>
      <c r="Z2539" t="e">
        <f>VLOOKUP(Table_query__64[[#This Row],[Nr]],'MyTracker Export'!A:AA,'MyTracker Export'!$AA$1,FALSE)</f>
        <v>#N/A</v>
      </c>
      <c r="AA2539" t="s">
        <v>20478</v>
      </c>
      <c r="AB2539" s="19" t="e">
        <f>IF(Table_query__64[[#This Row],[Project status]]=Table_query__64[[#This Row],[Project Status Check]],"OK","NOK")</f>
        <v>#N/A</v>
      </c>
      <c r="AC2539" s="19" t="e">
        <f>IF(Table_query__64[[#This Row],[PM]]=Table_query__64[[#This Row],[PM Check]],"OK","NOK")</f>
        <v>#N/A</v>
      </c>
      <c r="AD2539" s="19" t="e">
        <f>IF(Table_query__64[[#This Row],[PP]]=Table_query__64[[#This Row],[Pilot Check]],"OK","NOK")</f>
        <v>#N/A</v>
      </c>
      <c r="AE2539" s="19"/>
    </row>
    <row r="2540" spans="1:31" hidden="1" x14ac:dyDescent="0.3">
      <c r="A2540" s="1" t="s">
        <v>4333</v>
      </c>
      <c r="B2540" s="2" t="s">
        <v>4334</v>
      </c>
      <c r="C2540" s="3" t="s">
        <v>7208</v>
      </c>
      <c r="D2540" s="2" t="s">
        <v>38</v>
      </c>
      <c r="E2540" s="2"/>
      <c r="F2540" s="2" t="s">
        <v>122</v>
      </c>
      <c r="G2540" s="4">
        <v>40179.041666666664</v>
      </c>
      <c r="H2540" s="4">
        <v>40179.041666666664</v>
      </c>
      <c r="I2540" s="2" t="s">
        <v>3863</v>
      </c>
      <c r="J2540" s="2"/>
      <c r="K2540" s="2"/>
      <c r="L2540" t="s">
        <v>31</v>
      </c>
      <c r="M2540" s="2" t="s">
        <v>29</v>
      </c>
      <c r="O2540" s="5">
        <v>0</v>
      </c>
      <c r="P2540" s="5">
        <v>0</v>
      </c>
      <c r="Q2540" s="6">
        <v>2010</v>
      </c>
      <c r="R2540" s="7">
        <v>2010</v>
      </c>
      <c r="T2540" s="8">
        <v>1087</v>
      </c>
      <c r="V2540" s="1" t="s">
        <v>33</v>
      </c>
      <c r="W2540" s="1" t="s">
        <v>32</v>
      </c>
      <c r="X2540" t="e">
        <f>VLOOKUP(Table_query__64[[#This Row],[Nr]],'MyTracker Export'!A:P,'MyTracker Export'!$P$1,FALSE)</f>
        <v>#N/A</v>
      </c>
      <c r="Y2540" t="e">
        <f>VLOOKUP(Table_query__64[[#This Row],[Nr]],'MyTracker Export'!A:Z,'MyTracker Export'!$Z$1,FALSE)</f>
        <v>#N/A</v>
      </c>
      <c r="Z2540" t="e">
        <f>VLOOKUP(Table_query__64[[#This Row],[Nr]],'MyTracker Export'!A:AA,'MyTracker Export'!$AA$1,FALSE)</f>
        <v>#N/A</v>
      </c>
      <c r="AA2540" t="s">
        <v>20478</v>
      </c>
      <c r="AB2540" s="19" t="e">
        <f>IF(Table_query__64[[#This Row],[Project status]]=Table_query__64[[#This Row],[Project Status Check]],"OK","NOK")</f>
        <v>#N/A</v>
      </c>
      <c r="AC2540" s="19" t="e">
        <f>IF(Table_query__64[[#This Row],[PM]]=Table_query__64[[#This Row],[PM Check]],"OK","NOK")</f>
        <v>#N/A</v>
      </c>
      <c r="AD2540" s="19" t="e">
        <f>IF(Table_query__64[[#This Row],[PP]]=Table_query__64[[#This Row],[Pilot Check]],"OK","NOK")</f>
        <v>#N/A</v>
      </c>
      <c r="AE2540" s="19"/>
    </row>
    <row r="2541" spans="1:31" hidden="1" x14ac:dyDescent="0.3">
      <c r="A2541" s="1" t="s">
        <v>4335</v>
      </c>
      <c r="B2541" s="2" t="s">
        <v>4163</v>
      </c>
      <c r="C2541" s="3" t="s">
        <v>7209</v>
      </c>
      <c r="D2541" s="2" t="s">
        <v>38</v>
      </c>
      <c r="E2541" s="2"/>
      <c r="F2541" s="2" t="s">
        <v>122</v>
      </c>
      <c r="G2541" s="4">
        <v>40179.041666666664</v>
      </c>
      <c r="H2541" s="4">
        <v>40179.041666666664</v>
      </c>
      <c r="I2541" s="2" t="s">
        <v>3863</v>
      </c>
      <c r="J2541" s="2"/>
      <c r="K2541" s="2"/>
      <c r="L2541" t="s">
        <v>31</v>
      </c>
      <c r="M2541" s="2" t="s">
        <v>29</v>
      </c>
      <c r="O2541" s="5">
        <v>0</v>
      </c>
      <c r="P2541" s="5">
        <v>0</v>
      </c>
      <c r="Q2541" s="6">
        <v>2010</v>
      </c>
      <c r="R2541" s="7">
        <v>2010</v>
      </c>
      <c r="T2541" s="8">
        <v>1088</v>
      </c>
      <c r="V2541" s="1" t="s">
        <v>33</v>
      </c>
      <c r="W2541" s="1" t="s">
        <v>32</v>
      </c>
      <c r="X2541" t="e">
        <f>VLOOKUP(Table_query__64[[#This Row],[Nr]],'MyTracker Export'!A:P,'MyTracker Export'!$P$1,FALSE)</f>
        <v>#N/A</v>
      </c>
      <c r="Y2541" t="e">
        <f>VLOOKUP(Table_query__64[[#This Row],[Nr]],'MyTracker Export'!A:Z,'MyTracker Export'!$Z$1,FALSE)</f>
        <v>#N/A</v>
      </c>
      <c r="Z2541" t="e">
        <f>VLOOKUP(Table_query__64[[#This Row],[Nr]],'MyTracker Export'!A:AA,'MyTracker Export'!$AA$1,FALSE)</f>
        <v>#N/A</v>
      </c>
      <c r="AA2541" t="s">
        <v>20478</v>
      </c>
      <c r="AB2541" s="19" t="e">
        <f>IF(Table_query__64[[#This Row],[Project status]]=Table_query__64[[#This Row],[Project Status Check]],"OK","NOK")</f>
        <v>#N/A</v>
      </c>
      <c r="AC2541" s="19" t="e">
        <f>IF(Table_query__64[[#This Row],[PM]]=Table_query__64[[#This Row],[PM Check]],"OK","NOK")</f>
        <v>#N/A</v>
      </c>
      <c r="AD2541" s="19" t="e">
        <f>IF(Table_query__64[[#This Row],[PP]]=Table_query__64[[#This Row],[Pilot Check]],"OK","NOK")</f>
        <v>#N/A</v>
      </c>
      <c r="AE2541" s="19"/>
    </row>
    <row r="2542" spans="1:31" hidden="1" x14ac:dyDescent="0.3">
      <c r="A2542" s="1" t="s">
        <v>4336</v>
      </c>
      <c r="B2542" s="2" t="s">
        <v>4319</v>
      </c>
      <c r="C2542" s="3" t="s">
        <v>7210</v>
      </c>
      <c r="D2542" s="2" t="s">
        <v>38</v>
      </c>
      <c r="E2542" s="2"/>
      <c r="F2542" s="2" t="s">
        <v>122</v>
      </c>
      <c r="G2542" s="4">
        <v>40179.041666666664</v>
      </c>
      <c r="H2542" s="4">
        <v>40179.041666666664</v>
      </c>
      <c r="I2542" s="2" t="s">
        <v>3863</v>
      </c>
      <c r="J2542" s="2"/>
      <c r="K2542" s="2"/>
      <c r="L2542" t="s">
        <v>31</v>
      </c>
      <c r="M2542" s="2" t="s">
        <v>29</v>
      </c>
      <c r="O2542" s="5">
        <v>0</v>
      </c>
      <c r="P2542" s="5">
        <v>0</v>
      </c>
      <c r="Q2542" s="6">
        <v>2010</v>
      </c>
      <c r="R2542" s="7">
        <v>2010</v>
      </c>
      <c r="T2542" s="8">
        <v>1089</v>
      </c>
      <c r="V2542" s="1" t="s">
        <v>33</v>
      </c>
      <c r="W2542" s="1" t="s">
        <v>32</v>
      </c>
      <c r="X2542" t="e">
        <f>VLOOKUP(Table_query__64[[#This Row],[Nr]],'MyTracker Export'!A:P,'MyTracker Export'!$P$1,FALSE)</f>
        <v>#N/A</v>
      </c>
      <c r="Y2542" t="e">
        <f>VLOOKUP(Table_query__64[[#This Row],[Nr]],'MyTracker Export'!A:Z,'MyTracker Export'!$Z$1,FALSE)</f>
        <v>#N/A</v>
      </c>
      <c r="Z2542" t="e">
        <f>VLOOKUP(Table_query__64[[#This Row],[Nr]],'MyTracker Export'!A:AA,'MyTracker Export'!$AA$1,FALSE)</f>
        <v>#N/A</v>
      </c>
      <c r="AA2542" t="s">
        <v>20478</v>
      </c>
      <c r="AB2542" s="19" t="e">
        <f>IF(Table_query__64[[#This Row],[Project status]]=Table_query__64[[#This Row],[Project Status Check]],"OK","NOK")</f>
        <v>#N/A</v>
      </c>
      <c r="AC2542" s="19" t="e">
        <f>IF(Table_query__64[[#This Row],[PM]]=Table_query__64[[#This Row],[PM Check]],"OK","NOK")</f>
        <v>#N/A</v>
      </c>
      <c r="AD2542" s="19" t="e">
        <f>IF(Table_query__64[[#This Row],[PP]]=Table_query__64[[#This Row],[Pilot Check]],"OK","NOK")</f>
        <v>#N/A</v>
      </c>
      <c r="AE2542" s="19"/>
    </row>
    <row r="2543" spans="1:31" hidden="1" x14ac:dyDescent="0.3">
      <c r="A2543" s="1" t="s">
        <v>4337</v>
      </c>
      <c r="B2543" s="2" t="s">
        <v>4127</v>
      </c>
      <c r="C2543" s="3" t="s">
        <v>7211</v>
      </c>
      <c r="D2543" s="2" t="s">
        <v>38</v>
      </c>
      <c r="E2543" s="2" t="s">
        <v>104</v>
      </c>
      <c r="F2543" s="2" t="s">
        <v>122</v>
      </c>
      <c r="G2543" s="4">
        <v>41200.083333333336</v>
      </c>
      <c r="H2543" s="4">
        <v>41481.083333333336</v>
      </c>
      <c r="I2543" s="2"/>
      <c r="J2543" s="2"/>
      <c r="K2543" s="2"/>
      <c r="L2543" t="s">
        <v>31</v>
      </c>
      <c r="M2543" s="2" t="s">
        <v>29</v>
      </c>
      <c r="O2543" s="5"/>
      <c r="P2543" s="5"/>
      <c r="Q2543" s="6">
        <v>2012</v>
      </c>
      <c r="R2543" s="7">
        <v>2013</v>
      </c>
      <c r="T2543" s="8">
        <v>446</v>
      </c>
      <c r="V2543" s="1" t="s">
        <v>33</v>
      </c>
      <c r="W2543" s="1" t="s">
        <v>32</v>
      </c>
      <c r="X2543" t="str">
        <f>VLOOKUP(Table_query__64[[#This Row],[Nr]],'MyTracker Export'!A:P,'MyTracker Export'!$P$1,FALSE)</f>
        <v>Finished</v>
      </c>
      <c r="Y2543" t="str">
        <f>VLOOKUP(Table_query__64[[#This Row],[Nr]],'MyTracker Export'!A:Z,'MyTracker Export'!$Z$1,FALSE)</f>
        <v>Patrick De Graeve</v>
      </c>
      <c r="Z2543" t="e">
        <f>VLOOKUP(Table_query__64[[#This Row],[Nr]],'MyTracker Export'!A:AA,'MyTracker Export'!$AA$1,FALSE)</f>
        <v>#N/A</v>
      </c>
      <c r="AB2543" s="19" t="str">
        <f>IF(Table_query__64[[#This Row],[Project status]]=Table_query__64[[#This Row],[Project Status Check]],"OK","NOK")</f>
        <v>OK</v>
      </c>
      <c r="AC2543" s="19" t="str">
        <f>IF(Table_query__64[[#This Row],[PM]]=Table_query__64[[#This Row],[PM Check]],"OK","NOK")</f>
        <v>NOK</v>
      </c>
      <c r="AD2543" s="19" t="e">
        <f>IF(Table_query__64[[#This Row],[PP]]=Table_query__64[[#This Row],[Pilot Check]],"OK","NOK")</f>
        <v>#N/A</v>
      </c>
      <c r="AE2543" s="19"/>
    </row>
    <row r="2544" spans="1:31" hidden="1" x14ac:dyDescent="0.3">
      <c r="A2544" s="1" t="s">
        <v>4338</v>
      </c>
      <c r="B2544" s="2" t="s">
        <v>4339</v>
      </c>
      <c r="C2544" s="3" t="s">
        <v>6900</v>
      </c>
      <c r="D2544" s="2" t="s">
        <v>38</v>
      </c>
      <c r="E2544" s="2"/>
      <c r="F2544" s="2" t="s">
        <v>122</v>
      </c>
      <c r="G2544" s="4">
        <v>40179.041666666664</v>
      </c>
      <c r="H2544" s="4">
        <v>40179.041666666664</v>
      </c>
      <c r="I2544" s="2" t="s">
        <v>3863</v>
      </c>
      <c r="J2544" s="2"/>
      <c r="K2544" s="2"/>
      <c r="L2544" t="s">
        <v>31</v>
      </c>
      <c r="M2544" s="2" t="s">
        <v>29</v>
      </c>
      <c r="O2544" s="5">
        <v>0</v>
      </c>
      <c r="P2544" s="5">
        <v>0</v>
      </c>
      <c r="Q2544" s="6">
        <v>2010</v>
      </c>
      <c r="R2544" s="7">
        <v>2010</v>
      </c>
      <c r="T2544" s="8">
        <v>1090</v>
      </c>
      <c r="V2544" s="1" t="s">
        <v>33</v>
      </c>
      <c r="W2544" s="1" t="s">
        <v>32</v>
      </c>
      <c r="X2544" t="e">
        <f>VLOOKUP(Table_query__64[[#This Row],[Nr]],'MyTracker Export'!A:P,'MyTracker Export'!$P$1,FALSE)</f>
        <v>#N/A</v>
      </c>
      <c r="Y2544" t="e">
        <f>VLOOKUP(Table_query__64[[#This Row],[Nr]],'MyTracker Export'!A:Z,'MyTracker Export'!$Z$1,FALSE)</f>
        <v>#N/A</v>
      </c>
      <c r="Z2544" t="e">
        <f>VLOOKUP(Table_query__64[[#This Row],[Nr]],'MyTracker Export'!A:AA,'MyTracker Export'!$AA$1,FALSE)</f>
        <v>#N/A</v>
      </c>
      <c r="AA2544" t="s">
        <v>20478</v>
      </c>
      <c r="AB2544" s="19" t="e">
        <f>IF(Table_query__64[[#This Row],[Project status]]=Table_query__64[[#This Row],[Project Status Check]],"OK","NOK")</f>
        <v>#N/A</v>
      </c>
      <c r="AC2544" s="19" t="e">
        <f>IF(Table_query__64[[#This Row],[PM]]=Table_query__64[[#This Row],[PM Check]],"OK","NOK")</f>
        <v>#N/A</v>
      </c>
      <c r="AD2544" s="19" t="e">
        <f>IF(Table_query__64[[#This Row],[PP]]=Table_query__64[[#This Row],[Pilot Check]],"OK","NOK")</f>
        <v>#N/A</v>
      </c>
      <c r="AE2544" s="19"/>
    </row>
    <row r="2545" spans="1:31" hidden="1" x14ac:dyDescent="0.3">
      <c r="A2545" s="1" t="s">
        <v>4340</v>
      </c>
      <c r="B2545" s="2" t="s">
        <v>4313</v>
      </c>
      <c r="C2545" s="3" t="s">
        <v>7212</v>
      </c>
      <c r="D2545" s="2" t="s">
        <v>38</v>
      </c>
      <c r="E2545" s="2"/>
      <c r="F2545" s="2" t="s">
        <v>122</v>
      </c>
      <c r="G2545" s="4">
        <v>40179.041666666664</v>
      </c>
      <c r="H2545" s="4">
        <v>40179.041666666664</v>
      </c>
      <c r="I2545" s="2" t="s">
        <v>3863</v>
      </c>
      <c r="J2545" s="2"/>
      <c r="K2545" s="2"/>
      <c r="L2545" t="s">
        <v>31</v>
      </c>
      <c r="M2545" s="2" t="s">
        <v>29</v>
      </c>
      <c r="O2545" s="5">
        <v>0</v>
      </c>
      <c r="P2545" s="5">
        <v>0</v>
      </c>
      <c r="Q2545" s="6">
        <v>2010</v>
      </c>
      <c r="R2545" s="7">
        <v>2010</v>
      </c>
      <c r="T2545" s="8">
        <v>1091</v>
      </c>
      <c r="V2545" s="1" t="s">
        <v>33</v>
      </c>
      <c r="W2545" s="1" t="s">
        <v>32</v>
      </c>
      <c r="X2545" t="e">
        <f>VLOOKUP(Table_query__64[[#This Row],[Nr]],'MyTracker Export'!A:P,'MyTracker Export'!$P$1,FALSE)</f>
        <v>#N/A</v>
      </c>
      <c r="Y2545" t="e">
        <f>VLOOKUP(Table_query__64[[#This Row],[Nr]],'MyTracker Export'!A:Z,'MyTracker Export'!$Z$1,FALSE)</f>
        <v>#N/A</v>
      </c>
      <c r="Z2545" t="e">
        <f>VLOOKUP(Table_query__64[[#This Row],[Nr]],'MyTracker Export'!A:AA,'MyTracker Export'!$AA$1,FALSE)</f>
        <v>#N/A</v>
      </c>
      <c r="AA2545" t="s">
        <v>20478</v>
      </c>
      <c r="AB2545" s="19" t="e">
        <f>IF(Table_query__64[[#This Row],[Project status]]=Table_query__64[[#This Row],[Project Status Check]],"OK","NOK")</f>
        <v>#N/A</v>
      </c>
      <c r="AC2545" s="19" t="e">
        <f>IF(Table_query__64[[#This Row],[PM]]=Table_query__64[[#This Row],[PM Check]],"OK","NOK")</f>
        <v>#N/A</v>
      </c>
      <c r="AD2545" s="19" t="e">
        <f>IF(Table_query__64[[#This Row],[PP]]=Table_query__64[[#This Row],[Pilot Check]],"OK","NOK")</f>
        <v>#N/A</v>
      </c>
      <c r="AE2545" s="19"/>
    </row>
    <row r="2546" spans="1:31" hidden="1" x14ac:dyDescent="0.3">
      <c r="A2546" s="1" t="s">
        <v>4341</v>
      </c>
      <c r="B2546" s="2" t="s">
        <v>1401</v>
      </c>
      <c r="C2546" s="3" t="s">
        <v>7213</v>
      </c>
      <c r="D2546" s="2" t="s">
        <v>38</v>
      </c>
      <c r="E2546" s="2"/>
      <c r="F2546" s="2" t="s">
        <v>122</v>
      </c>
      <c r="G2546" s="4">
        <v>40179.041666666664</v>
      </c>
      <c r="H2546" s="4">
        <v>40179.041666666664</v>
      </c>
      <c r="I2546" s="2" t="s">
        <v>3863</v>
      </c>
      <c r="J2546" s="2"/>
      <c r="K2546" s="2"/>
      <c r="L2546" t="s">
        <v>31</v>
      </c>
      <c r="M2546" s="2" t="s">
        <v>29</v>
      </c>
      <c r="O2546" s="5">
        <v>0</v>
      </c>
      <c r="P2546" s="5">
        <v>0</v>
      </c>
      <c r="Q2546" s="6">
        <v>2010</v>
      </c>
      <c r="R2546" s="7">
        <v>2010</v>
      </c>
      <c r="T2546" s="8">
        <v>1092</v>
      </c>
      <c r="V2546" s="1" t="s">
        <v>33</v>
      </c>
      <c r="W2546" s="1" t="s">
        <v>32</v>
      </c>
      <c r="X2546" t="e">
        <f>VLOOKUP(Table_query__64[[#This Row],[Nr]],'MyTracker Export'!A:P,'MyTracker Export'!$P$1,FALSE)</f>
        <v>#N/A</v>
      </c>
      <c r="Y2546" t="e">
        <f>VLOOKUP(Table_query__64[[#This Row],[Nr]],'MyTracker Export'!A:Z,'MyTracker Export'!$Z$1,FALSE)</f>
        <v>#N/A</v>
      </c>
      <c r="Z2546" t="e">
        <f>VLOOKUP(Table_query__64[[#This Row],[Nr]],'MyTracker Export'!A:AA,'MyTracker Export'!$AA$1,FALSE)</f>
        <v>#N/A</v>
      </c>
      <c r="AA2546" t="s">
        <v>20478</v>
      </c>
      <c r="AB2546" s="19" t="e">
        <f>IF(Table_query__64[[#This Row],[Project status]]=Table_query__64[[#This Row],[Project Status Check]],"OK","NOK")</f>
        <v>#N/A</v>
      </c>
      <c r="AC2546" s="19" t="e">
        <f>IF(Table_query__64[[#This Row],[PM]]=Table_query__64[[#This Row],[PM Check]],"OK","NOK")</f>
        <v>#N/A</v>
      </c>
      <c r="AD2546" s="19" t="e">
        <f>IF(Table_query__64[[#This Row],[PP]]=Table_query__64[[#This Row],[Pilot Check]],"OK","NOK")</f>
        <v>#N/A</v>
      </c>
      <c r="AE2546" s="19"/>
    </row>
    <row r="2547" spans="1:31" hidden="1" x14ac:dyDescent="0.3">
      <c r="A2547" s="1" t="s">
        <v>4342</v>
      </c>
      <c r="B2547" s="2" t="s">
        <v>4343</v>
      </c>
      <c r="C2547" s="3" t="s">
        <v>4163</v>
      </c>
      <c r="D2547" s="2" t="s">
        <v>38</v>
      </c>
      <c r="E2547" s="2"/>
      <c r="F2547" s="2" t="s">
        <v>122</v>
      </c>
      <c r="G2547" s="4">
        <v>40179.041666666664</v>
      </c>
      <c r="H2547" s="4">
        <v>40179.041666666664</v>
      </c>
      <c r="I2547" s="2" t="s">
        <v>3863</v>
      </c>
      <c r="J2547" s="2"/>
      <c r="K2547" s="2"/>
      <c r="L2547" t="s">
        <v>31</v>
      </c>
      <c r="M2547" s="2" t="s">
        <v>29</v>
      </c>
      <c r="O2547" s="5">
        <v>0</v>
      </c>
      <c r="P2547" s="5">
        <v>0</v>
      </c>
      <c r="Q2547" s="6">
        <v>2010</v>
      </c>
      <c r="R2547" s="7">
        <v>2010</v>
      </c>
      <c r="T2547" s="8">
        <v>1093</v>
      </c>
      <c r="V2547" s="1" t="s">
        <v>33</v>
      </c>
      <c r="W2547" s="1" t="s">
        <v>32</v>
      </c>
      <c r="X2547" t="e">
        <f>VLOOKUP(Table_query__64[[#This Row],[Nr]],'MyTracker Export'!A:P,'MyTracker Export'!$P$1,FALSE)</f>
        <v>#N/A</v>
      </c>
      <c r="Y2547" t="e">
        <f>VLOOKUP(Table_query__64[[#This Row],[Nr]],'MyTracker Export'!A:Z,'MyTracker Export'!$Z$1,FALSE)</f>
        <v>#N/A</v>
      </c>
      <c r="Z2547" t="e">
        <f>VLOOKUP(Table_query__64[[#This Row],[Nr]],'MyTracker Export'!A:AA,'MyTracker Export'!$AA$1,FALSE)</f>
        <v>#N/A</v>
      </c>
      <c r="AA2547" t="s">
        <v>20478</v>
      </c>
      <c r="AB2547" s="19" t="e">
        <f>IF(Table_query__64[[#This Row],[Project status]]=Table_query__64[[#This Row],[Project Status Check]],"OK","NOK")</f>
        <v>#N/A</v>
      </c>
      <c r="AC2547" s="19" t="e">
        <f>IF(Table_query__64[[#This Row],[PM]]=Table_query__64[[#This Row],[PM Check]],"OK","NOK")</f>
        <v>#N/A</v>
      </c>
      <c r="AD2547" s="19" t="e">
        <f>IF(Table_query__64[[#This Row],[PP]]=Table_query__64[[#This Row],[Pilot Check]],"OK","NOK")</f>
        <v>#N/A</v>
      </c>
      <c r="AE2547" s="19"/>
    </row>
    <row r="2548" spans="1:31" hidden="1" x14ac:dyDescent="0.3">
      <c r="A2548" s="1" t="s">
        <v>4344</v>
      </c>
      <c r="B2548" s="2" t="s">
        <v>4345</v>
      </c>
      <c r="C2548" s="3" t="s">
        <v>6900</v>
      </c>
      <c r="D2548" s="2" t="s">
        <v>38</v>
      </c>
      <c r="E2548" s="2"/>
      <c r="F2548" s="2" t="s">
        <v>122</v>
      </c>
      <c r="G2548" s="4">
        <v>40179.041666666664</v>
      </c>
      <c r="H2548" s="4">
        <v>40179.041666666664</v>
      </c>
      <c r="I2548" s="2" t="s">
        <v>3863</v>
      </c>
      <c r="J2548" s="2"/>
      <c r="K2548" s="2"/>
      <c r="L2548" t="s">
        <v>31</v>
      </c>
      <c r="M2548" s="2" t="s">
        <v>29</v>
      </c>
      <c r="O2548" s="5">
        <v>0</v>
      </c>
      <c r="P2548" s="5">
        <v>0</v>
      </c>
      <c r="Q2548" s="6">
        <v>2010</v>
      </c>
      <c r="R2548" s="7">
        <v>2010</v>
      </c>
      <c r="T2548" s="8">
        <v>1094</v>
      </c>
      <c r="V2548" s="1" t="s">
        <v>33</v>
      </c>
      <c r="W2548" s="1" t="s">
        <v>32</v>
      </c>
      <c r="X2548" t="e">
        <f>VLOOKUP(Table_query__64[[#This Row],[Nr]],'MyTracker Export'!A:P,'MyTracker Export'!$P$1,FALSE)</f>
        <v>#N/A</v>
      </c>
      <c r="Y2548" t="e">
        <f>VLOOKUP(Table_query__64[[#This Row],[Nr]],'MyTracker Export'!A:Z,'MyTracker Export'!$Z$1,FALSE)</f>
        <v>#N/A</v>
      </c>
      <c r="Z2548" t="e">
        <f>VLOOKUP(Table_query__64[[#This Row],[Nr]],'MyTracker Export'!A:AA,'MyTracker Export'!$AA$1,FALSE)</f>
        <v>#N/A</v>
      </c>
      <c r="AA2548" t="s">
        <v>20478</v>
      </c>
      <c r="AB2548" s="19" t="e">
        <f>IF(Table_query__64[[#This Row],[Project status]]=Table_query__64[[#This Row],[Project Status Check]],"OK","NOK")</f>
        <v>#N/A</v>
      </c>
      <c r="AC2548" s="19" t="e">
        <f>IF(Table_query__64[[#This Row],[PM]]=Table_query__64[[#This Row],[PM Check]],"OK","NOK")</f>
        <v>#N/A</v>
      </c>
      <c r="AD2548" s="19" t="e">
        <f>IF(Table_query__64[[#This Row],[PP]]=Table_query__64[[#This Row],[Pilot Check]],"OK","NOK")</f>
        <v>#N/A</v>
      </c>
      <c r="AE2548" s="19"/>
    </row>
    <row r="2549" spans="1:31" hidden="1" x14ac:dyDescent="0.3">
      <c r="A2549" s="1" t="s">
        <v>4346</v>
      </c>
      <c r="B2549" s="2" t="s">
        <v>4347</v>
      </c>
      <c r="C2549" s="3" t="s">
        <v>7214</v>
      </c>
      <c r="D2549" s="2" t="s">
        <v>38</v>
      </c>
      <c r="E2549" s="2"/>
      <c r="F2549" s="2" t="s">
        <v>122</v>
      </c>
      <c r="G2549" s="4">
        <v>40179.041666666664</v>
      </c>
      <c r="H2549" s="4">
        <v>40179.041666666664</v>
      </c>
      <c r="I2549" s="2" t="s">
        <v>3863</v>
      </c>
      <c r="J2549" s="2"/>
      <c r="K2549" s="2"/>
      <c r="L2549" t="s">
        <v>31</v>
      </c>
      <c r="M2549" s="2" t="s">
        <v>29</v>
      </c>
      <c r="O2549" s="5">
        <v>0</v>
      </c>
      <c r="P2549" s="5">
        <v>0</v>
      </c>
      <c r="Q2549" s="6">
        <v>2010</v>
      </c>
      <c r="R2549" s="7">
        <v>2010</v>
      </c>
      <c r="T2549" s="8">
        <v>1095</v>
      </c>
      <c r="V2549" s="1" t="s">
        <v>33</v>
      </c>
      <c r="W2549" s="1" t="s">
        <v>32</v>
      </c>
      <c r="X2549" t="e">
        <f>VLOOKUP(Table_query__64[[#This Row],[Nr]],'MyTracker Export'!A:P,'MyTracker Export'!$P$1,FALSE)</f>
        <v>#N/A</v>
      </c>
      <c r="Y2549" t="e">
        <f>VLOOKUP(Table_query__64[[#This Row],[Nr]],'MyTracker Export'!A:Z,'MyTracker Export'!$Z$1,FALSE)</f>
        <v>#N/A</v>
      </c>
      <c r="Z2549" t="e">
        <f>VLOOKUP(Table_query__64[[#This Row],[Nr]],'MyTracker Export'!A:AA,'MyTracker Export'!$AA$1,FALSE)</f>
        <v>#N/A</v>
      </c>
      <c r="AA2549" t="s">
        <v>20478</v>
      </c>
      <c r="AB2549" s="19" t="e">
        <f>IF(Table_query__64[[#This Row],[Project status]]=Table_query__64[[#This Row],[Project Status Check]],"OK","NOK")</f>
        <v>#N/A</v>
      </c>
      <c r="AC2549" s="19" t="e">
        <f>IF(Table_query__64[[#This Row],[PM]]=Table_query__64[[#This Row],[PM Check]],"OK","NOK")</f>
        <v>#N/A</v>
      </c>
      <c r="AD2549" s="19" t="e">
        <f>IF(Table_query__64[[#This Row],[PP]]=Table_query__64[[#This Row],[Pilot Check]],"OK","NOK")</f>
        <v>#N/A</v>
      </c>
      <c r="AE2549" s="19"/>
    </row>
    <row r="2550" spans="1:31" hidden="1" x14ac:dyDescent="0.3">
      <c r="A2550" s="1" t="s">
        <v>4348</v>
      </c>
      <c r="B2550" s="2" t="s">
        <v>4349</v>
      </c>
      <c r="C2550" s="3" t="s">
        <v>7214</v>
      </c>
      <c r="D2550" s="2" t="s">
        <v>38</v>
      </c>
      <c r="E2550" s="2"/>
      <c r="F2550" s="2" t="s">
        <v>122</v>
      </c>
      <c r="G2550" s="4">
        <v>40179.041666666664</v>
      </c>
      <c r="H2550" s="4">
        <v>40179.041666666664</v>
      </c>
      <c r="I2550" s="2" t="s">
        <v>3863</v>
      </c>
      <c r="J2550" s="2"/>
      <c r="K2550" s="2"/>
      <c r="L2550" t="s">
        <v>31</v>
      </c>
      <c r="M2550" s="2" t="s">
        <v>29</v>
      </c>
      <c r="O2550" s="5">
        <v>0</v>
      </c>
      <c r="P2550" s="5">
        <v>0</v>
      </c>
      <c r="Q2550" s="6">
        <v>2010</v>
      </c>
      <c r="R2550" s="7">
        <v>2010</v>
      </c>
      <c r="T2550" s="8">
        <v>1096</v>
      </c>
      <c r="V2550" s="1" t="s">
        <v>33</v>
      </c>
      <c r="W2550" s="1" t="s">
        <v>32</v>
      </c>
      <c r="X2550" t="e">
        <f>VLOOKUP(Table_query__64[[#This Row],[Nr]],'MyTracker Export'!A:P,'MyTracker Export'!$P$1,FALSE)</f>
        <v>#N/A</v>
      </c>
      <c r="Y2550" t="e">
        <f>VLOOKUP(Table_query__64[[#This Row],[Nr]],'MyTracker Export'!A:Z,'MyTracker Export'!$Z$1,FALSE)</f>
        <v>#N/A</v>
      </c>
      <c r="Z2550" t="e">
        <f>VLOOKUP(Table_query__64[[#This Row],[Nr]],'MyTracker Export'!A:AA,'MyTracker Export'!$AA$1,FALSE)</f>
        <v>#N/A</v>
      </c>
      <c r="AA2550" t="s">
        <v>20478</v>
      </c>
      <c r="AB2550" s="19" t="e">
        <f>IF(Table_query__64[[#This Row],[Project status]]=Table_query__64[[#This Row],[Project Status Check]],"OK","NOK")</f>
        <v>#N/A</v>
      </c>
      <c r="AC2550" s="19" t="e">
        <f>IF(Table_query__64[[#This Row],[PM]]=Table_query__64[[#This Row],[PM Check]],"OK","NOK")</f>
        <v>#N/A</v>
      </c>
      <c r="AD2550" s="19" t="e">
        <f>IF(Table_query__64[[#This Row],[PP]]=Table_query__64[[#This Row],[Pilot Check]],"OK","NOK")</f>
        <v>#N/A</v>
      </c>
      <c r="AE2550" s="19"/>
    </row>
    <row r="2551" spans="1:31" hidden="1" x14ac:dyDescent="0.3">
      <c r="A2551" s="1" t="s">
        <v>4350</v>
      </c>
      <c r="B2551" s="2" t="s">
        <v>4351</v>
      </c>
      <c r="C2551" s="3" t="s">
        <v>7215</v>
      </c>
      <c r="D2551" s="2" t="s">
        <v>38</v>
      </c>
      <c r="E2551" s="2"/>
      <c r="F2551" s="2" t="s">
        <v>122</v>
      </c>
      <c r="G2551" s="4">
        <v>40179.041666666664</v>
      </c>
      <c r="H2551" s="4">
        <v>40179.041666666664</v>
      </c>
      <c r="I2551" s="2" t="s">
        <v>3863</v>
      </c>
      <c r="J2551" s="2"/>
      <c r="K2551" s="2"/>
      <c r="L2551" t="s">
        <v>31</v>
      </c>
      <c r="M2551" s="2" t="s">
        <v>29</v>
      </c>
      <c r="O2551" s="5">
        <v>0</v>
      </c>
      <c r="P2551" s="5">
        <v>0</v>
      </c>
      <c r="Q2551" s="6">
        <v>2010</v>
      </c>
      <c r="R2551" s="7">
        <v>2010</v>
      </c>
      <c r="T2551" s="8">
        <v>1097</v>
      </c>
      <c r="V2551" s="1" t="s">
        <v>33</v>
      </c>
      <c r="W2551" s="1" t="s">
        <v>32</v>
      </c>
      <c r="X2551" t="e">
        <f>VLOOKUP(Table_query__64[[#This Row],[Nr]],'MyTracker Export'!A:P,'MyTracker Export'!$P$1,FALSE)</f>
        <v>#N/A</v>
      </c>
      <c r="Y2551" t="e">
        <f>VLOOKUP(Table_query__64[[#This Row],[Nr]],'MyTracker Export'!A:Z,'MyTracker Export'!$Z$1,FALSE)</f>
        <v>#N/A</v>
      </c>
      <c r="Z2551" t="e">
        <f>VLOOKUP(Table_query__64[[#This Row],[Nr]],'MyTracker Export'!A:AA,'MyTracker Export'!$AA$1,FALSE)</f>
        <v>#N/A</v>
      </c>
      <c r="AA2551" t="s">
        <v>20478</v>
      </c>
      <c r="AB2551" s="19" t="e">
        <f>IF(Table_query__64[[#This Row],[Project status]]=Table_query__64[[#This Row],[Project Status Check]],"OK","NOK")</f>
        <v>#N/A</v>
      </c>
      <c r="AC2551" s="19" t="e">
        <f>IF(Table_query__64[[#This Row],[PM]]=Table_query__64[[#This Row],[PM Check]],"OK","NOK")</f>
        <v>#N/A</v>
      </c>
      <c r="AD2551" s="19" t="e">
        <f>IF(Table_query__64[[#This Row],[PP]]=Table_query__64[[#This Row],[Pilot Check]],"OK","NOK")</f>
        <v>#N/A</v>
      </c>
      <c r="AE2551" s="19"/>
    </row>
    <row r="2552" spans="1:31" hidden="1" x14ac:dyDescent="0.3">
      <c r="A2552" s="1" t="s">
        <v>4352</v>
      </c>
      <c r="B2552" s="2" t="s">
        <v>4353</v>
      </c>
      <c r="C2552" s="3" t="s">
        <v>7216</v>
      </c>
      <c r="D2552" s="2" t="s">
        <v>38</v>
      </c>
      <c r="E2552" s="2" t="s">
        <v>82</v>
      </c>
      <c r="F2552" s="2" t="s">
        <v>122</v>
      </c>
      <c r="G2552" s="4">
        <v>41446.083333333336</v>
      </c>
      <c r="H2552" s="4">
        <v>41446.083333333336</v>
      </c>
      <c r="I2552" s="2" t="s">
        <v>4202</v>
      </c>
      <c r="J2552" s="2"/>
      <c r="K2552" s="2"/>
      <c r="L2552" t="s">
        <v>31</v>
      </c>
      <c r="M2552" s="2" t="s">
        <v>29</v>
      </c>
      <c r="N2552" s="3" t="s">
        <v>9513</v>
      </c>
      <c r="O2552" s="5"/>
      <c r="P2552" s="5"/>
      <c r="Q2552" s="6">
        <v>2013</v>
      </c>
      <c r="R2552" s="7">
        <v>2013</v>
      </c>
      <c r="T2552" s="8">
        <v>899</v>
      </c>
      <c r="V2552" s="1" t="s">
        <v>33</v>
      </c>
      <c r="W2552" s="1" t="s">
        <v>32</v>
      </c>
      <c r="X2552" t="str">
        <f>VLOOKUP(Table_query__64[[#This Row],[Nr]],'MyTracker Export'!A:P,'MyTracker Export'!$P$1,FALSE)</f>
        <v>Finished</v>
      </c>
      <c r="Y2552" t="e">
        <f>VLOOKUP(Table_query__64[[#This Row],[Nr]],'MyTracker Export'!A:Z,'MyTracker Export'!$Z$1,FALSE)</f>
        <v>#N/A</v>
      </c>
      <c r="Z2552" t="e">
        <f>VLOOKUP(Table_query__64[[#This Row],[Nr]],'MyTracker Export'!A:AA,'MyTracker Export'!$AA$1,FALSE)</f>
        <v>#N/A</v>
      </c>
      <c r="AB2552" s="19" t="str">
        <f>IF(Table_query__64[[#This Row],[Project status]]=Table_query__64[[#This Row],[Project Status Check]],"OK","NOK")</f>
        <v>OK</v>
      </c>
      <c r="AC2552" s="19" t="e">
        <f>IF(Table_query__64[[#This Row],[PM]]=Table_query__64[[#This Row],[PM Check]],"OK","NOK")</f>
        <v>#N/A</v>
      </c>
      <c r="AD2552" s="19" t="e">
        <f>IF(Table_query__64[[#This Row],[PP]]=Table_query__64[[#This Row],[Pilot Check]],"OK","NOK")</f>
        <v>#N/A</v>
      </c>
      <c r="AE2552" s="19"/>
    </row>
    <row r="2553" spans="1:31" hidden="1" x14ac:dyDescent="0.3">
      <c r="A2553" s="1" t="s">
        <v>4354</v>
      </c>
      <c r="B2553" s="2" t="s">
        <v>4353</v>
      </c>
      <c r="C2553" s="3" t="s">
        <v>7217</v>
      </c>
      <c r="D2553" s="2" t="s">
        <v>38</v>
      </c>
      <c r="E2553" s="2" t="s">
        <v>82</v>
      </c>
      <c r="F2553" s="2" t="s">
        <v>122</v>
      </c>
      <c r="G2553" s="4">
        <v>41446.083333333336</v>
      </c>
      <c r="H2553" s="4">
        <v>41446.083333333336</v>
      </c>
      <c r="I2553" s="2" t="s">
        <v>2367</v>
      </c>
      <c r="J2553" s="2"/>
      <c r="K2553" s="2"/>
      <c r="L2553" t="s">
        <v>31</v>
      </c>
      <c r="M2553" s="2" t="s">
        <v>29</v>
      </c>
      <c r="N2553" s="3" t="s">
        <v>9514</v>
      </c>
      <c r="O2553" s="5"/>
      <c r="P2553" s="5"/>
      <c r="Q2553" s="6">
        <v>2013</v>
      </c>
      <c r="R2553" s="7">
        <v>2013</v>
      </c>
      <c r="T2553" s="8">
        <v>900</v>
      </c>
      <c r="V2553" s="1" t="s">
        <v>33</v>
      </c>
      <c r="W2553" s="1" t="s">
        <v>32</v>
      </c>
      <c r="X2553" t="str">
        <f>VLOOKUP(Table_query__64[[#This Row],[Nr]],'MyTracker Export'!A:P,'MyTracker Export'!$P$1,FALSE)</f>
        <v>Finished</v>
      </c>
      <c r="Y2553" t="e">
        <f>VLOOKUP(Table_query__64[[#This Row],[Nr]],'MyTracker Export'!A:Z,'MyTracker Export'!$Z$1,FALSE)</f>
        <v>#N/A</v>
      </c>
      <c r="Z2553" t="e">
        <f>VLOOKUP(Table_query__64[[#This Row],[Nr]],'MyTracker Export'!A:AA,'MyTracker Export'!$AA$1,FALSE)</f>
        <v>#N/A</v>
      </c>
      <c r="AB2553" s="19" t="str">
        <f>IF(Table_query__64[[#This Row],[Project status]]=Table_query__64[[#This Row],[Project Status Check]],"OK","NOK")</f>
        <v>OK</v>
      </c>
      <c r="AC2553" s="19" t="e">
        <f>IF(Table_query__64[[#This Row],[PM]]=Table_query__64[[#This Row],[PM Check]],"OK","NOK")</f>
        <v>#N/A</v>
      </c>
      <c r="AD2553" s="19" t="e">
        <f>IF(Table_query__64[[#This Row],[PP]]=Table_query__64[[#This Row],[Pilot Check]],"OK","NOK")</f>
        <v>#N/A</v>
      </c>
      <c r="AE2553" s="19"/>
    </row>
    <row r="2554" spans="1:31" hidden="1" x14ac:dyDescent="0.3">
      <c r="A2554" s="1" t="s">
        <v>4355</v>
      </c>
      <c r="B2554" s="2" t="s">
        <v>4349</v>
      </c>
      <c r="C2554" s="3" t="s">
        <v>7218</v>
      </c>
      <c r="D2554" s="2" t="s">
        <v>38</v>
      </c>
      <c r="E2554" s="2"/>
      <c r="F2554" s="2" t="s">
        <v>122</v>
      </c>
      <c r="G2554" s="4">
        <v>40179.041666666664</v>
      </c>
      <c r="H2554" s="4">
        <v>40179.041666666664</v>
      </c>
      <c r="I2554" s="2" t="s">
        <v>3863</v>
      </c>
      <c r="J2554" s="2"/>
      <c r="K2554" s="2"/>
      <c r="L2554" t="s">
        <v>31</v>
      </c>
      <c r="M2554" s="2" t="s">
        <v>29</v>
      </c>
      <c r="O2554" s="5">
        <v>0</v>
      </c>
      <c r="P2554" s="5">
        <v>0</v>
      </c>
      <c r="Q2554" s="6">
        <v>2010</v>
      </c>
      <c r="R2554" s="7">
        <v>2010</v>
      </c>
      <c r="T2554" s="8">
        <v>1098</v>
      </c>
      <c r="V2554" s="1" t="s">
        <v>33</v>
      </c>
      <c r="W2554" s="1" t="s">
        <v>32</v>
      </c>
      <c r="X2554" t="e">
        <f>VLOOKUP(Table_query__64[[#This Row],[Nr]],'MyTracker Export'!A:P,'MyTracker Export'!$P$1,FALSE)</f>
        <v>#N/A</v>
      </c>
      <c r="Y2554" t="e">
        <f>VLOOKUP(Table_query__64[[#This Row],[Nr]],'MyTracker Export'!A:Z,'MyTracker Export'!$Z$1,FALSE)</f>
        <v>#N/A</v>
      </c>
      <c r="Z2554" t="e">
        <f>VLOOKUP(Table_query__64[[#This Row],[Nr]],'MyTracker Export'!A:AA,'MyTracker Export'!$AA$1,FALSE)</f>
        <v>#N/A</v>
      </c>
      <c r="AA2554" t="s">
        <v>20478</v>
      </c>
      <c r="AB2554" s="19" t="e">
        <f>IF(Table_query__64[[#This Row],[Project status]]=Table_query__64[[#This Row],[Project Status Check]],"OK","NOK")</f>
        <v>#N/A</v>
      </c>
      <c r="AC2554" s="19" t="e">
        <f>IF(Table_query__64[[#This Row],[PM]]=Table_query__64[[#This Row],[PM Check]],"OK","NOK")</f>
        <v>#N/A</v>
      </c>
      <c r="AD2554" s="19" t="e">
        <f>IF(Table_query__64[[#This Row],[PP]]=Table_query__64[[#This Row],[Pilot Check]],"OK","NOK")</f>
        <v>#N/A</v>
      </c>
      <c r="AE2554" s="19"/>
    </row>
    <row r="2555" spans="1:31" hidden="1" x14ac:dyDescent="0.3">
      <c r="A2555" s="1" t="s">
        <v>4356</v>
      </c>
      <c r="B2555" s="2" t="s">
        <v>4357</v>
      </c>
      <c r="C2555" s="3" t="s">
        <v>7219</v>
      </c>
      <c r="D2555" s="2" t="s">
        <v>89</v>
      </c>
      <c r="E2555" s="2" t="s">
        <v>43</v>
      </c>
      <c r="F2555" s="2" t="s">
        <v>122</v>
      </c>
      <c r="G2555" s="4">
        <v>39234.083333333336</v>
      </c>
      <c r="H2555" s="4">
        <v>40049.083333333336</v>
      </c>
      <c r="I2555" s="2"/>
      <c r="J2555" s="2"/>
      <c r="K2555" s="2"/>
      <c r="L2555" t="s">
        <v>31</v>
      </c>
      <c r="M2555" s="2" t="s">
        <v>29</v>
      </c>
      <c r="O2555" s="5"/>
      <c r="P2555" s="5"/>
      <c r="Q2555" s="6">
        <v>2007</v>
      </c>
      <c r="R2555" s="7">
        <v>2009</v>
      </c>
      <c r="T2555" s="8">
        <v>901</v>
      </c>
      <c r="V2555" s="1" t="s">
        <v>33</v>
      </c>
      <c r="W2555" s="1" t="s">
        <v>32</v>
      </c>
      <c r="X2555" t="str">
        <f>VLOOKUP(Table_query__64[[#This Row],[Nr]],'MyTracker Export'!A:P,'MyTracker Export'!$P$1,FALSE)</f>
        <v>Finished</v>
      </c>
      <c r="Y2555" t="e">
        <f>VLOOKUP(Table_query__64[[#This Row],[Nr]],'MyTracker Export'!A:Z,'MyTracker Export'!$Z$1,FALSE)</f>
        <v>#N/A</v>
      </c>
      <c r="Z2555" t="str">
        <f>VLOOKUP(Table_query__64[[#This Row],[Nr]],'MyTracker Export'!A:AA,'MyTracker Export'!$AA$1,FALSE)</f>
        <v>Boris Krastev</v>
      </c>
      <c r="AB2555" s="19" t="str">
        <f>IF(Table_query__64[[#This Row],[Project status]]=Table_query__64[[#This Row],[Project Status Check]],"OK","NOK")</f>
        <v>OK</v>
      </c>
      <c r="AC2555" s="19" t="e">
        <f>IF(Table_query__64[[#This Row],[PM]]=Table_query__64[[#This Row],[PM Check]],"OK","NOK")</f>
        <v>#N/A</v>
      </c>
      <c r="AD2555" s="19" t="str">
        <f>IF(Table_query__64[[#This Row],[PP]]=Table_query__64[[#This Row],[Pilot Check]],"OK","NOK")</f>
        <v>NOK</v>
      </c>
      <c r="AE2555" s="19"/>
    </row>
    <row r="2556" spans="1:31" hidden="1" x14ac:dyDescent="0.3">
      <c r="A2556" s="1" t="s">
        <v>4358</v>
      </c>
      <c r="B2556" s="2" t="s">
        <v>1603</v>
      </c>
      <c r="C2556" s="3" t="s">
        <v>7220</v>
      </c>
      <c r="D2556" s="2" t="s">
        <v>178</v>
      </c>
      <c r="E2556" s="2" t="s">
        <v>82</v>
      </c>
      <c r="F2556" s="2" t="s">
        <v>122</v>
      </c>
      <c r="G2556" s="4">
        <v>39539.083333333336</v>
      </c>
      <c r="H2556" s="4">
        <v>40441.083333333336</v>
      </c>
      <c r="I2556" s="2" t="s">
        <v>707</v>
      </c>
      <c r="J2556" s="2" t="s">
        <v>3034</v>
      </c>
      <c r="K2556" s="2"/>
      <c r="L2556" t="s">
        <v>31</v>
      </c>
      <c r="M2556" s="2" t="s">
        <v>29</v>
      </c>
      <c r="O2556" s="5"/>
      <c r="P2556" s="5"/>
      <c r="Q2556" s="6">
        <v>2008</v>
      </c>
      <c r="R2556" s="7">
        <v>2010</v>
      </c>
      <c r="T2556" s="8">
        <v>902</v>
      </c>
      <c r="V2556" s="1" t="s">
        <v>33</v>
      </c>
      <c r="W2556" s="1" t="s">
        <v>32</v>
      </c>
      <c r="X2556" t="str">
        <f>VLOOKUP(Table_query__64[[#This Row],[Nr]],'MyTracker Export'!A:P,'MyTracker Export'!$P$1,FALSE)</f>
        <v>Finished</v>
      </c>
      <c r="Y2556" t="str">
        <f>VLOOKUP(Table_query__64[[#This Row],[Nr]],'MyTracker Export'!A:Z,'MyTracker Export'!$Z$1,FALSE)</f>
        <v>Jana Schilling</v>
      </c>
      <c r="Z2556" t="str">
        <f>VLOOKUP(Table_query__64[[#This Row],[Nr]],'MyTracker Export'!A:AA,'MyTracker Export'!$AA$1,FALSE)</f>
        <v>Jacques Lataire</v>
      </c>
      <c r="AB2556" s="19" t="str">
        <f>IF(Table_query__64[[#This Row],[Project status]]=Table_query__64[[#This Row],[Project Status Check]],"OK","NOK")</f>
        <v>OK</v>
      </c>
      <c r="AC2556" s="19" t="str">
        <f>IF(Table_query__64[[#This Row],[PM]]=Table_query__64[[#This Row],[PM Check]],"OK","NOK")</f>
        <v>OK</v>
      </c>
      <c r="AD2556" s="19" t="str">
        <f>IF(Table_query__64[[#This Row],[PP]]=Table_query__64[[#This Row],[Pilot Check]],"OK","NOK")</f>
        <v>OK</v>
      </c>
      <c r="AE2556" s="19"/>
    </row>
    <row r="2557" spans="1:31" hidden="1" x14ac:dyDescent="0.3">
      <c r="A2557" s="1" t="s">
        <v>4359</v>
      </c>
      <c r="B2557" s="2" t="s">
        <v>4349</v>
      </c>
      <c r="C2557" s="3" t="s">
        <v>7221</v>
      </c>
      <c r="D2557" s="2" t="s">
        <v>38</v>
      </c>
      <c r="E2557" s="2"/>
      <c r="F2557" s="2" t="s">
        <v>122</v>
      </c>
      <c r="G2557" s="4">
        <v>40179.041666666664</v>
      </c>
      <c r="H2557" s="4">
        <v>40179.041666666664</v>
      </c>
      <c r="I2557" s="2" t="s">
        <v>3863</v>
      </c>
      <c r="J2557" s="2"/>
      <c r="K2557" s="2"/>
      <c r="L2557" t="s">
        <v>31</v>
      </c>
      <c r="M2557" s="2" t="s">
        <v>29</v>
      </c>
      <c r="O2557" s="5">
        <v>0</v>
      </c>
      <c r="P2557" s="5">
        <v>0</v>
      </c>
      <c r="Q2557" s="6">
        <v>2010</v>
      </c>
      <c r="R2557" s="7">
        <v>2010</v>
      </c>
      <c r="T2557" s="8">
        <v>1099</v>
      </c>
      <c r="V2557" s="1" t="s">
        <v>33</v>
      </c>
      <c r="W2557" s="1" t="s">
        <v>32</v>
      </c>
      <c r="X2557" t="e">
        <f>VLOOKUP(Table_query__64[[#This Row],[Nr]],'MyTracker Export'!A:P,'MyTracker Export'!$P$1,FALSE)</f>
        <v>#N/A</v>
      </c>
      <c r="Y2557" t="e">
        <f>VLOOKUP(Table_query__64[[#This Row],[Nr]],'MyTracker Export'!A:Z,'MyTracker Export'!$Z$1,FALSE)</f>
        <v>#N/A</v>
      </c>
      <c r="Z2557" t="e">
        <f>VLOOKUP(Table_query__64[[#This Row],[Nr]],'MyTracker Export'!A:AA,'MyTracker Export'!$AA$1,FALSE)</f>
        <v>#N/A</v>
      </c>
      <c r="AA2557" t="s">
        <v>20478</v>
      </c>
      <c r="AB2557" s="19" t="e">
        <f>IF(Table_query__64[[#This Row],[Project status]]=Table_query__64[[#This Row],[Project Status Check]],"OK","NOK")</f>
        <v>#N/A</v>
      </c>
      <c r="AC2557" s="19" t="e">
        <f>IF(Table_query__64[[#This Row],[PM]]=Table_query__64[[#This Row],[PM Check]],"OK","NOK")</f>
        <v>#N/A</v>
      </c>
      <c r="AD2557" s="19" t="e">
        <f>IF(Table_query__64[[#This Row],[PP]]=Table_query__64[[#This Row],[Pilot Check]],"OK","NOK")</f>
        <v>#N/A</v>
      </c>
      <c r="AE2557" s="19"/>
    </row>
    <row r="2558" spans="1:31" hidden="1" x14ac:dyDescent="0.3">
      <c r="A2558" s="1" t="s">
        <v>4360</v>
      </c>
      <c r="B2558" s="2" t="s">
        <v>1603</v>
      </c>
      <c r="C2558" s="3" t="s">
        <v>7222</v>
      </c>
      <c r="D2558" s="2" t="s">
        <v>178</v>
      </c>
      <c r="E2558" s="2" t="s">
        <v>82</v>
      </c>
      <c r="F2558" s="2" t="s">
        <v>122</v>
      </c>
      <c r="G2558" s="4">
        <v>39479.041666666664</v>
      </c>
      <c r="H2558" s="4">
        <v>43005.083333333336</v>
      </c>
      <c r="I2558" s="2" t="s">
        <v>707</v>
      </c>
      <c r="J2558" s="2" t="s">
        <v>3034</v>
      </c>
      <c r="K2558" s="2"/>
      <c r="L2558" t="s">
        <v>31</v>
      </c>
      <c r="M2558" s="2" t="s">
        <v>29</v>
      </c>
      <c r="O2558" s="5"/>
      <c r="P2558" s="5"/>
      <c r="Q2558" s="6">
        <v>2008</v>
      </c>
      <c r="R2558" s="7">
        <v>2017</v>
      </c>
      <c r="T2558" s="8">
        <v>447</v>
      </c>
      <c r="V2558" s="1" t="s">
        <v>33</v>
      </c>
      <c r="W2558" s="1" t="s">
        <v>32</v>
      </c>
      <c r="X2558" t="str">
        <f>VLOOKUP(Table_query__64[[#This Row],[Nr]],'MyTracker Export'!A:P,'MyTracker Export'!$P$1,FALSE)</f>
        <v>Finished</v>
      </c>
      <c r="Y2558" t="str">
        <f>VLOOKUP(Table_query__64[[#This Row],[Nr]],'MyTracker Export'!A:Z,'MyTracker Export'!$Z$1,FALSE)</f>
        <v>Jana Schilling</v>
      </c>
      <c r="Z2558" t="str">
        <f>VLOOKUP(Table_query__64[[#This Row],[Nr]],'MyTracker Export'!A:AA,'MyTracker Export'!$AA$1,FALSE)</f>
        <v>Jacques Lataire</v>
      </c>
      <c r="AB2558" s="19" t="str">
        <f>IF(Table_query__64[[#This Row],[Project status]]=Table_query__64[[#This Row],[Project Status Check]],"OK","NOK")</f>
        <v>OK</v>
      </c>
      <c r="AC2558" s="19" t="str">
        <f>IF(Table_query__64[[#This Row],[PM]]=Table_query__64[[#This Row],[PM Check]],"OK","NOK")</f>
        <v>OK</v>
      </c>
      <c r="AD2558" s="19" t="str">
        <f>IF(Table_query__64[[#This Row],[PP]]=Table_query__64[[#This Row],[Pilot Check]],"OK","NOK")</f>
        <v>OK</v>
      </c>
      <c r="AE2558" s="19"/>
    </row>
    <row r="2559" spans="1:31" hidden="1" x14ac:dyDescent="0.3">
      <c r="A2559" s="1" t="s">
        <v>4361</v>
      </c>
      <c r="B2559" s="2" t="s">
        <v>146</v>
      </c>
      <c r="C2559" s="3" t="s">
        <v>7223</v>
      </c>
      <c r="D2559" s="2" t="s">
        <v>38</v>
      </c>
      <c r="E2559" s="2" t="s">
        <v>75</v>
      </c>
      <c r="F2559" s="2" t="s">
        <v>122</v>
      </c>
      <c r="G2559" s="4">
        <v>41168.083333333336</v>
      </c>
      <c r="H2559" s="4">
        <v>41638.041666666664</v>
      </c>
      <c r="I2559" s="2" t="s">
        <v>78</v>
      </c>
      <c r="J2559" s="2" t="s">
        <v>2715</v>
      </c>
      <c r="K2559" s="2"/>
      <c r="L2559" t="s">
        <v>31</v>
      </c>
      <c r="M2559" s="2" t="s">
        <v>59</v>
      </c>
      <c r="N2559" s="3" t="s">
        <v>9515</v>
      </c>
      <c r="O2559" s="5"/>
      <c r="P2559" s="5"/>
      <c r="Q2559" s="6">
        <v>2012</v>
      </c>
      <c r="R2559" s="7">
        <v>2013</v>
      </c>
      <c r="T2559" s="8">
        <v>914</v>
      </c>
      <c r="V2559" s="1" t="s">
        <v>33</v>
      </c>
      <c r="W2559" s="1" t="s">
        <v>32</v>
      </c>
      <c r="X2559" t="str">
        <f>VLOOKUP(Table_query__64[[#This Row],[Nr]],'MyTracker Export'!A:P,'MyTracker Export'!$P$1,FALSE)</f>
        <v>Finished</v>
      </c>
      <c r="Y2559" t="str">
        <f>VLOOKUP(Table_query__64[[#This Row],[Nr]],'MyTracker Export'!A:Z,'MyTracker Export'!$Z$1,FALSE)</f>
        <v>Yves Debaisieux</v>
      </c>
      <c r="Z2559" t="e">
        <f>VLOOKUP(Table_query__64[[#This Row],[Nr]],'MyTracker Export'!A:AA,'MyTracker Export'!$AA$1,FALSE)</f>
        <v>#N/A</v>
      </c>
      <c r="AB2559" s="19" t="str">
        <f>IF(Table_query__64[[#This Row],[Project status]]=Table_query__64[[#This Row],[Project Status Check]],"OK","NOK")</f>
        <v>OK</v>
      </c>
      <c r="AC2559" s="19" t="str">
        <f>IF(Table_query__64[[#This Row],[PM]]=Table_query__64[[#This Row],[PM Check]],"OK","NOK")</f>
        <v>OK</v>
      </c>
      <c r="AD2559" s="19" t="e">
        <f>IF(Table_query__64[[#This Row],[PP]]=Table_query__64[[#This Row],[Pilot Check]],"OK","NOK")</f>
        <v>#N/A</v>
      </c>
      <c r="AE2559" s="19"/>
    </row>
    <row r="2560" spans="1:31" hidden="1" x14ac:dyDescent="0.3">
      <c r="A2560" s="1" t="s">
        <v>4362</v>
      </c>
      <c r="B2560" s="2" t="s">
        <v>4363</v>
      </c>
      <c r="C2560" s="3" t="s">
        <v>7224</v>
      </c>
      <c r="D2560" s="2" t="s">
        <v>38</v>
      </c>
      <c r="E2560" s="2"/>
      <c r="F2560" s="2" t="s">
        <v>122</v>
      </c>
      <c r="G2560" s="4">
        <v>40179.041666666664</v>
      </c>
      <c r="H2560" s="4">
        <v>40179.041666666664</v>
      </c>
      <c r="I2560" s="2" t="s">
        <v>3863</v>
      </c>
      <c r="J2560" s="2"/>
      <c r="K2560" s="2"/>
      <c r="L2560" t="s">
        <v>31</v>
      </c>
      <c r="M2560" s="2" t="s">
        <v>29</v>
      </c>
      <c r="O2560" s="5">
        <v>0</v>
      </c>
      <c r="P2560" s="5">
        <v>0</v>
      </c>
      <c r="Q2560" s="6">
        <v>2010</v>
      </c>
      <c r="R2560" s="7">
        <v>2010</v>
      </c>
      <c r="T2560" s="8">
        <v>1100</v>
      </c>
      <c r="V2560" s="1" t="s">
        <v>33</v>
      </c>
      <c r="W2560" s="1" t="s">
        <v>32</v>
      </c>
      <c r="X2560" t="e">
        <f>VLOOKUP(Table_query__64[[#This Row],[Nr]],'MyTracker Export'!A:P,'MyTracker Export'!$P$1,FALSE)</f>
        <v>#N/A</v>
      </c>
      <c r="Y2560" t="e">
        <f>VLOOKUP(Table_query__64[[#This Row],[Nr]],'MyTracker Export'!A:Z,'MyTracker Export'!$Z$1,FALSE)</f>
        <v>#N/A</v>
      </c>
      <c r="Z2560" t="e">
        <f>VLOOKUP(Table_query__64[[#This Row],[Nr]],'MyTracker Export'!A:AA,'MyTracker Export'!$AA$1,FALSE)</f>
        <v>#N/A</v>
      </c>
      <c r="AA2560" t="s">
        <v>20478</v>
      </c>
      <c r="AB2560" s="19" t="e">
        <f>IF(Table_query__64[[#This Row],[Project status]]=Table_query__64[[#This Row],[Project Status Check]],"OK","NOK")</f>
        <v>#N/A</v>
      </c>
      <c r="AC2560" s="19" t="e">
        <f>IF(Table_query__64[[#This Row],[PM]]=Table_query__64[[#This Row],[PM Check]],"OK","NOK")</f>
        <v>#N/A</v>
      </c>
      <c r="AD2560" s="19" t="e">
        <f>IF(Table_query__64[[#This Row],[PP]]=Table_query__64[[#This Row],[Pilot Check]],"OK","NOK")</f>
        <v>#N/A</v>
      </c>
      <c r="AE2560" s="19"/>
    </row>
    <row r="2561" spans="1:31" hidden="1" x14ac:dyDescent="0.3">
      <c r="A2561" s="1" t="s">
        <v>4364</v>
      </c>
      <c r="B2561" s="2" t="s">
        <v>3731</v>
      </c>
      <c r="C2561" s="3" t="s">
        <v>7225</v>
      </c>
      <c r="D2561" s="2" t="s">
        <v>38</v>
      </c>
      <c r="E2561" s="2" t="s">
        <v>82</v>
      </c>
      <c r="F2561" s="2" t="s">
        <v>122</v>
      </c>
      <c r="G2561" s="4">
        <v>41529.083333333336</v>
      </c>
      <c r="H2561" s="4">
        <v>41547.083333333336</v>
      </c>
      <c r="I2561" s="2" t="s">
        <v>3103</v>
      </c>
      <c r="J2561" s="2" t="s">
        <v>3034</v>
      </c>
      <c r="K2561" s="2"/>
      <c r="L2561" t="s">
        <v>31</v>
      </c>
      <c r="M2561" s="2" t="s">
        <v>59</v>
      </c>
      <c r="O2561" s="5"/>
      <c r="P2561" s="5"/>
      <c r="Q2561" s="6">
        <v>2013</v>
      </c>
      <c r="R2561" s="7">
        <v>2013</v>
      </c>
      <c r="T2561" s="8">
        <v>903</v>
      </c>
      <c r="V2561" s="1" t="s">
        <v>33</v>
      </c>
      <c r="W2561" s="1" t="s">
        <v>32</v>
      </c>
      <c r="X2561" t="str">
        <f>VLOOKUP(Table_query__64[[#This Row],[Nr]],'MyTracker Export'!A:P,'MyTracker Export'!$P$1,FALSE)</f>
        <v>Finished</v>
      </c>
      <c r="Y2561" t="e">
        <f>VLOOKUP(Table_query__64[[#This Row],[Nr]],'MyTracker Export'!A:Z,'MyTracker Export'!$Z$1,FALSE)</f>
        <v>#N/A</v>
      </c>
      <c r="Z2561" t="str">
        <f>VLOOKUP(Table_query__64[[#This Row],[Nr]],'MyTracker Export'!A:AA,'MyTracker Export'!$AA$1,FALSE)</f>
        <v>Jacques Lataire</v>
      </c>
      <c r="AB2561" s="19" t="str">
        <f>IF(Table_query__64[[#This Row],[Project status]]=Table_query__64[[#This Row],[Project Status Check]],"OK","NOK")</f>
        <v>OK</v>
      </c>
      <c r="AC2561" s="19" t="e">
        <f>IF(Table_query__64[[#This Row],[PM]]=Table_query__64[[#This Row],[PM Check]],"OK","NOK")</f>
        <v>#N/A</v>
      </c>
      <c r="AD2561" s="19" t="str">
        <f>IF(Table_query__64[[#This Row],[PP]]=Table_query__64[[#This Row],[Pilot Check]],"OK","NOK")</f>
        <v>OK</v>
      </c>
      <c r="AE2561" s="19"/>
    </row>
    <row r="2562" spans="1:31" hidden="1" x14ac:dyDescent="0.3">
      <c r="A2562" s="1" t="s">
        <v>4365</v>
      </c>
      <c r="B2562" s="2" t="s">
        <v>4353</v>
      </c>
      <c r="C2562" s="3" t="s">
        <v>7226</v>
      </c>
      <c r="D2562" s="2" t="s">
        <v>38</v>
      </c>
      <c r="E2562" s="2" t="s">
        <v>82</v>
      </c>
      <c r="F2562" s="2" t="s">
        <v>122</v>
      </c>
      <c r="G2562" s="4">
        <v>41446.083333333336</v>
      </c>
      <c r="H2562" s="4">
        <v>41446.083333333336</v>
      </c>
      <c r="I2562" s="2" t="s">
        <v>2367</v>
      </c>
      <c r="J2562" s="2"/>
      <c r="K2562" s="2"/>
      <c r="L2562" t="s">
        <v>31</v>
      </c>
      <c r="M2562" s="2" t="s">
        <v>29</v>
      </c>
      <c r="O2562" s="5"/>
      <c r="P2562" s="5"/>
      <c r="Q2562" s="6">
        <v>2013</v>
      </c>
      <c r="R2562" s="7">
        <v>2013</v>
      </c>
      <c r="T2562" s="8">
        <v>904</v>
      </c>
      <c r="V2562" s="1" t="s">
        <v>33</v>
      </c>
      <c r="W2562" s="1" t="s">
        <v>32</v>
      </c>
      <c r="X2562" t="str">
        <f>VLOOKUP(Table_query__64[[#This Row],[Nr]],'MyTracker Export'!A:P,'MyTracker Export'!$P$1,FALSE)</f>
        <v>Finished</v>
      </c>
      <c r="Y2562" t="e">
        <f>VLOOKUP(Table_query__64[[#This Row],[Nr]],'MyTracker Export'!A:Z,'MyTracker Export'!$Z$1,FALSE)</f>
        <v>#N/A</v>
      </c>
      <c r="Z2562" t="e">
        <f>VLOOKUP(Table_query__64[[#This Row],[Nr]],'MyTracker Export'!A:AA,'MyTracker Export'!$AA$1,FALSE)</f>
        <v>#N/A</v>
      </c>
      <c r="AB2562" s="19" t="str">
        <f>IF(Table_query__64[[#This Row],[Project status]]=Table_query__64[[#This Row],[Project Status Check]],"OK","NOK")</f>
        <v>OK</v>
      </c>
      <c r="AC2562" s="19" t="e">
        <f>IF(Table_query__64[[#This Row],[PM]]=Table_query__64[[#This Row],[PM Check]],"OK","NOK")</f>
        <v>#N/A</v>
      </c>
      <c r="AD2562" s="19" t="e">
        <f>IF(Table_query__64[[#This Row],[PP]]=Table_query__64[[#This Row],[Pilot Check]],"OK","NOK")</f>
        <v>#N/A</v>
      </c>
      <c r="AE2562" s="19"/>
    </row>
    <row r="2563" spans="1:31" hidden="1" x14ac:dyDescent="0.3">
      <c r="A2563" s="1" t="s">
        <v>4366</v>
      </c>
      <c r="B2563" s="2" t="s">
        <v>1401</v>
      </c>
      <c r="C2563" s="3" t="s">
        <v>7227</v>
      </c>
      <c r="D2563" s="2" t="s">
        <v>38</v>
      </c>
      <c r="E2563" s="2"/>
      <c r="F2563" s="2" t="s">
        <v>122</v>
      </c>
      <c r="G2563" s="4">
        <v>40179.041666666664</v>
      </c>
      <c r="H2563" s="4">
        <v>40179.041666666664</v>
      </c>
      <c r="I2563" s="2" t="s">
        <v>3863</v>
      </c>
      <c r="J2563" s="2"/>
      <c r="K2563" s="2"/>
      <c r="L2563" t="s">
        <v>31</v>
      </c>
      <c r="M2563" s="2" t="s">
        <v>29</v>
      </c>
      <c r="O2563" s="5">
        <v>0</v>
      </c>
      <c r="P2563" s="5">
        <v>0</v>
      </c>
      <c r="Q2563" s="6">
        <v>2010</v>
      </c>
      <c r="R2563" s="7">
        <v>2010</v>
      </c>
      <c r="T2563" s="8">
        <v>1101</v>
      </c>
      <c r="V2563" s="1" t="s">
        <v>33</v>
      </c>
      <c r="W2563" s="1" t="s">
        <v>32</v>
      </c>
      <c r="X2563" t="e">
        <f>VLOOKUP(Table_query__64[[#This Row],[Nr]],'MyTracker Export'!A:P,'MyTracker Export'!$P$1,FALSE)</f>
        <v>#N/A</v>
      </c>
      <c r="Y2563" t="e">
        <f>VLOOKUP(Table_query__64[[#This Row],[Nr]],'MyTracker Export'!A:Z,'MyTracker Export'!$Z$1,FALSE)</f>
        <v>#N/A</v>
      </c>
      <c r="Z2563" t="e">
        <f>VLOOKUP(Table_query__64[[#This Row],[Nr]],'MyTracker Export'!A:AA,'MyTracker Export'!$AA$1,FALSE)</f>
        <v>#N/A</v>
      </c>
      <c r="AA2563" t="s">
        <v>20478</v>
      </c>
      <c r="AB2563" s="19" t="e">
        <f>IF(Table_query__64[[#This Row],[Project status]]=Table_query__64[[#This Row],[Project Status Check]],"OK","NOK")</f>
        <v>#N/A</v>
      </c>
      <c r="AC2563" s="19" t="e">
        <f>IF(Table_query__64[[#This Row],[PM]]=Table_query__64[[#This Row],[PM Check]],"OK","NOK")</f>
        <v>#N/A</v>
      </c>
      <c r="AD2563" s="19" t="e">
        <f>IF(Table_query__64[[#This Row],[PP]]=Table_query__64[[#This Row],[Pilot Check]],"OK","NOK")</f>
        <v>#N/A</v>
      </c>
      <c r="AE2563" s="19"/>
    </row>
    <row r="2564" spans="1:31" hidden="1" x14ac:dyDescent="0.3">
      <c r="A2564" s="1" t="s">
        <v>4367</v>
      </c>
      <c r="B2564" s="2" t="s">
        <v>4174</v>
      </c>
      <c r="C2564" s="3" t="s">
        <v>7228</v>
      </c>
      <c r="D2564" s="2" t="s">
        <v>38</v>
      </c>
      <c r="E2564" s="2"/>
      <c r="F2564" s="2" t="s">
        <v>122</v>
      </c>
      <c r="G2564" s="4">
        <v>40179.041666666664</v>
      </c>
      <c r="H2564" s="4">
        <v>40179.041666666664</v>
      </c>
      <c r="I2564" s="2" t="s">
        <v>3863</v>
      </c>
      <c r="J2564" s="2"/>
      <c r="K2564" s="2"/>
      <c r="L2564" t="s">
        <v>31</v>
      </c>
      <c r="M2564" s="2" t="s">
        <v>29</v>
      </c>
      <c r="O2564" s="5">
        <v>0</v>
      </c>
      <c r="P2564" s="5">
        <v>0</v>
      </c>
      <c r="Q2564" s="6">
        <v>2010</v>
      </c>
      <c r="R2564" s="7">
        <v>2010</v>
      </c>
      <c r="T2564" s="8">
        <v>1102</v>
      </c>
      <c r="V2564" s="1" t="s">
        <v>33</v>
      </c>
      <c r="W2564" s="1" t="s">
        <v>32</v>
      </c>
      <c r="X2564" t="e">
        <f>VLOOKUP(Table_query__64[[#This Row],[Nr]],'MyTracker Export'!A:P,'MyTracker Export'!$P$1,FALSE)</f>
        <v>#N/A</v>
      </c>
      <c r="Y2564" t="e">
        <f>VLOOKUP(Table_query__64[[#This Row],[Nr]],'MyTracker Export'!A:Z,'MyTracker Export'!$Z$1,FALSE)</f>
        <v>#N/A</v>
      </c>
      <c r="Z2564" t="e">
        <f>VLOOKUP(Table_query__64[[#This Row],[Nr]],'MyTracker Export'!A:AA,'MyTracker Export'!$AA$1,FALSE)</f>
        <v>#N/A</v>
      </c>
      <c r="AA2564" t="s">
        <v>20478</v>
      </c>
      <c r="AB2564" s="19" t="e">
        <f>IF(Table_query__64[[#This Row],[Project status]]=Table_query__64[[#This Row],[Project Status Check]],"OK","NOK")</f>
        <v>#N/A</v>
      </c>
      <c r="AC2564" s="19" t="e">
        <f>IF(Table_query__64[[#This Row],[PM]]=Table_query__64[[#This Row],[PM Check]],"OK","NOK")</f>
        <v>#N/A</v>
      </c>
      <c r="AD2564" s="19" t="e">
        <f>IF(Table_query__64[[#This Row],[PP]]=Table_query__64[[#This Row],[Pilot Check]],"OK","NOK")</f>
        <v>#N/A</v>
      </c>
      <c r="AE2564" s="19"/>
    </row>
    <row r="2565" spans="1:31" hidden="1" x14ac:dyDescent="0.3">
      <c r="A2565" s="1" t="s">
        <v>4368</v>
      </c>
      <c r="B2565" s="2" t="s">
        <v>3065</v>
      </c>
      <c r="C2565" s="3" t="s">
        <v>7229</v>
      </c>
      <c r="D2565" s="2" t="s">
        <v>178</v>
      </c>
      <c r="E2565" s="2" t="s">
        <v>104</v>
      </c>
      <c r="F2565" s="2" t="s">
        <v>122</v>
      </c>
      <c r="G2565" s="4">
        <v>39722.083333333336</v>
      </c>
      <c r="H2565" s="4">
        <v>39934.083333333336</v>
      </c>
      <c r="I2565" s="2" t="s">
        <v>707</v>
      </c>
      <c r="J2565" s="2" t="s">
        <v>3451</v>
      </c>
      <c r="K2565" s="2"/>
      <c r="L2565" t="s">
        <v>31</v>
      </c>
      <c r="M2565" s="2" t="s">
        <v>29</v>
      </c>
      <c r="O2565" s="5"/>
      <c r="P2565" s="5"/>
      <c r="Q2565" s="6">
        <v>2008</v>
      </c>
      <c r="R2565" s="7">
        <v>2009</v>
      </c>
      <c r="T2565" s="8">
        <v>905</v>
      </c>
      <c r="V2565" s="1" t="s">
        <v>33</v>
      </c>
      <c r="W2565" s="1" t="s">
        <v>32</v>
      </c>
      <c r="X2565" t="str">
        <f>VLOOKUP(Table_query__64[[#This Row],[Nr]],'MyTracker Export'!A:P,'MyTracker Export'!$P$1,FALSE)</f>
        <v>Finished</v>
      </c>
      <c r="Y2565" t="str">
        <f>VLOOKUP(Table_query__64[[#This Row],[Nr]],'MyTracker Export'!A:Z,'MyTracker Export'!$Z$1,FALSE)</f>
        <v>Jana Schilling</v>
      </c>
      <c r="Z2565" t="str">
        <f>VLOOKUP(Table_query__64[[#This Row],[Nr]],'MyTracker Export'!A:AA,'MyTracker Export'!$AA$1,FALSE)</f>
        <v>Luc Tasiaux</v>
      </c>
      <c r="AB2565" s="19" t="str">
        <f>IF(Table_query__64[[#This Row],[Project status]]=Table_query__64[[#This Row],[Project Status Check]],"OK","NOK")</f>
        <v>OK</v>
      </c>
      <c r="AC2565" s="19" t="str">
        <f>IF(Table_query__64[[#This Row],[PM]]=Table_query__64[[#This Row],[PM Check]],"OK","NOK")</f>
        <v>OK</v>
      </c>
      <c r="AD2565" s="19" t="str">
        <f>IF(Table_query__64[[#This Row],[PP]]=Table_query__64[[#This Row],[Pilot Check]],"OK","NOK")</f>
        <v>OK</v>
      </c>
      <c r="AE2565" s="19"/>
    </row>
    <row r="2566" spans="1:31" hidden="1" x14ac:dyDescent="0.3">
      <c r="A2566" s="1" t="s">
        <v>4369</v>
      </c>
      <c r="B2566" s="2" t="s">
        <v>761</v>
      </c>
      <c r="C2566" s="3" t="s">
        <v>7230</v>
      </c>
      <c r="D2566" s="2" t="s">
        <v>38</v>
      </c>
      <c r="E2566" s="2"/>
      <c r="F2566" s="2" t="s">
        <v>122</v>
      </c>
      <c r="G2566" s="4">
        <v>40179.041666666664</v>
      </c>
      <c r="H2566" s="4">
        <v>40179.041666666664</v>
      </c>
      <c r="I2566" s="2" t="s">
        <v>3863</v>
      </c>
      <c r="J2566" s="2"/>
      <c r="K2566" s="2"/>
      <c r="L2566" t="s">
        <v>31</v>
      </c>
      <c r="M2566" s="2" t="s">
        <v>29</v>
      </c>
      <c r="O2566" s="5">
        <v>0</v>
      </c>
      <c r="P2566" s="5">
        <v>0</v>
      </c>
      <c r="Q2566" s="6">
        <v>2010</v>
      </c>
      <c r="R2566" s="7">
        <v>2010</v>
      </c>
      <c r="T2566" s="8">
        <v>1103</v>
      </c>
      <c r="V2566" s="1" t="s">
        <v>33</v>
      </c>
      <c r="W2566" s="1" t="s">
        <v>32</v>
      </c>
      <c r="X2566" t="e">
        <f>VLOOKUP(Table_query__64[[#This Row],[Nr]],'MyTracker Export'!A:P,'MyTracker Export'!$P$1,FALSE)</f>
        <v>#N/A</v>
      </c>
      <c r="Y2566" t="e">
        <f>VLOOKUP(Table_query__64[[#This Row],[Nr]],'MyTracker Export'!A:Z,'MyTracker Export'!$Z$1,FALSE)</f>
        <v>#N/A</v>
      </c>
      <c r="Z2566" t="e">
        <f>VLOOKUP(Table_query__64[[#This Row],[Nr]],'MyTracker Export'!A:AA,'MyTracker Export'!$AA$1,FALSE)</f>
        <v>#N/A</v>
      </c>
      <c r="AA2566" t="s">
        <v>20478</v>
      </c>
      <c r="AB2566" s="19" t="e">
        <f>IF(Table_query__64[[#This Row],[Project status]]=Table_query__64[[#This Row],[Project Status Check]],"OK","NOK")</f>
        <v>#N/A</v>
      </c>
      <c r="AC2566" s="19" t="e">
        <f>IF(Table_query__64[[#This Row],[PM]]=Table_query__64[[#This Row],[PM Check]],"OK","NOK")</f>
        <v>#N/A</v>
      </c>
      <c r="AD2566" s="19" t="e">
        <f>IF(Table_query__64[[#This Row],[PP]]=Table_query__64[[#This Row],[Pilot Check]],"OK","NOK")</f>
        <v>#N/A</v>
      </c>
      <c r="AE2566" s="19"/>
    </row>
    <row r="2567" spans="1:31" hidden="1" x14ac:dyDescent="0.3">
      <c r="A2567" s="1" t="s">
        <v>4370</v>
      </c>
      <c r="B2567" s="2" t="s">
        <v>761</v>
      </c>
      <c r="C2567" s="3" t="s">
        <v>7231</v>
      </c>
      <c r="D2567" s="2" t="s">
        <v>38</v>
      </c>
      <c r="E2567" s="2"/>
      <c r="F2567" s="2" t="s">
        <v>122</v>
      </c>
      <c r="G2567" s="4">
        <v>40179.041666666664</v>
      </c>
      <c r="H2567" s="4">
        <v>40179.041666666664</v>
      </c>
      <c r="I2567" s="2" t="s">
        <v>3863</v>
      </c>
      <c r="J2567" s="2"/>
      <c r="K2567" s="2"/>
      <c r="L2567" t="s">
        <v>31</v>
      </c>
      <c r="M2567" s="2" t="s">
        <v>29</v>
      </c>
      <c r="O2567" s="5">
        <v>0</v>
      </c>
      <c r="P2567" s="5">
        <v>0</v>
      </c>
      <c r="Q2567" s="6">
        <v>2010</v>
      </c>
      <c r="R2567" s="7">
        <v>2010</v>
      </c>
      <c r="T2567" s="8">
        <v>1104</v>
      </c>
      <c r="V2567" s="1" t="s">
        <v>33</v>
      </c>
      <c r="W2567" s="1" t="s">
        <v>32</v>
      </c>
      <c r="X2567" t="e">
        <f>VLOOKUP(Table_query__64[[#This Row],[Nr]],'MyTracker Export'!A:P,'MyTracker Export'!$P$1,FALSE)</f>
        <v>#N/A</v>
      </c>
      <c r="Y2567" t="e">
        <f>VLOOKUP(Table_query__64[[#This Row],[Nr]],'MyTracker Export'!A:Z,'MyTracker Export'!$Z$1,FALSE)</f>
        <v>#N/A</v>
      </c>
      <c r="Z2567" t="e">
        <f>VLOOKUP(Table_query__64[[#This Row],[Nr]],'MyTracker Export'!A:AA,'MyTracker Export'!$AA$1,FALSE)</f>
        <v>#N/A</v>
      </c>
      <c r="AA2567" t="s">
        <v>20478</v>
      </c>
      <c r="AB2567" s="19" t="e">
        <f>IF(Table_query__64[[#This Row],[Project status]]=Table_query__64[[#This Row],[Project Status Check]],"OK","NOK")</f>
        <v>#N/A</v>
      </c>
      <c r="AC2567" s="19" t="e">
        <f>IF(Table_query__64[[#This Row],[PM]]=Table_query__64[[#This Row],[PM Check]],"OK","NOK")</f>
        <v>#N/A</v>
      </c>
      <c r="AD2567" s="19" t="e">
        <f>IF(Table_query__64[[#This Row],[PP]]=Table_query__64[[#This Row],[Pilot Check]],"OK","NOK")</f>
        <v>#N/A</v>
      </c>
      <c r="AE2567" s="19"/>
    </row>
    <row r="2568" spans="1:31" hidden="1" x14ac:dyDescent="0.3">
      <c r="A2568" s="1" t="s">
        <v>4371</v>
      </c>
      <c r="B2568" s="2" t="s">
        <v>4372</v>
      </c>
      <c r="C2568" s="3" t="s">
        <v>7232</v>
      </c>
      <c r="D2568" s="2" t="s">
        <v>38</v>
      </c>
      <c r="E2568" s="2"/>
      <c r="F2568" s="2" t="s">
        <v>122</v>
      </c>
      <c r="G2568" s="4">
        <v>40179.041666666664</v>
      </c>
      <c r="H2568" s="4">
        <v>40179.041666666664</v>
      </c>
      <c r="I2568" s="2" t="s">
        <v>3863</v>
      </c>
      <c r="J2568" s="2"/>
      <c r="K2568" s="2"/>
      <c r="L2568" t="s">
        <v>31</v>
      </c>
      <c r="M2568" s="2" t="s">
        <v>29</v>
      </c>
      <c r="O2568" s="5">
        <v>0</v>
      </c>
      <c r="P2568" s="5">
        <v>0</v>
      </c>
      <c r="Q2568" s="6">
        <v>2010</v>
      </c>
      <c r="R2568" s="7">
        <v>2010</v>
      </c>
      <c r="T2568" s="8">
        <v>1105</v>
      </c>
      <c r="V2568" s="1" t="s">
        <v>33</v>
      </c>
      <c r="W2568" s="1" t="s">
        <v>32</v>
      </c>
      <c r="X2568" t="e">
        <f>VLOOKUP(Table_query__64[[#This Row],[Nr]],'MyTracker Export'!A:P,'MyTracker Export'!$P$1,FALSE)</f>
        <v>#N/A</v>
      </c>
      <c r="Y2568" t="e">
        <f>VLOOKUP(Table_query__64[[#This Row],[Nr]],'MyTracker Export'!A:Z,'MyTracker Export'!$Z$1,FALSE)</f>
        <v>#N/A</v>
      </c>
      <c r="Z2568" t="e">
        <f>VLOOKUP(Table_query__64[[#This Row],[Nr]],'MyTracker Export'!A:AA,'MyTracker Export'!$AA$1,FALSE)</f>
        <v>#N/A</v>
      </c>
      <c r="AA2568" t="s">
        <v>20478</v>
      </c>
      <c r="AB2568" s="19" t="e">
        <f>IF(Table_query__64[[#This Row],[Project status]]=Table_query__64[[#This Row],[Project Status Check]],"OK","NOK")</f>
        <v>#N/A</v>
      </c>
      <c r="AC2568" s="19" t="e">
        <f>IF(Table_query__64[[#This Row],[PM]]=Table_query__64[[#This Row],[PM Check]],"OK","NOK")</f>
        <v>#N/A</v>
      </c>
      <c r="AD2568" s="19" t="e">
        <f>IF(Table_query__64[[#This Row],[PP]]=Table_query__64[[#This Row],[Pilot Check]],"OK","NOK")</f>
        <v>#N/A</v>
      </c>
      <c r="AE2568" s="19"/>
    </row>
    <row r="2569" spans="1:31" hidden="1" x14ac:dyDescent="0.3">
      <c r="A2569" s="1" t="s">
        <v>4373</v>
      </c>
      <c r="B2569" s="2" t="s">
        <v>4374</v>
      </c>
      <c r="C2569" s="3" t="s">
        <v>7233</v>
      </c>
      <c r="D2569" s="2" t="s">
        <v>38</v>
      </c>
      <c r="E2569" s="2"/>
      <c r="F2569" s="2" t="s">
        <v>122</v>
      </c>
      <c r="G2569" s="4">
        <v>40179.041666666664</v>
      </c>
      <c r="H2569" s="4">
        <v>40179.041666666664</v>
      </c>
      <c r="I2569" s="2" t="s">
        <v>3863</v>
      </c>
      <c r="J2569" s="2"/>
      <c r="K2569" s="2"/>
      <c r="L2569" t="s">
        <v>31</v>
      </c>
      <c r="M2569" s="2" t="s">
        <v>29</v>
      </c>
      <c r="O2569" s="5">
        <v>0</v>
      </c>
      <c r="P2569" s="5">
        <v>0</v>
      </c>
      <c r="Q2569" s="6">
        <v>2010</v>
      </c>
      <c r="R2569" s="7">
        <v>2010</v>
      </c>
      <c r="T2569" s="8">
        <v>1106</v>
      </c>
      <c r="V2569" s="1" t="s">
        <v>33</v>
      </c>
      <c r="W2569" s="1" t="s">
        <v>32</v>
      </c>
      <c r="X2569" t="e">
        <f>VLOOKUP(Table_query__64[[#This Row],[Nr]],'MyTracker Export'!A:P,'MyTracker Export'!$P$1,FALSE)</f>
        <v>#N/A</v>
      </c>
      <c r="Y2569" t="e">
        <f>VLOOKUP(Table_query__64[[#This Row],[Nr]],'MyTracker Export'!A:Z,'MyTracker Export'!$Z$1,FALSE)</f>
        <v>#N/A</v>
      </c>
      <c r="Z2569" t="e">
        <f>VLOOKUP(Table_query__64[[#This Row],[Nr]],'MyTracker Export'!A:AA,'MyTracker Export'!$AA$1,FALSE)</f>
        <v>#N/A</v>
      </c>
      <c r="AA2569" t="s">
        <v>20478</v>
      </c>
      <c r="AB2569" s="19" t="e">
        <f>IF(Table_query__64[[#This Row],[Project status]]=Table_query__64[[#This Row],[Project Status Check]],"OK","NOK")</f>
        <v>#N/A</v>
      </c>
      <c r="AC2569" s="19" t="e">
        <f>IF(Table_query__64[[#This Row],[PM]]=Table_query__64[[#This Row],[PM Check]],"OK","NOK")</f>
        <v>#N/A</v>
      </c>
      <c r="AD2569" s="19" t="e">
        <f>IF(Table_query__64[[#This Row],[PP]]=Table_query__64[[#This Row],[Pilot Check]],"OK","NOK")</f>
        <v>#N/A</v>
      </c>
      <c r="AE2569" s="19"/>
    </row>
    <row r="2570" spans="1:31" hidden="1" x14ac:dyDescent="0.3">
      <c r="A2570" s="1" t="s">
        <v>4375</v>
      </c>
      <c r="B2570" s="2" t="s">
        <v>4376</v>
      </c>
      <c r="C2570" s="3" t="s">
        <v>6900</v>
      </c>
      <c r="D2570" s="2" t="s">
        <v>38</v>
      </c>
      <c r="E2570" s="2"/>
      <c r="F2570" s="2" t="s">
        <v>122</v>
      </c>
      <c r="G2570" s="4">
        <v>40179.041666666664</v>
      </c>
      <c r="H2570" s="4">
        <v>40179.041666666664</v>
      </c>
      <c r="I2570" s="2" t="s">
        <v>3863</v>
      </c>
      <c r="J2570" s="2"/>
      <c r="K2570" s="2"/>
      <c r="L2570" t="s">
        <v>31</v>
      </c>
      <c r="M2570" s="2" t="s">
        <v>29</v>
      </c>
      <c r="O2570" s="5">
        <v>0</v>
      </c>
      <c r="P2570" s="5">
        <v>0</v>
      </c>
      <c r="Q2570" s="6">
        <v>2010</v>
      </c>
      <c r="R2570" s="7">
        <v>2010</v>
      </c>
      <c r="T2570" s="8">
        <v>1107</v>
      </c>
      <c r="V2570" s="1" t="s">
        <v>33</v>
      </c>
      <c r="W2570" s="1" t="s">
        <v>32</v>
      </c>
      <c r="X2570" t="e">
        <f>VLOOKUP(Table_query__64[[#This Row],[Nr]],'MyTracker Export'!A:P,'MyTracker Export'!$P$1,FALSE)</f>
        <v>#N/A</v>
      </c>
      <c r="Y2570" t="e">
        <f>VLOOKUP(Table_query__64[[#This Row],[Nr]],'MyTracker Export'!A:Z,'MyTracker Export'!$Z$1,FALSE)</f>
        <v>#N/A</v>
      </c>
      <c r="Z2570" t="e">
        <f>VLOOKUP(Table_query__64[[#This Row],[Nr]],'MyTracker Export'!A:AA,'MyTracker Export'!$AA$1,FALSE)</f>
        <v>#N/A</v>
      </c>
      <c r="AA2570" t="s">
        <v>20478</v>
      </c>
      <c r="AB2570" s="19" t="e">
        <f>IF(Table_query__64[[#This Row],[Project status]]=Table_query__64[[#This Row],[Project Status Check]],"OK","NOK")</f>
        <v>#N/A</v>
      </c>
      <c r="AC2570" s="19" t="e">
        <f>IF(Table_query__64[[#This Row],[PM]]=Table_query__64[[#This Row],[PM Check]],"OK","NOK")</f>
        <v>#N/A</v>
      </c>
      <c r="AD2570" s="19" t="e">
        <f>IF(Table_query__64[[#This Row],[PP]]=Table_query__64[[#This Row],[Pilot Check]],"OK","NOK")</f>
        <v>#N/A</v>
      </c>
      <c r="AE2570" s="19"/>
    </row>
    <row r="2571" spans="1:31" hidden="1" x14ac:dyDescent="0.3">
      <c r="A2571" s="1" t="s">
        <v>4377</v>
      </c>
      <c r="B2571" s="2" t="s">
        <v>4378</v>
      </c>
      <c r="C2571" s="3" t="s">
        <v>7234</v>
      </c>
      <c r="D2571" s="2" t="s">
        <v>38</v>
      </c>
      <c r="E2571" s="2"/>
      <c r="F2571" s="2" t="s">
        <v>122</v>
      </c>
      <c r="G2571" s="4">
        <v>40179.041666666664</v>
      </c>
      <c r="H2571" s="4">
        <v>40179.041666666664</v>
      </c>
      <c r="I2571" s="2" t="s">
        <v>3863</v>
      </c>
      <c r="J2571" s="2"/>
      <c r="K2571" s="2"/>
      <c r="L2571" t="s">
        <v>31</v>
      </c>
      <c r="M2571" s="2" t="s">
        <v>29</v>
      </c>
      <c r="O2571" s="5">
        <v>0</v>
      </c>
      <c r="P2571" s="5">
        <v>0</v>
      </c>
      <c r="Q2571" s="6">
        <v>2010</v>
      </c>
      <c r="R2571" s="7">
        <v>2010</v>
      </c>
      <c r="T2571" s="8">
        <v>1108</v>
      </c>
      <c r="V2571" s="1" t="s">
        <v>33</v>
      </c>
      <c r="W2571" s="1" t="s">
        <v>32</v>
      </c>
      <c r="X2571" t="e">
        <f>VLOOKUP(Table_query__64[[#This Row],[Nr]],'MyTracker Export'!A:P,'MyTracker Export'!$P$1,FALSE)</f>
        <v>#N/A</v>
      </c>
      <c r="Y2571" t="e">
        <f>VLOOKUP(Table_query__64[[#This Row],[Nr]],'MyTracker Export'!A:Z,'MyTracker Export'!$Z$1,FALSE)</f>
        <v>#N/A</v>
      </c>
      <c r="Z2571" t="e">
        <f>VLOOKUP(Table_query__64[[#This Row],[Nr]],'MyTracker Export'!A:AA,'MyTracker Export'!$AA$1,FALSE)</f>
        <v>#N/A</v>
      </c>
      <c r="AA2571" t="s">
        <v>20478</v>
      </c>
      <c r="AB2571" s="19" t="e">
        <f>IF(Table_query__64[[#This Row],[Project status]]=Table_query__64[[#This Row],[Project Status Check]],"OK","NOK")</f>
        <v>#N/A</v>
      </c>
      <c r="AC2571" s="19" t="e">
        <f>IF(Table_query__64[[#This Row],[PM]]=Table_query__64[[#This Row],[PM Check]],"OK","NOK")</f>
        <v>#N/A</v>
      </c>
      <c r="AD2571" s="19" t="e">
        <f>IF(Table_query__64[[#This Row],[PP]]=Table_query__64[[#This Row],[Pilot Check]],"OK","NOK")</f>
        <v>#N/A</v>
      </c>
      <c r="AE2571" s="19"/>
    </row>
    <row r="2572" spans="1:31" hidden="1" x14ac:dyDescent="0.3">
      <c r="A2572" s="1" t="s">
        <v>4379</v>
      </c>
      <c r="B2572" s="2" t="s">
        <v>4380</v>
      </c>
      <c r="C2572" s="3" t="s">
        <v>6900</v>
      </c>
      <c r="D2572" s="2" t="s">
        <v>38</v>
      </c>
      <c r="E2572" s="2"/>
      <c r="F2572" s="2" t="s">
        <v>122</v>
      </c>
      <c r="G2572" s="4">
        <v>40179.041666666664</v>
      </c>
      <c r="H2572" s="4">
        <v>40179.041666666664</v>
      </c>
      <c r="I2572" s="2" t="s">
        <v>3863</v>
      </c>
      <c r="J2572" s="2"/>
      <c r="K2572" s="2"/>
      <c r="L2572" t="s">
        <v>31</v>
      </c>
      <c r="M2572" s="2" t="s">
        <v>29</v>
      </c>
      <c r="O2572" s="5">
        <v>0</v>
      </c>
      <c r="P2572" s="5">
        <v>0</v>
      </c>
      <c r="Q2572" s="6">
        <v>2010</v>
      </c>
      <c r="R2572" s="7">
        <v>2010</v>
      </c>
      <c r="T2572" s="8">
        <v>1109</v>
      </c>
      <c r="V2572" s="1" t="s">
        <v>33</v>
      </c>
      <c r="W2572" s="1" t="s">
        <v>32</v>
      </c>
      <c r="X2572" t="e">
        <f>VLOOKUP(Table_query__64[[#This Row],[Nr]],'MyTracker Export'!A:P,'MyTracker Export'!$P$1,FALSE)</f>
        <v>#N/A</v>
      </c>
      <c r="Y2572" t="e">
        <f>VLOOKUP(Table_query__64[[#This Row],[Nr]],'MyTracker Export'!A:Z,'MyTracker Export'!$Z$1,FALSE)</f>
        <v>#N/A</v>
      </c>
      <c r="Z2572" t="e">
        <f>VLOOKUP(Table_query__64[[#This Row],[Nr]],'MyTracker Export'!A:AA,'MyTracker Export'!$AA$1,FALSE)</f>
        <v>#N/A</v>
      </c>
      <c r="AA2572" t="s">
        <v>20478</v>
      </c>
      <c r="AB2572" s="19" t="e">
        <f>IF(Table_query__64[[#This Row],[Project status]]=Table_query__64[[#This Row],[Project Status Check]],"OK","NOK")</f>
        <v>#N/A</v>
      </c>
      <c r="AC2572" s="19" t="e">
        <f>IF(Table_query__64[[#This Row],[PM]]=Table_query__64[[#This Row],[PM Check]],"OK","NOK")</f>
        <v>#N/A</v>
      </c>
      <c r="AD2572" s="19" t="e">
        <f>IF(Table_query__64[[#This Row],[PP]]=Table_query__64[[#This Row],[Pilot Check]],"OK","NOK")</f>
        <v>#N/A</v>
      </c>
      <c r="AE2572" s="19"/>
    </row>
    <row r="2573" spans="1:31" hidden="1" x14ac:dyDescent="0.3">
      <c r="A2573" s="1" t="s">
        <v>4381</v>
      </c>
      <c r="B2573" s="2" t="s">
        <v>4382</v>
      </c>
      <c r="C2573" s="3" t="s">
        <v>7235</v>
      </c>
      <c r="D2573" s="2" t="s">
        <v>38</v>
      </c>
      <c r="E2573" s="2"/>
      <c r="F2573" s="2" t="s">
        <v>122</v>
      </c>
      <c r="G2573" s="4">
        <v>39419.041666666664</v>
      </c>
      <c r="H2573" s="4">
        <v>39934.083333333336</v>
      </c>
      <c r="I2573" s="2" t="s">
        <v>707</v>
      </c>
      <c r="J2573" s="2" t="s">
        <v>3451</v>
      </c>
      <c r="K2573" s="2"/>
      <c r="L2573" t="s">
        <v>31</v>
      </c>
      <c r="M2573" s="2" t="s">
        <v>59</v>
      </c>
      <c r="O2573" s="5"/>
      <c r="P2573" s="5"/>
      <c r="Q2573" s="6">
        <v>2007</v>
      </c>
      <c r="R2573" s="7">
        <v>2009</v>
      </c>
      <c r="T2573" s="8">
        <v>906</v>
      </c>
      <c r="V2573" s="1" t="s">
        <v>33</v>
      </c>
      <c r="W2573" s="1" t="s">
        <v>32</v>
      </c>
      <c r="X2573" t="str">
        <f>VLOOKUP(Table_query__64[[#This Row],[Nr]],'MyTracker Export'!A:P,'MyTracker Export'!$P$1,FALSE)</f>
        <v>Finished</v>
      </c>
      <c r="Y2573" t="str">
        <f>VLOOKUP(Table_query__64[[#This Row],[Nr]],'MyTracker Export'!A:Z,'MyTracker Export'!$Z$1,FALSE)</f>
        <v>Jana Schilling</v>
      </c>
      <c r="Z2573" t="str">
        <f>VLOOKUP(Table_query__64[[#This Row],[Nr]],'MyTracker Export'!A:AA,'MyTracker Export'!$AA$1,FALSE)</f>
        <v>Luc Tasiaux</v>
      </c>
      <c r="AB2573" s="19" t="str">
        <f>IF(Table_query__64[[#This Row],[Project status]]=Table_query__64[[#This Row],[Project Status Check]],"OK","NOK")</f>
        <v>OK</v>
      </c>
      <c r="AC2573" s="19" t="str">
        <f>IF(Table_query__64[[#This Row],[PM]]=Table_query__64[[#This Row],[PM Check]],"OK","NOK")</f>
        <v>OK</v>
      </c>
      <c r="AD2573" s="19" t="str">
        <f>IF(Table_query__64[[#This Row],[PP]]=Table_query__64[[#This Row],[Pilot Check]],"OK","NOK")</f>
        <v>OK</v>
      </c>
      <c r="AE2573" s="19"/>
    </row>
    <row r="2574" spans="1:31" hidden="1" x14ac:dyDescent="0.3">
      <c r="A2574" s="1" t="s">
        <v>4383</v>
      </c>
      <c r="B2574" s="2" t="s">
        <v>761</v>
      </c>
      <c r="C2574" s="3" t="s">
        <v>7236</v>
      </c>
      <c r="D2574" s="2" t="s">
        <v>38</v>
      </c>
      <c r="E2574" s="2"/>
      <c r="F2574" s="2" t="s">
        <v>122</v>
      </c>
      <c r="G2574" s="4">
        <v>40179.041666666664</v>
      </c>
      <c r="H2574" s="4">
        <v>40179.041666666664</v>
      </c>
      <c r="I2574" s="2" t="s">
        <v>3863</v>
      </c>
      <c r="J2574" s="2"/>
      <c r="K2574" s="2"/>
      <c r="L2574" t="s">
        <v>31</v>
      </c>
      <c r="M2574" s="2" t="s">
        <v>29</v>
      </c>
      <c r="O2574" s="5">
        <v>0</v>
      </c>
      <c r="P2574" s="5">
        <v>0</v>
      </c>
      <c r="Q2574" s="6">
        <v>2010</v>
      </c>
      <c r="R2574" s="7">
        <v>2010</v>
      </c>
      <c r="T2574" s="8">
        <v>1110</v>
      </c>
      <c r="V2574" s="1" t="s">
        <v>33</v>
      </c>
      <c r="W2574" s="1" t="s">
        <v>32</v>
      </c>
      <c r="X2574" t="e">
        <f>VLOOKUP(Table_query__64[[#This Row],[Nr]],'MyTracker Export'!A:P,'MyTracker Export'!$P$1,FALSE)</f>
        <v>#N/A</v>
      </c>
      <c r="Y2574" t="e">
        <f>VLOOKUP(Table_query__64[[#This Row],[Nr]],'MyTracker Export'!A:Z,'MyTracker Export'!$Z$1,FALSE)</f>
        <v>#N/A</v>
      </c>
      <c r="Z2574" t="e">
        <f>VLOOKUP(Table_query__64[[#This Row],[Nr]],'MyTracker Export'!A:AA,'MyTracker Export'!$AA$1,FALSE)</f>
        <v>#N/A</v>
      </c>
      <c r="AA2574" t="s">
        <v>20478</v>
      </c>
      <c r="AB2574" s="19" t="e">
        <f>IF(Table_query__64[[#This Row],[Project status]]=Table_query__64[[#This Row],[Project Status Check]],"OK","NOK")</f>
        <v>#N/A</v>
      </c>
      <c r="AC2574" s="19" t="e">
        <f>IF(Table_query__64[[#This Row],[PM]]=Table_query__64[[#This Row],[PM Check]],"OK","NOK")</f>
        <v>#N/A</v>
      </c>
      <c r="AD2574" s="19" t="e">
        <f>IF(Table_query__64[[#This Row],[PP]]=Table_query__64[[#This Row],[Pilot Check]],"OK","NOK")</f>
        <v>#N/A</v>
      </c>
      <c r="AE2574" s="19"/>
    </row>
    <row r="2575" spans="1:31" hidden="1" x14ac:dyDescent="0.3">
      <c r="A2575" s="1" t="s">
        <v>4384</v>
      </c>
      <c r="B2575" s="2" t="s">
        <v>761</v>
      </c>
      <c r="C2575" s="3" t="s">
        <v>7237</v>
      </c>
      <c r="D2575" s="2" t="s">
        <v>38</v>
      </c>
      <c r="E2575" s="2"/>
      <c r="F2575" s="2" t="s">
        <v>122</v>
      </c>
      <c r="G2575" s="4">
        <v>40179.041666666664</v>
      </c>
      <c r="H2575" s="4">
        <v>40179.041666666664</v>
      </c>
      <c r="I2575" s="2" t="s">
        <v>3863</v>
      </c>
      <c r="J2575" s="2"/>
      <c r="K2575" s="2"/>
      <c r="L2575" t="s">
        <v>31</v>
      </c>
      <c r="M2575" s="2" t="s">
        <v>29</v>
      </c>
      <c r="O2575" s="5">
        <v>0</v>
      </c>
      <c r="P2575" s="5">
        <v>0</v>
      </c>
      <c r="Q2575" s="6">
        <v>2010</v>
      </c>
      <c r="R2575" s="7">
        <v>2010</v>
      </c>
      <c r="T2575" s="8">
        <v>1111</v>
      </c>
      <c r="V2575" s="1" t="s">
        <v>33</v>
      </c>
      <c r="W2575" s="1" t="s">
        <v>32</v>
      </c>
      <c r="X2575" t="e">
        <f>VLOOKUP(Table_query__64[[#This Row],[Nr]],'MyTracker Export'!A:P,'MyTracker Export'!$P$1,FALSE)</f>
        <v>#N/A</v>
      </c>
      <c r="Y2575" t="e">
        <f>VLOOKUP(Table_query__64[[#This Row],[Nr]],'MyTracker Export'!A:Z,'MyTracker Export'!$Z$1,FALSE)</f>
        <v>#N/A</v>
      </c>
      <c r="Z2575" t="e">
        <f>VLOOKUP(Table_query__64[[#This Row],[Nr]],'MyTracker Export'!A:AA,'MyTracker Export'!$AA$1,FALSE)</f>
        <v>#N/A</v>
      </c>
      <c r="AA2575" t="s">
        <v>20478</v>
      </c>
      <c r="AB2575" s="19" t="e">
        <f>IF(Table_query__64[[#This Row],[Project status]]=Table_query__64[[#This Row],[Project Status Check]],"OK","NOK")</f>
        <v>#N/A</v>
      </c>
      <c r="AC2575" s="19" t="e">
        <f>IF(Table_query__64[[#This Row],[PM]]=Table_query__64[[#This Row],[PM Check]],"OK","NOK")</f>
        <v>#N/A</v>
      </c>
      <c r="AD2575" s="19" t="e">
        <f>IF(Table_query__64[[#This Row],[PP]]=Table_query__64[[#This Row],[Pilot Check]],"OK","NOK")</f>
        <v>#N/A</v>
      </c>
      <c r="AE2575" s="19"/>
    </row>
    <row r="2576" spans="1:31" hidden="1" x14ac:dyDescent="0.3">
      <c r="A2576" s="1" t="s">
        <v>4385</v>
      </c>
      <c r="B2576" s="2" t="s">
        <v>3731</v>
      </c>
      <c r="C2576" s="3" t="s">
        <v>7238</v>
      </c>
      <c r="D2576" s="2" t="s">
        <v>38</v>
      </c>
      <c r="E2576" s="2" t="s">
        <v>82</v>
      </c>
      <c r="F2576" s="2" t="s">
        <v>122</v>
      </c>
      <c r="G2576" s="4">
        <v>41529.083333333336</v>
      </c>
      <c r="H2576" s="4">
        <v>41547.083333333336</v>
      </c>
      <c r="I2576" s="2" t="s">
        <v>3103</v>
      </c>
      <c r="J2576" s="2" t="s">
        <v>3034</v>
      </c>
      <c r="K2576" s="2"/>
      <c r="L2576" t="s">
        <v>31</v>
      </c>
      <c r="M2576" s="2" t="s">
        <v>29</v>
      </c>
      <c r="N2576" s="3" t="s">
        <v>9516</v>
      </c>
      <c r="O2576" s="5"/>
      <c r="P2576" s="5"/>
      <c r="Q2576" s="6">
        <v>2013</v>
      </c>
      <c r="R2576" s="7">
        <v>2013</v>
      </c>
      <c r="T2576" s="8">
        <v>907</v>
      </c>
      <c r="V2576" s="1" t="s">
        <v>33</v>
      </c>
      <c r="W2576" s="1" t="s">
        <v>32</v>
      </c>
      <c r="X2576" t="str">
        <f>VLOOKUP(Table_query__64[[#This Row],[Nr]],'MyTracker Export'!A:P,'MyTracker Export'!$P$1,FALSE)</f>
        <v>Finished</v>
      </c>
      <c r="Y2576" t="e">
        <f>VLOOKUP(Table_query__64[[#This Row],[Nr]],'MyTracker Export'!A:Z,'MyTracker Export'!$Z$1,FALSE)</f>
        <v>#N/A</v>
      </c>
      <c r="Z2576" t="str">
        <f>VLOOKUP(Table_query__64[[#This Row],[Nr]],'MyTracker Export'!A:AA,'MyTracker Export'!$AA$1,FALSE)</f>
        <v>Jacques Lataire</v>
      </c>
      <c r="AB2576" s="19" t="str">
        <f>IF(Table_query__64[[#This Row],[Project status]]=Table_query__64[[#This Row],[Project Status Check]],"OK","NOK")</f>
        <v>OK</v>
      </c>
      <c r="AC2576" s="19" t="e">
        <f>IF(Table_query__64[[#This Row],[PM]]=Table_query__64[[#This Row],[PM Check]],"OK","NOK")</f>
        <v>#N/A</v>
      </c>
      <c r="AD2576" s="19" t="str">
        <f>IF(Table_query__64[[#This Row],[PP]]=Table_query__64[[#This Row],[Pilot Check]],"OK","NOK")</f>
        <v>OK</v>
      </c>
      <c r="AE2576" s="19"/>
    </row>
    <row r="2577" spans="1:31" hidden="1" x14ac:dyDescent="0.3">
      <c r="A2577" s="1" t="s">
        <v>4386</v>
      </c>
      <c r="B2577" s="2" t="s">
        <v>4387</v>
      </c>
      <c r="C2577" s="3" t="s">
        <v>6900</v>
      </c>
      <c r="D2577" s="2" t="s">
        <v>38</v>
      </c>
      <c r="E2577" s="2"/>
      <c r="F2577" s="2" t="s">
        <v>122</v>
      </c>
      <c r="G2577" s="4">
        <v>40179.041666666664</v>
      </c>
      <c r="H2577" s="4">
        <v>40179.041666666664</v>
      </c>
      <c r="I2577" s="2" t="s">
        <v>3863</v>
      </c>
      <c r="J2577" s="2"/>
      <c r="K2577" s="2"/>
      <c r="L2577" t="s">
        <v>31</v>
      </c>
      <c r="M2577" s="2" t="s">
        <v>29</v>
      </c>
      <c r="O2577" s="5">
        <v>0</v>
      </c>
      <c r="P2577" s="5">
        <v>0</v>
      </c>
      <c r="Q2577" s="6">
        <v>2010</v>
      </c>
      <c r="R2577" s="7">
        <v>2010</v>
      </c>
      <c r="T2577" s="8">
        <v>1112</v>
      </c>
      <c r="V2577" s="1" t="s">
        <v>33</v>
      </c>
      <c r="W2577" s="1" t="s">
        <v>32</v>
      </c>
      <c r="X2577" t="e">
        <f>VLOOKUP(Table_query__64[[#This Row],[Nr]],'MyTracker Export'!A:P,'MyTracker Export'!$P$1,FALSE)</f>
        <v>#N/A</v>
      </c>
      <c r="Y2577" t="e">
        <f>VLOOKUP(Table_query__64[[#This Row],[Nr]],'MyTracker Export'!A:Z,'MyTracker Export'!$Z$1,FALSE)</f>
        <v>#N/A</v>
      </c>
      <c r="Z2577" t="e">
        <f>VLOOKUP(Table_query__64[[#This Row],[Nr]],'MyTracker Export'!A:AA,'MyTracker Export'!$AA$1,FALSE)</f>
        <v>#N/A</v>
      </c>
      <c r="AA2577" t="s">
        <v>20478</v>
      </c>
      <c r="AB2577" s="19" t="e">
        <f>IF(Table_query__64[[#This Row],[Project status]]=Table_query__64[[#This Row],[Project Status Check]],"OK","NOK")</f>
        <v>#N/A</v>
      </c>
      <c r="AC2577" s="19" t="e">
        <f>IF(Table_query__64[[#This Row],[PM]]=Table_query__64[[#This Row],[PM Check]],"OK","NOK")</f>
        <v>#N/A</v>
      </c>
      <c r="AD2577" s="19" t="e">
        <f>IF(Table_query__64[[#This Row],[PP]]=Table_query__64[[#This Row],[Pilot Check]],"OK","NOK")</f>
        <v>#N/A</v>
      </c>
      <c r="AE2577" s="19"/>
    </row>
    <row r="2578" spans="1:31" hidden="1" x14ac:dyDescent="0.3">
      <c r="A2578" s="1" t="s">
        <v>4388</v>
      </c>
      <c r="B2578" s="2" t="s">
        <v>74</v>
      </c>
      <c r="C2578" s="3" t="s">
        <v>7239</v>
      </c>
      <c r="D2578" s="2" t="s">
        <v>38</v>
      </c>
      <c r="E2578" s="2" t="s">
        <v>75</v>
      </c>
      <c r="F2578" s="2" t="s">
        <v>122</v>
      </c>
      <c r="G2578" s="4">
        <v>41155.083333333336</v>
      </c>
      <c r="H2578" s="4">
        <v>41274.041666666664</v>
      </c>
      <c r="I2578" s="2" t="s">
        <v>569</v>
      </c>
      <c r="J2578" s="2"/>
      <c r="K2578" s="2"/>
      <c r="L2578" t="s">
        <v>31</v>
      </c>
      <c r="M2578" s="2" t="s">
        <v>59</v>
      </c>
      <c r="N2578" s="3" t="s">
        <v>9517</v>
      </c>
      <c r="O2578" s="5"/>
      <c r="P2578" s="5"/>
      <c r="Q2578" s="6">
        <v>2012</v>
      </c>
      <c r="R2578" s="7">
        <v>2012</v>
      </c>
      <c r="T2578" s="8">
        <v>908</v>
      </c>
      <c r="V2578" s="1" t="s">
        <v>33</v>
      </c>
      <c r="W2578" s="1" t="s">
        <v>32</v>
      </c>
      <c r="X2578" t="str">
        <f>VLOOKUP(Table_query__64[[#This Row],[Nr]],'MyTracker Export'!A:P,'MyTracker Export'!$P$1,FALSE)</f>
        <v>Finished</v>
      </c>
      <c r="Y2578" t="str">
        <f>VLOOKUP(Table_query__64[[#This Row],[Nr]],'MyTracker Export'!A:Z,'MyTracker Export'!$Z$1,FALSE)</f>
        <v>Sébastien Lerson</v>
      </c>
      <c r="Z2578" t="e">
        <f>VLOOKUP(Table_query__64[[#This Row],[Nr]],'MyTracker Export'!A:AA,'MyTracker Export'!$AA$1,FALSE)</f>
        <v>#N/A</v>
      </c>
      <c r="AB2578" s="19" t="str">
        <f>IF(Table_query__64[[#This Row],[Project status]]=Table_query__64[[#This Row],[Project Status Check]],"OK","NOK")</f>
        <v>OK</v>
      </c>
      <c r="AC2578" s="19" t="str">
        <f>IF(Table_query__64[[#This Row],[PM]]=Table_query__64[[#This Row],[PM Check]],"OK","NOK")</f>
        <v>OK</v>
      </c>
      <c r="AD2578" s="19" t="e">
        <f>IF(Table_query__64[[#This Row],[PP]]=Table_query__64[[#This Row],[Pilot Check]],"OK","NOK")</f>
        <v>#N/A</v>
      </c>
      <c r="AE2578" s="19"/>
    </row>
    <row r="2579" spans="1:31" hidden="1" x14ac:dyDescent="0.3">
      <c r="A2579" s="1" t="s">
        <v>4389</v>
      </c>
      <c r="B2579" s="2" t="s">
        <v>4390</v>
      </c>
      <c r="C2579" s="3" t="s">
        <v>7240</v>
      </c>
      <c r="D2579" s="2" t="s">
        <v>178</v>
      </c>
      <c r="E2579" s="2" t="s">
        <v>25</v>
      </c>
      <c r="F2579" s="2" t="s">
        <v>122</v>
      </c>
      <c r="G2579" s="4">
        <v>39203.083333333336</v>
      </c>
      <c r="H2579" s="4">
        <v>40024.083333333336</v>
      </c>
      <c r="I2579" s="2" t="s">
        <v>707</v>
      </c>
      <c r="J2579" s="2"/>
      <c r="K2579" s="2"/>
      <c r="L2579" t="s">
        <v>31</v>
      </c>
      <c r="M2579" s="2" t="s">
        <v>29</v>
      </c>
      <c r="N2579" s="3" t="s">
        <v>9518</v>
      </c>
      <c r="O2579" s="5"/>
      <c r="P2579" s="5"/>
      <c r="Q2579" s="6">
        <v>2007</v>
      </c>
      <c r="R2579" s="7">
        <v>2009</v>
      </c>
      <c r="T2579" s="8">
        <v>909</v>
      </c>
      <c r="V2579" s="1" t="s">
        <v>33</v>
      </c>
      <c r="W2579" s="1" t="s">
        <v>32</v>
      </c>
      <c r="X2579" t="str">
        <f>VLOOKUP(Table_query__64[[#This Row],[Nr]],'MyTracker Export'!A:P,'MyTracker Export'!$P$1,FALSE)</f>
        <v>Finished</v>
      </c>
      <c r="Y2579" t="str">
        <f>VLOOKUP(Table_query__64[[#This Row],[Nr]],'MyTracker Export'!A:Z,'MyTracker Export'!$Z$1,FALSE)</f>
        <v>Jana Schilling</v>
      </c>
      <c r="Z2579" t="e">
        <f>VLOOKUP(Table_query__64[[#This Row],[Nr]],'MyTracker Export'!A:AA,'MyTracker Export'!$AA$1,FALSE)</f>
        <v>#N/A</v>
      </c>
      <c r="AB2579" s="19" t="str">
        <f>IF(Table_query__64[[#This Row],[Project status]]=Table_query__64[[#This Row],[Project Status Check]],"OK","NOK")</f>
        <v>OK</v>
      </c>
      <c r="AC2579" s="19" t="str">
        <f>IF(Table_query__64[[#This Row],[PM]]=Table_query__64[[#This Row],[PM Check]],"OK","NOK")</f>
        <v>OK</v>
      </c>
      <c r="AD2579" s="19" t="e">
        <f>IF(Table_query__64[[#This Row],[PP]]=Table_query__64[[#This Row],[Pilot Check]],"OK","NOK")</f>
        <v>#N/A</v>
      </c>
      <c r="AE2579" s="19"/>
    </row>
    <row r="2580" spans="1:31" hidden="1" x14ac:dyDescent="0.3">
      <c r="A2580" s="1" t="s">
        <v>4391</v>
      </c>
      <c r="B2580" s="2" t="s">
        <v>3850</v>
      </c>
      <c r="C2580" s="3" t="s">
        <v>7241</v>
      </c>
      <c r="D2580" s="2" t="s">
        <v>58</v>
      </c>
      <c r="E2580" s="2" t="s">
        <v>43</v>
      </c>
      <c r="F2580" s="2" t="s">
        <v>122</v>
      </c>
      <c r="G2580" s="4">
        <v>39417.041666666664</v>
      </c>
      <c r="H2580" s="4">
        <v>39966.083333333336</v>
      </c>
      <c r="I2580" s="2" t="s">
        <v>477</v>
      </c>
      <c r="J2580" s="2" t="s">
        <v>477</v>
      </c>
      <c r="K2580" s="2"/>
      <c r="L2580" t="s">
        <v>31</v>
      </c>
      <c r="M2580" s="2" t="s">
        <v>29</v>
      </c>
      <c r="O2580" s="5"/>
      <c r="P2580" s="5"/>
      <c r="Q2580" s="6">
        <v>2007</v>
      </c>
      <c r="R2580" s="7">
        <v>2009</v>
      </c>
      <c r="T2580" s="8">
        <v>448</v>
      </c>
      <c r="V2580" s="1" t="s">
        <v>33</v>
      </c>
      <c r="W2580" s="1" t="s">
        <v>32</v>
      </c>
      <c r="X2580" t="str">
        <f>VLOOKUP(Table_query__64[[#This Row],[Nr]],'MyTracker Export'!A:P,'MyTracker Export'!$P$1,FALSE)</f>
        <v>Finished</v>
      </c>
      <c r="Y2580" t="str">
        <f>VLOOKUP(Table_query__64[[#This Row],[Nr]],'MyTracker Export'!A:Z,'MyTracker Export'!$Z$1,FALSE)</f>
        <v>Juan Sanchez Chatar</v>
      </c>
      <c r="Z2580" t="str">
        <f>VLOOKUP(Table_query__64[[#This Row],[Nr]],'MyTracker Export'!A:AA,'MyTracker Export'!$AA$1,FALSE)</f>
        <v>Juan Sanchez Chatar</v>
      </c>
      <c r="AB2580" s="19" t="str">
        <f>IF(Table_query__64[[#This Row],[Project status]]=Table_query__64[[#This Row],[Project Status Check]],"OK","NOK")</f>
        <v>OK</v>
      </c>
      <c r="AC2580" s="19" t="str">
        <f>IF(Table_query__64[[#This Row],[PM]]=Table_query__64[[#This Row],[PM Check]],"OK","NOK")</f>
        <v>OK</v>
      </c>
      <c r="AD2580" s="19" t="str">
        <f>IF(Table_query__64[[#This Row],[PP]]=Table_query__64[[#This Row],[Pilot Check]],"OK","NOK")</f>
        <v>OK</v>
      </c>
      <c r="AE2580" s="19"/>
    </row>
    <row r="2581" spans="1:31" hidden="1" x14ac:dyDescent="0.3">
      <c r="A2581" s="1" t="s">
        <v>4392</v>
      </c>
      <c r="B2581" s="2" t="s">
        <v>2163</v>
      </c>
      <c r="C2581" s="3" t="s">
        <v>7242</v>
      </c>
      <c r="D2581" s="2" t="s">
        <v>38</v>
      </c>
      <c r="E2581" s="2" t="s">
        <v>75</v>
      </c>
      <c r="F2581" s="2" t="s">
        <v>122</v>
      </c>
      <c r="G2581" s="4">
        <v>39161.041666666664</v>
      </c>
      <c r="H2581" s="4">
        <v>39527.041666666664</v>
      </c>
      <c r="I2581" s="2" t="s">
        <v>458</v>
      </c>
      <c r="J2581" s="2" t="s">
        <v>2715</v>
      </c>
      <c r="K2581" s="2"/>
      <c r="L2581" t="s">
        <v>57</v>
      </c>
      <c r="M2581" s="2" t="s">
        <v>29</v>
      </c>
      <c r="O2581" s="5">
        <v>0</v>
      </c>
      <c r="P2581" s="5">
        <v>0</v>
      </c>
      <c r="Q2581" s="6">
        <v>2007</v>
      </c>
      <c r="R2581" s="7">
        <v>2008</v>
      </c>
      <c r="S2581" s="3" t="s">
        <v>9648</v>
      </c>
      <c r="T2581" s="8">
        <v>1780</v>
      </c>
      <c r="V2581" s="1" t="s">
        <v>33</v>
      </c>
      <c r="W2581" s="1" t="s">
        <v>32</v>
      </c>
      <c r="X2581" t="str">
        <f>VLOOKUP(Table_query__64[[#This Row],[Nr]],'MyTracker Export'!A:P,'MyTracker Export'!$P$1,FALSE)</f>
        <v>Finished</v>
      </c>
      <c r="Y2581" t="str">
        <f>VLOOKUP(Table_query__64[[#This Row],[Nr]],'MyTracker Export'!A:Z,'MyTracker Export'!$Z$1,FALSE)</f>
        <v>Emilie Cambier</v>
      </c>
      <c r="Z2581" t="e">
        <f>VLOOKUP(Table_query__64[[#This Row],[Nr]],'MyTracker Export'!A:AA,'MyTracker Export'!$AA$1,FALSE)</f>
        <v>#N/A</v>
      </c>
      <c r="AB2581" s="19" t="str">
        <f>IF(Table_query__64[[#This Row],[Project status]]=Table_query__64[[#This Row],[Project Status Check]],"OK","NOK")</f>
        <v>OK</v>
      </c>
      <c r="AC2581" s="19" t="str">
        <f>IF(Table_query__64[[#This Row],[PM]]=Table_query__64[[#This Row],[PM Check]],"OK","NOK")</f>
        <v>OK</v>
      </c>
      <c r="AD2581" s="19" t="e">
        <f>IF(Table_query__64[[#This Row],[PP]]=Table_query__64[[#This Row],[Pilot Check]],"OK","NOK")</f>
        <v>#N/A</v>
      </c>
      <c r="AE2581" s="19"/>
    </row>
    <row r="2582" spans="1:31" hidden="1" x14ac:dyDescent="0.3">
      <c r="A2582" s="1" t="s">
        <v>4393</v>
      </c>
      <c r="B2582" s="2" t="s">
        <v>4174</v>
      </c>
      <c r="C2582" s="3" t="s">
        <v>7243</v>
      </c>
      <c r="D2582" s="2" t="s">
        <v>38</v>
      </c>
      <c r="E2582" s="2"/>
      <c r="F2582" s="2" t="s">
        <v>122</v>
      </c>
      <c r="G2582" s="4">
        <v>40179.041666666664</v>
      </c>
      <c r="H2582" s="4">
        <v>40179.041666666664</v>
      </c>
      <c r="I2582" s="2" t="s">
        <v>3863</v>
      </c>
      <c r="J2582" s="2"/>
      <c r="K2582" s="2"/>
      <c r="L2582" t="s">
        <v>31</v>
      </c>
      <c r="M2582" s="2" t="s">
        <v>29</v>
      </c>
      <c r="O2582" s="5">
        <v>0</v>
      </c>
      <c r="P2582" s="5">
        <v>0</v>
      </c>
      <c r="Q2582" s="6">
        <v>2010</v>
      </c>
      <c r="R2582" s="7">
        <v>2010</v>
      </c>
      <c r="T2582" s="8">
        <v>1113</v>
      </c>
      <c r="V2582" s="1" t="s">
        <v>33</v>
      </c>
      <c r="W2582" s="1" t="s">
        <v>32</v>
      </c>
      <c r="X2582" t="e">
        <f>VLOOKUP(Table_query__64[[#This Row],[Nr]],'MyTracker Export'!A:P,'MyTracker Export'!$P$1,FALSE)</f>
        <v>#N/A</v>
      </c>
      <c r="Y2582" t="e">
        <f>VLOOKUP(Table_query__64[[#This Row],[Nr]],'MyTracker Export'!A:Z,'MyTracker Export'!$Z$1,FALSE)</f>
        <v>#N/A</v>
      </c>
      <c r="Z2582" t="e">
        <f>VLOOKUP(Table_query__64[[#This Row],[Nr]],'MyTracker Export'!A:AA,'MyTracker Export'!$AA$1,FALSE)</f>
        <v>#N/A</v>
      </c>
      <c r="AA2582" t="s">
        <v>20478</v>
      </c>
      <c r="AB2582" s="19" t="e">
        <f>IF(Table_query__64[[#This Row],[Project status]]=Table_query__64[[#This Row],[Project Status Check]],"OK","NOK")</f>
        <v>#N/A</v>
      </c>
      <c r="AC2582" s="19" t="e">
        <f>IF(Table_query__64[[#This Row],[PM]]=Table_query__64[[#This Row],[PM Check]],"OK","NOK")</f>
        <v>#N/A</v>
      </c>
      <c r="AD2582" s="19" t="e">
        <f>IF(Table_query__64[[#This Row],[PP]]=Table_query__64[[#This Row],[Pilot Check]],"OK","NOK")</f>
        <v>#N/A</v>
      </c>
      <c r="AE2582" s="19"/>
    </row>
    <row r="2583" spans="1:31" hidden="1" x14ac:dyDescent="0.3">
      <c r="A2583" s="1" t="s">
        <v>4394</v>
      </c>
      <c r="B2583" s="2" t="s">
        <v>4134</v>
      </c>
      <c r="C2583" s="3" t="s">
        <v>7244</v>
      </c>
      <c r="D2583" s="2" t="s">
        <v>38</v>
      </c>
      <c r="E2583" s="2"/>
      <c r="F2583" s="2" t="s">
        <v>122</v>
      </c>
      <c r="G2583" s="4">
        <v>40179.041666666664</v>
      </c>
      <c r="H2583" s="4">
        <v>40179.041666666664</v>
      </c>
      <c r="I2583" s="2" t="s">
        <v>3863</v>
      </c>
      <c r="J2583" s="2"/>
      <c r="K2583" s="2"/>
      <c r="L2583" t="s">
        <v>31</v>
      </c>
      <c r="M2583" s="2" t="s">
        <v>29</v>
      </c>
      <c r="O2583" s="5">
        <v>0</v>
      </c>
      <c r="P2583" s="5">
        <v>0</v>
      </c>
      <c r="Q2583" s="6">
        <v>2010</v>
      </c>
      <c r="R2583" s="7">
        <v>2010</v>
      </c>
      <c r="T2583" s="8">
        <v>1114</v>
      </c>
      <c r="V2583" s="1" t="s">
        <v>33</v>
      </c>
      <c r="W2583" s="1" t="s">
        <v>32</v>
      </c>
      <c r="X2583" t="e">
        <f>VLOOKUP(Table_query__64[[#This Row],[Nr]],'MyTracker Export'!A:P,'MyTracker Export'!$P$1,FALSE)</f>
        <v>#N/A</v>
      </c>
      <c r="Y2583" t="e">
        <f>VLOOKUP(Table_query__64[[#This Row],[Nr]],'MyTracker Export'!A:Z,'MyTracker Export'!$Z$1,FALSE)</f>
        <v>#N/A</v>
      </c>
      <c r="Z2583" t="e">
        <f>VLOOKUP(Table_query__64[[#This Row],[Nr]],'MyTracker Export'!A:AA,'MyTracker Export'!$AA$1,FALSE)</f>
        <v>#N/A</v>
      </c>
      <c r="AA2583" t="s">
        <v>20478</v>
      </c>
      <c r="AB2583" s="19" t="e">
        <f>IF(Table_query__64[[#This Row],[Project status]]=Table_query__64[[#This Row],[Project Status Check]],"OK","NOK")</f>
        <v>#N/A</v>
      </c>
      <c r="AC2583" s="19" t="e">
        <f>IF(Table_query__64[[#This Row],[PM]]=Table_query__64[[#This Row],[PM Check]],"OK","NOK")</f>
        <v>#N/A</v>
      </c>
      <c r="AD2583" s="19" t="e">
        <f>IF(Table_query__64[[#This Row],[PP]]=Table_query__64[[#This Row],[Pilot Check]],"OK","NOK")</f>
        <v>#N/A</v>
      </c>
      <c r="AE2583" s="19"/>
    </row>
    <row r="2584" spans="1:31" hidden="1" x14ac:dyDescent="0.3">
      <c r="A2584" s="1" t="s">
        <v>4395</v>
      </c>
      <c r="B2584" s="2" t="s">
        <v>4396</v>
      </c>
      <c r="C2584" s="3" t="s">
        <v>7245</v>
      </c>
      <c r="D2584" s="2" t="s">
        <v>178</v>
      </c>
      <c r="E2584" s="2"/>
      <c r="F2584" s="2" t="s">
        <v>122</v>
      </c>
      <c r="G2584" s="4">
        <v>39173.083333333336</v>
      </c>
      <c r="H2584" s="4">
        <v>39293.083333333336</v>
      </c>
      <c r="I2584" s="2" t="s">
        <v>707</v>
      </c>
      <c r="J2584" s="2" t="s">
        <v>3451</v>
      </c>
      <c r="K2584" s="2"/>
      <c r="L2584" t="s">
        <v>31</v>
      </c>
      <c r="M2584" s="2" t="s">
        <v>29</v>
      </c>
      <c r="N2584" s="3" t="s">
        <v>9519</v>
      </c>
      <c r="O2584" s="5"/>
      <c r="P2584" s="5"/>
      <c r="Q2584" s="6">
        <v>2007</v>
      </c>
      <c r="R2584" s="7">
        <v>2007</v>
      </c>
      <c r="T2584" s="8">
        <v>910</v>
      </c>
      <c r="V2584" s="1" t="s">
        <v>33</v>
      </c>
      <c r="W2584" s="1" t="s">
        <v>32</v>
      </c>
      <c r="X2584" t="str">
        <f>VLOOKUP(Table_query__64[[#This Row],[Nr]],'MyTracker Export'!A:P,'MyTracker Export'!$P$1,FALSE)</f>
        <v>Finished</v>
      </c>
      <c r="Y2584" t="str">
        <f>VLOOKUP(Table_query__64[[#This Row],[Nr]],'MyTracker Export'!A:Z,'MyTracker Export'!$Z$1,FALSE)</f>
        <v>Jana Schilling</v>
      </c>
      <c r="Z2584" t="str">
        <f>VLOOKUP(Table_query__64[[#This Row],[Nr]],'MyTracker Export'!A:AA,'MyTracker Export'!$AA$1,FALSE)</f>
        <v>Luc Tasiaux</v>
      </c>
      <c r="AB2584" s="19" t="str">
        <f>IF(Table_query__64[[#This Row],[Project status]]=Table_query__64[[#This Row],[Project Status Check]],"OK","NOK")</f>
        <v>OK</v>
      </c>
      <c r="AC2584" s="19" t="str">
        <f>IF(Table_query__64[[#This Row],[PM]]=Table_query__64[[#This Row],[PM Check]],"OK","NOK")</f>
        <v>OK</v>
      </c>
      <c r="AD2584" s="19" t="str">
        <f>IF(Table_query__64[[#This Row],[PP]]=Table_query__64[[#This Row],[Pilot Check]],"OK","NOK")</f>
        <v>OK</v>
      </c>
      <c r="AE2584" s="19"/>
    </row>
    <row r="2585" spans="1:31" hidden="1" x14ac:dyDescent="0.3">
      <c r="A2585" s="1" t="s">
        <v>4397</v>
      </c>
      <c r="B2585" s="2" t="s">
        <v>4068</v>
      </c>
      <c r="C2585" s="3" t="s">
        <v>7246</v>
      </c>
      <c r="D2585" s="2" t="s">
        <v>38</v>
      </c>
      <c r="E2585" s="2" t="s">
        <v>82</v>
      </c>
      <c r="F2585" s="2" t="s">
        <v>122</v>
      </c>
      <c r="G2585" s="4">
        <v>39234.083333333336</v>
      </c>
      <c r="H2585" s="4">
        <v>39447.041666666664</v>
      </c>
      <c r="I2585" s="2"/>
      <c r="J2585" s="2"/>
      <c r="K2585" s="2"/>
      <c r="L2585" t="s">
        <v>31</v>
      </c>
      <c r="M2585" s="2" t="s">
        <v>29</v>
      </c>
      <c r="N2585" s="3" t="s">
        <v>9520</v>
      </c>
      <c r="O2585" s="5"/>
      <c r="P2585" s="5"/>
      <c r="Q2585" s="6">
        <v>2007</v>
      </c>
      <c r="R2585" s="7">
        <v>2007</v>
      </c>
      <c r="T2585" s="8">
        <v>911</v>
      </c>
      <c r="V2585" s="1" t="s">
        <v>33</v>
      </c>
      <c r="W2585" s="1" t="s">
        <v>32</v>
      </c>
      <c r="X2585" t="str">
        <f>VLOOKUP(Table_query__64[[#This Row],[Nr]],'MyTracker Export'!A:P,'MyTracker Export'!$P$1,FALSE)</f>
        <v>Finished</v>
      </c>
      <c r="Y2585" t="e">
        <f>VLOOKUP(Table_query__64[[#This Row],[Nr]],'MyTracker Export'!A:Z,'MyTracker Export'!$Z$1,FALSE)</f>
        <v>#N/A</v>
      </c>
      <c r="Z2585" t="str">
        <f>VLOOKUP(Table_query__64[[#This Row],[Nr]],'MyTracker Export'!A:AA,'MyTracker Export'!$AA$1,FALSE)</f>
        <v>Marcos Delgado Lopez</v>
      </c>
      <c r="AB2585" s="19" t="str">
        <f>IF(Table_query__64[[#This Row],[Project status]]=Table_query__64[[#This Row],[Project Status Check]],"OK","NOK")</f>
        <v>OK</v>
      </c>
      <c r="AC2585" s="19" t="e">
        <f>IF(Table_query__64[[#This Row],[PM]]=Table_query__64[[#This Row],[PM Check]],"OK","NOK")</f>
        <v>#N/A</v>
      </c>
      <c r="AD2585" s="19" t="str">
        <f>IF(Table_query__64[[#This Row],[PP]]=Table_query__64[[#This Row],[Pilot Check]],"OK","NOK")</f>
        <v>NOK</v>
      </c>
      <c r="AE2585" s="19"/>
    </row>
    <row r="2586" spans="1:31" hidden="1" x14ac:dyDescent="0.3">
      <c r="A2586" s="1" t="s">
        <v>4398</v>
      </c>
      <c r="B2586" s="2" t="s">
        <v>761</v>
      </c>
      <c r="C2586" s="3" t="s">
        <v>7247</v>
      </c>
      <c r="D2586" s="2" t="s">
        <v>38</v>
      </c>
      <c r="E2586" s="2"/>
      <c r="F2586" s="2" t="s">
        <v>122</v>
      </c>
      <c r="G2586" s="4">
        <v>40179.041666666664</v>
      </c>
      <c r="H2586" s="4">
        <v>40179.041666666664</v>
      </c>
      <c r="I2586" s="2" t="s">
        <v>3863</v>
      </c>
      <c r="J2586" s="2"/>
      <c r="K2586" s="2"/>
      <c r="L2586" t="s">
        <v>31</v>
      </c>
      <c r="M2586" s="2" t="s">
        <v>29</v>
      </c>
      <c r="O2586" s="5">
        <v>0</v>
      </c>
      <c r="P2586" s="5">
        <v>0</v>
      </c>
      <c r="Q2586" s="6">
        <v>2010</v>
      </c>
      <c r="R2586" s="7">
        <v>2010</v>
      </c>
      <c r="T2586" s="8">
        <v>1115</v>
      </c>
      <c r="V2586" s="1" t="s">
        <v>33</v>
      </c>
      <c r="W2586" s="1" t="s">
        <v>32</v>
      </c>
      <c r="X2586" t="e">
        <f>VLOOKUP(Table_query__64[[#This Row],[Nr]],'MyTracker Export'!A:P,'MyTracker Export'!$P$1,FALSE)</f>
        <v>#N/A</v>
      </c>
      <c r="Y2586" t="e">
        <f>VLOOKUP(Table_query__64[[#This Row],[Nr]],'MyTracker Export'!A:Z,'MyTracker Export'!$Z$1,FALSE)</f>
        <v>#N/A</v>
      </c>
      <c r="Z2586" t="e">
        <f>VLOOKUP(Table_query__64[[#This Row],[Nr]],'MyTracker Export'!A:AA,'MyTracker Export'!$AA$1,FALSE)</f>
        <v>#N/A</v>
      </c>
      <c r="AA2586" t="s">
        <v>20478</v>
      </c>
      <c r="AB2586" s="19" t="e">
        <f>IF(Table_query__64[[#This Row],[Project status]]=Table_query__64[[#This Row],[Project Status Check]],"OK","NOK")</f>
        <v>#N/A</v>
      </c>
      <c r="AC2586" s="19" t="e">
        <f>IF(Table_query__64[[#This Row],[PM]]=Table_query__64[[#This Row],[PM Check]],"OK","NOK")</f>
        <v>#N/A</v>
      </c>
      <c r="AD2586" s="19" t="e">
        <f>IF(Table_query__64[[#This Row],[PP]]=Table_query__64[[#This Row],[Pilot Check]],"OK","NOK")</f>
        <v>#N/A</v>
      </c>
      <c r="AE2586" s="19"/>
    </row>
    <row r="2587" spans="1:31" hidden="1" x14ac:dyDescent="0.3">
      <c r="A2587" s="1" t="s">
        <v>4399</v>
      </c>
      <c r="B2587" s="2" t="s">
        <v>4400</v>
      </c>
      <c r="C2587" s="3" t="s">
        <v>7248</v>
      </c>
      <c r="D2587" s="2" t="s">
        <v>89</v>
      </c>
      <c r="E2587" s="2" t="s">
        <v>43</v>
      </c>
      <c r="F2587" s="2" t="s">
        <v>122</v>
      </c>
      <c r="G2587" s="4">
        <v>39997.083333333336</v>
      </c>
      <c r="H2587" s="4">
        <v>40431.083333333336</v>
      </c>
      <c r="I2587" s="2"/>
      <c r="J2587" s="2"/>
      <c r="K2587" s="2"/>
      <c r="L2587" t="s">
        <v>31</v>
      </c>
      <c r="M2587" s="2" t="s">
        <v>29</v>
      </c>
      <c r="N2587" s="3" t="s">
        <v>9521</v>
      </c>
      <c r="O2587" s="5"/>
      <c r="P2587" s="5"/>
      <c r="Q2587" s="6">
        <v>2009</v>
      </c>
      <c r="R2587" s="7">
        <v>2010</v>
      </c>
      <c r="T2587" s="8">
        <v>912</v>
      </c>
      <c r="V2587" s="1" t="s">
        <v>33</v>
      </c>
      <c r="W2587" s="1" t="s">
        <v>32</v>
      </c>
      <c r="X2587" t="str">
        <f>VLOOKUP(Table_query__64[[#This Row],[Nr]],'MyTracker Export'!A:P,'MyTracker Export'!$P$1,FALSE)</f>
        <v>Finished</v>
      </c>
      <c r="Y2587" t="e">
        <f>VLOOKUP(Table_query__64[[#This Row],[Nr]],'MyTracker Export'!A:Z,'MyTracker Export'!$Z$1,FALSE)</f>
        <v>#N/A</v>
      </c>
      <c r="Z2587" t="str">
        <f>VLOOKUP(Table_query__64[[#This Row],[Nr]],'MyTracker Export'!A:AA,'MyTracker Export'!$AA$1,FALSE)</f>
        <v>Boris Krastev</v>
      </c>
      <c r="AB2587" s="19" t="str">
        <f>IF(Table_query__64[[#This Row],[Project status]]=Table_query__64[[#This Row],[Project Status Check]],"OK","NOK")</f>
        <v>OK</v>
      </c>
      <c r="AC2587" s="19" t="e">
        <f>IF(Table_query__64[[#This Row],[PM]]=Table_query__64[[#This Row],[PM Check]],"OK","NOK")</f>
        <v>#N/A</v>
      </c>
      <c r="AD2587" s="19" t="str">
        <f>IF(Table_query__64[[#This Row],[PP]]=Table_query__64[[#This Row],[Pilot Check]],"OK","NOK")</f>
        <v>NOK</v>
      </c>
      <c r="AE2587" s="19"/>
    </row>
    <row r="2588" spans="1:31" hidden="1" x14ac:dyDescent="0.3">
      <c r="A2588" s="1" t="s">
        <v>4401</v>
      </c>
      <c r="B2588" s="2" t="s">
        <v>4402</v>
      </c>
      <c r="C2588" s="3" t="s">
        <v>6900</v>
      </c>
      <c r="D2588" s="2" t="s">
        <v>38</v>
      </c>
      <c r="E2588" s="2"/>
      <c r="F2588" s="2" t="s">
        <v>122</v>
      </c>
      <c r="G2588" s="4">
        <v>40179.041666666664</v>
      </c>
      <c r="H2588" s="4">
        <v>40179.041666666664</v>
      </c>
      <c r="I2588" s="2" t="s">
        <v>3863</v>
      </c>
      <c r="J2588" s="2"/>
      <c r="K2588" s="2"/>
      <c r="L2588" t="s">
        <v>31</v>
      </c>
      <c r="M2588" s="2" t="s">
        <v>29</v>
      </c>
      <c r="O2588" s="5">
        <v>0</v>
      </c>
      <c r="P2588" s="5">
        <v>0</v>
      </c>
      <c r="Q2588" s="6">
        <v>2010</v>
      </c>
      <c r="R2588" s="7">
        <v>2010</v>
      </c>
      <c r="T2588" s="8">
        <v>1116</v>
      </c>
      <c r="V2588" s="1" t="s">
        <v>33</v>
      </c>
      <c r="W2588" s="1" t="s">
        <v>32</v>
      </c>
      <c r="X2588" t="e">
        <f>VLOOKUP(Table_query__64[[#This Row],[Nr]],'MyTracker Export'!A:P,'MyTracker Export'!$P$1,FALSE)</f>
        <v>#N/A</v>
      </c>
      <c r="Y2588" t="e">
        <f>VLOOKUP(Table_query__64[[#This Row],[Nr]],'MyTracker Export'!A:Z,'MyTracker Export'!$Z$1,FALSE)</f>
        <v>#N/A</v>
      </c>
      <c r="Z2588" t="e">
        <f>VLOOKUP(Table_query__64[[#This Row],[Nr]],'MyTracker Export'!A:AA,'MyTracker Export'!$AA$1,FALSE)</f>
        <v>#N/A</v>
      </c>
      <c r="AA2588" t="s">
        <v>20478</v>
      </c>
      <c r="AB2588" s="19" t="e">
        <f>IF(Table_query__64[[#This Row],[Project status]]=Table_query__64[[#This Row],[Project Status Check]],"OK","NOK")</f>
        <v>#N/A</v>
      </c>
      <c r="AC2588" s="19" t="e">
        <f>IF(Table_query__64[[#This Row],[PM]]=Table_query__64[[#This Row],[PM Check]],"OK","NOK")</f>
        <v>#N/A</v>
      </c>
      <c r="AD2588" s="19" t="e">
        <f>IF(Table_query__64[[#This Row],[PP]]=Table_query__64[[#This Row],[Pilot Check]],"OK","NOK")</f>
        <v>#N/A</v>
      </c>
      <c r="AE2588" s="19"/>
    </row>
    <row r="2589" spans="1:31" hidden="1" x14ac:dyDescent="0.3">
      <c r="A2589" s="1" t="s">
        <v>4403</v>
      </c>
      <c r="B2589" s="2" t="s">
        <v>3461</v>
      </c>
      <c r="C2589" s="3" t="s">
        <v>7249</v>
      </c>
      <c r="D2589" s="2" t="s">
        <v>38</v>
      </c>
      <c r="E2589" s="2" t="s">
        <v>36</v>
      </c>
      <c r="F2589" s="2" t="s">
        <v>122</v>
      </c>
      <c r="G2589" s="4">
        <v>39526.041666666664</v>
      </c>
      <c r="H2589" s="4">
        <v>39824.041666666664</v>
      </c>
      <c r="I2589" s="2" t="s">
        <v>707</v>
      </c>
      <c r="J2589" s="2" t="s">
        <v>2469</v>
      </c>
      <c r="K2589" s="2"/>
      <c r="L2589" t="s">
        <v>31</v>
      </c>
      <c r="M2589" s="2" t="s">
        <v>59</v>
      </c>
      <c r="N2589" s="3" t="s">
        <v>9522</v>
      </c>
      <c r="O2589" s="5"/>
      <c r="P2589" s="5"/>
      <c r="Q2589" s="6">
        <v>2008</v>
      </c>
      <c r="R2589" s="7">
        <v>2009</v>
      </c>
      <c r="T2589" s="8">
        <v>913</v>
      </c>
      <c r="V2589" s="1" t="s">
        <v>33</v>
      </c>
      <c r="W2589" s="1" t="s">
        <v>32</v>
      </c>
      <c r="X2589" t="str">
        <f>VLOOKUP(Table_query__64[[#This Row],[Nr]],'MyTracker Export'!A:P,'MyTracker Export'!$P$1,FALSE)</f>
        <v>Finished</v>
      </c>
      <c r="Y2589" t="str">
        <f>VLOOKUP(Table_query__64[[#This Row],[Nr]],'MyTracker Export'!A:Z,'MyTracker Export'!$Z$1,FALSE)</f>
        <v>Jana Schilling</v>
      </c>
      <c r="Z2589" t="e">
        <f>VLOOKUP(Table_query__64[[#This Row],[Nr]],'MyTracker Export'!A:AA,'MyTracker Export'!$AA$1,FALSE)</f>
        <v>#N/A</v>
      </c>
      <c r="AB2589" s="19" t="str">
        <f>IF(Table_query__64[[#This Row],[Project status]]=Table_query__64[[#This Row],[Project Status Check]],"OK","NOK")</f>
        <v>OK</v>
      </c>
      <c r="AC2589" s="19" t="str">
        <f>IF(Table_query__64[[#This Row],[PM]]=Table_query__64[[#This Row],[PM Check]],"OK","NOK")</f>
        <v>OK</v>
      </c>
      <c r="AD2589" s="19" t="e">
        <f>IF(Table_query__64[[#This Row],[PP]]=Table_query__64[[#This Row],[Pilot Check]],"OK","NOK")</f>
        <v>#N/A</v>
      </c>
      <c r="AE2589" s="19"/>
    </row>
    <row r="2590" spans="1:31" hidden="1" x14ac:dyDescent="0.3">
      <c r="A2590" s="1" t="s">
        <v>4404</v>
      </c>
      <c r="B2590" s="2" t="s">
        <v>4405</v>
      </c>
      <c r="C2590" s="3" t="s">
        <v>7250</v>
      </c>
      <c r="D2590" s="2" t="s">
        <v>38</v>
      </c>
      <c r="E2590" s="2"/>
      <c r="F2590" s="2" t="s">
        <v>122</v>
      </c>
      <c r="G2590" s="4">
        <v>40179.041666666664</v>
      </c>
      <c r="H2590" s="4">
        <v>40179.041666666664</v>
      </c>
      <c r="I2590" s="2" t="s">
        <v>3863</v>
      </c>
      <c r="J2590" s="2"/>
      <c r="K2590" s="2"/>
      <c r="L2590" t="s">
        <v>31</v>
      </c>
      <c r="M2590" s="2" t="s">
        <v>29</v>
      </c>
      <c r="O2590" s="5">
        <v>0</v>
      </c>
      <c r="P2590" s="5">
        <v>0</v>
      </c>
      <c r="Q2590" s="6">
        <v>2010</v>
      </c>
      <c r="R2590" s="7">
        <v>2010</v>
      </c>
      <c r="T2590" s="8">
        <v>1118</v>
      </c>
      <c r="V2590" s="1" t="s">
        <v>33</v>
      </c>
      <c r="W2590" s="1" t="s">
        <v>32</v>
      </c>
      <c r="X2590" t="e">
        <f>VLOOKUP(Table_query__64[[#This Row],[Nr]],'MyTracker Export'!A:P,'MyTracker Export'!$P$1,FALSE)</f>
        <v>#N/A</v>
      </c>
      <c r="Y2590" t="e">
        <f>VLOOKUP(Table_query__64[[#This Row],[Nr]],'MyTracker Export'!A:Z,'MyTracker Export'!$Z$1,FALSE)</f>
        <v>#N/A</v>
      </c>
      <c r="Z2590" t="e">
        <f>VLOOKUP(Table_query__64[[#This Row],[Nr]],'MyTracker Export'!A:AA,'MyTracker Export'!$AA$1,FALSE)</f>
        <v>#N/A</v>
      </c>
      <c r="AA2590" t="s">
        <v>20478</v>
      </c>
      <c r="AB2590" s="19" t="e">
        <f>IF(Table_query__64[[#This Row],[Project status]]=Table_query__64[[#This Row],[Project Status Check]],"OK","NOK")</f>
        <v>#N/A</v>
      </c>
      <c r="AC2590" s="19" t="e">
        <f>IF(Table_query__64[[#This Row],[PM]]=Table_query__64[[#This Row],[PM Check]],"OK","NOK")</f>
        <v>#N/A</v>
      </c>
      <c r="AD2590" s="19" t="e">
        <f>IF(Table_query__64[[#This Row],[PP]]=Table_query__64[[#This Row],[Pilot Check]],"OK","NOK")</f>
        <v>#N/A</v>
      </c>
      <c r="AE2590" s="19"/>
    </row>
    <row r="2591" spans="1:31" hidden="1" x14ac:dyDescent="0.3">
      <c r="A2591" s="1" t="s">
        <v>4406</v>
      </c>
      <c r="B2591" s="2" t="s">
        <v>4068</v>
      </c>
      <c r="C2591" s="3" t="s">
        <v>7251</v>
      </c>
      <c r="D2591" s="2" t="s">
        <v>38</v>
      </c>
      <c r="E2591" s="2" t="s">
        <v>82</v>
      </c>
      <c r="F2591" s="2" t="s">
        <v>122</v>
      </c>
      <c r="G2591" s="4">
        <v>39356.083333333336</v>
      </c>
      <c r="H2591" s="4">
        <v>40057.083333333336</v>
      </c>
      <c r="I2591" s="2"/>
      <c r="J2591" s="2"/>
      <c r="K2591" s="2"/>
      <c r="L2591" t="s">
        <v>31</v>
      </c>
      <c r="M2591" s="2" t="s">
        <v>29</v>
      </c>
      <c r="O2591" s="5"/>
      <c r="P2591" s="5"/>
      <c r="Q2591" s="6">
        <v>2007</v>
      </c>
      <c r="R2591" s="7">
        <v>2009</v>
      </c>
      <c r="T2591" s="8">
        <v>449</v>
      </c>
      <c r="V2591" s="1" t="s">
        <v>33</v>
      </c>
      <c r="W2591" s="1" t="s">
        <v>32</v>
      </c>
      <c r="X2591" t="str">
        <f>VLOOKUP(Table_query__64[[#This Row],[Nr]],'MyTracker Export'!A:P,'MyTracker Export'!$P$1,FALSE)</f>
        <v>Finished</v>
      </c>
      <c r="Y2591" t="e">
        <f>VLOOKUP(Table_query__64[[#This Row],[Nr]],'MyTracker Export'!A:Z,'MyTracker Export'!$Z$1,FALSE)</f>
        <v>#N/A</v>
      </c>
      <c r="Z2591" t="str">
        <f>VLOOKUP(Table_query__64[[#This Row],[Nr]],'MyTracker Export'!A:AA,'MyTracker Export'!$AA$1,FALSE)</f>
        <v>Marcos Delgado Lopez</v>
      </c>
      <c r="AB2591" s="19" t="str">
        <f>IF(Table_query__64[[#This Row],[Project status]]=Table_query__64[[#This Row],[Project Status Check]],"OK","NOK")</f>
        <v>OK</v>
      </c>
      <c r="AC2591" s="19" t="e">
        <f>IF(Table_query__64[[#This Row],[PM]]=Table_query__64[[#This Row],[PM Check]],"OK","NOK")</f>
        <v>#N/A</v>
      </c>
      <c r="AD2591" s="19" t="str">
        <f>IF(Table_query__64[[#This Row],[PP]]=Table_query__64[[#This Row],[Pilot Check]],"OK","NOK")</f>
        <v>NOK</v>
      </c>
      <c r="AE2591" s="19"/>
    </row>
    <row r="2592" spans="1:31" hidden="1" x14ac:dyDescent="0.3">
      <c r="A2592" s="1" t="s">
        <v>4407</v>
      </c>
      <c r="B2592" s="2" t="s">
        <v>4408</v>
      </c>
      <c r="C2592" s="3" t="s">
        <v>7252</v>
      </c>
      <c r="D2592" s="2" t="s">
        <v>178</v>
      </c>
      <c r="E2592" s="2" t="s">
        <v>82</v>
      </c>
      <c r="F2592" s="2" t="s">
        <v>122</v>
      </c>
      <c r="G2592" s="4">
        <v>39092.041666666664</v>
      </c>
      <c r="H2592" s="4">
        <v>39538.083333333336</v>
      </c>
      <c r="I2592" s="2" t="s">
        <v>707</v>
      </c>
      <c r="J2592" s="2"/>
      <c r="K2592" s="2"/>
      <c r="L2592" t="s">
        <v>31</v>
      </c>
      <c r="M2592" s="2" t="s">
        <v>29</v>
      </c>
      <c r="N2592" s="3" t="s">
        <v>9523</v>
      </c>
      <c r="O2592" s="5"/>
      <c r="P2592" s="5"/>
      <c r="Q2592" s="6">
        <v>2007</v>
      </c>
      <c r="R2592" s="7">
        <v>2008</v>
      </c>
      <c r="T2592" s="8">
        <v>915</v>
      </c>
      <c r="V2592" s="1" t="s">
        <v>33</v>
      </c>
      <c r="W2592" s="1" t="s">
        <v>32</v>
      </c>
      <c r="X2592" t="str">
        <f>VLOOKUP(Table_query__64[[#This Row],[Nr]],'MyTracker Export'!A:P,'MyTracker Export'!$P$1,FALSE)</f>
        <v>Finished</v>
      </c>
      <c r="Y2592" t="str">
        <f>VLOOKUP(Table_query__64[[#This Row],[Nr]],'MyTracker Export'!A:Z,'MyTracker Export'!$Z$1,FALSE)</f>
        <v>Jana Schilling</v>
      </c>
      <c r="Z2592" t="e">
        <f>VLOOKUP(Table_query__64[[#This Row],[Nr]],'MyTracker Export'!A:AA,'MyTracker Export'!$AA$1,FALSE)</f>
        <v>#N/A</v>
      </c>
      <c r="AB2592" s="19" t="str">
        <f>IF(Table_query__64[[#This Row],[Project status]]=Table_query__64[[#This Row],[Project Status Check]],"OK","NOK")</f>
        <v>OK</v>
      </c>
      <c r="AC2592" s="19" t="str">
        <f>IF(Table_query__64[[#This Row],[PM]]=Table_query__64[[#This Row],[PM Check]],"OK","NOK")</f>
        <v>OK</v>
      </c>
      <c r="AD2592" s="19" t="e">
        <f>IF(Table_query__64[[#This Row],[PP]]=Table_query__64[[#This Row],[Pilot Check]],"OK","NOK")</f>
        <v>#N/A</v>
      </c>
      <c r="AE2592" s="19"/>
    </row>
    <row r="2593" spans="1:31" hidden="1" x14ac:dyDescent="0.3">
      <c r="A2593" s="1" t="s">
        <v>4409</v>
      </c>
      <c r="B2593" s="2" t="s">
        <v>4410</v>
      </c>
      <c r="C2593" s="3" t="s">
        <v>7253</v>
      </c>
      <c r="D2593" s="2" t="s">
        <v>178</v>
      </c>
      <c r="E2593" s="2" t="s">
        <v>104</v>
      </c>
      <c r="F2593" s="2" t="s">
        <v>122</v>
      </c>
      <c r="G2593" s="4">
        <v>39203.083333333336</v>
      </c>
      <c r="H2593" s="4">
        <v>41433.083333333336</v>
      </c>
      <c r="I2593" s="2" t="s">
        <v>707</v>
      </c>
      <c r="J2593" s="2" t="s">
        <v>707</v>
      </c>
      <c r="K2593" s="2"/>
      <c r="L2593" t="s">
        <v>31</v>
      </c>
      <c r="M2593" s="2" t="s">
        <v>29</v>
      </c>
      <c r="N2593" s="3" t="s">
        <v>9524</v>
      </c>
      <c r="O2593" s="5"/>
      <c r="P2593" s="5"/>
      <c r="Q2593" s="6">
        <v>2007</v>
      </c>
      <c r="R2593" s="7">
        <v>2013</v>
      </c>
      <c r="T2593" s="8">
        <v>916</v>
      </c>
      <c r="V2593" s="1" t="s">
        <v>33</v>
      </c>
      <c r="W2593" s="1" t="s">
        <v>32</v>
      </c>
      <c r="X2593" t="str">
        <f>VLOOKUP(Table_query__64[[#This Row],[Nr]],'MyTracker Export'!A:P,'MyTracker Export'!$P$1,FALSE)</f>
        <v>Finished</v>
      </c>
      <c r="Y2593" t="str">
        <f>VLOOKUP(Table_query__64[[#This Row],[Nr]],'MyTracker Export'!A:Z,'MyTracker Export'!$Z$1,FALSE)</f>
        <v>Jana Schilling</v>
      </c>
      <c r="Z2593" t="str">
        <f>VLOOKUP(Table_query__64[[#This Row],[Nr]],'MyTracker Export'!A:AA,'MyTracker Export'!$AA$1,FALSE)</f>
        <v>Jana Schilling</v>
      </c>
      <c r="AB2593" s="19" t="str">
        <f>IF(Table_query__64[[#This Row],[Project status]]=Table_query__64[[#This Row],[Project Status Check]],"OK","NOK")</f>
        <v>OK</v>
      </c>
      <c r="AC2593" s="19" t="str">
        <f>IF(Table_query__64[[#This Row],[PM]]=Table_query__64[[#This Row],[PM Check]],"OK","NOK")</f>
        <v>OK</v>
      </c>
      <c r="AD2593" s="19" t="str">
        <f>IF(Table_query__64[[#This Row],[PP]]=Table_query__64[[#This Row],[Pilot Check]],"OK","NOK")</f>
        <v>OK</v>
      </c>
      <c r="AE2593" s="19"/>
    </row>
    <row r="2594" spans="1:31" hidden="1" x14ac:dyDescent="0.3">
      <c r="A2594" s="1" t="s">
        <v>4411</v>
      </c>
      <c r="B2594" s="2" t="s">
        <v>4183</v>
      </c>
      <c r="C2594" s="3" t="s">
        <v>7254</v>
      </c>
      <c r="D2594" s="2" t="s">
        <v>4412</v>
      </c>
      <c r="E2594" s="2" t="s">
        <v>104</v>
      </c>
      <c r="F2594" s="2" t="s">
        <v>122</v>
      </c>
      <c r="G2594" s="4">
        <v>39417.041666666664</v>
      </c>
      <c r="H2594" s="4">
        <v>39659.083333333336</v>
      </c>
      <c r="I2594" s="2" t="s">
        <v>707</v>
      </c>
      <c r="J2594" s="2" t="s">
        <v>477</v>
      </c>
      <c r="K2594" s="2"/>
      <c r="L2594" t="s">
        <v>31</v>
      </c>
      <c r="M2594" s="2" t="s">
        <v>29</v>
      </c>
      <c r="N2594" s="3" t="s">
        <v>9525</v>
      </c>
      <c r="O2594" s="5"/>
      <c r="P2594" s="5"/>
      <c r="Q2594" s="6">
        <v>2007</v>
      </c>
      <c r="R2594" s="7">
        <v>2008</v>
      </c>
      <c r="T2594" s="8">
        <v>917</v>
      </c>
      <c r="V2594" s="1" t="s">
        <v>33</v>
      </c>
      <c r="W2594" s="1" t="s">
        <v>32</v>
      </c>
      <c r="X2594" t="str">
        <f>VLOOKUP(Table_query__64[[#This Row],[Nr]],'MyTracker Export'!A:P,'MyTracker Export'!$P$1,FALSE)</f>
        <v>Finished</v>
      </c>
      <c r="Y2594" t="str">
        <f>VLOOKUP(Table_query__64[[#This Row],[Nr]],'MyTracker Export'!A:Z,'MyTracker Export'!$Z$1,FALSE)</f>
        <v>Jana Schilling</v>
      </c>
      <c r="Z2594" t="str">
        <f>VLOOKUP(Table_query__64[[#This Row],[Nr]],'MyTracker Export'!A:AA,'MyTracker Export'!$AA$1,FALSE)</f>
        <v>Juan Sanchez Chatar</v>
      </c>
      <c r="AB2594" s="19" t="str">
        <f>IF(Table_query__64[[#This Row],[Project status]]=Table_query__64[[#This Row],[Project Status Check]],"OK","NOK")</f>
        <v>OK</v>
      </c>
      <c r="AC2594" s="19" t="str">
        <f>IF(Table_query__64[[#This Row],[PM]]=Table_query__64[[#This Row],[PM Check]],"OK","NOK")</f>
        <v>OK</v>
      </c>
      <c r="AD2594" s="19" t="str">
        <f>IF(Table_query__64[[#This Row],[PP]]=Table_query__64[[#This Row],[Pilot Check]],"OK","NOK")</f>
        <v>OK</v>
      </c>
      <c r="AE2594" s="19"/>
    </row>
    <row r="2595" spans="1:31" hidden="1" x14ac:dyDescent="0.3">
      <c r="A2595" s="1" t="s">
        <v>4413</v>
      </c>
      <c r="B2595" s="2" t="s">
        <v>761</v>
      </c>
      <c r="C2595" s="3" t="s">
        <v>7255</v>
      </c>
      <c r="D2595" s="2" t="s">
        <v>38</v>
      </c>
      <c r="E2595" s="2"/>
      <c r="F2595" s="2" t="s">
        <v>122</v>
      </c>
      <c r="G2595" s="4">
        <v>40179.041666666664</v>
      </c>
      <c r="H2595" s="4">
        <v>40179.041666666664</v>
      </c>
      <c r="I2595" s="2" t="s">
        <v>3863</v>
      </c>
      <c r="J2595" s="2"/>
      <c r="K2595" s="2"/>
      <c r="L2595" t="s">
        <v>31</v>
      </c>
      <c r="M2595" s="2" t="s">
        <v>29</v>
      </c>
      <c r="O2595" s="5">
        <v>0</v>
      </c>
      <c r="P2595" s="5">
        <v>0</v>
      </c>
      <c r="Q2595" s="6">
        <v>2010</v>
      </c>
      <c r="R2595" s="7">
        <v>2010</v>
      </c>
      <c r="T2595" s="8">
        <v>1119</v>
      </c>
      <c r="V2595" s="1" t="s">
        <v>33</v>
      </c>
      <c r="W2595" s="1" t="s">
        <v>32</v>
      </c>
      <c r="X2595" t="e">
        <f>VLOOKUP(Table_query__64[[#This Row],[Nr]],'MyTracker Export'!A:P,'MyTracker Export'!$P$1,FALSE)</f>
        <v>#N/A</v>
      </c>
      <c r="Y2595" t="e">
        <f>VLOOKUP(Table_query__64[[#This Row],[Nr]],'MyTracker Export'!A:Z,'MyTracker Export'!$Z$1,FALSE)</f>
        <v>#N/A</v>
      </c>
      <c r="Z2595" t="e">
        <f>VLOOKUP(Table_query__64[[#This Row],[Nr]],'MyTracker Export'!A:AA,'MyTracker Export'!$AA$1,FALSE)</f>
        <v>#N/A</v>
      </c>
      <c r="AA2595" t="s">
        <v>20478</v>
      </c>
      <c r="AB2595" s="19" t="e">
        <f>IF(Table_query__64[[#This Row],[Project status]]=Table_query__64[[#This Row],[Project Status Check]],"OK","NOK")</f>
        <v>#N/A</v>
      </c>
      <c r="AC2595" s="19" t="e">
        <f>IF(Table_query__64[[#This Row],[PM]]=Table_query__64[[#This Row],[PM Check]],"OK","NOK")</f>
        <v>#N/A</v>
      </c>
      <c r="AD2595" s="19" t="e">
        <f>IF(Table_query__64[[#This Row],[PP]]=Table_query__64[[#This Row],[Pilot Check]],"OK","NOK")</f>
        <v>#N/A</v>
      </c>
      <c r="AE2595" s="19"/>
    </row>
    <row r="2596" spans="1:31" hidden="1" x14ac:dyDescent="0.3">
      <c r="A2596" s="1" t="s">
        <v>4414</v>
      </c>
      <c r="B2596" s="2" t="s">
        <v>4281</v>
      </c>
      <c r="C2596" s="3" t="s">
        <v>7256</v>
      </c>
      <c r="D2596" s="2" t="s">
        <v>38</v>
      </c>
      <c r="E2596" s="2"/>
      <c r="F2596" s="2" t="s">
        <v>122</v>
      </c>
      <c r="G2596" s="4">
        <v>40179.041666666664</v>
      </c>
      <c r="H2596" s="4">
        <v>40179.041666666664</v>
      </c>
      <c r="I2596" s="2" t="s">
        <v>3863</v>
      </c>
      <c r="J2596" s="2"/>
      <c r="K2596" s="2"/>
      <c r="L2596" t="s">
        <v>31</v>
      </c>
      <c r="M2596" s="2" t="s">
        <v>29</v>
      </c>
      <c r="O2596" s="5">
        <v>0</v>
      </c>
      <c r="P2596" s="5">
        <v>0</v>
      </c>
      <c r="Q2596" s="6">
        <v>2010</v>
      </c>
      <c r="R2596" s="7">
        <v>2010</v>
      </c>
      <c r="T2596" s="8">
        <v>1120</v>
      </c>
      <c r="V2596" s="1" t="s">
        <v>33</v>
      </c>
      <c r="W2596" s="1" t="s">
        <v>32</v>
      </c>
      <c r="X2596" t="e">
        <f>VLOOKUP(Table_query__64[[#This Row],[Nr]],'MyTracker Export'!A:P,'MyTracker Export'!$P$1,FALSE)</f>
        <v>#N/A</v>
      </c>
      <c r="Y2596" t="e">
        <f>VLOOKUP(Table_query__64[[#This Row],[Nr]],'MyTracker Export'!A:Z,'MyTracker Export'!$Z$1,FALSE)</f>
        <v>#N/A</v>
      </c>
      <c r="Z2596" t="e">
        <f>VLOOKUP(Table_query__64[[#This Row],[Nr]],'MyTracker Export'!A:AA,'MyTracker Export'!$AA$1,FALSE)</f>
        <v>#N/A</v>
      </c>
      <c r="AA2596" t="s">
        <v>20478</v>
      </c>
      <c r="AB2596" s="19" t="e">
        <f>IF(Table_query__64[[#This Row],[Project status]]=Table_query__64[[#This Row],[Project Status Check]],"OK","NOK")</f>
        <v>#N/A</v>
      </c>
      <c r="AC2596" s="19" t="e">
        <f>IF(Table_query__64[[#This Row],[PM]]=Table_query__64[[#This Row],[PM Check]],"OK","NOK")</f>
        <v>#N/A</v>
      </c>
      <c r="AD2596" s="19" t="e">
        <f>IF(Table_query__64[[#This Row],[PP]]=Table_query__64[[#This Row],[Pilot Check]],"OK","NOK")</f>
        <v>#N/A</v>
      </c>
      <c r="AE2596" s="19"/>
    </row>
    <row r="2597" spans="1:31" hidden="1" x14ac:dyDescent="0.3">
      <c r="A2597" s="1" t="s">
        <v>4415</v>
      </c>
      <c r="B2597" s="2" t="s">
        <v>4319</v>
      </c>
      <c r="C2597" s="3" t="s">
        <v>6900</v>
      </c>
      <c r="D2597" s="2" t="s">
        <v>38</v>
      </c>
      <c r="E2597" s="2"/>
      <c r="F2597" s="2" t="s">
        <v>122</v>
      </c>
      <c r="G2597" s="4">
        <v>40179.041666666664</v>
      </c>
      <c r="H2597" s="4">
        <v>40179.041666666664</v>
      </c>
      <c r="I2597" s="2" t="s">
        <v>3863</v>
      </c>
      <c r="J2597" s="2"/>
      <c r="K2597" s="2"/>
      <c r="L2597" t="s">
        <v>31</v>
      </c>
      <c r="M2597" s="2" t="s">
        <v>29</v>
      </c>
      <c r="O2597" s="5">
        <v>0</v>
      </c>
      <c r="P2597" s="5">
        <v>0</v>
      </c>
      <c r="Q2597" s="6">
        <v>2010</v>
      </c>
      <c r="R2597" s="7">
        <v>2010</v>
      </c>
      <c r="T2597" s="8">
        <v>1121</v>
      </c>
      <c r="V2597" s="1" t="s">
        <v>33</v>
      </c>
      <c r="W2597" s="1" t="s">
        <v>32</v>
      </c>
      <c r="X2597" t="e">
        <f>VLOOKUP(Table_query__64[[#This Row],[Nr]],'MyTracker Export'!A:P,'MyTracker Export'!$P$1,FALSE)</f>
        <v>#N/A</v>
      </c>
      <c r="Y2597" t="e">
        <f>VLOOKUP(Table_query__64[[#This Row],[Nr]],'MyTracker Export'!A:Z,'MyTracker Export'!$Z$1,FALSE)</f>
        <v>#N/A</v>
      </c>
      <c r="Z2597" t="e">
        <f>VLOOKUP(Table_query__64[[#This Row],[Nr]],'MyTracker Export'!A:AA,'MyTracker Export'!$AA$1,FALSE)</f>
        <v>#N/A</v>
      </c>
      <c r="AA2597" t="s">
        <v>20478</v>
      </c>
      <c r="AB2597" s="19" t="e">
        <f>IF(Table_query__64[[#This Row],[Project status]]=Table_query__64[[#This Row],[Project Status Check]],"OK","NOK")</f>
        <v>#N/A</v>
      </c>
      <c r="AC2597" s="19" t="e">
        <f>IF(Table_query__64[[#This Row],[PM]]=Table_query__64[[#This Row],[PM Check]],"OK","NOK")</f>
        <v>#N/A</v>
      </c>
      <c r="AD2597" s="19" t="e">
        <f>IF(Table_query__64[[#This Row],[PP]]=Table_query__64[[#This Row],[Pilot Check]],"OK","NOK")</f>
        <v>#N/A</v>
      </c>
      <c r="AE2597" s="19"/>
    </row>
    <row r="2598" spans="1:31" hidden="1" x14ac:dyDescent="0.3">
      <c r="A2598" s="1" t="s">
        <v>4416</v>
      </c>
      <c r="B2598" s="2" t="s">
        <v>761</v>
      </c>
      <c r="C2598" s="3" t="s">
        <v>7257</v>
      </c>
      <c r="D2598" s="2" t="s">
        <v>38</v>
      </c>
      <c r="E2598" s="2"/>
      <c r="F2598" s="2" t="s">
        <v>122</v>
      </c>
      <c r="G2598" s="4">
        <v>40179.041666666664</v>
      </c>
      <c r="H2598" s="4">
        <v>40179.041666666664</v>
      </c>
      <c r="I2598" s="2" t="s">
        <v>3863</v>
      </c>
      <c r="J2598" s="2"/>
      <c r="K2598" s="2"/>
      <c r="L2598" t="s">
        <v>31</v>
      </c>
      <c r="M2598" s="2" t="s">
        <v>29</v>
      </c>
      <c r="O2598" s="5">
        <v>0</v>
      </c>
      <c r="P2598" s="5">
        <v>0</v>
      </c>
      <c r="Q2598" s="6">
        <v>2010</v>
      </c>
      <c r="R2598" s="7">
        <v>2010</v>
      </c>
      <c r="T2598" s="8">
        <v>1122</v>
      </c>
      <c r="V2598" s="1" t="s">
        <v>33</v>
      </c>
      <c r="W2598" s="1" t="s">
        <v>32</v>
      </c>
      <c r="X2598" t="e">
        <f>VLOOKUP(Table_query__64[[#This Row],[Nr]],'MyTracker Export'!A:P,'MyTracker Export'!$P$1,FALSE)</f>
        <v>#N/A</v>
      </c>
      <c r="Y2598" t="e">
        <f>VLOOKUP(Table_query__64[[#This Row],[Nr]],'MyTracker Export'!A:Z,'MyTracker Export'!$Z$1,FALSE)</f>
        <v>#N/A</v>
      </c>
      <c r="Z2598" t="e">
        <f>VLOOKUP(Table_query__64[[#This Row],[Nr]],'MyTracker Export'!A:AA,'MyTracker Export'!$AA$1,FALSE)</f>
        <v>#N/A</v>
      </c>
      <c r="AA2598" t="s">
        <v>20478</v>
      </c>
      <c r="AB2598" s="19" t="e">
        <f>IF(Table_query__64[[#This Row],[Project status]]=Table_query__64[[#This Row],[Project Status Check]],"OK","NOK")</f>
        <v>#N/A</v>
      </c>
      <c r="AC2598" s="19" t="e">
        <f>IF(Table_query__64[[#This Row],[PM]]=Table_query__64[[#This Row],[PM Check]],"OK","NOK")</f>
        <v>#N/A</v>
      </c>
      <c r="AD2598" s="19" t="e">
        <f>IF(Table_query__64[[#This Row],[PP]]=Table_query__64[[#This Row],[Pilot Check]],"OK","NOK")</f>
        <v>#N/A</v>
      </c>
      <c r="AE2598" s="19"/>
    </row>
    <row r="2599" spans="1:31" hidden="1" x14ac:dyDescent="0.3">
      <c r="A2599" s="1" t="s">
        <v>4417</v>
      </c>
      <c r="B2599" s="2" t="s">
        <v>761</v>
      </c>
      <c r="C2599" s="3" t="s">
        <v>7258</v>
      </c>
      <c r="D2599" s="2" t="s">
        <v>38</v>
      </c>
      <c r="E2599" s="2"/>
      <c r="F2599" s="2" t="s">
        <v>122</v>
      </c>
      <c r="G2599" s="4">
        <v>40179.041666666664</v>
      </c>
      <c r="H2599" s="4">
        <v>40179.041666666664</v>
      </c>
      <c r="I2599" s="2" t="s">
        <v>3863</v>
      </c>
      <c r="J2599" s="2"/>
      <c r="K2599" s="2"/>
      <c r="L2599" t="s">
        <v>31</v>
      </c>
      <c r="M2599" s="2" t="s">
        <v>29</v>
      </c>
      <c r="O2599" s="5">
        <v>0</v>
      </c>
      <c r="P2599" s="5">
        <v>0</v>
      </c>
      <c r="Q2599" s="6">
        <v>2010</v>
      </c>
      <c r="R2599" s="7">
        <v>2010</v>
      </c>
      <c r="T2599" s="8">
        <v>1123</v>
      </c>
      <c r="V2599" s="1" t="s">
        <v>33</v>
      </c>
      <c r="W2599" s="1" t="s">
        <v>32</v>
      </c>
      <c r="X2599" t="e">
        <f>VLOOKUP(Table_query__64[[#This Row],[Nr]],'MyTracker Export'!A:P,'MyTracker Export'!$P$1,FALSE)</f>
        <v>#N/A</v>
      </c>
      <c r="Y2599" t="e">
        <f>VLOOKUP(Table_query__64[[#This Row],[Nr]],'MyTracker Export'!A:Z,'MyTracker Export'!$Z$1,FALSE)</f>
        <v>#N/A</v>
      </c>
      <c r="Z2599" t="e">
        <f>VLOOKUP(Table_query__64[[#This Row],[Nr]],'MyTracker Export'!A:AA,'MyTracker Export'!$AA$1,FALSE)</f>
        <v>#N/A</v>
      </c>
      <c r="AA2599" t="s">
        <v>20478</v>
      </c>
      <c r="AB2599" s="19" t="e">
        <f>IF(Table_query__64[[#This Row],[Project status]]=Table_query__64[[#This Row],[Project Status Check]],"OK","NOK")</f>
        <v>#N/A</v>
      </c>
      <c r="AC2599" s="19" t="e">
        <f>IF(Table_query__64[[#This Row],[PM]]=Table_query__64[[#This Row],[PM Check]],"OK","NOK")</f>
        <v>#N/A</v>
      </c>
      <c r="AD2599" s="19" t="e">
        <f>IF(Table_query__64[[#This Row],[PP]]=Table_query__64[[#This Row],[Pilot Check]],"OK","NOK")</f>
        <v>#N/A</v>
      </c>
      <c r="AE2599" s="19"/>
    </row>
    <row r="2600" spans="1:31" hidden="1" x14ac:dyDescent="0.3">
      <c r="A2600" s="1" t="s">
        <v>4418</v>
      </c>
      <c r="B2600" s="2" t="s">
        <v>761</v>
      </c>
      <c r="C2600" s="3" t="s">
        <v>7259</v>
      </c>
      <c r="D2600" s="2" t="s">
        <v>38</v>
      </c>
      <c r="E2600" s="2"/>
      <c r="F2600" s="2" t="s">
        <v>122</v>
      </c>
      <c r="G2600" s="4">
        <v>40179.041666666664</v>
      </c>
      <c r="H2600" s="4">
        <v>40179.041666666664</v>
      </c>
      <c r="I2600" s="2" t="s">
        <v>3863</v>
      </c>
      <c r="J2600" s="2"/>
      <c r="K2600" s="2"/>
      <c r="L2600" t="s">
        <v>31</v>
      </c>
      <c r="M2600" s="2" t="s">
        <v>29</v>
      </c>
      <c r="O2600" s="5">
        <v>0</v>
      </c>
      <c r="P2600" s="5">
        <v>0</v>
      </c>
      <c r="Q2600" s="6">
        <v>2010</v>
      </c>
      <c r="R2600" s="7">
        <v>2010</v>
      </c>
      <c r="T2600" s="8">
        <v>1124</v>
      </c>
      <c r="V2600" s="1" t="s">
        <v>33</v>
      </c>
      <c r="W2600" s="1" t="s">
        <v>32</v>
      </c>
      <c r="X2600" t="e">
        <f>VLOOKUP(Table_query__64[[#This Row],[Nr]],'MyTracker Export'!A:P,'MyTracker Export'!$P$1,FALSE)</f>
        <v>#N/A</v>
      </c>
      <c r="Y2600" t="e">
        <f>VLOOKUP(Table_query__64[[#This Row],[Nr]],'MyTracker Export'!A:Z,'MyTracker Export'!$Z$1,FALSE)</f>
        <v>#N/A</v>
      </c>
      <c r="Z2600" t="e">
        <f>VLOOKUP(Table_query__64[[#This Row],[Nr]],'MyTracker Export'!A:AA,'MyTracker Export'!$AA$1,FALSE)</f>
        <v>#N/A</v>
      </c>
      <c r="AA2600" t="s">
        <v>20478</v>
      </c>
      <c r="AB2600" s="19" t="e">
        <f>IF(Table_query__64[[#This Row],[Project status]]=Table_query__64[[#This Row],[Project Status Check]],"OK","NOK")</f>
        <v>#N/A</v>
      </c>
      <c r="AC2600" s="19" t="e">
        <f>IF(Table_query__64[[#This Row],[PM]]=Table_query__64[[#This Row],[PM Check]],"OK","NOK")</f>
        <v>#N/A</v>
      </c>
      <c r="AD2600" s="19" t="e">
        <f>IF(Table_query__64[[#This Row],[PP]]=Table_query__64[[#This Row],[Pilot Check]],"OK","NOK")</f>
        <v>#N/A</v>
      </c>
      <c r="AE2600" s="19"/>
    </row>
    <row r="2601" spans="1:31" hidden="1" x14ac:dyDescent="0.3">
      <c r="A2601" s="1" t="s">
        <v>4419</v>
      </c>
      <c r="B2601" s="2" t="s">
        <v>761</v>
      </c>
      <c r="C2601" s="3" t="s">
        <v>7260</v>
      </c>
      <c r="D2601" s="2" t="s">
        <v>38</v>
      </c>
      <c r="E2601" s="2"/>
      <c r="F2601" s="2" t="s">
        <v>122</v>
      </c>
      <c r="G2601" s="4">
        <v>40179.041666666664</v>
      </c>
      <c r="H2601" s="4">
        <v>40179.041666666664</v>
      </c>
      <c r="I2601" s="2" t="s">
        <v>3863</v>
      </c>
      <c r="J2601" s="2"/>
      <c r="K2601" s="2"/>
      <c r="L2601" t="s">
        <v>31</v>
      </c>
      <c r="M2601" s="2" t="s">
        <v>29</v>
      </c>
      <c r="O2601" s="5">
        <v>0</v>
      </c>
      <c r="P2601" s="5">
        <v>0</v>
      </c>
      <c r="Q2601" s="6">
        <v>2010</v>
      </c>
      <c r="R2601" s="7">
        <v>2010</v>
      </c>
      <c r="T2601" s="8">
        <v>1125</v>
      </c>
      <c r="V2601" s="1" t="s">
        <v>33</v>
      </c>
      <c r="W2601" s="1" t="s">
        <v>32</v>
      </c>
      <c r="X2601" t="e">
        <f>VLOOKUP(Table_query__64[[#This Row],[Nr]],'MyTracker Export'!A:P,'MyTracker Export'!$P$1,FALSE)</f>
        <v>#N/A</v>
      </c>
      <c r="Y2601" t="e">
        <f>VLOOKUP(Table_query__64[[#This Row],[Nr]],'MyTracker Export'!A:Z,'MyTracker Export'!$Z$1,FALSE)</f>
        <v>#N/A</v>
      </c>
      <c r="Z2601" t="e">
        <f>VLOOKUP(Table_query__64[[#This Row],[Nr]],'MyTracker Export'!A:AA,'MyTracker Export'!$AA$1,FALSE)</f>
        <v>#N/A</v>
      </c>
      <c r="AA2601" t="s">
        <v>20478</v>
      </c>
      <c r="AB2601" s="19" t="e">
        <f>IF(Table_query__64[[#This Row],[Project status]]=Table_query__64[[#This Row],[Project Status Check]],"OK","NOK")</f>
        <v>#N/A</v>
      </c>
      <c r="AC2601" s="19" t="e">
        <f>IF(Table_query__64[[#This Row],[PM]]=Table_query__64[[#This Row],[PM Check]],"OK","NOK")</f>
        <v>#N/A</v>
      </c>
      <c r="AD2601" s="19" t="e">
        <f>IF(Table_query__64[[#This Row],[PP]]=Table_query__64[[#This Row],[Pilot Check]],"OK","NOK")</f>
        <v>#N/A</v>
      </c>
      <c r="AE2601" s="19"/>
    </row>
    <row r="2602" spans="1:31" hidden="1" x14ac:dyDescent="0.3">
      <c r="A2602" s="1" t="s">
        <v>4420</v>
      </c>
      <c r="B2602" s="2" t="s">
        <v>4421</v>
      </c>
      <c r="C2602" s="3" t="s">
        <v>6900</v>
      </c>
      <c r="D2602" s="2" t="s">
        <v>38</v>
      </c>
      <c r="E2602" s="2"/>
      <c r="F2602" s="2" t="s">
        <v>122</v>
      </c>
      <c r="G2602" s="4">
        <v>40179.041666666664</v>
      </c>
      <c r="H2602" s="4">
        <v>40179.041666666664</v>
      </c>
      <c r="I2602" s="2" t="s">
        <v>3863</v>
      </c>
      <c r="J2602" s="2"/>
      <c r="K2602" s="2"/>
      <c r="L2602" t="s">
        <v>31</v>
      </c>
      <c r="M2602" s="2" t="s">
        <v>29</v>
      </c>
      <c r="O2602" s="5">
        <v>0</v>
      </c>
      <c r="P2602" s="5">
        <v>0</v>
      </c>
      <c r="Q2602" s="6">
        <v>2010</v>
      </c>
      <c r="R2602" s="7">
        <v>2010</v>
      </c>
      <c r="T2602" s="8">
        <v>1126</v>
      </c>
      <c r="V2602" s="1" t="s">
        <v>33</v>
      </c>
      <c r="W2602" s="1" t="s">
        <v>32</v>
      </c>
      <c r="X2602" t="e">
        <f>VLOOKUP(Table_query__64[[#This Row],[Nr]],'MyTracker Export'!A:P,'MyTracker Export'!$P$1,FALSE)</f>
        <v>#N/A</v>
      </c>
      <c r="Y2602" t="e">
        <f>VLOOKUP(Table_query__64[[#This Row],[Nr]],'MyTracker Export'!A:Z,'MyTracker Export'!$Z$1,FALSE)</f>
        <v>#N/A</v>
      </c>
      <c r="Z2602" t="e">
        <f>VLOOKUP(Table_query__64[[#This Row],[Nr]],'MyTracker Export'!A:AA,'MyTracker Export'!$AA$1,FALSE)</f>
        <v>#N/A</v>
      </c>
      <c r="AA2602" t="s">
        <v>20478</v>
      </c>
      <c r="AB2602" s="19" t="e">
        <f>IF(Table_query__64[[#This Row],[Project status]]=Table_query__64[[#This Row],[Project Status Check]],"OK","NOK")</f>
        <v>#N/A</v>
      </c>
      <c r="AC2602" s="19" t="e">
        <f>IF(Table_query__64[[#This Row],[PM]]=Table_query__64[[#This Row],[PM Check]],"OK","NOK")</f>
        <v>#N/A</v>
      </c>
      <c r="AD2602" s="19" t="e">
        <f>IF(Table_query__64[[#This Row],[PP]]=Table_query__64[[#This Row],[Pilot Check]],"OK","NOK")</f>
        <v>#N/A</v>
      </c>
      <c r="AE2602" s="19"/>
    </row>
    <row r="2603" spans="1:31" hidden="1" x14ac:dyDescent="0.3">
      <c r="A2603" s="1" t="s">
        <v>4422</v>
      </c>
      <c r="B2603" s="2" t="s">
        <v>4313</v>
      </c>
      <c r="C2603" s="3" t="s">
        <v>7261</v>
      </c>
      <c r="D2603" s="2" t="s">
        <v>38</v>
      </c>
      <c r="E2603" s="2"/>
      <c r="F2603" s="2" t="s">
        <v>122</v>
      </c>
      <c r="G2603" s="4">
        <v>40179.041666666664</v>
      </c>
      <c r="H2603" s="4">
        <v>40179.041666666664</v>
      </c>
      <c r="I2603" s="2" t="s">
        <v>3863</v>
      </c>
      <c r="J2603" s="2"/>
      <c r="K2603" s="2"/>
      <c r="L2603" t="s">
        <v>31</v>
      </c>
      <c r="M2603" s="2" t="s">
        <v>29</v>
      </c>
      <c r="O2603" s="5">
        <v>0</v>
      </c>
      <c r="P2603" s="5">
        <v>0</v>
      </c>
      <c r="Q2603" s="6">
        <v>2010</v>
      </c>
      <c r="R2603" s="7">
        <v>2010</v>
      </c>
      <c r="T2603" s="8">
        <v>1127</v>
      </c>
      <c r="V2603" s="1" t="s">
        <v>33</v>
      </c>
      <c r="W2603" s="1" t="s">
        <v>32</v>
      </c>
      <c r="X2603" t="e">
        <f>VLOOKUP(Table_query__64[[#This Row],[Nr]],'MyTracker Export'!A:P,'MyTracker Export'!$P$1,FALSE)</f>
        <v>#N/A</v>
      </c>
      <c r="Y2603" t="e">
        <f>VLOOKUP(Table_query__64[[#This Row],[Nr]],'MyTracker Export'!A:Z,'MyTracker Export'!$Z$1,FALSE)</f>
        <v>#N/A</v>
      </c>
      <c r="Z2603" t="e">
        <f>VLOOKUP(Table_query__64[[#This Row],[Nr]],'MyTracker Export'!A:AA,'MyTracker Export'!$AA$1,FALSE)</f>
        <v>#N/A</v>
      </c>
      <c r="AA2603" t="s">
        <v>20478</v>
      </c>
      <c r="AB2603" s="19" t="e">
        <f>IF(Table_query__64[[#This Row],[Project status]]=Table_query__64[[#This Row],[Project Status Check]],"OK","NOK")</f>
        <v>#N/A</v>
      </c>
      <c r="AC2603" s="19" t="e">
        <f>IF(Table_query__64[[#This Row],[PM]]=Table_query__64[[#This Row],[PM Check]],"OK","NOK")</f>
        <v>#N/A</v>
      </c>
      <c r="AD2603" s="19" t="e">
        <f>IF(Table_query__64[[#This Row],[PP]]=Table_query__64[[#This Row],[Pilot Check]],"OK","NOK")</f>
        <v>#N/A</v>
      </c>
      <c r="AE2603" s="19"/>
    </row>
    <row r="2604" spans="1:31" hidden="1" x14ac:dyDescent="0.3">
      <c r="A2604" s="1" t="s">
        <v>4423</v>
      </c>
      <c r="B2604" s="2" t="s">
        <v>1401</v>
      </c>
      <c r="C2604" s="3" t="s">
        <v>7262</v>
      </c>
      <c r="D2604" s="2" t="s">
        <v>38</v>
      </c>
      <c r="E2604" s="2"/>
      <c r="F2604" s="2" t="s">
        <v>122</v>
      </c>
      <c r="G2604" s="4">
        <v>40179.041666666664</v>
      </c>
      <c r="H2604" s="4">
        <v>40179.041666666664</v>
      </c>
      <c r="I2604" s="2" t="s">
        <v>3863</v>
      </c>
      <c r="J2604" s="2"/>
      <c r="K2604" s="2"/>
      <c r="L2604" t="s">
        <v>31</v>
      </c>
      <c r="M2604" s="2" t="s">
        <v>29</v>
      </c>
      <c r="O2604" s="5">
        <v>0</v>
      </c>
      <c r="P2604" s="5">
        <v>0</v>
      </c>
      <c r="Q2604" s="6">
        <v>2010</v>
      </c>
      <c r="R2604" s="7">
        <v>2010</v>
      </c>
      <c r="T2604" s="8">
        <v>1128</v>
      </c>
      <c r="V2604" s="1" t="s">
        <v>33</v>
      </c>
      <c r="W2604" s="1" t="s">
        <v>32</v>
      </c>
      <c r="X2604" t="e">
        <f>VLOOKUP(Table_query__64[[#This Row],[Nr]],'MyTracker Export'!A:P,'MyTracker Export'!$P$1,FALSE)</f>
        <v>#N/A</v>
      </c>
      <c r="Y2604" t="e">
        <f>VLOOKUP(Table_query__64[[#This Row],[Nr]],'MyTracker Export'!A:Z,'MyTracker Export'!$Z$1,FALSE)</f>
        <v>#N/A</v>
      </c>
      <c r="Z2604" t="e">
        <f>VLOOKUP(Table_query__64[[#This Row],[Nr]],'MyTracker Export'!A:AA,'MyTracker Export'!$AA$1,FALSE)</f>
        <v>#N/A</v>
      </c>
      <c r="AA2604" t="s">
        <v>20478</v>
      </c>
      <c r="AB2604" s="19" t="e">
        <f>IF(Table_query__64[[#This Row],[Project status]]=Table_query__64[[#This Row],[Project Status Check]],"OK","NOK")</f>
        <v>#N/A</v>
      </c>
      <c r="AC2604" s="19" t="e">
        <f>IF(Table_query__64[[#This Row],[PM]]=Table_query__64[[#This Row],[PM Check]],"OK","NOK")</f>
        <v>#N/A</v>
      </c>
      <c r="AD2604" s="19" t="e">
        <f>IF(Table_query__64[[#This Row],[PP]]=Table_query__64[[#This Row],[Pilot Check]],"OK","NOK")</f>
        <v>#N/A</v>
      </c>
      <c r="AE2604" s="19"/>
    </row>
    <row r="2605" spans="1:31" hidden="1" x14ac:dyDescent="0.3">
      <c r="A2605" s="1" t="s">
        <v>4424</v>
      </c>
      <c r="B2605" s="2" t="s">
        <v>4313</v>
      </c>
      <c r="C2605" s="3" t="s">
        <v>7263</v>
      </c>
      <c r="D2605" s="2" t="s">
        <v>38</v>
      </c>
      <c r="E2605" s="2"/>
      <c r="F2605" s="2" t="s">
        <v>122</v>
      </c>
      <c r="G2605" s="4">
        <v>40179.041666666664</v>
      </c>
      <c r="H2605" s="4">
        <v>40179.041666666664</v>
      </c>
      <c r="I2605" s="2" t="s">
        <v>3863</v>
      </c>
      <c r="J2605" s="2"/>
      <c r="K2605" s="2"/>
      <c r="L2605" t="s">
        <v>31</v>
      </c>
      <c r="M2605" s="2" t="s">
        <v>29</v>
      </c>
      <c r="O2605" s="5">
        <v>0</v>
      </c>
      <c r="P2605" s="5">
        <v>0</v>
      </c>
      <c r="Q2605" s="6">
        <v>2010</v>
      </c>
      <c r="R2605" s="7">
        <v>2010</v>
      </c>
      <c r="T2605" s="8">
        <v>1129</v>
      </c>
      <c r="V2605" s="1" t="s">
        <v>33</v>
      </c>
      <c r="W2605" s="1" t="s">
        <v>32</v>
      </c>
      <c r="X2605" t="e">
        <f>VLOOKUP(Table_query__64[[#This Row],[Nr]],'MyTracker Export'!A:P,'MyTracker Export'!$P$1,FALSE)</f>
        <v>#N/A</v>
      </c>
      <c r="Y2605" t="e">
        <f>VLOOKUP(Table_query__64[[#This Row],[Nr]],'MyTracker Export'!A:Z,'MyTracker Export'!$Z$1,FALSE)</f>
        <v>#N/A</v>
      </c>
      <c r="Z2605" t="e">
        <f>VLOOKUP(Table_query__64[[#This Row],[Nr]],'MyTracker Export'!A:AA,'MyTracker Export'!$AA$1,FALSE)</f>
        <v>#N/A</v>
      </c>
      <c r="AA2605" t="s">
        <v>20478</v>
      </c>
      <c r="AB2605" s="19" t="e">
        <f>IF(Table_query__64[[#This Row],[Project status]]=Table_query__64[[#This Row],[Project Status Check]],"OK","NOK")</f>
        <v>#N/A</v>
      </c>
      <c r="AC2605" s="19" t="e">
        <f>IF(Table_query__64[[#This Row],[PM]]=Table_query__64[[#This Row],[PM Check]],"OK","NOK")</f>
        <v>#N/A</v>
      </c>
      <c r="AD2605" s="19" t="e">
        <f>IF(Table_query__64[[#This Row],[PP]]=Table_query__64[[#This Row],[Pilot Check]],"OK","NOK")</f>
        <v>#N/A</v>
      </c>
      <c r="AE2605" s="19"/>
    </row>
    <row r="2606" spans="1:31" hidden="1" x14ac:dyDescent="0.3">
      <c r="A2606" s="1" t="s">
        <v>4425</v>
      </c>
      <c r="B2606" s="2" t="s">
        <v>3065</v>
      </c>
      <c r="C2606" s="3" t="s">
        <v>7264</v>
      </c>
      <c r="D2606" s="2" t="s">
        <v>38</v>
      </c>
      <c r="E2606" s="2" t="s">
        <v>104</v>
      </c>
      <c r="F2606" s="2" t="s">
        <v>122</v>
      </c>
      <c r="G2606" s="4">
        <v>38808.083333333336</v>
      </c>
      <c r="H2606" s="4">
        <v>39173.083333333336</v>
      </c>
      <c r="I2606" s="2" t="s">
        <v>308</v>
      </c>
      <c r="J2606" s="2" t="s">
        <v>3034</v>
      </c>
      <c r="K2606" s="2"/>
      <c r="L2606" t="s">
        <v>31</v>
      </c>
      <c r="M2606" s="2" t="s">
        <v>29</v>
      </c>
      <c r="N2606" s="3" t="s">
        <v>9526</v>
      </c>
      <c r="O2606" s="5"/>
      <c r="P2606" s="5"/>
      <c r="Q2606" s="6">
        <v>2006</v>
      </c>
      <c r="R2606" s="7">
        <v>2007</v>
      </c>
      <c r="T2606" s="8">
        <v>918</v>
      </c>
      <c r="V2606" s="1" t="s">
        <v>33</v>
      </c>
      <c r="W2606" s="1" t="s">
        <v>32</v>
      </c>
      <c r="X2606" t="str">
        <f>VLOOKUP(Table_query__64[[#This Row],[Nr]],'MyTracker Export'!A:P,'MyTracker Export'!$P$1,FALSE)</f>
        <v>Finished</v>
      </c>
      <c r="Y2606" t="str">
        <f>VLOOKUP(Table_query__64[[#This Row],[Nr]],'MyTracker Export'!A:Z,'MyTracker Export'!$Z$1,FALSE)</f>
        <v>Nicolas Dubois</v>
      </c>
      <c r="Z2606" t="str">
        <f>VLOOKUP(Table_query__64[[#This Row],[Nr]],'MyTracker Export'!A:AA,'MyTracker Export'!$AA$1,FALSE)</f>
        <v>Jacques Lataire</v>
      </c>
      <c r="AB2606" s="19" t="str">
        <f>IF(Table_query__64[[#This Row],[Project status]]=Table_query__64[[#This Row],[Project Status Check]],"OK","NOK")</f>
        <v>OK</v>
      </c>
      <c r="AC2606" s="19" t="str">
        <f>IF(Table_query__64[[#This Row],[PM]]=Table_query__64[[#This Row],[PM Check]],"OK","NOK")</f>
        <v>OK</v>
      </c>
      <c r="AD2606" s="19" t="str">
        <f>IF(Table_query__64[[#This Row],[PP]]=Table_query__64[[#This Row],[Pilot Check]],"OK","NOK")</f>
        <v>OK</v>
      </c>
      <c r="AE2606" s="19"/>
    </row>
    <row r="2607" spans="1:31" hidden="1" x14ac:dyDescent="0.3">
      <c r="A2607" s="1" t="s">
        <v>4426</v>
      </c>
      <c r="B2607" s="2" t="s">
        <v>4427</v>
      </c>
      <c r="C2607" s="3" t="s">
        <v>6900</v>
      </c>
      <c r="D2607" s="2" t="s">
        <v>38</v>
      </c>
      <c r="E2607" s="2"/>
      <c r="F2607" s="2" t="s">
        <v>122</v>
      </c>
      <c r="G2607" s="4">
        <v>40179.041666666664</v>
      </c>
      <c r="H2607" s="4">
        <v>40179.041666666664</v>
      </c>
      <c r="I2607" s="2" t="s">
        <v>3863</v>
      </c>
      <c r="J2607" s="2"/>
      <c r="K2607" s="2"/>
      <c r="L2607" t="s">
        <v>31</v>
      </c>
      <c r="M2607" s="2" t="s">
        <v>29</v>
      </c>
      <c r="O2607" s="5">
        <v>0</v>
      </c>
      <c r="P2607" s="5">
        <v>0</v>
      </c>
      <c r="Q2607" s="6">
        <v>2010</v>
      </c>
      <c r="R2607" s="7">
        <v>2010</v>
      </c>
      <c r="T2607" s="8">
        <v>1130</v>
      </c>
      <c r="V2607" s="1" t="s">
        <v>33</v>
      </c>
      <c r="W2607" s="1" t="s">
        <v>32</v>
      </c>
      <c r="X2607" t="e">
        <f>VLOOKUP(Table_query__64[[#This Row],[Nr]],'MyTracker Export'!A:P,'MyTracker Export'!$P$1,FALSE)</f>
        <v>#N/A</v>
      </c>
      <c r="Y2607" t="e">
        <f>VLOOKUP(Table_query__64[[#This Row],[Nr]],'MyTracker Export'!A:Z,'MyTracker Export'!$Z$1,FALSE)</f>
        <v>#N/A</v>
      </c>
      <c r="Z2607" t="e">
        <f>VLOOKUP(Table_query__64[[#This Row],[Nr]],'MyTracker Export'!A:AA,'MyTracker Export'!$AA$1,FALSE)</f>
        <v>#N/A</v>
      </c>
      <c r="AA2607" t="s">
        <v>20478</v>
      </c>
      <c r="AB2607" s="19" t="e">
        <f>IF(Table_query__64[[#This Row],[Project status]]=Table_query__64[[#This Row],[Project Status Check]],"OK","NOK")</f>
        <v>#N/A</v>
      </c>
      <c r="AC2607" s="19" t="e">
        <f>IF(Table_query__64[[#This Row],[PM]]=Table_query__64[[#This Row],[PM Check]],"OK","NOK")</f>
        <v>#N/A</v>
      </c>
      <c r="AD2607" s="19" t="e">
        <f>IF(Table_query__64[[#This Row],[PP]]=Table_query__64[[#This Row],[Pilot Check]],"OK","NOK")</f>
        <v>#N/A</v>
      </c>
      <c r="AE2607" s="19"/>
    </row>
    <row r="2608" spans="1:31" hidden="1" x14ac:dyDescent="0.3">
      <c r="A2608" s="1" t="s">
        <v>4428</v>
      </c>
      <c r="B2608" s="2" t="s">
        <v>761</v>
      </c>
      <c r="C2608" s="3" t="s">
        <v>7265</v>
      </c>
      <c r="D2608" s="2" t="s">
        <v>38</v>
      </c>
      <c r="E2608" s="2"/>
      <c r="F2608" s="2" t="s">
        <v>122</v>
      </c>
      <c r="G2608" s="4">
        <v>40179.041666666664</v>
      </c>
      <c r="H2608" s="4">
        <v>40179.041666666664</v>
      </c>
      <c r="I2608" s="2" t="s">
        <v>3863</v>
      </c>
      <c r="J2608" s="2"/>
      <c r="K2608" s="2"/>
      <c r="L2608" t="s">
        <v>31</v>
      </c>
      <c r="M2608" s="2" t="s">
        <v>29</v>
      </c>
      <c r="O2608" s="5">
        <v>0</v>
      </c>
      <c r="P2608" s="5">
        <v>0</v>
      </c>
      <c r="Q2608" s="6">
        <v>2010</v>
      </c>
      <c r="R2608" s="7">
        <v>2010</v>
      </c>
      <c r="T2608" s="8">
        <v>1131</v>
      </c>
      <c r="V2608" s="1" t="s">
        <v>33</v>
      </c>
      <c r="W2608" s="1" t="s">
        <v>32</v>
      </c>
      <c r="X2608" t="e">
        <f>VLOOKUP(Table_query__64[[#This Row],[Nr]],'MyTracker Export'!A:P,'MyTracker Export'!$P$1,FALSE)</f>
        <v>#N/A</v>
      </c>
      <c r="Y2608" t="e">
        <f>VLOOKUP(Table_query__64[[#This Row],[Nr]],'MyTracker Export'!A:Z,'MyTracker Export'!$Z$1,FALSE)</f>
        <v>#N/A</v>
      </c>
      <c r="Z2608" t="e">
        <f>VLOOKUP(Table_query__64[[#This Row],[Nr]],'MyTracker Export'!A:AA,'MyTracker Export'!$AA$1,FALSE)</f>
        <v>#N/A</v>
      </c>
      <c r="AA2608" t="s">
        <v>20478</v>
      </c>
      <c r="AB2608" s="19" t="e">
        <f>IF(Table_query__64[[#This Row],[Project status]]=Table_query__64[[#This Row],[Project Status Check]],"OK","NOK")</f>
        <v>#N/A</v>
      </c>
      <c r="AC2608" s="19" t="e">
        <f>IF(Table_query__64[[#This Row],[PM]]=Table_query__64[[#This Row],[PM Check]],"OK","NOK")</f>
        <v>#N/A</v>
      </c>
      <c r="AD2608" s="19" t="e">
        <f>IF(Table_query__64[[#This Row],[PP]]=Table_query__64[[#This Row],[Pilot Check]],"OK","NOK")</f>
        <v>#N/A</v>
      </c>
      <c r="AE2608" s="19"/>
    </row>
    <row r="2609" spans="1:31" hidden="1" x14ac:dyDescent="0.3">
      <c r="A2609" s="1" t="s">
        <v>4429</v>
      </c>
      <c r="B2609" s="2" t="s">
        <v>4430</v>
      </c>
      <c r="C2609" s="3" t="s">
        <v>7266</v>
      </c>
      <c r="D2609" s="2" t="s">
        <v>89</v>
      </c>
      <c r="E2609" s="2" t="s">
        <v>82</v>
      </c>
      <c r="F2609" s="2" t="s">
        <v>122</v>
      </c>
      <c r="G2609" s="4">
        <v>39326.083333333336</v>
      </c>
      <c r="H2609" s="4">
        <v>39539.083333333336</v>
      </c>
      <c r="I2609" s="2"/>
      <c r="J2609" s="2"/>
      <c r="K2609" s="2"/>
      <c r="L2609" t="s">
        <v>31</v>
      </c>
      <c r="M2609" s="2" t="s">
        <v>29</v>
      </c>
      <c r="N2609" s="3" t="s">
        <v>9527</v>
      </c>
      <c r="O2609" s="5"/>
      <c r="P2609" s="5"/>
      <c r="Q2609" s="6">
        <v>2007</v>
      </c>
      <c r="R2609" s="7">
        <v>2008</v>
      </c>
      <c r="T2609" s="8">
        <v>919</v>
      </c>
      <c r="V2609" s="1" t="s">
        <v>33</v>
      </c>
      <c r="W2609" s="1" t="s">
        <v>32</v>
      </c>
      <c r="X2609" t="str">
        <f>VLOOKUP(Table_query__64[[#This Row],[Nr]],'MyTracker Export'!A:P,'MyTracker Export'!$P$1,FALSE)</f>
        <v>Finished</v>
      </c>
      <c r="Y2609" t="e">
        <f>VLOOKUP(Table_query__64[[#This Row],[Nr]],'MyTracker Export'!A:Z,'MyTracker Export'!$Z$1,FALSE)</f>
        <v>#N/A</v>
      </c>
      <c r="Z2609" t="str">
        <f>VLOOKUP(Table_query__64[[#This Row],[Nr]],'MyTracker Export'!A:AA,'MyTracker Export'!$AA$1,FALSE)</f>
        <v>Jacques Lataire</v>
      </c>
      <c r="AB2609" s="19" t="str">
        <f>IF(Table_query__64[[#This Row],[Project status]]=Table_query__64[[#This Row],[Project Status Check]],"OK","NOK")</f>
        <v>OK</v>
      </c>
      <c r="AC2609" s="19" t="e">
        <f>IF(Table_query__64[[#This Row],[PM]]=Table_query__64[[#This Row],[PM Check]],"OK","NOK")</f>
        <v>#N/A</v>
      </c>
      <c r="AD2609" s="19" t="str">
        <f>IF(Table_query__64[[#This Row],[PP]]=Table_query__64[[#This Row],[Pilot Check]],"OK","NOK")</f>
        <v>NOK</v>
      </c>
      <c r="AE2609" s="19"/>
    </row>
    <row r="2610" spans="1:31" hidden="1" x14ac:dyDescent="0.3">
      <c r="A2610" s="1" t="s">
        <v>4431</v>
      </c>
      <c r="B2610" s="2" t="s">
        <v>4432</v>
      </c>
      <c r="C2610" s="3" t="s">
        <v>7267</v>
      </c>
      <c r="D2610" s="2" t="s">
        <v>38</v>
      </c>
      <c r="E2610" s="2"/>
      <c r="F2610" s="2" t="s">
        <v>122</v>
      </c>
      <c r="G2610" s="4">
        <v>40179.041666666664</v>
      </c>
      <c r="H2610" s="4">
        <v>40179.041666666664</v>
      </c>
      <c r="I2610" s="2" t="s">
        <v>3863</v>
      </c>
      <c r="J2610" s="2"/>
      <c r="K2610" s="2"/>
      <c r="L2610" t="s">
        <v>31</v>
      </c>
      <c r="M2610" s="2" t="s">
        <v>29</v>
      </c>
      <c r="O2610" s="5">
        <v>0</v>
      </c>
      <c r="P2610" s="5">
        <v>0</v>
      </c>
      <c r="Q2610" s="6">
        <v>2010</v>
      </c>
      <c r="R2610" s="7">
        <v>2010</v>
      </c>
      <c r="T2610" s="8">
        <v>1132</v>
      </c>
      <c r="V2610" s="1" t="s">
        <v>33</v>
      </c>
      <c r="W2610" s="1" t="s">
        <v>32</v>
      </c>
      <c r="X2610" t="e">
        <f>VLOOKUP(Table_query__64[[#This Row],[Nr]],'MyTracker Export'!A:P,'MyTracker Export'!$P$1,FALSE)</f>
        <v>#N/A</v>
      </c>
      <c r="Y2610" t="e">
        <f>VLOOKUP(Table_query__64[[#This Row],[Nr]],'MyTracker Export'!A:Z,'MyTracker Export'!$Z$1,FALSE)</f>
        <v>#N/A</v>
      </c>
      <c r="Z2610" t="e">
        <f>VLOOKUP(Table_query__64[[#This Row],[Nr]],'MyTracker Export'!A:AA,'MyTracker Export'!$AA$1,FALSE)</f>
        <v>#N/A</v>
      </c>
      <c r="AA2610" t="s">
        <v>20478</v>
      </c>
      <c r="AB2610" s="19" t="e">
        <f>IF(Table_query__64[[#This Row],[Project status]]=Table_query__64[[#This Row],[Project Status Check]],"OK","NOK")</f>
        <v>#N/A</v>
      </c>
      <c r="AC2610" s="19" t="e">
        <f>IF(Table_query__64[[#This Row],[PM]]=Table_query__64[[#This Row],[PM Check]],"OK","NOK")</f>
        <v>#N/A</v>
      </c>
      <c r="AD2610" s="19" t="e">
        <f>IF(Table_query__64[[#This Row],[PP]]=Table_query__64[[#This Row],[Pilot Check]],"OK","NOK")</f>
        <v>#N/A</v>
      </c>
      <c r="AE2610" s="19"/>
    </row>
    <row r="2611" spans="1:31" hidden="1" x14ac:dyDescent="0.3">
      <c r="A2611" s="1" t="s">
        <v>4433</v>
      </c>
      <c r="B2611" s="2" t="s">
        <v>4183</v>
      </c>
      <c r="C2611" s="3" t="s">
        <v>7268</v>
      </c>
      <c r="D2611" s="2" t="s">
        <v>89</v>
      </c>
      <c r="E2611" s="2" t="s">
        <v>104</v>
      </c>
      <c r="F2611" s="2" t="s">
        <v>122</v>
      </c>
      <c r="G2611" s="4">
        <v>38838.083333333336</v>
      </c>
      <c r="H2611" s="4">
        <v>39692.083333333336</v>
      </c>
      <c r="I2611" s="2"/>
      <c r="J2611" s="2"/>
      <c r="K2611" s="2"/>
      <c r="L2611" t="s">
        <v>31</v>
      </c>
      <c r="M2611" s="2" t="s">
        <v>29</v>
      </c>
      <c r="N2611" s="3" t="s">
        <v>9528</v>
      </c>
      <c r="O2611" s="5"/>
      <c r="P2611" s="5"/>
      <c r="Q2611" s="6">
        <v>2006</v>
      </c>
      <c r="R2611" s="7">
        <v>2008</v>
      </c>
      <c r="T2611" s="8">
        <v>920</v>
      </c>
      <c r="V2611" s="1" t="s">
        <v>33</v>
      </c>
      <c r="W2611" s="1" t="s">
        <v>32</v>
      </c>
      <c r="X2611" t="str">
        <f>VLOOKUP(Table_query__64[[#This Row],[Nr]],'MyTracker Export'!A:P,'MyTracker Export'!$P$1,FALSE)</f>
        <v>Finished</v>
      </c>
      <c r="Y2611" t="e">
        <f>VLOOKUP(Table_query__64[[#This Row],[Nr]],'MyTracker Export'!A:Z,'MyTracker Export'!$Z$1,FALSE)</f>
        <v>#N/A</v>
      </c>
      <c r="Z2611" t="str">
        <f>VLOOKUP(Table_query__64[[#This Row],[Nr]],'MyTracker Export'!A:AA,'MyTracker Export'!$AA$1,FALSE)</f>
        <v>Juan Sanchez Chatar</v>
      </c>
      <c r="AB2611" s="19" t="str">
        <f>IF(Table_query__64[[#This Row],[Project status]]=Table_query__64[[#This Row],[Project Status Check]],"OK","NOK")</f>
        <v>OK</v>
      </c>
      <c r="AC2611" s="19" t="e">
        <f>IF(Table_query__64[[#This Row],[PM]]=Table_query__64[[#This Row],[PM Check]],"OK","NOK")</f>
        <v>#N/A</v>
      </c>
      <c r="AD2611" s="19" t="str">
        <f>IF(Table_query__64[[#This Row],[PP]]=Table_query__64[[#This Row],[Pilot Check]],"OK","NOK")</f>
        <v>NOK</v>
      </c>
      <c r="AE2611" s="19"/>
    </row>
    <row r="2612" spans="1:31" hidden="1" x14ac:dyDescent="0.3">
      <c r="A2612" s="1" t="s">
        <v>4434</v>
      </c>
      <c r="B2612" s="2" t="s">
        <v>3065</v>
      </c>
      <c r="C2612" s="3" t="s">
        <v>7269</v>
      </c>
      <c r="D2612" s="2" t="s">
        <v>89</v>
      </c>
      <c r="E2612" s="2" t="s">
        <v>104</v>
      </c>
      <c r="F2612" s="2" t="s">
        <v>122</v>
      </c>
      <c r="G2612" s="4">
        <v>38687.041666666664</v>
      </c>
      <c r="H2612" s="4">
        <v>39142.041666666664</v>
      </c>
      <c r="I2612" s="2"/>
      <c r="J2612" s="2"/>
      <c r="K2612" s="2"/>
      <c r="L2612" t="s">
        <v>31</v>
      </c>
      <c r="M2612" s="2" t="s">
        <v>29</v>
      </c>
      <c r="O2612" s="5"/>
      <c r="P2612" s="5"/>
      <c r="Q2612" s="6">
        <v>2005</v>
      </c>
      <c r="R2612" s="7">
        <v>2007</v>
      </c>
      <c r="T2612" s="8">
        <v>450</v>
      </c>
      <c r="V2612" s="1" t="s">
        <v>33</v>
      </c>
      <c r="W2612" s="1" t="s">
        <v>32</v>
      </c>
      <c r="X2612" t="str">
        <f>VLOOKUP(Table_query__64[[#This Row],[Nr]],'MyTracker Export'!A:P,'MyTracker Export'!$P$1,FALSE)</f>
        <v>Finished</v>
      </c>
      <c r="Y2612" t="e">
        <f>VLOOKUP(Table_query__64[[#This Row],[Nr]],'MyTracker Export'!A:Z,'MyTracker Export'!$Z$1,FALSE)</f>
        <v>#N/A</v>
      </c>
      <c r="Z2612" t="str">
        <f>VLOOKUP(Table_query__64[[#This Row],[Nr]],'MyTracker Export'!A:AA,'MyTracker Export'!$AA$1,FALSE)</f>
        <v>Boris Krastev</v>
      </c>
      <c r="AB2612" s="19" t="str">
        <f>IF(Table_query__64[[#This Row],[Project status]]=Table_query__64[[#This Row],[Project Status Check]],"OK","NOK")</f>
        <v>OK</v>
      </c>
      <c r="AC2612" s="19" t="e">
        <f>IF(Table_query__64[[#This Row],[PM]]=Table_query__64[[#This Row],[PM Check]],"OK","NOK")</f>
        <v>#N/A</v>
      </c>
      <c r="AD2612" s="19" t="str">
        <f>IF(Table_query__64[[#This Row],[PP]]=Table_query__64[[#This Row],[Pilot Check]],"OK","NOK")</f>
        <v>NOK</v>
      </c>
      <c r="AE2612" s="19"/>
    </row>
    <row r="2613" spans="1:31" hidden="1" x14ac:dyDescent="0.3">
      <c r="A2613" s="1" t="s">
        <v>4435</v>
      </c>
      <c r="B2613" s="2" t="s">
        <v>1536</v>
      </c>
      <c r="C2613" s="3" t="s">
        <v>7270</v>
      </c>
      <c r="D2613" s="2" t="s">
        <v>38</v>
      </c>
      <c r="E2613" s="2"/>
      <c r="F2613" s="2" t="s">
        <v>122</v>
      </c>
      <c r="G2613" s="4">
        <v>40179.041666666664</v>
      </c>
      <c r="H2613" s="4">
        <v>40179.041666666664</v>
      </c>
      <c r="I2613" s="2" t="s">
        <v>3863</v>
      </c>
      <c r="J2613" s="2"/>
      <c r="K2613" s="2"/>
      <c r="L2613" t="s">
        <v>31</v>
      </c>
      <c r="M2613" s="2" t="s">
        <v>29</v>
      </c>
      <c r="O2613" s="5">
        <v>0</v>
      </c>
      <c r="P2613" s="5">
        <v>0</v>
      </c>
      <c r="Q2613" s="6">
        <v>2010</v>
      </c>
      <c r="R2613" s="7">
        <v>2010</v>
      </c>
      <c r="T2613" s="8">
        <v>1133</v>
      </c>
      <c r="V2613" s="1" t="s">
        <v>33</v>
      </c>
      <c r="W2613" s="1" t="s">
        <v>32</v>
      </c>
      <c r="X2613" t="e">
        <f>VLOOKUP(Table_query__64[[#This Row],[Nr]],'MyTracker Export'!A:P,'MyTracker Export'!$P$1,FALSE)</f>
        <v>#N/A</v>
      </c>
      <c r="Y2613" t="e">
        <f>VLOOKUP(Table_query__64[[#This Row],[Nr]],'MyTracker Export'!A:Z,'MyTracker Export'!$Z$1,FALSE)</f>
        <v>#N/A</v>
      </c>
      <c r="Z2613" t="e">
        <f>VLOOKUP(Table_query__64[[#This Row],[Nr]],'MyTracker Export'!A:AA,'MyTracker Export'!$AA$1,FALSE)</f>
        <v>#N/A</v>
      </c>
      <c r="AA2613" t="s">
        <v>20478</v>
      </c>
      <c r="AB2613" s="19" t="e">
        <f>IF(Table_query__64[[#This Row],[Project status]]=Table_query__64[[#This Row],[Project Status Check]],"OK","NOK")</f>
        <v>#N/A</v>
      </c>
      <c r="AC2613" s="19" t="e">
        <f>IF(Table_query__64[[#This Row],[PM]]=Table_query__64[[#This Row],[PM Check]],"OK","NOK")</f>
        <v>#N/A</v>
      </c>
      <c r="AD2613" s="19" t="e">
        <f>IF(Table_query__64[[#This Row],[PP]]=Table_query__64[[#This Row],[Pilot Check]],"OK","NOK")</f>
        <v>#N/A</v>
      </c>
      <c r="AE2613" s="19"/>
    </row>
    <row r="2614" spans="1:31" hidden="1" x14ac:dyDescent="0.3">
      <c r="A2614" s="1" t="s">
        <v>4436</v>
      </c>
      <c r="B2614" s="2" t="s">
        <v>146</v>
      </c>
      <c r="C2614" s="3" t="s">
        <v>7271</v>
      </c>
      <c r="D2614" s="2" t="s">
        <v>38</v>
      </c>
      <c r="E2614" s="2" t="s">
        <v>75</v>
      </c>
      <c r="F2614" s="2" t="s">
        <v>122</v>
      </c>
      <c r="G2614" s="4">
        <v>38809.083333333336</v>
      </c>
      <c r="H2614" s="4">
        <v>39327.083333333336</v>
      </c>
      <c r="I2614" s="2" t="s">
        <v>4202</v>
      </c>
      <c r="J2614" s="2" t="s">
        <v>2715</v>
      </c>
      <c r="K2614" s="2"/>
      <c r="L2614" t="s">
        <v>31</v>
      </c>
      <c r="M2614" s="2" t="s">
        <v>59</v>
      </c>
      <c r="N2614" s="3" t="s">
        <v>9529</v>
      </c>
      <c r="O2614" s="5"/>
      <c r="P2614" s="5"/>
      <c r="Q2614" s="6">
        <v>2006</v>
      </c>
      <c r="R2614" s="7">
        <v>2007</v>
      </c>
      <c r="T2614" s="8">
        <v>921</v>
      </c>
      <c r="V2614" s="1" t="s">
        <v>33</v>
      </c>
      <c r="W2614" s="1" t="s">
        <v>32</v>
      </c>
      <c r="X2614" t="str">
        <f>VLOOKUP(Table_query__64[[#This Row],[Nr]],'MyTracker Export'!A:P,'MyTracker Export'!$P$1,FALSE)</f>
        <v>Finished</v>
      </c>
      <c r="Y2614" t="e">
        <f>VLOOKUP(Table_query__64[[#This Row],[Nr]],'MyTracker Export'!A:Z,'MyTracker Export'!$Z$1,FALSE)</f>
        <v>#N/A</v>
      </c>
      <c r="Z2614" t="e">
        <f>VLOOKUP(Table_query__64[[#This Row],[Nr]],'MyTracker Export'!A:AA,'MyTracker Export'!$AA$1,FALSE)</f>
        <v>#N/A</v>
      </c>
      <c r="AB2614" s="19" t="str">
        <f>IF(Table_query__64[[#This Row],[Project status]]=Table_query__64[[#This Row],[Project Status Check]],"OK","NOK")</f>
        <v>OK</v>
      </c>
      <c r="AC2614" s="19" t="e">
        <f>IF(Table_query__64[[#This Row],[PM]]=Table_query__64[[#This Row],[PM Check]],"OK","NOK")</f>
        <v>#N/A</v>
      </c>
      <c r="AD2614" s="19" t="e">
        <f>IF(Table_query__64[[#This Row],[PP]]=Table_query__64[[#This Row],[Pilot Check]],"OK","NOK")</f>
        <v>#N/A</v>
      </c>
      <c r="AE2614" s="19"/>
    </row>
    <row r="2615" spans="1:31" hidden="1" x14ac:dyDescent="0.3">
      <c r="A2615" s="1" t="s">
        <v>4437</v>
      </c>
      <c r="B2615" s="2" t="s">
        <v>4313</v>
      </c>
      <c r="C2615" s="3" t="s">
        <v>7272</v>
      </c>
      <c r="D2615" s="2" t="s">
        <v>38</v>
      </c>
      <c r="E2615" s="2"/>
      <c r="F2615" s="2" t="s">
        <v>122</v>
      </c>
      <c r="G2615" s="4">
        <v>40179.041666666664</v>
      </c>
      <c r="H2615" s="4">
        <v>40179.041666666664</v>
      </c>
      <c r="I2615" s="2" t="s">
        <v>3863</v>
      </c>
      <c r="J2615" s="2"/>
      <c r="K2615" s="2"/>
      <c r="L2615" t="s">
        <v>31</v>
      </c>
      <c r="M2615" s="2" t="s">
        <v>29</v>
      </c>
      <c r="O2615" s="5">
        <v>0</v>
      </c>
      <c r="P2615" s="5">
        <v>0</v>
      </c>
      <c r="Q2615" s="6">
        <v>2010</v>
      </c>
      <c r="R2615" s="7">
        <v>2010</v>
      </c>
      <c r="T2615" s="8">
        <v>1134</v>
      </c>
      <c r="V2615" s="1" t="s">
        <v>33</v>
      </c>
      <c r="W2615" s="1" t="s">
        <v>32</v>
      </c>
      <c r="X2615" t="e">
        <f>VLOOKUP(Table_query__64[[#This Row],[Nr]],'MyTracker Export'!A:P,'MyTracker Export'!$P$1,FALSE)</f>
        <v>#N/A</v>
      </c>
      <c r="Y2615" t="e">
        <f>VLOOKUP(Table_query__64[[#This Row],[Nr]],'MyTracker Export'!A:Z,'MyTracker Export'!$Z$1,FALSE)</f>
        <v>#N/A</v>
      </c>
      <c r="Z2615" t="e">
        <f>VLOOKUP(Table_query__64[[#This Row],[Nr]],'MyTracker Export'!A:AA,'MyTracker Export'!$AA$1,FALSE)</f>
        <v>#N/A</v>
      </c>
      <c r="AA2615" t="s">
        <v>20478</v>
      </c>
      <c r="AB2615" s="19" t="e">
        <f>IF(Table_query__64[[#This Row],[Project status]]=Table_query__64[[#This Row],[Project Status Check]],"OK","NOK")</f>
        <v>#N/A</v>
      </c>
      <c r="AC2615" s="19" t="e">
        <f>IF(Table_query__64[[#This Row],[PM]]=Table_query__64[[#This Row],[PM Check]],"OK","NOK")</f>
        <v>#N/A</v>
      </c>
      <c r="AD2615" s="19" t="e">
        <f>IF(Table_query__64[[#This Row],[PP]]=Table_query__64[[#This Row],[Pilot Check]],"OK","NOK")</f>
        <v>#N/A</v>
      </c>
      <c r="AE2615" s="19"/>
    </row>
    <row r="2616" spans="1:31" hidden="1" x14ac:dyDescent="0.3">
      <c r="A2616" s="1" t="s">
        <v>4438</v>
      </c>
      <c r="B2616" s="2" t="s">
        <v>761</v>
      </c>
      <c r="C2616" s="3" t="s">
        <v>7273</v>
      </c>
      <c r="D2616" s="2" t="s">
        <v>38</v>
      </c>
      <c r="E2616" s="2"/>
      <c r="F2616" s="2" t="s">
        <v>122</v>
      </c>
      <c r="G2616" s="4">
        <v>40179.041666666664</v>
      </c>
      <c r="H2616" s="4">
        <v>40179.041666666664</v>
      </c>
      <c r="I2616" s="2" t="s">
        <v>3863</v>
      </c>
      <c r="J2616" s="2"/>
      <c r="K2616" s="2"/>
      <c r="L2616" t="s">
        <v>31</v>
      </c>
      <c r="M2616" s="2" t="s">
        <v>29</v>
      </c>
      <c r="O2616" s="5">
        <v>0</v>
      </c>
      <c r="P2616" s="5">
        <v>0</v>
      </c>
      <c r="Q2616" s="6">
        <v>2010</v>
      </c>
      <c r="R2616" s="7">
        <v>2010</v>
      </c>
      <c r="T2616" s="8">
        <v>1135</v>
      </c>
      <c r="V2616" s="1" t="s">
        <v>33</v>
      </c>
      <c r="W2616" s="1" t="s">
        <v>32</v>
      </c>
      <c r="X2616" t="e">
        <f>VLOOKUP(Table_query__64[[#This Row],[Nr]],'MyTracker Export'!A:P,'MyTracker Export'!$P$1,FALSE)</f>
        <v>#N/A</v>
      </c>
      <c r="Y2616" t="e">
        <f>VLOOKUP(Table_query__64[[#This Row],[Nr]],'MyTracker Export'!A:Z,'MyTracker Export'!$Z$1,FALSE)</f>
        <v>#N/A</v>
      </c>
      <c r="Z2616" t="e">
        <f>VLOOKUP(Table_query__64[[#This Row],[Nr]],'MyTracker Export'!A:AA,'MyTracker Export'!$AA$1,FALSE)</f>
        <v>#N/A</v>
      </c>
      <c r="AA2616" t="s">
        <v>20478</v>
      </c>
      <c r="AB2616" s="19" t="e">
        <f>IF(Table_query__64[[#This Row],[Project status]]=Table_query__64[[#This Row],[Project Status Check]],"OK","NOK")</f>
        <v>#N/A</v>
      </c>
      <c r="AC2616" s="19" t="e">
        <f>IF(Table_query__64[[#This Row],[PM]]=Table_query__64[[#This Row],[PM Check]],"OK","NOK")</f>
        <v>#N/A</v>
      </c>
      <c r="AD2616" s="19" t="e">
        <f>IF(Table_query__64[[#This Row],[PP]]=Table_query__64[[#This Row],[Pilot Check]],"OK","NOK")</f>
        <v>#N/A</v>
      </c>
      <c r="AE2616" s="19"/>
    </row>
    <row r="2617" spans="1:31" hidden="1" x14ac:dyDescent="0.3">
      <c r="A2617" s="1" t="s">
        <v>4439</v>
      </c>
      <c r="B2617" s="2" t="s">
        <v>4440</v>
      </c>
      <c r="C2617" s="3" t="s">
        <v>7274</v>
      </c>
      <c r="D2617" s="2" t="s">
        <v>178</v>
      </c>
      <c r="E2617" s="2" t="s">
        <v>82</v>
      </c>
      <c r="F2617" s="2" t="s">
        <v>122</v>
      </c>
      <c r="G2617" s="4">
        <v>38930.083333333336</v>
      </c>
      <c r="H2617" s="4">
        <v>40441.083333333336</v>
      </c>
      <c r="I2617" s="2" t="s">
        <v>707</v>
      </c>
      <c r="J2617" s="2" t="s">
        <v>3451</v>
      </c>
      <c r="K2617" s="2"/>
      <c r="L2617" t="s">
        <v>31</v>
      </c>
      <c r="M2617" s="2" t="s">
        <v>29</v>
      </c>
      <c r="N2617" s="3" t="s">
        <v>9530</v>
      </c>
      <c r="O2617" s="5"/>
      <c r="P2617" s="5"/>
      <c r="Q2617" s="6">
        <v>2006</v>
      </c>
      <c r="R2617" s="7">
        <v>2010</v>
      </c>
      <c r="T2617" s="8">
        <v>922</v>
      </c>
      <c r="V2617" s="1" t="s">
        <v>33</v>
      </c>
      <c r="W2617" s="1" t="s">
        <v>32</v>
      </c>
      <c r="X2617" t="str">
        <f>VLOOKUP(Table_query__64[[#This Row],[Nr]],'MyTracker Export'!A:P,'MyTracker Export'!$P$1,FALSE)</f>
        <v>Finished</v>
      </c>
      <c r="Y2617" t="str">
        <f>VLOOKUP(Table_query__64[[#This Row],[Nr]],'MyTracker Export'!A:Z,'MyTracker Export'!$Z$1,FALSE)</f>
        <v>Jana Schilling</v>
      </c>
      <c r="Z2617" t="str">
        <f>VLOOKUP(Table_query__64[[#This Row],[Nr]],'MyTracker Export'!A:AA,'MyTracker Export'!$AA$1,FALSE)</f>
        <v>Luc Tasiaux</v>
      </c>
      <c r="AB2617" s="19" t="str">
        <f>IF(Table_query__64[[#This Row],[Project status]]=Table_query__64[[#This Row],[Project Status Check]],"OK","NOK")</f>
        <v>OK</v>
      </c>
      <c r="AC2617" s="19" t="str">
        <f>IF(Table_query__64[[#This Row],[PM]]=Table_query__64[[#This Row],[PM Check]],"OK","NOK")</f>
        <v>OK</v>
      </c>
      <c r="AD2617" s="19" t="str">
        <f>IF(Table_query__64[[#This Row],[PP]]=Table_query__64[[#This Row],[Pilot Check]],"OK","NOK")</f>
        <v>OK</v>
      </c>
      <c r="AE2617" s="19"/>
    </row>
    <row r="2618" spans="1:31" hidden="1" x14ac:dyDescent="0.3">
      <c r="A2618" s="1" t="s">
        <v>4441</v>
      </c>
      <c r="B2618" s="2" t="s">
        <v>4442</v>
      </c>
      <c r="C2618" s="3" t="s">
        <v>7275</v>
      </c>
      <c r="D2618" s="2" t="s">
        <v>38</v>
      </c>
      <c r="E2618" s="2"/>
      <c r="F2618" s="2" t="s">
        <v>122</v>
      </c>
      <c r="G2618" s="4">
        <v>40179.041666666664</v>
      </c>
      <c r="H2618" s="4">
        <v>40179.041666666664</v>
      </c>
      <c r="I2618" s="2" t="s">
        <v>3863</v>
      </c>
      <c r="J2618" s="2"/>
      <c r="K2618" s="2"/>
      <c r="L2618" t="s">
        <v>31</v>
      </c>
      <c r="M2618" s="2" t="s">
        <v>29</v>
      </c>
      <c r="O2618" s="5">
        <v>0</v>
      </c>
      <c r="P2618" s="5">
        <v>0</v>
      </c>
      <c r="Q2618" s="6">
        <v>2010</v>
      </c>
      <c r="R2618" s="7">
        <v>2010</v>
      </c>
      <c r="T2618" s="8">
        <v>1136</v>
      </c>
      <c r="V2618" s="1" t="s">
        <v>33</v>
      </c>
      <c r="W2618" s="1" t="s">
        <v>32</v>
      </c>
      <c r="X2618" t="e">
        <f>VLOOKUP(Table_query__64[[#This Row],[Nr]],'MyTracker Export'!A:P,'MyTracker Export'!$P$1,FALSE)</f>
        <v>#N/A</v>
      </c>
      <c r="Y2618" t="e">
        <f>VLOOKUP(Table_query__64[[#This Row],[Nr]],'MyTracker Export'!A:Z,'MyTracker Export'!$Z$1,FALSE)</f>
        <v>#N/A</v>
      </c>
      <c r="Z2618" t="e">
        <f>VLOOKUP(Table_query__64[[#This Row],[Nr]],'MyTracker Export'!A:AA,'MyTracker Export'!$AA$1,FALSE)</f>
        <v>#N/A</v>
      </c>
      <c r="AA2618" t="s">
        <v>20478</v>
      </c>
      <c r="AB2618" s="19" t="e">
        <f>IF(Table_query__64[[#This Row],[Project status]]=Table_query__64[[#This Row],[Project Status Check]],"OK","NOK")</f>
        <v>#N/A</v>
      </c>
      <c r="AC2618" s="19" t="e">
        <f>IF(Table_query__64[[#This Row],[PM]]=Table_query__64[[#This Row],[PM Check]],"OK","NOK")</f>
        <v>#N/A</v>
      </c>
      <c r="AD2618" s="19" t="e">
        <f>IF(Table_query__64[[#This Row],[PP]]=Table_query__64[[#This Row],[Pilot Check]],"OK","NOK")</f>
        <v>#N/A</v>
      </c>
      <c r="AE2618" s="19"/>
    </row>
    <row r="2619" spans="1:31" hidden="1" x14ac:dyDescent="0.3">
      <c r="A2619" s="1" t="s">
        <v>4443</v>
      </c>
      <c r="B2619" s="2" t="s">
        <v>4349</v>
      </c>
      <c r="C2619" s="3" t="s">
        <v>7276</v>
      </c>
      <c r="D2619" s="2" t="s">
        <v>38</v>
      </c>
      <c r="E2619" s="2"/>
      <c r="F2619" s="2" t="s">
        <v>122</v>
      </c>
      <c r="G2619" s="4">
        <v>40179.041666666664</v>
      </c>
      <c r="H2619" s="4">
        <v>40179.041666666664</v>
      </c>
      <c r="I2619" s="2" t="s">
        <v>3863</v>
      </c>
      <c r="J2619" s="2"/>
      <c r="K2619" s="2"/>
      <c r="L2619" t="s">
        <v>31</v>
      </c>
      <c r="M2619" s="2" t="s">
        <v>29</v>
      </c>
      <c r="O2619" s="5">
        <v>0</v>
      </c>
      <c r="P2619" s="5">
        <v>0</v>
      </c>
      <c r="Q2619" s="6">
        <v>2010</v>
      </c>
      <c r="R2619" s="7">
        <v>2010</v>
      </c>
      <c r="T2619" s="8">
        <v>1137</v>
      </c>
      <c r="V2619" s="1" t="s">
        <v>33</v>
      </c>
      <c r="W2619" s="1" t="s">
        <v>32</v>
      </c>
      <c r="X2619" t="e">
        <f>VLOOKUP(Table_query__64[[#This Row],[Nr]],'MyTracker Export'!A:P,'MyTracker Export'!$P$1,FALSE)</f>
        <v>#N/A</v>
      </c>
      <c r="Y2619" t="e">
        <f>VLOOKUP(Table_query__64[[#This Row],[Nr]],'MyTracker Export'!A:Z,'MyTracker Export'!$Z$1,FALSE)</f>
        <v>#N/A</v>
      </c>
      <c r="Z2619" t="e">
        <f>VLOOKUP(Table_query__64[[#This Row],[Nr]],'MyTracker Export'!A:AA,'MyTracker Export'!$AA$1,FALSE)</f>
        <v>#N/A</v>
      </c>
      <c r="AA2619" t="s">
        <v>20478</v>
      </c>
      <c r="AB2619" s="19" t="e">
        <f>IF(Table_query__64[[#This Row],[Project status]]=Table_query__64[[#This Row],[Project Status Check]],"OK","NOK")</f>
        <v>#N/A</v>
      </c>
      <c r="AC2619" s="19" t="e">
        <f>IF(Table_query__64[[#This Row],[PM]]=Table_query__64[[#This Row],[PM Check]],"OK","NOK")</f>
        <v>#N/A</v>
      </c>
      <c r="AD2619" s="19" t="e">
        <f>IF(Table_query__64[[#This Row],[PP]]=Table_query__64[[#This Row],[Pilot Check]],"OK","NOK")</f>
        <v>#N/A</v>
      </c>
      <c r="AE2619" s="19"/>
    </row>
    <row r="2620" spans="1:31" hidden="1" x14ac:dyDescent="0.3">
      <c r="A2620" s="1" t="s">
        <v>4444</v>
      </c>
      <c r="B2620" s="2" t="s">
        <v>4405</v>
      </c>
      <c r="C2620" s="3" t="s">
        <v>6900</v>
      </c>
      <c r="D2620" s="2" t="s">
        <v>38</v>
      </c>
      <c r="E2620" s="2"/>
      <c r="F2620" s="2" t="s">
        <v>122</v>
      </c>
      <c r="G2620" s="4">
        <v>40179.041666666664</v>
      </c>
      <c r="H2620" s="4">
        <v>40179.041666666664</v>
      </c>
      <c r="I2620" s="2" t="s">
        <v>3863</v>
      </c>
      <c r="J2620" s="2"/>
      <c r="K2620" s="2"/>
      <c r="L2620" t="s">
        <v>31</v>
      </c>
      <c r="M2620" s="2" t="s">
        <v>29</v>
      </c>
      <c r="O2620" s="5">
        <v>0</v>
      </c>
      <c r="P2620" s="5">
        <v>0</v>
      </c>
      <c r="Q2620" s="6">
        <v>2010</v>
      </c>
      <c r="R2620" s="7">
        <v>2010</v>
      </c>
      <c r="T2620" s="8">
        <v>1138</v>
      </c>
      <c r="V2620" s="1" t="s">
        <v>33</v>
      </c>
      <c r="W2620" s="1" t="s">
        <v>32</v>
      </c>
      <c r="X2620" t="e">
        <f>VLOOKUP(Table_query__64[[#This Row],[Nr]],'MyTracker Export'!A:P,'MyTracker Export'!$P$1,FALSE)</f>
        <v>#N/A</v>
      </c>
      <c r="Y2620" t="e">
        <f>VLOOKUP(Table_query__64[[#This Row],[Nr]],'MyTracker Export'!A:Z,'MyTracker Export'!$Z$1,FALSE)</f>
        <v>#N/A</v>
      </c>
      <c r="Z2620" t="e">
        <f>VLOOKUP(Table_query__64[[#This Row],[Nr]],'MyTracker Export'!A:AA,'MyTracker Export'!$AA$1,FALSE)</f>
        <v>#N/A</v>
      </c>
      <c r="AA2620" t="s">
        <v>20478</v>
      </c>
      <c r="AB2620" s="19" t="e">
        <f>IF(Table_query__64[[#This Row],[Project status]]=Table_query__64[[#This Row],[Project Status Check]],"OK","NOK")</f>
        <v>#N/A</v>
      </c>
      <c r="AC2620" s="19" t="e">
        <f>IF(Table_query__64[[#This Row],[PM]]=Table_query__64[[#This Row],[PM Check]],"OK","NOK")</f>
        <v>#N/A</v>
      </c>
      <c r="AD2620" s="19" t="e">
        <f>IF(Table_query__64[[#This Row],[PP]]=Table_query__64[[#This Row],[Pilot Check]],"OK","NOK")</f>
        <v>#N/A</v>
      </c>
      <c r="AE2620" s="19"/>
    </row>
    <row r="2621" spans="1:31" hidden="1" x14ac:dyDescent="0.3">
      <c r="A2621" s="1" t="s">
        <v>4445</v>
      </c>
      <c r="B2621" s="2" t="s">
        <v>4446</v>
      </c>
      <c r="C2621" s="3" t="s">
        <v>6900</v>
      </c>
      <c r="D2621" s="2" t="s">
        <v>38</v>
      </c>
      <c r="E2621" s="2"/>
      <c r="F2621" s="2" t="s">
        <v>122</v>
      </c>
      <c r="G2621" s="4">
        <v>40179.041666666664</v>
      </c>
      <c r="H2621" s="4">
        <v>40179.041666666664</v>
      </c>
      <c r="I2621" s="2" t="s">
        <v>3863</v>
      </c>
      <c r="J2621" s="2"/>
      <c r="K2621" s="2"/>
      <c r="L2621" t="s">
        <v>31</v>
      </c>
      <c r="M2621" s="2" t="s">
        <v>29</v>
      </c>
      <c r="O2621" s="5">
        <v>0</v>
      </c>
      <c r="P2621" s="5">
        <v>0</v>
      </c>
      <c r="Q2621" s="6">
        <v>2010</v>
      </c>
      <c r="R2621" s="7">
        <v>2010</v>
      </c>
      <c r="T2621" s="8">
        <v>1139</v>
      </c>
      <c r="V2621" s="1" t="s">
        <v>33</v>
      </c>
      <c r="W2621" s="1" t="s">
        <v>32</v>
      </c>
      <c r="X2621" t="e">
        <f>VLOOKUP(Table_query__64[[#This Row],[Nr]],'MyTracker Export'!A:P,'MyTracker Export'!$P$1,FALSE)</f>
        <v>#N/A</v>
      </c>
      <c r="Y2621" t="e">
        <f>VLOOKUP(Table_query__64[[#This Row],[Nr]],'MyTracker Export'!A:Z,'MyTracker Export'!$Z$1,FALSE)</f>
        <v>#N/A</v>
      </c>
      <c r="Z2621" t="e">
        <f>VLOOKUP(Table_query__64[[#This Row],[Nr]],'MyTracker Export'!A:AA,'MyTracker Export'!$AA$1,FALSE)</f>
        <v>#N/A</v>
      </c>
      <c r="AA2621" t="s">
        <v>20478</v>
      </c>
      <c r="AB2621" s="19" t="e">
        <f>IF(Table_query__64[[#This Row],[Project status]]=Table_query__64[[#This Row],[Project Status Check]],"OK","NOK")</f>
        <v>#N/A</v>
      </c>
      <c r="AC2621" s="19" t="e">
        <f>IF(Table_query__64[[#This Row],[PM]]=Table_query__64[[#This Row],[PM Check]],"OK","NOK")</f>
        <v>#N/A</v>
      </c>
      <c r="AD2621" s="19" t="e">
        <f>IF(Table_query__64[[#This Row],[PP]]=Table_query__64[[#This Row],[Pilot Check]],"OK","NOK")</f>
        <v>#N/A</v>
      </c>
      <c r="AE2621" s="19"/>
    </row>
    <row r="2622" spans="1:31" hidden="1" x14ac:dyDescent="0.3">
      <c r="A2622" s="1" t="s">
        <v>4447</v>
      </c>
      <c r="B2622" s="2" t="s">
        <v>4448</v>
      </c>
      <c r="C2622" s="3" t="s">
        <v>7277</v>
      </c>
      <c r="D2622" s="2" t="s">
        <v>38</v>
      </c>
      <c r="E2622" s="2" t="s">
        <v>25</v>
      </c>
      <c r="F2622" s="2" t="s">
        <v>122</v>
      </c>
      <c r="G2622" s="4">
        <v>38443</v>
      </c>
      <c r="H2622" s="4">
        <v>38808</v>
      </c>
      <c r="I2622" s="2"/>
      <c r="J2622" s="2"/>
      <c r="K2622" s="2"/>
      <c r="L2622" t="s">
        <v>31</v>
      </c>
      <c r="M2622" s="2" t="s">
        <v>29</v>
      </c>
      <c r="N2622" s="3" t="s">
        <v>9531</v>
      </c>
      <c r="O2622" s="5"/>
      <c r="P2622" s="5"/>
      <c r="Q2622" s="6">
        <v>2005</v>
      </c>
      <c r="R2622" s="7">
        <v>2006</v>
      </c>
      <c r="T2622" s="8">
        <v>923</v>
      </c>
      <c r="V2622" s="1" t="s">
        <v>33</v>
      </c>
      <c r="W2622" s="1" t="s">
        <v>32</v>
      </c>
      <c r="X2622" t="str">
        <f>VLOOKUP(Table_query__64[[#This Row],[Nr]],'MyTracker Export'!A:P,'MyTracker Export'!$P$1,FALSE)</f>
        <v>Finished</v>
      </c>
      <c r="Y2622" t="e">
        <f>VLOOKUP(Table_query__64[[#This Row],[Nr]],'MyTracker Export'!A:Z,'MyTracker Export'!$Z$1,FALSE)</f>
        <v>#N/A</v>
      </c>
      <c r="Z2622" t="str">
        <f>VLOOKUP(Table_query__64[[#This Row],[Nr]],'MyTracker Export'!A:AA,'MyTracker Export'!$AA$1,FALSE)</f>
        <v>Jacques Lataire</v>
      </c>
      <c r="AB2622" s="19" t="str">
        <f>IF(Table_query__64[[#This Row],[Project status]]=Table_query__64[[#This Row],[Project Status Check]],"OK","NOK")</f>
        <v>OK</v>
      </c>
      <c r="AC2622" s="19" t="e">
        <f>IF(Table_query__64[[#This Row],[PM]]=Table_query__64[[#This Row],[PM Check]],"OK","NOK")</f>
        <v>#N/A</v>
      </c>
      <c r="AD2622" s="19" t="str">
        <f>IF(Table_query__64[[#This Row],[PP]]=Table_query__64[[#This Row],[Pilot Check]],"OK","NOK")</f>
        <v>NOK</v>
      </c>
      <c r="AE2622" s="19"/>
    </row>
    <row r="2623" spans="1:31" hidden="1" x14ac:dyDescent="0.3">
      <c r="A2623" s="1" t="s">
        <v>4449</v>
      </c>
      <c r="B2623" s="2" t="s">
        <v>4313</v>
      </c>
      <c r="C2623" s="3" t="s">
        <v>7278</v>
      </c>
      <c r="D2623" s="2" t="s">
        <v>38</v>
      </c>
      <c r="E2623" s="2"/>
      <c r="F2623" s="2" t="s">
        <v>122</v>
      </c>
      <c r="G2623" s="4">
        <v>40179.041666666664</v>
      </c>
      <c r="H2623" s="4">
        <v>40179.041666666664</v>
      </c>
      <c r="I2623" s="2" t="s">
        <v>3863</v>
      </c>
      <c r="J2623" s="2"/>
      <c r="K2623" s="2"/>
      <c r="L2623" t="s">
        <v>31</v>
      </c>
      <c r="M2623" s="2" t="s">
        <v>29</v>
      </c>
      <c r="O2623" s="5">
        <v>0</v>
      </c>
      <c r="P2623" s="5">
        <v>0</v>
      </c>
      <c r="Q2623" s="6">
        <v>2010</v>
      </c>
      <c r="R2623" s="7">
        <v>2010</v>
      </c>
      <c r="T2623" s="8">
        <v>1140</v>
      </c>
      <c r="V2623" s="1" t="s">
        <v>33</v>
      </c>
      <c r="W2623" s="1" t="s">
        <v>32</v>
      </c>
      <c r="X2623" t="e">
        <f>VLOOKUP(Table_query__64[[#This Row],[Nr]],'MyTracker Export'!A:P,'MyTracker Export'!$P$1,FALSE)</f>
        <v>#N/A</v>
      </c>
      <c r="Y2623" t="e">
        <f>VLOOKUP(Table_query__64[[#This Row],[Nr]],'MyTracker Export'!A:Z,'MyTracker Export'!$Z$1,FALSE)</f>
        <v>#N/A</v>
      </c>
      <c r="Z2623" t="e">
        <f>VLOOKUP(Table_query__64[[#This Row],[Nr]],'MyTracker Export'!A:AA,'MyTracker Export'!$AA$1,FALSE)</f>
        <v>#N/A</v>
      </c>
      <c r="AA2623" t="s">
        <v>20478</v>
      </c>
      <c r="AB2623" s="19" t="e">
        <f>IF(Table_query__64[[#This Row],[Project status]]=Table_query__64[[#This Row],[Project Status Check]],"OK","NOK")</f>
        <v>#N/A</v>
      </c>
      <c r="AC2623" s="19" t="e">
        <f>IF(Table_query__64[[#This Row],[PM]]=Table_query__64[[#This Row],[PM Check]],"OK","NOK")</f>
        <v>#N/A</v>
      </c>
      <c r="AD2623" s="19" t="e">
        <f>IF(Table_query__64[[#This Row],[PP]]=Table_query__64[[#This Row],[Pilot Check]],"OK","NOK")</f>
        <v>#N/A</v>
      </c>
      <c r="AE2623" s="19"/>
    </row>
    <row r="2624" spans="1:31" hidden="1" x14ac:dyDescent="0.3">
      <c r="A2624" s="1" t="s">
        <v>4450</v>
      </c>
      <c r="B2624" s="2" t="s">
        <v>4281</v>
      </c>
      <c r="C2624" s="3" t="s">
        <v>7279</v>
      </c>
      <c r="D2624" s="2" t="s">
        <v>38</v>
      </c>
      <c r="E2624" s="2"/>
      <c r="F2624" s="2" t="s">
        <v>122</v>
      </c>
      <c r="G2624" s="4">
        <v>40179.041666666664</v>
      </c>
      <c r="H2624" s="4">
        <v>40179.041666666664</v>
      </c>
      <c r="I2624" s="2" t="s">
        <v>3863</v>
      </c>
      <c r="J2624" s="2"/>
      <c r="K2624" s="2"/>
      <c r="L2624" t="s">
        <v>31</v>
      </c>
      <c r="M2624" s="2" t="s">
        <v>29</v>
      </c>
      <c r="O2624" s="5">
        <v>0</v>
      </c>
      <c r="P2624" s="5">
        <v>0</v>
      </c>
      <c r="Q2624" s="6">
        <v>2010</v>
      </c>
      <c r="R2624" s="7">
        <v>2010</v>
      </c>
      <c r="T2624" s="8">
        <v>1141</v>
      </c>
      <c r="V2624" s="1" t="s">
        <v>33</v>
      </c>
      <c r="W2624" s="1" t="s">
        <v>32</v>
      </c>
      <c r="X2624" t="e">
        <f>VLOOKUP(Table_query__64[[#This Row],[Nr]],'MyTracker Export'!A:P,'MyTracker Export'!$P$1,FALSE)</f>
        <v>#N/A</v>
      </c>
      <c r="Y2624" t="e">
        <f>VLOOKUP(Table_query__64[[#This Row],[Nr]],'MyTracker Export'!A:Z,'MyTracker Export'!$Z$1,FALSE)</f>
        <v>#N/A</v>
      </c>
      <c r="Z2624" t="e">
        <f>VLOOKUP(Table_query__64[[#This Row],[Nr]],'MyTracker Export'!A:AA,'MyTracker Export'!$AA$1,FALSE)</f>
        <v>#N/A</v>
      </c>
      <c r="AA2624" t="s">
        <v>20478</v>
      </c>
      <c r="AB2624" s="19" t="e">
        <f>IF(Table_query__64[[#This Row],[Project status]]=Table_query__64[[#This Row],[Project Status Check]],"OK","NOK")</f>
        <v>#N/A</v>
      </c>
      <c r="AC2624" s="19" t="e">
        <f>IF(Table_query__64[[#This Row],[PM]]=Table_query__64[[#This Row],[PM Check]],"OK","NOK")</f>
        <v>#N/A</v>
      </c>
      <c r="AD2624" s="19" t="e">
        <f>IF(Table_query__64[[#This Row],[PP]]=Table_query__64[[#This Row],[Pilot Check]],"OK","NOK")</f>
        <v>#N/A</v>
      </c>
      <c r="AE2624" s="19"/>
    </row>
    <row r="2625" spans="1:31" hidden="1" x14ac:dyDescent="0.3">
      <c r="A2625" s="1" t="s">
        <v>4451</v>
      </c>
      <c r="B2625" s="2" t="s">
        <v>4452</v>
      </c>
      <c r="C2625" s="3" t="s">
        <v>6900</v>
      </c>
      <c r="D2625" s="2" t="s">
        <v>38</v>
      </c>
      <c r="E2625" s="2"/>
      <c r="F2625" s="2" t="s">
        <v>122</v>
      </c>
      <c r="G2625" s="4">
        <v>40179.041666666664</v>
      </c>
      <c r="H2625" s="4">
        <v>40179.041666666664</v>
      </c>
      <c r="I2625" s="2" t="s">
        <v>3863</v>
      </c>
      <c r="J2625" s="2"/>
      <c r="K2625" s="2"/>
      <c r="L2625" t="s">
        <v>31</v>
      </c>
      <c r="M2625" s="2" t="s">
        <v>29</v>
      </c>
      <c r="O2625" s="5">
        <v>0</v>
      </c>
      <c r="P2625" s="5">
        <v>0</v>
      </c>
      <c r="Q2625" s="6">
        <v>2010</v>
      </c>
      <c r="R2625" s="7">
        <v>2010</v>
      </c>
      <c r="T2625" s="8">
        <v>1142</v>
      </c>
      <c r="V2625" s="1" t="s">
        <v>33</v>
      </c>
      <c r="W2625" s="1" t="s">
        <v>32</v>
      </c>
      <c r="X2625" t="e">
        <f>VLOOKUP(Table_query__64[[#This Row],[Nr]],'MyTracker Export'!A:P,'MyTracker Export'!$P$1,FALSE)</f>
        <v>#N/A</v>
      </c>
      <c r="Y2625" t="e">
        <f>VLOOKUP(Table_query__64[[#This Row],[Nr]],'MyTracker Export'!A:Z,'MyTracker Export'!$Z$1,FALSE)</f>
        <v>#N/A</v>
      </c>
      <c r="Z2625" t="e">
        <f>VLOOKUP(Table_query__64[[#This Row],[Nr]],'MyTracker Export'!A:AA,'MyTracker Export'!$AA$1,FALSE)</f>
        <v>#N/A</v>
      </c>
      <c r="AA2625" t="s">
        <v>20478</v>
      </c>
      <c r="AB2625" s="19" t="e">
        <f>IF(Table_query__64[[#This Row],[Project status]]=Table_query__64[[#This Row],[Project Status Check]],"OK","NOK")</f>
        <v>#N/A</v>
      </c>
      <c r="AC2625" s="19" t="e">
        <f>IF(Table_query__64[[#This Row],[PM]]=Table_query__64[[#This Row],[PM Check]],"OK","NOK")</f>
        <v>#N/A</v>
      </c>
      <c r="AD2625" s="19" t="e">
        <f>IF(Table_query__64[[#This Row],[PP]]=Table_query__64[[#This Row],[Pilot Check]],"OK","NOK")</f>
        <v>#N/A</v>
      </c>
      <c r="AE2625" s="19"/>
    </row>
    <row r="2626" spans="1:31" hidden="1" x14ac:dyDescent="0.3">
      <c r="A2626" s="1" t="s">
        <v>4453</v>
      </c>
      <c r="B2626" s="2" t="s">
        <v>4349</v>
      </c>
      <c r="C2626" s="3" t="s">
        <v>7280</v>
      </c>
      <c r="D2626" s="2" t="s">
        <v>38</v>
      </c>
      <c r="E2626" s="2"/>
      <c r="F2626" s="2" t="s">
        <v>122</v>
      </c>
      <c r="G2626" s="4">
        <v>40179.041666666664</v>
      </c>
      <c r="H2626" s="4">
        <v>40179.041666666664</v>
      </c>
      <c r="I2626" s="2" t="s">
        <v>3863</v>
      </c>
      <c r="J2626" s="2"/>
      <c r="K2626" s="2"/>
      <c r="L2626" t="s">
        <v>31</v>
      </c>
      <c r="M2626" s="2" t="s">
        <v>29</v>
      </c>
      <c r="O2626" s="5">
        <v>0</v>
      </c>
      <c r="P2626" s="5">
        <v>0</v>
      </c>
      <c r="Q2626" s="6">
        <v>2010</v>
      </c>
      <c r="R2626" s="7">
        <v>2010</v>
      </c>
      <c r="T2626" s="8">
        <v>1143</v>
      </c>
      <c r="V2626" s="1" t="s">
        <v>33</v>
      </c>
      <c r="W2626" s="1" t="s">
        <v>32</v>
      </c>
      <c r="X2626" t="e">
        <f>VLOOKUP(Table_query__64[[#This Row],[Nr]],'MyTracker Export'!A:P,'MyTracker Export'!$P$1,FALSE)</f>
        <v>#N/A</v>
      </c>
      <c r="Y2626" t="e">
        <f>VLOOKUP(Table_query__64[[#This Row],[Nr]],'MyTracker Export'!A:Z,'MyTracker Export'!$Z$1,FALSE)</f>
        <v>#N/A</v>
      </c>
      <c r="Z2626" t="e">
        <f>VLOOKUP(Table_query__64[[#This Row],[Nr]],'MyTracker Export'!A:AA,'MyTracker Export'!$AA$1,FALSE)</f>
        <v>#N/A</v>
      </c>
      <c r="AA2626" t="s">
        <v>20478</v>
      </c>
      <c r="AB2626" s="19" t="e">
        <f>IF(Table_query__64[[#This Row],[Project status]]=Table_query__64[[#This Row],[Project Status Check]],"OK","NOK")</f>
        <v>#N/A</v>
      </c>
      <c r="AC2626" s="19" t="e">
        <f>IF(Table_query__64[[#This Row],[PM]]=Table_query__64[[#This Row],[PM Check]],"OK","NOK")</f>
        <v>#N/A</v>
      </c>
      <c r="AD2626" s="19" t="e">
        <f>IF(Table_query__64[[#This Row],[PP]]=Table_query__64[[#This Row],[Pilot Check]],"OK","NOK")</f>
        <v>#N/A</v>
      </c>
      <c r="AE2626" s="19"/>
    </row>
    <row r="2627" spans="1:31" hidden="1" x14ac:dyDescent="0.3">
      <c r="A2627" s="1" t="s">
        <v>4454</v>
      </c>
      <c r="B2627" s="2" t="s">
        <v>4455</v>
      </c>
      <c r="C2627" s="3" t="s">
        <v>7281</v>
      </c>
      <c r="D2627" s="2" t="s">
        <v>38</v>
      </c>
      <c r="E2627" s="2"/>
      <c r="F2627" s="2" t="s">
        <v>122</v>
      </c>
      <c r="G2627" s="4">
        <v>40179.041666666664</v>
      </c>
      <c r="H2627" s="4">
        <v>40179.041666666664</v>
      </c>
      <c r="I2627" s="2" t="s">
        <v>3863</v>
      </c>
      <c r="J2627" s="2"/>
      <c r="K2627" s="2"/>
      <c r="L2627" t="s">
        <v>31</v>
      </c>
      <c r="M2627" s="2" t="s">
        <v>29</v>
      </c>
      <c r="O2627" s="5">
        <v>0</v>
      </c>
      <c r="P2627" s="5">
        <v>0</v>
      </c>
      <c r="Q2627" s="6">
        <v>2010</v>
      </c>
      <c r="R2627" s="7">
        <v>2010</v>
      </c>
      <c r="T2627" s="8">
        <v>1144</v>
      </c>
      <c r="V2627" s="1" t="s">
        <v>33</v>
      </c>
      <c r="W2627" s="1" t="s">
        <v>32</v>
      </c>
      <c r="X2627" t="e">
        <f>VLOOKUP(Table_query__64[[#This Row],[Nr]],'MyTracker Export'!A:P,'MyTracker Export'!$P$1,FALSE)</f>
        <v>#N/A</v>
      </c>
      <c r="Y2627" t="e">
        <f>VLOOKUP(Table_query__64[[#This Row],[Nr]],'MyTracker Export'!A:Z,'MyTracker Export'!$Z$1,FALSE)</f>
        <v>#N/A</v>
      </c>
      <c r="Z2627" t="e">
        <f>VLOOKUP(Table_query__64[[#This Row],[Nr]],'MyTracker Export'!A:AA,'MyTracker Export'!$AA$1,FALSE)</f>
        <v>#N/A</v>
      </c>
      <c r="AA2627" t="s">
        <v>20478</v>
      </c>
      <c r="AB2627" s="19" t="e">
        <f>IF(Table_query__64[[#This Row],[Project status]]=Table_query__64[[#This Row],[Project Status Check]],"OK","NOK")</f>
        <v>#N/A</v>
      </c>
      <c r="AC2627" s="19" t="e">
        <f>IF(Table_query__64[[#This Row],[PM]]=Table_query__64[[#This Row],[PM Check]],"OK","NOK")</f>
        <v>#N/A</v>
      </c>
      <c r="AD2627" s="19" t="e">
        <f>IF(Table_query__64[[#This Row],[PP]]=Table_query__64[[#This Row],[Pilot Check]],"OK","NOK")</f>
        <v>#N/A</v>
      </c>
      <c r="AE2627" s="19"/>
    </row>
    <row r="2628" spans="1:31" hidden="1" x14ac:dyDescent="0.3">
      <c r="A2628" s="1" t="s">
        <v>4456</v>
      </c>
      <c r="B2628" s="2" t="s">
        <v>4457</v>
      </c>
      <c r="C2628" s="3" t="s">
        <v>7282</v>
      </c>
      <c r="D2628" s="2" t="s">
        <v>38</v>
      </c>
      <c r="E2628" s="2"/>
      <c r="F2628" s="2" t="s">
        <v>122</v>
      </c>
      <c r="G2628" s="4">
        <v>40179.041666666664</v>
      </c>
      <c r="H2628" s="4">
        <v>40179.041666666664</v>
      </c>
      <c r="I2628" s="2" t="s">
        <v>3863</v>
      </c>
      <c r="J2628" s="2"/>
      <c r="K2628" s="2"/>
      <c r="L2628" t="s">
        <v>31</v>
      </c>
      <c r="M2628" s="2" t="s">
        <v>29</v>
      </c>
      <c r="O2628" s="5">
        <v>0</v>
      </c>
      <c r="P2628" s="5">
        <v>0</v>
      </c>
      <c r="Q2628" s="6">
        <v>2010</v>
      </c>
      <c r="R2628" s="7">
        <v>2010</v>
      </c>
      <c r="T2628" s="8">
        <v>1145</v>
      </c>
      <c r="V2628" s="1" t="s">
        <v>33</v>
      </c>
      <c r="W2628" s="1" t="s">
        <v>32</v>
      </c>
      <c r="X2628" t="e">
        <f>VLOOKUP(Table_query__64[[#This Row],[Nr]],'MyTracker Export'!A:P,'MyTracker Export'!$P$1,FALSE)</f>
        <v>#N/A</v>
      </c>
      <c r="Y2628" t="e">
        <f>VLOOKUP(Table_query__64[[#This Row],[Nr]],'MyTracker Export'!A:Z,'MyTracker Export'!$Z$1,FALSE)</f>
        <v>#N/A</v>
      </c>
      <c r="Z2628" t="e">
        <f>VLOOKUP(Table_query__64[[#This Row],[Nr]],'MyTracker Export'!A:AA,'MyTracker Export'!$AA$1,FALSE)</f>
        <v>#N/A</v>
      </c>
      <c r="AA2628" t="s">
        <v>20478</v>
      </c>
      <c r="AB2628" s="19" t="e">
        <f>IF(Table_query__64[[#This Row],[Project status]]=Table_query__64[[#This Row],[Project Status Check]],"OK","NOK")</f>
        <v>#N/A</v>
      </c>
      <c r="AC2628" s="19" t="e">
        <f>IF(Table_query__64[[#This Row],[PM]]=Table_query__64[[#This Row],[PM Check]],"OK","NOK")</f>
        <v>#N/A</v>
      </c>
      <c r="AD2628" s="19" t="e">
        <f>IF(Table_query__64[[#This Row],[PP]]=Table_query__64[[#This Row],[Pilot Check]],"OK","NOK")</f>
        <v>#N/A</v>
      </c>
      <c r="AE2628" s="19"/>
    </row>
    <row r="2629" spans="1:31" hidden="1" x14ac:dyDescent="0.3">
      <c r="A2629" s="1" t="s">
        <v>4458</v>
      </c>
      <c r="B2629" s="2" t="s">
        <v>4459</v>
      </c>
      <c r="C2629" s="3" t="s">
        <v>6900</v>
      </c>
      <c r="D2629" s="2" t="s">
        <v>38</v>
      </c>
      <c r="E2629" s="2"/>
      <c r="F2629" s="2" t="s">
        <v>122</v>
      </c>
      <c r="G2629" s="4">
        <v>40179.041666666664</v>
      </c>
      <c r="H2629" s="4">
        <v>40179.041666666664</v>
      </c>
      <c r="I2629" s="2" t="s">
        <v>3863</v>
      </c>
      <c r="J2629" s="2"/>
      <c r="K2629" s="2"/>
      <c r="L2629" t="s">
        <v>31</v>
      </c>
      <c r="M2629" s="2" t="s">
        <v>29</v>
      </c>
      <c r="O2629" s="5">
        <v>0</v>
      </c>
      <c r="P2629" s="5">
        <v>0</v>
      </c>
      <c r="Q2629" s="6">
        <v>2010</v>
      </c>
      <c r="R2629" s="7">
        <v>2010</v>
      </c>
      <c r="T2629" s="8">
        <v>1146</v>
      </c>
      <c r="V2629" s="1" t="s">
        <v>33</v>
      </c>
      <c r="W2629" s="1" t="s">
        <v>32</v>
      </c>
      <c r="X2629" t="e">
        <f>VLOOKUP(Table_query__64[[#This Row],[Nr]],'MyTracker Export'!A:P,'MyTracker Export'!$P$1,FALSE)</f>
        <v>#N/A</v>
      </c>
      <c r="Y2629" t="e">
        <f>VLOOKUP(Table_query__64[[#This Row],[Nr]],'MyTracker Export'!A:Z,'MyTracker Export'!$Z$1,FALSE)</f>
        <v>#N/A</v>
      </c>
      <c r="Z2629" t="e">
        <f>VLOOKUP(Table_query__64[[#This Row],[Nr]],'MyTracker Export'!A:AA,'MyTracker Export'!$AA$1,FALSE)</f>
        <v>#N/A</v>
      </c>
      <c r="AA2629" t="s">
        <v>20478</v>
      </c>
      <c r="AB2629" s="19" t="e">
        <f>IF(Table_query__64[[#This Row],[Project status]]=Table_query__64[[#This Row],[Project Status Check]],"OK","NOK")</f>
        <v>#N/A</v>
      </c>
      <c r="AC2629" s="19" t="e">
        <f>IF(Table_query__64[[#This Row],[PM]]=Table_query__64[[#This Row],[PM Check]],"OK","NOK")</f>
        <v>#N/A</v>
      </c>
      <c r="AD2629" s="19" t="e">
        <f>IF(Table_query__64[[#This Row],[PP]]=Table_query__64[[#This Row],[Pilot Check]],"OK","NOK")</f>
        <v>#N/A</v>
      </c>
      <c r="AE2629" s="19"/>
    </row>
    <row r="2630" spans="1:31" hidden="1" x14ac:dyDescent="0.3">
      <c r="A2630" s="1" t="s">
        <v>4460</v>
      </c>
      <c r="B2630" s="2" t="s">
        <v>4461</v>
      </c>
      <c r="C2630" s="3" t="s">
        <v>7283</v>
      </c>
      <c r="D2630" s="2" t="s">
        <v>178</v>
      </c>
      <c r="E2630" s="2" t="s">
        <v>82</v>
      </c>
      <c r="F2630" s="2" t="s">
        <v>122</v>
      </c>
      <c r="G2630" s="4">
        <v>38083</v>
      </c>
      <c r="H2630" s="4">
        <v>39015</v>
      </c>
      <c r="I2630" s="2" t="s">
        <v>707</v>
      </c>
      <c r="J2630" s="2" t="s">
        <v>3451</v>
      </c>
      <c r="K2630" s="2"/>
      <c r="L2630" t="s">
        <v>31</v>
      </c>
      <c r="M2630" s="2" t="s">
        <v>29</v>
      </c>
      <c r="N2630" s="3" t="s">
        <v>9532</v>
      </c>
      <c r="O2630" s="5"/>
      <c r="P2630" s="5"/>
      <c r="Q2630" s="6">
        <v>2004</v>
      </c>
      <c r="R2630" s="7">
        <v>2006</v>
      </c>
      <c r="T2630" s="8">
        <v>924</v>
      </c>
      <c r="V2630" s="1" t="s">
        <v>33</v>
      </c>
      <c r="W2630" s="1" t="s">
        <v>32</v>
      </c>
      <c r="X2630" t="str">
        <f>VLOOKUP(Table_query__64[[#This Row],[Nr]],'MyTracker Export'!A:P,'MyTracker Export'!$P$1,FALSE)</f>
        <v>Finished</v>
      </c>
      <c r="Y2630" t="str">
        <f>VLOOKUP(Table_query__64[[#This Row],[Nr]],'MyTracker Export'!A:Z,'MyTracker Export'!$Z$1,FALSE)</f>
        <v>Jana Schilling</v>
      </c>
      <c r="Z2630" t="str">
        <f>VLOOKUP(Table_query__64[[#This Row],[Nr]],'MyTracker Export'!A:AA,'MyTracker Export'!$AA$1,FALSE)</f>
        <v>Luc Tasiaux</v>
      </c>
      <c r="AB2630" s="19" t="str">
        <f>IF(Table_query__64[[#This Row],[Project status]]=Table_query__64[[#This Row],[Project Status Check]],"OK","NOK")</f>
        <v>OK</v>
      </c>
      <c r="AC2630" s="19" t="str">
        <f>IF(Table_query__64[[#This Row],[PM]]=Table_query__64[[#This Row],[PM Check]],"OK","NOK")</f>
        <v>OK</v>
      </c>
      <c r="AD2630" s="19" t="str">
        <f>IF(Table_query__64[[#This Row],[PP]]=Table_query__64[[#This Row],[Pilot Check]],"OK","NOK")</f>
        <v>OK</v>
      </c>
      <c r="AE2630" s="19"/>
    </row>
    <row r="2631" spans="1:31" hidden="1" x14ac:dyDescent="0.3">
      <c r="A2631" s="1" t="s">
        <v>4462</v>
      </c>
      <c r="B2631" s="2" t="s">
        <v>761</v>
      </c>
      <c r="C2631" s="3" t="s">
        <v>7284</v>
      </c>
      <c r="D2631" s="2" t="s">
        <v>38</v>
      </c>
      <c r="E2631" s="2"/>
      <c r="F2631" s="2" t="s">
        <v>122</v>
      </c>
      <c r="G2631" s="4">
        <v>40179.041666666664</v>
      </c>
      <c r="H2631" s="4">
        <v>40179.041666666664</v>
      </c>
      <c r="I2631" s="2" t="s">
        <v>3863</v>
      </c>
      <c r="J2631" s="2"/>
      <c r="K2631" s="2"/>
      <c r="L2631" t="s">
        <v>31</v>
      </c>
      <c r="M2631" s="2" t="s">
        <v>29</v>
      </c>
      <c r="O2631" s="5">
        <v>0</v>
      </c>
      <c r="P2631" s="5">
        <v>0</v>
      </c>
      <c r="Q2631" s="6">
        <v>2010</v>
      </c>
      <c r="R2631" s="7">
        <v>2010</v>
      </c>
      <c r="T2631" s="8">
        <v>1147</v>
      </c>
      <c r="V2631" s="1" t="s">
        <v>33</v>
      </c>
      <c r="W2631" s="1" t="s">
        <v>32</v>
      </c>
      <c r="X2631" t="e">
        <f>VLOOKUP(Table_query__64[[#This Row],[Nr]],'MyTracker Export'!A:P,'MyTracker Export'!$P$1,FALSE)</f>
        <v>#N/A</v>
      </c>
      <c r="Y2631" t="e">
        <f>VLOOKUP(Table_query__64[[#This Row],[Nr]],'MyTracker Export'!A:Z,'MyTracker Export'!$Z$1,FALSE)</f>
        <v>#N/A</v>
      </c>
      <c r="Z2631" t="e">
        <f>VLOOKUP(Table_query__64[[#This Row],[Nr]],'MyTracker Export'!A:AA,'MyTracker Export'!$AA$1,FALSE)</f>
        <v>#N/A</v>
      </c>
      <c r="AA2631" t="s">
        <v>20478</v>
      </c>
      <c r="AB2631" s="19" t="e">
        <f>IF(Table_query__64[[#This Row],[Project status]]=Table_query__64[[#This Row],[Project Status Check]],"OK","NOK")</f>
        <v>#N/A</v>
      </c>
      <c r="AC2631" s="19" t="e">
        <f>IF(Table_query__64[[#This Row],[PM]]=Table_query__64[[#This Row],[PM Check]],"OK","NOK")</f>
        <v>#N/A</v>
      </c>
      <c r="AD2631" s="19" t="e">
        <f>IF(Table_query__64[[#This Row],[PP]]=Table_query__64[[#This Row],[Pilot Check]],"OK","NOK")</f>
        <v>#N/A</v>
      </c>
      <c r="AE2631" s="19"/>
    </row>
    <row r="2632" spans="1:31" hidden="1" x14ac:dyDescent="0.3">
      <c r="A2632" s="1" t="s">
        <v>4463</v>
      </c>
      <c r="B2632" s="2" t="s">
        <v>4464</v>
      </c>
      <c r="C2632" s="3" t="s">
        <v>6900</v>
      </c>
      <c r="D2632" s="2" t="s">
        <v>38</v>
      </c>
      <c r="E2632" s="2"/>
      <c r="F2632" s="2" t="s">
        <v>122</v>
      </c>
      <c r="G2632" s="4">
        <v>40179.041666666664</v>
      </c>
      <c r="H2632" s="4">
        <v>40179.041666666664</v>
      </c>
      <c r="I2632" s="2" t="s">
        <v>3863</v>
      </c>
      <c r="J2632" s="2"/>
      <c r="K2632" s="2"/>
      <c r="L2632" t="s">
        <v>31</v>
      </c>
      <c r="M2632" s="2" t="s">
        <v>29</v>
      </c>
      <c r="O2632" s="5">
        <v>0</v>
      </c>
      <c r="P2632" s="5">
        <v>0</v>
      </c>
      <c r="Q2632" s="6">
        <v>2010</v>
      </c>
      <c r="R2632" s="7">
        <v>2010</v>
      </c>
      <c r="T2632" s="8">
        <v>1148</v>
      </c>
      <c r="V2632" s="1" t="s">
        <v>33</v>
      </c>
      <c r="W2632" s="1" t="s">
        <v>32</v>
      </c>
      <c r="X2632" t="e">
        <f>VLOOKUP(Table_query__64[[#This Row],[Nr]],'MyTracker Export'!A:P,'MyTracker Export'!$P$1,FALSE)</f>
        <v>#N/A</v>
      </c>
      <c r="Y2632" t="e">
        <f>VLOOKUP(Table_query__64[[#This Row],[Nr]],'MyTracker Export'!A:Z,'MyTracker Export'!$Z$1,FALSE)</f>
        <v>#N/A</v>
      </c>
      <c r="Z2632" t="e">
        <f>VLOOKUP(Table_query__64[[#This Row],[Nr]],'MyTracker Export'!A:AA,'MyTracker Export'!$AA$1,FALSE)</f>
        <v>#N/A</v>
      </c>
      <c r="AA2632" t="s">
        <v>20478</v>
      </c>
      <c r="AB2632" s="19" t="e">
        <f>IF(Table_query__64[[#This Row],[Project status]]=Table_query__64[[#This Row],[Project Status Check]],"OK","NOK")</f>
        <v>#N/A</v>
      </c>
      <c r="AC2632" s="19" t="e">
        <f>IF(Table_query__64[[#This Row],[PM]]=Table_query__64[[#This Row],[PM Check]],"OK","NOK")</f>
        <v>#N/A</v>
      </c>
      <c r="AD2632" s="19" t="e">
        <f>IF(Table_query__64[[#This Row],[PP]]=Table_query__64[[#This Row],[Pilot Check]],"OK","NOK")</f>
        <v>#N/A</v>
      </c>
      <c r="AE2632" s="19"/>
    </row>
    <row r="2633" spans="1:31" hidden="1" x14ac:dyDescent="0.3">
      <c r="A2633" s="1" t="s">
        <v>4465</v>
      </c>
      <c r="B2633" s="2" t="s">
        <v>4466</v>
      </c>
      <c r="C2633" s="3" t="s">
        <v>6900</v>
      </c>
      <c r="D2633" s="2" t="s">
        <v>38</v>
      </c>
      <c r="E2633" s="2"/>
      <c r="F2633" s="2" t="s">
        <v>122</v>
      </c>
      <c r="G2633" s="4">
        <v>40179.041666666664</v>
      </c>
      <c r="H2633" s="4">
        <v>40179.041666666664</v>
      </c>
      <c r="I2633" s="2" t="s">
        <v>3863</v>
      </c>
      <c r="J2633" s="2"/>
      <c r="K2633" s="2"/>
      <c r="L2633" t="s">
        <v>31</v>
      </c>
      <c r="M2633" s="2" t="s">
        <v>29</v>
      </c>
      <c r="O2633" s="5">
        <v>0</v>
      </c>
      <c r="P2633" s="5">
        <v>0</v>
      </c>
      <c r="Q2633" s="6">
        <v>2010</v>
      </c>
      <c r="R2633" s="7">
        <v>2010</v>
      </c>
      <c r="T2633" s="8">
        <v>1149</v>
      </c>
      <c r="V2633" s="1" t="s">
        <v>33</v>
      </c>
      <c r="W2633" s="1" t="s">
        <v>32</v>
      </c>
      <c r="X2633" t="e">
        <f>VLOOKUP(Table_query__64[[#This Row],[Nr]],'MyTracker Export'!A:P,'MyTracker Export'!$P$1,FALSE)</f>
        <v>#N/A</v>
      </c>
      <c r="Y2633" t="e">
        <f>VLOOKUP(Table_query__64[[#This Row],[Nr]],'MyTracker Export'!A:Z,'MyTracker Export'!$Z$1,FALSE)</f>
        <v>#N/A</v>
      </c>
      <c r="Z2633" t="e">
        <f>VLOOKUP(Table_query__64[[#This Row],[Nr]],'MyTracker Export'!A:AA,'MyTracker Export'!$AA$1,FALSE)</f>
        <v>#N/A</v>
      </c>
      <c r="AA2633" t="s">
        <v>20478</v>
      </c>
      <c r="AB2633" s="19" t="e">
        <f>IF(Table_query__64[[#This Row],[Project status]]=Table_query__64[[#This Row],[Project Status Check]],"OK","NOK")</f>
        <v>#N/A</v>
      </c>
      <c r="AC2633" s="19" t="e">
        <f>IF(Table_query__64[[#This Row],[PM]]=Table_query__64[[#This Row],[PM Check]],"OK","NOK")</f>
        <v>#N/A</v>
      </c>
      <c r="AD2633" s="19" t="e">
        <f>IF(Table_query__64[[#This Row],[PP]]=Table_query__64[[#This Row],[Pilot Check]],"OK","NOK")</f>
        <v>#N/A</v>
      </c>
      <c r="AE2633" s="19"/>
    </row>
    <row r="2634" spans="1:31" hidden="1" x14ac:dyDescent="0.3">
      <c r="A2634" s="1" t="s">
        <v>4467</v>
      </c>
      <c r="B2634" s="2" t="s">
        <v>3065</v>
      </c>
      <c r="C2634" s="3" t="s">
        <v>7285</v>
      </c>
      <c r="D2634" s="2" t="s">
        <v>38</v>
      </c>
      <c r="E2634" s="2" t="s">
        <v>104</v>
      </c>
      <c r="F2634" s="2" t="s">
        <v>122</v>
      </c>
      <c r="G2634" s="4">
        <v>38719.041666666664</v>
      </c>
      <c r="H2634" s="4">
        <v>39055.041666666664</v>
      </c>
      <c r="I2634" s="2" t="s">
        <v>458</v>
      </c>
      <c r="J2634" s="2" t="s">
        <v>3034</v>
      </c>
      <c r="K2634" s="2"/>
      <c r="L2634" t="s">
        <v>57</v>
      </c>
      <c r="M2634" s="2" t="s">
        <v>29</v>
      </c>
      <c r="N2634" s="3" t="s">
        <v>9533</v>
      </c>
      <c r="O2634" s="5">
        <v>0</v>
      </c>
      <c r="P2634" s="5">
        <v>0</v>
      </c>
      <c r="Q2634" s="6">
        <v>2006</v>
      </c>
      <c r="R2634" s="7">
        <v>2006</v>
      </c>
      <c r="S2634" s="3" t="s">
        <v>9649</v>
      </c>
      <c r="T2634" s="8">
        <v>925</v>
      </c>
      <c r="V2634" s="1" t="s">
        <v>33</v>
      </c>
      <c r="W2634" s="1" t="s">
        <v>32</v>
      </c>
      <c r="X2634" t="str">
        <f>VLOOKUP(Table_query__64[[#This Row],[Nr]],'MyTracker Export'!A:P,'MyTracker Export'!$P$1,FALSE)</f>
        <v>Finished</v>
      </c>
      <c r="Y2634" t="str">
        <f>VLOOKUP(Table_query__64[[#This Row],[Nr]],'MyTracker Export'!A:Z,'MyTracker Export'!$Z$1,FALSE)</f>
        <v>Emilie Cambier</v>
      </c>
      <c r="Z2634" t="str">
        <f>VLOOKUP(Table_query__64[[#This Row],[Nr]],'MyTracker Export'!A:AA,'MyTracker Export'!$AA$1,FALSE)</f>
        <v>Jacques Lataire</v>
      </c>
      <c r="AB2634" s="19" t="str">
        <f>IF(Table_query__64[[#This Row],[Project status]]=Table_query__64[[#This Row],[Project Status Check]],"OK","NOK")</f>
        <v>OK</v>
      </c>
      <c r="AC2634" s="19" t="str">
        <f>IF(Table_query__64[[#This Row],[PM]]=Table_query__64[[#This Row],[PM Check]],"OK","NOK")</f>
        <v>OK</v>
      </c>
      <c r="AD2634" s="19" t="str">
        <f>IF(Table_query__64[[#This Row],[PP]]=Table_query__64[[#This Row],[Pilot Check]],"OK","NOK")</f>
        <v>OK</v>
      </c>
      <c r="AE2634" s="19"/>
    </row>
    <row r="2635" spans="1:31" hidden="1" x14ac:dyDescent="0.3">
      <c r="A2635" s="1" t="s">
        <v>4468</v>
      </c>
      <c r="B2635" s="2" t="s">
        <v>4469</v>
      </c>
      <c r="C2635" s="3" t="s">
        <v>7286</v>
      </c>
      <c r="D2635" s="2" t="s">
        <v>89</v>
      </c>
      <c r="E2635" s="2"/>
      <c r="F2635" s="2" t="s">
        <v>122</v>
      </c>
      <c r="G2635" s="4">
        <v>38363.041666666664</v>
      </c>
      <c r="H2635" s="4">
        <v>40951.041666666664</v>
      </c>
      <c r="I2635" s="2"/>
      <c r="J2635" s="2"/>
      <c r="K2635" s="2"/>
      <c r="L2635" t="s">
        <v>31</v>
      </c>
      <c r="M2635" s="2" t="s">
        <v>29</v>
      </c>
      <c r="N2635" s="3" t="s">
        <v>9534</v>
      </c>
      <c r="O2635" s="5"/>
      <c r="P2635" s="5"/>
      <c r="Q2635" s="6">
        <v>2005</v>
      </c>
      <c r="R2635" s="7">
        <v>2012</v>
      </c>
      <c r="T2635" s="8">
        <v>926</v>
      </c>
      <c r="V2635" s="1" t="s">
        <v>33</v>
      </c>
      <c r="W2635" s="1" t="s">
        <v>32</v>
      </c>
      <c r="X2635" t="str">
        <f>VLOOKUP(Table_query__64[[#This Row],[Nr]],'MyTracker Export'!A:P,'MyTracker Export'!$P$1,FALSE)</f>
        <v>Finished</v>
      </c>
      <c r="Y2635" t="e">
        <f>VLOOKUP(Table_query__64[[#This Row],[Nr]],'MyTracker Export'!A:Z,'MyTracker Export'!$Z$1,FALSE)</f>
        <v>#N/A</v>
      </c>
      <c r="Z2635" t="str">
        <f>VLOOKUP(Table_query__64[[#This Row],[Nr]],'MyTracker Export'!A:AA,'MyTracker Export'!$AA$1,FALSE)</f>
        <v>Boris Krastev</v>
      </c>
      <c r="AB2635" s="19" t="str">
        <f>IF(Table_query__64[[#This Row],[Project status]]=Table_query__64[[#This Row],[Project Status Check]],"OK","NOK")</f>
        <v>OK</v>
      </c>
      <c r="AC2635" s="19" t="e">
        <f>IF(Table_query__64[[#This Row],[PM]]=Table_query__64[[#This Row],[PM Check]],"OK","NOK")</f>
        <v>#N/A</v>
      </c>
      <c r="AD2635" s="19" t="str">
        <f>IF(Table_query__64[[#This Row],[PP]]=Table_query__64[[#This Row],[Pilot Check]],"OK","NOK")</f>
        <v>NOK</v>
      </c>
      <c r="AE2635" s="19"/>
    </row>
    <row r="2636" spans="1:31" hidden="1" x14ac:dyDescent="0.3">
      <c r="A2636" s="1" t="s">
        <v>4470</v>
      </c>
      <c r="B2636" s="2" t="s">
        <v>4068</v>
      </c>
      <c r="C2636" s="3" t="s">
        <v>7287</v>
      </c>
      <c r="D2636" s="2" t="s">
        <v>178</v>
      </c>
      <c r="E2636" s="2" t="s">
        <v>82</v>
      </c>
      <c r="F2636" s="2" t="s">
        <v>122</v>
      </c>
      <c r="G2636" s="4">
        <v>38540.083333333336</v>
      </c>
      <c r="H2636" s="4">
        <v>39203.083333333336</v>
      </c>
      <c r="I2636" s="2" t="s">
        <v>707</v>
      </c>
      <c r="J2636" s="2"/>
      <c r="K2636" s="2"/>
      <c r="L2636" t="s">
        <v>31</v>
      </c>
      <c r="M2636" s="2" t="s">
        <v>29</v>
      </c>
      <c r="N2636" s="3" t="s">
        <v>9535</v>
      </c>
      <c r="O2636" s="5"/>
      <c r="P2636" s="5"/>
      <c r="Q2636" s="6">
        <v>2005</v>
      </c>
      <c r="R2636" s="7">
        <v>2007</v>
      </c>
      <c r="T2636" s="8">
        <v>927</v>
      </c>
      <c r="V2636" s="1" t="s">
        <v>33</v>
      </c>
      <c r="W2636" s="1" t="s">
        <v>32</v>
      </c>
      <c r="X2636" t="str">
        <f>VLOOKUP(Table_query__64[[#This Row],[Nr]],'MyTracker Export'!A:P,'MyTracker Export'!$P$1,FALSE)</f>
        <v>Finished</v>
      </c>
      <c r="Y2636" t="str">
        <f>VLOOKUP(Table_query__64[[#This Row],[Nr]],'MyTracker Export'!A:Z,'MyTracker Export'!$Z$1,FALSE)</f>
        <v>Jana Schilling</v>
      </c>
      <c r="Z2636" t="e">
        <f>VLOOKUP(Table_query__64[[#This Row],[Nr]],'MyTracker Export'!A:AA,'MyTracker Export'!$AA$1,FALSE)</f>
        <v>#N/A</v>
      </c>
      <c r="AB2636" s="19" t="str">
        <f>IF(Table_query__64[[#This Row],[Project status]]=Table_query__64[[#This Row],[Project Status Check]],"OK","NOK")</f>
        <v>OK</v>
      </c>
      <c r="AC2636" s="19" t="str">
        <f>IF(Table_query__64[[#This Row],[PM]]=Table_query__64[[#This Row],[PM Check]],"OK","NOK")</f>
        <v>OK</v>
      </c>
      <c r="AD2636" s="19" t="e">
        <f>IF(Table_query__64[[#This Row],[PP]]=Table_query__64[[#This Row],[Pilot Check]],"OK","NOK")</f>
        <v>#N/A</v>
      </c>
      <c r="AE2636" s="19"/>
    </row>
    <row r="2637" spans="1:31" hidden="1" x14ac:dyDescent="0.3">
      <c r="A2637" s="1" t="s">
        <v>4471</v>
      </c>
      <c r="B2637" s="2" t="s">
        <v>4472</v>
      </c>
      <c r="C2637" s="3" t="s">
        <v>6900</v>
      </c>
      <c r="D2637" s="2" t="s">
        <v>38</v>
      </c>
      <c r="E2637" s="2"/>
      <c r="F2637" s="2" t="s">
        <v>122</v>
      </c>
      <c r="G2637" s="4">
        <v>40179.041666666664</v>
      </c>
      <c r="H2637" s="4">
        <v>40179.041666666664</v>
      </c>
      <c r="I2637" s="2" t="s">
        <v>3863</v>
      </c>
      <c r="J2637" s="2"/>
      <c r="K2637" s="2"/>
      <c r="L2637" t="s">
        <v>31</v>
      </c>
      <c r="M2637" s="2" t="s">
        <v>29</v>
      </c>
      <c r="O2637" s="5">
        <v>0</v>
      </c>
      <c r="P2637" s="5">
        <v>0</v>
      </c>
      <c r="Q2637" s="6">
        <v>2010</v>
      </c>
      <c r="R2637" s="7">
        <v>2010</v>
      </c>
      <c r="T2637" s="8">
        <v>1150</v>
      </c>
      <c r="V2637" s="1" t="s">
        <v>33</v>
      </c>
      <c r="W2637" s="1" t="s">
        <v>32</v>
      </c>
      <c r="X2637" t="e">
        <f>VLOOKUP(Table_query__64[[#This Row],[Nr]],'MyTracker Export'!A:P,'MyTracker Export'!$P$1,FALSE)</f>
        <v>#N/A</v>
      </c>
      <c r="Y2637" t="e">
        <f>VLOOKUP(Table_query__64[[#This Row],[Nr]],'MyTracker Export'!A:Z,'MyTracker Export'!$Z$1,FALSE)</f>
        <v>#N/A</v>
      </c>
      <c r="Z2637" t="e">
        <f>VLOOKUP(Table_query__64[[#This Row],[Nr]],'MyTracker Export'!A:AA,'MyTracker Export'!$AA$1,FALSE)</f>
        <v>#N/A</v>
      </c>
      <c r="AA2637" t="s">
        <v>20478</v>
      </c>
      <c r="AB2637" s="19" t="e">
        <f>IF(Table_query__64[[#This Row],[Project status]]=Table_query__64[[#This Row],[Project Status Check]],"OK","NOK")</f>
        <v>#N/A</v>
      </c>
      <c r="AC2637" s="19" t="e">
        <f>IF(Table_query__64[[#This Row],[PM]]=Table_query__64[[#This Row],[PM Check]],"OK","NOK")</f>
        <v>#N/A</v>
      </c>
      <c r="AD2637" s="19" t="e">
        <f>IF(Table_query__64[[#This Row],[PP]]=Table_query__64[[#This Row],[Pilot Check]],"OK","NOK")</f>
        <v>#N/A</v>
      </c>
      <c r="AE2637" s="19"/>
    </row>
    <row r="2638" spans="1:31" hidden="1" x14ac:dyDescent="0.3">
      <c r="A2638" s="1" t="s">
        <v>4473</v>
      </c>
      <c r="B2638" s="2" t="s">
        <v>4313</v>
      </c>
      <c r="C2638" s="3" t="s">
        <v>6900</v>
      </c>
      <c r="D2638" s="2" t="s">
        <v>38</v>
      </c>
      <c r="E2638" s="2"/>
      <c r="F2638" s="2" t="s">
        <v>122</v>
      </c>
      <c r="G2638" s="4">
        <v>40179.041666666664</v>
      </c>
      <c r="H2638" s="4">
        <v>40179.041666666664</v>
      </c>
      <c r="I2638" s="2" t="s">
        <v>3863</v>
      </c>
      <c r="J2638" s="2"/>
      <c r="K2638" s="2"/>
      <c r="L2638" t="s">
        <v>31</v>
      </c>
      <c r="M2638" s="2" t="s">
        <v>29</v>
      </c>
      <c r="O2638" s="5">
        <v>0</v>
      </c>
      <c r="P2638" s="5">
        <v>0</v>
      </c>
      <c r="Q2638" s="6">
        <v>2010</v>
      </c>
      <c r="R2638" s="7">
        <v>2010</v>
      </c>
      <c r="T2638" s="8">
        <v>1151</v>
      </c>
      <c r="V2638" s="1" t="s">
        <v>33</v>
      </c>
      <c r="W2638" s="1" t="s">
        <v>32</v>
      </c>
      <c r="X2638" t="e">
        <f>VLOOKUP(Table_query__64[[#This Row],[Nr]],'MyTracker Export'!A:P,'MyTracker Export'!$P$1,FALSE)</f>
        <v>#N/A</v>
      </c>
      <c r="Y2638" t="e">
        <f>VLOOKUP(Table_query__64[[#This Row],[Nr]],'MyTracker Export'!A:Z,'MyTracker Export'!$Z$1,FALSE)</f>
        <v>#N/A</v>
      </c>
      <c r="Z2638" t="e">
        <f>VLOOKUP(Table_query__64[[#This Row],[Nr]],'MyTracker Export'!A:AA,'MyTracker Export'!$AA$1,FALSE)</f>
        <v>#N/A</v>
      </c>
      <c r="AA2638" t="s">
        <v>20478</v>
      </c>
      <c r="AB2638" s="19" t="e">
        <f>IF(Table_query__64[[#This Row],[Project status]]=Table_query__64[[#This Row],[Project Status Check]],"OK","NOK")</f>
        <v>#N/A</v>
      </c>
      <c r="AC2638" s="19" t="e">
        <f>IF(Table_query__64[[#This Row],[PM]]=Table_query__64[[#This Row],[PM Check]],"OK","NOK")</f>
        <v>#N/A</v>
      </c>
      <c r="AD2638" s="19" t="e">
        <f>IF(Table_query__64[[#This Row],[PP]]=Table_query__64[[#This Row],[Pilot Check]],"OK","NOK")</f>
        <v>#N/A</v>
      </c>
      <c r="AE2638" s="19"/>
    </row>
    <row r="2639" spans="1:31" hidden="1" x14ac:dyDescent="0.3">
      <c r="A2639" s="1" t="s">
        <v>4474</v>
      </c>
      <c r="B2639" s="2" t="s">
        <v>4459</v>
      </c>
      <c r="C2639" s="3" t="s">
        <v>6900</v>
      </c>
      <c r="D2639" s="2" t="s">
        <v>38</v>
      </c>
      <c r="E2639" s="2"/>
      <c r="F2639" s="2" t="s">
        <v>122</v>
      </c>
      <c r="G2639" s="4">
        <v>40179.041666666664</v>
      </c>
      <c r="H2639" s="4">
        <v>40179.041666666664</v>
      </c>
      <c r="I2639" s="2" t="s">
        <v>3863</v>
      </c>
      <c r="J2639" s="2"/>
      <c r="K2639" s="2"/>
      <c r="L2639" t="s">
        <v>31</v>
      </c>
      <c r="M2639" s="2" t="s">
        <v>29</v>
      </c>
      <c r="O2639" s="5">
        <v>0</v>
      </c>
      <c r="P2639" s="5">
        <v>0</v>
      </c>
      <c r="Q2639" s="6">
        <v>2010</v>
      </c>
      <c r="R2639" s="7">
        <v>2010</v>
      </c>
      <c r="T2639" s="8">
        <v>1152</v>
      </c>
      <c r="V2639" s="1" t="s">
        <v>33</v>
      </c>
      <c r="W2639" s="1" t="s">
        <v>32</v>
      </c>
      <c r="X2639" t="e">
        <f>VLOOKUP(Table_query__64[[#This Row],[Nr]],'MyTracker Export'!A:P,'MyTracker Export'!$P$1,FALSE)</f>
        <v>#N/A</v>
      </c>
      <c r="Y2639" t="e">
        <f>VLOOKUP(Table_query__64[[#This Row],[Nr]],'MyTracker Export'!A:Z,'MyTracker Export'!$Z$1,FALSE)</f>
        <v>#N/A</v>
      </c>
      <c r="Z2639" t="e">
        <f>VLOOKUP(Table_query__64[[#This Row],[Nr]],'MyTracker Export'!A:AA,'MyTracker Export'!$AA$1,FALSE)</f>
        <v>#N/A</v>
      </c>
      <c r="AA2639" t="s">
        <v>20478</v>
      </c>
      <c r="AB2639" s="19" t="e">
        <f>IF(Table_query__64[[#This Row],[Project status]]=Table_query__64[[#This Row],[Project Status Check]],"OK","NOK")</f>
        <v>#N/A</v>
      </c>
      <c r="AC2639" s="19" t="e">
        <f>IF(Table_query__64[[#This Row],[PM]]=Table_query__64[[#This Row],[PM Check]],"OK","NOK")</f>
        <v>#N/A</v>
      </c>
      <c r="AD2639" s="19" t="e">
        <f>IF(Table_query__64[[#This Row],[PP]]=Table_query__64[[#This Row],[Pilot Check]],"OK","NOK")</f>
        <v>#N/A</v>
      </c>
      <c r="AE2639" s="19"/>
    </row>
    <row r="2640" spans="1:31" hidden="1" x14ac:dyDescent="0.3">
      <c r="A2640" s="1" t="s">
        <v>4475</v>
      </c>
      <c r="B2640" s="2" t="s">
        <v>761</v>
      </c>
      <c r="C2640" s="3" t="s">
        <v>7288</v>
      </c>
      <c r="D2640" s="2" t="s">
        <v>38</v>
      </c>
      <c r="E2640" s="2"/>
      <c r="F2640" s="2" t="s">
        <v>122</v>
      </c>
      <c r="G2640" s="4">
        <v>40179.041666666664</v>
      </c>
      <c r="H2640" s="4">
        <v>40179.041666666664</v>
      </c>
      <c r="I2640" s="2" t="s">
        <v>3863</v>
      </c>
      <c r="J2640" s="2"/>
      <c r="K2640" s="2"/>
      <c r="L2640" t="s">
        <v>31</v>
      </c>
      <c r="M2640" s="2" t="s">
        <v>29</v>
      </c>
      <c r="O2640" s="5">
        <v>0</v>
      </c>
      <c r="P2640" s="5">
        <v>0</v>
      </c>
      <c r="Q2640" s="6">
        <v>2010</v>
      </c>
      <c r="R2640" s="7">
        <v>2010</v>
      </c>
      <c r="T2640" s="8">
        <v>1153</v>
      </c>
      <c r="V2640" s="1" t="s">
        <v>33</v>
      </c>
      <c r="W2640" s="1" t="s">
        <v>32</v>
      </c>
      <c r="X2640" t="e">
        <f>VLOOKUP(Table_query__64[[#This Row],[Nr]],'MyTracker Export'!A:P,'MyTracker Export'!$P$1,FALSE)</f>
        <v>#N/A</v>
      </c>
      <c r="Y2640" t="e">
        <f>VLOOKUP(Table_query__64[[#This Row],[Nr]],'MyTracker Export'!A:Z,'MyTracker Export'!$Z$1,FALSE)</f>
        <v>#N/A</v>
      </c>
      <c r="Z2640" t="e">
        <f>VLOOKUP(Table_query__64[[#This Row],[Nr]],'MyTracker Export'!A:AA,'MyTracker Export'!$AA$1,FALSE)</f>
        <v>#N/A</v>
      </c>
      <c r="AA2640" t="s">
        <v>20478</v>
      </c>
      <c r="AB2640" s="19" t="e">
        <f>IF(Table_query__64[[#This Row],[Project status]]=Table_query__64[[#This Row],[Project Status Check]],"OK","NOK")</f>
        <v>#N/A</v>
      </c>
      <c r="AC2640" s="19" t="e">
        <f>IF(Table_query__64[[#This Row],[PM]]=Table_query__64[[#This Row],[PM Check]],"OK","NOK")</f>
        <v>#N/A</v>
      </c>
      <c r="AD2640" s="19" t="e">
        <f>IF(Table_query__64[[#This Row],[PP]]=Table_query__64[[#This Row],[Pilot Check]],"OK","NOK")</f>
        <v>#N/A</v>
      </c>
      <c r="AE2640" s="19"/>
    </row>
    <row r="2641" spans="1:31" hidden="1" x14ac:dyDescent="0.3">
      <c r="A2641" s="1" t="s">
        <v>4476</v>
      </c>
      <c r="B2641" s="2" t="s">
        <v>4432</v>
      </c>
      <c r="C2641" s="3" t="s">
        <v>7289</v>
      </c>
      <c r="D2641" s="2" t="s">
        <v>38</v>
      </c>
      <c r="E2641" s="2"/>
      <c r="F2641" s="2" t="s">
        <v>122</v>
      </c>
      <c r="G2641" s="4">
        <v>40179.041666666664</v>
      </c>
      <c r="H2641" s="4">
        <v>40179.041666666664</v>
      </c>
      <c r="I2641" s="2" t="s">
        <v>3863</v>
      </c>
      <c r="J2641" s="2"/>
      <c r="K2641" s="2"/>
      <c r="L2641" t="s">
        <v>31</v>
      </c>
      <c r="M2641" s="2" t="s">
        <v>29</v>
      </c>
      <c r="O2641" s="5">
        <v>0</v>
      </c>
      <c r="P2641" s="5">
        <v>0</v>
      </c>
      <c r="Q2641" s="6">
        <v>2010</v>
      </c>
      <c r="R2641" s="7">
        <v>2010</v>
      </c>
      <c r="T2641" s="8">
        <v>1154</v>
      </c>
      <c r="V2641" s="1" t="s">
        <v>33</v>
      </c>
      <c r="W2641" s="1" t="s">
        <v>32</v>
      </c>
      <c r="X2641" t="e">
        <f>VLOOKUP(Table_query__64[[#This Row],[Nr]],'MyTracker Export'!A:P,'MyTracker Export'!$P$1,FALSE)</f>
        <v>#N/A</v>
      </c>
      <c r="Y2641" t="e">
        <f>VLOOKUP(Table_query__64[[#This Row],[Nr]],'MyTracker Export'!A:Z,'MyTracker Export'!$Z$1,FALSE)</f>
        <v>#N/A</v>
      </c>
      <c r="Z2641" t="e">
        <f>VLOOKUP(Table_query__64[[#This Row],[Nr]],'MyTracker Export'!A:AA,'MyTracker Export'!$AA$1,FALSE)</f>
        <v>#N/A</v>
      </c>
      <c r="AA2641" t="s">
        <v>20478</v>
      </c>
      <c r="AB2641" s="19" t="e">
        <f>IF(Table_query__64[[#This Row],[Project status]]=Table_query__64[[#This Row],[Project Status Check]],"OK","NOK")</f>
        <v>#N/A</v>
      </c>
      <c r="AC2641" s="19" t="e">
        <f>IF(Table_query__64[[#This Row],[PM]]=Table_query__64[[#This Row],[PM Check]],"OK","NOK")</f>
        <v>#N/A</v>
      </c>
      <c r="AD2641" s="19" t="e">
        <f>IF(Table_query__64[[#This Row],[PP]]=Table_query__64[[#This Row],[Pilot Check]],"OK","NOK")</f>
        <v>#N/A</v>
      </c>
      <c r="AE2641" s="19"/>
    </row>
    <row r="2642" spans="1:31" hidden="1" x14ac:dyDescent="0.3">
      <c r="A2642" s="1" t="s">
        <v>4477</v>
      </c>
      <c r="B2642" s="2" t="s">
        <v>4478</v>
      </c>
      <c r="C2642" s="3" t="s">
        <v>6900</v>
      </c>
      <c r="D2642" s="2" t="s">
        <v>38</v>
      </c>
      <c r="E2642" s="2"/>
      <c r="F2642" s="2" t="s">
        <v>122</v>
      </c>
      <c r="G2642" s="4">
        <v>40179.041666666664</v>
      </c>
      <c r="H2642" s="4">
        <v>40179.041666666664</v>
      </c>
      <c r="I2642" s="2" t="s">
        <v>3863</v>
      </c>
      <c r="J2642" s="2"/>
      <c r="K2642" s="2"/>
      <c r="L2642" t="s">
        <v>31</v>
      </c>
      <c r="M2642" s="2" t="s">
        <v>29</v>
      </c>
      <c r="O2642" s="5">
        <v>0</v>
      </c>
      <c r="P2642" s="5">
        <v>0</v>
      </c>
      <c r="Q2642" s="6">
        <v>2010</v>
      </c>
      <c r="R2642" s="7">
        <v>2010</v>
      </c>
      <c r="T2642" s="8">
        <v>1155</v>
      </c>
      <c r="V2642" s="1" t="s">
        <v>33</v>
      </c>
      <c r="W2642" s="1" t="s">
        <v>32</v>
      </c>
      <c r="X2642" t="e">
        <f>VLOOKUP(Table_query__64[[#This Row],[Nr]],'MyTracker Export'!A:P,'MyTracker Export'!$P$1,FALSE)</f>
        <v>#N/A</v>
      </c>
      <c r="Y2642" t="e">
        <f>VLOOKUP(Table_query__64[[#This Row],[Nr]],'MyTracker Export'!A:Z,'MyTracker Export'!$Z$1,FALSE)</f>
        <v>#N/A</v>
      </c>
      <c r="Z2642" t="e">
        <f>VLOOKUP(Table_query__64[[#This Row],[Nr]],'MyTracker Export'!A:AA,'MyTracker Export'!$AA$1,FALSE)</f>
        <v>#N/A</v>
      </c>
      <c r="AA2642" t="s">
        <v>20478</v>
      </c>
      <c r="AB2642" s="19" t="e">
        <f>IF(Table_query__64[[#This Row],[Project status]]=Table_query__64[[#This Row],[Project Status Check]],"OK","NOK")</f>
        <v>#N/A</v>
      </c>
      <c r="AC2642" s="19" t="e">
        <f>IF(Table_query__64[[#This Row],[PM]]=Table_query__64[[#This Row],[PM Check]],"OK","NOK")</f>
        <v>#N/A</v>
      </c>
      <c r="AD2642" s="19" t="e">
        <f>IF(Table_query__64[[#This Row],[PP]]=Table_query__64[[#This Row],[Pilot Check]],"OK","NOK")</f>
        <v>#N/A</v>
      </c>
      <c r="AE2642" s="19"/>
    </row>
    <row r="2643" spans="1:31" hidden="1" x14ac:dyDescent="0.3">
      <c r="A2643" s="1" t="s">
        <v>4479</v>
      </c>
      <c r="B2643" s="2" t="s">
        <v>4480</v>
      </c>
      <c r="C2643" s="3" t="s">
        <v>7290</v>
      </c>
      <c r="D2643" s="2" t="s">
        <v>178</v>
      </c>
      <c r="E2643" s="2" t="s">
        <v>82</v>
      </c>
      <c r="F2643" s="2" t="s">
        <v>122</v>
      </c>
      <c r="G2643" s="4">
        <v>38261.083333333336</v>
      </c>
      <c r="H2643" s="4">
        <v>39356.083333333336</v>
      </c>
      <c r="I2643" s="2" t="s">
        <v>707</v>
      </c>
      <c r="J2643" s="2" t="s">
        <v>3034</v>
      </c>
      <c r="K2643" s="2"/>
      <c r="L2643" t="s">
        <v>31</v>
      </c>
      <c r="M2643" s="2" t="s">
        <v>29</v>
      </c>
      <c r="N2643" s="3" t="s">
        <v>9536</v>
      </c>
      <c r="O2643" s="5"/>
      <c r="P2643" s="5"/>
      <c r="Q2643" s="6">
        <v>2004</v>
      </c>
      <c r="R2643" s="7">
        <v>2007</v>
      </c>
      <c r="T2643" s="8">
        <v>928</v>
      </c>
      <c r="V2643" s="1" t="s">
        <v>33</v>
      </c>
      <c r="W2643" s="1" t="s">
        <v>32</v>
      </c>
      <c r="X2643" t="str">
        <f>VLOOKUP(Table_query__64[[#This Row],[Nr]],'MyTracker Export'!A:P,'MyTracker Export'!$P$1,FALSE)</f>
        <v>Finished</v>
      </c>
      <c r="Y2643" t="str">
        <f>VLOOKUP(Table_query__64[[#This Row],[Nr]],'MyTracker Export'!A:Z,'MyTracker Export'!$Z$1,FALSE)</f>
        <v>Jana Schilling</v>
      </c>
      <c r="Z2643" t="str">
        <f>VLOOKUP(Table_query__64[[#This Row],[Nr]],'MyTracker Export'!A:AA,'MyTracker Export'!$AA$1,FALSE)</f>
        <v>Jacques Lataire</v>
      </c>
      <c r="AB2643" s="19" t="str">
        <f>IF(Table_query__64[[#This Row],[Project status]]=Table_query__64[[#This Row],[Project Status Check]],"OK","NOK")</f>
        <v>OK</v>
      </c>
      <c r="AC2643" s="19" t="str">
        <f>IF(Table_query__64[[#This Row],[PM]]=Table_query__64[[#This Row],[PM Check]],"OK","NOK")</f>
        <v>OK</v>
      </c>
      <c r="AD2643" s="19" t="str">
        <f>IF(Table_query__64[[#This Row],[PP]]=Table_query__64[[#This Row],[Pilot Check]],"OK","NOK")</f>
        <v>OK</v>
      </c>
      <c r="AE2643" s="19"/>
    </row>
    <row r="2644" spans="1:31" hidden="1" x14ac:dyDescent="0.3">
      <c r="A2644" s="1" t="s">
        <v>4481</v>
      </c>
      <c r="B2644" s="2" t="s">
        <v>4380</v>
      </c>
      <c r="C2644" s="3" t="s">
        <v>6900</v>
      </c>
      <c r="D2644" s="2" t="s">
        <v>38</v>
      </c>
      <c r="E2644" s="2"/>
      <c r="F2644" s="2" t="s">
        <v>122</v>
      </c>
      <c r="G2644" s="4">
        <v>40179.041666666664</v>
      </c>
      <c r="H2644" s="4">
        <v>40179.041666666664</v>
      </c>
      <c r="I2644" s="2" t="s">
        <v>3863</v>
      </c>
      <c r="J2644" s="2"/>
      <c r="K2644" s="2"/>
      <c r="L2644" t="s">
        <v>31</v>
      </c>
      <c r="M2644" s="2" t="s">
        <v>29</v>
      </c>
      <c r="O2644" s="5">
        <v>0</v>
      </c>
      <c r="P2644" s="5">
        <v>0</v>
      </c>
      <c r="Q2644" s="6">
        <v>2010</v>
      </c>
      <c r="R2644" s="7">
        <v>2010</v>
      </c>
      <c r="T2644" s="8">
        <v>1156</v>
      </c>
      <c r="V2644" s="1" t="s">
        <v>33</v>
      </c>
      <c r="W2644" s="1" t="s">
        <v>32</v>
      </c>
      <c r="X2644" t="e">
        <f>VLOOKUP(Table_query__64[[#This Row],[Nr]],'MyTracker Export'!A:P,'MyTracker Export'!$P$1,FALSE)</f>
        <v>#N/A</v>
      </c>
      <c r="Y2644" t="e">
        <f>VLOOKUP(Table_query__64[[#This Row],[Nr]],'MyTracker Export'!A:Z,'MyTracker Export'!$Z$1,FALSE)</f>
        <v>#N/A</v>
      </c>
      <c r="Z2644" t="e">
        <f>VLOOKUP(Table_query__64[[#This Row],[Nr]],'MyTracker Export'!A:AA,'MyTracker Export'!$AA$1,FALSE)</f>
        <v>#N/A</v>
      </c>
      <c r="AA2644" t="s">
        <v>20478</v>
      </c>
      <c r="AB2644" s="19" t="e">
        <f>IF(Table_query__64[[#This Row],[Project status]]=Table_query__64[[#This Row],[Project Status Check]],"OK","NOK")</f>
        <v>#N/A</v>
      </c>
      <c r="AC2644" s="19" t="e">
        <f>IF(Table_query__64[[#This Row],[PM]]=Table_query__64[[#This Row],[PM Check]],"OK","NOK")</f>
        <v>#N/A</v>
      </c>
      <c r="AD2644" s="19" t="e">
        <f>IF(Table_query__64[[#This Row],[PP]]=Table_query__64[[#This Row],[Pilot Check]],"OK","NOK")</f>
        <v>#N/A</v>
      </c>
      <c r="AE2644" s="19"/>
    </row>
    <row r="2645" spans="1:31" hidden="1" x14ac:dyDescent="0.3">
      <c r="A2645" s="1" t="s">
        <v>4482</v>
      </c>
      <c r="B2645" s="2" t="s">
        <v>4483</v>
      </c>
      <c r="C2645" s="3" t="s">
        <v>7291</v>
      </c>
      <c r="D2645" s="2" t="s">
        <v>38</v>
      </c>
      <c r="E2645" s="2" t="s">
        <v>43</v>
      </c>
      <c r="F2645" s="2" t="s">
        <v>122</v>
      </c>
      <c r="G2645" s="4">
        <v>38159.083333333336</v>
      </c>
      <c r="H2645" s="4">
        <v>39422.041666666664</v>
      </c>
      <c r="I2645" s="2" t="s">
        <v>4202</v>
      </c>
      <c r="J2645" s="2" t="s">
        <v>320</v>
      </c>
      <c r="K2645" s="2"/>
      <c r="L2645" t="s">
        <v>31</v>
      </c>
      <c r="M2645" s="2" t="s">
        <v>59</v>
      </c>
      <c r="N2645" s="3" t="s">
        <v>9537</v>
      </c>
      <c r="O2645" s="5"/>
      <c r="P2645" s="5"/>
      <c r="Q2645" s="6">
        <v>2004</v>
      </c>
      <c r="R2645" s="7">
        <v>2007</v>
      </c>
      <c r="T2645" s="8">
        <v>929</v>
      </c>
      <c r="V2645" s="1" t="s">
        <v>33</v>
      </c>
      <c r="W2645" s="1" t="s">
        <v>32</v>
      </c>
      <c r="X2645" t="str">
        <f>VLOOKUP(Table_query__64[[#This Row],[Nr]],'MyTracker Export'!A:P,'MyTracker Export'!$P$1,FALSE)</f>
        <v>Finished</v>
      </c>
      <c r="Y2645" t="e">
        <f>VLOOKUP(Table_query__64[[#This Row],[Nr]],'MyTracker Export'!A:Z,'MyTracker Export'!$Z$1,FALSE)</f>
        <v>#N/A</v>
      </c>
      <c r="Z2645" t="str">
        <f>VLOOKUP(Table_query__64[[#This Row],[Nr]],'MyTracker Export'!A:AA,'MyTracker Export'!$AA$1,FALSE)</f>
        <v>Marcos Delgado Lopez</v>
      </c>
      <c r="AB2645" s="19" t="str">
        <f>IF(Table_query__64[[#This Row],[Project status]]=Table_query__64[[#This Row],[Project Status Check]],"OK","NOK")</f>
        <v>OK</v>
      </c>
      <c r="AC2645" s="19" t="e">
        <f>IF(Table_query__64[[#This Row],[PM]]=Table_query__64[[#This Row],[PM Check]],"OK","NOK")</f>
        <v>#N/A</v>
      </c>
      <c r="AD2645" s="19" t="str">
        <f>IF(Table_query__64[[#This Row],[PP]]=Table_query__64[[#This Row],[Pilot Check]],"OK","NOK")</f>
        <v>NOK</v>
      </c>
      <c r="AE2645" s="19"/>
    </row>
    <row r="2646" spans="1:31" hidden="1" x14ac:dyDescent="0.3">
      <c r="A2646" s="1" t="s">
        <v>4484</v>
      </c>
      <c r="B2646" s="2" t="s">
        <v>4485</v>
      </c>
      <c r="C2646" s="3" t="s">
        <v>6900</v>
      </c>
      <c r="D2646" s="2" t="s">
        <v>38</v>
      </c>
      <c r="E2646" s="2"/>
      <c r="F2646" s="2" t="s">
        <v>122</v>
      </c>
      <c r="G2646" s="4">
        <v>40179.041666666664</v>
      </c>
      <c r="H2646" s="4">
        <v>40179.041666666664</v>
      </c>
      <c r="I2646" s="2" t="s">
        <v>3863</v>
      </c>
      <c r="J2646" s="2"/>
      <c r="K2646" s="2"/>
      <c r="L2646" t="s">
        <v>31</v>
      </c>
      <c r="M2646" s="2" t="s">
        <v>29</v>
      </c>
      <c r="O2646" s="5">
        <v>0</v>
      </c>
      <c r="P2646" s="5">
        <v>0</v>
      </c>
      <c r="Q2646" s="6">
        <v>2010</v>
      </c>
      <c r="R2646" s="7">
        <v>2010</v>
      </c>
      <c r="T2646" s="8">
        <v>1157</v>
      </c>
      <c r="V2646" s="1" t="s">
        <v>33</v>
      </c>
      <c r="W2646" s="1" t="s">
        <v>32</v>
      </c>
      <c r="X2646" t="e">
        <f>VLOOKUP(Table_query__64[[#This Row],[Nr]],'MyTracker Export'!A:P,'MyTracker Export'!$P$1,FALSE)</f>
        <v>#N/A</v>
      </c>
      <c r="Y2646" t="e">
        <f>VLOOKUP(Table_query__64[[#This Row],[Nr]],'MyTracker Export'!A:Z,'MyTracker Export'!$Z$1,FALSE)</f>
        <v>#N/A</v>
      </c>
      <c r="Z2646" t="e">
        <f>VLOOKUP(Table_query__64[[#This Row],[Nr]],'MyTracker Export'!A:AA,'MyTracker Export'!$AA$1,FALSE)</f>
        <v>#N/A</v>
      </c>
      <c r="AA2646" t="s">
        <v>20478</v>
      </c>
      <c r="AB2646" s="19" t="e">
        <f>IF(Table_query__64[[#This Row],[Project status]]=Table_query__64[[#This Row],[Project Status Check]],"OK","NOK")</f>
        <v>#N/A</v>
      </c>
      <c r="AC2646" s="19" t="e">
        <f>IF(Table_query__64[[#This Row],[PM]]=Table_query__64[[#This Row],[PM Check]],"OK","NOK")</f>
        <v>#N/A</v>
      </c>
      <c r="AD2646" s="19" t="e">
        <f>IF(Table_query__64[[#This Row],[PP]]=Table_query__64[[#This Row],[Pilot Check]],"OK","NOK")</f>
        <v>#N/A</v>
      </c>
      <c r="AE2646" s="19"/>
    </row>
    <row r="2647" spans="1:31" hidden="1" x14ac:dyDescent="0.3">
      <c r="A2647" s="1" t="s">
        <v>4486</v>
      </c>
      <c r="B2647" s="2" t="s">
        <v>4487</v>
      </c>
      <c r="C2647" s="3" t="s">
        <v>7292</v>
      </c>
      <c r="D2647" s="2" t="s">
        <v>38</v>
      </c>
      <c r="E2647" s="2" t="s">
        <v>36</v>
      </c>
      <c r="F2647" s="2" t="s">
        <v>122</v>
      </c>
      <c r="G2647" s="4">
        <v>38018</v>
      </c>
      <c r="H2647" s="4">
        <v>38084</v>
      </c>
      <c r="I2647" s="2" t="s">
        <v>707</v>
      </c>
      <c r="J2647" s="2" t="s">
        <v>3034</v>
      </c>
      <c r="K2647" s="2"/>
      <c r="L2647" t="s">
        <v>31</v>
      </c>
      <c r="M2647" s="2" t="s">
        <v>29</v>
      </c>
      <c r="N2647" s="3" t="s">
        <v>9538</v>
      </c>
      <c r="O2647" s="5"/>
      <c r="P2647" s="5"/>
      <c r="Q2647" s="6">
        <v>2004</v>
      </c>
      <c r="R2647" s="7">
        <v>2004</v>
      </c>
      <c r="T2647" s="8">
        <v>930</v>
      </c>
      <c r="U2647" s="3" t="s">
        <v>11319</v>
      </c>
      <c r="V2647" s="1" t="s">
        <v>33</v>
      </c>
      <c r="W2647" s="1" t="s">
        <v>32</v>
      </c>
      <c r="X2647" t="str">
        <f>VLOOKUP(Table_query__64[[#This Row],[Nr]],'MyTracker Export'!A:P,'MyTracker Export'!$P$1,FALSE)</f>
        <v>Finished</v>
      </c>
      <c r="Y2647" t="str">
        <f>VLOOKUP(Table_query__64[[#This Row],[Nr]],'MyTracker Export'!A:Z,'MyTracker Export'!$Z$1,FALSE)</f>
        <v>Jana Schilling</v>
      </c>
      <c r="Z2647" t="str">
        <f>VLOOKUP(Table_query__64[[#This Row],[Nr]],'MyTracker Export'!A:AA,'MyTracker Export'!$AA$1,FALSE)</f>
        <v>Jacques Lataire</v>
      </c>
      <c r="AB2647" s="19" t="str">
        <f>IF(Table_query__64[[#This Row],[Project status]]=Table_query__64[[#This Row],[Project Status Check]],"OK","NOK")</f>
        <v>OK</v>
      </c>
      <c r="AC2647" s="19" t="str">
        <f>IF(Table_query__64[[#This Row],[PM]]=Table_query__64[[#This Row],[PM Check]],"OK","NOK")</f>
        <v>OK</v>
      </c>
      <c r="AD2647" s="19" t="str">
        <f>IF(Table_query__64[[#This Row],[PP]]=Table_query__64[[#This Row],[Pilot Check]],"OK","NOK")</f>
        <v>OK</v>
      </c>
      <c r="AE2647" s="19"/>
    </row>
    <row r="2648" spans="1:31" hidden="1" x14ac:dyDescent="0.3">
      <c r="A2648" s="1" t="s">
        <v>4488</v>
      </c>
      <c r="B2648" s="2" t="s">
        <v>4489</v>
      </c>
      <c r="C2648" s="3" t="s">
        <v>6900</v>
      </c>
      <c r="D2648" s="2" t="s">
        <v>38</v>
      </c>
      <c r="E2648" s="2"/>
      <c r="F2648" s="2" t="s">
        <v>122</v>
      </c>
      <c r="G2648" s="4">
        <v>40179.041666666664</v>
      </c>
      <c r="H2648" s="4">
        <v>40179.041666666664</v>
      </c>
      <c r="I2648" s="2" t="s">
        <v>3863</v>
      </c>
      <c r="J2648" s="2"/>
      <c r="K2648" s="2"/>
      <c r="L2648" t="s">
        <v>31</v>
      </c>
      <c r="M2648" s="2" t="s">
        <v>29</v>
      </c>
      <c r="O2648" s="5">
        <v>0</v>
      </c>
      <c r="P2648" s="5">
        <v>0</v>
      </c>
      <c r="Q2648" s="6">
        <v>2010</v>
      </c>
      <c r="R2648" s="7">
        <v>2010</v>
      </c>
      <c r="T2648" s="8">
        <v>1158</v>
      </c>
      <c r="V2648" s="1" t="s">
        <v>33</v>
      </c>
      <c r="W2648" s="1" t="s">
        <v>32</v>
      </c>
      <c r="X2648" t="e">
        <f>VLOOKUP(Table_query__64[[#This Row],[Nr]],'MyTracker Export'!A:P,'MyTracker Export'!$P$1,FALSE)</f>
        <v>#N/A</v>
      </c>
      <c r="Y2648" t="e">
        <f>VLOOKUP(Table_query__64[[#This Row],[Nr]],'MyTracker Export'!A:Z,'MyTracker Export'!$Z$1,FALSE)</f>
        <v>#N/A</v>
      </c>
      <c r="Z2648" t="e">
        <f>VLOOKUP(Table_query__64[[#This Row],[Nr]],'MyTracker Export'!A:AA,'MyTracker Export'!$AA$1,FALSE)</f>
        <v>#N/A</v>
      </c>
      <c r="AA2648" t="s">
        <v>20478</v>
      </c>
      <c r="AB2648" s="19" t="e">
        <f>IF(Table_query__64[[#This Row],[Project status]]=Table_query__64[[#This Row],[Project Status Check]],"OK","NOK")</f>
        <v>#N/A</v>
      </c>
      <c r="AC2648" s="19" t="e">
        <f>IF(Table_query__64[[#This Row],[PM]]=Table_query__64[[#This Row],[PM Check]],"OK","NOK")</f>
        <v>#N/A</v>
      </c>
      <c r="AD2648" s="19" t="e">
        <f>IF(Table_query__64[[#This Row],[PP]]=Table_query__64[[#This Row],[Pilot Check]],"OK","NOK")</f>
        <v>#N/A</v>
      </c>
      <c r="AE2648" s="19"/>
    </row>
    <row r="2649" spans="1:31" hidden="1" x14ac:dyDescent="0.3">
      <c r="A2649" s="1" t="s">
        <v>4490</v>
      </c>
      <c r="B2649" s="2" t="s">
        <v>4491</v>
      </c>
      <c r="C2649" s="3" t="s">
        <v>6900</v>
      </c>
      <c r="D2649" s="2" t="s">
        <v>38</v>
      </c>
      <c r="E2649" s="2"/>
      <c r="F2649" s="2" t="s">
        <v>122</v>
      </c>
      <c r="G2649" s="4">
        <v>40179.041666666664</v>
      </c>
      <c r="H2649" s="4">
        <v>40179.041666666664</v>
      </c>
      <c r="I2649" s="2" t="s">
        <v>3863</v>
      </c>
      <c r="J2649" s="2"/>
      <c r="K2649" s="2"/>
      <c r="L2649" t="s">
        <v>31</v>
      </c>
      <c r="M2649" s="2" t="s">
        <v>29</v>
      </c>
      <c r="O2649" s="5">
        <v>0</v>
      </c>
      <c r="P2649" s="5">
        <v>0</v>
      </c>
      <c r="Q2649" s="6">
        <v>2010</v>
      </c>
      <c r="R2649" s="7">
        <v>2010</v>
      </c>
      <c r="T2649" s="8">
        <v>1269</v>
      </c>
      <c r="V2649" s="1" t="s">
        <v>33</v>
      </c>
      <c r="W2649" s="1" t="s">
        <v>32</v>
      </c>
      <c r="X2649" t="e">
        <f>VLOOKUP(Table_query__64[[#This Row],[Nr]],'MyTracker Export'!A:P,'MyTracker Export'!$P$1,FALSE)</f>
        <v>#N/A</v>
      </c>
      <c r="Y2649" t="e">
        <f>VLOOKUP(Table_query__64[[#This Row],[Nr]],'MyTracker Export'!A:Z,'MyTracker Export'!$Z$1,FALSE)</f>
        <v>#N/A</v>
      </c>
      <c r="Z2649" t="e">
        <f>VLOOKUP(Table_query__64[[#This Row],[Nr]],'MyTracker Export'!A:AA,'MyTracker Export'!$AA$1,FALSE)</f>
        <v>#N/A</v>
      </c>
      <c r="AA2649" t="s">
        <v>20478</v>
      </c>
      <c r="AB2649" s="19" t="e">
        <f>IF(Table_query__64[[#This Row],[Project status]]=Table_query__64[[#This Row],[Project Status Check]],"OK","NOK")</f>
        <v>#N/A</v>
      </c>
      <c r="AC2649" s="19" t="e">
        <f>IF(Table_query__64[[#This Row],[PM]]=Table_query__64[[#This Row],[PM Check]],"OK","NOK")</f>
        <v>#N/A</v>
      </c>
      <c r="AD2649" s="19" t="e">
        <f>IF(Table_query__64[[#This Row],[PP]]=Table_query__64[[#This Row],[Pilot Check]],"OK","NOK")</f>
        <v>#N/A</v>
      </c>
      <c r="AE2649" s="19"/>
    </row>
    <row r="2650" spans="1:31" hidden="1" x14ac:dyDescent="0.3">
      <c r="A2650" s="1" t="s">
        <v>4492</v>
      </c>
      <c r="B2650" s="2" t="s">
        <v>4134</v>
      </c>
      <c r="C2650" s="3" t="s">
        <v>7293</v>
      </c>
      <c r="D2650" s="2" t="s">
        <v>38</v>
      </c>
      <c r="E2650" s="2"/>
      <c r="F2650" s="2" t="s">
        <v>122</v>
      </c>
      <c r="G2650" s="4">
        <v>40179.041666666664</v>
      </c>
      <c r="H2650" s="4">
        <v>40179.041666666664</v>
      </c>
      <c r="I2650" s="2" t="s">
        <v>3863</v>
      </c>
      <c r="J2650" s="2"/>
      <c r="K2650" s="2"/>
      <c r="L2650" t="s">
        <v>31</v>
      </c>
      <c r="M2650" s="2" t="s">
        <v>29</v>
      </c>
      <c r="O2650" s="5">
        <v>0</v>
      </c>
      <c r="P2650" s="5">
        <v>0</v>
      </c>
      <c r="Q2650" s="6">
        <v>2010</v>
      </c>
      <c r="R2650" s="7">
        <v>2010</v>
      </c>
      <c r="T2650" s="8">
        <v>1220</v>
      </c>
      <c r="V2650" s="1" t="s">
        <v>33</v>
      </c>
      <c r="W2650" s="1" t="s">
        <v>32</v>
      </c>
      <c r="X2650" t="e">
        <f>VLOOKUP(Table_query__64[[#This Row],[Nr]],'MyTracker Export'!A:P,'MyTracker Export'!$P$1,FALSE)</f>
        <v>#N/A</v>
      </c>
      <c r="Y2650" t="e">
        <f>VLOOKUP(Table_query__64[[#This Row],[Nr]],'MyTracker Export'!A:Z,'MyTracker Export'!$Z$1,FALSE)</f>
        <v>#N/A</v>
      </c>
      <c r="Z2650" t="e">
        <f>VLOOKUP(Table_query__64[[#This Row],[Nr]],'MyTracker Export'!A:AA,'MyTracker Export'!$AA$1,FALSE)</f>
        <v>#N/A</v>
      </c>
      <c r="AA2650" t="s">
        <v>20478</v>
      </c>
      <c r="AB2650" s="19" t="e">
        <f>IF(Table_query__64[[#This Row],[Project status]]=Table_query__64[[#This Row],[Project Status Check]],"OK","NOK")</f>
        <v>#N/A</v>
      </c>
      <c r="AC2650" s="19" t="e">
        <f>IF(Table_query__64[[#This Row],[PM]]=Table_query__64[[#This Row],[PM Check]],"OK","NOK")</f>
        <v>#N/A</v>
      </c>
      <c r="AD2650" s="19" t="e">
        <f>IF(Table_query__64[[#This Row],[PP]]=Table_query__64[[#This Row],[Pilot Check]],"OK","NOK")</f>
        <v>#N/A</v>
      </c>
      <c r="AE2650" s="19"/>
    </row>
    <row r="2651" spans="1:31" hidden="1" x14ac:dyDescent="0.3">
      <c r="A2651" s="1" t="s">
        <v>4493</v>
      </c>
      <c r="B2651" s="2" t="s">
        <v>4134</v>
      </c>
      <c r="C2651" s="3" t="s">
        <v>7294</v>
      </c>
      <c r="D2651" s="2" t="s">
        <v>38</v>
      </c>
      <c r="E2651" s="2"/>
      <c r="F2651" s="2" t="s">
        <v>122</v>
      </c>
      <c r="G2651" s="4">
        <v>40179.041666666664</v>
      </c>
      <c r="H2651" s="4">
        <v>40179.041666666664</v>
      </c>
      <c r="I2651" s="2" t="s">
        <v>3863</v>
      </c>
      <c r="J2651" s="2"/>
      <c r="K2651" s="2"/>
      <c r="L2651" t="s">
        <v>31</v>
      </c>
      <c r="M2651" s="2" t="s">
        <v>29</v>
      </c>
      <c r="O2651" s="5">
        <v>0</v>
      </c>
      <c r="P2651" s="5">
        <v>0</v>
      </c>
      <c r="Q2651" s="6">
        <v>2010</v>
      </c>
      <c r="R2651" s="7">
        <v>2010</v>
      </c>
      <c r="T2651" s="8">
        <v>1221</v>
      </c>
      <c r="V2651" s="1" t="s">
        <v>33</v>
      </c>
      <c r="W2651" s="1" t="s">
        <v>32</v>
      </c>
      <c r="X2651" t="e">
        <f>VLOOKUP(Table_query__64[[#This Row],[Nr]],'MyTracker Export'!A:P,'MyTracker Export'!$P$1,FALSE)</f>
        <v>#N/A</v>
      </c>
      <c r="Y2651" t="e">
        <f>VLOOKUP(Table_query__64[[#This Row],[Nr]],'MyTracker Export'!A:Z,'MyTracker Export'!$Z$1,FALSE)</f>
        <v>#N/A</v>
      </c>
      <c r="Z2651" t="e">
        <f>VLOOKUP(Table_query__64[[#This Row],[Nr]],'MyTracker Export'!A:AA,'MyTracker Export'!$AA$1,FALSE)</f>
        <v>#N/A</v>
      </c>
      <c r="AA2651" t="s">
        <v>20478</v>
      </c>
      <c r="AB2651" s="19" t="e">
        <f>IF(Table_query__64[[#This Row],[Project status]]=Table_query__64[[#This Row],[Project Status Check]],"OK","NOK")</f>
        <v>#N/A</v>
      </c>
      <c r="AC2651" s="19" t="e">
        <f>IF(Table_query__64[[#This Row],[PM]]=Table_query__64[[#This Row],[PM Check]],"OK","NOK")</f>
        <v>#N/A</v>
      </c>
      <c r="AD2651" s="19" t="e">
        <f>IF(Table_query__64[[#This Row],[PP]]=Table_query__64[[#This Row],[Pilot Check]],"OK","NOK")</f>
        <v>#N/A</v>
      </c>
      <c r="AE2651" s="19"/>
    </row>
    <row r="2652" spans="1:31" hidden="1" x14ac:dyDescent="0.3">
      <c r="A2652" s="1" t="s">
        <v>4494</v>
      </c>
      <c r="B2652" s="2" t="s">
        <v>4495</v>
      </c>
      <c r="C2652" s="3" t="s">
        <v>6900</v>
      </c>
      <c r="D2652" s="2" t="s">
        <v>38</v>
      </c>
      <c r="E2652" s="2"/>
      <c r="F2652" s="2" t="s">
        <v>122</v>
      </c>
      <c r="G2652" s="4">
        <v>40179.041666666664</v>
      </c>
      <c r="H2652" s="4">
        <v>40179.041666666664</v>
      </c>
      <c r="I2652" s="2" t="s">
        <v>3863</v>
      </c>
      <c r="J2652" s="2"/>
      <c r="K2652" s="2"/>
      <c r="L2652" t="s">
        <v>31</v>
      </c>
      <c r="M2652" s="2" t="s">
        <v>29</v>
      </c>
      <c r="O2652" s="5">
        <v>0</v>
      </c>
      <c r="P2652" s="5">
        <v>0</v>
      </c>
      <c r="Q2652" s="6">
        <v>2010</v>
      </c>
      <c r="R2652" s="7">
        <v>2010</v>
      </c>
      <c r="T2652" s="8">
        <v>1222</v>
      </c>
      <c r="V2652" s="1" t="s">
        <v>33</v>
      </c>
      <c r="W2652" s="1" t="s">
        <v>32</v>
      </c>
      <c r="X2652" t="e">
        <f>VLOOKUP(Table_query__64[[#This Row],[Nr]],'MyTracker Export'!A:P,'MyTracker Export'!$P$1,FALSE)</f>
        <v>#N/A</v>
      </c>
      <c r="Y2652" t="e">
        <f>VLOOKUP(Table_query__64[[#This Row],[Nr]],'MyTracker Export'!A:Z,'MyTracker Export'!$Z$1,FALSE)</f>
        <v>#N/A</v>
      </c>
      <c r="Z2652" t="e">
        <f>VLOOKUP(Table_query__64[[#This Row],[Nr]],'MyTracker Export'!A:AA,'MyTracker Export'!$AA$1,FALSE)</f>
        <v>#N/A</v>
      </c>
      <c r="AA2652" t="s">
        <v>20478</v>
      </c>
      <c r="AB2652" s="19" t="e">
        <f>IF(Table_query__64[[#This Row],[Project status]]=Table_query__64[[#This Row],[Project Status Check]],"OK","NOK")</f>
        <v>#N/A</v>
      </c>
      <c r="AC2652" s="19" t="e">
        <f>IF(Table_query__64[[#This Row],[PM]]=Table_query__64[[#This Row],[PM Check]],"OK","NOK")</f>
        <v>#N/A</v>
      </c>
      <c r="AD2652" s="19" t="e">
        <f>IF(Table_query__64[[#This Row],[PP]]=Table_query__64[[#This Row],[Pilot Check]],"OK","NOK")</f>
        <v>#N/A</v>
      </c>
      <c r="AE2652" s="19"/>
    </row>
    <row r="2653" spans="1:31" hidden="1" x14ac:dyDescent="0.3">
      <c r="A2653" s="1" t="s">
        <v>4496</v>
      </c>
      <c r="B2653" s="2" t="s">
        <v>3914</v>
      </c>
      <c r="C2653" s="3" t="s">
        <v>7295</v>
      </c>
      <c r="D2653" s="2" t="s">
        <v>38</v>
      </c>
      <c r="E2653" s="2" t="s">
        <v>75</v>
      </c>
      <c r="F2653" s="2" t="s">
        <v>122</v>
      </c>
      <c r="G2653" s="4">
        <v>41550.083333333336</v>
      </c>
      <c r="H2653" s="4">
        <v>41578.041666666664</v>
      </c>
      <c r="I2653" s="2" t="s">
        <v>3103</v>
      </c>
      <c r="J2653" s="2"/>
      <c r="K2653" s="2"/>
      <c r="L2653" t="s">
        <v>31</v>
      </c>
      <c r="M2653" s="2" t="s">
        <v>59</v>
      </c>
      <c r="N2653" s="3" t="s">
        <v>9539</v>
      </c>
      <c r="O2653" s="5"/>
      <c r="P2653" s="5"/>
      <c r="Q2653" s="6">
        <v>2013</v>
      </c>
      <c r="R2653" s="7">
        <v>2013</v>
      </c>
      <c r="T2653" s="8">
        <v>931</v>
      </c>
      <c r="V2653" s="1" t="s">
        <v>33</v>
      </c>
      <c r="W2653" s="1" t="s">
        <v>32</v>
      </c>
      <c r="X2653" t="str">
        <f>VLOOKUP(Table_query__64[[#This Row],[Nr]],'MyTracker Export'!A:P,'MyTracker Export'!$P$1,FALSE)</f>
        <v>Finished</v>
      </c>
      <c r="Y2653" t="e">
        <f>VLOOKUP(Table_query__64[[#This Row],[Nr]],'MyTracker Export'!A:Z,'MyTracker Export'!$Z$1,FALSE)</f>
        <v>#N/A</v>
      </c>
      <c r="Z2653" t="e">
        <f>VLOOKUP(Table_query__64[[#This Row],[Nr]],'MyTracker Export'!A:AA,'MyTracker Export'!$AA$1,FALSE)</f>
        <v>#N/A</v>
      </c>
      <c r="AB2653" s="19" t="str">
        <f>IF(Table_query__64[[#This Row],[Project status]]=Table_query__64[[#This Row],[Project Status Check]],"OK","NOK")</f>
        <v>OK</v>
      </c>
      <c r="AC2653" s="19" t="e">
        <f>IF(Table_query__64[[#This Row],[PM]]=Table_query__64[[#This Row],[PM Check]],"OK","NOK")</f>
        <v>#N/A</v>
      </c>
      <c r="AD2653" s="19" t="e">
        <f>IF(Table_query__64[[#This Row],[PP]]=Table_query__64[[#This Row],[Pilot Check]],"OK","NOK")</f>
        <v>#N/A</v>
      </c>
      <c r="AE2653" s="19"/>
    </row>
    <row r="2654" spans="1:31" hidden="1" x14ac:dyDescent="0.3">
      <c r="A2654" s="1" t="s">
        <v>4497</v>
      </c>
      <c r="B2654" s="2" t="s">
        <v>4487</v>
      </c>
      <c r="C2654" s="3" t="s">
        <v>7296</v>
      </c>
      <c r="D2654" s="2" t="s">
        <v>38</v>
      </c>
      <c r="E2654" s="2" t="s">
        <v>36</v>
      </c>
      <c r="F2654" s="2" t="s">
        <v>122</v>
      </c>
      <c r="G2654" s="4">
        <v>37895</v>
      </c>
      <c r="H2654" s="4">
        <v>38336</v>
      </c>
      <c r="I2654" s="2" t="s">
        <v>707</v>
      </c>
      <c r="J2654" s="2" t="s">
        <v>3034</v>
      </c>
      <c r="K2654" s="2"/>
      <c r="L2654" t="s">
        <v>31</v>
      </c>
      <c r="M2654" s="2" t="s">
        <v>29</v>
      </c>
      <c r="N2654" s="3" t="s">
        <v>9540</v>
      </c>
      <c r="O2654" s="5"/>
      <c r="P2654" s="5"/>
      <c r="Q2654" s="6">
        <v>2003</v>
      </c>
      <c r="R2654" s="7">
        <v>2004</v>
      </c>
      <c r="T2654" s="8">
        <v>932</v>
      </c>
      <c r="V2654" s="1" t="s">
        <v>33</v>
      </c>
      <c r="W2654" s="1" t="s">
        <v>32</v>
      </c>
      <c r="X2654" t="str">
        <f>VLOOKUP(Table_query__64[[#This Row],[Nr]],'MyTracker Export'!A:P,'MyTracker Export'!$P$1,FALSE)</f>
        <v>Finished</v>
      </c>
      <c r="Y2654" t="str">
        <f>VLOOKUP(Table_query__64[[#This Row],[Nr]],'MyTracker Export'!A:Z,'MyTracker Export'!$Z$1,FALSE)</f>
        <v>Jana Schilling</v>
      </c>
      <c r="Z2654" t="str">
        <f>VLOOKUP(Table_query__64[[#This Row],[Nr]],'MyTracker Export'!A:AA,'MyTracker Export'!$AA$1,FALSE)</f>
        <v>Jacques Lataire</v>
      </c>
      <c r="AB2654" s="19" t="str">
        <f>IF(Table_query__64[[#This Row],[Project status]]=Table_query__64[[#This Row],[Project Status Check]],"OK","NOK")</f>
        <v>OK</v>
      </c>
      <c r="AC2654" s="19" t="str">
        <f>IF(Table_query__64[[#This Row],[PM]]=Table_query__64[[#This Row],[PM Check]],"OK","NOK")</f>
        <v>OK</v>
      </c>
      <c r="AD2654" s="19" t="str">
        <f>IF(Table_query__64[[#This Row],[PP]]=Table_query__64[[#This Row],[Pilot Check]],"OK","NOK")</f>
        <v>OK</v>
      </c>
      <c r="AE2654" s="19"/>
    </row>
    <row r="2655" spans="1:31" hidden="1" x14ac:dyDescent="0.3">
      <c r="A2655" s="1" t="s">
        <v>4498</v>
      </c>
      <c r="B2655" s="2" t="s">
        <v>4405</v>
      </c>
      <c r="C2655" s="3" t="s">
        <v>6900</v>
      </c>
      <c r="D2655" s="2" t="s">
        <v>38</v>
      </c>
      <c r="E2655" s="2"/>
      <c r="F2655" s="2" t="s">
        <v>122</v>
      </c>
      <c r="G2655" s="4">
        <v>40179.041666666664</v>
      </c>
      <c r="H2655" s="4">
        <v>40179.041666666664</v>
      </c>
      <c r="I2655" s="2" t="s">
        <v>3863</v>
      </c>
      <c r="J2655" s="2"/>
      <c r="K2655" s="2"/>
      <c r="L2655" t="s">
        <v>31</v>
      </c>
      <c r="M2655" s="2" t="s">
        <v>29</v>
      </c>
      <c r="O2655" s="5">
        <v>0</v>
      </c>
      <c r="P2655" s="5">
        <v>0</v>
      </c>
      <c r="Q2655" s="6">
        <v>2010</v>
      </c>
      <c r="R2655" s="7">
        <v>2010</v>
      </c>
      <c r="T2655" s="8">
        <v>1223</v>
      </c>
      <c r="V2655" s="1" t="s">
        <v>33</v>
      </c>
      <c r="W2655" s="1" t="s">
        <v>32</v>
      </c>
      <c r="X2655" t="e">
        <f>VLOOKUP(Table_query__64[[#This Row],[Nr]],'MyTracker Export'!A:P,'MyTracker Export'!$P$1,FALSE)</f>
        <v>#N/A</v>
      </c>
      <c r="Y2655" t="e">
        <f>VLOOKUP(Table_query__64[[#This Row],[Nr]],'MyTracker Export'!A:Z,'MyTracker Export'!$Z$1,FALSE)</f>
        <v>#N/A</v>
      </c>
      <c r="Z2655" t="e">
        <f>VLOOKUP(Table_query__64[[#This Row],[Nr]],'MyTracker Export'!A:AA,'MyTracker Export'!$AA$1,FALSE)</f>
        <v>#N/A</v>
      </c>
      <c r="AA2655" t="s">
        <v>20478</v>
      </c>
      <c r="AB2655" s="19" t="e">
        <f>IF(Table_query__64[[#This Row],[Project status]]=Table_query__64[[#This Row],[Project Status Check]],"OK","NOK")</f>
        <v>#N/A</v>
      </c>
      <c r="AC2655" s="19" t="e">
        <f>IF(Table_query__64[[#This Row],[PM]]=Table_query__64[[#This Row],[PM Check]],"OK","NOK")</f>
        <v>#N/A</v>
      </c>
      <c r="AD2655" s="19" t="e">
        <f>IF(Table_query__64[[#This Row],[PP]]=Table_query__64[[#This Row],[Pilot Check]],"OK","NOK")</f>
        <v>#N/A</v>
      </c>
      <c r="AE2655" s="19"/>
    </row>
    <row r="2656" spans="1:31" hidden="1" x14ac:dyDescent="0.3">
      <c r="A2656" s="1" t="s">
        <v>4499</v>
      </c>
      <c r="B2656" s="2" t="s">
        <v>4405</v>
      </c>
      <c r="C2656" s="3" t="s">
        <v>7297</v>
      </c>
      <c r="D2656" s="2" t="s">
        <v>38</v>
      </c>
      <c r="E2656" s="2"/>
      <c r="F2656" s="2" t="s">
        <v>122</v>
      </c>
      <c r="G2656" s="4">
        <v>40179.041666666664</v>
      </c>
      <c r="H2656" s="4">
        <v>40179.041666666664</v>
      </c>
      <c r="I2656" s="2" t="s">
        <v>3863</v>
      </c>
      <c r="J2656" s="2"/>
      <c r="K2656" s="2"/>
      <c r="L2656" t="s">
        <v>31</v>
      </c>
      <c r="M2656" s="2" t="s">
        <v>29</v>
      </c>
      <c r="O2656" s="5">
        <v>0</v>
      </c>
      <c r="P2656" s="5">
        <v>0</v>
      </c>
      <c r="Q2656" s="6">
        <v>2010</v>
      </c>
      <c r="R2656" s="7">
        <v>2010</v>
      </c>
      <c r="T2656" s="8">
        <v>1224</v>
      </c>
      <c r="V2656" s="1" t="s">
        <v>33</v>
      </c>
      <c r="W2656" s="1" t="s">
        <v>32</v>
      </c>
      <c r="X2656" t="e">
        <f>VLOOKUP(Table_query__64[[#This Row],[Nr]],'MyTracker Export'!A:P,'MyTracker Export'!$P$1,FALSE)</f>
        <v>#N/A</v>
      </c>
      <c r="Y2656" t="e">
        <f>VLOOKUP(Table_query__64[[#This Row],[Nr]],'MyTracker Export'!A:Z,'MyTracker Export'!$Z$1,FALSE)</f>
        <v>#N/A</v>
      </c>
      <c r="Z2656" t="e">
        <f>VLOOKUP(Table_query__64[[#This Row],[Nr]],'MyTracker Export'!A:AA,'MyTracker Export'!$AA$1,FALSE)</f>
        <v>#N/A</v>
      </c>
      <c r="AA2656" t="s">
        <v>20478</v>
      </c>
      <c r="AB2656" s="19" t="e">
        <f>IF(Table_query__64[[#This Row],[Project status]]=Table_query__64[[#This Row],[Project Status Check]],"OK","NOK")</f>
        <v>#N/A</v>
      </c>
      <c r="AC2656" s="19" t="e">
        <f>IF(Table_query__64[[#This Row],[PM]]=Table_query__64[[#This Row],[PM Check]],"OK","NOK")</f>
        <v>#N/A</v>
      </c>
      <c r="AD2656" s="19" t="e">
        <f>IF(Table_query__64[[#This Row],[PP]]=Table_query__64[[#This Row],[Pilot Check]],"OK","NOK")</f>
        <v>#N/A</v>
      </c>
      <c r="AE2656" s="19"/>
    </row>
    <row r="2657" spans="1:31" hidden="1" x14ac:dyDescent="0.3">
      <c r="A2657" s="1" t="s">
        <v>4500</v>
      </c>
      <c r="B2657" s="2" t="s">
        <v>761</v>
      </c>
      <c r="C2657" s="3" t="s">
        <v>7298</v>
      </c>
      <c r="D2657" s="2" t="s">
        <v>38</v>
      </c>
      <c r="E2657" s="2"/>
      <c r="F2657" s="2" t="s">
        <v>122</v>
      </c>
      <c r="G2657" s="4">
        <v>40179.041666666664</v>
      </c>
      <c r="H2657" s="4">
        <v>40179.041666666664</v>
      </c>
      <c r="I2657" s="2" t="s">
        <v>3863</v>
      </c>
      <c r="J2657" s="2"/>
      <c r="K2657" s="2"/>
      <c r="L2657" t="s">
        <v>31</v>
      </c>
      <c r="M2657" s="2" t="s">
        <v>29</v>
      </c>
      <c r="O2657" s="5">
        <v>0</v>
      </c>
      <c r="P2657" s="5">
        <v>0</v>
      </c>
      <c r="Q2657" s="6">
        <v>2010</v>
      </c>
      <c r="R2657" s="7">
        <v>2010</v>
      </c>
      <c r="T2657" s="8">
        <v>1225</v>
      </c>
      <c r="V2657" s="1" t="s">
        <v>33</v>
      </c>
      <c r="W2657" s="1" t="s">
        <v>32</v>
      </c>
      <c r="X2657" t="e">
        <f>VLOOKUP(Table_query__64[[#This Row],[Nr]],'MyTracker Export'!A:P,'MyTracker Export'!$P$1,FALSE)</f>
        <v>#N/A</v>
      </c>
      <c r="Y2657" t="e">
        <f>VLOOKUP(Table_query__64[[#This Row],[Nr]],'MyTracker Export'!A:Z,'MyTracker Export'!$Z$1,FALSE)</f>
        <v>#N/A</v>
      </c>
      <c r="Z2657" t="e">
        <f>VLOOKUP(Table_query__64[[#This Row],[Nr]],'MyTracker Export'!A:AA,'MyTracker Export'!$AA$1,FALSE)</f>
        <v>#N/A</v>
      </c>
      <c r="AA2657" t="s">
        <v>20478</v>
      </c>
      <c r="AB2657" s="19" t="e">
        <f>IF(Table_query__64[[#This Row],[Project status]]=Table_query__64[[#This Row],[Project Status Check]],"OK","NOK")</f>
        <v>#N/A</v>
      </c>
      <c r="AC2657" s="19" t="e">
        <f>IF(Table_query__64[[#This Row],[PM]]=Table_query__64[[#This Row],[PM Check]],"OK","NOK")</f>
        <v>#N/A</v>
      </c>
      <c r="AD2657" s="19" t="e">
        <f>IF(Table_query__64[[#This Row],[PP]]=Table_query__64[[#This Row],[Pilot Check]],"OK","NOK")</f>
        <v>#N/A</v>
      </c>
      <c r="AE2657" s="19"/>
    </row>
    <row r="2658" spans="1:31" hidden="1" x14ac:dyDescent="0.3">
      <c r="A2658" s="1" t="s">
        <v>4501</v>
      </c>
      <c r="B2658" s="2" t="s">
        <v>4502</v>
      </c>
      <c r="C2658" s="3" t="s">
        <v>6900</v>
      </c>
      <c r="D2658" s="2" t="s">
        <v>38</v>
      </c>
      <c r="E2658" s="2"/>
      <c r="F2658" s="2" t="s">
        <v>122</v>
      </c>
      <c r="G2658" s="4">
        <v>40179.041666666664</v>
      </c>
      <c r="H2658" s="4">
        <v>40179.041666666664</v>
      </c>
      <c r="I2658" s="2" t="s">
        <v>3863</v>
      </c>
      <c r="J2658" s="2"/>
      <c r="K2658" s="2"/>
      <c r="L2658" t="s">
        <v>31</v>
      </c>
      <c r="M2658" s="2" t="s">
        <v>29</v>
      </c>
      <c r="O2658" s="5">
        <v>0</v>
      </c>
      <c r="P2658" s="5">
        <v>0</v>
      </c>
      <c r="Q2658" s="6">
        <v>2010</v>
      </c>
      <c r="R2658" s="7">
        <v>2010</v>
      </c>
      <c r="T2658" s="8">
        <v>1226</v>
      </c>
      <c r="V2658" s="1" t="s">
        <v>33</v>
      </c>
      <c r="W2658" s="1" t="s">
        <v>32</v>
      </c>
      <c r="X2658" t="e">
        <f>VLOOKUP(Table_query__64[[#This Row],[Nr]],'MyTracker Export'!A:P,'MyTracker Export'!$P$1,FALSE)</f>
        <v>#N/A</v>
      </c>
      <c r="Y2658" t="e">
        <f>VLOOKUP(Table_query__64[[#This Row],[Nr]],'MyTracker Export'!A:Z,'MyTracker Export'!$Z$1,FALSE)</f>
        <v>#N/A</v>
      </c>
      <c r="Z2658" t="e">
        <f>VLOOKUP(Table_query__64[[#This Row],[Nr]],'MyTracker Export'!A:AA,'MyTracker Export'!$AA$1,FALSE)</f>
        <v>#N/A</v>
      </c>
      <c r="AA2658" t="s">
        <v>20478</v>
      </c>
      <c r="AB2658" s="19" t="e">
        <f>IF(Table_query__64[[#This Row],[Project status]]=Table_query__64[[#This Row],[Project Status Check]],"OK","NOK")</f>
        <v>#N/A</v>
      </c>
      <c r="AC2658" s="19" t="e">
        <f>IF(Table_query__64[[#This Row],[PM]]=Table_query__64[[#This Row],[PM Check]],"OK","NOK")</f>
        <v>#N/A</v>
      </c>
      <c r="AD2658" s="19" t="e">
        <f>IF(Table_query__64[[#This Row],[PP]]=Table_query__64[[#This Row],[Pilot Check]],"OK","NOK")</f>
        <v>#N/A</v>
      </c>
      <c r="AE2658" s="19"/>
    </row>
    <row r="2659" spans="1:31" hidden="1" x14ac:dyDescent="0.3">
      <c r="A2659" s="1" t="s">
        <v>4503</v>
      </c>
      <c r="B2659" s="2" t="s">
        <v>4281</v>
      </c>
      <c r="C2659" s="3" t="s">
        <v>7299</v>
      </c>
      <c r="D2659" s="2" t="s">
        <v>38</v>
      </c>
      <c r="E2659" s="2"/>
      <c r="F2659" s="2" t="s">
        <v>122</v>
      </c>
      <c r="G2659" s="4">
        <v>40179.041666666664</v>
      </c>
      <c r="H2659" s="4">
        <v>40179.041666666664</v>
      </c>
      <c r="I2659" s="2" t="s">
        <v>3863</v>
      </c>
      <c r="J2659" s="2"/>
      <c r="K2659" s="2"/>
      <c r="L2659" t="s">
        <v>31</v>
      </c>
      <c r="M2659" s="2" t="s">
        <v>29</v>
      </c>
      <c r="O2659" s="5">
        <v>0</v>
      </c>
      <c r="P2659" s="5">
        <v>0</v>
      </c>
      <c r="Q2659" s="6">
        <v>2010</v>
      </c>
      <c r="R2659" s="7">
        <v>2010</v>
      </c>
      <c r="T2659" s="8">
        <v>1227</v>
      </c>
      <c r="V2659" s="1" t="s">
        <v>33</v>
      </c>
      <c r="W2659" s="1" t="s">
        <v>32</v>
      </c>
      <c r="X2659" t="e">
        <f>VLOOKUP(Table_query__64[[#This Row],[Nr]],'MyTracker Export'!A:P,'MyTracker Export'!$P$1,FALSE)</f>
        <v>#N/A</v>
      </c>
      <c r="Y2659" t="e">
        <f>VLOOKUP(Table_query__64[[#This Row],[Nr]],'MyTracker Export'!A:Z,'MyTracker Export'!$Z$1,FALSE)</f>
        <v>#N/A</v>
      </c>
      <c r="Z2659" t="e">
        <f>VLOOKUP(Table_query__64[[#This Row],[Nr]],'MyTracker Export'!A:AA,'MyTracker Export'!$AA$1,FALSE)</f>
        <v>#N/A</v>
      </c>
      <c r="AA2659" t="s">
        <v>20478</v>
      </c>
      <c r="AB2659" s="19" t="e">
        <f>IF(Table_query__64[[#This Row],[Project status]]=Table_query__64[[#This Row],[Project Status Check]],"OK","NOK")</f>
        <v>#N/A</v>
      </c>
      <c r="AC2659" s="19" t="e">
        <f>IF(Table_query__64[[#This Row],[PM]]=Table_query__64[[#This Row],[PM Check]],"OK","NOK")</f>
        <v>#N/A</v>
      </c>
      <c r="AD2659" s="19" t="e">
        <f>IF(Table_query__64[[#This Row],[PP]]=Table_query__64[[#This Row],[Pilot Check]],"OK","NOK")</f>
        <v>#N/A</v>
      </c>
      <c r="AE2659" s="19"/>
    </row>
    <row r="2660" spans="1:31" hidden="1" x14ac:dyDescent="0.3">
      <c r="A2660" s="1" t="s">
        <v>4504</v>
      </c>
      <c r="B2660" s="2" t="s">
        <v>4505</v>
      </c>
      <c r="C2660" s="3" t="s">
        <v>6900</v>
      </c>
      <c r="D2660" s="2" t="s">
        <v>38</v>
      </c>
      <c r="E2660" s="2"/>
      <c r="F2660" s="2" t="s">
        <v>122</v>
      </c>
      <c r="G2660" s="4">
        <v>40179.041666666664</v>
      </c>
      <c r="H2660" s="4">
        <v>40179.041666666664</v>
      </c>
      <c r="I2660" s="2" t="s">
        <v>3863</v>
      </c>
      <c r="J2660" s="2"/>
      <c r="K2660" s="2"/>
      <c r="L2660" t="s">
        <v>31</v>
      </c>
      <c r="M2660" s="2" t="s">
        <v>29</v>
      </c>
      <c r="O2660" s="5">
        <v>0</v>
      </c>
      <c r="P2660" s="5">
        <v>0</v>
      </c>
      <c r="Q2660" s="6">
        <v>2010</v>
      </c>
      <c r="R2660" s="7">
        <v>2010</v>
      </c>
      <c r="T2660" s="8">
        <v>1228</v>
      </c>
      <c r="V2660" s="1" t="s">
        <v>33</v>
      </c>
      <c r="W2660" s="1" t="s">
        <v>32</v>
      </c>
      <c r="X2660" t="e">
        <f>VLOOKUP(Table_query__64[[#This Row],[Nr]],'MyTracker Export'!A:P,'MyTracker Export'!$P$1,FALSE)</f>
        <v>#N/A</v>
      </c>
      <c r="Y2660" t="e">
        <f>VLOOKUP(Table_query__64[[#This Row],[Nr]],'MyTracker Export'!A:Z,'MyTracker Export'!$Z$1,FALSE)</f>
        <v>#N/A</v>
      </c>
      <c r="Z2660" t="e">
        <f>VLOOKUP(Table_query__64[[#This Row],[Nr]],'MyTracker Export'!A:AA,'MyTracker Export'!$AA$1,FALSE)</f>
        <v>#N/A</v>
      </c>
      <c r="AA2660" t="s">
        <v>20478</v>
      </c>
      <c r="AB2660" s="19" t="e">
        <f>IF(Table_query__64[[#This Row],[Project status]]=Table_query__64[[#This Row],[Project Status Check]],"OK","NOK")</f>
        <v>#N/A</v>
      </c>
      <c r="AC2660" s="19" t="e">
        <f>IF(Table_query__64[[#This Row],[PM]]=Table_query__64[[#This Row],[PM Check]],"OK","NOK")</f>
        <v>#N/A</v>
      </c>
      <c r="AD2660" s="19" t="e">
        <f>IF(Table_query__64[[#This Row],[PP]]=Table_query__64[[#This Row],[Pilot Check]],"OK","NOK")</f>
        <v>#N/A</v>
      </c>
      <c r="AE2660" s="19"/>
    </row>
    <row r="2661" spans="1:31" hidden="1" x14ac:dyDescent="0.3">
      <c r="A2661" s="1" t="s">
        <v>4506</v>
      </c>
      <c r="B2661" s="2" t="s">
        <v>4247</v>
      </c>
      <c r="C2661" s="3" t="s">
        <v>7300</v>
      </c>
      <c r="D2661" s="2" t="s">
        <v>38</v>
      </c>
      <c r="E2661" s="2"/>
      <c r="F2661" s="2" t="s">
        <v>122</v>
      </c>
      <c r="G2661" s="4">
        <v>40179.041666666664</v>
      </c>
      <c r="H2661" s="4">
        <v>40179.041666666664</v>
      </c>
      <c r="I2661" s="2" t="s">
        <v>3863</v>
      </c>
      <c r="J2661" s="2"/>
      <c r="K2661" s="2"/>
      <c r="L2661" t="s">
        <v>31</v>
      </c>
      <c r="M2661" s="2" t="s">
        <v>29</v>
      </c>
      <c r="O2661" s="5">
        <v>0</v>
      </c>
      <c r="P2661" s="5">
        <v>0</v>
      </c>
      <c r="Q2661" s="6">
        <v>2010</v>
      </c>
      <c r="R2661" s="7">
        <v>2010</v>
      </c>
      <c r="T2661" s="8">
        <v>1229</v>
      </c>
      <c r="V2661" s="1" t="s">
        <v>33</v>
      </c>
      <c r="W2661" s="1" t="s">
        <v>32</v>
      </c>
      <c r="X2661" t="e">
        <f>VLOOKUP(Table_query__64[[#This Row],[Nr]],'MyTracker Export'!A:P,'MyTracker Export'!$P$1,FALSE)</f>
        <v>#N/A</v>
      </c>
      <c r="Y2661" t="e">
        <f>VLOOKUP(Table_query__64[[#This Row],[Nr]],'MyTracker Export'!A:Z,'MyTracker Export'!$Z$1,FALSE)</f>
        <v>#N/A</v>
      </c>
      <c r="Z2661" t="e">
        <f>VLOOKUP(Table_query__64[[#This Row],[Nr]],'MyTracker Export'!A:AA,'MyTracker Export'!$AA$1,FALSE)</f>
        <v>#N/A</v>
      </c>
      <c r="AA2661" t="s">
        <v>20478</v>
      </c>
      <c r="AB2661" s="19" t="e">
        <f>IF(Table_query__64[[#This Row],[Project status]]=Table_query__64[[#This Row],[Project Status Check]],"OK","NOK")</f>
        <v>#N/A</v>
      </c>
      <c r="AC2661" s="19" t="e">
        <f>IF(Table_query__64[[#This Row],[PM]]=Table_query__64[[#This Row],[PM Check]],"OK","NOK")</f>
        <v>#N/A</v>
      </c>
      <c r="AD2661" s="19" t="e">
        <f>IF(Table_query__64[[#This Row],[PP]]=Table_query__64[[#This Row],[Pilot Check]],"OK","NOK")</f>
        <v>#N/A</v>
      </c>
      <c r="AE2661" s="19"/>
    </row>
    <row r="2662" spans="1:31" hidden="1" x14ac:dyDescent="0.3">
      <c r="A2662" s="1" t="s">
        <v>4507</v>
      </c>
      <c r="B2662" s="2" t="s">
        <v>74</v>
      </c>
      <c r="C2662" s="3" t="s">
        <v>7301</v>
      </c>
      <c r="D2662" s="2" t="s">
        <v>38</v>
      </c>
      <c r="E2662" s="2" t="s">
        <v>75</v>
      </c>
      <c r="F2662" s="2" t="s">
        <v>122</v>
      </c>
      <c r="G2662" s="4">
        <v>37662</v>
      </c>
      <c r="H2662" s="4">
        <v>38140</v>
      </c>
      <c r="I2662" s="2" t="s">
        <v>2715</v>
      </c>
      <c r="J2662" s="2" t="s">
        <v>308</v>
      </c>
      <c r="K2662" s="2"/>
      <c r="L2662" t="s">
        <v>31</v>
      </c>
      <c r="M2662" s="2" t="s">
        <v>59</v>
      </c>
      <c r="N2662" s="3" t="s">
        <v>9541</v>
      </c>
      <c r="O2662" s="5"/>
      <c r="P2662" s="5"/>
      <c r="Q2662" s="6">
        <v>2003</v>
      </c>
      <c r="R2662" s="7">
        <v>2004</v>
      </c>
      <c r="T2662" s="8">
        <v>933</v>
      </c>
      <c r="V2662" s="1" t="s">
        <v>33</v>
      </c>
      <c r="W2662" s="1" t="s">
        <v>32</v>
      </c>
      <c r="X2662" t="str">
        <f>VLOOKUP(Table_query__64[[#This Row],[Nr]],'MyTracker Export'!A:P,'MyTracker Export'!$P$1,FALSE)</f>
        <v>Finished</v>
      </c>
      <c r="Y2662" t="e">
        <f>VLOOKUP(Table_query__64[[#This Row],[Nr]],'MyTracker Export'!A:Z,'MyTracker Export'!$Z$1,FALSE)</f>
        <v>#N/A</v>
      </c>
      <c r="Z2662" t="str">
        <f>VLOOKUP(Table_query__64[[#This Row],[Nr]],'MyTracker Export'!A:AA,'MyTracker Export'!$AA$1,FALSE)</f>
        <v>Nicolas Dubois</v>
      </c>
      <c r="AB2662" s="19" t="str">
        <f>IF(Table_query__64[[#This Row],[Project status]]=Table_query__64[[#This Row],[Project Status Check]],"OK","NOK")</f>
        <v>OK</v>
      </c>
      <c r="AC2662" s="19" t="e">
        <f>IF(Table_query__64[[#This Row],[PM]]=Table_query__64[[#This Row],[PM Check]],"OK","NOK")</f>
        <v>#N/A</v>
      </c>
      <c r="AD2662" s="19" t="str">
        <f>IF(Table_query__64[[#This Row],[PP]]=Table_query__64[[#This Row],[Pilot Check]],"OK","NOK")</f>
        <v>OK</v>
      </c>
      <c r="AE2662" s="19"/>
    </row>
    <row r="2663" spans="1:31" hidden="1" x14ac:dyDescent="0.3">
      <c r="A2663" s="1" t="s">
        <v>4508</v>
      </c>
      <c r="B2663" s="2" t="s">
        <v>4509</v>
      </c>
      <c r="C2663" s="3" t="s">
        <v>7302</v>
      </c>
      <c r="D2663" s="2" t="s">
        <v>38</v>
      </c>
      <c r="E2663" s="2"/>
      <c r="F2663" s="2" t="s">
        <v>122</v>
      </c>
      <c r="G2663" s="4">
        <v>40179.041666666664</v>
      </c>
      <c r="H2663" s="4">
        <v>40179.041666666664</v>
      </c>
      <c r="I2663" s="2" t="s">
        <v>3863</v>
      </c>
      <c r="J2663" s="2"/>
      <c r="K2663" s="2"/>
      <c r="L2663" t="s">
        <v>31</v>
      </c>
      <c r="M2663" s="2" t="s">
        <v>29</v>
      </c>
      <c r="O2663" s="5">
        <v>0</v>
      </c>
      <c r="P2663" s="5">
        <v>0</v>
      </c>
      <c r="Q2663" s="6">
        <v>2010</v>
      </c>
      <c r="R2663" s="7">
        <v>2010</v>
      </c>
      <c r="T2663" s="8">
        <v>1270</v>
      </c>
      <c r="V2663" s="1" t="s">
        <v>33</v>
      </c>
      <c r="W2663" s="1" t="s">
        <v>32</v>
      </c>
      <c r="X2663" t="e">
        <f>VLOOKUP(Table_query__64[[#This Row],[Nr]],'MyTracker Export'!A:P,'MyTracker Export'!$P$1,FALSE)</f>
        <v>#N/A</v>
      </c>
      <c r="Y2663" t="e">
        <f>VLOOKUP(Table_query__64[[#This Row],[Nr]],'MyTracker Export'!A:Z,'MyTracker Export'!$Z$1,FALSE)</f>
        <v>#N/A</v>
      </c>
      <c r="Z2663" t="e">
        <f>VLOOKUP(Table_query__64[[#This Row],[Nr]],'MyTracker Export'!A:AA,'MyTracker Export'!$AA$1,FALSE)</f>
        <v>#N/A</v>
      </c>
      <c r="AA2663" t="s">
        <v>20478</v>
      </c>
      <c r="AB2663" s="19" t="e">
        <f>IF(Table_query__64[[#This Row],[Project status]]=Table_query__64[[#This Row],[Project Status Check]],"OK","NOK")</f>
        <v>#N/A</v>
      </c>
      <c r="AC2663" s="19" t="e">
        <f>IF(Table_query__64[[#This Row],[PM]]=Table_query__64[[#This Row],[PM Check]],"OK","NOK")</f>
        <v>#N/A</v>
      </c>
      <c r="AD2663" s="19" t="e">
        <f>IF(Table_query__64[[#This Row],[PP]]=Table_query__64[[#This Row],[Pilot Check]],"OK","NOK")</f>
        <v>#N/A</v>
      </c>
      <c r="AE2663" s="19"/>
    </row>
    <row r="2664" spans="1:31" hidden="1" x14ac:dyDescent="0.3">
      <c r="A2664" s="1" t="s">
        <v>4510</v>
      </c>
      <c r="B2664" s="2" t="s">
        <v>4134</v>
      </c>
      <c r="C2664" s="3" t="s">
        <v>7303</v>
      </c>
      <c r="D2664" s="2" t="s">
        <v>38</v>
      </c>
      <c r="E2664" s="2"/>
      <c r="F2664" s="2" t="s">
        <v>122</v>
      </c>
      <c r="G2664" s="4">
        <v>40179.041666666664</v>
      </c>
      <c r="H2664" s="4">
        <v>40179.041666666664</v>
      </c>
      <c r="I2664" s="2" t="s">
        <v>3863</v>
      </c>
      <c r="J2664" s="2"/>
      <c r="K2664" s="2"/>
      <c r="L2664" t="s">
        <v>31</v>
      </c>
      <c r="M2664" s="2" t="s">
        <v>29</v>
      </c>
      <c r="O2664" s="5">
        <v>0</v>
      </c>
      <c r="P2664" s="5">
        <v>0</v>
      </c>
      <c r="Q2664" s="6">
        <v>2010</v>
      </c>
      <c r="R2664" s="7">
        <v>2010</v>
      </c>
      <c r="T2664" s="8">
        <v>1230</v>
      </c>
      <c r="V2664" s="1" t="s">
        <v>33</v>
      </c>
      <c r="W2664" s="1" t="s">
        <v>32</v>
      </c>
      <c r="X2664" t="e">
        <f>VLOOKUP(Table_query__64[[#This Row],[Nr]],'MyTracker Export'!A:P,'MyTracker Export'!$P$1,FALSE)</f>
        <v>#N/A</v>
      </c>
      <c r="Y2664" t="e">
        <f>VLOOKUP(Table_query__64[[#This Row],[Nr]],'MyTracker Export'!A:Z,'MyTracker Export'!$Z$1,FALSE)</f>
        <v>#N/A</v>
      </c>
      <c r="Z2664" t="e">
        <f>VLOOKUP(Table_query__64[[#This Row],[Nr]],'MyTracker Export'!A:AA,'MyTracker Export'!$AA$1,FALSE)</f>
        <v>#N/A</v>
      </c>
      <c r="AA2664" t="s">
        <v>20478</v>
      </c>
      <c r="AB2664" s="19" t="e">
        <f>IF(Table_query__64[[#This Row],[Project status]]=Table_query__64[[#This Row],[Project Status Check]],"OK","NOK")</f>
        <v>#N/A</v>
      </c>
      <c r="AC2664" s="19" t="e">
        <f>IF(Table_query__64[[#This Row],[PM]]=Table_query__64[[#This Row],[PM Check]],"OK","NOK")</f>
        <v>#N/A</v>
      </c>
      <c r="AD2664" s="19" t="e">
        <f>IF(Table_query__64[[#This Row],[PP]]=Table_query__64[[#This Row],[Pilot Check]],"OK","NOK")</f>
        <v>#N/A</v>
      </c>
      <c r="AE2664" s="19"/>
    </row>
    <row r="2665" spans="1:31" hidden="1" x14ac:dyDescent="0.3">
      <c r="A2665" s="1" t="s">
        <v>4511</v>
      </c>
      <c r="B2665" s="2" t="s">
        <v>4134</v>
      </c>
      <c r="C2665" s="3" t="s">
        <v>7304</v>
      </c>
      <c r="D2665" s="2" t="s">
        <v>38</v>
      </c>
      <c r="E2665" s="2"/>
      <c r="F2665" s="2" t="s">
        <v>122</v>
      </c>
      <c r="G2665" s="4">
        <v>40179.041666666664</v>
      </c>
      <c r="H2665" s="4">
        <v>40179.041666666664</v>
      </c>
      <c r="I2665" s="2" t="s">
        <v>3863</v>
      </c>
      <c r="J2665" s="2"/>
      <c r="K2665" s="2"/>
      <c r="L2665" t="s">
        <v>31</v>
      </c>
      <c r="M2665" s="2" t="s">
        <v>29</v>
      </c>
      <c r="O2665" s="5">
        <v>0</v>
      </c>
      <c r="P2665" s="5">
        <v>0</v>
      </c>
      <c r="Q2665" s="6">
        <v>2010</v>
      </c>
      <c r="R2665" s="7">
        <v>2010</v>
      </c>
      <c r="T2665" s="8">
        <v>1231</v>
      </c>
      <c r="V2665" s="1" t="s">
        <v>33</v>
      </c>
      <c r="W2665" s="1" t="s">
        <v>32</v>
      </c>
      <c r="X2665" t="e">
        <f>VLOOKUP(Table_query__64[[#This Row],[Nr]],'MyTracker Export'!A:P,'MyTracker Export'!$P$1,FALSE)</f>
        <v>#N/A</v>
      </c>
      <c r="Y2665" t="e">
        <f>VLOOKUP(Table_query__64[[#This Row],[Nr]],'MyTracker Export'!A:Z,'MyTracker Export'!$Z$1,FALSE)</f>
        <v>#N/A</v>
      </c>
      <c r="Z2665" t="e">
        <f>VLOOKUP(Table_query__64[[#This Row],[Nr]],'MyTracker Export'!A:AA,'MyTracker Export'!$AA$1,FALSE)</f>
        <v>#N/A</v>
      </c>
      <c r="AA2665" t="s">
        <v>20478</v>
      </c>
      <c r="AB2665" s="19" t="e">
        <f>IF(Table_query__64[[#This Row],[Project status]]=Table_query__64[[#This Row],[Project Status Check]],"OK","NOK")</f>
        <v>#N/A</v>
      </c>
      <c r="AC2665" s="19" t="e">
        <f>IF(Table_query__64[[#This Row],[PM]]=Table_query__64[[#This Row],[PM Check]],"OK","NOK")</f>
        <v>#N/A</v>
      </c>
      <c r="AD2665" s="19" t="e">
        <f>IF(Table_query__64[[#This Row],[PP]]=Table_query__64[[#This Row],[Pilot Check]],"OK","NOK")</f>
        <v>#N/A</v>
      </c>
      <c r="AE2665" s="19"/>
    </row>
    <row r="2666" spans="1:31" hidden="1" x14ac:dyDescent="0.3">
      <c r="A2666" s="1" t="s">
        <v>4512</v>
      </c>
      <c r="B2666" s="2" t="s">
        <v>3969</v>
      </c>
      <c r="C2666" s="3" t="s">
        <v>7305</v>
      </c>
      <c r="D2666" s="2" t="s">
        <v>178</v>
      </c>
      <c r="E2666" s="2" t="s">
        <v>82</v>
      </c>
      <c r="F2666" s="2" t="s">
        <v>122</v>
      </c>
      <c r="G2666" s="4">
        <v>37834</v>
      </c>
      <c r="H2666" s="4">
        <v>38344</v>
      </c>
      <c r="I2666" s="2" t="s">
        <v>707</v>
      </c>
      <c r="J2666" s="2" t="s">
        <v>3034</v>
      </c>
      <c r="K2666" s="2"/>
      <c r="L2666" t="s">
        <v>31</v>
      </c>
      <c r="M2666" s="2" t="s">
        <v>29</v>
      </c>
      <c r="O2666" s="5"/>
      <c r="P2666" s="5"/>
      <c r="Q2666" s="6">
        <v>2003</v>
      </c>
      <c r="R2666" s="7">
        <v>2004</v>
      </c>
      <c r="T2666" s="8">
        <v>452</v>
      </c>
      <c r="V2666" s="1" t="s">
        <v>33</v>
      </c>
      <c r="W2666" s="1" t="s">
        <v>32</v>
      </c>
      <c r="X2666" t="str">
        <f>VLOOKUP(Table_query__64[[#This Row],[Nr]],'MyTracker Export'!A:P,'MyTracker Export'!$P$1,FALSE)</f>
        <v>Finished</v>
      </c>
      <c r="Y2666" t="str">
        <f>VLOOKUP(Table_query__64[[#This Row],[Nr]],'MyTracker Export'!A:Z,'MyTracker Export'!$Z$1,FALSE)</f>
        <v>Jana Schilling</v>
      </c>
      <c r="Z2666" t="str">
        <f>VLOOKUP(Table_query__64[[#This Row],[Nr]],'MyTracker Export'!A:AA,'MyTracker Export'!$AA$1,FALSE)</f>
        <v>Jacques Lataire</v>
      </c>
      <c r="AB2666" s="19" t="str">
        <f>IF(Table_query__64[[#This Row],[Project status]]=Table_query__64[[#This Row],[Project Status Check]],"OK","NOK")</f>
        <v>OK</v>
      </c>
      <c r="AC2666" s="19" t="str">
        <f>IF(Table_query__64[[#This Row],[PM]]=Table_query__64[[#This Row],[PM Check]],"OK","NOK")</f>
        <v>OK</v>
      </c>
      <c r="AD2666" s="19" t="str">
        <f>IF(Table_query__64[[#This Row],[PP]]=Table_query__64[[#This Row],[Pilot Check]],"OK","NOK")</f>
        <v>OK</v>
      </c>
      <c r="AE2666" s="19"/>
    </row>
    <row r="2667" spans="1:31" hidden="1" x14ac:dyDescent="0.3">
      <c r="A2667" s="1" t="s">
        <v>4513</v>
      </c>
      <c r="B2667" s="2" t="s">
        <v>4514</v>
      </c>
      <c r="C2667" s="3" t="s">
        <v>7306</v>
      </c>
      <c r="D2667" s="2" t="s">
        <v>38</v>
      </c>
      <c r="E2667" s="2"/>
      <c r="F2667" s="2" t="s">
        <v>122</v>
      </c>
      <c r="G2667" s="4">
        <v>40179.041666666664</v>
      </c>
      <c r="H2667" s="4">
        <v>40179.041666666664</v>
      </c>
      <c r="I2667" s="2" t="s">
        <v>3863</v>
      </c>
      <c r="J2667" s="2"/>
      <c r="K2667" s="2"/>
      <c r="L2667" t="s">
        <v>31</v>
      </c>
      <c r="M2667" s="2" t="s">
        <v>29</v>
      </c>
      <c r="O2667" s="5">
        <v>0</v>
      </c>
      <c r="P2667" s="5">
        <v>0</v>
      </c>
      <c r="Q2667" s="6">
        <v>2010</v>
      </c>
      <c r="R2667" s="7">
        <v>2010</v>
      </c>
      <c r="T2667" s="8">
        <v>1232</v>
      </c>
      <c r="V2667" s="1" t="s">
        <v>33</v>
      </c>
      <c r="W2667" s="1" t="s">
        <v>32</v>
      </c>
      <c r="X2667" t="e">
        <f>VLOOKUP(Table_query__64[[#This Row],[Nr]],'MyTracker Export'!A:P,'MyTracker Export'!$P$1,FALSE)</f>
        <v>#N/A</v>
      </c>
      <c r="Y2667" t="e">
        <f>VLOOKUP(Table_query__64[[#This Row],[Nr]],'MyTracker Export'!A:Z,'MyTracker Export'!$Z$1,FALSE)</f>
        <v>#N/A</v>
      </c>
      <c r="Z2667" t="e">
        <f>VLOOKUP(Table_query__64[[#This Row],[Nr]],'MyTracker Export'!A:AA,'MyTracker Export'!$AA$1,FALSE)</f>
        <v>#N/A</v>
      </c>
      <c r="AA2667" t="s">
        <v>20478</v>
      </c>
      <c r="AB2667" s="19" t="e">
        <f>IF(Table_query__64[[#This Row],[Project status]]=Table_query__64[[#This Row],[Project Status Check]],"OK","NOK")</f>
        <v>#N/A</v>
      </c>
      <c r="AC2667" s="19" t="e">
        <f>IF(Table_query__64[[#This Row],[PM]]=Table_query__64[[#This Row],[PM Check]],"OK","NOK")</f>
        <v>#N/A</v>
      </c>
      <c r="AD2667" s="19" t="e">
        <f>IF(Table_query__64[[#This Row],[PP]]=Table_query__64[[#This Row],[Pilot Check]],"OK","NOK")</f>
        <v>#N/A</v>
      </c>
      <c r="AE2667" s="19"/>
    </row>
    <row r="2668" spans="1:31" hidden="1" x14ac:dyDescent="0.3">
      <c r="A2668" s="1" t="s">
        <v>4515</v>
      </c>
      <c r="B2668" s="2" t="s">
        <v>4134</v>
      </c>
      <c r="C2668" s="3" t="s">
        <v>7307</v>
      </c>
      <c r="D2668" s="2" t="s">
        <v>38</v>
      </c>
      <c r="E2668" s="2"/>
      <c r="F2668" s="2" t="s">
        <v>122</v>
      </c>
      <c r="G2668" s="4">
        <v>40179.041666666664</v>
      </c>
      <c r="H2668" s="4">
        <v>40179.041666666664</v>
      </c>
      <c r="I2668" s="2" t="s">
        <v>3863</v>
      </c>
      <c r="J2668" s="2"/>
      <c r="K2668" s="2"/>
      <c r="L2668" t="s">
        <v>31</v>
      </c>
      <c r="M2668" s="2" t="s">
        <v>29</v>
      </c>
      <c r="O2668" s="5">
        <v>0</v>
      </c>
      <c r="P2668" s="5">
        <v>0</v>
      </c>
      <c r="Q2668" s="6">
        <v>2010</v>
      </c>
      <c r="R2668" s="7">
        <v>2010</v>
      </c>
      <c r="T2668" s="8">
        <v>1233</v>
      </c>
      <c r="V2668" s="1" t="s">
        <v>33</v>
      </c>
      <c r="W2668" s="1" t="s">
        <v>32</v>
      </c>
      <c r="X2668" t="e">
        <f>VLOOKUP(Table_query__64[[#This Row],[Nr]],'MyTracker Export'!A:P,'MyTracker Export'!$P$1,FALSE)</f>
        <v>#N/A</v>
      </c>
      <c r="Y2668" t="e">
        <f>VLOOKUP(Table_query__64[[#This Row],[Nr]],'MyTracker Export'!A:Z,'MyTracker Export'!$Z$1,FALSE)</f>
        <v>#N/A</v>
      </c>
      <c r="Z2668" t="e">
        <f>VLOOKUP(Table_query__64[[#This Row],[Nr]],'MyTracker Export'!A:AA,'MyTracker Export'!$AA$1,FALSE)</f>
        <v>#N/A</v>
      </c>
      <c r="AA2668" t="s">
        <v>20478</v>
      </c>
      <c r="AB2668" s="19" t="e">
        <f>IF(Table_query__64[[#This Row],[Project status]]=Table_query__64[[#This Row],[Project Status Check]],"OK","NOK")</f>
        <v>#N/A</v>
      </c>
      <c r="AC2668" s="19" t="e">
        <f>IF(Table_query__64[[#This Row],[PM]]=Table_query__64[[#This Row],[PM Check]],"OK","NOK")</f>
        <v>#N/A</v>
      </c>
      <c r="AD2668" s="19" t="e">
        <f>IF(Table_query__64[[#This Row],[PP]]=Table_query__64[[#This Row],[Pilot Check]],"OK","NOK")</f>
        <v>#N/A</v>
      </c>
      <c r="AE2668" s="19"/>
    </row>
    <row r="2669" spans="1:31" hidden="1" x14ac:dyDescent="0.3">
      <c r="A2669" s="1" t="s">
        <v>4516</v>
      </c>
      <c r="B2669" s="2" t="s">
        <v>4134</v>
      </c>
      <c r="C2669" s="3" t="s">
        <v>7308</v>
      </c>
      <c r="D2669" s="2" t="s">
        <v>38</v>
      </c>
      <c r="E2669" s="2"/>
      <c r="F2669" s="2" t="s">
        <v>122</v>
      </c>
      <c r="G2669" s="4">
        <v>40179.041666666664</v>
      </c>
      <c r="H2669" s="4">
        <v>40179.041666666664</v>
      </c>
      <c r="I2669" s="2" t="s">
        <v>3863</v>
      </c>
      <c r="J2669" s="2"/>
      <c r="K2669" s="2"/>
      <c r="L2669" t="s">
        <v>31</v>
      </c>
      <c r="M2669" s="2" t="s">
        <v>29</v>
      </c>
      <c r="O2669" s="5">
        <v>0</v>
      </c>
      <c r="P2669" s="5">
        <v>0</v>
      </c>
      <c r="Q2669" s="6">
        <v>2010</v>
      </c>
      <c r="R2669" s="7">
        <v>2010</v>
      </c>
      <c r="T2669" s="8">
        <v>1234</v>
      </c>
      <c r="V2669" s="1" t="s">
        <v>33</v>
      </c>
      <c r="W2669" s="1" t="s">
        <v>32</v>
      </c>
      <c r="X2669" t="e">
        <f>VLOOKUP(Table_query__64[[#This Row],[Nr]],'MyTracker Export'!A:P,'MyTracker Export'!$P$1,FALSE)</f>
        <v>#N/A</v>
      </c>
      <c r="Y2669" t="e">
        <f>VLOOKUP(Table_query__64[[#This Row],[Nr]],'MyTracker Export'!A:Z,'MyTracker Export'!$Z$1,FALSE)</f>
        <v>#N/A</v>
      </c>
      <c r="Z2669" t="e">
        <f>VLOOKUP(Table_query__64[[#This Row],[Nr]],'MyTracker Export'!A:AA,'MyTracker Export'!$AA$1,FALSE)</f>
        <v>#N/A</v>
      </c>
      <c r="AA2669" t="s">
        <v>20478</v>
      </c>
      <c r="AB2669" s="19" t="e">
        <f>IF(Table_query__64[[#This Row],[Project status]]=Table_query__64[[#This Row],[Project Status Check]],"OK","NOK")</f>
        <v>#N/A</v>
      </c>
      <c r="AC2669" s="19" t="e">
        <f>IF(Table_query__64[[#This Row],[PM]]=Table_query__64[[#This Row],[PM Check]],"OK","NOK")</f>
        <v>#N/A</v>
      </c>
      <c r="AD2669" s="19" t="e">
        <f>IF(Table_query__64[[#This Row],[PP]]=Table_query__64[[#This Row],[Pilot Check]],"OK","NOK")</f>
        <v>#N/A</v>
      </c>
      <c r="AE2669" s="19"/>
    </row>
    <row r="2670" spans="1:31" hidden="1" x14ac:dyDescent="0.3">
      <c r="A2670" s="1" t="s">
        <v>4517</v>
      </c>
      <c r="B2670" s="2" t="s">
        <v>4518</v>
      </c>
      <c r="C2670" s="3" t="s">
        <v>7309</v>
      </c>
      <c r="D2670" s="2" t="s">
        <v>38</v>
      </c>
      <c r="E2670" s="2"/>
      <c r="F2670" s="2" t="s">
        <v>122</v>
      </c>
      <c r="G2670" s="4">
        <v>40179.041666666664</v>
      </c>
      <c r="H2670" s="4">
        <v>40179.041666666664</v>
      </c>
      <c r="I2670" s="2" t="s">
        <v>3863</v>
      </c>
      <c r="J2670" s="2"/>
      <c r="K2670" s="2"/>
      <c r="L2670" t="s">
        <v>31</v>
      </c>
      <c r="M2670" s="2" t="s">
        <v>29</v>
      </c>
      <c r="O2670" s="5">
        <v>0</v>
      </c>
      <c r="P2670" s="5">
        <v>0</v>
      </c>
      <c r="Q2670" s="6">
        <v>2010</v>
      </c>
      <c r="R2670" s="7">
        <v>2010</v>
      </c>
      <c r="T2670" s="8">
        <v>1235</v>
      </c>
      <c r="V2670" s="1" t="s">
        <v>33</v>
      </c>
      <c r="W2670" s="1" t="s">
        <v>32</v>
      </c>
      <c r="X2670" t="e">
        <f>VLOOKUP(Table_query__64[[#This Row],[Nr]],'MyTracker Export'!A:P,'MyTracker Export'!$P$1,FALSE)</f>
        <v>#N/A</v>
      </c>
      <c r="Y2670" t="e">
        <f>VLOOKUP(Table_query__64[[#This Row],[Nr]],'MyTracker Export'!A:Z,'MyTracker Export'!$Z$1,FALSE)</f>
        <v>#N/A</v>
      </c>
      <c r="Z2670" t="e">
        <f>VLOOKUP(Table_query__64[[#This Row],[Nr]],'MyTracker Export'!A:AA,'MyTracker Export'!$AA$1,FALSE)</f>
        <v>#N/A</v>
      </c>
      <c r="AA2670" t="s">
        <v>20478</v>
      </c>
      <c r="AB2670" s="19" t="e">
        <f>IF(Table_query__64[[#This Row],[Project status]]=Table_query__64[[#This Row],[Project Status Check]],"OK","NOK")</f>
        <v>#N/A</v>
      </c>
      <c r="AC2670" s="19" t="e">
        <f>IF(Table_query__64[[#This Row],[PM]]=Table_query__64[[#This Row],[PM Check]],"OK","NOK")</f>
        <v>#N/A</v>
      </c>
      <c r="AD2670" s="19" t="e">
        <f>IF(Table_query__64[[#This Row],[PP]]=Table_query__64[[#This Row],[Pilot Check]],"OK","NOK")</f>
        <v>#N/A</v>
      </c>
      <c r="AE2670" s="19"/>
    </row>
    <row r="2671" spans="1:31" hidden="1" x14ac:dyDescent="0.3">
      <c r="A2671" s="1" t="s">
        <v>4519</v>
      </c>
      <c r="B2671" s="2" t="s">
        <v>4520</v>
      </c>
      <c r="C2671" s="3" t="s">
        <v>7310</v>
      </c>
      <c r="D2671" s="2" t="s">
        <v>38</v>
      </c>
      <c r="E2671" s="2"/>
      <c r="F2671" s="2" t="s">
        <v>122</v>
      </c>
      <c r="G2671" s="4">
        <v>40179.041666666664</v>
      </c>
      <c r="H2671" s="4">
        <v>40179.041666666664</v>
      </c>
      <c r="I2671" s="2" t="s">
        <v>3863</v>
      </c>
      <c r="J2671" s="2"/>
      <c r="K2671" s="2"/>
      <c r="L2671" t="s">
        <v>31</v>
      </c>
      <c r="M2671" s="2" t="s">
        <v>29</v>
      </c>
      <c r="O2671" s="5">
        <v>0</v>
      </c>
      <c r="P2671" s="5">
        <v>0</v>
      </c>
      <c r="Q2671" s="6">
        <v>2010</v>
      </c>
      <c r="R2671" s="7">
        <v>2010</v>
      </c>
      <c r="T2671" s="8">
        <v>1236</v>
      </c>
      <c r="V2671" s="1" t="s">
        <v>33</v>
      </c>
      <c r="W2671" s="1" t="s">
        <v>32</v>
      </c>
      <c r="X2671" t="e">
        <f>VLOOKUP(Table_query__64[[#This Row],[Nr]],'MyTracker Export'!A:P,'MyTracker Export'!$P$1,FALSE)</f>
        <v>#N/A</v>
      </c>
      <c r="Y2671" t="e">
        <f>VLOOKUP(Table_query__64[[#This Row],[Nr]],'MyTracker Export'!A:Z,'MyTracker Export'!$Z$1,FALSE)</f>
        <v>#N/A</v>
      </c>
      <c r="Z2671" t="e">
        <f>VLOOKUP(Table_query__64[[#This Row],[Nr]],'MyTracker Export'!A:AA,'MyTracker Export'!$AA$1,FALSE)</f>
        <v>#N/A</v>
      </c>
      <c r="AA2671" t="s">
        <v>20478</v>
      </c>
      <c r="AB2671" s="19" t="e">
        <f>IF(Table_query__64[[#This Row],[Project status]]=Table_query__64[[#This Row],[Project Status Check]],"OK","NOK")</f>
        <v>#N/A</v>
      </c>
      <c r="AC2671" s="19" t="e">
        <f>IF(Table_query__64[[#This Row],[PM]]=Table_query__64[[#This Row],[PM Check]],"OK","NOK")</f>
        <v>#N/A</v>
      </c>
      <c r="AD2671" s="19" t="e">
        <f>IF(Table_query__64[[#This Row],[PP]]=Table_query__64[[#This Row],[Pilot Check]],"OK","NOK")</f>
        <v>#N/A</v>
      </c>
      <c r="AE2671" s="19"/>
    </row>
    <row r="2672" spans="1:31" hidden="1" x14ac:dyDescent="0.3">
      <c r="A2672" s="1" t="s">
        <v>4521</v>
      </c>
      <c r="B2672" s="2" t="s">
        <v>4522</v>
      </c>
      <c r="C2672" s="3">
        <v>2002</v>
      </c>
      <c r="D2672" s="2" t="s">
        <v>38</v>
      </c>
      <c r="E2672" s="2"/>
      <c r="F2672" s="2" t="s">
        <v>122</v>
      </c>
      <c r="G2672" s="4">
        <v>40179.041666666664</v>
      </c>
      <c r="H2672" s="4">
        <v>40179.041666666664</v>
      </c>
      <c r="I2672" s="2" t="s">
        <v>3863</v>
      </c>
      <c r="J2672" s="2"/>
      <c r="K2672" s="2"/>
      <c r="L2672" t="s">
        <v>31</v>
      </c>
      <c r="M2672" s="2" t="s">
        <v>29</v>
      </c>
      <c r="O2672" s="5">
        <v>0</v>
      </c>
      <c r="P2672" s="5">
        <v>0</v>
      </c>
      <c r="Q2672" s="6">
        <v>2010</v>
      </c>
      <c r="R2672" s="7">
        <v>2010</v>
      </c>
      <c r="T2672" s="8">
        <v>1237</v>
      </c>
      <c r="V2672" s="1" t="s">
        <v>33</v>
      </c>
      <c r="W2672" s="1" t="s">
        <v>32</v>
      </c>
      <c r="X2672" t="e">
        <f>VLOOKUP(Table_query__64[[#This Row],[Nr]],'MyTracker Export'!A:P,'MyTracker Export'!$P$1,FALSE)</f>
        <v>#N/A</v>
      </c>
      <c r="Y2672" t="e">
        <f>VLOOKUP(Table_query__64[[#This Row],[Nr]],'MyTracker Export'!A:Z,'MyTracker Export'!$Z$1,FALSE)</f>
        <v>#N/A</v>
      </c>
      <c r="Z2672" t="e">
        <f>VLOOKUP(Table_query__64[[#This Row],[Nr]],'MyTracker Export'!A:AA,'MyTracker Export'!$AA$1,FALSE)</f>
        <v>#N/A</v>
      </c>
      <c r="AA2672" t="s">
        <v>20478</v>
      </c>
      <c r="AB2672" s="19" t="e">
        <f>IF(Table_query__64[[#This Row],[Project status]]=Table_query__64[[#This Row],[Project Status Check]],"OK","NOK")</f>
        <v>#N/A</v>
      </c>
      <c r="AC2672" s="19" t="e">
        <f>IF(Table_query__64[[#This Row],[PM]]=Table_query__64[[#This Row],[PM Check]],"OK","NOK")</f>
        <v>#N/A</v>
      </c>
      <c r="AD2672" s="19" t="e">
        <f>IF(Table_query__64[[#This Row],[PP]]=Table_query__64[[#This Row],[Pilot Check]],"OK","NOK")</f>
        <v>#N/A</v>
      </c>
      <c r="AE2672" s="19"/>
    </row>
    <row r="2673" spans="1:31" hidden="1" x14ac:dyDescent="0.3">
      <c r="A2673" s="1" t="s">
        <v>4523</v>
      </c>
      <c r="B2673" s="2" t="s">
        <v>4524</v>
      </c>
      <c r="C2673" s="3">
        <v>2002</v>
      </c>
      <c r="D2673" s="2" t="s">
        <v>38</v>
      </c>
      <c r="E2673" s="2"/>
      <c r="F2673" s="2" t="s">
        <v>122</v>
      </c>
      <c r="G2673" s="4">
        <v>40179.041666666664</v>
      </c>
      <c r="H2673" s="4">
        <v>40179.041666666664</v>
      </c>
      <c r="I2673" s="2" t="s">
        <v>3863</v>
      </c>
      <c r="J2673" s="2"/>
      <c r="K2673" s="2"/>
      <c r="L2673" t="s">
        <v>31</v>
      </c>
      <c r="M2673" s="2" t="s">
        <v>29</v>
      </c>
      <c r="O2673" s="5">
        <v>0</v>
      </c>
      <c r="P2673" s="5">
        <v>0</v>
      </c>
      <c r="Q2673" s="6">
        <v>2010</v>
      </c>
      <c r="R2673" s="7">
        <v>2010</v>
      </c>
      <c r="T2673" s="8">
        <v>1238</v>
      </c>
      <c r="V2673" s="1" t="s">
        <v>33</v>
      </c>
      <c r="W2673" s="1" t="s">
        <v>32</v>
      </c>
      <c r="X2673" t="e">
        <f>VLOOKUP(Table_query__64[[#This Row],[Nr]],'MyTracker Export'!A:P,'MyTracker Export'!$P$1,FALSE)</f>
        <v>#N/A</v>
      </c>
      <c r="Y2673" t="e">
        <f>VLOOKUP(Table_query__64[[#This Row],[Nr]],'MyTracker Export'!A:Z,'MyTracker Export'!$Z$1,FALSE)</f>
        <v>#N/A</v>
      </c>
      <c r="Z2673" t="e">
        <f>VLOOKUP(Table_query__64[[#This Row],[Nr]],'MyTracker Export'!A:AA,'MyTracker Export'!$AA$1,FALSE)</f>
        <v>#N/A</v>
      </c>
      <c r="AA2673" t="s">
        <v>20478</v>
      </c>
      <c r="AB2673" s="19" t="e">
        <f>IF(Table_query__64[[#This Row],[Project status]]=Table_query__64[[#This Row],[Project Status Check]],"OK","NOK")</f>
        <v>#N/A</v>
      </c>
      <c r="AC2673" s="19" t="e">
        <f>IF(Table_query__64[[#This Row],[PM]]=Table_query__64[[#This Row],[PM Check]],"OK","NOK")</f>
        <v>#N/A</v>
      </c>
      <c r="AD2673" s="19" t="e">
        <f>IF(Table_query__64[[#This Row],[PP]]=Table_query__64[[#This Row],[Pilot Check]],"OK","NOK")</f>
        <v>#N/A</v>
      </c>
      <c r="AE2673" s="19"/>
    </row>
    <row r="2674" spans="1:31" hidden="1" x14ac:dyDescent="0.3">
      <c r="A2674" s="1" t="s">
        <v>4525</v>
      </c>
      <c r="B2674" s="2" t="s">
        <v>4509</v>
      </c>
      <c r="C2674" s="3" t="s">
        <v>7311</v>
      </c>
      <c r="D2674" s="2" t="s">
        <v>38</v>
      </c>
      <c r="E2674" s="2"/>
      <c r="F2674" s="2" t="s">
        <v>122</v>
      </c>
      <c r="G2674" s="4">
        <v>40179.041666666664</v>
      </c>
      <c r="H2674" s="4">
        <v>40179.041666666664</v>
      </c>
      <c r="I2674" s="2" t="s">
        <v>3863</v>
      </c>
      <c r="J2674" s="2"/>
      <c r="K2674" s="2"/>
      <c r="L2674" t="s">
        <v>31</v>
      </c>
      <c r="M2674" s="2" t="s">
        <v>29</v>
      </c>
      <c r="O2674" s="5">
        <v>0</v>
      </c>
      <c r="P2674" s="5">
        <v>0</v>
      </c>
      <c r="Q2674" s="6">
        <v>2010</v>
      </c>
      <c r="R2674" s="7">
        <v>2010</v>
      </c>
      <c r="T2674" s="8">
        <v>1239</v>
      </c>
      <c r="V2674" s="1" t="s">
        <v>33</v>
      </c>
      <c r="W2674" s="1" t="s">
        <v>32</v>
      </c>
      <c r="X2674" t="e">
        <f>VLOOKUP(Table_query__64[[#This Row],[Nr]],'MyTracker Export'!A:P,'MyTracker Export'!$P$1,FALSE)</f>
        <v>#N/A</v>
      </c>
      <c r="Y2674" t="e">
        <f>VLOOKUP(Table_query__64[[#This Row],[Nr]],'MyTracker Export'!A:Z,'MyTracker Export'!$Z$1,FALSE)</f>
        <v>#N/A</v>
      </c>
      <c r="Z2674" t="e">
        <f>VLOOKUP(Table_query__64[[#This Row],[Nr]],'MyTracker Export'!A:AA,'MyTracker Export'!$AA$1,FALSE)</f>
        <v>#N/A</v>
      </c>
      <c r="AA2674" t="s">
        <v>20478</v>
      </c>
      <c r="AB2674" s="19" t="e">
        <f>IF(Table_query__64[[#This Row],[Project status]]=Table_query__64[[#This Row],[Project Status Check]],"OK","NOK")</f>
        <v>#N/A</v>
      </c>
      <c r="AC2674" s="19" t="e">
        <f>IF(Table_query__64[[#This Row],[PM]]=Table_query__64[[#This Row],[PM Check]],"OK","NOK")</f>
        <v>#N/A</v>
      </c>
      <c r="AD2674" s="19" t="e">
        <f>IF(Table_query__64[[#This Row],[PP]]=Table_query__64[[#This Row],[Pilot Check]],"OK","NOK")</f>
        <v>#N/A</v>
      </c>
      <c r="AE2674" s="19"/>
    </row>
    <row r="2675" spans="1:31" hidden="1" x14ac:dyDescent="0.3">
      <c r="A2675" s="1" t="s">
        <v>4526</v>
      </c>
      <c r="B2675" s="2" t="s">
        <v>4509</v>
      </c>
      <c r="C2675" s="3" t="s">
        <v>7312</v>
      </c>
      <c r="D2675" s="2" t="s">
        <v>38</v>
      </c>
      <c r="E2675" s="2"/>
      <c r="F2675" s="2" t="s">
        <v>122</v>
      </c>
      <c r="G2675" s="4">
        <v>40179.041666666664</v>
      </c>
      <c r="H2675" s="4">
        <v>40179.041666666664</v>
      </c>
      <c r="I2675" s="2" t="s">
        <v>3863</v>
      </c>
      <c r="J2675" s="2"/>
      <c r="K2675" s="2"/>
      <c r="L2675" t="s">
        <v>31</v>
      </c>
      <c r="M2675" s="2" t="s">
        <v>29</v>
      </c>
      <c r="O2675" s="5">
        <v>0</v>
      </c>
      <c r="P2675" s="5">
        <v>0</v>
      </c>
      <c r="Q2675" s="6">
        <v>2010</v>
      </c>
      <c r="R2675" s="7">
        <v>2010</v>
      </c>
      <c r="T2675" s="8">
        <v>1240</v>
      </c>
      <c r="V2675" s="1" t="s">
        <v>33</v>
      </c>
      <c r="W2675" s="1" t="s">
        <v>32</v>
      </c>
      <c r="X2675" t="e">
        <f>VLOOKUP(Table_query__64[[#This Row],[Nr]],'MyTracker Export'!A:P,'MyTracker Export'!$P$1,FALSE)</f>
        <v>#N/A</v>
      </c>
      <c r="Y2675" t="e">
        <f>VLOOKUP(Table_query__64[[#This Row],[Nr]],'MyTracker Export'!A:Z,'MyTracker Export'!$Z$1,FALSE)</f>
        <v>#N/A</v>
      </c>
      <c r="Z2675" t="e">
        <f>VLOOKUP(Table_query__64[[#This Row],[Nr]],'MyTracker Export'!A:AA,'MyTracker Export'!$AA$1,FALSE)</f>
        <v>#N/A</v>
      </c>
      <c r="AA2675" t="s">
        <v>20478</v>
      </c>
      <c r="AB2675" s="19" t="e">
        <f>IF(Table_query__64[[#This Row],[Project status]]=Table_query__64[[#This Row],[Project Status Check]],"OK","NOK")</f>
        <v>#N/A</v>
      </c>
      <c r="AC2675" s="19" t="e">
        <f>IF(Table_query__64[[#This Row],[PM]]=Table_query__64[[#This Row],[PM Check]],"OK","NOK")</f>
        <v>#N/A</v>
      </c>
      <c r="AD2675" s="19" t="e">
        <f>IF(Table_query__64[[#This Row],[PP]]=Table_query__64[[#This Row],[Pilot Check]],"OK","NOK")</f>
        <v>#N/A</v>
      </c>
      <c r="AE2675" s="19"/>
    </row>
    <row r="2676" spans="1:31" hidden="1" x14ac:dyDescent="0.3">
      <c r="A2676" s="1" t="s">
        <v>4527</v>
      </c>
      <c r="B2676" s="2" t="s">
        <v>4528</v>
      </c>
      <c r="C2676" s="3" t="s">
        <v>7313</v>
      </c>
      <c r="D2676" s="2" t="s">
        <v>38</v>
      </c>
      <c r="E2676" s="2"/>
      <c r="F2676" s="2" t="s">
        <v>122</v>
      </c>
      <c r="G2676" s="4">
        <v>40179.041666666664</v>
      </c>
      <c r="H2676" s="4">
        <v>40179.041666666664</v>
      </c>
      <c r="I2676" s="2" t="s">
        <v>3863</v>
      </c>
      <c r="J2676" s="2"/>
      <c r="K2676" s="2"/>
      <c r="L2676" t="s">
        <v>31</v>
      </c>
      <c r="M2676" s="2" t="s">
        <v>29</v>
      </c>
      <c r="O2676" s="5">
        <v>0</v>
      </c>
      <c r="P2676" s="5">
        <v>0</v>
      </c>
      <c r="Q2676" s="6">
        <v>2010</v>
      </c>
      <c r="R2676" s="7">
        <v>2010</v>
      </c>
      <c r="T2676" s="8">
        <v>1241</v>
      </c>
      <c r="V2676" s="1" t="s">
        <v>33</v>
      </c>
      <c r="W2676" s="1" t="s">
        <v>32</v>
      </c>
      <c r="X2676" t="e">
        <f>VLOOKUP(Table_query__64[[#This Row],[Nr]],'MyTracker Export'!A:P,'MyTracker Export'!$P$1,FALSE)</f>
        <v>#N/A</v>
      </c>
      <c r="Y2676" t="e">
        <f>VLOOKUP(Table_query__64[[#This Row],[Nr]],'MyTracker Export'!A:Z,'MyTracker Export'!$Z$1,FALSE)</f>
        <v>#N/A</v>
      </c>
      <c r="Z2676" t="e">
        <f>VLOOKUP(Table_query__64[[#This Row],[Nr]],'MyTracker Export'!A:AA,'MyTracker Export'!$AA$1,FALSE)</f>
        <v>#N/A</v>
      </c>
      <c r="AA2676" t="s">
        <v>20478</v>
      </c>
      <c r="AB2676" s="19" t="e">
        <f>IF(Table_query__64[[#This Row],[Project status]]=Table_query__64[[#This Row],[Project Status Check]],"OK","NOK")</f>
        <v>#N/A</v>
      </c>
      <c r="AC2676" s="19" t="e">
        <f>IF(Table_query__64[[#This Row],[PM]]=Table_query__64[[#This Row],[PM Check]],"OK","NOK")</f>
        <v>#N/A</v>
      </c>
      <c r="AD2676" s="19" t="e">
        <f>IF(Table_query__64[[#This Row],[PP]]=Table_query__64[[#This Row],[Pilot Check]],"OK","NOK")</f>
        <v>#N/A</v>
      </c>
      <c r="AE2676" s="19"/>
    </row>
    <row r="2677" spans="1:31" hidden="1" x14ac:dyDescent="0.3">
      <c r="A2677" s="1" t="s">
        <v>4529</v>
      </c>
      <c r="B2677" s="2" t="s">
        <v>138</v>
      </c>
      <c r="C2677" s="3" t="s">
        <v>7314</v>
      </c>
      <c r="D2677" s="2" t="s">
        <v>178</v>
      </c>
      <c r="E2677" s="2" t="s">
        <v>82</v>
      </c>
      <c r="F2677" s="2" t="s">
        <v>122</v>
      </c>
      <c r="G2677" s="4">
        <v>37500</v>
      </c>
      <c r="H2677" s="4">
        <v>38383</v>
      </c>
      <c r="I2677" s="2" t="s">
        <v>707</v>
      </c>
      <c r="J2677" s="2" t="s">
        <v>3034</v>
      </c>
      <c r="K2677" s="2"/>
      <c r="L2677" t="s">
        <v>31</v>
      </c>
      <c r="M2677" s="2" t="s">
        <v>29</v>
      </c>
      <c r="N2677" s="3" t="s">
        <v>9542</v>
      </c>
      <c r="O2677" s="5"/>
      <c r="P2677" s="5"/>
      <c r="Q2677" s="6">
        <v>2002</v>
      </c>
      <c r="R2677" s="7">
        <v>2005</v>
      </c>
      <c r="T2677" s="8">
        <v>934</v>
      </c>
      <c r="V2677" s="1" t="s">
        <v>33</v>
      </c>
      <c r="W2677" s="1" t="s">
        <v>32</v>
      </c>
      <c r="X2677" t="str">
        <f>VLOOKUP(Table_query__64[[#This Row],[Nr]],'MyTracker Export'!A:P,'MyTracker Export'!$P$1,FALSE)</f>
        <v>Finished</v>
      </c>
      <c r="Y2677" t="str">
        <f>VLOOKUP(Table_query__64[[#This Row],[Nr]],'MyTracker Export'!A:Z,'MyTracker Export'!$Z$1,FALSE)</f>
        <v>Jana Schilling</v>
      </c>
      <c r="Z2677" t="str">
        <f>VLOOKUP(Table_query__64[[#This Row],[Nr]],'MyTracker Export'!A:AA,'MyTracker Export'!$AA$1,FALSE)</f>
        <v>Jacques Lataire</v>
      </c>
      <c r="AB2677" s="19" t="str">
        <f>IF(Table_query__64[[#This Row],[Project status]]=Table_query__64[[#This Row],[Project Status Check]],"OK","NOK")</f>
        <v>OK</v>
      </c>
      <c r="AC2677" s="19" t="str">
        <f>IF(Table_query__64[[#This Row],[PM]]=Table_query__64[[#This Row],[PM Check]],"OK","NOK")</f>
        <v>OK</v>
      </c>
      <c r="AD2677" s="19" t="str">
        <f>IF(Table_query__64[[#This Row],[PP]]=Table_query__64[[#This Row],[Pilot Check]],"OK","NOK")</f>
        <v>OK</v>
      </c>
      <c r="AE2677" s="19"/>
    </row>
    <row r="2678" spans="1:31" hidden="1" x14ac:dyDescent="0.3">
      <c r="A2678" s="1" t="s">
        <v>4530</v>
      </c>
      <c r="B2678" s="2" t="s">
        <v>4531</v>
      </c>
      <c r="C2678" s="3" t="s">
        <v>4446</v>
      </c>
      <c r="D2678" s="2" t="s">
        <v>38</v>
      </c>
      <c r="E2678" s="2"/>
      <c r="F2678" s="2" t="s">
        <v>122</v>
      </c>
      <c r="G2678" s="4">
        <v>40179.041666666664</v>
      </c>
      <c r="H2678" s="4">
        <v>40179.041666666664</v>
      </c>
      <c r="I2678" s="2" t="s">
        <v>3863</v>
      </c>
      <c r="J2678" s="2"/>
      <c r="K2678" s="2"/>
      <c r="L2678" t="s">
        <v>31</v>
      </c>
      <c r="M2678" s="2" t="s">
        <v>29</v>
      </c>
      <c r="O2678" s="5">
        <v>0</v>
      </c>
      <c r="P2678" s="5">
        <v>0</v>
      </c>
      <c r="Q2678" s="6">
        <v>2010</v>
      </c>
      <c r="R2678" s="7">
        <v>2010</v>
      </c>
      <c r="T2678" s="8">
        <v>1242</v>
      </c>
      <c r="V2678" s="1" t="s">
        <v>33</v>
      </c>
      <c r="W2678" s="1" t="s">
        <v>32</v>
      </c>
      <c r="X2678" t="e">
        <f>VLOOKUP(Table_query__64[[#This Row],[Nr]],'MyTracker Export'!A:P,'MyTracker Export'!$P$1,FALSE)</f>
        <v>#N/A</v>
      </c>
      <c r="Y2678" t="e">
        <f>VLOOKUP(Table_query__64[[#This Row],[Nr]],'MyTracker Export'!A:Z,'MyTracker Export'!$Z$1,FALSE)</f>
        <v>#N/A</v>
      </c>
      <c r="Z2678" t="e">
        <f>VLOOKUP(Table_query__64[[#This Row],[Nr]],'MyTracker Export'!A:AA,'MyTracker Export'!$AA$1,FALSE)</f>
        <v>#N/A</v>
      </c>
      <c r="AA2678" t="s">
        <v>20478</v>
      </c>
      <c r="AB2678" s="19" t="e">
        <f>IF(Table_query__64[[#This Row],[Project status]]=Table_query__64[[#This Row],[Project Status Check]],"OK","NOK")</f>
        <v>#N/A</v>
      </c>
      <c r="AC2678" s="19" t="e">
        <f>IF(Table_query__64[[#This Row],[PM]]=Table_query__64[[#This Row],[PM Check]],"OK","NOK")</f>
        <v>#N/A</v>
      </c>
      <c r="AD2678" s="19" t="e">
        <f>IF(Table_query__64[[#This Row],[PP]]=Table_query__64[[#This Row],[Pilot Check]],"OK","NOK")</f>
        <v>#N/A</v>
      </c>
      <c r="AE2678" s="19"/>
    </row>
    <row r="2679" spans="1:31" hidden="1" x14ac:dyDescent="0.3">
      <c r="A2679" s="1" t="s">
        <v>4532</v>
      </c>
      <c r="B2679" s="2" t="s">
        <v>4134</v>
      </c>
      <c r="C2679" s="3" t="s">
        <v>7315</v>
      </c>
      <c r="D2679" s="2" t="s">
        <v>38</v>
      </c>
      <c r="E2679" s="2"/>
      <c r="F2679" s="2" t="s">
        <v>122</v>
      </c>
      <c r="G2679" s="4">
        <v>40179.041666666664</v>
      </c>
      <c r="H2679" s="4">
        <v>40179.041666666664</v>
      </c>
      <c r="I2679" s="2" t="s">
        <v>3863</v>
      </c>
      <c r="J2679" s="2"/>
      <c r="K2679" s="2"/>
      <c r="L2679" t="s">
        <v>31</v>
      </c>
      <c r="M2679" s="2" t="s">
        <v>29</v>
      </c>
      <c r="O2679" s="5">
        <v>0</v>
      </c>
      <c r="P2679" s="5">
        <v>0</v>
      </c>
      <c r="Q2679" s="6">
        <v>2010</v>
      </c>
      <c r="R2679" s="7">
        <v>2010</v>
      </c>
      <c r="T2679" s="8">
        <v>1243</v>
      </c>
      <c r="V2679" s="1" t="s">
        <v>33</v>
      </c>
      <c r="W2679" s="1" t="s">
        <v>32</v>
      </c>
      <c r="X2679" t="e">
        <f>VLOOKUP(Table_query__64[[#This Row],[Nr]],'MyTracker Export'!A:P,'MyTracker Export'!$P$1,FALSE)</f>
        <v>#N/A</v>
      </c>
      <c r="Y2679" t="e">
        <f>VLOOKUP(Table_query__64[[#This Row],[Nr]],'MyTracker Export'!A:Z,'MyTracker Export'!$Z$1,FALSE)</f>
        <v>#N/A</v>
      </c>
      <c r="Z2679" t="e">
        <f>VLOOKUP(Table_query__64[[#This Row],[Nr]],'MyTracker Export'!A:AA,'MyTracker Export'!$AA$1,FALSE)</f>
        <v>#N/A</v>
      </c>
      <c r="AA2679" t="s">
        <v>20478</v>
      </c>
      <c r="AB2679" s="19" t="e">
        <f>IF(Table_query__64[[#This Row],[Project status]]=Table_query__64[[#This Row],[Project Status Check]],"OK","NOK")</f>
        <v>#N/A</v>
      </c>
      <c r="AC2679" s="19" t="e">
        <f>IF(Table_query__64[[#This Row],[PM]]=Table_query__64[[#This Row],[PM Check]],"OK","NOK")</f>
        <v>#N/A</v>
      </c>
      <c r="AD2679" s="19" t="e">
        <f>IF(Table_query__64[[#This Row],[PP]]=Table_query__64[[#This Row],[Pilot Check]],"OK","NOK")</f>
        <v>#N/A</v>
      </c>
      <c r="AE2679" s="19"/>
    </row>
    <row r="2680" spans="1:31" hidden="1" x14ac:dyDescent="0.3">
      <c r="A2680" s="1" t="s">
        <v>4533</v>
      </c>
      <c r="B2680" s="2" t="s">
        <v>4534</v>
      </c>
      <c r="C2680" s="3" t="s">
        <v>7316</v>
      </c>
      <c r="D2680" s="2" t="s">
        <v>38</v>
      </c>
      <c r="E2680" s="2"/>
      <c r="F2680" s="2" t="s">
        <v>122</v>
      </c>
      <c r="G2680" s="4">
        <v>40179.041666666664</v>
      </c>
      <c r="H2680" s="4">
        <v>40179.041666666664</v>
      </c>
      <c r="I2680" s="2" t="s">
        <v>3863</v>
      </c>
      <c r="J2680" s="2"/>
      <c r="K2680" s="2"/>
      <c r="L2680" t="s">
        <v>31</v>
      </c>
      <c r="M2680" s="2" t="s">
        <v>29</v>
      </c>
      <c r="O2680" s="5">
        <v>0</v>
      </c>
      <c r="P2680" s="5">
        <v>0</v>
      </c>
      <c r="Q2680" s="6">
        <v>2010</v>
      </c>
      <c r="R2680" s="7">
        <v>2010</v>
      </c>
      <c r="T2680" s="8">
        <v>1244</v>
      </c>
      <c r="V2680" s="1" t="s">
        <v>33</v>
      </c>
      <c r="W2680" s="1" t="s">
        <v>32</v>
      </c>
      <c r="X2680" t="e">
        <f>VLOOKUP(Table_query__64[[#This Row],[Nr]],'MyTracker Export'!A:P,'MyTracker Export'!$P$1,FALSE)</f>
        <v>#N/A</v>
      </c>
      <c r="Y2680" t="e">
        <f>VLOOKUP(Table_query__64[[#This Row],[Nr]],'MyTracker Export'!A:Z,'MyTracker Export'!$Z$1,FALSE)</f>
        <v>#N/A</v>
      </c>
      <c r="Z2680" t="e">
        <f>VLOOKUP(Table_query__64[[#This Row],[Nr]],'MyTracker Export'!A:AA,'MyTracker Export'!$AA$1,FALSE)</f>
        <v>#N/A</v>
      </c>
      <c r="AA2680" t="s">
        <v>20478</v>
      </c>
      <c r="AB2680" s="19" t="e">
        <f>IF(Table_query__64[[#This Row],[Project status]]=Table_query__64[[#This Row],[Project Status Check]],"OK","NOK")</f>
        <v>#N/A</v>
      </c>
      <c r="AC2680" s="19" t="e">
        <f>IF(Table_query__64[[#This Row],[PM]]=Table_query__64[[#This Row],[PM Check]],"OK","NOK")</f>
        <v>#N/A</v>
      </c>
      <c r="AD2680" s="19" t="e">
        <f>IF(Table_query__64[[#This Row],[PP]]=Table_query__64[[#This Row],[Pilot Check]],"OK","NOK")</f>
        <v>#N/A</v>
      </c>
      <c r="AE2680" s="19"/>
    </row>
    <row r="2681" spans="1:31" hidden="1" x14ac:dyDescent="0.3">
      <c r="A2681" s="1" t="s">
        <v>4535</v>
      </c>
      <c r="B2681" s="2" t="s">
        <v>4534</v>
      </c>
      <c r="C2681" s="3" t="s">
        <v>7317</v>
      </c>
      <c r="D2681" s="2" t="s">
        <v>38</v>
      </c>
      <c r="E2681" s="2"/>
      <c r="F2681" s="2" t="s">
        <v>122</v>
      </c>
      <c r="G2681" s="4">
        <v>40179.041666666664</v>
      </c>
      <c r="H2681" s="4">
        <v>40179.041666666664</v>
      </c>
      <c r="I2681" s="2" t="s">
        <v>3863</v>
      </c>
      <c r="J2681" s="2"/>
      <c r="K2681" s="2"/>
      <c r="L2681" t="s">
        <v>31</v>
      </c>
      <c r="M2681" s="2" t="s">
        <v>29</v>
      </c>
      <c r="O2681" s="5">
        <v>0</v>
      </c>
      <c r="P2681" s="5">
        <v>0</v>
      </c>
      <c r="Q2681" s="6">
        <v>2010</v>
      </c>
      <c r="R2681" s="7">
        <v>2010</v>
      </c>
      <c r="T2681" s="8">
        <v>1245</v>
      </c>
      <c r="V2681" s="1" t="s">
        <v>33</v>
      </c>
      <c r="W2681" s="1" t="s">
        <v>32</v>
      </c>
      <c r="X2681" t="e">
        <f>VLOOKUP(Table_query__64[[#This Row],[Nr]],'MyTracker Export'!A:P,'MyTracker Export'!$P$1,FALSE)</f>
        <v>#N/A</v>
      </c>
      <c r="Y2681" t="e">
        <f>VLOOKUP(Table_query__64[[#This Row],[Nr]],'MyTracker Export'!A:Z,'MyTracker Export'!$Z$1,FALSE)</f>
        <v>#N/A</v>
      </c>
      <c r="Z2681" t="e">
        <f>VLOOKUP(Table_query__64[[#This Row],[Nr]],'MyTracker Export'!A:AA,'MyTracker Export'!$AA$1,FALSE)</f>
        <v>#N/A</v>
      </c>
      <c r="AA2681" t="s">
        <v>20478</v>
      </c>
      <c r="AB2681" s="19" t="e">
        <f>IF(Table_query__64[[#This Row],[Project status]]=Table_query__64[[#This Row],[Project Status Check]],"OK","NOK")</f>
        <v>#N/A</v>
      </c>
      <c r="AC2681" s="19" t="e">
        <f>IF(Table_query__64[[#This Row],[PM]]=Table_query__64[[#This Row],[PM Check]],"OK","NOK")</f>
        <v>#N/A</v>
      </c>
      <c r="AD2681" s="19" t="e">
        <f>IF(Table_query__64[[#This Row],[PP]]=Table_query__64[[#This Row],[Pilot Check]],"OK","NOK")</f>
        <v>#N/A</v>
      </c>
      <c r="AE2681" s="19"/>
    </row>
    <row r="2682" spans="1:31" hidden="1" x14ac:dyDescent="0.3">
      <c r="A2682" s="1" t="s">
        <v>4536</v>
      </c>
      <c r="B2682" s="2" t="s">
        <v>4537</v>
      </c>
      <c r="C2682" s="3" t="s">
        <v>7318</v>
      </c>
      <c r="D2682" s="2" t="s">
        <v>38</v>
      </c>
      <c r="E2682" s="2"/>
      <c r="F2682" s="2" t="s">
        <v>122</v>
      </c>
      <c r="G2682" s="4">
        <v>40179.041666666664</v>
      </c>
      <c r="H2682" s="4">
        <v>40179.041666666664</v>
      </c>
      <c r="I2682" s="2" t="s">
        <v>3863</v>
      </c>
      <c r="J2682" s="2"/>
      <c r="K2682" s="2"/>
      <c r="L2682" t="s">
        <v>31</v>
      </c>
      <c r="M2682" s="2" t="s">
        <v>29</v>
      </c>
      <c r="O2682" s="5">
        <v>0</v>
      </c>
      <c r="P2682" s="5">
        <v>0</v>
      </c>
      <c r="Q2682" s="6">
        <v>2010</v>
      </c>
      <c r="R2682" s="7">
        <v>2010</v>
      </c>
      <c r="T2682" s="8">
        <v>1246</v>
      </c>
      <c r="V2682" s="1" t="s">
        <v>33</v>
      </c>
      <c r="W2682" s="1" t="s">
        <v>32</v>
      </c>
      <c r="X2682" t="e">
        <f>VLOOKUP(Table_query__64[[#This Row],[Nr]],'MyTracker Export'!A:P,'MyTracker Export'!$P$1,FALSE)</f>
        <v>#N/A</v>
      </c>
      <c r="Y2682" t="e">
        <f>VLOOKUP(Table_query__64[[#This Row],[Nr]],'MyTracker Export'!A:Z,'MyTracker Export'!$Z$1,FALSE)</f>
        <v>#N/A</v>
      </c>
      <c r="Z2682" t="e">
        <f>VLOOKUP(Table_query__64[[#This Row],[Nr]],'MyTracker Export'!A:AA,'MyTracker Export'!$AA$1,FALSE)</f>
        <v>#N/A</v>
      </c>
      <c r="AA2682" t="s">
        <v>20478</v>
      </c>
      <c r="AB2682" s="19" t="e">
        <f>IF(Table_query__64[[#This Row],[Project status]]=Table_query__64[[#This Row],[Project Status Check]],"OK","NOK")</f>
        <v>#N/A</v>
      </c>
      <c r="AC2682" s="19" t="e">
        <f>IF(Table_query__64[[#This Row],[PM]]=Table_query__64[[#This Row],[PM Check]],"OK","NOK")</f>
        <v>#N/A</v>
      </c>
      <c r="AD2682" s="19" t="e">
        <f>IF(Table_query__64[[#This Row],[PP]]=Table_query__64[[#This Row],[Pilot Check]],"OK","NOK")</f>
        <v>#N/A</v>
      </c>
      <c r="AE2682" s="19"/>
    </row>
    <row r="2683" spans="1:31" hidden="1" x14ac:dyDescent="0.3">
      <c r="A2683" s="1" t="s">
        <v>4538</v>
      </c>
      <c r="B2683" s="2" t="s">
        <v>4539</v>
      </c>
      <c r="C2683" s="3" t="s">
        <v>7319</v>
      </c>
      <c r="D2683" s="2" t="s">
        <v>38</v>
      </c>
      <c r="E2683" s="2"/>
      <c r="F2683" s="2" t="s">
        <v>122</v>
      </c>
      <c r="G2683" s="4">
        <v>40179.041666666664</v>
      </c>
      <c r="H2683" s="4">
        <v>40179.041666666664</v>
      </c>
      <c r="I2683" s="2" t="s">
        <v>3863</v>
      </c>
      <c r="J2683" s="2"/>
      <c r="K2683" s="2"/>
      <c r="L2683" t="s">
        <v>31</v>
      </c>
      <c r="M2683" s="2" t="s">
        <v>29</v>
      </c>
      <c r="O2683" s="5">
        <v>0</v>
      </c>
      <c r="P2683" s="5">
        <v>0</v>
      </c>
      <c r="Q2683" s="6">
        <v>2010</v>
      </c>
      <c r="R2683" s="7">
        <v>2010</v>
      </c>
      <c r="T2683" s="8">
        <v>1247</v>
      </c>
      <c r="V2683" s="1" t="s">
        <v>33</v>
      </c>
      <c r="W2683" s="1" t="s">
        <v>32</v>
      </c>
      <c r="X2683" t="e">
        <f>VLOOKUP(Table_query__64[[#This Row],[Nr]],'MyTracker Export'!A:P,'MyTracker Export'!$P$1,FALSE)</f>
        <v>#N/A</v>
      </c>
      <c r="Y2683" t="e">
        <f>VLOOKUP(Table_query__64[[#This Row],[Nr]],'MyTracker Export'!A:Z,'MyTracker Export'!$Z$1,FALSE)</f>
        <v>#N/A</v>
      </c>
      <c r="Z2683" t="e">
        <f>VLOOKUP(Table_query__64[[#This Row],[Nr]],'MyTracker Export'!A:AA,'MyTracker Export'!$AA$1,FALSE)</f>
        <v>#N/A</v>
      </c>
      <c r="AA2683" t="s">
        <v>20478</v>
      </c>
      <c r="AB2683" s="19" t="e">
        <f>IF(Table_query__64[[#This Row],[Project status]]=Table_query__64[[#This Row],[Project Status Check]],"OK","NOK")</f>
        <v>#N/A</v>
      </c>
      <c r="AC2683" s="19" t="e">
        <f>IF(Table_query__64[[#This Row],[PM]]=Table_query__64[[#This Row],[PM Check]],"OK","NOK")</f>
        <v>#N/A</v>
      </c>
      <c r="AD2683" s="19" t="e">
        <f>IF(Table_query__64[[#This Row],[PP]]=Table_query__64[[#This Row],[Pilot Check]],"OK","NOK")</f>
        <v>#N/A</v>
      </c>
      <c r="AE2683" s="19"/>
    </row>
    <row r="2684" spans="1:31" hidden="1" x14ac:dyDescent="0.3">
      <c r="A2684" s="1" t="s">
        <v>4540</v>
      </c>
      <c r="B2684" s="2" t="s">
        <v>4541</v>
      </c>
      <c r="C2684" s="3" t="s">
        <v>7320</v>
      </c>
      <c r="D2684" s="2" t="s">
        <v>38</v>
      </c>
      <c r="E2684" s="2"/>
      <c r="F2684" s="2" t="s">
        <v>122</v>
      </c>
      <c r="G2684" s="4">
        <v>40179.041666666664</v>
      </c>
      <c r="H2684" s="4">
        <v>40179.041666666664</v>
      </c>
      <c r="I2684" s="2" t="s">
        <v>3863</v>
      </c>
      <c r="J2684" s="2"/>
      <c r="K2684" s="2"/>
      <c r="L2684" t="s">
        <v>31</v>
      </c>
      <c r="M2684" s="2" t="s">
        <v>29</v>
      </c>
      <c r="O2684" s="5">
        <v>0</v>
      </c>
      <c r="P2684" s="5">
        <v>0</v>
      </c>
      <c r="Q2684" s="6">
        <v>2010</v>
      </c>
      <c r="R2684" s="7">
        <v>2010</v>
      </c>
      <c r="T2684" s="8">
        <v>1248</v>
      </c>
      <c r="V2684" s="1" t="s">
        <v>33</v>
      </c>
      <c r="W2684" s="1" t="s">
        <v>32</v>
      </c>
      <c r="X2684" t="e">
        <f>VLOOKUP(Table_query__64[[#This Row],[Nr]],'MyTracker Export'!A:P,'MyTracker Export'!$P$1,FALSE)</f>
        <v>#N/A</v>
      </c>
      <c r="Y2684" t="e">
        <f>VLOOKUP(Table_query__64[[#This Row],[Nr]],'MyTracker Export'!A:Z,'MyTracker Export'!$Z$1,FALSE)</f>
        <v>#N/A</v>
      </c>
      <c r="Z2684" t="e">
        <f>VLOOKUP(Table_query__64[[#This Row],[Nr]],'MyTracker Export'!A:AA,'MyTracker Export'!$AA$1,FALSE)</f>
        <v>#N/A</v>
      </c>
      <c r="AA2684" t="s">
        <v>20478</v>
      </c>
      <c r="AB2684" s="19" t="e">
        <f>IF(Table_query__64[[#This Row],[Project status]]=Table_query__64[[#This Row],[Project Status Check]],"OK","NOK")</f>
        <v>#N/A</v>
      </c>
      <c r="AC2684" s="19" t="e">
        <f>IF(Table_query__64[[#This Row],[PM]]=Table_query__64[[#This Row],[PM Check]],"OK","NOK")</f>
        <v>#N/A</v>
      </c>
      <c r="AD2684" s="19" t="e">
        <f>IF(Table_query__64[[#This Row],[PP]]=Table_query__64[[#This Row],[Pilot Check]],"OK","NOK")</f>
        <v>#N/A</v>
      </c>
      <c r="AE2684" s="19"/>
    </row>
    <row r="2685" spans="1:31" hidden="1" x14ac:dyDescent="0.3">
      <c r="A2685" s="1" t="s">
        <v>4542</v>
      </c>
      <c r="B2685" s="2" t="s">
        <v>4543</v>
      </c>
      <c r="C2685" s="3" t="s">
        <v>7321</v>
      </c>
      <c r="D2685" s="2" t="s">
        <v>38</v>
      </c>
      <c r="E2685" s="2"/>
      <c r="F2685" s="2" t="s">
        <v>122</v>
      </c>
      <c r="G2685" s="4">
        <v>40179.041666666664</v>
      </c>
      <c r="H2685" s="4">
        <v>40179.041666666664</v>
      </c>
      <c r="I2685" s="2" t="s">
        <v>3863</v>
      </c>
      <c r="J2685" s="2"/>
      <c r="K2685" s="2"/>
      <c r="L2685" t="s">
        <v>31</v>
      </c>
      <c r="M2685" s="2" t="s">
        <v>29</v>
      </c>
      <c r="O2685" s="5">
        <v>0</v>
      </c>
      <c r="P2685" s="5">
        <v>0</v>
      </c>
      <c r="Q2685" s="6">
        <v>2010</v>
      </c>
      <c r="R2685" s="7">
        <v>2010</v>
      </c>
      <c r="T2685" s="8">
        <v>1249</v>
      </c>
      <c r="V2685" s="1" t="s">
        <v>33</v>
      </c>
      <c r="W2685" s="1" t="s">
        <v>32</v>
      </c>
      <c r="X2685" t="e">
        <f>VLOOKUP(Table_query__64[[#This Row],[Nr]],'MyTracker Export'!A:P,'MyTracker Export'!$P$1,FALSE)</f>
        <v>#N/A</v>
      </c>
      <c r="Y2685" t="e">
        <f>VLOOKUP(Table_query__64[[#This Row],[Nr]],'MyTracker Export'!A:Z,'MyTracker Export'!$Z$1,FALSE)</f>
        <v>#N/A</v>
      </c>
      <c r="Z2685" t="e">
        <f>VLOOKUP(Table_query__64[[#This Row],[Nr]],'MyTracker Export'!A:AA,'MyTracker Export'!$AA$1,FALSE)</f>
        <v>#N/A</v>
      </c>
      <c r="AA2685" t="s">
        <v>20478</v>
      </c>
      <c r="AB2685" s="19" t="e">
        <f>IF(Table_query__64[[#This Row],[Project status]]=Table_query__64[[#This Row],[Project Status Check]],"OK","NOK")</f>
        <v>#N/A</v>
      </c>
      <c r="AC2685" s="19" t="e">
        <f>IF(Table_query__64[[#This Row],[PM]]=Table_query__64[[#This Row],[PM Check]],"OK","NOK")</f>
        <v>#N/A</v>
      </c>
      <c r="AD2685" s="19" t="e">
        <f>IF(Table_query__64[[#This Row],[PP]]=Table_query__64[[#This Row],[Pilot Check]],"OK","NOK")</f>
        <v>#N/A</v>
      </c>
      <c r="AE2685" s="19"/>
    </row>
    <row r="2686" spans="1:31" hidden="1" x14ac:dyDescent="0.3">
      <c r="A2686" s="1" t="s">
        <v>4544</v>
      </c>
      <c r="B2686" s="2" t="s">
        <v>4545</v>
      </c>
      <c r="C2686" s="3" t="s">
        <v>7322</v>
      </c>
      <c r="D2686" s="2" t="s">
        <v>38</v>
      </c>
      <c r="E2686" s="2"/>
      <c r="F2686" s="2" t="s">
        <v>122</v>
      </c>
      <c r="G2686" s="4">
        <v>40179.041666666664</v>
      </c>
      <c r="H2686" s="4">
        <v>40179.041666666664</v>
      </c>
      <c r="I2686" s="2" t="s">
        <v>3863</v>
      </c>
      <c r="J2686" s="2"/>
      <c r="K2686" s="2"/>
      <c r="L2686" t="s">
        <v>31</v>
      </c>
      <c r="M2686" s="2" t="s">
        <v>29</v>
      </c>
      <c r="O2686" s="5">
        <v>0</v>
      </c>
      <c r="P2686" s="5">
        <v>0</v>
      </c>
      <c r="Q2686" s="6">
        <v>2010</v>
      </c>
      <c r="R2686" s="7">
        <v>2010</v>
      </c>
      <c r="T2686" s="8">
        <v>1250</v>
      </c>
      <c r="V2686" s="1" t="s">
        <v>33</v>
      </c>
      <c r="W2686" s="1" t="s">
        <v>32</v>
      </c>
      <c r="X2686" t="e">
        <f>VLOOKUP(Table_query__64[[#This Row],[Nr]],'MyTracker Export'!A:P,'MyTracker Export'!$P$1,FALSE)</f>
        <v>#N/A</v>
      </c>
      <c r="Y2686" t="e">
        <f>VLOOKUP(Table_query__64[[#This Row],[Nr]],'MyTracker Export'!A:Z,'MyTracker Export'!$Z$1,FALSE)</f>
        <v>#N/A</v>
      </c>
      <c r="Z2686" t="e">
        <f>VLOOKUP(Table_query__64[[#This Row],[Nr]],'MyTracker Export'!A:AA,'MyTracker Export'!$AA$1,FALSE)</f>
        <v>#N/A</v>
      </c>
      <c r="AA2686" t="s">
        <v>20478</v>
      </c>
      <c r="AB2686" s="19" t="e">
        <f>IF(Table_query__64[[#This Row],[Project status]]=Table_query__64[[#This Row],[Project Status Check]],"OK","NOK")</f>
        <v>#N/A</v>
      </c>
      <c r="AC2686" s="19" t="e">
        <f>IF(Table_query__64[[#This Row],[PM]]=Table_query__64[[#This Row],[PM Check]],"OK","NOK")</f>
        <v>#N/A</v>
      </c>
      <c r="AD2686" s="19" t="e">
        <f>IF(Table_query__64[[#This Row],[PP]]=Table_query__64[[#This Row],[Pilot Check]],"OK","NOK")</f>
        <v>#N/A</v>
      </c>
      <c r="AE2686" s="19"/>
    </row>
    <row r="2687" spans="1:31" hidden="1" x14ac:dyDescent="0.3">
      <c r="A2687" s="1" t="s">
        <v>4546</v>
      </c>
      <c r="B2687" s="2" t="s">
        <v>4545</v>
      </c>
      <c r="C2687" s="3" t="s">
        <v>7323</v>
      </c>
      <c r="D2687" s="2" t="s">
        <v>38</v>
      </c>
      <c r="E2687" s="2"/>
      <c r="F2687" s="2" t="s">
        <v>122</v>
      </c>
      <c r="G2687" s="4">
        <v>40179.041666666664</v>
      </c>
      <c r="H2687" s="4">
        <v>40179.041666666664</v>
      </c>
      <c r="I2687" s="2" t="s">
        <v>3863</v>
      </c>
      <c r="J2687" s="2"/>
      <c r="K2687" s="2"/>
      <c r="L2687" t="s">
        <v>31</v>
      </c>
      <c r="M2687" s="2" t="s">
        <v>29</v>
      </c>
      <c r="O2687" s="5">
        <v>0</v>
      </c>
      <c r="P2687" s="5">
        <v>0</v>
      </c>
      <c r="Q2687" s="6">
        <v>2010</v>
      </c>
      <c r="R2687" s="7">
        <v>2010</v>
      </c>
      <c r="T2687" s="8">
        <v>1251</v>
      </c>
      <c r="V2687" s="1" t="s">
        <v>33</v>
      </c>
      <c r="W2687" s="1" t="s">
        <v>32</v>
      </c>
      <c r="X2687" t="e">
        <f>VLOOKUP(Table_query__64[[#This Row],[Nr]],'MyTracker Export'!A:P,'MyTracker Export'!$P$1,FALSE)</f>
        <v>#N/A</v>
      </c>
      <c r="Y2687" t="e">
        <f>VLOOKUP(Table_query__64[[#This Row],[Nr]],'MyTracker Export'!A:Z,'MyTracker Export'!$Z$1,FALSE)</f>
        <v>#N/A</v>
      </c>
      <c r="Z2687" t="e">
        <f>VLOOKUP(Table_query__64[[#This Row],[Nr]],'MyTracker Export'!A:AA,'MyTracker Export'!$AA$1,FALSE)</f>
        <v>#N/A</v>
      </c>
      <c r="AA2687" t="s">
        <v>20478</v>
      </c>
      <c r="AB2687" s="19" t="e">
        <f>IF(Table_query__64[[#This Row],[Project status]]=Table_query__64[[#This Row],[Project Status Check]],"OK","NOK")</f>
        <v>#N/A</v>
      </c>
      <c r="AC2687" s="19" t="e">
        <f>IF(Table_query__64[[#This Row],[PM]]=Table_query__64[[#This Row],[PM Check]],"OK","NOK")</f>
        <v>#N/A</v>
      </c>
      <c r="AD2687" s="19" t="e">
        <f>IF(Table_query__64[[#This Row],[PP]]=Table_query__64[[#This Row],[Pilot Check]],"OK","NOK")</f>
        <v>#N/A</v>
      </c>
      <c r="AE2687" s="19"/>
    </row>
    <row r="2688" spans="1:31" hidden="1" x14ac:dyDescent="0.3">
      <c r="A2688" s="1" t="s">
        <v>4547</v>
      </c>
      <c r="B2688" s="2" t="s">
        <v>4545</v>
      </c>
      <c r="C2688" s="3">
        <v>2.99</v>
      </c>
      <c r="D2688" s="2" t="s">
        <v>38</v>
      </c>
      <c r="E2688" s="2"/>
      <c r="F2688" s="2" t="s">
        <v>122</v>
      </c>
      <c r="G2688" s="4">
        <v>40179.041666666664</v>
      </c>
      <c r="H2688" s="4">
        <v>40179.041666666664</v>
      </c>
      <c r="I2688" s="2" t="s">
        <v>3863</v>
      </c>
      <c r="J2688" s="2"/>
      <c r="K2688" s="2"/>
      <c r="L2688" t="s">
        <v>31</v>
      </c>
      <c r="M2688" s="2" t="s">
        <v>29</v>
      </c>
      <c r="O2688" s="5">
        <v>0</v>
      </c>
      <c r="P2688" s="5">
        <v>0</v>
      </c>
      <c r="Q2688" s="6">
        <v>2010</v>
      </c>
      <c r="R2688" s="7">
        <v>2010</v>
      </c>
      <c r="T2688" s="8">
        <v>1252</v>
      </c>
      <c r="V2688" s="1" t="s">
        <v>33</v>
      </c>
      <c r="W2688" s="1" t="s">
        <v>32</v>
      </c>
      <c r="X2688" t="e">
        <f>VLOOKUP(Table_query__64[[#This Row],[Nr]],'MyTracker Export'!A:P,'MyTracker Export'!$P$1,FALSE)</f>
        <v>#N/A</v>
      </c>
      <c r="Y2688" t="e">
        <f>VLOOKUP(Table_query__64[[#This Row],[Nr]],'MyTracker Export'!A:Z,'MyTracker Export'!$Z$1,FALSE)</f>
        <v>#N/A</v>
      </c>
      <c r="Z2688" t="e">
        <f>VLOOKUP(Table_query__64[[#This Row],[Nr]],'MyTracker Export'!A:AA,'MyTracker Export'!$AA$1,FALSE)</f>
        <v>#N/A</v>
      </c>
      <c r="AA2688" t="s">
        <v>20478</v>
      </c>
      <c r="AB2688" s="19" t="e">
        <f>IF(Table_query__64[[#This Row],[Project status]]=Table_query__64[[#This Row],[Project Status Check]],"OK","NOK")</f>
        <v>#N/A</v>
      </c>
      <c r="AC2688" s="19" t="e">
        <f>IF(Table_query__64[[#This Row],[PM]]=Table_query__64[[#This Row],[PM Check]],"OK","NOK")</f>
        <v>#N/A</v>
      </c>
      <c r="AD2688" s="19" t="e">
        <f>IF(Table_query__64[[#This Row],[PP]]=Table_query__64[[#This Row],[Pilot Check]],"OK","NOK")</f>
        <v>#N/A</v>
      </c>
      <c r="AE2688" s="19"/>
    </row>
    <row r="2689" spans="1:31" hidden="1" x14ac:dyDescent="0.3">
      <c r="A2689" s="1" t="s">
        <v>4548</v>
      </c>
      <c r="B2689" s="2" t="s">
        <v>4549</v>
      </c>
      <c r="C2689" s="3" t="s">
        <v>6900</v>
      </c>
      <c r="D2689" s="2" t="s">
        <v>38</v>
      </c>
      <c r="E2689" s="2"/>
      <c r="F2689" s="2" t="s">
        <v>122</v>
      </c>
      <c r="G2689" s="4">
        <v>40179.041666666664</v>
      </c>
      <c r="H2689" s="4">
        <v>40179.041666666664</v>
      </c>
      <c r="I2689" s="2" t="s">
        <v>3863</v>
      </c>
      <c r="J2689" s="2"/>
      <c r="K2689" s="2"/>
      <c r="L2689" t="s">
        <v>31</v>
      </c>
      <c r="M2689" s="2" t="s">
        <v>29</v>
      </c>
      <c r="O2689" s="5">
        <v>0</v>
      </c>
      <c r="P2689" s="5">
        <v>0</v>
      </c>
      <c r="Q2689" s="6">
        <v>2010</v>
      </c>
      <c r="R2689" s="7">
        <v>2010</v>
      </c>
      <c r="T2689" s="8">
        <v>1253</v>
      </c>
      <c r="V2689" s="1" t="s">
        <v>33</v>
      </c>
      <c r="W2689" s="1" t="s">
        <v>32</v>
      </c>
      <c r="X2689" t="e">
        <f>VLOOKUP(Table_query__64[[#This Row],[Nr]],'MyTracker Export'!A:P,'MyTracker Export'!$P$1,FALSE)</f>
        <v>#N/A</v>
      </c>
      <c r="Y2689" t="e">
        <f>VLOOKUP(Table_query__64[[#This Row],[Nr]],'MyTracker Export'!A:Z,'MyTracker Export'!$Z$1,FALSE)</f>
        <v>#N/A</v>
      </c>
      <c r="Z2689" t="e">
        <f>VLOOKUP(Table_query__64[[#This Row],[Nr]],'MyTracker Export'!A:AA,'MyTracker Export'!$AA$1,FALSE)</f>
        <v>#N/A</v>
      </c>
      <c r="AA2689" t="s">
        <v>20478</v>
      </c>
      <c r="AB2689" s="19" t="e">
        <f>IF(Table_query__64[[#This Row],[Project status]]=Table_query__64[[#This Row],[Project Status Check]],"OK","NOK")</f>
        <v>#N/A</v>
      </c>
      <c r="AC2689" s="19" t="e">
        <f>IF(Table_query__64[[#This Row],[PM]]=Table_query__64[[#This Row],[PM Check]],"OK","NOK")</f>
        <v>#N/A</v>
      </c>
      <c r="AD2689" s="19" t="e">
        <f>IF(Table_query__64[[#This Row],[PP]]=Table_query__64[[#This Row],[Pilot Check]],"OK","NOK")</f>
        <v>#N/A</v>
      </c>
      <c r="AE2689" s="19"/>
    </row>
    <row r="2690" spans="1:31" hidden="1" x14ac:dyDescent="0.3">
      <c r="A2690" s="1" t="s">
        <v>4550</v>
      </c>
      <c r="B2690" s="2" t="s">
        <v>4551</v>
      </c>
      <c r="C2690" s="3" t="s">
        <v>7324</v>
      </c>
      <c r="D2690" s="2" t="s">
        <v>38</v>
      </c>
      <c r="E2690" s="2"/>
      <c r="F2690" s="2" t="s">
        <v>122</v>
      </c>
      <c r="G2690" s="4">
        <v>40179.041666666664</v>
      </c>
      <c r="H2690" s="4">
        <v>40179.041666666664</v>
      </c>
      <c r="I2690" s="2" t="s">
        <v>3863</v>
      </c>
      <c r="J2690" s="2"/>
      <c r="K2690" s="2"/>
      <c r="L2690" t="s">
        <v>31</v>
      </c>
      <c r="M2690" s="2" t="s">
        <v>29</v>
      </c>
      <c r="O2690" s="5">
        <v>0</v>
      </c>
      <c r="P2690" s="5">
        <v>0</v>
      </c>
      <c r="Q2690" s="6">
        <v>2010</v>
      </c>
      <c r="R2690" s="7">
        <v>2010</v>
      </c>
      <c r="T2690" s="8">
        <v>1254</v>
      </c>
      <c r="V2690" s="1" t="s">
        <v>33</v>
      </c>
      <c r="W2690" s="1" t="s">
        <v>32</v>
      </c>
      <c r="X2690" t="e">
        <f>VLOOKUP(Table_query__64[[#This Row],[Nr]],'MyTracker Export'!A:P,'MyTracker Export'!$P$1,FALSE)</f>
        <v>#N/A</v>
      </c>
      <c r="Y2690" t="e">
        <f>VLOOKUP(Table_query__64[[#This Row],[Nr]],'MyTracker Export'!A:Z,'MyTracker Export'!$Z$1,FALSE)</f>
        <v>#N/A</v>
      </c>
      <c r="Z2690" t="e">
        <f>VLOOKUP(Table_query__64[[#This Row],[Nr]],'MyTracker Export'!A:AA,'MyTracker Export'!$AA$1,FALSE)</f>
        <v>#N/A</v>
      </c>
      <c r="AA2690" t="s">
        <v>20478</v>
      </c>
      <c r="AB2690" s="19" t="e">
        <f>IF(Table_query__64[[#This Row],[Project status]]=Table_query__64[[#This Row],[Project Status Check]],"OK","NOK")</f>
        <v>#N/A</v>
      </c>
      <c r="AC2690" s="19" t="e">
        <f>IF(Table_query__64[[#This Row],[PM]]=Table_query__64[[#This Row],[PM Check]],"OK","NOK")</f>
        <v>#N/A</v>
      </c>
      <c r="AD2690" s="19" t="e">
        <f>IF(Table_query__64[[#This Row],[PP]]=Table_query__64[[#This Row],[Pilot Check]],"OK","NOK")</f>
        <v>#N/A</v>
      </c>
      <c r="AE2690" s="19"/>
    </row>
    <row r="2691" spans="1:31" hidden="1" x14ac:dyDescent="0.3">
      <c r="A2691" s="1" t="s">
        <v>4552</v>
      </c>
      <c r="B2691" s="2" t="s">
        <v>4553</v>
      </c>
      <c r="C2691" s="3" t="s">
        <v>6900</v>
      </c>
      <c r="D2691" s="2" t="s">
        <v>38</v>
      </c>
      <c r="E2691" s="2"/>
      <c r="F2691" s="2" t="s">
        <v>122</v>
      </c>
      <c r="G2691" s="4">
        <v>40179.041666666664</v>
      </c>
      <c r="H2691" s="4">
        <v>40179.041666666664</v>
      </c>
      <c r="I2691" s="2" t="s">
        <v>3863</v>
      </c>
      <c r="J2691" s="2"/>
      <c r="K2691" s="2"/>
      <c r="L2691" t="s">
        <v>31</v>
      </c>
      <c r="M2691" s="2" t="s">
        <v>29</v>
      </c>
      <c r="O2691" s="5">
        <v>0</v>
      </c>
      <c r="P2691" s="5">
        <v>0</v>
      </c>
      <c r="Q2691" s="6">
        <v>2010</v>
      </c>
      <c r="R2691" s="7">
        <v>2010</v>
      </c>
      <c r="T2691" s="8">
        <v>1255</v>
      </c>
      <c r="V2691" s="1" t="s">
        <v>33</v>
      </c>
      <c r="W2691" s="1" t="s">
        <v>32</v>
      </c>
      <c r="X2691" t="e">
        <f>VLOOKUP(Table_query__64[[#This Row],[Nr]],'MyTracker Export'!A:P,'MyTracker Export'!$P$1,FALSE)</f>
        <v>#N/A</v>
      </c>
      <c r="Y2691" t="e">
        <f>VLOOKUP(Table_query__64[[#This Row],[Nr]],'MyTracker Export'!A:Z,'MyTracker Export'!$Z$1,FALSE)</f>
        <v>#N/A</v>
      </c>
      <c r="Z2691" t="e">
        <f>VLOOKUP(Table_query__64[[#This Row],[Nr]],'MyTracker Export'!A:AA,'MyTracker Export'!$AA$1,FALSE)</f>
        <v>#N/A</v>
      </c>
      <c r="AA2691" t="s">
        <v>20478</v>
      </c>
      <c r="AB2691" s="19" t="e">
        <f>IF(Table_query__64[[#This Row],[Project status]]=Table_query__64[[#This Row],[Project Status Check]],"OK","NOK")</f>
        <v>#N/A</v>
      </c>
      <c r="AC2691" s="19" t="e">
        <f>IF(Table_query__64[[#This Row],[PM]]=Table_query__64[[#This Row],[PM Check]],"OK","NOK")</f>
        <v>#N/A</v>
      </c>
      <c r="AD2691" s="19" t="e">
        <f>IF(Table_query__64[[#This Row],[PP]]=Table_query__64[[#This Row],[Pilot Check]],"OK","NOK")</f>
        <v>#N/A</v>
      </c>
      <c r="AE2691" s="19"/>
    </row>
    <row r="2692" spans="1:31" hidden="1" x14ac:dyDescent="0.3">
      <c r="A2692" s="1" t="s">
        <v>4554</v>
      </c>
      <c r="B2692" s="2" t="s">
        <v>4555</v>
      </c>
      <c r="C2692" s="3" t="s">
        <v>6900</v>
      </c>
      <c r="D2692" s="2" t="s">
        <v>38</v>
      </c>
      <c r="E2692" s="2"/>
      <c r="F2692" s="2" t="s">
        <v>122</v>
      </c>
      <c r="G2692" s="4">
        <v>40179.041666666664</v>
      </c>
      <c r="H2692" s="4">
        <v>40179.041666666664</v>
      </c>
      <c r="I2692" s="2" t="s">
        <v>3863</v>
      </c>
      <c r="J2692" s="2"/>
      <c r="K2692" s="2"/>
      <c r="L2692" t="s">
        <v>31</v>
      </c>
      <c r="M2692" s="2" t="s">
        <v>29</v>
      </c>
      <c r="O2692" s="5">
        <v>0</v>
      </c>
      <c r="P2692" s="5">
        <v>0</v>
      </c>
      <c r="Q2692" s="6">
        <v>2010</v>
      </c>
      <c r="R2692" s="7">
        <v>2010</v>
      </c>
      <c r="T2692" s="8">
        <v>1256</v>
      </c>
      <c r="V2692" s="1" t="s">
        <v>33</v>
      </c>
      <c r="W2692" s="1" t="s">
        <v>32</v>
      </c>
      <c r="X2692" t="e">
        <f>VLOOKUP(Table_query__64[[#This Row],[Nr]],'MyTracker Export'!A:P,'MyTracker Export'!$P$1,FALSE)</f>
        <v>#N/A</v>
      </c>
      <c r="Y2692" t="e">
        <f>VLOOKUP(Table_query__64[[#This Row],[Nr]],'MyTracker Export'!A:Z,'MyTracker Export'!$Z$1,FALSE)</f>
        <v>#N/A</v>
      </c>
      <c r="Z2692" t="e">
        <f>VLOOKUP(Table_query__64[[#This Row],[Nr]],'MyTracker Export'!A:AA,'MyTracker Export'!$AA$1,FALSE)</f>
        <v>#N/A</v>
      </c>
      <c r="AA2692" t="s">
        <v>20478</v>
      </c>
      <c r="AB2692" s="19" t="e">
        <f>IF(Table_query__64[[#This Row],[Project status]]=Table_query__64[[#This Row],[Project Status Check]],"OK","NOK")</f>
        <v>#N/A</v>
      </c>
      <c r="AC2692" s="19" t="e">
        <f>IF(Table_query__64[[#This Row],[PM]]=Table_query__64[[#This Row],[PM Check]],"OK","NOK")</f>
        <v>#N/A</v>
      </c>
      <c r="AD2692" s="19" t="e">
        <f>IF(Table_query__64[[#This Row],[PP]]=Table_query__64[[#This Row],[Pilot Check]],"OK","NOK")</f>
        <v>#N/A</v>
      </c>
      <c r="AE2692" s="19"/>
    </row>
    <row r="2693" spans="1:31" hidden="1" x14ac:dyDescent="0.3">
      <c r="A2693" s="1" t="s">
        <v>4556</v>
      </c>
      <c r="B2693" s="2" t="s">
        <v>4557</v>
      </c>
      <c r="C2693" s="3" t="s">
        <v>6900</v>
      </c>
      <c r="D2693" s="2" t="s">
        <v>38</v>
      </c>
      <c r="E2693" s="2"/>
      <c r="F2693" s="2" t="s">
        <v>122</v>
      </c>
      <c r="G2693" s="4">
        <v>40179.041666666664</v>
      </c>
      <c r="H2693" s="4">
        <v>40179.041666666664</v>
      </c>
      <c r="I2693" s="2" t="s">
        <v>3863</v>
      </c>
      <c r="J2693" s="2"/>
      <c r="K2693" s="2"/>
      <c r="L2693" t="s">
        <v>31</v>
      </c>
      <c r="M2693" s="2" t="s">
        <v>29</v>
      </c>
      <c r="O2693" s="5">
        <v>0</v>
      </c>
      <c r="P2693" s="5">
        <v>0</v>
      </c>
      <c r="Q2693" s="6">
        <v>2010</v>
      </c>
      <c r="R2693" s="7">
        <v>2010</v>
      </c>
      <c r="T2693" s="8">
        <v>1257</v>
      </c>
      <c r="V2693" s="1" t="s">
        <v>33</v>
      </c>
      <c r="W2693" s="1" t="s">
        <v>32</v>
      </c>
      <c r="X2693" t="e">
        <f>VLOOKUP(Table_query__64[[#This Row],[Nr]],'MyTracker Export'!A:P,'MyTracker Export'!$P$1,FALSE)</f>
        <v>#N/A</v>
      </c>
      <c r="Y2693" t="e">
        <f>VLOOKUP(Table_query__64[[#This Row],[Nr]],'MyTracker Export'!A:Z,'MyTracker Export'!$Z$1,FALSE)</f>
        <v>#N/A</v>
      </c>
      <c r="Z2693" t="e">
        <f>VLOOKUP(Table_query__64[[#This Row],[Nr]],'MyTracker Export'!A:AA,'MyTracker Export'!$AA$1,FALSE)</f>
        <v>#N/A</v>
      </c>
      <c r="AA2693" t="s">
        <v>20478</v>
      </c>
      <c r="AB2693" s="19" t="e">
        <f>IF(Table_query__64[[#This Row],[Project status]]=Table_query__64[[#This Row],[Project Status Check]],"OK","NOK")</f>
        <v>#N/A</v>
      </c>
      <c r="AC2693" s="19" t="e">
        <f>IF(Table_query__64[[#This Row],[PM]]=Table_query__64[[#This Row],[PM Check]],"OK","NOK")</f>
        <v>#N/A</v>
      </c>
      <c r="AD2693" s="19" t="e">
        <f>IF(Table_query__64[[#This Row],[PP]]=Table_query__64[[#This Row],[Pilot Check]],"OK","NOK")</f>
        <v>#N/A</v>
      </c>
      <c r="AE2693" s="19"/>
    </row>
    <row r="2694" spans="1:31" hidden="1" x14ac:dyDescent="0.3">
      <c r="A2694" s="1" t="s">
        <v>4558</v>
      </c>
      <c r="B2694" s="2" t="s">
        <v>4559</v>
      </c>
      <c r="C2694" s="3" t="s">
        <v>6900</v>
      </c>
      <c r="D2694" s="2" t="s">
        <v>38</v>
      </c>
      <c r="E2694" s="2"/>
      <c r="F2694" s="2" t="s">
        <v>122</v>
      </c>
      <c r="G2694" s="4">
        <v>40179.041666666664</v>
      </c>
      <c r="H2694" s="4">
        <v>40179.041666666664</v>
      </c>
      <c r="I2694" s="2" t="s">
        <v>3863</v>
      </c>
      <c r="J2694" s="2"/>
      <c r="K2694" s="2"/>
      <c r="L2694" t="s">
        <v>31</v>
      </c>
      <c r="M2694" s="2" t="s">
        <v>29</v>
      </c>
      <c r="O2694" s="5">
        <v>0</v>
      </c>
      <c r="P2694" s="5">
        <v>0</v>
      </c>
      <c r="Q2694" s="6">
        <v>2010</v>
      </c>
      <c r="R2694" s="7">
        <v>2010</v>
      </c>
      <c r="T2694" s="8">
        <v>1258</v>
      </c>
      <c r="V2694" s="1" t="s">
        <v>33</v>
      </c>
      <c r="W2694" s="1" t="s">
        <v>32</v>
      </c>
      <c r="X2694" t="e">
        <f>VLOOKUP(Table_query__64[[#This Row],[Nr]],'MyTracker Export'!A:P,'MyTracker Export'!$P$1,FALSE)</f>
        <v>#N/A</v>
      </c>
      <c r="Y2694" t="e">
        <f>VLOOKUP(Table_query__64[[#This Row],[Nr]],'MyTracker Export'!A:Z,'MyTracker Export'!$Z$1,FALSE)</f>
        <v>#N/A</v>
      </c>
      <c r="Z2694" t="e">
        <f>VLOOKUP(Table_query__64[[#This Row],[Nr]],'MyTracker Export'!A:AA,'MyTracker Export'!$AA$1,FALSE)</f>
        <v>#N/A</v>
      </c>
      <c r="AA2694" t="s">
        <v>20478</v>
      </c>
      <c r="AB2694" s="19" t="e">
        <f>IF(Table_query__64[[#This Row],[Project status]]=Table_query__64[[#This Row],[Project Status Check]],"OK","NOK")</f>
        <v>#N/A</v>
      </c>
      <c r="AC2694" s="19" t="e">
        <f>IF(Table_query__64[[#This Row],[PM]]=Table_query__64[[#This Row],[PM Check]],"OK","NOK")</f>
        <v>#N/A</v>
      </c>
      <c r="AD2694" s="19" t="e">
        <f>IF(Table_query__64[[#This Row],[PP]]=Table_query__64[[#This Row],[Pilot Check]],"OK","NOK")</f>
        <v>#N/A</v>
      </c>
      <c r="AE2694" s="19"/>
    </row>
    <row r="2695" spans="1:31" hidden="1" x14ac:dyDescent="0.3">
      <c r="A2695" s="1" t="s">
        <v>4560</v>
      </c>
      <c r="B2695" s="2" t="s">
        <v>4561</v>
      </c>
      <c r="C2695" s="3" t="s">
        <v>7325</v>
      </c>
      <c r="D2695" s="2" t="s">
        <v>38</v>
      </c>
      <c r="E2695" s="2"/>
      <c r="F2695" s="2" t="s">
        <v>122</v>
      </c>
      <c r="G2695" s="4">
        <v>40179.041666666664</v>
      </c>
      <c r="H2695" s="4">
        <v>40179.041666666664</v>
      </c>
      <c r="I2695" s="2" t="s">
        <v>3863</v>
      </c>
      <c r="J2695" s="2"/>
      <c r="K2695" s="2"/>
      <c r="L2695" t="s">
        <v>31</v>
      </c>
      <c r="M2695" s="2" t="s">
        <v>29</v>
      </c>
      <c r="O2695" s="5">
        <v>0</v>
      </c>
      <c r="P2695" s="5">
        <v>0</v>
      </c>
      <c r="Q2695" s="6">
        <v>2010</v>
      </c>
      <c r="R2695" s="7">
        <v>2010</v>
      </c>
      <c r="T2695" s="8">
        <v>1259</v>
      </c>
      <c r="V2695" s="1" t="s">
        <v>33</v>
      </c>
      <c r="W2695" s="1" t="s">
        <v>32</v>
      </c>
      <c r="X2695" t="e">
        <f>VLOOKUP(Table_query__64[[#This Row],[Nr]],'MyTracker Export'!A:P,'MyTracker Export'!$P$1,FALSE)</f>
        <v>#N/A</v>
      </c>
      <c r="Y2695" t="e">
        <f>VLOOKUP(Table_query__64[[#This Row],[Nr]],'MyTracker Export'!A:Z,'MyTracker Export'!$Z$1,FALSE)</f>
        <v>#N/A</v>
      </c>
      <c r="Z2695" t="e">
        <f>VLOOKUP(Table_query__64[[#This Row],[Nr]],'MyTracker Export'!A:AA,'MyTracker Export'!$AA$1,FALSE)</f>
        <v>#N/A</v>
      </c>
      <c r="AA2695" t="s">
        <v>20478</v>
      </c>
      <c r="AB2695" s="19" t="e">
        <f>IF(Table_query__64[[#This Row],[Project status]]=Table_query__64[[#This Row],[Project Status Check]],"OK","NOK")</f>
        <v>#N/A</v>
      </c>
      <c r="AC2695" s="19" t="e">
        <f>IF(Table_query__64[[#This Row],[PM]]=Table_query__64[[#This Row],[PM Check]],"OK","NOK")</f>
        <v>#N/A</v>
      </c>
      <c r="AD2695" s="19" t="e">
        <f>IF(Table_query__64[[#This Row],[PP]]=Table_query__64[[#This Row],[Pilot Check]],"OK","NOK")</f>
        <v>#N/A</v>
      </c>
      <c r="AE2695" s="19"/>
    </row>
    <row r="2696" spans="1:31" hidden="1" x14ac:dyDescent="0.3">
      <c r="A2696" s="1" t="s">
        <v>4562</v>
      </c>
      <c r="B2696" s="2" t="s">
        <v>4563</v>
      </c>
      <c r="C2696" s="3" t="s">
        <v>7326</v>
      </c>
      <c r="D2696" s="2" t="s">
        <v>38</v>
      </c>
      <c r="E2696" s="2"/>
      <c r="F2696" s="2" t="s">
        <v>122</v>
      </c>
      <c r="G2696" s="4">
        <v>40179.041666666664</v>
      </c>
      <c r="H2696" s="4">
        <v>40179.041666666664</v>
      </c>
      <c r="I2696" s="2" t="s">
        <v>3863</v>
      </c>
      <c r="J2696" s="2"/>
      <c r="K2696" s="2"/>
      <c r="L2696" t="s">
        <v>31</v>
      </c>
      <c r="M2696" s="2" t="s">
        <v>29</v>
      </c>
      <c r="O2696" s="5">
        <v>0</v>
      </c>
      <c r="P2696" s="5">
        <v>0</v>
      </c>
      <c r="Q2696" s="6">
        <v>2010</v>
      </c>
      <c r="R2696" s="7">
        <v>2010</v>
      </c>
      <c r="T2696" s="8">
        <v>1260</v>
      </c>
      <c r="V2696" s="1" t="s">
        <v>33</v>
      </c>
      <c r="W2696" s="1" t="s">
        <v>32</v>
      </c>
      <c r="X2696" t="e">
        <f>VLOOKUP(Table_query__64[[#This Row],[Nr]],'MyTracker Export'!A:P,'MyTracker Export'!$P$1,FALSE)</f>
        <v>#N/A</v>
      </c>
      <c r="Y2696" t="e">
        <f>VLOOKUP(Table_query__64[[#This Row],[Nr]],'MyTracker Export'!A:Z,'MyTracker Export'!$Z$1,FALSE)</f>
        <v>#N/A</v>
      </c>
      <c r="Z2696" t="e">
        <f>VLOOKUP(Table_query__64[[#This Row],[Nr]],'MyTracker Export'!A:AA,'MyTracker Export'!$AA$1,FALSE)</f>
        <v>#N/A</v>
      </c>
      <c r="AA2696" t="s">
        <v>20478</v>
      </c>
      <c r="AB2696" s="19" t="e">
        <f>IF(Table_query__64[[#This Row],[Project status]]=Table_query__64[[#This Row],[Project Status Check]],"OK","NOK")</f>
        <v>#N/A</v>
      </c>
      <c r="AC2696" s="19" t="e">
        <f>IF(Table_query__64[[#This Row],[PM]]=Table_query__64[[#This Row],[PM Check]],"OK","NOK")</f>
        <v>#N/A</v>
      </c>
      <c r="AD2696" s="19" t="e">
        <f>IF(Table_query__64[[#This Row],[PP]]=Table_query__64[[#This Row],[Pilot Check]],"OK","NOK")</f>
        <v>#N/A</v>
      </c>
      <c r="AE2696" s="19"/>
    </row>
    <row r="2697" spans="1:31" hidden="1" x14ac:dyDescent="0.3">
      <c r="A2697" s="1" t="s">
        <v>4564</v>
      </c>
      <c r="B2697" s="2" t="s">
        <v>4565</v>
      </c>
      <c r="C2697" s="3" t="s">
        <v>7327</v>
      </c>
      <c r="D2697" s="2" t="s">
        <v>38</v>
      </c>
      <c r="E2697" s="2"/>
      <c r="F2697" s="2" t="s">
        <v>122</v>
      </c>
      <c r="G2697" s="4">
        <v>40179.041666666664</v>
      </c>
      <c r="H2697" s="4">
        <v>40179.041666666664</v>
      </c>
      <c r="I2697" s="2" t="s">
        <v>3863</v>
      </c>
      <c r="J2697" s="2"/>
      <c r="K2697" s="2"/>
      <c r="L2697" t="s">
        <v>31</v>
      </c>
      <c r="M2697" s="2" t="s">
        <v>29</v>
      </c>
      <c r="O2697" s="5">
        <v>0</v>
      </c>
      <c r="P2697" s="5">
        <v>0</v>
      </c>
      <c r="Q2697" s="6">
        <v>2010</v>
      </c>
      <c r="R2697" s="7">
        <v>2010</v>
      </c>
      <c r="T2697" s="8">
        <v>1261</v>
      </c>
      <c r="V2697" s="1" t="s">
        <v>33</v>
      </c>
      <c r="W2697" s="1" t="s">
        <v>32</v>
      </c>
      <c r="X2697" t="e">
        <f>VLOOKUP(Table_query__64[[#This Row],[Nr]],'MyTracker Export'!A:P,'MyTracker Export'!$P$1,FALSE)</f>
        <v>#N/A</v>
      </c>
      <c r="Y2697" t="e">
        <f>VLOOKUP(Table_query__64[[#This Row],[Nr]],'MyTracker Export'!A:Z,'MyTracker Export'!$Z$1,FALSE)</f>
        <v>#N/A</v>
      </c>
      <c r="Z2697" t="e">
        <f>VLOOKUP(Table_query__64[[#This Row],[Nr]],'MyTracker Export'!A:AA,'MyTracker Export'!$AA$1,FALSE)</f>
        <v>#N/A</v>
      </c>
      <c r="AA2697" t="s">
        <v>20478</v>
      </c>
      <c r="AB2697" s="19" t="e">
        <f>IF(Table_query__64[[#This Row],[Project status]]=Table_query__64[[#This Row],[Project Status Check]],"OK","NOK")</f>
        <v>#N/A</v>
      </c>
      <c r="AC2697" s="19" t="e">
        <f>IF(Table_query__64[[#This Row],[PM]]=Table_query__64[[#This Row],[PM Check]],"OK","NOK")</f>
        <v>#N/A</v>
      </c>
      <c r="AD2697" s="19" t="e">
        <f>IF(Table_query__64[[#This Row],[PP]]=Table_query__64[[#This Row],[Pilot Check]],"OK","NOK")</f>
        <v>#N/A</v>
      </c>
      <c r="AE2697" s="19"/>
    </row>
    <row r="2698" spans="1:31" hidden="1" x14ac:dyDescent="0.3">
      <c r="A2698" s="1" t="s">
        <v>4566</v>
      </c>
      <c r="B2698" s="2" t="s">
        <v>4534</v>
      </c>
      <c r="C2698" s="3" t="s">
        <v>7328</v>
      </c>
      <c r="D2698" s="2" t="s">
        <v>38</v>
      </c>
      <c r="E2698" s="2"/>
      <c r="F2698" s="2" t="s">
        <v>122</v>
      </c>
      <c r="G2698" s="4">
        <v>40179.041666666664</v>
      </c>
      <c r="H2698" s="4">
        <v>40179.041666666664</v>
      </c>
      <c r="I2698" s="2" t="s">
        <v>3863</v>
      </c>
      <c r="J2698" s="2"/>
      <c r="K2698" s="2"/>
      <c r="L2698" t="s">
        <v>31</v>
      </c>
      <c r="M2698" s="2" t="s">
        <v>29</v>
      </c>
      <c r="O2698" s="5">
        <v>0</v>
      </c>
      <c r="P2698" s="5">
        <v>0</v>
      </c>
      <c r="Q2698" s="6">
        <v>2010</v>
      </c>
      <c r="R2698" s="7">
        <v>2010</v>
      </c>
      <c r="T2698" s="8">
        <v>1262</v>
      </c>
      <c r="V2698" s="1" t="s">
        <v>33</v>
      </c>
      <c r="W2698" s="1" t="s">
        <v>32</v>
      </c>
      <c r="X2698" t="e">
        <f>VLOOKUP(Table_query__64[[#This Row],[Nr]],'MyTracker Export'!A:P,'MyTracker Export'!$P$1,FALSE)</f>
        <v>#N/A</v>
      </c>
      <c r="Y2698" t="e">
        <f>VLOOKUP(Table_query__64[[#This Row],[Nr]],'MyTracker Export'!A:Z,'MyTracker Export'!$Z$1,FALSE)</f>
        <v>#N/A</v>
      </c>
      <c r="Z2698" t="e">
        <f>VLOOKUP(Table_query__64[[#This Row],[Nr]],'MyTracker Export'!A:AA,'MyTracker Export'!$AA$1,FALSE)</f>
        <v>#N/A</v>
      </c>
      <c r="AA2698" t="s">
        <v>20478</v>
      </c>
      <c r="AB2698" s="19" t="e">
        <f>IF(Table_query__64[[#This Row],[Project status]]=Table_query__64[[#This Row],[Project Status Check]],"OK","NOK")</f>
        <v>#N/A</v>
      </c>
      <c r="AC2698" s="19" t="e">
        <f>IF(Table_query__64[[#This Row],[PM]]=Table_query__64[[#This Row],[PM Check]],"OK","NOK")</f>
        <v>#N/A</v>
      </c>
      <c r="AD2698" s="19" t="e">
        <f>IF(Table_query__64[[#This Row],[PP]]=Table_query__64[[#This Row],[Pilot Check]],"OK","NOK")</f>
        <v>#N/A</v>
      </c>
      <c r="AE2698" s="19"/>
    </row>
    <row r="2699" spans="1:31" hidden="1" x14ac:dyDescent="0.3">
      <c r="A2699" s="1" t="s">
        <v>4567</v>
      </c>
      <c r="B2699" s="2" t="s">
        <v>4349</v>
      </c>
      <c r="C2699" s="3" t="s">
        <v>7329</v>
      </c>
      <c r="D2699" s="2" t="s">
        <v>38</v>
      </c>
      <c r="E2699" s="2"/>
      <c r="F2699" s="2" t="s">
        <v>122</v>
      </c>
      <c r="G2699" s="4">
        <v>40179.041666666664</v>
      </c>
      <c r="H2699" s="4">
        <v>40179.041666666664</v>
      </c>
      <c r="I2699" s="2" t="s">
        <v>3863</v>
      </c>
      <c r="J2699" s="2"/>
      <c r="K2699" s="2"/>
      <c r="L2699" t="s">
        <v>31</v>
      </c>
      <c r="M2699" s="2" t="s">
        <v>29</v>
      </c>
      <c r="O2699" s="5">
        <v>0</v>
      </c>
      <c r="P2699" s="5">
        <v>0</v>
      </c>
      <c r="Q2699" s="6">
        <v>2010</v>
      </c>
      <c r="R2699" s="7">
        <v>2010</v>
      </c>
      <c r="T2699" s="8">
        <v>1263</v>
      </c>
      <c r="V2699" s="1" t="s">
        <v>33</v>
      </c>
      <c r="W2699" s="1" t="s">
        <v>32</v>
      </c>
      <c r="X2699" t="e">
        <f>VLOOKUP(Table_query__64[[#This Row],[Nr]],'MyTracker Export'!A:P,'MyTracker Export'!$P$1,FALSE)</f>
        <v>#N/A</v>
      </c>
      <c r="Y2699" t="e">
        <f>VLOOKUP(Table_query__64[[#This Row],[Nr]],'MyTracker Export'!A:Z,'MyTracker Export'!$Z$1,FALSE)</f>
        <v>#N/A</v>
      </c>
      <c r="Z2699" t="e">
        <f>VLOOKUP(Table_query__64[[#This Row],[Nr]],'MyTracker Export'!A:AA,'MyTracker Export'!$AA$1,FALSE)</f>
        <v>#N/A</v>
      </c>
      <c r="AA2699" t="s">
        <v>20478</v>
      </c>
      <c r="AB2699" s="19" t="e">
        <f>IF(Table_query__64[[#This Row],[Project status]]=Table_query__64[[#This Row],[Project Status Check]],"OK","NOK")</f>
        <v>#N/A</v>
      </c>
      <c r="AC2699" s="19" t="e">
        <f>IF(Table_query__64[[#This Row],[PM]]=Table_query__64[[#This Row],[PM Check]],"OK","NOK")</f>
        <v>#N/A</v>
      </c>
      <c r="AD2699" s="19" t="e">
        <f>IF(Table_query__64[[#This Row],[PP]]=Table_query__64[[#This Row],[Pilot Check]],"OK","NOK")</f>
        <v>#N/A</v>
      </c>
      <c r="AE2699" s="19"/>
    </row>
    <row r="2700" spans="1:31" hidden="1" x14ac:dyDescent="0.3">
      <c r="A2700" s="1" t="s">
        <v>4568</v>
      </c>
      <c r="B2700" s="2" t="s">
        <v>4534</v>
      </c>
      <c r="C2700" s="3" t="s">
        <v>7330</v>
      </c>
      <c r="D2700" s="2" t="s">
        <v>38</v>
      </c>
      <c r="E2700" s="2"/>
      <c r="F2700" s="2" t="s">
        <v>122</v>
      </c>
      <c r="G2700" s="4">
        <v>40179.041666666664</v>
      </c>
      <c r="H2700" s="4">
        <v>40179.041666666664</v>
      </c>
      <c r="I2700" s="2" t="s">
        <v>3863</v>
      </c>
      <c r="J2700" s="2"/>
      <c r="K2700" s="2"/>
      <c r="L2700" t="s">
        <v>31</v>
      </c>
      <c r="M2700" s="2" t="s">
        <v>29</v>
      </c>
      <c r="O2700" s="5">
        <v>0</v>
      </c>
      <c r="P2700" s="5">
        <v>0</v>
      </c>
      <c r="Q2700" s="6">
        <v>2010</v>
      </c>
      <c r="R2700" s="7">
        <v>2010</v>
      </c>
      <c r="T2700" s="8">
        <v>1264</v>
      </c>
      <c r="V2700" s="1" t="s">
        <v>33</v>
      </c>
      <c r="W2700" s="1" t="s">
        <v>32</v>
      </c>
      <c r="X2700" t="e">
        <f>VLOOKUP(Table_query__64[[#This Row],[Nr]],'MyTracker Export'!A:P,'MyTracker Export'!$P$1,FALSE)</f>
        <v>#N/A</v>
      </c>
      <c r="Y2700" t="e">
        <f>VLOOKUP(Table_query__64[[#This Row],[Nr]],'MyTracker Export'!A:Z,'MyTracker Export'!$Z$1,FALSE)</f>
        <v>#N/A</v>
      </c>
      <c r="Z2700" t="e">
        <f>VLOOKUP(Table_query__64[[#This Row],[Nr]],'MyTracker Export'!A:AA,'MyTracker Export'!$AA$1,FALSE)</f>
        <v>#N/A</v>
      </c>
      <c r="AA2700" t="s">
        <v>20478</v>
      </c>
      <c r="AB2700" s="19" t="e">
        <f>IF(Table_query__64[[#This Row],[Project status]]=Table_query__64[[#This Row],[Project Status Check]],"OK","NOK")</f>
        <v>#N/A</v>
      </c>
      <c r="AC2700" s="19" t="e">
        <f>IF(Table_query__64[[#This Row],[PM]]=Table_query__64[[#This Row],[PM Check]],"OK","NOK")</f>
        <v>#N/A</v>
      </c>
      <c r="AD2700" s="19" t="e">
        <f>IF(Table_query__64[[#This Row],[PP]]=Table_query__64[[#This Row],[Pilot Check]],"OK","NOK")</f>
        <v>#N/A</v>
      </c>
      <c r="AE2700" s="19"/>
    </row>
    <row r="2701" spans="1:31" hidden="1" x14ac:dyDescent="0.3">
      <c r="A2701" s="1" t="s">
        <v>4569</v>
      </c>
      <c r="B2701" s="2" t="s">
        <v>4534</v>
      </c>
      <c r="C2701" s="3" t="s">
        <v>7331</v>
      </c>
      <c r="D2701" s="2" t="s">
        <v>38</v>
      </c>
      <c r="E2701" s="2"/>
      <c r="F2701" s="2" t="s">
        <v>122</v>
      </c>
      <c r="G2701" s="4">
        <v>40179.041666666664</v>
      </c>
      <c r="H2701" s="4">
        <v>40179.041666666664</v>
      </c>
      <c r="I2701" s="2" t="s">
        <v>3863</v>
      </c>
      <c r="J2701" s="2"/>
      <c r="K2701" s="2"/>
      <c r="L2701" t="s">
        <v>31</v>
      </c>
      <c r="M2701" s="2" t="s">
        <v>29</v>
      </c>
      <c r="O2701" s="5">
        <v>0</v>
      </c>
      <c r="P2701" s="5">
        <v>0</v>
      </c>
      <c r="Q2701" s="6">
        <v>2010</v>
      </c>
      <c r="R2701" s="7">
        <v>2010</v>
      </c>
      <c r="T2701" s="8">
        <v>1265</v>
      </c>
      <c r="V2701" s="1" t="s">
        <v>33</v>
      </c>
      <c r="W2701" s="1" t="s">
        <v>32</v>
      </c>
      <c r="X2701" t="e">
        <f>VLOOKUP(Table_query__64[[#This Row],[Nr]],'MyTracker Export'!A:P,'MyTracker Export'!$P$1,FALSE)</f>
        <v>#N/A</v>
      </c>
      <c r="Y2701" t="e">
        <f>VLOOKUP(Table_query__64[[#This Row],[Nr]],'MyTracker Export'!A:Z,'MyTracker Export'!$Z$1,FALSE)</f>
        <v>#N/A</v>
      </c>
      <c r="Z2701" t="e">
        <f>VLOOKUP(Table_query__64[[#This Row],[Nr]],'MyTracker Export'!A:AA,'MyTracker Export'!$AA$1,FALSE)</f>
        <v>#N/A</v>
      </c>
      <c r="AA2701" t="s">
        <v>20478</v>
      </c>
      <c r="AB2701" s="19" t="e">
        <f>IF(Table_query__64[[#This Row],[Project status]]=Table_query__64[[#This Row],[Project Status Check]],"OK","NOK")</f>
        <v>#N/A</v>
      </c>
      <c r="AC2701" s="19" t="e">
        <f>IF(Table_query__64[[#This Row],[PM]]=Table_query__64[[#This Row],[PM Check]],"OK","NOK")</f>
        <v>#N/A</v>
      </c>
      <c r="AD2701" s="19" t="e">
        <f>IF(Table_query__64[[#This Row],[PP]]=Table_query__64[[#This Row],[Pilot Check]],"OK","NOK")</f>
        <v>#N/A</v>
      </c>
      <c r="AE2701" s="19"/>
    </row>
    <row r="2702" spans="1:31" hidden="1" x14ac:dyDescent="0.3">
      <c r="A2702" s="1" t="s">
        <v>4570</v>
      </c>
      <c r="B2702" s="2" t="s">
        <v>4534</v>
      </c>
      <c r="C2702" s="3" t="s">
        <v>7332</v>
      </c>
      <c r="D2702" s="2" t="s">
        <v>38</v>
      </c>
      <c r="E2702" s="2"/>
      <c r="F2702" s="2" t="s">
        <v>122</v>
      </c>
      <c r="G2702" s="4">
        <v>40179.041666666664</v>
      </c>
      <c r="H2702" s="4">
        <v>40179.041666666664</v>
      </c>
      <c r="I2702" s="2" t="s">
        <v>3863</v>
      </c>
      <c r="J2702" s="2"/>
      <c r="K2702" s="2"/>
      <c r="L2702" t="s">
        <v>31</v>
      </c>
      <c r="M2702" s="2" t="s">
        <v>29</v>
      </c>
      <c r="O2702" s="5">
        <v>0</v>
      </c>
      <c r="P2702" s="5">
        <v>0</v>
      </c>
      <c r="Q2702" s="6">
        <v>2010</v>
      </c>
      <c r="R2702" s="7">
        <v>2010</v>
      </c>
      <c r="T2702" s="8">
        <v>1266</v>
      </c>
      <c r="V2702" s="1" t="s">
        <v>33</v>
      </c>
      <c r="W2702" s="1" t="s">
        <v>32</v>
      </c>
      <c r="X2702" t="e">
        <f>VLOOKUP(Table_query__64[[#This Row],[Nr]],'MyTracker Export'!A:P,'MyTracker Export'!$P$1,FALSE)</f>
        <v>#N/A</v>
      </c>
      <c r="Y2702" t="e">
        <f>VLOOKUP(Table_query__64[[#This Row],[Nr]],'MyTracker Export'!A:Z,'MyTracker Export'!$Z$1,FALSE)</f>
        <v>#N/A</v>
      </c>
      <c r="Z2702" t="e">
        <f>VLOOKUP(Table_query__64[[#This Row],[Nr]],'MyTracker Export'!A:AA,'MyTracker Export'!$AA$1,FALSE)</f>
        <v>#N/A</v>
      </c>
      <c r="AA2702" t="s">
        <v>20478</v>
      </c>
      <c r="AB2702" s="19" t="e">
        <f>IF(Table_query__64[[#This Row],[Project status]]=Table_query__64[[#This Row],[Project Status Check]],"OK","NOK")</f>
        <v>#N/A</v>
      </c>
      <c r="AC2702" s="19" t="e">
        <f>IF(Table_query__64[[#This Row],[PM]]=Table_query__64[[#This Row],[PM Check]],"OK","NOK")</f>
        <v>#N/A</v>
      </c>
      <c r="AD2702" s="19" t="e">
        <f>IF(Table_query__64[[#This Row],[PP]]=Table_query__64[[#This Row],[Pilot Check]],"OK","NOK")</f>
        <v>#N/A</v>
      </c>
      <c r="AE2702" s="19"/>
    </row>
    <row r="2703" spans="1:31" hidden="1" x14ac:dyDescent="0.3">
      <c r="A2703" s="1" t="s">
        <v>4571</v>
      </c>
      <c r="B2703" s="2" t="s">
        <v>4534</v>
      </c>
      <c r="C2703" s="3" t="s">
        <v>7333</v>
      </c>
      <c r="D2703" s="2" t="s">
        <v>38</v>
      </c>
      <c r="E2703" s="2"/>
      <c r="F2703" s="2" t="s">
        <v>122</v>
      </c>
      <c r="G2703" s="4">
        <v>40179.041666666664</v>
      </c>
      <c r="H2703" s="4">
        <v>40179.041666666664</v>
      </c>
      <c r="I2703" s="2" t="s">
        <v>3863</v>
      </c>
      <c r="J2703" s="2"/>
      <c r="K2703" s="2"/>
      <c r="L2703" t="s">
        <v>31</v>
      </c>
      <c r="M2703" s="2" t="s">
        <v>29</v>
      </c>
      <c r="O2703" s="5">
        <v>0</v>
      </c>
      <c r="P2703" s="5">
        <v>0</v>
      </c>
      <c r="Q2703" s="6">
        <v>2010</v>
      </c>
      <c r="R2703" s="7">
        <v>2010</v>
      </c>
      <c r="T2703" s="8">
        <v>1267</v>
      </c>
      <c r="V2703" s="1" t="s">
        <v>33</v>
      </c>
      <c r="W2703" s="1" t="s">
        <v>32</v>
      </c>
      <c r="X2703" t="e">
        <f>VLOOKUP(Table_query__64[[#This Row],[Nr]],'MyTracker Export'!A:P,'MyTracker Export'!$P$1,FALSE)</f>
        <v>#N/A</v>
      </c>
      <c r="Y2703" t="e">
        <f>VLOOKUP(Table_query__64[[#This Row],[Nr]],'MyTracker Export'!A:Z,'MyTracker Export'!$Z$1,FALSE)</f>
        <v>#N/A</v>
      </c>
      <c r="Z2703" t="e">
        <f>VLOOKUP(Table_query__64[[#This Row],[Nr]],'MyTracker Export'!A:AA,'MyTracker Export'!$AA$1,FALSE)</f>
        <v>#N/A</v>
      </c>
      <c r="AA2703" t="s">
        <v>20478</v>
      </c>
      <c r="AB2703" s="19" t="e">
        <f>IF(Table_query__64[[#This Row],[Project status]]=Table_query__64[[#This Row],[Project Status Check]],"OK","NOK")</f>
        <v>#N/A</v>
      </c>
      <c r="AC2703" s="19" t="e">
        <f>IF(Table_query__64[[#This Row],[PM]]=Table_query__64[[#This Row],[PM Check]],"OK","NOK")</f>
        <v>#N/A</v>
      </c>
      <c r="AD2703" s="19" t="e">
        <f>IF(Table_query__64[[#This Row],[PP]]=Table_query__64[[#This Row],[Pilot Check]],"OK","NOK")</f>
        <v>#N/A</v>
      </c>
      <c r="AE2703" s="19"/>
    </row>
    <row r="2704" spans="1:31" hidden="1" x14ac:dyDescent="0.3">
      <c r="A2704" s="1" t="s">
        <v>4572</v>
      </c>
      <c r="B2704" s="2" t="s">
        <v>4518</v>
      </c>
      <c r="C2704" s="3" t="s">
        <v>7334</v>
      </c>
      <c r="D2704" s="2" t="s">
        <v>38</v>
      </c>
      <c r="E2704" s="2"/>
      <c r="F2704" s="2" t="s">
        <v>122</v>
      </c>
      <c r="G2704" s="4">
        <v>40179.041666666664</v>
      </c>
      <c r="H2704" s="4">
        <v>40179.041666666664</v>
      </c>
      <c r="I2704" s="2" t="s">
        <v>3863</v>
      </c>
      <c r="J2704" s="2"/>
      <c r="K2704" s="2"/>
      <c r="L2704" t="s">
        <v>31</v>
      </c>
      <c r="M2704" s="2" t="s">
        <v>29</v>
      </c>
      <c r="O2704" s="5">
        <v>0</v>
      </c>
      <c r="P2704" s="5">
        <v>0</v>
      </c>
      <c r="Q2704" s="6">
        <v>2010</v>
      </c>
      <c r="R2704" s="7">
        <v>2010</v>
      </c>
      <c r="T2704" s="8">
        <v>1268</v>
      </c>
      <c r="V2704" s="1" t="s">
        <v>33</v>
      </c>
      <c r="W2704" s="1" t="s">
        <v>32</v>
      </c>
      <c r="X2704" t="e">
        <f>VLOOKUP(Table_query__64[[#This Row],[Nr]],'MyTracker Export'!A:P,'MyTracker Export'!$P$1,FALSE)</f>
        <v>#N/A</v>
      </c>
      <c r="Y2704" t="e">
        <f>VLOOKUP(Table_query__64[[#This Row],[Nr]],'MyTracker Export'!A:Z,'MyTracker Export'!$Z$1,FALSE)</f>
        <v>#N/A</v>
      </c>
      <c r="Z2704" t="e">
        <f>VLOOKUP(Table_query__64[[#This Row],[Nr]],'MyTracker Export'!A:AA,'MyTracker Export'!$AA$1,FALSE)</f>
        <v>#N/A</v>
      </c>
      <c r="AA2704" t="s">
        <v>20478</v>
      </c>
      <c r="AB2704" s="19" t="e">
        <f>IF(Table_query__64[[#This Row],[Project status]]=Table_query__64[[#This Row],[Project Status Check]],"OK","NOK")</f>
        <v>#N/A</v>
      </c>
      <c r="AC2704" s="19" t="e">
        <f>IF(Table_query__64[[#This Row],[PM]]=Table_query__64[[#This Row],[PM Check]],"OK","NOK")</f>
        <v>#N/A</v>
      </c>
      <c r="AD2704" s="19" t="e">
        <f>IF(Table_query__64[[#This Row],[PP]]=Table_query__64[[#This Row],[Pilot Check]],"OK","NOK")</f>
        <v>#N/A</v>
      </c>
      <c r="AE2704" s="19"/>
    </row>
    <row r="2705" spans="1:31" hidden="1" x14ac:dyDescent="0.3">
      <c r="A2705" s="1" t="s">
        <v>4573</v>
      </c>
      <c r="B2705" s="2" t="s">
        <v>4574</v>
      </c>
      <c r="C2705" s="3" t="s">
        <v>7335</v>
      </c>
      <c r="D2705" s="2" t="s">
        <v>38</v>
      </c>
      <c r="E2705" s="2"/>
      <c r="F2705" s="2" t="s">
        <v>122</v>
      </c>
      <c r="G2705" s="4">
        <v>40179.041666666664</v>
      </c>
      <c r="H2705" s="4">
        <v>40179.041666666664</v>
      </c>
      <c r="I2705" s="2" t="s">
        <v>3863</v>
      </c>
      <c r="J2705" s="2"/>
      <c r="K2705" s="2"/>
      <c r="L2705" t="s">
        <v>31</v>
      </c>
      <c r="M2705" s="2" t="s">
        <v>29</v>
      </c>
      <c r="O2705" s="5">
        <v>0</v>
      </c>
      <c r="P2705" s="5">
        <v>0</v>
      </c>
      <c r="Q2705" s="6">
        <v>2010</v>
      </c>
      <c r="R2705" s="7">
        <v>2010</v>
      </c>
      <c r="T2705" s="8">
        <v>1159</v>
      </c>
      <c r="V2705" s="1" t="s">
        <v>33</v>
      </c>
      <c r="W2705" s="1" t="s">
        <v>32</v>
      </c>
      <c r="X2705" t="e">
        <f>VLOOKUP(Table_query__64[[#This Row],[Nr]],'MyTracker Export'!A:P,'MyTracker Export'!$P$1,FALSE)</f>
        <v>#N/A</v>
      </c>
      <c r="Y2705" t="e">
        <f>VLOOKUP(Table_query__64[[#This Row],[Nr]],'MyTracker Export'!A:Z,'MyTracker Export'!$Z$1,FALSE)</f>
        <v>#N/A</v>
      </c>
      <c r="Z2705" t="e">
        <f>VLOOKUP(Table_query__64[[#This Row],[Nr]],'MyTracker Export'!A:AA,'MyTracker Export'!$AA$1,FALSE)</f>
        <v>#N/A</v>
      </c>
      <c r="AA2705" t="s">
        <v>20478</v>
      </c>
      <c r="AB2705" s="19" t="e">
        <f>IF(Table_query__64[[#This Row],[Project status]]=Table_query__64[[#This Row],[Project Status Check]],"OK","NOK")</f>
        <v>#N/A</v>
      </c>
      <c r="AC2705" s="19" t="e">
        <f>IF(Table_query__64[[#This Row],[PM]]=Table_query__64[[#This Row],[PM Check]],"OK","NOK")</f>
        <v>#N/A</v>
      </c>
      <c r="AD2705" s="19" t="e">
        <f>IF(Table_query__64[[#This Row],[PP]]=Table_query__64[[#This Row],[Pilot Check]],"OK","NOK")</f>
        <v>#N/A</v>
      </c>
      <c r="AE2705" s="19"/>
    </row>
    <row r="2706" spans="1:31" hidden="1" x14ac:dyDescent="0.3">
      <c r="A2706" s="1" t="s">
        <v>4575</v>
      </c>
      <c r="B2706" s="2" t="s">
        <v>4576</v>
      </c>
      <c r="C2706" s="3" t="s">
        <v>7328</v>
      </c>
      <c r="D2706" s="2" t="s">
        <v>38</v>
      </c>
      <c r="E2706" s="2"/>
      <c r="F2706" s="2" t="s">
        <v>122</v>
      </c>
      <c r="G2706" s="4">
        <v>40179.041666666664</v>
      </c>
      <c r="H2706" s="4">
        <v>40179.041666666664</v>
      </c>
      <c r="I2706" s="2" t="s">
        <v>3863</v>
      </c>
      <c r="J2706" s="2"/>
      <c r="K2706" s="2"/>
      <c r="L2706" t="s">
        <v>31</v>
      </c>
      <c r="M2706" s="2" t="s">
        <v>29</v>
      </c>
      <c r="O2706" s="5">
        <v>0</v>
      </c>
      <c r="P2706" s="5">
        <v>0</v>
      </c>
      <c r="Q2706" s="6">
        <v>2010</v>
      </c>
      <c r="R2706" s="7">
        <v>2010</v>
      </c>
      <c r="T2706" s="8">
        <v>1160</v>
      </c>
      <c r="V2706" s="1" t="s">
        <v>33</v>
      </c>
      <c r="W2706" s="1" t="s">
        <v>32</v>
      </c>
      <c r="X2706" t="e">
        <f>VLOOKUP(Table_query__64[[#This Row],[Nr]],'MyTracker Export'!A:P,'MyTracker Export'!$P$1,FALSE)</f>
        <v>#N/A</v>
      </c>
      <c r="Y2706" t="e">
        <f>VLOOKUP(Table_query__64[[#This Row],[Nr]],'MyTracker Export'!A:Z,'MyTracker Export'!$Z$1,FALSE)</f>
        <v>#N/A</v>
      </c>
      <c r="Z2706" t="e">
        <f>VLOOKUP(Table_query__64[[#This Row],[Nr]],'MyTracker Export'!A:AA,'MyTracker Export'!$AA$1,FALSE)</f>
        <v>#N/A</v>
      </c>
      <c r="AA2706" t="s">
        <v>20478</v>
      </c>
      <c r="AB2706" s="19" t="e">
        <f>IF(Table_query__64[[#This Row],[Project status]]=Table_query__64[[#This Row],[Project Status Check]],"OK","NOK")</f>
        <v>#N/A</v>
      </c>
      <c r="AC2706" s="19" t="e">
        <f>IF(Table_query__64[[#This Row],[PM]]=Table_query__64[[#This Row],[PM Check]],"OK","NOK")</f>
        <v>#N/A</v>
      </c>
      <c r="AD2706" s="19" t="e">
        <f>IF(Table_query__64[[#This Row],[PP]]=Table_query__64[[#This Row],[Pilot Check]],"OK","NOK")</f>
        <v>#N/A</v>
      </c>
      <c r="AE2706" s="19"/>
    </row>
    <row r="2707" spans="1:31" hidden="1" x14ac:dyDescent="0.3">
      <c r="A2707" s="1" t="s">
        <v>4577</v>
      </c>
      <c r="B2707" s="2" t="s">
        <v>4576</v>
      </c>
      <c r="C2707" s="3" t="s">
        <v>7336</v>
      </c>
      <c r="D2707" s="2" t="s">
        <v>38</v>
      </c>
      <c r="E2707" s="2"/>
      <c r="F2707" s="2" t="s">
        <v>122</v>
      </c>
      <c r="G2707" s="4">
        <v>40179.041666666664</v>
      </c>
      <c r="H2707" s="4">
        <v>40179.041666666664</v>
      </c>
      <c r="I2707" s="2" t="s">
        <v>3863</v>
      </c>
      <c r="J2707" s="2"/>
      <c r="K2707" s="2"/>
      <c r="L2707" t="s">
        <v>31</v>
      </c>
      <c r="M2707" s="2" t="s">
        <v>29</v>
      </c>
      <c r="O2707" s="5">
        <v>0</v>
      </c>
      <c r="P2707" s="5">
        <v>0</v>
      </c>
      <c r="Q2707" s="6">
        <v>2010</v>
      </c>
      <c r="R2707" s="7">
        <v>2010</v>
      </c>
      <c r="T2707" s="8">
        <v>1161</v>
      </c>
      <c r="V2707" s="1" t="s">
        <v>33</v>
      </c>
      <c r="W2707" s="1" t="s">
        <v>32</v>
      </c>
      <c r="X2707" t="e">
        <f>VLOOKUP(Table_query__64[[#This Row],[Nr]],'MyTracker Export'!A:P,'MyTracker Export'!$P$1,FALSE)</f>
        <v>#N/A</v>
      </c>
      <c r="Y2707" t="e">
        <f>VLOOKUP(Table_query__64[[#This Row],[Nr]],'MyTracker Export'!A:Z,'MyTracker Export'!$Z$1,FALSE)</f>
        <v>#N/A</v>
      </c>
      <c r="Z2707" t="e">
        <f>VLOOKUP(Table_query__64[[#This Row],[Nr]],'MyTracker Export'!A:AA,'MyTracker Export'!$AA$1,FALSE)</f>
        <v>#N/A</v>
      </c>
      <c r="AA2707" t="s">
        <v>20478</v>
      </c>
      <c r="AB2707" s="19" t="e">
        <f>IF(Table_query__64[[#This Row],[Project status]]=Table_query__64[[#This Row],[Project Status Check]],"OK","NOK")</f>
        <v>#N/A</v>
      </c>
      <c r="AC2707" s="19" t="e">
        <f>IF(Table_query__64[[#This Row],[PM]]=Table_query__64[[#This Row],[PM Check]],"OK","NOK")</f>
        <v>#N/A</v>
      </c>
      <c r="AD2707" s="19" t="e">
        <f>IF(Table_query__64[[#This Row],[PP]]=Table_query__64[[#This Row],[Pilot Check]],"OK","NOK")</f>
        <v>#N/A</v>
      </c>
      <c r="AE2707" s="19"/>
    </row>
    <row r="2708" spans="1:31" hidden="1" x14ac:dyDescent="0.3">
      <c r="A2708" s="1" t="s">
        <v>4578</v>
      </c>
      <c r="B2708" s="2" t="s">
        <v>761</v>
      </c>
      <c r="C2708" s="3" t="s">
        <v>7337</v>
      </c>
      <c r="D2708" s="2" t="s">
        <v>38</v>
      </c>
      <c r="E2708" s="2"/>
      <c r="F2708" s="2" t="s">
        <v>122</v>
      </c>
      <c r="G2708" s="4">
        <v>40179.041666666664</v>
      </c>
      <c r="H2708" s="4">
        <v>40179.041666666664</v>
      </c>
      <c r="I2708" s="2" t="s">
        <v>3863</v>
      </c>
      <c r="J2708" s="2"/>
      <c r="K2708" s="2"/>
      <c r="L2708" t="s">
        <v>31</v>
      </c>
      <c r="M2708" s="2" t="s">
        <v>29</v>
      </c>
      <c r="O2708" s="5">
        <v>0</v>
      </c>
      <c r="P2708" s="5">
        <v>0</v>
      </c>
      <c r="Q2708" s="6">
        <v>2010</v>
      </c>
      <c r="R2708" s="7">
        <v>2010</v>
      </c>
      <c r="T2708" s="8">
        <v>1162</v>
      </c>
      <c r="V2708" s="1" t="s">
        <v>33</v>
      </c>
      <c r="W2708" s="1" t="s">
        <v>32</v>
      </c>
      <c r="X2708" t="e">
        <f>VLOOKUP(Table_query__64[[#This Row],[Nr]],'MyTracker Export'!A:P,'MyTracker Export'!$P$1,FALSE)</f>
        <v>#N/A</v>
      </c>
      <c r="Y2708" t="e">
        <f>VLOOKUP(Table_query__64[[#This Row],[Nr]],'MyTracker Export'!A:Z,'MyTracker Export'!$Z$1,FALSE)</f>
        <v>#N/A</v>
      </c>
      <c r="Z2708" t="e">
        <f>VLOOKUP(Table_query__64[[#This Row],[Nr]],'MyTracker Export'!A:AA,'MyTracker Export'!$AA$1,FALSE)</f>
        <v>#N/A</v>
      </c>
      <c r="AA2708" t="s">
        <v>20478</v>
      </c>
      <c r="AB2708" s="19" t="e">
        <f>IF(Table_query__64[[#This Row],[Project status]]=Table_query__64[[#This Row],[Project Status Check]],"OK","NOK")</f>
        <v>#N/A</v>
      </c>
      <c r="AC2708" s="19" t="e">
        <f>IF(Table_query__64[[#This Row],[PM]]=Table_query__64[[#This Row],[PM Check]],"OK","NOK")</f>
        <v>#N/A</v>
      </c>
      <c r="AD2708" s="19" t="e">
        <f>IF(Table_query__64[[#This Row],[PP]]=Table_query__64[[#This Row],[Pilot Check]],"OK","NOK")</f>
        <v>#N/A</v>
      </c>
      <c r="AE2708" s="19"/>
    </row>
    <row r="2709" spans="1:31" hidden="1" x14ac:dyDescent="0.3">
      <c r="A2709" s="1" t="s">
        <v>4579</v>
      </c>
      <c r="B2709" s="2" t="s">
        <v>4534</v>
      </c>
      <c r="C2709" s="3" t="s">
        <v>7336</v>
      </c>
      <c r="D2709" s="2" t="s">
        <v>38</v>
      </c>
      <c r="E2709" s="2"/>
      <c r="F2709" s="2" t="s">
        <v>122</v>
      </c>
      <c r="G2709" s="4">
        <v>40179.041666666664</v>
      </c>
      <c r="H2709" s="4">
        <v>40179.041666666664</v>
      </c>
      <c r="I2709" s="2" t="s">
        <v>3863</v>
      </c>
      <c r="J2709" s="2"/>
      <c r="K2709" s="2"/>
      <c r="L2709" t="s">
        <v>31</v>
      </c>
      <c r="M2709" s="2" t="s">
        <v>29</v>
      </c>
      <c r="O2709" s="5">
        <v>0</v>
      </c>
      <c r="P2709" s="5">
        <v>0</v>
      </c>
      <c r="Q2709" s="6">
        <v>2010</v>
      </c>
      <c r="R2709" s="7">
        <v>2010</v>
      </c>
      <c r="T2709" s="8">
        <v>1163</v>
      </c>
      <c r="V2709" s="1" t="s">
        <v>33</v>
      </c>
      <c r="W2709" s="1" t="s">
        <v>32</v>
      </c>
      <c r="X2709" t="e">
        <f>VLOOKUP(Table_query__64[[#This Row],[Nr]],'MyTracker Export'!A:P,'MyTracker Export'!$P$1,FALSE)</f>
        <v>#N/A</v>
      </c>
      <c r="Y2709" t="e">
        <f>VLOOKUP(Table_query__64[[#This Row],[Nr]],'MyTracker Export'!A:Z,'MyTracker Export'!$Z$1,FALSE)</f>
        <v>#N/A</v>
      </c>
      <c r="Z2709" t="e">
        <f>VLOOKUP(Table_query__64[[#This Row],[Nr]],'MyTracker Export'!A:AA,'MyTracker Export'!$AA$1,FALSE)</f>
        <v>#N/A</v>
      </c>
      <c r="AA2709" t="s">
        <v>20478</v>
      </c>
      <c r="AB2709" s="19" t="e">
        <f>IF(Table_query__64[[#This Row],[Project status]]=Table_query__64[[#This Row],[Project Status Check]],"OK","NOK")</f>
        <v>#N/A</v>
      </c>
      <c r="AC2709" s="19" t="e">
        <f>IF(Table_query__64[[#This Row],[PM]]=Table_query__64[[#This Row],[PM Check]],"OK","NOK")</f>
        <v>#N/A</v>
      </c>
      <c r="AD2709" s="19" t="e">
        <f>IF(Table_query__64[[#This Row],[PP]]=Table_query__64[[#This Row],[Pilot Check]],"OK","NOK")</f>
        <v>#N/A</v>
      </c>
      <c r="AE2709" s="19"/>
    </row>
    <row r="2710" spans="1:31" hidden="1" x14ac:dyDescent="0.3">
      <c r="A2710" s="1" t="s">
        <v>4580</v>
      </c>
      <c r="B2710" s="2" t="s">
        <v>4518</v>
      </c>
      <c r="C2710" s="3" t="s">
        <v>7338</v>
      </c>
      <c r="D2710" s="2" t="s">
        <v>38</v>
      </c>
      <c r="E2710" s="2"/>
      <c r="F2710" s="2" t="s">
        <v>122</v>
      </c>
      <c r="G2710" s="4">
        <v>40179.041666666664</v>
      </c>
      <c r="H2710" s="4">
        <v>40179.041666666664</v>
      </c>
      <c r="I2710" s="2" t="s">
        <v>3863</v>
      </c>
      <c r="J2710" s="2"/>
      <c r="K2710" s="2"/>
      <c r="L2710" t="s">
        <v>31</v>
      </c>
      <c r="M2710" s="2" t="s">
        <v>29</v>
      </c>
      <c r="O2710" s="5">
        <v>0</v>
      </c>
      <c r="P2710" s="5">
        <v>0</v>
      </c>
      <c r="Q2710" s="6">
        <v>2010</v>
      </c>
      <c r="R2710" s="7">
        <v>2010</v>
      </c>
      <c r="T2710" s="8">
        <v>1164</v>
      </c>
      <c r="V2710" s="1" t="s">
        <v>33</v>
      </c>
      <c r="W2710" s="1" t="s">
        <v>32</v>
      </c>
      <c r="X2710" t="e">
        <f>VLOOKUP(Table_query__64[[#This Row],[Nr]],'MyTracker Export'!A:P,'MyTracker Export'!$P$1,FALSE)</f>
        <v>#N/A</v>
      </c>
      <c r="Y2710" t="e">
        <f>VLOOKUP(Table_query__64[[#This Row],[Nr]],'MyTracker Export'!A:Z,'MyTracker Export'!$Z$1,FALSE)</f>
        <v>#N/A</v>
      </c>
      <c r="Z2710" t="e">
        <f>VLOOKUP(Table_query__64[[#This Row],[Nr]],'MyTracker Export'!A:AA,'MyTracker Export'!$AA$1,FALSE)</f>
        <v>#N/A</v>
      </c>
      <c r="AA2710" t="s">
        <v>20478</v>
      </c>
      <c r="AB2710" s="19" t="e">
        <f>IF(Table_query__64[[#This Row],[Project status]]=Table_query__64[[#This Row],[Project Status Check]],"OK","NOK")</f>
        <v>#N/A</v>
      </c>
      <c r="AC2710" s="19" t="e">
        <f>IF(Table_query__64[[#This Row],[PM]]=Table_query__64[[#This Row],[PM Check]],"OK","NOK")</f>
        <v>#N/A</v>
      </c>
      <c r="AD2710" s="19" t="e">
        <f>IF(Table_query__64[[#This Row],[PP]]=Table_query__64[[#This Row],[Pilot Check]],"OK","NOK")</f>
        <v>#N/A</v>
      </c>
      <c r="AE2710" s="19"/>
    </row>
    <row r="2711" spans="1:31" hidden="1" x14ac:dyDescent="0.3">
      <c r="A2711" s="1" t="s">
        <v>4581</v>
      </c>
      <c r="B2711" s="2" t="s">
        <v>4582</v>
      </c>
      <c r="C2711" s="3" t="s">
        <v>7339</v>
      </c>
      <c r="D2711" s="2" t="s">
        <v>38</v>
      </c>
      <c r="E2711" s="2"/>
      <c r="F2711" s="2" t="s">
        <v>122</v>
      </c>
      <c r="G2711" s="4">
        <v>40179.041666666664</v>
      </c>
      <c r="H2711" s="4">
        <v>40179.041666666664</v>
      </c>
      <c r="I2711" s="2" t="s">
        <v>3863</v>
      </c>
      <c r="J2711" s="2"/>
      <c r="K2711" s="2"/>
      <c r="L2711" t="s">
        <v>31</v>
      </c>
      <c r="M2711" s="2" t="s">
        <v>29</v>
      </c>
      <c r="O2711" s="5">
        <v>0</v>
      </c>
      <c r="P2711" s="5">
        <v>0</v>
      </c>
      <c r="Q2711" s="6">
        <v>2010</v>
      </c>
      <c r="R2711" s="7">
        <v>2010</v>
      </c>
      <c r="T2711" s="8">
        <v>1165</v>
      </c>
      <c r="V2711" s="1" t="s">
        <v>33</v>
      </c>
      <c r="W2711" s="1" t="s">
        <v>32</v>
      </c>
      <c r="X2711" t="e">
        <f>VLOOKUP(Table_query__64[[#This Row],[Nr]],'MyTracker Export'!A:P,'MyTracker Export'!$P$1,FALSE)</f>
        <v>#N/A</v>
      </c>
      <c r="Y2711" t="e">
        <f>VLOOKUP(Table_query__64[[#This Row],[Nr]],'MyTracker Export'!A:Z,'MyTracker Export'!$Z$1,FALSE)</f>
        <v>#N/A</v>
      </c>
      <c r="Z2711" t="e">
        <f>VLOOKUP(Table_query__64[[#This Row],[Nr]],'MyTracker Export'!A:AA,'MyTracker Export'!$AA$1,FALSE)</f>
        <v>#N/A</v>
      </c>
      <c r="AA2711" t="s">
        <v>20478</v>
      </c>
      <c r="AB2711" s="19" t="e">
        <f>IF(Table_query__64[[#This Row],[Project status]]=Table_query__64[[#This Row],[Project Status Check]],"OK","NOK")</f>
        <v>#N/A</v>
      </c>
      <c r="AC2711" s="19" t="e">
        <f>IF(Table_query__64[[#This Row],[PM]]=Table_query__64[[#This Row],[PM Check]],"OK","NOK")</f>
        <v>#N/A</v>
      </c>
      <c r="AD2711" s="19" t="e">
        <f>IF(Table_query__64[[#This Row],[PP]]=Table_query__64[[#This Row],[Pilot Check]],"OK","NOK")</f>
        <v>#N/A</v>
      </c>
      <c r="AE2711" s="19"/>
    </row>
    <row r="2712" spans="1:31" hidden="1" x14ac:dyDescent="0.3">
      <c r="A2712" s="1" t="s">
        <v>4583</v>
      </c>
      <c r="B2712" s="2" t="s">
        <v>4518</v>
      </c>
      <c r="C2712" s="3" t="s">
        <v>7340</v>
      </c>
      <c r="D2712" s="2" t="s">
        <v>38</v>
      </c>
      <c r="E2712" s="2"/>
      <c r="F2712" s="2" t="s">
        <v>122</v>
      </c>
      <c r="G2712" s="4">
        <v>40179.041666666664</v>
      </c>
      <c r="H2712" s="4">
        <v>40179.041666666664</v>
      </c>
      <c r="I2712" s="2" t="s">
        <v>3863</v>
      </c>
      <c r="J2712" s="2"/>
      <c r="K2712" s="2"/>
      <c r="L2712" t="s">
        <v>31</v>
      </c>
      <c r="M2712" s="2" t="s">
        <v>29</v>
      </c>
      <c r="O2712" s="5">
        <v>0</v>
      </c>
      <c r="P2712" s="5">
        <v>0</v>
      </c>
      <c r="Q2712" s="6">
        <v>2010</v>
      </c>
      <c r="R2712" s="7">
        <v>2010</v>
      </c>
      <c r="T2712" s="8">
        <v>1166</v>
      </c>
      <c r="V2712" s="1" t="s">
        <v>33</v>
      </c>
      <c r="W2712" s="1" t="s">
        <v>32</v>
      </c>
      <c r="X2712" t="e">
        <f>VLOOKUP(Table_query__64[[#This Row],[Nr]],'MyTracker Export'!A:P,'MyTracker Export'!$P$1,FALSE)</f>
        <v>#N/A</v>
      </c>
      <c r="Y2712" t="e">
        <f>VLOOKUP(Table_query__64[[#This Row],[Nr]],'MyTracker Export'!A:Z,'MyTracker Export'!$Z$1,FALSE)</f>
        <v>#N/A</v>
      </c>
      <c r="Z2712" t="e">
        <f>VLOOKUP(Table_query__64[[#This Row],[Nr]],'MyTracker Export'!A:AA,'MyTracker Export'!$AA$1,FALSE)</f>
        <v>#N/A</v>
      </c>
      <c r="AA2712" t="s">
        <v>20478</v>
      </c>
      <c r="AB2712" s="19" t="e">
        <f>IF(Table_query__64[[#This Row],[Project status]]=Table_query__64[[#This Row],[Project Status Check]],"OK","NOK")</f>
        <v>#N/A</v>
      </c>
      <c r="AC2712" s="19" t="e">
        <f>IF(Table_query__64[[#This Row],[PM]]=Table_query__64[[#This Row],[PM Check]],"OK","NOK")</f>
        <v>#N/A</v>
      </c>
      <c r="AD2712" s="19" t="e">
        <f>IF(Table_query__64[[#This Row],[PP]]=Table_query__64[[#This Row],[Pilot Check]],"OK","NOK")</f>
        <v>#N/A</v>
      </c>
      <c r="AE2712" s="19"/>
    </row>
    <row r="2713" spans="1:31" hidden="1" x14ac:dyDescent="0.3">
      <c r="A2713" s="1" t="s">
        <v>4584</v>
      </c>
      <c r="B2713" s="2" t="s">
        <v>4534</v>
      </c>
      <c r="C2713" s="3" t="s">
        <v>7341</v>
      </c>
      <c r="D2713" s="2" t="s">
        <v>38</v>
      </c>
      <c r="E2713" s="2"/>
      <c r="F2713" s="2" t="s">
        <v>122</v>
      </c>
      <c r="G2713" s="4">
        <v>40179.041666666664</v>
      </c>
      <c r="H2713" s="4">
        <v>40179.041666666664</v>
      </c>
      <c r="I2713" s="2" t="s">
        <v>3863</v>
      </c>
      <c r="J2713" s="2"/>
      <c r="K2713" s="2"/>
      <c r="L2713" t="s">
        <v>31</v>
      </c>
      <c r="M2713" s="2" t="s">
        <v>29</v>
      </c>
      <c r="O2713" s="5">
        <v>0</v>
      </c>
      <c r="P2713" s="5">
        <v>0</v>
      </c>
      <c r="Q2713" s="6">
        <v>2010</v>
      </c>
      <c r="R2713" s="7">
        <v>2010</v>
      </c>
      <c r="T2713" s="8">
        <v>1167</v>
      </c>
      <c r="V2713" s="1" t="s">
        <v>33</v>
      </c>
      <c r="W2713" s="1" t="s">
        <v>32</v>
      </c>
      <c r="X2713" t="e">
        <f>VLOOKUP(Table_query__64[[#This Row],[Nr]],'MyTracker Export'!A:P,'MyTracker Export'!$P$1,FALSE)</f>
        <v>#N/A</v>
      </c>
      <c r="Y2713" t="e">
        <f>VLOOKUP(Table_query__64[[#This Row],[Nr]],'MyTracker Export'!A:Z,'MyTracker Export'!$Z$1,FALSE)</f>
        <v>#N/A</v>
      </c>
      <c r="Z2713" t="e">
        <f>VLOOKUP(Table_query__64[[#This Row],[Nr]],'MyTracker Export'!A:AA,'MyTracker Export'!$AA$1,FALSE)</f>
        <v>#N/A</v>
      </c>
      <c r="AA2713" t="s">
        <v>20478</v>
      </c>
      <c r="AB2713" s="19" t="e">
        <f>IF(Table_query__64[[#This Row],[Project status]]=Table_query__64[[#This Row],[Project Status Check]],"OK","NOK")</f>
        <v>#N/A</v>
      </c>
      <c r="AC2713" s="19" t="e">
        <f>IF(Table_query__64[[#This Row],[PM]]=Table_query__64[[#This Row],[PM Check]],"OK","NOK")</f>
        <v>#N/A</v>
      </c>
      <c r="AD2713" s="19" t="e">
        <f>IF(Table_query__64[[#This Row],[PP]]=Table_query__64[[#This Row],[Pilot Check]],"OK","NOK")</f>
        <v>#N/A</v>
      </c>
      <c r="AE2713" s="19"/>
    </row>
    <row r="2714" spans="1:31" hidden="1" x14ac:dyDescent="0.3">
      <c r="A2714" s="1" t="s">
        <v>4585</v>
      </c>
      <c r="B2714" s="2" t="s">
        <v>4534</v>
      </c>
      <c r="C2714" s="3" t="s">
        <v>7342</v>
      </c>
      <c r="D2714" s="2" t="s">
        <v>38</v>
      </c>
      <c r="E2714" s="2"/>
      <c r="F2714" s="2" t="s">
        <v>122</v>
      </c>
      <c r="G2714" s="4">
        <v>40179.041666666664</v>
      </c>
      <c r="H2714" s="4">
        <v>40179.041666666664</v>
      </c>
      <c r="I2714" s="2" t="s">
        <v>3863</v>
      </c>
      <c r="J2714" s="2"/>
      <c r="K2714" s="2"/>
      <c r="L2714" t="s">
        <v>31</v>
      </c>
      <c r="M2714" s="2" t="s">
        <v>29</v>
      </c>
      <c r="O2714" s="5">
        <v>0</v>
      </c>
      <c r="P2714" s="5">
        <v>0</v>
      </c>
      <c r="Q2714" s="6">
        <v>2010</v>
      </c>
      <c r="R2714" s="7">
        <v>2010</v>
      </c>
      <c r="T2714" s="8">
        <v>1168</v>
      </c>
      <c r="V2714" s="1" t="s">
        <v>33</v>
      </c>
      <c r="W2714" s="1" t="s">
        <v>32</v>
      </c>
      <c r="X2714" t="e">
        <f>VLOOKUP(Table_query__64[[#This Row],[Nr]],'MyTracker Export'!A:P,'MyTracker Export'!$P$1,FALSE)</f>
        <v>#N/A</v>
      </c>
      <c r="Y2714" t="e">
        <f>VLOOKUP(Table_query__64[[#This Row],[Nr]],'MyTracker Export'!A:Z,'MyTracker Export'!$Z$1,FALSE)</f>
        <v>#N/A</v>
      </c>
      <c r="Z2714" t="e">
        <f>VLOOKUP(Table_query__64[[#This Row],[Nr]],'MyTracker Export'!A:AA,'MyTracker Export'!$AA$1,FALSE)</f>
        <v>#N/A</v>
      </c>
      <c r="AA2714" t="s">
        <v>20478</v>
      </c>
      <c r="AB2714" s="19" t="e">
        <f>IF(Table_query__64[[#This Row],[Project status]]=Table_query__64[[#This Row],[Project Status Check]],"OK","NOK")</f>
        <v>#N/A</v>
      </c>
      <c r="AC2714" s="19" t="e">
        <f>IF(Table_query__64[[#This Row],[PM]]=Table_query__64[[#This Row],[PM Check]],"OK","NOK")</f>
        <v>#N/A</v>
      </c>
      <c r="AD2714" s="19" t="e">
        <f>IF(Table_query__64[[#This Row],[PP]]=Table_query__64[[#This Row],[Pilot Check]],"OK","NOK")</f>
        <v>#N/A</v>
      </c>
      <c r="AE2714" s="19"/>
    </row>
    <row r="2715" spans="1:31" hidden="1" x14ac:dyDescent="0.3">
      <c r="A2715" s="1" t="s">
        <v>4586</v>
      </c>
      <c r="B2715" s="2" t="s">
        <v>4349</v>
      </c>
      <c r="C2715" s="3" t="s">
        <v>6900</v>
      </c>
      <c r="D2715" s="2" t="s">
        <v>38</v>
      </c>
      <c r="E2715" s="2"/>
      <c r="F2715" s="2" t="s">
        <v>122</v>
      </c>
      <c r="G2715" s="4">
        <v>40179.041666666664</v>
      </c>
      <c r="H2715" s="4">
        <v>40179.041666666664</v>
      </c>
      <c r="I2715" s="2" t="s">
        <v>3863</v>
      </c>
      <c r="J2715" s="2"/>
      <c r="K2715" s="2"/>
      <c r="L2715" t="s">
        <v>31</v>
      </c>
      <c r="M2715" s="2" t="s">
        <v>29</v>
      </c>
      <c r="O2715" s="5">
        <v>0</v>
      </c>
      <c r="P2715" s="5">
        <v>0</v>
      </c>
      <c r="Q2715" s="6">
        <v>2010</v>
      </c>
      <c r="R2715" s="7">
        <v>2010</v>
      </c>
      <c r="T2715" s="8">
        <v>1169</v>
      </c>
      <c r="V2715" s="1" t="s">
        <v>33</v>
      </c>
      <c r="W2715" s="1" t="s">
        <v>32</v>
      </c>
      <c r="X2715" t="e">
        <f>VLOOKUP(Table_query__64[[#This Row],[Nr]],'MyTracker Export'!A:P,'MyTracker Export'!$P$1,FALSE)</f>
        <v>#N/A</v>
      </c>
      <c r="Y2715" t="e">
        <f>VLOOKUP(Table_query__64[[#This Row],[Nr]],'MyTracker Export'!A:Z,'MyTracker Export'!$Z$1,FALSE)</f>
        <v>#N/A</v>
      </c>
      <c r="Z2715" t="e">
        <f>VLOOKUP(Table_query__64[[#This Row],[Nr]],'MyTracker Export'!A:AA,'MyTracker Export'!$AA$1,FALSE)</f>
        <v>#N/A</v>
      </c>
      <c r="AA2715" t="s">
        <v>20478</v>
      </c>
      <c r="AB2715" s="19" t="e">
        <f>IF(Table_query__64[[#This Row],[Project status]]=Table_query__64[[#This Row],[Project Status Check]],"OK","NOK")</f>
        <v>#N/A</v>
      </c>
      <c r="AC2715" s="19" t="e">
        <f>IF(Table_query__64[[#This Row],[PM]]=Table_query__64[[#This Row],[PM Check]],"OK","NOK")</f>
        <v>#N/A</v>
      </c>
      <c r="AD2715" s="19" t="e">
        <f>IF(Table_query__64[[#This Row],[PP]]=Table_query__64[[#This Row],[Pilot Check]],"OK","NOK")</f>
        <v>#N/A</v>
      </c>
      <c r="AE2715" s="19"/>
    </row>
    <row r="2716" spans="1:31" hidden="1" x14ac:dyDescent="0.3">
      <c r="A2716" s="1" t="s">
        <v>4587</v>
      </c>
      <c r="B2716" s="2" t="s">
        <v>4518</v>
      </c>
      <c r="C2716" s="3" t="s">
        <v>7343</v>
      </c>
      <c r="D2716" s="2" t="s">
        <v>38</v>
      </c>
      <c r="E2716" s="2"/>
      <c r="F2716" s="2" t="s">
        <v>122</v>
      </c>
      <c r="G2716" s="4">
        <v>40179.041666666664</v>
      </c>
      <c r="H2716" s="4">
        <v>40179.041666666664</v>
      </c>
      <c r="I2716" s="2" t="s">
        <v>3863</v>
      </c>
      <c r="J2716" s="2"/>
      <c r="K2716" s="2"/>
      <c r="L2716" t="s">
        <v>31</v>
      </c>
      <c r="M2716" s="2" t="s">
        <v>29</v>
      </c>
      <c r="O2716" s="5">
        <v>0</v>
      </c>
      <c r="P2716" s="5">
        <v>0</v>
      </c>
      <c r="Q2716" s="6">
        <v>2010</v>
      </c>
      <c r="R2716" s="7">
        <v>2010</v>
      </c>
      <c r="T2716" s="8">
        <v>1170</v>
      </c>
      <c r="V2716" s="1" t="s">
        <v>33</v>
      </c>
      <c r="W2716" s="1" t="s">
        <v>32</v>
      </c>
      <c r="X2716" t="e">
        <f>VLOOKUP(Table_query__64[[#This Row],[Nr]],'MyTracker Export'!A:P,'MyTracker Export'!$P$1,FALSE)</f>
        <v>#N/A</v>
      </c>
      <c r="Y2716" t="e">
        <f>VLOOKUP(Table_query__64[[#This Row],[Nr]],'MyTracker Export'!A:Z,'MyTracker Export'!$Z$1,FALSE)</f>
        <v>#N/A</v>
      </c>
      <c r="Z2716" t="e">
        <f>VLOOKUP(Table_query__64[[#This Row],[Nr]],'MyTracker Export'!A:AA,'MyTracker Export'!$AA$1,FALSE)</f>
        <v>#N/A</v>
      </c>
      <c r="AA2716" t="s">
        <v>20478</v>
      </c>
      <c r="AB2716" s="19" t="e">
        <f>IF(Table_query__64[[#This Row],[Project status]]=Table_query__64[[#This Row],[Project Status Check]],"OK","NOK")</f>
        <v>#N/A</v>
      </c>
      <c r="AC2716" s="19" t="e">
        <f>IF(Table_query__64[[#This Row],[PM]]=Table_query__64[[#This Row],[PM Check]],"OK","NOK")</f>
        <v>#N/A</v>
      </c>
      <c r="AD2716" s="19" t="e">
        <f>IF(Table_query__64[[#This Row],[PP]]=Table_query__64[[#This Row],[Pilot Check]],"OK","NOK")</f>
        <v>#N/A</v>
      </c>
      <c r="AE2716" s="19"/>
    </row>
    <row r="2717" spans="1:31" hidden="1" x14ac:dyDescent="0.3">
      <c r="A2717" s="1" t="s">
        <v>4588</v>
      </c>
      <c r="B2717" s="2" t="s">
        <v>4534</v>
      </c>
      <c r="C2717" s="3" t="s">
        <v>7344</v>
      </c>
      <c r="D2717" s="2" t="s">
        <v>38</v>
      </c>
      <c r="E2717" s="2"/>
      <c r="F2717" s="2" t="s">
        <v>122</v>
      </c>
      <c r="G2717" s="4">
        <v>40179.041666666664</v>
      </c>
      <c r="H2717" s="4">
        <v>40179.041666666664</v>
      </c>
      <c r="I2717" s="2" t="s">
        <v>3863</v>
      </c>
      <c r="J2717" s="2"/>
      <c r="K2717" s="2"/>
      <c r="L2717" t="s">
        <v>31</v>
      </c>
      <c r="M2717" s="2" t="s">
        <v>29</v>
      </c>
      <c r="O2717" s="5">
        <v>0</v>
      </c>
      <c r="P2717" s="5">
        <v>0</v>
      </c>
      <c r="Q2717" s="6">
        <v>2010</v>
      </c>
      <c r="R2717" s="7">
        <v>2010</v>
      </c>
      <c r="T2717" s="8">
        <v>1171</v>
      </c>
      <c r="V2717" s="1" t="s">
        <v>33</v>
      </c>
      <c r="W2717" s="1" t="s">
        <v>32</v>
      </c>
      <c r="X2717" t="e">
        <f>VLOOKUP(Table_query__64[[#This Row],[Nr]],'MyTracker Export'!A:P,'MyTracker Export'!$P$1,FALSE)</f>
        <v>#N/A</v>
      </c>
      <c r="Y2717" t="e">
        <f>VLOOKUP(Table_query__64[[#This Row],[Nr]],'MyTracker Export'!A:Z,'MyTracker Export'!$Z$1,FALSE)</f>
        <v>#N/A</v>
      </c>
      <c r="Z2717" t="e">
        <f>VLOOKUP(Table_query__64[[#This Row],[Nr]],'MyTracker Export'!A:AA,'MyTracker Export'!$AA$1,FALSE)</f>
        <v>#N/A</v>
      </c>
      <c r="AA2717" t="s">
        <v>20478</v>
      </c>
      <c r="AB2717" s="19" t="e">
        <f>IF(Table_query__64[[#This Row],[Project status]]=Table_query__64[[#This Row],[Project Status Check]],"OK","NOK")</f>
        <v>#N/A</v>
      </c>
      <c r="AC2717" s="19" t="e">
        <f>IF(Table_query__64[[#This Row],[PM]]=Table_query__64[[#This Row],[PM Check]],"OK","NOK")</f>
        <v>#N/A</v>
      </c>
      <c r="AD2717" s="19" t="e">
        <f>IF(Table_query__64[[#This Row],[PP]]=Table_query__64[[#This Row],[Pilot Check]],"OK","NOK")</f>
        <v>#N/A</v>
      </c>
      <c r="AE2717" s="19"/>
    </row>
    <row r="2718" spans="1:31" hidden="1" x14ac:dyDescent="0.3">
      <c r="A2718" s="1" t="s">
        <v>4589</v>
      </c>
      <c r="B2718" s="2" t="s">
        <v>4534</v>
      </c>
      <c r="C2718" s="3" t="s">
        <v>7345</v>
      </c>
      <c r="D2718" s="2" t="s">
        <v>38</v>
      </c>
      <c r="E2718" s="2"/>
      <c r="F2718" s="2" t="s">
        <v>122</v>
      </c>
      <c r="G2718" s="4">
        <v>40179.041666666664</v>
      </c>
      <c r="H2718" s="4">
        <v>40179.041666666664</v>
      </c>
      <c r="I2718" s="2" t="s">
        <v>3863</v>
      </c>
      <c r="J2718" s="2"/>
      <c r="K2718" s="2"/>
      <c r="L2718" t="s">
        <v>31</v>
      </c>
      <c r="M2718" s="2" t="s">
        <v>29</v>
      </c>
      <c r="O2718" s="5">
        <v>0</v>
      </c>
      <c r="P2718" s="5">
        <v>0</v>
      </c>
      <c r="Q2718" s="6">
        <v>2010</v>
      </c>
      <c r="R2718" s="7">
        <v>2010</v>
      </c>
      <c r="T2718" s="8">
        <v>1172</v>
      </c>
      <c r="V2718" s="1" t="s">
        <v>33</v>
      </c>
      <c r="W2718" s="1" t="s">
        <v>32</v>
      </c>
      <c r="X2718" t="e">
        <f>VLOOKUP(Table_query__64[[#This Row],[Nr]],'MyTracker Export'!A:P,'MyTracker Export'!$P$1,FALSE)</f>
        <v>#N/A</v>
      </c>
      <c r="Y2718" t="e">
        <f>VLOOKUP(Table_query__64[[#This Row],[Nr]],'MyTracker Export'!A:Z,'MyTracker Export'!$Z$1,FALSE)</f>
        <v>#N/A</v>
      </c>
      <c r="Z2718" t="e">
        <f>VLOOKUP(Table_query__64[[#This Row],[Nr]],'MyTracker Export'!A:AA,'MyTracker Export'!$AA$1,FALSE)</f>
        <v>#N/A</v>
      </c>
      <c r="AA2718" t="s">
        <v>20478</v>
      </c>
      <c r="AB2718" s="19" t="e">
        <f>IF(Table_query__64[[#This Row],[Project status]]=Table_query__64[[#This Row],[Project Status Check]],"OK","NOK")</f>
        <v>#N/A</v>
      </c>
      <c r="AC2718" s="19" t="e">
        <f>IF(Table_query__64[[#This Row],[PM]]=Table_query__64[[#This Row],[PM Check]],"OK","NOK")</f>
        <v>#N/A</v>
      </c>
      <c r="AD2718" s="19" t="e">
        <f>IF(Table_query__64[[#This Row],[PP]]=Table_query__64[[#This Row],[Pilot Check]],"OK","NOK")</f>
        <v>#N/A</v>
      </c>
      <c r="AE2718" s="19"/>
    </row>
    <row r="2719" spans="1:31" hidden="1" x14ac:dyDescent="0.3">
      <c r="A2719" s="1" t="s">
        <v>4590</v>
      </c>
      <c r="B2719" s="2" t="s">
        <v>4534</v>
      </c>
      <c r="C2719" s="3" t="s">
        <v>4621</v>
      </c>
      <c r="D2719" s="2" t="s">
        <v>38</v>
      </c>
      <c r="E2719" s="2"/>
      <c r="F2719" s="2" t="s">
        <v>122</v>
      </c>
      <c r="G2719" s="4">
        <v>40179.041666666664</v>
      </c>
      <c r="H2719" s="4">
        <v>40179.041666666664</v>
      </c>
      <c r="I2719" s="2" t="s">
        <v>3863</v>
      </c>
      <c r="J2719" s="2"/>
      <c r="K2719" s="2"/>
      <c r="L2719" t="s">
        <v>31</v>
      </c>
      <c r="M2719" s="2" t="s">
        <v>29</v>
      </c>
      <c r="O2719" s="5">
        <v>0</v>
      </c>
      <c r="P2719" s="5">
        <v>0</v>
      </c>
      <c r="Q2719" s="6">
        <v>2010</v>
      </c>
      <c r="R2719" s="7">
        <v>2010</v>
      </c>
      <c r="T2719" s="8">
        <v>1173</v>
      </c>
      <c r="V2719" s="1" t="s">
        <v>33</v>
      </c>
      <c r="W2719" s="1" t="s">
        <v>32</v>
      </c>
      <c r="X2719" t="e">
        <f>VLOOKUP(Table_query__64[[#This Row],[Nr]],'MyTracker Export'!A:P,'MyTracker Export'!$P$1,FALSE)</f>
        <v>#N/A</v>
      </c>
      <c r="Y2719" t="e">
        <f>VLOOKUP(Table_query__64[[#This Row],[Nr]],'MyTracker Export'!A:Z,'MyTracker Export'!$Z$1,FALSE)</f>
        <v>#N/A</v>
      </c>
      <c r="Z2719" t="e">
        <f>VLOOKUP(Table_query__64[[#This Row],[Nr]],'MyTracker Export'!A:AA,'MyTracker Export'!$AA$1,FALSE)</f>
        <v>#N/A</v>
      </c>
      <c r="AA2719" t="s">
        <v>20478</v>
      </c>
      <c r="AB2719" s="19" t="e">
        <f>IF(Table_query__64[[#This Row],[Project status]]=Table_query__64[[#This Row],[Project Status Check]],"OK","NOK")</f>
        <v>#N/A</v>
      </c>
      <c r="AC2719" s="19" t="e">
        <f>IF(Table_query__64[[#This Row],[PM]]=Table_query__64[[#This Row],[PM Check]],"OK","NOK")</f>
        <v>#N/A</v>
      </c>
      <c r="AD2719" s="19" t="e">
        <f>IF(Table_query__64[[#This Row],[PP]]=Table_query__64[[#This Row],[Pilot Check]],"OK","NOK")</f>
        <v>#N/A</v>
      </c>
      <c r="AE2719" s="19"/>
    </row>
    <row r="2720" spans="1:31" hidden="1" x14ac:dyDescent="0.3">
      <c r="A2720" s="1" t="s">
        <v>4591</v>
      </c>
      <c r="B2720" s="2" t="s">
        <v>4534</v>
      </c>
      <c r="C2720" s="3" t="s">
        <v>7346</v>
      </c>
      <c r="D2720" s="2" t="s">
        <v>38</v>
      </c>
      <c r="E2720" s="2"/>
      <c r="F2720" s="2" t="s">
        <v>122</v>
      </c>
      <c r="G2720" s="4">
        <v>40179.041666666664</v>
      </c>
      <c r="H2720" s="4">
        <v>40179.041666666664</v>
      </c>
      <c r="I2720" s="2" t="s">
        <v>3863</v>
      </c>
      <c r="J2720" s="2"/>
      <c r="K2720" s="2"/>
      <c r="L2720" t="s">
        <v>31</v>
      </c>
      <c r="M2720" s="2" t="s">
        <v>29</v>
      </c>
      <c r="O2720" s="5">
        <v>0</v>
      </c>
      <c r="P2720" s="5">
        <v>0</v>
      </c>
      <c r="Q2720" s="6">
        <v>2010</v>
      </c>
      <c r="R2720" s="7">
        <v>2010</v>
      </c>
      <c r="T2720" s="8">
        <v>1174</v>
      </c>
      <c r="V2720" s="1" t="s">
        <v>33</v>
      </c>
      <c r="W2720" s="1" t="s">
        <v>32</v>
      </c>
      <c r="X2720" t="e">
        <f>VLOOKUP(Table_query__64[[#This Row],[Nr]],'MyTracker Export'!A:P,'MyTracker Export'!$P$1,FALSE)</f>
        <v>#N/A</v>
      </c>
      <c r="Y2720" t="e">
        <f>VLOOKUP(Table_query__64[[#This Row],[Nr]],'MyTracker Export'!A:Z,'MyTracker Export'!$Z$1,FALSE)</f>
        <v>#N/A</v>
      </c>
      <c r="Z2720" t="e">
        <f>VLOOKUP(Table_query__64[[#This Row],[Nr]],'MyTracker Export'!A:AA,'MyTracker Export'!$AA$1,FALSE)</f>
        <v>#N/A</v>
      </c>
      <c r="AA2720" t="s">
        <v>20478</v>
      </c>
      <c r="AB2720" s="19" t="e">
        <f>IF(Table_query__64[[#This Row],[Project status]]=Table_query__64[[#This Row],[Project Status Check]],"OK","NOK")</f>
        <v>#N/A</v>
      </c>
      <c r="AC2720" s="19" t="e">
        <f>IF(Table_query__64[[#This Row],[PM]]=Table_query__64[[#This Row],[PM Check]],"OK","NOK")</f>
        <v>#N/A</v>
      </c>
      <c r="AD2720" s="19" t="e">
        <f>IF(Table_query__64[[#This Row],[PP]]=Table_query__64[[#This Row],[Pilot Check]],"OK","NOK")</f>
        <v>#N/A</v>
      </c>
      <c r="AE2720" s="19"/>
    </row>
    <row r="2721" spans="1:31" hidden="1" x14ac:dyDescent="0.3">
      <c r="A2721" s="1" t="s">
        <v>4592</v>
      </c>
      <c r="B2721" s="2" t="s">
        <v>4534</v>
      </c>
      <c r="C2721" s="3" t="s">
        <v>7347</v>
      </c>
      <c r="D2721" s="2" t="s">
        <v>38</v>
      </c>
      <c r="E2721" s="2"/>
      <c r="F2721" s="2" t="s">
        <v>122</v>
      </c>
      <c r="G2721" s="4">
        <v>40179.041666666664</v>
      </c>
      <c r="H2721" s="4">
        <v>40179.041666666664</v>
      </c>
      <c r="I2721" s="2" t="s">
        <v>3863</v>
      </c>
      <c r="J2721" s="2"/>
      <c r="K2721" s="2"/>
      <c r="L2721" t="s">
        <v>31</v>
      </c>
      <c r="M2721" s="2" t="s">
        <v>29</v>
      </c>
      <c r="O2721" s="5">
        <v>0</v>
      </c>
      <c r="P2721" s="5">
        <v>0</v>
      </c>
      <c r="Q2721" s="6">
        <v>2010</v>
      </c>
      <c r="R2721" s="7">
        <v>2010</v>
      </c>
      <c r="T2721" s="8">
        <v>1175</v>
      </c>
      <c r="V2721" s="1" t="s">
        <v>33</v>
      </c>
      <c r="W2721" s="1" t="s">
        <v>32</v>
      </c>
      <c r="X2721" t="e">
        <f>VLOOKUP(Table_query__64[[#This Row],[Nr]],'MyTracker Export'!A:P,'MyTracker Export'!$P$1,FALSE)</f>
        <v>#N/A</v>
      </c>
      <c r="Y2721" t="e">
        <f>VLOOKUP(Table_query__64[[#This Row],[Nr]],'MyTracker Export'!A:Z,'MyTracker Export'!$Z$1,FALSE)</f>
        <v>#N/A</v>
      </c>
      <c r="Z2721" t="e">
        <f>VLOOKUP(Table_query__64[[#This Row],[Nr]],'MyTracker Export'!A:AA,'MyTracker Export'!$AA$1,FALSE)</f>
        <v>#N/A</v>
      </c>
      <c r="AA2721" t="s">
        <v>20478</v>
      </c>
      <c r="AB2721" s="19" t="e">
        <f>IF(Table_query__64[[#This Row],[Project status]]=Table_query__64[[#This Row],[Project Status Check]],"OK","NOK")</f>
        <v>#N/A</v>
      </c>
      <c r="AC2721" s="19" t="e">
        <f>IF(Table_query__64[[#This Row],[PM]]=Table_query__64[[#This Row],[PM Check]],"OK","NOK")</f>
        <v>#N/A</v>
      </c>
      <c r="AD2721" s="19" t="e">
        <f>IF(Table_query__64[[#This Row],[PP]]=Table_query__64[[#This Row],[Pilot Check]],"OK","NOK")</f>
        <v>#N/A</v>
      </c>
      <c r="AE2721" s="19"/>
    </row>
    <row r="2722" spans="1:31" hidden="1" x14ac:dyDescent="0.3">
      <c r="A2722" s="1" t="s">
        <v>4593</v>
      </c>
      <c r="B2722" s="2" t="s">
        <v>4534</v>
      </c>
      <c r="C2722" s="3" t="s">
        <v>7348</v>
      </c>
      <c r="D2722" s="2" t="s">
        <v>38</v>
      </c>
      <c r="E2722" s="2"/>
      <c r="F2722" s="2" t="s">
        <v>122</v>
      </c>
      <c r="G2722" s="4">
        <v>40179.041666666664</v>
      </c>
      <c r="H2722" s="4">
        <v>40179.041666666664</v>
      </c>
      <c r="I2722" s="2" t="s">
        <v>3863</v>
      </c>
      <c r="J2722" s="2"/>
      <c r="K2722" s="2"/>
      <c r="L2722" t="s">
        <v>31</v>
      </c>
      <c r="M2722" s="2" t="s">
        <v>29</v>
      </c>
      <c r="O2722" s="5">
        <v>0</v>
      </c>
      <c r="P2722" s="5">
        <v>0</v>
      </c>
      <c r="Q2722" s="6">
        <v>2010</v>
      </c>
      <c r="R2722" s="7">
        <v>2010</v>
      </c>
      <c r="T2722" s="8">
        <v>1176</v>
      </c>
      <c r="V2722" s="1" t="s">
        <v>33</v>
      </c>
      <c r="W2722" s="1" t="s">
        <v>32</v>
      </c>
      <c r="X2722" t="e">
        <f>VLOOKUP(Table_query__64[[#This Row],[Nr]],'MyTracker Export'!A:P,'MyTracker Export'!$P$1,FALSE)</f>
        <v>#N/A</v>
      </c>
      <c r="Y2722" t="e">
        <f>VLOOKUP(Table_query__64[[#This Row],[Nr]],'MyTracker Export'!A:Z,'MyTracker Export'!$Z$1,FALSE)</f>
        <v>#N/A</v>
      </c>
      <c r="Z2722" t="e">
        <f>VLOOKUP(Table_query__64[[#This Row],[Nr]],'MyTracker Export'!A:AA,'MyTracker Export'!$AA$1,FALSE)</f>
        <v>#N/A</v>
      </c>
      <c r="AA2722" t="s">
        <v>20478</v>
      </c>
      <c r="AB2722" s="19" t="e">
        <f>IF(Table_query__64[[#This Row],[Project status]]=Table_query__64[[#This Row],[Project Status Check]],"OK","NOK")</f>
        <v>#N/A</v>
      </c>
      <c r="AC2722" s="19" t="e">
        <f>IF(Table_query__64[[#This Row],[PM]]=Table_query__64[[#This Row],[PM Check]],"OK","NOK")</f>
        <v>#N/A</v>
      </c>
      <c r="AD2722" s="19" t="e">
        <f>IF(Table_query__64[[#This Row],[PP]]=Table_query__64[[#This Row],[Pilot Check]],"OK","NOK")</f>
        <v>#N/A</v>
      </c>
      <c r="AE2722" s="19"/>
    </row>
    <row r="2723" spans="1:31" hidden="1" x14ac:dyDescent="0.3">
      <c r="A2723" s="1" t="s">
        <v>4594</v>
      </c>
      <c r="B2723" s="2" t="s">
        <v>4534</v>
      </c>
      <c r="C2723" s="3" t="s">
        <v>4600</v>
      </c>
      <c r="D2723" s="2" t="s">
        <v>38</v>
      </c>
      <c r="E2723" s="2"/>
      <c r="F2723" s="2" t="s">
        <v>122</v>
      </c>
      <c r="G2723" s="4">
        <v>40179.041666666664</v>
      </c>
      <c r="H2723" s="4">
        <v>40179.041666666664</v>
      </c>
      <c r="I2723" s="2" t="s">
        <v>3863</v>
      </c>
      <c r="J2723" s="2"/>
      <c r="K2723" s="2"/>
      <c r="L2723" t="s">
        <v>31</v>
      </c>
      <c r="M2723" s="2" t="s">
        <v>29</v>
      </c>
      <c r="O2723" s="5">
        <v>0</v>
      </c>
      <c r="P2723" s="5">
        <v>0</v>
      </c>
      <c r="Q2723" s="6">
        <v>2010</v>
      </c>
      <c r="R2723" s="7">
        <v>2010</v>
      </c>
      <c r="T2723" s="8">
        <v>1177</v>
      </c>
      <c r="V2723" s="1" t="s">
        <v>33</v>
      </c>
      <c r="W2723" s="1" t="s">
        <v>32</v>
      </c>
      <c r="X2723" t="e">
        <f>VLOOKUP(Table_query__64[[#This Row],[Nr]],'MyTracker Export'!A:P,'MyTracker Export'!$P$1,FALSE)</f>
        <v>#N/A</v>
      </c>
      <c r="Y2723" t="e">
        <f>VLOOKUP(Table_query__64[[#This Row],[Nr]],'MyTracker Export'!A:Z,'MyTracker Export'!$Z$1,FALSE)</f>
        <v>#N/A</v>
      </c>
      <c r="Z2723" t="e">
        <f>VLOOKUP(Table_query__64[[#This Row],[Nr]],'MyTracker Export'!A:AA,'MyTracker Export'!$AA$1,FALSE)</f>
        <v>#N/A</v>
      </c>
      <c r="AA2723" t="s">
        <v>20478</v>
      </c>
      <c r="AB2723" s="19" t="e">
        <f>IF(Table_query__64[[#This Row],[Project status]]=Table_query__64[[#This Row],[Project Status Check]],"OK","NOK")</f>
        <v>#N/A</v>
      </c>
      <c r="AC2723" s="19" t="e">
        <f>IF(Table_query__64[[#This Row],[PM]]=Table_query__64[[#This Row],[PM Check]],"OK","NOK")</f>
        <v>#N/A</v>
      </c>
      <c r="AD2723" s="19" t="e">
        <f>IF(Table_query__64[[#This Row],[PP]]=Table_query__64[[#This Row],[Pilot Check]],"OK","NOK")</f>
        <v>#N/A</v>
      </c>
      <c r="AE2723" s="19"/>
    </row>
    <row r="2724" spans="1:31" hidden="1" x14ac:dyDescent="0.3">
      <c r="A2724" s="1" t="s">
        <v>4595</v>
      </c>
      <c r="B2724" s="2" t="s">
        <v>4596</v>
      </c>
      <c r="C2724" s="3" t="s">
        <v>6900</v>
      </c>
      <c r="D2724" s="2" t="s">
        <v>38</v>
      </c>
      <c r="E2724" s="2"/>
      <c r="F2724" s="2" t="s">
        <v>122</v>
      </c>
      <c r="G2724" s="4">
        <v>40179.041666666664</v>
      </c>
      <c r="H2724" s="4">
        <v>40179.041666666664</v>
      </c>
      <c r="I2724" s="2" t="s">
        <v>3863</v>
      </c>
      <c r="J2724" s="2"/>
      <c r="K2724" s="2"/>
      <c r="L2724" t="s">
        <v>31</v>
      </c>
      <c r="M2724" s="2" t="s">
        <v>29</v>
      </c>
      <c r="O2724" s="5">
        <v>0</v>
      </c>
      <c r="P2724" s="5">
        <v>0</v>
      </c>
      <c r="Q2724" s="6">
        <v>2010</v>
      </c>
      <c r="R2724" s="7">
        <v>2010</v>
      </c>
      <c r="T2724" s="8">
        <v>1178</v>
      </c>
      <c r="V2724" s="1" t="s">
        <v>33</v>
      </c>
      <c r="W2724" s="1" t="s">
        <v>32</v>
      </c>
      <c r="X2724" t="e">
        <f>VLOOKUP(Table_query__64[[#This Row],[Nr]],'MyTracker Export'!A:P,'MyTracker Export'!$P$1,FALSE)</f>
        <v>#N/A</v>
      </c>
      <c r="Y2724" t="e">
        <f>VLOOKUP(Table_query__64[[#This Row],[Nr]],'MyTracker Export'!A:Z,'MyTracker Export'!$Z$1,FALSE)</f>
        <v>#N/A</v>
      </c>
      <c r="Z2724" t="e">
        <f>VLOOKUP(Table_query__64[[#This Row],[Nr]],'MyTracker Export'!A:AA,'MyTracker Export'!$AA$1,FALSE)</f>
        <v>#N/A</v>
      </c>
      <c r="AA2724" t="s">
        <v>20478</v>
      </c>
      <c r="AB2724" s="19" t="e">
        <f>IF(Table_query__64[[#This Row],[Project status]]=Table_query__64[[#This Row],[Project Status Check]],"OK","NOK")</f>
        <v>#N/A</v>
      </c>
      <c r="AC2724" s="19" t="e">
        <f>IF(Table_query__64[[#This Row],[PM]]=Table_query__64[[#This Row],[PM Check]],"OK","NOK")</f>
        <v>#N/A</v>
      </c>
      <c r="AD2724" s="19" t="e">
        <f>IF(Table_query__64[[#This Row],[PP]]=Table_query__64[[#This Row],[Pilot Check]],"OK","NOK")</f>
        <v>#N/A</v>
      </c>
      <c r="AE2724" s="19"/>
    </row>
    <row r="2725" spans="1:31" hidden="1" x14ac:dyDescent="0.3">
      <c r="A2725" s="1" t="s">
        <v>4597</v>
      </c>
      <c r="B2725" s="2" t="s">
        <v>4598</v>
      </c>
      <c r="C2725" s="3" t="s">
        <v>7349</v>
      </c>
      <c r="D2725" s="2" t="s">
        <v>38</v>
      </c>
      <c r="E2725" s="2"/>
      <c r="F2725" s="2" t="s">
        <v>122</v>
      </c>
      <c r="G2725" s="4">
        <v>40179.041666666664</v>
      </c>
      <c r="H2725" s="4">
        <v>40179.041666666664</v>
      </c>
      <c r="I2725" s="2" t="s">
        <v>3863</v>
      </c>
      <c r="J2725" s="2"/>
      <c r="K2725" s="2"/>
      <c r="L2725" t="s">
        <v>31</v>
      </c>
      <c r="M2725" s="2" t="s">
        <v>29</v>
      </c>
      <c r="O2725" s="5">
        <v>0</v>
      </c>
      <c r="P2725" s="5">
        <v>0</v>
      </c>
      <c r="Q2725" s="6">
        <v>2010</v>
      </c>
      <c r="R2725" s="7">
        <v>2010</v>
      </c>
      <c r="T2725" s="8">
        <v>1179</v>
      </c>
      <c r="V2725" s="1" t="s">
        <v>33</v>
      </c>
      <c r="W2725" s="1" t="s">
        <v>32</v>
      </c>
      <c r="X2725" t="e">
        <f>VLOOKUP(Table_query__64[[#This Row],[Nr]],'MyTracker Export'!A:P,'MyTracker Export'!$P$1,FALSE)</f>
        <v>#N/A</v>
      </c>
      <c r="Y2725" t="e">
        <f>VLOOKUP(Table_query__64[[#This Row],[Nr]],'MyTracker Export'!A:Z,'MyTracker Export'!$Z$1,FALSE)</f>
        <v>#N/A</v>
      </c>
      <c r="Z2725" t="e">
        <f>VLOOKUP(Table_query__64[[#This Row],[Nr]],'MyTracker Export'!A:AA,'MyTracker Export'!$AA$1,FALSE)</f>
        <v>#N/A</v>
      </c>
      <c r="AA2725" t="s">
        <v>20478</v>
      </c>
      <c r="AB2725" s="19" t="e">
        <f>IF(Table_query__64[[#This Row],[Project status]]=Table_query__64[[#This Row],[Project Status Check]],"OK","NOK")</f>
        <v>#N/A</v>
      </c>
      <c r="AC2725" s="19" t="e">
        <f>IF(Table_query__64[[#This Row],[PM]]=Table_query__64[[#This Row],[PM Check]],"OK","NOK")</f>
        <v>#N/A</v>
      </c>
      <c r="AD2725" s="19" t="e">
        <f>IF(Table_query__64[[#This Row],[PP]]=Table_query__64[[#This Row],[Pilot Check]],"OK","NOK")</f>
        <v>#N/A</v>
      </c>
      <c r="AE2725" s="19"/>
    </row>
    <row r="2726" spans="1:31" hidden="1" x14ac:dyDescent="0.3">
      <c r="A2726" s="1" t="s">
        <v>4599</v>
      </c>
      <c r="B2726" s="2" t="s">
        <v>4600</v>
      </c>
      <c r="C2726" s="3" t="s">
        <v>7350</v>
      </c>
      <c r="D2726" s="2" t="s">
        <v>38</v>
      </c>
      <c r="E2726" s="2"/>
      <c r="F2726" s="2" t="s">
        <v>122</v>
      </c>
      <c r="G2726" s="4">
        <v>40179.041666666664</v>
      </c>
      <c r="H2726" s="4">
        <v>40179.041666666664</v>
      </c>
      <c r="I2726" s="2" t="s">
        <v>3863</v>
      </c>
      <c r="J2726" s="2"/>
      <c r="K2726" s="2"/>
      <c r="L2726" t="s">
        <v>31</v>
      </c>
      <c r="M2726" s="2" t="s">
        <v>29</v>
      </c>
      <c r="O2726" s="5">
        <v>0</v>
      </c>
      <c r="P2726" s="5">
        <v>0</v>
      </c>
      <c r="Q2726" s="6">
        <v>2010</v>
      </c>
      <c r="R2726" s="7">
        <v>2010</v>
      </c>
      <c r="T2726" s="8">
        <v>1180</v>
      </c>
      <c r="V2726" s="1" t="s">
        <v>33</v>
      </c>
      <c r="W2726" s="1" t="s">
        <v>32</v>
      </c>
      <c r="X2726" t="e">
        <f>VLOOKUP(Table_query__64[[#This Row],[Nr]],'MyTracker Export'!A:P,'MyTracker Export'!$P$1,FALSE)</f>
        <v>#N/A</v>
      </c>
      <c r="Y2726" t="e">
        <f>VLOOKUP(Table_query__64[[#This Row],[Nr]],'MyTracker Export'!A:Z,'MyTracker Export'!$Z$1,FALSE)</f>
        <v>#N/A</v>
      </c>
      <c r="Z2726" t="e">
        <f>VLOOKUP(Table_query__64[[#This Row],[Nr]],'MyTracker Export'!A:AA,'MyTracker Export'!$AA$1,FALSE)</f>
        <v>#N/A</v>
      </c>
      <c r="AA2726" t="s">
        <v>20478</v>
      </c>
      <c r="AB2726" s="19" t="e">
        <f>IF(Table_query__64[[#This Row],[Project status]]=Table_query__64[[#This Row],[Project Status Check]],"OK","NOK")</f>
        <v>#N/A</v>
      </c>
      <c r="AC2726" s="19" t="e">
        <f>IF(Table_query__64[[#This Row],[PM]]=Table_query__64[[#This Row],[PM Check]],"OK","NOK")</f>
        <v>#N/A</v>
      </c>
      <c r="AD2726" s="19" t="e">
        <f>IF(Table_query__64[[#This Row],[PP]]=Table_query__64[[#This Row],[Pilot Check]],"OK","NOK")</f>
        <v>#N/A</v>
      </c>
      <c r="AE2726" s="19"/>
    </row>
    <row r="2727" spans="1:31" hidden="1" x14ac:dyDescent="0.3">
      <c r="A2727" s="1" t="s">
        <v>4601</v>
      </c>
      <c r="B2727" s="2" t="s">
        <v>4602</v>
      </c>
      <c r="C2727" s="3" t="s">
        <v>3451</v>
      </c>
      <c r="D2727" s="2" t="s">
        <v>38</v>
      </c>
      <c r="E2727" s="2"/>
      <c r="F2727" s="2" t="s">
        <v>122</v>
      </c>
      <c r="G2727" s="4">
        <v>40179.041666666664</v>
      </c>
      <c r="H2727" s="4">
        <v>40179.041666666664</v>
      </c>
      <c r="I2727" s="2" t="s">
        <v>3863</v>
      </c>
      <c r="J2727" s="2"/>
      <c r="K2727" s="2"/>
      <c r="L2727" t="s">
        <v>31</v>
      </c>
      <c r="M2727" s="2" t="s">
        <v>29</v>
      </c>
      <c r="O2727" s="5">
        <v>0</v>
      </c>
      <c r="P2727" s="5">
        <v>0</v>
      </c>
      <c r="Q2727" s="6">
        <v>2010</v>
      </c>
      <c r="R2727" s="7">
        <v>2010</v>
      </c>
      <c r="T2727" s="8">
        <v>1181</v>
      </c>
      <c r="V2727" s="1" t="s">
        <v>33</v>
      </c>
      <c r="W2727" s="1" t="s">
        <v>32</v>
      </c>
      <c r="X2727" t="e">
        <f>VLOOKUP(Table_query__64[[#This Row],[Nr]],'MyTracker Export'!A:P,'MyTracker Export'!$P$1,FALSE)</f>
        <v>#N/A</v>
      </c>
      <c r="Y2727" t="e">
        <f>VLOOKUP(Table_query__64[[#This Row],[Nr]],'MyTracker Export'!A:Z,'MyTracker Export'!$Z$1,FALSE)</f>
        <v>#N/A</v>
      </c>
      <c r="Z2727" t="e">
        <f>VLOOKUP(Table_query__64[[#This Row],[Nr]],'MyTracker Export'!A:AA,'MyTracker Export'!$AA$1,FALSE)</f>
        <v>#N/A</v>
      </c>
      <c r="AA2727" t="s">
        <v>20478</v>
      </c>
      <c r="AB2727" s="19" t="e">
        <f>IF(Table_query__64[[#This Row],[Project status]]=Table_query__64[[#This Row],[Project Status Check]],"OK","NOK")</f>
        <v>#N/A</v>
      </c>
      <c r="AC2727" s="19" t="e">
        <f>IF(Table_query__64[[#This Row],[PM]]=Table_query__64[[#This Row],[PM Check]],"OK","NOK")</f>
        <v>#N/A</v>
      </c>
      <c r="AD2727" s="19" t="e">
        <f>IF(Table_query__64[[#This Row],[PP]]=Table_query__64[[#This Row],[Pilot Check]],"OK","NOK")</f>
        <v>#N/A</v>
      </c>
      <c r="AE2727" s="19"/>
    </row>
    <row r="2728" spans="1:31" hidden="1" x14ac:dyDescent="0.3">
      <c r="A2728" s="1" t="s">
        <v>4603</v>
      </c>
      <c r="B2728" s="2" t="s">
        <v>4604</v>
      </c>
      <c r="C2728" s="3" t="s">
        <v>3034</v>
      </c>
      <c r="D2728" s="2" t="s">
        <v>38</v>
      </c>
      <c r="E2728" s="2"/>
      <c r="F2728" s="2" t="s">
        <v>122</v>
      </c>
      <c r="G2728" s="4">
        <v>40179.041666666664</v>
      </c>
      <c r="H2728" s="4">
        <v>40179.041666666664</v>
      </c>
      <c r="I2728" s="2" t="s">
        <v>3863</v>
      </c>
      <c r="J2728" s="2"/>
      <c r="K2728" s="2"/>
      <c r="L2728" t="s">
        <v>31</v>
      </c>
      <c r="M2728" s="2" t="s">
        <v>29</v>
      </c>
      <c r="O2728" s="5">
        <v>0</v>
      </c>
      <c r="P2728" s="5">
        <v>0</v>
      </c>
      <c r="Q2728" s="6">
        <v>2010</v>
      </c>
      <c r="R2728" s="7">
        <v>2010</v>
      </c>
      <c r="T2728" s="8">
        <v>1182</v>
      </c>
      <c r="V2728" s="1" t="s">
        <v>33</v>
      </c>
      <c r="W2728" s="1" t="s">
        <v>32</v>
      </c>
      <c r="X2728" t="e">
        <f>VLOOKUP(Table_query__64[[#This Row],[Nr]],'MyTracker Export'!A:P,'MyTracker Export'!$P$1,FALSE)</f>
        <v>#N/A</v>
      </c>
      <c r="Y2728" t="e">
        <f>VLOOKUP(Table_query__64[[#This Row],[Nr]],'MyTracker Export'!A:Z,'MyTracker Export'!$Z$1,FALSE)</f>
        <v>#N/A</v>
      </c>
      <c r="Z2728" t="e">
        <f>VLOOKUP(Table_query__64[[#This Row],[Nr]],'MyTracker Export'!A:AA,'MyTracker Export'!$AA$1,FALSE)</f>
        <v>#N/A</v>
      </c>
      <c r="AA2728" t="s">
        <v>20478</v>
      </c>
      <c r="AB2728" s="19" t="e">
        <f>IF(Table_query__64[[#This Row],[Project status]]=Table_query__64[[#This Row],[Project Status Check]],"OK","NOK")</f>
        <v>#N/A</v>
      </c>
      <c r="AC2728" s="19" t="e">
        <f>IF(Table_query__64[[#This Row],[PM]]=Table_query__64[[#This Row],[PM Check]],"OK","NOK")</f>
        <v>#N/A</v>
      </c>
      <c r="AD2728" s="19" t="e">
        <f>IF(Table_query__64[[#This Row],[PP]]=Table_query__64[[#This Row],[Pilot Check]],"OK","NOK")</f>
        <v>#N/A</v>
      </c>
      <c r="AE2728" s="19"/>
    </row>
    <row r="2729" spans="1:31" hidden="1" x14ac:dyDescent="0.3">
      <c r="A2729" s="1" t="s">
        <v>4605</v>
      </c>
      <c r="B2729" s="2" t="s">
        <v>4606</v>
      </c>
      <c r="C2729" s="3" t="s">
        <v>7351</v>
      </c>
      <c r="D2729" s="2" t="s">
        <v>38</v>
      </c>
      <c r="E2729" s="2"/>
      <c r="F2729" s="2" t="s">
        <v>122</v>
      </c>
      <c r="G2729" s="4">
        <v>40179.041666666664</v>
      </c>
      <c r="H2729" s="4">
        <v>40179.041666666664</v>
      </c>
      <c r="I2729" s="2" t="s">
        <v>3863</v>
      </c>
      <c r="J2729" s="2"/>
      <c r="K2729" s="2"/>
      <c r="L2729" t="s">
        <v>31</v>
      </c>
      <c r="M2729" s="2" t="s">
        <v>29</v>
      </c>
      <c r="O2729" s="5">
        <v>0</v>
      </c>
      <c r="P2729" s="5">
        <v>0</v>
      </c>
      <c r="Q2729" s="6">
        <v>2010</v>
      </c>
      <c r="R2729" s="7">
        <v>2010</v>
      </c>
      <c r="T2729" s="8">
        <v>1183</v>
      </c>
      <c r="V2729" s="1" t="s">
        <v>33</v>
      </c>
      <c r="W2729" s="1" t="s">
        <v>32</v>
      </c>
      <c r="X2729" t="e">
        <f>VLOOKUP(Table_query__64[[#This Row],[Nr]],'MyTracker Export'!A:P,'MyTracker Export'!$P$1,FALSE)</f>
        <v>#N/A</v>
      </c>
      <c r="Y2729" t="e">
        <f>VLOOKUP(Table_query__64[[#This Row],[Nr]],'MyTracker Export'!A:Z,'MyTracker Export'!$Z$1,FALSE)</f>
        <v>#N/A</v>
      </c>
      <c r="Z2729" t="e">
        <f>VLOOKUP(Table_query__64[[#This Row],[Nr]],'MyTracker Export'!A:AA,'MyTracker Export'!$AA$1,FALSE)</f>
        <v>#N/A</v>
      </c>
      <c r="AA2729" t="s">
        <v>20478</v>
      </c>
      <c r="AB2729" s="19" t="e">
        <f>IF(Table_query__64[[#This Row],[Project status]]=Table_query__64[[#This Row],[Project Status Check]],"OK","NOK")</f>
        <v>#N/A</v>
      </c>
      <c r="AC2729" s="19" t="e">
        <f>IF(Table_query__64[[#This Row],[PM]]=Table_query__64[[#This Row],[PM Check]],"OK","NOK")</f>
        <v>#N/A</v>
      </c>
      <c r="AD2729" s="19" t="e">
        <f>IF(Table_query__64[[#This Row],[PP]]=Table_query__64[[#This Row],[Pilot Check]],"OK","NOK")</f>
        <v>#N/A</v>
      </c>
      <c r="AE2729" s="19"/>
    </row>
    <row r="2730" spans="1:31" hidden="1" x14ac:dyDescent="0.3">
      <c r="A2730" s="1" t="s">
        <v>4607</v>
      </c>
      <c r="B2730" s="2" t="s">
        <v>4608</v>
      </c>
      <c r="C2730" s="3" t="s">
        <v>7352</v>
      </c>
      <c r="D2730" s="2" t="s">
        <v>38</v>
      </c>
      <c r="E2730" s="2"/>
      <c r="F2730" s="2" t="s">
        <v>122</v>
      </c>
      <c r="G2730" s="4">
        <v>40179.041666666664</v>
      </c>
      <c r="H2730" s="4">
        <v>40179.041666666664</v>
      </c>
      <c r="I2730" s="2" t="s">
        <v>3863</v>
      </c>
      <c r="J2730" s="2"/>
      <c r="K2730" s="2"/>
      <c r="L2730" t="s">
        <v>31</v>
      </c>
      <c r="M2730" s="2" t="s">
        <v>29</v>
      </c>
      <c r="O2730" s="5">
        <v>0</v>
      </c>
      <c r="P2730" s="5">
        <v>0</v>
      </c>
      <c r="Q2730" s="6">
        <v>2010</v>
      </c>
      <c r="R2730" s="7">
        <v>2010</v>
      </c>
      <c r="T2730" s="8">
        <v>1184</v>
      </c>
      <c r="V2730" s="1" t="s">
        <v>33</v>
      </c>
      <c r="W2730" s="1" t="s">
        <v>32</v>
      </c>
      <c r="X2730" t="e">
        <f>VLOOKUP(Table_query__64[[#This Row],[Nr]],'MyTracker Export'!A:P,'MyTracker Export'!$P$1,FALSE)</f>
        <v>#N/A</v>
      </c>
      <c r="Y2730" t="e">
        <f>VLOOKUP(Table_query__64[[#This Row],[Nr]],'MyTracker Export'!A:Z,'MyTracker Export'!$Z$1,FALSE)</f>
        <v>#N/A</v>
      </c>
      <c r="Z2730" t="e">
        <f>VLOOKUP(Table_query__64[[#This Row],[Nr]],'MyTracker Export'!A:AA,'MyTracker Export'!$AA$1,FALSE)</f>
        <v>#N/A</v>
      </c>
      <c r="AA2730" t="s">
        <v>20478</v>
      </c>
      <c r="AB2730" s="19" t="e">
        <f>IF(Table_query__64[[#This Row],[Project status]]=Table_query__64[[#This Row],[Project Status Check]],"OK","NOK")</f>
        <v>#N/A</v>
      </c>
      <c r="AC2730" s="19" t="e">
        <f>IF(Table_query__64[[#This Row],[PM]]=Table_query__64[[#This Row],[PM Check]],"OK","NOK")</f>
        <v>#N/A</v>
      </c>
      <c r="AD2730" s="19" t="e">
        <f>IF(Table_query__64[[#This Row],[PP]]=Table_query__64[[#This Row],[Pilot Check]],"OK","NOK")</f>
        <v>#N/A</v>
      </c>
      <c r="AE2730" s="19"/>
    </row>
    <row r="2731" spans="1:31" hidden="1" x14ac:dyDescent="0.3">
      <c r="A2731" s="1" t="s">
        <v>4609</v>
      </c>
      <c r="B2731" s="2" t="s">
        <v>4610</v>
      </c>
      <c r="C2731" s="3" t="s">
        <v>7353</v>
      </c>
      <c r="D2731" s="2" t="s">
        <v>38</v>
      </c>
      <c r="E2731" s="2"/>
      <c r="F2731" s="2" t="s">
        <v>122</v>
      </c>
      <c r="G2731" s="4">
        <v>40179.041666666664</v>
      </c>
      <c r="H2731" s="4">
        <v>40179.041666666664</v>
      </c>
      <c r="I2731" s="2" t="s">
        <v>3863</v>
      </c>
      <c r="J2731" s="2"/>
      <c r="K2731" s="2"/>
      <c r="L2731" t="s">
        <v>31</v>
      </c>
      <c r="M2731" s="2" t="s">
        <v>29</v>
      </c>
      <c r="O2731" s="5">
        <v>0</v>
      </c>
      <c r="P2731" s="5">
        <v>0</v>
      </c>
      <c r="Q2731" s="6">
        <v>2010</v>
      </c>
      <c r="R2731" s="7">
        <v>2010</v>
      </c>
      <c r="T2731" s="8">
        <v>1185</v>
      </c>
      <c r="V2731" s="1" t="s">
        <v>33</v>
      </c>
      <c r="W2731" s="1" t="s">
        <v>32</v>
      </c>
      <c r="X2731" t="e">
        <f>VLOOKUP(Table_query__64[[#This Row],[Nr]],'MyTracker Export'!A:P,'MyTracker Export'!$P$1,FALSE)</f>
        <v>#N/A</v>
      </c>
      <c r="Y2731" t="e">
        <f>VLOOKUP(Table_query__64[[#This Row],[Nr]],'MyTracker Export'!A:Z,'MyTracker Export'!$Z$1,FALSE)</f>
        <v>#N/A</v>
      </c>
      <c r="Z2731" t="e">
        <f>VLOOKUP(Table_query__64[[#This Row],[Nr]],'MyTracker Export'!A:AA,'MyTracker Export'!$AA$1,FALSE)</f>
        <v>#N/A</v>
      </c>
      <c r="AA2731" t="s">
        <v>20478</v>
      </c>
      <c r="AB2731" s="19" t="e">
        <f>IF(Table_query__64[[#This Row],[Project status]]=Table_query__64[[#This Row],[Project Status Check]],"OK","NOK")</f>
        <v>#N/A</v>
      </c>
      <c r="AC2731" s="19" t="e">
        <f>IF(Table_query__64[[#This Row],[PM]]=Table_query__64[[#This Row],[PM Check]],"OK","NOK")</f>
        <v>#N/A</v>
      </c>
      <c r="AD2731" s="19" t="e">
        <f>IF(Table_query__64[[#This Row],[PP]]=Table_query__64[[#This Row],[Pilot Check]],"OK","NOK")</f>
        <v>#N/A</v>
      </c>
      <c r="AE2731" s="19"/>
    </row>
    <row r="2732" spans="1:31" hidden="1" x14ac:dyDescent="0.3">
      <c r="A2732" s="1" t="s">
        <v>4611</v>
      </c>
      <c r="B2732" s="2" t="s">
        <v>4534</v>
      </c>
      <c r="C2732" s="3" t="s">
        <v>7354</v>
      </c>
      <c r="D2732" s="2" t="s">
        <v>38</v>
      </c>
      <c r="E2732" s="2"/>
      <c r="F2732" s="2" t="s">
        <v>122</v>
      </c>
      <c r="G2732" s="4">
        <v>40179.041666666664</v>
      </c>
      <c r="H2732" s="4">
        <v>40179.041666666664</v>
      </c>
      <c r="I2732" s="2" t="s">
        <v>3863</v>
      </c>
      <c r="J2732" s="2"/>
      <c r="K2732" s="2"/>
      <c r="L2732" t="s">
        <v>31</v>
      </c>
      <c r="M2732" s="2" t="s">
        <v>29</v>
      </c>
      <c r="O2732" s="5">
        <v>0</v>
      </c>
      <c r="P2732" s="5">
        <v>0</v>
      </c>
      <c r="Q2732" s="6">
        <v>2010</v>
      </c>
      <c r="R2732" s="7">
        <v>2010</v>
      </c>
      <c r="T2732" s="8">
        <v>1186</v>
      </c>
      <c r="V2732" s="1" t="s">
        <v>33</v>
      </c>
      <c r="W2732" s="1" t="s">
        <v>32</v>
      </c>
      <c r="X2732" t="e">
        <f>VLOOKUP(Table_query__64[[#This Row],[Nr]],'MyTracker Export'!A:P,'MyTracker Export'!$P$1,FALSE)</f>
        <v>#N/A</v>
      </c>
      <c r="Y2732" t="e">
        <f>VLOOKUP(Table_query__64[[#This Row],[Nr]],'MyTracker Export'!A:Z,'MyTracker Export'!$Z$1,FALSE)</f>
        <v>#N/A</v>
      </c>
      <c r="Z2732" t="e">
        <f>VLOOKUP(Table_query__64[[#This Row],[Nr]],'MyTracker Export'!A:AA,'MyTracker Export'!$AA$1,FALSE)</f>
        <v>#N/A</v>
      </c>
      <c r="AA2732" t="s">
        <v>20478</v>
      </c>
      <c r="AB2732" s="19" t="e">
        <f>IF(Table_query__64[[#This Row],[Project status]]=Table_query__64[[#This Row],[Project Status Check]],"OK","NOK")</f>
        <v>#N/A</v>
      </c>
      <c r="AC2732" s="19" t="e">
        <f>IF(Table_query__64[[#This Row],[PM]]=Table_query__64[[#This Row],[PM Check]],"OK","NOK")</f>
        <v>#N/A</v>
      </c>
      <c r="AD2732" s="19" t="e">
        <f>IF(Table_query__64[[#This Row],[PP]]=Table_query__64[[#This Row],[Pilot Check]],"OK","NOK")</f>
        <v>#N/A</v>
      </c>
      <c r="AE2732" s="19"/>
    </row>
    <row r="2733" spans="1:31" hidden="1" x14ac:dyDescent="0.3">
      <c r="A2733" s="1" t="s">
        <v>4612</v>
      </c>
      <c r="B2733" s="2" t="s">
        <v>4613</v>
      </c>
      <c r="C2733" s="3" t="s">
        <v>7355</v>
      </c>
      <c r="D2733" s="2" t="s">
        <v>38</v>
      </c>
      <c r="E2733" s="2"/>
      <c r="F2733" s="2" t="s">
        <v>122</v>
      </c>
      <c r="G2733" s="4">
        <v>40179.041666666664</v>
      </c>
      <c r="H2733" s="4">
        <v>40179.041666666664</v>
      </c>
      <c r="I2733" s="2" t="s">
        <v>3863</v>
      </c>
      <c r="J2733" s="2"/>
      <c r="K2733" s="2"/>
      <c r="L2733" t="s">
        <v>31</v>
      </c>
      <c r="M2733" s="2" t="s">
        <v>29</v>
      </c>
      <c r="O2733" s="5">
        <v>0</v>
      </c>
      <c r="P2733" s="5">
        <v>0</v>
      </c>
      <c r="Q2733" s="6">
        <v>2010</v>
      </c>
      <c r="R2733" s="7">
        <v>2010</v>
      </c>
      <c r="T2733" s="8">
        <v>1187</v>
      </c>
      <c r="V2733" s="1" t="s">
        <v>33</v>
      </c>
      <c r="W2733" s="1" t="s">
        <v>32</v>
      </c>
      <c r="X2733" t="e">
        <f>VLOOKUP(Table_query__64[[#This Row],[Nr]],'MyTracker Export'!A:P,'MyTracker Export'!$P$1,FALSE)</f>
        <v>#N/A</v>
      </c>
      <c r="Y2733" t="e">
        <f>VLOOKUP(Table_query__64[[#This Row],[Nr]],'MyTracker Export'!A:Z,'MyTracker Export'!$Z$1,FALSE)</f>
        <v>#N/A</v>
      </c>
      <c r="Z2733" t="e">
        <f>VLOOKUP(Table_query__64[[#This Row],[Nr]],'MyTracker Export'!A:AA,'MyTracker Export'!$AA$1,FALSE)</f>
        <v>#N/A</v>
      </c>
      <c r="AA2733" t="s">
        <v>20478</v>
      </c>
      <c r="AB2733" s="19" t="e">
        <f>IF(Table_query__64[[#This Row],[Project status]]=Table_query__64[[#This Row],[Project Status Check]],"OK","NOK")</f>
        <v>#N/A</v>
      </c>
      <c r="AC2733" s="19" t="e">
        <f>IF(Table_query__64[[#This Row],[PM]]=Table_query__64[[#This Row],[PM Check]],"OK","NOK")</f>
        <v>#N/A</v>
      </c>
      <c r="AD2733" s="19" t="e">
        <f>IF(Table_query__64[[#This Row],[PP]]=Table_query__64[[#This Row],[Pilot Check]],"OK","NOK")</f>
        <v>#N/A</v>
      </c>
      <c r="AE2733" s="19"/>
    </row>
    <row r="2734" spans="1:31" hidden="1" x14ac:dyDescent="0.3">
      <c r="A2734" s="1" t="s">
        <v>4614</v>
      </c>
      <c r="B2734" s="2" t="s">
        <v>4615</v>
      </c>
      <c r="C2734" s="3" t="s">
        <v>7356</v>
      </c>
      <c r="D2734" s="2" t="s">
        <v>38</v>
      </c>
      <c r="E2734" s="2"/>
      <c r="F2734" s="2" t="s">
        <v>122</v>
      </c>
      <c r="G2734" s="4">
        <v>40179.041666666664</v>
      </c>
      <c r="H2734" s="4">
        <v>40179.041666666664</v>
      </c>
      <c r="I2734" s="2" t="s">
        <v>3863</v>
      </c>
      <c r="J2734" s="2"/>
      <c r="K2734" s="2"/>
      <c r="L2734" t="s">
        <v>31</v>
      </c>
      <c r="M2734" s="2" t="s">
        <v>29</v>
      </c>
      <c r="O2734" s="5">
        <v>0</v>
      </c>
      <c r="P2734" s="5">
        <v>0</v>
      </c>
      <c r="Q2734" s="6">
        <v>2010</v>
      </c>
      <c r="R2734" s="7">
        <v>2010</v>
      </c>
      <c r="T2734" s="8">
        <v>1188</v>
      </c>
      <c r="V2734" s="1" t="s">
        <v>33</v>
      </c>
      <c r="W2734" s="1" t="s">
        <v>32</v>
      </c>
      <c r="X2734" t="e">
        <f>VLOOKUP(Table_query__64[[#This Row],[Nr]],'MyTracker Export'!A:P,'MyTracker Export'!$P$1,FALSE)</f>
        <v>#N/A</v>
      </c>
      <c r="Y2734" t="e">
        <f>VLOOKUP(Table_query__64[[#This Row],[Nr]],'MyTracker Export'!A:Z,'MyTracker Export'!$Z$1,FALSE)</f>
        <v>#N/A</v>
      </c>
      <c r="Z2734" t="e">
        <f>VLOOKUP(Table_query__64[[#This Row],[Nr]],'MyTracker Export'!A:AA,'MyTracker Export'!$AA$1,FALSE)</f>
        <v>#N/A</v>
      </c>
      <c r="AA2734" t="s">
        <v>20478</v>
      </c>
      <c r="AB2734" s="19" t="e">
        <f>IF(Table_query__64[[#This Row],[Project status]]=Table_query__64[[#This Row],[Project Status Check]],"OK","NOK")</f>
        <v>#N/A</v>
      </c>
      <c r="AC2734" s="19" t="e">
        <f>IF(Table_query__64[[#This Row],[PM]]=Table_query__64[[#This Row],[PM Check]],"OK","NOK")</f>
        <v>#N/A</v>
      </c>
      <c r="AD2734" s="19" t="e">
        <f>IF(Table_query__64[[#This Row],[PP]]=Table_query__64[[#This Row],[Pilot Check]],"OK","NOK")</f>
        <v>#N/A</v>
      </c>
      <c r="AE2734" s="19"/>
    </row>
    <row r="2735" spans="1:31" hidden="1" x14ac:dyDescent="0.3">
      <c r="A2735" s="1" t="s">
        <v>4616</v>
      </c>
      <c r="B2735" s="2" t="s">
        <v>4600</v>
      </c>
      <c r="C2735" s="3" t="s">
        <v>7357</v>
      </c>
      <c r="D2735" s="2" t="s">
        <v>38</v>
      </c>
      <c r="E2735" s="2"/>
      <c r="F2735" s="2" t="s">
        <v>122</v>
      </c>
      <c r="G2735" s="4">
        <v>40179.041666666664</v>
      </c>
      <c r="H2735" s="4">
        <v>40179.041666666664</v>
      </c>
      <c r="I2735" s="2" t="s">
        <v>3863</v>
      </c>
      <c r="J2735" s="2"/>
      <c r="K2735" s="2"/>
      <c r="L2735" t="s">
        <v>31</v>
      </c>
      <c r="M2735" s="2" t="s">
        <v>29</v>
      </c>
      <c r="O2735" s="5">
        <v>0</v>
      </c>
      <c r="P2735" s="5">
        <v>0</v>
      </c>
      <c r="Q2735" s="6">
        <v>2010</v>
      </c>
      <c r="R2735" s="7">
        <v>2010</v>
      </c>
      <c r="T2735" s="8">
        <v>1189</v>
      </c>
      <c r="V2735" s="1" t="s">
        <v>33</v>
      </c>
      <c r="W2735" s="1" t="s">
        <v>32</v>
      </c>
      <c r="X2735" t="e">
        <f>VLOOKUP(Table_query__64[[#This Row],[Nr]],'MyTracker Export'!A:P,'MyTracker Export'!$P$1,FALSE)</f>
        <v>#N/A</v>
      </c>
      <c r="Y2735" t="e">
        <f>VLOOKUP(Table_query__64[[#This Row],[Nr]],'MyTracker Export'!A:Z,'MyTracker Export'!$Z$1,FALSE)</f>
        <v>#N/A</v>
      </c>
      <c r="Z2735" t="e">
        <f>VLOOKUP(Table_query__64[[#This Row],[Nr]],'MyTracker Export'!A:AA,'MyTracker Export'!$AA$1,FALSE)</f>
        <v>#N/A</v>
      </c>
      <c r="AA2735" t="s">
        <v>20478</v>
      </c>
      <c r="AB2735" s="19" t="e">
        <f>IF(Table_query__64[[#This Row],[Project status]]=Table_query__64[[#This Row],[Project Status Check]],"OK","NOK")</f>
        <v>#N/A</v>
      </c>
      <c r="AC2735" s="19" t="e">
        <f>IF(Table_query__64[[#This Row],[PM]]=Table_query__64[[#This Row],[PM Check]],"OK","NOK")</f>
        <v>#N/A</v>
      </c>
      <c r="AD2735" s="19" t="e">
        <f>IF(Table_query__64[[#This Row],[PP]]=Table_query__64[[#This Row],[Pilot Check]],"OK","NOK")</f>
        <v>#N/A</v>
      </c>
      <c r="AE2735" s="19"/>
    </row>
    <row r="2736" spans="1:31" hidden="1" x14ac:dyDescent="0.3">
      <c r="A2736" s="1" t="s">
        <v>4617</v>
      </c>
      <c r="B2736" s="2" t="s">
        <v>4565</v>
      </c>
      <c r="C2736" s="3" t="s">
        <v>7358</v>
      </c>
      <c r="D2736" s="2" t="s">
        <v>38</v>
      </c>
      <c r="E2736" s="2"/>
      <c r="F2736" s="2" t="s">
        <v>122</v>
      </c>
      <c r="G2736" s="4">
        <v>40179.041666666664</v>
      </c>
      <c r="H2736" s="4">
        <v>40179.041666666664</v>
      </c>
      <c r="I2736" s="2" t="s">
        <v>3863</v>
      </c>
      <c r="J2736" s="2"/>
      <c r="K2736" s="2"/>
      <c r="L2736" t="s">
        <v>31</v>
      </c>
      <c r="M2736" s="2" t="s">
        <v>29</v>
      </c>
      <c r="O2736" s="5">
        <v>0</v>
      </c>
      <c r="P2736" s="5">
        <v>0</v>
      </c>
      <c r="Q2736" s="6">
        <v>2010</v>
      </c>
      <c r="R2736" s="7">
        <v>2010</v>
      </c>
      <c r="T2736" s="8">
        <v>1190</v>
      </c>
      <c r="V2736" s="1" t="s">
        <v>33</v>
      </c>
      <c r="W2736" s="1" t="s">
        <v>32</v>
      </c>
      <c r="X2736" t="e">
        <f>VLOOKUP(Table_query__64[[#This Row],[Nr]],'MyTracker Export'!A:P,'MyTracker Export'!$P$1,FALSE)</f>
        <v>#N/A</v>
      </c>
      <c r="Y2736" t="e">
        <f>VLOOKUP(Table_query__64[[#This Row],[Nr]],'MyTracker Export'!A:Z,'MyTracker Export'!$Z$1,FALSE)</f>
        <v>#N/A</v>
      </c>
      <c r="Z2736" t="e">
        <f>VLOOKUP(Table_query__64[[#This Row],[Nr]],'MyTracker Export'!A:AA,'MyTracker Export'!$AA$1,FALSE)</f>
        <v>#N/A</v>
      </c>
      <c r="AA2736" t="s">
        <v>20478</v>
      </c>
      <c r="AB2736" s="19" t="e">
        <f>IF(Table_query__64[[#This Row],[Project status]]=Table_query__64[[#This Row],[Project Status Check]],"OK","NOK")</f>
        <v>#N/A</v>
      </c>
      <c r="AC2736" s="19" t="e">
        <f>IF(Table_query__64[[#This Row],[PM]]=Table_query__64[[#This Row],[PM Check]],"OK","NOK")</f>
        <v>#N/A</v>
      </c>
      <c r="AD2736" s="19" t="e">
        <f>IF(Table_query__64[[#This Row],[PP]]=Table_query__64[[#This Row],[Pilot Check]],"OK","NOK")</f>
        <v>#N/A</v>
      </c>
      <c r="AE2736" s="19"/>
    </row>
    <row r="2737" spans="1:31" hidden="1" x14ac:dyDescent="0.3">
      <c r="A2737" s="1" t="s">
        <v>4618</v>
      </c>
      <c r="B2737" s="2" t="s">
        <v>4619</v>
      </c>
      <c r="C2737" s="3" t="s">
        <v>7359</v>
      </c>
      <c r="D2737" s="2" t="s">
        <v>38</v>
      </c>
      <c r="E2737" s="2"/>
      <c r="F2737" s="2" t="s">
        <v>122</v>
      </c>
      <c r="G2737" s="4">
        <v>40179.041666666664</v>
      </c>
      <c r="H2737" s="4">
        <v>40179.041666666664</v>
      </c>
      <c r="I2737" s="2" t="s">
        <v>3863</v>
      </c>
      <c r="J2737" s="2"/>
      <c r="K2737" s="2"/>
      <c r="L2737" t="s">
        <v>31</v>
      </c>
      <c r="M2737" s="2" t="s">
        <v>29</v>
      </c>
      <c r="O2737" s="5">
        <v>0</v>
      </c>
      <c r="P2737" s="5">
        <v>0</v>
      </c>
      <c r="Q2737" s="6">
        <v>2010</v>
      </c>
      <c r="R2737" s="7">
        <v>2010</v>
      </c>
      <c r="T2737" s="8">
        <v>1191</v>
      </c>
      <c r="V2737" s="1" t="s">
        <v>33</v>
      </c>
      <c r="W2737" s="1" t="s">
        <v>32</v>
      </c>
      <c r="X2737" t="e">
        <f>VLOOKUP(Table_query__64[[#This Row],[Nr]],'MyTracker Export'!A:P,'MyTracker Export'!$P$1,FALSE)</f>
        <v>#N/A</v>
      </c>
      <c r="Y2737" t="e">
        <f>VLOOKUP(Table_query__64[[#This Row],[Nr]],'MyTracker Export'!A:Z,'MyTracker Export'!$Z$1,FALSE)</f>
        <v>#N/A</v>
      </c>
      <c r="Z2737" t="e">
        <f>VLOOKUP(Table_query__64[[#This Row],[Nr]],'MyTracker Export'!A:AA,'MyTracker Export'!$AA$1,FALSE)</f>
        <v>#N/A</v>
      </c>
      <c r="AA2737" t="s">
        <v>20478</v>
      </c>
      <c r="AB2737" s="19" t="e">
        <f>IF(Table_query__64[[#This Row],[Project status]]=Table_query__64[[#This Row],[Project Status Check]],"OK","NOK")</f>
        <v>#N/A</v>
      </c>
      <c r="AC2737" s="19" t="e">
        <f>IF(Table_query__64[[#This Row],[PM]]=Table_query__64[[#This Row],[PM Check]],"OK","NOK")</f>
        <v>#N/A</v>
      </c>
      <c r="AD2737" s="19" t="e">
        <f>IF(Table_query__64[[#This Row],[PP]]=Table_query__64[[#This Row],[Pilot Check]],"OK","NOK")</f>
        <v>#N/A</v>
      </c>
      <c r="AE2737" s="19"/>
    </row>
    <row r="2738" spans="1:31" hidden="1" x14ac:dyDescent="0.3">
      <c r="A2738" s="1" t="s">
        <v>4620</v>
      </c>
      <c r="B2738" s="2" t="s">
        <v>4621</v>
      </c>
      <c r="C2738" s="3" t="s">
        <v>7360</v>
      </c>
      <c r="D2738" s="2" t="s">
        <v>38</v>
      </c>
      <c r="E2738" s="2"/>
      <c r="F2738" s="2" t="s">
        <v>122</v>
      </c>
      <c r="G2738" s="4">
        <v>40179.041666666664</v>
      </c>
      <c r="H2738" s="4">
        <v>40179.041666666664</v>
      </c>
      <c r="I2738" s="2" t="s">
        <v>3863</v>
      </c>
      <c r="J2738" s="2"/>
      <c r="K2738" s="2"/>
      <c r="L2738" t="s">
        <v>31</v>
      </c>
      <c r="M2738" s="2" t="s">
        <v>29</v>
      </c>
      <c r="O2738" s="5">
        <v>0</v>
      </c>
      <c r="P2738" s="5">
        <v>0</v>
      </c>
      <c r="Q2738" s="6">
        <v>2010</v>
      </c>
      <c r="R2738" s="7">
        <v>2010</v>
      </c>
      <c r="T2738" s="8">
        <v>1192</v>
      </c>
      <c r="V2738" s="1" t="s">
        <v>33</v>
      </c>
      <c r="W2738" s="1" t="s">
        <v>32</v>
      </c>
      <c r="X2738" t="e">
        <f>VLOOKUP(Table_query__64[[#This Row],[Nr]],'MyTracker Export'!A:P,'MyTracker Export'!$P$1,FALSE)</f>
        <v>#N/A</v>
      </c>
      <c r="Y2738" t="e">
        <f>VLOOKUP(Table_query__64[[#This Row],[Nr]],'MyTracker Export'!A:Z,'MyTracker Export'!$Z$1,FALSE)</f>
        <v>#N/A</v>
      </c>
      <c r="Z2738" t="e">
        <f>VLOOKUP(Table_query__64[[#This Row],[Nr]],'MyTracker Export'!A:AA,'MyTracker Export'!$AA$1,FALSE)</f>
        <v>#N/A</v>
      </c>
      <c r="AA2738" t="s">
        <v>20478</v>
      </c>
      <c r="AB2738" s="19" t="e">
        <f>IF(Table_query__64[[#This Row],[Project status]]=Table_query__64[[#This Row],[Project Status Check]],"OK","NOK")</f>
        <v>#N/A</v>
      </c>
      <c r="AC2738" s="19" t="e">
        <f>IF(Table_query__64[[#This Row],[PM]]=Table_query__64[[#This Row],[PM Check]],"OK","NOK")</f>
        <v>#N/A</v>
      </c>
      <c r="AD2738" s="19" t="e">
        <f>IF(Table_query__64[[#This Row],[PP]]=Table_query__64[[#This Row],[Pilot Check]],"OK","NOK")</f>
        <v>#N/A</v>
      </c>
      <c r="AE2738" s="19"/>
    </row>
    <row r="2739" spans="1:31" hidden="1" x14ac:dyDescent="0.3">
      <c r="A2739" s="1" t="s">
        <v>4622</v>
      </c>
      <c r="B2739" s="2" t="s">
        <v>4623</v>
      </c>
      <c r="C2739" s="3" t="s">
        <v>7361</v>
      </c>
      <c r="D2739" s="2" t="s">
        <v>38</v>
      </c>
      <c r="E2739" s="2"/>
      <c r="F2739" s="2" t="s">
        <v>122</v>
      </c>
      <c r="G2739" s="4">
        <v>40179.041666666664</v>
      </c>
      <c r="H2739" s="4">
        <v>40179.041666666664</v>
      </c>
      <c r="I2739" s="2" t="s">
        <v>3863</v>
      </c>
      <c r="J2739" s="2"/>
      <c r="K2739" s="2"/>
      <c r="L2739" t="s">
        <v>31</v>
      </c>
      <c r="M2739" s="2" t="s">
        <v>29</v>
      </c>
      <c r="O2739" s="5">
        <v>0</v>
      </c>
      <c r="P2739" s="5">
        <v>0</v>
      </c>
      <c r="Q2739" s="6">
        <v>2010</v>
      </c>
      <c r="R2739" s="7">
        <v>2010</v>
      </c>
      <c r="T2739" s="8">
        <v>1193</v>
      </c>
      <c r="V2739" s="1" t="s">
        <v>33</v>
      </c>
      <c r="W2739" s="1" t="s">
        <v>32</v>
      </c>
      <c r="X2739" t="e">
        <f>VLOOKUP(Table_query__64[[#This Row],[Nr]],'MyTracker Export'!A:P,'MyTracker Export'!$P$1,FALSE)</f>
        <v>#N/A</v>
      </c>
      <c r="Y2739" t="e">
        <f>VLOOKUP(Table_query__64[[#This Row],[Nr]],'MyTracker Export'!A:Z,'MyTracker Export'!$Z$1,FALSE)</f>
        <v>#N/A</v>
      </c>
      <c r="Z2739" t="e">
        <f>VLOOKUP(Table_query__64[[#This Row],[Nr]],'MyTracker Export'!A:AA,'MyTracker Export'!$AA$1,FALSE)</f>
        <v>#N/A</v>
      </c>
      <c r="AA2739" t="s">
        <v>20478</v>
      </c>
      <c r="AB2739" s="19" t="e">
        <f>IF(Table_query__64[[#This Row],[Project status]]=Table_query__64[[#This Row],[Project Status Check]],"OK","NOK")</f>
        <v>#N/A</v>
      </c>
      <c r="AC2739" s="19" t="e">
        <f>IF(Table_query__64[[#This Row],[PM]]=Table_query__64[[#This Row],[PM Check]],"OK","NOK")</f>
        <v>#N/A</v>
      </c>
      <c r="AD2739" s="19" t="e">
        <f>IF(Table_query__64[[#This Row],[PP]]=Table_query__64[[#This Row],[Pilot Check]],"OK","NOK")</f>
        <v>#N/A</v>
      </c>
      <c r="AE2739" s="19"/>
    </row>
    <row r="2740" spans="1:31" hidden="1" x14ac:dyDescent="0.3">
      <c r="A2740" s="1" t="s">
        <v>4624</v>
      </c>
      <c r="B2740" s="2" t="s">
        <v>4565</v>
      </c>
      <c r="C2740" s="3" t="s">
        <v>7362</v>
      </c>
      <c r="D2740" s="2" t="s">
        <v>38</v>
      </c>
      <c r="E2740" s="2"/>
      <c r="F2740" s="2" t="s">
        <v>122</v>
      </c>
      <c r="G2740" s="4">
        <v>40179.041666666664</v>
      </c>
      <c r="H2740" s="4">
        <v>40179.041666666664</v>
      </c>
      <c r="I2740" s="2" t="s">
        <v>3863</v>
      </c>
      <c r="J2740" s="2"/>
      <c r="K2740" s="2"/>
      <c r="L2740" t="s">
        <v>31</v>
      </c>
      <c r="M2740" s="2" t="s">
        <v>29</v>
      </c>
      <c r="O2740" s="5">
        <v>0</v>
      </c>
      <c r="P2740" s="5">
        <v>0</v>
      </c>
      <c r="Q2740" s="6">
        <v>2010</v>
      </c>
      <c r="R2740" s="7">
        <v>2010</v>
      </c>
      <c r="T2740" s="8">
        <v>1194</v>
      </c>
      <c r="V2740" s="1" t="s">
        <v>33</v>
      </c>
      <c r="W2740" s="1" t="s">
        <v>32</v>
      </c>
      <c r="X2740" t="e">
        <f>VLOOKUP(Table_query__64[[#This Row],[Nr]],'MyTracker Export'!A:P,'MyTracker Export'!$P$1,FALSE)</f>
        <v>#N/A</v>
      </c>
      <c r="Y2740" t="e">
        <f>VLOOKUP(Table_query__64[[#This Row],[Nr]],'MyTracker Export'!A:Z,'MyTracker Export'!$Z$1,FALSE)</f>
        <v>#N/A</v>
      </c>
      <c r="Z2740" t="e">
        <f>VLOOKUP(Table_query__64[[#This Row],[Nr]],'MyTracker Export'!A:AA,'MyTracker Export'!$AA$1,FALSE)</f>
        <v>#N/A</v>
      </c>
      <c r="AA2740" t="s">
        <v>20478</v>
      </c>
      <c r="AB2740" s="19" t="e">
        <f>IF(Table_query__64[[#This Row],[Project status]]=Table_query__64[[#This Row],[Project Status Check]],"OK","NOK")</f>
        <v>#N/A</v>
      </c>
      <c r="AC2740" s="19" t="e">
        <f>IF(Table_query__64[[#This Row],[PM]]=Table_query__64[[#This Row],[PM Check]],"OK","NOK")</f>
        <v>#N/A</v>
      </c>
      <c r="AD2740" s="19" t="e">
        <f>IF(Table_query__64[[#This Row],[PP]]=Table_query__64[[#This Row],[Pilot Check]],"OK","NOK")</f>
        <v>#N/A</v>
      </c>
      <c r="AE2740" s="19"/>
    </row>
    <row r="2741" spans="1:31" hidden="1" x14ac:dyDescent="0.3">
      <c r="A2741" s="1" t="s">
        <v>4625</v>
      </c>
      <c r="B2741" s="2" t="s">
        <v>4626</v>
      </c>
      <c r="C2741" s="3" t="s">
        <v>7363</v>
      </c>
      <c r="D2741" s="2" t="s">
        <v>38</v>
      </c>
      <c r="E2741" s="2"/>
      <c r="F2741" s="2" t="s">
        <v>122</v>
      </c>
      <c r="G2741" s="4">
        <v>40179.041666666664</v>
      </c>
      <c r="H2741" s="4">
        <v>40179.041666666664</v>
      </c>
      <c r="I2741" s="2" t="s">
        <v>3863</v>
      </c>
      <c r="J2741" s="2"/>
      <c r="K2741" s="2"/>
      <c r="L2741" t="s">
        <v>31</v>
      </c>
      <c r="M2741" s="2" t="s">
        <v>29</v>
      </c>
      <c r="O2741" s="5">
        <v>0</v>
      </c>
      <c r="P2741" s="5">
        <v>0</v>
      </c>
      <c r="Q2741" s="6">
        <v>2010</v>
      </c>
      <c r="R2741" s="7">
        <v>2010</v>
      </c>
      <c r="T2741" s="8">
        <v>1195</v>
      </c>
      <c r="V2741" s="1" t="s">
        <v>33</v>
      </c>
      <c r="W2741" s="1" t="s">
        <v>32</v>
      </c>
      <c r="X2741" t="e">
        <f>VLOOKUP(Table_query__64[[#This Row],[Nr]],'MyTracker Export'!A:P,'MyTracker Export'!$P$1,FALSE)</f>
        <v>#N/A</v>
      </c>
      <c r="Y2741" t="e">
        <f>VLOOKUP(Table_query__64[[#This Row],[Nr]],'MyTracker Export'!A:Z,'MyTracker Export'!$Z$1,FALSE)</f>
        <v>#N/A</v>
      </c>
      <c r="Z2741" t="e">
        <f>VLOOKUP(Table_query__64[[#This Row],[Nr]],'MyTracker Export'!A:AA,'MyTracker Export'!$AA$1,FALSE)</f>
        <v>#N/A</v>
      </c>
      <c r="AA2741" t="s">
        <v>20478</v>
      </c>
      <c r="AB2741" s="19" t="e">
        <f>IF(Table_query__64[[#This Row],[Project status]]=Table_query__64[[#This Row],[Project Status Check]],"OK","NOK")</f>
        <v>#N/A</v>
      </c>
      <c r="AC2741" s="19" t="e">
        <f>IF(Table_query__64[[#This Row],[PM]]=Table_query__64[[#This Row],[PM Check]],"OK","NOK")</f>
        <v>#N/A</v>
      </c>
      <c r="AD2741" s="19" t="e">
        <f>IF(Table_query__64[[#This Row],[PP]]=Table_query__64[[#This Row],[Pilot Check]],"OK","NOK")</f>
        <v>#N/A</v>
      </c>
      <c r="AE2741" s="19"/>
    </row>
    <row r="2742" spans="1:31" hidden="1" x14ac:dyDescent="0.3">
      <c r="A2742" s="1" t="s">
        <v>4627</v>
      </c>
      <c r="B2742" s="2" t="s">
        <v>4628</v>
      </c>
      <c r="C2742" s="3" t="s">
        <v>7364</v>
      </c>
      <c r="D2742" s="2" t="s">
        <v>38</v>
      </c>
      <c r="E2742" s="2"/>
      <c r="F2742" s="2" t="s">
        <v>122</v>
      </c>
      <c r="G2742" s="4">
        <v>40179.041666666664</v>
      </c>
      <c r="H2742" s="4">
        <v>40179.041666666664</v>
      </c>
      <c r="I2742" s="2" t="s">
        <v>3863</v>
      </c>
      <c r="J2742" s="2"/>
      <c r="K2742" s="2"/>
      <c r="L2742" t="s">
        <v>31</v>
      </c>
      <c r="M2742" s="2" t="s">
        <v>29</v>
      </c>
      <c r="O2742" s="5">
        <v>0</v>
      </c>
      <c r="P2742" s="5">
        <v>0</v>
      </c>
      <c r="Q2742" s="6">
        <v>2010</v>
      </c>
      <c r="R2742" s="7">
        <v>2010</v>
      </c>
      <c r="T2742" s="8">
        <v>1196</v>
      </c>
      <c r="V2742" s="1" t="s">
        <v>33</v>
      </c>
      <c r="W2742" s="1" t="s">
        <v>32</v>
      </c>
      <c r="X2742" t="e">
        <f>VLOOKUP(Table_query__64[[#This Row],[Nr]],'MyTracker Export'!A:P,'MyTracker Export'!$P$1,FALSE)</f>
        <v>#N/A</v>
      </c>
      <c r="Y2742" t="e">
        <f>VLOOKUP(Table_query__64[[#This Row],[Nr]],'MyTracker Export'!A:Z,'MyTracker Export'!$Z$1,FALSE)</f>
        <v>#N/A</v>
      </c>
      <c r="Z2742" t="e">
        <f>VLOOKUP(Table_query__64[[#This Row],[Nr]],'MyTracker Export'!A:AA,'MyTracker Export'!$AA$1,FALSE)</f>
        <v>#N/A</v>
      </c>
      <c r="AA2742" t="s">
        <v>20478</v>
      </c>
      <c r="AB2742" s="19" t="e">
        <f>IF(Table_query__64[[#This Row],[Project status]]=Table_query__64[[#This Row],[Project Status Check]],"OK","NOK")</f>
        <v>#N/A</v>
      </c>
      <c r="AC2742" s="19" t="e">
        <f>IF(Table_query__64[[#This Row],[PM]]=Table_query__64[[#This Row],[PM Check]],"OK","NOK")</f>
        <v>#N/A</v>
      </c>
      <c r="AD2742" s="19" t="e">
        <f>IF(Table_query__64[[#This Row],[PP]]=Table_query__64[[#This Row],[Pilot Check]],"OK","NOK")</f>
        <v>#N/A</v>
      </c>
      <c r="AE2742" s="19"/>
    </row>
    <row r="2743" spans="1:31" hidden="1" x14ac:dyDescent="0.3">
      <c r="A2743" s="1" t="s">
        <v>4629</v>
      </c>
      <c r="B2743" s="2" t="s">
        <v>4630</v>
      </c>
      <c r="C2743" s="3" t="s">
        <v>7365</v>
      </c>
      <c r="D2743" s="2" t="s">
        <v>38</v>
      </c>
      <c r="E2743" s="2"/>
      <c r="F2743" s="2" t="s">
        <v>122</v>
      </c>
      <c r="G2743" s="4">
        <v>40179.041666666664</v>
      </c>
      <c r="H2743" s="4">
        <v>40179.041666666664</v>
      </c>
      <c r="I2743" s="2" t="s">
        <v>3863</v>
      </c>
      <c r="J2743" s="2"/>
      <c r="K2743" s="2"/>
      <c r="L2743" t="s">
        <v>31</v>
      </c>
      <c r="M2743" s="2" t="s">
        <v>29</v>
      </c>
      <c r="O2743" s="5">
        <v>0</v>
      </c>
      <c r="P2743" s="5">
        <v>0</v>
      </c>
      <c r="Q2743" s="6">
        <v>2010</v>
      </c>
      <c r="R2743" s="7">
        <v>2010</v>
      </c>
      <c r="T2743" s="8">
        <v>1197</v>
      </c>
      <c r="V2743" s="1" t="s">
        <v>33</v>
      </c>
      <c r="W2743" s="1" t="s">
        <v>32</v>
      </c>
      <c r="X2743" t="e">
        <f>VLOOKUP(Table_query__64[[#This Row],[Nr]],'MyTracker Export'!A:P,'MyTracker Export'!$P$1,FALSE)</f>
        <v>#N/A</v>
      </c>
      <c r="Y2743" t="e">
        <f>VLOOKUP(Table_query__64[[#This Row],[Nr]],'MyTracker Export'!A:Z,'MyTracker Export'!$Z$1,FALSE)</f>
        <v>#N/A</v>
      </c>
      <c r="Z2743" t="e">
        <f>VLOOKUP(Table_query__64[[#This Row],[Nr]],'MyTracker Export'!A:AA,'MyTracker Export'!$AA$1,FALSE)</f>
        <v>#N/A</v>
      </c>
      <c r="AA2743" t="s">
        <v>20478</v>
      </c>
      <c r="AB2743" s="19" t="e">
        <f>IF(Table_query__64[[#This Row],[Project status]]=Table_query__64[[#This Row],[Project Status Check]],"OK","NOK")</f>
        <v>#N/A</v>
      </c>
      <c r="AC2743" s="19" t="e">
        <f>IF(Table_query__64[[#This Row],[PM]]=Table_query__64[[#This Row],[PM Check]],"OK","NOK")</f>
        <v>#N/A</v>
      </c>
      <c r="AD2743" s="19" t="e">
        <f>IF(Table_query__64[[#This Row],[PP]]=Table_query__64[[#This Row],[Pilot Check]],"OK","NOK")</f>
        <v>#N/A</v>
      </c>
      <c r="AE2743" s="19"/>
    </row>
    <row r="2744" spans="1:31" hidden="1" x14ac:dyDescent="0.3">
      <c r="A2744" s="1" t="s">
        <v>4631</v>
      </c>
      <c r="B2744" s="2" t="s">
        <v>4259</v>
      </c>
      <c r="C2744" s="3" t="s">
        <v>7366</v>
      </c>
      <c r="D2744" s="2" t="s">
        <v>38</v>
      </c>
      <c r="E2744" s="2"/>
      <c r="F2744" s="2" t="s">
        <v>122</v>
      </c>
      <c r="G2744" s="4">
        <v>40179.041666666664</v>
      </c>
      <c r="H2744" s="4">
        <v>40179.041666666664</v>
      </c>
      <c r="I2744" s="2" t="s">
        <v>3863</v>
      </c>
      <c r="J2744" s="2"/>
      <c r="K2744" s="2"/>
      <c r="L2744" t="s">
        <v>31</v>
      </c>
      <c r="M2744" s="2" t="s">
        <v>29</v>
      </c>
      <c r="O2744" s="5">
        <v>0</v>
      </c>
      <c r="P2744" s="5">
        <v>0</v>
      </c>
      <c r="Q2744" s="6">
        <v>2010</v>
      </c>
      <c r="R2744" s="7">
        <v>2010</v>
      </c>
      <c r="T2744" s="8">
        <v>1198</v>
      </c>
      <c r="V2744" s="1" t="s">
        <v>33</v>
      </c>
      <c r="W2744" s="1" t="s">
        <v>32</v>
      </c>
      <c r="X2744" t="e">
        <f>VLOOKUP(Table_query__64[[#This Row],[Nr]],'MyTracker Export'!A:P,'MyTracker Export'!$P$1,FALSE)</f>
        <v>#N/A</v>
      </c>
      <c r="Y2744" t="e">
        <f>VLOOKUP(Table_query__64[[#This Row],[Nr]],'MyTracker Export'!A:Z,'MyTracker Export'!$Z$1,FALSE)</f>
        <v>#N/A</v>
      </c>
      <c r="Z2744" t="e">
        <f>VLOOKUP(Table_query__64[[#This Row],[Nr]],'MyTracker Export'!A:AA,'MyTracker Export'!$AA$1,FALSE)</f>
        <v>#N/A</v>
      </c>
      <c r="AA2744" t="s">
        <v>20478</v>
      </c>
      <c r="AB2744" s="19" t="e">
        <f>IF(Table_query__64[[#This Row],[Project status]]=Table_query__64[[#This Row],[Project Status Check]],"OK","NOK")</f>
        <v>#N/A</v>
      </c>
      <c r="AC2744" s="19" t="e">
        <f>IF(Table_query__64[[#This Row],[PM]]=Table_query__64[[#This Row],[PM Check]],"OK","NOK")</f>
        <v>#N/A</v>
      </c>
      <c r="AD2744" s="19" t="e">
        <f>IF(Table_query__64[[#This Row],[PP]]=Table_query__64[[#This Row],[Pilot Check]],"OK","NOK")</f>
        <v>#N/A</v>
      </c>
      <c r="AE2744" s="19"/>
    </row>
    <row r="2745" spans="1:31" hidden="1" x14ac:dyDescent="0.3">
      <c r="A2745" s="1" t="s">
        <v>4632</v>
      </c>
      <c r="B2745" s="2" t="s">
        <v>4600</v>
      </c>
      <c r="C2745" s="3" t="s">
        <v>7367</v>
      </c>
      <c r="D2745" s="2" t="s">
        <v>38</v>
      </c>
      <c r="E2745" s="2"/>
      <c r="F2745" s="2" t="s">
        <v>122</v>
      </c>
      <c r="G2745" s="4">
        <v>40179.041666666664</v>
      </c>
      <c r="H2745" s="4">
        <v>40179.041666666664</v>
      </c>
      <c r="I2745" s="2" t="s">
        <v>3863</v>
      </c>
      <c r="J2745" s="2"/>
      <c r="K2745" s="2"/>
      <c r="L2745" t="s">
        <v>31</v>
      </c>
      <c r="M2745" s="2" t="s">
        <v>29</v>
      </c>
      <c r="O2745" s="5">
        <v>0</v>
      </c>
      <c r="P2745" s="5">
        <v>0</v>
      </c>
      <c r="Q2745" s="6">
        <v>2010</v>
      </c>
      <c r="R2745" s="7">
        <v>2010</v>
      </c>
      <c r="T2745" s="8">
        <v>1199</v>
      </c>
      <c r="V2745" s="1" t="s">
        <v>33</v>
      </c>
      <c r="W2745" s="1" t="s">
        <v>32</v>
      </c>
      <c r="X2745" t="e">
        <f>VLOOKUP(Table_query__64[[#This Row],[Nr]],'MyTracker Export'!A:P,'MyTracker Export'!$P$1,FALSE)</f>
        <v>#N/A</v>
      </c>
      <c r="Y2745" t="e">
        <f>VLOOKUP(Table_query__64[[#This Row],[Nr]],'MyTracker Export'!A:Z,'MyTracker Export'!$Z$1,FALSE)</f>
        <v>#N/A</v>
      </c>
      <c r="Z2745" t="e">
        <f>VLOOKUP(Table_query__64[[#This Row],[Nr]],'MyTracker Export'!A:AA,'MyTracker Export'!$AA$1,FALSE)</f>
        <v>#N/A</v>
      </c>
      <c r="AA2745" t="s">
        <v>20478</v>
      </c>
      <c r="AB2745" s="19" t="e">
        <f>IF(Table_query__64[[#This Row],[Project status]]=Table_query__64[[#This Row],[Project Status Check]],"OK","NOK")</f>
        <v>#N/A</v>
      </c>
      <c r="AC2745" s="19" t="e">
        <f>IF(Table_query__64[[#This Row],[PM]]=Table_query__64[[#This Row],[PM Check]],"OK","NOK")</f>
        <v>#N/A</v>
      </c>
      <c r="AD2745" s="19" t="e">
        <f>IF(Table_query__64[[#This Row],[PP]]=Table_query__64[[#This Row],[Pilot Check]],"OK","NOK")</f>
        <v>#N/A</v>
      </c>
      <c r="AE2745" s="19"/>
    </row>
    <row r="2746" spans="1:31" hidden="1" x14ac:dyDescent="0.3">
      <c r="A2746" s="1" t="s">
        <v>4633</v>
      </c>
      <c r="B2746" s="2" t="s">
        <v>4626</v>
      </c>
      <c r="C2746" s="3" t="s">
        <v>7368</v>
      </c>
      <c r="D2746" s="2" t="s">
        <v>38</v>
      </c>
      <c r="E2746" s="2"/>
      <c r="F2746" s="2" t="s">
        <v>122</v>
      </c>
      <c r="G2746" s="4">
        <v>40179.041666666664</v>
      </c>
      <c r="H2746" s="4">
        <v>40179.041666666664</v>
      </c>
      <c r="I2746" s="2" t="s">
        <v>3863</v>
      </c>
      <c r="J2746" s="2"/>
      <c r="K2746" s="2"/>
      <c r="L2746" t="s">
        <v>31</v>
      </c>
      <c r="M2746" s="2" t="s">
        <v>29</v>
      </c>
      <c r="O2746" s="5">
        <v>0</v>
      </c>
      <c r="P2746" s="5">
        <v>0</v>
      </c>
      <c r="Q2746" s="6">
        <v>2010</v>
      </c>
      <c r="R2746" s="7">
        <v>2010</v>
      </c>
      <c r="T2746" s="8">
        <v>1200</v>
      </c>
      <c r="V2746" s="1" t="s">
        <v>33</v>
      </c>
      <c r="W2746" s="1" t="s">
        <v>32</v>
      </c>
      <c r="X2746" t="e">
        <f>VLOOKUP(Table_query__64[[#This Row],[Nr]],'MyTracker Export'!A:P,'MyTracker Export'!$P$1,FALSE)</f>
        <v>#N/A</v>
      </c>
      <c r="Y2746" t="e">
        <f>VLOOKUP(Table_query__64[[#This Row],[Nr]],'MyTracker Export'!A:Z,'MyTracker Export'!$Z$1,FALSE)</f>
        <v>#N/A</v>
      </c>
      <c r="Z2746" t="e">
        <f>VLOOKUP(Table_query__64[[#This Row],[Nr]],'MyTracker Export'!A:AA,'MyTracker Export'!$AA$1,FALSE)</f>
        <v>#N/A</v>
      </c>
      <c r="AA2746" t="s">
        <v>20478</v>
      </c>
      <c r="AB2746" s="19" t="e">
        <f>IF(Table_query__64[[#This Row],[Project status]]=Table_query__64[[#This Row],[Project Status Check]],"OK","NOK")</f>
        <v>#N/A</v>
      </c>
      <c r="AC2746" s="19" t="e">
        <f>IF(Table_query__64[[#This Row],[PM]]=Table_query__64[[#This Row],[PM Check]],"OK","NOK")</f>
        <v>#N/A</v>
      </c>
      <c r="AD2746" s="19" t="e">
        <f>IF(Table_query__64[[#This Row],[PP]]=Table_query__64[[#This Row],[Pilot Check]],"OK","NOK")</f>
        <v>#N/A</v>
      </c>
      <c r="AE2746" s="19"/>
    </row>
    <row r="2747" spans="1:31" hidden="1" x14ac:dyDescent="0.3">
      <c r="A2747" s="1" t="s">
        <v>4634</v>
      </c>
      <c r="B2747" s="2" t="s">
        <v>4621</v>
      </c>
      <c r="C2747" s="3" t="s">
        <v>7369</v>
      </c>
      <c r="D2747" s="2" t="s">
        <v>38</v>
      </c>
      <c r="E2747" s="2"/>
      <c r="F2747" s="2" t="s">
        <v>122</v>
      </c>
      <c r="G2747" s="4">
        <v>40179.041666666664</v>
      </c>
      <c r="H2747" s="4">
        <v>40179.041666666664</v>
      </c>
      <c r="I2747" s="2" t="s">
        <v>3863</v>
      </c>
      <c r="J2747" s="2"/>
      <c r="K2747" s="2"/>
      <c r="L2747" t="s">
        <v>31</v>
      </c>
      <c r="M2747" s="2" t="s">
        <v>29</v>
      </c>
      <c r="O2747" s="5">
        <v>0</v>
      </c>
      <c r="P2747" s="5">
        <v>0</v>
      </c>
      <c r="Q2747" s="6">
        <v>2010</v>
      </c>
      <c r="R2747" s="7">
        <v>2010</v>
      </c>
      <c r="T2747" s="8">
        <v>1201</v>
      </c>
      <c r="V2747" s="1" t="s">
        <v>33</v>
      </c>
      <c r="W2747" s="1" t="s">
        <v>32</v>
      </c>
      <c r="X2747" t="e">
        <f>VLOOKUP(Table_query__64[[#This Row],[Nr]],'MyTracker Export'!A:P,'MyTracker Export'!$P$1,FALSE)</f>
        <v>#N/A</v>
      </c>
      <c r="Y2747" t="e">
        <f>VLOOKUP(Table_query__64[[#This Row],[Nr]],'MyTracker Export'!A:Z,'MyTracker Export'!$Z$1,FALSE)</f>
        <v>#N/A</v>
      </c>
      <c r="Z2747" t="e">
        <f>VLOOKUP(Table_query__64[[#This Row],[Nr]],'MyTracker Export'!A:AA,'MyTracker Export'!$AA$1,FALSE)</f>
        <v>#N/A</v>
      </c>
      <c r="AA2747" t="s">
        <v>20478</v>
      </c>
      <c r="AB2747" s="19" t="e">
        <f>IF(Table_query__64[[#This Row],[Project status]]=Table_query__64[[#This Row],[Project Status Check]],"OK","NOK")</f>
        <v>#N/A</v>
      </c>
      <c r="AC2747" s="19" t="e">
        <f>IF(Table_query__64[[#This Row],[PM]]=Table_query__64[[#This Row],[PM Check]],"OK","NOK")</f>
        <v>#N/A</v>
      </c>
      <c r="AD2747" s="19" t="e">
        <f>IF(Table_query__64[[#This Row],[PP]]=Table_query__64[[#This Row],[Pilot Check]],"OK","NOK")</f>
        <v>#N/A</v>
      </c>
      <c r="AE2747" s="19"/>
    </row>
    <row r="2748" spans="1:31" hidden="1" x14ac:dyDescent="0.3">
      <c r="A2748" s="1" t="s">
        <v>4635</v>
      </c>
      <c r="B2748" s="2" t="s">
        <v>4636</v>
      </c>
      <c r="C2748" s="3" t="s">
        <v>6900</v>
      </c>
      <c r="D2748" s="2" t="s">
        <v>38</v>
      </c>
      <c r="E2748" s="2"/>
      <c r="F2748" s="2" t="s">
        <v>122</v>
      </c>
      <c r="G2748" s="4">
        <v>40179.041666666664</v>
      </c>
      <c r="H2748" s="4">
        <v>40179.041666666664</v>
      </c>
      <c r="I2748" s="2" t="s">
        <v>3863</v>
      </c>
      <c r="J2748" s="2"/>
      <c r="K2748" s="2"/>
      <c r="L2748" t="s">
        <v>31</v>
      </c>
      <c r="M2748" s="2" t="s">
        <v>29</v>
      </c>
      <c r="O2748" s="5">
        <v>0</v>
      </c>
      <c r="P2748" s="5">
        <v>0</v>
      </c>
      <c r="Q2748" s="6">
        <v>2010</v>
      </c>
      <c r="R2748" s="7">
        <v>2010</v>
      </c>
      <c r="T2748" s="8">
        <v>1202</v>
      </c>
      <c r="V2748" s="1" t="s">
        <v>33</v>
      </c>
      <c r="W2748" s="1" t="s">
        <v>32</v>
      </c>
      <c r="X2748" t="e">
        <f>VLOOKUP(Table_query__64[[#This Row],[Nr]],'MyTracker Export'!A:P,'MyTracker Export'!$P$1,FALSE)</f>
        <v>#N/A</v>
      </c>
      <c r="Y2748" t="e">
        <f>VLOOKUP(Table_query__64[[#This Row],[Nr]],'MyTracker Export'!A:Z,'MyTracker Export'!$Z$1,FALSE)</f>
        <v>#N/A</v>
      </c>
      <c r="Z2748" t="e">
        <f>VLOOKUP(Table_query__64[[#This Row],[Nr]],'MyTracker Export'!A:AA,'MyTracker Export'!$AA$1,FALSE)</f>
        <v>#N/A</v>
      </c>
      <c r="AA2748" t="s">
        <v>20478</v>
      </c>
      <c r="AB2748" s="19" t="e">
        <f>IF(Table_query__64[[#This Row],[Project status]]=Table_query__64[[#This Row],[Project Status Check]],"OK","NOK")</f>
        <v>#N/A</v>
      </c>
      <c r="AC2748" s="19" t="e">
        <f>IF(Table_query__64[[#This Row],[PM]]=Table_query__64[[#This Row],[PM Check]],"OK","NOK")</f>
        <v>#N/A</v>
      </c>
      <c r="AD2748" s="19" t="e">
        <f>IF(Table_query__64[[#This Row],[PP]]=Table_query__64[[#This Row],[Pilot Check]],"OK","NOK")</f>
        <v>#N/A</v>
      </c>
      <c r="AE2748" s="19"/>
    </row>
    <row r="2749" spans="1:31" hidden="1" x14ac:dyDescent="0.3">
      <c r="A2749" s="1" t="s">
        <v>4637</v>
      </c>
      <c r="B2749" s="2" t="s">
        <v>4343</v>
      </c>
      <c r="C2749" s="3" t="s">
        <v>7370</v>
      </c>
      <c r="D2749" s="2" t="s">
        <v>38</v>
      </c>
      <c r="E2749" s="2"/>
      <c r="F2749" s="2" t="s">
        <v>122</v>
      </c>
      <c r="G2749" s="4">
        <v>40179.041666666664</v>
      </c>
      <c r="H2749" s="4">
        <v>40179.041666666664</v>
      </c>
      <c r="I2749" s="2" t="s">
        <v>3863</v>
      </c>
      <c r="J2749" s="2"/>
      <c r="K2749" s="2"/>
      <c r="L2749" t="s">
        <v>31</v>
      </c>
      <c r="M2749" s="2" t="s">
        <v>29</v>
      </c>
      <c r="O2749" s="5">
        <v>0</v>
      </c>
      <c r="P2749" s="5">
        <v>0</v>
      </c>
      <c r="Q2749" s="6">
        <v>2010</v>
      </c>
      <c r="R2749" s="7">
        <v>2010</v>
      </c>
      <c r="T2749" s="8">
        <v>1203</v>
      </c>
      <c r="V2749" s="1" t="s">
        <v>33</v>
      </c>
      <c r="W2749" s="1" t="s">
        <v>32</v>
      </c>
      <c r="X2749" t="e">
        <f>VLOOKUP(Table_query__64[[#This Row],[Nr]],'MyTracker Export'!A:P,'MyTracker Export'!$P$1,FALSE)</f>
        <v>#N/A</v>
      </c>
      <c r="Y2749" t="e">
        <f>VLOOKUP(Table_query__64[[#This Row],[Nr]],'MyTracker Export'!A:Z,'MyTracker Export'!$Z$1,FALSE)</f>
        <v>#N/A</v>
      </c>
      <c r="Z2749" t="e">
        <f>VLOOKUP(Table_query__64[[#This Row],[Nr]],'MyTracker Export'!A:AA,'MyTracker Export'!$AA$1,FALSE)</f>
        <v>#N/A</v>
      </c>
      <c r="AA2749" t="s">
        <v>20478</v>
      </c>
      <c r="AB2749" s="19" t="e">
        <f>IF(Table_query__64[[#This Row],[Project status]]=Table_query__64[[#This Row],[Project Status Check]],"OK","NOK")</f>
        <v>#N/A</v>
      </c>
      <c r="AC2749" s="19" t="e">
        <f>IF(Table_query__64[[#This Row],[PM]]=Table_query__64[[#This Row],[PM Check]],"OK","NOK")</f>
        <v>#N/A</v>
      </c>
      <c r="AD2749" s="19" t="e">
        <f>IF(Table_query__64[[#This Row],[PP]]=Table_query__64[[#This Row],[Pilot Check]],"OK","NOK")</f>
        <v>#N/A</v>
      </c>
      <c r="AE2749" s="19"/>
    </row>
    <row r="2750" spans="1:31" hidden="1" x14ac:dyDescent="0.3">
      <c r="A2750" s="1" t="s">
        <v>4638</v>
      </c>
      <c r="B2750" s="2" t="s">
        <v>4343</v>
      </c>
      <c r="C2750" s="3" t="s">
        <v>7371</v>
      </c>
      <c r="D2750" s="2" t="s">
        <v>38</v>
      </c>
      <c r="E2750" s="2"/>
      <c r="F2750" s="2" t="s">
        <v>122</v>
      </c>
      <c r="G2750" s="4">
        <v>40179.041666666664</v>
      </c>
      <c r="H2750" s="4">
        <v>40179.041666666664</v>
      </c>
      <c r="I2750" s="2" t="s">
        <v>3863</v>
      </c>
      <c r="J2750" s="2"/>
      <c r="K2750" s="2"/>
      <c r="L2750" t="s">
        <v>31</v>
      </c>
      <c r="M2750" s="2" t="s">
        <v>29</v>
      </c>
      <c r="O2750" s="5">
        <v>0</v>
      </c>
      <c r="P2750" s="5">
        <v>0</v>
      </c>
      <c r="Q2750" s="6">
        <v>2010</v>
      </c>
      <c r="R2750" s="7">
        <v>2010</v>
      </c>
      <c r="T2750" s="8">
        <v>1204</v>
      </c>
      <c r="V2750" s="1" t="s">
        <v>33</v>
      </c>
      <c r="W2750" s="1" t="s">
        <v>32</v>
      </c>
      <c r="X2750" t="e">
        <f>VLOOKUP(Table_query__64[[#This Row],[Nr]],'MyTracker Export'!A:P,'MyTracker Export'!$P$1,FALSE)</f>
        <v>#N/A</v>
      </c>
      <c r="Y2750" t="e">
        <f>VLOOKUP(Table_query__64[[#This Row],[Nr]],'MyTracker Export'!A:Z,'MyTracker Export'!$Z$1,FALSE)</f>
        <v>#N/A</v>
      </c>
      <c r="Z2750" t="e">
        <f>VLOOKUP(Table_query__64[[#This Row],[Nr]],'MyTracker Export'!A:AA,'MyTracker Export'!$AA$1,FALSE)</f>
        <v>#N/A</v>
      </c>
      <c r="AA2750" t="s">
        <v>20478</v>
      </c>
      <c r="AB2750" s="19" t="e">
        <f>IF(Table_query__64[[#This Row],[Project status]]=Table_query__64[[#This Row],[Project Status Check]],"OK","NOK")</f>
        <v>#N/A</v>
      </c>
      <c r="AC2750" s="19" t="e">
        <f>IF(Table_query__64[[#This Row],[PM]]=Table_query__64[[#This Row],[PM Check]],"OK","NOK")</f>
        <v>#N/A</v>
      </c>
      <c r="AD2750" s="19" t="e">
        <f>IF(Table_query__64[[#This Row],[PP]]=Table_query__64[[#This Row],[Pilot Check]],"OK","NOK")</f>
        <v>#N/A</v>
      </c>
      <c r="AE2750" s="19"/>
    </row>
    <row r="2751" spans="1:31" hidden="1" x14ac:dyDescent="0.3">
      <c r="A2751" s="1" t="s">
        <v>4639</v>
      </c>
      <c r="B2751" s="2" t="s">
        <v>4640</v>
      </c>
      <c r="C2751" s="3" t="s">
        <v>7372</v>
      </c>
      <c r="D2751" s="2" t="s">
        <v>38</v>
      </c>
      <c r="E2751" s="2"/>
      <c r="F2751" s="2" t="s">
        <v>122</v>
      </c>
      <c r="G2751" s="4">
        <v>40179.041666666664</v>
      </c>
      <c r="H2751" s="4">
        <v>40179.041666666664</v>
      </c>
      <c r="I2751" s="2" t="s">
        <v>3863</v>
      </c>
      <c r="J2751" s="2"/>
      <c r="K2751" s="2"/>
      <c r="L2751" t="s">
        <v>31</v>
      </c>
      <c r="M2751" s="2" t="s">
        <v>29</v>
      </c>
      <c r="O2751" s="5">
        <v>0</v>
      </c>
      <c r="P2751" s="5">
        <v>0</v>
      </c>
      <c r="Q2751" s="6">
        <v>2010</v>
      </c>
      <c r="R2751" s="7">
        <v>2010</v>
      </c>
      <c r="T2751" s="8">
        <v>1205</v>
      </c>
      <c r="V2751" s="1" t="s">
        <v>33</v>
      </c>
      <c r="W2751" s="1" t="s">
        <v>32</v>
      </c>
      <c r="X2751" t="e">
        <f>VLOOKUP(Table_query__64[[#This Row],[Nr]],'MyTracker Export'!A:P,'MyTracker Export'!$P$1,FALSE)</f>
        <v>#N/A</v>
      </c>
      <c r="Y2751" t="e">
        <f>VLOOKUP(Table_query__64[[#This Row],[Nr]],'MyTracker Export'!A:Z,'MyTracker Export'!$Z$1,FALSE)</f>
        <v>#N/A</v>
      </c>
      <c r="Z2751" t="e">
        <f>VLOOKUP(Table_query__64[[#This Row],[Nr]],'MyTracker Export'!A:AA,'MyTracker Export'!$AA$1,FALSE)</f>
        <v>#N/A</v>
      </c>
      <c r="AA2751" t="s">
        <v>20478</v>
      </c>
      <c r="AB2751" s="19" t="e">
        <f>IF(Table_query__64[[#This Row],[Project status]]=Table_query__64[[#This Row],[Project Status Check]],"OK","NOK")</f>
        <v>#N/A</v>
      </c>
      <c r="AC2751" s="19" t="e">
        <f>IF(Table_query__64[[#This Row],[PM]]=Table_query__64[[#This Row],[PM Check]],"OK","NOK")</f>
        <v>#N/A</v>
      </c>
      <c r="AD2751" s="19" t="e">
        <f>IF(Table_query__64[[#This Row],[PP]]=Table_query__64[[#This Row],[Pilot Check]],"OK","NOK")</f>
        <v>#N/A</v>
      </c>
      <c r="AE2751" s="19"/>
    </row>
    <row r="2752" spans="1:31" hidden="1" x14ac:dyDescent="0.3">
      <c r="A2752" s="1" t="s">
        <v>4641</v>
      </c>
      <c r="B2752" s="2" t="s">
        <v>4343</v>
      </c>
      <c r="C2752" s="3" t="s">
        <v>7373</v>
      </c>
      <c r="D2752" s="2" t="s">
        <v>38</v>
      </c>
      <c r="E2752" s="2"/>
      <c r="F2752" s="2" t="s">
        <v>122</v>
      </c>
      <c r="G2752" s="4">
        <v>40179.041666666664</v>
      </c>
      <c r="H2752" s="4">
        <v>40179.041666666664</v>
      </c>
      <c r="I2752" s="2" t="s">
        <v>3863</v>
      </c>
      <c r="J2752" s="2"/>
      <c r="K2752" s="2"/>
      <c r="L2752" t="s">
        <v>31</v>
      </c>
      <c r="M2752" s="2" t="s">
        <v>29</v>
      </c>
      <c r="O2752" s="5">
        <v>0</v>
      </c>
      <c r="P2752" s="5">
        <v>0</v>
      </c>
      <c r="Q2752" s="6">
        <v>2010</v>
      </c>
      <c r="R2752" s="7">
        <v>2010</v>
      </c>
      <c r="T2752" s="8">
        <v>1206</v>
      </c>
      <c r="V2752" s="1" t="s">
        <v>33</v>
      </c>
      <c r="W2752" s="1" t="s">
        <v>32</v>
      </c>
      <c r="X2752" t="e">
        <f>VLOOKUP(Table_query__64[[#This Row],[Nr]],'MyTracker Export'!A:P,'MyTracker Export'!$P$1,FALSE)</f>
        <v>#N/A</v>
      </c>
      <c r="Y2752" t="e">
        <f>VLOOKUP(Table_query__64[[#This Row],[Nr]],'MyTracker Export'!A:Z,'MyTracker Export'!$Z$1,FALSE)</f>
        <v>#N/A</v>
      </c>
      <c r="Z2752" t="e">
        <f>VLOOKUP(Table_query__64[[#This Row],[Nr]],'MyTracker Export'!A:AA,'MyTracker Export'!$AA$1,FALSE)</f>
        <v>#N/A</v>
      </c>
      <c r="AA2752" t="s">
        <v>20478</v>
      </c>
      <c r="AB2752" s="19" t="e">
        <f>IF(Table_query__64[[#This Row],[Project status]]=Table_query__64[[#This Row],[Project Status Check]],"OK","NOK")</f>
        <v>#N/A</v>
      </c>
      <c r="AC2752" s="19" t="e">
        <f>IF(Table_query__64[[#This Row],[PM]]=Table_query__64[[#This Row],[PM Check]],"OK","NOK")</f>
        <v>#N/A</v>
      </c>
      <c r="AD2752" s="19" t="e">
        <f>IF(Table_query__64[[#This Row],[PP]]=Table_query__64[[#This Row],[Pilot Check]],"OK","NOK")</f>
        <v>#N/A</v>
      </c>
      <c r="AE2752" s="19"/>
    </row>
    <row r="2753" spans="1:31" hidden="1" x14ac:dyDescent="0.3">
      <c r="A2753" s="1" t="s">
        <v>4642</v>
      </c>
      <c r="B2753" s="2" t="s">
        <v>4343</v>
      </c>
      <c r="C2753" s="3" t="s">
        <v>7374</v>
      </c>
      <c r="D2753" s="2" t="s">
        <v>38</v>
      </c>
      <c r="E2753" s="2"/>
      <c r="F2753" s="2" t="s">
        <v>122</v>
      </c>
      <c r="G2753" s="4">
        <v>40179.041666666664</v>
      </c>
      <c r="H2753" s="4">
        <v>40179.041666666664</v>
      </c>
      <c r="I2753" s="2" t="s">
        <v>3863</v>
      </c>
      <c r="J2753" s="2"/>
      <c r="K2753" s="2"/>
      <c r="L2753" t="s">
        <v>31</v>
      </c>
      <c r="M2753" s="2" t="s">
        <v>29</v>
      </c>
      <c r="O2753" s="5">
        <v>0</v>
      </c>
      <c r="P2753" s="5">
        <v>0</v>
      </c>
      <c r="Q2753" s="6">
        <v>2010</v>
      </c>
      <c r="R2753" s="7">
        <v>2010</v>
      </c>
      <c r="T2753" s="8">
        <v>1207</v>
      </c>
      <c r="V2753" s="1" t="s">
        <v>33</v>
      </c>
      <c r="W2753" s="1" t="s">
        <v>32</v>
      </c>
      <c r="X2753" t="e">
        <f>VLOOKUP(Table_query__64[[#This Row],[Nr]],'MyTracker Export'!A:P,'MyTracker Export'!$P$1,FALSE)</f>
        <v>#N/A</v>
      </c>
      <c r="Y2753" t="e">
        <f>VLOOKUP(Table_query__64[[#This Row],[Nr]],'MyTracker Export'!A:Z,'MyTracker Export'!$Z$1,FALSE)</f>
        <v>#N/A</v>
      </c>
      <c r="Z2753" t="e">
        <f>VLOOKUP(Table_query__64[[#This Row],[Nr]],'MyTracker Export'!A:AA,'MyTracker Export'!$AA$1,FALSE)</f>
        <v>#N/A</v>
      </c>
      <c r="AA2753" t="s">
        <v>20478</v>
      </c>
      <c r="AB2753" s="19" t="e">
        <f>IF(Table_query__64[[#This Row],[Project status]]=Table_query__64[[#This Row],[Project Status Check]],"OK","NOK")</f>
        <v>#N/A</v>
      </c>
      <c r="AC2753" s="19" t="e">
        <f>IF(Table_query__64[[#This Row],[PM]]=Table_query__64[[#This Row],[PM Check]],"OK","NOK")</f>
        <v>#N/A</v>
      </c>
      <c r="AD2753" s="19" t="e">
        <f>IF(Table_query__64[[#This Row],[PP]]=Table_query__64[[#This Row],[Pilot Check]],"OK","NOK")</f>
        <v>#N/A</v>
      </c>
      <c r="AE2753" s="19"/>
    </row>
    <row r="2754" spans="1:31" hidden="1" x14ac:dyDescent="0.3">
      <c r="A2754" s="1" t="s">
        <v>4643</v>
      </c>
      <c r="B2754" s="2" t="s">
        <v>4343</v>
      </c>
      <c r="C2754" s="3" t="s">
        <v>7375</v>
      </c>
      <c r="D2754" s="2" t="s">
        <v>38</v>
      </c>
      <c r="E2754" s="2"/>
      <c r="F2754" s="2" t="s">
        <v>122</v>
      </c>
      <c r="G2754" s="4">
        <v>40179.041666666664</v>
      </c>
      <c r="H2754" s="4">
        <v>40179.041666666664</v>
      </c>
      <c r="I2754" s="2" t="s">
        <v>3863</v>
      </c>
      <c r="J2754" s="2"/>
      <c r="K2754" s="2"/>
      <c r="L2754" t="s">
        <v>31</v>
      </c>
      <c r="M2754" s="2" t="s">
        <v>29</v>
      </c>
      <c r="O2754" s="5">
        <v>0</v>
      </c>
      <c r="P2754" s="5">
        <v>0</v>
      </c>
      <c r="Q2754" s="6">
        <v>2010</v>
      </c>
      <c r="R2754" s="7">
        <v>2010</v>
      </c>
      <c r="T2754" s="8">
        <v>1208</v>
      </c>
      <c r="V2754" s="1" t="s">
        <v>33</v>
      </c>
      <c r="W2754" s="1" t="s">
        <v>32</v>
      </c>
      <c r="X2754" t="e">
        <f>VLOOKUP(Table_query__64[[#This Row],[Nr]],'MyTracker Export'!A:P,'MyTracker Export'!$P$1,FALSE)</f>
        <v>#N/A</v>
      </c>
      <c r="Y2754" t="e">
        <f>VLOOKUP(Table_query__64[[#This Row],[Nr]],'MyTracker Export'!A:Z,'MyTracker Export'!$Z$1,FALSE)</f>
        <v>#N/A</v>
      </c>
      <c r="Z2754" t="e">
        <f>VLOOKUP(Table_query__64[[#This Row],[Nr]],'MyTracker Export'!A:AA,'MyTracker Export'!$AA$1,FALSE)</f>
        <v>#N/A</v>
      </c>
      <c r="AA2754" t="s">
        <v>20478</v>
      </c>
      <c r="AB2754" s="19" t="e">
        <f>IF(Table_query__64[[#This Row],[Project status]]=Table_query__64[[#This Row],[Project Status Check]],"OK","NOK")</f>
        <v>#N/A</v>
      </c>
      <c r="AC2754" s="19" t="e">
        <f>IF(Table_query__64[[#This Row],[PM]]=Table_query__64[[#This Row],[PM Check]],"OK","NOK")</f>
        <v>#N/A</v>
      </c>
      <c r="AD2754" s="19" t="e">
        <f>IF(Table_query__64[[#This Row],[PP]]=Table_query__64[[#This Row],[Pilot Check]],"OK","NOK")</f>
        <v>#N/A</v>
      </c>
      <c r="AE2754" s="19"/>
    </row>
    <row r="2755" spans="1:31" hidden="1" x14ac:dyDescent="0.3">
      <c r="A2755" s="1" t="s">
        <v>4644</v>
      </c>
      <c r="B2755" s="2" t="s">
        <v>4343</v>
      </c>
      <c r="C2755" s="3" t="s">
        <v>7376</v>
      </c>
      <c r="D2755" s="2" t="s">
        <v>38</v>
      </c>
      <c r="E2755" s="2"/>
      <c r="F2755" s="2" t="s">
        <v>122</v>
      </c>
      <c r="G2755" s="4">
        <v>40179.041666666664</v>
      </c>
      <c r="H2755" s="4">
        <v>40179.041666666664</v>
      </c>
      <c r="I2755" s="2" t="s">
        <v>3863</v>
      </c>
      <c r="J2755" s="2"/>
      <c r="K2755" s="2"/>
      <c r="L2755" t="s">
        <v>31</v>
      </c>
      <c r="M2755" s="2" t="s">
        <v>29</v>
      </c>
      <c r="O2755" s="5">
        <v>0</v>
      </c>
      <c r="P2755" s="5">
        <v>0</v>
      </c>
      <c r="Q2755" s="6">
        <v>2010</v>
      </c>
      <c r="R2755" s="7">
        <v>2010</v>
      </c>
      <c r="T2755" s="8">
        <v>1209</v>
      </c>
      <c r="V2755" s="1" t="s">
        <v>33</v>
      </c>
      <c r="W2755" s="1" t="s">
        <v>32</v>
      </c>
      <c r="X2755" t="e">
        <f>VLOOKUP(Table_query__64[[#This Row],[Nr]],'MyTracker Export'!A:P,'MyTracker Export'!$P$1,FALSE)</f>
        <v>#N/A</v>
      </c>
      <c r="Y2755" t="e">
        <f>VLOOKUP(Table_query__64[[#This Row],[Nr]],'MyTracker Export'!A:Z,'MyTracker Export'!$Z$1,FALSE)</f>
        <v>#N/A</v>
      </c>
      <c r="Z2755" t="e">
        <f>VLOOKUP(Table_query__64[[#This Row],[Nr]],'MyTracker Export'!A:AA,'MyTracker Export'!$AA$1,FALSE)</f>
        <v>#N/A</v>
      </c>
      <c r="AA2755" t="s">
        <v>20478</v>
      </c>
      <c r="AB2755" s="19" t="e">
        <f>IF(Table_query__64[[#This Row],[Project status]]=Table_query__64[[#This Row],[Project Status Check]],"OK","NOK")</f>
        <v>#N/A</v>
      </c>
      <c r="AC2755" s="19" t="e">
        <f>IF(Table_query__64[[#This Row],[PM]]=Table_query__64[[#This Row],[PM Check]],"OK","NOK")</f>
        <v>#N/A</v>
      </c>
      <c r="AD2755" s="19" t="e">
        <f>IF(Table_query__64[[#This Row],[PP]]=Table_query__64[[#This Row],[Pilot Check]],"OK","NOK")</f>
        <v>#N/A</v>
      </c>
      <c r="AE2755" s="19"/>
    </row>
    <row r="2756" spans="1:31" hidden="1" x14ac:dyDescent="0.3">
      <c r="A2756" s="1" t="s">
        <v>4645</v>
      </c>
      <c r="B2756" s="2" t="s">
        <v>4343</v>
      </c>
      <c r="C2756" s="3" t="s">
        <v>7377</v>
      </c>
      <c r="D2756" s="2" t="s">
        <v>38</v>
      </c>
      <c r="E2756" s="2"/>
      <c r="F2756" s="2" t="s">
        <v>122</v>
      </c>
      <c r="G2756" s="4">
        <v>40179.041666666664</v>
      </c>
      <c r="H2756" s="4">
        <v>40179.041666666664</v>
      </c>
      <c r="I2756" s="2" t="s">
        <v>3863</v>
      </c>
      <c r="J2756" s="2"/>
      <c r="K2756" s="2"/>
      <c r="L2756" t="s">
        <v>31</v>
      </c>
      <c r="M2756" s="2" t="s">
        <v>29</v>
      </c>
      <c r="O2756" s="5">
        <v>0</v>
      </c>
      <c r="P2756" s="5">
        <v>0</v>
      </c>
      <c r="Q2756" s="6">
        <v>2010</v>
      </c>
      <c r="R2756" s="7">
        <v>2010</v>
      </c>
      <c r="T2756" s="8">
        <v>1210</v>
      </c>
      <c r="V2756" s="1" t="s">
        <v>33</v>
      </c>
      <c r="W2756" s="1" t="s">
        <v>32</v>
      </c>
      <c r="X2756" t="e">
        <f>VLOOKUP(Table_query__64[[#This Row],[Nr]],'MyTracker Export'!A:P,'MyTracker Export'!$P$1,FALSE)</f>
        <v>#N/A</v>
      </c>
      <c r="Y2756" t="e">
        <f>VLOOKUP(Table_query__64[[#This Row],[Nr]],'MyTracker Export'!A:Z,'MyTracker Export'!$Z$1,FALSE)</f>
        <v>#N/A</v>
      </c>
      <c r="Z2756" t="e">
        <f>VLOOKUP(Table_query__64[[#This Row],[Nr]],'MyTracker Export'!A:AA,'MyTracker Export'!$AA$1,FALSE)</f>
        <v>#N/A</v>
      </c>
      <c r="AA2756" t="s">
        <v>20478</v>
      </c>
      <c r="AB2756" s="19" t="e">
        <f>IF(Table_query__64[[#This Row],[Project status]]=Table_query__64[[#This Row],[Project Status Check]],"OK","NOK")</f>
        <v>#N/A</v>
      </c>
      <c r="AC2756" s="19" t="e">
        <f>IF(Table_query__64[[#This Row],[PM]]=Table_query__64[[#This Row],[PM Check]],"OK","NOK")</f>
        <v>#N/A</v>
      </c>
      <c r="AD2756" s="19" t="e">
        <f>IF(Table_query__64[[#This Row],[PP]]=Table_query__64[[#This Row],[Pilot Check]],"OK","NOK")</f>
        <v>#N/A</v>
      </c>
      <c r="AE2756" s="19"/>
    </row>
    <row r="2757" spans="1:31" hidden="1" x14ac:dyDescent="0.3">
      <c r="A2757" s="1" t="s">
        <v>4646</v>
      </c>
      <c r="B2757" s="2" t="s">
        <v>4343</v>
      </c>
      <c r="C2757" s="3" t="s">
        <v>7378</v>
      </c>
      <c r="D2757" s="2" t="s">
        <v>38</v>
      </c>
      <c r="E2757" s="2"/>
      <c r="F2757" s="2" t="s">
        <v>122</v>
      </c>
      <c r="G2757" s="4">
        <v>40179.041666666664</v>
      </c>
      <c r="H2757" s="4">
        <v>40179.041666666664</v>
      </c>
      <c r="I2757" s="2" t="s">
        <v>3863</v>
      </c>
      <c r="J2757" s="2"/>
      <c r="K2757" s="2"/>
      <c r="L2757" t="s">
        <v>31</v>
      </c>
      <c r="M2757" s="2" t="s">
        <v>29</v>
      </c>
      <c r="O2757" s="5">
        <v>0</v>
      </c>
      <c r="P2757" s="5">
        <v>0</v>
      </c>
      <c r="Q2757" s="6">
        <v>2010</v>
      </c>
      <c r="R2757" s="7">
        <v>2010</v>
      </c>
      <c r="T2757" s="8">
        <v>1211</v>
      </c>
      <c r="V2757" s="1" t="s">
        <v>33</v>
      </c>
      <c r="W2757" s="1" t="s">
        <v>32</v>
      </c>
      <c r="X2757" t="e">
        <f>VLOOKUP(Table_query__64[[#This Row],[Nr]],'MyTracker Export'!A:P,'MyTracker Export'!$P$1,FALSE)</f>
        <v>#N/A</v>
      </c>
      <c r="Y2757" t="e">
        <f>VLOOKUP(Table_query__64[[#This Row],[Nr]],'MyTracker Export'!A:Z,'MyTracker Export'!$Z$1,FALSE)</f>
        <v>#N/A</v>
      </c>
      <c r="Z2757" t="e">
        <f>VLOOKUP(Table_query__64[[#This Row],[Nr]],'MyTracker Export'!A:AA,'MyTracker Export'!$AA$1,FALSE)</f>
        <v>#N/A</v>
      </c>
      <c r="AA2757" t="s">
        <v>20478</v>
      </c>
      <c r="AB2757" s="19" t="e">
        <f>IF(Table_query__64[[#This Row],[Project status]]=Table_query__64[[#This Row],[Project Status Check]],"OK","NOK")</f>
        <v>#N/A</v>
      </c>
      <c r="AC2757" s="19" t="e">
        <f>IF(Table_query__64[[#This Row],[PM]]=Table_query__64[[#This Row],[PM Check]],"OK","NOK")</f>
        <v>#N/A</v>
      </c>
      <c r="AD2757" s="19" t="e">
        <f>IF(Table_query__64[[#This Row],[PP]]=Table_query__64[[#This Row],[Pilot Check]],"OK","NOK")</f>
        <v>#N/A</v>
      </c>
      <c r="AE2757" s="19"/>
    </row>
    <row r="2758" spans="1:31" hidden="1" x14ac:dyDescent="0.3">
      <c r="A2758" s="1" t="s">
        <v>4647</v>
      </c>
      <c r="B2758" s="2" t="s">
        <v>4343</v>
      </c>
      <c r="C2758" s="3" t="s">
        <v>7379</v>
      </c>
      <c r="D2758" s="2" t="s">
        <v>38</v>
      </c>
      <c r="E2758" s="2"/>
      <c r="F2758" s="2" t="s">
        <v>122</v>
      </c>
      <c r="G2758" s="4">
        <v>40179.041666666664</v>
      </c>
      <c r="H2758" s="4">
        <v>40179.041666666664</v>
      </c>
      <c r="I2758" s="2" t="s">
        <v>3863</v>
      </c>
      <c r="J2758" s="2"/>
      <c r="K2758" s="2"/>
      <c r="L2758" t="s">
        <v>31</v>
      </c>
      <c r="M2758" s="2" t="s">
        <v>29</v>
      </c>
      <c r="O2758" s="5">
        <v>0</v>
      </c>
      <c r="P2758" s="5">
        <v>0</v>
      </c>
      <c r="Q2758" s="6">
        <v>2010</v>
      </c>
      <c r="R2758" s="7">
        <v>2010</v>
      </c>
      <c r="T2758" s="8">
        <v>1212</v>
      </c>
      <c r="V2758" s="1" t="s">
        <v>33</v>
      </c>
      <c r="W2758" s="1" t="s">
        <v>32</v>
      </c>
      <c r="X2758" t="e">
        <f>VLOOKUP(Table_query__64[[#This Row],[Nr]],'MyTracker Export'!A:P,'MyTracker Export'!$P$1,FALSE)</f>
        <v>#N/A</v>
      </c>
      <c r="Y2758" t="e">
        <f>VLOOKUP(Table_query__64[[#This Row],[Nr]],'MyTracker Export'!A:Z,'MyTracker Export'!$Z$1,FALSE)</f>
        <v>#N/A</v>
      </c>
      <c r="Z2758" t="e">
        <f>VLOOKUP(Table_query__64[[#This Row],[Nr]],'MyTracker Export'!A:AA,'MyTracker Export'!$AA$1,FALSE)</f>
        <v>#N/A</v>
      </c>
      <c r="AA2758" t="s">
        <v>20478</v>
      </c>
      <c r="AB2758" s="19" t="e">
        <f>IF(Table_query__64[[#This Row],[Project status]]=Table_query__64[[#This Row],[Project Status Check]],"OK","NOK")</f>
        <v>#N/A</v>
      </c>
      <c r="AC2758" s="19" t="e">
        <f>IF(Table_query__64[[#This Row],[PM]]=Table_query__64[[#This Row],[PM Check]],"OK","NOK")</f>
        <v>#N/A</v>
      </c>
      <c r="AD2758" s="19" t="e">
        <f>IF(Table_query__64[[#This Row],[PP]]=Table_query__64[[#This Row],[Pilot Check]],"OK","NOK")</f>
        <v>#N/A</v>
      </c>
      <c r="AE2758" s="19"/>
    </row>
    <row r="2759" spans="1:31" hidden="1" x14ac:dyDescent="0.3">
      <c r="A2759" s="1" t="s">
        <v>4648</v>
      </c>
      <c r="B2759" s="2" t="s">
        <v>4343</v>
      </c>
      <c r="C2759" s="3" t="s">
        <v>7380</v>
      </c>
      <c r="D2759" s="2" t="s">
        <v>38</v>
      </c>
      <c r="E2759" s="2"/>
      <c r="F2759" s="2" t="s">
        <v>122</v>
      </c>
      <c r="G2759" s="4">
        <v>40179.041666666664</v>
      </c>
      <c r="H2759" s="4">
        <v>40179.041666666664</v>
      </c>
      <c r="I2759" s="2" t="s">
        <v>3863</v>
      </c>
      <c r="J2759" s="2"/>
      <c r="K2759" s="2"/>
      <c r="L2759" t="s">
        <v>31</v>
      </c>
      <c r="M2759" s="2" t="s">
        <v>29</v>
      </c>
      <c r="O2759" s="5">
        <v>0</v>
      </c>
      <c r="P2759" s="5">
        <v>0</v>
      </c>
      <c r="Q2759" s="6">
        <v>2010</v>
      </c>
      <c r="R2759" s="7">
        <v>2010</v>
      </c>
      <c r="T2759" s="8">
        <v>1213</v>
      </c>
      <c r="V2759" s="1" t="s">
        <v>33</v>
      </c>
      <c r="W2759" s="1" t="s">
        <v>32</v>
      </c>
      <c r="X2759" t="e">
        <f>VLOOKUP(Table_query__64[[#This Row],[Nr]],'MyTracker Export'!A:P,'MyTracker Export'!$P$1,FALSE)</f>
        <v>#N/A</v>
      </c>
      <c r="Y2759" t="e">
        <f>VLOOKUP(Table_query__64[[#This Row],[Nr]],'MyTracker Export'!A:Z,'MyTracker Export'!$Z$1,FALSE)</f>
        <v>#N/A</v>
      </c>
      <c r="Z2759" t="e">
        <f>VLOOKUP(Table_query__64[[#This Row],[Nr]],'MyTracker Export'!A:AA,'MyTracker Export'!$AA$1,FALSE)</f>
        <v>#N/A</v>
      </c>
      <c r="AA2759" t="s">
        <v>20478</v>
      </c>
      <c r="AB2759" s="19" t="e">
        <f>IF(Table_query__64[[#This Row],[Project status]]=Table_query__64[[#This Row],[Project Status Check]],"OK","NOK")</f>
        <v>#N/A</v>
      </c>
      <c r="AC2759" s="19" t="e">
        <f>IF(Table_query__64[[#This Row],[PM]]=Table_query__64[[#This Row],[PM Check]],"OK","NOK")</f>
        <v>#N/A</v>
      </c>
      <c r="AD2759" s="19" t="e">
        <f>IF(Table_query__64[[#This Row],[PP]]=Table_query__64[[#This Row],[Pilot Check]],"OK","NOK")</f>
        <v>#N/A</v>
      </c>
      <c r="AE2759" s="19"/>
    </row>
    <row r="2760" spans="1:31" hidden="1" x14ac:dyDescent="0.3">
      <c r="A2760" s="1" t="s">
        <v>4649</v>
      </c>
      <c r="B2760" s="2" t="s">
        <v>4640</v>
      </c>
      <c r="C2760" s="3">
        <v>8.93</v>
      </c>
      <c r="D2760" s="2" t="s">
        <v>38</v>
      </c>
      <c r="E2760" s="2"/>
      <c r="F2760" s="2" t="s">
        <v>122</v>
      </c>
      <c r="G2760" s="4">
        <v>40179.041666666664</v>
      </c>
      <c r="H2760" s="4">
        <v>40179.041666666664</v>
      </c>
      <c r="I2760" s="2" t="s">
        <v>3863</v>
      </c>
      <c r="J2760" s="2"/>
      <c r="K2760" s="2"/>
      <c r="L2760" t="s">
        <v>31</v>
      </c>
      <c r="M2760" s="2" t="s">
        <v>29</v>
      </c>
      <c r="O2760" s="5">
        <v>0</v>
      </c>
      <c r="P2760" s="5">
        <v>0</v>
      </c>
      <c r="Q2760" s="6">
        <v>2010</v>
      </c>
      <c r="R2760" s="7">
        <v>2010</v>
      </c>
      <c r="T2760" s="8">
        <v>1214</v>
      </c>
      <c r="V2760" s="1" t="s">
        <v>33</v>
      </c>
      <c r="W2760" s="1" t="s">
        <v>32</v>
      </c>
      <c r="X2760" t="e">
        <f>VLOOKUP(Table_query__64[[#This Row],[Nr]],'MyTracker Export'!A:P,'MyTracker Export'!$P$1,FALSE)</f>
        <v>#N/A</v>
      </c>
      <c r="Y2760" t="e">
        <f>VLOOKUP(Table_query__64[[#This Row],[Nr]],'MyTracker Export'!A:Z,'MyTracker Export'!$Z$1,FALSE)</f>
        <v>#N/A</v>
      </c>
      <c r="Z2760" t="e">
        <f>VLOOKUP(Table_query__64[[#This Row],[Nr]],'MyTracker Export'!A:AA,'MyTracker Export'!$AA$1,FALSE)</f>
        <v>#N/A</v>
      </c>
      <c r="AA2760" t="s">
        <v>20478</v>
      </c>
      <c r="AB2760" s="19" t="e">
        <f>IF(Table_query__64[[#This Row],[Project status]]=Table_query__64[[#This Row],[Project Status Check]],"OK","NOK")</f>
        <v>#N/A</v>
      </c>
      <c r="AC2760" s="19" t="e">
        <f>IF(Table_query__64[[#This Row],[PM]]=Table_query__64[[#This Row],[PM Check]],"OK","NOK")</f>
        <v>#N/A</v>
      </c>
      <c r="AD2760" s="19" t="e">
        <f>IF(Table_query__64[[#This Row],[PP]]=Table_query__64[[#This Row],[Pilot Check]],"OK","NOK")</f>
        <v>#N/A</v>
      </c>
      <c r="AE2760" s="19"/>
    </row>
    <row r="2761" spans="1:31" hidden="1" x14ac:dyDescent="0.3">
      <c r="A2761" s="1" t="s">
        <v>4650</v>
      </c>
      <c r="B2761" s="2" t="s">
        <v>4343</v>
      </c>
      <c r="C2761" s="3" t="s">
        <v>7381</v>
      </c>
      <c r="D2761" s="2" t="s">
        <v>38</v>
      </c>
      <c r="E2761" s="2"/>
      <c r="F2761" s="2" t="s">
        <v>122</v>
      </c>
      <c r="G2761" s="4">
        <v>40179.041666666664</v>
      </c>
      <c r="H2761" s="4">
        <v>40179.041666666664</v>
      </c>
      <c r="I2761" s="2" t="s">
        <v>3863</v>
      </c>
      <c r="J2761" s="2"/>
      <c r="K2761" s="2"/>
      <c r="L2761" t="s">
        <v>31</v>
      </c>
      <c r="M2761" s="2" t="s">
        <v>29</v>
      </c>
      <c r="O2761" s="5">
        <v>0</v>
      </c>
      <c r="P2761" s="5">
        <v>0</v>
      </c>
      <c r="Q2761" s="6">
        <v>2010</v>
      </c>
      <c r="R2761" s="7">
        <v>2010</v>
      </c>
      <c r="T2761" s="8">
        <v>1215</v>
      </c>
      <c r="V2761" s="1" t="s">
        <v>33</v>
      </c>
      <c r="W2761" s="1" t="s">
        <v>32</v>
      </c>
      <c r="X2761" t="e">
        <f>VLOOKUP(Table_query__64[[#This Row],[Nr]],'MyTracker Export'!A:P,'MyTracker Export'!$P$1,FALSE)</f>
        <v>#N/A</v>
      </c>
      <c r="Y2761" t="e">
        <f>VLOOKUP(Table_query__64[[#This Row],[Nr]],'MyTracker Export'!A:Z,'MyTracker Export'!$Z$1,FALSE)</f>
        <v>#N/A</v>
      </c>
      <c r="Z2761" t="e">
        <f>VLOOKUP(Table_query__64[[#This Row],[Nr]],'MyTracker Export'!A:AA,'MyTracker Export'!$AA$1,FALSE)</f>
        <v>#N/A</v>
      </c>
      <c r="AA2761" t="s">
        <v>20478</v>
      </c>
      <c r="AB2761" s="19" t="e">
        <f>IF(Table_query__64[[#This Row],[Project status]]=Table_query__64[[#This Row],[Project Status Check]],"OK","NOK")</f>
        <v>#N/A</v>
      </c>
      <c r="AC2761" s="19" t="e">
        <f>IF(Table_query__64[[#This Row],[PM]]=Table_query__64[[#This Row],[PM Check]],"OK","NOK")</f>
        <v>#N/A</v>
      </c>
      <c r="AD2761" s="19" t="e">
        <f>IF(Table_query__64[[#This Row],[PP]]=Table_query__64[[#This Row],[Pilot Check]],"OK","NOK")</f>
        <v>#N/A</v>
      </c>
      <c r="AE2761" s="19"/>
    </row>
    <row r="2762" spans="1:31" hidden="1" x14ac:dyDescent="0.3">
      <c r="A2762" s="1" t="s">
        <v>4651</v>
      </c>
      <c r="B2762" s="2" t="s">
        <v>4652</v>
      </c>
      <c r="C2762" s="3" t="s">
        <v>7382</v>
      </c>
      <c r="D2762" s="2" t="s">
        <v>38</v>
      </c>
      <c r="E2762" s="2"/>
      <c r="F2762" s="2" t="s">
        <v>122</v>
      </c>
      <c r="G2762" s="4">
        <v>40179.041666666664</v>
      </c>
      <c r="H2762" s="4">
        <v>40179.041666666664</v>
      </c>
      <c r="I2762" s="2" t="s">
        <v>3863</v>
      </c>
      <c r="J2762" s="2"/>
      <c r="K2762" s="2"/>
      <c r="L2762" t="s">
        <v>31</v>
      </c>
      <c r="M2762" s="2" t="s">
        <v>29</v>
      </c>
      <c r="O2762" s="5">
        <v>0</v>
      </c>
      <c r="P2762" s="5">
        <v>0</v>
      </c>
      <c r="Q2762" s="6">
        <v>2010</v>
      </c>
      <c r="R2762" s="7">
        <v>2010</v>
      </c>
      <c r="T2762" s="8">
        <v>1216</v>
      </c>
      <c r="V2762" s="1" t="s">
        <v>33</v>
      </c>
      <c r="W2762" s="1" t="s">
        <v>32</v>
      </c>
      <c r="X2762" t="e">
        <f>VLOOKUP(Table_query__64[[#This Row],[Nr]],'MyTracker Export'!A:P,'MyTracker Export'!$P$1,FALSE)</f>
        <v>#N/A</v>
      </c>
      <c r="Y2762" t="e">
        <f>VLOOKUP(Table_query__64[[#This Row],[Nr]],'MyTracker Export'!A:Z,'MyTracker Export'!$Z$1,FALSE)</f>
        <v>#N/A</v>
      </c>
      <c r="Z2762" t="e">
        <f>VLOOKUP(Table_query__64[[#This Row],[Nr]],'MyTracker Export'!A:AA,'MyTracker Export'!$AA$1,FALSE)</f>
        <v>#N/A</v>
      </c>
      <c r="AA2762" t="s">
        <v>20478</v>
      </c>
      <c r="AB2762" s="19" t="e">
        <f>IF(Table_query__64[[#This Row],[Project status]]=Table_query__64[[#This Row],[Project Status Check]],"OK","NOK")</f>
        <v>#N/A</v>
      </c>
      <c r="AC2762" s="19" t="e">
        <f>IF(Table_query__64[[#This Row],[PM]]=Table_query__64[[#This Row],[PM Check]],"OK","NOK")</f>
        <v>#N/A</v>
      </c>
      <c r="AD2762" s="19" t="e">
        <f>IF(Table_query__64[[#This Row],[PP]]=Table_query__64[[#This Row],[Pilot Check]],"OK","NOK")</f>
        <v>#N/A</v>
      </c>
      <c r="AE2762" s="19"/>
    </row>
    <row r="2763" spans="1:31" hidden="1" x14ac:dyDescent="0.3">
      <c r="A2763" s="1" t="s">
        <v>4653</v>
      </c>
      <c r="B2763" s="2" t="s">
        <v>4652</v>
      </c>
      <c r="C2763" s="3" t="s">
        <v>7383</v>
      </c>
      <c r="D2763" s="2" t="s">
        <v>38</v>
      </c>
      <c r="E2763" s="2"/>
      <c r="F2763" s="2" t="s">
        <v>122</v>
      </c>
      <c r="G2763" s="4">
        <v>40179.041666666664</v>
      </c>
      <c r="H2763" s="4">
        <v>40179.041666666664</v>
      </c>
      <c r="I2763" s="2" t="s">
        <v>3863</v>
      </c>
      <c r="J2763" s="2"/>
      <c r="K2763" s="2"/>
      <c r="L2763" t="s">
        <v>31</v>
      </c>
      <c r="M2763" s="2" t="s">
        <v>29</v>
      </c>
      <c r="O2763" s="5">
        <v>0</v>
      </c>
      <c r="P2763" s="5">
        <v>0</v>
      </c>
      <c r="Q2763" s="6">
        <v>2010</v>
      </c>
      <c r="R2763" s="7">
        <v>2010</v>
      </c>
      <c r="T2763" s="8">
        <v>1217</v>
      </c>
      <c r="V2763" s="1" t="s">
        <v>33</v>
      </c>
      <c r="W2763" s="1" t="s">
        <v>32</v>
      </c>
      <c r="X2763" t="e">
        <f>VLOOKUP(Table_query__64[[#This Row],[Nr]],'MyTracker Export'!A:P,'MyTracker Export'!$P$1,FALSE)</f>
        <v>#N/A</v>
      </c>
      <c r="Y2763" t="e">
        <f>VLOOKUP(Table_query__64[[#This Row],[Nr]],'MyTracker Export'!A:Z,'MyTracker Export'!$Z$1,FALSE)</f>
        <v>#N/A</v>
      </c>
      <c r="Z2763" t="e">
        <f>VLOOKUP(Table_query__64[[#This Row],[Nr]],'MyTracker Export'!A:AA,'MyTracker Export'!$AA$1,FALSE)</f>
        <v>#N/A</v>
      </c>
      <c r="AA2763" t="s">
        <v>20478</v>
      </c>
      <c r="AB2763" s="19" t="e">
        <f>IF(Table_query__64[[#This Row],[Project status]]=Table_query__64[[#This Row],[Project Status Check]],"OK","NOK")</f>
        <v>#N/A</v>
      </c>
      <c r="AC2763" s="19" t="e">
        <f>IF(Table_query__64[[#This Row],[PM]]=Table_query__64[[#This Row],[PM Check]],"OK","NOK")</f>
        <v>#N/A</v>
      </c>
      <c r="AD2763" s="19" t="e">
        <f>IF(Table_query__64[[#This Row],[PP]]=Table_query__64[[#This Row],[Pilot Check]],"OK","NOK")</f>
        <v>#N/A</v>
      </c>
      <c r="AE2763" s="19"/>
    </row>
    <row r="2764" spans="1:31" hidden="1" x14ac:dyDescent="0.3">
      <c r="A2764" s="1" t="s">
        <v>4654</v>
      </c>
      <c r="B2764" s="2" t="s">
        <v>4652</v>
      </c>
      <c r="C2764" s="3" t="s">
        <v>7384</v>
      </c>
      <c r="D2764" s="2" t="s">
        <v>38</v>
      </c>
      <c r="E2764" s="2"/>
      <c r="F2764" s="2" t="s">
        <v>122</v>
      </c>
      <c r="G2764" s="4">
        <v>40179.041666666664</v>
      </c>
      <c r="H2764" s="4">
        <v>40179.041666666664</v>
      </c>
      <c r="I2764" s="2" t="s">
        <v>3863</v>
      </c>
      <c r="J2764" s="2"/>
      <c r="K2764" s="2"/>
      <c r="L2764" t="s">
        <v>31</v>
      </c>
      <c r="M2764" s="2" t="s">
        <v>29</v>
      </c>
      <c r="O2764" s="5">
        <v>0</v>
      </c>
      <c r="P2764" s="5">
        <v>0</v>
      </c>
      <c r="Q2764" s="6">
        <v>2010</v>
      </c>
      <c r="R2764" s="7">
        <v>2010</v>
      </c>
      <c r="T2764" s="8">
        <v>1218</v>
      </c>
      <c r="V2764" s="1" t="s">
        <v>33</v>
      </c>
      <c r="W2764" s="1" t="s">
        <v>32</v>
      </c>
      <c r="X2764" t="e">
        <f>VLOOKUP(Table_query__64[[#This Row],[Nr]],'MyTracker Export'!A:P,'MyTracker Export'!$P$1,FALSE)</f>
        <v>#N/A</v>
      </c>
      <c r="Y2764" t="e">
        <f>VLOOKUP(Table_query__64[[#This Row],[Nr]],'MyTracker Export'!A:Z,'MyTracker Export'!$Z$1,FALSE)</f>
        <v>#N/A</v>
      </c>
      <c r="Z2764" t="e">
        <f>VLOOKUP(Table_query__64[[#This Row],[Nr]],'MyTracker Export'!A:AA,'MyTracker Export'!$AA$1,FALSE)</f>
        <v>#N/A</v>
      </c>
      <c r="AA2764" t="s">
        <v>20478</v>
      </c>
      <c r="AB2764" s="19" t="e">
        <f>IF(Table_query__64[[#This Row],[Project status]]=Table_query__64[[#This Row],[Project Status Check]],"OK","NOK")</f>
        <v>#N/A</v>
      </c>
      <c r="AC2764" s="19" t="e">
        <f>IF(Table_query__64[[#This Row],[PM]]=Table_query__64[[#This Row],[PM Check]],"OK","NOK")</f>
        <v>#N/A</v>
      </c>
      <c r="AD2764" s="19" t="e">
        <f>IF(Table_query__64[[#This Row],[PP]]=Table_query__64[[#This Row],[Pilot Check]],"OK","NOK")</f>
        <v>#N/A</v>
      </c>
      <c r="AE2764" s="19"/>
    </row>
    <row r="2765" spans="1:31" hidden="1" x14ac:dyDescent="0.3">
      <c r="A2765" s="1" t="s">
        <v>4655</v>
      </c>
      <c r="B2765" s="2" t="s">
        <v>4652</v>
      </c>
      <c r="C2765" s="3" t="s">
        <v>7385</v>
      </c>
      <c r="D2765" s="2" t="s">
        <v>38</v>
      </c>
      <c r="E2765" s="2"/>
      <c r="F2765" s="2" t="s">
        <v>122</v>
      </c>
      <c r="G2765" s="4">
        <v>40179.041666666664</v>
      </c>
      <c r="H2765" s="4">
        <v>40179.041666666664</v>
      </c>
      <c r="I2765" s="2" t="s">
        <v>3863</v>
      </c>
      <c r="J2765" s="2"/>
      <c r="K2765" s="2"/>
      <c r="L2765" t="s">
        <v>31</v>
      </c>
      <c r="M2765" s="2" t="s">
        <v>29</v>
      </c>
      <c r="O2765" s="5">
        <v>0</v>
      </c>
      <c r="P2765" s="5">
        <v>0</v>
      </c>
      <c r="Q2765" s="6">
        <v>2010</v>
      </c>
      <c r="R2765" s="7">
        <v>2010</v>
      </c>
      <c r="T2765" s="8">
        <v>1219</v>
      </c>
      <c r="V2765" s="1" t="s">
        <v>33</v>
      </c>
      <c r="W2765" s="1" t="s">
        <v>32</v>
      </c>
      <c r="X2765" t="e">
        <f>VLOOKUP(Table_query__64[[#This Row],[Nr]],'MyTracker Export'!A:P,'MyTracker Export'!$P$1,FALSE)</f>
        <v>#N/A</v>
      </c>
      <c r="Y2765" t="e">
        <f>VLOOKUP(Table_query__64[[#This Row],[Nr]],'MyTracker Export'!A:Z,'MyTracker Export'!$Z$1,FALSE)</f>
        <v>#N/A</v>
      </c>
      <c r="Z2765" t="e">
        <f>VLOOKUP(Table_query__64[[#This Row],[Nr]],'MyTracker Export'!A:AA,'MyTracker Export'!$AA$1,FALSE)</f>
        <v>#N/A</v>
      </c>
      <c r="AA2765" t="s">
        <v>20478</v>
      </c>
      <c r="AB2765" s="19" t="e">
        <f>IF(Table_query__64[[#This Row],[Project status]]=Table_query__64[[#This Row],[Project Status Check]],"OK","NOK")</f>
        <v>#N/A</v>
      </c>
      <c r="AC2765" s="19" t="e">
        <f>IF(Table_query__64[[#This Row],[PM]]=Table_query__64[[#This Row],[PM Check]],"OK","NOK")</f>
        <v>#N/A</v>
      </c>
      <c r="AD2765" s="19" t="e">
        <f>IF(Table_query__64[[#This Row],[PP]]=Table_query__64[[#This Row],[Pilot Check]],"OK","NOK")</f>
        <v>#N/A</v>
      </c>
      <c r="AE2765" s="19"/>
    </row>
    <row r="2766" spans="1:31" hidden="1" x14ac:dyDescent="0.3">
      <c r="A2766" s="1" t="s">
        <v>4656</v>
      </c>
      <c r="B2766" s="2" t="s">
        <v>38</v>
      </c>
      <c r="C2766" s="3" t="s">
        <v>7386</v>
      </c>
      <c r="D2766" s="2" t="s">
        <v>38</v>
      </c>
      <c r="E2766" s="2" t="s">
        <v>104</v>
      </c>
      <c r="F2766" s="2" t="s">
        <v>28</v>
      </c>
      <c r="G2766" s="4">
        <v>46010.041666666664</v>
      </c>
      <c r="H2766" s="4"/>
      <c r="I2766" s="2" t="s">
        <v>72</v>
      </c>
      <c r="J2766" s="2" t="s">
        <v>158</v>
      </c>
      <c r="K2766" s="2"/>
      <c r="L2766" t="s">
        <v>57</v>
      </c>
      <c r="M2766" s="2" t="s">
        <v>59</v>
      </c>
      <c r="N2766" s="3" t="s">
        <v>9543</v>
      </c>
      <c r="O2766" s="5">
        <v>0</v>
      </c>
      <c r="P2766" s="5">
        <v>0</v>
      </c>
      <c r="Q2766" s="6">
        <v>2025</v>
      </c>
      <c r="R2766" s="7" t="s">
        <v>31</v>
      </c>
      <c r="T2766" s="8">
        <v>2957</v>
      </c>
      <c r="U2766" s="3" t="s">
        <v>11320</v>
      </c>
      <c r="V2766" s="1" t="s">
        <v>33</v>
      </c>
      <c r="W2766" s="1" t="s">
        <v>32</v>
      </c>
      <c r="X2766" t="str">
        <f>VLOOKUP(Table_query__64[[#This Row],[Nr]],'MyTracker Export'!A:P,'MyTracker Export'!$P$1,FALSE)</f>
        <v>Work in progress</v>
      </c>
      <c r="Y2766" t="str">
        <f>VLOOKUP(Table_query__64[[#This Row],[Nr]],'MyTracker Export'!A:Z,'MyTracker Export'!$Z$1,FALSE)</f>
        <v>Lucas Soto</v>
      </c>
      <c r="Z2766" t="str">
        <f>VLOOKUP(Table_query__64[[#This Row],[Nr]],'MyTracker Export'!A:AA,'MyTracker Export'!$AA$1,FALSE)</f>
        <v>Juan Juarez Quintana</v>
      </c>
      <c r="AB2766" s="19" t="str">
        <f>IF(Table_query__64[[#This Row],[Project status]]=Table_query__64[[#This Row],[Project Status Check]],"OK","NOK")</f>
        <v>OK</v>
      </c>
      <c r="AC2766" s="19" t="str">
        <f>IF(Table_query__64[[#This Row],[PM]]=Table_query__64[[#This Row],[PM Check]],"OK","NOK")</f>
        <v>NOK</v>
      </c>
      <c r="AD2766" s="19" t="str">
        <f>IF(Table_query__64[[#This Row],[PP]]=Table_query__64[[#This Row],[Pilot Check]],"OK","NOK")</f>
        <v>NOK</v>
      </c>
      <c r="AE2766" s="19"/>
    </row>
    <row r="2767" spans="1:31" hidden="1" x14ac:dyDescent="0.3">
      <c r="A2767" s="1" t="s">
        <v>4657</v>
      </c>
      <c r="B2767" s="2" t="s">
        <v>38</v>
      </c>
      <c r="C2767" s="3" t="s">
        <v>7387</v>
      </c>
      <c r="D2767" s="2" t="s">
        <v>38</v>
      </c>
      <c r="E2767" s="2" t="s">
        <v>104</v>
      </c>
      <c r="F2767" s="2" t="s">
        <v>28</v>
      </c>
      <c r="G2767" s="4">
        <v>45562.083333333336</v>
      </c>
      <c r="H2767" s="4"/>
      <c r="I2767" s="2" t="s">
        <v>320</v>
      </c>
      <c r="J2767" s="2" t="s">
        <v>308</v>
      </c>
      <c r="K2767" s="2"/>
      <c r="L2767" t="s">
        <v>57</v>
      </c>
      <c r="M2767" s="2" t="s">
        <v>59</v>
      </c>
      <c r="N2767" s="3" t="s">
        <v>9544</v>
      </c>
      <c r="O2767" s="5">
        <v>0</v>
      </c>
      <c r="P2767" s="5">
        <v>0</v>
      </c>
      <c r="Q2767" s="6">
        <v>2024</v>
      </c>
      <c r="R2767" s="7" t="s">
        <v>31</v>
      </c>
      <c r="T2767" s="8">
        <v>2517</v>
      </c>
      <c r="U2767" s="3" t="s">
        <v>11321</v>
      </c>
      <c r="V2767" s="1" t="s">
        <v>33</v>
      </c>
      <c r="W2767" s="1" t="s">
        <v>32</v>
      </c>
      <c r="X2767" t="str">
        <f>VLOOKUP(Table_query__64[[#This Row],[Nr]],'MyTracker Export'!A:P,'MyTracker Export'!$P$1,FALSE)</f>
        <v>Work in progress</v>
      </c>
      <c r="Y2767" t="str">
        <f>VLOOKUP(Table_query__64[[#This Row],[Nr]],'MyTracker Export'!A:Z,'MyTracker Export'!$Z$1,FALSE)</f>
        <v>Marcos Delgado Lopez</v>
      </c>
      <c r="Z2767" t="str">
        <f>VLOOKUP(Table_query__64[[#This Row],[Nr]],'MyTracker Export'!A:AA,'MyTracker Export'!$AA$1,FALSE)</f>
        <v>Nicolas Dubois</v>
      </c>
      <c r="AB2767" s="19" t="str">
        <f>IF(Table_query__64[[#This Row],[Project status]]=Table_query__64[[#This Row],[Project Status Check]],"OK","NOK")</f>
        <v>OK</v>
      </c>
      <c r="AC2767" s="19" t="str">
        <f>IF(Table_query__64[[#This Row],[PM]]=Table_query__64[[#This Row],[PM Check]],"OK","NOK")</f>
        <v>NOK</v>
      </c>
      <c r="AD2767" s="19" t="str">
        <f>IF(Table_query__64[[#This Row],[PP]]=Table_query__64[[#This Row],[Pilot Check]],"OK","NOK")</f>
        <v>OK</v>
      </c>
      <c r="AE2767" s="19"/>
    </row>
    <row r="2768" spans="1:31" hidden="1" x14ac:dyDescent="0.3">
      <c r="A2768" s="1" t="s">
        <v>4658</v>
      </c>
      <c r="B2768" s="2" t="s">
        <v>53</v>
      </c>
      <c r="C2768" s="3" t="s">
        <v>7388</v>
      </c>
      <c r="D2768" s="2" t="s">
        <v>53</v>
      </c>
      <c r="E2768" s="2" t="s">
        <v>104</v>
      </c>
      <c r="F2768" s="2" t="s">
        <v>28</v>
      </c>
      <c r="G2768" s="4">
        <v>45474.083333333336</v>
      </c>
      <c r="H2768" s="4"/>
      <c r="I2768" s="2" t="s">
        <v>4659</v>
      </c>
      <c r="J2768" s="2" t="s">
        <v>3845</v>
      </c>
      <c r="K2768" s="2"/>
      <c r="L2768" t="s">
        <v>57</v>
      </c>
      <c r="M2768" s="2" t="s">
        <v>59</v>
      </c>
      <c r="N2768" s="3" t="s">
        <v>9545</v>
      </c>
      <c r="O2768" s="5">
        <v>0</v>
      </c>
      <c r="P2768" s="5">
        <v>0</v>
      </c>
      <c r="Q2768" s="6">
        <v>2024</v>
      </c>
      <c r="R2768" s="7" t="s">
        <v>31</v>
      </c>
      <c r="T2768" s="8">
        <v>2442</v>
      </c>
      <c r="U2768" s="3" t="s">
        <v>11322</v>
      </c>
      <c r="V2768" s="1" t="s">
        <v>33</v>
      </c>
      <c r="W2768" s="1" t="s">
        <v>32</v>
      </c>
      <c r="X2768" t="str">
        <f>VLOOKUP(Table_query__64[[#This Row],[Nr]],'MyTracker Export'!A:P,'MyTracker Export'!$P$1,FALSE)</f>
        <v>Work in progress</v>
      </c>
      <c r="Y2768" t="str">
        <f>VLOOKUP(Table_query__64[[#This Row],[Nr]],'MyTracker Export'!A:Z,'MyTracker Export'!$Z$1,FALSE)</f>
        <v>Rachel Saïdi</v>
      </c>
      <c r="Z2768" t="str">
        <f>VLOOKUP(Table_query__64[[#This Row],[Nr]],'MyTracker Export'!A:AA,'MyTracker Export'!$AA$1,FALSE)</f>
        <v>Ana Montejo Del Castillo</v>
      </c>
      <c r="AB2768" s="19" t="str">
        <f>IF(Table_query__64[[#This Row],[Project status]]=Table_query__64[[#This Row],[Project Status Check]],"OK","NOK")</f>
        <v>OK</v>
      </c>
      <c r="AC2768" s="19" t="str">
        <f>IF(Table_query__64[[#This Row],[PM]]=Table_query__64[[#This Row],[PM Check]],"OK","NOK")</f>
        <v>NOK</v>
      </c>
      <c r="AD2768" s="19" t="str">
        <f>IF(Table_query__64[[#This Row],[PP]]=Table_query__64[[#This Row],[Pilot Check]],"OK","NOK")</f>
        <v>OK</v>
      </c>
      <c r="AE2768" s="19"/>
    </row>
    <row r="2769" spans="1:31" hidden="1" x14ac:dyDescent="0.3">
      <c r="A2769" s="1" t="s">
        <v>4660</v>
      </c>
      <c r="B2769" s="2" t="s">
        <v>4661</v>
      </c>
      <c r="C2769" s="3" t="s">
        <v>7389</v>
      </c>
      <c r="D2769" s="2" t="s">
        <v>27</v>
      </c>
      <c r="E2769" s="2" t="s">
        <v>104</v>
      </c>
      <c r="F2769" s="2" t="s">
        <v>28</v>
      </c>
      <c r="G2769" s="4">
        <v>45357.041666666664</v>
      </c>
      <c r="H2769" s="4"/>
      <c r="I2769" s="2" t="s">
        <v>425</v>
      </c>
      <c r="J2769" s="2" t="s">
        <v>4662</v>
      </c>
      <c r="K2769" s="2"/>
      <c r="L2769" t="s">
        <v>57</v>
      </c>
      <c r="M2769" s="2" t="s">
        <v>59</v>
      </c>
      <c r="N2769" s="3" t="s">
        <v>9546</v>
      </c>
      <c r="O2769" s="5">
        <v>0</v>
      </c>
      <c r="P2769" s="5">
        <v>0</v>
      </c>
      <c r="Q2769" s="6">
        <v>2024</v>
      </c>
      <c r="R2769" s="7" t="s">
        <v>31</v>
      </c>
      <c r="T2769" s="8">
        <v>2333</v>
      </c>
      <c r="U2769" s="3" t="s">
        <v>11323</v>
      </c>
      <c r="V2769" s="1" t="s">
        <v>33</v>
      </c>
      <c r="W2769" s="1" t="s">
        <v>32</v>
      </c>
      <c r="X2769" t="str">
        <f>VLOOKUP(Table_query__64[[#This Row],[Nr]],'MyTracker Export'!A:P,'MyTracker Export'!$P$1,FALSE)</f>
        <v>Work in progress</v>
      </c>
      <c r="Y2769" t="str">
        <f>VLOOKUP(Table_query__64[[#This Row],[Nr]],'MyTracker Export'!A:Z,'MyTracker Export'!$Z$1,FALSE)</f>
        <v>Haifa BEN AMOR</v>
      </c>
      <c r="Z2769" t="str">
        <f>VLOOKUP(Table_query__64[[#This Row],[Nr]],'MyTracker Export'!A:AA,'MyTracker Export'!$AA$1,FALSE)</f>
        <v>Racem Koubaa</v>
      </c>
      <c r="AB2769" s="19" t="str">
        <f>IF(Table_query__64[[#This Row],[Project status]]=Table_query__64[[#This Row],[Project Status Check]],"OK","NOK")</f>
        <v>OK</v>
      </c>
      <c r="AC2769" s="19" t="str">
        <f>IF(Table_query__64[[#This Row],[PM]]=Table_query__64[[#This Row],[PM Check]],"OK","NOK")</f>
        <v>OK</v>
      </c>
      <c r="AD2769" s="19" t="str">
        <f>IF(Table_query__64[[#This Row],[PP]]=Table_query__64[[#This Row],[Pilot Check]],"OK","NOK")</f>
        <v>OK</v>
      </c>
      <c r="AE2769" s="19"/>
    </row>
    <row r="2770" spans="1:31" hidden="1" x14ac:dyDescent="0.3">
      <c r="A2770" s="1" t="s">
        <v>4663</v>
      </c>
      <c r="B2770" s="2" t="s">
        <v>89</v>
      </c>
      <c r="C2770" s="3" t="s">
        <v>89</v>
      </c>
      <c r="D2770" s="2" t="s">
        <v>89</v>
      </c>
      <c r="E2770" s="2" t="s">
        <v>104</v>
      </c>
      <c r="F2770" s="2" t="s">
        <v>28</v>
      </c>
      <c r="G2770" s="4">
        <v>45322.041666666664</v>
      </c>
      <c r="H2770" s="4"/>
      <c r="I2770" s="2" t="s">
        <v>90</v>
      </c>
      <c r="J2770" s="2" t="s">
        <v>319</v>
      </c>
      <c r="K2770" s="2"/>
      <c r="L2770" t="s">
        <v>57</v>
      </c>
      <c r="M2770" s="2" t="s">
        <v>59</v>
      </c>
      <c r="N2770" s="3" t="s">
        <v>9547</v>
      </c>
      <c r="O2770" s="5">
        <v>0</v>
      </c>
      <c r="P2770" s="5">
        <v>0</v>
      </c>
      <c r="Q2770" s="6">
        <v>2024</v>
      </c>
      <c r="R2770" s="7" t="s">
        <v>31</v>
      </c>
      <c r="T2770" s="8">
        <v>2277</v>
      </c>
      <c r="U2770" s="3" t="s">
        <v>11324</v>
      </c>
      <c r="V2770" s="1" t="s">
        <v>33</v>
      </c>
      <c r="W2770" s="1" t="s">
        <v>32</v>
      </c>
      <c r="X2770" t="str">
        <f>VLOOKUP(Table_query__64[[#This Row],[Nr]],'MyTracker Export'!A:P,'MyTracker Export'!$P$1,FALSE)</f>
        <v>Work in progress</v>
      </c>
      <c r="Y2770" t="str">
        <f>VLOOKUP(Table_query__64[[#This Row],[Nr]],'MyTracker Export'!A:Z,'MyTracker Export'!$Z$1,FALSE)</f>
        <v>Nevena Banova</v>
      </c>
      <c r="Z2770" t="str">
        <f>VLOOKUP(Table_query__64[[#This Row],[Nr]],'MyTracker Export'!A:AA,'MyTracker Export'!$AA$1,FALSE)</f>
        <v>Boris Krastev</v>
      </c>
      <c r="AB2770" s="19" t="str">
        <f>IF(Table_query__64[[#This Row],[Project status]]=Table_query__64[[#This Row],[Project Status Check]],"OK","NOK")</f>
        <v>OK</v>
      </c>
      <c r="AC2770" s="19" t="str">
        <f>IF(Table_query__64[[#This Row],[PM]]=Table_query__64[[#This Row],[PM Check]],"OK","NOK")</f>
        <v>OK</v>
      </c>
      <c r="AD2770" s="19" t="str">
        <f>IF(Table_query__64[[#This Row],[PP]]=Table_query__64[[#This Row],[Pilot Check]],"OK","NOK")</f>
        <v>OK</v>
      </c>
      <c r="AE2770" s="19"/>
    </row>
    <row r="2771" spans="1:31" hidden="1" x14ac:dyDescent="0.3">
      <c r="A2771" s="1" t="s">
        <v>4664</v>
      </c>
      <c r="B2771" s="2" t="s">
        <v>53</v>
      </c>
      <c r="C2771" s="3" t="s">
        <v>7390</v>
      </c>
      <c r="D2771" s="2" t="s">
        <v>53</v>
      </c>
      <c r="E2771" s="2" t="s">
        <v>104</v>
      </c>
      <c r="F2771" s="2" t="s">
        <v>28</v>
      </c>
      <c r="G2771" s="4">
        <v>45279.041666666664</v>
      </c>
      <c r="H2771" s="4"/>
      <c r="I2771" s="2" t="s">
        <v>578</v>
      </c>
      <c r="J2771" s="2" t="s">
        <v>239</v>
      </c>
      <c r="K2771" s="2"/>
      <c r="L2771" t="s">
        <v>57</v>
      </c>
      <c r="M2771" s="2" t="s">
        <v>59</v>
      </c>
      <c r="N2771" s="3" t="s">
        <v>9548</v>
      </c>
      <c r="O2771" s="5">
        <v>0</v>
      </c>
      <c r="P2771" s="5">
        <v>652606.59</v>
      </c>
      <c r="Q2771" s="6">
        <v>2023</v>
      </c>
      <c r="R2771" s="7" t="s">
        <v>31</v>
      </c>
      <c r="T2771" s="8">
        <v>2234</v>
      </c>
      <c r="U2771" s="3" t="s">
        <v>11325</v>
      </c>
      <c r="V2771" s="1" t="s">
        <v>33</v>
      </c>
      <c r="W2771" s="1" t="s">
        <v>32</v>
      </c>
      <c r="X2771" t="str">
        <f>VLOOKUP(Table_query__64[[#This Row],[Nr]],'MyTracker Export'!A:P,'MyTracker Export'!$P$1,FALSE)</f>
        <v>Work in progress</v>
      </c>
      <c r="Y2771" t="str">
        <f>VLOOKUP(Table_query__64[[#This Row],[Nr]],'MyTracker Export'!A:Z,'MyTracker Export'!$Z$1,FALSE)</f>
        <v>Lucas Joassin</v>
      </c>
      <c r="Z2771" t="str">
        <f>VLOOKUP(Table_query__64[[#This Row],[Nr]],'MyTracker Export'!A:AA,'MyTracker Export'!$AA$1,FALSE)</f>
        <v>Bram Puttemans</v>
      </c>
      <c r="AB2771" s="19" t="str">
        <f>IF(Table_query__64[[#This Row],[Project status]]=Table_query__64[[#This Row],[Project Status Check]],"OK","NOK")</f>
        <v>OK</v>
      </c>
      <c r="AC2771" s="19" t="str">
        <f>IF(Table_query__64[[#This Row],[PM]]=Table_query__64[[#This Row],[PM Check]],"OK","NOK")</f>
        <v>OK</v>
      </c>
      <c r="AD2771" s="19" t="str">
        <f>IF(Table_query__64[[#This Row],[PP]]=Table_query__64[[#This Row],[Pilot Check]],"OK","NOK")</f>
        <v>OK</v>
      </c>
      <c r="AE2771" s="19"/>
    </row>
    <row r="2772" spans="1:31" hidden="1" x14ac:dyDescent="0.3">
      <c r="A2772" s="1" t="s">
        <v>4665</v>
      </c>
      <c r="B2772" s="2" t="s">
        <v>4661</v>
      </c>
      <c r="C2772" s="3" t="s">
        <v>7391</v>
      </c>
      <c r="D2772" s="2" t="s">
        <v>27</v>
      </c>
      <c r="E2772" s="2" t="s">
        <v>104</v>
      </c>
      <c r="F2772" s="2" t="s">
        <v>28</v>
      </c>
      <c r="G2772" s="4">
        <v>45237.041666666664</v>
      </c>
      <c r="H2772" s="4"/>
      <c r="I2772" s="2" t="s">
        <v>986</v>
      </c>
      <c r="J2772" s="2" t="s">
        <v>30</v>
      </c>
      <c r="K2772" s="2"/>
      <c r="L2772" t="s">
        <v>57</v>
      </c>
      <c r="M2772" s="2" t="s">
        <v>29</v>
      </c>
      <c r="N2772" s="3" t="s">
        <v>9549</v>
      </c>
      <c r="O2772" s="5">
        <v>0</v>
      </c>
      <c r="P2772" s="5">
        <v>0</v>
      </c>
      <c r="Q2772" s="6">
        <v>2023</v>
      </c>
      <c r="R2772" s="7" t="s">
        <v>31</v>
      </c>
      <c r="T2772" s="8">
        <v>2194</v>
      </c>
      <c r="U2772" s="3" t="s">
        <v>11326</v>
      </c>
      <c r="V2772" s="1" t="s">
        <v>33</v>
      </c>
      <c r="W2772" s="1" t="s">
        <v>32</v>
      </c>
      <c r="X2772" t="str">
        <f>VLOOKUP(Table_query__64[[#This Row],[Nr]],'MyTracker Export'!A:P,'MyTracker Export'!$P$1,FALSE)</f>
        <v>Work in progress</v>
      </c>
      <c r="Y2772" t="str">
        <f>VLOOKUP(Table_query__64[[#This Row],[Nr]],'MyTracker Export'!A:Z,'MyTracker Export'!$Z$1,FALSE)</f>
        <v>Mansour Hamza</v>
      </c>
      <c r="Z2772" t="str">
        <f>VLOOKUP(Table_query__64[[#This Row],[Nr]],'MyTracker Export'!A:AA,'MyTracker Export'!$AA$1,FALSE)</f>
        <v>Wissem Bensaid</v>
      </c>
      <c r="AB2772" s="19" t="str">
        <f>IF(Table_query__64[[#This Row],[Project status]]=Table_query__64[[#This Row],[Project Status Check]],"OK","NOK")</f>
        <v>OK</v>
      </c>
      <c r="AC2772" s="19" t="str">
        <f>IF(Table_query__64[[#This Row],[PM]]=Table_query__64[[#This Row],[PM Check]],"OK","NOK")</f>
        <v>OK</v>
      </c>
      <c r="AD2772" s="19" t="str">
        <f>IF(Table_query__64[[#This Row],[PP]]=Table_query__64[[#This Row],[Pilot Check]],"OK","NOK")</f>
        <v>OK</v>
      </c>
      <c r="AE2772" s="19"/>
    </row>
    <row r="2773" spans="1:31" hidden="1" x14ac:dyDescent="0.3">
      <c r="A2773" s="1" t="s">
        <v>4666</v>
      </c>
      <c r="B2773" s="2" t="s">
        <v>4661</v>
      </c>
      <c r="C2773" s="3" t="s">
        <v>7392</v>
      </c>
      <c r="D2773" s="2" t="s">
        <v>27</v>
      </c>
      <c r="E2773" s="2" t="s">
        <v>104</v>
      </c>
      <c r="F2773" s="2" t="s">
        <v>28</v>
      </c>
      <c r="G2773" s="4">
        <v>45237.041666666664</v>
      </c>
      <c r="H2773" s="4"/>
      <c r="I2773" s="2" t="s">
        <v>986</v>
      </c>
      <c r="J2773" s="2" t="s">
        <v>30</v>
      </c>
      <c r="K2773" s="2"/>
      <c r="L2773" t="s">
        <v>57</v>
      </c>
      <c r="M2773" s="2" t="s">
        <v>29</v>
      </c>
      <c r="N2773" s="3" t="s">
        <v>9550</v>
      </c>
      <c r="O2773" s="5">
        <v>0</v>
      </c>
      <c r="P2773" s="5">
        <v>0</v>
      </c>
      <c r="Q2773" s="6">
        <v>2023</v>
      </c>
      <c r="R2773" s="7" t="s">
        <v>31</v>
      </c>
      <c r="T2773" s="8">
        <v>2193</v>
      </c>
      <c r="U2773" s="3" t="s">
        <v>11327</v>
      </c>
      <c r="V2773" s="1" t="s">
        <v>33</v>
      </c>
      <c r="W2773" s="1" t="s">
        <v>32</v>
      </c>
      <c r="X2773" t="str">
        <f>VLOOKUP(Table_query__64[[#This Row],[Nr]],'MyTracker Export'!A:P,'MyTracker Export'!$P$1,FALSE)</f>
        <v>Work in progress</v>
      </c>
      <c r="Y2773" t="str">
        <f>VLOOKUP(Table_query__64[[#This Row],[Nr]],'MyTracker Export'!A:Z,'MyTracker Export'!$Z$1,FALSE)</f>
        <v>Mansour Hamza</v>
      </c>
      <c r="Z2773" t="str">
        <f>VLOOKUP(Table_query__64[[#This Row],[Nr]],'MyTracker Export'!A:AA,'MyTracker Export'!$AA$1,FALSE)</f>
        <v>Wissem Bensaid</v>
      </c>
      <c r="AB2773" s="19" t="str">
        <f>IF(Table_query__64[[#This Row],[Project status]]=Table_query__64[[#This Row],[Project Status Check]],"OK","NOK")</f>
        <v>OK</v>
      </c>
      <c r="AC2773" s="19" t="str">
        <f>IF(Table_query__64[[#This Row],[PM]]=Table_query__64[[#This Row],[PM Check]],"OK","NOK")</f>
        <v>OK</v>
      </c>
      <c r="AD2773" s="19" t="str">
        <f>IF(Table_query__64[[#This Row],[PP]]=Table_query__64[[#This Row],[Pilot Check]],"OK","NOK")</f>
        <v>OK</v>
      </c>
      <c r="AE2773" s="19"/>
    </row>
    <row r="2774" spans="1:31" hidden="1" x14ac:dyDescent="0.3">
      <c r="A2774" s="1" t="s">
        <v>4667</v>
      </c>
      <c r="B2774" s="2" t="s">
        <v>700</v>
      </c>
      <c r="C2774" s="3" t="s">
        <v>7393</v>
      </c>
      <c r="D2774" s="2" t="s">
        <v>700</v>
      </c>
      <c r="E2774" s="2" t="s">
        <v>104</v>
      </c>
      <c r="F2774" s="2" t="s">
        <v>28</v>
      </c>
      <c r="G2774" s="4">
        <v>45200.083333333336</v>
      </c>
      <c r="H2774" s="4"/>
      <c r="I2774" s="2" t="s">
        <v>959</v>
      </c>
      <c r="J2774" s="2" t="s">
        <v>477</v>
      </c>
      <c r="K2774" s="2"/>
      <c r="L2774" t="s">
        <v>57</v>
      </c>
      <c r="M2774" s="2" t="s">
        <v>59</v>
      </c>
      <c r="N2774" s="3" t="s">
        <v>9551</v>
      </c>
      <c r="O2774" s="5">
        <v>0</v>
      </c>
      <c r="P2774" s="5">
        <v>0</v>
      </c>
      <c r="Q2774" s="6">
        <v>2023</v>
      </c>
      <c r="R2774" s="7" t="s">
        <v>31</v>
      </c>
      <c r="T2774" s="8">
        <v>2172</v>
      </c>
      <c r="U2774" s="3" t="s">
        <v>11328</v>
      </c>
      <c r="V2774" s="1" t="s">
        <v>33</v>
      </c>
      <c r="W2774" s="1" t="s">
        <v>32</v>
      </c>
      <c r="X2774" t="str">
        <f>VLOOKUP(Table_query__64[[#This Row],[Nr]],'MyTracker Export'!A:P,'MyTracker Export'!$P$1,FALSE)</f>
        <v>Work in progress</v>
      </c>
      <c r="Y2774" t="str">
        <f>VLOOKUP(Table_query__64[[#This Row],[Nr]],'MyTracker Export'!A:Z,'MyTracker Export'!$Z$1,FALSE)</f>
        <v>Pascale Olivy</v>
      </c>
      <c r="Z2774" t="str">
        <f>VLOOKUP(Table_query__64[[#This Row],[Nr]],'MyTracker Export'!A:AA,'MyTracker Export'!$AA$1,FALSE)</f>
        <v>Juan Sanchez Chatar</v>
      </c>
      <c r="AB2774" s="19" t="str">
        <f>IF(Table_query__64[[#This Row],[Project status]]=Table_query__64[[#This Row],[Project Status Check]],"OK","NOK")</f>
        <v>OK</v>
      </c>
      <c r="AC2774" s="19" t="str">
        <f>IF(Table_query__64[[#This Row],[PM]]=Table_query__64[[#This Row],[PM Check]],"OK","NOK")</f>
        <v>OK</v>
      </c>
      <c r="AD2774" s="19" t="str">
        <f>IF(Table_query__64[[#This Row],[PP]]=Table_query__64[[#This Row],[Pilot Check]],"OK","NOK")</f>
        <v>OK</v>
      </c>
      <c r="AE2774" s="19"/>
    </row>
    <row r="2775" spans="1:31" hidden="1" x14ac:dyDescent="0.3">
      <c r="A2775" s="1" t="s">
        <v>4668</v>
      </c>
      <c r="B2775" s="2" t="s">
        <v>53</v>
      </c>
      <c r="C2775" s="3" t="s">
        <v>7394</v>
      </c>
      <c r="D2775" s="2" t="s">
        <v>53</v>
      </c>
      <c r="E2775" s="2" t="s">
        <v>104</v>
      </c>
      <c r="F2775" s="2" t="s">
        <v>28</v>
      </c>
      <c r="G2775" s="4">
        <v>45210.083333333336</v>
      </c>
      <c r="H2775" s="4"/>
      <c r="I2775" s="2" t="s">
        <v>308</v>
      </c>
      <c r="J2775" s="2" t="s">
        <v>477</v>
      </c>
      <c r="K2775" s="2"/>
      <c r="L2775" t="s">
        <v>57</v>
      </c>
      <c r="M2775" s="2" t="s">
        <v>59</v>
      </c>
      <c r="N2775" s="3" t="s">
        <v>9552</v>
      </c>
      <c r="O2775" s="5">
        <v>0</v>
      </c>
      <c r="P2775" s="5">
        <v>0</v>
      </c>
      <c r="Q2775" s="6">
        <v>2023</v>
      </c>
      <c r="R2775" s="7" t="s">
        <v>31</v>
      </c>
      <c r="T2775" s="8">
        <v>2116</v>
      </c>
      <c r="U2775" s="3" t="s">
        <v>11329</v>
      </c>
      <c r="V2775" s="1" t="s">
        <v>33</v>
      </c>
      <c r="W2775" s="1" t="s">
        <v>32</v>
      </c>
      <c r="X2775" t="str">
        <f>VLOOKUP(Table_query__64[[#This Row],[Nr]],'MyTracker Export'!A:P,'MyTracker Export'!$P$1,FALSE)</f>
        <v>Work in progress</v>
      </c>
      <c r="Y2775" t="str">
        <f>VLOOKUP(Table_query__64[[#This Row],[Nr]],'MyTracker Export'!A:Z,'MyTracker Export'!$Z$1,FALSE)</f>
        <v>Nicolas Dubois</v>
      </c>
      <c r="Z2775" t="str">
        <f>VLOOKUP(Table_query__64[[#This Row],[Nr]],'MyTracker Export'!A:AA,'MyTracker Export'!$AA$1,FALSE)</f>
        <v>Juan Sanchez Chatar</v>
      </c>
      <c r="AB2775" s="19" t="str">
        <f>IF(Table_query__64[[#This Row],[Project status]]=Table_query__64[[#This Row],[Project Status Check]],"OK","NOK")</f>
        <v>OK</v>
      </c>
      <c r="AC2775" s="19" t="str">
        <f>IF(Table_query__64[[#This Row],[PM]]=Table_query__64[[#This Row],[PM Check]],"OK","NOK")</f>
        <v>OK</v>
      </c>
      <c r="AD2775" s="19" t="str">
        <f>IF(Table_query__64[[#This Row],[PP]]=Table_query__64[[#This Row],[Pilot Check]],"OK","NOK")</f>
        <v>OK</v>
      </c>
      <c r="AE2775" s="19"/>
    </row>
    <row r="2776" spans="1:31" hidden="1" x14ac:dyDescent="0.3">
      <c r="A2776" s="1" t="s">
        <v>4669</v>
      </c>
      <c r="B2776" s="2" t="s">
        <v>53</v>
      </c>
      <c r="C2776" s="3" t="s">
        <v>7395</v>
      </c>
      <c r="D2776" s="2" t="s">
        <v>53</v>
      </c>
      <c r="E2776" s="2" t="s">
        <v>104</v>
      </c>
      <c r="F2776" s="2" t="s">
        <v>574</v>
      </c>
      <c r="G2776" s="4">
        <v>45160.083333333336</v>
      </c>
      <c r="H2776" s="4"/>
      <c r="I2776" s="2" t="s">
        <v>578</v>
      </c>
      <c r="J2776" s="2" t="s">
        <v>871</v>
      </c>
      <c r="K2776" s="2"/>
      <c r="L2776" t="s">
        <v>57</v>
      </c>
      <c r="M2776" s="2" t="s">
        <v>59</v>
      </c>
      <c r="O2776" s="5">
        <v>0</v>
      </c>
      <c r="P2776" s="5">
        <v>0</v>
      </c>
      <c r="Q2776" s="6">
        <v>2023</v>
      </c>
      <c r="R2776" s="7" t="s">
        <v>31</v>
      </c>
      <c r="T2776" s="8">
        <v>2323</v>
      </c>
      <c r="U2776" s="3" t="s">
        <v>11330</v>
      </c>
      <c r="V2776" s="1" t="s">
        <v>33</v>
      </c>
      <c r="W2776" s="1" t="s">
        <v>32</v>
      </c>
      <c r="X2776" t="str">
        <f>VLOOKUP(Table_query__64[[#This Row],[Nr]],'MyTracker Export'!A:P,'MyTracker Export'!$P$1,FALSE)</f>
        <v>On hold</v>
      </c>
      <c r="Y2776" t="str">
        <f>VLOOKUP(Table_query__64[[#This Row],[Nr]],'MyTracker Export'!A:Z,'MyTracker Export'!$Z$1,FALSE)</f>
        <v>Lucas Joassin</v>
      </c>
      <c r="Z2776" t="e">
        <f>VLOOKUP(Table_query__64[[#This Row],[Nr]],'MyTracker Export'!A:AA,'MyTracker Export'!$AA$1,FALSE)</f>
        <v>#N/A</v>
      </c>
      <c r="AB2776" s="19" t="str">
        <f>IF(Table_query__64[[#This Row],[Project status]]=Table_query__64[[#This Row],[Project Status Check]],"OK","NOK")</f>
        <v>OK</v>
      </c>
      <c r="AC2776" s="19" t="str">
        <f>IF(Table_query__64[[#This Row],[PM]]=Table_query__64[[#This Row],[PM Check]],"OK","NOK")</f>
        <v>OK</v>
      </c>
      <c r="AD2776" s="19" t="e">
        <f>IF(Table_query__64[[#This Row],[PP]]=Table_query__64[[#This Row],[Pilot Check]],"OK","NOK")</f>
        <v>#N/A</v>
      </c>
      <c r="AE2776" s="19"/>
    </row>
    <row r="2777" spans="1:31" hidden="1" x14ac:dyDescent="0.3">
      <c r="A2777" s="1" t="s">
        <v>4670</v>
      </c>
      <c r="B2777" s="2" t="s">
        <v>53</v>
      </c>
      <c r="C2777" s="3" t="s">
        <v>7396</v>
      </c>
      <c r="D2777" s="2" t="s">
        <v>53</v>
      </c>
      <c r="E2777" s="2" t="s">
        <v>104</v>
      </c>
      <c r="F2777" s="2" t="s">
        <v>574</v>
      </c>
      <c r="G2777" s="4">
        <v>45160.083333333336</v>
      </c>
      <c r="H2777" s="4"/>
      <c r="I2777" s="2" t="s">
        <v>578</v>
      </c>
      <c r="J2777" s="2" t="s">
        <v>871</v>
      </c>
      <c r="K2777" s="2"/>
      <c r="L2777" t="s">
        <v>57</v>
      </c>
      <c r="M2777" s="2" t="s">
        <v>59</v>
      </c>
      <c r="O2777" s="5">
        <v>0</v>
      </c>
      <c r="P2777" s="5">
        <v>0</v>
      </c>
      <c r="Q2777" s="6">
        <v>2023</v>
      </c>
      <c r="R2777" s="7" t="s">
        <v>31</v>
      </c>
      <c r="T2777" s="8">
        <v>2322</v>
      </c>
      <c r="U2777" s="3" t="s">
        <v>11331</v>
      </c>
      <c r="V2777" s="1" t="s">
        <v>33</v>
      </c>
      <c r="W2777" s="1" t="s">
        <v>32</v>
      </c>
      <c r="X2777" t="str">
        <f>VLOOKUP(Table_query__64[[#This Row],[Nr]],'MyTracker Export'!A:P,'MyTracker Export'!$P$1,FALSE)</f>
        <v>On hold</v>
      </c>
      <c r="Y2777" t="str">
        <f>VLOOKUP(Table_query__64[[#This Row],[Nr]],'MyTracker Export'!A:Z,'MyTracker Export'!$Z$1,FALSE)</f>
        <v>Lucas Joassin</v>
      </c>
      <c r="Z2777" t="e">
        <f>VLOOKUP(Table_query__64[[#This Row],[Nr]],'MyTracker Export'!A:AA,'MyTracker Export'!$AA$1,FALSE)</f>
        <v>#N/A</v>
      </c>
      <c r="AB2777" s="19" t="str">
        <f>IF(Table_query__64[[#This Row],[Project status]]=Table_query__64[[#This Row],[Project Status Check]],"OK","NOK")</f>
        <v>OK</v>
      </c>
      <c r="AC2777" s="19" t="str">
        <f>IF(Table_query__64[[#This Row],[PM]]=Table_query__64[[#This Row],[PM Check]],"OK","NOK")</f>
        <v>OK</v>
      </c>
      <c r="AD2777" s="19" t="e">
        <f>IF(Table_query__64[[#This Row],[PP]]=Table_query__64[[#This Row],[Pilot Check]],"OK","NOK")</f>
        <v>#N/A</v>
      </c>
      <c r="AE2777" s="19"/>
    </row>
    <row r="2778" spans="1:31" hidden="1" x14ac:dyDescent="0.3">
      <c r="A2778" s="1" t="s">
        <v>4671</v>
      </c>
      <c r="B2778" s="2" t="s">
        <v>53</v>
      </c>
      <c r="C2778" s="3" t="s">
        <v>7397</v>
      </c>
      <c r="D2778" s="2" t="s">
        <v>53</v>
      </c>
      <c r="E2778" s="2" t="s">
        <v>104</v>
      </c>
      <c r="F2778" s="2" t="s">
        <v>574</v>
      </c>
      <c r="G2778" s="4">
        <v>45160.083333333336</v>
      </c>
      <c r="H2778" s="4"/>
      <c r="I2778" s="2" t="s">
        <v>578</v>
      </c>
      <c r="J2778" s="2" t="s">
        <v>871</v>
      </c>
      <c r="K2778" s="2"/>
      <c r="L2778" t="s">
        <v>57</v>
      </c>
      <c r="M2778" s="2" t="s">
        <v>59</v>
      </c>
      <c r="O2778" s="5">
        <v>0</v>
      </c>
      <c r="P2778" s="5">
        <v>0</v>
      </c>
      <c r="Q2778" s="6">
        <v>2023</v>
      </c>
      <c r="R2778" s="7" t="s">
        <v>31</v>
      </c>
      <c r="T2778" s="8">
        <v>2324</v>
      </c>
      <c r="U2778" s="3" t="s">
        <v>11332</v>
      </c>
      <c r="V2778" s="1" t="s">
        <v>33</v>
      </c>
      <c r="W2778" s="1" t="s">
        <v>32</v>
      </c>
      <c r="X2778" t="str">
        <f>VLOOKUP(Table_query__64[[#This Row],[Nr]],'MyTracker Export'!A:P,'MyTracker Export'!$P$1,FALSE)</f>
        <v>On hold</v>
      </c>
      <c r="Y2778" t="str">
        <f>VLOOKUP(Table_query__64[[#This Row],[Nr]],'MyTracker Export'!A:Z,'MyTracker Export'!$Z$1,FALSE)</f>
        <v>Lucas Joassin</v>
      </c>
      <c r="Z2778" t="e">
        <f>VLOOKUP(Table_query__64[[#This Row],[Nr]],'MyTracker Export'!A:AA,'MyTracker Export'!$AA$1,FALSE)</f>
        <v>#N/A</v>
      </c>
      <c r="AB2778" s="19" t="str">
        <f>IF(Table_query__64[[#This Row],[Project status]]=Table_query__64[[#This Row],[Project Status Check]],"OK","NOK")</f>
        <v>OK</v>
      </c>
      <c r="AC2778" s="19" t="str">
        <f>IF(Table_query__64[[#This Row],[PM]]=Table_query__64[[#This Row],[PM Check]],"OK","NOK")</f>
        <v>OK</v>
      </c>
      <c r="AD2778" s="19" t="e">
        <f>IF(Table_query__64[[#This Row],[PP]]=Table_query__64[[#This Row],[Pilot Check]],"OK","NOK")</f>
        <v>#N/A</v>
      </c>
      <c r="AE2778" s="19"/>
    </row>
    <row r="2779" spans="1:31" hidden="1" x14ac:dyDescent="0.3">
      <c r="A2779" s="1" t="s">
        <v>4672</v>
      </c>
      <c r="B2779" s="2" t="s">
        <v>53</v>
      </c>
      <c r="C2779" s="3" t="s">
        <v>7398</v>
      </c>
      <c r="D2779" s="2" t="s">
        <v>53</v>
      </c>
      <c r="E2779" s="2" t="s">
        <v>104</v>
      </c>
      <c r="F2779" s="2" t="s">
        <v>574</v>
      </c>
      <c r="G2779" s="4">
        <v>45160.083333333336</v>
      </c>
      <c r="H2779" s="4"/>
      <c r="I2779" s="2" t="s">
        <v>578</v>
      </c>
      <c r="J2779" s="2" t="s">
        <v>871</v>
      </c>
      <c r="K2779" s="2"/>
      <c r="L2779" t="s">
        <v>57</v>
      </c>
      <c r="M2779" s="2" t="s">
        <v>59</v>
      </c>
      <c r="O2779" s="5">
        <v>0</v>
      </c>
      <c r="P2779" s="5">
        <v>0</v>
      </c>
      <c r="Q2779" s="6">
        <v>2023</v>
      </c>
      <c r="R2779" s="7" t="s">
        <v>31</v>
      </c>
      <c r="T2779" s="8">
        <v>2325</v>
      </c>
      <c r="U2779" s="3" t="s">
        <v>11333</v>
      </c>
      <c r="V2779" s="1" t="s">
        <v>33</v>
      </c>
      <c r="W2779" s="1" t="s">
        <v>32</v>
      </c>
      <c r="X2779" t="str">
        <f>VLOOKUP(Table_query__64[[#This Row],[Nr]],'MyTracker Export'!A:P,'MyTracker Export'!$P$1,FALSE)</f>
        <v>On hold</v>
      </c>
      <c r="Y2779" t="str">
        <f>VLOOKUP(Table_query__64[[#This Row],[Nr]],'MyTracker Export'!A:Z,'MyTracker Export'!$Z$1,FALSE)</f>
        <v>Lucas Joassin</v>
      </c>
      <c r="Z2779" t="e">
        <f>VLOOKUP(Table_query__64[[#This Row],[Nr]],'MyTracker Export'!A:AA,'MyTracker Export'!$AA$1,FALSE)</f>
        <v>#N/A</v>
      </c>
      <c r="AB2779" s="19" t="str">
        <f>IF(Table_query__64[[#This Row],[Project status]]=Table_query__64[[#This Row],[Project Status Check]],"OK","NOK")</f>
        <v>OK</v>
      </c>
      <c r="AC2779" s="19" t="str">
        <f>IF(Table_query__64[[#This Row],[PM]]=Table_query__64[[#This Row],[PM Check]],"OK","NOK")</f>
        <v>OK</v>
      </c>
      <c r="AD2779" s="19" t="e">
        <f>IF(Table_query__64[[#This Row],[PP]]=Table_query__64[[#This Row],[Pilot Check]],"OK","NOK")</f>
        <v>#N/A</v>
      </c>
      <c r="AE2779" s="19"/>
    </row>
    <row r="2780" spans="1:31" hidden="1" x14ac:dyDescent="0.3">
      <c r="A2780" s="1" t="s">
        <v>4673</v>
      </c>
      <c r="B2780" s="2" t="s">
        <v>53</v>
      </c>
      <c r="C2780" s="3" t="s">
        <v>7399</v>
      </c>
      <c r="D2780" s="2" t="s">
        <v>53</v>
      </c>
      <c r="E2780" s="2" t="s">
        <v>104</v>
      </c>
      <c r="F2780" s="2" t="s">
        <v>574</v>
      </c>
      <c r="G2780" s="4">
        <v>45160.083333333336</v>
      </c>
      <c r="H2780" s="4"/>
      <c r="I2780" s="2" t="s">
        <v>578</v>
      </c>
      <c r="J2780" s="2" t="s">
        <v>871</v>
      </c>
      <c r="K2780" s="2"/>
      <c r="L2780" t="s">
        <v>57</v>
      </c>
      <c r="M2780" s="2" t="s">
        <v>59</v>
      </c>
      <c r="O2780" s="5">
        <v>0</v>
      </c>
      <c r="P2780" s="5">
        <v>0</v>
      </c>
      <c r="Q2780" s="6">
        <v>2023</v>
      </c>
      <c r="R2780" s="7" t="s">
        <v>31</v>
      </c>
      <c r="T2780" s="8">
        <v>2326</v>
      </c>
      <c r="U2780" s="3" t="s">
        <v>11334</v>
      </c>
      <c r="V2780" s="1" t="s">
        <v>33</v>
      </c>
      <c r="W2780" s="1" t="s">
        <v>32</v>
      </c>
      <c r="X2780" t="str">
        <f>VLOOKUP(Table_query__64[[#This Row],[Nr]],'MyTracker Export'!A:P,'MyTracker Export'!$P$1,FALSE)</f>
        <v>On hold</v>
      </c>
      <c r="Y2780" t="str">
        <f>VLOOKUP(Table_query__64[[#This Row],[Nr]],'MyTracker Export'!A:Z,'MyTracker Export'!$Z$1,FALSE)</f>
        <v>Lucas Joassin</v>
      </c>
      <c r="Z2780" t="e">
        <f>VLOOKUP(Table_query__64[[#This Row],[Nr]],'MyTracker Export'!A:AA,'MyTracker Export'!$AA$1,FALSE)</f>
        <v>#N/A</v>
      </c>
      <c r="AB2780" s="19" t="str">
        <f>IF(Table_query__64[[#This Row],[Project status]]=Table_query__64[[#This Row],[Project Status Check]],"OK","NOK")</f>
        <v>OK</v>
      </c>
      <c r="AC2780" s="19" t="str">
        <f>IF(Table_query__64[[#This Row],[PM]]=Table_query__64[[#This Row],[PM Check]],"OK","NOK")</f>
        <v>OK</v>
      </c>
      <c r="AD2780" s="19" t="e">
        <f>IF(Table_query__64[[#This Row],[PP]]=Table_query__64[[#This Row],[Pilot Check]],"OK","NOK")</f>
        <v>#N/A</v>
      </c>
      <c r="AE2780" s="19"/>
    </row>
    <row r="2781" spans="1:31" hidden="1" x14ac:dyDescent="0.3">
      <c r="A2781" s="1" t="s">
        <v>4674</v>
      </c>
      <c r="B2781" s="2" t="s">
        <v>53</v>
      </c>
      <c r="C2781" s="3" t="s">
        <v>7394</v>
      </c>
      <c r="D2781" s="2" t="s">
        <v>53</v>
      </c>
      <c r="E2781" s="2" t="s">
        <v>104</v>
      </c>
      <c r="F2781" s="2" t="s">
        <v>574</v>
      </c>
      <c r="G2781" s="4">
        <v>45166.083333333336</v>
      </c>
      <c r="H2781" s="4"/>
      <c r="I2781" s="2" t="s">
        <v>578</v>
      </c>
      <c r="J2781" s="2" t="s">
        <v>871</v>
      </c>
      <c r="K2781" s="2"/>
      <c r="L2781" t="s">
        <v>57</v>
      </c>
      <c r="M2781" s="2" t="s">
        <v>59</v>
      </c>
      <c r="N2781" s="3" t="s">
        <v>9553</v>
      </c>
      <c r="O2781" s="5">
        <v>0</v>
      </c>
      <c r="P2781" s="5">
        <v>0</v>
      </c>
      <c r="Q2781" s="6">
        <v>2023</v>
      </c>
      <c r="R2781" s="7" t="s">
        <v>31</v>
      </c>
      <c r="T2781" s="8">
        <v>2328</v>
      </c>
      <c r="U2781" s="3" t="s">
        <v>11335</v>
      </c>
      <c r="V2781" s="1" t="s">
        <v>33</v>
      </c>
      <c r="W2781" s="1" t="s">
        <v>32</v>
      </c>
      <c r="X2781" t="str">
        <f>VLOOKUP(Table_query__64[[#This Row],[Nr]],'MyTracker Export'!A:P,'MyTracker Export'!$P$1,FALSE)</f>
        <v>On hold</v>
      </c>
      <c r="Y2781" t="str">
        <f>VLOOKUP(Table_query__64[[#This Row],[Nr]],'MyTracker Export'!A:Z,'MyTracker Export'!$Z$1,FALSE)</f>
        <v>Lucas Joassin</v>
      </c>
      <c r="Z2781" t="e">
        <f>VLOOKUP(Table_query__64[[#This Row],[Nr]],'MyTracker Export'!A:AA,'MyTracker Export'!$AA$1,FALSE)</f>
        <v>#N/A</v>
      </c>
      <c r="AB2781" s="19" t="str">
        <f>IF(Table_query__64[[#This Row],[Project status]]=Table_query__64[[#This Row],[Project Status Check]],"OK","NOK")</f>
        <v>OK</v>
      </c>
      <c r="AC2781" s="19" t="str">
        <f>IF(Table_query__64[[#This Row],[PM]]=Table_query__64[[#This Row],[PM Check]],"OK","NOK")</f>
        <v>OK</v>
      </c>
      <c r="AD2781" s="19" t="e">
        <f>IF(Table_query__64[[#This Row],[PP]]=Table_query__64[[#This Row],[Pilot Check]],"OK","NOK")</f>
        <v>#N/A</v>
      </c>
      <c r="AE2781" s="19"/>
    </row>
    <row r="2782" spans="1:31" hidden="1" x14ac:dyDescent="0.3">
      <c r="A2782" s="1" t="s">
        <v>4675</v>
      </c>
      <c r="B2782" s="2" t="s">
        <v>53</v>
      </c>
      <c r="C2782" s="3" t="s">
        <v>7400</v>
      </c>
      <c r="D2782" s="2" t="s">
        <v>53</v>
      </c>
      <c r="E2782" s="2" t="s">
        <v>104</v>
      </c>
      <c r="F2782" s="2" t="s">
        <v>574</v>
      </c>
      <c r="G2782" s="4">
        <v>45160.083333333336</v>
      </c>
      <c r="H2782" s="4"/>
      <c r="I2782" s="2" t="s">
        <v>578</v>
      </c>
      <c r="J2782" s="2" t="s">
        <v>871</v>
      </c>
      <c r="K2782" s="2"/>
      <c r="L2782" t="s">
        <v>57</v>
      </c>
      <c r="M2782" s="2" t="s">
        <v>59</v>
      </c>
      <c r="O2782" s="5">
        <v>0</v>
      </c>
      <c r="P2782" s="5">
        <v>0</v>
      </c>
      <c r="Q2782" s="6">
        <v>2023</v>
      </c>
      <c r="R2782" s="7" t="s">
        <v>31</v>
      </c>
      <c r="T2782" s="8">
        <v>2327</v>
      </c>
      <c r="U2782" s="3" t="s">
        <v>11336</v>
      </c>
      <c r="V2782" s="1" t="s">
        <v>33</v>
      </c>
      <c r="W2782" s="1" t="s">
        <v>32</v>
      </c>
      <c r="X2782" t="str">
        <f>VLOOKUP(Table_query__64[[#This Row],[Nr]],'MyTracker Export'!A:P,'MyTracker Export'!$P$1,FALSE)</f>
        <v>On hold</v>
      </c>
      <c r="Y2782" t="str">
        <f>VLOOKUP(Table_query__64[[#This Row],[Nr]],'MyTracker Export'!A:Z,'MyTracker Export'!$Z$1,FALSE)</f>
        <v>Lucas Joassin</v>
      </c>
      <c r="Z2782" t="e">
        <f>VLOOKUP(Table_query__64[[#This Row],[Nr]],'MyTracker Export'!A:AA,'MyTracker Export'!$AA$1,FALSE)</f>
        <v>#N/A</v>
      </c>
      <c r="AB2782" s="19" t="str">
        <f>IF(Table_query__64[[#This Row],[Project status]]=Table_query__64[[#This Row],[Project Status Check]],"OK","NOK")</f>
        <v>OK</v>
      </c>
      <c r="AC2782" s="19" t="str">
        <f>IF(Table_query__64[[#This Row],[PM]]=Table_query__64[[#This Row],[PM Check]],"OK","NOK")</f>
        <v>OK</v>
      </c>
      <c r="AD2782" s="19" t="e">
        <f>IF(Table_query__64[[#This Row],[PP]]=Table_query__64[[#This Row],[Pilot Check]],"OK","NOK")</f>
        <v>#N/A</v>
      </c>
      <c r="AE2782" s="19"/>
    </row>
    <row r="2783" spans="1:31" hidden="1" x14ac:dyDescent="0.3">
      <c r="A2783" s="1" t="s">
        <v>4676</v>
      </c>
      <c r="B2783" s="2" t="s">
        <v>53</v>
      </c>
      <c r="C2783" s="3" t="s">
        <v>7401</v>
      </c>
      <c r="D2783" s="2" t="s">
        <v>53</v>
      </c>
      <c r="E2783" s="2" t="s">
        <v>104</v>
      </c>
      <c r="F2783" s="2" t="s">
        <v>28</v>
      </c>
      <c r="G2783" s="4">
        <v>45160.083333333336</v>
      </c>
      <c r="H2783" s="4"/>
      <c r="I2783" s="2" t="s">
        <v>66</v>
      </c>
      <c r="J2783" s="2" t="s">
        <v>308</v>
      </c>
      <c r="K2783" s="2"/>
      <c r="L2783" t="s">
        <v>57</v>
      </c>
      <c r="M2783" s="2" t="s">
        <v>59</v>
      </c>
      <c r="O2783" s="5">
        <v>0</v>
      </c>
      <c r="P2783" s="5">
        <v>0</v>
      </c>
      <c r="Q2783" s="6">
        <v>2023</v>
      </c>
      <c r="R2783" s="7" t="s">
        <v>31</v>
      </c>
      <c r="T2783" s="8">
        <v>2885</v>
      </c>
      <c r="U2783" s="3" t="s">
        <v>11337</v>
      </c>
      <c r="V2783" s="1" t="s">
        <v>33</v>
      </c>
      <c r="W2783" s="1" t="s">
        <v>32</v>
      </c>
      <c r="X2783" t="str">
        <f>VLOOKUP(Table_query__64[[#This Row],[Nr]],'MyTracker Export'!A:P,'MyTracker Export'!$P$1,FALSE)</f>
        <v>Work in progress</v>
      </c>
      <c r="Y2783" t="str">
        <f>VLOOKUP(Table_query__64[[#This Row],[Nr]],'MyTracker Export'!A:Z,'MyTracker Export'!$Z$1,FALSE)</f>
        <v>Josué Silverio</v>
      </c>
      <c r="Z2783" t="str">
        <f>VLOOKUP(Table_query__64[[#This Row],[Nr]],'MyTracker Export'!A:AA,'MyTracker Export'!$AA$1,FALSE)</f>
        <v>Nicolas Dubois</v>
      </c>
      <c r="AB2783" s="19" t="str">
        <f>IF(Table_query__64[[#This Row],[Project status]]=Table_query__64[[#This Row],[Project Status Check]],"OK","NOK")</f>
        <v>OK</v>
      </c>
      <c r="AC2783" s="19" t="str">
        <f>IF(Table_query__64[[#This Row],[PM]]=Table_query__64[[#This Row],[PM Check]],"OK","NOK")</f>
        <v>OK</v>
      </c>
      <c r="AD2783" s="19" t="str">
        <f>IF(Table_query__64[[#This Row],[PP]]=Table_query__64[[#This Row],[Pilot Check]],"OK","NOK")</f>
        <v>OK</v>
      </c>
      <c r="AE2783" s="19"/>
    </row>
    <row r="2784" spans="1:31" hidden="1" x14ac:dyDescent="0.3">
      <c r="A2784" s="1" t="s">
        <v>4677</v>
      </c>
      <c r="B2784" s="2" t="s">
        <v>53</v>
      </c>
      <c r="C2784" s="3" t="s">
        <v>25</v>
      </c>
      <c r="D2784" s="2" t="s">
        <v>53</v>
      </c>
      <c r="E2784" s="2" t="s">
        <v>25</v>
      </c>
      <c r="F2784" s="2" t="s">
        <v>574</v>
      </c>
      <c r="G2784" s="4">
        <v>45160.083333333336</v>
      </c>
      <c r="H2784" s="4"/>
      <c r="I2784" s="2" t="s">
        <v>578</v>
      </c>
      <c r="J2784" s="2" t="s">
        <v>871</v>
      </c>
      <c r="K2784" s="2"/>
      <c r="L2784" t="s">
        <v>57</v>
      </c>
      <c r="M2784" s="2" t="s">
        <v>59</v>
      </c>
      <c r="O2784" s="5">
        <v>0</v>
      </c>
      <c r="P2784" s="5">
        <v>0</v>
      </c>
      <c r="Q2784" s="6">
        <v>2023</v>
      </c>
      <c r="R2784" s="7" t="s">
        <v>31</v>
      </c>
      <c r="T2784" s="8">
        <v>2318</v>
      </c>
      <c r="U2784" s="3" t="s">
        <v>11338</v>
      </c>
      <c r="V2784" s="1" t="s">
        <v>33</v>
      </c>
      <c r="W2784" s="1" t="s">
        <v>32</v>
      </c>
      <c r="X2784" t="str">
        <f>VLOOKUP(Table_query__64[[#This Row],[Nr]],'MyTracker Export'!A:P,'MyTracker Export'!$P$1,FALSE)</f>
        <v>On hold</v>
      </c>
      <c r="Y2784" t="str">
        <f>VLOOKUP(Table_query__64[[#This Row],[Nr]],'MyTracker Export'!A:Z,'MyTracker Export'!$Z$1,FALSE)</f>
        <v>Lucas Joassin</v>
      </c>
      <c r="Z2784" t="e">
        <f>VLOOKUP(Table_query__64[[#This Row],[Nr]],'MyTracker Export'!A:AA,'MyTracker Export'!$AA$1,FALSE)</f>
        <v>#N/A</v>
      </c>
      <c r="AB2784" s="19" t="str">
        <f>IF(Table_query__64[[#This Row],[Project status]]=Table_query__64[[#This Row],[Project Status Check]],"OK","NOK")</f>
        <v>OK</v>
      </c>
      <c r="AC2784" s="19" t="str">
        <f>IF(Table_query__64[[#This Row],[PM]]=Table_query__64[[#This Row],[PM Check]],"OK","NOK")</f>
        <v>OK</v>
      </c>
      <c r="AD2784" s="19" t="e">
        <f>IF(Table_query__64[[#This Row],[PP]]=Table_query__64[[#This Row],[Pilot Check]],"OK","NOK")</f>
        <v>#N/A</v>
      </c>
      <c r="AE2784" s="19"/>
    </row>
    <row r="2785" spans="1:31" hidden="1" x14ac:dyDescent="0.3">
      <c r="A2785" s="1" t="s">
        <v>4678</v>
      </c>
      <c r="B2785" s="2" t="s">
        <v>53</v>
      </c>
      <c r="C2785" s="3" t="s">
        <v>7402</v>
      </c>
      <c r="D2785" s="2" t="s">
        <v>53</v>
      </c>
      <c r="E2785" s="2" t="s">
        <v>104</v>
      </c>
      <c r="F2785" s="2" t="s">
        <v>574</v>
      </c>
      <c r="G2785" s="4">
        <v>45160.083333333336</v>
      </c>
      <c r="H2785" s="4"/>
      <c r="I2785" s="2" t="s">
        <v>578</v>
      </c>
      <c r="J2785" s="2" t="s">
        <v>871</v>
      </c>
      <c r="K2785" s="2"/>
      <c r="L2785" t="s">
        <v>57</v>
      </c>
      <c r="M2785" s="2" t="s">
        <v>59</v>
      </c>
      <c r="N2785" s="3" t="s">
        <v>9554</v>
      </c>
      <c r="O2785" s="5">
        <v>0</v>
      </c>
      <c r="P2785" s="5">
        <v>0</v>
      </c>
      <c r="Q2785" s="6">
        <v>2023</v>
      </c>
      <c r="R2785" s="7" t="s">
        <v>31</v>
      </c>
      <c r="T2785" s="8">
        <v>2317</v>
      </c>
      <c r="U2785" s="3" t="s">
        <v>11339</v>
      </c>
      <c r="V2785" s="1" t="s">
        <v>33</v>
      </c>
      <c r="W2785" s="1" t="s">
        <v>32</v>
      </c>
      <c r="X2785" t="str">
        <f>VLOOKUP(Table_query__64[[#This Row],[Nr]],'MyTracker Export'!A:P,'MyTracker Export'!$P$1,FALSE)</f>
        <v>On hold</v>
      </c>
      <c r="Y2785" t="str">
        <f>VLOOKUP(Table_query__64[[#This Row],[Nr]],'MyTracker Export'!A:Z,'MyTracker Export'!$Z$1,FALSE)</f>
        <v>Lucas Joassin</v>
      </c>
      <c r="Z2785" t="e">
        <f>VLOOKUP(Table_query__64[[#This Row],[Nr]],'MyTracker Export'!A:AA,'MyTracker Export'!$AA$1,FALSE)</f>
        <v>#N/A</v>
      </c>
      <c r="AB2785" s="19" t="str">
        <f>IF(Table_query__64[[#This Row],[Project status]]=Table_query__64[[#This Row],[Project Status Check]],"OK","NOK")</f>
        <v>OK</v>
      </c>
      <c r="AC2785" s="19" t="str">
        <f>IF(Table_query__64[[#This Row],[PM]]=Table_query__64[[#This Row],[PM Check]],"OK","NOK")</f>
        <v>OK</v>
      </c>
      <c r="AD2785" s="19" t="e">
        <f>IF(Table_query__64[[#This Row],[PP]]=Table_query__64[[#This Row],[Pilot Check]],"OK","NOK")</f>
        <v>#N/A</v>
      </c>
      <c r="AE2785" s="19"/>
    </row>
    <row r="2786" spans="1:31" hidden="1" x14ac:dyDescent="0.3">
      <c r="A2786" s="1" t="s">
        <v>4679</v>
      </c>
      <c r="B2786" s="2" t="s">
        <v>53</v>
      </c>
      <c r="C2786" s="3" t="s">
        <v>7397</v>
      </c>
      <c r="D2786" s="2" t="s">
        <v>53</v>
      </c>
      <c r="E2786" s="2" t="s">
        <v>104</v>
      </c>
      <c r="F2786" s="2" t="s">
        <v>122</v>
      </c>
      <c r="G2786" s="4">
        <v>45160</v>
      </c>
      <c r="H2786" s="4"/>
      <c r="I2786" s="2" t="s">
        <v>578</v>
      </c>
      <c r="J2786" s="2" t="s">
        <v>871</v>
      </c>
      <c r="K2786" s="2"/>
      <c r="L2786" t="s">
        <v>57</v>
      </c>
      <c r="M2786" s="2" t="s">
        <v>59</v>
      </c>
      <c r="N2786" s="3" t="s">
        <v>9555</v>
      </c>
      <c r="O2786" s="5">
        <v>0</v>
      </c>
      <c r="P2786" s="5">
        <v>0</v>
      </c>
      <c r="Q2786" s="6">
        <v>2023</v>
      </c>
      <c r="R2786" s="7" t="s">
        <v>31</v>
      </c>
      <c r="T2786" s="8">
        <v>2091</v>
      </c>
      <c r="U2786" s="3" t="s">
        <v>11340</v>
      </c>
      <c r="V2786" s="1" t="s">
        <v>33</v>
      </c>
      <c r="W2786" s="1" t="s">
        <v>32</v>
      </c>
      <c r="X2786" t="e">
        <f>VLOOKUP(Table_query__64[[#This Row],[Nr]],'MyTracker Export'!A:P,'MyTracker Export'!$P$1,FALSE)</f>
        <v>#N/A</v>
      </c>
      <c r="Y2786" t="e">
        <f>VLOOKUP(Table_query__64[[#This Row],[Nr]],'MyTracker Export'!A:Z,'MyTracker Export'!$Z$1,FALSE)</f>
        <v>#N/A</v>
      </c>
      <c r="Z2786" t="e">
        <f>VLOOKUP(Table_query__64[[#This Row],[Nr]],'MyTracker Export'!A:AA,'MyTracker Export'!$AA$1,FALSE)</f>
        <v>#N/A</v>
      </c>
      <c r="AA2786" t="s">
        <v>20478</v>
      </c>
      <c r="AB2786" s="19" t="e">
        <f>IF(Table_query__64[[#This Row],[Project status]]=Table_query__64[[#This Row],[Project Status Check]],"OK","NOK")</f>
        <v>#N/A</v>
      </c>
      <c r="AC2786" s="19" t="e">
        <f>IF(Table_query__64[[#This Row],[PM]]=Table_query__64[[#This Row],[PM Check]],"OK","NOK")</f>
        <v>#N/A</v>
      </c>
      <c r="AD2786" s="19" t="e">
        <f>IF(Table_query__64[[#This Row],[PP]]=Table_query__64[[#This Row],[Pilot Check]],"OK","NOK")</f>
        <v>#N/A</v>
      </c>
      <c r="AE2786" s="19"/>
    </row>
    <row r="2787" spans="1:31" hidden="1" x14ac:dyDescent="0.3">
      <c r="A2787" s="1" t="s">
        <v>4680</v>
      </c>
      <c r="B2787" s="2" t="s">
        <v>53</v>
      </c>
      <c r="C2787" s="3" t="s">
        <v>7398</v>
      </c>
      <c r="D2787" s="2" t="s">
        <v>53</v>
      </c>
      <c r="E2787" s="2" t="s">
        <v>104</v>
      </c>
      <c r="F2787" s="2" t="s">
        <v>122</v>
      </c>
      <c r="G2787" s="4">
        <v>45160</v>
      </c>
      <c r="H2787" s="4"/>
      <c r="I2787" s="2" t="s">
        <v>578</v>
      </c>
      <c r="J2787" s="2" t="s">
        <v>871</v>
      </c>
      <c r="K2787" s="2"/>
      <c r="L2787" t="s">
        <v>57</v>
      </c>
      <c r="M2787" s="2" t="s">
        <v>59</v>
      </c>
      <c r="N2787" s="3" t="s">
        <v>9556</v>
      </c>
      <c r="O2787" s="5">
        <v>0</v>
      </c>
      <c r="P2787" s="5">
        <v>0</v>
      </c>
      <c r="Q2787" s="6">
        <v>2023</v>
      </c>
      <c r="R2787" s="7" t="s">
        <v>31</v>
      </c>
      <c r="T2787" s="8">
        <v>2097</v>
      </c>
      <c r="U2787" s="3" t="s">
        <v>11341</v>
      </c>
      <c r="V2787" s="1" t="s">
        <v>33</v>
      </c>
      <c r="W2787" s="1" t="s">
        <v>32</v>
      </c>
      <c r="X2787" t="e">
        <f>VLOOKUP(Table_query__64[[#This Row],[Nr]],'MyTracker Export'!A:P,'MyTracker Export'!$P$1,FALSE)</f>
        <v>#N/A</v>
      </c>
      <c r="Y2787" t="e">
        <f>VLOOKUP(Table_query__64[[#This Row],[Nr]],'MyTracker Export'!A:Z,'MyTracker Export'!$Z$1,FALSE)</f>
        <v>#N/A</v>
      </c>
      <c r="Z2787" t="e">
        <f>VLOOKUP(Table_query__64[[#This Row],[Nr]],'MyTracker Export'!A:AA,'MyTracker Export'!$AA$1,FALSE)</f>
        <v>#N/A</v>
      </c>
      <c r="AA2787" t="s">
        <v>20478</v>
      </c>
      <c r="AB2787" s="19" t="e">
        <f>IF(Table_query__64[[#This Row],[Project status]]=Table_query__64[[#This Row],[Project Status Check]],"OK","NOK")</f>
        <v>#N/A</v>
      </c>
      <c r="AC2787" s="19" t="e">
        <f>IF(Table_query__64[[#This Row],[PM]]=Table_query__64[[#This Row],[PM Check]],"OK","NOK")</f>
        <v>#N/A</v>
      </c>
      <c r="AD2787" s="19" t="e">
        <f>IF(Table_query__64[[#This Row],[PP]]=Table_query__64[[#This Row],[Pilot Check]],"OK","NOK")</f>
        <v>#N/A</v>
      </c>
      <c r="AE2787" s="19"/>
    </row>
    <row r="2788" spans="1:31" hidden="1" x14ac:dyDescent="0.3">
      <c r="A2788" s="1" t="s">
        <v>4681</v>
      </c>
      <c r="B2788" s="2" t="s">
        <v>53</v>
      </c>
      <c r="C2788" s="3" t="s">
        <v>7396</v>
      </c>
      <c r="D2788" s="2" t="s">
        <v>53</v>
      </c>
      <c r="E2788" s="2" t="s">
        <v>104</v>
      </c>
      <c r="F2788" s="2" t="s">
        <v>122</v>
      </c>
      <c r="G2788" s="4">
        <v>45160</v>
      </c>
      <c r="H2788" s="4"/>
      <c r="I2788" s="2" t="s">
        <v>578</v>
      </c>
      <c r="J2788" s="2" t="s">
        <v>871</v>
      </c>
      <c r="K2788" s="2"/>
      <c r="L2788" t="s">
        <v>57</v>
      </c>
      <c r="M2788" s="2" t="s">
        <v>59</v>
      </c>
      <c r="N2788" s="3" t="s">
        <v>9557</v>
      </c>
      <c r="O2788" s="5">
        <v>0</v>
      </c>
      <c r="P2788" s="5">
        <v>0</v>
      </c>
      <c r="Q2788" s="6">
        <v>2023</v>
      </c>
      <c r="R2788" s="7" t="s">
        <v>31</v>
      </c>
      <c r="T2788" s="8">
        <v>2098</v>
      </c>
      <c r="U2788" s="3" t="s">
        <v>11342</v>
      </c>
      <c r="V2788" s="1" t="s">
        <v>33</v>
      </c>
      <c r="W2788" s="1" t="s">
        <v>32</v>
      </c>
      <c r="X2788" t="e">
        <f>VLOOKUP(Table_query__64[[#This Row],[Nr]],'MyTracker Export'!A:P,'MyTracker Export'!$P$1,FALSE)</f>
        <v>#N/A</v>
      </c>
      <c r="Y2788" t="e">
        <f>VLOOKUP(Table_query__64[[#This Row],[Nr]],'MyTracker Export'!A:Z,'MyTracker Export'!$Z$1,FALSE)</f>
        <v>#N/A</v>
      </c>
      <c r="Z2788" t="e">
        <f>VLOOKUP(Table_query__64[[#This Row],[Nr]],'MyTracker Export'!A:AA,'MyTracker Export'!$AA$1,FALSE)</f>
        <v>#N/A</v>
      </c>
      <c r="AA2788" t="s">
        <v>20478</v>
      </c>
      <c r="AB2788" s="19" t="e">
        <f>IF(Table_query__64[[#This Row],[Project status]]=Table_query__64[[#This Row],[Project Status Check]],"OK","NOK")</f>
        <v>#N/A</v>
      </c>
      <c r="AC2788" s="19" t="e">
        <f>IF(Table_query__64[[#This Row],[PM]]=Table_query__64[[#This Row],[PM Check]],"OK","NOK")</f>
        <v>#N/A</v>
      </c>
      <c r="AD2788" s="19" t="e">
        <f>IF(Table_query__64[[#This Row],[PP]]=Table_query__64[[#This Row],[Pilot Check]],"OK","NOK")</f>
        <v>#N/A</v>
      </c>
      <c r="AE2788" s="19"/>
    </row>
    <row r="2789" spans="1:31" hidden="1" x14ac:dyDescent="0.3">
      <c r="A2789" s="1" t="s">
        <v>4682</v>
      </c>
      <c r="B2789" s="2" t="s">
        <v>53</v>
      </c>
      <c r="C2789" s="3" t="s">
        <v>7395</v>
      </c>
      <c r="D2789" s="2" t="s">
        <v>53</v>
      </c>
      <c r="E2789" s="2" t="s">
        <v>104</v>
      </c>
      <c r="F2789" s="2" t="s">
        <v>122</v>
      </c>
      <c r="G2789" s="4">
        <v>45160</v>
      </c>
      <c r="H2789" s="4"/>
      <c r="I2789" s="2" t="s">
        <v>578</v>
      </c>
      <c r="J2789" s="2" t="s">
        <v>871</v>
      </c>
      <c r="K2789" s="2"/>
      <c r="L2789" t="s">
        <v>57</v>
      </c>
      <c r="M2789" s="2" t="s">
        <v>59</v>
      </c>
      <c r="N2789" s="3" t="s">
        <v>9558</v>
      </c>
      <c r="O2789" s="5">
        <v>0</v>
      </c>
      <c r="P2789" s="5">
        <v>0</v>
      </c>
      <c r="Q2789" s="6">
        <v>2023</v>
      </c>
      <c r="R2789" s="7" t="s">
        <v>31</v>
      </c>
      <c r="T2789" s="8">
        <v>2100</v>
      </c>
      <c r="U2789" s="3" t="s">
        <v>11343</v>
      </c>
      <c r="V2789" s="1" t="s">
        <v>33</v>
      </c>
      <c r="W2789" s="1" t="s">
        <v>32</v>
      </c>
      <c r="X2789" t="e">
        <f>VLOOKUP(Table_query__64[[#This Row],[Nr]],'MyTracker Export'!A:P,'MyTracker Export'!$P$1,FALSE)</f>
        <v>#N/A</v>
      </c>
      <c r="Y2789" t="e">
        <f>VLOOKUP(Table_query__64[[#This Row],[Nr]],'MyTracker Export'!A:Z,'MyTracker Export'!$Z$1,FALSE)</f>
        <v>#N/A</v>
      </c>
      <c r="Z2789" t="e">
        <f>VLOOKUP(Table_query__64[[#This Row],[Nr]],'MyTracker Export'!A:AA,'MyTracker Export'!$AA$1,FALSE)</f>
        <v>#N/A</v>
      </c>
      <c r="AA2789" t="s">
        <v>20478</v>
      </c>
      <c r="AB2789" s="19" t="e">
        <f>IF(Table_query__64[[#This Row],[Project status]]=Table_query__64[[#This Row],[Project Status Check]],"OK","NOK")</f>
        <v>#N/A</v>
      </c>
      <c r="AC2789" s="19" t="e">
        <f>IF(Table_query__64[[#This Row],[PM]]=Table_query__64[[#This Row],[PM Check]],"OK","NOK")</f>
        <v>#N/A</v>
      </c>
      <c r="AD2789" s="19" t="e">
        <f>IF(Table_query__64[[#This Row],[PP]]=Table_query__64[[#This Row],[Pilot Check]],"OK","NOK")</f>
        <v>#N/A</v>
      </c>
      <c r="AE2789" s="19"/>
    </row>
    <row r="2790" spans="1:31" hidden="1" x14ac:dyDescent="0.3">
      <c r="A2790" s="1" t="s">
        <v>4683</v>
      </c>
      <c r="B2790" s="2" t="s">
        <v>53</v>
      </c>
      <c r="C2790" s="3" t="s">
        <v>7400</v>
      </c>
      <c r="D2790" s="2" t="s">
        <v>53</v>
      </c>
      <c r="E2790" s="2" t="s">
        <v>104</v>
      </c>
      <c r="F2790" s="2" t="s">
        <v>122</v>
      </c>
      <c r="G2790" s="4">
        <v>45160</v>
      </c>
      <c r="H2790" s="4"/>
      <c r="I2790" s="2" t="s">
        <v>578</v>
      </c>
      <c r="J2790" s="2" t="s">
        <v>871</v>
      </c>
      <c r="K2790" s="2"/>
      <c r="L2790" t="s">
        <v>57</v>
      </c>
      <c r="M2790" s="2" t="s">
        <v>59</v>
      </c>
      <c r="N2790" s="3" t="s">
        <v>9559</v>
      </c>
      <c r="O2790" s="5">
        <v>0</v>
      </c>
      <c r="P2790" s="5">
        <v>0</v>
      </c>
      <c r="Q2790" s="6">
        <v>2023</v>
      </c>
      <c r="R2790" s="7" t="s">
        <v>31</v>
      </c>
      <c r="T2790" s="8">
        <v>2112</v>
      </c>
      <c r="U2790" s="3" t="s">
        <v>11344</v>
      </c>
      <c r="V2790" s="1" t="s">
        <v>33</v>
      </c>
      <c r="W2790" s="1" t="s">
        <v>32</v>
      </c>
      <c r="X2790" t="e">
        <f>VLOOKUP(Table_query__64[[#This Row],[Nr]],'MyTracker Export'!A:P,'MyTracker Export'!$P$1,FALSE)</f>
        <v>#N/A</v>
      </c>
      <c r="Y2790" t="e">
        <f>VLOOKUP(Table_query__64[[#This Row],[Nr]],'MyTracker Export'!A:Z,'MyTracker Export'!$Z$1,FALSE)</f>
        <v>#N/A</v>
      </c>
      <c r="Z2790" t="e">
        <f>VLOOKUP(Table_query__64[[#This Row],[Nr]],'MyTracker Export'!A:AA,'MyTracker Export'!$AA$1,FALSE)</f>
        <v>#N/A</v>
      </c>
      <c r="AA2790" t="s">
        <v>20478</v>
      </c>
      <c r="AB2790" s="19" t="e">
        <f>IF(Table_query__64[[#This Row],[Project status]]=Table_query__64[[#This Row],[Project Status Check]],"OK","NOK")</f>
        <v>#N/A</v>
      </c>
      <c r="AC2790" s="19" t="e">
        <f>IF(Table_query__64[[#This Row],[PM]]=Table_query__64[[#This Row],[PM Check]],"OK","NOK")</f>
        <v>#N/A</v>
      </c>
      <c r="AD2790" s="19" t="e">
        <f>IF(Table_query__64[[#This Row],[PP]]=Table_query__64[[#This Row],[Pilot Check]],"OK","NOK")</f>
        <v>#N/A</v>
      </c>
      <c r="AE2790" s="19"/>
    </row>
    <row r="2791" spans="1:31" hidden="1" x14ac:dyDescent="0.3">
      <c r="A2791" s="1" t="s">
        <v>4684</v>
      </c>
      <c r="B2791" s="2" t="s">
        <v>53</v>
      </c>
      <c r="C2791" s="3" t="s">
        <v>7403</v>
      </c>
      <c r="D2791" s="2" t="s">
        <v>53</v>
      </c>
      <c r="E2791" s="2" t="s">
        <v>104</v>
      </c>
      <c r="F2791" s="2" t="s">
        <v>122</v>
      </c>
      <c r="G2791" s="4">
        <v>45160</v>
      </c>
      <c r="H2791" s="4"/>
      <c r="I2791" s="2" t="s">
        <v>578</v>
      </c>
      <c r="J2791" s="2" t="s">
        <v>871</v>
      </c>
      <c r="K2791" s="2"/>
      <c r="L2791" t="s">
        <v>57</v>
      </c>
      <c r="M2791" s="2" t="s">
        <v>59</v>
      </c>
      <c r="N2791" s="3" t="s">
        <v>9560</v>
      </c>
      <c r="O2791" s="5">
        <v>0</v>
      </c>
      <c r="P2791" s="5">
        <v>0</v>
      </c>
      <c r="Q2791" s="6">
        <v>2023</v>
      </c>
      <c r="R2791" s="7" t="s">
        <v>31</v>
      </c>
      <c r="T2791" s="8">
        <v>2108</v>
      </c>
      <c r="U2791" s="3" t="s">
        <v>11345</v>
      </c>
      <c r="V2791" s="1" t="s">
        <v>33</v>
      </c>
      <c r="W2791" s="1" t="s">
        <v>32</v>
      </c>
      <c r="X2791" t="e">
        <f>VLOOKUP(Table_query__64[[#This Row],[Nr]],'MyTracker Export'!A:P,'MyTracker Export'!$P$1,FALSE)</f>
        <v>#N/A</v>
      </c>
      <c r="Y2791" t="e">
        <f>VLOOKUP(Table_query__64[[#This Row],[Nr]],'MyTracker Export'!A:Z,'MyTracker Export'!$Z$1,FALSE)</f>
        <v>#N/A</v>
      </c>
      <c r="Z2791" t="e">
        <f>VLOOKUP(Table_query__64[[#This Row],[Nr]],'MyTracker Export'!A:AA,'MyTracker Export'!$AA$1,FALSE)</f>
        <v>#N/A</v>
      </c>
      <c r="AA2791" t="s">
        <v>20478</v>
      </c>
      <c r="AB2791" s="19" t="e">
        <f>IF(Table_query__64[[#This Row],[Project status]]=Table_query__64[[#This Row],[Project Status Check]],"OK","NOK")</f>
        <v>#N/A</v>
      </c>
      <c r="AC2791" s="19" t="e">
        <f>IF(Table_query__64[[#This Row],[PM]]=Table_query__64[[#This Row],[PM Check]],"OK","NOK")</f>
        <v>#N/A</v>
      </c>
      <c r="AD2791" s="19" t="e">
        <f>IF(Table_query__64[[#This Row],[PP]]=Table_query__64[[#This Row],[Pilot Check]],"OK","NOK")</f>
        <v>#N/A</v>
      </c>
      <c r="AE2791" s="19"/>
    </row>
    <row r="2792" spans="1:31" hidden="1" x14ac:dyDescent="0.3">
      <c r="A2792" s="1" t="s">
        <v>4685</v>
      </c>
      <c r="B2792" s="2" t="s">
        <v>53</v>
      </c>
      <c r="C2792" s="3" t="s">
        <v>7399</v>
      </c>
      <c r="D2792" s="2" t="s">
        <v>53</v>
      </c>
      <c r="E2792" s="2" t="s">
        <v>104</v>
      </c>
      <c r="F2792" s="2" t="s">
        <v>122</v>
      </c>
      <c r="G2792" s="4">
        <v>45160</v>
      </c>
      <c r="H2792" s="4"/>
      <c r="I2792" s="2" t="s">
        <v>578</v>
      </c>
      <c r="J2792" s="2" t="s">
        <v>871</v>
      </c>
      <c r="K2792" s="2"/>
      <c r="L2792" t="s">
        <v>57</v>
      </c>
      <c r="M2792" s="2" t="s">
        <v>59</v>
      </c>
      <c r="N2792" s="3" t="s">
        <v>9561</v>
      </c>
      <c r="O2792" s="5">
        <v>0</v>
      </c>
      <c r="P2792" s="5">
        <v>0</v>
      </c>
      <c r="Q2792" s="6">
        <v>2023</v>
      </c>
      <c r="R2792" s="7" t="s">
        <v>31</v>
      </c>
      <c r="T2792" s="8">
        <v>2105</v>
      </c>
      <c r="U2792" s="3" t="s">
        <v>11346</v>
      </c>
      <c r="V2792" s="1" t="s">
        <v>33</v>
      </c>
      <c r="W2792" s="1" t="s">
        <v>32</v>
      </c>
      <c r="X2792" t="e">
        <f>VLOOKUP(Table_query__64[[#This Row],[Nr]],'MyTracker Export'!A:P,'MyTracker Export'!$P$1,FALSE)</f>
        <v>#N/A</v>
      </c>
      <c r="Y2792" t="e">
        <f>VLOOKUP(Table_query__64[[#This Row],[Nr]],'MyTracker Export'!A:Z,'MyTracker Export'!$Z$1,FALSE)</f>
        <v>#N/A</v>
      </c>
      <c r="Z2792" t="e">
        <f>VLOOKUP(Table_query__64[[#This Row],[Nr]],'MyTracker Export'!A:AA,'MyTracker Export'!$AA$1,FALSE)</f>
        <v>#N/A</v>
      </c>
      <c r="AA2792" t="s">
        <v>20478</v>
      </c>
      <c r="AB2792" s="19" t="e">
        <f>IF(Table_query__64[[#This Row],[Project status]]=Table_query__64[[#This Row],[Project Status Check]],"OK","NOK")</f>
        <v>#N/A</v>
      </c>
      <c r="AC2792" s="19" t="e">
        <f>IF(Table_query__64[[#This Row],[PM]]=Table_query__64[[#This Row],[PM Check]],"OK","NOK")</f>
        <v>#N/A</v>
      </c>
      <c r="AD2792" s="19" t="e">
        <f>IF(Table_query__64[[#This Row],[PP]]=Table_query__64[[#This Row],[Pilot Check]],"OK","NOK")</f>
        <v>#N/A</v>
      </c>
      <c r="AE2792" s="19"/>
    </row>
    <row r="2793" spans="1:31" hidden="1" x14ac:dyDescent="0.3">
      <c r="A2793" s="1" t="s">
        <v>4686</v>
      </c>
      <c r="B2793" s="2" t="s">
        <v>53</v>
      </c>
      <c r="C2793" s="3" t="s">
        <v>7404</v>
      </c>
      <c r="D2793" s="2" t="s">
        <v>53</v>
      </c>
      <c r="E2793" s="2" t="s">
        <v>104</v>
      </c>
      <c r="F2793" s="2" t="s">
        <v>122</v>
      </c>
      <c r="G2793" s="4">
        <v>45160</v>
      </c>
      <c r="H2793" s="4"/>
      <c r="I2793" s="2" t="s">
        <v>578</v>
      </c>
      <c r="J2793" s="2" t="s">
        <v>871</v>
      </c>
      <c r="K2793" s="2"/>
      <c r="L2793" t="s">
        <v>57</v>
      </c>
      <c r="M2793" s="2" t="s">
        <v>59</v>
      </c>
      <c r="N2793" s="3" t="s">
        <v>9562</v>
      </c>
      <c r="O2793" s="5">
        <v>0</v>
      </c>
      <c r="P2793" s="5">
        <v>0</v>
      </c>
      <c r="Q2793" s="6">
        <v>2023</v>
      </c>
      <c r="R2793" s="7" t="s">
        <v>31</v>
      </c>
      <c r="T2793" s="8">
        <v>2094</v>
      </c>
      <c r="U2793" s="3" t="s">
        <v>11347</v>
      </c>
      <c r="V2793" s="1" t="s">
        <v>33</v>
      </c>
      <c r="W2793" s="1" t="s">
        <v>32</v>
      </c>
      <c r="X2793" t="e">
        <f>VLOOKUP(Table_query__64[[#This Row],[Nr]],'MyTracker Export'!A:P,'MyTracker Export'!$P$1,FALSE)</f>
        <v>#N/A</v>
      </c>
      <c r="Y2793" t="e">
        <f>VLOOKUP(Table_query__64[[#This Row],[Nr]],'MyTracker Export'!A:Z,'MyTracker Export'!$Z$1,FALSE)</f>
        <v>#N/A</v>
      </c>
      <c r="Z2793" t="e">
        <f>VLOOKUP(Table_query__64[[#This Row],[Nr]],'MyTracker Export'!A:AA,'MyTracker Export'!$AA$1,FALSE)</f>
        <v>#N/A</v>
      </c>
      <c r="AA2793" t="s">
        <v>20478</v>
      </c>
      <c r="AB2793" s="19" t="e">
        <f>IF(Table_query__64[[#This Row],[Project status]]=Table_query__64[[#This Row],[Project Status Check]],"OK","NOK")</f>
        <v>#N/A</v>
      </c>
      <c r="AC2793" s="19" t="e">
        <f>IF(Table_query__64[[#This Row],[PM]]=Table_query__64[[#This Row],[PM Check]],"OK","NOK")</f>
        <v>#N/A</v>
      </c>
      <c r="AD2793" s="19" t="e">
        <f>IF(Table_query__64[[#This Row],[PP]]=Table_query__64[[#This Row],[Pilot Check]],"OK","NOK")</f>
        <v>#N/A</v>
      </c>
      <c r="AE2793" s="19"/>
    </row>
    <row r="2794" spans="1:31" hidden="1" x14ac:dyDescent="0.3">
      <c r="A2794" s="1" t="s">
        <v>4687</v>
      </c>
      <c r="B2794" s="2" t="s">
        <v>53</v>
      </c>
      <c r="C2794" s="3" t="s">
        <v>43</v>
      </c>
      <c r="D2794" s="2" t="s">
        <v>53</v>
      </c>
      <c r="E2794" s="2" t="s">
        <v>43</v>
      </c>
      <c r="F2794" s="2" t="s">
        <v>122</v>
      </c>
      <c r="G2794" s="4">
        <v>45160</v>
      </c>
      <c r="H2794" s="4"/>
      <c r="I2794" s="2" t="s">
        <v>578</v>
      </c>
      <c r="J2794" s="2" t="s">
        <v>871</v>
      </c>
      <c r="K2794" s="2"/>
      <c r="L2794" t="s">
        <v>57</v>
      </c>
      <c r="M2794" s="2" t="s">
        <v>59</v>
      </c>
      <c r="N2794" s="3" t="s">
        <v>9563</v>
      </c>
      <c r="O2794" s="5">
        <v>0</v>
      </c>
      <c r="P2794" s="5">
        <v>0</v>
      </c>
      <c r="Q2794" s="6">
        <v>2023</v>
      </c>
      <c r="R2794" s="7" t="s">
        <v>31</v>
      </c>
      <c r="T2794" s="8">
        <v>2095</v>
      </c>
      <c r="U2794" s="3" t="s">
        <v>11348</v>
      </c>
      <c r="V2794" s="1" t="s">
        <v>33</v>
      </c>
      <c r="W2794" s="1" t="s">
        <v>32</v>
      </c>
      <c r="X2794" t="e">
        <f>VLOOKUP(Table_query__64[[#This Row],[Nr]],'MyTracker Export'!A:P,'MyTracker Export'!$P$1,FALSE)</f>
        <v>#N/A</v>
      </c>
      <c r="Y2794" t="e">
        <f>VLOOKUP(Table_query__64[[#This Row],[Nr]],'MyTracker Export'!A:Z,'MyTracker Export'!$Z$1,FALSE)</f>
        <v>#N/A</v>
      </c>
      <c r="Z2794" t="e">
        <f>VLOOKUP(Table_query__64[[#This Row],[Nr]],'MyTracker Export'!A:AA,'MyTracker Export'!$AA$1,FALSE)</f>
        <v>#N/A</v>
      </c>
      <c r="AA2794" t="s">
        <v>20478</v>
      </c>
      <c r="AB2794" s="19" t="e">
        <f>IF(Table_query__64[[#This Row],[Project status]]=Table_query__64[[#This Row],[Project Status Check]],"OK","NOK")</f>
        <v>#N/A</v>
      </c>
      <c r="AC2794" s="19" t="e">
        <f>IF(Table_query__64[[#This Row],[PM]]=Table_query__64[[#This Row],[PM Check]],"OK","NOK")</f>
        <v>#N/A</v>
      </c>
      <c r="AD2794" s="19" t="e">
        <f>IF(Table_query__64[[#This Row],[PP]]=Table_query__64[[#This Row],[Pilot Check]],"OK","NOK")</f>
        <v>#N/A</v>
      </c>
      <c r="AE2794" s="19"/>
    </row>
    <row r="2795" spans="1:31" hidden="1" x14ac:dyDescent="0.3">
      <c r="A2795" s="1" t="s">
        <v>4688</v>
      </c>
      <c r="B2795" s="2" t="s">
        <v>53</v>
      </c>
      <c r="C2795" s="3" t="s">
        <v>82</v>
      </c>
      <c r="D2795" s="2" t="s">
        <v>53</v>
      </c>
      <c r="E2795" s="2" t="s">
        <v>82</v>
      </c>
      <c r="F2795" s="2" t="s">
        <v>122</v>
      </c>
      <c r="G2795" s="4">
        <v>45160</v>
      </c>
      <c r="H2795" s="4"/>
      <c r="I2795" s="2" t="s">
        <v>578</v>
      </c>
      <c r="J2795" s="2" t="s">
        <v>871</v>
      </c>
      <c r="K2795" s="2"/>
      <c r="L2795" t="s">
        <v>57</v>
      </c>
      <c r="M2795" s="2" t="s">
        <v>59</v>
      </c>
      <c r="N2795" s="3" t="s">
        <v>9564</v>
      </c>
      <c r="O2795" s="5">
        <v>0</v>
      </c>
      <c r="P2795" s="5">
        <v>0</v>
      </c>
      <c r="Q2795" s="6">
        <v>2023</v>
      </c>
      <c r="R2795" s="7" t="s">
        <v>31</v>
      </c>
      <c r="T2795" s="8">
        <v>2093</v>
      </c>
      <c r="U2795" s="3" t="s">
        <v>11349</v>
      </c>
      <c r="V2795" s="1" t="s">
        <v>33</v>
      </c>
      <c r="W2795" s="1" t="s">
        <v>32</v>
      </c>
      <c r="X2795" t="e">
        <f>VLOOKUP(Table_query__64[[#This Row],[Nr]],'MyTracker Export'!A:P,'MyTracker Export'!$P$1,FALSE)</f>
        <v>#N/A</v>
      </c>
      <c r="Y2795" t="e">
        <f>VLOOKUP(Table_query__64[[#This Row],[Nr]],'MyTracker Export'!A:Z,'MyTracker Export'!$Z$1,FALSE)</f>
        <v>#N/A</v>
      </c>
      <c r="Z2795" t="e">
        <f>VLOOKUP(Table_query__64[[#This Row],[Nr]],'MyTracker Export'!A:AA,'MyTracker Export'!$AA$1,FALSE)</f>
        <v>#N/A</v>
      </c>
      <c r="AA2795" t="s">
        <v>20478</v>
      </c>
      <c r="AB2795" s="19" t="e">
        <f>IF(Table_query__64[[#This Row],[Project status]]=Table_query__64[[#This Row],[Project Status Check]],"OK","NOK")</f>
        <v>#N/A</v>
      </c>
      <c r="AC2795" s="19" t="e">
        <f>IF(Table_query__64[[#This Row],[PM]]=Table_query__64[[#This Row],[PM Check]],"OK","NOK")</f>
        <v>#N/A</v>
      </c>
      <c r="AD2795" s="19" t="e">
        <f>IF(Table_query__64[[#This Row],[PP]]=Table_query__64[[#This Row],[Pilot Check]],"OK","NOK")</f>
        <v>#N/A</v>
      </c>
      <c r="AE2795" s="19"/>
    </row>
    <row r="2796" spans="1:31" hidden="1" x14ac:dyDescent="0.3">
      <c r="A2796" s="1" t="s">
        <v>4689</v>
      </c>
      <c r="B2796" s="2" t="s">
        <v>53</v>
      </c>
      <c r="C2796" s="3" t="s">
        <v>36</v>
      </c>
      <c r="D2796" s="2" t="s">
        <v>53</v>
      </c>
      <c r="E2796" s="2" t="s">
        <v>36</v>
      </c>
      <c r="F2796" s="2" t="s">
        <v>122</v>
      </c>
      <c r="G2796" s="4">
        <v>45160</v>
      </c>
      <c r="H2796" s="4"/>
      <c r="I2796" s="2" t="s">
        <v>578</v>
      </c>
      <c r="J2796" s="2" t="s">
        <v>871</v>
      </c>
      <c r="K2796" s="2"/>
      <c r="L2796" t="s">
        <v>57</v>
      </c>
      <c r="M2796" s="2" t="s">
        <v>59</v>
      </c>
      <c r="N2796" s="3" t="s">
        <v>9565</v>
      </c>
      <c r="O2796" s="5">
        <v>0</v>
      </c>
      <c r="P2796" s="5">
        <v>0</v>
      </c>
      <c r="Q2796" s="6">
        <v>2023</v>
      </c>
      <c r="R2796" s="7" t="s">
        <v>31</v>
      </c>
      <c r="T2796" s="8">
        <v>2106</v>
      </c>
      <c r="U2796" s="3" t="s">
        <v>11350</v>
      </c>
      <c r="V2796" s="1" t="s">
        <v>33</v>
      </c>
      <c r="W2796" s="1" t="s">
        <v>32</v>
      </c>
      <c r="X2796" t="e">
        <f>VLOOKUP(Table_query__64[[#This Row],[Nr]],'MyTracker Export'!A:P,'MyTracker Export'!$P$1,FALSE)</f>
        <v>#N/A</v>
      </c>
      <c r="Y2796" t="e">
        <f>VLOOKUP(Table_query__64[[#This Row],[Nr]],'MyTracker Export'!A:Z,'MyTracker Export'!$Z$1,FALSE)</f>
        <v>#N/A</v>
      </c>
      <c r="Z2796" t="e">
        <f>VLOOKUP(Table_query__64[[#This Row],[Nr]],'MyTracker Export'!A:AA,'MyTracker Export'!$AA$1,FALSE)</f>
        <v>#N/A</v>
      </c>
      <c r="AA2796" t="s">
        <v>20478</v>
      </c>
      <c r="AB2796" s="19" t="e">
        <f>IF(Table_query__64[[#This Row],[Project status]]=Table_query__64[[#This Row],[Project Status Check]],"OK","NOK")</f>
        <v>#N/A</v>
      </c>
      <c r="AC2796" s="19" t="e">
        <f>IF(Table_query__64[[#This Row],[PM]]=Table_query__64[[#This Row],[PM Check]],"OK","NOK")</f>
        <v>#N/A</v>
      </c>
      <c r="AD2796" s="19" t="e">
        <f>IF(Table_query__64[[#This Row],[PP]]=Table_query__64[[#This Row],[Pilot Check]],"OK","NOK")</f>
        <v>#N/A</v>
      </c>
      <c r="AE2796" s="19"/>
    </row>
    <row r="2797" spans="1:31" hidden="1" x14ac:dyDescent="0.3">
      <c r="A2797" s="1" t="s">
        <v>4690</v>
      </c>
      <c r="B2797" s="2" t="s">
        <v>53</v>
      </c>
      <c r="C2797" s="3" t="s">
        <v>25</v>
      </c>
      <c r="D2797" s="2" t="s">
        <v>53</v>
      </c>
      <c r="E2797" s="2" t="s">
        <v>25</v>
      </c>
      <c r="F2797" s="2" t="s">
        <v>122</v>
      </c>
      <c r="G2797" s="4">
        <v>45160</v>
      </c>
      <c r="H2797" s="4"/>
      <c r="I2797" s="2" t="s">
        <v>578</v>
      </c>
      <c r="J2797" s="2" t="s">
        <v>871</v>
      </c>
      <c r="K2797" s="2"/>
      <c r="L2797" t="s">
        <v>57</v>
      </c>
      <c r="M2797" s="2" t="s">
        <v>59</v>
      </c>
      <c r="N2797" s="3" t="s">
        <v>9566</v>
      </c>
      <c r="O2797" s="5">
        <v>0</v>
      </c>
      <c r="P2797" s="5">
        <v>0</v>
      </c>
      <c r="Q2797" s="6">
        <v>2023</v>
      </c>
      <c r="R2797" s="7" t="s">
        <v>31</v>
      </c>
      <c r="T2797" s="8">
        <v>2111</v>
      </c>
      <c r="U2797" s="3" t="s">
        <v>11351</v>
      </c>
      <c r="V2797" s="1" t="s">
        <v>33</v>
      </c>
      <c r="W2797" s="1" t="s">
        <v>32</v>
      </c>
      <c r="X2797" t="e">
        <f>VLOOKUP(Table_query__64[[#This Row],[Nr]],'MyTracker Export'!A:P,'MyTracker Export'!$P$1,FALSE)</f>
        <v>#N/A</v>
      </c>
      <c r="Y2797" t="e">
        <f>VLOOKUP(Table_query__64[[#This Row],[Nr]],'MyTracker Export'!A:Z,'MyTracker Export'!$Z$1,FALSE)</f>
        <v>#N/A</v>
      </c>
      <c r="Z2797" t="e">
        <f>VLOOKUP(Table_query__64[[#This Row],[Nr]],'MyTracker Export'!A:AA,'MyTracker Export'!$AA$1,FALSE)</f>
        <v>#N/A</v>
      </c>
      <c r="AA2797" t="s">
        <v>20478</v>
      </c>
      <c r="AB2797" s="19" t="e">
        <f>IF(Table_query__64[[#This Row],[Project status]]=Table_query__64[[#This Row],[Project Status Check]],"OK","NOK")</f>
        <v>#N/A</v>
      </c>
      <c r="AC2797" s="19" t="e">
        <f>IF(Table_query__64[[#This Row],[PM]]=Table_query__64[[#This Row],[PM Check]],"OK","NOK")</f>
        <v>#N/A</v>
      </c>
      <c r="AD2797" s="19" t="e">
        <f>IF(Table_query__64[[#This Row],[PP]]=Table_query__64[[#This Row],[Pilot Check]],"OK","NOK")</f>
        <v>#N/A</v>
      </c>
      <c r="AE2797" s="19"/>
    </row>
    <row r="2798" spans="1:31" hidden="1" x14ac:dyDescent="0.3">
      <c r="A2798" s="1" t="s">
        <v>4691</v>
      </c>
      <c r="B2798" s="2" t="s">
        <v>53</v>
      </c>
      <c r="C2798" s="3" t="s">
        <v>75</v>
      </c>
      <c r="D2798" s="2" t="s">
        <v>53</v>
      </c>
      <c r="E2798" s="2" t="s">
        <v>75</v>
      </c>
      <c r="F2798" s="2" t="s">
        <v>122</v>
      </c>
      <c r="G2798" s="4">
        <v>45160</v>
      </c>
      <c r="H2798" s="4"/>
      <c r="I2798" s="2" t="s">
        <v>578</v>
      </c>
      <c r="J2798" s="2" t="s">
        <v>871</v>
      </c>
      <c r="K2798" s="2"/>
      <c r="L2798" t="s">
        <v>57</v>
      </c>
      <c r="M2798" s="2" t="s">
        <v>59</v>
      </c>
      <c r="N2798" s="3" t="s">
        <v>9567</v>
      </c>
      <c r="O2798" s="5">
        <v>0</v>
      </c>
      <c r="P2798" s="5">
        <v>0</v>
      </c>
      <c r="Q2798" s="6">
        <v>2023</v>
      </c>
      <c r="R2798" s="7" t="s">
        <v>31</v>
      </c>
      <c r="T2798" s="8">
        <v>2110</v>
      </c>
      <c r="U2798" s="3" t="s">
        <v>11352</v>
      </c>
      <c r="V2798" s="1" t="s">
        <v>33</v>
      </c>
      <c r="W2798" s="1" t="s">
        <v>32</v>
      </c>
      <c r="X2798" t="e">
        <f>VLOOKUP(Table_query__64[[#This Row],[Nr]],'MyTracker Export'!A:P,'MyTracker Export'!$P$1,FALSE)</f>
        <v>#N/A</v>
      </c>
      <c r="Y2798" t="e">
        <f>VLOOKUP(Table_query__64[[#This Row],[Nr]],'MyTracker Export'!A:Z,'MyTracker Export'!$Z$1,FALSE)</f>
        <v>#N/A</v>
      </c>
      <c r="Z2798" t="e">
        <f>VLOOKUP(Table_query__64[[#This Row],[Nr]],'MyTracker Export'!A:AA,'MyTracker Export'!$AA$1,FALSE)</f>
        <v>#N/A</v>
      </c>
      <c r="AA2798" t="s">
        <v>20478</v>
      </c>
      <c r="AB2798" s="19" t="e">
        <f>IF(Table_query__64[[#This Row],[Project status]]=Table_query__64[[#This Row],[Project Status Check]],"OK","NOK")</f>
        <v>#N/A</v>
      </c>
      <c r="AC2798" s="19" t="e">
        <f>IF(Table_query__64[[#This Row],[PM]]=Table_query__64[[#This Row],[PM Check]],"OK","NOK")</f>
        <v>#N/A</v>
      </c>
      <c r="AD2798" s="19" t="e">
        <f>IF(Table_query__64[[#This Row],[PP]]=Table_query__64[[#This Row],[Pilot Check]],"OK","NOK")</f>
        <v>#N/A</v>
      </c>
      <c r="AE2798" s="19"/>
    </row>
    <row r="2799" spans="1:31" hidden="1" x14ac:dyDescent="0.3">
      <c r="A2799" s="1" t="s">
        <v>4692</v>
      </c>
      <c r="B2799" s="2" t="s">
        <v>53</v>
      </c>
      <c r="C2799" s="3" t="s">
        <v>7401</v>
      </c>
      <c r="D2799" s="2" t="s">
        <v>53</v>
      </c>
      <c r="E2799" s="2" t="s">
        <v>104</v>
      </c>
      <c r="F2799" s="2" t="s">
        <v>122</v>
      </c>
      <c r="G2799" s="4">
        <v>45160</v>
      </c>
      <c r="H2799" s="4"/>
      <c r="I2799" s="2" t="s">
        <v>578</v>
      </c>
      <c r="J2799" s="2" t="s">
        <v>871</v>
      </c>
      <c r="K2799" s="2"/>
      <c r="L2799" t="s">
        <v>57</v>
      </c>
      <c r="M2799" s="2" t="s">
        <v>59</v>
      </c>
      <c r="N2799" s="3" t="s">
        <v>9568</v>
      </c>
      <c r="O2799" s="5">
        <v>0</v>
      </c>
      <c r="P2799" s="5">
        <v>0</v>
      </c>
      <c r="Q2799" s="6">
        <v>2023</v>
      </c>
      <c r="R2799" s="7" t="s">
        <v>31</v>
      </c>
      <c r="T2799" s="8">
        <v>2102</v>
      </c>
      <c r="U2799" s="3" t="s">
        <v>11353</v>
      </c>
      <c r="V2799" s="1" t="s">
        <v>33</v>
      </c>
      <c r="W2799" s="1" t="s">
        <v>32</v>
      </c>
      <c r="X2799" t="e">
        <f>VLOOKUP(Table_query__64[[#This Row],[Nr]],'MyTracker Export'!A:P,'MyTracker Export'!$P$1,FALSE)</f>
        <v>#N/A</v>
      </c>
      <c r="Y2799" t="e">
        <f>VLOOKUP(Table_query__64[[#This Row],[Nr]],'MyTracker Export'!A:Z,'MyTracker Export'!$Z$1,FALSE)</f>
        <v>#N/A</v>
      </c>
      <c r="Z2799" t="e">
        <f>VLOOKUP(Table_query__64[[#This Row],[Nr]],'MyTracker Export'!A:AA,'MyTracker Export'!$AA$1,FALSE)</f>
        <v>#N/A</v>
      </c>
      <c r="AA2799" t="s">
        <v>20478</v>
      </c>
      <c r="AB2799" s="19" t="e">
        <f>IF(Table_query__64[[#This Row],[Project status]]=Table_query__64[[#This Row],[Project Status Check]],"OK","NOK")</f>
        <v>#N/A</v>
      </c>
      <c r="AC2799" s="19" t="e">
        <f>IF(Table_query__64[[#This Row],[PM]]=Table_query__64[[#This Row],[PM Check]],"OK","NOK")</f>
        <v>#N/A</v>
      </c>
      <c r="AD2799" s="19" t="e">
        <f>IF(Table_query__64[[#This Row],[PP]]=Table_query__64[[#This Row],[Pilot Check]],"OK","NOK")</f>
        <v>#N/A</v>
      </c>
      <c r="AE2799" s="19"/>
    </row>
    <row r="2800" spans="1:31" hidden="1" x14ac:dyDescent="0.3">
      <c r="A2800" s="1" t="s">
        <v>4693</v>
      </c>
      <c r="B2800" s="2" t="s">
        <v>53</v>
      </c>
      <c r="C2800" s="3" t="s">
        <v>7405</v>
      </c>
      <c r="D2800" s="2" t="s">
        <v>53</v>
      </c>
      <c r="E2800" s="2" t="s">
        <v>104</v>
      </c>
      <c r="F2800" s="2" t="s">
        <v>122</v>
      </c>
      <c r="G2800" s="4">
        <v>45160</v>
      </c>
      <c r="H2800" s="4"/>
      <c r="I2800" s="2" t="s">
        <v>578</v>
      </c>
      <c r="J2800" s="2" t="s">
        <v>871</v>
      </c>
      <c r="K2800" s="2"/>
      <c r="L2800" t="s">
        <v>57</v>
      </c>
      <c r="M2800" s="2" t="s">
        <v>59</v>
      </c>
      <c r="N2800" s="3" t="s">
        <v>9569</v>
      </c>
      <c r="O2800" s="5">
        <v>0</v>
      </c>
      <c r="P2800" s="5">
        <v>0</v>
      </c>
      <c r="Q2800" s="6">
        <v>2023</v>
      </c>
      <c r="R2800" s="7" t="s">
        <v>31</v>
      </c>
      <c r="T2800" s="8">
        <v>2103</v>
      </c>
      <c r="U2800" s="3" t="s">
        <v>11354</v>
      </c>
      <c r="V2800" s="1" t="s">
        <v>33</v>
      </c>
      <c r="W2800" s="1" t="s">
        <v>32</v>
      </c>
      <c r="X2800" t="e">
        <f>VLOOKUP(Table_query__64[[#This Row],[Nr]],'MyTracker Export'!A:P,'MyTracker Export'!$P$1,FALSE)</f>
        <v>#N/A</v>
      </c>
      <c r="Y2800" t="e">
        <f>VLOOKUP(Table_query__64[[#This Row],[Nr]],'MyTracker Export'!A:Z,'MyTracker Export'!$Z$1,FALSE)</f>
        <v>#N/A</v>
      </c>
      <c r="Z2800" t="e">
        <f>VLOOKUP(Table_query__64[[#This Row],[Nr]],'MyTracker Export'!A:AA,'MyTracker Export'!$AA$1,FALSE)</f>
        <v>#N/A</v>
      </c>
      <c r="AA2800" t="s">
        <v>20478</v>
      </c>
      <c r="AB2800" s="19" t="e">
        <f>IF(Table_query__64[[#This Row],[Project status]]=Table_query__64[[#This Row],[Project Status Check]],"OK","NOK")</f>
        <v>#N/A</v>
      </c>
      <c r="AC2800" s="19" t="e">
        <f>IF(Table_query__64[[#This Row],[PM]]=Table_query__64[[#This Row],[PM Check]],"OK","NOK")</f>
        <v>#N/A</v>
      </c>
      <c r="AD2800" s="19" t="e">
        <f>IF(Table_query__64[[#This Row],[PP]]=Table_query__64[[#This Row],[Pilot Check]],"OK","NOK")</f>
        <v>#N/A</v>
      </c>
      <c r="AE2800" s="19"/>
    </row>
    <row r="2801" spans="1:31" hidden="1" x14ac:dyDescent="0.3">
      <c r="A2801" s="1" t="s">
        <v>4694</v>
      </c>
      <c r="B2801" s="2" t="s">
        <v>53</v>
      </c>
      <c r="C2801" s="3" t="s">
        <v>7108</v>
      </c>
      <c r="D2801" s="2" t="s">
        <v>53</v>
      </c>
      <c r="E2801" s="2" t="s">
        <v>104</v>
      </c>
      <c r="F2801" s="2" t="s">
        <v>122</v>
      </c>
      <c r="G2801" s="4">
        <v>45160</v>
      </c>
      <c r="H2801" s="4"/>
      <c r="I2801" s="2" t="s">
        <v>578</v>
      </c>
      <c r="J2801" s="2" t="s">
        <v>871</v>
      </c>
      <c r="K2801" s="2"/>
      <c r="L2801" t="s">
        <v>57</v>
      </c>
      <c r="M2801" s="2" t="s">
        <v>59</v>
      </c>
      <c r="N2801" s="3" t="s">
        <v>9570</v>
      </c>
      <c r="O2801" s="5">
        <v>0</v>
      </c>
      <c r="P2801" s="5">
        <v>0</v>
      </c>
      <c r="Q2801" s="6">
        <v>2023</v>
      </c>
      <c r="R2801" s="7" t="s">
        <v>31</v>
      </c>
      <c r="T2801" s="8">
        <v>2104</v>
      </c>
      <c r="U2801" s="3" t="s">
        <v>11355</v>
      </c>
      <c r="V2801" s="1" t="s">
        <v>33</v>
      </c>
      <c r="W2801" s="1" t="s">
        <v>32</v>
      </c>
      <c r="X2801" t="e">
        <f>VLOOKUP(Table_query__64[[#This Row],[Nr]],'MyTracker Export'!A:P,'MyTracker Export'!$P$1,FALSE)</f>
        <v>#N/A</v>
      </c>
      <c r="Y2801" t="e">
        <f>VLOOKUP(Table_query__64[[#This Row],[Nr]],'MyTracker Export'!A:Z,'MyTracker Export'!$Z$1,FALSE)</f>
        <v>#N/A</v>
      </c>
      <c r="Z2801" t="e">
        <f>VLOOKUP(Table_query__64[[#This Row],[Nr]],'MyTracker Export'!A:AA,'MyTracker Export'!$AA$1,FALSE)</f>
        <v>#N/A</v>
      </c>
      <c r="AA2801" t="s">
        <v>20478</v>
      </c>
      <c r="AB2801" s="19" t="e">
        <f>IF(Table_query__64[[#This Row],[Project status]]=Table_query__64[[#This Row],[Project Status Check]],"OK","NOK")</f>
        <v>#N/A</v>
      </c>
      <c r="AC2801" s="19" t="e">
        <f>IF(Table_query__64[[#This Row],[PM]]=Table_query__64[[#This Row],[PM Check]],"OK","NOK")</f>
        <v>#N/A</v>
      </c>
      <c r="AD2801" s="19" t="e">
        <f>IF(Table_query__64[[#This Row],[PP]]=Table_query__64[[#This Row],[Pilot Check]],"OK","NOK")</f>
        <v>#N/A</v>
      </c>
      <c r="AE2801" s="19"/>
    </row>
    <row r="2802" spans="1:31" hidden="1" x14ac:dyDescent="0.3">
      <c r="A2802" s="1" t="s">
        <v>4695</v>
      </c>
      <c r="B2802" s="2" t="s">
        <v>53</v>
      </c>
      <c r="C2802" s="3" t="s">
        <v>7293</v>
      </c>
      <c r="D2802" s="2" t="s">
        <v>53</v>
      </c>
      <c r="E2802" s="2" t="s">
        <v>104</v>
      </c>
      <c r="F2802" s="2" t="s">
        <v>122</v>
      </c>
      <c r="G2802" s="4">
        <v>45160</v>
      </c>
      <c r="H2802" s="4"/>
      <c r="I2802" s="2" t="s">
        <v>578</v>
      </c>
      <c r="J2802" s="2" t="s">
        <v>871</v>
      </c>
      <c r="K2802" s="2"/>
      <c r="L2802" t="s">
        <v>57</v>
      </c>
      <c r="M2802" s="2" t="s">
        <v>59</v>
      </c>
      <c r="N2802" s="3" t="s">
        <v>9571</v>
      </c>
      <c r="O2802" s="5">
        <v>0</v>
      </c>
      <c r="P2802" s="5">
        <v>0</v>
      </c>
      <c r="Q2802" s="6">
        <v>2023</v>
      </c>
      <c r="R2802" s="7" t="s">
        <v>31</v>
      </c>
      <c r="T2802" s="8">
        <v>2096</v>
      </c>
      <c r="U2802" s="3" t="s">
        <v>11356</v>
      </c>
      <c r="V2802" s="1" t="s">
        <v>33</v>
      </c>
      <c r="W2802" s="1" t="s">
        <v>32</v>
      </c>
      <c r="X2802" t="e">
        <f>VLOOKUP(Table_query__64[[#This Row],[Nr]],'MyTracker Export'!A:P,'MyTracker Export'!$P$1,FALSE)</f>
        <v>#N/A</v>
      </c>
      <c r="Y2802" t="e">
        <f>VLOOKUP(Table_query__64[[#This Row],[Nr]],'MyTracker Export'!A:Z,'MyTracker Export'!$Z$1,FALSE)</f>
        <v>#N/A</v>
      </c>
      <c r="Z2802" t="e">
        <f>VLOOKUP(Table_query__64[[#This Row],[Nr]],'MyTracker Export'!A:AA,'MyTracker Export'!$AA$1,FALSE)</f>
        <v>#N/A</v>
      </c>
      <c r="AA2802" t="s">
        <v>20478</v>
      </c>
      <c r="AB2802" s="19" t="e">
        <f>IF(Table_query__64[[#This Row],[Project status]]=Table_query__64[[#This Row],[Project Status Check]],"OK","NOK")</f>
        <v>#N/A</v>
      </c>
      <c r="AC2802" s="19" t="e">
        <f>IF(Table_query__64[[#This Row],[PM]]=Table_query__64[[#This Row],[PM Check]],"OK","NOK")</f>
        <v>#N/A</v>
      </c>
      <c r="AD2802" s="19" t="e">
        <f>IF(Table_query__64[[#This Row],[PP]]=Table_query__64[[#This Row],[Pilot Check]],"OK","NOK")</f>
        <v>#N/A</v>
      </c>
      <c r="AE2802" s="19"/>
    </row>
    <row r="2803" spans="1:31" hidden="1" x14ac:dyDescent="0.3">
      <c r="A2803" s="1" t="s">
        <v>4696</v>
      </c>
      <c r="B2803" s="2" t="s">
        <v>53</v>
      </c>
      <c r="C2803" s="3" t="s">
        <v>7406</v>
      </c>
      <c r="D2803" s="2" t="s">
        <v>53</v>
      </c>
      <c r="E2803" s="2" t="s">
        <v>104</v>
      </c>
      <c r="F2803" s="2" t="s">
        <v>122</v>
      </c>
      <c r="G2803" s="4">
        <v>45160</v>
      </c>
      <c r="H2803" s="4"/>
      <c r="I2803" s="2" t="s">
        <v>578</v>
      </c>
      <c r="J2803" s="2" t="s">
        <v>871</v>
      </c>
      <c r="K2803" s="2"/>
      <c r="L2803" t="s">
        <v>57</v>
      </c>
      <c r="M2803" s="2" t="s">
        <v>59</v>
      </c>
      <c r="N2803" s="3" t="s">
        <v>9572</v>
      </c>
      <c r="O2803" s="5">
        <v>0</v>
      </c>
      <c r="P2803" s="5">
        <v>0</v>
      </c>
      <c r="Q2803" s="6">
        <v>2023</v>
      </c>
      <c r="R2803" s="7" t="s">
        <v>31</v>
      </c>
      <c r="T2803" s="8">
        <v>2089</v>
      </c>
      <c r="U2803" s="3" t="s">
        <v>11357</v>
      </c>
      <c r="V2803" s="1" t="s">
        <v>33</v>
      </c>
      <c r="W2803" s="1" t="s">
        <v>32</v>
      </c>
      <c r="X2803" t="e">
        <f>VLOOKUP(Table_query__64[[#This Row],[Nr]],'MyTracker Export'!A:P,'MyTracker Export'!$P$1,FALSE)</f>
        <v>#N/A</v>
      </c>
      <c r="Y2803" t="e">
        <f>VLOOKUP(Table_query__64[[#This Row],[Nr]],'MyTracker Export'!A:Z,'MyTracker Export'!$Z$1,FALSE)</f>
        <v>#N/A</v>
      </c>
      <c r="Z2803" t="e">
        <f>VLOOKUP(Table_query__64[[#This Row],[Nr]],'MyTracker Export'!A:AA,'MyTracker Export'!$AA$1,FALSE)</f>
        <v>#N/A</v>
      </c>
      <c r="AA2803" t="s">
        <v>20478</v>
      </c>
      <c r="AB2803" s="19" t="e">
        <f>IF(Table_query__64[[#This Row],[Project status]]=Table_query__64[[#This Row],[Project Status Check]],"OK","NOK")</f>
        <v>#N/A</v>
      </c>
      <c r="AC2803" s="19" t="e">
        <f>IF(Table_query__64[[#This Row],[PM]]=Table_query__64[[#This Row],[PM Check]],"OK","NOK")</f>
        <v>#N/A</v>
      </c>
      <c r="AD2803" s="19" t="e">
        <f>IF(Table_query__64[[#This Row],[PP]]=Table_query__64[[#This Row],[Pilot Check]],"OK","NOK")</f>
        <v>#N/A</v>
      </c>
      <c r="AE2803" s="19"/>
    </row>
    <row r="2804" spans="1:31" hidden="1" x14ac:dyDescent="0.3">
      <c r="A2804" s="1" t="s">
        <v>4697</v>
      </c>
      <c r="B2804" s="2" t="s">
        <v>53</v>
      </c>
      <c r="C2804" s="3" t="s">
        <v>7407</v>
      </c>
      <c r="D2804" s="2" t="s">
        <v>53</v>
      </c>
      <c r="E2804" s="2" t="s">
        <v>104</v>
      </c>
      <c r="F2804" s="2" t="s">
        <v>28</v>
      </c>
      <c r="G2804" s="4">
        <v>45160.083333333336</v>
      </c>
      <c r="H2804" s="4"/>
      <c r="I2804" s="2" t="s">
        <v>578</v>
      </c>
      <c r="J2804" s="2" t="s">
        <v>871</v>
      </c>
      <c r="K2804" s="2"/>
      <c r="L2804" t="s">
        <v>57</v>
      </c>
      <c r="M2804" s="2" t="s">
        <v>59</v>
      </c>
      <c r="N2804" s="3" t="s">
        <v>9573</v>
      </c>
      <c r="O2804" s="5">
        <v>0</v>
      </c>
      <c r="P2804" s="5">
        <v>0</v>
      </c>
      <c r="Q2804" s="6">
        <v>2023</v>
      </c>
      <c r="R2804" s="7" t="s">
        <v>31</v>
      </c>
      <c r="T2804" s="8">
        <v>2099</v>
      </c>
      <c r="U2804" s="3" t="s">
        <v>11358</v>
      </c>
      <c r="V2804" s="1" t="s">
        <v>33</v>
      </c>
      <c r="W2804" s="1" t="s">
        <v>32</v>
      </c>
      <c r="X2804" t="e">
        <f>VLOOKUP(Table_query__64[[#This Row],[Nr]],'MyTracker Export'!A:P,'MyTracker Export'!$P$1,FALSE)</f>
        <v>#N/A</v>
      </c>
      <c r="Y2804" t="e">
        <f>VLOOKUP(Table_query__64[[#This Row],[Nr]],'MyTracker Export'!A:Z,'MyTracker Export'!$Z$1,FALSE)</f>
        <v>#N/A</v>
      </c>
      <c r="Z2804" t="e">
        <f>VLOOKUP(Table_query__64[[#This Row],[Nr]],'MyTracker Export'!A:AA,'MyTracker Export'!$AA$1,FALSE)</f>
        <v>#N/A</v>
      </c>
      <c r="AA2804" t="s">
        <v>20478</v>
      </c>
      <c r="AB2804" s="19" t="e">
        <f>IF(Table_query__64[[#This Row],[Project status]]=Table_query__64[[#This Row],[Project Status Check]],"OK","NOK")</f>
        <v>#N/A</v>
      </c>
      <c r="AC2804" s="19" t="e">
        <f>IF(Table_query__64[[#This Row],[PM]]=Table_query__64[[#This Row],[PM Check]],"OK","NOK")</f>
        <v>#N/A</v>
      </c>
      <c r="AD2804" s="19" t="e">
        <f>IF(Table_query__64[[#This Row],[PP]]=Table_query__64[[#This Row],[Pilot Check]],"OK","NOK")</f>
        <v>#N/A</v>
      </c>
      <c r="AE2804" s="19"/>
    </row>
    <row r="2805" spans="1:31" hidden="1" x14ac:dyDescent="0.3">
      <c r="A2805" s="1" t="s">
        <v>4698</v>
      </c>
      <c r="B2805" s="2" t="s">
        <v>53</v>
      </c>
      <c r="C2805" s="3" t="s">
        <v>7408</v>
      </c>
      <c r="D2805" s="2" t="s">
        <v>53</v>
      </c>
      <c r="E2805" s="2" t="s">
        <v>104</v>
      </c>
      <c r="F2805" s="2" t="s">
        <v>28</v>
      </c>
      <c r="G2805" s="4">
        <v>45160.083333333336</v>
      </c>
      <c r="H2805" s="4"/>
      <c r="I2805" s="2" t="s">
        <v>578</v>
      </c>
      <c r="J2805" s="2" t="s">
        <v>871</v>
      </c>
      <c r="K2805" s="2"/>
      <c r="L2805" t="s">
        <v>57</v>
      </c>
      <c r="M2805" s="2" t="s">
        <v>59</v>
      </c>
      <c r="N2805" s="3" t="s">
        <v>9574</v>
      </c>
      <c r="O2805" s="5">
        <v>0</v>
      </c>
      <c r="P2805" s="5">
        <v>0</v>
      </c>
      <c r="Q2805" s="6">
        <v>2023</v>
      </c>
      <c r="R2805" s="7" t="s">
        <v>31</v>
      </c>
      <c r="T2805" s="8">
        <v>2090</v>
      </c>
      <c r="U2805" s="3" t="s">
        <v>11359</v>
      </c>
      <c r="V2805" s="1" t="s">
        <v>33</v>
      </c>
      <c r="W2805" s="1" t="s">
        <v>32</v>
      </c>
      <c r="X2805" t="e">
        <f>VLOOKUP(Table_query__64[[#This Row],[Nr]],'MyTracker Export'!A:P,'MyTracker Export'!$P$1,FALSE)</f>
        <v>#N/A</v>
      </c>
      <c r="Y2805" t="e">
        <f>VLOOKUP(Table_query__64[[#This Row],[Nr]],'MyTracker Export'!A:Z,'MyTracker Export'!$Z$1,FALSE)</f>
        <v>#N/A</v>
      </c>
      <c r="Z2805" t="e">
        <f>VLOOKUP(Table_query__64[[#This Row],[Nr]],'MyTracker Export'!A:AA,'MyTracker Export'!$AA$1,FALSE)</f>
        <v>#N/A</v>
      </c>
      <c r="AA2805" t="s">
        <v>20478</v>
      </c>
      <c r="AB2805" s="19" t="e">
        <f>IF(Table_query__64[[#This Row],[Project status]]=Table_query__64[[#This Row],[Project Status Check]],"OK","NOK")</f>
        <v>#N/A</v>
      </c>
      <c r="AC2805" s="19" t="e">
        <f>IF(Table_query__64[[#This Row],[PM]]=Table_query__64[[#This Row],[PM Check]],"OK","NOK")</f>
        <v>#N/A</v>
      </c>
      <c r="AD2805" s="19" t="e">
        <f>IF(Table_query__64[[#This Row],[PP]]=Table_query__64[[#This Row],[Pilot Check]],"OK","NOK")</f>
        <v>#N/A</v>
      </c>
      <c r="AE2805" s="19"/>
    </row>
    <row r="2806" spans="1:31" hidden="1" x14ac:dyDescent="0.3">
      <c r="A2806" s="1" t="s">
        <v>4699</v>
      </c>
      <c r="B2806" s="2" t="s">
        <v>53</v>
      </c>
      <c r="C2806" s="3" t="s">
        <v>7402</v>
      </c>
      <c r="D2806" s="2" t="s">
        <v>53</v>
      </c>
      <c r="E2806" s="2" t="s">
        <v>104</v>
      </c>
      <c r="F2806" s="2" t="s">
        <v>28</v>
      </c>
      <c r="G2806" s="4">
        <v>45160.083333333336</v>
      </c>
      <c r="H2806" s="4"/>
      <c r="I2806" s="2" t="s">
        <v>578</v>
      </c>
      <c r="J2806" s="2" t="s">
        <v>871</v>
      </c>
      <c r="K2806" s="2"/>
      <c r="L2806" t="s">
        <v>57</v>
      </c>
      <c r="M2806" s="2" t="s">
        <v>59</v>
      </c>
      <c r="N2806" s="3" t="s">
        <v>9554</v>
      </c>
      <c r="O2806" s="5">
        <v>0</v>
      </c>
      <c r="P2806" s="5">
        <v>0</v>
      </c>
      <c r="Q2806" s="6">
        <v>2023</v>
      </c>
      <c r="R2806" s="7" t="s">
        <v>31</v>
      </c>
      <c r="T2806" s="8">
        <v>2101</v>
      </c>
      <c r="U2806" s="3" t="s">
        <v>11360</v>
      </c>
      <c r="V2806" s="1" t="s">
        <v>33</v>
      </c>
      <c r="W2806" s="1" t="s">
        <v>32</v>
      </c>
      <c r="X2806" t="e">
        <f>VLOOKUP(Table_query__64[[#This Row],[Nr]],'MyTracker Export'!A:P,'MyTracker Export'!$P$1,FALSE)</f>
        <v>#N/A</v>
      </c>
      <c r="Y2806" t="e">
        <f>VLOOKUP(Table_query__64[[#This Row],[Nr]],'MyTracker Export'!A:Z,'MyTracker Export'!$Z$1,FALSE)</f>
        <v>#N/A</v>
      </c>
      <c r="Z2806" t="e">
        <f>VLOOKUP(Table_query__64[[#This Row],[Nr]],'MyTracker Export'!A:AA,'MyTracker Export'!$AA$1,FALSE)</f>
        <v>#N/A</v>
      </c>
      <c r="AA2806" t="s">
        <v>20478</v>
      </c>
      <c r="AB2806" s="19" t="e">
        <f>IF(Table_query__64[[#This Row],[Project status]]=Table_query__64[[#This Row],[Project Status Check]],"OK","NOK")</f>
        <v>#N/A</v>
      </c>
      <c r="AC2806" s="19" t="e">
        <f>IF(Table_query__64[[#This Row],[PM]]=Table_query__64[[#This Row],[PM Check]],"OK","NOK")</f>
        <v>#N/A</v>
      </c>
      <c r="AD2806" s="19" t="e">
        <f>IF(Table_query__64[[#This Row],[PP]]=Table_query__64[[#This Row],[Pilot Check]],"OK","NOK")</f>
        <v>#N/A</v>
      </c>
      <c r="AE2806" s="19"/>
    </row>
    <row r="2807" spans="1:31" x14ac:dyDescent="0.3">
      <c r="A2807" s="1" t="s">
        <v>4700</v>
      </c>
      <c r="B2807" s="2" t="s">
        <v>53</v>
      </c>
      <c r="C2807" s="3" t="s">
        <v>7409</v>
      </c>
      <c r="D2807" s="2" t="s">
        <v>45</v>
      </c>
      <c r="E2807" s="2" t="s">
        <v>43</v>
      </c>
      <c r="F2807" s="2" t="s">
        <v>28</v>
      </c>
      <c r="G2807" s="4">
        <v>45007.041666666664</v>
      </c>
      <c r="H2807" s="4"/>
      <c r="I2807" s="2" t="s">
        <v>46</v>
      </c>
      <c r="J2807" s="2" t="s">
        <v>158</v>
      </c>
      <c r="K2807" s="2"/>
      <c r="L2807" t="s">
        <v>52</v>
      </c>
      <c r="M2807" s="2" t="s">
        <v>29</v>
      </c>
      <c r="N2807" s="3" t="s">
        <v>9575</v>
      </c>
      <c r="O2807" s="5">
        <v>0</v>
      </c>
      <c r="P2807" s="5">
        <v>3420</v>
      </c>
      <c r="Q2807" s="6">
        <v>2023</v>
      </c>
      <c r="R2807" s="7" t="s">
        <v>31</v>
      </c>
      <c r="T2807" s="8">
        <v>1972</v>
      </c>
      <c r="U2807" s="3" t="s">
        <v>11361</v>
      </c>
      <c r="V2807" s="1" t="s">
        <v>33</v>
      </c>
      <c r="W2807" s="1" t="s">
        <v>32</v>
      </c>
      <c r="X2807" t="str">
        <f>VLOOKUP(Table_query__64[[#This Row],[Nr]],'MyTracker Export'!A:P,'MyTracker Export'!$P$1,FALSE)</f>
        <v>Finished</v>
      </c>
      <c r="Y2807" t="str">
        <f>VLOOKUP(Table_query__64[[#This Row],[Nr]],'MyTracker Export'!A:Z,'MyTracker Export'!$Z$1,FALSE)</f>
        <v>Laura Cestau</v>
      </c>
      <c r="Z2807" t="str">
        <f>VLOOKUP(Table_query__64[[#This Row],[Nr]],'MyTracker Export'!A:AA,'MyTracker Export'!$AA$1,FALSE)</f>
        <v>Juan Juarez Quintana</v>
      </c>
      <c r="AB2807" s="19" t="str">
        <f>IF(Table_query__64[[#This Row],[Project status]]=Table_query__64[[#This Row],[Project Status Check]],"OK","NOK")</f>
        <v>NOK</v>
      </c>
      <c r="AC2807" s="19" t="str">
        <f>IF(Table_query__64[[#This Row],[PM]]=Table_query__64[[#This Row],[PM Check]],"OK","NOK")</f>
        <v>OK</v>
      </c>
      <c r="AD2807" s="19" t="str">
        <f>IF(Table_query__64[[#This Row],[PP]]=Table_query__64[[#This Row],[Pilot Check]],"OK","NOK")</f>
        <v>NOK</v>
      </c>
      <c r="AE2807" s="19"/>
    </row>
    <row r="2808" spans="1:31" hidden="1" x14ac:dyDescent="0.3">
      <c r="A2808" s="1" t="s">
        <v>4701</v>
      </c>
      <c r="B2808" s="2" t="s">
        <v>53</v>
      </c>
      <c r="C2808" s="3" t="s">
        <v>7410</v>
      </c>
      <c r="D2808" s="2" t="s">
        <v>53</v>
      </c>
      <c r="E2808" s="2" t="s">
        <v>104</v>
      </c>
      <c r="F2808" s="2" t="s">
        <v>574</v>
      </c>
      <c r="G2808" s="4">
        <v>45000.041666666664</v>
      </c>
      <c r="H2808" s="4"/>
      <c r="I2808" s="2" t="s">
        <v>1558</v>
      </c>
      <c r="J2808" s="2" t="s">
        <v>1534</v>
      </c>
      <c r="K2808" s="2" t="s">
        <v>67</v>
      </c>
      <c r="L2808" t="s">
        <v>4702</v>
      </c>
      <c r="M2808" s="2" t="s">
        <v>29</v>
      </c>
      <c r="N2808" s="3" t="s">
        <v>9576</v>
      </c>
      <c r="O2808" s="5">
        <v>0</v>
      </c>
      <c r="P2808" s="5">
        <v>92534.5</v>
      </c>
      <c r="Q2808" s="6">
        <v>2023</v>
      </c>
      <c r="R2808" s="7" t="s">
        <v>31</v>
      </c>
      <c r="T2808" s="8">
        <v>1966</v>
      </c>
      <c r="U2808" s="3" t="s">
        <v>11362</v>
      </c>
      <c r="V2808" s="1" t="s">
        <v>33</v>
      </c>
      <c r="W2808" s="1" t="s">
        <v>32</v>
      </c>
      <c r="X2808" t="str">
        <f>VLOOKUP(Table_query__64[[#This Row],[Nr]],'MyTracker Export'!A:P,'MyTracker Export'!$P$1,FALSE)</f>
        <v>On hold</v>
      </c>
      <c r="Y2808" t="e">
        <f>VLOOKUP(Table_query__64[[#This Row],[Nr]],'MyTracker Export'!A:Z,'MyTracker Export'!$Z$1,FALSE)</f>
        <v>#N/A</v>
      </c>
      <c r="Z2808" t="e">
        <f>VLOOKUP(Table_query__64[[#This Row],[Nr]],'MyTracker Export'!A:AA,'MyTracker Export'!$AA$1,FALSE)</f>
        <v>#N/A</v>
      </c>
      <c r="AB2808" s="19" t="str">
        <f>IF(Table_query__64[[#This Row],[Project status]]=Table_query__64[[#This Row],[Project Status Check]],"OK","NOK")</f>
        <v>OK</v>
      </c>
      <c r="AC2808" s="19" t="e">
        <f>IF(Table_query__64[[#This Row],[PM]]=Table_query__64[[#This Row],[PM Check]],"OK","NOK")</f>
        <v>#N/A</v>
      </c>
      <c r="AD2808" s="19" t="e">
        <f>IF(Table_query__64[[#This Row],[PP]]=Table_query__64[[#This Row],[Pilot Check]],"OK","NOK")</f>
        <v>#N/A</v>
      </c>
      <c r="AE2808" s="19"/>
    </row>
    <row r="2809" spans="1:31" hidden="1" x14ac:dyDescent="0.3">
      <c r="A2809" s="1" t="s">
        <v>4703</v>
      </c>
      <c r="B2809" s="2" t="s">
        <v>4704</v>
      </c>
      <c r="C2809" s="3" t="s">
        <v>7411</v>
      </c>
      <c r="D2809" s="2" t="s">
        <v>178</v>
      </c>
      <c r="E2809" s="2" t="s">
        <v>104</v>
      </c>
      <c r="F2809" s="2" t="s">
        <v>28</v>
      </c>
      <c r="G2809" s="4">
        <v>44998.041666666664</v>
      </c>
      <c r="H2809" s="4"/>
      <c r="I2809" s="2" t="s">
        <v>2183</v>
      </c>
      <c r="J2809" s="2" t="s">
        <v>270</v>
      </c>
      <c r="K2809" s="2"/>
      <c r="L2809" t="s">
        <v>57</v>
      </c>
      <c r="M2809" s="2" t="s">
        <v>59</v>
      </c>
      <c r="O2809" s="5">
        <v>0</v>
      </c>
      <c r="P2809" s="5">
        <v>0</v>
      </c>
      <c r="Q2809" s="6">
        <v>2023</v>
      </c>
      <c r="R2809" s="7" t="s">
        <v>31</v>
      </c>
      <c r="T2809" s="8">
        <v>1964</v>
      </c>
      <c r="U2809" s="3" t="s">
        <v>11363</v>
      </c>
      <c r="V2809" s="1" t="s">
        <v>33</v>
      </c>
      <c r="W2809" s="1" t="s">
        <v>32</v>
      </c>
      <c r="X2809" t="str">
        <f>VLOOKUP(Table_query__64[[#This Row],[Nr]],'MyTracker Export'!A:P,'MyTracker Export'!$P$1,FALSE)</f>
        <v>Work in progress</v>
      </c>
      <c r="Y2809" t="e">
        <f>VLOOKUP(Table_query__64[[#This Row],[Nr]],'MyTracker Export'!A:Z,'MyTracker Export'!$Z$1,FALSE)</f>
        <v>#N/A</v>
      </c>
      <c r="Z2809" t="str">
        <f>VLOOKUP(Table_query__64[[#This Row],[Nr]],'MyTracker Export'!A:AA,'MyTracker Export'!$AA$1,FALSE)</f>
        <v>Damien Hemmeryckx</v>
      </c>
      <c r="AB2809" s="19" t="str">
        <f>IF(Table_query__64[[#This Row],[Project status]]=Table_query__64[[#This Row],[Project Status Check]],"OK","NOK")</f>
        <v>OK</v>
      </c>
      <c r="AC2809" s="19" t="e">
        <f>IF(Table_query__64[[#This Row],[PM]]=Table_query__64[[#This Row],[PM Check]],"OK","NOK")</f>
        <v>#N/A</v>
      </c>
      <c r="AD2809" s="19" t="str">
        <f>IF(Table_query__64[[#This Row],[PP]]=Table_query__64[[#This Row],[Pilot Check]],"OK","NOK")</f>
        <v>OK</v>
      </c>
      <c r="AE2809" s="19"/>
    </row>
    <row r="2810" spans="1:31" hidden="1" x14ac:dyDescent="0.3">
      <c r="A2810" s="1" t="s">
        <v>4705</v>
      </c>
      <c r="B2810" s="2" t="s">
        <v>38</v>
      </c>
      <c r="C2810" s="3" t="s">
        <v>7412</v>
      </c>
      <c r="D2810" s="2" t="s">
        <v>38</v>
      </c>
      <c r="E2810" s="2"/>
      <c r="F2810" s="2" t="s">
        <v>28</v>
      </c>
      <c r="G2810" s="4">
        <v>44901.041666666664</v>
      </c>
      <c r="H2810" s="4"/>
      <c r="I2810" s="2" t="s">
        <v>4707</v>
      </c>
      <c r="J2810" s="2" t="s">
        <v>359</v>
      </c>
      <c r="K2810" s="2"/>
      <c r="L2810" t="s">
        <v>4706</v>
      </c>
      <c r="M2810" s="2" t="s">
        <v>59</v>
      </c>
      <c r="N2810" s="3" t="s">
        <v>9577</v>
      </c>
      <c r="O2810" s="5">
        <v>0.2</v>
      </c>
      <c r="P2810" s="5">
        <v>12941.6</v>
      </c>
      <c r="Q2810" s="6">
        <v>2022</v>
      </c>
      <c r="R2810" s="7" t="s">
        <v>31</v>
      </c>
      <c r="T2810" s="8">
        <v>1883</v>
      </c>
      <c r="U2810" s="3" t="s">
        <v>11364</v>
      </c>
      <c r="V2810" s="1" t="s">
        <v>33</v>
      </c>
      <c r="W2810" s="1" t="s">
        <v>32</v>
      </c>
      <c r="X2810" t="str">
        <f>VLOOKUP(Table_query__64[[#This Row],[Nr]],'MyTracker Export'!A:P,'MyTracker Export'!$P$1,FALSE)</f>
        <v>Work in progress</v>
      </c>
      <c r="Y2810" t="str">
        <f>VLOOKUP(Table_query__64[[#This Row],[Nr]],'MyTracker Export'!A:Z,'MyTracker Export'!$Z$1,FALSE)</f>
        <v>Gary d'Ursel</v>
      </c>
      <c r="Z2810" t="str">
        <f>VLOOKUP(Table_query__64[[#This Row],[Nr]],'MyTracker Export'!A:AA,'MyTracker Export'!$AA$1,FALSE)</f>
        <v>Emmanuel Van De Casteele</v>
      </c>
      <c r="AB2810" s="19" t="str">
        <f>IF(Table_query__64[[#This Row],[Project status]]=Table_query__64[[#This Row],[Project Status Check]],"OK","NOK")</f>
        <v>OK</v>
      </c>
      <c r="AC2810" s="19" t="str">
        <f>IF(Table_query__64[[#This Row],[PM]]=Table_query__64[[#This Row],[PM Check]],"OK","NOK")</f>
        <v>OK</v>
      </c>
      <c r="AD2810" s="19" t="str">
        <f>IF(Table_query__64[[#This Row],[PP]]=Table_query__64[[#This Row],[Pilot Check]],"OK","NOK")</f>
        <v>OK</v>
      </c>
      <c r="AE2810" s="19"/>
    </row>
    <row r="2811" spans="1:31" hidden="1" x14ac:dyDescent="0.3">
      <c r="A2811" s="1" t="s">
        <v>4708</v>
      </c>
      <c r="B2811" s="2" t="s">
        <v>2196</v>
      </c>
      <c r="C2811" s="3" t="s">
        <v>7413</v>
      </c>
      <c r="D2811" s="2" t="s">
        <v>2196</v>
      </c>
      <c r="E2811" s="2" t="s">
        <v>104</v>
      </c>
      <c r="F2811" s="2" t="s">
        <v>28</v>
      </c>
      <c r="G2811" s="4">
        <v>44873.041666666664</v>
      </c>
      <c r="H2811" s="4"/>
      <c r="I2811" s="2" t="s">
        <v>316</v>
      </c>
      <c r="J2811" s="2" t="s">
        <v>1203</v>
      </c>
      <c r="K2811" s="2"/>
      <c r="L2811" t="s">
        <v>57</v>
      </c>
      <c r="M2811" s="2" t="s">
        <v>29</v>
      </c>
      <c r="N2811" s="3" t="s">
        <v>9578</v>
      </c>
      <c r="O2811" s="5">
        <v>0</v>
      </c>
      <c r="P2811" s="5">
        <v>26040</v>
      </c>
      <c r="Q2811" s="6">
        <v>2022</v>
      </c>
      <c r="R2811" s="7" t="s">
        <v>31</v>
      </c>
      <c r="T2811" s="8">
        <v>1862</v>
      </c>
      <c r="U2811" s="3" t="s">
        <v>11365</v>
      </c>
      <c r="V2811" s="1" t="s">
        <v>33</v>
      </c>
      <c r="W2811" s="1" t="s">
        <v>32</v>
      </c>
      <c r="X2811" t="str">
        <f>VLOOKUP(Table_query__64[[#This Row],[Nr]],'MyTracker Export'!A:P,'MyTracker Export'!$P$1,FALSE)</f>
        <v>Work in progress</v>
      </c>
      <c r="Y2811" t="str">
        <f>VLOOKUP(Table_query__64[[#This Row],[Nr]],'MyTracker Export'!A:Z,'MyTracker Export'!$Z$1,FALSE)</f>
        <v>Pascal Cornuez</v>
      </c>
      <c r="Z2811" t="e">
        <f>VLOOKUP(Table_query__64[[#This Row],[Nr]],'MyTracker Export'!A:AA,'MyTracker Export'!$AA$1,FALSE)</f>
        <v>#N/A</v>
      </c>
      <c r="AB2811" s="19" t="str">
        <f>IF(Table_query__64[[#This Row],[Project status]]=Table_query__64[[#This Row],[Project Status Check]],"OK","NOK")</f>
        <v>OK</v>
      </c>
      <c r="AC2811" s="19" t="str">
        <f>IF(Table_query__64[[#This Row],[PM]]=Table_query__64[[#This Row],[PM Check]],"OK","NOK")</f>
        <v>OK</v>
      </c>
      <c r="AD2811" s="19" t="e">
        <f>IF(Table_query__64[[#This Row],[PP]]=Table_query__64[[#This Row],[Pilot Check]],"OK","NOK")</f>
        <v>#N/A</v>
      </c>
      <c r="AE2811" s="19"/>
    </row>
    <row r="2812" spans="1:31" hidden="1" x14ac:dyDescent="0.3">
      <c r="A2812" s="1" t="s">
        <v>4709</v>
      </c>
      <c r="B2812" s="2" t="s">
        <v>53</v>
      </c>
      <c r="C2812" s="3" t="s">
        <v>7414</v>
      </c>
      <c r="D2812" s="2" t="s">
        <v>53</v>
      </c>
      <c r="E2812" s="2" t="s">
        <v>104</v>
      </c>
      <c r="F2812" s="2" t="s">
        <v>122</v>
      </c>
      <c r="G2812" s="4">
        <v>44868.041666666664</v>
      </c>
      <c r="H2812" s="4">
        <v>45169.083333333336</v>
      </c>
      <c r="I2812" s="2" t="s">
        <v>1263</v>
      </c>
      <c r="J2812" s="2" t="s">
        <v>1534</v>
      </c>
      <c r="K2812" s="2"/>
      <c r="L2812" t="s">
        <v>57</v>
      </c>
      <c r="M2812" s="2" t="s">
        <v>29</v>
      </c>
      <c r="O2812" s="5">
        <v>0</v>
      </c>
      <c r="P2812" s="5">
        <v>121500</v>
      </c>
      <c r="Q2812" s="6">
        <v>2022</v>
      </c>
      <c r="R2812" s="7">
        <v>2023</v>
      </c>
      <c r="T2812" s="8">
        <v>1856</v>
      </c>
      <c r="U2812" s="3" t="s">
        <v>11366</v>
      </c>
      <c r="V2812" s="1" t="s">
        <v>33</v>
      </c>
      <c r="W2812" s="1" t="s">
        <v>32</v>
      </c>
      <c r="X2812" t="str">
        <f>VLOOKUP(Table_query__64[[#This Row],[Nr]],'MyTracker Export'!A:P,'MyTracker Export'!$P$1,FALSE)</f>
        <v>Finished</v>
      </c>
      <c r="Y2812" t="str">
        <f>VLOOKUP(Table_query__64[[#This Row],[Nr]],'MyTracker Export'!A:Z,'MyTracker Export'!$Z$1,FALSE)</f>
        <v>Patrick Rosias</v>
      </c>
      <c r="Z2812" t="e">
        <f>VLOOKUP(Table_query__64[[#This Row],[Nr]],'MyTracker Export'!A:AA,'MyTracker Export'!$AA$1,FALSE)</f>
        <v>#N/A</v>
      </c>
      <c r="AB2812" s="19" t="str">
        <f>IF(Table_query__64[[#This Row],[Project status]]=Table_query__64[[#This Row],[Project Status Check]],"OK","NOK")</f>
        <v>OK</v>
      </c>
      <c r="AC2812" s="19" t="str">
        <f>IF(Table_query__64[[#This Row],[PM]]=Table_query__64[[#This Row],[PM Check]],"OK","NOK")</f>
        <v>OK</v>
      </c>
      <c r="AD2812" s="19" t="e">
        <f>IF(Table_query__64[[#This Row],[PP]]=Table_query__64[[#This Row],[Pilot Check]],"OK","NOK")</f>
        <v>#N/A</v>
      </c>
      <c r="AE2812" s="19"/>
    </row>
    <row r="2813" spans="1:31" hidden="1" x14ac:dyDescent="0.3">
      <c r="A2813" s="1" t="s">
        <v>4710</v>
      </c>
      <c r="B2813" s="2" t="s">
        <v>4711</v>
      </c>
      <c r="C2813" s="3" t="s">
        <v>7415</v>
      </c>
      <c r="D2813" s="2" t="s">
        <v>53</v>
      </c>
      <c r="E2813" s="2" t="s">
        <v>104</v>
      </c>
      <c r="F2813" s="2" t="s">
        <v>28</v>
      </c>
      <c r="G2813" s="4">
        <v>44859.083333333336</v>
      </c>
      <c r="H2813" s="4"/>
      <c r="I2813" s="2" t="s">
        <v>458</v>
      </c>
      <c r="J2813" s="2" t="s">
        <v>477</v>
      </c>
      <c r="K2813" s="2"/>
      <c r="L2813" t="s">
        <v>57</v>
      </c>
      <c r="M2813" s="2" t="s">
        <v>29</v>
      </c>
      <c r="N2813" s="3" t="s">
        <v>9579</v>
      </c>
      <c r="O2813" s="5">
        <v>120000</v>
      </c>
      <c r="P2813" s="5">
        <v>7200</v>
      </c>
      <c r="Q2813" s="6">
        <v>2022</v>
      </c>
      <c r="R2813" s="7" t="s">
        <v>31</v>
      </c>
      <c r="T2813" s="8">
        <v>1851</v>
      </c>
      <c r="U2813" s="3" t="s">
        <v>11367</v>
      </c>
      <c r="V2813" s="1" t="s">
        <v>33</v>
      </c>
      <c r="W2813" s="1" t="s">
        <v>32</v>
      </c>
      <c r="X2813" t="str">
        <f>VLOOKUP(Table_query__64[[#This Row],[Nr]],'MyTracker Export'!A:P,'MyTracker Export'!$P$1,FALSE)</f>
        <v>Work in progress</v>
      </c>
      <c r="Y2813" t="str">
        <f>VLOOKUP(Table_query__64[[#This Row],[Nr]],'MyTracker Export'!A:Z,'MyTracker Export'!$Z$1,FALSE)</f>
        <v>Emilie Cambier</v>
      </c>
      <c r="Z2813" t="str">
        <f>VLOOKUP(Table_query__64[[#This Row],[Nr]],'MyTracker Export'!A:AA,'MyTracker Export'!$AA$1,FALSE)</f>
        <v>Juan Sanchez Chatar</v>
      </c>
      <c r="AB2813" s="19" t="str">
        <f>IF(Table_query__64[[#This Row],[Project status]]=Table_query__64[[#This Row],[Project Status Check]],"OK","NOK")</f>
        <v>OK</v>
      </c>
      <c r="AC2813" s="19" t="str">
        <f>IF(Table_query__64[[#This Row],[PM]]=Table_query__64[[#This Row],[PM Check]],"OK","NOK")</f>
        <v>OK</v>
      </c>
      <c r="AD2813" s="19" t="str">
        <f>IF(Table_query__64[[#This Row],[PP]]=Table_query__64[[#This Row],[Pilot Check]],"OK","NOK")</f>
        <v>OK</v>
      </c>
      <c r="AE2813" s="19"/>
    </row>
    <row r="2814" spans="1:31" hidden="1" x14ac:dyDescent="0.3">
      <c r="A2814" s="1" t="s">
        <v>4712</v>
      </c>
      <c r="B2814" s="2" t="s">
        <v>53</v>
      </c>
      <c r="C2814" s="3" t="s">
        <v>7416</v>
      </c>
      <c r="D2814" s="2" t="s">
        <v>53</v>
      </c>
      <c r="E2814" s="2" t="s">
        <v>104</v>
      </c>
      <c r="F2814" s="2" t="s">
        <v>574</v>
      </c>
      <c r="G2814" s="4">
        <v>44851.083333333336</v>
      </c>
      <c r="H2814" s="4"/>
      <c r="I2814" s="2" t="s">
        <v>458</v>
      </c>
      <c r="J2814" s="2" t="s">
        <v>1534</v>
      </c>
      <c r="K2814" s="2"/>
      <c r="L2814" t="s">
        <v>57</v>
      </c>
      <c r="M2814" s="2" t="s">
        <v>29</v>
      </c>
      <c r="O2814" s="5">
        <v>0</v>
      </c>
      <c r="P2814" s="5">
        <v>35156.199999999997</v>
      </c>
      <c r="Q2814" s="6">
        <v>2022</v>
      </c>
      <c r="R2814" s="7" t="s">
        <v>31</v>
      </c>
      <c r="T2814" s="8">
        <v>1846</v>
      </c>
      <c r="U2814" s="3" t="s">
        <v>11368</v>
      </c>
      <c r="V2814" s="1" t="s">
        <v>33</v>
      </c>
      <c r="W2814" s="1" t="s">
        <v>32</v>
      </c>
      <c r="X2814" t="str">
        <f>VLOOKUP(Table_query__64[[#This Row],[Nr]],'MyTracker Export'!A:P,'MyTracker Export'!$P$1,FALSE)</f>
        <v>On hold</v>
      </c>
      <c r="Y2814" t="str">
        <f>VLOOKUP(Table_query__64[[#This Row],[Nr]],'MyTracker Export'!A:Z,'MyTracker Export'!$Z$1,FALSE)</f>
        <v>Emilie Cambier</v>
      </c>
      <c r="Z2814" t="e">
        <f>VLOOKUP(Table_query__64[[#This Row],[Nr]],'MyTracker Export'!A:AA,'MyTracker Export'!$AA$1,FALSE)</f>
        <v>#N/A</v>
      </c>
      <c r="AB2814" s="19" t="str">
        <f>IF(Table_query__64[[#This Row],[Project status]]=Table_query__64[[#This Row],[Project Status Check]],"OK","NOK")</f>
        <v>OK</v>
      </c>
      <c r="AC2814" s="19" t="str">
        <f>IF(Table_query__64[[#This Row],[PM]]=Table_query__64[[#This Row],[PM Check]],"OK","NOK")</f>
        <v>OK</v>
      </c>
      <c r="AD2814" s="19" t="e">
        <f>IF(Table_query__64[[#This Row],[PP]]=Table_query__64[[#This Row],[Pilot Check]],"OK","NOK")</f>
        <v>#N/A</v>
      </c>
      <c r="AE2814" s="19"/>
    </row>
    <row r="2815" spans="1:31" hidden="1" x14ac:dyDescent="0.3">
      <c r="A2815" s="1" t="s">
        <v>4713</v>
      </c>
      <c r="B2815" s="2" t="s">
        <v>53</v>
      </c>
      <c r="C2815" s="3" t="s">
        <v>7417</v>
      </c>
      <c r="D2815" s="2" t="s">
        <v>53</v>
      </c>
      <c r="E2815" s="2" t="s">
        <v>104</v>
      </c>
      <c r="F2815" s="2" t="s">
        <v>122</v>
      </c>
      <c r="G2815" s="4">
        <v>44851.083333333336</v>
      </c>
      <c r="H2815" s="4">
        <v>45559.083333333336</v>
      </c>
      <c r="I2815" s="2" t="s">
        <v>458</v>
      </c>
      <c r="J2815" s="2" t="s">
        <v>1534</v>
      </c>
      <c r="K2815" s="2"/>
      <c r="L2815" t="s">
        <v>57</v>
      </c>
      <c r="M2815" s="2" t="s">
        <v>59</v>
      </c>
      <c r="O2815" s="5">
        <v>0</v>
      </c>
      <c r="P2815" s="5">
        <v>19884.34</v>
      </c>
      <c r="Q2815" s="6">
        <v>2022</v>
      </c>
      <c r="R2815" s="7">
        <v>2024</v>
      </c>
      <c r="T2815" s="8">
        <v>1847</v>
      </c>
      <c r="U2815" s="3" t="s">
        <v>11369</v>
      </c>
      <c r="V2815" s="1" t="s">
        <v>33</v>
      </c>
      <c r="W2815" s="1" t="s">
        <v>32</v>
      </c>
      <c r="X2815" t="str">
        <f>VLOOKUP(Table_query__64[[#This Row],[Nr]],'MyTracker Export'!A:P,'MyTracker Export'!$P$1,FALSE)</f>
        <v>Finished</v>
      </c>
      <c r="Y2815" t="str">
        <f>VLOOKUP(Table_query__64[[#This Row],[Nr]],'MyTracker Export'!A:Z,'MyTracker Export'!$Z$1,FALSE)</f>
        <v>Emilie Cambier</v>
      </c>
      <c r="Z2815" t="e">
        <f>VLOOKUP(Table_query__64[[#This Row],[Nr]],'MyTracker Export'!A:AA,'MyTracker Export'!$AA$1,FALSE)</f>
        <v>#N/A</v>
      </c>
      <c r="AB2815" s="19" t="str">
        <f>IF(Table_query__64[[#This Row],[Project status]]=Table_query__64[[#This Row],[Project Status Check]],"OK","NOK")</f>
        <v>OK</v>
      </c>
      <c r="AC2815" s="19" t="str">
        <f>IF(Table_query__64[[#This Row],[PM]]=Table_query__64[[#This Row],[PM Check]],"OK","NOK")</f>
        <v>OK</v>
      </c>
      <c r="AD2815" s="19" t="e">
        <f>IF(Table_query__64[[#This Row],[PP]]=Table_query__64[[#This Row],[Pilot Check]],"OK","NOK")</f>
        <v>#N/A</v>
      </c>
      <c r="AE2815" s="19"/>
    </row>
    <row r="2816" spans="1:31" hidden="1" x14ac:dyDescent="0.3">
      <c r="A2816" s="1" t="s">
        <v>4714</v>
      </c>
      <c r="B2816" s="2" t="s">
        <v>4715</v>
      </c>
      <c r="C2816" s="3" t="s">
        <v>7411</v>
      </c>
      <c r="D2816" s="2" t="s">
        <v>64</v>
      </c>
      <c r="E2816" s="2"/>
      <c r="F2816" s="2" t="s">
        <v>28</v>
      </c>
      <c r="G2816" s="4">
        <v>44839.083333333336</v>
      </c>
      <c r="H2816" s="4"/>
      <c r="I2816" s="2" t="s">
        <v>885</v>
      </c>
      <c r="J2816" s="2" t="s">
        <v>270</v>
      </c>
      <c r="K2816" s="2"/>
      <c r="L2816" t="s">
        <v>57</v>
      </c>
      <c r="M2816" s="2" t="s">
        <v>59</v>
      </c>
      <c r="N2816" s="3" t="s">
        <v>9580</v>
      </c>
      <c r="O2816" s="5">
        <v>0.1</v>
      </c>
      <c r="P2816" s="5">
        <v>0</v>
      </c>
      <c r="Q2816" s="6">
        <v>2022</v>
      </c>
      <c r="R2816" s="7" t="s">
        <v>31</v>
      </c>
      <c r="T2816" s="8">
        <v>1841</v>
      </c>
      <c r="U2816" s="3" t="s">
        <v>11370</v>
      </c>
      <c r="V2816" s="1" t="s">
        <v>33</v>
      </c>
      <c r="W2816" s="1" t="s">
        <v>32</v>
      </c>
      <c r="X2816" t="str">
        <f>VLOOKUP(Table_query__64[[#This Row],[Nr]],'MyTracker Export'!A:P,'MyTracker Export'!$P$1,FALSE)</f>
        <v>Work in progress</v>
      </c>
      <c r="Y2816" t="str">
        <f>VLOOKUP(Table_query__64[[#This Row],[Nr]],'MyTracker Export'!A:Z,'MyTracker Export'!$Z$1,FALSE)</f>
        <v>Najib Benzouine</v>
      </c>
      <c r="Z2816" t="str">
        <f>VLOOKUP(Table_query__64[[#This Row],[Nr]],'MyTracker Export'!A:AA,'MyTracker Export'!$AA$1,FALSE)</f>
        <v>Damien Hemmeryckx</v>
      </c>
      <c r="AB2816" s="19" t="str">
        <f>IF(Table_query__64[[#This Row],[Project status]]=Table_query__64[[#This Row],[Project Status Check]],"OK","NOK")</f>
        <v>OK</v>
      </c>
      <c r="AC2816" s="19" t="str">
        <f>IF(Table_query__64[[#This Row],[PM]]=Table_query__64[[#This Row],[PM Check]],"OK","NOK")</f>
        <v>OK</v>
      </c>
      <c r="AD2816" s="19" t="str">
        <f>IF(Table_query__64[[#This Row],[PP]]=Table_query__64[[#This Row],[Pilot Check]],"OK","NOK")</f>
        <v>OK</v>
      </c>
      <c r="AE2816" s="19"/>
    </row>
    <row r="2817" spans="1:31" hidden="1" x14ac:dyDescent="0.3">
      <c r="A2817" s="1" t="s">
        <v>4716</v>
      </c>
      <c r="B2817" s="2" t="s">
        <v>53</v>
      </c>
      <c r="C2817" s="3" t="s">
        <v>7418</v>
      </c>
      <c r="D2817" s="2" t="s">
        <v>53</v>
      </c>
      <c r="E2817" s="2" t="s">
        <v>104</v>
      </c>
      <c r="F2817" s="2" t="s">
        <v>28</v>
      </c>
      <c r="G2817" s="4">
        <v>44816.083333333336</v>
      </c>
      <c r="H2817" s="4"/>
      <c r="I2817" s="2" t="s">
        <v>40</v>
      </c>
      <c r="J2817" s="2" t="s">
        <v>986</v>
      </c>
      <c r="K2817" s="2"/>
      <c r="L2817" t="s">
        <v>57</v>
      </c>
      <c r="M2817" s="2" t="s">
        <v>29</v>
      </c>
      <c r="O2817" s="5">
        <v>0</v>
      </c>
      <c r="P2817" s="5">
        <v>13520.79</v>
      </c>
      <c r="Q2817" s="6">
        <v>2022</v>
      </c>
      <c r="R2817" s="7" t="s">
        <v>31</v>
      </c>
      <c r="T2817" s="8">
        <v>1843</v>
      </c>
      <c r="U2817" s="3" t="s">
        <v>11371</v>
      </c>
      <c r="V2817" s="1" t="s">
        <v>33</v>
      </c>
      <c r="W2817" s="1" t="s">
        <v>32</v>
      </c>
      <c r="X2817" t="str">
        <f>VLOOKUP(Table_query__64[[#This Row],[Nr]],'MyTracker Export'!A:P,'MyTracker Export'!$P$1,FALSE)</f>
        <v>Work in progress</v>
      </c>
      <c r="Y2817" t="str">
        <f>VLOOKUP(Table_query__64[[#This Row],[Nr]],'MyTracker Export'!A:Z,'MyTracker Export'!$Z$1,FALSE)</f>
        <v>Karel De Swert</v>
      </c>
      <c r="Z2817" t="str">
        <f>VLOOKUP(Table_query__64[[#This Row],[Nr]],'MyTracker Export'!A:AA,'MyTracker Export'!$AA$1,FALSE)</f>
        <v>Mansour Hamza</v>
      </c>
      <c r="AB2817" s="19" t="str">
        <f>IF(Table_query__64[[#This Row],[Project status]]=Table_query__64[[#This Row],[Project Status Check]],"OK","NOK")</f>
        <v>OK</v>
      </c>
      <c r="AC2817" s="19" t="str">
        <f>IF(Table_query__64[[#This Row],[PM]]=Table_query__64[[#This Row],[PM Check]],"OK","NOK")</f>
        <v>OK</v>
      </c>
      <c r="AD2817" s="19" t="str">
        <f>IF(Table_query__64[[#This Row],[PP]]=Table_query__64[[#This Row],[Pilot Check]],"OK","NOK")</f>
        <v>OK</v>
      </c>
      <c r="AE2817" s="19"/>
    </row>
    <row r="2818" spans="1:31" hidden="1" x14ac:dyDescent="0.3">
      <c r="A2818" s="1" t="s">
        <v>4717</v>
      </c>
      <c r="B2818" s="2" t="s">
        <v>53</v>
      </c>
      <c r="C2818" s="3" t="s">
        <v>7418</v>
      </c>
      <c r="D2818" s="2" t="s">
        <v>53</v>
      </c>
      <c r="E2818" s="2" t="s">
        <v>104</v>
      </c>
      <c r="F2818" s="2" t="s">
        <v>122</v>
      </c>
      <c r="G2818" s="4">
        <v>44816.083333333336</v>
      </c>
      <c r="H2818" s="4">
        <v>45133.083333333336</v>
      </c>
      <c r="I2818" s="2" t="s">
        <v>40</v>
      </c>
      <c r="J2818" s="2" t="s">
        <v>986</v>
      </c>
      <c r="K2818" s="2"/>
      <c r="L2818" t="s">
        <v>57</v>
      </c>
      <c r="M2818" s="2" t="s">
        <v>29</v>
      </c>
      <c r="O2818" s="5">
        <v>100</v>
      </c>
      <c r="P2818" s="5">
        <v>0</v>
      </c>
      <c r="Q2818" s="6">
        <v>2022</v>
      </c>
      <c r="R2818" s="7">
        <v>2023</v>
      </c>
      <c r="T2818" s="8">
        <v>2072</v>
      </c>
      <c r="V2818" s="1" t="s">
        <v>33</v>
      </c>
      <c r="W2818" s="1" t="s">
        <v>32</v>
      </c>
      <c r="X2818" t="str">
        <f>VLOOKUP(Table_query__64[[#This Row],[Nr]],'MyTracker Export'!A:P,'MyTracker Export'!$P$1,FALSE)</f>
        <v>Finished</v>
      </c>
      <c r="Y2818" t="str">
        <f>VLOOKUP(Table_query__64[[#This Row],[Nr]],'MyTracker Export'!A:Z,'MyTracker Export'!$Z$1,FALSE)</f>
        <v>Karel De Swert</v>
      </c>
      <c r="Z2818" t="str">
        <f>VLOOKUP(Table_query__64[[#This Row],[Nr]],'MyTracker Export'!A:AA,'MyTracker Export'!$AA$1,FALSE)</f>
        <v>Mansour Hamza</v>
      </c>
      <c r="AB2818" s="19" t="str">
        <f>IF(Table_query__64[[#This Row],[Project status]]=Table_query__64[[#This Row],[Project Status Check]],"OK","NOK")</f>
        <v>OK</v>
      </c>
      <c r="AC2818" s="19" t="str">
        <f>IF(Table_query__64[[#This Row],[PM]]=Table_query__64[[#This Row],[PM Check]],"OK","NOK")</f>
        <v>OK</v>
      </c>
      <c r="AD2818" s="19" t="str">
        <f>IF(Table_query__64[[#This Row],[PP]]=Table_query__64[[#This Row],[Pilot Check]],"OK","NOK")</f>
        <v>OK</v>
      </c>
      <c r="AE2818" s="19"/>
    </row>
    <row r="2819" spans="1:31" hidden="1" x14ac:dyDescent="0.3">
      <c r="A2819" s="1" t="s">
        <v>4718</v>
      </c>
      <c r="B2819" s="2" t="s">
        <v>4661</v>
      </c>
      <c r="C2819" s="3" t="s">
        <v>7419</v>
      </c>
      <c r="D2819" s="2" t="s">
        <v>27</v>
      </c>
      <c r="E2819" s="2" t="s">
        <v>104</v>
      </c>
      <c r="F2819" s="2" t="s">
        <v>28</v>
      </c>
      <c r="G2819" s="4">
        <v>44810.083333333336</v>
      </c>
      <c r="H2819" s="4"/>
      <c r="I2819" s="2" t="s">
        <v>4662</v>
      </c>
      <c r="J2819" s="2" t="s">
        <v>30</v>
      </c>
      <c r="K2819" s="2"/>
      <c r="L2819" t="s">
        <v>57</v>
      </c>
      <c r="M2819" s="2" t="s">
        <v>29</v>
      </c>
      <c r="N2819" s="3" t="s">
        <v>9581</v>
      </c>
      <c r="O2819" s="5">
        <v>0</v>
      </c>
      <c r="P2819" s="5">
        <v>100</v>
      </c>
      <c r="Q2819" s="6">
        <v>2022</v>
      </c>
      <c r="R2819" s="7" t="s">
        <v>31</v>
      </c>
      <c r="T2819" s="8">
        <v>1823</v>
      </c>
      <c r="U2819" s="3" t="s">
        <v>11372</v>
      </c>
      <c r="V2819" s="1" t="s">
        <v>33</v>
      </c>
      <c r="W2819" s="1" t="s">
        <v>32</v>
      </c>
      <c r="X2819" t="str">
        <f>VLOOKUP(Table_query__64[[#This Row],[Nr]],'MyTracker Export'!A:P,'MyTracker Export'!$P$1,FALSE)</f>
        <v>Work in progress</v>
      </c>
      <c r="Y2819" t="str">
        <f>VLOOKUP(Table_query__64[[#This Row],[Nr]],'MyTracker Export'!A:Z,'MyTracker Export'!$Z$1,FALSE)</f>
        <v>Racem Koubaa</v>
      </c>
      <c r="Z2819" t="str">
        <f>VLOOKUP(Table_query__64[[#This Row],[Nr]],'MyTracker Export'!A:AA,'MyTracker Export'!$AA$1,FALSE)</f>
        <v>Wissem Bensaid</v>
      </c>
      <c r="AB2819" s="19" t="str">
        <f>IF(Table_query__64[[#This Row],[Project status]]=Table_query__64[[#This Row],[Project Status Check]],"OK","NOK")</f>
        <v>OK</v>
      </c>
      <c r="AC2819" s="19" t="str">
        <f>IF(Table_query__64[[#This Row],[PM]]=Table_query__64[[#This Row],[PM Check]],"OK","NOK")</f>
        <v>OK</v>
      </c>
      <c r="AD2819" s="19" t="str">
        <f>IF(Table_query__64[[#This Row],[PP]]=Table_query__64[[#This Row],[Pilot Check]],"OK","NOK")</f>
        <v>OK</v>
      </c>
      <c r="AE2819" s="19"/>
    </row>
    <row r="2820" spans="1:31" hidden="1" x14ac:dyDescent="0.3">
      <c r="A2820" s="1" t="s">
        <v>4719</v>
      </c>
      <c r="B2820" s="2" t="s">
        <v>4661</v>
      </c>
      <c r="C2820" s="3" t="s">
        <v>7420</v>
      </c>
      <c r="D2820" s="2" t="s">
        <v>27</v>
      </c>
      <c r="E2820" s="2" t="s">
        <v>104</v>
      </c>
      <c r="F2820" s="2" t="s">
        <v>28</v>
      </c>
      <c r="G2820" s="4">
        <v>44810.083333333336</v>
      </c>
      <c r="H2820" s="4"/>
      <c r="I2820" s="2" t="s">
        <v>4662</v>
      </c>
      <c r="J2820" s="2" t="s">
        <v>30</v>
      </c>
      <c r="K2820" s="2"/>
      <c r="L2820" t="s">
        <v>57</v>
      </c>
      <c r="M2820" s="2" t="s">
        <v>29</v>
      </c>
      <c r="N2820" s="3" t="s">
        <v>9582</v>
      </c>
      <c r="O2820" s="5">
        <v>0</v>
      </c>
      <c r="P2820" s="5">
        <v>100</v>
      </c>
      <c r="Q2820" s="6">
        <v>2022</v>
      </c>
      <c r="R2820" s="7" t="s">
        <v>31</v>
      </c>
      <c r="T2820" s="8">
        <v>1821</v>
      </c>
      <c r="U2820" s="3" t="s">
        <v>11373</v>
      </c>
      <c r="V2820" s="1" t="s">
        <v>33</v>
      </c>
      <c r="W2820" s="1" t="s">
        <v>32</v>
      </c>
      <c r="X2820" t="str">
        <f>VLOOKUP(Table_query__64[[#This Row],[Nr]],'MyTracker Export'!A:P,'MyTracker Export'!$P$1,FALSE)</f>
        <v>Work in progress</v>
      </c>
      <c r="Y2820" t="str">
        <f>VLOOKUP(Table_query__64[[#This Row],[Nr]],'MyTracker Export'!A:Z,'MyTracker Export'!$Z$1,FALSE)</f>
        <v>Racem Koubaa</v>
      </c>
      <c r="Z2820" t="str">
        <f>VLOOKUP(Table_query__64[[#This Row],[Nr]],'MyTracker Export'!A:AA,'MyTracker Export'!$AA$1,FALSE)</f>
        <v>Wissem Bensaid</v>
      </c>
      <c r="AB2820" s="19" t="str">
        <f>IF(Table_query__64[[#This Row],[Project status]]=Table_query__64[[#This Row],[Project Status Check]],"OK","NOK")</f>
        <v>OK</v>
      </c>
      <c r="AC2820" s="19" t="str">
        <f>IF(Table_query__64[[#This Row],[PM]]=Table_query__64[[#This Row],[PM Check]],"OK","NOK")</f>
        <v>OK</v>
      </c>
      <c r="AD2820" s="19" t="str">
        <f>IF(Table_query__64[[#This Row],[PP]]=Table_query__64[[#This Row],[Pilot Check]],"OK","NOK")</f>
        <v>OK</v>
      </c>
      <c r="AE2820" s="19"/>
    </row>
    <row r="2821" spans="1:31" hidden="1" x14ac:dyDescent="0.3">
      <c r="A2821" s="1" t="s">
        <v>4720</v>
      </c>
      <c r="B2821" s="2" t="s">
        <v>4661</v>
      </c>
      <c r="C2821" s="3" t="s">
        <v>7421</v>
      </c>
      <c r="D2821" s="2" t="s">
        <v>27</v>
      </c>
      <c r="E2821" s="2" t="s">
        <v>104</v>
      </c>
      <c r="F2821" s="2" t="s">
        <v>28</v>
      </c>
      <c r="G2821" s="4">
        <v>44810.083333333336</v>
      </c>
      <c r="H2821" s="4"/>
      <c r="I2821" s="2" t="s">
        <v>4662</v>
      </c>
      <c r="J2821" s="2" t="s">
        <v>30</v>
      </c>
      <c r="K2821" s="2"/>
      <c r="L2821" t="s">
        <v>57</v>
      </c>
      <c r="M2821" s="2" t="s">
        <v>29</v>
      </c>
      <c r="N2821" s="3" t="s">
        <v>9583</v>
      </c>
      <c r="O2821" s="5">
        <v>0</v>
      </c>
      <c r="P2821" s="5">
        <v>100</v>
      </c>
      <c r="Q2821" s="6">
        <v>2022</v>
      </c>
      <c r="R2821" s="7" t="s">
        <v>31</v>
      </c>
      <c r="T2821" s="8">
        <v>1822</v>
      </c>
      <c r="U2821" s="3" t="s">
        <v>11374</v>
      </c>
      <c r="V2821" s="1" t="s">
        <v>33</v>
      </c>
      <c r="W2821" s="1" t="s">
        <v>32</v>
      </c>
      <c r="X2821" t="str">
        <f>VLOOKUP(Table_query__64[[#This Row],[Nr]],'MyTracker Export'!A:P,'MyTracker Export'!$P$1,FALSE)</f>
        <v>Work in progress</v>
      </c>
      <c r="Y2821" t="str">
        <f>VLOOKUP(Table_query__64[[#This Row],[Nr]],'MyTracker Export'!A:Z,'MyTracker Export'!$Z$1,FALSE)</f>
        <v>Racem Koubaa</v>
      </c>
      <c r="Z2821" t="str">
        <f>VLOOKUP(Table_query__64[[#This Row],[Nr]],'MyTracker Export'!A:AA,'MyTracker Export'!$AA$1,FALSE)</f>
        <v>Wissem Bensaid</v>
      </c>
      <c r="AB2821" s="19" t="str">
        <f>IF(Table_query__64[[#This Row],[Project status]]=Table_query__64[[#This Row],[Project Status Check]],"OK","NOK")</f>
        <v>OK</v>
      </c>
      <c r="AC2821" s="19" t="str">
        <f>IF(Table_query__64[[#This Row],[PM]]=Table_query__64[[#This Row],[PM Check]],"OK","NOK")</f>
        <v>OK</v>
      </c>
      <c r="AD2821" s="19" t="str">
        <f>IF(Table_query__64[[#This Row],[PP]]=Table_query__64[[#This Row],[Pilot Check]],"OK","NOK")</f>
        <v>OK</v>
      </c>
      <c r="AE2821" s="19"/>
    </row>
    <row r="2822" spans="1:31" hidden="1" x14ac:dyDescent="0.3">
      <c r="A2822" s="1" t="s">
        <v>4721</v>
      </c>
      <c r="B2822" s="2" t="s">
        <v>4661</v>
      </c>
      <c r="C2822" s="3" t="s">
        <v>7422</v>
      </c>
      <c r="D2822" s="2" t="s">
        <v>27</v>
      </c>
      <c r="E2822" s="2" t="s">
        <v>104</v>
      </c>
      <c r="F2822" s="2" t="s">
        <v>28</v>
      </c>
      <c r="G2822" s="4">
        <v>44810.083333333336</v>
      </c>
      <c r="H2822" s="4"/>
      <c r="I2822" s="2" t="s">
        <v>4662</v>
      </c>
      <c r="J2822" s="2" t="s">
        <v>30</v>
      </c>
      <c r="K2822" s="2"/>
      <c r="L2822" t="s">
        <v>57</v>
      </c>
      <c r="M2822" s="2" t="s">
        <v>29</v>
      </c>
      <c r="N2822" s="3" t="s">
        <v>9584</v>
      </c>
      <c r="O2822" s="5">
        <v>0</v>
      </c>
      <c r="P2822" s="5">
        <v>55</v>
      </c>
      <c r="Q2822" s="6">
        <v>2022</v>
      </c>
      <c r="R2822" s="7" t="s">
        <v>31</v>
      </c>
      <c r="T2822" s="8">
        <v>1820</v>
      </c>
      <c r="U2822" s="3" t="s">
        <v>11375</v>
      </c>
      <c r="V2822" s="1" t="s">
        <v>33</v>
      </c>
      <c r="W2822" s="1" t="s">
        <v>32</v>
      </c>
      <c r="X2822" t="str">
        <f>VLOOKUP(Table_query__64[[#This Row],[Nr]],'MyTracker Export'!A:P,'MyTracker Export'!$P$1,FALSE)</f>
        <v>Work in progress</v>
      </c>
      <c r="Y2822" t="str">
        <f>VLOOKUP(Table_query__64[[#This Row],[Nr]],'MyTracker Export'!A:Z,'MyTracker Export'!$Z$1,FALSE)</f>
        <v>Racem Koubaa</v>
      </c>
      <c r="Z2822" t="str">
        <f>VLOOKUP(Table_query__64[[#This Row],[Nr]],'MyTracker Export'!A:AA,'MyTracker Export'!$AA$1,FALSE)</f>
        <v>Wissem Bensaid</v>
      </c>
      <c r="AB2822" s="19" t="str">
        <f>IF(Table_query__64[[#This Row],[Project status]]=Table_query__64[[#This Row],[Project Status Check]],"OK","NOK")</f>
        <v>OK</v>
      </c>
      <c r="AC2822" s="19" t="str">
        <f>IF(Table_query__64[[#This Row],[PM]]=Table_query__64[[#This Row],[PM Check]],"OK","NOK")</f>
        <v>OK</v>
      </c>
      <c r="AD2822" s="19" t="str">
        <f>IF(Table_query__64[[#This Row],[PP]]=Table_query__64[[#This Row],[Pilot Check]],"OK","NOK")</f>
        <v>OK</v>
      </c>
      <c r="AE2822" s="19"/>
    </row>
    <row r="2823" spans="1:31" hidden="1" x14ac:dyDescent="0.3">
      <c r="A2823" s="1" t="s">
        <v>4722</v>
      </c>
      <c r="B2823" s="2" t="s">
        <v>700</v>
      </c>
      <c r="C2823" s="3" t="s">
        <v>7423</v>
      </c>
      <c r="D2823" s="2" t="s">
        <v>700</v>
      </c>
      <c r="E2823" s="2" t="s">
        <v>104</v>
      </c>
      <c r="F2823" s="2" t="s">
        <v>122</v>
      </c>
      <c r="G2823" s="4">
        <v>44809.083333333336</v>
      </c>
      <c r="H2823" s="4">
        <v>45133.083333333336</v>
      </c>
      <c r="I2823" s="2" t="s">
        <v>959</v>
      </c>
      <c r="J2823" s="2" t="s">
        <v>1203</v>
      </c>
      <c r="K2823" s="2"/>
      <c r="L2823" t="s">
        <v>57</v>
      </c>
      <c r="M2823" s="2" t="s">
        <v>29</v>
      </c>
      <c r="N2823" s="3" t="s">
        <v>9585</v>
      </c>
      <c r="O2823" s="5">
        <v>1</v>
      </c>
      <c r="P2823" s="5">
        <v>72576</v>
      </c>
      <c r="Q2823" s="6">
        <v>2022</v>
      </c>
      <c r="R2823" s="7">
        <v>2023</v>
      </c>
      <c r="T2823" s="8">
        <v>1818</v>
      </c>
      <c r="U2823" s="3" t="s">
        <v>11376</v>
      </c>
      <c r="V2823" s="1" t="s">
        <v>33</v>
      </c>
      <c r="W2823" s="1" t="s">
        <v>32</v>
      </c>
      <c r="X2823" t="str">
        <f>VLOOKUP(Table_query__64[[#This Row],[Nr]],'MyTracker Export'!A:P,'MyTracker Export'!$P$1,FALSE)</f>
        <v>Finished</v>
      </c>
      <c r="Y2823" t="str">
        <f>VLOOKUP(Table_query__64[[#This Row],[Nr]],'MyTracker Export'!A:Z,'MyTracker Export'!$Z$1,FALSE)</f>
        <v>Pascale Olivy</v>
      </c>
      <c r="Z2823" t="e">
        <f>VLOOKUP(Table_query__64[[#This Row],[Nr]],'MyTracker Export'!A:AA,'MyTracker Export'!$AA$1,FALSE)</f>
        <v>#N/A</v>
      </c>
      <c r="AB2823" s="19" t="str">
        <f>IF(Table_query__64[[#This Row],[Project status]]=Table_query__64[[#This Row],[Project Status Check]],"OK","NOK")</f>
        <v>OK</v>
      </c>
      <c r="AC2823" s="19" t="str">
        <f>IF(Table_query__64[[#This Row],[PM]]=Table_query__64[[#This Row],[PM Check]],"OK","NOK")</f>
        <v>OK</v>
      </c>
      <c r="AD2823" s="19" t="e">
        <f>IF(Table_query__64[[#This Row],[PP]]=Table_query__64[[#This Row],[Pilot Check]],"OK","NOK")</f>
        <v>#N/A</v>
      </c>
      <c r="AE2823" s="19"/>
    </row>
    <row r="2824" spans="1:31" hidden="1" x14ac:dyDescent="0.3">
      <c r="A2824" s="1" t="s">
        <v>4723</v>
      </c>
      <c r="B2824" s="2" t="s">
        <v>53</v>
      </c>
      <c r="C2824" s="3" t="s">
        <v>7424</v>
      </c>
      <c r="D2824" s="2" t="s">
        <v>53</v>
      </c>
      <c r="E2824" s="2" t="s">
        <v>104</v>
      </c>
      <c r="F2824" s="2" t="s">
        <v>28</v>
      </c>
      <c r="G2824" s="4">
        <v>44719.083333333336</v>
      </c>
      <c r="H2824" s="4"/>
      <c r="I2824" s="2" t="s">
        <v>308</v>
      </c>
      <c r="J2824" s="2" t="s">
        <v>477</v>
      </c>
      <c r="K2824" s="2"/>
      <c r="L2824" t="s">
        <v>57</v>
      </c>
      <c r="M2824" s="2" t="s">
        <v>29</v>
      </c>
      <c r="N2824" s="3" t="s">
        <v>9586</v>
      </c>
      <c r="O2824" s="5">
        <v>0</v>
      </c>
      <c r="P2824" s="5">
        <v>45561.25</v>
      </c>
      <c r="Q2824" s="6">
        <v>2022</v>
      </c>
      <c r="R2824" s="7" t="s">
        <v>31</v>
      </c>
      <c r="T2824" s="8">
        <v>1772</v>
      </c>
      <c r="U2824" s="3" t="s">
        <v>11377</v>
      </c>
      <c r="V2824" s="1" t="s">
        <v>33</v>
      </c>
      <c r="W2824" s="1" t="s">
        <v>32</v>
      </c>
      <c r="X2824" t="str">
        <f>VLOOKUP(Table_query__64[[#This Row],[Nr]],'MyTracker Export'!A:P,'MyTracker Export'!$P$1,FALSE)</f>
        <v>Work in progress</v>
      </c>
      <c r="Y2824" t="str">
        <f>VLOOKUP(Table_query__64[[#This Row],[Nr]],'MyTracker Export'!A:Z,'MyTracker Export'!$Z$1,FALSE)</f>
        <v>Nicolas Dubois</v>
      </c>
      <c r="Z2824" t="str">
        <f>VLOOKUP(Table_query__64[[#This Row],[Nr]],'MyTracker Export'!A:AA,'MyTracker Export'!$AA$1,FALSE)</f>
        <v>Juan Sanchez Chatar</v>
      </c>
      <c r="AB2824" s="19" t="str">
        <f>IF(Table_query__64[[#This Row],[Project status]]=Table_query__64[[#This Row],[Project Status Check]],"OK","NOK")</f>
        <v>OK</v>
      </c>
      <c r="AC2824" s="19" t="str">
        <f>IF(Table_query__64[[#This Row],[PM]]=Table_query__64[[#This Row],[PM Check]],"OK","NOK")</f>
        <v>OK</v>
      </c>
      <c r="AD2824" s="19" t="str">
        <f>IF(Table_query__64[[#This Row],[PP]]=Table_query__64[[#This Row],[Pilot Check]],"OK","NOK")</f>
        <v>OK</v>
      </c>
      <c r="AE2824" s="19"/>
    </row>
    <row r="2825" spans="1:31" hidden="1" x14ac:dyDescent="0.3">
      <c r="A2825" s="1" t="s">
        <v>4724</v>
      </c>
      <c r="B2825" s="2" t="s">
        <v>58</v>
      </c>
      <c r="C2825" s="3" t="s">
        <v>7425</v>
      </c>
      <c r="D2825" s="2" t="s">
        <v>58</v>
      </c>
      <c r="E2825" s="2" t="s">
        <v>43</v>
      </c>
      <c r="F2825" s="2" t="s">
        <v>28</v>
      </c>
      <c r="G2825" s="4">
        <v>44678.083333333336</v>
      </c>
      <c r="H2825" s="4"/>
      <c r="I2825" s="2" t="s">
        <v>229</v>
      </c>
      <c r="J2825" s="2" t="s">
        <v>477</v>
      </c>
      <c r="K2825" s="2"/>
      <c r="L2825" t="s">
        <v>44</v>
      </c>
      <c r="M2825" s="2" t="s">
        <v>59</v>
      </c>
      <c r="N2825" s="3" t="s">
        <v>9587</v>
      </c>
      <c r="O2825" s="5">
        <v>0.04</v>
      </c>
      <c r="P2825" s="5">
        <v>7452</v>
      </c>
      <c r="Q2825" s="6">
        <v>2022</v>
      </c>
      <c r="R2825" s="7" t="s">
        <v>31</v>
      </c>
      <c r="T2825" s="8">
        <v>1752</v>
      </c>
      <c r="U2825" s="3" t="s">
        <v>11378</v>
      </c>
      <c r="V2825" s="1" t="s">
        <v>33</v>
      </c>
      <c r="W2825" s="1" t="s">
        <v>32</v>
      </c>
      <c r="X2825" t="str">
        <f>VLOOKUP(Table_query__64[[#This Row],[Nr]],'MyTracker Export'!A:P,'MyTracker Export'!$P$1,FALSE)</f>
        <v>Work in progress</v>
      </c>
      <c r="Y2825" t="str">
        <f>VLOOKUP(Table_query__64[[#This Row],[Nr]],'MyTracker Export'!A:Z,'MyTracker Export'!$Z$1,FALSE)</f>
        <v>Paqui Romero</v>
      </c>
      <c r="Z2825" t="str">
        <f>VLOOKUP(Table_query__64[[#This Row],[Nr]],'MyTracker Export'!A:AA,'MyTracker Export'!$AA$1,FALSE)</f>
        <v>Juan Sanchez Chatar</v>
      </c>
      <c r="AB2825" s="19" t="str">
        <f>IF(Table_query__64[[#This Row],[Project status]]=Table_query__64[[#This Row],[Project Status Check]],"OK","NOK")</f>
        <v>OK</v>
      </c>
      <c r="AC2825" s="19" t="str">
        <f>IF(Table_query__64[[#This Row],[PM]]=Table_query__64[[#This Row],[PM Check]],"OK","NOK")</f>
        <v>OK</v>
      </c>
      <c r="AD2825" s="19" t="str">
        <f>IF(Table_query__64[[#This Row],[PP]]=Table_query__64[[#This Row],[Pilot Check]],"OK","NOK")</f>
        <v>OK</v>
      </c>
      <c r="AE2825" s="19"/>
    </row>
    <row r="2826" spans="1:31" hidden="1" x14ac:dyDescent="0.3">
      <c r="A2826" s="1" t="s">
        <v>4725</v>
      </c>
      <c r="B2826" s="2" t="s">
        <v>4726</v>
      </c>
      <c r="C2826" s="3" t="s">
        <v>7426</v>
      </c>
      <c r="D2826" s="2" t="s">
        <v>27</v>
      </c>
      <c r="E2826" s="2" t="s">
        <v>25</v>
      </c>
      <c r="F2826" s="2" t="s">
        <v>28</v>
      </c>
      <c r="G2826" s="4">
        <v>44596.041666666664</v>
      </c>
      <c r="H2826" s="4"/>
      <c r="I2826" s="2" t="s">
        <v>4727</v>
      </c>
      <c r="J2826" s="2" t="s">
        <v>30</v>
      </c>
      <c r="K2826" s="2"/>
      <c r="L2826" t="s">
        <v>57</v>
      </c>
      <c r="M2826" s="2" t="s">
        <v>29</v>
      </c>
      <c r="N2826" s="3" t="s">
        <v>9588</v>
      </c>
      <c r="O2826" s="5">
        <v>0</v>
      </c>
      <c r="P2826" s="5">
        <v>60000</v>
      </c>
      <c r="Q2826" s="6">
        <v>2022</v>
      </c>
      <c r="R2826" s="7" t="s">
        <v>31</v>
      </c>
      <c r="T2826" s="8">
        <v>1673</v>
      </c>
      <c r="U2826" s="3" t="s">
        <v>11379</v>
      </c>
      <c r="V2826" s="1" t="s">
        <v>33</v>
      </c>
      <c r="W2826" s="1" t="s">
        <v>32</v>
      </c>
      <c r="X2826" t="str">
        <f>VLOOKUP(Table_query__64[[#This Row],[Nr]],'MyTracker Export'!A:P,'MyTracker Export'!$P$1,FALSE)</f>
        <v>Work in progress</v>
      </c>
      <c r="Y2826" t="str">
        <f>VLOOKUP(Table_query__64[[#This Row],[Nr]],'MyTracker Export'!A:Z,'MyTracker Export'!$Z$1,FALSE)</f>
        <v>Chaker Nouira</v>
      </c>
      <c r="Z2826" t="str">
        <f>VLOOKUP(Table_query__64[[#This Row],[Nr]],'MyTracker Export'!A:AA,'MyTracker Export'!$AA$1,FALSE)</f>
        <v>Wissem Bensaid</v>
      </c>
      <c r="AB2826" s="19" t="str">
        <f>IF(Table_query__64[[#This Row],[Project status]]=Table_query__64[[#This Row],[Project Status Check]],"OK","NOK")</f>
        <v>OK</v>
      </c>
      <c r="AC2826" s="19" t="str">
        <f>IF(Table_query__64[[#This Row],[PM]]=Table_query__64[[#This Row],[PM Check]],"OK","NOK")</f>
        <v>OK</v>
      </c>
      <c r="AD2826" s="19" t="str">
        <f>IF(Table_query__64[[#This Row],[PP]]=Table_query__64[[#This Row],[Pilot Check]],"OK","NOK")</f>
        <v>OK</v>
      </c>
      <c r="AE2826" s="19"/>
    </row>
    <row r="2827" spans="1:31" hidden="1" x14ac:dyDescent="0.3">
      <c r="A2827" s="1" t="s">
        <v>4728</v>
      </c>
      <c r="B2827" s="2" t="s">
        <v>1034</v>
      </c>
      <c r="C2827" s="3" t="s">
        <v>1034</v>
      </c>
      <c r="D2827" s="2" t="s">
        <v>1034</v>
      </c>
      <c r="E2827" s="2" t="s">
        <v>104</v>
      </c>
      <c r="F2827" s="2" t="s">
        <v>28</v>
      </c>
      <c r="G2827" s="4">
        <v>44551.041666666664</v>
      </c>
      <c r="H2827" s="4"/>
      <c r="I2827" s="2" t="s">
        <v>209</v>
      </c>
      <c r="J2827" s="2" t="s">
        <v>1534</v>
      </c>
      <c r="K2827" s="2"/>
      <c r="L2827" t="s">
        <v>57</v>
      </c>
      <c r="M2827" s="2" t="s">
        <v>59</v>
      </c>
      <c r="N2827" s="3" t="s">
        <v>9589</v>
      </c>
      <c r="O2827" s="5">
        <v>0</v>
      </c>
      <c r="P2827" s="5">
        <v>93649.600000000006</v>
      </c>
      <c r="Q2827" s="6">
        <v>2021</v>
      </c>
      <c r="R2827" s="7" t="s">
        <v>31</v>
      </c>
      <c r="T2827" s="8">
        <v>1628</v>
      </c>
      <c r="U2827" s="3" t="s">
        <v>11380</v>
      </c>
      <c r="V2827" s="1" t="s">
        <v>33</v>
      </c>
      <c r="W2827" s="1" t="s">
        <v>32</v>
      </c>
      <c r="X2827" t="str">
        <f>VLOOKUP(Table_query__64[[#This Row],[Nr]],'MyTracker Export'!A:P,'MyTracker Export'!$P$1,FALSE)</f>
        <v>Work in progress</v>
      </c>
      <c r="Y2827" t="str">
        <f>VLOOKUP(Table_query__64[[#This Row],[Nr]],'MyTracker Export'!A:Z,'MyTracker Export'!$Z$1,FALSE)</f>
        <v>Sunny Yip</v>
      </c>
      <c r="Z2827" t="e">
        <f>VLOOKUP(Table_query__64[[#This Row],[Nr]],'MyTracker Export'!A:AA,'MyTracker Export'!$AA$1,FALSE)</f>
        <v>#N/A</v>
      </c>
      <c r="AB2827" s="19" t="str">
        <f>IF(Table_query__64[[#This Row],[Project status]]=Table_query__64[[#This Row],[Project Status Check]],"OK","NOK")</f>
        <v>OK</v>
      </c>
      <c r="AC2827" s="19" t="str">
        <f>IF(Table_query__64[[#This Row],[PM]]=Table_query__64[[#This Row],[PM Check]],"OK","NOK")</f>
        <v>OK</v>
      </c>
      <c r="AD2827" s="19" t="e">
        <f>IF(Table_query__64[[#This Row],[PP]]=Table_query__64[[#This Row],[Pilot Check]],"OK","NOK")</f>
        <v>#N/A</v>
      </c>
      <c r="AE2827" s="19"/>
    </row>
    <row r="2828" spans="1:31" hidden="1" x14ac:dyDescent="0.3">
      <c r="A2828" s="1" t="s">
        <v>4729</v>
      </c>
      <c r="B2828" s="2" t="s">
        <v>38</v>
      </c>
      <c r="C2828" s="3" t="s">
        <v>7427</v>
      </c>
      <c r="D2828" s="2" t="s">
        <v>38</v>
      </c>
      <c r="E2828" s="2"/>
      <c r="F2828" s="2" t="s">
        <v>28</v>
      </c>
      <c r="G2828" s="4">
        <v>44545.041666666664</v>
      </c>
      <c r="H2828" s="4"/>
      <c r="I2828" s="2" t="s">
        <v>335</v>
      </c>
      <c r="J2828" s="2" t="s">
        <v>270</v>
      </c>
      <c r="K2828" s="2"/>
      <c r="L2828" t="s">
        <v>57</v>
      </c>
      <c r="M2828" s="2" t="s">
        <v>59</v>
      </c>
      <c r="N2828" s="3" t="s">
        <v>9590</v>
      </c>
      <c r="O2828" s="5">
        <v>0</v>
      </c>
      <c r="P2828" s="5">
        <v>119927.2</v>
      </c>
      <c r="Q2828" s="6">
        <v>2021</v>
      </c>
      <c r="R2828" s="7" t="s">
        <v>31</v>
      </c>
      <c r="T2828" s="8">
        <v>1620</v>
      </c>
      <c r="U2828" s="3" t="s">
        <v>11381</v>
      </c>
      <c r="V2828" s="1" t="s">
        <v>33</v>
      </c>
      <c r="W2828" s="1" t="s">
        <v>32</v>
      </c>
      <c r="X2828" t="str">
        <f>VLOOKUP(Table_query__64[[#This Row],[Nr]],'MyTracker Export'!A:P,'MyTracker Export'!$P$1,FALSE)</f>
        <v>Work in progress</v>
      </c>
      <c r="Y2828" t="str">
        <f>VLOOKUP(Table_query__64[[#This Row],[Nr]],'MyTracker Export'!A:Z,'MyTracker Export'!$Z$1,FALSE)</f>
        <v>William Beyst</v>
      </c>
      <c r="Z2828" t="str">
        <f>VLOOKUP(Table_query__64[[#This Row],[Nr]],'MyTracker Export'!A:AA,'MyTracker Export'!$AA$1,FALSE)</f>
        <v>Damien Hemmeryckx</v>
      </c>
      <c r="AB2828" s="19" t="str">
        <f>IF(Table_query__64[[#This Row],[Project status]]=Table_query__64[[#This Row],[Project Status Check]],"OK","NOK")</f>
        <v>OK</v>
      </c>
      <c r="AC2828" s="19" t="str">
        <f>IF(Table_query__64[[#This Row],[PM]]=Table_query__64[[#This Row],[PM Check]],"OK","NOK")</f>
        <v>OK</v>
      </c>
      <c r="AD2828" s="19" t="str">
        <f>IF(Table_query__64[[#This Row],[PP]]=Table_query__64[[#This Row],[Pilot Check]],"OK","NOK")</f>
        <v>OK</v>
      </c>
      <c r="AE2828" s="19"/>
    </row>
    <row r="2829" spans="1:31" x14ac:dyDescent="0.3">
      <c r="A2829" s="1" t="s">
        <v>4730</v>
      </c>
      <c r="B2829" s="2" t="s">
        <v>1067</v>
      </c>
      <c r="C2829" s="3" t="s">
        <v>7428</v>
      </c>
      <c r="D2829" s="2" t="s">
        <v>1067</v>
      </c>
      <c r="E2829" s="2" t="s">
        <v>104</v>
      </c>
      <c r="F2829" s="2" t="s">
        <v>28</v>
      </c>
      <c r="G2829" s="4">
        <v>44543.041666666664</v>
      </c>
      <c r="H2829" s="4"/>
      <c r="I2829" s="2" t="s">
        <v>1534</v>
      </c>
      <c r="J2829" s="2" t="s">
        <v>359</v>
      </c>
      <c r="K2829" s="2" t="s">
        <v>40</v>
      </c>
      <c r="L2829" t="s">
        <v>57</v>
      </c>
      <c r="M2829" s="2" t="s">
        <v>59</v>
      </c>
      <c r="N2829" s="3" t="s">
        <v>9591</v>
      </c>
      <c r="O2829" s="5">
        <v>1</v>
      </c>
      <c r="P2829" s="5">
        <v>0</v>
      </c>
      <c r="Q2829" s="6">
        <v>2021</v>
      </c>
      <c r="R2829" s="7" t="s">
        <v>31</v>
      </c>
      <c r="T2829" s="8">
        <v>1617</v>
      </c>
      <c r="U2829" s="3" t="s">
        <v>11382</v>
      </c>
      <c r="V2829" s="1" t="s">
        <v>33</v>
      </c>
      <c r="W2829" s="1" t="s">
        <v>32</v>
      </c>
      <c r="X2829" t="str">
        <f>VLOOKUP(Table_query__64[[#This Row],[Nr]],'MyTracker Export'!A:P,'MyTracker Export'!$P$1,FALSE)</f>
        <v>Finished</v>
      </c>
      <c r="Y2829" t="e">
        <f>VLOOKUP(Table_query__64[[#This Row],[Nr]],'MyTracker Export'!A:Z,'MyTracker Export'!$Z$1,FALSE)</f>
        <v>#N/A</v>
      </c>
      <c r="Z2829" t="str">
        <f>VLOOKUP(Table_query__64[[#This Row],[Nr]],'MyTracker Export'!A:AA,'MyTracker Export'!$AA$1,FALSE)</f>
        <v>Emmanuel Van De Casteele</v>
      </c>
      <c r="AB2829" s="19" t="str">
        <f>IF(Table_query__64[[#This Row],[Project status]]=Table_query__64[[#This Row],[Project Status Check]],"OK","NOK")</f>
        <v>NOK</v>
      </c>
      <c r="AC2829" s="19" t="e">
        <f>IF(Table_query__64[[#This Row],[PM]]=Table_query__64[[#This Row],[PM Check]],"OK","NOK")</f>
        <v>#N/A</v>
      </c>
      <c r="AD2829" s="19" t="str">
        <f>IF(Table_query__64[[#This Row],[PP]]=Table_query__64[[#This Row],[Pilot Check]],"OK","NOK")</f>
        <v>OK</v>
      </c>
      <c r="AE2829" s="19"/>
    </row>
    <row r="2830" spans="1:31" hidden="1" x14ac:dyDescent="0.3">
      <c r="A2830" s="1" t="s">
        <v>4731</v>
      </c>
      <c r="B2830" s="2" t="s">
        <v>4732</v>
      </c>
      <c r="C2830" s="3" t="s">
        <v>7429</v>
      </c>
      <c r="D2830" s="2" t="s">
        <v>178</v>
      </c>
      <c r="E2830" s="2"/>
      <c r="F2830" s="2" t="s">
        <v>122</v>
      </c>
      <c r="G2830" s="4">
        <v>44529.041666666664</v>
      </c>
      <c r="H2830" s="4">
        <v>45133.083333333336</v>
      </c>
      <c r="I2830" s="2" t="s">
        <v>530</v>
      </c>
      <c r="J2830" s="2" t="s">
        <v>530</v>
      </c>
      <c r="K2830" s="2" t="s">
        <v>664</v>
      </c>
      <c r="L2830" t="s">
        <v>404</v>
      </c>
      <c r="M2830" s="2" t="s">
        <v>59</v>
      </c>
      <c r="N2830" s="3" t="s">
        <v>9592</v>
      </c>
      <c r="O2830" s="5">
        <v>15</v>
      </c>
      <c r="P2830" s="5">
        <v>326.25</v>
      </c>
      <c r="Q2830" s="6">
        <v>2021</v>
      </c>
      <c r="R2830" s="7">
        <v>2023</v>
      </c>
      <c r="T2830" s="8">
        <v>1607</v>
      </c>
      <c r="U2830" s="3" t="s">
        <v>11383</v>
      </c>
      <c r="V2830" s="1" t="s">
        <v>33</v>
      </c>
      <c r="W2830" s="1" t="s">
        <v>32</v>
      </c>
      <c r="X2830" t="str">
        <f>VLOOKUP(Table_query__64[[#This Row],[Nr]],'MyTracker Export'!A:P,'MyTracker Export'!$P$1,FALSE)</f>
        <v>Finished</v>
      </c>
      <c r="Y2830" t="str">
        <f>VLOOKUP(Table_query__64[[#This Row],[Nr]],'MyTracker Export'!A:Z,'MyTracker Export'!$Z$1,FALSE)</f>
        <v>Philippe Fürst</v>
      </c>
      <c r="Z2830" t="str">
        <f>VLOOKUP(Table_query__64[[#This Row],[Nr]],'MyTracker Export'!A:AA,'MyTracker Export'!$AA$1,FALSE)</f>
        <v>Philippe Fürst</v>
      </c>
      <c r="AB2830" s="19" t="str">
        <f>IF(Table_query__64[[#This Row],[Project status]]=Table_query__64[[#This Row],[Project Status Check]],"OK","NOK")</f>
        <v>OK</v>
      </c>
      <c r="AC2830" s="19" t="str">
        <f>IF(Table_query__64[[#This Row],[PM]]=Table_query__64[[#This Row],[PM Check]],"OK","NOK")</f>
        <v>OK</v>
      </c>
      <c r="AD2830" s="19" t="str">
        <f>IF(Table_query__64[[#This Row],[PP]]=Table_query__64[[#This Row],[Pilot Check]],"OK","NOK")</f>
        <v>OK</v>
      </c>
      <c r="AE2830" s="19"/>
    </row>
    <row r="2831" spans="1:31" hidden="1" x14ac:dyDescent="0.3">
      <c r="A2831" s="1" t="s">
        <v>4733</v>
      </c>
      <c r="B2831" s="2" t="s">
        <v>53</v>
      </c>
      <c r="C2831" s="3" t="s">
        <v>7430</v>
      </c>
      <c r="D2831" s="2" t="s">
        <v>53</v>
      </c>
      <c r="E2831" s="2" t="s">
        <v>104</v>
      </c>
      <c r="F2831" s="2" t="s">
        <v>28</v>
      </c>
      <c r="G2831" s="4">
        <v>44391.083333333336</v>
      </c>
      <c r="H2831" s="4"/>
      <c r="I2831" s="2" t="s">
        <v>1203</v>
      </c>
      <c r="J2831" s="2" t="s">
        <v>477</v>
      </c>
      <c r="K2831" s="2"/>
      <c r="L2831" t="s">
        <v>404</v>
      </c>
      <c r="M2831" s="2" t="s">
        <v>59</v>
      </c>
      <c r="N2831" s="3" t="s">
        <v>9593</v>
      </c>
      <c r="O2831" s="5">
        <v>1</v>
      </c>
      <c r="P2831" s="5">
        <v>87489</v>
      </c>
      <c r="Q2831" s="6">
        <v>2021</v>
      </c>
      <c r="R2831" s="7" t="s">
        <v>31</v>
      </c>
      <c r="T2831" s="8">
        <v>1490</v>
      </c>
      <c r="U2831" s="3" t="s">
        <v>11384</v>
      </c>
      <c r="V2831" s="1" t="s">
        <v>33</v>
      </c>
      <c r="W2831" s="1" t="s">
        <v>32</v>
      </c>
      <c r="X2831" t="str">
        <f>VLOOKUP(Table_query__64[[#This Row],[Nr]],'MyTracker Export'!A:P,'MyTracker Export'!$P$1,FALSE)</f>
        <v>Work in progress</v>
      </c>
      <c r="Y2831" t="e">
        <f>VLOOKUP(Table_query__64[[#This Row],[Nr]],'MyTracker Export'!A:Z,'MyTracker Export'!$Z$1,FALSE)</f>
        <v>#N/A</v>
      </c>
      <c r="Z2831" t="str">
        <f>VLOOKUP(Table_query__64[[#This Row],[Nr]],'MyTracker Export'!A:AA,'MyTracker Export'!$AA$1,FALSE)</f>
        <v>Juan Sanchez Chatar</v>
      </c>
      <c r="AB2831" s="19" t="str">
        <f>IF(Table_query__64[[#This Row],[Project status]]=Table_query__64[[#This Row],[Project Status Check]],"OK","NOK")</f>
        <v>OK</v>
      </c>
      <c r="AC2831" s="19" t="e">
        <f>IF(Table_query__64[[#This Row],[PM]]=Table_query__64[[#This Row],[PM Check]],"OK","NOK")</f>
        <v>#N/A</v>
      </c>
      <c r="AD2831" s="19" t="str">
        <f>IF(Table_query__64[[#This Row],[PP]]=Table_query__64[[#This Row],[Pilot Check]],"OK","NOK")</f>
        <v>OK</v>
      </c>
      <c r="AE2831" s="19"/>
    </row>
    <row r="2832" spans="1:31" hidden="1" x14ac:dyDescent="0.3">
      <c r="A2832" s="1" t="s">
        <v>4734</v>
      </c>
      <c r="B2832" s="2" t="s">
        <v>1662</v>
      </c>
      <c r="C2832" s="3" t="s">
        <v>7431</v>
      </c>
      <c r="D2832" s="2" t="s">
        <v>45</v>
      </c>
      <c r="E2832" s="2" t="s">
        <v>43</v>
      </c>
      <c r="F2832" s="2" t="s">
        <v>28</v>
      </c>
      <c r="G2832" s="4">
        <v>44333.083333333336</v>
      </c>
      <c r="H2832" s="4"/>
      <c r="I2832" s="2" t="s">
        <v>158</v>
      </c>
      <c r="J2832" s="2" t="s">
        <v>158</v>
      </c>
      <c r="K2832" s="2"/>
      <c r="L2832" t="s">
        <v>57</v>
      </c>
      <c r="M2832" s="2" t="s">
        <v>59</v>
      </c>
      <c r="N2832" s="3" t="s">
        <v>9594</v>
      </c>
      <c r="O2832" s="5">
        <v>0</v>
      </c>
      <c r="P2832" s="5">
        <v>619056</v>
      </c>
      <c r="Q2832" s="6">
        <v>2021</v>
      </c>
      <c r="R2832" s="7" t="s">
        <v>31</v>
      </c>
      <c r="T2832" s="8">
        <v>1414</v>
      </c>
      <c r="U2832" s="3" t="s">
        <v>11385</v>
      </c>
      <c r="V2832" s="1" t="s">
        <v>33</v>
      </c>
      <c r="W2832" s="1" t="s">
        <v>32</v>
      </c>
      <c r="X2832" t="str">
        <f>VLOOKUP(Table_query__64[[#This Row],[Nr]],'MyTracker Export'!A:P,'MyTracker Export'!$P$1,FALSE)</f>
        <v>Work in progress</v>
      </c>
      <c r="Y2832" t="str">
        <f>VLOOKUP(Table_query__64[[#This Row],[Nr]],'MyTracker Export'!A:Z,'MyTracker Export'!$Z$1,FALSE)</f>
        <v>Juan Juarez Quintana</v>
      </c>
      <c r="Z2832" t="str">
        <f>VLOOKUP(Table_query__64[[#This Row],[Nr]],'MyTracker Export'!A:AA,'MyTracker Export'!$AA$1,FALSE)</f>
        <v>Juan Juarez Quintana</v>
      </c>
      <c r="AB2832" s="19" t="str">
        <f>IF(Table_query__64[[#This Row],[Project status]]=Table_query__64[[#This Row],[Project Status Check]],"OK","NOK")</f>
        <v>OK</v>
      </c>
      <c r="AC2832" s="19" t="str">
        <f>IF(Table_query__64[[#This Row],[PM]]=Table_query__64[[#This Row],[PM Check]],"OK","NOK")</f>
        <v>NOK</v>
      </c>
      <c r="AD2832" s="19" t="str">
        <f>IF(Table_query__64[[#This Row],[PP]]=Table_query__64[[#This Row],[Pilot Check]],"OK","NOK")</f>
        <v>NOK</v>
      </c>
      <c r="AE2832" s="19"/>
    </row>
    <row r="2833" spans="1:31" hidden="1" x14ac:dyDescent="0.3">
      <c r="A2833" s="1" t="s">
        <v>4735</v>
      </c>
      <c r="B2833" s="2" t="s">
        <v>4736</v>
      </c>
      <c r="C2833" s="3" t="s">
        <v>7428</v>
      </c>
      <c r="D2833" s="2" t="s">
        <v>741</v>
      </c>
      <c r="E2833" s="2" t="s">
        <v>104</v>
      </c>
      <c r="F2833" s="2" t="s">
        <v>28</v>
      </c>
      <c r="G2833" s="4">
        <v>44316.083333333336</v>
      </c>
      <c r="H2833" s="4"/>
      <c r="I2833" s="2" t="s">
        <v>959</v>
      </c>
      <c r="J2833" s="2" t="s">
        <v>742</v>
      </c>
      <c r="K2833" s="2"/>
      <c r="L2833" t="s">
        <v>37</v>
      </c>
      <c r="M2833" s="2" t="s">
        <v>29</v>
      </c>
      <c r="N2833" s="3" t="s">
        <v>9595</v>
      </c>
      <c r="O2833" s="5">
        <v>1</v>
      </c>
      <c r="P2833" s="5">
        <v>72200</v>
      </c>
      <c r="Q2833" s="6">
        <v>2021</v>
      </c>
      <c r="R2833" s="7" t="s">
        <v>31</v>
      </c>
      <c r="T2833" s="8">
        <v>1388</v>
      </c>
      <c r="U2833" s="3" t="s">
        <v>11386</v>
      </c>
      <c r="V2833" s="1" t="s">
        <v>33</v>
      </c>
      <c r="W2833" s="1" t="s">
        <v>32</v>
      </c>
      <c r="X2833" t="str">
        <f>VLOOKUP(Table_query__64[[#This Row],[Nr]],'MyTracker Export'!A:P,'MyTracker Export'!$P$1,FALSE)</f>
        <v>Work in progress</v>
      </c>
      <c r="Y2833" t="str">
        <f>VLOOKUP(Table_query__64[[#This Row],[Nr]],'MyTracker Export'!A:Z,'MyTracker Export'!$Z$1,FALSE)</f>
        <v>Pascale Olivy</v>
      </c>
      <c r="Z2833" t="str">
        <f>VLOOKUP(Table_query__64[[#This Row],[Nr]],'MyTracker Export'!A:AA,'MyTracker Export'!$AA$1,FALSE)</f>
        <v>Pierre-Phillipe Barzin</v>
      </c>
      <c r="AB2833" s="19" t="str">
        <f>IF(Table_query__64[[#This Row],[Project status]]=Table_query__64[[#This Row],[Project Status Check]],"OK","NOK")</f>
        <v>OK</v>
      </c>
      <c r="AC2833" s="19" t="str">
        <f>IF(Table_query__64[[#This Row],[PM]]=Table_query__64[[#This Row],[PM Check]],"OK","NOK")</f>
        <v>OK</v>
      </c>
      <c r="AD2833" s="19" t="str">
        <f>IF(Table_query__64[[#This Row],[PP]]=Table_query__64[[#This Row],[Pilot Check]],"OK","NOK")</f>
        <v>OK</v>
      </c>
      <c r="AE2833" s="19"/>
    </row>
    <row r="2834" spans="1:31" hidden="1" x14ac:dyDescent="0.3">
      <c r="A2834" s="1" t="s">
        <v>4737</v>
      </c>
      <c r="B2834" s="2" t="s">
        <v>58</v>
      </c>
      <c r="C2834" s="3" t="s">
        <v>7432</v>
      </c>
      <c r="D2834" s="2" t="s">
        <v>58</v>
      </c>
      <c r="E2834" s="2" t="s">
        <v>43</v>
      </c>
      <c r="F2834" s="2" t="s">
        <v>122</v>
      </c>
      <c r="G2834" s="4">
        <v>44316.083333333336</v>
      </c>
      <c r="H2834" s="4">
        <v>45133.083333333336</v>
      </c>
      <c r="I2834" s="2" t="s">
        <v>1138</v>
      </c>
      <c r="J2834" s="2" t="s">
        <v>3845</v>
      </c>
      <c r="K2834" s="2"/>
      <c r="L2834" t="s">
        <v>4738</v>
      </c>
      <c r="M2834" s="2" t="s">
        <v>29</v>
      </c>
      <c r="N2834" s="3" t="s">
        <v>9596</v>
      </c>
      <c r="O2834" s="5">
        <v>0.01</v>
      </c>
      <c r="P2834" s="5">
        <v>16808.75</v>
      </c>
      <c r="Q2834" s="6">
        <v>2021</v>
      </c>
      <c r="R2834" s="7">
        <v>2023</v>
      </c>
      <c r="T2834" s="8">
        <v>1390</v>
      </c>
      <c r="U2834" s="3" t="s">
        <v>11387</v>
      </c>
      <c r="V2834" s="1" t="s">
        <v>33</v>
      </c>
      <c r="W2834" s="1" t="s">
        <v>32</v>
      </c>
      <c r="X2834" t="str">
        <f>VLOOKUP(Table_query__64[[#This Row],[Nr]],'MyTracker Export'!A:P,'MyTracker Export'!$P$1,FALSE)</f>
        <v>Finished</v>
      </c>
      <c r="Y2834" t="e">
        <f>VLOOKUP(Table_query__64[[#This Row],[Nr]],'MyTracker Export'!A:Z,'MyTracker Export'!$Z$1,FALSE)</f>
        <v>#N/A</v>
      </c>
      <c r="Z2834" t="str">
        <f>VLOOKUP(Table_query__64[[#This Row],[Nr]],'MyTracker Export'!A:AA,'MyTracker Export'!$AA$1,FALSE)</f>
        <v>Ana Montejo Del Castillo</v>
      </c>
      <c r="AB2834" s="19" t="str">
        <f>IF(Table_query__64[[#This Row],[Project status]]=Table_query__64[[#This Row],[Project Status Check]],"OK","NOK")</f>
        <v>OK</v>
      </c>
      <c r="AC2834" s="19" t="e">
        <f>IF(Table_query__64[[#This Row],[PM]]=Table_query__64[[#This Row],[PM Check]],"OK","NOK")</f>
        <v>#N/A</v>
      </c>
      <c r="AD2834" s="19" t="str">
        <f>IF(Table_query__64[[#This Row],[PP]]=Table_query__64[[#This Row],[Pilot Check]],"OK","NOK")</f>
        <v>OK</v>
      </c>
      <c r="AE2834" s="19"/>
    </row>
    <row r="2835" spans="1:31" hidden="1" x14ac:dyDescent="0.3">
      <c r="A2835" s="1" t="s">
        <v>4739</v>
      </c>
      <c r="B2835" s="2" t="s">
        <v>38</v>
      </c>
      <c r="C2835" s="3" t="s">
        <v>7433</v>
      </c>
      <c r="D2835" s="2" t="s">
        <v>38</v>
      </c>
      <c r="E2835" s="2"/>
      <c r="F2835" s="2" t="s">
        <v>122</v>
      </c>
      <c r="G2835" s="4">
        <v>44223.041666666664</v>
      </c>
      <c r="H2835" s="4">
        <v>44719.083333333336</v>
      </c>
      <c r="I2835" s="2" t="s">
        <v>458</v>
      </c>
      <c r="J2835" s="2" t="s">
        <v>3845</v>
      </c>
      <c r="K2835" s="2"/>
      <c r="L2835" t="s">
        <v>57</v>
      </c>
      <c r="M2835" s="2" t="s">
        <v>29</v>
      </c>
      <c r="N2835" s="3" t="s">
        <v>9597</v>
      </c>
      <c r="O2835" s="5">
        <v>0</v>
      </c>
      <c r="P2835" s="5">
        <v>0</v>
      </c>
      <c r="Q2835" s="6">
        <v>2021</v>
      </c>
      <c r="R2835" s="7">
        <v>2022</v>
      </c>
      <c r="T2835" s="8">
        <v>1275</v>
      </c>
      <c r="U2835" s="3" t="s">
        <v>11388</v>
      </c>
      <c r="V2835" s="1" t="s">
        <v>33</v>
      </c>
      <c r="W2835" s="1" t="s">
        <v>32</v>
      </c>
      <c r="X2835" t="str">
        <f>VLOOKUP(Table_query__64[[#This Row],[Nr]],'MyTracker Export'!A:P,'MyTracker Export'!$P$1,FALSE)</f>
        <v>Finished</v>
      </c>
      <c r="Y2835" t="str">
        <f>VLOOKUP(Table_query__64[[#This Row],[Nr]],'MyTracker Export'!A:Z,'MyTracker Export'!$Z$1,FALSE)</f>
        <v>Emilie Cambier</v>
      </c>
      <c r="Z2835" t="str">
        <f>VLOOKUP(Table_query__64[[#This Row],[Nr]],'MyTracker Export'!A:AA,'MyTracker Export'!$AA$1,FALSE)</f>
        <v>Ana Montejo Del Castillo</v>
      </c>
      <c r="AB2835" s="19" t="str">
        <f>IF(Table_query__64[[#This Row],[Project status]]=Table_query__64[[#This Row],[Project Status Check]],"OK","NOK")</f>
        <v>OK</v>
      </c>
      <c r="AC2835" s="19" t="str">
        <f>IF(Table_query__64[[#This Row],[PM]]=Table_query__64[[#This Row],[PM Check]],"OK","NOK")</f>
        <v>OK</v>
      </c>
      <c r="AD2835" s="19" t="str">
        <f>IF(Table_query__64[[#This Row],[PP]]=Table_query__64[[#This Row],[Pilot Check]],"OK","NOK")</f>
        <v>OK</v>
      </c>
      <c r="AE2835" s="19"/>
    </row>
    <row r="2836" spans="1:31" hidden="1" x14ac:dyDescent="0.3">
      <c r="A2836" s="1" t="s">
        <v>4740</v>
      </c>
      <c r="B2836" s="2" t="s">
        <v>4741</v>
      </c>
      <c r="C2836" s="3" t="s">
        <v>7434</v>
      </c>
      <c r="D2836" s="2" t="s">
        <v>53</v>
      </c>
      <c r="E2836" s="2" t="s">
        <v>75</v>
      </c>
      <c r="F2836" s="2" t="s">
        <v>122</v>
      </c>
      <c r="G2836" s="4">
        <v>44165.041666666664</v>
      </c>
      <c r="H2836" s="4">
        <v>44783.083333333336</v>
      </c>
      <c r="I2836" s="2" t="s">
        <v>871</v>
      </c>
      <c r="J2836" s="2" t="s">
        <v>4742</v>
      </c>
      <c r="K2836" s="2"/>
      <c r="L2836" t="s">
        <v>44</v>
      </c>
      <c r="M2836" s="2" t="s">
        <v>29</v>
      </c>
      <c r="N2836" s="3" t="s">
        <v>9598</v>
      </c>
      <c r="O2836" s="5">
        <v>1239</v>
      </c>
      <c r="P2836" s="5">
        <v>2797.2</v>
      </c>
      <c r="Q2836" s="6">
        <v>2020</v>
      </c>
      <c r="R2836" s="7">
        <v>2022</v>
      </c>
      <c r="S2836" s="3" t="s">
        <v>9650</v>
      </c>
      <c r="T2836" s="8">
        <v>972</v>
      </c>
      <c r="U2836" s="3" t="s">
        <v>11389</v>
      </c>
      <c r="V2836" s="1" t="s">
        <v>33</v>
      </c>
      <c r="W2836" s="1" t="s">
        <v>32</v>
      </c>
      <c r="X2836" t="str">
        <f>VLOOKUP(Table_query__64[[#This Row],[Nr]],'MyTracker Export'!A:P,'MyTracker Export'!$P$1,FALSE)</f>
        <v>Finished</v>
      </c>
      <c r="Y2836" t="e">
        <f>VLOOKUP(Table_query__64[[#This Row],[Nr]],'MyTracker Export'!A:Z,'MyTracker Export'!$Z$1,FALSE)</f>
        <v>#N/A</v>
      </c>
      <c r="Z2836" t="e">
        <f>VLOOKUP(Table_query__64[[#This Row],[Nr]],'MyTracker Export'!A:AA,'MyTracker Export'!$AA$1,FALSE)</f>
        <v>#N/A</v>
      </c>
      <c r="AB2836" s="19" t="str">
        <f>IF(Table_query__64[[#This Row],[Project status]]=Table_query__64[[#This Row],[Project Status Check]],"OK","NOK")</f>
        <v>OK</v>
      </c>
      <c r="AC2836" s="19" t="e">
        <f>IF(Table_query__64[[#This Row],[PM]]=Table_query__64[[#This Row],[PM Check]],"OK","NOK")</f>
        <v>#N/A</v>
      </c>
      <c r="AD2836" s="19" t="e">
        <f>IF(Table_query__64[[#This Row],[PP]]=Table_query__64[[#This Row],[Pilot Check]],"OK","NOK")</f>
        <v>#N/A</v>
      </c>
      <c r="AE2836" s="19"/>
    </row>
    <row r="2837" spans="1:31" hidden="1" x14ac:dyDescent="0.3">
      <c r="A2837" s="1" t="s">
        <v>4743</v>
      </c>
      <c r="B2837" s="2" t="s">
        <v>38</v>
      </c>
      <c r="C2837" s="3" t="s">
        <v>7435</v>
      </c>
      <c r="D2837" s="2" t="s">
        <v>38</v>
      </c>
      <c r="E2837" s="2"/>
      <c r="F2837" s="2" t="s">
        <v>122</v>
      </c>
      <c r="G2837" s="4">
        <v>43822.041666666664</v>
      </c>
      <c r="H2837" s="4">
        <v>45133.083333333336</v>
      </c>
      <c r="I2837" s="2" t="s">
        <v>335</v>
      </c>
      <c r="J2837" s="2" t="s">
        <v>335</v>
      </c>
      <c r="K2837" s="2"/>
      <c r="L2837" t="s">
        <v>57</v>
      </c>
      <c r="M2837" s="2" t="s">
        <v>59</v>
      </c>
      <c r="O2837" s="5">
        <v>0</v>
      </c>
      <c r="P2837" s="5">
        <v>65668</v>
      </c>
      <c r="Q2837" s="6">
        <v>2019</v>
      </c>
      <c r="R2837" s="7">
        <v>2023</v>
      </c>
      <c r="T2837" s="8">
        <v>2074</v>
      </c>
      <c r="V2837" s="1" t="s">
        <v>33</v>
      </c>
      <c r="W2837" s="1" t="s">
        <v>32</v>
      </c>
      <c r="X2837" t="str">
        <f>VLOOKUP(Table_query__64[[#This Row],[Nr]],'MyTracker Export'!A:P,'MyTracker Export'!$P$1,FALSE)</f>
        <v>Finished</v>
      </c>
      <c r="Y2837" t="str">
        <f>VLOOKUP(Table_query__64[[#This Row],[Nr]],'MyTracker Export'!A:Z,'MyTracker Export'!$Z$1,FALSE)</f>
        <v>William Beyst</v>
      </c>
      <c r="Z2837" t="str">
        <f>VLOOKUP(Table_query__64[[#This Row],[Nr]],'MyTracker Export'!A:AA,'MyTracker Export'!$AA$1,FALSE)</f>
        <v>William Beyst</v>
      </c>
      <c r="AB2837" s="19" t="str">
        <f>IF(Table_query__64[[#This Row],[Project status]]=Table_query__64[[#This Row],[Project Status Check]],"OK","NOK")</f>
        <v>OK</v>
      </c>
      <c r="AC2837" s="19" t="str">
        <f>IF(Table_query__64[[#This Row],[PM]]=Table_query__64[[#This Row],[PM Check]],"OK","NOK")</f>
        <v>OK</v>
      </c>
      <c r="AD2837" s="19" t="str">
        <f>IF(Table_query__64[[#This Row],[PP]]=Table_query__64[[#This Row],[Pilot Check]],"OK","NOK")</f>
        <v>OK</v>
      </c>
      <c r="AE2837" s="19"/>
    </row>
    <row r="2838" spans="1:31" hidden="1" x14ac:dyDescent="0.3">
      <c r="A2838" s="1" t="s">
        <v>4744</v>
      </c>
      <c r="B2838" s="2" t="s">
        <v>58</v>
      </c>
      <c r="C2838" s="3" t="s">
        <v>7436</v>
      </c>
      <c r="D2838" s="2" t="s">
        <v>58</v>
      </c>
      <c r="E2838" s="2" t="s">
        <v>43</v>
      </c>
      <c r="F2838" s="2" t="s">
        <v>28</v>
      </c>
      <c r="G2838" s="4">
        <v>43663.083333333336</v>
      </c>
      <c r="H2838" s="4"/>
      <c r="I2838" s="2" t="s">
        <v>158</v>
      </c>
      <c r="J2838" s="2" t="s">
        <v>3845</v>
      </c>
      <c r="K2838" s="2"/>
      <c r="L2838" t="s">
        <v>3560</v>
      </c>
      <c r="M2838" s="2" t="s">
        <v>29</v>
      </c>
      <c r="O2838" s="5">
        <v>160000</v>
      </c>
      <c r="P2838" s="5">
        <v>40950</v>
      </c>
      <c r="Q2838" s="6">
        <v>2019</v>
      </c>
      <c r="R2838" s="7" t="s">
        <v>31</v>
      </c>
      <c r="T2838" s="8">
        <v>2750</v>
      </c>
      <c r="U2838" s="3" t="s">
        <v>11390</v>
      </c>
      <c r="V2838" s="1" t="s">
        <v>33</v>
      </c>
      <c r="W2838" s="1" t="s">
        <v>32</v>
      </c>
      <c r="X2838" t="str">
        <f>VLOOKUP(Table_query__64[[#This Row],[Nr]],'MyTracker Export'!A:P,'MyTracker Export'!$P$1,FALSE)</f>
        <v>Work in progress</v>
      </c>
      <c r="Y2838" t="str">
        <f>VLOOKUP(Table_query__64[[#This Row],[Nr]],'MyTracker Export'!A:Z,'MyTracker Export'!$Z$1,FALSE)</f>
        <v>Juan Juarez Quintana</v>
      </c>
      <c r="Z2838" t="str">
        <f>VLOOKUP(Table_query__64[[#This Row],[Nr]],'MyTracker Export'!A:AA,'MyTracker Export'!$AA$1,FALSE)</f>
        <v>Ana Montejo Del Castillo</v>
      </c>
      <c r="AB2838" s="19" t="str">
        <f>IF(Table_query__64[[#This Row],[Project status]]=Table_query__64[[#This Row],[Project Status Check]],"OK","NOK")</f>
        <v>OK</v>
      </c>
      <c r="AC2838" s="19" t="str">
        <f>IF(Table_query__64[[#This Row],[PM]]=Table_query__64[[#This Row],[PM Check]],"OK","NOK")</f>
        <v>NOK</v>
      </c>
      <c r="AD2838" s="19" t="str">
        <f>IF(Table_query__64[[#This Row],[PP]]=Table_query__64[[#This Row],[Pilot Check]],"OK","NOK")</f>
        <v>OK</v>
      </c>
      <c r="AE2838" s="19"/>
    </row>
    <row r="2839" spans="1:31" hidden="1" x14ac:dyDescent="0.3">
      <c r="A2839" s="1" t="s">
        <v>4745</v>
      </c>
      <c r="B2839" s="2" t="s">
        <v>4704</v>
      </c>
      <c r="C2839" s="3" t="s">
        <v>7437</v>
      </c>
      <c r="D2839" s="2" t="s">
        <v>178</v>
      </c>
      <c r="E2839" s="2" t="s">
        <v>104</v>
      </c>
      <c r="F2839" s="2" t="s">
        <v>28</v>
      </c>
      <c r="G2839" s="4">
        <v>43642.083333333336</v>
      </c>
      <c r="H2839" s="4"/>
      <c r="I2839" s="2" t="s">
        <v>707</v>
      </c>
      <c r="J2839" s="2" t="s">
        <v>530</v>
      </c>
      <c r="K2839" s="2" t="s">
        <v>530</v>
      </c>
      <c r="L2839" t="s">
        <v>57</v>
      </c>
      <c r="M2839" s="2" t="s">
        <v>59</v>
      </c>
      <c r="O2839" s="5">
        <v>0.1</v>
      </c>
      <c r="P2839" s="5">
        <v>1495.11</v>
      </c>
      <c r="Q2839" s="6">
        <v>2019</v>
      </c>
      <c r="R2839" s="7" t="s">
        <v>31</v>
      </c>
      <c r="T2839" s="8">
        <v>1647</v>
      </c>
      <c r="U2839" s="3" t="s">
        <v>11391</v>
      </c>
      <c r="V2839" s="1" t="s">
        <v>33</v>
      </c>
      <c r="W2839" s="1" t="s">
        <v>32</v>
      </c>
      <c r="X2839" t="str">
        <f>VLOOKUP(Table_query__64[[#This Row],[Nr]],'MyTracker Export'!A:P,'MyTracker Export'!$P$1,FALSE)</f>
        <v>Work in progress</v>
      </c>
      <c r="Y2839" t="str">
        <f>VLOOKUP(Table_query__64[[#This Row],[Nr]],'MyTracker Export'!A:Z,'MyTracker Export'!$Z$1,FALSE)</f>
        <v>Jana Schilling</v>
      </c>
      <c r="Z2839" t="str">
        <f>VLOOKUP(Table_query__64[[#This Row],[Nr]],'MyTracker Export'!A:AA,'MyTracker Export'!$AA$1,FALSE)</f>
        <v>Philippe Fürst</v>
      </c>
      <c r="AB2839" s="19" t="str">
        <f>IF(Table_query__64[[#This Row],[Project status]]=Table_query__64[[#This Row],[Project Status Check]],"OK","NOK")</f>
        <v>OK</v>
      </c>
      <c r="AC2839" s="19" t="str">
        <f>IF(Table_query__64[[#This Row],[PM]]=Table_query__64[[#This Row],[PM Check]],"OK","NOK")</f>
        <v>OK</v>
      </c>
      <c r="AD2839" s="19" t="str">
        <f>IF(Table_query__64[[#This Row],[PP]]=Table_query__64[[#This Row],[Pilot Check]],"OK","NOK")</f>
        <v>OK</v>
      </c>
      <c r="AE2839" s="19"/>
    </row>
    <row r="2840" spans="1:31" hidden="1" x14ac:dyDescent="0.3">
      <c r="A2840" s="1" t="s">
        <v>4746</v>
      </c>
      <c r="B2840" s="2" t="s">
        <v>38</v>
      </c>
      <c r="C2840" s="3" t="s">
        <v>7438</v>
      </c>
      <c r="D2840" s="2" t="s">
        <v>38</v>
      </c>
      <c r="E2840" s="2" t="s">
        <v>104</v>
      </c>
      <c r="F2840" s="2" t="s">
        <v>122</v>
      </c>
      <c r="G2840" s="4">
        <v>43606.083333333336</v>
      </c>
      <c r="H2840" s="4">
        <v>43830.041666666664</v>
      </c>
      <c r="I2840" s="2" t="s">
        <v>458</v>
      </c>
      <c r="J2840" s="2" t="s">
        <v>308</v>
      </c>
      <c r="K2840" s="2"/>
      <c r="L2840" t="s">
        <v>31</v>
      </c>
      <c r="M2840" s="2" t="s">
        <v>29</v>
      </c>
      <c r="N2840" s="3" t="s">
        <v>9599</v>
      </c>
      <c r="O2840" s="5"/>
      <c r="P2840" s="5"/>
      <c r="Q2840" s="6">
        <v>2019</v>
      </c>
      <c r="R2840" s="7">
        <v>2019</v>
      </c>
      <c r="T2840" s="8">
        <v>947</v>
      </c>
      <c r="V2840" s="1" t="s">
        <v>33</v>
      </c>
      <c r="W2840" s="1" t="s">
        <v>32</v>
      </c>
      <c r="X2840" t="str">
        <f>VLOOKUP(Table_query__64[[#This Row],[Nr]],'MyTracker Export'!A:P,'MyTracker Export'!$P$1,FALSE)</f>
        <v>Finished</v>
      </c>
      <c r="Y2840" t="str">
        <f>VLOOKUP(Table_query__64[[#This Row],[Nr]],'MyTracker Export'!A:Z,'MyTracker Export'!$Z$1,FALSE)</f>
        <v>Emilie Cambier</v>
      </c>
      <c r="Z2840" t="str">
        <f>VLOOKUP(Table_query__64[[#This Row],[Nr]],'MyTracker Export'!A:AA,'MyTracker Export'!$AA$1,FALSE)</f>
        <v>Nicolas Dubois</v>
      </c>
      <c r="AB2840" s="19" t="str">
        <f>IF(Table_query__64[[#This Row],[Project status]]=Table_query__64[[#This Row],[Project Status Check]],"OK","NOK")</f>
        <v>OK</v>
      </c>
      <c r="AC2840" s="19" t="str">
        <f>IF(Table_query__64[[#This Row],[PM]]=Table_query__64[[#This Row],[PM Check]],"OK","NOK")</f>
        <v>OK</v>
      </c>
      <c r="AD2840" s="19" t="str">
        <f>IF(Table_query__64[[#This Row],[PP]]=Table_query__64[[#This Row],[Pilot Check]],"OK","NOK")</f>
        <v>OK</v>
      </c>
      <c r="AE2840" s="19"/>
    </row>
    <row r="2841" spans="1:31" hidden="1" x14ac:dyDescent="0.3">
      <c r="A2841" s="1" t="s">
        <v>4747</v>
      </c>
      <c r="B2841" s="2" t="s">
        <v>38</v>
      </c>
      <c r="C2841" s="3" t="s">
        <v>2904</v>
      </c>
      <c r="D2841" s="2" t="s">
        <v>2904</v>
      </c>
      <c r="E2841" s="2"/>
      <c r="F2841" s="2" t="s">
        <v>122</v>
      </c>
      <c r="G2841" s="4">
        <v>43478.041666666664</v>
      </c>
      <c r="H2841" s="4">
        <v>45222.083333333336</v>
      </c>
      <c r="I2841" s="2" t="s">
        <v>1493</v>
      </c>
      <c r="J2841" s="2" t="s">
        <v>477</v>
      </c>
      <c r="K2841" s="2"/>
      <c r="L2841" t="s">
        <v>31</v>
      </c>
      <c r="M2841" s="2" t="s">
        <v>59</v>
      </c>
      <c r="O2841" s="5">
        <v>1</v>
      </c>
      <c r="P2841" s="5">
        <v>729007.2</v>
      </c>
      <c r="Q2841" s="6">
        <v>2019</v>
      </c>
      <c r="R2841" s="7">
        <v>2023</v>
      </c>
      <c r="T2841" s="8">
        <v>2176</v>
      </c>
      <c r="V2841" s="1" t="s">
        <v>33</v>
      </c>
      <c r="W2841" s="1" t="s">
        <v>32</v>
      </c>
      <c r="X2841" t="str">
        <f>VLOOKUP(Table_query__64[[#This Row],[Nr]],'MyTracker Export'!A:P,'MyTracker Export'!$P$1,FALSE)</f>
        <v>Finished</v>
      </c>
      <c r="Y2841" t="e">
        <f>VLOOKUP(Table_query__64[[#This Row],[Nr]],'MyTracker Export'!A:Z,'MyTracker Export'!$Z$1,FALSE)</f>
        <v>#N/A</v>
      </c>
      <c r="Z2841" t="str">
        <f>VLOOKUP(Table_query__64[[#This Row],[Nr]],'MyTracker Export'!A:AA,'MyTracker Export'!$AA$1,FALSE)</f>
        <v>Juan Sanchez Chatar</v>
      </c>
      <c r="AB2841" s="19" t="str">
        <f>IF(Table_query__64[[#This Row],[Project status]]=Table_query__64[[#This Row],[Project Status Check]],"OK","NOK")</f>
        <v>OK</v>
      </c>
      <c r="AC2841" s="19" t="e">
        <f>IF(Table_query__64[[#This Row],[PM]]=Table_query__64[[#This Row],[PM Check]],"OK","NOK")</f>
        <v>#N/A</v>
      </c>
      <c r="AD2841" s="19" t="str">
        <f>IF(Table_query__64[[#This Row],[PP]]=Table_query__64[[#This Row],[Pilot Check]],"OK","NOK")</f>
        <v>OK</v>
      </c>
      <c r="AE2841" s="19"/>
    </row>
    <row r="2842" spans="1:31" hidden="1" x14ac:dyDescent="0.3">
      <c r="A2842" s="1" t="s">
        <v>4748</v>
      </c>
      <c r="B2842" s="2" t="s">
        <v>38</v>
      </c>
      <c r="C2842" s="3" t="s">
        <v>7439</v>
      </c>
      <c r="D2842" s="2" t="s">
        <v>38</v>
      </c>
      <c r="E2842" s="2" t="s">
        <v>104</v>
      </c>
      <c r="F2842" s="2" t="s">
        <v>28</v>
      </c>
      <c r="G2842" s="4">
        <v>43126.041666666664</v>
      </c>
      <c r="H2842" s="4"/>
      <c r="I2842" s="2" t="s">
        <v>110</v>
      </c>
      <c r="J2842" s="2" t="s">
        <v>308</v>
      </c>
      <c r="K2842" s="2"/>
      <c r="L2842" t="s">
        <v>31</v>
      </c>
      <c r="M2842" s="2" t="s">
        <v>29</v>
      </c>
      <c r="O2842" s="5">
        <v>0.1</v>
      </c>
      <c r="P2842" s="5">
        <v>311148</v>
      </c>
      <c r="Q2842" s="6">
        <v>2018</v>
      </c>
      <c r="R2842" s="7" t="s">
        <v>31</v>
      </c>
      <c r="T2842" s="8">
        <v>1415</v>
      </c>
      <c r="U2842" s="3" t="s">
        <v>11392</v>
      </c>
      <c r="V2842" s="1" t="s">
        <v>33</v>
      </c>
      <c r="W2842" s="1" t="s">
        <v>32</v>
      </c>
      <c r="X2842" t="str">
        <f>VLOOKUP(Table_query__64[[#This Row],[Nr]],'MyTracker Export'!A:P,'MyTracker Export'!$P$1,FALSE)</f>
        <v>Work in progress</v>
      </c>
      <c r="Y2842" t="str">
        <f>VLOOKUP(Table_query__64[[#This Row],[Nr]],'MyTracker Export'!A:Z,'MyTracker Export'!$Z$1,FALSE)</f>
        <v>Yannick Vega Fernandez</v>
      </c>
      <c r="Z2842" t="str">
        <f>VLOOKUP(Table_query__64[[#This Row],[Nr]],'MyTracker Export'!A:AA,'MyTracker Export'!$AA$1,FALSE)</f>
        <v>Nicolas Dubois</v>
      </c>
      <c r="AB2842" s="19" t="str">
        <f>IF(Table_query__64[[#This Row],[Project status]]=Table_query__64[[#This Row],[Project Status Check]],"OK","NOK")</f>
        <v>OK</v>
      </c>
      <c r="AC2842" s="19" t="str">
        <f>IF(Table_query__64[[#This Row],[PM]]=Table_query__64[[#This Row],[PM Check]],"OK","NOK")</f>
        <v>NOK</v>
      </c>
      <c r="AD2842" s="19" t="str">
        <f>IF(Table_query__64[[#This Row],[PP]]=Table_query__64[[#This Row],[Pilot Check]],"OK","NOK")</f>
        <v>OK</v>
      </c>
      <c r="AE2842" s="19"/>
    </row>
    <row r="2843" spans="1:31" hidden="1" x14ac:dyDescent="0.3">
      <c r="A2843" s="1" t="s">
        <v>4749</v>
      </c>
      <c r="B2843" s="2" t="s">
        <v>38</v>
      </c>
      <c r="C2843" s="3" t="s">
        <v>7440</v>
      </c>
      <c r="D2843" s="2" t="s">
        <v>38</v>
      </c>
      <c r="E2843" s="2"/>
      <c r="F2843" s="2" t="s">
        <v>28</v>
      </c>
      <c r="G2843" s="4">
        <v>43126.041666666664</v>
      </c>
      <c r="H2843" s="4"/>
      <c r="I2843" s="2" t="s">
        <v>239</v>
      </c>
      <c r="J2843" s="2" t="s">
        <v>308</v>
      </c>
      <c r="K2843" s="2"/>
      <c r="L2843" t="s">
        <v>57</v>
      </c>
      <c r="M2843" s="2" t="s">
        <v>29</v>
      </c>
      <c r="O2843" s="5">
        <v>0</v>
      </c>
      <c r="P2843" s="5">
        <v>435877.2</v>
      </c>
      <c r="Q2843" s="6">
        <v>2018</v>
      </c>
      <c r="R2843" s="7" t="s">
        <v>31</v>
      </c>
      <c r="T2843" s="8">
        <v>1658</v>
      </c>
      <c r="U2843" s="3" t="s">
        <v>11393</v>
      </c>
      <c r="V2843" s="1" t="s">
        <v>33</v>
      </c>
      <c r="W2843" s="1" t="s">
        <v>32</v>
      </c>
      <c r="X2843" t="str">
        <f>VLOOKUP(Table_query__64[[#This Row],[Nr]],'MyTracker Export'!A:P,'MyTracker Export'!$P$1,FALSE)</f>
        <v>Work in progress</v>
      </c>
      <c r="Y2843" t="str">
        <f>VLOOKUP(Table_query__64[[#This Row],[Nr]],'MyTracker Export'!A:Z,'MyTracker Export'!$Z$1,FALSE)</f>
        <v>Bram Puttemans</v>
      </c>
      <c r="Z2843" t="str">
        <f>VLOOKUP(Table_query__64[[#This Row],[Nr]],'MyTracker Export'!A:AA,'MyTracker Export'!$AA$1,FALSE)</f>
        <v>Nicolas Dubois</v>
      </c>
      <c r="AB2843" s="19" t="str">
        <f>IF(Table_query__64[[#This Row],[Project status]]=Table_query__64[[#This Row],[Project Status Check]],"OK","NOK")</f>
        <v>OK</v>
      </c>
      <c r="AC2843" s="19" t="str">
        <f>IF(Table_query__64[[#This Row],[PM]]=Table_query__64[[#This Row],[PM Check]],"OK","NOK")</f>
        <v>OK</v>
      </c>
      <c r="AD2843" s="19" t="str">
        <f>IF(Table_query__64[[#This Row],[PP]]=Table_query__64[[#This Row],[Pilot Check]],"OK","NOK")</f>
        <v>OK</v>
      </c>
      <c r="AE2843" s="19"/>
    </row>
    <row r="2844" spans="1:31" hidden="1" x14ac:dyDescent="0.3">
      <c r="A2844" s="1" t="s">
        <v>4750</v>
      </c>
      <c r="B2844" s="2" t="s">
        <v>38</v>
      </c>
      <c r="C2844" s="3" t="s">
        <v>7441</v>
      </c>
      <c r="D2844" s="2" t="s">
        <v>38</v>
      </c>
      <c r="E2844" s="2"/>
      <c r="F2844" s="2" t="s">
        <v>122</v>
      </c>
      <c r="G2844" s="4">
        <v>43109.041666666664</v>
      </c>
      <c r="H2844" s="4">
        <v>44561.041666666664</v>
      </c>
      <c r="I2844" s="2" t="s">
        <v>335</v>
      </c>
      <c r="J2844" s="2" t="s">
        <v>270</v>
      </c>
      <c r="K2844" s="2"/>
      <c r="L2844" t="s">
        <v>57</v>
      </c>
      <c r="M2844" s="2" t="s">
        <v>59</v>
      </c>
      <c r="O2844" s="5">
        <v>0</v>
      </c>
      <c r="P2844" s="5">
        <v>66060</v>
      </c>
      <c r="Q2844" s="6">
        <v>2018</v>
      </c>
      <c r="R2844" s="7">
        <v>2021</v>
      </c>
      <c r="T2844" s="8">
        <v>1619</v>
      </c>
      <c r="U2844" s="3" t="s">
        <v>11394</v>
      </c>
      <c r="V2844" s="1" t="s">
        <v>33</v>
      </c>
      <c r="W2844" s="1" t="s">
        <v>32</v>
      </c>
      <c r="X2844" t="str">
        <f>VLOOKUP(Table_query__64[[#This Row],[Nr]],'MyTracker Export'!A:P,'MyTracker Export'!$P$1,FALSE)</f>
        <v>Finished</v>
      </c>
      <c r="Y2844" t="str">
        <f>VLOOKUP(Table_query__64[[#This Row],[Nr]],'MyTracker Export'!A:Z,'MyTracker Export'!$Z$1,FALSE)</f>
        <v>William Beyst</v>
      </c>
      <c r="Z2844" t="str">
        <f>VLOOKUP(Table_query__64[[#This Row],[Nr]],'MyTracker Export'!A:AA,'MyTracker Export'!$AA$1,FALSE)</f>
        <v>Damien Hemmeryckx</v>
      </c>
      <c r="AB2844" s="19" t="str">
        <f>IF(Table_query__64[[#This Row],[Project status]]=Table_query__64[[#This Row],[Project Status Check]],"OK","NOK")</f>
        <v>OK</v>
      </c>
      <c r="AC2844" s="19" t="str">
        <f>IF(Table_query__64[[#This Row],[PM]]=Table_query__64[[#This Row],[PM Check]],"OK","NOK")</f>
        <v>OK</v>
      </c>
      <c r="AD2844" s="19" t="str">
        <f>IF(Table_query__64[[#This Row],[PP]]=Table_query__64[[#This Row],[Pilot Check]],"OK","NOK")</f>
        <v>OK</v>
      </c>
      <c r="AE2844" s="19"/>
    </row>
    <row r="2845" spans="1:31" hidden="1" x14ac:dyDescent="0.3">
      <c r="A2845" s="1" t="s">
        <v>4751</v>
      </c>
      <c r="B2845" s="2" t="s">
        <v>53</v>
      </c>
      <c r="C2845" s="3" t="s">
        <v>7442</v>
      </c>
      <c r="D2845" s="2" t="s">
        <v>53</v>
      </c>
      <c r="E2845" s="2" t="s">
        <v>104</v>
      </c>
      <c r="F2845" s="2" t="s">
        <v>28</v>
      </c>
      <c r="G2845" s="4">
        <v>42913.083333333336</v>
      </c>
      <c r="H2845" s="4"/>
      <c r="I2845" s="2" t="s">
        <v>477</v>
      </c>
      <c r="J2845" s="2" t="s">
        <v>308</v>
      </c>
      <c r="K2845" s="2"/>
      <c r="L2845" t="s">
        <v>57</v>
      </c>
      <c r="M2845" s="2" t="s">
        <v>59</v>
      </c>
      <c r="O2845" s="5">
        <v>0</v>
      </c>
      <c r="P2845" s="5">
        <v>180144</v>
      </c>
      <c r="Q2845" s="6">
        <v>2017</v>
      </c>
      <c r="R2845" s="7" t="s">
        <v>31</v>
      </c>
      <c r="T2845" s="8">
        <v>1721</v>
      </c>
      <c r="U2845" s="3" t="s">
        <v>11395</v>
      </c>
      <c r="V2845" s="1" t="s">
        <v>33</v>
      </c>
      <c r="W2845" s="1" t="s">
        <v>32</v>
      </c>
      <c r="X2845" t="str">
        <f>VLOOKUP(Table_query__64[[#This Row],[Nr]],'MyTracker Export'!A:P,'MyTracker Export'!$P$1,FALSE)</f>
        <v>Work in progress</v>
      </c>
      <c r="Y2845" t="str">
        <f>VLOOKUP(Table_query__64[[#This Row],[Nr]],'MyTracker Export'!A:Z,'MyTracker Export'!$Z$1,FALSE)</f>
        <v>Juan Sanchez Chatar</v>
      </c>
      <c r="Z2845" t="str">
        <f>VLOOKUP(Table_query__64[[#This Row],[Nr]],'MyTracker Export'!A:AA,'MyTracker Export'!$AA$1,FALSE)</f>
        <v>Nicolas Dubois</v>
      </c>
      <c r="AB2845" s="19" t="str">
        <f>IF(Table_query__64[[#This Row],[Project status]]=Table_query__64[[#This Row],[Project Status Check]],"OK","NOK")</f>
        <v>OK</v>
      </c>
      <c r="AC2845" s="19" t="str">
        <f>IF(Table_query__64[[#This Row],[PM]]=Table_query__64[[#This Row],[PM Check]],"OK","NOK")</f>
        <v>OK</v>
      </c>
      <c r="AD2845" s="19" t="str">
        <f>IF(Table_query__64[[#This Row],[PP]]=Table_query__64[[#This Row],[Pilot Check]],"OK","NOK")</f>
        <v>OK</v>
      </c>
      <c r="AE2845" s="19"/>
    </row>
    <row r="2846" spans="1:31" hidden="1" x14ac:dyDescent="0.3">
      <c r="A2846" s="1" t="s">
        <v>4752</v>
      </c>
      <c r="B2846" s="2" t="s">
        <v>58</v>
      </c>
      <c r="C2846" s="3" t="s">
        <v>7443</v>
      </c>
      <c r="D2846" s="2" t="s">
        <v>58</v>
      </c>
      <c r="E2846" s="2" t="s">
        <v>43</v>
      </c>
      <c r="F2846" s="2" t="s">
        <v>28</v>
      </c>
      <c r="G2846" s="4">
        <v>42891.083333333336</v>
      </c>
      <c r="H2846" s="4">
        <v>46387.041666666664</v>
      </c>
      <c r="I2846" s="2" t="s">
        <v>110</v>
      </c>
      <c r="J2846" s="2" t="s">
        <v>229</v>
      </c>
      <c r="K2846" s="2"/>
      <c r="L2846" t="s">
        <v>31</v>
      </c>
      <c r="M2846" s="2" t="s">
        <v>29</v>
      </c>
      <c r="O2846" s="5">
        <v>0</v>
      </c>
      <c r="P2846" s="5">
        <v>23328</v>
      </c>
      <c r="Q2846" s="6">
        <v>2017</v>
      </c>
      <c r="R2846" s="7">
        <v>2026</v>
      </c>
      <c r="T2846" s="8">
        <v>1771</v>
      </c>
      <c r="U2846" s="3" t="s">
        <v>11396</v>
      </c>
      <c r="V2846" s="1" t="s">
        <v>33</v>
      </c>
      <c r="W2846" s="1" t="s">
        <v>32</v>
      </c>
      <c r="X2846" t="str">
        <f>VLOOKUP(Table_query__64[[#This Row],[Nr]],'MyTracker Export'!A:P,'MyTracker Export'!$P$1,FALSE)</f>
        <v>Work in progress</v>
      </c>
      <c r="Y2846" t="str">
        <f>VLOOKUP(Table_query__64[[#This Row],[Nr]],'MyTracker Export'!A:Z,'MyTracker Export'!$Z$1,FALSE)</f>
        <v>Yannick Vega Fernandez</v>
      </c>
      <c r="Z2846" t="str">
        <f>VLOOKUP(Table_query__64[[#This Row],[Nr]],'MyTracker Export'!A:AA,'MyTracker Export'!$AA$1,FALSE)</f>
        <v>Paqui Romero</v>
      </c>
      <c r="AB2846" s="19" t="str">
        <f>IF(Table_query__64[[#This Row],[Project status]]=Table_query__64[[#This Row],[Project Status Check]],"OK","NOK")</f>
        <v>OK</v>
      </c>
      <c r="AC2846" s="19" t="str">
        <f>IF(Table_query__64[[#This Row],[PM]]=Table_query__64[[#This Row],[PM Check]],"OK","NOK")</f>
        <v>NOK</v>
      </c>
      <c r="AD2846" s="19" t="str">
        <f>IF(Table_query__64[[#This Row],[PP]]=Table_query__64[[#This Row],[Pilot Check]],"OK","NOK")</f>
        <v>OK</v>
      </c>
      <c r="AE2846" s="19"/>
    </row>
    <row r="2847" spans="1:31" hidden="1" x14ac:dyDescent="0.3">
      <c r="A2847" s="1" t="s">
        <v>4753</v>
      </c>
      <c r="B2847" s="2" t="s">
        <v>38</v>
      </c>
      <c r="C2847" s="3" t="s">
        <v>7395</v>
      </c>
      <c r="D2847" s="2" t="s">
        <v>38</v>
      </c>
      <c r="E2847" s="2"/>
      <c r="F2847" s="2" t="s">
        <v>28</v>
      </c>
      <c r="G2847" s="4">
        <v>42864.083333333336</v>
      </c>
      <c r="H2847" s="4"/>
      <c r="I2847" s="2" t="s">
        <v>4659</v>
      </c>
      <c r="J2847" s="2" t="s">
        <v>308</v>
      </c>
      <c r="K2847" s="2"/>
      <c r="L2847" t="s">
        <v>57</v>
      </c>
      <c r="M2847" s="2" t="s">
        <v>59</v>
      </c>
      <c r="O2847" s="5">
        <v>1</v>
      </c>
      <c r="P2847" s="5">
        <v>590310</v>
      </c>
      <c r="Q2847" s="6">
        <v>2017</v>
      </c>
      <c r="R2847" s="7" t="s">
        <v>31</v>
      </c>
      <c r="T2847" s="8">
        <v>1410</v>
      </c>
      <c r="U2847" s="3" t="s">
        <v>11397</v>
      </c>
      <c r="V2847" s="1" t="s">
        <v>33</v>
      </c>
      <c r="W2847" s="1" t="s">
        <v>32</v>
      </c>
      <c r="X2847" t="str">
        <f>VLOOKUP(Table_query__64[[#This Row],[Nr]],'MyTracker Export'!A:P,'MyTracker Export'!$P$1,FALSE)</f>
        <v>Work in progress</v>
      </c>
      <c r="Y2847" t="str">
        <f>VLOOKUP(Table_query__64[[#This Row],[Nr]],'MyTracker Export'!A:Z,'MyTracker Export'!$Z$1,FALSE)</f>
        <v>Rachel Saïdi</v>
      </c>
      <c r="Z2847" t="str">
        <f>VLOOKUP(Table_query__64[[#This Row],[Nr]],'MyTracker Export'!A:AA,'MyTracker Export'!$AA$1,FALSE)</f>
        <v>Nicolas Dubois</v>
      </c>
      <c r="AB2847" s="19" t="str">
        <f>IF(Table_query__64[[#This Row],[Project status]]=Table_query__64[[#This Row],[Project Status Check]],"OK","NOK")</f>
        <v>OK</v>
      </c>
      <c r="AC2847" s="19" t="str">
        <f>IF(Table_query__64[[#This Row],[PM]]=Table_query__64[[#This Row],[PM Check]],"OK","NOK")</f>
        <v>NOK</v>
      </c>
      <c r="AD2847" s="19" t="str">
        <f>IF(Table_query__64[[#This Row],[PP]]=Table_query__64[[#This Row],[Pilot Check]],"OK","NOK")</f>
        <v>OK</v>
      </c>
      <c r="AE2847" s="19"/>
    </row>
    <row r="2848" spans="1:31" hidden="1" x14ac:dyDescent="0.3">
      <c r="A2848" s="1" t="s">
        <v>4754</v>
      </c>
      <c r="B2848" s="2" t="s">
        <v>38</v>
      </c>
      <c r="C2848" s="3" t="s">
        <v>7108</v>
      </c>
      <c r="D2848" s="2" t="s">
        <v>38</v>
      </c>
      <c r="E2848" s="2"/>
      <c r="F2848" s="2" t="s">
        <v>28</v>
      </c>
      <c r="G2848" s="4">
        <v>42843.083333333336</v>
      </c>
      <c r="H2848" s="4"/>
      <c r="I2848" s="2" t="s">
        <v>136</v>
      </c>
      <c r="J2848" s="2" t="s">
        <v>135</v>
      </c>
      <c r="K2848" s="2"/>
      <c r="L2848" t="s">
        <v>57</v>
      </c>
      <c r="M2848" s="2" t="s">
        <v>59</v>
      </c>
      <c r="O2848" s="5">
        <v>0.1</v>
      </c>
      <c r="P2848" s="5">
        <v>70289.33</v>
      </c>
      <c r="Q2848" s="6">
        <v>2017</v>
      </c>
      <c r="R2848" s="7" t="s">
        <v>31</v>
      </c>
      <c r="T2848" s="8">
        <v>1451</v>
      </c>
      <c r="U2848" s="3" t="s">
        <v>11398</v>
      </c>
      <c r="V2848" s="1" t="s">
        <v>33</v>
      </c>
      <c r="W2848" s="1" t="s">
        <v>32</v>
      </c>
      <c r="X2848" t="str">
        <f>VLOOKUP(Table_query__64[[#This Row],[Nr]],'MyTracker Export'!A:P,'MyTracker Export'!$P$1,FALSE)</f>
        <v>Work in progress</v>
      </c>
      <c r="Y2848" t="str">
        <f>VLOOKUP(Table_query__64[[#This Row],[Nr]],'MyTracker Export'!A:Z,'MyTracker Export'!$Z$1,FALSE)</f>
        <v>Jurgen Van Den Driessche</v>
      </c>
      <c r="Z2848" t="str">
        <f>VLOOKUP(Table_query__64[[#This Row],[Nr]],'MyTracker Export'!A:AA,'MyTracker Export'!$AA$1,FALSE)</f>
        <v>Guy Melis</v>
      </c>
      <c r="AB2848" s="19" t="str">
        <f>IF(Table_query__64[[#This Row],[Project status]]=Table_query__64[[#This Row],[Project Status Check]],"OK","NOK")</f>
        <v>OK</v>
      </c>
      <c r="AC2848" s="19" t="str">
        <f>IF(Table_query__64[[#This Row],[PM]]=Table_query__64[[#This Row],[PM Check]],"OK","NOK")</f>
        <v>OK</v>
      </c>
      <c r="AD2848" s="19" t="str">
        <f>IF(Table_query__64[[#This Row],[PP]]=Table_query__64[[#This Row],[Pilot Check]],"OK","NOK")</f>
        <v>OK</v>
      </c>
      <c r="AE2848" s="19"/>
    </row>
    <row r="2849" spans="1:31" hidden="1" x14ac:dyDescent="0.3">
      <c r="A2849" s="1" t="s">
        <v>4755</v>
      </c>
      <c r="B2849" s="2" t="s">
        <v>38</v>
      </c>
      <c r="C2849" s="3" t="s">
        <v>7444</v>
      </c>
      <c r="D2849" s="2" t="s">
        <v>38</v>
      </c>
      <c r="E2849" s="2" t="s">
        <v>104</v>
      </c>
      <c r="F2849" s="2" t="s">
        <v>28</v>
      </c>
      <c r="G2849" s="4">
        <v>42776.041666666664</v>
      </c>
      <c r="H2849" s="4"/>
      <c r="I2849" s="2" t="s">
        <v>239</v>
      </c>
      <c r="J2849" s="2" t="s">
        <v>308</v>
      </c>
      <c r="K2849" s="2"/>
      <c r="L2849" t="s">
        <v>31</v>
      </c>
      <c r="M2849" s="2" t="s">
        <v>59</v>
      </c>
      <c r="O2849" s="5">
        <v>0.3</v>
      </c>
      <c r="P2849" s="5">
        <v>33114004.52</v>
      </c>
      <c r="Q2849" s="6">
        <v>2017</v>
      </c>
      <c r="R2849" s="7" t="s">
        <v>31</v>
      </c>
      <c r="T2849" s="8">
        <v>1365</v>
      </c>
      <c r="U2849" s="3" t="s">
        <v>11399</v>
      </c>
      <c r="V2849" s="1" t="s">
        <v>33</v>
      </c>
      <c r="W2849" s="1" t="s">
        <v>32</v>
      </c>
      <c r="X2849" t="str">
        <f>VLOOKUP(Table_query__64[[#This Row],[Nr]],'MyTracker Export'!A:P,'MyTracker Export'!$P$1,FALSE)</f>
        <v>Work in progress</v>
      </c>
      <c r="Y2849" t="str">
        <f>VLOOKUP(Table_query__64[[#This Row],[Nr]],'MyTracker Export'!A:Z,'MyTracker Export'!$Z$1,FALSE)</f>
        <v>Bram Puttemans</v>
      </c>
      <c r="Z2849" t="str">
        <f>VLOOKUP(Table_query__64[[#This Row],[Nr]],'MyTracker Export'!A:AA,'MyTracker Export'!$AA$1,FALSE)</f>
        <v>Nicolas Dubois</v>
      </c>
      <c r="AB2849" s="19" t="str">
        <f>IF(Table_query__64[[#This Row],[Project status]]=Table_query__64[[#This Row],[Project Status Check]],"OK","NOK")</f>
        <v>OK</v>
      </c>
      <c r="AC2849" s="19" t="str">
        <f>IF(Table_query__64[[#This Row],[PM]]=Table_query__64[[#This Row],[PM Check]],"OK","NOK")</f>
        <v>OK</v>
      </c>
      <c r="AD2849" s="19" t="str">
        <f>IF(Table_query__64[[#This Row],[PP]]=Table_query__64[[#This Row],[Pilot Check]],"OK","NOK")</f>
        <v>OK</v>
      </c>
      <c r="AE2849" s="19"/>
    </row>
    <row r="2850" spans="1:31" hidden="1" x14ac:dyDescent="0.3">
      <c r="A2850" s="1" t="s">
        <v>4756</v>
      </c>
      <c r="B2850" s="2" t="s">
        <v>38</v>
      </c>
      <c r="C2850" s="3" t="s">
        <v>7445</v>
      </c>
      <c r="D2850" s="2" t="s">
        <v>38</v>
      </c>
      <c r="E2850" s="2"/>
      <c r="F2850" s="2" t="s">
        <v>122</v>
      </c>
      <c r="G2850" s="4">
        <v>42775.041666666664</v>
      </c>
      <c r="H2850" s="4">
        <v>45133.083333333336</v>
      </c>
      <c r="I2850" s="2" t="s">
        <v>1534</v>
      </c>
      <c r="J2850" s="2" t="s">
        <v>569</v>
      </c>
      <c r="K2850" s="2"/>
      <c r="L2850" t="s">
        <v>57</v>
      </c>
      <c r="M2850" s="2" t="s">
        <v>29</v>
      </c>
      <c r="O2850" s="5">
        <v>0.1</v>
      </c>
      <c r="P2850" s="5">
        <v>42493.65</v>
      </c>
      <c r="Q2850" s="6">
        <v>2017</v>
      </c>
      <c r="R2850" s="7">
        <v>2023</v>
      </c>
      <c r="T2850" s="8">
        <v>1572</v>
      </c>
      <c r="U2850" s="3" t="s">
        <v>11400</v>
      </c>
      <c r="V2850" s="1" t="s">
        <v>33</v>
      </c>
      <c r="W2850" s="1" t="s">
        <v>32</v>
      </c>
      <c r="X2850" t="str">
        <f>VLOOKUP(Table_query__64[[#This Row],[Nr]],'MyTracker Export'!A:P,'MyTracker Export'!$P$1,FALSE)</f>
        <v>Finished</v>
      </c>
      <c r="Y2850" t="e">
        <f>VLOOKUP(Table_query__64[[#This Row],[Nr]],'MyTracker Export'!A:Z,'MyTracker Export'!$Z$1,FALSE)</f>
        <v>#N/A</v>
      </c>
      <c r="Z2850" t="str">
        <f>VLOOKUP(Table_query__64[[#This Row],[Nr]],'MyTracker Export'!A:AA,'MyTracker Export'!$AA$1,FALSE)</f>
        <v>Sébastien Lerson</v>
      </c>
      <c r="AB2850" s="19" t="str">
        <f>IF(Table_query__64[[#This Row],[Project status]]=Table_query__64[[#This Row],[Project Status Check]],"OK","NOK")</f>
        <v>OK</v>
      </c>
      <c r="AC2850" s="19" t="e">
        <f>IF(Table_query__64[[#This Row],[PM]]=Table_query__64[[#This Row],[PM Check]],"OK","NOK")</f>
        <v>#N/A</v>
      </c>
      <c r="AD2850" s="19" t="str">
        <f>IF(Table_query__64[[#This Row],[PP]]=Table_query__64[[#This Row],[Pilot Check]],"OK","NOK")</f>
        <v>OK</v>
      </c>
      <c r="AE2850" s="19"/>
    </row>
    <row r="2851" spans="1:31" hidden="1" x14ac:dyDescent="0.3">
      <c r="A2851" s="1" t="s">
        <v>4757</v>
      </c>
      <c r="B2851" s="2" t="s">
        <v>4758</v>
      </c>
      <c r="C2851" s="3" t="s">
        <v>7446</v>
      </c>
      <c r="D2851" s="2" t="s">
        <v>53</v>
      </c>
      <c r="E2851" s="2" t="s">
        <v>104</v>
      </c>
      <c r="F2851" s="2" t="s">
        <v>122</v>
      </c>
      <c r="G2851" s="4">
        <v>42762.041666666664</v>
      </c>
      <c r="H2851" s="4">
        <v>44196.041666666664</v>
      </c>
      <c r="I2851" s="2" t="s">
        <v>4759</v>
      </c>
      <c r="J2851" s="2" t="s">
        <v>4202</v>
      </c>
      <c r="K2851" s="2"/>
      <c r="L2851" t="s">
        <v>31</v>
      </c>
      <c r="M2851" s="2" t="s">
        <v>59</v>
      </c>
      <c r="O2851" s="5">
        <v>0</v>
      </c>
      <c r="P2851" s="5">
        <v>2479335.6</v>
      </c>
      <c r="Q2851" s="6">
        <v>2017</v>
      </c>
      <c r="R2851" s="7">
        <v>2020</v>
      </c>
      <c r="T2851" s="8">
        <v>1271</v>
      </c>
      <c r="V2851" s="1" t="s">
        <v>33</v>
      </c>
      <c r="W2851" s="1" t="s">
        <v>32</v>
      </c>
      <c r="X2851" t="str">
        <f>VLOOKUP(Table_query__64[[#This Row],[Nr]],'MyTracker Export'!A:P,'MyTracker Export'!$P$1,FALSE)</f>
        <v>Finished</v>
      </c>
      <c r="Y2851" t="str">
        <f>VLOOKUP(Table_query__64[[#This Row],[Nr]],'MyTracker Export'!A:Z,'MyTracker Export'!$Z$1,FALSE)</f>
        <v>Véronique Soudant</v>
      </c>
      <c r="Z2851" t="e">
        <f>VLOOKUP(Table_query__64[[#This Row],[Nr]],'MyTracker Export'!A:AA,'MyTracker Export'!$AA$1,FALSE)</f>
        <v>#N/A</v>
      </c>
      <c r="AB2851" s="19" t="str">
        <f>IF(Table_query__64[[#This Row],[Project status]]=Table_query__64[[#This Row],[Project Status Check]],"OK","NOK")</f>
        <v>OK</v>
      </c>
      <c r="AC2851" s="19" t="str">
        <f>IF(Table_query__64[[#This Row],[PM]]=Table_query__64[[#This Row],[PM Check]],"OK","NOK")</f>
        <v>OK</v>
      </c>
      <c r="AD2851" s="19" t="e">
        <f>IF(Table_query__64[[#This Row],[PP]]=Table_query__64[[#This Row],[Pilot Check]],"OK","NOK")</f>
        <v>#N/A</v>
      </c>
      <c r="AE2851" s="19"/>
    </row>
    <row r="2852" spans="1:31" hidden="1" x14ac:dyDescent="0.3">
      <c r="A2852" s="1" t="s">
        <v>4760</v>
      </c>
      <c r="B2852" s="2" t="s">
        <v>38</v>
      </c>
      <c r="C2852" s="3" t="s">
        <v>7447</v>
      </c>
      <c r="D2852" s="2" t="s">
        <v>38</v>
      </c>
      <c r="E2852" s="2"/>
      <c r="F2852" s="2" t="s">
        <v>28</v>
      </c>
      <c r="G2852" s="4">
        <v>42632.083333333336</v>
      </c>
      <c r="H2852" s="4"/>
      <c r="I2852" s="2" t="s">
        <v>4659</v>
      </c>
      <c r="J2852" s="2" t="s">
        <v>308</v>
      </c>
      <c r="K2852" s="2"/>
      <c r="L2852" t="s">
        <v>57</v>
      </c>
      <c r="M2852" s="2" t="s">
        <v>59</v>
      </c>
      <c r="O2852" s="5">
        <v>1</v>
      </c>
      <c r="P2852" s="5">
        <v>28366.27</v>
      </c>
      <c r="Q2852" s="6">
        <v>2016</v>
      </c>
      <c r="R2852" s="7" t="s">
        <v>31</v>
      </c>
      <c r="T2852" s="8">
        <v>1657</v>
      </c>
      <c r="U2852" s="3" t="s">
        <v>11401</v>
      </c>
      <c r="V2852" s="1" t="s">
        <v>33</v>
      </c>
      <c r="W2852" s="1" t="s">
        <v>32</v>
      </c>
      <c r="X2852" t="str">
        <f>VLOOKUP(Table_query__64[[#This Row],[Nr]],'MyTracker Export'!A:P,'MyTracker Export'!$P$1,FALSE)</f>
        <v>Work in progress</v>
      </c>
      <c r="Y2852" t="str">
        <f>VLOOKUP(Table_query__64[[#This Row],[Nr]],'MyTracker Export'!A:Z,'MyTracker Export'!$Z$1,FALSE)</f>
        <v>Rachel Saïdi</v>
      </c>
      <c r="Z2852" t="str">
        <f>VLOOKUP(Table_query__64[[#This Row],[Nr]],'MyTracker Export'!A:AA,'MyTracker Export'!$AA$1,FALSE)</f>
        <v>Nicolas Dubois</v>
      </c>
      <c r="AB2852" s="19" t="str">
        <f>IF(Table_query__64[[#This Row],[Project status]]=Table_query__64[[#This Row],[Project Status Check]],"OK","NOK")</f>
        <v>OK</v>
      </c>
      <c r="AC2852" s="19" t="str">
        <f>IF(Table_query__64[[#This Row],[PM]]=Table_query__64[[#This Row],[PM Check]],"OK","NOK")</f>
        <v>NOK</v>
      </c>
      <c r="AD2852" s="19" t="str">
        <f>IF(Table_query__64[[#This Row],[PP]]=Table_query__64[[#This Row],[Pilot Check]],"OK","NOK")</f>
        <v>OK</v>
      </c>
      <c r="AE2852" s="19"/>
    </row>
    <row r="2853" spans="1:31" hidden="1" x14ac:dyDescent="0.3">
      <c r="A2853" s="1" t="s">
        <v>4761</v>
      </c>
      <c r="B2853" s="2" t="s">
        <v>53</v>
      </c>
      <c r="C2853" s="3" t="s">
        <v>7448</v>
      </c>
      <c r="D2853" s="2" t="s">
        <v>53</v>
      </c>
      <c r="E2853" s="2" t="s">
        <v>104</v>
      </c>
      <c r="F2853" s="2" t="s">
        <v>28</v>
      </c>
      <c r="G2853" s="4">
        <v>42516.083333333336</v>
      </c>
      <c r="H2853" s="4"/>
      <c r="I2853" s="2" t="s">
        <v>4759</v>
      </c>
      <c r="J2853" s="2" t="s">
        <v>308</v>
      </c>
      <c r="K2853" s="2"/>
      <c r="L2853" t="s">
        <v>57</v>
      </c>
      <c r="M2853" s="2" t="s">
        <v>59</v>
      </c>
      <c r="O2853" s="5">
        <v>1</v>
      </c>
      <c r="P2853" s="5">
        <v>240387.76</v>
      </c>
      <c r="Q2853" s="6">
        <v>2016</v>
      </c>
      <c r="R2853" s="7" t="s">
        <v>31</v>
      </c>
      <c r="T2853" s="8">
        <v>1722</v>
      </c>
      <c r="U2853" s="3" t="s">
        <v>11402</v>
      </c>
      <c r="V2853" s="1" t="s">
        <v>33</v>
      </c>
      <c r="W2853" s="1" t="s">
        <v>32</v>
      </c>
      <c r="X2853" t="str">
        <f>VLOOKUP(Table_query__64[[#This Row],[Nr]],'MyTracker Export'!A:P,'MyTracker Export'!$P$1,FALSE)</f>
        <v>Work in progress</v>
      </c>
      <c r="Y2853" t="str">
        <f>VLOOKUP(Table_query__64[[#This Row],[Nr]],'MyTracker Export'!A:Z,'MyTracker Export'!$Z$1,FALSE)</f>
        <v>Véronique Soudant</v>
      </c>
      <c r="Z2853" t="str">
        <f>VLOOKUP(Table_query__64[[#This Row],[Nr]],'MyTracker Export'!A:AA,'MyTracker Export'!$AA$1,FALSE)</f>
        <v>Nicolas Dubois</v>
      </c>
      <c r="AB2853" s="19" t="str">
        <f>IF(Table_query__64[[#This Row],[Project status]]=Table_query__64[[#This Row],[Project Status Check]],"OK","NOK")</f>
        <v>OK</v>
      </c>
      <c r="AC2853" s="19" t="str">
        <f>IF(Table_query__64[[#This Row],[PM]]=Table_query__64[[#This Row],[PM Check]],"OK","NOK")</f>
        <v>OK</v>
      </c>
      <c r="AD2853" s="19" t="str">
        <f>IF(Table_query__64[[#This Row],[PP]]=Table_query__64[[#This Row],[Pilot Check]],"OK","NOK")</f>
        <v>OK</v>
      </c>
      <c r="AE2853" s="19"/>
    </row>
    <row r="2854" spans="1:31" hidden="1" x14ac:dyDescent="0.3">
      <c r="A2854" s="1" t="s">
        <v>4762</v>
      </c>
      <c r="B2854" s="2" t="s">
        <v>38</v>
      </c>
      <c r="C2854" s="3" t="s">
        <v>7449</v>
      </c>
      <c r="D2854" s="2" t="s">
        <v>38</v>
      </c>
      <c r="E2854" s="2"/>
      <c r="F2854" s="2" t="s">
        <v>28</v>
      </c>
      <c r="G2854" s="4">
        <v>42736.041666666664</v>
      </c>
      <c r="H2854" s="4">
        <v>43830.041666666664</v>
      </c>
      <c r="I2854" s="2" t="s">
        <v>3224</v>
      </c>
      <c r="J2854" s="2" t="s">
        <v>308</v>
      </c>
      <c r="K2854" s="2"/>
      <c r="L2854" t="s">
        <v>31</v>
      </c>
      <c r="M2854" s="2" t="s">
        <v>29</v>
      </c>
      <c r="N2854" s="3" t="s">
        <v>9600</v>
      </c>
      <c r="O2854" s="5">
        <v>1</v>
      </c>
      <c r="P2854" s="5"/>
      <c r="Q2854" s="6">
        <v>2017</v>
      </c>
      <c r="R2854" s="7">
        <v>2019</v>
      </c>
      <c r="T2854" s="8">
        <v>959</v>
      </c>
      <c r="U2854" s="3" t="s">
        <v>11403</v>
      </c>
      <c r="V2854" s="1" t="s">
        <v>33</v>
      </c>
      <c r="W2854" s="1" t="s">
        <v>32</v>
      </c>
      <c r="X2854" t="str">
        <f>VLOOKUP(Table_query__64[[#This Row],[Nr]],'MyTracker Export'!A:P,'MyTracker Export'!$P$1,FALSE)</f>
        <v>Work in progress</v>
      </c>
      <c r="Y2854" t="str">
        <f>VLOOKUP(Table_query__64[[#This Row],[Nr]],'MyTracker Export'!A:Z,'MyTracker Export'!$Z$1,FALSE)</f>
        <v>Rachel Saïdi</v>
      </c>
      <c r="Z2854" t="str">
        <f>VLOOKUP(Table_query__64[[#This Row],[Nr]],'MyTracker Export'!A:AA,'MyTracker Export'!$AA$1,FALSE)</f>
        <v>Ana Montejo Del Castillo</v>
      </c>
      <c r="AB2854" s="19" t="str">
        <f>IF(Table_query__64[[#This Row],[Project status]]=Table_query__64[[#This Row],[Project Status Check]],"OK","NOK")</f>
        <v>OK</v>
      </c>
      <c r="AC2854" s="19" t="str">
        <f>IF(Table_query__64[[#This Row],[PM]]=Table_query__64[[#This Row],[PM Check]],"OK","NOK")</f>
        <v>NOK</v>
      </c>
      <c r="AD2854" s="19" t="str">
        <f>IF(Table_query__64[[#This Row],[PP]]=Table_query__64[[#This Row],[Pilot Check]],"OK","NOK")</f>
        <v>NOK</v>
      </c>
      <c r="AE2854" s="19"/>
    </row>
    <row r="2855" spans="1:31" hidden="1" x14ac:dyDescent="0.3">
      <c r="A2855" s="1" t="s">
        <v>4763</v>
      </c>
      <c r="B2855" s="2" t="s">
        <v>38</v>
      </c>
      <c r="C2855" s="3" t="s">
        <v>7450</v>
      </c>
      <c r="D2855" s="2" t="s">
        <v>38</v>
      </c>
      <c r="E2855" s="2"/>
      <c r="F2855" s="2" t="s">
        <v>28</v>
      </c>
      <c r="G2855" s="4">
        <v>42424.041666666664</v>
      </c>
      <c r="H2855" s="4"/>
      <c r="I2855" s="2" t="s">
        <v>959</v>
      </c>
      <c r="J2855" s="2" t="s">
        <v>308</v>
      </c>
      <c r="K2855" s="2"/>
      <c r="L2855" t="s">
        <v>57</v>
      </c>
      <c r="M2855" s="2" t="s">
        <v>59</v>
      </c>
      <c r="O2855" s="5">
        <v>0</v>
      </c>
      <c r="P2855" s="5">
        <v>57187.62</v>
      </c>
      <c r="Q2855" s="6">
        <v>2016</v>
      </c>
      <c r="R2855" s="7" t="s">
        <v>31</v>
      </c>
      <c r="T2855" s="8">
        <v>995</v>
      </c>
      <c r="U2855" s="3" t="s">
        <v>11404</v>
      </c>
      <c r="V2855" s="1" t="s">
        <v>33</v>
      </c>
      <c r="W2855" s="1" t="s">
        <v>32</v>
      </c>
      <c r="X2855" t="str">
        <f>VLOOKUP(Table_query__64[[#This Row],[Nr]],'MyTracker Export'!A:P,'MyTracker Export'!$P$1,FALSE)</f>
        <v>Work in progress</v>
      </c>
      <c r="Y2855" t="str">
        <f>VLOOKUP(Table_query__64[[#This Row],[Nr]],'MyTracker Export'!A:Z,'MyTracker Export'!$Z$1,FALSE)</f>
        <v>Pascale Olivy</v>
      </c>
      <c r="Z2855" t="str">
        <f>VLOOKUP(Table_query__64[[#This Row],[Nr]],'MyTracker Export'!A:AA,'MyTracker Export'!$AA$1,FALSE)</f>
        <v>Nicolas Dubois</v>
      </c>
      <c r="AB2855" s="19" t="str">
        <f>IF(Table_query__64[[#This Row],[Project status]]=Table_query__64[[#This Row],[Project Status Check]],"OK","NOK")</f>
        <v>OK</v>
      </c>
      <c r="AC2855" s="19" t="str">
        <f>IF(Table_query__64[[#This Row],[PM]]=Table_query__64[[#This Row],[PM Check]],"OK","NOK")</f>
        <v>OK</v>
      </c>
      <c r="AD2855" s="19" t="str">
        <f>IF(Table_query__64[[#This Row],[PP]]=Table_query__64[[#This Row],[Pilot Check]],"OK","NOK")</f>
        <v>OK</v>
      </c>
      <c r="AE2855" s="19"/>
    </row>
    <row r="2856" spans="1:31" hidden="1" x14ac:dyDescent="0.3">
      <c r="A2856" s="1" t="s">
        <v>4764</v>
      </c>
      <c r="B2856" s="2" t="s">
        <v>4715</v>
      </c>
      <c r="C2856" s="3" t="s">
        <v>7451</v>
      </c>
      <c r="D2856" s="2" t="s">
        <v>64</v>
      </c>
      <c r="E2856" s="2"/>
      <c r="F2856" s="2" t="s">
        <v>122</v>
      </c>
      <c r="G2856" s="4">
        <v>42330.041666666664</v>
      </c>
      <c r="H2856" s="4">
        <v>45133.083333333336</v>
      </c>
      <c r="I2856" s="2" t="s">
        <v>458</v>
      </c>
      <c r="J2856" s="2" t="s">
        <v>308</v>
      </c>
      <c r="K2856" s="2"/>
      <c r="L2856" t="s">
        <v>57</v>
      </c>
      <c r="M2856" s="2" t="s">
        <v>59</v>
      </c>
      <c r="O2856" s="5">
        <v>0</v>
      </c>
      <c r="P2856" s="5">
        <v>415.12</v>
      </c>
      <c r="Q2856" s="6">
        <v>2015</v>
      </c>
      <c r="R2856" s="7">
        <v>2023</v>
      </c>
      <c r="T2856" s="8">
        <v>1470</v>
      </c>
      <c r="U2856" s="3" t="s">
        <v>11405</v>
      </c>
      <c r="V2856" s="1" t="s">
        <v>33</v>
      </c>
      <c r="W2856" s="1" t="s">
        <v>32</v>
      </c>
      <c r="X2856" t="str">
        <f>VLOOKUP(Table_query__64[[#This Row],[Nr]],'MyTracker Export'!A:P,'MyTracker Export'!$P$1,FALSE)</f>
        <v>Finished</v>
      </c>
      <c r="Y2856" t="str">
        <f>VLOOKUP(Table_query__64[[#This Row],[Nr]],'MyTracker Export'!A:Z,'MyTracker Export'!$Z$1,FALSE)</f>
        <v>Emilie Cambier</v>
      </c>
      <c r="Z2856" t="str">
        <f>VLOOKUP(Table_query__64[[#This Row],[Nr]],'MyTracker Export'!A:AA,'MyTracker Export'!$AA$1,FALSE)</f>
        <v>Nicolas Dubois</v>
      </c>
      <c r="AB2856" s="19" t="str">
        <f>IF(Table_query__64[[#This Row],[Project status]]=Table_query__64[[#This Row],[Project Status Check]],"OK","NOK")</f>
        <v>OK</v>
      </c>
      <c r="AC2856" s="19" t="str">
        <f>IF(Table_query__64[[#This Row],[PM]]=Table_query__64[[#This Row],[PM Check]],"OK","NOK")</f>
        <v>OK</v>
      </c>
      <c r="AD2856" s="19" t="str">
        <f>IF(Table_query__64[[#This Row],[PP]]=Table_query__64[[#This Row],[Pilot Check]],"OK","NOK")</f>
        <v>OK</v>
      </c>
      <c r="AE2856" s="19"/>
    </row>
    <row r="2857" spans="1:31" hidden="1" x14ac:dyDescent="0.3">
      <c r="A2857" s="1" t="s">
        <v>4765</v>
      </c>
      <c r="B2857" s="2" t="s">
        <v>38</v>
      </c>
      <c r="C2857" s="3" t="s">
        <v>7452</v>
      </c>
      <c r="D2857" s="2" t="s">
        <v>38</v>
      </c>
      <c r="E2857" s="2"/>
      <c r="F2857" s="2" t="s">
        <v>28</v>
      </c>
      <c r="G2857" s="4">
        <v>42087.041666666664</v>
      </c>
      <c r="H2857" s="4"/>
      <c r="I2857" s="2" t="s">
        <v>136</v>
      </c>
      <c r="J2857" s="2" t="s">
        <v>1534</v>
      </c>
      <c r="K2857" s="2"/>
      <c r="L2857" t="s">
        <v>57</v>
      </c>
      <c r="M2857" s="2" t="s">
        <v>59</v>
      </c>
      <c r="O2857" s="5">
        <v>0.1</v>
      </c>
      <c r="P2857" s="5">
        <v>0</v>
      </c>
      <c r="Q2857" s="6">
        <v>2015</v>
      </c>
      <c r="R2857" s="7" t="s">
        <v>31</v>
      </c>
      <c r="T2857" s="8">
        <v>1569</v>
      </c>
      <c r="U2857" s="3" t="s">
        <v>11406</v>
      </c>
      <c r="V2857" s="1" t="s">
        <v>33</v>
      </c>
      <c r="W2857" s="1" t="s">
        <v>32</v>
      </c>
      <c r="X2857" t="str">
        <f>VLOOKUP(Table_query__64[[#This Row],[Nr]],'MyTracker Export'!A:P,'MyTracker Export'!$P$1,FALSE)</f>
        <v>Work in progress</v>
      </c>
      <c r="Y2857" t="str">
        <f>VLOOKUP(Table_query__64[[#This Row],[Nr]],'MyTracker Export'!A:Z,'MyTracker Export'!$Z$1,FALSE)</f>
        <v>Jurgen Van Den Driessche</v>
      </c>
      <c r="Z2857" t="e">
        <f>VLOOKUP(Table_query__64[[#This Row],[Nr]],'MyTracker Export'!A:AA,'MyTracker Export'!$AA$1,FALSE)</f>
        <v>#N/A</v>
      </c>
      <c r="AB2857" s="19" t="str">
        <f>IF(Table_query__64[[#This Row],[Project status]]=Table_query__64[[#This Row],[Project Status Check]],"OK","NOK")</f>
        <v>OK</v>
      </c>
      <c r="AC2857" s="19" t="str">
        <f>IF(Table_query__64[[#This Row],[PM]]=Table_query__64[[#This Row],[PM Check]],"OK","NOK")</f>
        <v>OK</v>
      </c>
      <c r="AD2857" s="19" t="e">
        <f>IF(Table_query__64[[#This Row],[PP]]=Table_query__64[[#This Row],[Pilot Check]],"OK","NOK")</f>
        <v>#N/A</v>
      </c>
      <c r="AE2857" s="19"/>
    </row>
    <row r="2858" spans="1:31" hidden="1" x14ac:dyDescent="0.3">
      <c r="A2858" s="1" t="s">
        <v>4766</v>
      </c>
      <c r="B2858" s="2" t="s">
        <v>58</v>
      </c>
      <c r="C2858" s="3" t="s">
        <v>7453</v>
      </c>
      <c r="D2858" s="2" t="s">
        <v>58</v>
      </c>
      <c r="E2858" s="2" t="s">
        <v>43</v>
      </c>
      <c r="F2858" s="2" t="s">
        <v>122</v>
      </c>
      <c r="G2858" s="4">
        <v>42037.041666666664</v>
      </c>
      <c r="H2858" s="4">
        <v>43830.041666666664</v>
      </c>
      <c r="I2858" s="2" t="s">
        <v>1138</v>
      </c>
      <c r="J2858" s="2" t="s">
        <v>1203</v>
      </c>
      <c r="K2858" s="2"/>
      <c r="L2858" t="s">
        <v>31</v>
      </c>
      <c r="M2858" s="2" t="s">
        <v>29</v>
      </c>
      <c r="O2858" s="5">
        <v>1</v>
      </c>
      <c r="P2858" s="5">
        <v>75</v>
      </c>
      <c r="Q2858" s="6">
        <v>2015</v>
      </c>
      <c r="R2858" s="7">
        <v>2019</v>
      </c>
      <c r="T2858" s="8">
        <v>1345</v>
      </c>
      <c r="V2858" s="1" t="s">
        <v>33</v>
      </c>
      <c r="W2858" s="1" t="s">
        <v>32</v>
      </c>
      <c r="X2858" t="str">
        <f>VLOOKUP(Table_query__64[[#This Row],[Nr]],'MyTracker Export'!A:P,'MyTracker Export'!$P$1,FALSE)</f>
        <v>Finished</v>
      </c>
      <c r="Y2858" t="e">
        <f>VLOOKUP(Table_query__64[[#This Row],[Nr]],'MyTracker Export'!A:Z,'MyTracker Export'!$Z$1,FALSE)</f>
        <v>#N/A</v>
      </c>
      <c r="Z2858" t="e">
        <f>VLOOKUP(Table_query__64[[#This Row],[Nr]],'MyTracker Export'!A:AA,'MyTracker Export'!$AA$1,FALSE)</f>
        <v>#N/A</v>
      </c>
      <c r="AB2858" s="19" t="str">
        <f>IF(Table_query__64[[#This Row],[Project status]]=Table_query__64[[#This Row],[Project Status Check]],"OK","NOK")</f>
        <v>OK</v>
      </c>
      <c r="AC2858" s="19" t="e">
        <f>IF(Table_query__64[[#This Row],[PM]]=Table_query__64[[#This Row],[PM Check]],"OK","NOK")</f>
        <v>#N/A</v>
      </c>
      <c r="AD2858" s="19" t="e">
        <f>IF(Table_query__64[[#This Row],[PP]]=Table_query__64[[#This Row],[Pilot Check]],"OK","NOK")</f>
        <v>#N/A</v>
      </c>
      <c r="AE2858" s="19"/>
    </row>
    <row r="2859" spans="1:31" hidden="1" x14ac:dyDescent="0.3">
      <c r="A2859" s="1" t="s">
        <v>4767</v>
      </c>
      <c r="B2859" s="2" t="s">
        <v>4768</v>
      </c>
      <c r="C2859" s="3" t="s">
        <v>7428</v>
      </c>
      <c r="D2859" s="2" t="s">
        <v>84</v>
      </c>
      <c r="E2859" s="2"/>
      <c r="F2859" s="2" t="s">
        <v>28</v>
      </c>
      <c r="G2859" s="4">
        <v>41964.041666666664</v>
      </c>
      <c r="H2859" s="4"/>
      <c r="I2859" s="2" t="s">
        <v>234</v>
      </c>
      <c r="J2859" s="2" t="s">
        <v>289</v>
      </c>
      <c r="K2859" s="2"/>
      <c r="L2859" t="s">
        <v>57</v>
      </c>
      <c r="M2859" s="2" t="s">
        <v>59</v>
      </c>
      <c r="O2859" s="5">
        <v>1</v>
      </c>
      <c r="P2859" s="5">
        <v>8780.7999999999993</v>
      </c>
      <c r="Q2859" s="6">
        <v>2014</v>
      </c>
      <c r="R2859" s="7" t="s">
        <v>31</v>
      </c>
      <c r="T2859" s="8">
        <v>1281</v>
      </c>
      <c r="U2859" s="3" t="s">
        <v>11407</v>
      </c>
      <c r="V2859" s="1" t="s">
        <v>33</v>
      </c>
      <c r="W2859" s="1" t="s">
        <v>32</v>
      </c>
      <c r="X2859" t="str">
        <f>VLOOKUP(Table_query__64[[#This Row],[Nr]],'MyTracker Export'!A:P,'MyTracker Export'!$P$1,FALSE)</f>
        <v>Work in progress</v>
      </c>
      <c r="Y2859" t="str">
        <f>VLOOKUP(Table_query__64[[#This Row],[Nr]],'MyTracker Export'!A:Z,'MyTracker Export'!$Z$1,FALSE)</f>
        <v>Mark Sensenig</v>
      </c>
      <c r="Z2859" t="str">
        <f>VLOOKUP(Table_query__64[[#This Row],[Nr]],'MyTracker Export'!A:AA,'MyTracker Export'!$AA$1,FALSE)</f>
        <v>Mac Olean</v>
      </c>
      <c r="AB2859" s="19" t="str">
        <f>IF(Table_query__64[[#This Row],[Project status]]=Table_query__64[[#This Row],[Project Status Check]],"OK","NOK")</f>
        <v>OK</v>
      </c>
      <c r="AC2859" s="19" t="str">
        <f>IF(Table_query__64[[#This Row],[PM]]=Table_query__64[[#This Row],[PM Check]],"OK","NOK")</f>
        <v>OK</v>
      </c>
      <c r="AD2859" s="19" t="str">
        <f>IF(Table_query__64[[#This Row],[PP]]=Table_query__64[[#This Row],[Pilot Check]],"OK","NOK")</f>
        <v>OK</v>
      </c>
      <c r="AE2859" s="19"/>
    </row>
    <row r="2860" spans="1:31" hidden="1" x14ac:dyDescent="0.3">
      <c r="A2860" s="1" t="s">
        <v>4769</v>
      </c>
      <c r="B2860" s="2" t="s">
        <v>4715</v>
      </c>
      <c r="C2860" s="3" t="s">
        <v>7428</v>
      </c>
      <c r="D2860" s="2" t="s">
        <v>64</v>
      </c>
      <c r="E2860" s="2"/>
      <c r="F2860" s="2" t="s">
        <v>28</v>
      </c>
      <c r="G2860" s="4">
        <v>41901.083333333336</v>
      </c>
      <c r="H2860" s="4"/>
      <c r="I2860" s="2" t="s">
        <v>959</v>
      </c>
      <c r="J2860" s="2" t="s">
        <v>308</v>
      </c>
      <c r="K2860" s="2"/>
      <c r="L2860" t="s">
        <v>57</v>
      </c>
      <c r="M2860" s="2" t="s">
        <v>59</v>
      </c>
      <c r="O2860" s="5">
        <v>0</v>
      </c>
      <c r="P2860" s="5">
        <v>0</v>
      </c>
      <c r="Q2860" s="6">
        <v>2014</v>
      </c>
      <c r="R2860" s="7" t="s">
        <v>31</v>
      </c>
      <c r="T2860" s="8">
        <v>1473</v>
      </c>
      <c r="U2860" s="3" t="s">
        <v>11408</v>
      </c>
      <c r="V2860" s="1" t="s">
        <v>33</v>
      </c>
      <c r="W2860" s="1" t="s">
        <v>32</v>
      </c>
      <c r="X2860" t="str">
        <f>VLOOKUP(Table_query__64[[#This Row],[Nr]],'MyTracker Export'!A:P,'MyTracker Export'!$P$1,FALSE)</f>
        <v>Work in progress</v>
      </c>
      <c r="Y2860" t="str">
        <f>VLOOKUP(Table_query__64[[#This Row],[Nr]],'MyTracker Export'!A:Z,'MyTracker Export'!$Z$1,FALSE)</f>
        <v>Pascale Olivy</v>
      </c>
      <c r="Z2860" t="str">
        <f>VLOOKUP(Table_query__64[[#This Row],[Nr]],'MyTracker Export'!A:AA,'MyTracker Export'!$AA$1,FALSE)</f>
        <v>Nicolas Dubois</v>
      </c>
      <c r="AB2860" s="19" t="str">
        <f>IF(Table_query__64[[#This Row],[Project status]]=Table_query__64[[#This Row],[Project Status Check]],"OK","NOK")</f>
        <v>OK</v>
      </c>
      <c r="AC2860" s="19" t="str">
        <f>IF(Table_query__64[[#This Row],[PM]]=Table_query__64[[#This Row],[PM Check]],"OK","NOK")</f>
        <v>OK</v>
      </c>
      <c r="AD2860" s="19" t="str">
        <f>IF(Table_query__64[[#This Row],[PP]]=Table_query__64[[#This Row],[Pilot Check]],"OK","NOK")</f>
        <v>OK</v>
      </c>
      <c r="AE2860" s="19"/>
    </row>
    <row r="2861" spans="1:31" hidden="1" x14ac:dyDescent="0.3">
      <c r="A2861" s="1" t="s">
        <v>4770</v>
      </c>
      <c r="B2861" s="2" t="s">
        <v>4715</v>
      </c>
      <c r="C2861" s="3" t="s">
        <v>7454</v>
      </c>
      <c r="D2861" s="2" t="s">
        <v>64</v>
      </c>
      <c r="E2861" s="2"/>
      <c r="F2861" s="2" t="s">
        <v>28</v>
      </c>
      <c r="G2861" s="4">
        <v>41801.083333333336</v>
      </c>
      <c r="H2861" s="4"/>
      <c r="I2861" s="2" t="s">
        <v>4659</v>
      </c>
      <c r="J2861" s="2" t="s">
        <v>308</v>
      </c>
      <c r="K2861" s="2"/>
      <c r="L2861" t="s">
        <v>57</v>
      </c>
      <c r="M2861" s="2" t="s">
        <v>29</v>
      </c>
      <c r="O2861" s="5">
        <v>0</v>
      </c>
      <c r="P2861" s="5">
        <v>0</v>
      </c>
      <c r="Q2861" s="6">
        <v>2014</v>
      </c>
      <c r="R2861" s="7" t="s">
        <v>31</v>
      </c>
      <c r="T2861" s="8">
        <v>1720</v>
      </c>
      <c r="U2861" s="3" t="s">
        <v>11409</v>
      </c>
      <c r="V2861" s="1" t="s">
        <v>33</v>
      </c>
      <c r="W2861" s="1" t="s">
        <v>32</v>
      </c>
      <c r="X2861" t="str">
        <f>VLOOKUP(Table_query__64[[#This Row],[Nr]],'MyTracker Export'!A:P,'MyTracker Export'!$P$1,FALSE)</f>
        <v>Work in progress</v>
      </c>
      <c r="Y2861" t="str">
        <f>VLOOKUP(Table_query__64[[#This Row],[Nr]],'MyTracker Export'!A:Z,'MyTracker Export'!$Z$1,FALSE)</f>
        <v>Rachel Saïdi</v>
      </c>
      <c r="Z2861" t="str">
        <f>VLOOKUP(Table_query__64[[#This Row],[Nr]],'MyTracker Export'!A:AA,'MyTracker Export'!$AA$1,FALSE)</f>
        <v>Nicolas Dubois</v>
      </c>
      <c r="AB2861" s="19" t="str">
        <f>IF(Table_query__64[[#This Row],[Project status]]=Table_query__64[[#This Row],[Project Status Check]],"OK","NOK")</f>
        <v>OK</v>
      </c>
      <c r="AC2861" s="19" t="str">
        <f>IF(Table_query__64[[#This Row],[PM]]=Table_query__64[[#This Row],[PM Check]],"OK","NOK")</f>
        <v>NOK</v>
      </c>
      <c r="AD2861" s="19" t="str">
        <f>IF(Table_query__64[[#This Row],[PP]]=Table_query__64[[#This Row],[Pilot Check]],"OK","NOK")</f>
        <v>OK</v>
      </c>
      <c r="AE2861" s="19"/>
    </row>
    <row r="2862" spans="1:31" hidden="1" x14ac:dyDescent="0.3">
      <c r="A2862" s="1" t="s">
        <v>4771</v>
      </c>
      <c r="B2862" s="2" t="s">
        <v>38</v>
      </c>
      <c r="C2862" s="3" t="s">
        <v>7455</v>
      </c>
      <c r="D2862" s="2" t="s">
        <v>38</v>
      </c>
      <c r="E2862" s="2"/>
      <c r="F2862" s="2" t="s">
        <v>122</v>
      </c>
      <c r="G2862" s="4">
        <v>41745</v>
      </c>
      <c r="H2862" s="4">
        <v>43100</v>
      </c>
      <c r="I2862" s="2" t="s">
        <v>4759</v>
      </c>
      <c r="J2862" s="2" t="s">
        <v>159</v>
      </c>
      <c r="K2862" s="2"/>
      <c r="L2862" t="s">
        <v>31</v>
      </c>
      <c r="M2862" s="2" t="s">
        <v>29</v>
      </c>
      <c r="O2862" s="5">
        <v>0.1</v>
      </c>
      <c r="P2862" s="5">
        <v>0</v>
      </c>
      <c r="Q2862" s="6">
        <v>2014</v>
      </c>
      <c r="R2862" s="7">
        <v>2017</v>
      </c>
      <c r="T2862" s="8">
        <v>1489</v>
      </c>
      <c r="U2862" s="3" t="s">
        <v>11410</v>
      </c>
      <c r="V2862" s="1" t="s">
        <v>33</v>
      </c>
      <c r="W2862" s="1" t="s">
        <v>32</v>
      </c>
      <c r="X2862" t="str">
        <f>VLOOKUP(Table_query__64[[#This Row],[Nr]],'MyTracker Export'!A:P,'MyTracker Export'!$P$1,FALSE)</f>
        <v>Finished</v>
      </c>
      <c r="Y2862" t="str">
        <f>VLOOKUP(Table_query__64[[#This Row],[Nr]],'MyTracker Export'!A:Z,'MyTracker Export'!$Z$1,FALSE)</f>
        <v>Véronique Soudant</v>
      </c>
      <c r="Z2862" t="str">
        <f>VLOOKUP(Table_query__64[[#This Row],[Nr]],'MyTracker Export'!A:AA,'MyTracker Export'!$AA$1,FALSE)</f>
        <v>Delphine Myllecan</v>
      </c>
      <c r="AB2862" s="19" t="str">
        <f>IF(Table_query__64[[#This Row],[Project status]]=Table_query__64[[#This Row],[Project Status Check]],"OK","NOK")</f>
        <v>OK</v>
      </c>
      <c r="AC2862" s="19" t="str">
        <f>IF(Table_query__64[[#This Row],[PM]]=Table_query__64[[#This Row],[PM Check]],"OK","NOK")</f>
        <v>OK</v>
      </c>
      <c r="AD2862" s="19" t="str">
        <f>IF(Table_query__64[[#This Row],[PP]]=Table_query__64[[#This Row],[Pilot Check]],"OK","NOK")</f>
        <v>OK</v>
      </c>
      <c r="AE2862" s="19"/>
    </row>
    <row r="2863" spans="1:31" hidden="1" x14ac:dyDescent="0.3">
      <c r="A2863" s="1" t="s">
        <v>4772</v>
      </c>
      <c r="B2863" s="2" t="s">
        <v>38</v>
      </c>
      <c r="C2863" s="3" t="s">
        <v>7456</v>
      </c>
      <c r="D2863" s="2" t="s">
        <v>38</v>
      </c>
      <c r="E2863" s="2"/>
      <c r="F2863" s="2" t="s">
        <v>28</v>
      </c>
      <c r="G2863" s="4">
        <v>41687.041666666664</v>
      </c>
      <c r="H2863" s="4"/>
      <c r="I2863" s="2" t="s">
        <v>136</v>
      </c>
      <c r="J2863" s="2" t="s">
        <v>335</v>
      </c>
      <c r="K2863" s="2"/>
      <c r="L2863" t="s">
        <v>31</v>
      </c>
      <c r="M2863" s="2" t="s">
        <v>29</v>
      </c>
      <c r="O2863" s="5">
        <v>0</v>
      </c>
      <c r="P2863" s="5">
        <v>0</v>
      </c>
      <c r="Q2863" s="6">
        <v>2014</v>
      </c>
      <c r="R2863" s="7" t="s">
        <v>31</v>
      </c>
      <c r="T2863" s="8">
        <v>1610</v>
      </c>
      <c r="V2863" s="1" t="s">
        <v>33</v>
      </c>
      <c r="W2863" s="1" t="s">
        <v>32</v>
      </c>
      <c r="X2863" t="str">
        <f>VLOOKUP(Table_query__64[[#This Row],[Nr]],'MyTracker Export'!A:P,'MyTracker Export'!$P$1,FALSE)</f>
        <v>Work in progress</v>
      </c>
      <c r="Y2863" t="str">
        <f>VLOOKUP(Table_query__64[[#This Row],[Nr]],'MyTracker Export'!A:Z,'MyTracker Export'!$Z$1,FALSE)</f>
        <v>Jurgen Van Den Driessche</v>
      </c>
      <c r="Z2863" t="str">
        <f>VLOOKUP(Table_query__64[[#This Row],[Nr]],'MyTracker Export'!A:AA,'MyTracker Export'!$AA$1,FALSE)</f>
        <v>William Beyst</v>
      </c>
      <c r="AB2863" s="19" t="str">
        <f>IF(Table_query__64[[#This Row],[Project status]]=Table_query__64[[#This Row],[Project Status Check]],"OK","NOK")</f>
        <v>OK</v>
      </c>
      <c r="AC2863" s="19" t="str">
        <f>IF(Table_query__64[[#This Row],[PM]]=Table_query__64[[#This Row],[PM Check]],"OK","NOK")</f>
        <v>OK</v>
      </c>
      <c r="AD2863" s="19" t="str">
        <f>IF(Table_query__64[[#This Row],[PP]]=Table_query__64[[#This Row],[Pilot Check]],"OK","NOK")</f>
        <v>OK</v>
      </c>
      <c r="AE2863" s="19"/>
    </row>
    <row r="2864" spans="1:31" hidden="1" x14ac:dyDescent="0.3">
      <c r="A2864" s="1" t="s">
        <v>4773</v>
      </c>
      <c r="B2864" s="2" t="s">
        <v>38</v>
      </c>
      <c r="C2864" s="3" t="s">
        <v>7457</v>
      </c>
      <c r="D2864" s="2" t="s">
        <v>38</v>
      </c>
      <c r="E2864" s="2" t="s">
        <v>104</v>
      </c>
      <c r="F2864" s="2" t="s">
        <v>122</v>
      </c>
      <c r="G2864" s="4">
        <v>41684.041666666664</v>
      </c>
      <c r="H2864" s="4">
        <v>44137.041666666664</v>
      </c>
      <c r="I2864" s="2" t="s">
        <v>569</v>
      </c>
      <c r="J2864" s="2" t="s">
        <v>3034</v>
      </c>
      <c r="K2864" s="2"/>
      <c r="L2864" t="s">
        <v>31</v>
      </c>
      <c r="M2864" s="2" t="s">
        <v>29</v>
      </c>
      <c r="N2864" s="3" t="s">
        <v>9601</v>
      </c>
      <c r="O2864" s="5"/>
      <c r="P2864" s="5"/>
      <c r="Q2864" s="6">
        <v>2014</v>
      </c>
      <c r="R2864" s="7">
        <v>2020</v>
      </c>
      <c r="T2864" s="8">
        <v>949</v>
      </c>
      <c r="V2864" s="1" t="s">
        <v>33</v>
      </c>
      <c r="W2864" s="1" t="s">
        <v>32</v>
      </c>
      <c r="X2864" t="str">
        <f>VLOOKUP(Table_query__64[[#This Row],[Nr]],'MyTracker Export'!A:P,'MyTracker Export'!$P$1,FALSE)</f>
        <v>Finished</v>
      </c>
      <c r="Y2864" t="str">
        <f>VLOOKUP(Table_query__64[[#This Row],[Nr]],'MyTracker Export'!A:Z,'MyTracker Export'!$Z$1,FALSE)</f>
        <v>Sébastien Lerson</v>
      </c>
      <c r="Z2864" t="str">
        <f>VLOOKUP(Table_query__64[[#This Row],[Nr]],'MyTracker Export'!A:AA,'MyTracker Export'!$AA$1,FALSE)</f>
        <v>Jacques Lataire</v>
      </c>
      <c r="AB2864" s="19" t="str">
        <f>IF(Table_query__64[[#This Row],[Project status]]=Table_query__64[[#This Row],[Project Status Check]],"OK","NOK")</f>
        <v>OK</v>
      </c>
      <c r="AC2864" s="19" t="str">
        <f>IF(Table_query__64[[#This Row],[PM]]=Table_query__64[[#This Row],[PM Check]],"OK","NOK")</f>
        <v>OK</v>
      </c>
      <c r="AD2864" s="19" t="str">
        <f>IF(Table_query__64[[#This Row],[PP]]=Table_query__64[[#This Row],[Pilot Check]],"OK","NOK")</f>
        <v>OK</v>
      </c>
      <c r="AE2864" s="19"/>
    </row>
    <row r="2865" spans="1:31" hidden="1" x14ac:dyDescent="0.3">
      <c r="A2865" s="1" t="s">
        <v>4774</v>
      </c>
      <c r="B2865" s="2" t="s">
        <v>58</v>
      </c>
      <c r="C2865" s="3" t="s">
        <v>7458</v>
      </c>
      <c r="D2865" s="2" t="s">
        <v>58</v>
      </c>
      <c r="E2865" s="2" t="s">
        <v>43</v>
      </c>
      <c r="F2865" s="2" t="s">
        <v>28</v>
      </c>
      <c r="G2865" s="4">
        <v>41682.041666666664</v>
      </c>
      <c r="H2865" s="4"/>
      <c r="I2865" s="2" t="s">
        <v>229</v>
      </c>
      <c r="J2865" s="2" t="s">
        <v>477</v>
      </c>
      <c r="K2865" s="2"/>
      <c r="L2865" t="s">
        <v>57</v>
      </c>
      <c r="M2865" s="2" t="s">
        <v>29</v>
      </c>
      <c r="O2865" s="5">
        <v>1</v>
      </c>
      <c r="P2865" s="5">
        <v>0</v>
      </c>
      <c r="Q2865" s="6">
        <v>2014</v>
      </c>
      <c r="R2865" s="7" t="s">
        <v>31</v>
      </c>
      <c r="T2865" s="8">
        <v>1595</v>
      </c>
      <c r="U2865" s="3" t="s">
        <v>11411</v>
      </c>
      <c r="V2865" s="1" t="s">
        <v>33</v>
      </c>
      <c r="W2865" s="1" t="s">
        <v>32</v>
      </c>
      <c r="X2865" t="str">
        <f>VLOOKUP(Table_query__64[[#This Row],[Nr]],'MyTracker Export'!A:P,'MyTracker Export'!$P$1,FALSE)</f>
        <v>Work in progress</v>
      </c>
      <c r="Y2865" t="str">
        <f>VLOOKUP(Table_query__64[[#This Row],[Nr]],'MyTracker Export'!A:Z,'MyTracker Export'!$Z$1,FALSE)</f>
        <v>Paqui Romero</v>
      </c>
      <c r="Z2865" t="str">
        <f>VLOOKUP(Table_query__64[[#This Row],[Nr]],'MyTracker Export'!A:AA,'MyTracker Export'!$AA$1,FALSE)</f>
        <v>Juan Sanchez Chatar</v>
      </c>
      <c r="AB2865" s="19" t="str">
        <f>IF(Table_query__64[[#This Row],[Project status]]=Table_query__64[[#This Row],[Project Status Check]],"OK","NOK")</f>
        <v>OK</v>
      </c>
      <c r="AC2865" s="19" t="str">
        <f>IF(Table_query__64[[#This Row],[PM]]=Table_query__64[[#This Row],[PM Check]],"OK","NOK")</f>
        <v>OK</v>
      </c>
      <c r="AD2865" s="19" t="str">
        <f>IF(Table_query__64[[#This Row],[PP]]=Table_query__64[[#This Row],[Pilot Check]],"OK","NOK")</f>
        <v>OK</v>
      </c>
      <c r="AE2865" s="19"/>
    </row>
    <row r="2866" spans="1:31" hidden="1" x14ac:dyDescent="0.3">
      <c r="A2866" s="1" t="s">
        <v>4775</v>
      </c>
      <c r="B2866" s="2" t="s">
        <v>38</v>
      </c>
      <c r="C2866" s="3" t="s">
        <v>7459</v>
      </c>
      <c r="D2866" s="2" t="s">
        <v>38</v>
      </c>
      <c r="E2866" s="2"/>
      <c r="F2866" s="2" t="s">
        <v>28</v>
      </c>
      <c r="G2866" s="4">
        <v>41669.041666666664</v>
      </c>
      <c r="H2866" s="4"/>
      <c r="I2866" s="2" t="s">
        <v>959</v>
      </c>
      <c r="J2866" s="2" t="s">
        <v>4776</v>
      </c>
      <c r="K2866" s="2"/>
      <c r="L2866" t="s">
        <v>57</v>
      </c>
      <c r="M2866" s="2" t="s">
        <v>59</v>
      </c>
      <c r="N2866" s="3" t="s">
        <v>9602</v>
      </c>
      <c r="O2866" s="5">
        <v>0.1</v>
      </c>
      <c r="P2866" s="5">
        <v>6467.83</v>
      </c>
      <c r="Q2866" s="6">
        <v>2014</v>
      </c>
      <c r="R2866" s="7" t="s">
        <v>31</v>
      </c>
      <c r="T2866" s="8">
        <v>1724</v>
      </c>
      <c r="U2866" s="3" t="s">
        <v>11412</v>
      </c>
      <c r="V2866" s="1" t="s">
        <v>33</v>
      </c>
      <c r="W2866" s="1" t="s">
        <v>32</v>
      </c>
      <c r="X2866" t="str">
        <f>VLOOKUP(Table_query__64[[#This Row],[Nr]],'MyTracker Export'!A:P,'MyTracker Export'!$P$1,FALSE)</f>
        <v>Work in progress</v>
      </c>
      <c r="Y2866" t="str">
        <f>VLOOKUP(Table_query__64[[#This Row],[Nr]],'MyTracker Export'!A:Z,'MyTracker Export'!$Z$1,FALSE)</f>
        <v>Pascale Olivy</v>
      </c>
      <c r="Z2866" t="e">
        <f>VLOOKUP(Table_query__64[[#This Row],[Nr]],'MyTracker Export'!A:AA,'MyTracker Export'!$AA$1,FALSE)</f>
        <v>#N/A</v>
      </c>
      <c r="AB2866" s="19" t="str">
        <f>IF(Table_query__64[[#This Row],[Project status]]=Table_query__64[[#This Row],[Project Status Check]],"OK","NOK")</f>
        <v>OK</v>
      </c>
      <c r="AC2866" s="19" t="str">
        <f>IF(Table_query__64[[#This Row],[PM]]=Table_query__64[[#This Row],[PM Check]],"OK","NOK")</f>
        <v>OK</v>
      </c>
      <c r="AD2866" s="19" t="e">
        <f>IF(Table_query__64[[#This Row],[PP]]=Table_query__64[[#This Row],[Pilot Check]],"OK","NOK")</f>
        <v>#N/A</v>
      </c>
      <c r="AE2866" s="19"/>
    </row>
    <row r="2867" spans="1:31" hidden="1" x14ac:dyDescent="0.3">
      <c r="A2867" s="1" t="s">
        <v>4777</v>
      </c>
      <c r="B2867" s="2" t="s">
        <v>3065</v>
      </c>
      <c r="C2867" s="3" t="s">
        <v>7460</v>
      </c>
      <c r="D2867" s="2" t="s">
        <v>53</v>
      </c>
      <c r="E2867" s="2" t="s">
        <v>104</v>
      </c>
      <c r="F2867" s="2" t="s">
        <v>122</v>
      </c>
      <c r="G2867" s="4">
        <v>41208.083333333336</v>
      </c>
      <c r="H2867" s="4">
        <v>43157.041666666664</v>
      </c>
      <c r="I2867" s="2" t="s">
        <v>3859</v>
      </c>
      <c r="J2867" s="2" t="s">
        <v>3859</v>
      </c>
      <c r="K2867" s="2"/>
      <c r="L2867" t="s">
        <v>31</v>
      </c>
      <c r="M2867" s="2" t="s">
        <v>29</v>
      </c>
      <c r="O2867" s="5"/>
      <c r="P2867" s="5"/>
      <c r="Q2867" s="6">
        <v>2012</v>
      </c>
      <c r="R2867" s="7">
        <v>2018</v>
      </c>
      <c r="T2867" s="8">
        <v>451</v>
      </c>
      <c r="V2867" s="1" t="s">
        <v>33</v>
      </c>
      <c r="W2867" s="1" t="s">
        <v>32</v>
      </c>
      <c r="X2867" t="str">
        <f>VLOOKUP(Table_query__64[[#This Row],[Nr]],'MyTracker Export'!A:P,'MyTracker Export'!$P$1,FALSE)</f>
        <v>Finished</v>
      </c>
      <c r="Y2867" t="e">
        <f>VLOOKUP(Table_query__64[[#This Row],[Nr]],'MyTracker Export'!A:Z,'MyTracker Export'!$Z$1,FALSE)</f>
        <v>#N/A</v>
      </c>
      <c r="Z2867" t="e">
        <f>VLOOKUP(Table_query__64[[#This Row],[Nr]],'MyTracker Export'!A:AA,'MyTracker Export'!$AA$1,FALSE)</f>
        <v>#N/A</v>
      </c>
      <c r="AB2867" s="19" t="str">
        <f>IF(Table_query__64[[#This Row],[Project status]]=Table_query__64[[#This Row],[Project Status Check]],"OK","NOK")</f>
        <v>OK</v>
      </c>
      <c r="AC2867" s="19" t="e">
        <f>IF(Table_query__64[[#This Row],[PM]]=Table_query__64[[#This Row],[PM Check]],"OK","NOK")</f>
        <v>#N/A</v>
      </c>
      <c r="AD2867" s="19" t="e">
        <f>IF(Table_query__64[[#This Row],[PP]]=Table_query__64[[#This Row],[Pilot Check]],"OK","NOK")</f>
        <v>#N/A</v>
      </c>
      <c r="AE2867" s="19"/>
    </row>
    <row r="2868" spans="1:31" hidden="1" x14ac:dyDescent="0.3">
      <c r="A2868" s="1" t="s">
        <v>4778</v>
      </c>
      <c r="B2868" s="2" t="s">
        <v>53</v>
      </c>
      <c r="C2868" s="3" t="s">
        <v>7388</v>
      </c>
      <c r="D2868" s="2" t="s">
        <v>53</v>
      </c>
      <c r="E2868" s="2" t="s">
        <v>104</v>
      </c>
      <c r="F2868" s="2" t="s">
        <v>122</v>
      </c>
      <c r="G2868" s="4">
        <v>41169.083333333336</v>
      </c>
      <c r="H2868" s="4">
        <v>45474.083333333336</v>
      </c>
      <c r="I2868" s="2" t="s">
        <v>4659</v>
      </c>
      <c r="J2868" s="2" t="s">
        <v>3845</v>
      </c>
      <c r="K2868" s="2"/>
      <c r="L2868" t="s">
        <v>31</v>
      </c>
      <c r="M2868" s="2" t="s">
        <v>59</v>
      </c>
      <c r="N2868" s="3" t="s">
        <v>9603</v>
      </c>
      <c r="O2868" s="5">
        <v>0</v>
      </c>
      <c r="P2868" s="5">
        <v>252904.5</v>
      </c>
      <c r="Q2868" s="6">
        <v>2012</v>
      </c>
      <c r="R2868" s="7">
        <v>2024</v>
      </c>
      <c r="T2868" s="8">
        <v>1774</v>
      </c>
      <c r="U2868" s="3" t="s">
        <v>11413</v>
      </c>
      <c r="V2868" s="1" t="s">
        <v>33</v>
      </c>
      <c r="W2868" s="1" t="s">
        <v>32</v>
      </c>
      <c r="X2868" t="str">
        <f>VLOOKUP(Table_query__64[[#This Row],[Nr]],'MyTracker Export'!A:P,'MyTracker Export'!$P$1,FALSE)</f>
        <v>Finished</v>
      </c>
      <c r="Y2868" t="str">
        <f>VLOOKUP(Table_query__64[[#This Row],[Nr]],'MyTracker Export'!A:Z,'MyTracker Export'!$Z$1,FALSE)</f>
        <v>Rachel Saïdi</v>
      </c>
      <c r="Z2868" t="str">
        <f>VLOOKUP(Table_query__64[[#This Row],[Nr]],'MyTracker Export'!A:AA,'MyTracker Export'!$AA$1,FALSE)</f>
        <v>Ana Montejo Del Castillo</v>
      </c>
      <c r="AB2868" s="19" t="str">
        <f>IF(Table_query__64[[#This Row],[Project status]]=Table_query__64[[#This Row],[Project Status Check]],"OK","NOK")</f>
        <v>OK</v>
      </c>
      <c r="AC2868" s="19" t="str">
        <f>IF(Table_query__64[[#This Row],[PM]]=Table_query__64[[#This Row],[PM Check]],"OK","NOK")</f>
        <v>NOK</v>
      </c>
      <c r="AD2868" s="19" t="str">
        <f>IF(Table_query__64[[#This Row],[PP]]=Table_query__64[[#This Row],[Pilot Check]],"OK","NOK")</f>
        <v>OK</v>
      </c>
      <c r="AE2868" s="19"/>
    </row>
    <row r="2869" spans="1:31" hidden="1" x14ac:dyDescent="0.3">
      <c r="A2869" s="1" t="s">
        <v>4779</v>
      </c>
      <c r="B2869" s="2" t="s">
        <v>3065</v>
      </c>
      <c r="C2869" s="3" t="s">
        <v>7461</v>
      </c>
      <c r="D2869" s="2" t="s">
        <v>38</v>
      </c>
      <c r="E2869" s="2" t="s">
        <v>104</v>
      </c>
      <c r="F2869" s="2" t="s">
        <v>122</v>
      </c>
      <c r="G2869" s="4">
        <v>38514.083333333336</v>
      </c>
      <c r="H2869" s="4">
        <v>38971.083333333336</v>
      </c>
      <c r="I2869" s="2"/>
      <c r="J2869" s="2"/>
      <c r="K2869" s="2"/>
      <c r="L2869" t="s">
        <v>31</v>
      </c>
      <c r="M2869" s="2" t="s">
        <v>29</v>
      </c>
      <c r="O2869" s="5"/>
      <c r="P2869" s="5"/>
      <c r="Q2869" s="6">
        <v>2005</v>
      </c>
      <c r="R2869" s="7">
        <v>2006</v>
      </c>
      <c r="T2869" s="8">
        <v>453</v>
      </c>
      <c r="V2869" s="1" t="s">
        <v>33</v>
      </c>
      <c r="W2869" s="1" t="s">
        <v>32</v>
      </c>
      <c r="X2869" t="str">
        <f>VLOOKUP(Table_query__64[[#This Row],[Nr]],'MyTracker Export'!A:P,'MyTracker Export'!$P$1,FALSE)</f>
        <v>Finished</v>
      </c>
      <c r="Y2869" t="e">
        <f>VLOOKUP(Table_query__64[[#This Row],[Nr]],'MyTracker Export'!A:Z,'MyTracker Export'!$Z$1,FALSE)</f>
        <v>#N/A</v>
      </c>
      <c r="Z2869" t="str">
        <f>VLOOKUP(Table_query__64[[#This Row],[Nr]],'MyTracker Export'!A:AA,'MyTracker Export'!$AA$1,FALSE)</f>
        <v>Luc Tasiaux</v>
      </c>
      <c r="AB2869" s="19" t="str">
        <f>IF(Table_query__64[[#This Row],[Project status]]=Table_query__64[[#This Row],[Project Status Check]],"OK","NOK")</f>
        <v>OK</v>
      </c>
      <c r="AC2869" s="19" t="e">
        <f>IF(Table_query__64[[#This Row],[PM]]=Table_query__64[[#This Row],[PM Check]],"OK","NOK")</f>
        <v>#N/A</v>
      </c>
      <c r="AD2869" s="19" t="str">
        <f>IF(Table_query__64[[#This Row],[PP]]=Table_query__64[[#This Row],[Pilot Check]],"OK","NOK")</f>
        <v>NOK</v>
      </c>
      <c r="AE2869" s="19"/>
    </row>
    <row r="2870" spans="1:31" hidden="1" x14ac:dyDescent="0.3">
      <c r="A2870" s="1" t="s">
        <v>4780</v>
      </c>
      <c r="B2870" s="2" t="s">
        <v>4715</v>
      </c>
      <c r="C2870" s="3" t="s">
        <v>7462</v>
      </c>
      <c r="D2870" s="2" t="s">
        <v>64</v>
      </c>
      <c r="E2870" s="2"/>
      <c r="F2870" s="2" t="s">
        <v>28</v>
      </c>
      <c r="G2870" s="4">
        <v>41678.041666666664</v>
      </c>
      <c r="H2870" s="4"/>
      <c r="I2870" s="2" t="s">
        <v>110</v>
      </c>
      <c r="J2870" s="2" t="s">
        <v>308</v>
      </c>
      <c r="K2870" s="2"/>
      <c r="L2870" t="s">
        <v>57</v>
      </c>
      <c r="M2870" s="2" t="s">
        <v>29</v>
      </c>
      <c r="O2870" s="5">
        <v>0</v>
      </c>
      <c r="P2870" s="5">
        <v>71577.58</v>
      </c>
      <c r="Q2870" s="6">
        <v>2014</v>
      </c>
      <c r="R2870" s="7" t="s">
        <v>31</v>
      </c>
      <c r="T2870" s="8">
        <v>1943</v>
      </c>
      <c r="U2870" s="3" t="s">
        <v>11414</v>
      </c>
      <c r="V2870" s="1" t="s">
        <v>33</v>
      </c>
      <c r="W2870" s="1" t="s">
        <v>32</v>
      </c>
      <c r="X2870" t="str">
        <f>VLOOKUP(Table_query__64[[#This Row],[Nr]],'MyTracker Export'!A:P,'MyTracker Export'!$P$1,FALSE)</f>
        <v>Work in progress</v>
      </c>
      <c r="Y2870" t="str">
        <f>VLOOKUP(Table_query__64[[#This Row],[Nr]],'MyTracker Export'!A:Z,'MyTracker Export'!$Z$1,FALSE)</f>
        <v>Yannick Vega Fernandez</v>
      </c>
      <c r="Z2870" t="str">
        <f>VLOOKUP(Table_query__64[[#This Row],[Nr]],'MyTracker Export'!A:AA,'MyTracker Export'!$AA$1,FALSE)</f>
        <v>Nicolas Dubois</v>
      </c>
      <c r="AB2870" s="19" t="str">
        <f>IF(Table_query__64[[#This Row],[Project status]]=Table_query__64[[#This Row],[Project Status Check]],"OK","NOK")</f>
        <v>OK</v>
      </c>
      <c r="AC2870" s="19" t="str">
        <f>IF(Table_query__64[[#This Row],[PM]]=Table_query__64[[#This Row],[PM Check]],"OK","NOK")</f>
        <v>NOK</v>
      </c>
      <c r="AD2870" s="19" t="str">
        <f>IF(Table_query__64[[#This Row],[PP]]=Table_query__64[[#This Row],[Pilot Check]],"OK","NOK")</f>
        <v>OK</v>
      </c>
      <c r="AE2870" s="19"/>
    </row>
    <row r="2871" spans="1:31" hidden="1" x14ac:dyDescent="0.3">
      <c r="A2871" s="1"/>
      <c r="B2871" s="2" t="s">
        <v>74</v>
      </c>
      <c r="C2871" s="3" t="s">
        <v>6732</v>
      </c>
      <c r="D2871" s="2" t="s">
        <v>38</v>
      </c>
      <c r="E2871" s="2" t="s">
        <v>75</v>
      </c>
      <c r="F2871" s="2"/>
      <c r="G2871" s="4"/>
      <c r="H2871" s="4">
        <v>43131.041666666664</v>
      </c>
      <c r="I2871" s="2"/>
      <c r="J2871" s="2"/>
      <c r="K2871" s="2"/>
      <c r="L2871" t="s">
        <v>31</v>
      </c>
      <c r="M2871" s="2" t="s">
        <v>29</v>
      </c>
      <c r="O2871" s="5"/>
      <c r="P2871" s="5"/>
      <c r="Q2871" s="6">
        <v>1899</v>
      </c>
      <c r="R2871" s="7">
        <v>2018</v>
      </c>
      <c r="T2871" s="8">
        <v>328</v>
      </c>
      <c r="V2871" s="1" t="s">
        <v>33</v>
      </c>
      <c r="W2871" s="1" t="s">
        <v>32</v>
      </c>
      <c r="X2871" t="e">
        <f>VLOOKUP(Table_query__64[[#This Row],[Nr]],'MyTracker Export'!A:P,'MyTracker Export'!$P$1,FALSE)</f>
        <v>#N/A</v>
      </c>
      <c r="Y2871" t="e">
        <f>VLOOKUP(Table_query__64[[#This Row],[Nr]],'MyTracker Export'!A:Z,'MyTracker Export'!$Z$1,FALSE)</f>
        <v>#N/A</v>
      </c>
      <c r="Z2871" t="e">
        <f>VLOOKUP(Table_query__64[[#This Row],[Nr]],'MyTracker Export'!A:AA,'MyTracker Export'!$AA$1,FALSE)</f>
        <v>#N/A</v>
      </c>
      <c r="AA2871" t="s">
        <v>20478</v>
      </c>
      <c r="AB2871" s="19" t="e">
        <f>IF(Table_query__64[[#This Row],[Project status]]=Table_query__64[[#This Row],[Project Status Check]],"OK","NOK")</f>
        <v>#N/A</v>
      </c>
      <c r="AC2871" s="19" t="e">
        <f>IF(Table_query__64[[#This Row],[PM]]=Table_query__64[[#This Row],[PM Check]],"OK","NOK")</f>
        <v>#N/A</v>
      </c>
      <c r="AD2871" s="19" t="e">
        <f>IF(Table_query__64[[#This Row],[PP]]=Table_query__64[[#This Row],[Pilot Check]],"OK","NOK")</f>
        <v>#N/A</v>
      </c>
      <c r="AE2871" s="19"/>
    </row>
    <row r="2872" spans="1:31" hidden="1" x14ac:dyDescent="0.3">
      <c r="A2872" s="1"/>
      <c r="B2872" s="2" t="s">
        <v>2962</v>
      </c>
      <c r="C2872" s="3" t="s">
        <v>6304</v>
      </c>
      <c r="D2872" s="2" t="s">
        <v>53</v>
      </c>
      <c r="E2872" s="2" t="s">
        <v>36</v>
      </c>
      <c r="F2872" s="2"/>
      <c r="G2872" s="4"/>
      <c r="H2872" s="4"/>
      <c r="I2872" s="2"/>
      <c r="J2872" s="2"/>
      <c r="K2872" s="2"/>
      <c r="L2872" t="s">
        <v>31</v>
      </c>
      <c r="M2872" s="2" t="s">
        <v>29</v>
      </c>
      <c r="O2872" s="5"/>
      <c r="P2872" s="5"/>
      <c r="Q2872" s="6">
        <v>1899</v>
      </c>
      <c r="R2872" s="7" t="s">
        <v>31</v>
      </c>
      <c r="T2872" s="8">
        <v>466</v>
      </c>
      <c r="V2872" s="1" t="s">
        <v>33</v>
      </c>
      <c r="W2872" s="1" t="s">
        <v>32</v>
      </c>
      <c r="X2872" t="e">
        <f>VLOOKUP(Table_query__64[[#This Row],[Nr]],'MyTracker Export'!A:P,'MyTracker Export'!$P$1,FALSE)</f>
        <v>#N/A</v>
      </c>
      <c r="Y2872" t="e">
        <f>VLOOKUP(Table_query__64[[#This Row],[Nr]],'MyTracker Export'!A:Z,'MyTracker Export'!$Z$1,FALSE)</f>
        <v>#N/A</v>
      </c>
      <c r="Z2872" t="e">
        <f>VLOOKUP(Table_query__64[[#This Row],[Nr]],'MyTracker Export'!A:AA,'MyTracker Export'!$AA$1,FALSE)</f>
        <v>#N/A</v>
      </c>
      <c r="AA2872" t="s">
        <v>20478</v>
      </c>
      <c r="AB2872" s="19" t="e">
        <f>IF(Table_query__64[[#This Row],[Project status]]=Table_query__64[[#This Row],[Project Status Check]],"OK","NOK")</f>
        <v>#N/A</v>
      </c>
      <c r="AC2872" s="19" t="e">
        <f>IF(Table_query__64[[#This Row],[PM]]=Table_query__64[[#This Row],[PM Check]],"OK","NOK")</f>
        <v>#N/A</v>
      </c>
      <c r="AD2872" s="19" t="e">
        <f>IF(Table_query__64[[#This Row],[PP]]=Table_query__64[[#This Row],[Pilot Check]],"OK","NOK")</f>
        <v>#N/A</v>
      </c>
      <c r="AE2872" s="19"/>
    </row>
    <row r="2873" spans="1:31" hidden="1" x14ac:dyDescent="0.3">
      <c r="A2873" s="1"/>
      <c r="B2873" s="2" t="s">
        <v>4048</v>
      </c>
      <c r="C2873" s="3" t="s">
        <v>7035</v>
      </c>
      <c r="D2873" s="2" t="s">
        <v>3894</v>
      </c>
      <c r="E2873" s="2" t="s">
        <v>25</v>
      </c>
      <c r="F2873" s="2"/>
      <c r="G2873" s="4"/>
      <c r="H2873" s="4">
        <v>41290.041666666664</v>
      </c>
      <c r="I2873" s="2"/>
      <c r="J2873" s="2"/>
      <c r="K2873" s="2"/>
      <c r="L2873" t="s">
        <v>31</v>
      </c>
      <c r="M2873" s="2" t="s">
        <v>29</v>
      </c>
      <c r="O2873" s="5"/>
      <c r="P2873" s="5"/>
      <c r="Q2873" s="6">
        <v>1899</v>
      </c>
      <c r="R2873" s="7">
        <v>2013</v>
      </c>
      <c r="T2873" s="8">
        <v>819</v>
      </c>
      <c r="V2873" s="1" t="s">
        <v>33</v>
      </c>
      <c r="W2873" s="1" t="s">
        <v>32</v>
      </c>
      <c r="X2873" t="e">
        <f>VLOOKUP(Table_query__64[[#This Row],[Nr]],'MyTracker Export'!A:P,'MyTracker Export'!$P$1,FALSE)</f>
        <v>#N/A</v>
      </c>
      <c r="Y2873" t="e">
        <f>VLOOKUP(Table_query__64[[#This Row],[Nr]],'MyTracker Export'!A:Z,'MyTracker Export'!$Z$1,FALSE)</f>
        <v>#N/A</v>
      </c>
      <c r="Z2873" t="e">
        <f>VLOOKUP(Table_query__64[[#This Row],[Nr]],'MyTracker Export'!A:AA,'MyTracker Export'!$AA$1,FALSE)</f>
        <v>#N/A</v>
      </c>
      <c r="AA2873" t="s">
        <v>20478</v>
      </c>
      <c r="AB2873" s="19" t="e">
        <f>IF(Table_query__64[[#This Row],[Project status]]=Table_query__64[[#This Row],[Project Status Check]],"OK","NOK")</f>
        <v>#N/A</v>
      </c>
      <c r="AC2873" s="19" t="e">
        <f>IF(Table_query__64[[#This Row],[PM]]=Table_query__64[[#This Row],[PM Check]],"OK","NOK")</f>
        <v>#N/A</v>
      </c>
      <c r="AD2873" s="19" t="e">
        <f>IF(Table_query__64[[#This Row],[PP]]=Table_query__64[[#This Row],[Pilot Check]],"OK","NOK")</f>
        <v>#N/A</v>
      </c>
      <c r="AE2873" s="19"/>
    </row>
    <row r="2874" spans="1:31" hidden="1" x14ac:dyDescent="0.3">
      <c r="A2874" s="1"/>
      <c r="B2874" s="2" t="s">
        <v>2106</v>
      </c>
      <c r="C2874" s="3" t="s">
        <v>7037</v>
      </c>
      <c r="D2874" s="2" t="s">
        <v>38</v>
      </c>
      <c r="E2874" s="2" t="s">
        <v>36</v>
      </c>
      <c r="F2874" s="2"/>
      <c r="G2874" s="4"/>
      <c r="H2874" s="4">
        <v>41638.041666666664</v>
      </c>
      <c r="I2874" s="2"/>
      <c r="J2874" s="2"/>
      <c r="K2874" s="2"/>
      <c r="L2874" t="s">
        <v>31</v>
      </c>
      <c r="M2874" s="2" t="s">
        <v>59</v>
      </c>
      <c r="O2874" s="5"/>
      <c r="P2874" s="5"/>
      <c r="Q2874" s="6">
        <v>1899</v>
      </c>
      <c r="R2874" s="7">
        <v>2013</v>
      </c>
      <c r="T2874" s="8">
        <v>821</v>
      </c>
      <c r="V2874" s="1" t="s">
        <v>33</v>
      </c>
      <c r="W2874" s="1" t="s">
        <v>32</v>
      </c>
      <c r="X2874" t="e">
        <f>VLOOKUP(Table_query__64[[#This Row],[Nr]],'MyTracker Export'!A:P,'MyTracker Export'!$P$1,FALSE)</f>
        <v>#N/A</v>
      </c>
      <c r="Y2874" t="e">
        <f>VLOOKUP(Table_query__64[[#This Row],[Nr]],'MyTracker Export'!A:Z,'MyTracker Export'!$Z$1,FALSE)</f>
        <v>#N/A</v>
      </c>
      <c r="Z2874" t="e">
        <f>VLOOKUP(Table_query__64[[#This Row],[Nr]],'MyTracker Export'!A:AA,'MyTracker Export'!$AA$1,FALSE)</f>
        <v>#N/A</v>
      </c>
      <c r="AA2874" t="s">
        <v>20478</v>
      </c>
      <c r="AB2874" s="19" t="e">
        <f>IF(Table_query__64[[#This Row],[Project status]]=Table_query__64[[#This Row],[Project Status Check]],"OK","NOK")</f>
        <v>#N/A</v>
      </c>
      <c r="AC2874" s="19" t="e">
        <f>IF(Table_query__64[[#This Row],[PM]]=Table_query__64[[#This Row],[PM Check]],"OK","NOK")</f>
        <v>#N/A</v>
      </c>
      <c r="AD2874" s="19" t="e">
        <f>IF(Table_query__64[[#This Row],[PP]]=Table_query__64[[#This Row],[Pilot Check]],"OK","NOK")</f>
        <v>#N/A</v>
      </c>
      <c r="AE2874" s="19"/>
    </row>
    <row r="2875" spans="1:31" hidden="1" x14ac:dyDescent="0.3">
      <c r="A2875" s="1"/>
      <c r="B2875" s="2" t="s">
        <v>4053</v>
      </c>
      <c r="C2875" s="3" t="s">
        <v>7038</v>
      </c>
      <c r="D2875" s="2" t="s">
        <v>3894</v>
      </c>
      <c r="E2875" s="2" t="s">
        <v>25</v>
      </c>
      <c r="F2875" s="2"/>
      <c r="G2875" s="4"/>
      <c r="H2875" s="4">
        <v>41393.083333333336</v>
      </c>
      <c r="I2875" s="2"/>
      <c r="J2875" s="2"/>
      <c r="K2875" s="2"/>
      <c r="L2875" t="s">
        <v>31</v>
      </c>
      <c r="M2875" s="2" t="s">
        <v>29</v>
      </c>
      <c r="O2875" s="5"/>
      <c r="P2875" s="5"/>
      <c r="Q2875" s="6">
        <v>1899</v>
      </c>
      <c r="R2875" s="7">
        <v>2013</v>
      </c>
      <c r="T2875" s="8">
        <v>823</v>
      </c>
      <c r="V2875" s="1" t="s">
        <v>33</v>
      </c>
      <c r="W2875" s="1" t="s">
        <v>32</v>
      </c>
      <c r="X2875" t="e">
        <f>VLOOKUP(Table_query__64[[#This Row],[Nr]],'MyTracker Export'!A:P,'MyTracker Export'!$P$1,FALSE)</f>
        <v>#N/A</v>
      </c>
      <c r="Y2875" t="e">
        <f>VLOOKUP(Table_query__64[[#This Row],[Nr]],'MyTracker Export'!A:Z,'MyTracker Export'!$Z$1,FALSE)</f>
        <v>#N/A</v>
      </c>
      <c r="Z2875" t="e">
        <f>VLOOKUP(Table_query__64[[#This Row],[Nr]],'MyTracker Export'!A:AA,'MyTracker Export'!$AA$1,FALSE)</f>
        <v>#N/A</v>
      </c>
      <c r="AA2875" t="s">
        <v>20478</v>
      </c>
      <c r="AB2875" s="19" t="e">
        <f>IF(Table_query__64[[#This Row],[Project status]]=Table_query__64[[#This Row],[Project Status Check]],"OK","NOK")</f>
        <v>#N/A</v>
      </c>
      <c r="AC2875" s="19" t="e">
        <f>IF(Table_query__64[[#This Row],[PM]]=Table_query__64[[#This Row],[PM Check]],"OK","NOK")</f>
        <v>#N/A</v>
      </c>
      <c r="AD2875" s="19" t="e">
        <f>IF(Table_query__64[[#This Row],[PP]]=Table_query__64[[#This Row],[Pilot Check]],"OK","NOK")</f>
        <v>#N/A</v>
      </c>
      <c r="AE2875" s="19"/>
    </row>
    <row r="2876" spans="1:31" hidden="1" x14ac:dyDescent="0.3">
      <c r="A2876" s="1"/>
      <c r="B2876" s="2" t="s">
        <v>4055</v>
      </c>
      <c r="C2876" s="3" t="s">
        <v>7039</v>
      </c>
      <c r="D2876" s="2" t="s">
        <v>38</v>
      </c>
      <c r="E2876" s="2" t="s">
        <v>25</v>
      </c>
      <c r="F2876" s="2"/>
      <c r="G2876" s="4"/>
      <c r="H2876" s="4">
        <v>41228.041666666664</v>
      </c>
      <c r="I2876" s="2"/>
      <c r="J2876" s="2"/>
      <c r="K2876" s="2"/>
      <c r="L2876" t="s">
        <v>31</v>
      </c>
      <c r="M2876" s="2" t="s">
        <v>29</v>
      </c>
      <c r="O2876" s="5"/>
      <c r="P2876" s="5"/>
      <c r="Q2876" s="6">
        <v>1899</v>
      </c>
      <c r="R2876" s="7">
        <v>2012</v>
      </c>
      <c r="T2876" s="8">
        <v>825</v>
      </c>
      <c r="V2876" s="1" t="s">
        <v>33</v>
      </c>
      <c r="W2876" s="1" t="s">
        <v>32</v>
      </c>
      <c r="X2876" t="e">
        <f>VLOOKUP(Table_query__64[[#This Row],[Nr]],'MyTracker Export'!A:P,'MyTracker Export'!$P$1,FALSE)</f>
        <v>#N/A</v>
      </c>
      <c r="Y2876" t="e">
        <f>VLOOKUP(Table_query__64[[#This Row],[Nr]],'MyTracker Export'!A:Z,'MyTracker Export'!$Z$1,FALSE)</f>
        <v>#N/A</v>
      </c>
      <c r="Z2876" t="e">
        <f>VLOOKUP(Table_query__64[[#This Row],[Nr]],'MyTracker Export'!A:AA,'MyTracker Export'!$AA$1,FALSE)</f>
        <v>#N/A</v>
      </c>
      <c r="AA2876" t="s">
        <v>20478</v>
      </c>
      <c r="AB2876" s="19" t="e">
        <f>IF(Table_query__64[[#This Row],[Project status]]=Table_query__64[[#This Row],[Project Status Check]],"OK","NOK")</f>
        <v>#N/A</v>
      </c>
      <c r="AC2876" s="19" t="e">
        <f>IF(Table_query__64[[#This Row],[PM]]=Table_query__64[[#This Row],[PM Check]],"OK","NOK")</f>
        <v>#N/A</v>
      </c>
      <c r="AD2876" s="19" t="e">
        <f>IF(Table_query__64[[#This Row],[PP]]=Table_query__64[[#This Row],[Pilot Check]],"OK","NOK")</f>
        <v>#N/A</v>
      </c>
      <c r="AE2876" s="19"/>
    </row>
    <row r="2877" spans="1:31" hidden="1" x14ac:dyDescent="0.3">
      <c r="A2877" s="1"/>
      <c r="B2877" s="2" t="s">
        <v>3456</v>
      </c>
      <c r="C2877" s="3" t="s">
        <v>7042</v>
      </c>
      <c r="D2877" s="2" t="s">
        <v>38</v>
      </c>
      <c r="E2877" s="2" t="s">
        <v>43</v>
      </c>
      <c r="F2877" s="2"/>
      <c r="G2877" s="4"/>
      <c r="H2877" s="4">
        <v>41578.041666666664</v>
      </c>
      <c r="I2877" s="2"/>
      <c r="J2877" s="2"/>
      <c r="K2877" s="2"/>
      <c r="L2877" t="s">
        <v>31</v>
      </c>
      <c r="M2877" s="2" t="s">
        <v>29</v>
      </c>
      <c r="O2877" s="5"/>
      <c r="P2877" s="5"/>
      <c r="Q2877" s="6">
        <v>1899</v>
      </c>
      <c r="R2877" s="7">
        <v>2013</v>
      </c>
      <c r="T2877" s="8">
        <v>827</v>
      </c>
      <c r="V2877" s="1" t="s">
        <v>33</v>
      </c>
      <c r="W2877" s="1" t="s">
        <v>32</v>
      </c>
      <c r="X2877" t="e">
        <f>VLOOKUP(Table_query__64[[#This Row],[Nr]],'MyTracker Export'!A:P,'MyTracker Export'!$P$1,FALSE)</f>
        <v>#N/A</v>
      </c>
      <c r="Y2877" t="e">
        <f>VLOOKUP(Table_query__64[[#This Row],[Nr]],'MyTracker Export'!A:Z,'MyTracker Export'!$Z$1,FALSE)</f>
        <v>#N/A</v>
      </c>
      <c r="Z2877" t="e">
        <f>VLOOKUP(Table_query__64[[#This Row],[Nr]],'MyTracker Export'!A:AA,'MyTracker Export'!$AA$1,FALSE)</f>
        <v>#N/A</v>
      </c>
      <c r="AA2877" t="s">
        <v>20478</v>
      </c>
      <c r="AB2877" s="19" t="e">
        <f>IF(Table_query__64[[#This Row],[Project status]]=Table_query__64[[#This Row],[Project Status Check]],"OK","NOK")</f>
        <v>#N/A</v>
      </c>
      <c r="AC2877" s="19" t="e">
        <f>IF(Table_query__64[[#This Row],[PM]]=Table_query__64[[#This Row],[PM Check]],"OK","NOK")</f>
        <v>#N/A</v>
      </c>
      <c r="AD2877" s="19" t="e">
        <f>IF(Table_query__64[[#This Row],[PP]]=Table_query__64[[#This Row],[Pilot Check]],"OK","NOK")</f>
        <v>#N/A</v>
      </c>
      <c r="AE2877" s="19"/>
    </row>
    <row r="2878" spans="1:31" hidden="1" x14ac:dyDescent="0.3">
      <c r="A2878" s="1"/>
      <c r="B2878" s="2" t="s">
        <v>1026</v>
      </c>
      <c r="D2878" s="2"/>
      <c r="E2878" s="2" t="s">
        <v>36</v>
      </c>
      <c r="F2878" s="2"/>
      <c r="G2878" s="4"/>
      <c r="H2878" s="4"/>
      <c r="I2878" s="2"/>
      <c r="J2878" s="2"/>
      <c r="K2878" s="2"/>
      <c r="L2878" t="s">
        <v>31</v>
      </c>
      <c r="M2878" s="2"/>
      <c r="O2878" s="5">
        <v>0</v>
      </c>
      <c r="P2878" s="5"/>
      <c r="Q2878" s="6">
        <v>1899</v>
      </c>
      <c r="R2878" s="7" t="s">
        <v>31</v>
      </c>
      <c r="T2878" s="8">
        <v>1297</v>
      </c>
      <c r="V2878" s="1" t="s">
        <v>33</v>
      </c>
      <c r="W2878" s="1" t="s">
        <v>32</v>
      </c>
      <c r="X2878" t="e">
        <f>VLOOKUP(Table_query__64[[#This Row],[Nr]],'MyTracker Export'!A:P,'MyTracker Export'!$P$1,FALSE)</f>
        <v>#N/A</v>
      </c>
      <c r="Y2878" t="e">
        <f>VLOOKUP(Table_query__64[[#This Row],[Nr]],'MyTracker Export'!A:Z,'MyTracker Export'!$Z$1,FALSE)</f>
        <v>#N/A</v>
      </c>
      <c r="Z2878" t="e">
        <f>VLOOKUP(Table_query__64[[#This Row],[Nr]],'MyTracker Export'!A:AA,'MyTracker Export'!$AA$1,FALSE)</f>
        <v>#N/A</v>
      </c>
      <c r="AA2878" t="s">
        <v>20478</v>
      </c>
      <c r="AB2878" s="19" t="e">
        <f>IF(Table_query__64[[#This Row],[Project status]]=Table_query__64[[#This Row],[Project Status Check]],"OK","NOK")</f>
        <v>#N/A</v>
      </c>
      <c r="AC2878" s="19" t="e">
        <f>IF(Table_query__64[[#This Row],[PM]]=Table_query__64[[#This Row],[PM Check]],"OK","NOK")</f>
        <v>#N/A</v>
      </c>
      <c r="AD2878" s="19" t="e">
        <f>IF(Table_query__64[[#This Row],[PP]]=Table_query__64[[#This Row],[Pilot Check]],"OK","NOK")</f>
        <v>#N/A</v>
      </c>
      <c r="AE2878" s="19"/>
    </row>
    <row r="2879" spans="1:31" hidden="1" x14ac:dyDescent="0.3">
      <c r="A2879" s="1"/>
      <c r="B2879" s="2" t="s">
        <v>127</v>
      </c>
      <c r="D2879" s="2"/>
      <c r="E2879" s="2" t="s">
        <v>25</v>
      </c>
      <c r="F2879" s="2"/>
      <c r="G2879" s="4"/>
      <c r="H2879" s="4"/>
      <c r="I2879" s="2"/>
      <c r="J2879" s="2"/>
      <c r="K2879" s="2"/>
      <c r="L2879" t="s">
        <v>31</v>
      </c>
      <c r="M2879" s="2"/>
      <c r="O2879" s="5">
        <v>0</v>
      </c>
      <c r="P2879" s="5"/>
      <c r="Q2879" s="6">
        <v>1899</v>
      </c>
      <c r="R2879" s="7" t="s">
        <v>31</v>
      </c>
      <c r="T2879" s="8">
        <v>1298</v>
      </c>
      <c r="V2879" s="1" t="s">
        <v>33</v>
      </c>
      <c r="W2879" s="1" t="s">
        <v>32</v>
      </c>
      <c r="X2879" t="e">
        <f>VLOOKUP(Table_query__64[[#This Row],[Nr]],'MyTracker Export'!A:P,'MyTracker Export'!$P$1,FALSE)</f>
        <v>#N/A</v>
      </c>
      <c r="Y2879" t="e">
        <f>VLOOKUP(Table_query__64[[#This Row],[Nr]],'MyTracker Export'!A:Z,'MyTracker Export'!$Z$1,FALSE)</f>
        <v>#N/A</v>
      </c>
      <c r="Z2879" t="e">
        <f>VLOOKUP(Table_query__64[[#This Row],[Nr]],'MyTracker Export'!A:AA,'MyTracker Export'!$AA$1,FALSE)</f>
        <v>#N/A</v>
      </c>
      <c r="AA2879" t="s">
        <v>20478</v>
      </c>
      <c r="AB2879" s="19" t="e">
        <f>IF(Table_query__64[[#This Row],[Project status]]=Table_query__64[[#This Row],[Project Status Check]],"OK","NOK")</f>
        <v>#N/A</v>
      </c>
      <c r="AC2879" s="19" t="e">
        <f>IF(Table_query__64[[#This Row],[PM]]=Table_query__64[[#This Row],[PM Check]],"OK","NOK")</f>
        <v>#N/A</v>
      </c>
      <c r="AD2879" s="19" t="e">
        <f>IF(Table_query__64[[#This Row],[PP]]=Table_query__64[[#This Row],[Pilot Check]],"OK","NOK")</f>
        <v>#N/A</v>
      </c>
      <c r="AE2879" s="19"/>
    </row>
    <row r="2880" spans="1:31" hidden="1" x14ac:dyDescent="0.3">
      <c r="A2880" s="1"/>
      <c r="B2880" s="2" t="s">
        <v>930</v>
      </c>
      <c r="D2880" s="2"/>
      <c r="E2880" s="2" t="s">
        <v>43</v>
      </c>
      <c r="F2880" s="2"/>
      <c r="G2880" s="4"/>
      <c r="H2880" s="4"/>
      <c r="I2880" s="2"/>
      <c r="J2880" s="2"/>
      <c r="K2880" s="2"/>
      <c r="L2880" t="s">
        <v>31</v>
      </c>
      <c r="M2880" s="2"/>
      <c r="O2880" s="5">
        <v>0</v>
      </c>
      <c r="P2880" s="5"/>
      <c r="Q2880" s="6">
        <v>1899</v>
      </c>
      <c r="R2880" s="7" t="s">
        <v>31</v>
      </c>
      <c r="T2880" s="8">
        <v>1299</v>
      </c>
      <c r="V2880" s="1" t="s">
        <v>33</v>
      </c>
      <c r="W2880" s="1" t="s">
        <v>32</v>
      </c>
      <c r="X2880" t="e">
        <f>VLOOKUP(Table_query__64[[#This Row],[Nr]],'MyTracker Export'!A:P,'MyTracker Export'!$P$1,FALSE)</f>
        <v>#N/A</v>
      </c>
      <c r="Y2880" t="e">
        <f>VLOOKUP(Table_query__64[[#This Row],[Nr]],'MyTracker Export'!A:Z,'MyTracker Export'!$Z$1,FALSE)</f>
        <v>#N/A</v>
      </c>
      <c r="Z2880" t="e">
        <f>VLOOKUP(Table_query__64[[#This Row],[Nr]],'MyTracker Export'!A:AA,'MyTracker Export'!$AA$1,FALSE)</f>
        <v>#N/A</v>
      </c>
      <c r="AA2880" t="s">
        <v>20478</v>
      </c>
      <c r="AB2880" s="19" t="e">
        <f>IF(Table_query__64[[#This Row],[Project status]]=Table_query__64[[#This Row],[Project Status Check]],"OK","NOK")</f>
        <v>#N/A</v>
      </c>
      <c r="AC2880" s="19" t="e">
        <f>IF(Table_query__64[[#This Row],[PM]]=Table_query__64[[#This Row],[PM Check]],"OK","NOK")</f>
        <v>#N/A</v>
      </c>
      <c r="AD2880" s="19" t="e">
        <f>IF(Table_query__64[[#This Row],[PP]]=Table_query__64[[#This Row],[Pilot Check]],"OK","NOK")</f>
        <v>#N/A</v>
      </c>
      <c r="AE2880" s="19"/>
    </row>
    <row r="2881" spans="1:31" hidden="1" x14ac:dyDescent="0.3">
      <c r="A2881" s="1"/>
      <c r="B2881" s="2" t="s">
        <v>1239</v>
      </c>
      <c r="D2881" s="2"/>
      <c r="E2881" s="2" t="s">
        <v>43</v>
      </c>
      <c r="F2881" s="2"/>
      <c r="G2881" s="4"/>
      <c r="H2881" s="4"/>
      <c r="I2881" s="2"/>
      <c r="J2881" s="2"/>
      <c r="K2881" s="2"/>
      <c r="L2881" t="s">
        <v>31</v>
      </c>
      <c r="M2881" s="2"/>
      <c r="O2881" s="5">
        <v>0</v>
      </c>
      <c r="P2881" s="5"/>
      <c r="Q2881" s="6">
        <v>1899</v>
      </c>
      <c r="R2881" s="7" t="s">
        <v>31</v>
      </c>
      <c r="T2881" s="8">
        <v>1300</v>
      </c>
      <c r="V2881" s="1" t="s">
        <v>33</v>
      </c>
      <c r="W2881" s="1" t="s">
        <v>32</v>
      </c>
      <c r="X2881" t="e">
        <f>VLOOKUP(Table_query__64[[#This Row],[Nr]],'MyTracker Export'!A:P,'MyTracker Export'!$P$1,FALSE)</f>
        <v>#N/A</v>
      </c>
      <c r="Y2881" t="e">
        <f>VLOOKUP(Table_query__64[[#This Row],[Nr]],'MyTracker Export'!A:Z,'MyTracker Export'!$Z$1,FALSE)</f>
        <v>#N/A</v>
      </c>
      <c r="Z2881" t="e">
        <f>VLOOKUP(Table_query__64[[#This Row],[Nr]],'MyTracker Export'!A:AA,'MyTracker Export'!$AA$1,FALSE)</f>
        <v>#N/A</v>
      </c>
      <c r="AA2881" t="s">
        <v>20478</v>
      </c>
      <c r="AB2881" s="19" t="e">
        <f>IF(Table_query__64[[#This Row],[Project status]]=Table_query__64[[#This Row],[Project Status Check]],"OK","NOK")</f>
        <v>#N/A</v>
      </c>
      <c r="AC2881" s="19" t="e">
        <f>IF(Table_query__64[[#This Row],[PM]]=Table_query__64[[#This Row],[PM Check]],"OK","NOK")</f>
        <v>#N/A</v>
      </c>
      <c r="AD2881" s="19" t="e">
        <f>IF(Table_query__64[[#This Row],[PP]]=Table_query__64[[#This Row],[Pilot Check]],"OK","NOK")</f>
        <v>#N/A</v>
      </c>
      <c r="AE2881" s="19"/>
    </row>
    <row r="2882" spans="1:31" hidden="1" x14ac:dyDescent="0.3">
      <c r="A2882" s="1"/>
      <c r="B2882" s="2" t="s">
        <v>1943</v>
      </c>
      <c r="D2882" s="2"/>
      <c r="E2882" s="2" t="s">
        <v>25</v>
      </c>
      <c r="F2882" s="2"/>
      <c r="G2882" s="4"/>
      <c r="H2882" s="4"/>
      <c r="I2882" s="2"/>
      <c r="J2882" s="2"/>
      <c r="K2882" s="2"/>
      <c r="L2882" t="s">
        <v>31</v>
      </c>
      <c r="M2882" s="2"/>
      <c r="O2882" s="5">
        <v>0</v>
      </c>
      <c r="P2882" s="5"/>
      <c r="Q2882" s="6">
        <v>1899</v>
      </c>
      <c r="R2882" s="7" t="s">
        <v>31</v>
      </c>
      <c r="T2882" s="8">
        <v>1301</v>
      </c>
      <c r="V2882" s="1" t="s">
        <v>33</v>
      </c>
      <c r="W2882" s="1" t="s">
        <v>32</v>
      </c>
      <c r="X2882" t="e">
        <f>VLOOKUP(Table_query__64[[#This Row],[Nr]],'MyTracker Export'!A:P,'MyTracker Export'!$P$1,FALSE)</f>
        <v>#N/A</v>
      </c>
      <c r="Y2882" t="e">
        <f>VLOOKUP(Table_query__64[[#This Row],[Nr]],'MyTracker Export'!A:Z,'MyTracker Export'!$Z$1,FALSE)</f>
        <v>#N/A</v>
      </c>
      <c r="Z2882" t="e">
        <f>VLOOKUP(Table_query__64[[#This Row],[Nr]],'MyTracker Export'!A:AA,'MyTracker Export'!$AA$1,FALSE)</f>
        <v>#N/A</v>
      </c>
      <c r="AA2882" t="s">
        <v>20478</v>
      </c>
      <c r="AB2882" s="19" t="e">
        <f>IF(Table_query__64[[#This Row],[Project status]]=Table_query__64[[#This Row],[Project Status Check]],"OK","NOK")</f>
        <v>#N/A</v>
      </c>
      <c r="AC2882" s="19" t="e">
        <f>IF(Table_query__64[[#This Row],[PM]]=Table_query__64[[#This Row],[PM Check]],"OK","NOK")</f>
        <v>#N/A</v>
      </c>
      <c r="AD2882" s="19" t="e">
        <f>IF(Table_query__64[[#This Row],[PP]]=Table_query__64[[#This Row],[Pilot Check]],"OK","NOK")</f>
        <v>#N/A</v>
      </c>
      <c r="AE2882" s="19"/>
    </row>
    <row r="2883" spans="1:31" hidden="1" x14ac:dyDescent="0.3">
      <c r="A2883" s="1"/>
      <c r="B2883" s="2" t="s">
        <v>2405</v>
      </c>
      <c r="D2883" s="2"/>
      <c r="E2883" s="2" t="s">
        <v>43</v>
      </c>
      <c r="F2883" s="2"/>
      <c r="G2883" s="4"/>
      <c r="H2883" s="4"/>
      <c r="I2883" s="2"/>
      <c r="J2883" s="2"/>
      <c r="K2883" s="2"/>
      <c r="L2883" t="s">
        <v>31</v>
      </c>
      <c r="M2883" s="2"/>
      <c r="O2883" s="5">
        <v>0</v>
      </c>
      <c r="P2883" s="5"/>
      <c r="Q2883" s="6">
        <v>1899</v>
      </c>
      <c r="R2883" s="7" t="s">
        <v>31</v>
      </c>
      <c r="T2883" s="8">
        <v>1303</v>
      </c>
      <c r="V2883" s="1" t="s">
        <v>33</v>
      </c>
      <c r="W2883" s="1" t="s">
        <v>32</v>
      </c>
      <c r="X2883" t="e">
        <f>VLOOKUP(Table_query__64[[#This Row],[Nr]],'MyTracker Export'!A:P,'MyTracker Export'!$P$1,FALSE)</f>
        <v>#N/A</v>
      </c>
      <c r="Y2883" t="e">
        <f>VLOOKUP(Table_query__64[[#This Row],[Nr]],'MyTracker Export'!A:Z,'MyTracker Export'!$Z$1,FALSE)</f>
        <v>#N/A</v>
      </c>
      <c r="Z2883" t="e">
        <f>VLOOKUP(Table_query__64[[#This Row],[Nr]],'MyTracker Export'!A:AA,'MyTracker Export'!$AA$1,FALSE)</f>
        <v>#N/A</v>
      </c>
      <c r="AA2883" t="s">
        <v>20478</v>
      </c>
      <c r="AB2883" s="19" t="e">
        <f>IF(Table_query__64[[#This Row],[Project status]]=Table_query__64[[#This Row],[Project Status Check]],"OK","NOK")</f>
        <v>#N/A</v>
      </c>
      <c r="AC2883" s="19" t="e">
        <f>IF(Table_query__64[[#This Row],[PM]]=Table_query__64[[#This Row],[PM Check]],"OK","NOK")</f>
        <v>#N/A</v>
      </c>
      <c r="AD2883" s="19" t="e">
        <f>IF(Table_query__64[[#This Row],[PP]]=Table_query__64[[#This Row],[Pilot Check]],"OK","NOK")</f>
        <v>#N/A</v>
      </c>
      <c r="AE2883" s="19"/>
    </row>
    <row r="2884" spans="1:31" hidden="1" x14ac:dyDescent="0.3">
      <c r="A2884" s="1"/>
      <c r="B2884" s="2" t="s">
        <v>964</v>
      </c>
      <c r="D2884" s="2"/>
      <c r="E2884" s="2" t="s">
        <v>82</v>
      </c>
      <c r="F2884" s="2"/>
      <c r="G2884" s="4"/>
      <c r="H2884" s="4"/>
      <c r="I2884" s="2"/>
      <c r="J2884" s="2"/>
      <c r="K2884" s="2"/>
      <c r="L2884" t="s">
        <v>31</v>
      </c>
      <c r="M2884" s="2"/>
      <c r="O2884" s="5">
        <v>0</v>
      </c>
      <c r="P2884" s="5"/>
      <c r="Q2884" s="6">
        <v>1899</v>
      </c>
      <c r="R2884" s="7" t="s">
        <v>31</v>
      </c>
      <c r="T2884" s="8">
        <v>1304</v>
      </c>
      <c r="V2884" s="1" t="s">
        <v>33</v>
      </c>
      <c r="W2884" s="1" t="s">
        <v>32</v>
      </c>
      <c r="X2884" t="e">
        <f>VLOOKUP(Table_query__64[[#This Row],[Nr]],'MyTracker Export'!A:P,'MyTracker Export'!$P$1,FALSE)</f>
        <v>#N/A</v>
      </c>
      <c r="Y2884" t="e">
        <f>VLOOKUP(Table_query__64[[#This Row],[Nr]],'MyTracker Export'!A:Z,'MyTracker Export'!$Z$1,FALSE)</f>
        <v>#N/A</v>
      </c>
      <c r="Z2884" t="e">
        <f>VLOOKUP(Table_query__64[[#This Row],[Nr]],'MyTracker Export'!A:AA,'MyTracker Export'!$AA$1,FALSE)</f>
        <v>#N/A</v>
      </c>
      <c r="AA2884" t="s">
        <v>20478</v>
      </c>
      <c r="AB2884" s="19" t="e">
        <f>IF(Table_query__64[[#This Row],[Project status]]=Table_query__64[[#This Row],[Project Status Check]],"OK","NOK")</f>
        <v>#N/A</v>
      </c>
      <c r="AC2884" s="19" t="e">
        <f>IF(Table_query__64[[#This Row],[PM]]=Table_query__64[[#This Row],[PM Check]],"OK","NOK")</f>
        <v>#N/A</v>
      </c>
      <c r="AD2884" s="19" t="e">
        <f>IF(Table_query__64[[#This Row],[PP]]=Table_query__64[[#This Row],[Pilot Check]],"OK","NOK")</f>
        <v>#N/A</v>
      </c>
      <c r="AE2884" s="19"/>
    </row>
    <row r="2885" spans="1:31" hidden="1" x14ac:dyDescent="0.3">
      <c r="A2885" s="1"/>
      <c r="B2885" s="2" t="s">
        <v>304</v>
      </c>
      <c r="D2885" s="2"/>
      <c r="E2885" s="2" t="s">
        <v>25</v>
      </c>
      <c r="F2885" s="2"/>
      <c r="G2885" s="4"/>
      <c r="H2885" s="4"/>
      <c r="I2885" s="2"/>
      <c r="J2885" s="2"/>
      <c r="K2885" s="2"/>
      <c r="L2885" t="s">
        <v>31</v>
      </c>
      <c r="M2885" s="2"/>
      <c r="O2885" s="5">
        <v>0</v>
      </c>
      <c r="P2885" s="5"/>
      <c r="Q2885" s="6">
        <v>1899</v>
      </c>
      <c r="R2885" s="7" t="s">
        <v>31</v>
      </c>
      <c r="T2885" s="8">
        <v>1305</v>
      </c>
      <c r="V2885" s="1" t="s">
        <v>33</v>
      </c>
      <c r="W2885" s="1" t="s">
        <v>32</v>
      </c>
      <c r="X2885" t="e">
        <f>VLOOKUP(Table_query__64[[#This Row],[Nr]],'MyTracker Export'!A:P,'MyTracker Export'!$P$1,FALSE)</f>
        <v>#N/A</v>
      </c>
      <c r="Y2885" t="e">
        <f>VLOOKUP(Table_query__64[[#This Row],[Nr]],'MyTracker Export'!A:Z,'MyTracker Export'!$Z$1,FALSE)</f>
        <v>#N/A</v>
      </c>
      <c r="Z2885" t="e">
        <f>VLOOKUP(Table_query__64[[#This Row],[Nr]],'MyTracker Export'!A:AA,'MyTracker Export'!$AA$1,FALSE)</f>
        <v>#N/A</v>
      </c>
      <c r="AA2885" t="s">
        <v>20478</v>
      </c>
      <c r="AB2885" s="19" t="e">
        <f>IF(Table_query__64[[#This Row],[Project status]]=Table_query__64[[#This Row],[Project Status Check]],"OK","NOK")</f>
        <v>#N/A</v>
      </c>
      <c r="AC2885" s="19" t="e">
        <f>IF(Table_query__64[[#This Row],[PM]]=Table_query__64[[#This Row],[PM Check]],"OK","NOK")</f>
        <v>#N/A</v>
      </c>
      <c r="AD2885" s="19" t="e">
        <f>IF(Table_query__64[[#This Row],[PP]]=Table_query__64[[#This Row],[Pilot Check]],"OK","NOK")</f>
        <v>#N/A</v>
      </c>
      <c r="AE2885" s="19"/>
    </row>
    <row r="2886" spans="1:31" hidden="1" x14ac:dyDescent="0.3">
      <c r="A2886" s="1"/>
      <c r="B2886" s="2" t="s">
        <v>2383</v>
      </c>
      <c r="D2886" s="2"/>
      <c r="E2886" s="2" t="s">
        <v>25</v>
      </c>
      <c r="F2886" s="2"/>
      <c r="G2886" s="4"/>
      <c r="H2886" s="4"/>
      <c r="I2886" s="2"/>
      <c r="J2886" s="2"/>
      <c r="K2886" s="2"/>
      <c r="L2886" t="s">
        <v>31</v>
      </c>
      <c r="M2886" s="2"/>
      <c r="O2886" s="5">
        <v>0</v>
      </c>
      <c r="P2886" s="5"/>
      <c r="Q2886" s="6">
        <v>1899</v>
      </c>
      <c r="R2886" s="7" t="s">
        <v>31</v>
      </c>
      <c r="T2886" s="8">
        <v>1306</v>
      </c>
      <c r="V2886" s="1" t="s">
        <v>33</v>
      </c>
      <c r="W2886" s="1" t="s">
        <v>32</v>
      </c>
      <c r="X2886" t="e">
        <f>VLOOKUP(Table_query__64[[#This Row],[Nr]],'MyTracker Export'!A:P,'MyTracker Export'!$P$1,FALSE)</f>
        <v>#N/A</v>
      </c>
      <c r="Y2886" t="e">
        <f>VLOOKUP(Table_query__64[[#This Row],[Nr]],'MyTracker Export'!A:Z,'MyTracker Export'!$Z$1,FALSE)</f>
        <v>#N/A</v>
      </c>
      <c r="Z2886" t="e">
        <f>VLOOKUP(Table_query__64[[#This Row],[Nr]],'MyTracker Export'!A:AA,'MyTracker Export'!$AA$1,FALSE)</f>
        <v>#N/A</v>
      </c>
      <c r="AA2886" t="s">
        <v>20478</v>
      </c>
      <c r="AB2886" s="19" t="e">
        <f>IF(Table_query__64[[#This Row],[Project status]]=Table_query__64[[#This Row],[Project Status Check]],"OK","NOK")</f>
        <v>#N/A</v>
      </c>
      <c r="AC2886" s="19" t="e">
        <f>IF(Table_query__64[[#This Row],[PM]]=Table_query__64[[#This Row],[PM Check]],"OK","NOK")</f>
        <v>#N/A</v>
      </c>
      <c r="AD2886" s="19" t="e">
        <f>IF(Table_query__64[[#This Row],[PP]]=Table_query__64[[#This Row],[Pilot Check]],"OK","NOK")</f>
        <v>#N/A</v>
      </c>
      <c r="AE2886" s="19"/>
    </row>
    <row r="2887" spans="1:31" hidden="1" x14ac:dyDescent="0.3">
      <c r="A2887" s="1"/>
      <c r="B2887" s="2" t="s">
        <v>964</v>
      </c>
      <c r="D2887" s="2"/>
      <c r="E2887" s="2" t="s">
        <v>82</v>
      </c>
      <c r="F2887" s="2"/>
      <c r="G2887" s="4"/>
      <c r="H2887" s="4"/>
      <c r="I2887" s="2"/>
      <c r="J2887" s="2"/>
      <c r="K2887" s="2"/>
      <c r="L2887" t="s">
        <v>31</v>
      </c>
      <c r="M2887" s="2"/>
      <c r="O2887" s="5">
        <v>0</v>
      </c>
      <c r="P2887" s="5"/>
      <c r="Q2887" s="6">
        <v>1899</v>
      </c>
      <c r="R2887" s="7" t="s">
        <v>31</v>
      </c>
      <c r="T2887" s="8">
        <v>1307</v>
      </c>
      <c r="V2887" s="1" t="s">
        <v>33</v>
      </c>
      <c r="W2887" s="1" t="s">
        <v>32</v>
      </c>
      <c r="X2887" t="e">
        <f>VLOOKUP(Table_query__64[[#This Row],[Nr]],'MyTracker Export'!A:P,'MyTracker Export'!$P$1,FALSE)</f>
        <v>#N/A</v>
      </c>
      <c r="Y2887" t="e">
        <f>VLOOKUP(Table_query__64[[#This Row],[Nr]],'MyTracker Export'!A:Z,'MyTracker Export'!$Z$1,FALSE)</f>
        <v>#N/A</v>
      </c>
      <c r="Z2887" t="e">
        <f>VLOOKUP(Table_query__64[[#This Row],[Nr]],'MyTracker Export'!A:AA,'MyTracker Export'!$AA$1,FALSE)</f>
        <v>#N/A</v>
      </c>
      <c r="AA2887" t="s">
        <v>20478</v>
      </c>
      <c r="AB2887" s="19" t="e">
        <f>IF(Table_query__64[[#This Row],[Project status]]=Table_query__64[[#This Row],[Project Status Check]],"OK","NOK")</f>
        <v>#N/A</v>
      </c>
      <c r="AC2887" s="19" t="e">
        <f>IF(Table_query__64[[#This Row],[PM]]=Table_query__64[[#This Row],[PM Check]],"OK","NOK")</f>
        <v>#N/A</v>
      </c>
      <c r="AD2887" s="19" t="e">
        <f>IF(Table_query__64[[#This Row],[PP]]=Table_query__64[[#This Row],[Pilot Check]],"OK","NOK")</f>
        <v>#N/A</v>
      </c>
      <c r="AE2887" s="19"/>
    </row>
    <row r="2888" spans="1:31" hidden="1" x14ac:dyDescent="0.3">
      <c r="A2888" s="1"/>
      <c r="B2888" s="2" t="s">
        <v>1896</v>
      </c>
      <c r="D2888" s="2"/>
      <c r="E2888" s="2" t="s">
        <v>25</v>
      </c>
      <c r="F2888" s="2"/>
      <c r="G2888" s="4"/>
      <c r="H2888" s="4"/>
      <c r="I2888" s="2"/>
      <c r="J2888" s="2"/>
      <c r="K2888" s="2"/>
      <c r="L2888" t="s">
        <v>31</v>
      </c>
      <c r="M2888" s="2"/>
      <c r="O2888" s="5">
        <v>0</v>
      </c>
      <c r="P2888" s="5"/>
      <c r="Q2888" s="6">
        <v>1899</v>
      </c>
      <c r="R2888" s="7" t="s">
        <v>31</v>
      </c>
      <c r="T2888" s="8">
        <v>1308</v>
      </c>
      <c r="V2888" s="1" t="s">
        <v>33</v>
      </c>
      <c r="W2888" s="1" t="s">
        <v>32</v>
      </c>
      <c r="X2888" t="e">
        <f>VLOOKUP(Table_query__64[[#This Row],[Nr]],'MyTracker Export'!A:P,'MyTracker Export'!$P$1,FALSE)</f>
        <v>#N/A</v>
      </c>
      <c r="Y2888" t="e">
        <f>VLOOKUP(Table_query__64[[#This Row],[Nr]],'MyTracker Export'!A:Z,'MyTracker Export'!$Z$1,FALSE)</f>
        <v>#N/A</v>
      </c>
      <c r="Z2888" t="e">
        <f>VLOOKUP(Table_query__64[[#This Row],[Nr]],'MyTracker Export'!A:AA,'MyTracker Export'!$AA$1,FALSE)</f>
        <v>#N/A</v>
      </c>
      <c r="AA2888" t="s">
        <v>20478</v>
      </c>
      <c r="AB2888" s="19" t="e">
        <f>IF(Table_query__64[[#This Row],[Project status]]=Table_query__64[[#This Row],[Project Status Check]],"OK","NOK")</f>
        <v>#N/A</v>
      </c>
      <c r="AC2888" s="19" t="e">
        <f>IF(Table_query__64[[#This Row],[PM]]=Table_query__64[[#This Row],[PM Check]],"OK","NOK")</f>
        <v>#N/A</v>
      </c>
      <c r="AD2888" s="19" t="e">
        <f>IF(Table_query__64[[#This Row],[PP]]=Table_query__64[[#This Row],[Pilot Check]],"OK","NOK")</f>
        <v>#N/A</v>
      </c>
      <c r="AE2888" s="19"/>
    </row>
    <row r="2889" spans="1:31" hidden="1" x14ac:dyDescent="0.3">
      <c r="A2889" s="1"/>
      <c r="B2889" s="2" t="s">
        <v>1979</v>
      </c>
      <c r="D2889" s="2"/>
      <c r="E2889" s="2" t="s">
        <v>104</v>
      </c>
      <c r="F2889" s="2"/>
      <c r="G2889" s="4"/>
      <c r="H2889" s="4"/>
      <c r="I2889" s="2"/>
      <c r="J2889" s="2"/>
      <c r="K2889" s="2"/>
      <c r="L2889" t="s">
        <v>31</v>
      </c>
      <c r="M2889" s="2"/>
      <c r="O2889" s="5">
        <v>0</v>
      </c>
      <c r="P2889" s="5"/>
      <c r="Q2889" s="6">
        <v>1899</v>
      </c>
      <c r="R2889" s="7" t="s">
        <v>31</v>
      </c>
      <c r="T2889" s="8">
        <v>1309</v>
      </c>
      <c r="V2889" s="1" t="s">
        <v>33</v>
      </c>
      <c r="W2889" s="1" t="s">
        <v>32</v>
      </c>
      <c r="X2889" t="e">
        <f>VLOOKUP(Table_query__64[[#This Row],[Nr]],'MyTracker Export'!A:P,'MyTracker Export'!$P$1,FALSE)</f>
        <v>#N/A</v>
      </c>
      <c r="Y2889" t="e">
        <f>VLOOKUP(Table_query__64[[#This Row],[Nr]],'MyTracker Export'!A:Z,'MyTracker Export'!$Z$1,FALSE)</f>
        <v>#N/A</v>
      </c>
      <c r="Z2889" t="e">
        <f>VLOOKUP(Table_query__64[[#This Row],[Nr]],'MyTracker Export'!A:AA,'MyTracker Export'!$AA$1,FALSE)</f>
        <v>#N/A</v>
      </c>
      <c r="AA2889" t="s">
        <v>20478</v>
      </c>
      <c r="AB2889" s="19" t="e">
        <f>IF(Table_query__64[[#This Row],[Project status]]=Table_query__64[[#This Row],[Project Status Check]],"OK","NOK")</f>
        <v>#N/A</v>
      </c>
      <c r="AC2889" s="19" t="e">
        <f>IF(Table_query__64[[#This Row],[PM]]=Table_query__64[[#This Row],[PM Check]],"OK","NOK")</f>
        <v>#N/A</v>
      </c>
      <c r="AD2889" s="19" t="e">
        <f>IF(Table_query__64[[#This Row],[PP]]=Table_query__64[[#This Row],[Pilot Check]],"OK","NOK")</f>
        <v>#N/A</v>
      </c>
      <c r="AE2889" s="19"/>
    </row>
    <row r="2890" spans="1:31" hidden="1" x14ac:dyDescent="0.3">
      <c r="A2890" s="1"/>
      <c r="B2890" s="2" t="s">
        <v>38</v>
      </c>
      <c r="D2890" s="2"/>
      <c r="E2890" s="2" t="s">
        <v>104</v>
      </c>
      <c r="F2890" s="2"/>
      <c r="G2890" s="4"/>
      <c r="H2890" s="4"/>
      <c r="I2890" s="2"/>
      <c r="J2890" s="2"/>
      <c r="K2890" s="2"/>
      <c r="L2890" t="s">
        <v>31</v>
      </c>
      <c r="M2890" s="2"/>
      <c r="O2890" s="5">
        <v>1</v>
      </c>
      <c r="P2890" s="5"/>
      <c r="Q2890" s="6">
        <v>1899</v>
      </c>
      <c r="R2890" s="7" t="s">
        <v>31</v>
      </c>
      <c r="T2890" s="8">
        <v>1463</v>
      </c>
      <c r="V2890" s="1" t="s">
        <v>33</v>
      </c>
      <c r="W2890" s="1" t="s">
        <v>32</v>
      </c>
      <c r="X2890" t="e">
        <f>VLOOKUP(Table_query__64[[#This Row],[Nr]],'MyTracker Export'!A:P,'MyTracker Export'!$P$1,FALSE)</f>
        <v>#N/A</v>
      </c>
      <c r="Y2890" t="e">
        <f>VLOOKUP(Table_query__64[[#This Row],[Nr]],'MyTracker Export'!A:Z,'MyTracker Export'!$Z$1,FALSE)</f>
        <v>#N/A</v>
      </c>
      <c r="Z2890" t="e">
        <f>VLOOKUP(Table_query__64[[#This Row],[Nr]],'MyTracker Export'!A:AA,'MyTracker Export'!$AA$1,FALSE)</f>
        <v>#N/A</v>
      </c>
      <c r="AA2890" t="s">
        <v>20478</v>
      </c>
      <c r="AB2890" s="19" t="e">
        <f>IF(Table_query__64[[#This Row],[Project status]]=Table_query__64[[#This Row],[Project Status Check]],"OK","NOK")</f>
        <v>#N/A</v>
      </c>
      <c r="AC2890" s="19" t="e">
        <f>IF(Table_query__64[[#This Row],[PM]]=Table_query__64[[#This Row],[PM Check]],"OK","NOK")</f>
        <v>#N/A</v>
      </c>
      <c r="AD2890" s="19" t="e">
        <f>IF(Table_query__64[[#This Row],[PP]]=Table_query__64[[#This Row],[Pilot Check]],"OK","NOK")</f>
        <v>#N/A</v>
      </c>
      <c r="AE2890" s="19"/>
    </row>
    <row r="2891" spans="1:31" hidden="1" x14ac:dyDescent="0.3">
      <c r="A2891" s="1"/>
      <c r="B2891" s="2" t="s">
        <v>3033</v>
      </c>
      <c r="D2891" s="2"/>
      <c r="E2891" s="2" t="s">
        <v>82</v>
      </c>
      <c r="F2891" s="2"/>
      <c r="G2891" s="4"/>
      <c r="H2891" s="4"/>
      <c r="I2891" s="2"/>
      <c r="J2891" s="2"/>
      <c r="K2891" s="2"/>
      <c r="L2891" t="s">
        <v>31</v>
      </c>
      <c r="M2891" s="2"/>
      <c r="O2891" s="5">
        <v>0</v>
      </c>
      <c r="P2891" s="5"/>
      <c r="Q2891" s="6">
        <v>1899</v>
      </c>
      <c r="R2891" s="7" t="s">
        <v>31</v>
      </c>
      <c r="T2891" s="8">
        <v>1549</v>
      </c>
      <c r="V2891" s="1" t="s">
        <v>33</v>
      </c>
      <c r="W2891" s="1" t="s">
        <v>32</v>
      </c>
      <c r="X2891" t="e">
        <f>VLOOKUP(Table_query__64[[#This Row],[Nr]],'MyTracker Export'!A:P,'MyTracker Export'!$P$1,FALSE)</f>
        <v>#N/A</v>
      </c>
      <c r="Y2891" t="e">
        <f>VLOOKUP(Table_query__64[[#This Row],[Nr]],'MyTracker Export'!A:Z,'MyTracker Export'!$Z$1,FALSE)</f>
        <v>#N/A</v>
      </c>
      <c r="Z2891" t="e">
        <f>VLOOKUP(Table_query__64[[#This Row],[Nr]],'MyTracker Export'!A:AA,'MyTracker Export'!$AA$1,FALSE)</f>
        <v>#N/A</v>
      </c>
      <c r="AA2891" t="s">
        <v>20478</v>
      </c>
      <c r="AB2891" s="19" t="e">
        <f>IF(Table_query__64[[#This Row],[Project status]]=Table_query__64[[#This Row],[Project Status Check]],"OK","NOK")</f>
        <v>#N/A</v>
      </c>
      <c r="AC2891" s="19" t="e">
        <f>IF(Table_query__64[[#This Row],[PM]]=Table_query__64[[#This Row],[PM Check]],"OK","NOK")</f>
        <v>#N/A</v>
      </c>
      <c r="AD2891" s="19" t="e">
        <f>IF(Table_query__64[[#This Row],[PP]]=Table_query__64[[#This Row],[Pilot Check]],"OK","NOK")</f>
        <v>#N/A</v>
      </c>
      <c r="AE2891" s="19"/>
    </row>
    <row r="2892" spans="1:31" hidden="1" x14ac:dyDescent="0.3">
      <c r="A2892" s="1"/>
      <c r="B2892" s="2" t="s">
        <v>38</v>
      </c>
      <c r="D2892" s="2"/>
      <c r="E2892" s="2" t="s">
        <v>104</v>
      </c>
      <c r="F2892" s="2"/>
      <c r="G2892" s="4"/>
      <c r="H2892" s="4"/>
      <c r="I2892" s="2"/>
      <c r="J2892" s="2"/>
      <c r="K2892" s="2"/>
      <c r="L2892" t="s">
        <v>31</v>
      </c>
      <c r="M2892" s="2"/>
      <c r="O2892" s="5">
        <v>1</v>
      </c>
      <c r="P2892" s="5"/>
      <c r="Q2892" s="6">
        <v>1899</v>
      </c>
      <c r="R2892" s="7" t="s">
        <v>31</v>
      </c>
      <c r="T2892" s="8">
        <v>1561</v>
      </c>
      <c r="V2892" s="1" t="s">
        <v>33</v>
      </c>
      <c r="W2892" s="1" t="s">
        <v>32</v>
      </c>
      <c r="X2892" t="e">
        <f>VLOOKUP(Table_query__64[[#This Row],[Nr]],'MyTracker Export'!A:P,'MyTracker Export'!$P$1,FALSE)</f>
        <v>#N/A</v>
      </c>
      <c r="Y2892" t="e">
        <f>VLOOKUP(Table_query__64[[#This Row],[Nr]],'MyTracker Export'!A:Z,'MyTracker Export'!$Z$1,FALSE)</f>
        <v>#N/A</v>
      </c>
      <c r="Z2892" t="e">
        <f>VLOOKUP(Table_query__64[[#This Row],[Nr]],'MyTracker Export'!A:AA,'MyTracker Export'!$AA$1,FALSE)</f>
        <v>#N/A</v>
      </c>
      <c r="AA2892" t="s">
        <v>20478</v>
      </c>
      <c r="AB2892" s="19" t="e">
        <f>IF(Table_query__64[[#This Row],[Project status]]=Table_query__64[[#This Row],[Project Status Check]],"OK","NOK")</f>
        <v>#N/A</v>
      </c>
      <c r="AC2892" s="19" t="e">
        <f>IF(Table_query__64[[#This Row],[PM]]=Table_query__64[[#This Row],[PM Check]],"OK","NOK")</f>
        <v>#N/A</v>
      </c>
      <c r="AD2892" s="19" t="e">
        <f>IF(Table_query__64[[#This Row],[PP]]=Table_query__64[[#This Row],[Pilot Check]],"OK","NOK")</f>
        <v>#N/A</v>
      </c>
      <c r="AE2892" s="19"/>
    </row>
    <row r="2893" spans="1:31" hidden="1" x14ac:dyDescent="0.3">
      <c r="A2893" s="1"/>
      <c r="B2893" s="2" t="s">
        <v>4704</v>
      </c>
      <c r="D2893" s="2"/>
      <c r="E2893" s="2"/>
      <c r="F2893" s="2"/>
      <c r="G2893" s="4"/>
      <c r="H2893" s="4"/>
      <c r="I2893" s="2"/>
      <c r="J2893" s="2"/>
      <c r="K2893" s="2"/>
      <c r="L2893" t="s">
        <v>31</v>
      </c>
      <c r="M2893" s="2"/>
      <c r="O2893" s="5">
        <v>0</v>
      </c>
      <c r="P2893" s="5"/>
      <c r="Q2893" s="6">
        <v>1899</v>
      </c>
      <c r="R2893" s="7" t="s">
        <v>31</v>
      </c>
      <c r="T2893" s="8">
        <v>1646</v>
      </c>
      <c r="V2893" s="1" t="s">
        <v>33</v>
      </c>
      <c r="W2893" s="1" t="s">
        <v>32</v>
      </c>
      <c r="X2893" t="e">
        <f>VLOOKUP(Table_query__64[[#This Row],[Nr]],'MyTracker Export'!A:P,'MyTracker Export'!$P$1,FALSE)</f>
        <v>#N/A</v>
      </c>
      <c r="Y2893" t="e">
        <f>VLOOKUP(Table_query__64[[#This Row],[Nr]],'MyTracker Export'!A:Z,'MyTracker Export'!$Z$1,FALSE)</f>
        <v>#N/A</v>
      </c>
      <c r="Z2893" t="e">
        <f>VLOOKUP(Table_query__64[[#This Row],[Nr]],'MyTracker Export'!A:AA,'MyTracker Export'!$AA$1,FALSE)</f>
        <v>#N/A</v>
      </c>
      <c r="AA2893" t="s">
        <v>20478</v>
      </c>
      <c r="AB2893" s="19" t="e">
        <f>IF(Table_query__64[[#This Row],[Project status]]=Table_query__64[[#This Row],[Project Status Check]],"OK","NOK")</f>
        <v>#N/A</v>
      </c>
      <c r="AC2893" s="19" t="e">
        <f>IF(Table_query__64[[#This Row],[PM]]=Table_query__64[[#This Row],[PM Check]],"OK","NOK")</f>
        <v>#N/A</v>
      </c>
      <c r="AD2893" s="19" t="e">
        <f>IF(Table_query__64[[#This Row],[PP]]=Table_query__64[[#This Row],[Pilot Check]],"OK","NOK")</f>
        <v>#N/A</v>
      </c>
      <c r="AE2893" s="19"/>
    </row>
    <row r="2894" spans="1:31" hidden="1" x14ac:dyDescent="0.3">
      <c r="A2894" s="1"/>
      <c r="B2894" s="2" t="s">
        <v>4704</v>
      </c>
      <c r="D2894" s="2"/>
      <c r="E2894" s="2"/>
      <c r="F2894" s="2"/>
      <c r="G2894" s="4"/>
      <c r="H2894" s="4"/>
      <c r="I2894" s="2"/>
      <c r="J2894" s="2"/>
      <c r="K2894" s="2"/>
      <c r="L2894" t="s">
        <v>31</v>
      </c>
      <c r="M2894" s="2"/>
      <c r="O2894" s="5">
        <v>0</v>
      </c>
      <c r="P2894" s="5"/>
      <c r="Q2894" s="6">
        <v>1899</v>
      </c>
      <c r="R2894" s="7" t="s">
        <v>31</v>
      </c>
      <c r="T2894" s="8">
        <v>1648</v>
      </c>
      <c r="V2894" s="1" t="s">
        <v>33</v>
      </c>
      <c r="W2894" s="1" t="s">
        <v>32</v>
      </c>
      <c r="X2894" t="e">
        <f>VLOOKUP(Table_query__64[[#This Row],[Nr]],'MyTracker Export'!A:P,'MyTracker Export'!$P$1,FALSE)</f>
        <v>#N/A</v>
      </c>
      <c r="Y2894" t="e">
        <f>VLOOKUP(Table_query__64[[#This Row],[Nr]],'MyTracker Export'!A:Z,'MyTracker Export'!$Z$1,FALSE)</f>
        <v>#N/A</v>
      </c>
      <c r="Z2894" t="e">
        <f>VLOOKUP(Table_query__64[[#This Row],[Nr]],'MyTracker Export'!A:AA,'MyTracker Export'!$AA$1,FALSE)</f>
        <v>#N/A</v>
      </c>
      <c r="AA2894" t="s">
        <v>20478</v>
      </c>
      <c r="AB2894" s="19" t="e">
        <f>IF(Table_query__64[[#This Row],[Project status]]=Table_query__64[[#This Row],[Project Status Check]],"OK","NOK")</f>
        <v>#N/A</v>
      </c>
      <c r="AC2894" s="19" t="e">
        <f>IF(Table_query__64[[#This Row],[PM]]=Table_query__64[[#This Row],[PM Check]],"OK","NOK")</f>
        <v>#N/A</v>
      </c>
      <c r="AD2894" s="19" t="e">
        <f>IF(Table_query__64[[#This Row],[PP]]=Table_query__64[[#This Row],[Pilot Check]],"OK","NOK")</f>
        <v>#N/A</v>
      </c>
      <c r="AE2894" s="19"/>
    </row>
    <row r="2895" spans="1:31" hidden="1" x14ac:dyDescent="0.3">
      <c r="A2895" s="1"/>
      <c r="B2895" s="2" t="s">
        <v>4704</v>
      </c>
      <c r="D2895" s="2"/>
      <c r="E2895" s="2"/>
      <c r="F2895" s="2"/>
      <c r="G2895" s="4"/>
      <c r="H2895" s="4"/>
      <c r="I2895" s="2"/>
      <c r="J2895" s="2"/>
      <c r="K2895" s="2"/>
      <c r="L2895" t="s">
        <v>31</v>
      </c>
      <c r="M2895" s="2"/>
      <c r="O2895" s="5">
        <v>0.01</v>
      </c>
      <c r="P2895" s="5"/>
      <c r="Q2895" s="6">
        <v>1899</v>
      </c>
      <c r="R2895" s="7" t="s">
        <v>31</v>
      </c>
      <c r="T2895" s="8">
        <v>1649</v>
      </c>
      <c r="V2895" s="1" t="s">
        <v>33</v>
      </c>
      <c r="W2895" s="1" t="s">
        <v>32</v>
      </c>
      <c r="X2895" t="e">
        <f>VLOOKUP(Table_query__64[[#This Row],[Nr]],'MyTracker Export'!A:P,'MyTracker Export'!$P$1,FALSE)</f>
        <v>#N/A</v>
      </c>
      <c r="Y2895" t="e">
        <f>VLOOKUP(Table_query__64[[#This Row],[Nr]],'MyTracker Export'!A:Z,'MyTracker Export'!$Z$1,FALSE)</f>
        <v>#N/A</v>
      </c>
      <c r="Z2895" t="e">
        <f>VLOOKUP(Table_query__64[[#This Row],[Nr]],'MyTracker Export'!A:AA,'MyTracker Export'!$AA$1,FALSE)</f>
        <v>#N/A</v>
      </c>
      <c r="AA2895" t="s">
        <v>20478</v>
      </c>
      <c r="AB2895" s="19" t="e">
        <f>IF(Table_query__64[[#This Row],[Project status]]=Table_query__64[[#This Row],[Project Status Check]],"OK","NOK")</f>
        <v>#N/A</v>
      </c>
      <c r="AC2895" s="19" t="e">
        <f>IF(Table_query__64[[#This Row],[PM]]=Table_query__64[[#This Row],[PM Check]],"OK","NOK")</f>
        <v>#N/A</v>
      </c>
      <c r="AD2895" s="19" t="e">
        <f>IF(Table_query__64[[#This Row],[PP]]=Table_query__64[[#This Row],[Pilot Check]],"OK","NOK")</f>
        <v>#N/A</v>
      </c>
      <c r="AE2895" s="19"/>
    </row>
    <row r="2896" spans="1:31" hidden="1" x14ac:dyDescent="0.3">
      <c r="A2896" s="1"/>
      <c r="B2896" s="2" t="s">
        <v>4704</v>
      </c>
      <c r="D2896" s="2"/>
      <c r="E2896" s="2"/>
      <c r="F2896" s="2"/>
      <c r="G2896" s="4"/>
      <c r="H2896" s="4"/>
      <c r="I2896" s="2"/>
      <c r="J2896" s="2"/>
      <c r="K2896" s="2"/>
      <c r="L2896" t="s">
        <v>31</v>
      </c>
      <c r="M2896" s="2"/>
      <c r="O2896" s="5">
        <v>0</v>
      </c>
      <c r="P2896" s="5"/>
      <c r="Q2896" s="6">
        <v>1899</v>
      </c>
      <c r="R2896" s="7" t="s">
        <v>31</v>
      </c>
      <c r="T2896" s="8">
        <v>1650</v>
      </c>
      <c r="V2896" s="1" t="s">
        <v>33</v>
      </c>
      <c r="W2896" s="1" t="s">
        <v>32</v>
      </c>
      <c r="X2896" t="e">
        <f>VLOOKUP(Table_query__64[[#This Row],[Nr]],'MyTracker Export'!A:P,'MyTracker Export'!$P$1,FALSE)</f>
        <v>#N/A</v>
      </c>
      <c r="Y2896" t="e">
        <f>VLOOKUP(Table_query__64[[#This Row],[Nr]],'MyTracker Export'!A:Z,'MyTracker Export'!$Z$1,FALSE)</f>
        <v>#N/A</v>
      </c>
      <c r="Z2896" t="e">
        <f>VLOOKUP(Table_query__64[[#This Row],[Nr]],'MyTracker Export'!A:AA,'MyTracker Export'!$AA$1,FALSE)</f>
        <v>#N/A</v>
      </c>
      <c r="AA2896" t="s">
        <v>20478</v>
      </c>
      <c r="AB2896" s="19" t="e">
        <f>IF(Table_query__64[[#This Row],[Project status]]=Table_query__64[[#This Row],[Project Status Check]],"OK","NOK")</f>
        <v>#N/A</v>
      </c>
      <c r="AC2896" s="19" t="e">
        <f>IF(Table_query__64[[#This Row],[PM]]=Table_query__64[[#This Row],[PM Check]],"OK","NOK")</f>
        <v>#N/A</v>
      </c>
      <c r="AD2896" s="19" t="e">
        <f>IF(Table_query__64[[#This Row],[PP]]=Table_query__64[[#This Row],[Pilot Check]],"OK","NOK")</f>
        <v>#N/A</v>
      </c>
      <c r="AE2896" s="19"/>
    </row>
    <row r="2897" spans="1:31" hidden="1" x14ac:dyDescent="0.3">
      <c r="A2897" s="1"/>
      <c r="B2897" s="2" t="s">
        <v>2734</v>
      </c>
      <c r="D2897" s="2"/>
      <c r="E2897" s="2" t="s">
        <v>43</v>
      </c>
      <c r="F2897" s="2"/>
      <c r="G2897" s="4"/>
      <c r="H2897" s="4"/>
      <c r="I2897" s="2"/>
      <c r="J2897" s="2"/>
      <c r="K2897" s="2"/>
      <c r="L2897" t="s">
        <v>31</v>
      </c>
      <c r="M2897" s="2"/>
      <c r="O2897" s="5">
        <v>0.1</v>
      </c>
      <c r="P2897" s="5"/>
      <c r="Q2897" s="6">
        <v>1899</v>
      </c>
      <c r="R2897" s="7" t="s">
        <v>31</v>
      </c>
      <c r="T2897" s="8">
        <v>1702</v>
      </c>
      <c r="V2897" s="1" t="s">
        <v>33</v>
      </c>
      <c r="W2897" s="1" t="s">
        <v>32</v>
      </c>
      <c r="X2897" t="e">
        <f>VLOOKUP(Table_query__64[[#This Row],[Nr]],'MyTracker Export'!A:P,'MyTracker Export'!$P$1,FALSE)</f>
        <v>#N/A</v>
      </c>
      <c r="Y2897" t="e">
        <f>VLOOKUP(Table_query__64[[#This Row],[Nr]],'MyTracker Export'!A:Z,'MyTracker Export'!$Z$1,FALSE)</f>
        <v>#N/A</v>
      </c>
      <c r="Z2897" t="e">
        <f>VLOOKUP(Table_query__64[[#This Row],[Nr]],'MyTracker Export'!A:AA,'MyTracker Export'!$AA$1,FALSE)</f>
        <v>#N/A</v>
      </c>
      <c r="AA2897" t="s">
        <v>20478</v>
      </c>
      <c r="AB2897" s="19" t="e">
        <f>IF(Table_query__64[[#This Row],[Project status]]=Table_query__64[[#This Row],[Project Status Check]],"OK","NOK")</f>
        <v>#N/A</v>
      </c>
      <c r="AC2897" s="19" t="e">
        <f>IF(Table_query__64[[#This Row],[PM]]=Table_query__64[[#This Row],[PM Check]],"OK","NOK")</f>
        <v>#N/A</v>
      </c>
      <c r="AD2897" s="19" t="e">
        <f>IF(Table_query__64[[#This Row],[PP]]=Table_query__64[[#This Row],[Pilot Check]],"OK","NOK")</f>
        <v>#N/A</v>
      </c>
      <c r="AE2897" s="19"/>
    </row>
    <row r="2898" spans="1:31" hidden="1" x14ac:dyDescent="0.3">
      <c r="A2898" s="1"/>
      <c r="B2898" s="2" t="s">
        <v>2734</v>
      </c>
      <c r="D2898" s="2"/>
      <c r="E2898" s="2" t="s">
        <v>43</v>
      </c>
      <c r="F2898" s="2"/>
      <c r="G2898" s="4"/>
      <c r="H2898" s="4"/>
      <c r="I2898" s="2"/>
      <c r="J2898" s="2"/>
      <c r="K2898" s="2"/>
      <c r="L2898" t="s">
        <v>31</v>
      </c>
      <c r="M2898" s="2"/>
      <c r="O2898" s="5">
        <v>0.1</v>
      </c>
      <c r="P2898" s="5"/>
      <c r="Q2898" s="6">
        <v>1899</v>
      </c>
      <c r="R2898" s="7" t="s">
        <v>31</v>
      </c>
      <c r="T2898" s="8">
        <v>1704</v>
      </c>
      <c r="V2898" s="1" t="s">
        <v>33</v>
      </c>
      <c r="W2898" s="1" t="s">
        <v>32</v>
      </c>
      <c r="X2898" t="e">
        <f>VLOOKUP(Table_query__64[[#This Row],[Nr]],'MyTracker Export'!A:P,'MyTracker Export'!$P$1,FALSE)</f>
        <v>#N/A</v>
      </c>
      <c r="Y2898" t="e">
        <f>VLOOKUP(Table_query__64[[#This Row],[Nr]],'MyTracker Export'!A:Z,'MyTracker Export'!$Z$1,FALSE)</f>
        <v>#N/A</v>
      </c>
      <c r="Z2898" t="e">
        <f>VLOOKUP(Table_query__64[[#This Row],[Nr]],'MyTracker Export'!A:AA,'MyTracker Export'!$AA$1,FALSE)</f>
        <v>#N/A</v>
      </c>
      <c r="AA2898" t="s">
        <v>20478</v>
      </c>
      <c r="AB2898" s="19" t="e">
        <f>IF(Table_query__64[[#This Row],[Project status]]=Table_query__64[[#This Row],[Project Status Check]],"OK","NOK")</f>
        <v>#N/A</v>
      </c>
      <c r="AC2898" s="19" t="e">
        <f>IF(Table_query__64[[#This Row],[PM]]=Table_query__64[[#This Row],[PM Check]],"OK","NOK")</f>
        <v>#N/A</v>
      </c>
      <c r="AD2898" s="19" t="e">
        <f>IF(Table_query__64[[#This Row],[PP]]=Table_query__64[[#This Row],[Pilot Check]],"OK","NOK")</f>
        <v>#N/A</v>
      </c>
      <c r="AE2898" s="19"/>
    </row>
    <row r="2899" spans="1:31" hidden="1" x14ac:dyDescent="0.3">
      <c r="A2899" s="1"/>
      <c r="B2899" s="2" t="s">
        <v>4704</v>
      </c>
      <c r="D2899" s="2"/>
      <c r="E2899" s="2"/>
      <c r="F2899" s="2"/>
      <c r="G2899" s="4"/>
      <c r="H2899" s="4"/>
      <c r="I2899" s="2"/>
      <c r="J2899" s="2"/>
      <c r="K2899" s="2"/>
      <c r="L2899" t="s">
        <v>31</v>
      </c>
      <c r="M2899" s="2"/>
      <c r="O2899" s="5">
        <v>0.01</v>
      </c>
      <c r="P2899" s="5"/>
      <c r="Q2899" s="6">
        <v>1899</v>
      </c>
      <c r="R2899" s="7" t="s">
        <v>31</v>
      </c>
      <c r="T2899" s="8">
        <v>1801</v>
      </c>
      <c r="V2899" s="1" t="s">
        <v>33</v>
      </c>
      <c r="W2899" s="1" t="s">
        <v>32</v>
      </c>
      <c r="X2899" t="e">
        <f>VLOOKUP(Table_query__64[[#This Row],[Nr]],'MyTracker Export'!A:P,'MyTracker Export'!$P$1,FALSE)</f>
        <v>#N/A</v>
      </c>
      <c r="Y2899" t="e">
        <f>VLOOKUP(Table_query__64[[#This Row],[Nr]],'MyTracker Export'!A:Z,'MyTracker Export'!$Z$1,FALSE)</f>
        <v>#N/A</v>
      </c>
      <c r="Z2899" t="e">
        <f>VLOOKUP(Table_query__64[[#This Row],[Nr]],'MyTracker Export'!A:AA,'MyTracker Export'!$AA$1,FALSE)</f>
        <v>#N/A</v>
      </c>
      <c r="AA2899" t="s">
        <v>20478</v>
      </c>
      <c r="AB2899" s="19" t="e">
        <f>IF(Table_query__64[[#This Row],[Project status]]=Table_query__64[[#This Row],[Project Status Check]],"OK","NOK")</f>
        <v>#N/A</v>
      </c>
      <c r="AC2899" s="19" t="e">
        <f>IF(Table_query__64[[#This Row],[PM]]=Table_query__64[[#This Row],[PM Check]],"OK","NOK")</f>
        <v>#N/A</v>
      </c>
      <c r="AD2899" s="19" t="e">
        <f>IF(Table_query__64[[#This Row],[PP]]=Table_query__64[[#This Row],[Pilot Check]],"OK","NOK")</f>
        <v>#N/A</v>
      </c>
      <c r="AE2899" s="19"/>
    </row>
    <row r="2900" spans="1:31" hidden="1" x14ac:dyDescent="0.3">
      <c r="A2900" s="1"/>
      <c r="B2900" s="2" t="s">
        <v>38</v>
      </c>
      <c r="D2900" s="2"/>
      <c r="E2900" s="2"/>
      <c r="F2900" s="2"/>
      <c r="G2900" s="4"/>
      <c r="H2900" s="4"/>
      <c r="I2900" s="2"/>
      <c r="J2900" s="2"/>
      <c r="K2900" s="2"/>
      <c r="L2900" t="s">
        <v>31</v>
      </c>
      <c r="M2900" s="2"/>
      <c r="O2900" s="5">
        <v>0</v>
      </c>
      <c r="P2900" s="5"/>
      <c r="Q2900" s="6">
        <v>1899</v>
      </c>
      <c r="R2900" s="7" t="s">
        <v>31</v>
      </c>
      <c r="T2900" s="8">
        <v>1809</v>
      </c>
      <c r="V2900" s="1" t="s">
        <v>33</v>
      </c>
      <c r="W2900" s="1" t="s">
        <v>32</v>
      </c>
      <c r="X2900" t="e">
        <f>VLOOKUP(Table_query__64[[#This Row],[Nr]],'MyTracker Export'!A:P,'MyTracker Export'!$P$1,FALSE)</f>
        <v>#N/A</v>
      </c>
      <c r="Y2900" t="e">
        <f>VLOOKUP(Table_query__64[[#This Row],[Nr]],'MyTracker Export'!A:Z,'MyTracker Export'!$Z$1,FALSE)</f>
        <v>#N/A</v>
      </c>
      <c r="Z2900" t="e">
        <f>VLOOKUP(Table_query__64[[#This Row],[Nr]],'MyTracker Export'!A:AA,'MyTracker Export'!$AA$1,FALSE)</f>
        <v>#N/A</v>
      </c>
      <c r="AA2900" t="s">
        <v>20478</v>
      </c>
      <c r="AB2900" s="19" t="e">
        <f>IF(Table_query__64[[#This Row],[Project status]]=Table_query__64[[#This Row],[Project Status Check]],"OK","NOK")</f>
        <v>#N/A</v>
      </c>
      <c r="AC2900" s="19" t="e">
        <f>IF(Table_query__64[[#This Row],[PM]]=Table_query__64[[#This Row],[PM Check]],"OK","NOK")</f>
        <v>#N/A</v>
      </c>
      <c r="AD2900" s="19" t="e">
        <f>IF(Table_query__64[[#This Row],[PP]]=Table_query__64[[#This Row],[Pilot Check]],"OK","NOK")</f>
        <v>#N/A</v>
      </c>
      <c r="AE2900" s="19"/>
    </row>
    <row r="2901" spans="1:31" hidden="1" x14ac:dyDescent="0.3">
      <c r="A2901" s="1"/>
      <c r="B2901" s="2" t="s">
        <v>38</v>
      </c>
      <c r="D2901" s="2"/>
      <c r="E2901" s="2"/>
      <c r="F2901" s="2"/>
      <c r="G2901" s="4"/>
      <c r="H2901" s="4"/>
      <c r="I2901" s="2"/>
      <c r="J2901" s="2"/>
      <c r="K2901" s="2"/>
      <c r="L2901" t="s">
        <v>31</v>
      </c>
      <c r="M2901" s="2"/>
      <c r="O2901" s="5">
        <v>0</v>
      </c>
      <c r="P2901" s="5"/>
      <c r="Q2901" s="6">
        <v>1899</v>
      </c>
      <c r="R2901" s="7" t="s">
        <v>31</v>
      </c>
      <c r="T2901" s="8">
        <v>1890</v>
      </c>
      <c r="V2901" s="1" t="s">
        <v>33</v>
      </c>
      <c r="W2901" s="1" t="s">
        <v>32</v>
      </c>
      <c r="X2901" t="e">
        <f>VLOOKUP(Table_query__64[[#This Row],[Nr]],'MyTracker Export'!A:P,'MyTracker Export'!$P$1,FALSE)</f>
        <v>#N/A</v>
      </c>
      <c r="Y2901" t="e">
        <f>VLOOKUP(Table_query__64[[#This Row],[Nr]],'MyTracker Export'!A:Z,'MyTracker Export'!$Z$1,FALSE)</f>
        <v>#N/A</v>
      </c>
      <c r="Z2901" t="e">
        <f>VLOOKUP(Table_query__64[[#This Row],[Nr]],'MyTracker Export'!A:AA,'MyTracker Export'!$AA$1,FALSE)</f>
        <v>#N/A</v>
      </c>
      <c r="AA2901" t="s">
        <v>20478</v>
      </c>
      <c r="AB2901" s="19" t="e">
        <f>IF(Table_query__64[[#This Row],[Project status]]=Table_query__64[[#This Row],[Project Status Check]],"OK","NOK")</f>
        <v>#N/A</v>
      </c>
      <c r="AC2901" s="19" t="e">
        <f>IF(Table_query__64[[#This Row],[PM]]=Table_query__64[[#This Row],[PM Check]],"OK","NOK")</f>
        <v>#N/A</v>
      </c>
      <c r="AD2901" s="19" t="e">
        <f>IF(Table_query__64[[#This Row],[PP]]=Table_query__64[[#This Row],[Pilot Check]],"OK","NOK")</f>
        <v>#N/A</v>
      </c>
      <c r="AE2901" s="19"/>
    </row>
    <row r="2902" spans="1:31" hidden="1" x14ac:dyDescent="0.3">
      <c r="A2902" s="1"/>
      <c r="B2902" s="2" t="s">
        <v>38</v>
      </c>
      <c r="D2902" s="2"/>
      <c r="E2902" s="2"/>
      <c r="F2902" s="2"/>
      <c r="G2902" s="4"/>
      <c r="H2902" s="4"/>
      <c r="I2902" s="2"/>
      <c r="J2902" s="2"/>
      <c r="K2902" s="2"/>
      <c r="L2902" t="s">
        <v>31</v>
      </c>
      <c r="M2902" s="2"/>
      <c r="O2902" s="5">
        <v>1</v>
      </c>
      <c r="P2902" s="5"/>
      <c r="Q2902" s="6">
        <v>1899</v>
      </c>
      <c r="R2902" s="7" t="s">
        <v>31</v>
      </c>
      <c r="T2902" s="8">
        <v>1902</v>
      </c>
      <c r="V2902" s="1" t="s">
        <v>33</v>
      </c>
      <c r="W2902" s="1" t="s">
        <v>32</v>
      </c>
      <c r="X2902" t="e">
        <f>VLOOKUP(Table_query__64[[#This Row],[Nr]],'MyTracker Export'!A:P,'MyTracker Export'!$P$1,FALSE)</f>
        <v>#N/A</v>
      </c>
      <c r="Y2902" t="e">
        <f>VLOOKUP(Table_query__64[[#This Row],[Nr]],'MyTracker Export'!A:Z,'MyTracker Export'!$Z$1,FALSE)</f>
        <v>#N/A</v>
      </c>
      <c r="Z2902" t="e">
        <f>VLOOKUP(Table_query__64[[#This Row],[Nr]],'MyTracker Export'!A:AA,'MyTracker Export'!$AA$1,FALSE)</f>
        <v>#N/A</v>
      </c>
      <c r="AA2902" t="s">
        <v>20478</v>
      </c>
      <c r="AB2902" s="19" t="e">
        <f>IF(Table_query__64[[#This Row],[Project status]]=Table_query__64[[#This Row],[Project Status Check]],"OK","NOK")</f>
        <v>#N/A</v>
      </c>
      <c r="AC2902" s="19" t="e">
        <f>IF(Table_query__64[[#This Row],[PM]]=Table_query__64[[#This Row],[PM Check]],"OK","NOK")</f>
        <v>#N/A</v>
      </c>
      <c r="AD2902" s="19" t="e">
        <f>IF(Table_query__64[[#This Row],[PP]]=Table_query__64[[#This Row],[Pilot Check]],"OK","NOK")</f>
        <v>#N/A</v>
      </c>
      <c r="AE2902" s="19"/>
    </row>
    <row r="2903" spans="1:31" hidden="1" x14ac:dyDescent="0.3">
      <c r="A2903" s="1"/>
      <c r="B2903" s="2" t="s">
        <v>4704</v>
      </c>
      <c r="D2903" s="2"/>
      <c r="E2903" s="2" t="s">
        <v>104</v>
      </c>
      <c r="F2903" s="2"/>
      <c r="G2903" s="4"/>
      <c r="H2903" s="4"/>
      <c r="I2903" s="2"/>
      <c r="J2903" s="2"/>
      <c r="K2903" s="2"/>
      <c r="L2903" t="s">
        <v>31</v>
      </c>
      <c r="M2903" s="2"/>
      <c r="O2903" s="5">
        <v>0</v>
      </c>
      <c r="P2903" s="5"/>
      <c r="Q2903" s="6">
        <v>1899</v>
      </c>
      <c r="R2903" s="7" t="s">
        <v>31</v>
      </c>
      <c r="T2903" s="8">
        <v>2073</v>
      </c>
      <c r="V2903" s="1" t="s">
        <v>33</v>
      </c>
      <c r="W2903" s="1" t="s">
        <v>32</v>
      </c>
      <c r="X2903" t="e">
        <f>VLOOKUP(Table_query__64[[#This Row],[Nr]],'MyTracker Export'!A:P,'MyTracker Export'!$P$1,FALSE)</f>
        <v>#N/A</v>
      </c>
      <c r="Y2903" t="e">
        <f>VLOOKUP(Table_query__64[[#This Row],[Nr]],'MyTracker Export'!A:Z,'MyTracker Export'!$Z$1,FALSE)</f>
        <v>#N/A</v>
      </c>
      <c r="Z2903" t="e">
        <f>VLOOKUP(Table_query__64[[#This Row],[Nr]],'MyTracker Export'!A:AA,'MyTracker Export'!$AA$1,FALSE)</f>
        <v>#N/A</v>
      </c>
      <c r="AA2903" t="s">
        <v>20478</v>
      </c>
      <c r="AB2903" s="19" t="e">
        <f>IF(Table_query__64[[#This Row],[Project status]]=Table_query__64[[#This Row],[Project Status Check]],"OK","NOK")</f>
        <v>#N/A</v>
      </c>
      <c r="AC2903" s="19" t="e">
        <f>IF(Table_query__64[[#This Row],[PM]]=Table_query__64[[#This Row],[PM Check]],"OK","NOK")</f>
        <v>#N/A</v>
      </c>
      <c r="AD2903" s="19" t="e">
        <f>IF(Table_query__64[[#This Row],[PP]]=Table_query__64[[#This Row],[Pilot Check]],"OK","NOK")</f>
        <v>#N/A</v>
      </c>
      <c r="AE2903" s="19"/>
    </row>
    <row r="2904" spans="1:31" hidden="1" x14ac:dyDescent="0.3">
      <c r="A2904" s="1"/>
      <c r="B2904" s="2" t="s">
        <v>1415</v>
      </c>
      <c r="C2904" s="3" t="s">
        <v>5404</v>
      </c>
      <c r="D2904" s="2" t="s">
        <v>27</v>
      </c>
      <c r="E2904" s="2" t="s">
        <v>25</v>
      </c>
      <c r="F2904" s="2"/>
      <c r="G2904" s="4"/>
      <c r="H2904" s="4"/>
      <c r="I2904" s="2"/>
      <c r="J2904" s="2"/>
      <c r="K2904" s="2"/>
      <c r="L2904" t="s">
        <v>31</v>
      </c>
      <c r="M2904" s="2" t="s">
        <v>29</v>
      </c>
      <c r="O2904" s="5">
        <v>0</v>
      </c>
      <c r="P2904" s="5"/>
      <c r="Q2904" s="6">
        <v>1899</v>
      </c>
      <c r="R2904" s="7" t="s">
        <v>31</v>
      </c>
      <c r="T2904" s="8">
        <v>2286</v>
      </c>
      <c r="V2904" s="1" t="s">
        <v>33</v>
      </c>
      <c r="W2904" s="1" t="s">
        <v>32</v>
      </c>
      <c r="X2904" t="e">
        <f>VLOOKUP(Table_query__64[[#This Row],[Nr]],'MyTracker Export'!A:P,'MyTracker Export'!$P$1,FALSE)</f>
        <v>#N/A</v>
      </c>
      <c r="Y2904" t="e">
        <f>VLOOKUP(Table_query__64[[#This Row],[Nr]],'MyTracker Export'!A:Z,'MyTracker Export'!$Z$1,FALSE)</f>
        <v>#N/A</v>
      </c>
      <c r="Z2904" t="e">
        <f>VLOOKUP(Table_query__64[[#This Row],[Nr]],'MyTracker Export'!A:AA,'MyTracker Export'!$AA$1,FALSE)</f>
        <v>#N/A</v>
      </c>
      <c r="AA2904" t="s">
        <v>20478</v>
      </c>
      <c r="AB2904" s="19" t="e">
        <f>IF(Table_query__64[[#This Row],[Project status]]=Table_query__64[[#This Row],[Project Status Check]],"OK","NOK")</f>
        <v>#N/A</v>
      </c>
      <c r="AC2904" s="19" t="e">
        <f>IF(Table_query__64[[#This Row],[PM]]=Table_query__64[[#This Row],[PM Check]],"OK","NOK")</f>
        <v>#N/A</v>
      </c>
      <c r="AD2904" s="19" t="e">
        <f>IF(Table_query__64[[#This Row],[PP]]=Table_query__64[[#This Row],[Pilot Check]],"OK","NOK")</f>
        <v>#N/A</v>
      </c>
      <c r="AE2904" s="19"/>
    </row>
    <row r="2905" spans="1:31" hidden="1" x14ac:dyDescent="0.3">
      <c r="A2905" s="1"/>
      <c r="B2905" s="2" t="s">
        <v>146</v>
      </c>
      <c r="C2905" s="3" t="s">
        <v>7463</v>
      </c>
      <c r="D2905" s="2" t="s">
        <v>38</v>
      </c>
      <c r="E2905" s="2" t="s">
        <v>75</v>
      </c>
      <c r="F2905" s="2"/>
      <c r="G2905" s="4"/>
      <c r="H2905" s="4"/>
      <c r="I2905" s="2"/>
      <c r="J2905" s="2"/>
      <c r="K2905" s="2" t="s">
        <v>1216</v>
      </c>
      <c r="L2905" t="s">
        <v>31</v>
      </c>
      <c r="M2905" s="2" t="s">
        <v>29</v>
      </c>
      <c r="O2905" s="5">
        <v>3.5</v>
      </c>
      <c r="P2905" s="5"/>
      <c r="Q2905" s="6">
        <v>1899</v>
      </c>
      <c r="R2905" s="7" t="s">
        <v>31</v>
      </c>
      <c r="T2905" s="8">
        <v>2290</v>
      </c>
      <c r="V2905" s="1" t="s">
        <v>33</v>
      </c>
      <c r="W2905" s="1" t="s">
        <v>32</v>
      </c>
      <c r="X2905" t="e">
        <f>VLOOKUP(Table_query__64[[#This Row],[Nr]],'MyTracker Export'!A:P,'MyTracker Export'!$P$1,FALSE)</f>
        <v>#N/A</v>
      </c>
      <c r="Y2905" t="e">
        <f>VLOOKUP(Table_query__64[[#This Row],[Nr]],'MyTracker Export'!A:Z,'MyTracker Export'!$Z$1,FALSE)</f>
        <v>#N/A</v>
      </c>
      <c r="Z2905" t="e">
        <f>VLOOKUP(Table_query__64[[#This Row],[Nr]],'MyTracker Export'!A:AA,'MyTracker Export'!$AA$1,FALSE)</f>
        <v>#N/A</v>
      </c>
      <c r="AA2905" t="s">
        <v>20478</v>
      </c>
      <c r="AB2905" s="19" t="e">
        <f>IF(Table_query__64[[#This Row],[Project status]]=Table_query__64[[#This Row],[Project Status Check]],"OK","NOK")</f>
        <v>#N/A</v>
      </c>
      <c r="AC2905" s="19" t="e">
        <f>IF(Table_query__64[[#This Row],[PM]]=Table_query__64[[#This Row],[PM Check]],"OK","NOK")</f>
        <v>#N/A</v>
      </c>
      <c r="AD2905" s="19" t="e">
        <f>IF(Table_query__64[[#This Row],[PP]]=Table_query__64[[#This Row],[Pilot Check]],"OK","NOK")</f>
        <v>#N/A</v>
      </c>
      <c r="AE2905" s="19"/>
    </row>
  </sheetData>
  <hyperlinks>
    <hyperlink ref="C2" r:id="rId1" xr:uid="{084412E5-DF1C-4F87-8642-E99376289E56}"/>
    <hyperlink ref="C3" r:id="rId2" xr:uid="{07094393-0ECD-4990-B635-7479B8298977}"/>
    <hyperlink ref="C4" r:id="rId3" xr:uid="{EA1DDE17-0176-4014-9EDE-AA6BAE87B7B7}"/>
    <hyperlink ref="C5" r:id="rId4" xr:uid="{2CA81FB0-AE2A-4FF0-A7EF-71689118ECFE}"/>
    <hyperlink ref="C6" r:id="rId5" xr:uid="{5A9B15FE-FA43-4976-A5F4-862B995A41D7}"/>
    <hyperlink ref="C7" r:id="rId6" xr:uid="{F46D8887-F16D-4A07-9039-596D603932F5}"/>
    <hyperlink ref="C8" r:id="rId7" xr:uid="{16941ED1-DD83-4D6F-B5C7-8E1B0EE35C21}"/>
    <hyperlink ref="C9" r:id="rId8" xr:uid="{F70D4C2C-9B62-47E8-B858-04CD71C43867}"/>
    <hyperlink ref="C10" r:id="rId9" xr:uid="{897A6C4E-3685-43D1-AB71-CCD42BBA7454}"/>
    <hyperlink ref="C11" r:id="rId10" xr:uid="{251F92FE-201D-4EF7-AEFE-F951AE4D25FB}"/>
    <hyperlink ref="C12" r:id="rId11" xr:uid="{C3E9FB99-D85E-4DCC-9D86-C743F08DFF28}"/>
    <hyperlink ref="C13" r:id="rId12" xr:uid="{75ECC141-E4A8-45C1-B243-0DA2B1CE86F2}"/>
    <hyperlink ref="C14" r:id="rId13" xr:uid="{D6385E1D-4A85-477B-AA74-60DA86BE575D}"/>
    <hyperlink ref="C15" r:id="rId14" xr:uid="{531E47E7-748E-46E1-A1A9-F502EAFB6E09}"/>
    <hyperlink ref="C16" r:id="rId15" xr:uid="{F0F3240F-C315-47EA-B30C-CE562A0370AE}"/>
    <hyperlink ref="C17" r:id="rId16" xr:uid="{C7EEA6D7-487A-4CE2-AA63-1F5AA2A06854}"/>
    <hyperlink ref="C18" r:id="rId17" xr:uid="{FD7018E8-37D9-47C6-A362-B5CBFEFC37D3}"/>
    <hyperlink ref="C19" r:id="rId18" xr:uid="{D8E9BA1E-DAFE-40BC-AC86-11E2979A0352}"/>
    <hyperlink ref="C20" r:id="rId19" xr:uid="{D523389B-BF54-4D5B-A609-8ACE96B0CA0A}"/>
    <hyperlink ref="C21" r:id="rId20" xr:uid="{6F343E42-CB91-4EB7-8ECA-A3E54BB0D660}"/>
    <hyperlink ref="C22" r:id="rId21" xr:uid="{E838B51E-1573-451D-A84F-499C75640032}"/>
    <hyperlink ref="C23" r:id="rId22" xr:uid="{19C6F7E2-B33D-408B-9AAD-0369885712C2}"/>
    <hyperlink ref="C24" r:id="rId23" xr:uid="{D9A02E30-F1EF-4439-8464-4BFF91687D35}"/>
    <hyperlink ref="C25" r:id="rId24" xr:uid="{3BF67FC0-F722-4902-9370-10B0CBC2DFCC}"/>
    <hyperlink ref="C26" r:id="rId25" xr:uid="{27121BA9-766A-4396-AAAC-3C280EE91DA7}"/>
    <hyperlink ref="C27" r:id="rId26" xr:uid="{45153636-5F25-4D4B-BF4A-514C13E0B650}"/>
    <hyperlink ref="C28" r:id="rId27" xr:uid="{73CFC9E8-9FE8-4DB7-99BE-A81FFEC539BB}"/>
    <hyperlink ref="C29" r:id="rId28" xr:uid="{2009C5FC-904A-4A0D-96CD-497FBA1B5992}"/>
    <hyperlink ref="C30" r:id="rId29" xr:uid="{94A1E965-11F7-4BBE-A1F2-DBD1333F3712}"/>
    <hyperlink ref="C31" r:id="rId30" xr:uid="{9CFB7264-7EB7-413A-B60C-2BF811A41A61}"/>
    <hyperlink ref="C32" r:id="rId31" xr:uid="{DE521500-7ACB-4F21-9D0F-A33ECA16A484}"/>
    <hyperlink ref="C33" r:id="rId32" xr:uid="{157415CE-FECA-4AB8-A4EA-34611B9A2A6A}"/>
    <hyperlink ref="C34" r:id="rId33" xr:uid="{CBF6F21D-89D5-4FEF-88EE-83B3F46724F4}"/>
    <hyperlink ref="C35" r:id="rId34" xr:uid="{07ACD015-331C-4173-922A-379A07E36B7E}"/>
    <hyperlink ref="C36" r:id="rId35" xr:uid="{9BA48836-1097-4636-8ABB-45654B79431F}"/>
    <hyperlink ref="C37" r:id="rId36" xr:uid="{B8D31651-7581-40B0-B445-4045D327B8E2}"/>
    <hyperlink ref="C38" r:id="rId37" xr:uid="{5F568F3C-879C-4574-932F-FEF8127D6925}"/>
    <hyperlink ref="C39" r:id="rId38" xr:uid="{8E8CBEDE-C2B2-4583-95A0-151A9B771BF3}"/>
    <hyperlink ref="C40" r:id="rId39" xr:uid="{72633079-CC0C-4DF7-AE7C-5729A2DECCDC}"/>
    <hyperlink ref="C41" r:id="rId40" xr:uid="{8BD2F622-E4B6-46C3-8ED7-356F906B9D3F}"/>
    <hyperlink ref="C42" r:id="rId41" xr:uid="{CC17DBEC-4258-4895-845B-DA3BCF6BCABE}"/>
    <hyperlink ref="C43" r:id="rId42" xr:uid="{6984793D-DD76-48FF-B899-38697ABF017D}"/>
    <hyperlink ref="C44" r:id="rId43" xr:uid="{A1CD6DAB-CBF0-4D3B-BBEB-A5AC3DE8200C}"/>
    <hyperlink ref="C45" r:id="rId44" xr:uid="{4D7D8634-9A36-483E-8760-A0118B7BE0AC}"/>
    <hyperlink ref="C46" r:id="rId45" xr:uid="{61046596-4263-40BA-937C-2D20D56E310A}"/>
    <hyperlink ref="C47" r:id="rId46" xr:uid="{341224F8-A7A8-48A0-8268-2CFB57ED8A08}"/>
    <hyperlink ref="C48" r:id="rId47" xr:uid="{AF218804-F811-4D8C-8376-753E4BCCA6C7}"/>
    <hyperlink ref="C49" r:id="rId48" xr:uid="{AE134FF8-6405-49DA-A7EC-FE3CFCBB545D}"/>
    <hyperlink ref="C50" r:id="rId49" xr:uid="{5F6BA963-6AE3-4FE5-84E7-C61007C6DC35}"/>
    <hyperlink ref="C51" r:id="rId50" xr:uid="{219E65B8-B0F4-417B-A6EF-ACC37065ED10}"/>
    <hyperlink ref="C52" r:id="rId51" xr:uid="{79387014-07A3-4C7D-BB2A-605380EEF9F0}"/>
    <hyperlink ref="C53" r:id="rId52" xr:uid="{BB883911-0E60-4B2E-85C5-BB9BEEAC1223}"/>
    <hyperlink ref="C54" r:id="rId53" xr:uid="{642F401A-CBFB-40E1-BA24-5ABF0EC3225C}"/>
    <hyperlink ref="C55" r:id="rId54" xr:uid="{712500E5-9CA4-42EA-AB26-97C8AE67320B}"/>
    <hyperlink ref="C56" r:id="rId55" xr:uid="{549FD9B6-0775-436F-8FD4-E67B3493729A}"/>
    <hyperlink ref="C57" r:id="rId56" xr:uid="{B0243163-974B-4D85-9060-9706D0338AE5}"/>
    <hyperlink ref="C58" r:id="rId57" xr:uid="{A21AF252-6AC2-4FBD-918B-FB20CB0D4AD6}"/>
    <hyperlink ref="C59" r:id="rId58" xr:uid="{52A0F848-2EC6-499A-8CCC-A554B8B4B61A}"/>
    <hyperlink ref="C60" r:id="rId59" xr:uid="{DE36E794-5406-4C97-B438-DAF0C50CD67A}"/>
    <hyperlink ref="C61" r:id="rId60" xr:uid="{B8AD49D0-EEF8-4C70-84ED-324EA35C0F6C}"/>
    <hyperlink ref="C62" r:id="rId61" xr:uid="{202DB9B3-E990-46A6-8262-17E44565DA41}"/>
    <hyperlink ref="C63" r:id="rId62" xr:uid="{ED51B25A-CF44-4DAF-A1A2-9048DE161F67}"/>
    <hyperlink ref="C64" r:id="rId63" xr:uid="{9D8C8187-2CAF-4F66-98B2-1541E6BBCED2}"/>
    <hyperlink ref="C65" r:id="rId64" xr:uid="{560AB278-885C-403A-88F5-4096EEFF2820}"/>
    <hyperlink ref="C66" r:id="rId65" xr:uid="{D365BB72-AB48-4DCA-AC3C-13F702F034D1}"/>
    <hyperlink ref="C67" r:id="rId66" xr:uid="{FF00710D-908C-48D3-A918-760409CC2834}"/>
    <hyperlink ref="C68" r:id="rId67" xr:uid="{BDA74C55-3221-4947-B138-82CE4BDC4F59}"/>
    <hyperlink ref="C69" r:id="rId68" xr:uid="{A8672050-0637-49D9-9D7C-517AE85C6BF2}"/>
    <hyperlink ref="C70" r:id="rId69" xr:uid="{07B32DD8-5585-4424-A46F-41C7E8D2ABBE}"/>
    <hyperlink ref="C71" r:id="rId70" xr:uid="{17A07509-C0C2-4A4C-AE50-81B00524DCCF}"/>
    <hyperlink ref="C72" r:id="rId71" xr:uid="{5DB4D2F6-69C6-4A85-8A8B-A63CFABEBDC8}"/>
    <hyperlink ref="C73" r:id="rId72" xr:uid="{A08404A2-0645-45D8-B762-7324C5E736FA}"/>
    <hyperlink ref="C74" r:id="rId73" xr:uid="{F0245AA4-D937-4124-A9E5-E5A2E8F637AB}"/>
    <hyperlink ref="C75" r:id="rId74" xr:uid="{E7A655CC-2696-409D-B3FB-6384674292A3}"/>
    <hyperlink ref="C76" r:id="rId75" xr:uid="{D69BE569-F4F5-4C8F-9B82-8F7148559027}"/>
    <hyperlink ref="C77" r:id="rId76" xr:uid="{BF001EE7-C4AA-4B93-B71F-7BA88BCA0FCE}"/>
    <hyperlink ref="C78" r:id="rId77" xr:uid="{FCEFE1A7-92FD-4932-9C90-51F5A13E7560}"/>
    <hyperlink ref="C79" r:id="rId78" xr:uid="{AD1D9267-AA89-4258-B09F-4A7D626304B3}"/>
    <hyperlink ref="C80" r:id="rId79" xr:uid="{D7AC18EA-83A4-465B-BB70-255C0EB7F466}"/>
    <hyperlink ref="C81" r:id="rId80" xr:uid="{7A00D2F4-4684-421E-82F8-E79AA4CA7868}"/>
    <hyperlink ref="C82" r:id="rId81" xr:uid="{7D920D0B-997F-413C-AF34-D07F664B4010}"/>
    <hyperlink ref="C83" r:id="rId82" xr:uid="{E8CBB692-0226-4264-9D4D-B06A4895BE01}"/>
    <hyperlink ref="C84" r:id="rId83" xr:uid="{AF43AD37-028D-44C1-A889-7C2075F7EFAA}"/>
    <hyperlink ref="C85" r:id="rId84" xr:uid="{B58DBE50-79B7-4A6A-9297-5DC31648BFB6}"/>
    <hyperlink ref="C86" r:id="rId85" xr:uid="{1D5E203D-3140-43C0-A5A4-71231510A76C}"/>
    <hyperlink ref="C87" r:id="rId86" xr:uid="{C39B014A-93E5-4636-BE79-88C723CC05DF}"/>
    <hyperlink ref="C88" r:id="rId87" xr:uid="{F47CA153-395A-49F8-9ECD-B1E94018DF11}"/>
    <hyperlink ref="C89" r:id="rId88" xr:uid="{5F3F769A-7F42-41AA-B6C3-3A514899ED44}"/>
    <hyperlink ref="C90" r:id="rId89" xr:uid="{0D12DF70-8DF9-44A1-952B-208C49F87899}"/>
    <hyperlink ref="C91" r:id="rId90" xr:uid="{548C8AA7-1599-460D-897D-F917EDD7C286}"/>
    <hyperlink ref="C92" r:id="rId91" xr:uid="{A850EB50-3ABA-458F-9B74-002CFBACACB5}"/>
    <hyperlink ref="C93" r:id="rId92" xr:uid="{71D36F4D-1A75-4B70-940C-F84609377281}"/>
    <hyperlink ref="C94" r:id="rId93" xr:uid="{4FFCD051-C6F8-4635-96C7-AFEB15B8357C}"/>
    <hyperlink ref="C95" r:id="rId94" xr:uid="{062A493F-F6F5-464B-AF3C-79CD89A40385}"/>
    <hyperlink ref="C96" r:id="rId95" xr:uid="{2633A1B3-CBB6-40ED-B154-72A2723B36C3}"/>
    <hyperlink ref="C97" r:id="rId96" xr:uid="{F11FBE6B-D651-4C4C-808F-E3A585180B13}"/>
    <hyperlink ref="C98" r:id="rId97" xr:uid="{D838C681-FBBA-411B-99BA-846A5739849F}"/>
    <hyperlink ref="C99" r:id="rId98" xr:uid="{C2997B43-7866-462E-BAB4-06D2EF1006AD}"/>
    <hyperlink ref="C100" r:id="rId99" xr:uid="{74540FD8-7F2F-40E1-8B8F-690A4098D81E}"/>
    <hyperlink ref="C101" r:id="rId100" xr:uid="{B514D35E-7D83-4B29-BE86-819007B68D34}"/>
    <hyperlink ref="C102" r:id="rId101" xr:uid="{45775DD2-A2C5-4A8C-8537-DFB69BF6D3CD}"/>
    <hyperlink ref="C103" r:id="rId102" xr:uid="{5B579DDA-8A7D-44EA-93C7-F3B8965734D3}"/>
    <hyperlink ref="C104" r:id="rId103" xr:uid="{FB93F1D3-7BCF-4F98-8778-59221C483A1E}"/>
    <hyperlink ref="C105" r:id="rId104" xr:uid="{3605E476-2A9E-49A7-B650-EDD1D57782E0}"/>
    <hyperlink ref="C106" r:id="rId105" xr:uid="{5096C843-C30B-43C1-AAD5-9DAFC3AA2317}"/>
    <hyperlink ref="C107" r:id="rId106" xr:uid="{5FAF15EF-F798-4057-9E1A-A61CDDB4E242}"/>
    <hyperlink ref="C108" r:id="rId107" xr:uid="{F4B78DFE-85E0-4A32-9358-F72CBB4F951D}"/>
    <hyperlink ref="C109" r:id="rId108" xr:uid="{5110984D-EFA7-4A2D-8469-9ACC337E61BA}"/>
    <hyperlink ref="C110" r:id="rId109" xr:uid="{5A4C1132-4712-4EF7-A2AE-1D5CFD80DC36}"/>
    <hyperlink ref="C111" r:id="rId110" xr:uid="{0822B7D7-894B-40BF-8ECE-64C2F229E0C4}"/>
    <hyperlink ref="C112" r:id="rId111" xr:uid="{9F2A0C6E-3987-47BC-B1AF-95CFE189D9F4}"/>
    <hyperlink ref="C113" r:id="rId112" xr:uid="{4CCC68C7-8F1D-40A3-8206-4852545F864C}"/>
    <hyperlink ref="C114" r:id="rId113" xr:uid="{86B079CF-8CC5-40FD-A28E-054E4ADF4CEE}"/>
    <hyperlink ref="C115" r:id="rId114" xr:uid="{43F374A1-C2BC-4227-9E9E-974199BD46B9}"/>
    <hyperlink ref="C116" r:id="rId115" xr:uid="{49A2D0B1-974B-4FF9-9D93-6A1369196B03}"/>
    <hyperlink ref="C117" r:id="rId116" xr:uid="{7E98939F-FD7C-44C6-9036-A785C6A67B2F}"/>
    <hyperlink ref="C118" r:id="rId117" xr:uid="{E45509E2-E18D-47AE-A2A8-5045A3A0B7DA}"/>
    <hyperlink ref="C119" r:id="rId118" xr:uid="{710BC0F3-05C0-483E-A65C-0BAB25351AC9}"/>
    <hyperlink ref="C120" r:id="rId119" xr:uid="{5E10E4CF-E9C5-41E1-BED7-C4E855278583}"/>
    <hyperlink ref="C121" r:id="rId120" xr:uid="{418984DA-6104-48D2-91F0-60CF5C635CC9}"/>
    <hyperlink ref="C122" r:id="rId121" xr:uid="{97C447FF-BAA2-4FEB-9D16-E06372AE98FB}"/>
    <hyperlink ref="C123" r:id="rId122" xr:uid="{93FD48B0-787D-4D90-92F6-6285DD713ABC}"/>
    <hyperlink ref="C124" r:id="rId123" xr:uid="{B8E4208F-ED35-4505-A334-6DA6CD3FF956}"/>
    <hyperlink ref="C125" r:id="rId124" xr:uid="{81651D2B-E6EA-4D44-91B6-682EEBC231C2}"/>
    <hyperlink ref="C126" r:id="rId125" xr:uid="{F6FFDC19-D7B2-45EB-9F2B-4745A50DEBC8}"/>
    <hyperlink ref="C127" r:id="rId126" xr:uid="{903B22B3-6346-40CA-A431-ADA4655C3FDA}"/>
    <hyperlink ref="C128" r:id="rId127" xr:uid="{43C80906-11EE-4AF9-AC0E-6B85CBA8E689}"/>
    <hyperlink ref="C129" r:id="rId128" xr:uid="{C367C102-3F95-489A-BF4E-E4DE96B9ACE7}"/>
    <hyperlink ref="C130" r:id="rId129" xr:uid="{EC11C9B4-66FD-49ED-9B68-34BF47FFCC31}"/>
    <hyperlink ref="C131" r:id="rId130" xr:uid="{C5C7DB5E-74E7-4DCA-8452-19CEA48FAD85}"/>
    <hyperlink ref="C132" r:id="rId131" xr:uid="{2D41730B-7184-41E8-9491-A8774338DDF4}"/>
    <hyperlink ref="C133" r:id="rId132" xr:uid="{D65E079D-9F81-4E33-8479-3DD0A644CD9C}"/>
    <hyperlink ref="C134" r:id="rId133" xr:uid="{0FD49CD5-0A13-4902-A7D0-96DA5BC48AE8}"/>
    <hyperlink ref="C135" r:id="rId134" xr:uid="{449B75E9-F361-4E1C-8D12-765057D233AA}"/>
    <hyperlink ref="C136" r:id="rId135" xr:uid="{53B3B0F3-E59C-4DB1-9B6B-958BB6A60A54}"/>
    <hyperlink ref="C137" r:id="rId136" xr:uid="{CE965883-7079-420D-9667-099DFF6ADAA6}"/>
    <hyperlink ref="C138" r:id="rId137" xr:uid="{01868AD6-211E-4498-ABD5-5CAE7BC671EE}"/>
    <hyperlink ref="C139" r:id="rId138" xr:uid="{4EFE10FA-DC30-4260-A5F5-935972E914D5}"/>
    <hyperlink ref="C140" r:id="rId139" xr:uid="{3C000088-7F7C-470B-868B-F0F360897892}"/>
    <hyperlink ref="C141" r:id="rId140" xr:uid="{6CA1CE55-B9AB-45C7-9CB9-5AA571DE9311}"/>
    <hyperlink ref="C142" r:id="rId141" xr:uid="{0BA3800F-C3B6-4CB7-B884-9F0E8223130A}"/>
    <hyperlink ref="C143" r:id="rId142" xr:uid="{9E54415D-F4DE-4EA6-A1A3-08AB6590B640}"/>
    <hyperlink ref="C144" r:id="rId143" xr:uid="{AAF3EB53-2676-4097-AF97-DA0D18BB239B}"/>
    <hyperlink ref="C145" r:id="rId144" xr:uid="{BA6E072B-2633-4CB2-8B28-C4857EC55B15}"/>
    <hyperlink ref="C146" r:id="rId145" xr:uid="{ECAE84BB-22AD-4105-A19B-DCC2190EF9A5}"/>
    <hyperlink ref="C147" r:id="rId146" xr:uid="{42693A71-23BE-40BC-9943-23C8926B4842}"/>
    <hyperlink ref="C148" r:id="rId147" xr:uid="{50719A6E-A887-4217-B7D6-D8A0AF1D4C07}"/>
    <hyperlink ref="C149" r:id="rId148" xr:uid="{094551C6-DA59-4C81-96EE-FD3AD17C7334}"/>
    <hyperlink ref="C150" r:id="rId149" xr:uid="{5441F0C7-66A4-4052-8C85-97588FDFBEC5}"/>
    <hyperlink ref="C151" r:id="rId150" xr:uid="{DED798D3-8B6C-46E2-9AA9-16D4EFA2CE92}"/>
    <hyperlink ref="C152" r:id="rId151" xr:uid="{791EE263-C7A0-4BBF-9E70-0450BAFB411C}"/>
    <hyperlink ref="C153" r:id="rId152" xr:uid="{F1BFA528-0AE7-4059-995C-B08F902AB321}"/>
    <hyperlink ref="C154" r:id="rId153" xr:uid="{C773AC8F-B803-483D-B8F7-511146424459}"/>
    <hyperlink ref="C155" r:id="rId154" xr:uid="{4F6F3118-02A3-4868-8046-D3C454271D10}"/>
    <hyperlink ref="C156" r:id="rId155" xr:uid="{A47A23A7-7633-4333-8EFB-AE0A51D5955D}"/>
    <hyperlink ref="C157" r:id="rId156" xr:uid="{8043795C-FCE8-4C9B-B43B-088C4C533F5E}"/>
    <hyperlink ref="C158" r:id="rId157" xr:uid="{FDDCA9A3-1295-4CE3-A874-B29D143BB667}"/>
    <hyperlink ref="C159" r:id="rId158" xr:uid="{BA129933-0A89-4A87-B911-A6FBBE3D4BF2}"/>
    <hyperlink ref="C160" r:id="rId159" xr:uid="{6465FE2F-AE82-470F-8F52-207B895D8E32}"/>
    <hyperlink ref="C161" r:id="rId160" xr:uid="{51729C6A-8190-479C-9451-D7C956FE0C0E}"/>
    <hyperlink ref="C162" r:id="rId161" xr:uid="{01386765-025A-4EB3-8DA7-D4F33A756534}"/>
    <hyperlink ref="C163" r:id="rId162" xr:uid="{4AAE991B-B55A-4998-A5E5-BB7721CAE69F}"/>
    <hyperlink ref="C164" r:id="rId163" xr:uid="{82C5C98C-D724-4821-8B10-D5331E6CE82E}"/>
    <hyperlink ref="C165" r:id="rId164" xr:uid="{97126166-820E-4878-81E5-01E42748645E}"/>
    <hyperlink ref="C166" r:id="rId165" xr:uid="{45ADE081-FDB4-4E37-B244-ED043068F63E}"/>
    <hyperlink ref="C167" r:id="rId166" xr:uid="{DD14E656-7DF7-493A-BF78-90E8BD2D0151}"/>
    <hyperlink ref="C168" r:id="rId167" xr:uid="{4396C0F8-39CF-4E3B-B665-D51585ABE778}"/>
    <hyperlink ref="C169" r:id="rId168" xr:uid="{BB4EC9D0-4DD9-4692-B3E4-D8C9F0CDCA19}"/>
    <hyperlink ref="C170" r:id="rId169" xr:uid="{5CE791FB-A103-49A4-AEA5-6E5D6EE0D72A}"/>
    <hyperlink ref="C171" r:id="rId170" xr:uid="{2E397F57-4E55-4F30-800D-337FF677A4BE}"/>
    <hyperlink ref="C172" r:id="rId171" xr:uid="{524A1285-10A3-4877-9249-E9D1FBCA8112}"/>
    <hyperlink ref="C173" r:id="rId172" xr:uid="{AEFAF7A6-731C-4330-87B5-787E70182C3C}"/>
    <hyperlink ref="C174" r:id="rId173" xr:uid="{259FA8D6-3F5B-42B3-A54F-A1F7801CE7D8}"/>
    <hyperlink ref="C175" r:id="rId174" xr:uid="{FB9B9D72-41D4-483B-9E58-875316A53D96}"/>
    <hyperlink ref="C176" r:id="rId175" xr:uid="{0B7285CC-1478-46E8-98BD-1A1CE4E1BB30}"/>
    <hyperlink ref="C177" r:id="rId176" xr:uid="{208E6F92-78A0-458B-B666-8AACDE1CC1AE}"/>
    <hyperlink ref="C178" r:id="rId177" xr:uid="{5A81FF05-3BD7-492B-A5B4-05EFF73E9F5A}"/>
    <hyperlink ref="C179" r:id="rId178" xr:uid="{79745A87-67F1-4498-AF8E-54D7E0311A60}"/>
    <hyperlink ref="C180" r:id="rId179" xr:uid="{1A7758CE-F648-4FC4-A8F1-78B16930259B}"/>
    <hyperlink ref="C181" r:id="rId180" xr:uid="{8197766C-752F-49D1-9651-55297FF61F05}"/>
    <hyperlink ref="C182" r:id="rId181" xr:uid="{2C191412-FBF4-4D73-AC4D-A527E8029ADF}"/>
    <hyperlink ref="C183" r:id="rId182" xr:uid="{C622CA3A-D5F7-431D-85EF-A3D596E20CEB}"/>
    <hyperlink ref="C184" r:id="rId183" xr:uid="{C7179FBD-A92C-4013-88ED-924E47F573B3}"/>
    <hyperlink ref="C185" r:id="rId184" xr:uid="{3F5A7D2B-C714-4D4B-B57B-DA1960F3A9FF}"/>
    <hyperlink ref="C186" r:id="rId185" xr:uid="{5157256D-B433-4E93-BAE4-184A80924BC9}"/>
    <hyperlink ref="C187" r:id="rId186" xr:uid="{DC11B613-496F-4B4C-A3CD-75740C4C5A14}"/>
    <hyperlink ref="C188" r:id="rId187" xr:uid="{982FCBFD-5C5C-4E8B-968F-4790E7FA540A}"/>
    <hyperlink ref="C189" r:id="rId188" xr:uid="{8A7AB113-15E9-4E66-939C-8D7A1AC0A63E}"/>
    <hyperlink ref="C190" r:id="rId189" xr:uid="{B02A34F4-BBA4-42DB-9713-A88FE99FB187}"/>
    <hyperlink ref="C191" r:id="rId190" xr:uid="{1AF421AA-FD0C-4CB2-BC60-3D692351C436}"/>
    <hyperlink ref="C192" r:id="rId191" xr:uid="{E019030B-9FBF-482A-88F6-7DCC96962BAA}"/>
    <hyperlink ref="C193" r:id="rId192" xr:uid="{BD80D0BA-DCC1-4943-95E8-DEB0904B74E3}"/>
    <hyperlink ref="C194" r:id="rId193" xr:uid="{BB27DF35-32AB-4E6B-95E3-D758096FFBD5}"/>
    <hyperlink ref="C195" r:id="rId194" xr:uid="{B20E1436-56E7-44AA-8CEA-512ACF835119}"/>
    <hyperlink ref="C196" r:id="rId195" xr:uid="{09D7B4E2-2D8A-4254-A769-2438580A4ADF}"/>
    <hyperlink ref="C197" r:id="rId196" xr:uid="{C1379110-E469-4986-BD55-0428364BF999}"/>
    <hyperlink ref="C198" r:id="rId197" xr:uid="{521B2F1B-1540-462D-A955-6502EBDE8FE2}"/>
    <hyperlink ref="C199" r:id="rId198" xr:uid="{8562A231-4B92-41B1-BCAA-259FE0E18799}"/>
    <hyperlink ref="C200" r:id="rId199" xr:uid="{138CB377-A141-4EF1-A8B2-C36DCC391D8E}"/>
    <hyperlink ref="C201" r:id="rId200" xr:uid="{6ED2B0A1-40C7-48CD-99A3-A4BAB1327103}"/>
    <hyperlink ref="C202" r:id="rId201" xr:uid="{C1B25FFF-33E6-4115-AE85-BFF84CBFED0C}"/>
    <hyperlink ref="C203" r:id="rId202" xr:uid="{C26E498B-7C5E-4DBC-808F-E531D1278ED2}"/>
    <hyperlink ref="C204" r:id="rId203" xr:uid="{9E42301D-6488-446F-9B83-85F71CACDACF}"/>
    <hyperlink ref="C205" r:id="rId204" xr:uid="{A94BAAC9-3D35-4F63-B7BE-A54FCA54F8DD}"/>
    <hyperlink ref="C206" r:id="rId205" xr:uid="{94BAE5AE-7925-41C4-A2AF-F15DF7A4DF76}"/>
    <hyperlink ref="C207" r:id="rId206" xr:uid="{CF39F740-C7F3-4B0B-8F60-EC470C30268E}"/>
    <hyperlink ref="C208" r:id="rId207" xr:uid="{D4144DFE-DD26-467F-A71A-7A40E78FB2C4}"/>
    <hyperlink ref="C209" r:id="rId208" xr:uid="{5E2C6EBC-6255-44CE-A865-FBE9C30D201D}"/>
    <hyperlink ref="C210" r:id="rId209" xr:uid="{FD989C8A-C977-4F02-BF4C-772CCA9BF218}"/>
    <hyperlink ref="C211" r:id="rId210" xr:uid="{54B3BF41-4C12-444A-B304-F1DDCF776031}"/>
    <hyperlink ref="C212" r:id="rId211" xr:uid="{A405E6C0-F995-45B6-9051-5F0FDE13EDA1}"/>
    <hyperlink ref="C213" r:id="rId212" xr:uid="{5E229026-9176-4406-9ABC-85A9D71FDF57}"/>
    <hyperlink ref="C214" r:id="rId213" xr:uid="{C2EEAA85-C10B-485C-BE5F-2B99AEF6B1C3}"/>
    <hyperlink ref="C215" r:id="rId214" xr:uid="{FA470013-B3F8-487A-9887-A3501B5F081F}"/>
    <hyperlink ref="C216" r:id="rId215" xr:uid="{FC3F19D5-1394-4B57-9D3A-027B9357D8FD}"/>
    <hyperlink ref="C217" r:id="rId216" xr:uid="{486C1D53-712C-495E-BA6A-728843705E94}"/>
    <hyperlink ref="C218" r:id="rId217" xr:uid="{0209564D-659B-4032-AEAC-43AEAEA2773A}"/>
    <hyperlink ref="C219" r:id="rId218" xr:uid="{04BEDFDF-3ADB-472E-87F3-5AC27BB2270B}"/>
    <hyperlink ref="C220" r:id="rId219" xr:uid="{8C6221B2-66B5-4686-B7B0-37964B08ED68}"/>
    <hyperlink ref="C221" r:id="rId220" xr:uid="{10D7F5F7-4EE6-4B8F-AC2D-4894CE9A8224}"/>
    <hyperlink ref="C222" r:id="rId221" xr:uid="{20D09C0D-84C2-4341-87F7-EA0BE284ADD7}"/>
    <hyperlink ref="C223" r:id="rId222" xr:uid="{378E131E-55F0-40C3-89BC-80A15FEF3269}"/>
    <hyperlink ref="C224" r:id="rId223" xr:uid="{75E9D44E-2B87-4701-9A21-FAE4CCBDA21E}"/>
    <hyperlink ref="C225" r:id="rId224" xr:uid="{3259A1E9-74FF-47EE-A81F-67C91113FD6F}"/>
    <hyperlink ref="C226" r:id="rId225" xr:uid="{58BD107F-8D67-470E-A69F-9A8D39C053ED}"/>
    <hyperlink ref="C227" r:id="rId226" xr:uid="{59A8230E-940B-4CDC-9768-15548884B107}"/>
    <hyperlink ref="C228" r:id="rId227" xr:uid="{87927A92-67FA-4555-A217-FA0E09BAF77E}"/>
    <hyperlink ref="C229" r:id="rId228" xr:uid="{DBFC9E8B-6C62-4CD2-B49A-9DA53BFF2030}"/>
    <hyperlink ref="C230" r:id="rId229" xr:uid="{FDA6E01B-801C-48A3-A084-1729AAC82D11}"/>
    <hyperlink ref="C231" r:id="rId230" xr:uid="{6A86E4AB-FC1B-48FF-B455-841FC5F294EB}"/>
    <hyperlink ref="C232" r:id="rId231" xr:uid="{8688500D-CC05-4FEC-B606-8DF476B56466}"/>
    <hyperlink ref="C233" r:id="rId232" xr:uid="{97F3ED6B-7749-423F-9A1C-334E5BE5DA5F}"/>
    <hyperlink ref="C234" r:id="rId233" xr:uid="{A6421B88-565A-4116-A210-E886E532127B}"/>
    <hyperlink ref="C235" r:id="rId234" xr:uid="{F4B1F19E-4F54-48CB-9DDB-0CDAE9ACEBD2}"/>
    <hyperlink ref="C236" r:id="rId235" xr:uid="{4AD54E7E-4ACA-4B1E-B7E3-EFAA16F794BB}"/>
    <hyperlink ref="C237" r:id="rId236" xr:uid="{9D107487-2904-4CE4-990B-A8CE85C8D367}"/>
    <hyperlink ref="C238" r:id="rId237" xr:uid="{555D77EB-1E9C-4FD4-89B5-E85159DF4A2D}"/>
    <hyperlink ref="C239" r:id="rId238" xr:uid="{8E11696A-612F-46AD-A494-4A808DAC3F39}"/>
    <hyperlink ref="C240" r:id="rId239" xr:uid="{DA05E4AB-133B-479D-9EC5-124A10C4DD2E}"/>
    <hyperlink ref="C241" r:id="rId240" xr:uid="{10B59733-3D43-4FDB-A5C1-7FE9B9EAE900}"/>
    <hyperlink ref="C242" r:id="rId241" xr:uid="{A7808C35-1391-4738-B421-A8DC07CF6CA6}"/>
    <hyperlink ref="C243" r:id="rId242" xr:uid="{D7FF38EF-CC6D-47AE-8C81-0CD10195FBC6}"/>
    <hyperlink ref="C244" r:id="rId243" xr:uid="{A95D739C-8755-420E-8592-AA0B07A66EB1}"/>
    <hyperlink ref="C245" r:id="rId244" xr:uid="{CE77158F-C829-4BF5-83F9-691E113ADE06}"/>
    <hyperlink ref="C246" r:id="rId245" xr:uid="{93F27A29-38ED-46F2-95D0-AFA2A55903D1}"/>
    <hyperlink ref="C247" r:id="rId246" xr:uid="{5D87308F-12F7-4BF6-A740-1C1EDB02B7AA}"/>
    <hyperlink ref="C248" r:id="rId247" xr:uid="{5134728F-7FE4-4675-B5F9-3C05EDACC138}"/>
    <hyperlink ref="C249" r:id="rId248" xr:uid="{E18A0686-BF9A-4027-AB5F-0A221B5736C9}"/>
    <hyperlink ref="C250" r:id="rId249" xr:uid="{8DF65997-5236-414E-9D48-8E91C54087BB}"/>
    <hyperlink ref="C251" r:id="rId250" xr:uid="{B58C50C5-CF75-4B44-B535-A80C8BFAB956}"/>
    <hyperlink ref="C252" r:id="rId251" xr:uid="{7EDEDEF0-2177-4A23-A91A-E546351F7BF3}"/>
    <hyperlink ref="C253" r:id="rId252" xr:uid="{9AB40A5B-2C1D-48A1-A951-9959BDAEA6D2}"/>
    <hyperlink ref="C254" r:id="rId253" xr:uid="{7E782FFD-A9C7-45B4-914A-D97B244D19D2}"/>
    <hyperlink ref="C255" r:id="rId254" xr:uid="{49C49040-75A9-4B4B-9E50-F6D77B587098}"/>
    <hyperlink ref="C256" r:id="rId255" xr:uid="{5CD6E708-84DF-403E-881C-A8EDE8448D82}"/>
    <hyperlink ref="C257" r:id="rId256" xr:uid="{35864220-A976-4C7E-87DA-AE1740550569}"/>
    <hyperlink ref="C258" r:id="rId257" xr:uid="{2B20CEE8-AFFF-475B-9E0F-95C6258D1816}"/>
    <hyperlink ref="C259" r:id="rId258" xr:uid="{B7EEA23C-7ED7-4825-8DD7-B3AFAA08E1CA}"/>
    <hyperlink ref="C260" r:id="rId259" xr:uid="{6542FFBB-FAE1-4D0F-9890-D86F4BE22BC2}"/>
    <hyperlink ref="C261" r:id="rId260" xr:uid="{014741BD-DF66-4B91-9776-E9DCC6D52C00}"/>
    <hyperlink ref="C262" r:id="rId261" xr:uid="{EA29C2DC-269A-4006-ADF2-8A79A10003A3}"/>
    <hyperlink ref="C263" r:id="rId262" xr:uid="{2A43A9CD-FA45-40E6-BD34-9978E961A3B0}"/>
    <hyperlink ref="C264" r:id="rId263" xr:uid="{D712CAA3-BC1F-4B19-AE72-E820D45212BB}"/>
    <hyperlink ref="C265" r:id="rId264" xr:uid="{A89B3F56-8A18-43ED-8F8A-3B0E6F431CE7}"/>
    <hyperlink ref="C266" r:id="rId265" xr:uid="{CF14C779-6282-45EC-B6F0-A0B0A0D9C414}"/>
    <hyperlink ref="C267" r:id="rId266" xr:uid="{0189E9AB-2E47-4F4D-89F7-EDADE4AFF9A2}"/>
    <hyperlink ref="C268" r:id="rId267" xr:uid="{152308FC-218A-4F8D-8D10-F5EDE5D8D128}"/>
    <hyperlink ref="C269" r:id="rId268" xr:uid="{6E868619-1373-47A9-9616-528CFD5703CB}"/>
    <hyperlink ref="C270" r:id="rId269" xr:uid="{3AA21E87-771C-468A-BDD3-56D9D495CB2C}"/>
    <hyperlink ref="C271" r:id="rId270" xr:uid="{D8D18CC5-26E5-4EAC-A42C-F200930374DC}"/>
    <hyperlink ref="C272" r:id="rId271" xr:uid="{4076DED0-1CF1-45BD-B61C-D025584DD0D7}"/>
    <hyperlink ref="C273" r:id="rId272" xr:uid="{44CE0A40-8F3E-48A6-B2E5-0B7D3B2713BB}"/>
    <hyperlink ref="C274" r:id="rId273" xr:uid="{9C2DD1F3-B63D-45CC-AC36-2448094E5559}"/>
    <hyperlink ref="C275" r:id="rId274" xr:uid="{E2EA1EFC-8CD5-44D9-BB38-DECD2D730641}"/>
    <hyperlink ref="C276" r:id="rId275" xr:uid="{E50AF2AA-4DB7-4E04-835E-8D51BD1FAECD}"/>
    <hyperlink ref="C277" r:id="rId276" xr:uid="{381A55E6-E8D5-4999-BB29-F2F5BB324A0A}"/>
    <hyperlink ref="C278" r:id="rId277" xr:uid="{BD8C9519-B878-4770-8FCF-A1AA4AB8231F}"/>
    <hyperlink ref="C279" r:id="rId278" xr:uid="{C6E923AC-9AF0-4E61-AC7F-8633030A212E}"/>
    <hyperlink ref="C280" r:id="rId279" xr:uid="{6D70E7B8-A1BC-41DA-A37F-64B0DCEF24F4}"/>
    <hyperlink ref="C281" r:id="rId280" xr:uid="{117308BD-9F69-4BA0-ABB0-C8D3D9744237}"/>
    <hyperlink ref="C282" r:id="rId281" xr:uid="{7923B6FE-8CCC-4574-BDE6-2FC8CC1DE0DB}"/>
    <hyperlink ref="C283" r:id="rId282" xr:uid="{35F1AE3D-4251-4875-A26E-3B7DD5C2F402}"/>
    <hyperlink ref="C284" r:id="rId283" xr:uid="{1627D68A-3FB3-4972-A39E-E0F97B74685A}"/>
    <hyperlink ref="C285" r:id="rId284" xr:uid="{DCB9C6E7-0F14-48E0-B9AA-AFFEE2214D2E}"/>
    <hyperlink ref="C286" r:id="rId285" xr:uid="{DC25DCE7-8036-4C81-8539-1B44BF5323EB}"/>
    <hyperlink ref="C287" r:id="rId286" xr:uid="{9263563D-4C15-4048-8E8B-188A471F4786}"/>
    <hyperlink ref="C288" r:id="rId287" xr:uid="{EB01205B-AF97-4FA0-84BD-12851750D52C}"/>
    <hyperlink ref="C289" r:id="rId288" xr:uid="{361B0243-2413-420E-99A8-0E7A8244B7D3}"/>
    <hyperlink ref="C290" r:id="rId289" xr:uid="{8DB40E87-3AB7-4AB5-92F8-ABAF3D6415FB}"/>
    <hyperlink ref="C291" r:id="rId290" xr:uid="{EF340823-2433-4F04-BD50-D6904877C516}"/>
    <hyperlink ref="C292" r:id="rId291" xr:uid="{00299ECF-2A0C-4863-8289-F990BE076E99}"/>
    <hyperlink ref="C293" r:id="rId292" xr:uid="{C40AFC93-A13E-418C-91B2-44CB6ED962BD}"/>
    <hyperlink ref="C294" r:id="rId293" xr:uid="{AEA1383B-4683-4BCD-8548-408BD4DBD948}"/>
    <hyperlink ref="C295" r:id="rId294" xr:uid="{3351363D-90F5-42D9-AE1C-BCA090BA14CD}"/>
    <hyperlink ref="C296" r:id="rId295" xr:uid="{97133BC5-36D9-40A0-AE59-ED6CD48BD193}"/>
    <hyperlink ref="C297" r:id="rId296" xr:uid="{7F3EFD7F-7C7C-430B-B2A7-47EC06075D06}"/>
    <hyperlink ref="C298" r:id="rId297" xr:uid="{89436374-9C29-4E1A-8C15-62E44131BB89}"/>
    <hyperlink ref="C299" r:id="rId298" xr:uid="{100A4356-8BE5-4744-9929-FA7E046B17AB}"/>
    <hyperlink ref="C300" r:id="rId299" xr:uid="{848830DA-6866-4D3C-8F8B-2C9824572BDD}"/>
    <hyperlink ref="C301" r:id="rId300" xr:uid="{7ECC6957-2918-463F-AB40-7C0381E134BF}"/>
    <hyperlink ref="C302" r:id="rId301" xr:uid="{1E4B656A-4334-4F35-8593-1E230303FB7A}"/>
    <hyperlink ref="C303" r:id="rId302" xr:uid="{0C5C6AC0-D2A7-4EA9-A0ED-22A108E73D53}"/>
    <hyperlink ref="C304" r:id="rId303" xr:uid="{4CD3BCC8-487F-4E26-864C-82BCA421D4E6}"/>
    <hyperlink ref="C305" r:id="rId304" xr:uid="{D9925F13-BA41-454F-A3F3-75E297106019}"/>
    <hyperlink ref="C306" r:id="rId305" xr:uid="{AE7960B3-C2A0-45CA-B981-AF09660AA972}"/>
    <hyperlink ref="C307" r:id="rId306" xr:uid="{72D6B42F-A4BC-40B9-83FD-A4E0C15F270A}"/>
    <hyperlink ref="C308" r:id="rId307" xr:uid="{73C30C19-22A5-4218-A350-96A40A1A8877}"/>
    <hyperlink ref="C309" r:id="rId308" xr:uid="{7BBDC134-A4FA-4DB7-9C6E-E84E3F13C7A1}"/>
    <hyperlink ref="C310" r:id="rId309" xr:uid="{B407FC1C-6CAC-4FF6-886F-065050317D01}"/>
    <hyperlink ref="C311" r:id="rId310" xr:uid="{10D7A408-0177-4E83-B418-49F7074399BA}"/>
    <hyperlink ref="C312" r:id="rId311" xr:uid="{38A8081E-F4B3-4CC7-8A60-1D12040990E2}"/>
    <hyperlink ref="C313" r:id="rId312" xr:uid="{553630BB-0471-4E63-AE2B-21F58CF59105}"/>
    <hyperlink ref="C314" r:id="rId313" xr:uid="{A8B4B5E1-663F-4C90-A8AB-11E54A3BCCC4}"/>
    <hyperlink ref="C315" r:id="rId314" xr:uid="{91E6297E-BDB6-415F-B45E-4BAC274C01DD}"/>
    <hyperlink ref="C316" r:id="rId315" xr:uid="{520F6BF0-2209-48E1-A638-77B9607275F0}"/>
    <hyperlink ref="C317" r:id="rId316" xr:uid="{29D316EA-FE62-46F9-96EB-7C3E3714C6DD}"/>
    <hyperlink ref="C318" r:id="rId317" xr:uid="{56FB85E9-3B27-4E91-8C07-B2DDE2E995BB}"/>
    <hyperlink ref="C319" r:id="rId318" xr:uid="{54840D9F-62A4-42E8-A765-AC67C8A01DCB}"/>
    <hyperlink ref="C320" r:id="rId319" xr:uid="{71B58F1A-CC92-494C-9C87-4F8CFA590D85}"/>
    <hyperlink ref="C321" r:id="rId320" xr:uid="{FDB54797-7C83-49EB-9766-D50A493B8E4C}"/>
    <hyperlink ref="C322" r:id="rId321" xr:uid="{8CE956D7-08F0-4607-BB94-0949785D09F5}"/>
    <hyperlink ref="C323" r:id="rId322" xr:uid="{22ACDA99-6B40-48F3-8176-9412D41A02E4}"/>
    <hyperlink ref="C324" r:id="rId323" xr:uid="{C42B9B9B-FEF2-4C13-AC44-C39C6B677E5E}"/>
    <hyperlink ref="C325" r:id="rId324" xr:uid="{565B945F-8B50-41D8-A1B2-1B0555A4D13A}"/>
    <hyperlink ref="C326" r:id="rId325" xr:uid="{025B472C-13B9-4254-AFF0-798FFB8F974E}"/>
    <hyperlink ref="C327" r:id="rId326" xr:uid="{2A98C0A3-5437-423B-BED1-162A437F2CFE}"/>
    <hyperlink ref="C328" r:id="rId327" xr:uid="{A67A41FA-608F-446D-837A-D53385B0E995}"/>
    <hyperlink ref="C329" r:id="rId328" xr:uid="{1393C3D9-5B75-4780-8613-ADDC21557D6E}"/>
    <hyperlink ref="C330" r:id="rId329" xr:uid="{5589C6B9-E2A6-477C-BC6E-3AD1FC41A6DE}"/>
    <hyperlink ref="C331" r:id="rId330" xr:uid="{FB105F37-3A78-4384-8A44-37DB60B3D3D9}"/>
    <hyperlink ref="C332" r:id="rId331" xr:uid="{C0E58B69-754F-43F7-9419-0836F89F0037}"/>
    <hyperlink ref="C333" r:id="rId332" xr:uid="{162AC29D-F3FE-4304-9479-181C58F5080A}"/>
    <hyperlink ref="C334" r:id="rId333" xr:uid="{A9EF4B8D-5B5A-4512-96FA-6D12A49894CB}"/>
    <hyperlink ref="C335" r:id="rId334" xr:uid="{5C328BB7-433E-4E1B-A980-58E3EEE4BE16}"/>
    <hyperlink ref="C336" r:id="rId335" xr:uid="{0F045D1F-02AB-4916-9A9A-1A7F68314AEA}"/>
    <hyperlink ref="C337" r:id="rId336" xr:uid="{E82A3A5E-C8E3-42BB-8184-7B6D83EFFE75}"/>
    <hyperlink ref="C338" r:id="rId337" xr:uid="{69052736-6EB6-4A61-B12E-FD0B3B8FD02C}"/>
    <hyperlink ref="C339" r:id="rId338" xr:uid="{05561BB6-F651-419C-9FB2-31A48E248CF5}"/>
    <hyperlink ref="C340" r:id="rId339" xr:uid="{D5F5D285-915B-4199-9316-20D0D19229D9}"/>
    <hyperlink ref="C341" r:id="rId340" xr:uid="{69B4CF4F-E1F8-4DD8-AE8D-88BF368849D0}"/>
    <hyperlink ref="C342" r:id="rId341" xr:uid="{84270FAC-97EA-474A-BE0D-63D92AE31DA3}"/>
    <hyperlink ref="C343" r:id="rId342" xr:uid="{821ED678-9C85-43C1-8C28-4730C41BC9D1}"/>
    <hyperlink ref="C344" r:id="rId343" xr:uid="{A748374F-1376-4CCE-851F-13AB3689ACCA}"/>
    <hyperlink ref="C345" r:id="rId344" xr:uid="{E02F5F84-E170-4381-B95C-A7133434ED3A}"/>
    <hyperlink ref="C346" r:id="rId345" xr:uid="{4F72B95F-9633-4174-8F26-2CBDF5171B6A}"/>
    <hyperlink ref="C347" r:id="rId346" xr:uid="{478606C4-65C7-46E1-967D-5FFE8CC35122}"/>
    <hyperlink ref="C348" r:id="rId347" xr:uid="{8D1BA220-D845-4019-8CE1-5CCCF91D2922}"/>
    <hyperlink ref="C349" r:id="rId348" xr:uid="{EF39EB20-8407-4699-BDC2-697469635FCC}"/>
    <hyperlink ref="C350" r:id="rId349" xr:uid="{8C911577-2C4C-44A5-B2A1-BD207347C419}"/>
    <hyperlink ref="C351" r:id="rId350" xr:uid="{40A181FF-4D0A-4DF5-AC96-9BAF8504CF19}"/>
    <hyperlink ref="C352" r:id="rId351" xr:uid="{DA2E4679-BE2E-4FE7-9797-4F9ACEFBFF4B}"/>
    <hyperlink ref="C353" r:id="rId352" xr:uid="{3D7936B8-969B-4DBC-B6C4-BD22FC1EEC96}"/>
    <hyperlink ref="C354" r:id="rId353" xr:uid="{666E431A-B6AA-4E59-A605-7DAED7D6AE73}"/>
    <hyperlink ref="C355" r:id="rId354" xr:uid="{98866FA1-2653-4204-86C8-460D8FCCA058}"/>
    <hyperlink ref="C356" r:id="rId355" xr:uid="{77DE4632-3AF1-4FE5-B1B7-DBBDEB789AEC}"/>
    <hyperlink ref="C357" r:id="rId356" xr:uid="{2DCD00D0-3D1E-42F2-B0D2-9B36834860FD}"/>
    <hyperlink ref="C358" r:id="rId357" xr:uid="{5E49895A-E8EF-4270-82AA-B11B3E75A2FB}"/>
    <hyperlink ref="C359" r:id="rId358" xr:uid="{CF425146-1574-497F-AA22-3E3B2E470214}"/>
    <hyperlink ref="C360" r:id="rId359" xr:uid="{EE949981-3E44-494D-970E-0288D14800FE}"/>
    <hyperlink ref="C361" r:id="rId360" xr:uid="{C0BCC494-1A8D-40F7-A9FD-1C3427766C91}"/>
    <hyperlink ref="C362" r:id="rId361" xr:uid="{07103963-93E0-44F6-ABF6-290049028DFA}"/>
    <hyperlink ref="C363" r:id="rId362" xr:uid="{32F2457C-146B-4498-AEB3-2D472632A5FE}"/>
    <hyperlink ref="C364" r:id="rId363" xr:uid="{C82F5E49-D4F3-4E52-971D-A6C0E5BB1C3E}"/>
    <hyperlink ref="C365" r:id="rId364" xr:uid="{882033BF-7592-4DEF-A43F-5EF116B339DF}"/>
    <hyperlink ref="C366" r:id="rId365" xr:uid="{710849FD-63DA-4143-AD8C-55511CC008E3}"/>
    <hyperlink ref="C367" r:id="rId366" xr:uid="{85F1B5D3-3909-41E2-A0F6-2A9288ADBACE}"/>
    <hyperlink ref="C368" r:id="rId367" xr:uid="{9B2D968B-3819-47DB-9A57-BD9959407A00}"/>
    <hyperlink ref="C369" r:id="rId368" xr:uid="{2C44DF28-12D4-4A5E-A703-7D3411C08372}"/>
    <hyperlink ref="C370" r:id="rId369" xr:uid="{128A24DB-AABD-409D-B981-7691D04752E5}"/>
    <hyperlink ref="C371" r:id="rId370" xr:uid="{D95B80F3-4F01-4BE2-A6EE-EDFD2126FFE6}"/>
    <hyperlink ref="C372" r:id="rId371" xr:uid="{696E4701-72C7-4F70-86DE-D2509BB966DD}"/>
    <hyperlink ref="C373" r:id="rId372" xr:uid="{2345A6AE-AACA-452D-B71D-74231BC46753}"/>
    <hyperlink ref="C374" r:id="rId373" xr:uid="{5D36C523-7838-441F-AEB2-31B0C74D5C38}"/>
    <hyperlink ref="C375" r:id="rId374" xr:uid="{995DCCB3-F80E-4AE5-A0E9-500EE7924744}"/>
    <hyperlink ref="C376" r:id="rId375" xr:uid="{8F653CAE-E4A9-4C8E-9698-BE5030C6291D}"/>
    <hyperlink ref="C377" r:id="rId376" xr:uid="{E1AE6F83-3D5E-44F7-9249-87F36C04F769}"/>
    <hyperlink ref="C378" r:id="rId377" xr:uid="{B2A5E2E0-8CCA-4780-8F2B-BB3F6CE70A6B}"/>
    <hyperlink ref="C379" r:id="rId378" xr:uid="{473CDF28-7369-4AD6-B528-863AEEAEFE64}"/>
    <hyperlink ref="C380" r:id="rId379" xr:uid="{B86E2CF8-C061-4CAC-85E8-D21223486122}"/>
    <hyperlink ref="C381" r:id="rId380" xr:uid="{224DD4B5-381E-4231-93DA-CBAC62E54A71}"/>
    <hyperlink ref="C382" r:id="rId381" xr:uid="{228D8DE6-B236-4F5A-817B-19A3676F2A50}"/>
    <hyperlink ref="C383" r:id="rId382" xr:uid="{2319A911-4CA4-4B7B-A658-93B64C8AEA60}"/>
    <hyperlink ref="C384" r:id="rId383" xr:uid="{6CDCFA51-717D-417A-BA76-F3AFE547BCC3}"/>
    <hyperlink ref="C385" r:id="rId384" xr:uid="{6E292890-E6E2-4345-84C7-CE46CD64153B}"/>
    <hyperlink ref="C386" r:id="rId385" xr:uid="{D4FE0D8E-59C7-413A-AACE-EBC7409B3C48}"/>
    <hyperlink ref="C387" r:id="rId386" xr:uid="{0F483771-4AB7-41E7-A16A-35A9826D5C2B}"/>
    <hyperlink ref="C388" r:id="rId387" xr:uid="{5B456049-A7C7-4EA7-8444-318EF31901A6}"/>
    <hyperlink ref="C389" r:id="rId388" xr:uid="{F77854FD-AD65-4F09-AE41-027611C33E77}"/>
    <hyperlink ref="C390" r:id="rId389" xr:uid="{CB04F9E9-35EF-4EA4-A4CA-206C44ACDF67}"/>
    <hyperlink ref="C391" r:id="rId390" xr:uid="{533F30A1-3742-4007-BDF7-166A72AEFAD8}"/>
    <hyperlink ref="C392" r:id="rId391" xr:uid="{D9BDF5CC-31A3-4EA9-B90F-5C3336C2869C}"/>
    <hyperlink ref="C393" r:id="rId392" xr:uid="{4EF9EABD-A86A-43D6-98EC-9C751448A197}"/>
    <hyperlink ref="C394" r:id="rId393" xr:uid="{247FA8B7-F73D-485F-8C38-5B63F63CE625}"/>
    <hyperlink ref="C395" r:id="rId394" xr:uid="{89032432-571B-4F64-BDBA-B20113C3EC22}"/>
    <hyperlink ref="C396" r:id="rId395" xr:uid="{6AE126CF-7017-46C2-A8C9-2EE04DE08764}"/>
    <hyperlink ref="C397" r:id="rId396" xr:uid="{2B34E604-D0C9-4580-AA78-1C5F6F9EEE73}"/>
    <hyperlink ref="C398" r:id="rId397" xr:uid="{6F8E7292-FA7B-40B6-834B-F41366D9E3A5}"/>
    <hyperlink ref="C399" r:id="rId398" xr:uid="{845BD5AA-65C6-47F9-AA24-46B0E894C265}"/>
    <hyperlink ref="C400" r:id="rId399" xr:uid="{1B781BC5-BC9A-4F19-8ED9-DF5D0991EE3C}"/>
    <hyperlink ref="C401" r:id="rId400" xr:uid="{88F0A55D-F52E-486A-9590-CF77EA48FE80}"/>
    <hyperlink ref="C402" r:id="rId401" xr:uid="{3B5048F4-CFD3-48AC-9100-8A6AA251DDCC}"/>
    <hyperlink ref="C403" r:id="rId402" xr:uid="{FF6241A2-19EB-4AA4-A263-B1ECF9F89699}"/>
    <hyperlink ref="C404" r:id="rId403" xr:uid="{80B1B4C2-010A-40B5-9BD0-89BD05F2F4B5}"/>
    <hyperlink ref="C405" r:id="rId404" xr:uid="{49D972EF-F863-4C71-958B-520600297DDA}"/>
    <hyperlink ref="C406" r:id="rId405" xr:uid="{93E8303B-E760-4692-86A4-FD660B43C095}"/>
    <hyperlink ref="C407" r:id="rId406" xr:uid="{57774E7F-36AB-4764-99C9-24BE743C4CA7}"/>
    <hyperlink ref="C408" r:id="rId407" xr:uid="{20B56A96-A7F3-4CA8-B8A8-58C6E9F8759D}"/>
    <hyperlink ref="C409" r:id="rId408" xr:uid="{FFFEFD72-BE05-4FDA-9E63-9C3D03BE48DF}"/>
    <hyperlink ref="C410" r:id="rId409" xr:uid="{0A54BC10-F918-4601-8ED0-5E5EEBEDD549}"/>
    <hyperlink ref="C411" r:id="rId410" xr:uid="{BE8DB479-8279-4488-B8FC-A56EFFB2EBC1}"/>
    <hyperlink ref="C412" r:id="rId411" xr:uid="{E5A1492F-794E-4F90-A368-1262FB330C5A}"/>
    <hyperlink ref="C413" r:id="rId412" xr:uid="{66C1CBE0-766F-4AF2-AB6E-12C7A5DC38D7}"/>
    <hyperlink ref="C414" r:id="rId413" xr:uid="{7AAD2982-8033-4610-A231-4489A8397791}"/>
    <hyperlink ref="C415" r:id="rId414" xr:uid="{0583B030-A7DF-4CA4-9DB1-0A94124BD332}"/>
    <hyperlink ref="C416" r:id="rId415" xr:uid="{087F447A-F17D-4DBD-B921-B0C36780CFED}"/>
    <hyperlink ref="C417" r:id="rId416" xr:uid="{5218EC74-2D29-4954-9538-321BCBBF776A}"/>
    <hyperlink ref="C418" r:id="rId417" xr:uid="{8F29624D-C81C-4FDE-BA54-75D44E849DE2}"/>
    <hyperlink ref="C419" r:id="rId418" xr:uid="{FD639555-D5F8-496D-98D7-2FAD66F88159}"/>
    <hyperlink ref="C420" r:id="rId419" xr:uid="{6A74C5EF-845B-4627-89A9-B6208E297D27}"/>
    <hyperlink ref="C421" r:id="rId420" xr:uid="{4BA29386-F1EC-4F2D-9441-F6CBAC5522FB}"/>
    <hyperlink ref="C422" r:id="rId421" xr:uid="{3D276651-A50C-4CA1-87C6-44A5A659A7AC}"/>
    <hyperlink ref="C423" r:id="rId422" xr:uid="{121BCD2B-16DC-47E8-9B6C-DE45C2B5A6B9}"/>
    <hyperlink ref="C424" r:id="rId423" xr:uid="{23073C38-521A-486A-B49E-D950571C9829}"/>
    <hyperlink ref="C425" r:id="rId424" xr:uid="{E3E262B8-1548-408F-B20B-F147FFBAD1BE}"/>
    <hyperlink ref="C426" r:id="rId425" xr:uid="{55AB34F1-1576-44A1-B712-218FC52C4373}"/>
    <hyperlink ref="C427" r:id="rId426" xr:uid="{BA016D33-8E52-413A-85E8-C061001BA8FA}"/>
    <hyperlink ref="C428" r:id="rId427" xr:uid="{856FE3FB-1CEC-469A-AE92-52E9B26A5816}"/>
    <hyperlink ref="C429" r:id="rId428" xr:uid="{F53B3458-156B-411F-9C03-37E70A9605E3}"/>
    <hyperlink ref="C430" r:id="rId429" xr:uid="{6A2A5382-943C-46A0-B300-567CB3BE7C01}"/>
    <hyperlink ref="C431" r:id="rId430" xr:uid="{F7AE3EE9-D163-4DD1-BC54-39CA37BB1973}"/>
    <hyperlink ref="C432" r:id="rId431" xr:uid="{5D78C889-72DA-4D80-A950-CD0598651E45}"/>
    <hyperlink ref="C433" r:id="rId432" xr:uid="{C4F8E326-AA57-4BFF-963A-F50C16FB3E25}"/>
    <hyperlink ref="C434" r:id="rId433" xr:uid="{75E8075C-CF04-4D9F-95C2-B05AB94ACAF0}"/>
    <hyperlink ref="C435" r:id="rId434" xr:uid="{282FB131-380A-4DDF-879F-3D02F8AEE325}"/>
    <hyperlink ref="C436" r:id="rId435" xr:uid="{74D76325-F0DD-45C6-8A8D-CA285A725358}"/>
    <hyperlink ref="C437" r:id="rId436" xr:uid="{401B4F62-8B28-4FD3-9D9C-81279721BAAC}"/>
    <hyperlink ref="C438" r:id="rId437" xr:uid="{7F07BB4D-AB91-4CA3-B65B-9DAFF22B3669}"/>
    <hyperlink ref="C439" r:id="rId438" xr:uid="{3F25953F-37FE-4F63-A375-431BF34AEB13}"/>
    <hyperlink ref="C440" r:id="rId439" xr:uid="{549DE787-A92A-4A1B-96C7-7D885202DA86}"/>
    <hyperlink ref="C441" r:id="rId440" xr:uid="{45CCC9F1-0FE1-4CBB-AD80-B41A88056A6F}"/>
    <hyperlink ref="C442" r:id="rId441" xr:uid="{E00BD8F5-FE36-44D0-8AF3-AC300D0C458B}"/>
    <hyperlink ref="C443" r:id="rId442" xr:uid="{7EFC5D6A-4603-4739-AD22-37D75B09959F}"/>
    <hyperlink ref="C444" r:id="rId443" xr:uid="{30E5F59F-AA3A-4477-8382-2D0867B610A6}"/>
    <hyperlink ref="C445" r:id="rId444" xr:uid="{9CF18BC7-A626-4A50-8D7D-45B6A94AA309}"/>
    <hyperlink ref="C446" r:id="rId445" xr:uid="{405483D1-AADB-4FB8-A216-240BE4538A9C}"/>
    <hyperlink ref="C447" r:id="rId446" xr:uid="{5C9759A8-635E-4835-AAAB-30BE5746292A}"/>
    <hyperlink ref="C448" r:id="rId447" xr:uid="{85DE9B9E-1693-45BA-A4B6-F9FA8549FA2E}"/>
    <hyperlink ref="C449" r:id="rId448" xr:uid="{12A6003A-DA0B-44D4-B357-46C80B8C3319}"/>
    <hyperlink ref="C450" r:id="rId449" xr:uid="{84E0E2C5-F534-4B3F-ABA1-2B43CC82C32A}"/>
    <hyperlink ref="C451" r:id="rId450" xr:uid="{259B2322-13EB-4C31-8528-97B0286ED2EF}"/>
    <hyperlink ref="C452" r:id="rId451" xr:uid="{E5B9EAA8-C6DD-4935-BD0C-F749461C499D}"/>
    <hyperlink ref="C453" r:id="rId452" xr:uid="{39ED81B4-3C9A-48FB-B1EA-FD840DEC9A40}"/>
    <hyperlink ref="C454" r:id="rId453" xr:uid="{7F194A19-509E-4B61-BA60-CE47EDC2FDE1}"/>
    <hyperlink ref="C455" r:id="rId454" xr:uid="{0B3E23E9-04E8-4780-9ECF-6B4536F78FF2}"/>
    <hyperlink ref="C456" r:id="rId455" xr:uid="{4D776D7C-EDBB-4010-BAC2-D8CBE6FB2D05}"/>
    <hyperlink ref="C457" r:id="rId456" xr:uid="{FB33FB51-7BE7-447F-85B6-CE74B72B334E}"/>
    <hyperlink ref="C458" r:id="rId457" xr:uid="{FFBC68EC-505B-4456-85F1-87C1B21297F9}"/>
    <hyperlink ref="C459" r:id="rId458" xr:uid="{E177239A-3E35-4F22-9539-47FA1D6774EE}"/>
    <hyperlink ref="C460" r:id="rId459" xr:uid="{EB281B1F-BA79-4739-B7A1-CA3D31B17A00}"/>
    <hyperlink ref="C461" r:id="rId460" xr:uid="{F64A1197-CCAD-4FFE-9264-7761DCD8C140}"/>
    <hyperlink ref="C462" r:id="rId461" xr:uid="{4CC38B69-DD02-4D47-8C2E-1919AA273E74}"/>
    <hyperlink ref="C463" r:id="rId462" xr:uid="{ECCD1EE9-690E-4606-8050-72189FC6D31B}"/>
    <hyperlink ref="C464" r:id="rId463" xr:uid="{E5532596-38F9-4F0F-A2DC-60030C6B3280}"/>
    <hyperlink ref="C465" r:id="rId464" xr:uid="{612A5720-287F-4039-845D-EFB65FE41CDD}"/>
    <hyperlink ref="C466" r:id="rId465" xr:uid="{34B18847-2B6D-47CC-997F-9F3501E56701}"/>
    <hyperlink ref="C467" r:id="rId466" xr:uid="{4C95AEAD-997F-4F65-9AD3-79D7F326C290}"/>
    <hyperlink ref="C468" r:id="rId467" xr:uid="{688E351C-846E-4DC0-9114-C61CECA41589}"/>
    <hyperlink ref="C469" r:id="rId468" xr:uid="{CDA9CDF2-409B-4ADF-847D-2DDCB4FBAD5C}"/>
    <hyperlink ref="C470" r:id="rId469" xr:uid="{34DDD5AC-8671-42EF-8F33-B1584497A2BD}"/>
    <hyperlink ref="C471" r:id="rId470" xr:uid="{1D81A439-BAC4-4420-B701-856D7098A90F}"/>
    <hyperlink ref="C472" r:id="rId471" xr:uid="{CE82602E-1402-4126-99E6-21441E61E048}"/>
    <hyperlink ref="C473" r:id="rId472" xr:uid="{11D896B9-720D-4D84-9E8D-2F21C9F41E1E}"/>
    <hyperlink ref="C474" r:id="rId473" xr:uid="{32D536B5-680D-4CB2-9BF6-DA965DCA349C}"/>
    <hyperlink ref="C475" r:id="rId474" xr:uid="{E81984BF-A8E8-4219-AD6C-8A99E429E5DA}"/>
    <hyperlink ref="C476" r:id="rId475" xr:uid="{90923BDE-4A9D-4309-AB84-1FE0B5BE0952}"/>
    <hyperlink ref="C477" r:id="rId476" xr:uid="{CC499E17-A331-4C91-B6EE-9A6A7965A176}"/>
    <hyperlink ref="C478" r:id="rId477" xr:uid="{7DCD69ED-8B42-4613-85B6-372CADF23F2F}"/>
    <hyperlink ref="C479" r:id="rId478" xr:uid="{050E59BB-E451-4353-B41D-AA73DCAF8AA9}"/>
    <hyperlink ref="C480" r:id="rId479" xr:uid="{33C50D05-16CC-4197-8235-A512DDE41279}"/>
    <hyperlink ref="C481" r:id="rId480" xr:uid="{3F57826E-EA66-4E52-A04F-29E67F0635F7}"/>
    <hyperlink ref="C482" r:id="rId481" xr:uid="{0B12CE7C-3013-4076-989B-AA30E1DCAD12}"/>
    <hyperlink ref="C483" r:id="rId482" xr:uid="{654A7889-0AE3-46A7-91C0-648EEA042D20}"/>
    <hyperlink ref="C484" r:id="rId483" xr:uid="{C732C05D-A777-440D-8A42-F93A3775A42D}"/>
    <hyperlink ref="C485" r:id="rId484" xr:uid="{986AF00A-ED34-460D-8CEA-9B0039DD521B}"/>
    <hyperlink ref="C486" r:id="rId485" xr:uid="{6D11609F-8BF0-47AB-AE87-9F2C01B772F3}"/>
    <hyperlink ref="C487" r:id="rId486" xr:uid="{76E14D2D-CC6E-4A3D-8053-E8EA59755478}"/>
    <hyperlink ref="C488" r:id="rId487" xr:uid="{512EBDA4-1F61-442E-9696-32F37D18CE03}"/>
    <hyperlink ref="C489" r:id="rId488" xr:uid="{46E82437-DE0C-453E-92F9-4CE93CF0AD71}"/>
    <hyperlink ref="C490" r:id="rId489" xr:uid="{98ACA21D-461D-42CC-A7F6-D1B599C58C10}"/>
    <hyperlink ref="C491" r:id="rId490" xr:uid="{A07444F5-5306-4122-98F2-27305363455B}"/>
    <hyperlink ref="C492" r:id="rId491" xr:uid="{971D8BC3-FD28-47DC-A4EE-2353A0E4E84F}"/>
    <hyperlink ref="C493" r:id="rId492" xr:uid="{FC9981C5-9E8D-4A0B-8D52-9CAD5D64D4EC}"/>
    <hyperlink ref="C494" r:id="rId493" xr:uid="{E6564279-8639-4F98-8BBA-8C01807E7DDB}"/>
    <hyperlink ref="C495" r:id="rId494" xr:uid="{C1328334-09D4-4C24-8A43-3E6BE9856A18}"/>
    <hyperlink ref="C496" r:id="rId495" xr:uid="{CE66AE7B-ED2A-4886-AB52-007FB0D879CA}"/>
    <hyperlink ref="C497" r:id="rId496" xr:uid="{76C8E6A3-D9A6-4941-9C0B-3461BF7D2D4F}"/>
    <hyperlink ref="C498" r:id="rId497" xr:uid="{FC0FA1F4-3B9A-45B1-8246-4CF8700CAAFB}"/>
    <hyperlink ref="C499" r:id="rId498" xr:uid="{64339FD7-B66C-4195-A987-9CF37B53D25F}"/>
    <hyperlink ref="C500" r:id="rId499" xr:uid="{4420149E-6131-465A-A14E-555CD5530F91}"/>
    <hyperlink ref="C501" r:id="rId500" xr:uid="{86BC5050-F62D-4855-939E-EE33378EABAC}"/>
    <hyperlink ref="C502" r:id="rId501" xr:uid="{8F5AC46A-6CD5-4125-8082-37586C25CDCA}"/>
    <hyperlink ref="C503" r:id="rId502" xr:uid="{B1C4DC86-7275-4B70-BAA6-6F5B1CAD47D9}"/>
    <hyperlink ref="C504" r:id="rId503" xr:uid="{8451F5BD-E569-4D0D-9BFE-F14B035F6A08}"/>
    <hyperlink ref="C505" r:id="rId504" xr:uid="{8DD9A120-B5A1-46AD-BAF1-4EE3B3A40455}"/>
    <hyperlink ref="C506" r:id="rId505" xr:uid="{0F3EB5C3-DEE2-48D2-B8B2-C60A58C86CFB}"/>
    <hyperlink ref="C507" r:id="rId506" xr:uid="{21F7656C-4D63-49A5-A1CB-66AFF82D4652}"/>
    <hyperlink ref="C508" r:id="rId507" xr:uid="{70C8F423-0C0C-41C3-9DFE-9911EA70036D}"/>
    <hyperlink ref="C509" r:id="rId508" xr:uid="{EB687C22-7063-4283-9F2F-5B084D315756}"/>
    <hyperlink ref="C510" r:id="rId509" xr:uid="{DA92D81D-A058-4753-8493-94D3F893A46D}"/>
    <hyperlink ref="C511" r:id="rId510" xr:uid="{C84E6211-5DC3-4595-92D7-6F8995DC7CE4}"/>
    <hyperlink ref="C512" r:id="rId511" xr:uid="{4509D1F0-A8AE-4FCF-9F94-680D84AB2F92}"/>
    <hyperlink ref="C513" r:id="rId512" xr:uid="{1E5991D9-B777-4A06-BD2D-180438E4EFA9}"/>
    <hyperlink ref="C514" r:id="rId513" xr:uid="{E111E5C3-F46A-44EA-8E40-200B8D07148A}"/>
    <hyperlink ref="C515" r:id="rId514" xr:uid="{1B064D42-1408-4C4D-8B7F-2A92A77E53A0}"/>
    <hyperlink ref="C516" r:id="rId515" xr:uid="{C5A62C76-7AA0-4FBE-B79B-890DC5647F5B}"/>
    <hyperlink ref="C517" r:id="rId516" xr:uid="{151B7DC0-B77B-4E26-B8DC-B99A8BD4617F}"/>
    <hyperlink ref="C518" r:id="rId517" xr:uid="{B94EAD6D-06F4-4C38-96A5-6E7153D9ED0F}"/>
    <hyperlink ref="C519" r:id="rId518" xr:uid="{5FD541A7-5E11-4314-B9A2-E43CE6C522DC}"/>
    <hyperlink ref="C520" r:id="rId519" xr:uid="{4B08A9C1-A9E9-43E5-80FF-9872F3D333E8}"/>
    <hyperlink ref="C521" r:id="rId520" xr:uid="{40534C67-F60C-4CB2-A42C-83613BC9AFBD}"/>
    <hyperlink ref="C522" r:id="rId521" xr:uid="{84A34F34-8138-4F2E-A11F-96CBBADE942E}"/>
    <hyperlink ref="C523" r:id="rId522" xr:uid="{A8D64DEC-CFA4-4122-B03A-B59849908688}"/>
    <hyperlink ref="C524" r:id="rId523" xr:uid="{85D5D406-F507-461C-9F1B-40FA67A99473}"/>
    <hyperlink ref="C525" r:id="rId524" xr:uid="{12288985-5BA2-4F14-AED6-C03B43A87117}"/>
    <hyperlink ref="C526" r:id="rId525" xr:uid="{2612B32F-87DA-4D07-9AB8-D6C91C2476D6}"/>
    <hyperlink ref="C527" r:id="rId526" xr:uid="{F6996BB3-42E4-41A5-81C3-9B067FABDA62}"/>
    <hyperlink ref="C528" r:id="rId527" xr:uid="{C5252B60-BA44-4746-92D4-56486EC222E4}"/>
    <hyperlink ref="C529" r:id="rId528" xr:uid="{2D63933A-829B-481F-A4D9-03F8A96782EA}"/>
    <hyperlink ref="C530" r:id="rId529" xr:uid="{875ABD46-78E8-48C0-9A44-4B033557878F}"/>
    <hyperlink ref="C531" r:id="rId530" xr:uid="{0810B936-ACFC-4C77-BDA7-05E59024AF30}"/>
    <hyperlink ref="C532" r:id="rId531" xr:uid="{E25D20FD-6D1C-4608-B91C-CA732F70CA5E}"/>
    <hyperlink ref="C533" r:id="rId532" xr:uid="{AF446F9A-60EC-473D-B78E-5BECE4D9FE08}"/>
    <hyperlink ref="C534" r:id="rId533" xr:uid="{AF457F18-3BEF-426E-9B89-2CD25D9A19B4}"/>
    <hyperlink ref="C535" r:id="rId534" xr:uid="{3E52FC41-37C3-44E4-8559-3DDCCE55EC05}"/>
    <hyperlink ref="C536" r:id="rId535" xr:uid="{0A422178-7670-4920-8EDD-A6B48FBB7311}"/>
    <hyperlink ref="C537" r:id="rId536" xr:uid="{969C86E5-70BE-4FCD-89EF-DEF2AFA642A4}"/>
    <hyperlink ref="C538" r:id="rId537" xr:uid="{9C0B4258-7EFC-4CD5-BEAC-F0A03CD66128}"/>
    <hyperlink ref="C539" r:id="rId538" xr:uid="{2FEDBD2A-0D03-4B58-8BD4-439FDDC868AC}"/>
    <hyperlink ref="C540" r:id="rId539" xr:uid="{35A01FD1-ED1B-47E5-8F58-714C9CD06F79}"/>
    <hyperlink ref="C541" r:id="rId540" xr:uid="{D9422028-1D41-4495-A054-7B40C3DA88CE}"/>
    <hyperlink ref="C542" r:id="rId541" xr:uid="{272993E9-2855-433A-BA78-BF2EEF1F2861}"/>
    <hyperlink ref="C543" r:id="rId542" xr:uid="{EF0456BD-F05E-49FC-8AB6-EB3396A20E23}"/>
    <hyperlink ref="C544" r:id="rId543" xr:uid="{48A5A766-0FA3-4BE2-8468-49C2A233A1FE}"/>
    <hyperlink ref="C545" r:id="rId544" xr:uid="{4900D5C8-4AC8-44D5-9DFD-1B8A2AE3A682}"/>
    <hyperlink ref="C546" r:id="rId545" xr:uid="{3C10C418-FF89-4231-B9D9-9A40D924A33C}"/>
    <hyperlink ref="C547" r:id="rId546" xr:uid="{82B1A09D-B15A-4342-B399-58ECA2A72860}"/>
    <hyperlink ref="C548" r:id="rId547" xr:uid="{05A069F6-7D61-4E33-8F31-C11A86DFA361}"/>
    <hyperlink ref="C549" r:id="rId548" xr:uid="{48FB82B5-20CE-49F4-84BC-9559A4FB20A6}"/>
    <hyperlink ref="C550" r:id="rId549" xr:uid="{DACF89E4-13C7-42D1-962E-827879D85BD8}"/>
    <hyperlink ref="C551" r:id="rId550" xr:uid="{A1FC0639-B7CC-4F10-BA06-35580B13C9E9}"/>
    <hyperlink ref="C552" r:id="rId551" xr:uid="{1ECE9931-7D10-419A-A2EA-FCBD4D8267B4}"/>
    <hyperlink ref="C553" r:id="rId552" xr:uid="{C0636F1A-277C-476C-9E20-C299A1D07CC7}"/>
    <hyperlink ref="C554" r:id="rId553" xr:uid="{AF241D47-0418-4242-ADE7-C2302969667C}"/>
    <hyperlink ref="C555" r:id="rId554" xr:uid="{B233BEEA-79B0-4B54-8C7F-532FB33A979D}"/>
    <hyperlink ref="C556" r:id="rId555" xr:uid="{DB03951A-2C13-452A-BD82-351EF1752D9D}"/>
    <hyperlink ref="C557" r:id="rId556" xr:uid="{CD702BA7-00BC-43C0-9EDE-D1C3E528F113}"/>
    <hyperlink ref="C558" r:id="rId557" xr:uid="{1EA396BF-BDF1-4E5F-A63D-5CB96DDDC26E}"/>
    <hyperlink ref="C559" r:id="rId558" xr:uid="{0636838A-5A9E-4AC9-A575-26508AAD2CCE}"/>
    <hyperlink ref="C560" r:id="rId559" xr:uid="{339A1AEE-6EBC-438F-8AF4-4FF67BD0F49F}"/>
    <hyperlink ref="C561" r:id="rId560" xr:uid="{6E49FD99-6184-405C-B88D-022A51AAED27}"/>
    <hyperlink ref="C562" r:id="rId561" xr:uid="{4186CB5C-0971-476C-A630-60B7A3095686}"/>
    <hyperlink ref="C563" r:id="rId562" xr:uid="{A8B32BDD-8695-4F2D-83F1-AA5DB7B6F4C2}"/>
    <hyperlink ref="C564" r:id="rId563" xr:uid="{5B3E934D-956A-4A7B-B242-AD588DC520BA}"/>
    <hyperlink ref="C565" r:id="rId564" xr:uid="{5C9DD90C-55A2-4FC0-A936-E9ABB94948B9}"/>
    <hyperlink ref="C566" r:id="rId565" xr:uid="{AEEFD62A-5DB2-42AA-93EE-B2811C40905F}"/>
    <hyperlink ref="C567" r:id="rId566" xr:uid="{27BA08C4-C925-44D2-9709-E6DBD5526F8D}"/>
    <hyperlink ref="C568" r:id="rId567" xr:uid="{B6A96949-C476-4386-B4B7-E9360069F308}"/>
    <hyperlink ref="C569" r:id="rId568" xr:uid="{6EA86E37-0F3B-4310-A89C-E90EF48554D0}"/>
    <hyperlink ref="C570" r:id="rId569" xr:uid="{C701D26F-E686-41C7-8530-0AFB0DBDDDA1}"/>
    <hyperlink ref="C571" r:id="rId570" xr:uid="{67A09354-F85C-431C-AAF9-709F06977224}"/>
    <hyperlink ref="C572" r:id="rId571" xr:uid="{125E0078-778B-431D-84B6-F02170FB2EA2}"/>
    <hyperlink ref="C573" r:id="rId572" xr:uid="{C2D4AC02-178F-41C6-B589-83B6415D8640}"/>
    <hyperlink ref="C574" r:id="rId573" xr:uid="{155FEF3A-CEA7-43F4-BDD3-9AD4403A53C8}"/>
    <hyperlink ref="C575" r:id="rId574" xr:uid="{837BEF18-6298-4E2C-B753-B53DE2135F38}"/>
    <hyperlink ref="C576" r:id="rId575" xr:uid="{A470433B-3B4B-44FC-9A56-B6BC2FB11B9B}"/>
    <hyperlink ref="C577" r:id="rId576" xr:uid="{18B86813-8685-418A-94F9-4EA0A9561AA9}"/>
    <hyperlink ref="C578" r:id="rId577" xr:uid="{202CF0DE-E5D3-4048-96BA-8597F960767D}"/>
    <hyperlink ref="C579" r:id="rId578" xr:uid="{3E1BB8FB-13F6-46B4-AE44-70AF46018375}"/>
    <hyperlink ref="C580" r:id="rId579" xr:uid="{5C5B590C-306F-47D9-B068-64DDC611F831}"/>
    <hyperlink ref="C581" r:id="rId580" xr:uid="{9258F81A-96C7-44F2-AE53-464F1D190E43}"/>
    <hyperlink ref="C582" r:id="rId581" xr:uid="{4B40457A-D1D7-40C9-81F6-3F59C0CE0952}"/>
    <hyperlink ref="C583" r:id="rId582" xr:uid="{044951A3-B2BB-4CFD-BA60-DE3546358CE5}"/>
    <hyperlink ref="C584" r:id="rId583" xr:uid="{A9A7CC29-E0EB-4D51-A658-37AF3DF000C0}"/>
    <hyperlink ref="C585" r:id="rId584" xr:uid="{36E73378-AE08-48CD-A9C9-6A410C765111}"/>
    <hyperlink ref="C586" r:id="rId585" xr:uid="{A2D0692C-9AB3-41F0-96A0-693369223507}"/>
    <hyperlink ref="C587" r:id="rId586" xr:uid="{F00D28D9-DB1D-40A3-AA35-B06A3BEA9898}"/>
    <hyperlink ref="C588" r:id="rId587" xr:uid="{17592357-EBD6-4979-8EBF-F440DA3FD69C}"/>
    <hyperlink ref="C589" r:id="rId588" xr:uid="{DBCF0D00-184B-4BF9-9513-DDC494FC55D8}"/>
    <hyperlink ref="C590" r:id="rId589" xr:uid="{7C9805FB-A527-4AD2-A98B-0010F1A15049}"/>
    <hyperlink ref="C591" r:id="rId590" xr:uid="{25B2018B-037C-4EA2-9882-C2BD86308BFE}"/>
    <hyperlink ref="C592" r:id="rId591" xr:uid="{3EA354B4-E8A8-4577-B406-A830986C7983}"/>
    <hyperlink ref="C593" r:id="rId592" xr:uid="{25D7EE91-BC51-482C-B42F-711761585F84}"/>
    <hyperlink ref="C594" r:id="rId593" xr:uid="{42E01266-328F-43C8-9815-EE523439AC46}"/>
    <hyperlink ref="C595" r:id="rId594" xr:uid="{00BD2702-0670-4707-875F-D3D26E07CC29}"/>
    <hyperlink ref="C596" r:id="rId595" xr:uid="{91B27824-0555-43DE-9A13-AEB6F17CDA26}"/>
    <hyperlink ref="C597" r:id="rId596" xr:uid="{E87CB409-FCCE-4CCB-9A44-9F4219E1015C}"/>
    <hyperlink ref="C598" r:id="rId597" xr:uid="{4769589A-8C75-44DF-B960-E1D0475DBACB}"/>
    <hyperlink ref="C599" r:id="rId598" xr:uid="{A417F38D-74A4-4F0A-AE7F-5FD0108D86D1}"/>
    <hyperlink ref="C600" r:id="rId599" xr:uid="{98688F91-A2A0-4763-9FC3-A9E4F4F0627C}"/>
    <hyperlink ref="C601" r:id="rId600" xr:uid="{DC050020-8BB3-4A45-88E4-56FCE44FC59C}"/>
    <hyperlink ref="C602" r:id="rId601" xr:uid="{34C9EF08-2AE2-4CAE-B2E8-9202DA66034E}"/>
    <hyperlink ref="C603" r:id="rId602" xr:uid="{4570284F-D8C3-4FF7-BAD8-B992E8D6DE14}"/>
    <hyperlink ref="C604" r:id="rId603" xr:uid="{81E0BFA6-B8DB-4A29-8C52-C9469BC19B3B}"/>
    <hyperlink ref="C605" r:id="rId604" xr:uid="{DF303F91-2610-44A0-9250-34DEBB77BD06}"/>
    <hyperlink ref="C606" r:id="rId605" xr:uid="{99A68881-E686-4527-ABC7-95CEDFF12B0A}"/>
    <hyperlink ref="C607" r:id="rId606" xr:uid="{7265D306-C104-40A1-9219-0D21649AC390}"/>
    <hyperlink ref="C608" r:id="rId607" xr:uid="{8672F8B4-FCE9-4B9E-A00D-44D7AFD8353D}"/>
    <hyperlink ref="C609" r:id="rId608" xr:uid="{CBF626B1-FBA8-407D-AE52-3B4FB66F29B9}"/>
    <hyperlink ref="C610" r:id="rId609" xr:uid="{4D124DDC-1D35-4679-9020-1F65FA4A0D4C}"/>
    <hyperlink ref="C611" r:id="rId610" xr:uid="{4AE49BAE-14E1-487B-AD46-5E1F92086214}"/>
    <hyperlink ref="C612" r:id="rId611" xr:uid="{38C19F2C-834E-4824-B7EB-A0F0FF43D509}"/>
    <hyperlink ref="C613" r:id="rId612" xr:uid="{B5482476-0017-42DD-BC0D-BFD3FD1CCAED}"/>
    <hyperlink ref="C614" r:id="rId613" xr:uid="{A19783F4-C6EB-4F80-8663-09439EA0491E}"/>
    <hyperlink ref="C615" r:id="rId614" xr:uid="{369A3A97-3A55-40FF-B7DC-5597A278A93E}"/>
    <hyperlink ref="C616" r:id="rId615" xr:uid="{4E35F1B1-3ED4-48A1-8B6E-544F1271E381}"/>
    <hyperlink ref="C617" r:id="rId616" xr:uid="{E9A4443A-8333-4F9C-8EC3-3269F0226E0F}"/>
    <hyperlink ref="C618" r:id="rId617" xr:uid="{425209E6-44C3-41C8-AE36-27D44BDB7C64}"/>
    <hyperlink ref="C619" r:id="rId618" xr:uid="{A8AAF3D1-4827-4CF9-8B19-6EE2E3A83671}"/>
    <hyperlink ref="C620" r:id="rId619" xr:uid="{008540B1-CD6C-4D9C-83BB-1FD98D049DDD}"/>
    <hyperlink ref="C621" r:id="rId620" xr:uid="{5D2ED93E-C062-400D-8003-1F40E3284E3A}"/>
    <hyperlink ref="C622" r:id="rId621" xr:uid="{608F9BE1-9E39-4435-9FFA-BDEB94869FAC}"/>
    <hyperlink ref="C623" r:id="rId622" xr:uid="{85C2D124-532E-41FD-9AD5-96222B0BBA2F}"/>
    <hyperlink ref="C624" r:id="rId623" xr:uid="{9497FA92-557B-40CA-9106-2AA509F79227}"/>
    <hyperlink ref="C625" r:id="rId624" xr:uid="{9E646F06-AE5C-403F-A3EB-44817D488860}"/>
    <hyperlink ref="C626" r:id="rId625" xr:uid="{1D6441F9-787B-4943-9CA8-E3BEC608C818}"/>
    <hyperlink ref="C627" r:id="rId626" xr:uid="{BC7E5758-CAAD-4151-9425-B1D5641C2278}"/>
    <hyperlink ref="C628" r:id="rId627" xr:uid="{07ECA0BC-917A-4F30-A74C-2812B0AA2778}"/>
    <hyperlink ref="C629" r:id="rId628" xr:uid="{B7510992-E70F-4E50-AC57-81F98F11AD1F}"/>
    <hyperlink ref="C630" r:id="rId629" xr:uid="{20C63229-C553-4211-8B73-3D8B71E72E9F}"/>
    <hyperlink ref="C631" r:id="rId630" xr:uid="{D358979A-9006-44BE-A011-995891A1FF6E}"/>
    <hyperlink ref="C632" r:id="rId631" xr:uid="{17E406E1-06E1-4EBF-A09A-F8109F45C3F3}"/>
    <hyperlink ref="C633" r:id="rId632" xr:uid="{E35CA040-DBE6-4686-9D99-A2155068D0C9}"/>
    <hyperlink ref="C634" r:id="rId633" xr:uid="{3208DFAD-1031-4588-A522-8655382BB761}"/>
    <hyperlink ref="C635" r:id="rId634" xr:uid="{11DBEAE3-184B-4A3B-AC85-461C7817CFEB}"/>
    <hyperlink ref="C636" r:id="rId635" xr:uid="{37E9261C-E260-4FC7-AA3B-EBA75FCA4697}"/>
    <hyperlink ref="C637" r:id="rId636" xr:uid="{F66CBB82-B68F-482F-8653-3038DD358D9B}"/>
    <hyperlink ref="C638" r:id="rId637" xr:uid="{CF374E3E-CF49-499F-928D-BB8F2B0AF28C}"/>
    <hyperlink ref="C639" r:id="rId638" xr:uid="{4E6F2974-3290-436D-923D-A6A71240EF72}"/>
    <hyperlink ref="C640" r:id="rId639" xr:uid="{0034E43A-D111-41E0-8C62-56524A3E3BFA}"/>
    <hyperlink ref="C641" r:id="rId640" xr:uid="{A91C31A7-B421-4026-A4EA-54FFA394588B}"/>
    <hyperlink ref="C642" r:id="rId641" xr:uid="{A9FC8D27-32ED-4A76-A1BF-446C766C06E5}"/>
    <hyperlink ref="C643" r:id="rId642" xr:uid="{B92F17CF-DACF-4401-8BC2-D87503C50240}"/>
    <hyperlink ref="C644" r:id="rId643" xr:uid="{374F83FB-5C16-4FD1-9F75-9C50D12BBBBA}"/>
    <hyperlink ref="C645" r:id="rId644" xr:uid="{C7C9B842-04CA-4E71-9FAE-701117DFBB7E}"/>
    <hyperlink ref="C646" r:id="rId645" xr:uid="{9E4EA8C2-584C-49A9-ABA5-200FF30D02ED}"/>
    <hyperlink ref="C647" r:id="rId646" xr:uid="{81EADDBC-D9BF-4718-A337-3321CAE36E75}"/>
    <hyperlink ref="C648" r:id="rId647" xr:uid="{8603450E-9F1D-4148-954B-E6A78B7DE375}"/>
    <hyperlink ref="C649" r:id="rId648" xr:uid="{465F4045-CF65-4177-BFBD-971B909929C8}"/>
    <hyperlink ref="C650" r:id="rId649" xr:uid="{E0C62C9D-CE3C-4389-9C67-3BCD99A62487}"/>
    <hyperlink ref="C651" r:id="rId650" xr:uid="{474E4185-9587-4277-AAFA-5D99C6F1CCB6}"/>
    <hyperlink ref="C652" r:id="rId651" xr:uid="{0C04F96A-A99D-4DEE-92F2-49221681DD25}"/>
    <hyperlink ref="C653" r:id="rId652" xr:uid="{4C35444A-DA99-4B63-8B11-D5F3539BAC92}"/>
    <hyperlink ref="C654" r:id="rId653" xr:uid="{A74DC677-C965-405D-9508-33ECF325A82C}"/>
    <hyperlink ref="C655" r:id="rId654" xr:uid="{63DFF849-D150-4C79-896B-156D79E7A41A}"/>
    <hyperlink ref="C656" r:id="rId655" xr:uid="{B0A869E3-3D3F-4243-9F9A-ADFAD62FE754}"/>
    <hyperlink ref="C657" r:id="rId656" xr:uid="{C4DCCAA3-3BA0-4457-8191-7E3ABB8EDCA7}"/>
    <hyperlink ref="C658" r:id="rId657" xr:uid="{E53AAE49-1FBC-4EC1-BF8C-186777ED0879}"/>
    <hyperlink ref="C659" r:id="rId658" xr:uid="{00B8C71E-7F8C-4373-AD77-2AFCD505A096}"/>
    <hyperlink ref="C660" r:id="rId659" xr:uid="{552CBED0-AB39-449F-881C-69E08BEA1C02}"/>
    <hyperlink ref="C661" r:id="rId660" xr:uid="{2038D936-4530-47CC-AD5F-103C3399DA4F}"/>
    <hyperlink ref="C662" r:id="rId661" xr:uid="{E3189E50-6609-4544-BDA9-38CCD41014BC}"/>
    <hyperlink ref="C663" r:id="rId662" xr:uid="{93793260-0BC6-4A53-AD0B-3736DC77F42C}"/>
    <hyperlink ref="C664" r:id="rId663" xr:uid="{A96E001C-E3D4-443D-8F3C-17C6049B7B1F}"/>
    <hyperlink ref="C665" r:id="rId664" xr:uid="{A97435C8-1DD2-4F27-9A70-A6E2BA21DC8A}"/>
    <hyperlink ref="C666" r:id="rId665" xr:uid="{23EA3E50-467E-4DA1-8795-5B7AE0CAFCAD}"/>
    <hyperlink ref="C667" r:id="rId666" xr:uid="{C17CD268-3FA8-4F5B-95A7-01D749F4E568}"/>
    <hyperlink ref="C668" r:id="rId667" xr:uid="{CDCCB5C1-2B10-400C-A0EE-A1FDFFC3401E}"/>
    <hyperlink ref="C669" r:id="rId668" xr:uid="{1283B870-0EFE-4E17-8496-E1DC421CC61B}"/>
    <hyperlink ref="C670" r:id="rId669" xr:uid="{115E8A38-BAFC-4DFC-8DBF-89C266450C1A}"/>
    <hyperlink ref="C671" r:id="rId670" xr:uid="{4C0E1689-3A18-498B-8F4A-0955DB820588}"/>
    <hyperlink ref="C672" r:id="rId671" xr:uid="{F69F5FC1-A2A2-4E28-B462-8BC4CABBB868}"/>
    <hyperlink ref="C673" r:id="rId672" xr:uid="{E326A3ED-B97E-4840-8B8C-DE298AD650EE}"/>
    <hyperlink ref="C674" r:id="rId673" xr:uid="{A8E2CF76-6492-436C-B562-BC93073A8386}"/>
    <hyperlink ref="C675" r:id="rId674" xr:uid="{F0101EFD-2A1D-4CB0-A6D5-74758E07D2B9}"/>
    <hyperlink ref="C676" r:id="rId675" xr:uid="{DA845C81-4472-489A-B5B9-392558647CC9}"/>
    <hyperlink ref="C677" r:id="rId676" xr:uid="{E6813C09-8685-4163-AF9E-75630BD2D83C}"/>
    <hyperlink ref="C678" r:id="rId677" xr:uid="{FF1CD8E6-0E0C-443D-857E-1B82DEBFCD37}"/>
    <hyperlink ref="C679" r:id="rId678" xr:uid="{AE04608F-5B59-4715-A3FC-F830AA806DEC}"/>
    <hyperlink ref="C680" r:id="rId679" xr:uid="{5B71CD83-988E-4433-8F1F-C39E7998543D}"/>
    <hyperlink ref="C681" r:id="rId680" xr:uid="{5710C8B9-A570-40AB-9069-8140A23F4F16}"/>
    <hyperlink ref="C682" r:id="rId681" xr:uid="{50CFBC1C-E2CE-4FAA-A234-E25F647EFDEB}"/>
    <hyperlink ref="C683" r:id="rId682" xr:uid="{B8C1E6BD-1C6D-42C0-B787-917C453810AC}"/>
    <hyperlink ref="C684" r:id="rId683" xr:uid="{B9683015-D750-4F46-961E-6ADA426F78A9}"/>
    <hyperlink ref="C685" r:id="rId684" xr:uid="{822C22AD-ECFF-42D4-BEA0-F3A84E08C7EF}"/>
    <hyperlink ref="C686" r:id="rId685" xr:uid="{D403503A-FCE6-492E-84CD-840CC49450C2}"/>
    <hyperlink ref="C687" r:id="rId686" xr:uid="{627C351D-C81E-4F5A-A328-B682F5C0AFAC}"/>
    <hyperlink ref="C688" r:id="rId687" xr:uid="{07DBC587-DAA7-4808-8ACB-DA9389AC0AFB}"/>
    <hyperlink ref="C689" r:id="rId688" xr:uid="{16F1128A-0C52-4747-B4EF-59DF5AABE539}"/>
    <hyperlink ref="C690" r:id="rId689" xr:uid="{3674AC46-9DBE-437E-94F7-9ECA89F9B560}"/>
    <hyperlink ref="C691" r:id="rId690" xr:uid="{68E90677-517A-4F46-AD78-AC88B62AEA7D}"/>
    <hyperlink ref="C692" r:id="rId691" xr:uid="{E2671CE7-3DFF-4B29-83FF-0DF319848699}"/>
    <hyperlink ref="C693" r:id="rId692" xr:uid="{5F1C4983-53D0-4F19-956D-110695579ABA}"/>
    <hyperlink ref="C694" r:id="rId693" xr:uid="{20C4BB4C-6E6D-42ED-9CBB-C38C400797C5}"/>
    <hyperlink ref="C695" r:id="rId694" xr:uid="{2DD713CB-C269-420D-8AF7-6A975ABE05A2}"/>
    <hyperlink ref="C696" r:id="rId695" xr:uid="{1BEC9606-D2D5-4E46-860F-FF19C16153E4}"/>
    <hyperlink ref="C697" r:id="rId696" xr:uid="{442B8F7C-7D70-4ECD-868E-17B3B45D3F4C}"/>
    <hyperlink ref="C698" r:id="rId697" xr:uid="{D52C0B5D-F6B9-4FD1-AC38-FB5370B1969D}"/>
    <hyperlink ref="C699" r:id="rId698" xr:uid="{98ECEEEB-43C9-48C7-B1E2-68AE9DF77092}"/>
    <hyperlink ref="C700" r:id="rId699" xr:uid="{5D0E47E3-FA6E-417F-A9B8-678318DF94FA}"/>
    <hyperlink ref="C701" r:id="rId700" xr:uid="{DA815E33-365A-4C32-9D5F-67171C770C7B}"/>
    <hyperlink ref="C702" r:id="rId701" xr:uid="{01CD8974-B14F-4C55-BD29-49099A626AF6}"/>
    <hyperlink ref="C703" r:id="rId702" xr:uid="{E43BD1DC-24FD-4246-A21A-D4BBC6B9EBC5}"/>
    <hyperlink ref="C704" r:id="rId703" xr:uid="{93377139-8A5C-4CA3-A4E0-5F0B01DD69F4}"/>
    <hyperlink ref="C705" r:id="rId704" xr:uid="{A4468822-960C-469F-8776-BA75CE2113F2}"/>
    <hyperlink ref="C706" r:id="rId705" xr:uid="{82E5DD25-739B-47D5-9163-BEC952B220F9}"/>
    <hyperlink ref="C707" r:id="rId706" xr:uid="{29698269-F41F-4C67-81C8-42FCC0A244E4}"/>
    <hyperlink ref="C708" r:id="rId707" xr:uid="{04613CBB-245C-4F4F-AD0C-52D8E03C6F3D}"/>
    <hyperlink ref="C709" r:id="rId708" xr:uid="{6049D79F-E368-41B5-8FD5-7C22B29D66A8}"/>
    <hyperlink ref="C710" r:id="rId709" xr:uid="{4D331B7A-617E-4439-A374-0C477D27B55E}"/>
    <hyperlink ref="C711" r:id="rId710" xr:uid="{D4E81EEE-0577-4A70-9442-8C38E660ABF0}"/>
    <hyperlink ref="C712" r:id="rId711" xr:uid="{E3ED1949-F77B-456F-962E-51B7E97D2111}"/>
    <hyperlink ref="C713" r:id="rId712" xr:uid="{B35B2B47-D1E0-4810-B299-C9C0F686E463}"/>
    <hyperlink ref="C714" r:id="rId713" xr:uid="{3AD376EA-45F8-4971-A80A-73BD1C95A034}"/>
    <hyperlink ref="C715" r:id="rId714" xr:uid="{9AE7AA26-0397-4BFE-90FB-311ACC653234}"/>
    <hyperlink ref="C716" r:id="rId715" xr:uid="{25CB3E93-DB06-4CEA-A5D9-9D612BAADC8E}"/>
    <hyperlink ref="C717" r:id="rId716" xr:uid="{9E543492-24D5-484E-B06C-AF9F5FD34AC2}"/>
    <hyperlink ref="C718" r:id="rId717" xr:uid="{C4D0D911-F34C-4F5A-B2F3-4E9E708CD7BA}"/>
    <hyperlink ref="C719" r:id="rId718" xr:uid="{A3BD5723-73E5-4A3A-B6C5-2A77AEF241CD}"/>
    <hyperlink ref="C720" r:id="rId719" xr:uid="{3CB9685C-823E-4BBE-B159-80BDB65CB65F}"/>
    <hyperlink ref="C721" r:id="rId720" xr:uid="{99688789-DB6C-4488-94AC-2A0DB8781433}"/>
    <hyperlink ref="C722" r:id="rId721" xr:uid="{6D0F5F12-4FB7-4C22-BD12-31DB888C37A0}"/>
    <hyperlink ref="C723" r:id="rId722" xr:uid="{E6EEAFD6-A620-4B4C-9CB0-94ED7BEBE4E9}"/>
    <hyperlink ref="C724" r:id="rId723" xr:uid="{19E72A6E-79D2-45D2-A924-F74D70C6843D}"/>
    <hyperlink ref="C725" r:id="rId724" xr:uid="{8ACABF0F-71AD-4FE7-BD7F-A96D8AE1D8DA}"/>
    <hyperlink ref="C726" r:id="rId725" xr:uid="{079860AB-08AC-402C-93EF-EFBF8C682C7D}"/>
    <hyperlink ref="C727" r:id="rId726" xr:uid="{34AF9288-FAC6-4749-B8AF-D707CFF87811}"/>
    <hyperlink ref="C728" r:id="rId727" xr:uid="{99B56433-DD36-4315-9AC6-90F02F5D123A}"/>
    <hyperlink ref="C729" r:id="rId728" xr:uid="{F62E2236-1BD3-4EEB-987A-BC4718E4CCC0}"/>
    <hyperlink ref="C730" r:id="rId729" xr:uid="{DD5E0FF0-33A4-497C-BF2C-0DE01D966734}"/>
    <hyperlink ref="C731" r:id="rId730" xr:uid="{043442A7-8F03-4B1D-813B-1CEE74DC4A8E}"/>
    <hyperlink ref="C732" r:id="rId731" xr:uid="{273F1A4E-44AB-49A5-9461-EE7DCA4B8C3D}"/>
    <hyperlink ref="C733" r:id="rId732" xr:uid="{81F68A9C-D771-4C5B-8626-1D27E16D2826}"/>
    <hyperlink ref="C734" r:id="rId733" xr:uid="{F41236D8-0AD1-4BD3-9273-9982D3FA9B93}"/>
    <hyperlink ref="C735" r:id="rId734" xr:uid="{1F813532-FD23-46BC-BC16-6B53E361F75F}"/>
    <hyperlink ref="C736" r:id="rId735" xr:uid="{7DE6AD78-519E-4A02-8067-66EAF1771706}"/>
    <hyperlink ref="C737" r:id="rId736" xr:uid="{277AB6D4-4ABC-46F5-ACC3-183A9843F075}"/>
    <hyperlink ref="C738" r:id="rId737" xr:uid="{60608AC7-BFBA-4F29-B92F-8A0660A378FC}"/>
    <hyperlink ref="C739" r:id="rId738" xr:uid="{0FE48517-19F1-45FE-A5F3-02FE7041D14C}"/>
    <hyperlink ref="C740" r:id="rId739" xr:uid="{18EC8D95-B6B2-4AD1-9E38-F6D6AE76A3C9}"/>
    <hyperlink ref="C741" r:id="rId740" xr:uid="{634B70D3-965A-4DE5-93B5-8C773D485788}"/>
    <hyperlink ref="C742" r:id="rId741" xr:uid="{E1BA1064-7B16-4120-9FDB-5CC37C6773F0}"/>
    <hyperlink ref="C743" r:id="rId742" xr:uid="{A8B6BD8E-DA20-4DB8-AA49-10DEE94AE21C}"/>
    <hyperlink ref="C744" r:id="rId743" xr:uid="{A354C1B3-C7CD-4772-A743-6E7D673BB39F}"/>
    <hyperlink ref="C745" r:id="rId744" xr:uid="{29340CD4-59BC-4A30-BC56-C4AE4C55A258}"/>
    <hyperlink ref="C746" r:id="rId745" xr:uid="{526C72CC-6428-4B1E-8625-7916883CD01E}"/>
    <hyperlink ref="C747" r:id="rId746" xr:uid="{FB0D20FE-71BE-439A-AEE6-F6F4FB03AA18}"/>
    <hyperlink ref="C748" r:id="rId747" xr:uid="{E2F8C227-F398-407A-9E95-A7E707D9981D}"/>
    <hyperlink ref="C749" r:id="rId748" xr:uid="{119B5CB6-2C6A-4D67-9A55-7B729E91A66E}"/>
    <hyperlink ref="C750" r:id="rId749" xr:uid="{908F0BA7-9FBF-49ED-9D28-64ABED44ECD2}"/>
    <hyperlink ref="C751" r:id="rId750" xr:uid="{733C3EA7-549D-4B19-A5E5-2A2836C9ABC4}"/>
    <hyperlink ref="C752" r:id="rId751" xr:uid="{E9DE7768-F803-4274-A8F2-C601F925951B}"/>
    <hyperlink ref="C753" r:id="rId752" xr:uid="{9553F6F2-F740-4014-8071-5F280FF2565B}"/>
    <hyperlink ref="C754" r:id="rId753" xr:uid="{CDF2E617-94C9-4628-9B6F-9FC4793DC142}"/>
    <hyperlink ref="C755" r:id="rId754" xr:uid="{B8FB747D-7344-485F-BFB2-48E3A535B865}"/>
    <hyperlink ref="C756" r:id="rId755" xr:uid="{B8F6D2C7-68CE-4548-8CFF-890047E2011B}"/>
    <hyperlink ref="C757" r:id="rId756" xr:uid="{AEE174D7-F154-4D4D-A68E-777E448CA532}"/>
    <hyperlink ref="C758" r:id="rId757" xr:uid="{6477887D-D5D5-44DC-BC66-5D21B7FBBD23}"/>
    <hyperlink ref="C759" r:id="rId758" xr:uid="{440E0309-2D97-4688-AEA8-001750959637}"/>
    <hyperlink ref="C760" r:id="rId759" xr:uid="{5DBC53CC-79E9-4CB5-B799-8C5154B3E6B2}"/>
    <hyperlink ref="C761" r:id="rId760" xr:uid="{3C8128CB-F379-4B7E-82F8-421D396C6B5F}"/>
    <hyperlink ref="C762" r:id="rId761" xr:uid="{697F8158-E6F6-45EC-B162-72D05D85124C}"/>
    <hyperlink ref="C763" r:id="rId762" xr:uid="{B740A69B-BCD1-4F5E-A0F5-43646D1A1E52}"/>
    <hyperlink ref="C764" r:id="rId763" xr:uid="{EFBCDDF9-F808-437C-813D-D2949C82EA8D}"/>
    <hyperlink ref="C765" r:id="rId764" xr:uid="{092FECCB-962D-43EB-ABD1-14A9D52434C4}"/>
    <hyperlink ref="C766" r:id="rId765" xr:uid="{70305CB8-A7AA-4605-AFD1-DC6620963D7C}"/>
    <hyperlink ref="C767" r:id="rId766" xr:uid="{31024900-9F16-4675-BD90-4690A635746C}"/>
    <hyperlink ref="C768" r:id="rId767" xr:uid="{1C43BE0A-B0B8-47BD-BD96-0FA7D2B682C4}"/>
    <hyperlink ref="C769" r:id="rId768" xr:uid="{1BF9DEC7-CE16-462C-8262-373E6A0C05B2}"/>
    <hyperlink ref="C770" r:id="rId769" xr:uid="{4A5338B8-4E8F-447F-B2F4-6C6D0BF10707}"/>
    <hyperlink ref="C771" r:id="rId770" xr:uid="{1EFB3780-6E22-4B5C-8B1B-0D97D549E3F0}"/>
    <hyperlink ref="C772" r:id="rId771" xr:uid="{47304403-0E5C-4534-AE7D-2FBE56B67949}"/>
    <hyperlink ref="C773" r:id="rId772" xr:uid="{3359B32D-B2F3-446C-BF1D-85C3733B4C37}"/>
    <hyperlink ref="C774" r:id="rId773" xr:uid="{5DD80C13-A629-4B2B-B57A-3D950C31BE88}"/>
    <hyperlink ref="C775" r:id="rId774" xr:uid="{4BA03A57-B91B-4ADF-8066-7F8047A7DFB0}"/>
    <hyperlink ref="C776" r:id="rId775" xr:uid="{D3327397-7658-42F7-AEDD-59284EBC4171}"/>
    <hyperlink ref="C777" r:id="rId776" xr:uid="{1779E44E-487B-4DBA-94D5-2B83CDAE246E}"/>
    <hyperlink ref="C778" r:id="rId777" xr:uid="{5C11BBDD-D38B-4681-9A86-240F243889D5}"/>
    <hyperlink ref="C779" r:id="rId778" xr:uid="{3B8C9657-1B5E-45FD-9B79-4FFFCE9B8FA3}"/>
    <hyperlink ref="C780" r:id="rId779" xr:uid="{393F7FCC-A8F4-4B69-BEB3-A90D8B2E952E}"/>
    <hyperlink ref="C781" r:id="rId780" xr:uid="{9407A8E3-7039-4656-A2DB-E393C7616644}"/>
    <hyperlink ref="C782" r:id="rId781" xr:uid="{50438F2B-EABD-4B5A-BDD5-B650F000FAB3}"/>
    <hyperlink ref="C783" r:id="rId782" xr:uid="{E036B662-2616-428E-8420-4A46232AAD6D}"/>
    <hyperlink ref="C784" r:id="rId783" xr:uid="{C5744A7C-7AB8-4B34-81AD-FCD6B77B4BB6}"/>
    <hyperlink ref="C785" r:id="rId784" xr:uid="{A8B2E0F2-F4F2-41C1-93C8-49AC167276DB}"/>
    <hyperlink ref="C786" r:id="rId785" xr:uid="{F1EEED0B-C4A3-402B-82A5-177254BA79ED}"/>
    <hyperlink ref="C787" r:id="rId786" xr:uid="{E94915D8-3744-4EC0-BD8E-BACA2EDEC0B6}"/>
    <hyperlink ref="C788" r:id="rId787" xr:uid="{2A3FE8C9-B964-47AB-85A2-9927B6555733}"/>
    <hyperlink ref="C789" r:id="rId788" xr:uid="{20BF5D60-79CA-467E-B5DD-02CB810046B7}"/>
    <hyperlink ref="C790" r:id="rId789" xr:uid="{4C8AF10D-6C19-4A84-888B-98C626613185}"/>
    <hyperlink ref="C791" r:id="rId790" xr:uid="{2541953C-DD0F-4E14-AE4A-A97CAB7F53B4}"/>
    <hyperlink ref="C792" r:id="rId791" xr:uid="{30DD952C-CB31-4115-8BD3-EB81309BE90B}"/>
    <hyperlink ref="C793" r:id="rId792" xr:uid="{02CEE11A-64CF-4780-9150-77A627B314EF}"/>
    <hyperlink ref="C794" r:id="rId793" xr:uid="{EC7D30E5-FA34-4F4F-BF1B-9C409A0EB91A}"/>
    <hyperlink ref="C795" r:id="rId794" xr:uid="{A922C155-890B-4E4B-9C44-716DDD6F293B}"/>
    <hyperlink ref="C796" r:id="rId795" xr:uid="{DF8E3D5B-71D0-40DC-98E6-62298F39FE95}"/>
    <hyperlink ref="C797" r:id="rId796" xr:uid="{9FEEF152-DBD4-435B-B8CA-CEAE98498383}"/>
    <hyperlink ref="C798" r:id="rId797" xr:uid="{CA5828D7-B767-4CD4-9F82-A9A9982C6019}"/>
    <hyperlink ref="C799" r:id="rId798" xr:uid="{F445A38D-E63F-4316-8993-E5D5B4EF439E}"/>
    <hyperlink ref="C800" r:id="rId799" xr:uid="{27C4DDF0-B591-4A6D-AE38-B99E7AD2E6EC}"/>
    <hyperlink ref="C801" r:id="rId800" xr:uid="{44CF391A-D4B2-49A8-90BA-925394E9B80C}"/>
    <hyperlink ref="C802" r:id="rId801" xr:uid="{5D5F4B08-0C6C-4B9D-9125-A1CBB4429253}"/>
    <hyperlink ref="C803" r:id="rId802" xr:uid="{6A1DE4EF-BD2A-4DD1-84BE-D7B6F1A641EB}"/>
    <hyperlink ref="C804" r:id="rId803" xr:uid="{E12DCB4E-CAFC-4869-91C5-A5A3EE40D24A}"/>
    <hyperlink ref="C805" r:id="rId804" xr:uid="{949B63E9-F6E5-4135-83CC-42C0EDAED706}"/>
    <hyperlink ref="C806" r:id="rId805" xr:uid="{7D3D32B9-3344-44E2-B373-FC942537BF72}"/>
    <hyperlink ref="C807" r:id="rId806" xr:uid="{F1BF58AD-3515-4174-AA01-3799650A5C63}"/>
    <hyperlink ref="C808" r:id="rId807" xr:uid="{00AABACA-D1EE-4DFE-91E7-132236C8DEE0}"/>
    <hyperlink ref="C809" r:id="rId808" xr:uid="{CC5F6D21-E9EB-45C8-B7B9-6C5CFE44889F}"/>
    <hyperlink ref="C810" r:id="rId809" xr:uid="{9F6FBB10-91B1-49E8-8E88-82BBBF8BAB7C}"/>
    <hyperlink ref="C811" r:id="rId810" xr:uid="{945DB6D0-F570-4981-A393-24222DBD774C}"/>
    <hyperlink ref="C812" r:id="rId811" xr:uid="{4E1EDFBC-E01F-4F3E-94FC-68DA24DA6183}"/>
    <hyperlink ref="C813" r:id="rId812" xr:uid="{5A06D1EA-953B-40CD-8C0C-A130E0F53DF2}"/>
    <hyperlink ref="C814" r:id="rId813" xr:uid="{3773C071-5C87-4EDA-8FC8-83DC6D13F6E1}"/>
    <hyperlink ref="C815" r:id="rId814" xr:uid="{45367875-F7EC-4FC2-813F-929839B51721}"/>
    <hyperlink ref="C816" r:id="rId815" xr:uid="{0F6CBECA-F19B-4309-8EB4-7630979A15BF}"/>
    <hyperlink ref="C817" r:id="rId816" xr:uid="{397DF370-DC78-4FDC-B322-03C2D104DEA7}"/>
    <hyperlink ref="C818" r:id="rId817" xr:uid="{DAEE5E2B-7A95-4F72-A6C4-B86B4FEE053A}"/>
    <hyperlink ref="C819" r:id="rId818" xr:uid="{3CAB9BF4-8D7A-4DCB-A6F6-A204F129C90B}"/>
    <hyperlink ref="C820" r:id="rId819" xr:uid="{7E1B35F2-A347-42A5-BC50-502C48C27776}"/>
    <hyperlink ref="C821" r:id="rId820" xr:uid="{6B15E09F-E52F-4DD3-B2EF-EC7810F602B9}"/>
    <hyperlink ref="C822" r:id="rId821" xr:uid="{5074CAFA-8697-4700-B94A-677FC8A3C33F}"/>
    <hyperlink ref="C823" r:id="rId822" xr:uid="{F5C7B468-81FE-4A8F-8F91-FB15F2808987}"/>
    <hyperlink ref="C824" r:id="rId823" xr:uid="{3D37DA85-94E7-4A5F-95EB-2DCB47E95E18}"/>
    <hyperlink ref="C825" r:id="rId824" xr:uid="{09AAD820-75E7-44B8-AD27-C8B4B9FF47B7}"/>
    <hyperlink ref="C826" r:id="rId825" xr:uid="{407115B4-266A-4DCC-AC62-A74BDD094FD6}"/>
    <hyperlink ref="C827" r:id="rId826" xr:uid="{137AE9F5-EEC7-41FA-954F-9D2DDA0354B9}"/>
    <hyperlink ref="C828" r:id="rId827" xr:uid="{70959425-16EC-4EEE-9C2D-77F6EEB25161}"/>
    <hyperlink ref="C829" r:id="rId828" xr:uid="{26801B4B-A78E-4F15-8782-B593978F72C3}"/>
    <hyperlink ref="C830" r:id="rId829" xr:uid="{75700645-CA89-40BF-941D-5CD980EC816E}"/>
    <hyperlink ref="C831" r:id="rId830" xr:uid="{AB80D9D1-0B4B-4707-B83B-7CCF108578F5}"/>
    <hyperlink ref="C832" r:id="rId831" xr:uid="{79C62F42-728E-4878-BCC7-68B31C433183}"/>
    <hyperlink ref="C833" r:id="rId832" xr:uid="{23E5CFE0-2AAF-42FE-82D3-A528AC79F01B}"/>
    <hyperlink ref="C834" r:id="rId833" xr:uid="{0116B6A4-CF8E-4C88-929C-2DC214131879}"/>
    <hyperlink ref="C835" r:id="rId834" xr:uid="{DB174EC7-5622-4A24-8417-8B165F6219B2}"/>
    <hyperlink ref="C836" r:id="rId835" xr:uid="{64500301-2C99-4CA4-A722-DB1B3CAAD72D}"/>
    <hyperlink ref="C837" r:id="rId836" xr:uid="{4A3EF162-D3E8-40EC-BB91-33CBF8BD54D9}"/>
    <hyperlink ref="C838" r:id="rId837" xr:uid="{7610F588-10E2-47B6-B5F1-D19FF8C3DB42}"/>
    <hyperlink ref="C839" r:id="rId838" xr:uid="{A4D3A390-9AA0-4ECB-9E56-C3665667BEA6}"/>
    <hyperlink ref="C840" r:id="rId839" xr:uid="{4C6699E3-6577-4BB3-9BA0-FD8384CBC2CD}"/>
    <hyperlink ref="C841" r:id="rId840" xr:uid="{7E027B15-6769-4202-B329-36C26D64026C}"/>
    <hyperlink ref="C842" r:id="rId841" xr:uid="{A42AB446-52BD-42E7-BB13-5386AB233346}"/>
    <hyperlink ref="C843" r:id="rId842" xr:uid="{95F4178F-C23A-4E01-A04A-59528FD6652E}"/>
    <hyperlink ref="C844" r:id="rId843" xr:uid="{2546C685-309A-45CD-9448-4DB272FB10BE}"/>
    <hyperlink ref="C845" r:id="rId844" xr:uid="{9CC4115B-07A8-4824-A67E-376562F8F539}"/>
    <hyperlink ref="C846" r:id="rId845" xr:uid="{1579B343-051A-45C2-BEE1-628B2691A87E}"/>
    <hyperlink ref="C847" r:id="rId846" xr:uid="{3C866A99-1029-4E10-A409-4F37673CC386}"/>
    <hyperlink ref="C848" r:id="rId847" xr:uid="{B936995F-C823-4255-9306-DAE1E59FF8CE}"/>
    <hyperlink ref="C849" r:id="rId848" xr:uid="{811CE0C7-D695-46F3-B024-96FF16E2301A}"/>
    <hyperlink ref="C850" r:id="rId849" xr:uid="{688B14F4-5F81-4E34-B282-3A8852EDB605}"/>
    <hyperlink ref="C851" r:id="rId850" xr:uid="{2D0FE663-2D33-4C7A-AEEF-89D310070244}"/>
    <hyperlink ref="C852" r:id="rId851" xr:uid="{C725C5DA-1D73-4754-B48A-A7567A725382}"/>
    <hyperlink ref="C853" r:id="rId852" xr:uid="{6E2C070A-578F-4134-97E1-CE7CCA0A35C8}"/>
    <hyperlink ref="C854" r:id="rId853" xr:uid="{31E705A2-5F8F-4623-A783-35462E994DB5}"/>
    <hyperlink ref="C855" r:id="rId854" xr:uid="{4B9BEA15-241E-436E-8ECB-F1BF3F1987E1}"/>
    <hyperlink ref="C856" r:id="rId855" xr:uid="{A237E0BF-9686-4FA4-9A55-8D6A83723838}"/>
    <hyperlink ref="C857" r:id="rId856" xr:uid="{B66229FD-3835-4C41-9085-25FC75B1B883}"/>
    <hyperlink ref="C858" r:id="rId857" xr:uid="{50CC5EE6-4A43-4AEA-8422-B56DE26E6D0E}"/>
    <hyperlink ref="C859" r:id="rId858" xr:uid="{EB5B62CD-4C98-4A7D-9FE2-C28635D4A7AE}"/>
    <hyperlink ref="C860" r:id="rId859" xr:uid="{E4241FBD-18DE-48A5-AF07-C410A283CD4D}"/>
    <hyperlink ref="C861" r:id="rId860" xr:uid="{D8F24305-D91F-4F19-82C0-90CEBBE6F8AF}"/>
    <hyperlink ref="C862" r:id="rId861" xr:uid="{8665BEF2-4635-4D9F-A0A5-3372B02AA113}"/>
    <hyperlink ref="C863" r:id="rId862" xr:uid="{112325B2-348A-441F-8A59-AF7059B07D0E}"/>
    <hyperlink ref="C864" r:id="rId863" xr:uid="{498E097B-69CC-47A4-BCA9-45976113D98A}"/>
    <hyperlink ref="C865" r:id="rId864" xr:uid="{0A8C5EC3-912C-4C22-9527-65840BF772F3}"/>
    <hyperlink ref="C866" r:id="rId865" xr:uid="{949A711C-05E1-4B5B-AB1A-8522C976BDF9}"/>
    <hyperlink ref="C867" r:id="rId866" xr:uid="{81FC0D33-7FC9-4237-8721-819C54436889}"/>
    <hyperlink ref="C868" r:id="rId867" xr:uid="{EE87A28C-8739-4ED2-90D4-C7A85F0B8575}"/>
    <hyperlink ref="C869" r:id="rId868" xr:uid="{F0511B39-55F1-4C79-904F-E7C8BDE824EE}"/>
    <hyperlink ref="C870" r:id="rId869" xr:uid="{436EB61D-B479-48F2-A023-03C2C8ADD6AB}"/>
    <hyperlink ref="C871" r:id="rId870" xr:uid="{06F25F18-9FF6-4CED-8C71-AEF73570658A}"/>
    <hyperlink ref="C872" r:id="rId871" xr:uid="{AEF2BC65-28DC-4DC3-B094-33C6A200B1C9}"/>
    <hyperlink ref="C873" r:id="rId872" xr:uid="{37AC8388-6740-4017-8FD8-5C82EC538046}"/>
    <hyperlink ref="C874" r:id="rId873" xr:uid="{7C41148A-94E4-482F-B044-17876EAD570E}"/>
    <hyperlink ref="C875" r:id="rId874" xr:uid="{58281985-1ADC-4827-B595-F0C4E76C3949}"/>
    <hyperlink ref="C876" r:id="rId875" xr:uid="{EC8158A6-9E34-45C0-987D-254594B81622}"/>
    <hyperlink ref="C877" r:id="rId876" xr:uid="{9E3F7F19-67FF-415A-BEF5-9C16A3A9EAFC}"/>
    <hyperlink ref="C878" r:id="rId877" xr:uid="{1A486E78-86E6-4ED8-A7C1-CF9E10D34B5B}"/>
    <hyperlink ref="C879" r:id="rId878" xr:uid="{868B118C-3749-4DEB-9B67-0107B4A98DDE}"/>
    <hyperlink ref="C880" r:id="rId879" xr:uid="{CE74DC46-B80E-4A21-8B25-F27DFDFED8D4}"/>
    <hyperlink ref="C881" r:id="rId880" xr:uid="{71346CC2-3B0A-44B9-BC16-A2490CC1E73E}"/>
    <hyperlink ref="C882" r:id="rId881" xr:uid="{8904D883-ABC1-4CFA-BFA4-93CDEAE5C156}"/>
    <hyperlink ref="C883" r:id="rId882" xr:uid="{FF53FC4A-ACAC-4C2E-A4BC-009758CDC120}"/>
    <hyperlink ref="C884" r:id="rId883" xr:uid="{AEEAD9F8-D5BD-4515-8FE4-6834490C6AC9}"/>
    <hyperlink ref="C885" r:id="rId884" xr:uid="{C1F500C4-002D-48FA-AECF-B3507379C6EF}"/>
    <hyperlink ref="C886" r:id="rId885" xr:uid="{3F2E7EBA-6C95-4260-A02E-414164B57472}"/>
    <hyperlink ref="C887" r:id="rId886" xr:uid="{E04F2D29-107D-429A-9A09-78488C173C0B}"/>
    <hyperlink ref="C888" r:id="rId887" xr:uid="{F0EB74F3-9BA7-4D4A-A297-168FC215FE5F}"/>
    <hyperlink ref="C889" r:id="rId888" xr:uid="{0333FE49-6140-4BD6-8AA2-B22D38C32604}"/>
    <hyperlink ref="C890" r:id="rId889" xr:uid="{8CA3EF87-DC11-4321-B7D4-E78748C6711E}"/>
    <hyperlink ref="C891" r:id="rId890" xr:uid="{EE01051C-6F0E-4EB8-9C88-95B70463A8D3}"/>
    <hyperlink ref="C892" r:id="rId891" xr:uid="{48641794-BD93-4E5C-B6A5-17EAD8E85298}"/>
    <hyperlink ref="C893" r:id="rId892" xr:uid="{5586D151-987C-4F8A-BFE4-F07E2E728544}"/>
    <hyperlink ref="C894" r:id="rId893" xr:uid="{84FF1653-7F56-4A7B-8E27-4FDA440E0154}"/>
    <hyperlink ref="C895" r:id="rId894" xr:uid="{03818F0C-CD9D-40C9-9CC3-9ACAD82B689B}"/>
    <hyperlink ref="C896" r:id="rId895" xr:uid="{0FB483C4-4CE4-4FBC-B333-A1E7E9E44A7F}"/>
    <hyperlink ref="C897" r:id="rId896" xr:uid="{419DE925-7981-4E24-BF83-908C0095CDF5}"/>
    <hyperlink ref="C898" r:id="rId897" xr:uid="{6A464F77-4B5A-4B07-B721-775A0E26D5B4}"/>
    <hyperlink ref="C899" r:id="rId898" xr:uid="{178D444A-9B0B-43DE-91E3-08A3BF6ED3FC}"/>
    <hyperlink ref="C900" r:id="rId899" xr:uid="{3CBEEB03-FEB8-4C68-96C5-434029552E32}"/>
    <hyperlink ref="C901" r:id="rId900" xr:uid="{A6CE7D90-1470-4105-9C92-C846DC2D2D1F}"/>
    <hyperlink ref="C902" r:id="rId901" xr:uid="{3C5AFA7B-C71D-4903-BEDD-5DCD670C9CA5}"/>
    <hyperlink ref="C903" r:id="rId902" xr:uid="{8A16D942-7CD0-4A7A-BB89-6422D8F066E7}"/>
    <hyperlink ref="C904" r:id="rId903" xr:uid="{F24CEF5D-A770-453B-8802-921785D4ED95}"/>
    <hyperlink ref="C905" r:id="rId904" xr:uid="{29FF9ADD-C370-48A0-86AE-C8E7CD584314}"/>
    <hyperlink ref="C906" r:id="rId905" xr:uid="{ECB5A1F7-6062-439D-9FE3-78F0A9756968}"/>
    <hyperlink ref="C907" r:id="rId906" xr:uid="{F16F5AAE-DF22-416B-92A8-168B8AAC7E2F}"/>
    <hyperlink ref="C908" r:id="rId907" xr:uid="{7D6100FB-A9E0-48AE-81B5-1E65A6009614}"/>
    <hyperlink ref="C909" r:id="rId908" xr:uid="{C631EFDB-B295-4336-A41E-1F6D4404B22D}"/>
    <hyperlink ref="C910" r:id="rId909" xr:uid="{DBEB927B-CD9D-4987-A072-95EF3CF6B9BD}"/>
    <hyperlink ref="C911" r:id="rId910" xr:uid="{BD7EFD55-F4AD-4825-8423-91B7D9835D7B}"/>
    <hyperlink ref="C912" r:id="rId911" xr:uid="{F0BF4924-1281-4938-8BA8-E4C583FD1016}"/>
    <hyperlink ref="C913" r:id="rId912" xr:uid="{B42E98B0-7448-4955-A8A7-17C322BD2825}"/>
    <hyperlink ref="C914" r:id="rId913" xr:uid="{13B9911D-45C7-4448-963D-B495D9C368B5}"/>
    <hyperlink ref="C915" r:id="rId914" xr:uid="{1973A2AE-ADE1-47A3-8E56-C6495DA4A99A}"/>
    <hyperlink ref="C916" r:id="rId915" xr:uid="{B9F18F09-23A4-4003-938A-FFF99F2AE1FD}"/>
    <hyperlink ref="C917" r:id="rId916" xr:uid="{6C80B488-8613-494C-BB72-284AD372497E}"/>
    <hyperlink ref="C918" r:id="rId917" xr:uid="{FDC9A246-7E5A-4AAC-A3EE-5872D156A4C4}"/>
    <hyperlink ref="C919" r:id="rId918" xr:uid="{3DA8C5F5-8F49-4080-B73D-D84AEDE7BD15}"/>
    <hyperlink ref="C920" r:id="rId919" xr:uid="{35BDFDD5-0223-4E65-95D3-F517F9B3B6EA}"/>
    <hyperlink ref="C921" r:id="rId920" xr:uid="{D7AA5687-9E8A-4930-9313-0A6ADAE74560}"/>
    <hyperlink ref="C922" r:id="rId921" xr:uid="{F1AF1DBB-946F-4C8F-8B7F-7323AD5E055B}"/>
    <hyperlink ref="C923" r:id="rId922" xr:uid="{9B6E7AE3-33D5-49FB-80EB-22192F7780FC}"/>
    <hyperlink ref="C924" r:id="rId923" xr:uid="{278D7654-B417-4ECF-A7DD-7A51DCA8213F}"/>
    <hyperlink ref="C925" r:id="rId924" xr:uid="{62EE9065-CAA6-490D-92F0-4A0A3B8D3215}"/>
    <hyperlink ref="C926" r:id="rId925" xr:uid="{ABE8CC44-3819-473D-BB57-8EF0251E2838}"/>
    <hyperlink ref="C927" r:id="rId926" xr:uid="{111087D2-9533-40ED-A50F-8A33C6201DC6}"/>
    <hyperlink ref="C928" r:id="rId927" xr:uid="{2482A494-4DB0-4845-BEA9-ECA5B96F4EE6}"/>
    <hyperlink ref="C929" r:id="rId928" xr:uid="{6888159D-96BC-44B8-BCD4-F5DA9F22B83F}"/>
    <hyperlink ref="C930" r:id="rId929" xr:uid="{2525FE9A-9639-4FB0-84AF-0D8E80960300}"/>
    <hyperlink ref="C931" r:id="rId930" xr:uid="{6D0DED9F-466B-4D33-A5AB-3F22891173A3}"/>
    <hyperlink ref="C932" r:id="rId931" xr:uid="{E4A50BA9-D138-442F-A8A1-4C0477E76194}"/>
    <hyperlink ref="C933" r:id="rId932" xr:uid="{B80A6ACE-70C8-4A14-8FC4-FCBF13F502FF}"/>
    <hyperlink ref="C934" r:id="rId933" xr:uid="{68CD8EA3-C4AB-40EA-9CD5-E12161047A03}"/>
    <hyperlink ref="C935" r:id="rId934" xr:uid="{D685DF84-EF8A-4EEB-BCAF-E37C117384E7}"/>
    <hyperlink ref="C936" r:id="rId935" xr:uid="{82008791-29EC-431E-9357-2473A2B6E559}"/>
    <hyperlink ref="C937" r:id="rId936" xr:uid="{E6DDEC7A-3D18-4F26-907F-BD66291F1846}"/>
    <hyperlink ref="C938" r:id="rId937" xr:uid="{6E89D04F-FB2E-4475-B41C-D79B3FD1F33F}"/>
    <hyperlink ref="C939" r:id="rId938" xr:uid="{84247FB3-5AA6-45FE-9353-7949905D67BB}"/>
    <hyperlink ref="C940" r:id="rId939" xr:uid="{2427D063-B349-4F63-9798-F04349EEC45E}"/>
    <hyperlink ref="C941" r:id="rId940" xr:uid="{1FE3D70C-A515-4F46-AE5F-97B51D05C6FF}"/>
    <hyperlink ref="C942" r:id="rId941" xr:uid="{33B47310-8D21-4005-B82B-4FCF498E593C}"/>
    <hyperlink ref="C943" r:id="rId942" xr:uid="{87A64EF1-8DA2-4A28-BFCB-1733FE2340A6}"/>
    <hyperlink ref="C944" r:id="rId943" xr:uid="{C14CC449-0FB3-44DB-A86E-7A1C6F9B6F27}"/>
    <hyperlink ref="C945" r:id="rId944" xr:uid="{C282FE5F-01B8-4E00-A954-95CE3716D964}"/>
    <hyperlink ref="C946" r:id="rId945" xr:uid="{8BB2D2CA-BACF-47FA-81AE-081A69EE7FD8}"/>
    <hyperlink ref="C947" r:id="rId946" xr:uid="{3AE86B3F-7DAC-43E8-B5AC-8D1C895FCEEC}"/>
    <hyperlink ref="C948" r:id="rId947" xr:uid="{F78F656D-4576-4507-A75A-77E2CFE78B82}"/>
    <hyperlink ref="C949" r:id="rId948" xr:uid="{44231038-C61D-4A91-89D8-B4169DC8045F}"/>
    <hyperlink ref="C950" r:id="rId949" xr:uid="{A02EF7CA-14A7-4C0B-BEAA-51F6DB6B48F7}"/>
    <hyperlink ref="C951" r:id="rId950" xr:uid="{51A3EB1F-74EF-4869-A375-55BC71184A56}"/>
    <hyperlink ref="C952" r:id="rId951" xr:uid="{DE801627-041B-407B-B74A-220FBC70C1E3}"/>
    <hyperlink ref="C953" r:id="rId952" xr:uid="{93A8C047-FC70-4196-A511-2F33FBEAA664}"/>
    <hyperlink ref="C954" r:id="rId953" xr:uid="{06C80DD7-A29C-46FE-86D6-E6E98A04302E}"/>
    <hyperlink ref="C955" r:id="rId954" xr:uid="{9CCE5243-E01D-4FE7-8858-5980A44EAD2E}"/>
    <hyperlink ref="C956" r:id="rId955" xr:uid="{F813B04E-613F-4D8A-9C52-C5E454720AF1}"/>
    <hyperlink ref="C957" r:id="rId956" xr:uid="{405B1AC3-BEBC-4904-9643-4E7FE172EBF2}"/>
    <hyperlink ref="C958" r:id="rId957" xr:uid="{CDC6751A-3827-4F37-A58B-FAD253CD88F4}"/>
    <hyperlink ref="C959" r:id="rId958" xr:uid="{9D49CA73-F646-4DDC-8073-059F8D6B3ED1}"/>
    <hyperlink ref="C960" r:id="rId959" xr:uid="{F3DF951D-993B-4604-B223-F4181697567E}"/>
    <hyperlink ref="C961" r:id="rId960" xr:uid="{6C5AAFC5-A4C1-4215-8F27-668C792B86AD}"/>
    <hyperlink ref="C962" r:id="rId961" xr:uid="{C0214107-7EB8-488A-AB23-0CFD5C4ADA63}"/>
    <hyperlink ref="C963" r:id="rId962" xr:uid="{98705A3A-AF37-4832-AFAF-29DCC77414BF}"/>
    <hyperlink ref="C964" r:id="rId963" xr:uid="{CDE3BEBC-C0D9-4CE1-B399-7082076056D3}"/>
    <hyperlink ref="C965" r:id="rId964" xr:uid="{9C8FAEC8-B2FD-41CA-B052-B6E346089083}"/>
    <hyperlink ref="C966" r:id="rId965" xr:uid="{D0F98BBF-64B0-4B43-8F3D-437F37B53853}"/>
    <hyperlink ref="C967" r:id="rId966" xr:uid="{C3D63CEC-8872-46E4-B33F-A6274FCD5CF9}"/>
    <hyperlink ref="C968" r:id="rId967" xr:uid="{AB660539-7F39-4FCD-B04A-D39C4D0BB98E}"/>
    <hyperlink ref="C969" r:id="rId968" xr:uid="{2A993EA4-1BB8-4E15-83AB-5E2820465895}"/>
    <hyperlink ref="C970" r:id="rId969" xr:uid="{3FBAC0F6-661B-41A7-95E8-D4E199A24AA1}"/>
    <hyperlink ref="C971" r:id="rId970" xr:uid="{4987DC7D-012C-465F-8F53-439B677382C3}"/>
    <hyperlink ref="C972" r:id="rId971" xr:uid="{F85076C3-4FA0-44E8-B42E-0F639418ADD1}"/>
    <hyperlink ref="C973" r:id="rId972" xr:uid="{C87695A6-6294-4D4A-8F82-2759F417D101}"/>
    <hyperlink ref="C974" r:id="rId973" xr:uid="{8FDDBFEF-41A0-4CBE-902F-569EFDB8713D}"/>
    <hyperlink ref="C975" r:id="rId974" xr:uid="{A8BE149D-5A7A-4B85-813D-7F67FA2821FB}"/>
    <hyperlink ref="C976" r:id="rId975" xr:uid="{1FEF67B2-8B52-4B21-8FB9-2841B43BFCB5}"/>
    <hyperlink ref="C977" r:id="rId976" xr:uid="{0E37C2D5-969E-4D86-AA22-6E0FD0960EA8}"/>
    <hyperlink ref="C978" r:id="rId977" xr:uid="{1EA11328-7D1F-4B7A-99E6-CE7963FBEC5D}"/>
    <hyperlink ref="C979" r:id="rId978" xr:uid="{DBE4E37E-C421-4EE7-9C39-E4E1F62D5846}"/>
    <hyperlink ref="C980" r:id="rId979" xr:uid="{B8BCCA36-004F-433F-A933-61F7C7047C59}"/>
    <hyperlink ref="C981" r:id="rId980" xr:uid="{C764F9C2-2D94-4CB3-AD6C-76DA7A3FD9CF}"/>
    <hyperlink ref="C982" r:id="rId981" xr:uid="{BCA9F2C0-0A4B-47B5-8472-0640F168BD80}"/>
    <hyperlink ref="C983" r:id="rId982" xr:uid="{96E29EE5-1BEB-46FA-94B6-65C2B1436794}"/>
    <hyperlink ref="C984" r:id="rId983" xr:uid="{DB0E58C5-3066-4DFA-85CC-D53C8F61F4D4}"/>
    <hyperlink ref="C985" r:id="rId984" xr:uid="{5FF7C130-508F-41C2-A8BD-E453E18240A5}"/>
    <hyperlink ref="C986" r:id="rId985" xr:uid="{285E1258-DB1D-4688-A6CC-064C2A9FCDBD}"/>
    <hyperlink ref="C987" r:id="rId986" xr:uid="{8AE1148B-0371-4528-A841-579359557752}"/>
    <hyperlink ref="C988" r:id="rId987" xr:uid="{E4E7683E-542B-44B4-83C5-24C040EDBA64}"/>
    <hyperlink ref="C989" r:id="rId988" xr:uid="{50F1260E-86B2-4416-A0EA-ED9414B2F486}"/>
    <hyperlink ref="C990" r:id="rId989" xr:uid="{C2CC86E1-FCA5-4D1D-8647-B554C2B54E8B}"/>
    <hyperlink ref="C991" r:id="rId990" xr:uid="{04AE3305-7126-4DE0-B390-FBC3473D5879}"/>
    <hyperlink ref="C992" r:id="rId991" xr:uid="{89E735B2-DBDA-4E1E-8E93-758EB7D6B325}"/>
    <hyperlink ref="C993" r:id="rId992" xr:uid="{91EF0A08-63DA-4296-8F79-843ECC95B3E5}"/>
    <hyperlink ref="C994" r:id="rId993" xr:uid="{94A5E77D-7B3C-4FA5-BADE-539659892508}"/>
    <hyperlink ref="C995" r:id="rId994" xr:uid="{23ED8601-0950-4ED1-BA41-E80E9585D636}"/>
    <hyperlink ref="C996" r:id="rId995" xr:uid="{C0E4702D-41B6-4E78-8848-FF5F4E33AC9F}"/>
    <hyperlink ref="C997" r:id="rId996" xr:uid="{CDBD4C2A-DF6B-45AF-A479-22971B865678}"/>
    <hyperlink ref="C998" r:id="rId997" xr:uid="{BFB389F8-E37E-4CFF-B263-CA9FAFCC0229}"/>
    <hyperlink ref="C999" r:id="rId998" xr:uid="{79C04039-82E1-46DA-AE91-E0F54FFB3C97}"/>
    <hyperlink ref="C1000" r:id="rId999" xr:uid="{5A9F8C54-9E05-4355-A243-004D9C60AF02}"/>
    <hyperlink ref="C1001" r:id="rId1000" xr:uid="{8C0FF83E-176C-4F52-8DC4-6E31A5F3CC8C}"/>
    <hyperlink ref="C1002" r:id="rId1001" xr:uid="{59D3ABC6-375E-4AF6-A258-B7E95A5F577D}"/>
    <hyperlink ref="C1003" r:id="rId1002" xr:uid="{DF026449-2A2D-48EA-9177-2253A2E1D790}"/>
    <hyperlink ref="C1004" r:id="rId1003" xr:uid="{CDA0AD98-F985-4EC2-A5A3-5F98A9359270}"/>
    <hyperlink ref="C1005" r:id="rId1004" xr:uid="{46D4F81E-349B-4024-8772-2CB39360DB6A}"/>
    <hyperlink ref="C1006" r:id="rId1005" xr:uid="{F7FA4975-A6C0-46D4-B1B1-CB4E30708E8E}"/>
    <hyperlink ref="C1007" r:id="rId1006" xr:uid="{D79F0BBA-2F07-4BDA-A24F-AE017DB5C9C0}"/>
    <hyperlink ref="C1008" r:id="rId1007" xr:uid="{D4E89980-6E76-4D43-8322-4556DC62CACF}"/>
    <hyperlink ref="C1009" r:id="rId1008" xr:uid="{49EC24C5-6950-4F1B-AFCA-A0FCA2C5BEF9}"/>
    <hyperlink ref="C1010" r:id="rId1009" xr:uid="{11EAAC26-30DC-4B36-981C-97424FED057A}"/>
    <hyperlink ref="C1011" r:id="rId1010" xr:uid="{50FFB24E-1716-4028-A1FC-C740BFBEBFA2}"/>
    <hyperlink ref="C1012" r:id="rId1011" xr:uid="{6DD256E3-2CA8-4765-BD11-93CAE75632FF}"/>
    <hyperlink ref="C1013" r:id="rId1012" xr:uid="{81A490F5-9605-48E8-ABE5-776D123386D9}"/>
    <hyperlink ref="C1014" r:id="rId1013" xr:uid="{D5D08D6F-20BD-4700-B926-5E47C2EAF433}"/>
    <hyperlink ref="C1015" r:id="rId1014" xr:uid="{0DAB6685-38B7-4F17-99DF-09C1D39C6010}"/>
    <hyperlink ref="C1016" r:id="rId1015" xr:uid="{365C3FCD-6FE1-432E-A3CF-0A03F74AD20F}"/>
    <hyperlink ref="C1017" r:id="rId1016" xr:uid="{7E3D4407-9385-4115-B986-856E1210F0FE}"/>
    <hyperlink ref="C1018" r:id="rId1017" xr:uid="{2869EB41-8564-4159-8E95-83E4A4DF3A96}"/>
    <hyperlink ref="C1019" r:id="rId1018" xr:uid="{CE61B359-B9D9-4ED7-9E0E-2C97D0D792A0}"/>
    <hyperlink ref="C1020" r:id="rId1019" xr:uid="{806516B7-25C2-436D-BDFA-CB632DAAE635}"/>
    <hyperlink ref="C1021" r:id="rId1020" xr:uid="{89B4E3D2-D1E2-4FBA-9513-B10F231EC76F}"/>
    <hyperlink ref="C1022" r:id="rId1021" xr:uid="{C3DD3C8C-27FA-4CB9-ADEB-F5FC3D36B55A}"/>
    <hyperlink ref="C1023" r:id="rId1022" xr:uid="{AEEF7BD8-5B75-4922-9B14-09D52CC0940F}"/>
    <hyperlink ref="C1024" r:id="rId1023" xr:uid="{B65264EF-B220-49AD-ACED-2D09DD2391CB}"/>
    <hyperlink ref="C1025" r:id="rId1024" xr:uid="{AB66D7E3-D961-40D3-8B0D-4E7C18543694}"/>
    <hyperlink ref="C1026" r:id="rId1025" xr:uid="{7E943C51-755A-4BE7-BDEC-30E9E9346900}"/>
    <hyperlink ref="C1027" r:id="rId1026" xr:uid="{CF2F8C8C-8F2A-41AC-80FE-0275899E7E75}"/>
    <hyperlink ref="C1028" r:id="rId1027" xr:uid="{3FB89193-4EB0-45FF-9626-67F697F5233A}"/>
    <hyperlink ref="C1029" r:id="rId1028" xr:uid="{A4633CE7-0E20-49ED-8AF4-17C2BE496FCD}"/>
    <hyperlink ref="C1030" r:id="rId1029" xr:uid="{126FA4B5-A414-4F7F-957A-605B8DB1DBA6}"/>
    <hyperlink ref="C1031" r:id="rId1030" xr:uid="{9D5C998A-E2A5-45D1-B52D-3D504CE1879D}"/>
    <hyperlink ref="C1032" r:id="rId1031" xr:uid="{43520A97-D539-4E2F-9E39-103348394FC7}"/>
    <hyperlink ref="C1033" r:id="rId1032" xr:uid="{D478D017-766C-4340-9D7D-427E86398112}"/>
    <hyperlink ref="C1034" r:id="rId1033" xr:uid="{B55B5017-E01E-4A59-A97B-2D80B4DBAEAA}"/>
    <hyperlink ref="C1035" r:id="rId1034" xr:uid="{2E04B69F-2F52-4EE3-BEA3-D3617794EF84}"/>
    <hyperlink ref="C1036" r:id="rId1035" xr:uid="{17573862-9DF9-487F-8A53-13D2C114A26A}"/>
    <hyperlink ref="C1037" r:id="rId1036" xr:uid="{96D3F140-302C-4038-B473-82C13638352A}"/>
    <hyperlink ref="C1038" r:id="rId1037" xr:uid="{A85B7BC1-3961-46C7-9487-8371B0ADBE28}"/>
    <hyperlink ref="C1039" r:id="rId1038" xr:uid="{C86F11A8-7D38-42AA-8247-F0D9E7617C93}"/>
    <hyperlink ref="C1040" r:id="rId1039" xr:uid="{96E2F460-C6B8-4D7F-8869-C3CB38017EDD}"/>
    <hyperlink ref="C1041" r:id="rId1040" xr:uid="{4D2BC62E-2666-463D-BE09-864EFDF7E6CF}"/>
    <hyperlink ref="C1042" r:id="rId1041" xr:uid="{F821EA0D-04EA-4D4F-8895-139E9486470F}"/>
    <hyperlink ref="C1043" r:id="rId1042" xr:uid="{B807351C-2FE0-4952-8E35-E14D7808994A}"/>
    <hyperlink ref="C1044" r:id="rId1043" xr:uid="{D518F9F9-6D2A-4A92-9226-6DB1D94CCF3D}"/>
    <hyperlink ref="C1045" r:id="rId1044" xr:uid="{F8B1F10C-EF27-475C-89FC-4004AB46322E}"/>
    <hyperlink ref="C1046" r:id="rId1045" xr:uid="{C044D864-6F19-4B50-87EA-68D3F8BA9C0B}"/>
    <hyperlink ref="C1047" r:id="rId1046" xr:uid="{CEA47BDC-DFE6-4404-BBF4-8897A458B144}"/>
    <hyperlink ref="C1048" r:id="rId1047" xr:uid="{E713EABC-8CEC-4FC4-B3F8-10F23DBC5D8E}"/>
    <hyperlink ref="C1049" r:id="rId1048" xr:uid="{7F851227-A6C8-4D65-AF5A-97C63C7029AF}"/>
    <hyperlink ref="C1050" r:id="rId1049" xr:uid="{AC86403F-D4EE-41C9-A0DB-76250F641FE8}"/>
    <hyperlink ref="C1051" r:id="rId1050" xr:uid="{65667314-3476-4A4E-8001-31E08C8D266B}"/>
    <hyperlink ref="C1052" r:id="rId1051" xr:uid="{1BE5E629-3DA8-43F4-8245-705C7B8079A8}"/>
    <hyperlink ref="C1053" r:id="rId1052" xr:uid="{68A5A222-A4B9-453E-9A17-7B6D146C5C50}"/>
    <hyperlink ref="C1054" r:id="rId1053" xr:uid="{D5F4E8A4-7623-4351-AE7F-C78FCE976382}"/>
    <hyperlink ref="C1055" r:id="rId1054" xr:uid="{6BEFB965-F5BA-427C-B6B7-CEADDD4C304F}"/>
    <hyperlink ref="C1056" r:id="rId1055" xr:uid="{D4D1779E-8C0C-4392-9BF9-B7351301DD9A}"/>
    <hyperlink ref="C1057" r:id="rId1056" xr:uid="{C3A88829-9FBA-4049-B144-4DB6AFCC9B8C}"/>
    <hyperlink ref="C1058" r:id="rId1057" xr:uid="{E21F623A-E8DB-4CDD-923B-C2E608F4194E}"/>
    <hyperlink ref="C1059" r:id="rId1058" xr:uid="{616A64CD-4381-496A-815D-3EFF8544F4B0}"/>
    <hyperlink ref="C1060" r:id="rId1059" xr:uid="{ACFEF1B0-BC90-4183-BB82-34E57A981012}"/>
    <hyperlink ref="C1061" r:id="rId1060" xr:uid="{45EB834F-A4AF-46AA-8C5C-A20650E9A461}"/>
    <hyperlink ref="C1062" r:id="rId1061" xr:uid="{C7E318E5-ECD1-4AD3-AF31-3A0E615189D2}"/>
    <hyperlink ref="C1063" r:id="rId1062" xr:uid="{DCAF690E-B400-4F21-9554-537A627CF3B8}"/>
    <hyperlink ref="C1064" r:id="rId1063" xr:uid="{9FC69D12-E84B-4094-A03D-5EECF8E35BF4}"/>
    <hyperlink ref="C1065" r:id="rId1064" xr:uid="{4E27A184-61DB-4610-9F7E-D5BCE378AF9E}"/>
    <hyperlink ref="C1066" r:id="rId1065" xr:uid="{29F6CD12-DE79-4BEC-957B-62D86B607275}"/>
    <hyperlink ref="C1067" r:id="rId1066" xr:uid="{18DD8FEE-96E6-465F-A36E-5BEBD6652B1B}"/>
    <hyperlink ref="C1068" r:id="rId1067" xr:uid="{034870DE-7F7B-4292-B595-5617265FBAFE}"/>
    <hyperlink ref="C1069" r:id="rId1068" xr:uid="{E9846A51-E3ED-4AAE-89C9-565CE9B074FE}"/>
    <hyperlink ref="C1070" r:id="rId1069" xr:uid="{D493C3EC-905E-4383-A31E-3457560B874C}"/>
    <hyperlink ref="C1071" r:id="rId1070" xr:uid="{B0221E93-233D-4A6A-A3F8-F49A873F41C6}"/>
    <hyperlink ref="C1072" r:id="rId1071" xr:uid="{FDCC4B38-E34A-4A87-A333-52E96342D6BB}"/>
    <hyperlink ref="C1073" r:id="rId1072" xr:uid="{D8791C38-829B-44DA-8DDE-C68D60049C98}"/>
    <hyperlink ref="C1074" r:id="rId1073" xr:uid="{D74CD05C-72A3-45E7-97D8-4DC1469D5C3D}"/>
    <hyperlink ref="C1075" r:id="rId1074" xr:uid="{9B2215BB-71F3-40CE-B4F3-E95FBA25703D}"/>
    <hyperlink ref="C1076" r:id="rId1075" xr:uid="{64AEA418-1C0C-4006-97A9-2CD34BFEA8D5}"/>
    <hyperlink ref="C1077" r:id="rId1076" xr:uid="{C56C2F04-5B0B-4A25-A63C-E4DE0F2FBBB9}"/>
    <hyperlink ref="C1078" r:id="rId1077" xr:uid="{6C50CD5F-9D9F-4AB8-BC32-80D6219B8548}"/>
    <hyperlink ref="C1079" r:id="rId1078" xr:uid="{8AB66BC0-A7B6-477B-ADD4-ECA6DBF3F39E}"/>
    <hyperlink ref="C1080" r:id="rId1079" xr:uid="{45327A6B-52B7-4260-8E1D-9B2015A1080B}"/>
    <hyperlink ref="C1081" r:id="rId1080" xr:uid="{5B30D41E-AACF-460E-A33B-67F579FB5271}"/>
    <hyperlink ref="C1082" r:id="rId1081" xr:uid="{8E31E022-F538-48BD-B1D8-91E9CC2AFF9C}"/>
    <hyperlink ref="C1083" r:id="rId1082" xr:uid="{B18FF5E0-FE6E-4EDC-92B4-CFE4FB8E77EF}"/>
    <hyperlink ref="C1084" r:id="rId1083" xr:uid="{5FB20C91-A179-4E45-AC7B-964103502EA5}"/>
    <hyperlink ref="C1085" r:id="rId1084" xr:uid="{0C8A9A62-DA21-4226-9D8E-A484ED470666}"/>
    <hyperlink ref="C1086" r:id="rId1085" xr:uid="{2DFFC47B-4CB9-4D94-B34B-1D8066969EE3}"/>
    <hyperlink ref="C1087" r:id="rId1086" xr:uid="{10B4D893-F035-4186-B0AE-FA1CDC052234}"/>
    <hyperlink ref="C1088" r:id="rId1087" xr:uid="{B18A15D9-06B8-4F38-B8EC-5E6B068FFD5E}"/>
    <hyperlink ref="C1089" r:id="rId1088" xr:uid="{F4813E8D-3982-4E97-A6F4-F345E4CE330E}"/>
    <hyperlink ref="C1090" r:id="rId1089" xr:uid="{192EF8B7-5774-4532-A659-00C42F5E2222}"/>
    <hyperlink ref="C1091" r:id="rId1090" xr:uid="{556C9F55-06FC-4C8E-87BA-F8E2DAF06790}"/>
    <hyperlink ref="C1092" r:id="rId1091" xr:uid="{2895653A-10CE-42C6-A532-1D732943CCA2}"/>
    <hyperlink ref="C1093" r:id="rId1092" xr:uid="{F899DDC2-F620-4969-BE5B-9CF9FAFF6FDF}"/>
    <hyperlink ref="C1094" r:id="rId1093" xr:uid="{059D848C-96DB-4CC8-AC95-C8A0797501F1}"/>
    <hyperlink ref="C1095" r:id="rId1094" xr:uid="{3315FDBF-7C49-4D6F-9477-B44381667CA9}"/>
    <hyperlink ref="C1096" r:id="rId1095" xr:uid="{B2B7ECA0-BAA2-468C-A9F8-C9C278704801}"/>
    <hyperlink ref="C1097" r:id="rId1096" xr:uid="{E00032C6-B1AA-44BE-AD1F-FBD44FD12266}"/>
    <hyperlink ref="C1098" r:id="rId1097" xr:uid="{2046D2DC-9AFD-4C1F-A736-9F8EBD7EEA0E}"/>
    <hyperlink ref="C1099" r:id="rId1098" xr:uid="{9FB057A3-ECF7-40A7-A6AA-3AE5DE74B3AD}"/>
    <hyperlink ref="C1100" r:id="rId1099" xr:uid="{FFE8C0FB-EB03-4141-8220-C703CA3B4025}"/>
    <hyperlink ref="C1101" r:id="rId1100" xr:uid="{D79FC5A9-C512-4747-B265-3BAD70E214FC}"/>
    <hyperlink ref="C1102" r:id="rId1101" xr:uid="{88B6D215-63EC-460E-ACDC-EB857056F30D}"/>
    <hyperlink ref="C1103" r:id="rId1102" xr:uid="{F4C1562F-80CB-4EAF-9D80-65247812B64E}"/>
    <hyperlink ref="C1104" r:id="rId1103" xr:uid="{7DE6CB15-5611-4A2B-BECD-453EC064B399}"/>
    <hyperlink ref="C1105" r:id="rId1104" xr:uid="{9078CB28-B060-4846-B773-A79EE10698BC}"/>
    <hyperlink ref="C1106" r:id="rId1105" xr:uid="{8B79FDD4-40E3-4264-A03A-AFA7D3D16446}"/>
    <hyperlink ref="C1107" r:id="rId1106" xr:uid="{DC6196C7-604A-4EC6-8D7D-569B4D380835}"/>
    <hyperlink ref="C1108" r:id="rId1107" xr:uid="{10F110FD-16A1-4159-93F7-DBD33E5D12B9}"/>
    <hyperlink ref="C1109" r:id="rId1108" xr:uid="{D6415308-7496-42CD-B871-DA4ECE689078}"/>
    <hyperlink ref="C1110" r:id="rId1109" xr:uid="{1185E25D-C2F8-48BB-B981-91A9B0E5E936}"/>
    <hyperlink ref="C1111" r:id="rId1110" xr:uid="{9A31DAEB-081C-4E48-BC9D-2F36E84CAA23}"/>
    <hyperlink ref="C1112" r:id="rId1111" xr:uid="{4C4773C4-2DEF-4E55-8AD6-8DA8723F4208}"/>
    <hyperlink ref="C1113" r:id="rId1112" xr:uid="{8B4519A5-A5ED-458B-A94C-C02B75A25BD0}"/>
    <hyperlink ref="C1114" r:id="rId1113" xr:uid="{30C1A749-4ABF-425D-AD18-70A3274A1702}"/>
    <hyperlink ref="C1115" r:id="rId1114" xr:uid="{37BBE238-597B-47D9-BDA9-AB409A6916F5}"/>
    <hyperlink ref="C1116" r:id="rId1115" xr:uid="{1F2BEFAC-29B4-4DA3-9836-EA303E8801A3}"/>
    <hyperlink ref="C1117" r:id="rId1116" xr:uid="{0E4343D8-8707-4275-81A5-C536460BCB81}"/>
    <hyperlink ref="C1118" r:id="rId1117" xr:uid="{75822A7F-4DC3-4671-933E-4647C8D7BE4C}"/>
    <hyperlink ref="C1119" r:id="rId1118" xr:uid="{DDB25ED6-DEF3-4792-B194-5C8B666B7496}"/>
    <hyperlink ref="C1120" r:id="rId1119" xr:uid="{E1E610E4-80D1-4E39-A850-AF35191FF265}"/>
    <hyperlink ref="C1121" r:id="rId1120" xr:uid="{B505821B-47FE-4819-82DD-A02C35696DBB}"/>
    <hyperlink ref="C1122" r:id="rId1121" xr:uid="{E24D598D-3E52-40CA-B745-297AD3BB804F}"/>
    <hyperlink ref="C1123" r:id="rId1122" xr:uid="{71F24E05-EC31-4731-BA30-5245052E87A3}"/>
    <hyperlink ref="C1124" r:id="rId1123" xr:uid="{7FBC3262-A623-4F24-9030-937E24076505}"/>
    <hyperlink ref="C1125" r:id="rId1124" xr:uid="{6CB8AB40-D3A5-47AB-B529-124DFD2D4CC9}"/>
    <hyperlink ref="C1126" r:id="rId1125" xr:uid="{3B16E729-4374-4629-9FF2-BE73D25A21EF}"/>
    <hyperlink ref="C1127" r:id="rId1126" xr:uid="{64986C31-A7B3-4C6C-8B6C-DCDE6BC62461}"/>
    <hyperlink ref="C1128" r:id="rId1127" xr:uid="{63B85A52-A847-4836-9403-AB30BF5915D6}"/>
    <hyperlink ref="C1129" r:id="rId1128" xr:uid="{E91B119A-942A-4C78-A592-DA4655ECE780}"/>
    <hyperlink ref="C1130" r:id="rId1129" xr:uid="{27B3832D-00F1-4911-83F3-A78161B09F78}"/>
    <hyperlink ref="C1131" r:id="rId1130" xr:uid="{B590CD6C-D7DB-45C6-A78E-771AA9A93221}"/>
    <hyperlink ref="C1132" r:id="rId1131" xr:uid="{E4CCBCFA-FEBB-45FD-BBE8-19226792ADE1}"/>
    <hyperlink ref="C1133" r:id="rId1132" xr:uid="{09B22F3B-269B-4485-AE4E-AEBA8D610F3F}"/>
    <hyperlink ref="C1134" r:id="rId1133" xr:uid="{F864433A-2D46-431C-A9C2-6EE49AEED7FC}"/>
    <hyperlink ref="C1135" r:id="rId1134" xr:uid="{36EE9D51-F727-471C-A783-26800B80AC24}"/>
    <hyperlink ref="C1136" r:id="rId1135" xr:uid="{8D15E3BA-308D-48B8-857D-01FBB2C513C5}"/>
    <hyperlink ref="C1137" r:id="rId1136" xr:uid="{758C4ADF-C527-498C-9B02-2D574C8E0C2D}"/>
    <hyperlink ref="C1138" r:id="rId1137" xr:uid="{4557384C-55B2-4AE9-A244-DAE8004F29C3}"/>
    <hyperlink ref="C1139" r:id="rId1138" xr:uid="{46D76987-F718-4A01-8B18-38A955B4B0FB}"/>
    <hyperlink ref="C1140" r:id="rId1139" xr:uid="{225BCC16-5A02-4B26-9858-6142B09327E7}"/>
    <hyperlink ref="C1141" r:id="rId1140" xr:uid="{DC9FF258-6A18-4647-8EEF-09BC5D5AAE60}"/>
    <hyperlink ref="C1142" r:id="rId1141" xr:uid="{12F59353-D844-4B11-B29E-248FFB831272}"/>
    <hyperlink ref="C1143" r:id="rId1142" xr:uid="{E43B60B0-A112-4C75-9CBC-C2EB2D33D4F2}"/>
    <hyperlink ref="C1144" r:id="rId1143" xr:uid="{BCBD5855-31F9-4D81-B065-125CF1082433}"/>
    <hyperlink ref="C1145" r:id="rId1144" xr:uid="{29D73573-B49B-45ED-A399-34C821DBA13E}"/>
    <hyperlink ref="C1146" r:id="rId1145" xr:uid="{9A2EC21F-6FAA-4E24-ADA4-416E8E5D735D}"/>
    <hyperlink ref="C1147" r:id="rId1146" xr:uid="{F65CBE78-6FFE-4B7D-8CA9-CD443A3CFCE2}"/>
    <hyperlink ref="C1148" r:id="rId1147" xr:uid="{E2F19861-618A-4351-A9B4-CBBC2F7E0A87}"/>
    <hyperlink ref="C1149" r:id="rId1148" xr:uid="{B5E95F8B-F5FD-4578-9669-8EE6F60FCB04}"/>
    <hyperlink ref="C1150" r:id="rId1149" xr:uid="{55A712C4-1FFB-4D02-945D-6711D8A9E583}"/>
    <hyperlink ref="C1151" r:id="rId1150" xr:uid="{437797A2-A074-4A0A-9CBA-0B8AA7C66810}"/>
    <hyperlink ref="C1152" r:id="rId1151" xr:uid="{59677266-2256-4055-B868-B36E55D4BD36}"/>
    <hyperlink ref="C1153" r:id="rId1152" xr:uid="{179A4455-B30F-4C1F-AC78-580D7B2C6159}"/>
    <hyperlink ref="C1154" r:id="rId1153" xr:uid="{D78BC7CF-24C3-495B-B6DF-249E907C98D5}"/>
    <hyperlink ref="C1155" r:id="rId1154" xr:uid="{F9D22790-AF6C-4607-A809-521D31AD7ED5}"/>
    <hyperlink ref="C1156" r:id="rId1155" xr:uid="{1BF31B34-A801-4E5B-9E7D-EAD9DAA3A4A3}"/>
    <hyperlink ref="C1157" r:id="rId1156" xr:uid="{F2E35704-D63D-44E4-9B6D-89172AFAFC89}"/>
    <hyperlink ref="C1158" r:id="rId1157" xr:uid="{1D042062-06D6-48A7-A290-3A63B5656657}"/>
    <hyperlink ref="C1159" r:id="rId1158" xr:uid="{6CEDBFAE-4C26-443A-A31E-6D261A0D299F}"/>
    <hyperlink ref="C1160" r:id="rId1159" xr:uid="{8F920554-D1C4-4E95-85F6-CFDA6C8296E4}"/>
    <hyperlink ref="C1161" r:id="rId1160" xr:uid="{447B3C37-94D4-45A0-A66B-38CD7F64337F}"/>
    <hyperlink ref="C1162" r:id="rId1161" xr:uid="{6A59E34E-0B87-4FA9-8B35-33950751DE5F}"/>
    <hyperlink ref="C1163" r:id="rId1162" xr:uid="{850AEFF6-3D88-4170-AFCC-0954E76746F8}"/>
    <hyperlink ref="C1164" r:id="rId1163" xr:uid="{D5A364DE-811A-4DA7-B941-125F8B714945}"/>
    <hyperlink ref="C1165" r:id="rId1164" xr:uid="{35B608B1-A024-4764-A3D7-C231AD0317CC}"/>
    <hyperlink ref="C1166" r:id="rId1165" xr:uid="{DAEB2776-E11C-4F0D-BC3F-F24EF752948A}"/>
    <hyperlink ref="C1167" r:id="rId1166" xr:uid="{3C1C0157-9635-4F54-9EA2-AAD3BC59F08C}"/>
    <hyperlink ref="C1168" r:id="rId1167" xr:uid="{1C769600-EE86-426E-9014-4E850CFE3EC9}"/>
    <hyperlink ref="C1169" r:id="rId1168" xr:uid="{CC0AE8FC-4AF2-45BF-B596-871932840729}"/>
    <hyperlink ref="C1170" r:id="rId1169" xr:uid="{3026EFD9-1657-4768-A08B-09667CED4AD1}"/>
    <hyperlink ref="C1171" r:id="rId1170" xr:uid="{8041227E-3F5F-4C6A-9081-1FDDAD267900}"/>
    <hyperlink ref="C1172" r:id="rId1171" xr:uid="{B294D68C-7740-4BBC-A05C-8E371BB44E10}"/>
    <hyperlink ref="C1173" r:id="rId1172" xr:uid="{D1A29AF5-3C00-4849-8D57-746B17CFACE7}"/>
    <hyperlink ref="C1174" r:id="rId1173" xr:uid="{192F58B7-F984-4C1C-A762-39E51BD64353}"/>
    <hyperlink ref="C1175" r:id="rId1174" xr:uid="{FBDFDFFC-35BA-412E-8FFC-5FB0518452E1}"/>
    <hyperlink ref="C1176" r:id="rId1175" xr:uid="{F4E7C1E0-C417-45BA-98DF-2B690B918B8F}"/>
    <hyperlink ref="C1177" r:id="rId1176" xr:uid="{88FD972F-E5B1-42C2-9CBD-33C615A8F2FB}"/>
    <hyperlink ref="C1178" r:id="rId1177" xr:uid="{8412D5F6-8542-425B-A5EB-0E553DDE7F98}"/>
    <hyperlink ref="C1179" r:id="rId1178" xr:uid="{2378D59E-941C-415F-A06A-FC434205BA91}"/>
    <hyperlink ref="C1180" r:id="rId1179" xr:uid="{81E97181-7937-4AE9-B12A-FA6C31C54DD4}"/>
    <hyperlink ref="C1181" r:id="rId1180" xr:uid="{B8617821-9B5A-4999-AE99-69B53AB181D2}"/>
    <hyperlink ref="C1182" r:id="rId1181" xr:uid="{DE689B02-C26B-4C32-9B9B-88C4573E4B78}"/>
    <hyperlink ref="C1183" r:id="rId1182" xr:uid="{90DFD791-31C5-40AE-AD84-7ACB2C773641}"/>
    <hyperlink ref="C1184" r:id="rId1183" xr:uid="{ED4E0549-05E0-43BC-A824-6E64B22BA151}"/>
    <hyperlink ref="C1185" r:id="rId1184" xr:uid="{D206103C-EE7F-480D-BA35-C8D5EDE57ACB}"/>
    <hyperlink ref="C1186" r:id="rId1185" xr:uid="{4945D903-5CF2-4B9E-B221-BA1ED058E354}"/>
    <hyperlink ref="C1187" r:id="rId1186" xr:uid="{E6AB1BDC-50D6-4623-94C1-4FFA7D376D82}"/>
    <hyperlink ref="C1188" r:id="rId1187" xr:uid="{E0FB0094-07BE-4D18-B9B5-42F92AEEE625}"/>
    <hyperlink ref="C1189" r:id="rId1188" xr:uid="{54486707-81DE-4037-AC42-7DAEB212F098}"/>
    <hyperlink ref="C1190" r:id="rId1189" xr:uid="{844144EC-B117-411D-9BB1-58F20AEEA447}"/>
    <hyperlink ref="C1191" r:id="rId1190" xr:uid="{4B6DBE2B-B2A4-4092-A172-415F3C3535B7}"/>
    <hyperlink ref="C1192" r:id="rId1191" xr:uid="{2152171C-D8E6-45B4-A241-7362F6E632E2}"/>
    <hyperlink ref="C1193" r:id="rId1192" xr:uid="{16508A61-16A0-46D2-9F70-7A56952F77CF}"/>
    <hyperlink ref="C1194" r:id="rId1193" xr:uid="{09898C3F-5CB0-4301-8C14-743180F83D71}"/>
    <hyperlink ref="C1195" r:id="rId1194" xr:uid="{DDDD3358-BCDF-465B-8D04-FC02045CE58A}"/>
    <hyperlink ref="C1196" r:id="rId1195" xr:uid="{363CA2CF-FC75-4730-978A-D135264ADF18}"/>
    <hyperlink ref="C1197" r:id="rId1196" xr:uid="{F26060F1-FFA2-4EA6-9F53-49B32DF81D31}"/>
    <hyperlink ref="C1198" r:id="rId1197" xr:uid="{068AC6C0-BB00-42D6-80C4-EE40BC2215A5}"/>
    <hyperlink ref="C1199" r:id="rId1198" xr:uid="{861BCD99-9FAC-496F-A592-635C896EC40A}"/>
    <hyperlink ref="C1200" r:id="rId1199" xr:uid="{F864477C-9C0A-4442-AC69-CAC773634934}"/>
    <hyperlink ref="C1201" r:id="rId1200" xr:uid="{F52985A6-D819-4A61-B619-2A2E6B5D32A1}"/>
    <hyperlink ref="C1202" r:id="rId1201" xr:uid="{787733C6-5584-4646-A496-16EDC4B499F7}"/>
    <hyperlink ref="C1203" r:id="rId1202" xr:uid="{868E6143-EFD5-4D17-ACB3-CCAD053A7D19}"/>
    <hyperlink ref="C1204" r:id="rId1203" xr:uid="{0B7F06A5-69E0-4AAB-923F-74001F202087}"/>
    <hyperlink ref="C1205" r:id="rId1204" xr:uid="{C1840230-1044-41C1-B96A-D6861B2C1F83}"/>
    <hyperlink ref="C1206" r:id="rId1205" xr:uid="{7E5BEDE9-8B9E-4CBD-8254-016F3E9B1ADE}"/>
    <hyperlink ref="C1207" r:id="rId1206" xr:uid="{41088F09-EA49-4440-A043-1C4CC5A944A2}"/>
    <hyperlink ref="C1208" r:id="rId1207" xr:uid="{7E771C21-FB07-402D-A49D-A2CCD64BD801}"/>
    <hyperlink ref="C1209" r:id="rId1208" xr:uid="{0D721579-7743-44C2-99BA-038FF64ABD1E}"/>
    <hyperlink ref="C1210" r:id="rId1209" xr:uid="{5386907F-DA2D-4F57-912A-DCF99979EB74}"/>
    <hyperlink ref="C1211" r:id="rId1210" xr:uid="{B3BBA8E6-9638-4255-8CA5-8FBE886AF07C}"/>
    <hyperlink ref="C1212" r:id="rId1211" xr:uid="{8CAF019D-729C-45BA-AD28-B65BC5CAC6D8}"/>
    <hyperlink ref="C1213" r:id="rId1212" xr:uid="{2684F1E7-E75C-4B30-AB11-ED3748A04B5E}"/>
    <hyperlink ref="C1214" r:id="rId1213" xr:uid="{069249B3-CB47-46AA-AF11-AACBED8CB014}"/>
    <hyperlink ref="C1215" r:id="rId1214" xr:uid="{EF616254-DF59-4007-B3BD-0E9DDF7A3A84}"/>
    <hyperlink ref="C1216" r:id="rId1215" xr:uid="{F4AA8015-D270-49CB-B654-EBE6919DA5DC}"/>
    <hyperlink ref="C1217" r:id="rId1216" xr:uid="{49D6F403-6F6B-416B-8AB2-E506297C5291}"/>
    <hyperlink ref="C1218" r:id="rId1217" xr:uid="{D18BB046-8F7D-4650-8B16-FF537D95139A}"/>
    <hyperlink ref="C1219" r:id="rId1218" xr:uid="{D41DF0C2-F32D-4795-AF9B-1A0CD99133A3}"/>
    <hyperlink ref="C1220" r:id="rId1219" xr:uid="{7144E016-D2AE-4DF7-84C4-5D87D1E995A6}"/>
    <hyperlink ref="C1221" r:id="rId1220" xr:uid="{095FD692-0DB6-473E-ADAE-B2DDD8D88C4C}"/>
    <hyperlink ref="C1222" r:id="rId1221" xr:uid="{4BC567FB-EB55-47C8-A70A-983570185AD8}"/>
    <hyperlink ref="C1223" r:id="rId1222" xr:uid="{30927F61-AF40-4A8E-9473-33E7ED15C7DD}"/>
    <hyperlink ref="C1224" r:id="rId1223" xr:uid="{11EC648E-0FD5-41AD-87CF-1008B066582A}"/>
    <hyperlink ref="C1225" r:id="rId1224" xr:uid="{F40F25BE-AE06-4F4A-8478-EFD556709AC3}"/>
    <hyperlink ref="C1226" r:id="rId1225" xr:uid="{08646720-7022-4656-BDC0-F3ECE1BA5531}"/>
    <hyperlink ref="C1227" r:id="rId1226" xr:uid="{1751BAA9-4C58-4806-9041-25B36FC8925A}"/>
    <hyperlink ref="C1228" r:id="rId1227" xr:uid="{E82F15A5-5296-4FAE-8338-600E4084314E}"/>
    <hyperlink ref="C1229" r:id="rId1228" xr:uid="{CE24962E-0D3B-4503-A244-50B6F3D83EF9}"/>
    <hyperlink ref="C1230" r:id="rId1229" xr:uid="{36AEFC4C-B69A-4009-A874-9030BFA93C6B}"/>
    <hyperlink ref="C1231" r:id="rId1230" xr:uid="{44C3A3B5-7DBF-4008-9D10-5FBE362B6003}"/>
    <hyperlink ref="C1232" r:id="rId1231" xr:uid="{6A35B5F1-950C-4616-A24F-DAE9661B7B9A}"/>
    <hyperlink ref="C1233" r:id="rId1232" xr:uid="{508A060F-5FC6-4D9F-AE3A-C0346C76E73A}"/>
    <hyperlink ref="C1234" r:id="rId1233" xr:uid="{D400A07E-2BDC-435C-9EA6-D1768E676071}"/>
    <hyperlink ref="C1235" r:id="rId1234" xr:uid="{198A09AC-46FD-44E5-81E1-F19E9DDBECE6}"/>
    <hyperlink ref="C1236" r:id="rId1235" xr:uid="{42D0D30C-E912-48E2-B751-2D835A400918}"/>
    <hyperlink ref="C1237" r:id="rId1236" xr:uid="{4E34B276-BA50-445F-81A9-F5016AB161ED}"/>
    <hyperlink ref="C1238" r:id="rId1237" xr:uid="{DA137972-94E9-439D-88D9-5D8BDC41C54A}"/>
    <hyperlink ref="C1239" r:id="rId1238" xr:uid="{C1D0C015-8AE0-421C-B6CD-27FF03962BC7}"/>
    <hyperlink ref="C1240" r:id="rId1239" xr:uid="{05D1D935-C886-4618-BFA9-0937ACC4C687}"/>
    <hyperlink ref="C1241" r:id="rId1240" xr:uid="{1AE46FD7-CFCF-4E7B-8313-89DDCD868A1C}"/>
    <hyperlink ref="C1242" r:id="rId1241" xr:uid="{2F61B01D-D739-4466-8D31-DB8CECC62E5D}"/>
    <hyperlink ref="C1243" r:id="rId1242" xr:uid="{00211644-5C33-440C-A5D6-C77D82F20281}"/>
    <hyperlink ref="C1244" r:id="rId1243" xr:uid="{278A4D9F-3F9F-4D56-94C0-000C2C81CD31}"/>
    <hyperlink ref="C1245" r:id="rId1244" xr:uid="{3FBFA103-447C-47E3-A071-C0A80A790AD5}"/>
    <hyperlink ref="C1246" r:id="rId1245" xr:uid="{E6D29450-AEE7-4383-BB1F-6E5412C36ABD}"/>
    <hyperlink ref="C1247" r:id="rId1246" xr:uid="{0A637684-E323-4E38-9187-C4EF003C0BD4}"/>
    <hyperlink ref="C1248" r:id="rId1247" xr:uid="{6FC83B04-E721-4223-A1F5-6806A15AAFE5}"/>
    <hyperlink ref="C1249" r:id="rId1248" xr:uid="{A8861447-C193-4C0A-9858-3C57DF4B93BF}"/>
    <hyperlink ref="C1250" r:id="rId1249" xr:uid="{C2108BC1-3BE3-4BF5-AC7E-CCBC59B14815}"/>
    <hyperlink ref="C1251" r:id="rId1250" xr:uid="{789B72FD-8625-44E9-86EC-3A9900DCACF3}"/>
    <hyperlink ref="C1252" r:id="rId1251" xr:uid="{483C8F6A-CE3C-4C7B-9F1F-BC964D3D45C3}"/>
    <hyperlink ref="C1253" r:id="rId1252" xr:uid="{F6532464-181F-44BE-B557-A17A7A6C82E5}"/>
    <hyperlink ref="C1254" r:id="rId1253" xr:uid="{C1A9A837-CB42-41EF-8E6A-E3E4FB1DB3A6}"/>
    <hyperlink ref="C1255" r:id="rId1254" xr:uid="{FB3EE2F5-A349-418E-8195-D0851EF91895}"/>
    <hyperlink ref="C1256" r:id="rId1255" xr:uid="{5E5826D6-5626-4A33-B28F-2DCFAFD8BBD6}"/>
    <hyperlink ref="C1257" r:id="rId1256" xr:uid="{ACF15AD5-3E96-416B-96B9-AE60191CE758}"/>
    <hyperlink ref="C1258" r:id="rId1257" xr:uid="{94A5A702-68F2-4609-B132-E14960C25303}"/>
    <hyperlink ref="C1259" r:id="rId1258" xr:uid="{30E1A1BF-2369-4758-89DA-D02E5DEBF05F}"/>
    <hyperlink ref="C1260" r:id="rId1259" xr:uid="{E279CD3A-460E-43F9-89E1-8D3A628E35E0}"/>
    <hyperlink ref="C1261" r:id="rId1260" xr:uid="{EE8B31DE-A570-4B7A-8DC7-33C185E98C25}"/>
    <hyperlink ref="C1262" r:id="rId1261" xr:uid="{ADFE5B84-23BF-4728-ACE9-8B52E8BA7290}"/>
    <hyperlink ref="C1263" r:id="rId1262" xr:uid="{BA1B22C5-3A4D-4A5C-8496-C41329B0C837}"/>
    <hyperlink ref="C1264" r:id="rId1263" xr:uid="{0B4BAAA7-5B2E-4FE1-B4B4-0FC3F1808C5F}"/>
    <hyperlink ref="C1265" r:id="rId1264" xr:uid="{F55BDC79-48D2-4F6F-AB91-15DBC18B3D53}"/>
    <hyperlink ref="C1266" r:id="rId1265" xr:uid="{BA1A5DE6-5AA8-45C9-AE3D-38DEEC92F313}"/>
    <hyperlink ref="C1267" r:id="rId1266" xr:uid="{19325CB5-1BDD-40D7-A1D9-2A541CD8AD31}"/>
    <hyperlink ref="C1268" r:id="rId1267" xr:uid="{3CCDD598-FE9B-46A6-BABF-0BFA845CC469}"/>
    <hyperlink ref="C1269" r:id="rId1268" xr:uid="{E09E4BE6-2B5A-4C13-B9AB-48DC822319F9}"/>
    <hyperlink ref="C1270" r:id="rId1269" xr:uid="{49BEC6BC-8F91-4FE2-B273-7E7E5DC98C15}"/>
    <hyperlink ref="C1271" r:id="rId1270" xr:uid="{6637B2EF-C5B2-4812-84E7-B5596F47AD89}"/>
    <hyperlink ref="C1272" r:id="rId1271" xr:uid="{E303C72D-72E0-4EF0-B658-530710165414}"/>
    <hyperlink ref="C1273" r:id="rId1272" xr:uid="{23881ABC-3882-4B8A-896E-87D7F5D5769D}"/>
    <hyperlink ref="C1274" r:id="rId1273" xr:uid="{2C4718D1-27C0-4F33-A2A7-1C89875265FB}"/>
    <hyperlink ref="C1275" r:id="rId1274" xr:uid="{6A99831D-4D85-4677-A961-C307CA26F8DE}"/>
    <hyperlink ref="C1276" r:id="rId1275" xr:uid="{8AD0CB46-1C2A-44DD-80CC-25BEC657F01A}"/>
    <hyperlink ref="C1277" r:id="rId1276" xr:uid="{4B90C1B1-77F8-41AC-B0B8-BFA746B51DAC}"/>
    <hyperlink ref="C1278" r:id="rId1277" xr:uid="{FE6D7A4E-A929-46D5-AF05-24BDF13E0669}"/>
    <hyperlink ref="C1279" r:id="rId1278" xr:uid="{6DA00D99-611E-408F-955C-34963C8A19C3}"/>
    <hyperlink ref="C1280" r:id="rId1279" xr:uid="{870D5248-13A0-4848-AFB0-4CB06C383794}"/>
    <hyperlink ref="C1281" r:id="rId1280" xr:uid="{3D8C736D-D7AC-429E-A556-61FA3D8F46EE}"/>
    <hyperlink ref="C1282" r:id="rId1281" xr:uid="{6D9E2E65-460D-49AE-A652-F63544A9A2F5}"/>
    <hyperlink ref="C1283" r:id="rId1282" xr:uid="{4A17F537-F1A3-4DF8-AFD0-A79E0345DEE6}"/>
    <hyperlink ref="C1284" r:id="rId1283" xr:uid="{310145F3-004C-42AF-A4ED-EA9B8CB8B323}"/>
    <hyperlink ref="C1285" r:id="rId1284" xr:uid="{428F1189-EB44-4E63-9AEC-743DCE15ED83}"/>
    <hyperlink ref="C1286" r:id="rId1285" xr:uid="{0042FF18-B3AF-4BA1-9955-7FC65B88FBF9}"/>
    <hyperlink ref="C1287" r:id="rId1286" xr:uid="{B42620F7-B3B6-4F06-87D0-BF0BB80C1842}"/>
    <hyperlink ref="C1288" r:id="rId1287" xr:uid="{193F6C44-8D2C-4331-B76D-63713FD15AB9}"/>
    <hyperlink ref="C1289" r:id="rId1288" xr:uid="{4D344680-66CB-4B53-9C9F-0338C6A0E78C}"/>
    <hyperlink ref="C1290" r:id="rId1289" xr:uid="{386EBA3D-0FA6-4626-9780-383CC771358B}"/>
    <hyperlink ref="C1291" r:id="rId1290" xr:uid="{1C0617B6-CFF6-4E6B-8819-8B76C63C3F94}"/>
    <hyperlink ref="C1292" r:id="rId1291" xr:uid="{3BE25447-3C9A-40CC-A76E-6C58578CE4B0}"/>
    <hyperlink ref="C1293" r:id="rId1292" xr:uid="{7611CF66-F073-4F67-9377-C4524CEA0FE4}"/>
    <hyperlink ref="C1294" r:id="rId1293" xr:uid="{BC2E670A-610E-4B5D-BA71-B537F1E8C6D0}"/>
    <hyperlink ref="C1295" r:id="rId1294" xr:uid="{C8A2D367-381E-4B19-9497-EEAEC894D691}"/>
    <hyperlink ref="C1296" r:id="rId1295" xr:uid="{2607BB8F-CA6E-4839-B1ED-AD62FE8C22EB}"/>
    <hyperlink ref="C1297" r:id="rId1296" xr:uid="{234A85B3-EE1D-4913-B043-DECF4780359E}"/>
    <hyperlink ref="C1298" r:id="rId1297" xr:uid="{146FCC36-87AE-4F2A-9199-A0A276F49E07}"/>
    <hyperlink ref="C1299" r:id="rId1298" xr:uid="{5FBB852A-7E74-4025-BCB6-819DBEF3B9E0}"/>
    <hyperlink ref="C1300" r:id="rId1299" xr:uid="{2D6F6913-D834-47D6-B6E6-BE7CED10F6D1}"/>
    <hyperlink ref="C1301" r:id="rId1300" xr:uid="{ED8C74AE-F72B-43DE-9064-14F34CE875E9}"/>
    <hyperlink ref="C1302" r:id="rId1301" xr:uid="{17556B25-9818-467A-95E4-D291E2D89BA5}"/>
    <hyperlink ref="C1303" r:id="rId1302" xr:uid="{A46C3DC1-CFFF-4EF0-BFA1-6DAA89FE7147}"/>
    <hyperlink ref="C1304" r:id="rId1303" xr:uid="{448FEC68-BC4F-4EEC-A423-4A5444DB126E}"/>
    <hyperlink ref="C1305" r:id="rId1304" xr:uid="{6D1447AC-62C8-46DD-A41D-FDBDD2767EB1}"/>
    <hyperlink ref="C1306" r:id="rId1305" xr:uid="{85D801FA-265A-4569-A422-CEAEA351D445}"/>
    <hyperlink ref="C1307" r:id="rId1306" xr:uid="{24B103AE-839D-4122-B292-BA985C912C9C}"/>
    <hyperlink ref="C1308" r:id="rId1307" xr:uid="{355BEE5D-36CF-476F-8A7D-141227C3752A}"/>
    <hyperlink ref="C1309" r:id="rId1308" xr:uid="{6656A8AE-8FFD-4AF5-AFC3-BCDAB5B8AB82}"/>
    <hyperlink ref="C1310" r:id="rId1309" xr:uid="{1643C4D3-C857-4808-9479-A0CC820714AF}"/>
    <hyperlink ref="C1311" r:id="rId1310" xr:uid="{6A5F05D1-5342-4D9A-ADE7-1E0D827865E5}"/>
    <hyperlink ref="C1312" r:id="rId1311" xr:uid="{8281A6A9-3429-4CFE-8649-43FCFCD28C91}"/>
    <hyperlink ref="C1313" r:id="rId1312" xr:uid="{7B49760E-A543-4B5D-B3DE-8716D8638673}"/>
    <hyperlink ref="C1314" r:id="rId1313" xr:uid="{E474AFED-1DB8-4A60-A5B5-FB9B2D3B4F80}"/>
    <hyperlink ref="C1315" r:id="rId1314" xr:uid="{15070605-93A0-41FA-9F3E-908B6C665F70}"/>
    <hyperlink ref="C1316" r:id="rId1315" xr:uid="{05A924D2-4A93-410F-A24D-57F953911619}"/>
    <hyperlink ref="C1317" r:id="rId1316" xr:uid="{503B38DE-BDE8-4BB7-B304-00A5DC4DF89B}"/>
    <hyperlink ref="C1318" r:id="rId1317" xr:uid="{4A283815-0B82-4A30-B005-9FE0DB2C4D06}"/>
    <hyperlink ref="C1319" r:id="rId1318" xr:uid="{137F3CBE-F6B9-45E5-A459-4C633F5929F8}"/>
    <hyperlink ref="C1320" r:id="rId1319" xr:uid="{B2DF88F5-613D-42BC-B498-AF5CAC14FE88}"/>
    <hyperlink ref="C1321" r:id="rId1320" xr:uid="{1D0A6FA3-3D95-4738-864D-500672C82205}"/>
    <hyperlink ref="C1322" r:id="rId1321" xr:uid="{826FFE88-F595-455A-8748-542E6ED75220}"/>
    <hyperlink ref="C1323" r:id="rId1322" xr:uid="{2B7329CF-B871-41E3-8433-DFA7CB90E576}"/>
    <hyperlink ref="C1324" r:id="rId1323" xr:uid="{B8E3C150-552E-4F25-8C36-4B80CF117A30}"/>
    <hyperlink ref="C1325" r:id="rId1324" xr:uid="{246F9CAE-8639-4161-B1B7-E6074801AD4E}"/>
    <hyperlink ref="C1326" r:id="rId1325" xr:uid="{34C6A3A0-53AC-4F7A-8404-776FBBA5F6FE}"/>
    <hyperlink ref="C1327" r:id="rId1326" xr:uid="{0614CD71-EACB-416A-B022-6EE680FA9F8F}"/>
    <hyperlink ref="C1328" r:id="rId1327" xr:uid="{B4F6F049-0336-4740-99E8-FAF4E63525EF}"/>
    <hyperlink ref="C1329" r:id="rId1328" xr:uid="{AB8548FE-FA3D-485E-90C5-47836FB0438E}"/>
    <hyperlink ref="C1330" r:id="rId1329" xr:uid="{BDE1CEB2-CA64-4CA9-B634-B41242797305}"/>
    <hyperlink ref="C1331" r:id="rId1330" xr:uid="{15A5AC7C-0953-4A63-B21D-97E394D11C84}"/>
    <hyperlink ref="C1332" r:id="rId1331" xr:uid="{1003A2C5-FD86-465E-B355-90B18B5BE729}"/>
    <hyperlink ref="C1333" r:id="rId1332" xr:uid="{EC80122A-4399-4C82-B777-FB74C9A0F032}"/>
    <hyperlink ref="C1334" r:id="rId1333" xr:uid="{EAADCB30-D0D7-4854-AC6C-9C0EFC513E83}"/>
    <hyperlink ref="C1335" r:id="rId1334" xr:uid="{52A460DD-9825-49FD-A0D0-1996781BF694}"/>
    <hyperlink ref="C1336" r:id="rId1335" xr:uid="{78CF40A5-D4E0-4C0A-9550-7317162E3F31}"/>
    <hyperlink ref="C1337" r:id="rId1336" xr:uid="{B69A084E-B591-4A97-9E0A-6AA31AA69DB7}"/>
    <hyperlink ref="C1338" r:id="rId1337" xr:uid="{E7AAB193-0B9E-498D-92BC-E00EC3B060CD}"/>
    <hyperlink ref="C1339" r:id="rId1338" xr:uid="{D4850AC7-96DE-4206-B851-F6221E9413E2}"/>
    <hyperlink ref="C1340" r:id="rId1339" xr:uid="{24D20364-99F0-414F-AB97-A001837709F0}"/>
    <hyperlink ref="C1341" r:id="rId1340" xr:uid="{D6434A2A-6580-4725-8C84-5A607BD9E0D6}"/>
    <hyperlink ref="C1342" r:id="rId1341" xr:uid="{27A6823F-FE5B-4A92-BA59-7FCBD4FAE5E7}"/>
    <hyperlink ref="C1343" r:id="rId1342" xr:uid="{5B4905F8-F9E1-46F5-A01B-D5818B468FE5}"/>
    <hyperlink ref="C1344" r:id="rId1343" xr:uid="{A05739D4-3D3F-4743-8281-5402C683C4F5}"/>
    <hyperlink ref="C1345" r:id="rId1344" xr:uid="{277B9EFE-FB2E-4D3E-8B62-4EFFF47E1F58}"/>
    <hyperlink ref="C1346" r:id="rId1345" xr:uid="{F899414B-F18D-408D-AD57-511720183F92}"/>
    <hyperlink ref="C1347" r:id="rId1346" xr:uid="{95CD8AA3-7CA7-4AC6-949E-E3B1C845EE09}"/>
    <hyperlink ref="C1348" r:id="rId1347" xr:uid="{1A1CE13D-6F3F-4175-A84E-30B370CF0CFB}"/>
    <hyperlink ref="C1349" r:id="rId1348" xr:uid="{7E47CF7F-A72D-4BDF-820B-CDC2FF483340}"/>
    <hyperlink ref="C1350" r:id="rId1349" xr:uid="{E084A0A3-347F-4AA8-BD06-AAE05EE75B0C}"/>
    <hyperlink ref="C1351" r:id="rId1350" xr:uid="{5F2BCF80-2D72-4D0B-ACB9-2A453F5A4A10}"/>
    <hyperlink ref="C1352" r:id="rId1351" xr:uid="{55F31573-650D-4DB6-9B15-1E78C6220076}"/>
    <hyperlink ref="C1353" r:id="rId1352" xr:uid="{C3AA7413-E96E-4451-B0D5-66E75FF40555}"/>
    <hyperlink ref="C1354" r:id="rId1353" xr:uid="{C1168D64-597B-4061-ADEB-C806189C1B64}"/>
    <hyperlink ref="C1355" r:id="rId1354" xr:uid="{4F8B3A60-60C9-4DAC-98A5-600A6975B9CC}"/>
    <hyperlink ref="C1356" r:id="rId1355" xr:uid="{371B1086-47FC-4FB3-B813-E462D183BDDF}"/>
    <hyperlink ref="C1357" r:id="rId1356" xr:uid="{7E1BC327-1FDC-48A5-B471-F3B716702237}"/>
    <hyperlink ref="C1358" r:id="rId1357" xr:uid="{AE1944F3-CA4A-425C-BE99-A91622B3C3CB}"/>
    <hyperlink ref="C1359" r:id="rId1358" xr:uid="{8B115527-2877-4BF5-8A0E-B0091F211CF3}"/>
    <hyperlink ref="C1360" r:id="rId1359" xr:uid="{9CC3683C-5DF8-4936-934A-D90511CDD8EF}"/>
    <hyperlink ref="C1361" r:id="rId1360" xr:uid="{665AF3B7-CC99-4FDF-89CD-E89F6BC1539E}"/>
    <hyperlink ref="C1362" r:id="rId1361" xr:uid="{C4FEB84F-3DAD-40CF-8A2C-9E58936319AF}"/>
    <hyperlink ref="C1363" r:id="rId1362" xr:uid="{CA48CBB6-42AF-4C19-8C15-B6DB4A77B7A9}"/>
    <hyperlink ref="C1364" r:id="rId1363" xr:uid="{2DC9F681-A20C-4642-B80A-1C658FF1F00F}"/>
    <hyperlink ref="C1365" r:id="rId1364" xr:uid="{2CC6F421-13D0-404F-A2C6-AA2A2DB44A9D}"/>
    <hyperlink ref="C1366" r:id="rId1365" xr:uid="{A54FCAB3-4963-4456-91FE-A766EF380090}"/>
    <hyperlink ref="C1367" r:id="rId1366" xr:uid="{7AA4FF4A-543C-4CDB-B313-8B03DCAAA265}"/>
    <hyperlink ref="C1368" r:id="rId1367" xr:uid="{6ED8353A-2C81-418A-B914-7FED22CCE7D6}"/>
    <hyperlink ref="C1369" r:id="rId1368" xr:uid="{BE52F8C2-EDEA-453E-80B4-1D60BBFD3317}"/>
    <hyperlink ref="C1370" r:id="rId1369" xr:uid="{17281F1A-7473-4940-845A-320C1628D832}"/>
    <hyperlink ref="C1371" r:id="rId1370" xr:uid="{B2B74EB3-3CBF-49E8-96D2-9A6754C75A61}"/>
    <hyperlink ref="C1372" r:id="rId1371" xr:uid="{D9DF76AA-30A2-4AC8-A203-102446F927A1}"/>
    <hyperlink ref="C1373" r:id="rId1372" xr:uid="{5D27B6FC-9803-4E90-8DF0-22BA4C8483FE}"/>
    <hyperlink ref="C1374" r:id="rId1373" xr:uid="{B13FCA9C-887C-431C-BF54-501BE13C3D7D}"/>
    <hyperlink ref="C1375" r:id="rId1374" xr:uid="{D19DA870-E34F-470E-8201-DDD657F6C178}"/>
    <hyperlink ref="C1376" r:id="rId1375" xr:uid="{3BA41118-CE57-4543-9524-FD18B2F1D5E1}"/>
    <hyperlink ref="C1377" r:id="rId1376" xr:uid="{3397014B-8577-47F1-8B9F-73F3D07BE393}"/>
    <hyperlink ref="C1378" r:id="rId1377" xr:uid="{C805294B-E0A5-4994-A82F-AD5258F891ED}"/>
    <hyperlink ref="C1379" r:id="rId1378" xr:uid="{D06E96A6-EDEA-41E0-B817-39BB860C9BB2}"/>
    <hyperlink ref="C1380" r:id="rId1379" xr:uid="{4D981E22-86C8-4B97-8AEE-345C4B09022A}"/>
    <hyperlink ref="C1381" r:id="rId1380" xr:uid="{1E04E05F-A5AF-4BF5-AC31-AF01D238D61C}"/>
    <hyperlink ref="C1382" r:id="rId1381" xr:uid="{7270D3DA-A7CF-4BD0-9EC0-6FCCB85622C9}"/>
    <hyperlink ref="C1383" r:id="rId1382" xr:uid="{3BAACF65-E5B6-4029-809F-F2F62859F002}"/>
    <hyperlink ref="C1384" r:id="rId1383" xr:uid="{5CF545DC-F5F2-4F78-90EC-1C8422D1BD0D}"/>
    <hyperlink ref="C1385" r:id="rId1384" xr:uid="{858A87F6-8E3D-476F-B985-C91D93F78CCD}"/>
    <hyperlink ref="C1386" r:id="rId1385" xr:uid="{614A31ED-620A-4ED4-BE2B-1B74F7D07C49}"/>
    <hyperlink ref="C1387" r:id="rId1386" xr:uid="{9A90B77F-594B-4BA0-8DB1-F7919E3AC46D}"/>
    <hyperlink ref="C1388" r:id="rId1387" xr:uid="{730BA65C-E666-4363-BD0D-2B8AE75D6BBB}"/>
    <hyperlink ref="C1389" r:id="rId1388" xr:uid="{985E9F1E-9394-414E-9735-E20990FA44EB}"/>
    <hyperlink ref="C1390" r:id="rId1389" xr:uid="{9D8EB84D-83DC-4096-928C-8483A9E1801C}"/>
    <hyperlink ref="C1391" r:id="rId1390" xr:uid="{42321A6B-5256-4EAA-890D-905F885919BB}"/>
    <hyperlink ref="C1392" r:id="rId1391" xr:uid="{C746F274-D33B-4174-A5C8-8A3D0C0BB613}"/>
    <hyperlink ref="C1393" r:id="rId1392" xr:uid="{457C63E6-95A0-45E3-9B27-B9FA24B66B62}"/>
    <hyperlink ref="C1394" r:id="rId1393" xr:uid="{86D2A5E0-AA86-40C3-9DEB-E5F129678280}"/>
    <hyperlink ref="C1395" r:id="rId1394" xr:uid="{BF825215-5958-41B6-94CC-DB340FF6F87D}"/>
    <hyperlink ref="C1396" r:id="rId1395" xr:uid="{B94EFB94-5C88-4612-9100-BD80DEE1B124}"/>
    <hyperlink ref="C1397" r:id="rId1396" xr:uid="{04FDFF1C-EDBE-4946-9F9E-F8CE71BF8D53}"/>
    <hyperlink ref="C1398" r:id="rId1397" xr:uid="{083735A9-D55D-40E2-81F9-31808EA29B3B}"/>
    <hyperlink ref="C1399" r:id="rId1398" xr:uid="{C6BB02D0-7A61-4B7E-9F6E-142E615A0329}"/>
    <hyperlink ref="C1400" r:id="rId1399" xr:uid="{C28D94DE-7F86-42EF-933F-9B16F6AE36F5}"/>
    <hyperlink ref="C1401" r:id="rId1400" xr:uid="{283EF8F9-D252-4D26-B989-85B534A7B5FF}"/>
    <hyperlink ref="C1402" r:id="rId1401" xr:uid="{FF34AEA0-14A8-46D0-831D-482F18BC2594}"/>
    <hyperlink ref="C1403" r:id="rId1402" xr:uid="{E56FA08B-D53F-4BE6-A270-24B5D597D10C}"/>
    <hyperlink ref="C1404" r:id="rId1403" xr:uid="{38DA302D-50FA-4D5E-A1F5-3EEEC87F8759}"/>
    <hyperlink ref="C1405" r:id="rId1404" xr:uid="{0CD52D63-7DBE-4EAC-90C2-F003DFE1F336}"/>
    <hyperlink ref="C1406" r:id="rId1405" xr:uid="{1C4F2885-E917-4630-97B4-F1DC5855C7F2}"/>
    <hyperlink ref="C1407" r:id="rId1406" xr:uid="{56D40701-DC6F-47F7-823C-7212861E4618}"/>
    <hyperlink ref="C1408" r:id="rId1407" xr:uid="{72310B5F-C5B5-43A3-8E1D-AD6269E4C5CB}"/>
    <hyperlink ref="C1409" r:id="rId1408" xr:uid="{62041226-6AE5-4716-9455-ECC0201E3372}"/>
    <hyperlink ref="C1410" r:id="rId1409" xr:uid="{857471D5-831D-4C8B-91E4-AF176837D32C}"/>
    <hyperlink ref="C1411" r:id="rId1410" xr:uid="{E61ED8D6-31C4-454B-AB8D-03CAC28CDCA3}"/>
    <hyperlink ref="C1412" r:id="rId1411" xr:uid="{A7D76DE7-CA1E-496A-A958-7D27FE1FF8AC}"/>
    <hyperlink ref="C1413" r:id="rId1412" xr:uid="{A8820E05-389E-4798-BF02-2F7E4110E6BC}"/>
    <hyperlink ref="C1414" r:id="rId1413" xr:uid="{B6ABA9D6-35A5-42B3-BEB6-3C5B78658F83}"/>
    <hyperlink ref="C1415" r:id="rId1414" xr:uid="{CA701F07-22D9-426F-89FE-1F666CDC88BD}"/>
    <hyperlink ref="C1416" r:id="rId1415" xr:uid="{C5C67402-7EB4-4056-93D4-A5BF6C9FEF87}"/>
    <hyperlink ref="C1417" r:id="rId1416" xr:uid="{092022EB-1C50-4C8F-884F-56DAABB3A4DD}"/>
    <hyperlink ref="C1418" r:id="rId1417" xr:uid="{98892D10-C453-4E31-80C4-A430E152C80F}"/>
    <hyperlink ref="C1419" r:id="rId1418" xr:uid="{53BD25AD-D401-485E-A07F-F799910CC2E6}"/>
    <hyperlink ref="C1420" r:id="rId1419" xr:uid="{785FADA1-B81B-4BFC-8B33-2EBE5A642697}"/>
    <hyperlink ref="C1421" r:id="rId1420" xr:uid="{FE13BA89-1943-429A-B702-AE376CD31554}"/>
    <hyperlink ref="C1422" r:id="rId1421" xr:uid="{67BCCC10-30BD-4B0B-8494-BC4BC08D5A7C}"/>
    <hyperlink ref="C1423" r:id="rId1422" xr:uid="{C52F8E63-9050-43B5-9FF6-E7202C2350B3}"/>
    <hyperlink ref="C1424" r:id="rId1423" xr:uid="{489990D5-F5D4-48D9-85BC-1453D7419004}"/>
    <hyperlink ref="C1425" r:id="rId1424" xr:uid="{1C835962-D21A-4515-B8F8-DEF809915454}"/>
    <hyperlink ref="C1426" r:id="rId1425" xr:uid="{2C8EEF49-C086-46C6-A565-13A71B03131B}"/>
    <hyperlink ref="C1427" r:id="rId1426" xr:uid="{0D6BDE6E-9373-4503-A140-A322FED2C5F2}"/>
    <hyperlink ref="C1428" r:id="rId1427" xr:uid="{E788447B-9D3E-40DE-BCCC-F49CD37DDF69}"/>
    <hyperlink ref="C1429" r:id="rId1428" xr:uid="{DCF78863-1436-4468-BED6-28F870A7EDFB}"/>
    <hyperlink ref="C1430" r:id="rId1429" xr:uid="{182AD260-87C4-44AD-8D99-6913C5EB5A73}"/>
    <hyperlink ref="C1431" r:id="rId1430" xr:uid="{8574621E-214F-439B-B3CF-101B622CB180}"/>
    <hyperlink ref="C1432" r:id="rId1431" xr:uid="{66C909D7-0CD7-45FF-AF4D-DB6A693D7F41}"/>
    <hyperlink ref="C1433" r:id="rId1432" xr:uid="{0C1432D2-B761-40A0-942F-325EABDD6AF1}"/>
    <hyperlink ref="C1434" r:id="rId1433" xr:uid="{BBE7F878-C132-4C89-AA81-0700638E0CAC}"/>
    <hyperlink ref="C1435" r:id="rId1434" xr:uid="{4EFA03ED-64B6-4D22-A82C-08D3CC058D5A}"/>
    <hyperlink ref="C1436" r:id="rId1435" xr:uid="{AC93651D-A9F9-41CD-B81A-00E53558D7BD}"/>
    <hyperlink ref="C1437" r:id="rId1436" xr:uid="{BF1372AB-C26D-4FE4-940C-AAD7A12B8F90}"/>
    <hyperlink ref="C1438" r:id="rId1437" xr:uid="{A5643E9A-0929-4E63-B861-1E2846489E26}"/>
    <hyperlink ref="C1439" r:id="rId1438" xr:uid="{9654189B-6782-4FEB-9D8E-19158D564454}"/>
    <hyperlink ref="C1440" r:id="rId1439" xr:uid="{6654749A-F80F-4753-BE63-B3435FAC4BA6}"/>
    <hyperlink ref="C1441" r:id="rId1440" xr:uid="{17BF6D59-6B14-4515-BBED-ACE665DC867D}"/>
    <hyperlink ref="C1442" r:id="rId1441" xr:uid="{01D6F709-001E-42F4-A407-F2018741CBD5}"/>
    <hyperlink ref="C1443" r:id="rId1442" xr:uid="{248581CB-C1FB-406B-991E-1E810B38C004}"/>
    <hyperlink ref="C1444" r:id="rId1443" xr:uid="{F7C48907-3C61-43E7-88F1-4A04C2F76430}"/>
    <hyperlink ref="C1445" r:id="rId1444" xr:uid="{F8347350-207D-45E4-8DEC-A0335D59BAB2}"/>
    <hyperlink ref="C1446" r:id="rId1445" xr:uid="{BA9C672F-C0FA-46B3-82BD-1E7B23DE04A9}"/>
    <hyperlink ref="C1447" r:id="rId1446" xr:uid="{7C7FD4B2-F9CA-4680-8326-379A4EDBEB17}"/>
    <hyperlink ref="C1448" r:id="rId1447" xr:uid="{BE27A33B-E9F6-4902-BFF0-607132075552}"/>
    <hyperlink ref="C1449" r:id="rId1448" xr:uid="{A8ECFAE9-00F7-4CF6-B47E-E6B3C0AC87F9}"/>
    <hyperlink ref="C1450" r:id="rId1449" xr:uid="{A8586CAF-54AC-49BD-B68A-167ACE9FFCC5}"/>
    <hyperlink ref="C1451" r:id="rId1450" xr:uid="{B5A0238A-D430-4371-8973-E6F2A56BD6C7}"/>
    <hyperlink ref="C1452" r:id="rId1451" xr:uid="{1FC5D541-6547-4456-8416-3FA4802BC6A9}"/>
    <hyperlink ref="C1453" r:id="rId1452" xr:uid="{77A6DDC4-0FF9-456A-9919-732DF7D7B3EE}"/>
    <hyperlink ref="C1454" r:id="rId1453" xr:uid="{5FDE3E0F-A5D2-4519-BABD-5A97936D6FC3}"/>
    <hyperlink ref="C1455" r:id="rId1454" xr:uid="{A51F2F24-5C2B-43C5-9C22-A2EE20CD6D13}"/>
    <hyperlink ref="C1456" r:id="rId1455" xr:uid="{AA69DFC8-82FB-403E-B8D8-592791977C63}"/>
    <hyperlink ref="C1457" r:id="rId1456" xr:uid="{D8BA2EF3-2935-4942-B50A-3B5AA11255F6}"/>
    <hyperlink ref="C1458" r:id="rId1457" xr:uid="{C3C3725C-6CFF-4E5E-A021-B38E3DCDB919}"/>
    <hyperlink ref="C1459" r:id="rId1458" xr:uid="{ED9BFC46-E8A3-4083-9798-6B11C84F5427}"/>
    <hyperlink ref="C1460" r:id="rId1459" xr:uid="{F546244F-C25C-4358-98FC-B6A9CC5BDCDC}"/>
    <hyperlink ref="C1461" r:id="rId1460" xr:uid="{B8DB6247-790A-4F3A-A86E-449AA8DFAD0C}"/>
    <hyperlink ref="C1462" r:id="rId1461" xr:uid="{2E96CC9D-3BCE-4E56-ADBC-03FB1CDE2F9E}"/>
    <hyperlink ref="C1463" r:id="rId1462" xr:uid="{FADB7C1E-AEE7-4F2E-B47D-4329892F7D00}"/>
    <hyperlink ref="C1464" r:id="rId1463" xr:uid="{CA21A08D-2DDE-4FCE-B1F2-0ED8680311AB}"/>
    <hyperlink ref="C1465" r:id="rId1464" xr:uid="{02D97B4A-B662-4CCE-828F-1B8782A0E98C}"/>
    <hyperlink ref="C1466" r:id="rId1465" xr:uid="{112FC97D-7F27-448C-88CE-BD918FAC826A}"/>
    <hyperlink ref="C1467" r:id="rId1466" xr:uid="{CC4A4401-FD33-4C5C-BE8B-AF79B4E1E570}"/>
    <hyperlink ref="C1468" r:id="rId1467" xr:uid="{83028413-84A3-4D43-9569-96AD875F5E15}"/>
    <hyperlink ref="C1469" r:id="rId1468" xr:uid="{6876F338-F4B0-4950-9B3F-10E565F468B7}"/>
    <hyperlink ref="C1470" r:id="rId1469" xr:uid="{3A0A1CD1-4C6D-4366-ACA0-D2697F839070}"/>
    <hyperlink ref="C1471" r:id="rId1470" xr:uid="{7B9DE578-15ED-4FF3-A021-363D066123B6}"/>
    <hyperlink ref="C1472" r:id="rId1471" xr:uid="{5435C588-7B59-46AF-BD36-2AEC3B9A60C0}"/>
    <hyperlink ref="C1473" r:id="rId1472" xr:uid="{4FE334B8-43EF-49A8-9687-49BACB8DB154}"/>
    <hyperlink ref="C1474" r:id="rId1473" xr:uid="{08D5BAE7-FBE0-401F-A101-C8815732CB85}"/>
    <hyperlink ref="C1475" r:id="rId1474" xr:uid="{AD51C911-0B5C-4DCE-8E7C-81D055021434}"/>
    <hyperlink ref="C1476" r:id="rId1475" xr:uid="{35D74CE1-6A5C-49E9-9874-0906CCAAF22F}"/>
    <hyperlink ref="C1477" r:id="rId1476" xr:uid="{333A94C8-F8AE-44B8-8BC2-E7F0577641B3}"/>
    <hyperlink ref="C1478" r:id="rId1477" xr:uid="{7D91AFA7-80E8-4988-BCD3-984BAC26817C}"/>
    <hyperlink ref="C1479" r:id="rId1478" xr:uid="{19DC9A4E-ADE2-4DD9-9E14-F7B330573642}"/>
    <hyperlink ref="C1480" r:id="rId1479" xr:uid="{2AF354FD-33EA-4C1F-ABE7-C0E7C87606D5}"/>
    <hyperlink ref="C1481" r:id="rId1480" xr:uid="{D6500317-8BA2-4A11-A09B-FC9E56C374FE}"/>
    <hyperlink ref="C1482" r:id="rId1481" xr:uid="{0CB1BA32-E4FB-430C-8EAC-0E06C011B6FC}"/>
    <hyperlink ref="C1483" r:id="rId1482" xr:uid="{0EA998B9-4F17-4373-B9CB-4E97DE5DCBF5}"/>
    <hyperlink ref="C1484" r:id="rId1483" xr:uid="{FF502B63-F8E3-493C-AD0B-D7DF33E64CB9}"/>
    <hyperlink ref="C1485" r:id="rId1484" xr:uid="{A56E5DD0-FDCE-4FC8-B477-69EBB9F1B377}"/>
    <hyperlink ref="C1486" r:id="rId1485" xr:uid="{7BB502F1-893B-41F9-A174-760273589834}"/>
    <hyperlink ref="C1487" r:id="rId1486" xr:uid="{1038062C-FB1F-4DD1-8D99-D1D7912A32A3}"/>
    <hyperlink ref="C1488" r:id="rId1487" xr:uid="{3BB48DC2-011E-4903-AC23-90A3F85E567D}"/>
    <hyperlink ref="C1489" r:id="rId1488" xr:uid="{6223AC55-53D6-4228-960E-D3E1F50A5D22}"/>
    <hyperlink ref="C1490" r:id="rId1489" xr:uid="{44D5A6D1-AF56-4096-B823-F5A112E9E706}"/>
    <hyperlink ref="C1491" r:id="rId1490" xr:uid="{58E562AE-1CA2-4647-AE69-F9DEF6A12FB2}"/>
    <hyperlink ref="C1492" r:id="rId1491" xr:uid="{5F1F89E2-31CE-4883-91F6-F1AA8239BAEF}"/>
    <hyperlink ref="C1493" r:id="rId1492" xr:uid="{ACF29A58-1EEE-4114-82E7-486A6E74A875}"/>
    <hyperlink ref="C1494" r:id="rId1493" xr:uid="{8C02233A-3D0C-44BA-BB56-157627B2724A}"/>
    <hyperlink ref="C1495" r:id="rId1494" xr:uid="{307EFFF1-B5F5-41D9-8CA0-0B1FF2F1D3F3}"/>
    <hyperlink ref="C1496" r:id="rId1495" xr:uid="{7532C793-9D2A-4EFA-BAF8-DDF699681A4A}"/>
    <hyperlink ref="C1497" r:id="rId1496" xr:uid="{AA0847AB-5230-4323-955B-FD013313E719}"/>
    <hyperlink ref="C1498" r:id="rId1497" xr:uid="{E802BB6E-A10E-4A37-975F-469429A3814F}"/>
    <hyperlink ref="C1499" r:id="rId1498" xr:uid="{853E17C7-C00F-4814-BEDB-5DF2409F9E4A}"/>
    <hyperlink ref="C1500" r:id="rId1499" xr:uid="{1B954AE2-3749-408D-8ACF-07A3BF2AACFF}"/>
    <hyperlink ref="C1501" r:id="rId1500" xr:uid="{BEBCA52A-467C-4F8F-BF3F-51E32662B046}"/>
    <hyperlink ref="C1502" r:id="rId1501" xr:uid="{E49F2844-C691-4274-B6B2-18166AF58558}"/>
    <hyperlink ref="C1503" r:id="rId1502" xr:uid="{143E1FE8-A09A-44D3-987F-FFBC08EB340C}"/>
    <hyperlink ref="C1504" r:id="rId1503" xr:uid="{826057E4-6C03-4E1F-8577-2B2A7D6631D3}"/>
    <hyperlink ref="C1505" r:id="rId1504" xr:uid="{E47AB00C-1B51-4BBE-9BE7-D974861E55B6}"/>
    <hyperlink ref="C1506" r:id="rId1505" xr:uid="{1338B361-E6C8-4FA7-AFFE-3133760B621F}"/>
    <hyperlink ref="C1507" r:id="rId1506" xr:uid="{C60293F3-EA01-46E5-A455-64017F818AE4}"/>
    <hyperlink ref="C1508" r:id="rId1507" xr:uid="{C3AE2C1F-C744-477B-96BB-BD433DEE7EC4}"/>
    <hyperlink ref="C1509" r:id="rId1508" xr:uid="{89110142-D1ED-4D06-AFFF-03B45BA77B41}"/>
    <hyperlink ref="C1510" r:id="rId1509" xr:uid="{27687D05-55E2-424B-8E82-A422B9A0FEE0}"/>
    <hyperlink ref="C1511" r:id="rId1510" xr:uid="{B66DB4BB-1DC1-482D-8461-F7DB06C4999D}"/>
    <hyperlink ref="C1512" r:id="rId1511" xr:uid="{9528A6BF-09D4-467D-B456-CC8587FA47B3}"/>
    <hyperlink ref="C1513" r:id="rId1512" xr:uid="{910DBC07-A082-406A-AF33-0A5D8B49ADD0}"/>
    <hyperlink ref="C1514" r:id="rId1513" xr:uid="{0F910AE9-C513-4610-8CF6-16DEAE2334E8}"/>
    <hyperlink ref="C1515" r:id="rId1514" xr:uid="{FA9E92FD-EB46-4699-9CA7-20EFB5DDDC10}"/>
    <hyperlink ref="C1516" r:id="rId1515" xr:uid="{C9D122D0-8699-4342-B57C-215DCCDFA1A6}"/>
    <hyperlink ref="C1517" r:id="rId1516" xr:uid="{50FAFAC6-05D9-4B0C-A1BD-4643EE5B316B}"/>
    <hyperlink ref="C1518" r:id="rId1517" xr:uid="{42C74938-E92E-4C49-9504-F07967978ABB}"/>
    <hyperlink ref="C1519" r:id="rId1518" xr:uid="{8CDE128C-65FC-4D99-B895-4FB4EB7C4372}"/>
    <hyperlink ref="C1520" r:id="rId1519" xr:uid="{D7A0B98D-B6E8-4C57-A2D2-7BA36F83B544}"/>
    <hyperlink ref="C1521" r:id="rId1520" xr:uid="{83FE90C5-F78F-49D2-B83C-0E1601398E5C}"/>
    <hyperlink ref="C1522" r:id="rId1521" xr:uid="{E30CEBFD-D50D-4746-8244-BA83A21A7AD5}"/>
    <hyperlink ref="C1523" r:id="rId1522" xr:uid="{08C37411-6718-4ED9-9B03-BBFE997594B7}"/>
    <hyperlink ref="C1524" r:id="rId1523" xr:uid="{42CAE216-3D64-4C6D-ABB7-5E7DDB75AA63}"/>
    <hyperlink ref="C1525" r:id="rId1524" xr:uid="{BC242571-17A0-4D93-8B08-4B2E03F907F4}"/>
    <hyperlink ref="C1526" r:id="rId1525" xr:uid="{798F6F40-43C9-44E6-AF34-2C47738648B7}"/>
    <hyperlink ref="C1527" r:id="rId1526" xr:uid="{7C3E13E7-0103-4F76-8A32-A316359D3650}"/>
    <hyperlink ref="C1528" r:id="rId1527" xr:uid="{1F9F8E26-C70B-426B-B3E2-872F82BB6423}"/>
    <hyperlink ref="C1529" r:id="rId1528" xr:uid="{7B41B4C4-56FB-490B-88C3-23FBFA719384}"/>
    <hyperlink ref="C1530" r:id="rId1529" xr:uid="{BF594130-31C0-4EA8-931C-1FC849A29D1C}"/>
    <hyperlink ref="C1531" r:id="rId1530" xr:uid="{8CFDF1E0-AABE-4D30-9793-AD27603A2581}"/>
    <hyperlink ref="C1532" r:id="rId1531" xr:uid="{9A7F7923-B525-4EF6-B119-7B40198131E9}"/>
    <hyperlink ref="C1533" r:id="rId1532" xr:uid="{90CEFFEB-655E-432C-86FD-C88BD4C385F7}"/>
    <hyperlink ref="C1534" r:id="rId1533" xr:uid="{B45B4CF8-50F3-438C-ABE4-3B7B44F7D173}"/>
    <hyperlink ref="C1535" r:id="rId1534" xr:uid="{322DAD0F-A7A7-49CA-8C40-20107ED207F8}"/>
    <hyperlink ref="C1536" r:id="rId1535" xr:uid="{3D4491CD-B346-4412-BCE1-A1F8CA85035D}"/>
    <hyperlink ref="C1537" r:id="rId1536" xr:uid="{82B8971B-F1C7-4AE3-B1E0-7C89C789F444}"/>
    <hyperlink ref="C1538" r:id="rId1537" xr:uid="{534FE0B2-9BFF-4565-981F-2546DF5E8B23}"/>
    <hyperlink ref="C1539" r:id="rId1538" xr:uid="{F0467947-4DA6-4BBC-AE99-87EBBDD6A4EA}"/>
    <hyperlink ref="C1540" r:id="rId1539" xr:uid="{BC3ACF20-B95B-4CB9-A3AB-B98B226F35E8}"/>
    <hyperlink ref="C1541" r:id="rId1540" xr:uid="{09CFC797-675E-4498-9CC5-BE9E4E49496E}"/>
    <hyperlink ref="C1542" r:id="rId1541" xr:uid="{222A85BE-8CDC-4A82-A8D9-AB37BF23A561}"/>
    <hyperlink ref="C1543" r:id="rId1542" xr:uid="{808123EB-6866-4781-AF23-8F07DF26DBA9}"/>
    <hyperlink ref="C1544" r:id="rId1543" xr:uid="{2B958B68-6847-44A4-BAD5-77DD56D089D2}"/>
    <hyperlink ref="C1545" r:id="rId1544" xr:uid="{8570C264-7183-4F1C-93E3-FF2648A16686}"/>
    <hyperlink ref="C1546" r:id="rId1545" xr:uid="{6FDD7E4C-D9DE-4E21-A076-47E55C1B9876}"/>
    <hyperlink ref="C1547" r:id="rId1546" xr:uid="{EE43F6F9-0627-4FFB-AF6F-E5F2258C5634}"/>
    <hyperlink ref="C1548" r:id="rId1547" xr:uid="{CCB48704-8DD5-4B3E-93F8-971257348B8B}"/>
    <hyperlink ref="C1549" r:id="rId1548" xr:uid="{E60ABD4F-BE2C-4EC3-AF24-FF1907EE6FBF}"/>
    <hyperlink ref="C1550" r:id="rId1549" xr:uid="{8A2B559F-4B36-4981-A774-31FBAEF5FCB2}"/>
    <hyperlink ref="C1551" r:id="rId1550" xr:uid="{B50849D7-DBA6-4776-A238-9DCFE6384F56}"/>
    <hyperlink ref="C1552" r:id="rId1551" xr:uid="{C8226DB7-03AD-4B62-B884-E99F0713DB84}"/>
    <hyperlink ref="C1553" r:id="rId1552" xr:uid="{C5FC32BC-BA4C-481F-B138-DF65CE33C739}"/>
    <hyperlink ref="C1554" r:id="rId1553" xr:uid="{A230781A-BE2D-433D-B6D7-876082E019C9}"/>
    <hyperlink ref="C1555" r:id="rId1554" xr:uid="{10F4C6C9-8786-46EC-A0D3-8F537AAD1FA2}"/>
    <hyperlink ref="C1556" r:id="rId1555" xr:uid="{A7F7513C-89AC-4077-9A1B-48278CE0A3DC}"/>
    <hyperlink ref="C1557" r:id="rId1556" xr:uid="{0980F7D6-10A1-4157-8AB3-4B7498A75921}"/>
    <hyperlink ref="C1558" r:id="rId1557" xr:uid="{64732CD7-F064-4936-A3E1-42584AF1936F}"/>
    <hyperlink ref="C1559" r:id="rId1558" xr:uid="{37C3CB0F-7EA3-4DB1-A135-4D7D62C0D64F}"/>
    <hyperlink ref="C1560" r:id="rId1559" xr:uid="{F68BF9AD-A7D6-47A3-8234-DF5B8084862A}"/>
    <hyperlink ref="C1561" r:id="rId1560" xr:uid="{C06842F8-C4F5-476D-BFCA-06DE985B723A}"/>
    <hyperlink ref="C1562" r:id="rId1561" xr:uid="{3D129302-B97C-4A39-AB37-08C206994851}"/>
    <hyperlink ref="C1563" r:id="rId1562" xr:uid="{A9F381F2-6932-4C92-8FA7-CF6D9BE3D411}"/>
    <hyperlink ref="C1564" r:id="rId1563" xr:uid="{13FDBB3B-AF1D-4D9D-B3EE-1FB894F45169}"/>
    <hyperlink ref="C1565" r:id="rId1564" xr:uid="{55084847-2774-4003-8C33-D55F45DEDCC2}"/>
    <hyperlink ref="C1566" r:id="rId1565" xr:uid="{80A90448-3D7B-4952-9679-55F6A5D4544A}"/>
    <hyperlink ref="C1567" r:id="rId1566" xr:uid="{F8117416-D71E-4E0D-86F0-D41F7D6DF8FE}"/>
    <hyperlink ref="C1568" r:id="rId1567" xr:uid="{A638D2E0-C990-4E37-B0AE-5149AF0AB1C0}"/>
    <hyperlink ref="C1569" r:id="rId1568" xr:uid="{8A7751E0-E703-4AD0-8224-BA1DE980824D}"/>
    <hyperlink ref="C1570" r:id="rId1569" xr:uid="{8B28AF28-6D2C-468E-BF0D-B6D41A92D60F}"/>
    <hyperlink ref="C1571" r:id="rId1570" xr:uid="{64AD4B6E-7223-4BA8-B2BF-B22470566F0B}"/>
    <hyperlink ref="C1572" r:id="rId1571" xr:uid="{904D984E-C642-4599-8E03-FC82C56338B9}"/>
    <hyperlink ref="C1573" r:id="rId1572" xr:uid="{46389174-3153-4FF9-B587-440F35E9115D}"/>
    <hyperlink ref="C1574" r:id="rId1573" xr:uid="{3BF3DA3E-FB0B-4D38-8491-9BDBBB5A064F}"/>
    <hyperlink ref="C1575" r:id="rId1574" xr:uid="{3E1995A2-43BC-4CAE-B49D-35F840262CFC}"/>
    <hyperlink ref="C1576" r:id="rId1575" xr:uid="{C3F17A6F-7581-42C5-B9CE-0F559BBF16D3}"/>
    <hyperlink ref="C1577" r:id="rId1576" xr:uid="{E04FABEF-30D6-48F4-9731-498512DB0843}"/>
    <hyperlink ref="C1578" r:id="rId1577" xr:uid="{3A51AC86-54E5-4388-A18F-BC60D73A0FC1}"/>
    <hyperlink ref="C1579" r:id="rId1578" xr:uid="{274C906F-127E-4A9C-B48B-2309F4E3FD53}"/>
    <hyperlink ref="C1580" r:id="rId1579" xr:uid="{670110A2-DD88-4730-9E4A-7A738CBE9B54}"/>
    <hyperlink ref="C1581" r:id="rId1580" xr:uid="{7ECEA844-9D34-4818-8574-B75CE7FFB414}"/>
    <hyperlink ref="C1582" r:id="rId1581" xr:uid="{A9BBACD6-7A8C-44D6-9291-3C5A92D8BE1C}"/>
    <hyperlink ref="C1583" r:id="rId1582" xr:uid="{8BEB338F-E43D-4FD1-881F-284033534FF0}"/>
    <hyperlink ref="C1584" r:id="rId1583" xr:uid="{939E8DA3-4C15-491C-95F1-EC114A2D90A5}"/>
    <hyperlink ref="C1585" r:id="rId1584" xr:uid="{C4562FB7-1057-4AF8-9146-2FBE447530E5}"/>
    <hyperlink ref="C1586" r:id="rId1585" xr:uid="{472B8183-BAB3-47BC-BAFD-50C0BF63F22E}"/>
    <hyperlink ref="C1587" r:id="rId1586" xr:uid="{714B3932-075C-491F-B4CC-88235D6CD05B}"/>
    <hyperlink ref="C1588" r:id="rId1587" xr:uid="{6E1990AE-EE86-4EBC-A1F5-DE6AF7A0157E}"/>
    <hyperlink ref="C1589" r:id="rId1588" xr:uid="{AC1E8C5D-E834-4984-8E5C-FE36A9280490}"/>
    <hyperlink ref="C1590" r:id="rId1589" xr:uid="{6E0D4610-B58E-4EF8-A6B1-B65F79D3842E}"/>
    <hyperlink ref="C1591" r:id="rId1590" xr:uid="{4322445A-5D36-4661-8F1B-6F747576E293}"/>
    <hyperlink ref="C1592" r:id="rId1591" xr:uid="{18B598B7-B32E-44D7-87A8-FD68EBC02FDF}"/>
    <hyperlink ref="C1593" r:id="rId1592" xr:uid="{00FD202F-29BC-44D7-96FA-7EDF413B7DF7}"/>
    <hyperlink ref="C1594" r:id="rId1593" xr:uid="{72C55401-0D2D-4B18-B457-BCB05E696008}"/>
    <hyperlink ref="C1595" r:id="rId1594" xr:uid="{58796B01-B3BD-46E0-9D48-1511729034FA}"/>
    <hyperlink ref="C1596" r:id="rId1595" xr:uid="{23CAB2F1-3352-4953-86EF-B8C3745EE6A7}"/>
    <hyperlink ref="C1597" r:id="rId1596" xr:uid="{25731921-ECBB-4473-9F93-E967B135902F}"/>
    <hyperlink ref="C1598" r:id="rId1597" xr:uid="{4163FE0B-BFA8-4D4F-B453-E82D9C5BA09C}"/>
    <hyperlink ref="C1599" r:id="rId1598" xr:uid="{6EA6B8BF-7852-4D95-8AD1-6A5474CBF55A}"/>
    <hyperlink ref="C1600" r:id="rId1599" xr:uid="{899A99B2-F47D-4F5F-8F4E-781CF877882F}"/>
    <hyperlink ref="C1601" r:id="rId1600" xr:uid="{AC3AA39D-6E92-4D43-91E2-E4AB1BCA90EF}"/>
    <hyperlink ref="C1602" r:id="rId1601" xr:uid="{05634BA1-5575-4D9E-8717-A21CA4FD6DBC}"/>
    <hyperlink ref="C1603" r:id="rId1602" xr:uid="{67C74958-AD98-43B6-9C75-D5110FB0BDB9}"/>
    <hyperlink ref="C1604" r:id="rId1603" xr:uid="{58DD5B90-E4E8-4329-8BEA-249B604C507F}"/>
    <hyperlink ref="C1605" r:id="rId1604" xr:uid="{CC9AD594-93CD-45B8-B1B2-CC03639E66DF}"/>
    <hyperlink ref="C1606" r:id="rId1605" xr:uid="{E13D48D4-7AFF-4C8E-8429-F274B6F4F848}"/>
    <hyperlink ref="C1607" r:id="rId1606" xr:uid="{CDA0A2AF-D6CB-48AD-841F-EECC729AFC3A}"/>
    <hyperlink ref="C1608" r:id="rId1607" xr:uid="{A7F88F40-C695-41F9-B277-30690B8A2AC2}"/>
    <hyperlink ref="C1609" r:id="rId1608" xr:uid="{B60ED2D6-FC96-4F85-A367-0FBB96C3F8DB}"/>
    <hyperlink ref="C1610" r:id="rId1609" xr:uid="{686D9933-8C1A-4B53-BB30-B41822BFB968}"/>
    <hyperlink ref="C1611" r:id="rId1610" xr:uid="{DA249396-683E-4E7B-8298-16A2C6002E7A}"/>
    <hyperlink ref="C1612" r:id="rId1611" xr:uid="{0D97271D-269F-408D-9DB3-FC254C6F6EE2}"/>
    <hyperlink ref="C1613" r:id="rId1612" xr:uid="{6E3572EB-AE87-4451-9942-1A01D528F769}"/>
    <hyperlink ref="C1614" r:id="rId1613" xr:uid="{BB74B1A1-9CCA-4620-B471-A217B293E405}"/>
    <hyperlink ref="C1615" r:id="rId1614" xr:uid="{C1DF2143-07F4-44A0-818A-A4EE1F1EA918}"/>
    <hyperlink ref="C1616" r:id="rId1615" xr:uid="{912F3FA1-D344-4307-921E-5D8BCF139661}"/>
    <hyperlink ref="C1617" r:id="rId1616" xr:uid="{46B1E681-13A9-4ECB-B7C8-44EECD36112D}"/>
    <hyperlink ref="C1618" r:id="rId1617" xr:uid="{8036452A-9EE6-4786-A0E7-EAF324AE0015}"/>
    <hyperlink ref="C1619" r:id="rId1618" xr:uid="{9AA4B195-D2FE-4F25-ACF1-AF7B628C57D3}"/>
    <hyperlink ref="C1620" r:id="rId1619" xr:uid="{5A6ADD1A-5F75-4C67-A29D-CC2885673D26}"/>
    <hyperlink ref="C1621" r:id="rId1620" xr:uid="{B37505E7-C292-4181-A8B6-D0E5538D0065}"/>
    <hyperlink ref="C1622" r:id="rId1621" xr:uid="{3A988E0E-9A41-4F14-B5D8-816DC0B80340}"/>
    <hyperlink ref="C1623" r:id="rId1622" xr:uid="{A6081046-012E-44EA-AEF7-D41E76410FA1}"/>
    <hyperlink ref="C1624" r:id="rId1623" xr:uid="{B8AAA83A-6DFF-4694-9DA6-05717369D195}"/>
    <hyperlink ref="C1625" r:id="rId1624" xr:uid="{7FF1D915-CA39-458D-B6E2-5DD552018CE1}"/>
    <hyperlink ref="C1626" r:id="rId1625" xr:uid="{B03F7949-8F34-452D-890D-B8E020B1C330}"/>
    <hyperlink ref="C1627" r:id="rId1626" xr:uid="{BAA2EEFA-D099-40F0-B3DE-C1A39E7652EB}"/>
    <hyperlink ref="C1628" r:id="rId1627" xr:uid="{CCDF79C7-388B-41BC-B7E9-6400799D37C9}"/>
    <hyperlink ref="C1629" r:id="rId1628" xr:uid="{789884D5-E594-4DD4-9B28-3077DBA90E1D}"/>
    <hyperlink ref="C1630" r:id="rId1629" xr:uid="{33DE856F-EFCE-45C6-80DD-B0D07CB37510}"/>
    <hyperlink ref="C1631" r:id="rId1630" xr:uid="{227A9979-EFAD-4A8A-AFF8-61DF5E035787}"/>
    <hyperlink ref="C1632" r:id="rId1631" xr:uid="{5E5D3F89-78D1-4C76-9188-A82B899452D4}"/>
    <hyperlink ref="C1633" r:id="rId1632" xr:uid="{61FA472D-23DC-44BD-ABE4-C37BA67240F7}"/>
    <hyperlink ref="C1634" r:id="rId1633" xr:uid="{CAC6D964-C189-4B00-832E-B248D6ABEC41}"/>
    <hyperlink ref="C1635" r:id="rId1634" xr:uid="{02FEA3A6-1673-4EC7-B082-7232CE126283}"/>
    <hyperlink ref="C1636" r:id="rId1635" xr:uid="{5A2111DE-0BFE-4602-873E-B9389EDFBDDA}"/>
    <hyperlink ref="C1637" r:id="rId1636" xr:uid="{45FC4D8B-BCDE-42DC-91F9-72C5FB34D573}"/>
    <hyperlink ref="C1638" r:id="rId1637" xr:uid="{0120B5B7-EB68-4305-92E1-37E3FD9235A7}"/>
    <hyperlink ref="C1639" r:id="rId1638" xr:uid="{93E40DEA-18A6-4234-BE5C-A0B5354D7E0B}"/>
    <hyperlink ref="C1640" r:id="rId1639" xr:uid="{E4D444E7-627C-4F95-B92F-8AAD9BDB35C2}"/>
    <hyperlink ref="C1641" r:id="rId1640" xr:uid="{AA2AD30E-57A7-4AEA-A60E-63F83BEEBD0A}"/>
    <hyperlink ref="C1642" r:id="rId1641" xr:uid="{22CE3B0B-6973-4DBF-B161-C1AFCB155986}"/>
    <hyperlink ref="C1643" r:id="rId1642" xr:uid="{E25B9642-2165-4504-90B4-BF6D9F516BA3}"/>
    <hyperlink ref="C1644" r:id="rId1643" xr:uid="{98ED714D-ED56-4458-8EB5-F968F32A8CE7}"/>
    <hyperlink ref="C1645" r:id="rId1644" xr:uid="{179DAC75-70E8-4CB4-B0EF-4CFA51CA435F}"/>
    <hyperlink ref="C1646" r:id="rId1645" xr:uid="{246E7262-2841-488C-9270-AFA14FBDAA1A}"/>
    <hyperlink ref="C1647" r:id="rId1646" xr:uid="{103D074D-BD9B-4DB9-A3B5-4F981DE93296}"/>
    <hyperlink ref="C1648" r:id="rId1647" xr:uid="{17BF9FA4-AF52-4FD8-8025-68BD612F1AD0}"/>
    <hyperlink ref="C1649" r:id="rId1648" xr:uid="{5AAA0407-4C0C-44A5-A805-74798D91A249}"/>
    <hyperlink ref="C1650" r:id="rId1649" xr:uid="{70C40032-D4DE-4157-B09F-5CCF87ACD8A4}"/>
    <hyperlink ref="C1651" r:id="rId1650" xr:uid="{8F794481-D6B2-4C13-A580-10EBA23BA080}"/>
    <hyperlink ref="C1652" r:id="rId1651" xr:uid="{8C133EF7-3198-4AB8-A06A-35CD8A2D0052}"/>
    <hyperlink ref="C1653" r:id="rId1652" xr:uid="{87E33540-AFFB-4FB1-AED8-26ED4287E8BA}"/>
    <hyperlink ref="C1654" r:id="rId1653" xr:uid="{44340310-6F20-485A-BCE1-4E6215292238}"/>
    <hyperlink ref="C1655" r:id="rId1654" xr:uid="{8A364C9B-72C3-42B9-BEFB-A8FCFA66F6B0}"/>
    <hyperlink ref="C1656" r:id="rId1655" xr:uid="{FC1DAD4A-7E88-4CFD-92B4-8F3AD27E9252}"/>
    <hyperlink ref="C1657" r:id="rId1656" xr:uid="{07184C00-88DB-4842-AF6F-DFEE8301942F}"/>
    <hyperlink ref="C1658" r:id="rId1657" xr:uid="{D9AFF4D1-5A67-4374-99CB-D123D7D81BBF}"/>
    <hyperlink ref="C1659" r:id="rId1658" xr:uid="{E1067EA5-1D7D-43CD-9B7E-B203D3BA8404}"/>
    <hyperlink ref="C1660" r:id="rId1659" xr:uid="{57819DC7-529E-4647-93B4-460DBFEBB78D}"/>
    <hyperlink ref="C1661" r:id="rId1660" xr:uid="{816AC8EE-C1B4-41DD-AFC2-12358F74D45A}"/>
    <hyperlink ref="C1662" r:id="rId1661" xr:uid="{20D50E72-8624-42BD-948F-4DDE75FC540C}"/>
    <hyperlink ref="C1663" r:id="rId1662" xr:uid="{906F3B01-47EF-4609-A748-EA1BC692030A}"/>
    <hyperlink ref="C1664" r:id="rId1663" xr:uid="{F0E9AA53-5D6E-4699-9F0C-475AEE4D6870}"/>
    <hyperlink ref="C1665" r:id="rId1664" xr:uid="{EE2F0796-E0C6-42AE-9AD4-F3510DE5C06D}"/>
    <hyperlink ref="C1666" r:id="rId1665" xr:uid="{3AD525B9-F56A-4991-9521-C9AB0B2D928C}"/>
    <hyperlink ref="C1667" r:id="rId1666" xr:uid="{3EBB6FD0-4CC0-4E07-B30C-B88055472719}"/>
    <hyperlink ref="C1668" r:id="rId1667" xr:uid="{71B85B6D-5CAA-4954-B7F0-B81D6F1AF477}"/>
    <hyperlink ref="C1669" r:id="rId1668" xr:uid="{86570FFF-B36A-4399-B59C-47DCBDD61AA8}"/>
    <hyperlink ref="C1670" r:id="rId1669" xr:uid="{66C63660-F4CA-4F12-9546-A1EC3F3BC6CF}"/>
    <hyperlink ref="C1671" r:id="rId1670" xr:uid="{66394C5F-B1D7-40FB-BC9D-AA70E766467E}"/>
    <hyperlink ref="C1672" r:id="rId1671" xr:uid="{337D28E0-E3FD-4FC4-8838-0601FC4D0707}"/>
    <hyperlink ref="C1673" r:id="rId1672" xr:uid="{02D18899-43AE-4395-937F-AC50F990D626}"/>
    <hyperlink ref="C1674" r:id="rId1673" xr:uid="{C478C82E-2218-4E56-893F-65ACD90E048E}"/>
    <hyperlink ref="C1675" r:id="rId1674" xr:uid="{C04539BD-E6AA-4736-A548-4F1AF59AA0F0}"/>
    <hyperlink ref="C1676" r:id="rId1675" xr:uid="{F7E09477-F1AC-4B99-A326-1A832979FDE9}"/>
    <hyperlink ref="C1677" r:id="rId1676" xr:uid="{9078370B-4AF8-4EC3-9E3F-0429355F6F90}"/>
    <hyperlink ref="C1678" r:id="rId1677" xr:uid="{29BA05A8-2E45-4DE9-BAFE-6AC1BC10061B}"/>
    <hyperlink ref="C1679" r:id="rId1678" xr:uid="{3A003DBC-5BD8-4525-85E2-402E05727AB6}"/>
    <hyperlink ref="C1680" r:id="rId1679" xr:uid="{C2A3B463-6877-4641-ACEF-1344926CCDF2}"/>
    <hyperlink ref="C1681" r:id="rId1680" xr:uid="{A0BB2098-C17D-465C-B5BD-830200B37906}"/>
    <hyperlink ref="C1682" r:id="rId1681" xr:uid="{3AB53E7F-1AEC-4E10-B65C-2E7A91F3AC1B}"/>
    <hyperlink ref="C1683" r:id="rId1682" xr:uid="{651B7906-D8CC-4011-BD5A-6419F5D9625C}"/>
    <hyperlink ref="C1684" r:id="rId1683" xr:uid="{20E2C4DE-CFB1-407B-821F-BAC097FDED0F}"/>
    <hyperlink ref="C1685" r:id="rId1684" xr:uid="{FEFAC9BE-3616-4DBC-9F12-B814C9652B72}"/>
    <hyperlink ref="C1686" r:id="rId1685" xr:uid="{A212EE9D-D17E-49AD-B479-5FD01F2BE75B}"/>
    <hyperlink ref="C1687" r:id="rId1686" xr:uid="{111143DF-8362-43C4-8879-0DD235522AE1}"/>
    <hyperlink ref="C1688" r:id="rId1687" xr:uid="{52719DBD-66B2-4BA5-B69F-1CF3DC51B73D}"/>
    <hyperlink ref="C1689" r:id="rId1688" xr:uid="{5C9CE5C2-4DF4-4D49-99A8-A2CDF3B335AB}"/>
    <hyperlink ref="C1690" r:id="rId1689" xr:uid="{1C04DA92-0ECA-4714-B2FB-500110480BB2}"/>
    <hyperlink ref="C1691" r:id="rId1690" xr:uid="{9E942C65-133F-4755-B778-CB6D3A741152}"/>
    <hyperlink ref="C1692" r:id="rId1691" xr:uid="{A681F07B-7D74-40F5-94A0-CE8B3EF7E57E}"/>
    <hyperlink ref="C1693" r:id="rId1692" xr:uid="{B3A445BA-F015-4E3A-BA8F-4F94292E17C4}"/>
    <hyperlink ref="C1694" r:id="rId1693" xr:uid="{F4481B96-EAC0-45F9-AEB3-A027FBB006A3}"/>
    <hyperlink ref="C1695" r:id="rId1694" xr:uid="{3EA7532F-E706-49B9-B667-7756A57B624F}"/>
    <hyperlink ref="C1696" r:id="rId1695" xr:uid="{CAD29E26-5FBB-4619-A6B5-7CC265C77304}"/>
    <hyperlink ref="C1697" r:id="rId1696" xr:uid="{625168E9-ACDB-41EB-9F03-E894CF078866}"/>
    <hyperlink ref="C1698" r:id="rId1697" xr:uid="{3D0FCA54-E58E-4ED8-83DB-A4E0FBB2D177}"/>
    <hyperlink ref="C1699" r:id="rId1698" xr:uid="{FDB1489A-53FB-427D-B945-23D26801FB19}"/>
    <hyperlink ref="C1700" r:id="rId1699" xr:uid="{011D4D8B-CBA6-4E42-9311-4AD8D84529C9}"/>
    <hyperlink ref="C1701" r:id="rId1700" xr:uid="{659BF108-BA7C-4E45-BF23-5C03AC846F7B}"/>
    <hyperlink ref="C1702" r:id="rId1701" xr:uid="{4EA3D599-1C84-4248-858D-AE85DF5F557D}"/>
    <hyperlink ref="C1703" r:id="rId1702" xr:uid="{47844A57-8E5D-4349-95AE-1ADCA8E9D66D}"/>
    <hyperlink ref="C1704" r:id="rId1703" xr:uid="{43A66702-BCAC-4102-8523-418BA7C8F0BF}"/>
    <hyperlink ref="C1705" r:id="rId1704" xr:uid="{E56D2CFC-E53D-473A-9C80-9FECD8740189}"/>
    <hyperlink ref="C1706" r:id="rId1705" xr:uid="{1FBAC5FE-E52E-420C-8E4A-55A8F9BCB8C6}"/>
    <hyperlink ref="C1707" r:id="rId1706" xr:uid="{DA8368B0-05F3-4D25-8F5C-AB0907E44C21}"/>
    <hyperlink ref="C1708" r:id="rId1707" xr:uid="{0950C121-382B-4334-BC08-B4B0FDDCF466}"/>
    <hyperlink ref="C1709" r:id="rId1708" xr:uid="{F10CDF17-7A4E-4A38-A5F7-DFA274FAE462}"/>
    <hyperlink ref="C1710" r:id="rId1709" xr:uid="{B4DD23AD-36CF-4D16-8C31-405DFF90E99D}"/>
    <hyperlink ref="C1711" r:id="rId1710" xr:uid="{11ABC9A6-42CD-4F0D-9D18-25D9DB341BBC}"/>
    <hyperlink ref="C1712" r:id="rId1711" xr:uid="{4E4F9945-D97C-4489-B298-CA788A34C2AC}"/>
    <hyperlink ref="C1713" r:id="rId1712" xr:uid="{D478B66C-FD57-45E7-BE7E-3F7D5250BBCF}"/>
    <hyperlink ref="C1714" r:id="rId1713" xr:uid="{4EB5A094-AD51-4FBC-BE66-26BE8FA305E8}"/>
    <hyperlink ref="C1715" r:id="rId1714" xr:uid="{2BE56DE4-8986-4B49-9EC6-70D5F48ACA84}"/>
    <hyperlink ref="C1716" r:id="rId1715" xr:uid="{17D8AB0F-BACE-4FF5-8EB2-A222662623F9}"/>
    <hyperlink ref="C1717" r:id="rId1716" xr:uid="{2A0180B1-5AE0-41CE-A4CC-073DDF299FF2}"/>
    <hyperlink ref="C1718" r:id="rId1717" xr:uid="{24575407-E4E7-4042-A7FE-96314E1E5F21}"/>
    <hyperlink ref="C1719" r:id="rId1718" xr:uid="{A6475B3B-394E-4220-96D9-63419C0E99B2}"/>
    <hyperlink ref="C1720" r:id="rId1719" xr:uid="{2AAA7AA6-B25B-4E5D-ADBE-9E3A318CAF0F}"/>
    <hyperlink ref="C1721" r:id="rId1720" xr:uid="{1F71CE24-2A2E-44F1-80F0-E902C876F15A}"/>
    <hyperlink ref="C1722" r:id="rId1721" xr:uid="{F3813091-C98C-4608-910C-C78C1A727D63}"/>
    <hyperlink ref="C1723" r:id="rId1722" xr:uid="{2C774557-D7D2-4B29-BAC9-9B28FB973F99}"/>
    <hyperlink ref="C1724" r:id="rId1723" xr:uid="{041CF06B-E6FB-4EDD-85A0-AA268A9D780C}"/>
    <hyperlink ref="C1725" r:id="rId1724" xr:uid="{B67B5276-0FBB-4DA1-B81F-A0A83097F41F}"/>
    <hyperlink ref="C1726" r:id="rId1725" xr:uid="{CFE7A96D-BFD5-4339-9B6C-BE800E10ED97}"/>
    <hyperlink ref="C1727" r:id="rId1726" xr:uid="{B5F406B5-1A15-48A7-9FA8-77D3BE5AF574}"/>
    <hyperlink ref="C1728" r:id="rId1727" xr:uid="{A0F54D2F-D26C-4815-AD13-977D39AC1104}"/>
    <hyperlink ref="C1729" r:id="rId1728" xr:uid="{7A88BB64-10E5-4876-BE7A-7D4D001A5AB2}"/>
    <hyperlink ref="C1730" r:id="rId1729" xr:uid="{45583F69-190B-4D3B-B409-1FAD0904C3AB}"/>
    <hyperlink ref="C1731" r:id="rId1730" xr:uid="{02D3725E-58D3-4274-B1C7-92D89C913D8E}"/>
    <hyperlink ref="C1732" r:id="rId1731" xr:uid="{C8FEB33F-A211-4437-A7A5-B00A33785865}"/>
    <hyperlink ref="C1733" r:id="rId1732" xr:uid="{0093E8AB-FEAD-422C-804F-0E5B58543EDA}"/>
    <hyperlink ref="C1734" r:id="rId1733" xr:uid="{BE71FBD8-78B4-4888-9233-DE1F2388940D}"/>
    <hyperlink ref="C1735" r:id="rId1734" xr:uid="{44CAD523-6E34-4FC7-88FA-8A160CACCEFA}"/>
    <hyperlink ref="C1736" r:id="rId1735" xr:uid="{A356A921-996D-491B-8B3A-33C9CDE2EAB5}"/>
    <hyperlink ref="C1737" r:id="rId1736" xr:uid="{54F0B69F-51D0-4C26-B793-FDB1DE6F925D}"/>
    <hyperlink ref="C1738" r:id="rId1737" xr:uid="{B1D4E3AF-1B93-4A1C-9530-2B7A95A9DD36}"/>
    <hyperlink ref="C1739" r:id="rId1738" xr:uid="{95DAC514-7E4D-4B23-BF99-650EB8B6B60B}"/>
    <hyperlink ref="C1740" r:id="rId1739" xr:uid="{064B83B0-C187-4F18-A57B-48BC9C63F2B2}"/>
    <hyperlink ref="C1741" r:id="rId1740" xr:uid="{ABB086C4-9F80-4674-A325-8CA298C0FED7}"/>
    <hyperlink ref="C1742" r:id="rId1741" xr:uid="{FDEA6C45-F6E9-497E-B601-52BE63BFCD05}"/>
    <hyperlink ref="C1743" r:id="rId1742" xr:uid="{CB1BE9E5-453E-4EDD-9A84-1693F1FE0147}"/>
    <hyperlink ref="C1744" r:id="rId1743" xr:uid="{1657BF3B-FD86-4DFF-A11B-B4EA2BF8C98F}"/>
    <hyperlink ref="C1745" r:id="rId1744" xr:uid="{795B01E4-A117-474F-819C-843ABF4D6BCD}"/>
    <hyperlink ref="C1746" r:id="rId1745" xr:uid="{D87DB950-87F9-4A01-97FE-4FCC9E849B57}"/>
    <hyperlink ref="C1747" r:id="rId1746" xr:uid="{644556CC-CEE0-45CD-9292-18D661E33715}"/>
    <hyperlink ref="C1748" r:id="rId1747" xr:uid="{813B3E94-6F87-49B8-BE1B-CCC518A93EE6}"/>
    <hyperlink ref="C1749" r:id="rId1748" xr:uid="{CAF7F729-CA72-4127-8012-F7F5B14C43FE}"/>
    <hyperlink ref="C1750" r:id="rId1749" xr:uid="{D73A6546-1C75-4E53-96CF-EC74935C55D2}"/>
    <hyperlink ref="C1751" r:id="rId1750" xr:uid="{C6EF17C3-8720-4910-A86A-7B7E5752BF16}"/>
    <hyperlink ref="C1752" r:id="rId1751" xr:uid="{8E19E846-4EA9-4AF8-8469-0E96DF5291D5}"/>
    <hyperlink ref="C1753" r:id="rId1752" xr:uid="{0E28B7F2-D0B8-4E8F-A590-659BB0C69B64}"/>
    <hyperlink ref="C1754" r:id="rId1753" xr:uid="{06076D22-4B5C-4890-81C8-7040A9719F76}"/>
    <hyperlink ref="C1755" r:id="rId1754" xr:uid="{90684089-6B34-432C-ADFA-B7D9B086251F}"/>
    <hyperlink ref="C1756" r:id="rId1755" xr:uid="{03644D85-97CB-4A56-B4B5-EEE5EA8513E3}"/>
    <hyperlink ref="C1757" r:id="rId1756" xr:uid="{F10FA229-F57C-405F-89AE-03B419A1EAB8}"/>
    <hyperlink ref="C1758" r:id="rId1757" xr:uid="{1D21CB33-C6F8-4F50-8CCE-1BBB39644167}"/>
    <hyperlink ref="C1759" r:id="rId1758" xr:uid="{B300143C-6471-4E83-BCAF-74B2EFFF9818}"/>
    <hyperlink ref="C1760" r:id="rId1759" xr:uid="{F6EE8A91-D45F-4D49-8F6D-6A52829204AB}"/>
    <hyperlink ref="C1761" r:id="rId1760" xr:uid="{06AA7B62-3609-45D0-BF97-BBDFA4785F50}"/>
    <hyperlink ref="C1762" r:id="rId1761" xr:uid="{69CF5B7A-E918-4F93-9B32-E31AD94FD5D9}"/>
    <hyperlink ref="C1763" r:id="rId1762" xr:uid="{1E172C71-6298-4268-9443-D658B9792AD1}"/>
    <hyperlink ref="C1764" r:id="rId1763" xr:uid="{5A99D59D-47F5-4B3D-8BFB-B106F9FF11EF}"/>
    <hyperlink ref="C1765" r:id="rId1764" xr:uid="{2A7B7381-1E2D-4B34-8D4A-817C421019B7}"/>
    <hyperlink ref="C1766" r:id="rId1765" xr:uid="{948D13E9-34C5-4373-B932-C0536AD8E798}"/>
    <hyperlink ref="C1767" r:id="rId1766" xr:uid="{990B5B7C-8317-40BC-A865-CCE15B67063E}"/>
    <hyperlink ref="C1768" r:id="rId1767" xr:uid="{6459EEFE-038B-49B0-AADC-E4F93D2EE924}"/>
    <hyperlink ref="C1769" r:id="rId1768" xr:uid="{81F999BA-3F67-466F-8EFB-CA8E76DA98AE}"/>
    <hyperlink ref="C1770" r:id="rId1769" xr:uid="{F13E86F4-E32F-4AD7-B02F-7F9B334D2D75}"/>
    <hyperlink ref="C1771" r:id="rId1770" xr:uid="{02D0FCE4-96A3-4AB5-86C0-BE713B6361B7}"/>
    <hyperlink ref="C1772" r:id="rId1771" xr:uid="{CB8C39D4-897C-438A-81B6-4AD1B7142660}"/>
    <hyperlink ref="C1773" r:id="rId1772" xr:uid="{C6ABC668-7E0D-491A-95DD-EA9A9D6A782E}"/>
    <hyperlink ref="C1774" r:id="rId1773" xr:uid="{0B6C192C-5670-4D01-8A33-B6C5ABFFD453}"/>
    <hyperlink ref="C1775" r:id="rId1774" xr:uid="{A6C9D5E6-0A67-40FE-BD01-4C5387B5ACB3}"/>
    <hyperlink ref="C1776" r:id="rId1775" xr:uid="{817EB77C-0D19-4D93-8DA2-86D374F19744}"/>
    <hyperlink ref="C1777" r:id="rId1776" xr:uid="{C13216E3-183C-4A0A-9728-F29B818D8B3C}"/>
    <hyperlink ref="C1778" r:id="rId1777" xr:uid="{BF84D5EC-61E7-4074-B137-C0C6892243BC}"/>
    <hyperlink ref="C1779" r:id="rId1778" xr:uid="{7F265DFE-72F6-4E66-BD3A-8C7037E9419E}"/>
    <hyperlink ref="C1780" r:id="rId1779" xr:uid="{F0B303B6-A000-4C34-A556-BA8418482F15}"/>
    <hyperlink ref="C1781" r:id="rId1780" xr:uid="{B6FE4D6E-4EC4-4697-AEE5-52DA8D4593C1}"/>
    <hyperlink ref="C1782" r:id="rId1781" xr:uid="{D721B754-8DDC-4EF0-94D2-A6FE9798BECF}"/>
    <hyperlink ref="C1783" r:id="rId1782" xr:uid="{AD7B467E-FB42-4F8D-8589-023BDCA14435}"/>
    <hyperlink ref="C1784" r:id="rId1783" xr:uid="{F3B1DAB7-7C40-4157-AA09-FBCDD5CC2848}"/>
    <hyperlink ref="C1785" r:id="rId1784" xr:uid="{0504C216-9C83-4D37-8F00-BE96794B85AE}"/>
    <hyperlink ref="C1786" r:id="rId1785" xr:uid="{275377D8-8C81-47DD-892F-FFCE5FF6B807}"/>
    <hyperlink ref="C1787" r:id="rId1786" xr:uid="{FB3E6A95-995B-4A8D-A34E-F4CCB281D1A6}"/>
    <hyperlink ref="C1788" r:id="rId1787" xr:uid="{2905E30D-C139-4E3B-B42B-4233B2EC9A0D}"/>
    <hyperlink ref="C1789" r:id="rId1788" xr:uid="{16D57A67-27FC-4002-A596-8999D9CC5ED4}"/>
    <hyperlink ref="C1790" r:id="rId1789" xr:uid="{AF168917-D5B1-4441-9014-31665139B5F9}"/>
    <hyperlink ref="C1791" r:id="rId1790" xr:uid="{45A4E695-1E38-48B1-AC72-7D7713DA7C9A}"/>
    <hyperlink ref="C1792" r:id="rId1791" xr:uid="{297A5A63-A19A-4FDB-91E1-87E86F2BFE28}"/>
    <hyperlink ref="C1793" r:id="rId1792" xr:uid="{0D67A3C1-655A-426A-A7BA-7869A459A5BB}"/>
    <hyperlink ref="C1794" r:id="rId1793" xr:uid="{F9C1B150-A55E-4E55-AF7B-46914C0FF0C0}"/>
    <hyperlink ref="C1795" r:id="rId1794" xr:uid="{9ADD3DEF-421C-449C-A13F-21D6AC396345}"/>
    <hyperlink ref="C1796" r:id="rId1795" xr:uid="{1BD5B9A7-BDF0-4E68-B257-D10687210BCA}"/>
    <hyperlink ref="C1797" r:id="rId1796" xr:uid="{0574418D-1912-4B74-86BA-45D319AC39C5}"/>
    <hyperlink ref="C1798" r:id="rId1797" xr:uid="{87B61BD2-39F6-417A-B623-202B88DFDCC2}"/>
    <hyperlink ref="C1799" r:id="rId1798" xr:uid="{E3FA3E40-32D9-412D-9F98-D7446450FF20}"/>
    <hyperlink ref="C1800" r:id="rId1799" xr:uid="{6454015C-B593-46A9-8AE5-12B152BA4E48}"/>
    <hyperlink ref="C1801" r:id="rId1800" xr:uid="{D3695037-56B8-4F2F-A808-972F4BE0A584}"/>
    <hyperlink ref="C1802" r:id="rId1801" xr:uid="{97297524-AD89-4129-A59B-514D2F69E5AF}"/>
    <hyperlink ref="C1803" r:id="rId1802" xr:uid="{1F8500C2-9D67-41CC-AF38-14A6E6C7C442}"/>
    <hyperlink ref="C1804" r:id="rId1803" xr:uid="{7F662CCC-8A62-48EE-815F-13B2F27D89F6}"/>
    <hyperlink ref="C1805" r:id="rId1804" xr:uid="{6141A4E4-2DD0-4687-ADAC-35BC98D1B60D}"/>
    <hyperlink ref="C1806" r:id="rId1805" xr:uid="{37C1761E-F2C0-4726-9906-EF7ED09DCF24}"/>
    <hyperlink ref="C1807" r:id="rId1806" xr:uid="{C54CFF41-2EDE-4C37-BC6D-9ADD1A04BE89}"/>
    <hyperlink ref="C1808" r:id="rId1807" xr:uid="{B90928F1-7D3C-4804-B24D-8332843FC124}"/>
    <hyperlink ref="C1809" r:id="rId1808" xr:uid="{34B3D52C-19D0-4B1E-B424-DF550E75315C}"/>
    <hyperlink ref="C1810" r:id="rId1809" xr:uid="{CD84EF24-4C8A-4921-A4E7-AA410CA24F03}"/>
    <hyperlink ref="C1811" r:id="rId1810" xr:uid="{C6296955-4010-472A-869C-DE6DBF2B37BA}"/>
    <hyperlink ref="C1812" r:id="rId1811" xr:uid="{B9446509-CAB2-4A2E-9DEA-2667A0FA0A6A}"/>
    <hyperlink ref="C1813" r:id="rId1812" xr:uid="{D9BD9056-FA0D-4C87-8404-C7ACFE1CDD1D}"/>
    <hyperlink ref="C1814" r:id="rId1813" xr:uid="{0914B6E3-B0BF-45E3-986F-B7F6DFA8B515}"/>
    <hyperlink ref="C1815" r:id="rId1814" xr:uid="{16026D82-B04E-4E74-96D5-96623C7150D4}"/>
    <hyperlink ref="C1816" r:id="rId1815" xr:uid="{4832D428-11C2-48E3-BBC6-9A73C5D3389D}"/>
    <hyperlink ref="C1817" r:id="rId1816" xr:uid="{D9B14374-7A50-4F42-9DC2-3ED3F244469C}"/>
    <hyperlink ref="C1818" r:id="rId1817" xr:uid="{16DA3A8E-C423-4882-B244-08849127FE4E}"/>
    <hyperlink ref="C1819" r:id="rId1818" xr:uid="{38ACBFA4-9F2F-435F-8664-A7206118E9F7}"/>
    <hyperlink ref="C1820" r:id="rId1819" xr:uid="{921AA8FF-8006-466B-9AC6-17CAF8F1304A}"/>
    <hyperlink ref="C1821" r:id="rId1820" xr:uid="{A382BB55-863A-4CF2-A174-CD107E1E90FE}"/>
    <hyperlink ref="C1822" r:id="rId1821" xr:uid="{1CFB4819-F059-48D9-93D5-3415473E63D1}"/>
    <hyperlink ref="C1823" r:id="rId1822" xr:uid="{654F8CF1-8946-4070-8249-D3D563E93D41}"/>
    <hyperlink ref="C1824" r:id="rId1823" xr:uid="{BB39DD94-6B19-4ADA-B421-F6C22CDED957}"/>
    <hyperlink ref="C1825" r:id="rId1824" xr:uid="{0B5B820A-369C-459E-B096-CA19F1B642AF}"/>
    <hyperlink ref="C1826" r:id="rId1825" xr:uid="{1FD94036-1729-484E-BFC2-FDA21FA24CF0}"/>
    <hyperlink ref="C1827" r:id="rId1826" xr:uid="{5ABF3B8D-721F-45B4-A9B3-E0BFCCEB0E61}"/>
    <hyperlink ref="C1828" r:id="rId1827" xr:uid="{EBCDC2CE-0345-42DB-9A63-8AE6029D8F43}"/>
    <hyperlink ref="C1829" r:id="rId1828" xr:uid="{0E4B6776-CB3A-485D-94AC-F76A35A532CF}"/>
    <hyperlink ref="C1830" r:id="rId1829" xr:uid="{8B9ED51B-28DF-420B-82BC-77409D14D6F0}"/>
    <hyperlink ref="C1831" r:id="rId1830" xr:uid="{D48BC131-8E6B-4ABC-9282-42A8529D5884}"/>
    <hyperlink ref="C1832" r:id="rId1831" xr:uid="{2621FA92-3B88-4377-A641-E7165196B9B5}"/>
    <hyperlink ref="C1833" r:id="rId1832" xr:uid="{71DC787A-5EBA-42A5-A40E-3D5A4BEEA0B3}"/>
    <hyperlink ref="C1834" r:id="rId1833" xr:uid="{72880849-CE6B-4115-B0E2-CE5AB25CFEF0}"/>
    <hyperlink ref="C1835" r:id="rId1834" xr:uid="{7D1977FA-750F-4BD0-8DFF-D41E619E5872}"/>
    <hyperlink ref="C1836" r:id="rId1835" xr:uid="{123C037F-06E8-40F4-B00B-04CC2614261B}"/>
    <hyperlink ref="C1837" r:id="rId1836" xr:uid="{9613642E-D58B-4C96-A58C-14CD4E5A833B}"/>
    <hyperlink ref="C1838" r:id="rId1837" xr:uid="{D33CD44E-B078-48B4-9331-D935DD71AE0A}"/>
    <hyperlink ref="C1839" r:id="rId1838" xr:uid="{45B9CFAF-8B21-4A4E-A590-9BBDE25685DE}"/>
    <hyperlink ref="C1840" r:id="rId1839" xr:uid="{4AC1A85E-EEC9-4097-8AD5-B2782F069513}"/>
    <hyperlink ref="C1841" r:id="rId1840" xr:uid="{43C86102-1A10-4602-8242-1F5EF76FDC1C}"/>
    <hyperlink ref="C1842" r:id="rId1841" xr:uid="{47DCB540-DDD4-48AC-8AEB-AC0D1870CB7E}"/>
    <hyperlink ref="C1843" r:id="rId1842" xr:uid="{9739D681-FD1B-4253-ABF5-354346B759A6}"/>
    <hyperlink ref="C1844" r:id="rId1843" xr:uid="{650C18BD-5BF8-4B69-96BF-D0EF91A6E7A2}"/>
    <hyperlink ref="C1845" r:id="rId1844" xr:uid="{6497CDFC-DBE6-4262-99A4-0D922328A96B}"/>
    <hyperlink ref="C1846" r:id="rId1845" xr:uid="{EADEBDFB-400A-4588-9CF8-31296329934B}"/>
    <hyperlink ref="C1847" r:id="rId1846" xr:uid="{8DC93E42-AA20-4DA9-8C08-0AF23129F3CD}"/>
    <hyperlink ref="C1848" r:id="rId1847" xr:uid="{28F8C8F4-358A-4B03-B16C-4F39D1C467C2}"/>
    <hyperlink ref="C1849" r:id="rId1848" xr:uid="{0F24308F-6811-4E00-9EE3-FB4950469980}"/>
    <hyperlink ref="C1850" r:id="rId1849" xr:uid="{6F7E780C-5778-48B0-9BDC-7512D8E1FAAC}"/>
    <hyperlink ref="C1851" r:id="rId1850" xr:uid="{E0DECCAA-B4AF-40EB-BA59-0DF96F467AA7}"/>
    <hyperlink ref="C1852" r:id="rId1851" xr:uid="{85E86510-0CEF-44AC-B056-74B5B950AFAD}"/>
    <hyperlink ref="C1853" r:id="rId1852" xr:uid="{CAF2B883-85C3-4293-B176-274A1786DBF7}"/>
    <hyperlink ref="C1854" r:id="rId1853" xr:uid="{BCCDB416-A0DE-4ABA-A562-0580320D7ADC}"/>
    <hyperlink ref="C1855" r:id="rId1854" xr:uid="{2E2D1261-7986-4A3F-80AA-0A289D245AA9}"/>
    <hyperlink ref="C1856" r:id="rId1855" xr:uid="{52E8327F-F3C3-423E-B77D-FDF1B5335A73}"/>
    <hyperlink ref="C1857" r:id="rId1856" xr:uid="{43AB7B2A-7615-479D-93C5-B3AEF6E5D413}"/>
    <hyperlink ref="C1858" r:id="rId1857" xr:uid="{CC9849BB-26B6-4967-ABA0-04DA4F32DBCC}"/>
    <hyperlink ref="C1859" r:id="rId1858" xr:uid="{3D9F9BAE-8EF2-475A-8FE5-34F656C459BA}"/>
    <hyperlink ref="C1860" r:id="rId1859" xr:uid="{0094E806-449B-4ECA-A960-6CEA58FF9C91}"/>
    <hyperlink ref="C1861" r:id="rId1860" xr:uid="{5DC80F38-F32D-4E40-A52A-57DA4376CF2F}"/>
    <hyperlink ref="C1862" r:id="rId1861" xr:uid="{253AE34A-B965-4CB7-ADEF-B01E0B8D05A3}"/>
    <hyperlink ref="C1863" r:id="rId1862" xr:uid="{9A9E974D-D34A-4A9D-84E3-6DA95062F93F}"/>
    <hyperlink ref="C1864" r:id="rId1863" xr:uid="{6D054D1D-8667-44F0-AD2A-BDDD85DA5739}"/>
    <hyperlink ref="C1865" r:id="rId1864" xr:uid="{A3DFE694-5875-46F9-92A2-4B385E00B0C8}"/>
    <hyperlink ref="C1866" r:id="rId1865" xr:uid="{0C5A0159-7F5D-45DF-9569-B8FA76196457}"/>
    <hyperlink ref="C1867" r:id="rId1866" xr:uid="{9037C42D-3236-4790-A6B3-FB4FB96FA40C}"/>
    <hyperlink ref="C1868" r:id="rId1867" xr:uid="{5C8ED710-B845-466F-BC22-C7EE7DE74A3B}"/>
    <hyperlink ref="C1869" r:id="rId1868" xr:uid="{847C483D-18FC-4C02-9B1E-4C7704F209E4}"/>
    <hyperlink ref="C1870" r:id="rId1869" xr:uid="{4A4424C3-D0DE-472A-9354-862D00D26675}"/>
    <hyperlink ref="C1871" r:id="rId1870" xr:uid="{AD8E972A-A24E-45FD-A586-8BD7412E9517}"/>
    <hyperlink ref="C1872" r:id="rId1871" xr:uid="{9964E283-1209-4128-848E-2EB8B9B94673}"/>
    <hyperlink ref="C1873" r:id="rId1872" xr:uid="{F35D89C6-D2DB-44A6-9CE6-5A4B9BBC7356}"/>
    <hyperlink ref="C1874" r:id="rId1873" xr:uid="{278FCE15-DE78-433A-A89F-047B678E3F8E}"/>
    <hyperlink ref="C1875" r:id="rId1874" xr:uid="{250257AD-D858-4E94-8589-D25930EF8D00}"/>
    <hyperlink ref="C1876" r:id="rId1875" xr:uid="{06969EC7-8AD0-4BAA-8BC3-6E380917C69C}"/>
    <hyperlink ref="C1877" r:id="rId1876" xr:uid="{6F58D8AD-16AA-4F82-A503-BB664660D227}"/>
    <hyperlink ref="C1878" r:id="rId1877" xr:uid="{F2D8296E-743D-4C0F-95ED-A2DAF05F2F46}"/>
    <hyperlink ref="C1879" r:id="rId1878" xr:uid="{1161BC09-AFFE-4D0F-A2EC-76D731EBBBF6}"/>
    <hyperlink ref="C1880" r:id="rId1879" xr:uid="{8FF07E41-18C9-4809-B373-4F317497D284}"/>
    <hyperlink ref="C1881" r:id="rId1880" xr:uid="{4344E0E4-7CE5-49CD-9441-1BFED99AA61E}"/>
    <hyperlink ref="C1882" r:id="rId1881" xr:uid="{49B8E50A-2576-4542-8793-CC6F571EDB57}"/>
    <hyperlink ref="C1883" r:id="rId1882" xr:uid="{3740F175-F19E-49CE-A481-CF6509EC84F3}"/>
    <hyperlink ref="C1884" r:id="rId1883" xr:uid="{3B2B80F5-6A66-4393-8DD9-270718E731E4}"/>
    <hyperlink ref="C1885" r:id="rId1884" xr:uid="{4376F38A-2D19-4371-A1AB-A193EEF60877}"/>
    <hyperlink ref="C1886" r:id="rId1885" xr:uid="{818543CD-ACDF-4D6C-B1A2-94729E2A9DFC}"/>
    <hyperlink ref="C1887" r:id="rId1886" xr:uid="{547A1B67-31A0-4BFB-9F66-E737B1F57D49}"/>
    <hyperlink ref="C1888" r:id="rId1887" xr:uid="{477FEA5F-7D0A-486F-96D6-6CE1326CE559}"/>
    <hyperlink ref="C1889" r:id="rId1888" xr:uid="{2917494D-EC50-40D1-AA73-69B1E1190176}"/>
    <hyperlink ref="C1890" r:id="rId1889" xr:uid="{D95E28C1-0E1B-449E-8ADC-09B968F3858A}"/>
    <hyperlink ref="C1891" r:id="rId1890" xr:uid="{387DE63D-791A-4B5F-96BC-78DD2992C994}"/>
    <hyperlink ref="C1892" r:id="rId1891" xr:uid="{1C871F60-9BBB-47D1-81D5-5B7A11D74F50}"/>
    <hyperlink ref="C1893" r:id="rId1892" xr:uid="{34BE8AB7-80FA-48F4-AE4D-C3D4C86F0ACA}"/>
    <hyperlink ref="C1894" r:id="rId1893" xr:uid="{68231DAC-5AC8-4D09-9F6F-09B34195DD6E}"/>
    <hyperlink ref="C1895" r:id="rId1894" xr:uid="{90781114-DCB4-47C1-A478-198FD53C3AAD}"/>
    <hyperlink ref="C1896" r:id="rId1895" xr:uid="{37260A85-4B57-41C5-ACC8-940DD9C7CA37}"/>
    <hyperlink ref="C1897" r:id="rId1896" xr:uid="{84041E6B-D101-4E68-9A9E-1FC11F6557D2}"/>
    <hyperlink ref="C1898" r:id="rId1897" xr:uid="{3356900F-9E63-4068-BECC-C870DCA420FF}"/>
    <hyperlink ref="C1899" r:id="rId1898" xr:uid="{A027BFEB-F0ED-438F-B6F0-2A59B7748F80}"/>
    <hyperlink ref="C1900" r:id="rId1899" xr:uid="{113B0574-33DC-4E04-8E57-0B3A3B00D22B}"/>
    <hyperlink ref="C1901" r:id="rId1900" xr:uid="{7E1D04F5-CC25-43F7-BA8D-0B784AFF5AB1}"/>
    <hyperlink ref="C1902" r:id="rId1901" xr:uid="{29801ED8-80F0-42F6-8094-C88EB89007B1}"/>
    <hyperlink ref="C1903" r:id="rId1902" xr:uid="{F3501B8C-C90D-4DBF-BC90-A0CAA820EAC0}"/>
    <hyperlink ref="C1904" r:id="rId1903" xr:uid="{95294788-C5BC-4384-9791-2D203AC4ACDE}"/>
    <hyperlink ref="C1905" r:id="rId1904" xr:uid="{EA107625-E919-4179-A3C4-66277B4A09C4}"/>
    <hyperlink ref="C1906" r:id="rId1905" xr:uid="{BFBA6E7C-BEE8-479B-94A2-CF0BC0A6B921}"/>
    <hyperlink ref="C1907" r:id="rId1906" xr:uid="{BAD4099C-8B42-43DB-8D73-47ED0B3483C0}"/>
    <hyperlink ref="C1908" r:id="rId1907" xr:uid="{7555109C-3034-4CE5-A123-2CC0B2A68B05}"/>
    <hyperlink ref="C1909" r:id="rId1908" xr:uid="{72F24DFE-079B-496B-A761-BEC15695CA21}"/>
    <hyperlink ref="C1910" r:id="rId1909" xr:uid="{301555F4-C142-48D4-80E9-43369F089BE5}"/>
    <hyperlink ref="C1911" r:id="rId1910" xr:uid="{E856C6C5-26D5-41E6-A8E2-C0E936C00533}"/>
    <hyperlink ref="C1912" r:id="rId1911" xr:uid="{B4CC8441-D759-4865-8448-7BD4DA1B69AD}"/>
    <hyperlink ref="C1913" r:id="rId1912" xr:uid="{695AC53C-E4AE-4504-AAE3-343F8D763024}"/>
    <hyperlink ref="C1914" r:id="rId1913" xr:uid="{88C0046B-DAD2-42E5-AD6C-3501307B144F}"/>
    <hyperlink ref="C1915" r:id="rId1914" xr:uid="{412270CE-F908-4A3D-828F-FEE2DAEE5475}"/>
    <hyperlink ref="C1916" r:id="rId1915" xr:uid="{9958DA58-751C-4B24-8B0A-E3292562A629}"/>
    <hyperlink ref="C1917" r:id="rId1916" xr:uid="{C8BC6C11-22EE-4F93-90D0-43FC3F77BAB8}"/>
    <hyperlink ref="C1918" r:id="rId1917" xr:uid="{7640C3C2-B279-4208-8A77-DD4ECE75D221}"/>
    <hyperlink ref="C1919" r:id="rId1918" xr:uid="{EC0941FD-7B27-4E06-92B7-2FA277271964}"/>
    <hyperlink ref="C1920" r:id="rId1919" xr:uid="{A9B16BB3-D7BF-4AC1-B54E-96A4085A312B}"/>
    <hyperlink ref="C1921" r:id="rId1920" xr:uid="{947BDB16-57DF-4072-B5A4-2D232C03D3EC}"/>
    <hyperlink ref="C1922" r:id="rId1921" xr:uid="{49FB2931-06BE-4A48-8456-4C7A655F9FB7}"/>
    <hyperlink ref="C1923" r:id="rId1922" xr:uid="{E487BC8A-FAF4-4005-83D9-EB32244FEAD9}"/>
    <hyperlink ref="C1924" r:id="rId1923" xr:uid="{E438C2C4-0293-4A48-9D2F-626F93754459}"/>
    <hyperlink ref="C1925" r:id="rId1924" xr:uid="{519AF2CB-D268-4A33-829E-C78C0908EE20}"/>
    <hyperlink ref="C1926" r:id="rId1925" xr:uid="{ACD69B75-B96A-4EAE-B73D-2455A87D13E8}"/>
    <hyperlink ref="C1927" r:id="rId1926" xr:uid="{22D470C8-A232-41DE-ABE1-B6B65568AA85}"/>
    <hyperlink ref="C1928" r:id="rId1927" xr:uid="{CB3C3A07-8E41-48F8-8D0A-BB5FAF353DC9}"/>
    <hyperlink ref="C1929" r:id="rId1928" xr:uid="{34273A87-A30A-46FB-9F87-30BB6F980FEC}"/>
    <hyperlink ref="C1930" r:id="rId1929" xr:uid="{564B34E4-0984-4D84-942C-6577BF57A3DF}"/>
    <hyperlink ref="C1931" r:id="rId1930" xr:uid="{87CC26D5-58DF-488F-9191-8E4310BC65C5}"/>
    <hyperlink ref="C1932" r:id="rId1931" xr:uid="{38B106DB-712B-4D6C-87CE-E574182F018A}"/>
    <hyperlink ref="C1933" r:id="rId1932" xr:uid="{2E48FB5C-EF73-4E7A-B6CF-C314253C985A}"/>
    <hyperlink ref="C1934" r:id="rId1933" xr:uid="{34436F1E-B33D-4B7F-BE7B-35C612D2AB94}"/>
    <hyperlink ref="C1935" r:id="rId1934" xr:uid="{40FD0C68-1C4E-443A-BD0D-08A877200F93}"/>
    <hyperlink ref="C1936" r:id="rId1935" xr:uid="{9EF7234B-012E-40D4-B5D2-82FB41352184}"/>
    <hyperlink ref="C1937" r:id="rId1936" xr:uid="{B46C4393-1F9C-48BB-A638-261B9F590202}"/>
    <hyperlink ref="C1938" r:id="rId1937" xr:uid="{A909ABE7-FB51-4E10-B256-1D4A838C0FB3}"/>
    <hyperlink ref="C1939" r:id="rId1938" xr:uid="{B8ADD2FC-0338-465F-A9CB-E3ED4A39BE0C}"/>
    <hyperlink ref="C1940" r:id="rId1939" xr:uid="{57989FE5-0EC4-404C-90DA-AC26CB75885C}"/>
    <hyperlink ref="C1941" r:id="rId1940" xr:uid="{74B756BE-6C01-4413-89DA-4F6F2C144B2F}"/>
    <hyperlink ref="C1942" r:id="rId1941" xr:uid="{50A156E4-3431-4D26-9085-D813246614A5}"/>
    <hyperlink ref="C1943" r:id="rId1942" xr:uid="{C17B8BCB-E98A-48E5-AB43-2F9317BD3718}"/>
    <hyperlink ref="C1944" r:id="rId1943" xr:uid="{9C68F865-B33F-4402-953C-2B90731900E7}"/>
    <hyperlink ref="C1945" r:id="rId1944" xr:uid="{D8E57B50-F57F-47D7-BE10-453D5C370B91}"/>
    <hyperlink ref="C1946" r:id="rId1945" xr:uid="{22E53050-86A2-4A61-86DD-E195889544F5}"/>
    <hyperlink ref="C1947" r:id="rId1946" xr:uid="{CEE39022-535D-4C9E-8F1E-3B33A61843A7}"/>
    <hyperlink ref="C1948" r:id="rId1947" xr:uid="{78B47A86-F5C0-443D-8757-C5C5B20E129D}"/>
    <hyperlink ref="C1949" r:id="rId1948" xr:uid="{7BB00C72-EBB2-4324-8CD5-5C48AEDE9801}"/>
    <hyperlink ref="C1950" r:id="rId1949" xr:uid="{6F69216D-11B2-47AF-841E-7BB4E0DCB9A8}"/>
    <hyperlink ref="C1951" r:id="rId1950" xr:uid="{E62F77C7-78F3-4FFB-84B7-91F24C31086E}"/>
    <hyperlink ref="C1952" r:id="rId1951" xr:uid="{F7C10791-F1BA-4B3D-A6D3-2F57ED840CCF}"/>
    <hyperlink ref="C1953" r:id="rId1952" xr:uid="{0BBE3F9E-354D-4955-A25B-AF214C76ACE8}"/>
    <hyperlink ref="C1954" r:id="rId1953" xr:uid="{06E1E090-A351-4E4B-9EB7-068DD4C79A48}"/>
    <hyperlink ref="C1955" r:id="rId1954" xr:uid="{260EF3E8-4601-405B-833D-804C993DB9E2}"/>
    <hyperlink ref="C1956" r:id="rId1955" xr:uid="{05AC7E35-EEB4-471A-9F9F-4CE443A487D8}"/>
    <hyperlink ref="C1957" r:id="rId1956" xr:uid="{21125B0B-E711-49F8-86F7-E32ED838F6A1}"/>
    <hyperlink ref="C1958" r:id="rId1957" xr:uid="{0FD80238-6F6A-4492-943D-C60BFC1CD09C}"/>
    <hyperlink ref="C1959" r:id="rId1958" xr:uid="{0CBDDBA2-A4C4-47F4-B4B2-41C1BA8CC068}"/>
    <hyperlink ref="C1960" r:id="rId1959" xr:uid="{5EFAA4D9-DBF9-4E6E-B328-B4FFDA2D6814}"/>
    <hyperlink ref="C1961" r:id="rId1960" xr:uid="{97DAFCC8-AEAC-4201-97D9-6886646258C9}"/>
    <hyperlink ref="C1962" r:id="rId1961" xr:uid="{6F7E9728-1E9C-407A-8AA7-B342C45CF6E0}"/>
    <hyperlink ref="C1963" r:id="rId1962" xr:uid="{6B2A3D5E-E583-4D29-80AD-3DEF33382185}"/>
    <hyperlink ref="C1964" r:id="rId1963" xr:uid="{F09FF9FA-EF9C-430C-A090-48C8D4FE5F92}"/>
    <hyperlink ref="C1965" r:id="rId1964" xr:uid="{B561EF1A-C4AD-45DE-ACF4-AD405A9CB50B}"/>
    <hyperlink ref="C1966" r:id="rId1965" xr:uid="{1EF86E49-D81A-45C3-9FFF-36BACB220A06}"/>
    <hyperlink ref="C1967" r:id="rId1966" xr:uid="{39886869-F380-483C-8AF7-EBBC81DD2C43}"/>
    <hyperlink ref="C1968" r:id="rId1967" xr:uid="{2FC50244-1BC7-4050-BA77-B15D4B3963D6}"/>
    <hyperlink ref="C1969" r:id="rId1968" xr:uid="{9BA3FD88-6841-41A3-969F-F73919321C8F}"/>
    <hyperlink ref="C1970" r:id="rId1969" xr:uid="{367109DB-203C-4492-8D67-5FA03A68DCD1}"/>
    <hyperlink ref="C1971" r:id="rId1970" xr:uid="{92D431B8-DF8E-49FF-86D9-E6A19E2D54A7}"/>
    <hyperlink ref="C1972" r:id="rId1971" xr:uid="{28C91811-3F70-4ABB-A9FA-1E5DFC540B17}"/>
    <hyperlink ref="C1973" r:id="rId1972" xr:uid="{C2E6630C-4D87-43C8-8148-279DD8FE5BB3}"/>
    <hyperlink ref="C1974" r:id="rId1973" xr:uid="{7B80AC1E-BE72-428B-B092-40A7A7BD0933}"/>
    <hyperlink ref="C1975" r:id="rId1974" xr:uid="{4C2A06A5-DA1F-4B27-94FE-AD473AA3EE7E}"/>
    <hyperlink ref="C1976" r:id="rId1975" xr:uid="{A3F43695-37EF-417A-960B-69B9D2CBEF25}"/>
    <hyperlink ref="C1977" r:id="rId1976" xr:uid="{99F518C7-8C58-4EEF-8428-F555EC043795}"/>
    <hyperlink ref="C1978" r:id="rId1977" xr:uid="{0F38B73A-FF93-49B6-AA56-E558C54D59AD}"/>
    <hyperlink ref="C1979" r:id="rId1978" xr:uid="{BDD91F50-4BDE-4516-A96E-07D7449C1013}"/>
    <hyperlink ref="C1980" r:id="rId1979" xr:uid="{B4B5E960-E021-421F-A8E1-4D5B0B5F0473}"/>
    <hyperlink ref="C1981" r:id="rId1980" xr:uid="{F82B7DAC-8877-4F46-9665-3C0FFE15BE7D}"/>
    <hyperlink ref="C1982" r:id="rId1981" xr:uid="{9E2752DB-CD87-41BF-B0C1-6F5ADBA8048E}"/>
    <hyperlink ref="C1983" r:id="rId1982" xr:uid="{A2CCD8E0-838B-433F-83E1-79B2AAEE0D27}"/>
    <hyperlink ref="C1984" r:id="rId1983" xr:uid="{617DE177-F633-4AEC-A72C-70D25490E2B0}"/>
    <hyperlink ref="C1985" r:id="rId1984" xr:uid="{A5AC8C59-5CFA-4EA0-B6EF-C262CECE89EB}"/>
    <hyperlink ref="C1986" r:id="rId1985" xr:uid="{16692D87-45B1-4DD4-A262-054399BAC3B2}"/>
    <hyperlink ref="C1987" r:id="rId1986" xr:uid="{A85109B0-1B22-4BC7-B4BC-CD606F537056}"/>
    <hyperlink ref="C1988" r:id="rId1987" xr:uid="{17D8BAAD-D628-4235-B5D8-257F79D1EA73}"/>
    <hyperlink ref="C1989" r:id="rId1988" xr:uid="{7A672622-7B31-42FF-9C6A-906DA4294FEF}"/>
    <hyperlink ref="C1990" r:id="rId1989" xr:uid="{2BC863B0-C430-4568-8ABC-4C0045617C51}"/>
    <hyperlink ref="C1991" r:id="rId1990" xr:uid="{BFC5CAA4-3607-49B0-BA2A-AD2541F442DD}"/>
    <hyperlink ref="C1992" r:id="rId1991" xr:uid="{BD9E2854-D234-496C-B2B8-7F4D642585CA}"/>
    <hyperlink ref="C1993" r:id="rId1992" xr:uid="{B077C72A-B2A6-47E2-8E99-AE6BB1B75A15}"/>
    <hyperlink ref="C1994" r:id="rId1993" xr:uid="{4E922F40-01EF-4700-9D41-92252FA78FA4}"/>
    <hyperlink ref="C1995" r:id="rId1994" xr:uid="{E5E98B36-6C14-4474-B340-C00357EAEBA0}"/>
    <hyperlink ref="C1996" r:id="rId1995" xr:uid="{B03F765F-00DC-49FA-837D-2C90CBCFA3A6}"/>
    <hyperlink ref="C1997" r:id="rId1996" xr:uid="{9863455D-23E3-4A12-9429-0D2F511206A5}"/>
    <hyperlink ref="C1998" r:id="rId1997" xr:uid="{75955BE4-F6A4-4FE7-88A8-97690BD9ABC1}"/>
    <hyperlink ref="C1999" r:id="rId1998" xr:uid="{B2BBD504-56A9-429F-BCA8-DCA465296BD9}"/>
    <hyperlink ref="C2000" r:id="rId1999" xr:uid="{32607B83-173F-4781-961E-B775454FDDE2}"/>
    <hyperlink ref="C2001" r:id="rId2000" xr:uid="{F8BBF8ED-CB91-4320-A68F-CEAA3F2D5A07}"/>
    <hyperlink ref="C2002" r:id="rId2001" xr:uid="{F3CB0316-4787-446E-8216-03982314F015}"/>
    <hyperlink ref="C2003" r:id="rId2002" xr:uid="{44380E17-8E18-4617-95FE-1EBF0FCD9209}"/>
    <hyperlink ref="C2004" r:id="rId2003" xr:uid="{3B9685AD-E3B1-44BD-A0FB-4C9D4165CC15}"/>
    <hyperlink ref="C2005" r:id="rId2004" xr:uid="{2627AE60-84AA-46D8-AAE5-AEE71F9BD931}"/>
    <hyperlink ref="C2006" r:id="rId2005" xr:uid="{A79CB97D-FA88-4400-8BEE-BD1FFD236F26}"/>
    <hyperlink ref="C2007" r:id="rId2006" xr:uid="{70CA82B9-0111-431D-B333-3E4098B63B43}"/>
    <hyperlink ref="C2008" r:id="rId2007" xr:uid="{88932D2E-8497-49E5-8CEC-1ACB2F5393AE}"/>
    <hyperlink ref="C2009" r:id="rId2008" xr:uid="{3F615AF6-7764-4B1D-9354-5319D6C0F45F}"/>
    <hyperlink ref="C2010" r:id="rId2009" xr:uid="{DF0E9EA9-3229-4FC8-BDBF-1094A082E633}"/>
    <hyperlink ref="C2011" r:id="rId2010" xr:uid="{9B6CA391-DF15-4D9D-B5D5-26F7157554BB}"/>
    <hyperlink ref="C2012" r:id="rId2011" xr:uid="{D730D917-219A-4245-A7F5-C66D79DD32B0}"/>
    <hyperlink ref="C2013" r:id="rId2012" xr:uid="{AEEB597C-4CE5-47FE-BDEF-62F20EFE0520}"/>
    <hyperlink ref="C2014" r:id="rId2013" xr:uid="{002C215C-6A60-48B3-BEA6-69EF45EB4AE3}"/>
    <hyperlink ref="C2015" r:id="rId2014" xr:uid="{F2ED8B32-99BE-4BF8-843C-4F132424A5A7}"/>
    <hyperlink ref="C2016" r:id="rId2015" xr:uid="{76906899-5893-4E31-B938-F9D2A4681B3D}"/>
    <hyperlink ref="C2017" r:id="rId2016" xr:uid="{957775E4-8C95-440E-A88F-28BE826C7CA5}"/>
    <hyperlink ref="C2018" r:id="rId2017" xr:uid="{B251C372-C5A3-4716-A403-2CF7D93C9E10}"/>
    <hyperlink ref="C2019" r:id="rId2018" xr:uid="{1CA75B36-9585-47A6-87C8-CA2D1ABBA862}"/>
    <hyperlink ref="C2020" r:id="rId2019" xr:uid="{9C44E81C-1723-46B5-A487-0BEF91C5D083}"/>
    <hyperlink ref="C2021" r:id="rId2020" xr:uid="{9017C247-8E34-434F-823D-217054B029DC}"/>
    <hyperlink ref="C2022" r:id="rId2021" xr:uid="{1243B10D-6BF3-43D3-8A44-89B7A96242DF}"/>
    <hyperlink ref="C2023" r:id="rId2022" xr:uid="{552952E8-71A5-4A65-9504-AEA8BC9E44DA}"/>
    <hyperlink ref="C2024" r:id="rId2023" xr:uid="{47694E11-7AFC-44B2-BD1C-09DBBDDF091E}"/>
    <hyperlink ref="C2025" r:id="rId2024" xr:uid="{920FEDD0-235D-4661-AE06-967431752E68}"/>
    <hyperlink ref="C2026" r:id="rId2025" xr:uid="{CE4D36B8-0EFF-4FF1-890E-236F0BB1CF71}"/>
    <hyperlink ref="C2027" r:id="rId2026" xr:uid="{BCA81790-78F8-4970-A6DF-2CF03BFF8AC4}"/>
    <hyperlink ref="C2028" r:id="rId2027" xr:uid="{30F6C708-B413-472B-9D4F-C0092F1F4CF7}"/>
    <hyperlink ref="C2029" r:id="rId2028" xr:uid="{9DFD47CE-8927-4B5E-B6AC-F067AD03D420}"/>
    <hyperlink ref="C2030" r:id="rId2029" xr:uid="{86E7DDF6-E9CF-4BAF-B1A2-C60954741550}"/>
    <hyperlink ref="C2031" r:id="rId2030" xr:uid="{F47586A9-7D03-4AA8-A74B-CC4CF8EBC930}"/>
    <hyperlink ref="C2032" r:id="rId2031" xr:uid="{1D20FB81-4860-46ED-A33C-ACF467C06397}"/>
    <hyperlink ref="C2033" r:id="rId2032" xr:uid="{295EEA9A-3811-4204-A490-0ADFCC231481}"/>
    <hyperlink ref="C2034" r:id="rId2033" xr:uid="{E5E9E197-3674-4C77-B2A3-19DE99668552}"/>
    <hyperlink ref="C2035" r:id="rId2034" xr:uid="{4EA044F6-C69D-4101-8F78-7AA03F03AA4D}"/>
    <hyperlink ref="C2036" r:id="rId2035" xr:uid="{077E8434-79D0-438B-B6CD-7809D4F0154B}"/>
    <hyperlink ref="C2037" r:id="rId2036" xr:uid="{CE91DB1C-D5B1-4B18-AF69-03E3380BB958}"/>
    <hyperlink ref="C2038" r:id="rId2037" xr:uid="{1BED37BE-F3CE-4C75-A4C8-E2BC4B32BAED}"/>
    <hyperlink ref="C2039" r:id="rId2038" xr:uid="{61794518-7D2F-4068-B01D-EC8BB8CA2BC6}"/>
    <hyperlink ref="C2040" r:id="rId2039" xr:uid="{955E0297-B308-4AAA-B77D-CA76E5D05CE2}"/>
    <hyperlink ref="C2041" r:id="rId2040" xr:uid="{468A3875-E18A-4A50-B1F4-692341B05A6A}"/>
    <hyperlink ref="C2042" r:id="rId2041" xr:uid="{A80FFFAE-25C8-45A0-9BAE-225CB58B805D}"/>
    <hyperlink ref="C2043" r:id="rId2042" xr:uid="{7E68D0E2-B5D7-41CA-A4C6-013CF876878D}"/>
    <hyperlink ref="C2044" r:id="rId2043" xr:uid="{3B778E27-EC90-4235-AC88-6BBFAA19449F}"/>
    <hyperlink ref="C2045" r:id="rId2044" xr:uid="{254FDEA4-B1D8-4D9F-B173-55D978B5B3BD}"/>
    <hyperlink ref="C2046" r:id="rId2045" xr:uid="{CA21C035-8BFF-4FC2-8A8F-21B79C96CDB2}"/>
    <hyperlink ref="C2047" r:id="rId2046" xr:uid="{0EE94DA4-927D-4F27-BC26-A82E64357C57}"/>
    <hyperlink ref="C2048" r:id="rId2047" xr:uid="{94C2BFE8-031A-4D6A-89CC-87ED7F14E23D}"/>
    <hyperlink ref="C2049" r:id="rId2048" xr:uid="{6D7B28E8-9E8A-4DF1-8DFD-16933DC9161E}"/>
    <hyperlink ref="C2050" r:id="rId2049" xr:uid="{95C45D9A-7EBB-4080-B5A3-13CC6C472FD8}"/>
    <hyperlink ref="C2051" r:id="rId2050" xr:uid="{FCAFBF8A-D3D2-4723-B75E-C2A7A5467DF8}"/>
    <hyperlink ref="C2052" r:id="rId2051" xr:uid="{17F5422E-D382-4040-9AED-7BEC79158C24}"/>
    <hyperlink ref="C2053" r:id="rId2052" xr:uid="{BB9AC9E2-3907-46CB-9BA4-B45EE7CD2FB2}"/>
    <hyperlink ref="C2054" r:id="rId2053" xr:uid="{AD60F565-5063-480D-A170-46D875B4ECC4}"/>
    <hyperlink ref="C2055" r:id="rId2054" xr:uid="{E49EB45B-2553-441C-888E-D8B1B6EB0F1B}"/>
    <hyperlink ref="C2056" r:id="rId2055" xr:uid="{1E337048-E5B7-496D-999E-91E2A89873C8}"/>
    <hyperlink ref="C2057" r:id="rId2056" xr:uid="{3AEEFDBE-C541-431B-9191-4C1C6039CA7D}"/>
    <hyperlink ref="C2058" r:id="rId2057" xr:uid="{33BA820D-F141-4BDC-BA3B-777334756310}"/>
    <hyperlink ref="C2059" r:id="rId2058" xr:uid="{A7AC2265-0604-4A69-9D02-F4B23E6BA752}"/>
    <hyperlink ref="C2060" r:id="rId2059" xr:uid="{2DB1326C-5E74-451F-B03B-AFB526885AA4}"/>
    <hyperlink ref="C2061" r:id="rId2060" xr:uid="{135C6937-AB9B-4534-A780-08C0AB3B947C}"/>
    <hyperlink ref="C2062" r:id="rId2061" xr:uid="{CAC2A61B-91AB-4801-8278-92E1A13F4713}"/>
    <hyperlink ref="C2063" r:id="rId2062" xr:uid="{D594990B-2865-4294-8CAC-09ADB411884D}"/>
    <hyperlink ref="C2064" r:id="rId2063" xr:uid="{FDD98302-BB22-4693-9ECF-9EBC4B6873F6}"/>
    <hyperlink ref="C2065" r:id="rId2064" xr:uid="{8469CE30-0B16-4807-864D-EE0BC32500AB}"/>
    <hyperlink ref="C2066" r:id="rId2065" xr:uid="{6D361958-611A-405F-A2F3-8DAE456ADFFF}"/>
    <hyperlink ref="C2067" r:id="rId2066" xr:uid="{5D05459E-06B3-466C-9BDC-F0AF7A629ED1}"/>
    <hyperlink ref="C2068" r:id="rId2067" xr:uid="{18CA6CBA-3FCF-4D44-8D88-9C2FC4D0AC08}"/>
    <hyperlink ref="C2069" r:id="rId2068" xr:uid="{3F06F7C7-7837-4A4E-9F44-66491AFAA388}"/>
    <hyperlink ref="C2070" r:id="rId2069" xr:uid="{360F5460-1060-4EFC-AC0F-36985C6562E3}"/>
    <hyperlink ref="C2071" r:id="rId2070" xr:uid="{E525C95D-9487-4710-883C-223CF5060A1A}"/>
    <hyperlink ref="C2072" r:id="rId2071" xr:uid="{075CDC36-43DA-49FC-955C-5B245457C7DF}"/>
    <hyperlink ref="C2073" r:id="rId2072" xr:uid="{94EE443A-5464-4185-B2B5-F91CB53B813E}"/>
    <hyperlink ref="C2074" r:id="rId2073" xr:uid="{468E0B53-D82E-40C4-BB1B-A758F27A763E}"/>
    <hyperlink ref="C2075" r:id="rId2074" xr:uid="{0998D6A5-C353-4942-A4F1-4AB26680419A}"/>
    <hyperlink ref="C2076" r:id="rId2075" xr:uid="{F81263C9-52FE-40A4-B4C6-F8118398D79C}"/>
    <hyperlink ref="C2077" r:id="rId2076" xr:uid="{2F7E07A3-B3C6-43EC-AC54-8EA236835C41}"/>
    <hyperlink ref="C2078" r:id="rId2077" xr:uid="{3D279337-C187-4D08-92AE-D15E8E18D441}"/>
    <hyperlink ref="C2079" r:id="rId2078" xr:uid="{BDF284CC-4D82-4D4D-8AD7-4CFA02B16497}"/>
    <hyperlink ref="C2080" r:id="rId2079" xr:uid="{2007472D-ADB5-426C-9974-A832200B8833}"/>
    <hyperlink ref="C2081" r:id="rId2080" xr:uid="{C30ADA27-ADB1-4485-95C5-73216067B90E}"/>
    <hyperlink ref="C2082" r:id="rId2081" xr:uid="{0592D39E-9164-40A6-97D3-F6EDD7906B73}"/>
    <hyperlink ref="C2083" r:id="rId2082" xr:uid="{07855F8F-F098-4168-9B00-25EE6DE411F6}"/>
    <hyperlink ref="C2084" r:id="rId2083" xr:uid="{F218BE11-DAEB-4B42-A782-13A1B8BD992A}"/>
    <hyperlink ref="C2085" r:id="rId2084" xr:uid="{B4A80258-9B71-4862-B76B-9721542DDFC9}"/>
    <hyperlink ref="C2086" r:id="rId2085" xr:uid="{EFD1A787-425A-4F36-BA91-4D971820EB27}"/>
    <hyperlink ref="C2087" r:id="rId2086" xr:uid="{9A1D1CD5-E0E1-48C8-BFA8-4A86CF2201FC}"/>
    <hyperlink ref="C2088" r:id="rId2087" xr:uid="{7E619DFE-DE71-4C9D-916C-B47CE583FF1C}"/>
    <hyperlink ref="C2089" r:id="rId2088" xr:uid="{D9D1EA63-2815-4182-928A-642D9B1B2F01}"/>
    <hyperlink ref="C2090" r:id="rId2089" xr:uid="{4A6B66DE-505F-4E88-9B2E-3578DF4D47D8}"/>
    <hyperlink ref="C2091" r:id="rId2090" xr:uid="{A50B0A90-81B1-46C6-9447-491BB9EC0AEF}"/>
    <hyperlink ref="C2092" r:id="rId2091" xr:uid="{E3BD2335-2920-4078-B87E-3255EBDBDBD4}"/>
    <hyperlink ref="C2093" r:id="rId2092" xr:uid="{CC5A64E3-81FE-46C5-8D0B-EB2E7F673820}"/>
    <hyperlink ref="C2094" r:id="rId2093" xr:uid="{C36D2FB7-936F-4DA0-BA50-2BFF265ACD87}"/>
    <hyperlink ref="C2095" r:id="rId2094" xr:uid="{BEE62EE3-5EC8-4249-B99B-451FC3FDBD56}"/>
    <hyperlink ref="C2096" r:id="rId2095" xr:uid="{26EBB515-6A7C-4543-8CD2-9D0CE617FAE5}"/>
    <hyperlink ref="C2097" r:id="rId2096" xr:uid="{4C7D3FDF-5535-4FAB-B08D-88AB2C816410}"/>
    <hyperlink ref="C2098" r:id="rId2097" xr:uid="{289A8D3E-E11E-48EC-A530-A6FAC3516C5C}"/>
    <hyperlink ref="C2099" r:id="rId2098" xr:uid="{2FAAD163-5394-4CE8-88DD-AE956AAB0304}"/>
    <hyperlink ref="C2100" r:id="rId2099" xr:uid="{725DB3F1-6073-4C5F-B948-D5E7C77C9DFE}"/>
    <hyperlink ref="C2101" r:id="rId2100" xr:uid="{D94AD7E8-67DF-4326-97A0-F15410EB994C}"/>
    <hyperlink ref="C2102" r:id="rId2101" xr:uid="{FC792183-754B-4AE4-95CF-D2036D7E5E35}"/>
    <hyperlink ref="C2103" r:id="rId2102" xr:uid="{DCFFA5BF-8FF7-400B-9C58-66A6F76E8AFF}"/>
    <hyperlink ref="C2104" r:id="rId2103" xr:uid="{FCB4BEB4-8AC1-41E3-9EA9-9A66EF66AF7A}"/>
    <hyperlink ref="C2105" r:id="rId2104" xr:uid="{8CAE47EB-9458-4BC6-9E4A-43AD4DD6881D}"/>
    <hyperlink ref="C2106" r:id="rId2105" xr:uid="{8F3B8887-C95B-4C39-9133-0256946F0410}"/>
    <hyperlink ref="C2107" r:id="rId2106" xr:uid="{1688068B-95B7-47E0-BEA9-8FE567860857}"/>
    <hyperlink ref="C2108" r:id="rId2107" xr:uid="{78BAEC0D-494D-4CB5-9C24-2D6547EFDC37}"/>
    <hyperlink ref="C2109" r:id="rId2108" xr:uid="{D0B2B7FA-1EA9-47ED-8E35-81B1C3242AA4}"/>
    <hyperlink ref="C2110" r:id="rId2109" xr:uid="{C7499B6C-5D0A-44E2-A877-97912611E81D}"/>
    <hyperlink ref="C2111" r:id="rId2110" xr:uid="{BBFEC5FE-1ECE-417F-A5C2-B3B877218194}"/>
    <hyperlink ref="C2112" r:id="rId2111" xr:uid="{90C78E72-8ED5-4156-8ACB-83B2123DE76A}"/>
    <hyperlink ref="C2113" r:id="rId2112" xr:uid="{7751F641-7EE0-4098-94BC-9B280D4ED65B}"/>
    <hyperlink ref="C2114" r:id="rId2113" xr:uid="{CAEE2FB2-54DE-4D92-A0E6-B4C1F283B5C9}"/>
    <hyperlink ref="C2115" r:id="rId2114" xr:uid="{52DDFBA9-8B34-4910-B819-8BEDEE3E9078}"/>
    <hyperlink ref="C2116" r:id="rId2115" xr:uid="{6311D933-10A3-4A5E-8D6E-353DF4FDDAF1}"/>
    <hyperlink ref="C2117" r:id="rId2116" xr:uid="{290CE550-3A86-4A94-AFE8-CB9F91D5B616}"/>
    <hyperlink ref="C2118" r:id="rId2117" xr:uid="{82B8F81C-928A-4AA3-BC19-A281D25B5234}"/>
    <hyperlink ref="C2119" r:id="rId2118" xr:uid="{F74DCE10-F105-4648-98C2-50C5627F590B}"/>
    <hyperlink ref="C2120" r:id="rId2119" xr:uid="{BBBA4883-CB36-4598-BFEB-A870EC145497}"/>
    <hyperlink ref="C2121" r:id="rId2120" xr:uid="{3C107C38-73A2-46A0-A5A7-871248F037C7}"/>
    <hyperlink ref="C2122" r:id="rId2121" xr:uid="{E080A84C-F4B8-4F3D-9FB0-A460903FD05C}"/>
    <hyperlink ref="C2123" r:id="rId2122" xr:uid="{56626BC9-950E-45C1-A0FF-EACDA35CC0DA}"/>
    <hyperlink ref="C2124" r:id="rId2123" xr:uid="{511EB006-A86C-4B24-B7D1-17B65EAAD5F5}"/>
    <hyperlink ref="C2125" r:id="rId2124" xr:uid="{47B654E0-E2AB-4A75-9013-4810C6AA42F8}"/>
    <hyperlink ref="C2126" r:id="rId2125" xr:uid="{5D210E23-6737-47C7-988B-B1904C9CCC0C}"/>
    <hyperlink ref="C2127" r:id="rId2126" xr:uid="{614429EC-5D46-475D-A16A-ECDAAB599EA8}"/>
    <hyperlink ref="C2128" r:id="rId2127" xr:uid="{C354CA95-C178-4B68-B0DE-99D027DA03D5}"/>
    <hyperlink ref="C2129" r:id="rId2128" xr:uid="{1042E8C6-1BF8-49EF-809B-E1AF3BD966C2}"/>
    <hyperlink ref="C2130" r:id="rId2129" xr:uid="{61A5BD0B-99B3-411A-A196-A154ACA742DA}"/>
    <hyperlink ref="C2131" r:id="rId2130" xr:uid="{68FA7CE1-2A97-4FE3-8E9B-B43016DE940A}"/>
    <hyperlink ref="C2132" r:id="rId2131" xr:uid="{A3BEDAD5-D7D6-438B-BCDC-DE678C2C4063}"/>
    <hyperlink ref="C2133" r:id="rId2132" xr:uid="{7158514F-C2A6-4FF4-AC9B-6BF425DD72B1}"/>
    <hyperlink ref="C2134" r:id="rId2133" xr:uid="{E34721C9-F790-4D01-9E62-D0E2D37FBC0A}"/>
    <hyperlink ref="C2135" r:id="rId2134" xr:uid="{16B09E5C-864B-4FD9-A1EA-6E566BB8E11C}"/>
    <hyperlink ref="C2136" r:id="rId2135" xr:uid="{304F027E-4C74-4E44-AACF-7744176A73C3}"/>
    <hyperlink ref="C2137" r:id="rId2136" xr:uid="{0552F86D-7893-4466-BFA6-5D85FFD4A9BA}"/>
    <hyperlink ref="C2138" r:id="rId2137" xr:uid="{FBA021B0-F825-413F-839B-1AACE1C6C41E}"/>
    <hyperlink ref="C2139" r:id="rId2138" xr:uid="{FCE4DE07-003E-455B-93DB-746747D6BF0D}"/>
    <hyperlink ref="C2140" r:id="rId2139" xr:uid="{CFBD8D8D-29D0-47DC-A0E8-8EB5E6867729}"/>
    <hyperlink ref="C2141" r:id="rId2140" xr:uid="{F44EC189-40AF-446E-9DD5-621AF805E95D}"/>
    <hyperlink ref="C2142" r:id="rId2141" xr:uid="{658513F8-F401-40A3-95BC-F37FFF99CD38}"/>
    <hyperlink ref="C2143" r:id="rId2142" xr:uid="{BA2EDA3E-CC6F-4971-9FA1-C529BDB39709}"/>
    <hyperlink ref="C2144" r:id="rId2143" xr:uid="{8639B2E3-673C-4E2F-B8E0-F3B18F9494BA}"/>
    <hyperlink ref="C2145" r:id="rId2144" xr:uid="{7EB00BA9-D887-41DA-84A0-E44E70AA87EE}"/>
    <hyperlink ref="C2146" r:id="rId2145" xr:uid="{78573D35-D61A-480C-9B69-14BE572E16C9}"/>
    <hyperlink ref="C2147" r:id="rId2146" xr:uid="{082396B9-703E-4E8C-975A-985BB1E0B2D2}"/>
    <hyperlink ref="C2148" r:id="rId2147" xr:uid="{55FACF48-BB71-4371-BB90-36D473886E11}"/>
    <hyperlink ref="C2149" r:id="rId2148" xr:uid="{6955D123-F155-4F33-B46B-5EFA681C4E7E}"/>
    <hyperlink ref="C2150" r:id="rId2149" xr:uid="{B191FE26-8487-421C-A65B-F1948438E83C}"/>
    <hyperlink ref="C2151" r:id="rId2150" xr:uid="{72320CF2-E0EF-474E-B27B-D73B85907E0D}"/>
    <hyperlink ref="C2152" r:id="rId2151" xr:uid="{251FB16B-FA3D-4098-93D2-D75710BE6764}"/>
    <hyperlink ref="C2153" r:id="rId2152" xr:uid="{024EE75B-A2C9-4687-A8EC-0CEE67DA5FB5}"/>
    <hyperlink ref="C2154" r:id="rId2153" xr:uid="{57D629B9-7515-4963-AE3E-3EAB4A6FF96A}"/>
    <hyperlink ref="C2155" r:id="rId2154" xr:uid="{FB6066C1-1E8F-4A60-8AD8-CE0C83F20A36}"/>
    <hyperlink ref="C2156" r:id="rId2155" xr:uid="{6E922A14-C3D6-4188-BA51-133C46865D9A}"/>
    <hyperlink ref="C2157" r:id="rId2156" xr:uid="{296701BC-3A3C-45B1-8C4E-6A7EB56E0EE5}"/>
    <hyperlink ref="C2158" r:id="rId2157" xr:uid="{00EE9C97-47CF-4A1B-911E-25753633CCF3}"/>
    <hyperlink ref="C2159" r:id="rId2158" xr:uid="{A2E34856-E7E6-444D-A0B5-3F9D70A00D45}"/>
    <hyperlink ref="C2160" r:id="rId2159" xr:uid="{E294A7BD-6B84-4304-8378-3CB91117F8FD}"/>
    <hyperlink ref="C2161" r:id="rId2160" xr:uid="{5307E63C-EEB6-4464-8A39-87498EF613B5}"/>
    <hyperlink ref="C2162" r:id="rId2161" xr:uid="{0EB6B28C-3A90-4A7A-B562-0306FE31A519}"/>
    <hyperlink ref="C2163" r:id="rId2162" xr:uid="{CB2D8607-E390-49F5-9412-EF51D7BBC231}"/>
    <hyperlink ref="C2164" r:id="rId2163" xr:uid="{FB2C5138-DD61-4155-9A74-3BC2B6C98E97}"/>
    <hyperlink ref="C2165" r:id="rId2164" xr:uid="{6F9DC0AF-2874-4927-AEBA-AC52D815DBA7}"/>
    <hyperlink ref="C2166" r:id="rId2165" xr:uid="{76244AC8-DE18-40D8-A670-335F6785669B}"/>
    <hyperlink ref="C2167" r:id="rId2166" xr:uid="{965B449A-5B7E-4CB5-82C9-D4358DB7BE39}"/>
    <hyperlink ref="C2168" r:id="rId2167" xr:uid="{88825595-313A-4D1C-A9EB-A85911907E1B}"/>
    <hyperlink ref="C2169" r:id="rId2168" xr:uid="{F50324C4-D75C-4D3B-9C4A-777B975C713C}"/>
    <hyperlink ref="C2170" r:id="rId2169" xr:uid="{60CD2C90-61BA-4651-A261-E7807A3ED0D4}"/>
    <hyperlink ref="C2171" r:id="rId2170" xr:uid="{7D017C1B-624C-4776-AD7C-CE64E2F395B5}"/>
    <hyperlink ref="C2172" r:id="rId2171" xr:uid="{7795F6FC-D0A0-4E55-9157-55D26FA182EF}"/>
    <hyperlink ref="C2173" r:id="rId2172" xr:uid="{5EFEAB3C-B104-4ED0-906C-ABE80E2F33D5}"/>
    <hyperlink ref="C2174" r:id="rId2173" xr:uid="{46A6B24A-FEE6-4184-8C0E-0C4B431E3A9B}"/>
    <hyperlink ref="C2175" r:id="rId2174" xr:uid="{7163E996-8435-464C-9C01-241B6EF4880B}"/>
    <hyperlink ref="C2176" r:id="rId2175" xr:uid="{70C490D8-180E-4BBC-8487-F53721B8B8D2}"/>
    <hyperlink ref="C2177" r:id="rId2176" xr:uid="{E5C44693-A280-4D3A-BA1E-1DB6BC0EDABC}"/>
    <hyperlink ref="C2178" r:id="rId2177" xr:uid="{EC21D198-108B-4345-A565-27DB96003432}"/>
    <hyperlink ref="C2179" r:id="rId2178" xr:uid="{44E54858-AA57-434A-A83D-274906DE1BBF}"/>
    <hyperlink ref="C2180" r:id="rId2179" xr:uid="{C38856F1-9F10-40DA-BBE4-F298F6905196}"/>
    <hyperlink ref="C2181" r:id="rId2180" xr:uid="{2AC834B1-6D41-43B0-A3C5-12F70C9EA26B}"/>
    <hyperlink ref="C2182" r:id="rId2181" xr:uid="{5FF7EEE3-8D79-44DC-9012-560EBCB607EE}"/>
    <hyperlink ref="C2183" r:id="rId2182" xr:uid="{28F6F58B-69F5-4539-A849-356417EDF865}"/>
    <hyperlink ref="C2184" r:id="rId2183" xr:uid="{5829E94E-5AAD-447E-AB5C-E7F3C0568848}"/>
    <hyperlink ref="C2185" r:id="rId2184" xr:uid="{6D546AAD-DFAE-4801-AB26-639E7F7F5D81}"/>
    <hyperlink ref="C2186" r:id="rId2185" xr:uid="{F0AB7C02-86E3-4AAA-80B4-7FF874BDA6AD}"/>
    <hyperlink ref="C2187" r:id="rId2186" xr:uid="{B963310B-DD4A-44FD-848A-DDBF782884AB}"/>
    <hyperlink ref="C2188" r:id="rId2187" xr:uid="{5C82B626-25B4-45C0-86AD-628CD25AAA26}"/>
    <hyperlink ref="C2189" r:id="rId2188" xr:uid="{8A0818B8-B993-4283-AF90-DC623F29A536}"/>
    <hyperlink ref="C2190" r:id="rId2189" xr:uid="{31AD9B0E-D224-47E6-8522-8C90C0656467}"/>
    <hyperlink ref="C2191" r:id="rId2190" xr:uid="{734E4DB5-8C3F-453E-A01E-5000A67A315B}"/>
    <hyperlink ref="C2192" r:id="rId2191" xr:uid="{A4CE499C-E9DF-48BB-8C09-E015052C7B3F}"/>
    <hyperlink ref="C2193" r:id="rId2192" xr:uid="{EB7BECC6-1CCE-4332-B2B6-995EBC3D9651}"/>
    <hyperlink ref="C2194" r:id="rId2193" xr:uid="{364EF61C-1E35-497E-8932-11694F1A2426}"/>
    <hyperlink ref="C2195" r:id="rId2194" xr:uid="{87A65D01-A348-466A-9CD8-B68AD45EFCF8}"/>
    <hyperlink ref="C2196" r:id="rId2195" xr:uid="{DC986CE4-B99B-46FC-AC15-B7F808F291F1}"/>
    <hyperlink ref="C2197" r:id="rId2196" xr:uid="{5DADB2E4-AB11-4B89-B722-24F89710E35D}"/>
    <hyperlink ref="C2198" r:id="rId2197" xr:uid="{512119C5-6C7A-42B4-89E4-80BE4568EC27}"/>
    <hyperlink ref="C2199" r:id="rId2198" xr:uid="{2D407728-8423-438F-A75D-47BB4D9E2646}"/>
    <hyperlink ref="C2200" r:id="rId2199" xr:uid="{F8397BA7-84ED-48B9-8880-0058BCE750B4}"/>
    <hyperlink ref="C2201" r:id="rId2200" xr:uid="{EC5302F0-1C3C-4BC2-A8B1-3EE9462CDB83}"/>
    <hyperlink ref="C2202" r:id="rId2201" xr:uid="{1453F7E1-B83B-4E5B-9DC3-AD1B802263F8}"/>
    <hyperlink ref="C2203" r:id="rId2202" xr:uid="{D4F4256C-60C3-4D7B-B8C9-3490119A63B9}"/>
    <hyperlink ref="C2204" r:id="rId2203" xr:uid="{9E7721E3-EB75-49D7-B66B-53928DCF37D9}"/>
    <hyperlink ref="C2205" r:id="rId2204" xr:uid="{94F24CD6-0E0D-418D-AE0F-D9B3E2D73543}"/>
    <hyperlink ref="C2206" r:id="rId2205" xr:uid="{A910C0AA-7C5F-4BC9-9FDC-16E61670B6BB}"/>
    <hyperlink ref="C2207" r:id="rId2206" xr:uid="{49AC9F7F-43E6-4658-BC02-2D47BD07C974}"/>
    <hyperlink ref="C2208" r:id="rId2207" xr:uid="{AB7A14EB-44BB-4350-BBE5-8B18AACA4FE7}"/>
    <hyperlink ref="C2209" r:id="rId2208" xr:uid="{7631C642-FACD-4F87-A949-9D1B1EDFEC9D}"/>
    <hyperlink ref="C2210" r:id="rId2209" xr:uid="{AFC14C21-3763-411C-A35C-3806ECB2B2FF}"/>
    <hyperlink ref="C2211" r:id="rId2210" xr:uid="{6F0E24A1-453D-4C06-B842-86D723F3B609}"/>
    <hyperlink ref="C2212" r:id="rId2211" xr:uid="{B0B85CD2-9D3C-434C-9D9B-11E847F1FF49}"/>
    <hyperlink ref="C2213" r:id="rId2212" xr:uid="{944DCD1E-2F5E-4759-8B39-EC7C23E21041}"/>
    <hyperlink ref="C2214" r:id="rId2213" xr:uid="{047C9862-0506-47AF-B7B1-A6D738306E25}"/>
    <hyperlink ref="C2215" r:id="rId2214" xr:uid="{8AC26937-2310-4852-82EF-D8E8C5E75E09}"/>
    <hyperlink ref="C2216" r:id="rId2215" xr:uid="{A7194BD0-CD23-4EB2-8577-E0ED17D16DAE}"/>
    <hyperlink ref="C2217" r:id="rId2216" xr:uid="{269C941C-82ED-4ACE-9077-2DA70D1ABE99}"/>
    <hyperlink ref="C2218" r:id="rId2217" xr:uid="{15EC6BB7-E769-4747-9EA9-D2465A72169A}"/>
    <hyperlink ref="C2219" r:id="rId2218" xr:uid="{01EB927E-DAA8-4BCC-A8E3-EE6EEA7F1B1E}"/>
    <hyperlink ref="C2220" r:id="rId2219" xr:uid="{D08B6FDE-0359-4174-B026-6DDCE04F9570}"/>
    <hyperlink ref="C2221" r:id="rId2220" xr:uid="{7AD4E9F3-52EE-4F15-B681-C0FBEB942A29}"/>
    <hyperlink ref="C2222" r:id="rId2221" xr:uid="{A54EBBE4-890C-4D07-9389-7C332AF56A9F}"/>
    <hyperlink ref="C2223" r:id="rId2222" xr:uid="{2C112A6B-D63B-4716-BFF4-D28A8E33D56B}"/>
    <hyperlink ref="C2224" r:id="rId2223" xr:uid="{49F15A9D-8C4F-427A-A0DE-9964625B624C}"/>
    <hyperlink ref="C2225" r:id="rId2224" xr:uid="{A52EFF34-84A5-454D-8F28-1EEF0B2B6FF9}"/>
    <hyperlink ref="C2226" r:id="rId2225" xr:uid="{4AEC0515-7622-4C6B-990A-1A197AE7BDE6}"/>
    <hyperlink ref="C2227" r:id="rId2226" xr:uid="{8D2A0693-1EC3-4407-ABC5-158A292E2F8C}"/>
    <hyperlink ref="C2228" r:id="rId2227" xr:uid="{82E914AF-1831-486D-8030-B31DFA39A085}"/>
    <hyperlink ref="C2229" r:id="rId2228" xr:uid="{A6A7EA33-FDFB-4E93-AF16-533ECC49CA38}"/>
    <hyperlink ref="C2230" r:id="rId2229" xr:uid="{F7787D1D-43C2-4DF0-8F49-08B377741885}"/>
    <hyperlink ref="C2231" r:id="rId2230" xr:uid="{7432E0CD-37D8-416E-A177-776D1AED6414}"/>
    <hyperlink ref="C2232" r:id="rId2231" xr:uid="{47A288DD-0C9C-49A1-897A-4D20E0DFD316}"/>
    <hyperlink ref="C2233" r:id="rId2232" xr:uid="{CADC42CC-1EFF-4193-A2CE-4D1FE3AAB97A}"/>
    <hyperlink ref="C2234" r:id="rId2233" xr:uid="{F7FF1D48-5D57-4D40-960D-AA3FA793CCE9}"/>
    <hyperlink ref="C2235" r:id="rId2234" xr:uid="{5B368924-09C8-485F-B067-3B374D8B3E38}"/>
    <hyperlink ref="C2236" r:id="rId2235" xr:uid="{90816BE1-7AFA-4AF2-A57B-3F146BCCDC0B}"/>
    <hyperlink ref="C2237" r:id="rId2236" xr:uid="{08AF0BBB-C2CC-41C6-9F97-07EB5EEE905A}"/>
    <hyperlink ref="C2238" r:id="rId2237" xr:uid="{41C7744C-492E-4DF2-9577-3C6F68DD34BA}"/>
    <hyperlink ref="C2239" r:id="rId2238" xr:uid="{A91C325D-BBB5-4DA8-8FE9-3DFC69311D3D}"/>
    <hyperlink ref="C2240" r:id="rId2239" xr:uid="{C811A65E-8CF9-4412-807B-2BF8D2A4215D}"/>
    <hyperlink ref="C2241" r:id="rId2240" xr:uid="{FD702980-1F05-4ECD-9D65-68A99783AA32}"/>
    <hyperlink ref="C2242" r:id="rId2241" xr:uid="{7D37FED1-780F-4FD9-98CE-F1564ECB1725}"/>
    <hyperlink ref="C2243" r:id="rId2242" xr:uid="{5A94C828-F066-4AC8-94F9-3204B14DED9F}"/>
    <hyperlink ref="C2244" r:id="rId2243" xr:uid="{BF0E4BFA-CA34-4A75-A2EA-18F32C93C683}"/>
    <hyperlink ref="C2245" r:id="rId2244" xr:uid="{EE280D4F-770A-497A-AFA2-F6DDC570C90B}"/>
    <hyperlink ref="C2246" r:id="rId2245" xr:uid="{5B17E127-AF9E-4C8D-8A24-933DA8688005}"/>
    <hyperlink ref="C2247" r:id="rId2246" xr:uid="{1D0DE028-CE35-430D-9A61-7C08488E65F0}"/>
    <hyperlink ref="C2248" r:id="rId2247" xr:uid="{99E2AEED-B9BA-4DC1-AA0A-743683732971}"/>
    <hyperlink ref="C2249" r:id="rId2248" xr:uid="{2F253364-7C57-47CB-B13E-B9C096E2C86B}"/>
    <hyperlink ref="C2250" r:id="rId2249" xr:uid="{605CD04C-2C32-40CB-9CD5-96C70515F4E5}"/>
    <hyperlink ref="C2251" r:id="rId2250" xr:uid="{F773C101-3464-4919-8837-4CBF5DC860F9}"/>
    <hyperlink ref="C2252" r:id="rId2251" xr:uid="{220939D3-2D82-4C4C-983C-D19198A44510}"/>
    <hyperlink ref="C2253" r:id="rId2252" xr:uid="{FDE56770-54C4-4A54-8055-12378E63E45A}"/>
    <hyperlink ref="C2254" r:id="rId2253" xr:uid="{4B5380D0-58A9-4AC9-8375-ACB71F9529FE}"/>
    <hyperlink ref="C2255" r:id="rId2254" xr:uid="{F01E856F-16DB-4AD2-95AD-F99109948F1D}"/>
    <hyperlink ref="C2256" r:id="rId2255" xr:uid="{20CB60FD-B188-4829-9D7E-CAB2E4DE7347}"/>
    <hyperlink ref="C2257" r:id="rId2256" xr:uid="{F2C96A92-B719-4A42-AAC1-0C96AFA98CC8}"/>
    <hyperlink ref="C2258" r:id="rId2257" xr:uid="{83033AE0-6419-4634-AD94-5789A8102656}"/>
    <hyperlink ref="C2259" r:id="rId2258" xr:uid="{AE137164-90CC-4FF5-B99E-58D8F2D5002F}"/>
    <hyperlink ref="C2260" r:id="rId2259" xr:uid="{543618EF-4FE6-44DA-9005-9C3CD03FE6E6}"/>
    <hyperlink ref="C2261" r:id="rId2260" xr:uid="{F75E4676-C324-497B-B4D3-D8633FD15265}"/>
    <hyperlink ref="C2262" r:id="rId2261" xr:uid="{A5DA2C54-B28D-4239-A281-4D18167081A9}"/>
    <hyperlink ref="C2263" r:id="rId2262" xr:uid="{EC1A5036-7661-4254-85FE-CBAADDD70432}"/>
    <hyperlink ref="C2264" r:id="rId2263" xr:uid="{7F79B95E-34D7-4428-8D63-8B3E7F69F8D4}"/>
    <hyperlink ref="C2265" r:id="rId2264" xr:uid="{500DF34A-0E9D-420D-A1AA-1F0476A4891A}"/>
    <hyperlink ref="C2266" r:id="rId2265" xr:uid="{ACFF33E9-D8AD-4504-85FE-F5A083BA5124}"/>
    <hyperlink ref="C2267" r:id="rId2266" xr:uid="{6DAFEF29-64BB-4761-959E-F81AB576A134}"/>
    <hyperlink ref="C2268" r:id="rId2267" xr:uid="{15A9E9B7-DD73-4291-8D8A-1F35EA96049F}"/>
    <hyperlink ref="C2269" r:id="rId2268" xr:uid="{3F46BFA8-2B27-4E63-83B0-880CF4EEE4BE}"/>
    <hyperlink ref="C2270" r:id="rId2269" xr:uid="{13C3109E-80BE-4A1E-A481-94DEE4B246CD}"/>
    <hyperlink ref="C2271" r:id="rId2270" xr:uid="{56A7EBC5-895B-4AFF-9023-FCE6ACABAD0B}"/>
    <hyperlink ref="C2272" r:id="rId2271" xr:uid="{4549110C-2145-49C0-BA60-48EB836CD145}"/>
    <hyperlink ref="C2273" r:id="rId2272" xr:uid="{05C645A9-A696-437B-89B6-B4461F4AA309}"/>
    <hyperlink ref="C2274" r:id="rId2273" xr:uid="{65014DFD-6E7B-4D6E-9C90-C73209A94100}"/>
    <hyperlink ref="C2275" r:id="rId2274" xr:uid="{3030971B-6424-442D-93CD-868532AE73E0}"/>
    <hyperlink ref="C2276" r:id="rId2275" xr:uid="{D4BCEE24-8291-47D7-9127-5C894B840E7B}"/>
    <hyperlink ref="C2277" r:id="rId2276" xr:uid="{D2B1AF63-BAAA-49C3-97A7-7C4074EB91E0}"/>
    <hyperlink ref="C2278" r:id="rId2277" xr:uid="{A7D7862B-DA8F-4461-AD7C-AE6D5DB5677D}"/>
    <hyperlink ref="C2279" r:id="rId2278" xr:uid="{B63EC6AA-AAA1-4382-B777-F319EC889115}"/>
    <hyperlink ref="C2280" r:id="rId2279" xr:uid="{7A521702-F94A-4C7C-8DC0-7D73D4495AAF}"/>
    <hyperlink ref="C2281" r:id="rId2280" xr:uid="{D474B63B-74DC-4AA8-A711-3D1377AD5DD3}"/>
    <hyperlink ref="C2282" r:id="rId2281" xr:uid="{F6D7207A-51EB-44E0-9C19-31AD4634FFFB}"/>
    <hyperlink ref="C2283" r:id="rId2282" xr:uid="{AB8C7D01-232F-467B-9634-9EE85CAD247A}"/>
    <hyperlink ref="C2284" r:id="rId2283" xr:uid="{2B3D2A80-A39B-4408-AD27-CA855A6383A3}"/>
    <hyperlink ref="C2285" r:id="rId2284" xr:uid="{D2FCBAC6-A339-4F59-A3E5-D372A7D5DEDA}"/>
    <hyperlink ref="C2286" r:id="rId2285" xr:uid="{199C27F3-E592-499C-B4D8-A1B234CF18CA}"/>
    <hyperlink ref="C2287" r:id="rId2286" xr:uid="{0CC9497D-D101-4A70-907F-0BB0585176E6}"/>
    <hyperlink ref="C2288" r:id="rId2287" xr:uid="{2DD56F82-D022-483D-A69B-C1C50448AE11}"/>
    <hyperlink ref="C2289" r:id="rId2288" xr:uid="{60D97DE3-2D5D-43FD-88E3-EA99A6392F6A}"/>
    <hyperlink ref="C2290" r:id="rId2289" xr:uid="{BAE50913-848C-4223-8455-207940BEECDC}"/>
    <hyperlink ref="C2291" r:id="rId2290" xr:uid="{51992898-5731-4A62-8A83-1436952AF02F}"/>
    <hyperlink ref="C2292" r:id="rId2291" xr:uid="{A2D9B37D-7D42-44C7-B855-903C84AC1872}"/>
    <hyperlink ref="C2293" r:id="rId2292" xr:uid="{6656522C-DFD6-4042-B87D-F8CB2359296B}"/>
    <hyperlink ref="C2294" r:id="rId2293" xr:uid="{AF62EF7D-8630-4A9A-B34C-BAC8F77A571B}"/>
    <hyperlink ref="C2295" r:id="rId2294" xr:uid="{603860FA-63E3-42D3-8BDC-E6231CFCB794}"/>
    <hyperlink ref="C2296" r:id="rId2295" xr:uid="{8F9F4982-BECB-408F-B17C-152C550A494D}"/>
    <hyperlink ref="C2297" r:id="rId2296" xr:uid="{1194724B-9B74-4C56-AB30-33A8B83EC954}"/>
    <hyperlink ref="C2298" r:id="rId2297" xr:uid="{CE9DB894-8228-4368-9F0D-614C351AB79F}"/>
    <hyperlink ref="C2299" r:id="rId2298" xr:uid="{666B4ED3-F902-4554-B200-72FA08B3E852}"/>
    <hyperlink ref="C2300" r:id="rId2299" xr:uid="{498C6DDA-03BE-4C15-A261-CBF80E199F89}"/>
    <hyperlink ref="C2301" r:id="rId2300" xr:uid="{0DDC11F2-171B-43BE-9707-CF672666D68F}"/>
    <hyperlink ref="C2302" r:id="rId2301" xr:uid="{B4F3E635-905B-43CA-BF82-498C0CC19C3E}"/>
    <hyperlink ref="C2303" r:id="rId2302" xr:uid="{BF8275F1-75A1-480E-9130-17A55BD665EF}"/>
    <hyperlink ref="C2304" r:id="rId2303" xr:uid="{43B581E4-4623-4C4D-B8CF-59E8CE6AD1D5}"/>
    <hyperlink ref="C2305" r:id="rId2304" xr:uid="{E5B9792A-9F12-4791-BF51-AB8A70739975}"/>
    <hyperlink ref="C2306" r:id="rId2305" xr:uid="{3563C9D2-33C1-4F8C-84EA-0884B7153068}"/>
    <hyperlink ref="C2307" r:id="rId2306" xr:uid="{D4AC8741-81BD-422A-AF90-67ED4D7C455E}"/>
    <hyperlink ref="C2308" r:id="rId2307" xr:uid="{082450D5-7B1A-4DDC-846F-D40F3D26EF88}"/>
    <hyperlink ref="C2309" r:id="rId2308" xr:uid="{2174702F-8D52-4F4D-B29D-C748EB9A163C}"/>
    <hyperlink ref="C2310" r:id="rId2309" xr:uid="{ED162CC0-AA2D-41E1-BE6E-552E3F8E1CC3}"/>
    <hyperlink ref="C2311" r:id="rId2310" xr:uid="{2EAF1A32-7641-4564-9CDE-E9E010E4344B}"/>
    <hyperlink ref="C2312" r:id="rId2311" xr:uid="{C08A872B-5839-4C63-B928-7E13E6EEAF2D}"/>
    <hyperlink ref="C2313" r:id="rId2312" xr:uid="{E76A256C-A892-426B-B125-5D277B2FA2DD}"/>
    <hyperlink ref="C2314" r:id="rId2313" xr:uid="{79DEB70F-6F33-4D9F-998E-C82E7DFCB198}"/>
    <hyperlink ref="C2315" r:id="rId2314" xr:uid="{0812D899-E094-42CC-8F0B-5C7B2A6BE1EB}"/>
    <hyperlink ref="C2316" r:id="rId2315" xr:uid="{FDCFB482-EEB9-42EE-9583-C2BF5D449DAB}"/>
    <hyperlink ref="C2317" r:id="rId2316" xr:uid="{7EEAA441-B7BE-4037-9A60-4C83B9D86E80}"/>
    <hyperlink ref="C2318" r:id="rId2317" xr:uid="{FA4D4203-531B-4CBE-8BE7-6E752B42AB90}"/>
    <hyperlink ref="C2319" r:id="rId2318" xr:uid="{A000CA82-B988-4015-B391-409B989C70A6}"/>
    <hyperlink ref="C2320" r:id="rId2319" xr:uid="{F90BFE81-E673-4823-A642-1201636016FA}"/>
    <hyperlink ref="C2321" r:id="rId2320" xr:uid="{66A6F591-F71E-4815-91B1-5BCA644877C6}"/>
    <hyperlink ref="C2322" r:id="rId2321" xr:uid="{A491135D-2FA2-46DD-8F16-D7E1FC6AA275}"/>
    <hyperlink ref="C2323" r:id="rId2322" xr:uid="{5FC7CEDE-0ADC-4F4A-BD0E-9D7508695252}"/>
    <hyperlink ref="C2324" r:id="rId2323" xr:uid="{8212F319-A04D-4662-97CC-A7C8F9580522}"/>
    <hyperlink ref="C2325" r:id="rId2324" xr:uid="{66F1E469-F3FC-452A-AD68-9D0F4C6BF9F0}"/>
    <hyperlink ref="C2326" r:id="rId2325" xr:uid="{BF697711-4176-4624-8374-28E7300169B3}"/>
    <hyperlink ref="C2327" r:id="rId2326" xr:uid="{7CE3153C-E6D8-4D55-AD65-5FE31AEF369D}"/>
    <hyperlink ref="C2328" r:id="rId2327" xr:uid="{17A807DE-78F8-4397-AB6C-F023D4317998}"/>
    <hyperlink ref="C2329" r:id="rId2328" xr:uid="{8077A336-2162-4D01-917A-5C59E59B05E9}"/>
    <hyperlink ref="C2330" r:id="rId2329" xr:uid="{BB357251-8696-4119-867D-383EABDB35EF}"/>
    <hyperlink ref="C2331" r:id="rId2330" xr:uid="{4E84FBBC-B7EA-455D-A0DE-32F6850AF85B}"/>
    <hyperlink ref="C2332" r:id="rId2331" xr:uid="{806D95B7-C142-4446-BDD4-4397957E66CE}"/>
    <hyperlink ref="C2333" r:id="rId2332" xr:uid="{3A1326EE-EECC-4FCE-A0C4-7203B49EB84D}"/>
    <hyperlink ref="C2334" r:id="rId2333" xr:uid="{E1C90612-5777-4DD5-900B-583BB6D4097A}"/>
    <hyperlink ref="C2335" r:id="rId2334" xr:uid="{6F7A1C45-DB9F-49D6-8C17-E0E7DB769A66}"/>
    <hyperlink ref="C2336" r:id="rId2335" xr:uid="{D205B974-1F3F-4974-9C12-AF9FC80CD2EE}"/>
    <hyperlink ref="C2337" r:id="rId2336" xr:uid="{C7BD41B8-7B3D-4B44-8C05-115302E8A034}"/>
    <hyperlink ref="C2338" r:id="rId2337" xr:uid="{D9640DA0-11B1-46D1-8ACB-ECE38BFF521A}"/>
    <hyperlink ref="C2339" r:id="rId2338" xr:uid="{8EB8D2CA-59AB-4D9A-A0B4-5B5E52A3EC0C}"/>
    <hyperlink ref="C2340" r:id="rId2339" xr:uid="{35EC82B7-00CD-4F06-B6C4-4CEE263D3E7B}"/>
    <hyperlink ref="C2341" r:id="rId2340" xr:uid="{C0B29403-EC3C-4435-B1B6-4F64C6924509}"/>
    <hyperlink ref="C2342" r:id="rId2341" xr:uid="{979983F3-8260-461E-96ED-0C8732919929}"/>
    <hyperlink ref="C2343" r:id="rId2342" xr:uid="{432CC4DB-8399-4773-BA92-683DA3064AFB}"/>
    <hyperlink ref="C2344" r:id="rId2343" xr:uid="{1D669A44-E53C-42F8-A4F5-5C5A1B21BE09}"/>
    <hyperlink ref="C2345" r:id="rId2344" xr:uid="{237A8728-FB24-4F39-875C-441C9F9C0D71}"/>
    <hyperlink ref="C2346" r:id="rId2345" xr:uid="{436FC5F6-EF62-4A4E-ABCD-869C1DA42E03}"/>
    <hyperlink ref="C2347" r:id="rId2346" xr:uid="{8D088E0A-88F3-4C2A-8A51-73F624E74CBA}"/>
    <hyperlink ref="C2348" r:id="rId2347" xr:uid="{6CD5C219-E0D4-42D9-92B4-EEA2FD587ED2}"/>
    <hyperlink ref="C2349" r:id="rId2348" xr:uid="{7A45D459-5344-4AF6-BEFD-1798B061CAF7}"/>
    <hyperlink ref="C2350" r:id="rId2349" xr:uid="{79515B3A-C24C-4201-90EA-98EACDCD194B}"/>
    <hyperlink ref="C2351" r:id="rId2350" xr:uid="{AAD8C151-2A27-4F82-AD9F-84DE493FF9F4}"/>
    <hyperlink ref="C2352" r:id="rId2351" xr:uid="{79701F86-4C29-4C85-9AC0-099F6674B211}"/>
    <hyperlink ref="C2353" r:id="rId2352" xr:uid="{B50879C1-69C3-4E58-B5CB-5A3D20A46C1B}"/>
    <hyperlink ref="C2354" r:id="rId2353" xr:uid="{6DD19407-1E21-40BF-B9D2-FE7DF49E430C}"/>
    <hyperlink ref="C2355" r:id="rId2354" xr:uid="{C1551193-6C0C-4D3D-A764-986C32F70797}"/>
    <hyperlink ref="C2356" r:id="rId2355" xr:uid="{C6282E9B-A224-47B9-B337-EEEB6B682781}"/>
    <hyperlink ref="C2357" r:id="rId2356" xr:uid="{A34E4BF3-92DD-4C86-8A81-58E9F87BA2E5}"/>
    <hyperlink ref="C2358" r:id="rId2357" xr:uid="{FE7CCF9E-28B6-426C-9991-A28108291900}"/>
    <hyperlink ref="C2359" r:id="rId2358" xr:uid="{C96D6941-3B17-417B-A6E5-CCFFFE5CBBE7}"/>
    <hyperlink ref="C2360" r:id="rId2359" xr:uid="{1D0EC1FD-1FC2-49B1-8B4D-B8881103FE0E}"/>
    <hyperlink ref="C2361" r:id="rId2360" xr:uid="{76D27191-E4C9-4954-9973-0818F01FDD72}"/>
    <hyperlink ref="C2362" r:id="rId2361" xr:uid="{9E770F95-BB08-4445-9DA0-2BF9AE7A22C6}"/>
    <hyperlink ref="C2363" r:id="rId2362" xr:uid="{1FBA47B4-FD2E-4018-9AB0-48237367593D}"/>
    <hyperlink ref="C2364" r:id="rId2363" xr:uid="{71FCB965-FCF4-49B6-9657-C888A41377AC}"/>
    <hyperlink ref="C2365" r:id="rId2364" xr:uid="{4BB8CBC2-7DFF-41AC-B576-EDFC2FF518EF}"/>
    <hyperlink ref="C2366" r:id="rId2365" xr:uid="{DBF3CED0-4426-4ECA-ACF5-3BE48C111079}"/>
    <hyperlink ref="C2367" r:id="rId2366" xr:uid="{BFD107A0-3F3B-4AB2-A5FB-780FEB207915}"/>
    <hyperlink ref="C2368" r:id="rId2367" xr:uid="{5BC4B633-8779-4557-9C1B-7CCAF9B2AD75}"/>
    <hyperlink ref="C2369" r:id="rId2368" xr:uid="{B9C5CA25-CC7E-408F-ACD5-0A3DFFAD3CE6}"/>
    <hyperlink ref="C2370" r:id="rId2369" xr:uid="{7C9CD4EB-505E-4B6F-928D-A262379E2D43}"/>
    <hyperlink ref="C2371" r:id="rId2370" xr:uid="{4579334C-2229-45BF-8F70-EE0189148F43}"/>
    <hyperlink ref="C2372" r:id="rId2371" xr:uid="{AB32D0FB-A0FF-49B3-8EA4-C81349308D9C}"/>
    <hyperlink ref="C2373" r:id="rId2372" xr:uid="{4119289C-B7A4-491B-9693-BD8B290560BC}"/>
    <hyperlink ref="C2374" r:id="rId2373" xr:uid="{A29BDFFA-E688-4BD9-A2FC-C216A0974A90}"/>
    <hyperlink ref="C2375" r:id="rId2374" xr:uid="{2A7D9EB3-D2AC-4992-90CE-A50FF6A672CC}"/>
    <hyperlink ref="C2376" r:id="rId2375" xr:uid="{482F64CD-EAEB-42A6-A3C2-91459735EB15}"/>
    <hyperlink ref="C2377" r:id="rId2376" xr:uid="{A230D5EC-29FC-4030-BF05-E27B1768A313}"/>
    <hyperlink ref="C2378" r:id="rId2377" xr:uid="{8F425B45-F801-4A37-BA47-3AFE4D80452A}"/>
    <hyperlink ref="C2379" r:id="rId2378" xr:uid="{77D95FA5-6323-47FC-BB0A-970B8EEC92F7}"/>
    <hyperlink ref="C2380" r:id="rId2379" xr:uid="{6F869337-7269-4C70-9430-C05D09BA78E5}"/>
    <hyperlink ref="C2381" r:id="rId2380" xr:uid="{9E7CE0B5-238D-4A22-842A-1277DD58AA93}"/>
    <hyperlink ref="C2382" r:id="rId2381" xr:uid="{186C1E78-48FC-46CB-972A-BFCE8DB773C0}"/>
    <hyperlink ref="C2383" r:id="rId2382" xr:uid="{642DD721-12DC-4019-B362-3BEB5F1EA6FB}"/>
    <hyperlink ref="C2384" r:id="rId2383" xr:uid="{10D4ADDC-A618-49A3-B03E-C6F602B538F9}"/>
    <hyperlink ref="C2385" r:id="rId2384" xr:uid="{60E85549-BD28-4E6C-B368-680BB3CB6720}"/>
    <hyperlink ref="C2386" r:id="rId2385" xr:uid="{CF90E1F1-9053-4603-842F-607ED805BF32}"/>
    <hyperlink ref="C2387" r:id="rId2386" xr:uid="{49594E7C-0EAD-4F91-81CD-A67E6EDE5081}"/>
    <hyperlink ref="C2388" r:id="rId2387" xr:uid="{13262355-6A09-40C9-A2B1-A2682C55B1EB}"/>
    <hyperlink ref="C2389" r:id="rId2388" xr:uid="{938F24D5-40C7-4A8E-83FA-90CFE1F087A9}"/>
    <hyperlink ref="C2390" r:id="rId2389" xr:uid="{E84A2C3B-0BCE-412A-83BA-5D7175C0D9D5}"/>
    <hyperlink ref="C2391" r:id="rId2390" xr:uid="{06A87BEB-8738-42AB-BBB0-57163BCA86D0}"/>
    <hyperlink ref="C2392" r:id="rId2391" xr:uid="{7269A87B-CF1E-4411-A081-0736F216C001}"/>
    <hyperlink ref="C2393" r:id="rId2392" xr:uid="{E9F021BF-1795-47D1-A2C1-59C1455FEB72}"/>
    <hyperlink ref="C2394" r:id="rId2393" xr:uid="{BC94054E-4911-4871-9C65-2A7ACE33A088}"/>
    <hyperlink ref="C2395" r:id="rId2394" xr:uid="{5B7D6A54-F5EC-46B1-BC62-981F01E297EE}"/>
    <hyperlink ref="C2396" r:id="rId2395" xr:uid="{3EA690DE-F3ED-4B61-9C05-B50FBBF06588}"/>
    <hyperlink ref="C2397" r:id="rId2396" xr:uid="{F72A4F0B-854E-404D-8B32-66C1E9CD90CA}"/>
    <hyperlink ref="C2398" r:id="rId2397" xr:uid="{9DAE1B93-5460-4CFA-9503-1668729B728E}"/>
    <hyperlink ref="C2399" r:id="rId2398" xr:uid="{63821419-EA46-4D39-B248-F37EE4F9488E}"/>
    <hyperlink ref="C2400" r:id="rId2399" xr:uid="{E6770731-4248-4F01-876C-93D8BCAD3EA1}"/>
    <hyperlink ref="C2401" r:id="rId2400" xr:uid="{0DFCD87B-0D9B-4AD9-9E94-04DBC5C23CBF}"/>
    <hyperlink ref="C2402" r:id="rId2401" xr:uid="{F4204EA7-7F5D-4465-854D-48330A52A7B6}"/>
    <hyperlink ref="C2403" r:id="rId2402" xr:uid="{5B1A4381-3CF8-4F2F-AF1B-68AAAE32978C}"/>
    <hyperlink ref="C2404" r:id="rId2403" xr:uid="{126218B9-69BF-42A3-9578-FAC664B45339}"/>
    <hyperlink ref="C2405" r:id="rId2404" xr:uid="{1857B6B0-013A-46BA-A8FE-7ADBB3CCA7AF}"/>
    <hyperlink ref="C2406" r:id="rId2405" xr:uid="{078C04EC-BB8B-4E88-9BBD-34B8707AA7FB}"/>
    <hyperlink ref="C2407" r:id="rId2406" xr:uid="{F8FFDCC8-476E-40C2-A4A6-E48FD89935E0}"/>
    <hyperlink ref="C2408" r:id="rId2407" xr:uid="{4A420BA6-2B62-461D-8E88-176FF8EC7BCE}"/>
    <hyperlink ref="C2409" r:id="rId2408" xr:uid="{DAD52C30-694B-4119-8266-95D8469C0E1E}"/>
    <hyperlink ref="C2410" r:id="rId2409" xr:uid="{8F65BB64-8EE1-4D9A-B488-A0BF881D2617}"/>
    <hyperlink ref="C2411" r:id="rId2410" xr:uid="{46A36EB6-8A94-4CC4-B53D-8FE2FEA91935}"/>
    <hyperlink ref="C2412" r:id="rId2411" xr:uid="{37874AC4-89CB-45F9-A883-E23F4BCF0D2F}"/>
    <hyperlink ref="C2413" r:id="rId2412" xr:uid="{E1EB1993-A854-45BC-B78B-40E94961CFF2}"/>
    <hyperlink ref="C2414" r:id="rId2413" xr:uid="{6224DE82-1987-4B70-841C-29D0F9DC1480}"/>
    <hyperlink ref="C2415" r:id="rId2414" xr:uid="{AC4ED077-05D5-4BBE-A846-CEE87F59A9A9}"/>
    <hyperlink ref="C2416" r:id="rId2415" xr:uid="{86AE653E-F285-4BD3-BC27-DFB1586AA1BA}"/>
    <hyperlink ref="C2417" r:id="rId2416" xr:uid="{0D3CBB28-098C-450E-9050-07B84AC51B9B}"/>
    <hyperlink ref="C2418" r:id="rId2417" xr:uid="{166A1B3B-F5DB-47EE-A40D-66E1B32ED455}"/>
    <hyperlink ref="C2419" r:id="rId2418" xr:uid="{7B3866FA-DF95-4968-BBEA-61F8B2FB68C5}"/>
    <hyperlink ref="C2420" r:id="rId2419" xr:uid="{A851EA40-AAB4-4BD5-8413-EA1F10FC9472}"/>
    <hyperlink ref="C2421" r:id="rId2420" xr:uid="{A47E6405-E786-4595-A839-9630135C6B0B}"/>
    <hyperlink ref="C2422" r:id="rId2421" xr:uid="{2EA14D58-7B4F-4D4D-97B8-0D457FCF2BB0}"/>
    <hyperlink ref="C2423" r:id="rId2422" xr:uid="{B68AA861-3F70-4AD8-B0FB-7166A5F33C96}"/>
    <hyperlink ref="C2424" r:id="rId2423" xr:uid="{3C0D2C7B-96E9-4F34-A05D-DB39B5B85476}"/>
    <hyperlink ref="C2425" r:id="rId2424" xr:uid="{549EC087-E6B2-4067-AF2A-0927CCBEBC90}"/>
    <hyperlink ref="C2426" r:id="rId2425" xr:uid="{8A5DCAC9-4D8F-4055-95A3-10659E0C8B76}"/>
    <hyperlink ref="C2427" r:id="rId2426" xr:uid="{5097B299-6A4D-41CF-AD85-76A079DAEA6E}"/>
    <hyperlink ref="C2428" r:id="rId2427" xr:uid="{735DD7C5-98A4-4E29-99E0-2A934A5BACC8}"/>
    <hyperlink ref="C2429" r:id="rId2428" xr:uid="{BA56C70D-3376-45D1-A886-6A40D1823B9A}"/>
    <hyperlink ref="C2430" r:id="rId2429" xr:uid="{D0F8E157-035E-4F62-85EC-E88FB5808470}"/>
    <hyperlink ref="C2431" r:id="rId2430" xr:uid="{34BBB569-17DC-49B2-B881-969C0B46C6F4}"/>
    <hyperlink ref="C2432" r:id="rId2431" xr:uid="{5C6B9DD3-B748-4DEB-AC44-4B30CF5B937C}"/>
    <hyperlink ref="C2433" r:id="rId2432" xr:uid="{0646CF75-A9BC-4EF2-B6F1-132EADB70E52}"/>
    <hyperlink ref="C2434" r:id="rId2433" xr:uid="{27540FB4-4CF7-4A46-ABCE-D00AD0873595}"/>
    <hyperlink ref="C2435" r:id="rId2434" xr:uid="{F9A398D6-947D-4B4C-8260-204D5AAE530B}"/>
    <hyperlink ref="C2436" r:id="rId2435" xr:uid="{1A575639-F477-4B63-9033-F243422365C0}"/>
    <hyperlink ref="C2437" r:id="rId2436" xr:uid="{6BDB2EED-D99F-42C0-991A-DBD7BD717289}"/>
    <hyperlink ref="C2438" r:id="rId2437" xr:uid="{DED6774C-ED58-4498-AF7F-FE8EC6BF9B91}"/>
    <hyperlink ref="C2439" r:id="rId2438" xr:uid="{1BC31790-C10B-4C43-ABC5-E32D74C6F5D6}"/>
    <hyperlink ref="C2440" r:id="rId2439" xr:uid="{55B78266-38F9-4A42-9627-133D0AB84C88}"/>
    <hyperlink ref="C2441" r:id="rId2440" xr:uid="{C699F980-305B-4176-96BA-CDBA6A6514F6}"/>
    <hyperlink ref="C2442" r:id="rId2441" xr:uid="{C5941ACB-74D3-4C70-A6E5-03A9137E48E8}"/>
    <hyperlink ref="C2443" r:id="rId2442" xr:uid="{71DCB5C4-45E0-4948-B33F-9A4CD4BC9F47}"/>
    <hyperlink ref="C2444" r:id="rId2443" xr:uid="{100683A8-3D64-4E07-9200-11A23C62C4C2}"/>
    <hyperlink ref="C2445" r:id="rId2444" xr:uid="{BCBA8CBC-FCE2-4A54-8AE5-76D91B6CEC06}"/>
    <hyperlink ref="C2446" r:id="rId2445" xr:uid="{AC7A5E46-6625-4E12-BAD0-CE5CFF428D15}"/>
    <hyperlink ref="C2447" r:id="rId2446" xr:uid="{666F6396-7B6E-41F6-9AB5-AC99646DE47F}"/>
    <hyperlink ref="C2448" r:id="rId2447" xr:uid="{20455F4B-95B6-4DBB-80D8-0D66FC9CBA0B}"/>
    <hyperlink ref="C2449" r:id="rId2448" xr:uid="{C535684D-647D-4787-A993-50BAD68669C8}"/>
    <hyperlink ref="C2450" r:id="rId2449" xr:uid="{2521319E-6E36-4FE4-ADC0-79D5312E97E1}"/>
    <hyperlink ref="C2451" r:id="rId2450" xr:uid="{C3FA1D4F-0229-4465-B0DD-F88EF4242348}"/>
    <hyperlink ref="C2452" r:id="rId2451" xr:uid="{17D6CECB-B9A0-4C71-ABC5-CF7095643392}"/>
    <hyperlink ref="C2453" r:id="rId2452" xr:uid="{F3267C69-7BA9-4F48-AB46-D504D3748FBD}"/>
    <hyperlink ref="C2454" r:id="rId2453" xr:uid="{6D1DF9D2-A39E-4549-A09E-352CE94A1895}"/>
    <hyperlink ref="C2455" r:id="rId2454" xr:uid="{FADCD887-2C61-4D3A-8915-A41C0B36D071}"/>
    <hyperlink ref="C2456" r:id="rId2455" xr:uid="{EA82104F-D970-4FC8-9397-A47A3886543E}"/>
    <hyperlink ref="C2457" r:id="rId2456" xr:uid="{18C45F31-AF55-4B96-AF84-65873A9A272F}"/>
    <hyperlink ref="C2458" r:id="rId2457" xr:uid="{033D8C50-BEE0-4DAF-9C9C-62596A08EB0B}"/>
    <hyperlink ref="C2459" r:id="rId2458" xr:uid="{5052333E-1216-4F7E-B98F-2E8D85CB6A7B}"/>
    <hyperlink ref="C2460" r:id="rId2459" xr:uid="{2B5B7D8B-4289-4E9F-B01E-586C02F5A8B9}"/>
    <hyperlink ref="C2461" r:id="rId2460" xr:uid="{EDF6786C-B5AA-4F0C-BC33-AC4938130F03}"/>
    <hyperlink ref="C2462" r:id="rId2461" xr:uid="{48CF30EF-DDE7-4E5F-9553-729444B32741}"/>
    <hyperlink ref="C2463" r:id="rId2462" xr:uid="{F3DB5EC8-7709-4017-BBBB-B900BCF3AC38}"/>
    <hyperlink ref="C2464" r:id="rId2463" xr:uid="{9F70A209-F0EA-4FCA-A74A-F6A1D793B378}"/>
    <hyperlink ref="C2465" r:id="rId2464" xr:uid="{58020EFF-D411-4CCA-80F7-DA79C2D8E68C}"/>
    <hyperlink ref="C2466" r:id="rId2465" xr:uid="{5D4C8C51-0577-409F-B760-8A2354865955}"/>
    <hyperlink ref="C2467" r:id="rId2466" xr:uid="{BD971384-994B-4F07-923B-16672B377FBA}"/>
    <hyperlink ref="C2468" r:id="rId2467" xr:uid="{1A90A95C-C760-4401-B258-5AD8E95D2EB6}"/>
    <hyperlink ref="C2469" r:id="rId2468" xr:uid="{76746859-9392-4A3F-A42E-4AB461EA34C1}"/>
    <hyperlink ref="C2470" r:id="rId2469" xr:uid="{B2B24E86-8A96-4047-8F16-249592ABB385}"/>
    <hyperlink ref="C2471" r:id="rId2470" xr:uid="{9681846B-D728-49EC-BE3F-64492B0580E7}"/>
    <hyperlink ref="C2472" r:id="rId2471" xr:uid="{3D625A80-F89A-4471-9BE9-E9891BC4CB43}"/>
    <hyperlink ref="C2473" r:id="rId2472" xr:uid="{A13D2496-A43C-4932-B1EC-484DBE80D867}"/>
    <hyperlink ref="C2474" r:id="rId2473" xr:uid="{95DF0835-A2EB-4199-A5D6-96357115C53E}"/>
    <hyperlink ref="C2475" r:id="rId2474" xr:uid="{EE586A72-B844-4559-8DED-9B68255B3D2C}"/>
    <hyperlink ref="C2476" r:id="rId2475" xr:uid="{79AA96B9-88C1-4432-9C18-301AD640FF45}"/>
    <hyperlink ref="C2477" r:id="rId2476" xr:uid="{C31A6F25-680B-4294-BB1E-C9CD91A64F6D}"/>
    <hyperlink ref="C2478" r:id="rId2477" xr:uid="{2D73EF9E-D935-4094-A079-408531DB91BB}"/>
    <hyperlink ref="C2479" r:id="rId2478" xr:uid="{AFA257A0-6DA9-47C6-A54E-AE467754291B}"/>
    <hyperlink ref="C2480" r:id="rId2479" xr:uid="{C674BFDD-BA37-43DE-B03C-3BD163A33C3C}"/>
    <hyperlink ref="C2481" r:id="rId2480" xr:uid="{FA0A4A25-6127-4444-A697-255535872591}"/>
    <hyperlink ref="C2482" r:id="rId2481" xr:uid="{EB692677-7D73-4E54-A468-E4C6FB62E1EF}"/>
    <hyperlink ref="C2483" r:id="rId2482" display="2030" xr:uid="{5D15FFA8-E2F1-4612-BD84-931108EF3745}"/>
    <hyperlink ref="C2484" r:id="rId2483" xr:uid="{26665158-FF37-4F61-BC2A-9D280C9B4BCA}"/>
    <hyperlink ref="C2485" r:id="rId2484" xr:uid="{3C798D71-0CD0-42CA-B1F8-119EFE9129AB}"/>
    <hyperlink ref="C2486" r:id="rId2485" xr:uid="{7812E020-F5B7-40ED-848E-79C1D09625B9}"/>
    <hyperlink ref="C2487" r:id="rId2486" xr:uid="{53DC4805-B9B8-4C97-9760-234EACA91437}"/>
    <hyperlink ref="C2488" r:id="rId2487" xr:uid="{C71D20C4-DD42-4471-81C1-5B21D743B1E3}"/>
    <hyperlink ref="C2489" r:id="rId2488" xr:uid="{4B272B8F-A8E3-4EDB-B62F-679D1E886B91}"/>
    <hyperlink ref="C2490" r:id="rId2489" xr:uid="{34AFA079-109D-4A4B-ACAA-2291D48879A9}"/>
    <hyperlink ref="C2491" r:id="rId2490" xr:uid="{B907ABBC-3A02-4F84-8CC0-7075CC45F227}"/>
    <hyperlink ref="C2492" r:id="rId2491" xr:uid="{C5134A96-231F-42DA-9161-8F1F5F11F83E}"/>
    <hyperlink ref="C2493" r:id="rId2492" xr:uid="{20B2C925-865C-4942-83DA-9D760B78592F}"/>
    <hyperlink ref="C2494" r:id="rId2493" xr:uid="{C116DCF4-483F-4C5F-A7B3-2881A94A0E9A}"/>
    <hyperlink ref="C2495" r:id="rId2494" xr:uid="{717282D5-4909-49B7-9AAC-B52D71CA4E16}"/>
    <hyperlink ref="C2496" r:id="rId2495" xr:uid="{6CBC9C21-13EC-43E2-A349-25F4451C748F}"/>
    <hyperlink ref="C2497" r:id="rId2496" xr:uid="{7AAA42F4-3409-4FB8-BF6F-8CCB408780DA}"/>
    <hyperlink ref="C2498" r:id="rId2497" xr:uid="{60F72C67-6556-4AAB-AE98-A52BF2AAF768}"/>
    <hyperlink ref="C2499" r:id="rId2498" xr:uid="{5819C288-09E5-44A8-BA28-4E474DAF9235}"/>
    <hyperlink ref="C2500" r:id="rId2499" xr:uid="{A10F766A-58DD-48E9-98B6-3A0291A78053}"/>
    <hyperlink ref="C2501" r:id="rId2500" xr:uid="{5A7A6061-2F71-4F7B-A241-6C1BB6034125}"/>
    <hyperlink ref="C2502" r:id="rId2501" xr:uid="{7E52010E-6728-43DB-8454-F16313BB52F5}"/>
    <hyperlink ref="C2503" r:id="rId2502" xr:uid="{F1D1073A-8133-4778-B70D-1AFF61891859}"/>
    <hyperlink ref="C2504" r:id="rId2503" xr:uid="{50A350F1-0E0C-4434-8325-9FA7C64B9470}"/>
    <hyperlink ref="C2505" r:id="rId2504" xr:uid="{6F56D7E0-89BA-4737-B2CB-BCCE72799DC7}"/>
    <hyperlink ref="C2506" r:id="rId2505" xr:uid="{A407A6FB-F1C9-4C93-A2A0-34F5E1CBD99B}"/>
    <hyperlink ref="C2507" r:id="rId2506" xr:uid="{52326E87-867A-40AF-85F9-75767DC4461A}"/>
    <hyperlink ref="C2508" r:id="rId2507" xr:uid="{94AF9291-A562-4924-8E20-0A224AAD3B37}"/>
    <hyperlink ref="C2509" r:id="rId2508" xr:uid="{A3ED6E98-EE13-442A-8D2A-BE614847A98B}"/>
    <hyperlink ref="C2510" r:id="rId2509" xr:uid="{538D5493-53D1-4287-BFB6-E7727DFDF9B6}"/>
    <hyperlink ref="C2511" r:id="rId2510" xr:uid="{8B41329D-262A-4D33-8635-30EFB3751F2C}"/>
    <hyperlink ref="C2512" r:id="rId2511" xr:uid="{0702BF35-DFFA-4FA4-B290-1272E318175B}"/>
    <hyperlink ref="C2513" r:id="rId2512" xr:uid="{629C6BEE-2D93-40B9-A1FF-E4EF3D7DAD67}"/>
    <hyperlink ref="C2514" r:id="rId2513" xr:uid="{138FAF95-0310-4AE4-8AF1-D6E5CB92339C}"/>
    <hyperlink ref="C2515" r:id="rId2514" xr:uid="{2B019B42-A0F5-409C-A7DD-915A27737C7E}"/>
    <hyperlink ref="C2516" r:id="rId2515" xr:uid="{0C9615AE-C532-4BC0-88CD-A84785ABCACC}"/>
    <hyperlink ref="C2517" r:id="rId2516" xr:uid="{1D0EFBC2-BF56-482B-9581-CB20B96E66B0}"/>
    <hyperlink ref="C2518" r:id="rId2517" xr:uid="{41AFB43F-82DC-432A-9AC5-28223280DB19}"/>
    <hyperlink ref="C2519" r:id="rId2518" xr:uid="{E09155A9-284F-45A6-821A-8F05A07578A9}"/>
    <hyperlink ref="C2520" r:id="rId2519" xr:uid="{FD7BD280-4E3D-47BC-8421-6A56DE62034B}"/>
    <hyperlink ref="C2521" r:id="rId2520" xr:uid="{B10B1F45-5CCD-4939-AC02-980C7A317EB2}"/>
    <hyperlink ref="C2522" r:id="rId2521" xr:uid="{529BFC4D-1668-4B76-891D-DBEC713A508C}"/>
    <hyperlink ref="C2523" r:id="rId2522" xr:uid="{2F29F0E4-2446-41A9-839A-B8E35CDFB6DF}"/>
    <hyperlink ref="C2524" r:id="rId2523" xr:uid="{9933784B-797E-4B29-8F34-60A8DA4539DA}"/>
    <hyperlink ref="C2525" r:id="rId2524" xr:uid="{C3862192-4DA5-4805-B6F0-46F697F2137B}"/>
    <hyperlink ref="C2526" r:id="rId2525" xr:uid="{790B3E17-A0E8-429F-9EBB-087DA6F56069}"/>
    <hyperlink ref="C2527" r:id="rId2526" xr:uid="{3C438016-1154-4CF9-A51B-9B44608BC12F}"/>
    <hyperlink ref="C2528" r:id="rId2527" xr:uid="{019CDE76-A8EE-4131-8EE0-6B4325B2447D}"/>
    <hyperlink ref="C2529" r:id="rId2528" xr:uid="{AFAC55B5-6DDA-4761-BDD6-F1821B422BD9}"/>
    <hyperlink ref="C2530" r:id="rId2529" xr:uid="{E1A8F3CF-3543-4E28-87F6-E4102DCDB8E5}"/>
    <hyperlink ref="C2531" r:id="rId2530" xr:uid="{2C935967-116D-44EC-A5AD-3E10BA203C06}"/>
    <hyperlink ref="C2532" r:id="rId2531" xr:uid="{99AC07B8-C22E-4B5D-B27F-E227F2F7FD53}"/>
    <hyperlink ref="C2533" r:id="rId2532" xr:uid="{84D306D5-A0F8-46E8-B8CE-ACC4BD9041F5}"/>
    <hyperlink ref="C2534" r:id="rId2533" xr:uid="{530BD6E7-A7CE-4437-9C71-A72052E479C1}"/>
    <hyperlink ref="C2535" r:id="rId2534" xr:uid="{7C422D02-3128-49FA-B7F5-5602A4BDDAB9}"/>
    <hyperlink ref="C2536" r:id="rId2535" xr:uid="{0AC4DEC9-E7F1-443B-AAE7-7E1715A1762F}"/>
    <hyperlink ref="C2537" r:id="rId2536" xr:uid="{67BF7C56-3B0F-4A66-9942-57F47D883277}"/>
    <hyperlink ref="C2538" r:id="rId2537" xr:uid="{250B0281-0B82-4946-B2F7-7D2BC3E61435}"/>
    <hyperlink ref="C2539" r:id="rId2538" xr:uid="{54FD6AFE-CFAD-4304-A609-AD3DD0D1043B}"/>
    <hyperlink ref="C2540" r:id="rId2539" xr:uid="{311D9587-F365-4CEF-BCB8-BAD43CA6D4BD}"/>
    <hyperlink ref="C2541" r:id="rId2540" xr:uid="{0AC8540B-026A-4FE0-9FA0-DA7815CC88C4}"/>
    <hyperlink ref="C2542" r:id="rId2541" xr:uid="{655450DD-AFA8-408E-B5F5-82471FD99AD7}"/>
    <hyperlink ref="C2543" r:id="rId2542" xr:uid="{218A105D-9B99-45C8-9597-A41F796718EF}"/>
    <hyperlink ref="C2544" r:id="rId2543" xr:uid="{4487623A-2CEB-4CE9-8F01-C98ACF6B7AA7}"/>
    <hyperlink ref="C2545" r:id="rId2544" xr:uid="{094C00B7-5C1B-4A9A-92A3-5E5008D90286}"/>
    <hyperlink ref="C2546" r:id="rId2545" xr:uid="{0B669613-EFE3-4FDB-9AE9-BF5ADCC34119}"/>
    <hyperlink ref="C2547" r:id="rId2546" xr:uid="{FDEA6CF4-39E5-4583-9880-07A4DA69D8D4}"/>
    <hyperlink ref="C2548" r:id="rId2547" xr:uid="{B98C0BDB-F5E8-44D2-86A1-377F4E1C1E92}"/>
    <hyperlink ref="C2549" r:id="rId2548" xr:uid="{0A379C66-3796-4B6C-9AE8-1D2C23ACA195}"/>
    <hyperlink ref="C2550" r:id="rId2549" xr:uid="{F39DCA9A-A975-482D-B1E6-5253BEE667C6}"/>
    <hyperlink ref="C2551" r:id="rId2550" xr:uid="{0351D178-C592-445E-A91D-054831E9FD41}"/>
    <hyperlink ref="C2552" r:id="rId2551" xr:uid="{224800EE-4F68-4176-BB1A-6C12C737BD7E}"/>
    <hyperlink ref="C2553" r:id="rId2552" xr:uid="{C2ED30CF-4C2D-41D6-8588-EB6406C8F3F9}"/>
    <hyperlink ref="C2554" r:id="rId2553" xr:uid="{CD589A30-9311-4B15-A2CE-194F5EE07117}"/>
    <hyperlink ref="C2555" r:id="rId2554" xr:uid="{DD0BDC42-18FE-4D4B-BCE8-637C48B769F7}"/>
    <hyperlink ref="C2556" r:id="rId2555" xr:uid="{CF1C7905-2297-4FEC-A6F6-13575C4680C1}"/>
    <hyperlink ref="C2557" r:id="rId2556" xr:uid="{D18D4DFD-9758-4F82-943E-61A3B665082E}"/>
    <hyperlink ref="C2558" r:id="rId2557" xr:uid="{0384F9F9-71A0-4A29-B44F-D58FD6B7D1D5}"/>
    <hyperlink ref="C2559" r:id="rId2558" xr:uid="{DEC2AEB2-B329-4D7C-B3FC-ED9FC5994430}"/>
    <hyperlink ref="C2560" r:id="rId2559" xr:uid="{032D8E2C-70D5-4335-8C68-0D3DCA612BA3}"/>
    <hyperlink ref="C2561" r:id="rId2560" xr:uid="{C7A8F6B1-3157-46F5-857B-C26234CC0C27}"/>
    <hyperlink ref="C2562" r:id="rId2561" xr:uid="{6BE4041C-EF1A-4CE7-A0BF-226E7D77CAFA}"/>
    <hyperlink ref="C2563" r:id="rId2562" xr:uid="{1B21A374-5764-4F7A-BF82-DC59D5C5767F}"/>
    <hyperlink ref="C2564" r:id="rId2563" xr:uid="{E23CD217-A3F2-4B02-9487-13D9AB1C7856}"/>
    <hyperlink ref="C2565" r:id="rId2564" xr:uid="{45C412D5-267B-40C4-8DCF-4F6B670E5105}"/>
    <hyperlink ref="C2566" r:id="rId2565" xr:uid="{6E03DAC1-7B1E-49B2-AE33-44BC05924E55}"/>
    <hyperlink ref="C2567" r:id="rId2566" xr:uid="{90C182EC-A968-4E72-98B2-38BA6B095B05}"/>
    <hyperlink ref="C2568" r:id="rId2567" xr:uid="{C99CD564-1D33-4C28-A1CA-6652C1ADD240}"/>
    <hyperlink ref="C2569" r:id="rId2568" xr:uid="{9651A0AB-5F76-42E8-8975-21776BE0F990}"/>
    <hyperlink ref="C2570" r:id="rId2569" xr:uid="{C073A4AC-333C-4768-B704-06C2FAD0EE66}"/>
    <hyperlink ref="C2571" r:id="rId2570" xr:uid="{7AA93284-D8A4-4E42-9E3B-1A8C634EE601}"/>
    <hyperlink ref="C2572" r:id="rId2571" xr:uid="{F98D94BE-70F1-44CC-B662-AAA0E1684354}"/>
    <hyperlink ref="C2573" r:id="rId2572" xr:uid="{5F843661-147D-4739-9CA3-B121BE379291}"/>
    <hyperlink ref="C2574" r:id="rId2573" xr:uid="{D78716DA-A44C-4E23-B344-ECD043861A6C}"/>
    <hyperlink ref="C2575" r:id="rId2574" xr:uid="{3CD646B8-3AD5-44E0-A1C7-B7E5B66EEEA6}"/>
    <hyperlink ref="C2576" r:id="rId2575" xr:uid="{82A7C8CB-F24B-48C2-84AC-C4FC68C8CC00}"/>
    <hyperlink ref="C2577" r:id="rId2576" xr:uid="{A6499018-FA7E-407A-925B-59575499B16E}"/>
    <hyperlink ref="C2578" r:id="rId2577" xr:uid="{3B370B3E-9924-41B8-87D8-14D9410D095F}"/>
    <hyperlink ref="C2579" r:id="rId2578" xr:uid="{688C5290-F4D4-48AA-A635-FF72B5BBFEEA}"/>
    <hyperlink ref="C2580" r:id="rId2579" xr:uid="{748BAEA8-E3DB-4DDC-8B04-C156A87EB9B1}"/>
    <hyperlink ref="C2581" r:id="rId2580" xr:uid="{466988D7-1364-4C84-937D-E0A5C356FDD5}"/>
    <hyperlink ref="C2582" r:id="rId2581" xr:uid="{2334275B-E3AB-4701-9474-4CC4EE0343CB}"/>
    <hyperlink ref="C2583" r:id="rId2582" xr:uid="{05F15588-30D4-48BC-8784-019645FBEA5D}"/>
    <hyperlink ref="C2584" r:id="rId2583" xr:uid="{59EC19A0-39F5-4434-8779-D598B0515E8D}"/>
    <hyperlink ref="C2585" r:id="rId2584" xr:uid="{868D0ADA-E60E-4F59-B93E-7E2B97FAD7E1}"/>
    <hyperlink ref="C2586" r:id="rId2585" xr:uid="{438F0A7F-4065-4505-B798-1F098D5F00E6}"/>
    <hyperlink ref="C2587" r:id="rId2586" xr:uid="{1409445D-0690-4D08-8CD1-53B2D124D60E}"/>
    <hyperlink ref="C2588" r:id="rId2587" xr:uid="{131A4D6E-AACF-44D8-9083-C8762F173C16}"/>
    <hyperlink ref="C2589" r:id="rId2588" xr:uid="{2EEFD558-EC00-441A-999C-47C7D1C64D18}"/>
    <hyperlink ref="C2590" r:id="rId2589" xr:uid="{4092647C-5A58-464D-8ED8-253C4C5B2A47}"/>
    <hyperlink ref="C2591" r:id="rId2590" xr:uid="{54516801-47D9-4795-A659-F5605ADC7714}"/>
    <hyperlink ref="C2592" r:id="rId2591" xr:uid="{A41DC9E6-DA64-4072-889A-A9E4EA72C15E}"/>
    <hyperlink ref="C2593" r:id="rId2592" xr:uid="{BB0F4ED3-992E-48CA-A527-E906A7A1FA88}"/>
    <hyperlink ref="C2594" r:id="rId2593" xr:uid="{79AD02A5-CDB9-4972-9B17-9D63F4571AA7}"/>
    <hyperlink ref="C2595" r:id="rId2594" xr:uid="{881018C6-DCBD-406E-9D68-E5A1A01735D3}"/>
    <hyperlink ref="C2596" r:id="rId2595" xr:uid="{0309A7B8-D31D-49F6-9F76-B0B4F04B4A18}"/>
    <hyperlink ref="C2597" r:id="rId2596" xr:uid="{1CDCBF50-9D44-479C-8B40-87C38696AA9D}"/>
    <hyperlink ref="C2598" r:id="rId2597" xr:uid="{18F042B4-4330-4BCB-85F8-EC1529A1E182}"/>
    <hyperlink ref="C2599" r:id="rId2598" xr:uid="{2CE3C42A-54B7-4F62-81F6-10E3F668BC61}"/>
    <hyperlink ref="C2600" r:id="rId2599" xr:uid="{FDB36E10-51E6-4BC2-862B-5046786ADC3E}"/>
    <hyperlink ref="C2601" r:id="rId2600" xr:uid="{42D7FC4A-66CF-437D-98D8-AEDC73B17C61}"/>
    <hyperlink ref="C2602" r:id="rId2601" xr:uid="{55CA96C3-C8BD-4F04-805D-EE30A57FF783}"/>
    <hyperlink ref="C2603" r:id="rId2602" xr:uid="{AE01921F-6CAB-4CD2-B52F-EDC18DF86BD4}"/>
    <hyperlink ref="C2604" r:id="rId2603" xr:uid="{AE9842A6-6ED6-4869-B7C3-ED7898D983F9}"/>
    <hyperlink ref="C2605" r:id="rId2604" xr:uid="{759757DC-640E-405C-B52B-BC4BE5038E58}"/>
    <hyperlink ref="C2606" r:id="rId2605" xr:uid="{C552F343-6690-41FF-B961-F2ADD23F6938}"/>
    <hyperlink ref="C2607" r:id="rId2606" xr:uid="{2F206C09-5A16-4149-A263-88DFB8EDFDCF}"/>
    <hyperlink ref="C2608" r:id="rId2607" xr:uid="{0E47A6F0-A990-48BA-AF7D-A585CCF07184}"/>
    <hyperlink ref="C2609" r:id="rId2608" xr:uid="{13A6EA2A-7BEF-4DA0-853F-F4B988E57963}"/>
    <hyperlink ref="C2610" r:id="rId2609" xr:uid="{2C3B8F92-3627-414F-8031-E44C989716A6}"/>
    <hyperlink ref="C2611" r:id="rId2610" xr:uid="{CEB5F26A-EB23-412D-9BDC-E9E155832200}"/>
    <hyperlink ref="C2612" r:id="rId2611" xr:uid="{B23BF2BD-315F-45F0-B42D-5530F5E3C265}"/>
    <hyperlink ref="C2613" r:id="rId2612" xr:uid="{0C42F4B5-34FC-4EB3-B097-823F4B635FC5}"/>
    <hyperlink ref="C2614" r:id="rId2613" xr:uid="{AA3729A9-57EF-4DC3-86A5-931FC9F0A5A1}"/>
    <hyperlink ref="C2615" r:id="rId2614" xr:uid="{F43C89D5-761B-49E9-BA0C-123485245F92}"/>
    <hyperlink ref="C2616" r:id="rId2615" xr:uid="{5DF5E9EF-F63A-4378-B6AD-5EF331E0B800}"/>
    <hyperlink ref="C2617" r:id="rId2616" xr:uid="{AB6BA217-558A-4B18-AEE6-AF7A4A5D9190}"/>
    <hyperlink ref="C2618" r:id="rId2617" xr:uid="{525574EB-30A4-4D36-8772-5E4635C868C5}"/>
    <hyperlink ref="C2619" r:id="rId2618" xr:uid="{EEF41051-4B93-4D9D-8C5F-0B60B739A651}"/>
    <hyperlink ref="C2620" r:id="rId2619" xr:uid="{69A2D152-5305-45F1-B7F1-88718811FF2B}"/>
    <hyperlink ref="C2621" r:id="rId2620" xr:uid="{4257AA85-4D20-4292-8A8F-83643C16338A}"/>
    <hyperlink ref="C2622" r:id="rId2621" xr:uid="{E58C9F84-996D-41B6-8EAB-C2F752AC04AB}"/>
    <hyperlink ref="C2623" r:id="rId2622" xr:uid="{21AFDA22-4B77-4C91-87AC-C20D36659353}"/>
    <hyperlink ref="C2624" r:id="rId2623" xr:uid="{00033F07-9F52-4894-A79F-A3B3FA76BDFB}"/>
    <hyperlink ref="C2625" r:id="rId2624" xr:uid="{85A19998-97CC-42D6-8CFA-3D542157A453}"/>
    <hyperlink ref="C2626" r:id="rId2625" xr:uid="{8482B6A6-4A49-4A7C-91D6-A2AE83DAA10A}"/>
    <hyperlink ref="C2627" r:id="rId2626" xr:uid="{116EFFC7-D84F-4789-A081-B124DE1049F6}"/>
    <hyperlink ref="C2628" r:id="rId2627" xr:uid="{82550B0E-845B-442E-8172-2E8A2E33B04B}"/>
    <hyperlink ref="C2629" r:id="rId2628" xr:uid="{C6DEE9C1-D91C-4944-B36A-E94E37025025}"/>
    <hyperlink ref="C2630" r:id="rId2629" xr:uid="{ABC2A8AA-AE9F-4283-85C6-7715B61440FE}"/>
    <hyperlink ref="C2631" r:id="rId2630" xr:uid="{6C33C940-251A-429E-8DDD-730546FD5025}"/>
    <hyperlink ref="C2632" r:id="rId2631" xr:uid="{53A938E8-9DB1-433D-B2A4-00EACAA9B766}"/>
    <hyperlink ref="C2633" r:id="rId2632" xr:uid="{800C1BDC-ED85-44FD-AD87-9B862002DCDA}"/>
    <hyperlink ref="C2634" r:id="rId2633" xr:uid="{7D7789F4-20D3-4DB4-B49A-FF8CE2CB1E5E}"/>
    <hyperlink ref="C2635" r:id="rId2634" xr:uid="{157BE876-9FFE-445C-9600-E93677B55780}"/>
    <hyperlink ref="C2636" r:id="rId2635" xr:uid="{843ADC6B-6B31-48C6-96AD-4AC470F6BFDF}"/>
    <hyperlink ref="C2637" r:id="rId2636" xr:uid="{4EC49E18-0204-4266-920E-E40B7504269C}"/>
    <hyperlink ref="C2638" r:id="rId2637" xr:uid="{3F1A8AFA-FB2B-4322-B809-3F65B2748F6D}"/>
    <hyperlink ref="C2639" r:id="rId2638" xr:uid="{5A9BF39B-4CF5-4C37-8798-1E7C09100237}"/>
    <hyperlink ref="C2640" r:id="rId2639" xr:uid="{3458E696-F896-4B6E-98ED-F663013E2666}"/>
    <hyperlink ref="C2641" r:id="rId2640" xr:uid="{BF84969E-5671-491A-8E8E-6F8D4331355A}"/>
    <hyperlink ref="C2642" r:id="rId2641" xr:uid="{910AFD3B-24D5-40DD-B9C8-A95D1806B1B9}"/>
    <hyperlink ref="C2643" r:id="rId2642" xr:uid="{CF15D280-7A92-493F-A46A-02CD94F73A91}"/>
    <hyperlink ref="C2644" r:id="rId2643" xr:uid="{D464E1C4-AFB8-4735-9A2F-8EE2A8335936}"/>
    <hyperlink ref="C2645" r:id="rId2644" xr:uid="{DAECA799-7A53-4B13-812F-1090E2F18A1C}"/>
    <hyperlink ref="C2646" r:id="rId2645" xr:uid="{A1D6D999-4043-4D8E-A01F-8F04FDDA2B6E}"/>
    <hyperlink ref="C2647" r:id="rId2646" xr:uid="{45B23BCD-04FF-46F0-A5BD-B088A41AA5C9}"/>
    <hyperlink ref="C2648" r:id="rId2647" xr:uid="{AE4354F7-A176-435C-A6DE-7B274A863474}"/>
    <hyperlink ref="C2649" r:id="rId2648" xr:uid="{9D620FFF-46BB-4FDE-8FBC-7678A9BF40BE}"/>
    <hyperlink ref="C2650" r:id="rId2649" xr:uid="{7617CAAE-81B2-40B6-8491-27E0B27F86CC}"/>
    <hyperlink ref="C2651" r:id="rId2650" xr:uid="{917C9807-18D8-4C07-90B7-C022E1A2AA59}"/>
    <hyperlink ref="C2652" r:id="rId2651" xr:uid="{A5BA6CDA-AECF-4F00-9FC0-A11077203121}"/>
    <hyperlink ref="C2653" r:id="rId2652" xr:uid="{673BA9F1-246A-4397-8409-B24373F91185}"/>
    <hyperlink ref="C2654" r:id="rId2653" xr:uid="{03DE3EAB-A312-411E-AAE2-AB175F9C3F73}"/>
    <hyperlink ref="C2655" r:id="rId2654" xr:uid="{16E4F4C0-CDD8-40A6-A83E-981E45363BE1}"/>
    <hyperlink ref="C2656" r:id="rId2655" xr:uid="{6B5BCF6F-E9A1-4DE7-B0E5-510D098E1AB1}"/>
    <hyperlink ref="C2657" r:id="rId2656" xr:uid="{2766CF2A-A03F-4EF9-8A07-61202B9B2347}"/>
    <hyperlink ref="C2658" r:id="rId2657" xr:uid="{D5C3A589-13CA-4469-9CE9-B32DD863F878}"/>
    <hyperlink ref="C2659" r:id="rId2658" xr:uid="{540DCEE4-702F-4B24-AA90-2A24307234D8}"/>
    <hyperlink ref="C2660" r:id="rId2659" xr:uid="{890FD911-1398-434F-9DD4-B36182EB2ECB}"/>
    <hyperlink ref="C2661" r:id="rId2660" xr:uid="{A8791ABC-D074-4BEE-B74B-05EC14C220DA}"/>
    <hyperlink ref="C2662" r:id="rId2661" xr:uid="{132C5D1F-800F-4B9C-8AFE-37C8B8235DBF}"/>
    <hyperlink ref="C2663" r:id="rId2662" xr:uid="{12EE6242-0ABC-4281-99F2-390C28B70E64}"/>
    <hyperlink ref="C2664" r:id="rId2663" xr:uid="{DC82963E-0E9F-41D5-A70E-2181A32E4DEE}"/>
    <hyperlink ref="C2665" r:id="rId2664" xr:uid="{19426293-CFBE-432D-A5E9-5D030189DB3A}"/>
    <hyperlink ref="C2666" r:id="rId2665" xr:uid="{E5174CE3-11C4-4E30-B981-EB1E7A2ECCCE}"/>
    <hyperlink ref="C2667" r:id="rId2666" xr:uid="{8735104B-00A3-45E3-B764-8486BE894890}"/>
    <hyperlink ref="C2668" r:id="rId2667" xr:uid="{1AE751FD-9E8A-438E-ABC5-1D5C23905101}"/>
    <hyperlink ref="C2669" r:id="rId2668" xr:uid="{E081F46A-6893-4364-BDAB-D52CAC5B0EFD}"/>
    <hyperlink ref="C2670" r:id="rId2669" xr:uid="{034A2E17-5A1B-4039-B91F-FDD1B893890F}"/>
    <hyperlink ref="C2671" r:id="rId2670" xr:uid="{89CE4674-9E2A-435C-B0C2-1863E3E283FB}"/>
    <hyperlink ref="C2672" r:id="rId2671" display="2002" xr:uid="{4ED11ECB-0957-4916-864B-1DC20C8FA6C3}"/>
    <hyperlink ref="C2673" r:id="rId2672" display="2002" xr:uid="{9488D31D-EC65-4F86-B4AA-F0B8DF4E4F45}"/>
    <hyperlink ref="C2674" r:id="rId2673" xr:uid="{314EA9BF-814E-4A48-B78F-8E022B385166}"/>
    <hyperlink ref="C2675" r:id="rId2674" xr:uid="{E4BC191E-1AD9-42BA-87E1-842F82ABBE5F}"/>
    <hyperlink ref="C2676" r:id="rId2675" xr:uid="{F7B432DB-AAED-4CE3-9659-B0D3F7175114}"/>
    <hyperlink ref="C2677" r:id="rId2676" xr:uid="{2DA95AE7-5864-44C9-9974-118236BDBF06}"/>
    <hyperlink ref="C2678" r:id="rId2677" xr:uid="{C9137F2C-1274-4992-8EE6-DA7443602B95}"/>
    <hyperlink ref="C2679" r:id="rId2678" xr:uid="{D9E3E4CD-4827-4013-BC0F-DCD119DB19EE}"/>
    <hyperlink ref="C2680" r:id="rId2679" xr:uid="{63AFEB90-C45E-4B90-BA38-991BB48DECF4}"/>
    <hyperlink ref="C2681" r:id="rId2680" xr:uid="{4783D274-4748-4A75-A651-A2B29C1B7293}"/>
    <hyperlink ref="C2682" r:id="rId2681" xr:uid="{BB5B4041-D321-4CCC-A9CA-D203432161E1}"/>
    <hyperlink ref="C2683" r:id="rId2682" xr:uid="{C81F0F6C-2423-4943-ACB5-9BDC8674162F}"/>
    <hyperlink ref="C2684" r:id="rId2683" xr:uid="{35432CF0-B2E4-4BA4-BAD2-BF6E7A873B2E}"/>
    <hyperlink ref="C2685" r:id="rId2684" xr:uid="{27BC8D11-1F48-4865-9578-E28B792BA107}"/>
    <hyperlink ref="C2686" r:id="rId2685" xr:uid="{769D16F8-E4A7-4D0A-8EE5-60464C152CCB}"/>
    <hyperlink ref="C2687" r:id="rId2686" xr:uid="{47E5703B-4690-49ED-B48A-21786DB774F3}"/>
    <hyperlink ref="C2688" r:id="rId2687" display="02.99" xr:uid="{95153759-69D1-4A63-BCD2-B6E103BF81EF}"/>
    <hyperlink ref="C2689" r:id="rId2688" xr:uid="{DAE313F5-3F33-426C-A182-773E1003496B}"/>
    <hyperlink ref="C2690" r:id="rId2689" xr:uid="{3F90B8F2-5251-4ABB-9193-80C4E0DAC8F8}"/>
    <hyperlink ref="C2691" r:id="rId2690" xr:uid="{DECDB4FC-DBD2-45CB-9807-D1BB6013161B}"/>
    <hyperlink ref="C2692" r:id="rId2691" xr:uid="{E685B1D3-6F44-4E7F-AFE2-E273C49487AB}"/>
    <hyperlink ref="C2693" r:id="rId2692" xr:uid="{62128566-1737-4E6A-AB11-DACA38714A54}"/>
    <hyperlink ref="C2694" r:id="rId2693" xr:uid="{C850BC9E-EC2C-4D50-8425-3C7F73C337E3}"/>
    <hyperlink ref="C2695" r:id="rId2694" xr:uid="{E8CE2B78-9179-4673-AF8B-37964FB40077}"/>
    <hyperlink ref="C2696" r:id="rId2695" xr:uid="{42BD5A73-3316-41A2-AC52-708B32E0FD24}"/>
    <hyperlink ref="C2697" r:id="rId2696" xr:uid="{6FB8A0E2-9214-42DF-830A-27576E913DAF}"/>
    <hyperlink ref="C2698" r:id="rId2697" xr:uid="{303E7BE0-055D-4FE1-9E6B-2614D901066F}"/>
    <hyperlink ref="C2699" r:id="rId2698" xr:uid="{057186CD-6894-4C12-BD8A-A9158F669E19}"/>
    <hyperlink ref="C2700" r:id="rId2699" xr:uid="{D2AAFE89-2303-4C7A-B503-C4B443214683}"/>
    <hyperlink ref="C2701" r:id="rId2700" xr:uid="{0742A042-A56D-47E0-995A-2442281028F5}"/>
    <hyperlink ref="C2702" r:id="rId2701" xr:uid="{DEBBF7E2-DB80-4B31-9B70-16A9D08F7342}"/>
    <hyperlink ref="C2703" r:id="rId2702" xr:uid="{A9F6CE7F-CB3E-4200-BBB2-ED32DC81D5B8}"/>
    <hyperlink ref="C2704" r:id="rId2703" xr:uid="{B9D2FF85-FBB7-477E-81C7-17B46E5FC987}"/>
    <hyperlink ref="C2705" r:id="rId2704" xr:uid="{919AC339-0C55-4A96-8094-C0B738696EC2}"/>
    <hyperlink ref="C2706" r:id="rId2705" xr:uid="{D9C4D1A1-8892-45D4-AF12-A07332CB0FEB}"/>
    <hyperlink ref="C2707" r:id="rId2706" xr:uid="{F9663F2C-C0CE-4CC3-B3CB-B48BEA73F78C}"/>
    <hyperlink ref="C2708" r:id="rId2707" xr:uid="{9E89FEFD-FF07-4991-BFD5-8E2A84910530}"/>
    <hyperlink ref="C2709" r:id="rId2708" xr:uid="{48805BF4-F1C1-4862-8E47-74439DD33DCC}"/>
    <hyperlink ref="C2710" r:id="rId2709" xr:uid="{E9C73757-4D65-4178-B52E-0AEEB820D617}"/>
    <hyperlink ref="C2711" r:id="rId2710" xr:uid="{A1B3C5C1-B26C-4333-8939-9F124E1FC5CD}"/>
    <hyperlink ref="C2712" r:id="rId2711" xr:uid="{55562B02-E4C5-489C-A9CA-599C212718D7}"/>
    <hyperlink ref="C2713" r:id="rId2712" xr:uid="{8E682110-05B0-4C23-846A-3D4E4201C1C4}"/>
    <hyperlink ref="C2714" r:id="rId2713" xr:uid="{ADCF66F3-44A3-42EA-892F-378419B288EB}"/>
    <hyperlink ref="C2715" r:id="rId2714" xr:uid="{1007A810-7C0F-43C8-B40E-668E728D4E91}"/>
    <hyperlink ref="C2716" r:id="rId2715" xr:uid="{FAAB3B26-DAB0-4B96-B9DA-A31A304202B9}"/>
    <hyperlink ref="C2717" r:id="rId2716" xr:uid="{580DEFCE-EB24-4223-8EB4-68018B5F0F37}"/>
    <hyperlink ref="C2718" r:id="rId2717" xr:uid="{D0052A9B-E9C5-47C3-AEB1-275364CFB763}"/>
    <hyperlink ref="C2719" r:id="rId2718" xr:uid="{7C474F56-32AA-470B-8960-811CCDBCC9F7}"/>
    <hyperlink ref="C2720" r:id="rId2719" xr:uid="{63655B80-43FC-4A11-B1C3-8C104D39A61D}"/>
    <hyperlink ref="C2721" r:id="rId2720" xr:uid="{1CDC44A2-8B65-4F6D-8ADD-6341CDD9317E}"/>
    <hyperlink ref="C2722" r:id="rId2721" xr:uid="{7B954160-2C47-4AAC-B66A-6866A3553DF4}"/>
    <hyperlink ref="C2723" r:id="rId2722" xr:uid="{C9E43949-A664-47F6-A92E-79FABA768953}"/>
    <hyperlink ref="C2724" r:id="rId2723" xr:uid="{FAA29296-34FC-47EB-8C58-A7D01901D243}"/>
    <hyperlink ref="C2725" r:id="rId2724" xr:uid="{7DBA765C-4426-4EBB-8233-B56162538EA5}"/>
    <hyperlink ref="C2726" r:id="rId2725" xr:uid="{D6B4C0C5-1047-4499-AB2C-9B9DA3A9FB7B}"/>
    <hyperlink ref="C2727" r:id="rId2726" xr:uid="{28273CEA-ABCB-42A8-8B71-FC495B5971C7}"/>
    <hyperlink ref="C2728" r:id="rId2727" xr:uid="{5C17714B-1FD4-4D81-8BA6-F44D462D30F1}"/>
    <hyperlink ref="C2729" r:id="rId2728" xr:uid="{B1B47608-BAF5-4548-9F9D-44F2907FD484}"/>
    <hyperlink ref="C2730" r:id="rId2729" xr:uid="{F80495DA-2FC8-484A-BD01-632A80EF8321}"/>
    <hyperlink ref="C2731" r:id="rId2730" xr:uid="{D80C432B-71E4-4A8F-B28E-371F4CBB46D2}"/>
    <hyperlink ref="C2732" r:id="rId2731" xr:uid="{FAE83FBE-DAEE-4FE7-BC6D-FB7A906F4517}"/>
    <hyperlink ref="C2733" r:id="rId2732" xr:uid="{B9EE1324-7F6D-400D-9781-9231C40490F3}"/>
    <hyperlink ref="C2734" r:id="rId2733" xr:uid="{A7D422E0-4D7A-4BD0-830A-25885DAE2F69}"/>
    <hyperlink ref="C2735" r:id="rId2734" xr:uid="{C3064483-E07D-421E-9E48-7605CC6163FE}"/>
    <hyperlink ref="C2736" r:id="rId2735" xr:uid="{733B599A-5D71-4CE3-9CB4-683A2A0986EA}"/>
    <hyperlink ref="C2737" r:id="rId2736" xr:uid="{F56E86F2-8571-4D4D-B8E0-2AFC985549C5}"/>
    <hyperlink ref="C2738" r:id="rId2737" xr:uid="{B467A7AC-2E8D-44F6-991A-72F82FE45918}"/>
    <hyperlink ref="C2739" r:id="rId2738" xr:uid="{A7532820-4C36-405C-AFAF-E0A1C4D86AE7}"/>
    <hyperlink ref="C2740" r:id="rId2739" xr:uid="{CF5B4E7C-5926-4BE8-807F-42166FE844FE}"/>
    <hyperlink ref="C2741" r:id="rId2740" xr:uid="{7EFB4AE9-E3E0-4318-BB10-615D229BB1D3}"/>
    <hyperlink ref="C2742" r:id="rId2741" xr:uid="{2CAEE954-1277-445F-9BF0-56D1F47343E0}"/>
    <hyperlink ref="C2743" r:id="rId2742" xr:uid="{4D6D89E3-6601-4EBA-84DF-13A8723C1522}"/>
    <hyperlink ref="C2744" r:id="rId2743" xr:uid="{7E84BACD-1A7D-43B7-B548-6E34EF9D5108}"/>
    <hyperlink ref="C2745" r:id="rId2744" xr:uid="{1F9145AA-4E53-431D-AF62-B224B7314971}"/>
    <hyperlink ref="C2746" r:id="rId2745" xr:uid="{C871EF45-D8CD-4E5E-9641-6FC62FF5C46C}"/>
    <hyperlink ref="C2747" r:id="rId2746" xr:uid="{5AA814FD-08E3-4426-8D78-DB5CA5D28F3B}"/>
    <hyperlink ref="C2748" r:id="rId2747" xr:uid="{1DA37699-5542-4825-899B-B21934CB57A4}"/>
    <hyperlink ref="C2749" r:id="rId2748" xr:uid="{C0D58ACE-3E58-41FE-ACE8-0E7C17860FAD}"/>
    <hyperlink ref="C2750" r:id="rId2749" xr:uid="{B7E72D5C-F427-4120-A1EC-8B4C76F68413}"/>
    <hyperlink ref="C2751" r:id="rId2750" xr:uid="{3922D41D-A6D8-463D-9720-D16B1BE3F674}"/>
    <hyperlink ref="C2752" r:id="rId2751" xr:uid="{F67AB035-C322-4C23-99E1-55C26BFBF00D}"/>
    <hyperlink ref="C2753" r:id="rId2752" xr:uid="{8AE32752-986D-418E-976E-8EE078F60A7E}"/>
    <hyperlink ref="C2754" r:id="rId2753" xr:uid="{E092A12C-EC84-48FD-AA1F-79E4B851C0E7}"/>
    <hyperlink ref="C2755" r:id="rId2754" xr:uid="{8F7B2CA8-1EE2-44A9-B13A-F3081CBCA9B7}"/>
    <hyperlink ref="C2756" r:id="rId2755" xr:uid="{449D6C0C-6F7A-4B94-A8B9-88825113A705}"/>
    <hyperlink ref="C2757" r:id="rId2756" xr:uid="{2BD252FD-549B-44A6-99BC-175C9F16B9EB}"/>
    <hyperlink ref="C2758" r:id="rId2757" xr:uid="{AF61C52C-ABCB-4A2B-87C1-320B0C4EF3B7}"/>
    <hyperlink ref="C2759" r:id="rId2758" xr:uid="{95C15B5D-F51E-4975-805F-BF02FD937C6D}"/>
    <hyperlink ref="C2760" r:id="rId2759" display="08.93" xr:uid="{2A3DBE2E-E9C2-466C-901B-F96575FD8A00}"/>
    <hyperlink ref="C2761" r:id="rId2760" xr:uid="{FF5BC8D7-1E98-499D-B567-44E08DF3DB79}"/>
    <hyperlink ref="C2762" r:id="rId2761" xr:uid="{DEC0AB0E-2336-4F85-9B3F-51BB0432EFFF}"/>
    <hyperlink ref="C2763" r:id="rId2762" xr:uid="{1B98B1A4-91CD-43F5-AC12-2364D43A5A20}"/>
    <hyperlink ref="C2764" r:id="rId2763" xr:uid="{CEC299C8-9540-4C20-BA3E-1CB22A62AAB8}"/>
    <hyperlink ref="C2765" r:id="rId2764" xr:uid="{CC18C579-4278-4AF2-AF58-222A90C17B78}"/>
    <hyperlink ref="C2766" r:id="rId2765" xr:uid="{9A27E2D3-6BE2-4FB2-952A-FEA0B262BEC4}"/>
    <hyperlink ref="C2767" r:id="rId2766" xr:uid="{86EB71DE-AE9B-4DA5-AEA7-799C6D49AEF2}"/>
    <hyperlink ref="C2768" r:id="rId2767" xr:uid="{7C94DA11-9AD1-47C4-B84A-16D758BBB3BA}"/>
    <hyperlink ref="C2769" r:id="rId2768" xr:uid="{7EE3D345-B926-4412-885D-9DEFA5B9DDAE}"/>
    <hyperlink ref="C2770" r:id="rId2769" xr:uid="{C411AF62-806D-4E06-9E0C-215CEF193450}"/>
    <hyperlink ref="C2771" r:id="rId2770" xr:uid="{C9BFB5D5-A989-4676-AE5F-811AD65D2909}"/>
    <hyperlink ref="C2772" r:id="rId2771" xr:uid="{02E09C69-89AF-4676-AEF5-C92E733B023D}"/>
    <hyperlink ref="C2773" r:id="rId2772" xr:uid="{FE90ADBB-300D-4804-BB9A-C47A754879EA}"/>
    <hyperlink ref="C2774" r:id="rId2773" xr:uid="{02973A53-EBF2-4904-9091-40DC076DBDAD}"/>
    <hyperlink ref="C2775" r:id="rId2774" xr:uid="{AF510CFA-55B2-42A1-A25A-27B236A508DF}"/>
    <hyperlink ref="C2776" r:id="rId2775" xr:uid="{85CC1996-C1BA-4D2A-8BC6-C4A5D789CA7D}"/>
    <hyperlink ref="C2777" r:id="rId2776" xr:uid="{2F6DF699-79EA-44D2-8BF1-520B626FF719}"/>
    <hyperlink ref="C2778" r:id="rId2777" xr:uid="{2CFEEBD5-ECC4-4DAA-AABF-9E721E9ECE62}"/>
    <hyperlink ref="C2779" r:id="rId2778" xr:uid="{A877FFD6-F998-44CD-BD88-905DB5A8E93C}"/>
    <hyperlink ref="C2780" r:id="rId2779" xr:uid="{5D561A4B-82E6-4A1A-BC5B-46CEC06732A2}"/>
    <hyperlink ref="C2781" r:id="rId2780" xr:uid="{875F9615-8C69-4CCD-8E23-14E7F5589713}"/>
    <hyperlink ref="C2782" r:id="rId2781" xr:uid="{9FA72442-8AA0-4692-B0AC-597CAD9146F1}"/>
    <hyperlink ref="C2783" r:id="rId2782" xr:uid="{D413AF44-08F9-49FB-B5A7-885695952163}"/>
    <hyperlink ref="C2784" r:id="rId2783" xr:uid="{76939378-D467-4F50-83FE-BE7A6469866F}"/>
    <hyperlink ref="C2785" r:id="rId2784" xr:uid="{81AF7159-A259-494E-97C4-907618C8C024}"/>
    <hyperlink ref="C2786" r:id="rId2785" xr:uid="{D6178F1F-EA83-4A16-B9FE-F12AC42B99B6}"/>
    <hyperlink ref="C2787" r:id="rId2786" xr:uid="{BC563428-38A6-4357-A0AB-C8C1DA70C8D8}"/>
    <hyperlink ref="C2788" r:id="rId2787" xr:uid="{46753B01-A7F4-4124-9A18-27DA628649EF}"/>
    <hyperlink ref="C2789" r:id="rId2788" xr:uid="{A7A0D4BA-F32E-4BBA-BE71-1998321A71EB}"/>
    <hyperlink ref="C2790" r:id="rId2789" xr:uid="{D89075D5-B782-48E4-8E1D-419EAE79F856}"/>
    <hyperlink ref="C2791" r:id="rId2790" xr:uid="{0BDB8089-F285-4632-96C5-28789891E568}"/>
    <hyperlink ref="C2792" r:id="rId2791" xr:uid="{9C92FB16-9019-4B25-9CAC-68605E10FD8C}"/>
    <hyperlink ref="C2793" r:id="rId2792" xr:uid="{E96E98C2-6A80-4E8F-948E-83BDC9F9006A}"/>
    <hyperlink ref="C2794" r:id="rId2793" xr:uid="{CF0A2583-5AD8-407E-AB5F-130232898338}"/>
    <hyperlink ref="C2795" r:id="rId2794" xr:uid="{8CE6AA9B-2286-4970-948D-B9F9C1FA063D}"/>
    <hyperlink ref="C2796" r:id="rId2795" xr:uid="{7BE48073-92D5-4085-9F46-A65AAC3739C9}"/>
    <hyperlink ref="C2797" r:id="rId2796" xr:uid="{86EA3E2B-6A25-4341-BE98-6A0B577B3D8F}"/>
    <hyperlink ref="C2798" r:id="rId2797" xr:uid="{DC39B825-6BBA-4A72-A6B8-993FF323C165}"/>
    <hyperlink ref="C2799" r:id="rId2798" xr:uid="{A5D4E599-EB80-41C0-A8EE-05D8846EBA9E}"/>
    <hyperlink ref="C2800" r:id="rId2799" xr:uid="{DE0AB2AE-8AEF-4ED6-BFE1-9C6451E009A0}"/>
    <hyperlink ref="C2801" r:id="rId2800" xr:uid="{64A3CE95-CCC6-4081-AEEC-0F040C4C9E03}"/>
    <hyperlink ref="C2802" r:id="rId2801" xr:uid="{CBD51D17-E90F-4FBD-800B-39387A3A4CEB}"/>
    <hyperlink ref="C2803" r:id="rId2802" xr:uid="{1EF2E26E-53EB-44E3-9B7E-F289C9743365}"/>
    <hyperlink ref="C2804" r:id="rId2803" xr:uid="{74C43DFF-9F4F-4B96-AFBC-584FFE2BF443}"/>
    <hyperlink ref="C2805" r:id="rId2804" xr:uid="{85A71711-22CD-45C2-A7E0-79455B7E9E6F}"/>
    <hyperlink ref="C2806" r:id="rId2805" xr:uid="{22538C62-5883-4EAC-B62B-1057321B86E7}"/>
    <hyperlink ref="C2807" r:id="rId2806" xr:uid="{615F9D97-BEFA-4E13-8071-A371235A1343}"/>
    <hyperlink ref="C2808" r:id="rId2807" xr:uid="{0F3D85EE-9ABA-46B3-AAF8-22512DE1C310}"/>
    <hyperlink ref="C2809" r:id="rId2808" xr:uid="{9BE31C84-8435-4AFC-A633-3CDCABA89E8F}"/>
    <hyperlink ref="C2810" r:id="rId2809" xr:uid="{D0356A55-002F-4E09-9FDC-AA3681E54D6E}"/>
    <hyperlink ref="C2811" r:id="rId2810" xr:uid="{32F4C07C-B7F0-4F06-B9D7-6131776B243A}"/>
    <hyperlink ref="C2812" r:id="rId2811" xr:uid="{50AA6B8C-DD40-481D-BD7D-C7F1FB2A422F}"/>
    <hyperlink ref="C2813" r:id="rId2812" xr:uid="{EBA2DD5F-3A38-434E-AE92-A76C5BCCBE18}"/>
    <hyperlink ref="C2814" r:id="rId2813" xr:uid="{935DB016-0C6A-4A97-9BE3-C20D5C17975F}"/>
    <hyperlink ref="C2815" r:id="rId2814" xr:uid="{5BBCE6B4-BA1F-4082-B866-3FD3F78FD4E9}"/>
    <hyperlink ref="C2816" r:id="rId2815" xr:uid="{98A177B2-152B-4B02-9781-7B8B9BE08BD9}"/>
    <hyperlink ref="C2817" r:id="rId2816" xr:uid="{8B0CC902-3306-4904-A013-4E271189ADAD}"/>
    <hyperlink ref="C2818" r:id="rId2817" xr:uid="{6005C885-5140-4FC1-B379-7DD9411148E2}"/>
    <hyperlink ref="C2819" r:id="rId2818" xr:uid="{7FC9EE51-5867-43FD-A07B-AED49A35B9BA}"/>
    <hyperlink ref="C2820" r:id="rId2819" xr:uid="{CE37D041-9E29-413A-8945-50D8C4C4E06C}"/>
    <hyperlink ref="C2821" r:id="rId2820" xr:uid="{EB4DCCB3-072D-406C-BBDB-861EEB03F46B}"/>
    <hyperlink ref="C2822" r:id="rId2821" xr:uid="{4E0C4DB3-C298-4DB8-B274-5E0B00BE5350}"/>
    <hyperlink ref="C2823" r:id="rId2822" xr:uid="{7E7644C4-823D-45AD-833D-2BE77AB1A601}"/>
    <hyperlink ref="C2824" r:id="rId2823" xr:uid="{4A0F5EF0-F983-44DF-8184-EAC3580C0993}"/>
    <hyperlink ref="C2825" r:id="rId2824" xr:uid="{3113F145-644F-4FE4-8248-644B97079D0E}"/>
    <hyperlink ref="C2826" r:id="rId2825" xr:uid="{3B25DA6F-1B6E-4328-9742-A8F86723CAEF}"/>
    <hyperlink ref="C2827" r:id="rId2826" xr:uid="{F2699E90-E690-42FE-9009-478ADA7F8FEE}"/>
    <hyperlink ref="C2828" r:id="rId2827" xr:uid="{C42E1FA4-0E7C-4339-B0A5-EBA1213D60EC}"/>
    <hyperlink ref="C2829" r:id="rId2828" xr:uid="{3D9C4773-C049-4CAC-9960-F0416D01B82E}"/>
    <hyperlink ref="C2830" r:id="rId2829" xr:uid="{4A3DEB8E-0CDF-4A09-9241-937C0B3FD345}"/>
    <hyperlink ref="C2831" r:id="rId2830" xr:uid="{5EED9979-FE82-4EED-B30C-E0DE8DC2B0D3}"/>
    <hyperlink ref="C2832" r:id="rId2831" xr:uid="{294CEF7B-962E-4655-BEDC-03B9F27A5F78}"/>
    <hyperlink ref="C2833" r:id="rId2832" xr:uid="{761FD940-E428-4775-9B6A-4A5395F2ECFD}"/>
    <hyperlink ref="C2834" r:id="rId2833" xr:uid="{7C248C15-3AA8-4A81-971B-9025F1A4C2A4}"/>
    <hyperlink ref="C2835" r:id="rId2834" xr:uid="{1AAD4FC7-8158-444E-8210-CD0759BC9351}"/>
    <hyperlink ref="C2836" r:id="rId2835" xr:uid="{17B2628B-0D7D-4779-9414-BFFADDD3A7F1}"/>
    <hyperlink ref="C2837" r:id="rId2836" xr:uid="{B13C21C8-B86E-4DE7-9F56-0D9E56F98C3F}"/>
    <hyperlink ref="C2838" r:id="rId2837" xr:uid="{F65C4C86-A56D-46E8-BC07-7FB260CB1B02}"/>
    <hyperlink ref="C2839" r:id="rId2838" xr:uid="{67B91D9D-1DEF-48E8-A570-4AF7BED71C58}"/>
    <hyperlink ref="C2840" r:id="rId2839" xr:uid="{E4C1B977-7D5D-443C-9443-F0D37EBC8B6B}"/>
    <hyperlink ref="C2841" r:id="rId2840" xr:uid="{14386F15-9634-4774-A0D4-EC02984B8AFF}"/>
    <hyperlink ref="C2842" r:id="rId2841" xr:uid="{373F650C-F2E0-4B11-ACA9-0CB70AA0C595}"/>
    <hyperlink ref="C2843" r:id="rId2842" xr:uid="{E5C0824B-E0F0-4DE9-AD8E-C2D338BC12F1}"/>
    <hyperlink ref="C2844" r:id="rId2843" xr:uid="{F2BAE41E-2C4C-4F76-8DE9-8E0363B05A06}"/>
    <hyperlink ref="C2845" r:id="rId2844" xr:uid="{92AFEEB7-D109-4962-A6FC-628FAC578AD0}"/>
    <hyperlink ref="C2846" r:id="rId2845" xr:uid="{D2F5876F-A486-4B7B-B6BA-3BCBFFE1E5B7}"/>
    <hyperlink ref="C2847" r:id="rId2846" xr:uid="{A7C3F866-07F1-4D33-BB76-C1BF145EDE40}"/>
    <hyperlink ref="C2848" r:id="rId2847" xr:uid="{9F8D44E2-E1F2-4E7A-B698-F632F997BDB0}"/>
    <hyperlink ref="C2849" r:id="rId2848" xr:uid="{0C52E14B-9A83-45D8-B92D-000FC1A1BE86}"/>
    <hyperlink ref="C2850" r:id="rId2849" xr:uid="{1E319D36-E381-4649-90D1-6BEFD72F67E0}"/>
    <hyperlink ref="C2851" r:id="rId2850" xr:uid="{B1E51D4F-5CA3-490C-8494-22E246A2CC13}"/>
    <hyperlink ref="C2852" r:id="rId2851" xr:uid="{B508DBCF-0274-4D20-A035-B0B824BD9111}"/>
    <hyperlink ref="C2853" r:id="rId2852" xr:uid="{606A4F2E-1B23-4103-95B4-501EA32A77BF}"/>
    <hyperlink ref="C2854" r:id="rId2853" xr:uid="{FAA50F26-9B52-4419-98E8-BCB3C8C7B3F5}"/>
    <hyperlink ref="C2855" r:id="rId2854" xr:uid="{12ED6FC4-FED1-483E-B2D4-3D4A9BC93D5D}"/>
    <hyperlink ref="C2856" r:id="rId2855" xr:uid="{33210614-9402-4565-BE86-249CD5299710}"/>
    <hyperlink ref="C2857" r:id="rId2856" xr:uid="{B4FC0E0F-C756-4F9D-9FFF-184FE619A4B4}"/>
    <hyperlink ref="C2858" r:id="rId2857" xr:uid="{452EED92-0AA2-4B37-9ADC-31BC5E99BF0A}"/>
    <hyperlink ref="C2859" r:id="rId2858" xr:uid="{6A1C7920-6FAF-4818-94EE-471DACC63B33}"/>
    <hyperlink ref="C2860" r:id="rId2859" xr:uid="{F645CB00-C212-4879-BFCA-0D96DBDC5D94}"/>
    <hyperlink ref="C2861" r:id="rId2860" xr:uid="{4E1DDDD6-1786-4E3B-9902-CAA5AE477455}"/>
    <hyperlink ref="C2862" r:id="rId2861" xr:uid="{5608C7AE-4EE3-437E-B642-8F7870B71479}"/>
    <hyperlink ref="C2863" r:id="rId2862" xr:uid="{63799F2E-6011-44CF-A566-0C88CBA582DD}"/>
    <hyperlink ref="C2864" r:id="rId2863" xr:uid="{AA8316B7-F953-4DAA-B21C-90FECCE970BB}"/>
    <hyperlink ref="C2865" r:id="rId2864" xr:uid="{97EAFC28-DE99-49FE-94A9-078D46BDC68D}"/>
    <hyperlink ref="C2866" r:id="rId2865" xr:uid="{2D451E2F-D0D9-4065-B270-32A3D10D3AAF}"/>
    <hyperlink ref="C2867" r:id="rId2866" xr:uid="{96BBE67D-86E1-4464-A68B-3FE775386D10}"/>
    <hyperlink ref="C2868" r:id="rId2867" xr:uid="{3FE4DCE7-20BF-43FC-A80A-338938512F87}"/>
    <hyperlink ref="C2869" r:id="rId2868" xr:uid="{E08B260A-18C0-426A-B143-36D896788C17}"/>
    <hyperlink ref="C2870" r:id="rId2869" xr:uid="{59EC09EF-1F9E-45A2-98AA-07CF99D66E64}"/>
    <hyperlink ref="C2871" r:id="rId2870" xr:uid="{34D1A6E1-7EC2-4C87-8DEE-F458C8AA75F3}"/>
    <hyperlink ref="C2872" r:id="rId2871" xr:uid="{A96814B5-2FD7-43F9-9DFF-8A65AC6C1887}"/>
    <hyperlink ref="C2873" r:id="rId2872" xr:uid="{BC5CED04-2AD3-4B5A-86D0-E12299CD38EA}"/>
    <hyperlink ref="C2874" r:id="rId2873" xr:uid="{837CB58F-CD6A-4293-813E-E1D0013DE89B}"/>
    <hyperlink ref="C2875" r:id="rId2874" xr:uid="{0D7F198A-6694-485A-8F98-A26C911E11D2}"/>
    <hyperlink ref="C2876" r:id="rId2875" xr:uid="{3C432FD4-7FAF-463D-BB23-40AED3F2857E}"/>
    <hyperlink ref="C2877" r:id="rId2876" xr:uid="{05F10D93-0BB0-4F83-804C-63142AB50C1B}"/>
    <hyperlink ref="C2904" r:id="rId2877" xr:uid="{1D14E174-FA33-499F-A9C5-0BA70A752273}"/>
    <hyperlink ref="C2905" r:id="rId2878" xr:uid="{38B8C9E2-2C78-4502-A6A5-7B5B06E2DEC7}"/>
    <hyperlink ref="N2" r:id="rId2879" xr:uid="{E24A6041-CE2F-4888-81F4-7D1384DCD5CB}"/>
    <hyperlink ref="N3" r:id="rId2880" xr:uid="{E0C1E0E2-988D-45E0-8234-44A36AD225D3}"/>
    <hyperlink ref="N4" r:id="rId2881" xr:uid="{33BF12D2-0FE0-4FF7-A64C-601598428880}"/>
    <hyperlink ref="N5" r:id="rId2882" xr:uid="{A147A119-BB4A-49CD-ADCB-A70ACD9F3B60}"/>
    <hyperlink ref="N6" r:id="rId2883" xr:uid="{97234838-7E12-404C-B460-B41C86486647}"/>
    <hyperlink ref="N7" r:id="rId2884" xr:uid="{3628E5D4-C34B-4FA5-B4EF-67ADAB0DB0A8}"/>
    <hyperlink ref="N8" r:id="rId2885" xr:uid="{27245BBD-12A8-49AB-BD03-A327992F93A9}"/>
    <hyperlink ref="N9" r:id="rId2886" xr:uid="{9F7DB16D-0F5E-4988-83C1-1038DCEEE3ED}"/>
    <hyperlink ref="N10" r:id="rId2887" xr:uid="{3FBEF528-620B-42BD-973E-1516DEA53AC6}"/>
    <hyperlink ref="N11" r:id="rId2888" xr:uid="{0D0446E1-B71F-437E-BE59-5779BFC2C8EE}"/>
    <hyperlink ref="N12" r:id="rId2889" xr:uid="{4713F146-D830-48FB-B825-A5AF1A1E45E2}"/>
    <hyperlink ref="N13" r:id="rId2890" xr:uid="{95B58173-F4D6-483E-909C-A3DAA4BFE0AA}"/>
    <hyperlink ref="N14" r:id="rId2891" xr:uid="{AAF5DB9C-001D-4AEA-9B38-236A5DBBEE25}"/>
    <hyperlink ref="N15" r:id="rId2892" xr:uid="{13E648EB-9B02-40A1-A0FF-52E84C683E6C}"/>
    <hyperlink ref="N16" r:id="rId2893" xr:uid="{EB35497A-7F1E-42DA-8222-EB81B0B152C8}"/>
    <hyperlink ref="N17" r:id="rId2894" xr:uid="{AEE10138-54B3-4FB8-80C4-058C76DBB55F}"/>
    <hyperlink ref="N18" r:id="rId2895" xr:uid="{B9AE6CBC-79F3-4CA3-A5E0-89131D15EF5A}"/>
    <hyperlink ref="N19" r:id="rId2896" xr:uid="{6362D71D-C992-49FD-8D77-856D4125386C}"/>
    <hyperlink ref="N20" r:id="rId2897" xr:uid="{B0F8A659-A9FE-4DDC-94B5-0F33BC7EADC4}"/>
    <hyperlink ref="N21" r:id="rId2898" xr:uid="{76E163A1-6A9B-4556-981D-D285AA315611}"/>
    <hyperlink ref="N22" r:id="rId2899" xr:uid="{348A8E12-58F8-4E4D-A79E-D55F2C20AD70}"/>
    <hyperlink ref="N23" r:id="rId2900" xr:uid="{770D193B-5450-465D-B0CC-E3D581B7B01B}"/>
    <hyperlink ref="N24" r:id="rId2901" xr:uid="{C2120A2B-B4AF-4FCA-97A6-B6B7222CABE6}"/>
    <hyperlink ref="N25" r:id="rId2902" xr:uid="{2F14EB97-E8CB-44D3-B465-575EB4B8E357}"/>
    <hyperlink ref="N26" r:id="rId2903" xr:uid="{28A7A3C4-6BC9-4B63-A5DF-D021F93E0604}"/>
    <hyperlink ref="N27" r:id="rId2904" xr:uid="{088B0E38-A922-4979-BF1D-EFFE09F6BE7E}"/>
    <hyperlink ref="N28" r:id="rId2905" xr:uid="{AD07DC16-151E-4C16-B115-B9A91E6BFAFF}"/>
    <hyperlink ref="N29" r:id="rId2906" xr:uid="{0C247B6C-4FD4-4760-9197-A80DCA9E55E7}"/>
    <hyperlink ref="N30" r:id="rId2907" xr:uid="{41330E2C-0ACE-4681-9DB4-52A4FD656374}"/>
    <hyperlink ref="N31" r:id="rId2908" xr:uid="{F2502586-3CBE-4533-BCCB-EE685B885175}"/>
    <hyperlink ref="N32" r:id="rId2909" xr:uid="{B028E166-0841-49D8-8FA6-4841F3B288D9}"/>
    <hyperlink ref="N33" r:id="rId2910" xr:uid="{756D2E04-9636-4DBD-BA03-D8D4F16910E4}"/>
    <hyperlink ref="N34" r:id="rId2911" xr:uid="{1EDF5418-22BA-4849-9AA6-13A772E1B7E5}"/>
    <hyperlink ref="N35" r:id="rId2912" xr:uid="{C7A03311-A094-41E3-98A0-F4CD68BD30EB}"/>
    <hyperlink ref="N36" r:id="rId2913" xr:uid="{E1DC2FAA-6DCB-40FD-952C-08C5401F3823}"/>
    <hyperlink ref="N37" r:id="rId2914" xr:uid="{0AC19740-0EF8-4339-A364-A7F7877CFFBF}"/>
    <hyperlink ref="N38" r:id="rId2915" xr:uid="{2906F904-B169-4C20-B471-D129FEAA64E1}"/>
    <hyperlink ref="N39" r:id="rId2916" xr:uid="{90CE9650-A4D9-490C-8318-3B65509163EC}"/>
    <hyperlink ref="N40" r:id="rId2917" xr:uid="{08EFE974-5960-475C-B771-54A8670DED57}"/>
    <hyperlink ref="N41" r:id="rId2918" xr:uid="{C8DE138D-EB17-49EC-8330-DE39657E3EE1}"/>
    <hyperlink ref="N42" r:id="rId2919" xr:uid="{019C51FE-B8C0-4C30-963A-EF2BC9213255}"/>
    <hyperlink ref="N43" r:id="rId2920" xr:uid="{C58060AA-627A-4038-A3E4-DC8CF820426D}"/>
    <hyperlink ref="N44" r:id="rId2921" xr:uid="{D0057B42-DA3E-443C-969F-DA55A79C9F44}"/>
    <hyperlink ref="N45" r:id="rId2922" xr:uid="{F1C4F545-91C8-43C7-B690-36DBD9F1B9D0}"/>
    <hyperlink ref="N46" r:id="rId2923" xr:uid="{6F5CB823-F344-4B20-B9FF-94796B4BCDEE}"/>
    <hyperlink ref="N47" r:id="rId2924" xr:uid="{37D84E69-8172-4CCB-B8EE-4F1F52270EDD}"/>
    <hyperlink ref="N48" r:id="rId2925" xr:uid="{CC90B968-C749-4D36-83F6-F1AFD72E3B93}"/>
    <hyperlink ref="N49" r:id="rId2926" xr:uid="{17E57B75-773A-402D-AB53-DC6F0EB64ACD}"/>
    <hyperlink ref="N50" r:id="rId2927" xr:uid="{7180EE42-4209-435A-89B1-91C39D591606}"/>
    <hyperlink ref="N51" r:id="rId2928" xr:uid="{6051C193-8B07-42DF-B59A-8808E100C2E0}"/>
    <hyperlink ref="N52" r:id="rId2929" xr:uid="{1783B103-9DC3-44C3-827A-031BF48E1FD2}"/>
    <hyperlink ref="N53" r:id="rId2930" xr:uid="{9704848B-B2A6-47B6-8D15-F754F3E00F7B}"/>
    <hyperlink ref="N54" r:id="rId2931" xr:uid="{F1DA88BA-D299-4211-A9CB-1C69F560DC46}"/>
    <hyperlink ref="N55" r:id="rId2932" xr:uid="{C70E2F54-329A-4F3C-BE76-250AB9470A7B}"/>
    <hyperlink ref="N56" r:id="rId2933" xr:uid="{A447D105-FBA3-4E89-8214-2DF2526077DA}"/>
    <hyperlink ref="N57" r:id="rId2934" xr:uid="{3127AE44-BE5E-4362-9709-31781CBA9D52}"/>
    <hyperlink ref="N58" r:id="rId2935" xr:uid="{F16581D7-452D-4A2C-BCF6-00139D3FAC4E}"/>
    <hyperlink ref="N59" r:id="rId2936" xr:uid="{3D9F7022-8FD2-47F1-ADC1-1C7A35792A28}"/>
    <hyperlink ref="N60" r:id="rId2937" xr:uid="{22CF6FCB-9278-4ECE-9D70-A218BEC09010}"/>
    <hyperlink ref="N61" r:id="rId2938" xr:uid="{11F1F25A-7FF2-4AED-B582-06A01D880840}"/>
    <hyperlink ref="N62" r:id="rId2939" xr:uid="{0FD809EC-6CFD-4C55-B280-A12D1F09D59E}"/>
    <hyperlink ref="N63" r:id="rId2940" xr:uid="{4902E27F-124A-478D-8F7D-27A4FBCC20ED}"/>
    <hyperlink ref="N64" r:id="rId2941" xr:uid="{EA8CA797-6FCF-4A05-AFCA-08F753F424E2}"/>
    <hyperlink ref="N65" r:id="rId2942" xr:uid="{5AB525DC-A184-4CFA-BE5A-494286DC1F69}"/>
    <hyperlink ref="N66" r:id="rId2943" xr:uid="{B0038994-82A2-464D-A1B8-6DB4E0649342}"/>
    <hyperlink ref="N67" r:id="rId2944" xr:uid="{2DC67649-EF18-4E7E-82E0-B27F284C4C03}"/>
    <hyperlink ref="N68" r:id="rId2945" xr:uid="{120D4F0E-D80A-4991-8735-48817E40D9A3}"/>
    <hyperlink ref="N69" r:id="rId2946" xr:uid="{B7D972EC-C7E3-4774-BD07-B3F1BA245A36}"/>
    <hyperlink ref="N70" r:id="rId2947" xr:uid="{E808B0F1-0082-464C-AF97-E51893372FFC}"/>
    <hyperlink ref="N71" r:id="rId2948" xr:uid="{55E3B6CB-7532-4E57-ABEB-4CC379E1577B}"/>
    <hyperlink ref="N72" r:id="rId2949" xr:uid="{ABDDF366-1153-4B05-8619-0D3D713012DA}"/>
    <hyperlink ref="N73" r:id="rId2950" xr:uid="{E64F3A8E-7254-4C31-A64A-2F699660ED21}"/>
    <hyperlink ref="N74" r:id="rId2951" xr:uid="{380CB452-A638-449D-9F46-FD3ECCF7D54A}"/>
    <hyperlink ref="N75" r:id="rId2952" xr:uid="{E28D849F-E1E1-41A0-817F-ECF871E60CDC}"/>
    <hyperlink ref="N76" r:id="rId2953" xr:uid="{1A4AD6F7-9FB0-4939-94B5-27BC3DD1225B}"/>
    <hyperlink ref="N77" r:id="rId2954" xr:uid="{9FE9DE89-576D-424E-8AD4-0D7110E03C81}"/>
    <hyperlink ref="N78" r:id="rId2955" xr:uid="{E735D525-D6EF-469A-B4AF-C89DDA44ACC8}"/>
    <hyperlink ref="N79" r:id="rId2956" xr:uid="{C6454979-416A-4A49-AEDD-147CAB80A232}"/>
    <hyperlink ref="N80" r:id="rId2957" xr:uid="{01520BA1-D19A-4E11-8B32-E5C7482DCACB}"/>
    <hyperlink ref="N81" r:id="rId2958" xr:uid="{9EFACF88-8F68-4EF5-ADD2-80DE41F45C18}"/>
    <hyperlink ref="N82" r:id="rId2959" xr:uid="{F33A8802-9EDD-42C6-A7E5-BCFDCD8EB9B9}"/>
    <hyperlink ref="N83" r:id="rId2960" xr:uid="{DC1B6953-030E-4797-B5BD-F97050992BA2}"/>
    <hyperlink ref="N84" r:id="rId2961" xr:uid="{7506FB1C-16EA-47FD-8B46-9F2B71C722C3}"/>
    <hyperlink ref="N85" r:id="rId2962" xr:uid="{2BE23FE8-DFF1-4618-A7FC-52C7283520A2}"/>
    <hyperlink ref="N86" r:id="rId2963" xr:uid="{5737D38F-99E3-48BE-9FB2-473258DCB623}"/>
    <hyperlink ref="N87" r:id="rId2964" xr:uid="{5DB6F35D-DC61-49F8-B6E3-49FE0DC72ECC}"/>
    <hyperlink ref="N88" r:id="rId2965" xr:uid="{CE93968B-2281-449F-85D9-314A3392A576}"/>
    <hyperlink ref="N89" r:id="rId2966" xr:uid="{54ABA16A-6109-4AF8-B50E-EB94368A4A64}"/>
    <hyperlink ref="N90" r:id="rId2967" xr:uid="{4F77A4C9-EBCA-4D9B-909A-B4ECD2593302}"/>
    <hyperlink ref="N91" r:id="rId2968" xr:uid="{A1713D52-E6A0-45EC-8FE4-092FECFB815F}"/>
    <hyperlink ref="N92" r:id="rId2969" xr:uid="{BF4CC9FA-6DDC-44D3-8798-594F61F4AAC6}"/>
    <hyperlink ref="N93" r:id="rId2970" xr:uid="{F9FDA6AA-4AE8-4505-9918-0D8AB971EEBD}"/>
    <hyperlink ref="N94" r:id="rId2971" xr:uid="{D1F63741-E572-4066-90B3-B3ACA46D0F8F}"/>
    <hyperlink ref="N95" r:id="rId2972" xr:uid="{1F3E383D-18DF-47A9-9A04-A89099B0A289}"/>
    <hyperlink ref="N96" r:id="rId2973" xr:uid="{1EECD71C-D075-4D9A-96D7-5D270A1DEE62}"/>
    <hyperlink ref="N97" r:id="rId2974" xr:uid="{1ED2A304-06B5-460C-939E-0F4705CD4475}"/>
    <hyperlink ref="N98" r:id="rId2975" xr:uid="{EF86D9B1-6DA8-4054-A2A7-CD6B123AF6BA}"/>
    <hyperlink ref="N99" r:id="rId2976" xr:uid="{61E00749-44E1-400B-B383-381D3500E723}"/>
    <hyperlink ref="N100" r:id="rId2977" xr:uid="{42EFC83E-9EE2-4C4B-AD8A-77CEF42556D2}"/>
    <hyperlink ref="N101" r:id="rId2978" xr:uid="{29F85D36-4010-467B-B71F-44029C94782D}"/>
    <hyperlink ref="N102" r:id="rId2979" xr:uid="{F8B7E37C-861D-46FF-B16E-DA8150DA3E5A}"/>
    <hyperlink ref="N103" r:id="rId2980" xr:uid="{8BFD1F27-C5DF-4C7B-A426-0FF0F0807EFE}"/>
    <hyperlink ref="N104" r:id="rId2981" xr:uid="{9C09554F-2E25-404B-A3FD-3F5EFA0E979A}"/>
    <hyperlink ref="N105" r:id="rId2982" xr:uid="{3558ECF3-6209-420E-B7D8-5CFBA7A48905}"/>
    <hyperlink ref="N106" r:id="rId2983" xr:uid="{CDDA1A87-F6A6-487F-A00B-34CBED0C126B}"/>
    <hyperlink ref="N107" r:id="rId2984" xr:uid="{72B50B30-D631-4F27-91C9-4E453366321C}"/>
    <hyperlink ref="N108" r:id="rId2985" xr:uid="{80D3AA68-2783-4685-831F-5EDFB0E2925F}"/>
    <hyperlink ref="N109" r:id="rId2986" xr:uid="{D390FB20-10E7-4F16-A737-92CE164DB798}"/>
    <hyperlink ref="N110" r:id="rId2987" xr:uid="{2F28760C-3203-4177-98F9-0E04D26D90EC}"/>
    <hyperlink ref="N111" r:id="rId2988" xr:uid="{676FCC33-7DBC-4836-8D07-2F4CDEC74BA6}"/>
    <hyperlink ref="N112" r:id="rId2989" xr:uid="{C29A1226-69E2-46DB-939D-92A4B64F8D70}"/>
    <hyperlink ref="N113" r:id="rId2990" xr:uid="{33FD2A8D-427B-4CE3-A143-6A083F03F12B}"/>
    <hyperlink ref="N114" r:id="rId2991" xr:uid="{CCE2FD20-9DAE-4EFB-AD2B-B49B2FF0DF39}"/>
    <hyperlink ref="N115" r:id="rId2992" xr:uid="{C43852D2-058C-4DEC-88D7-8916C97EAA7E}"/>
    <hyperlink ref="N116" r:id="rId2993" xr:uid="{3CFF54BB-D3B7-4846-8C99-0888C9154EA2}"/>
    <hyperlink ref="N117" r:id="rId2994" xr:uid="{CFA392CD-7EDC-47B0-8893-B144A49C29B5}"/>
    <hyperlink ref="N118" r:id="rId2995" xr:uid="{3CA835C8-B5E6-4F57-ACEC-943110757609}"/>
    <hyperlink ref="N119" r:id="rId2996" xr:uid="{86E5458E-E139-44CF-91CC-01A2F4460993}"/>
    <hyperlink ref="N120" r:id="rId2997" xr:uid="{40BB1764-97A8-476E-ADEC-2C12030A0DCD}"/>
    <hyperlink ref="N121" r:id="rId2998" xr:uid="{0B9CDD27-4742-4C0C-8CBF-20F76E04A471}"/>
    <hyperlink ref="N122" r:id="rId2999" xr:uid="{10D0E976-C1B7-49FE-A988-F93008CE6886}"/>
    <hyperlink ref="N123" r:id="rId3000" xr:uid="{803881E4-23A7-4D5B-8BC4-4DA67E3C3D2F}"/>
    <hyperlink ref="N124" r:id="rId3001" xr:uid="{95BDFA8C-7448-4C6A-81A2-29C9A59A05A0}"/>
    <hyperlink ref="N125" r:id="rId3002" xr:uid="{E9634A09-0307-4A99-9BAE-B2D74E79C8F4}"/>
    <hyperlink ref="N126" r:id="rId3003" xr:uid="{939DF5EB-18E7-43DE-B307-8412794E8C37}"/>
    <hyperlink ref="N127" r:id="rId3004" xr:uid="{9318F961-0F58-4C53-970E-3A7001FB05ED}"/>
    <hyperlink ref="N128" r:id="rId3005" xr:uid="{EDBF8F0D-93EF-4378-BA66-1E83A11DB44F}"/>
    <hyperlink ref="N129" r:id="rId3006" xr:uid="{2D19D435-4DCB-436E-B16B-97839BAB524B}"/>
    <hyperlink ref="N130" r:id="rId3007" xr:uid="{7641431F-D29D-4273-90EB-CAAC0F721F25}"/>
    <hyperlink ref="N131" r:id="rId3008" xr:uid="{927F1ECC-4363-4B1E-9624-AC7A65623F5A}"/>
    <hyperlink ref="N132" r:id="rId3009" xr:uid="{0EBB6C30-68FB-412B-95BA-CDAF85DD3174}"/>
    <hyperlink ref="N134" r:id="rId3010" xr:uid="{092EA50F-3BB5-4A15-A89F-1377537738B2}"/>
    <hyperlink ref="N135" r:id="rId3011" xr:uid="{79B700C4-82D3-46BD-A943-6251D775A0C0}"/>
    <hyperlink ref="N136" r:id="rId3012" xr:uid="{A873CE51-7C4A-4C2F-A0CF-9949E4AF6206}"/>
    <hyperlink ref="N137" r:id="rId3013" xr:uid="{67AA9D41-23F4-475C-8D95-3820BAA0ED41}"/>
    <hyperlink ref="N138" r:id="rId3014" xr:uid="{E37027EB-8640-4D02-8197-E34B29C5EE71}"/>
    <hyperlink ref="N139" r:id="rId3015" xr:uid="{F7D139C1-AEEC-4931-A99C-5AC7D501768D}"/>
    <hyperlink ref="N140" r:id="rId3016" xr:uid="{2C13D00E-9936-48C2-9454-C539B38D4838}"/>
    <hyperlink ref="N141" r:id="rId3017" xr:uid="{46884F67-46A8-4040-9F4D-F1CA4481C93F}"/>
    <hyperlink ref="N142" r:id="rId3018" xr:uid="{536B218A-5C0A-4A6F-9D60-681C93D0C194}"/>
    <hyperlink ref="N143" r:id="rId3019" xr:uid="{188F5BD6-28BF-4566-AB1D-1BD68C006C04}"/>
    <hyperlink ref="N144" r:id="rId3020" xr:uid="{DAF2BFA4-553F-40E4-8215-325AABA47565}"/>
    <hyperlink ref="N145" r:id="rId3021" xr:uid="{0B2B8052-B241-4BC3-81CC-F1D39956BAD3}"/>
    <hyperlink ref="N146" r:id="rId3022" xr:uid="{EBAF3C9F-EAE3-44AC-B100-3D9565645B3C}"/>
    <hyperlink ref="N147" r:id="rId3023" xr:uid="{D3CC6F2F-29CA-477F-A706-8483F356F317}"/>
    <hyperlink ref="N149" r:id="rId3024" xr:uid="{DEAB5F01-FD52-4072-8367-A82695A3A69B}"/>
    <hyperlink ref="N150" r:id="rId3025" xr:uid="{07F2668E-E7E2-4B13-A579-309D05E31F5E}"/>
    <hyperlink ref="N151" r:id="rId3026" xr:uid="{551CDB0A-D27C-446D-9C98-6306DB98922B}"/>
    <hyperlink ref="N152" r:id="rId3027" xr:uid="{A9513861-795D-42AE-99B8-F99F756C3967}"/>
    <hyperlink ref="N153" r:id="rId3028" xr:uid="{4BD47B45-4850-4126-BB1F-5372C6F39B2E}"/>
    <hyperlink ref="N154" r:id="rId3029" xr:uid="{DC30CB9D-DD60-48AB-A62F-FC14228D3E8A}"/>
    <hyperlink ref="N155" r:id="rId3030" xr:uid="{71B1BC10-1DE0-43E0-9E42-4B081D1FD997}"/>
    <hyperlink ref="N156" r:id="rId3031" xr:uid="{267EA3A6-F06C-4AC2-8AED-7A2429427913}"/>
    <hyperlink ref="N157" r:id="rId3032" xr:uid="{575FBD55-2815-4242-94FE-4C450DCAA600}"/>
    <hyperlink ref="N158" r:id="rId3033" xr:uid="{A13F3440-4A98-46FC-9F58-7802E8AF7941}"/>
    <hyperlink ref="N159" r:id="rId3034" xr:uid="{378EDCD1-7B00-4626-BC3D-0D685B1DCFC4}"/>
    <hyperlink ref="N160" r:id="rId3035" xr:uid="{03DB0D74-6F14-493C-8A42-8C6013CA39C7}"/>
    <hyperlink ref="N161" r:id="rId3036" xr:uid="{4B0DC1C2-7F02-42DC-88D5-15609A5E0A42}"/>
    <hyperlink ref="N162" r:id="rId3037" xr:uid="{0816E767-26E1-4F6E-814F-9FD897CBB646}"/>
    <hyperlink ref="N163" r:id="rId3038" xr:uid="{57FF1E0D-FCA6-4E9A-9F57-A3F228B5DC3E}"/>
    <hyperlink ref="N164" r:id="rId3039" xr:uid="{88980247-AF72-4834-BD19-D372636422F6}"/>
    <hyperlink ref="N165" r:id="rId3040" xr:uid="{024D849D-4C59-4A30-AC34-840B0E191FF5}"/>
    <hyperlink ref="N166" r:id="rId3041" xr:uid="{8DEEC25E-72A4-4052-9DB5-1A3BA080A040}"/>
    <hyperlink ref="N167" r:id="rId3042" xr:uid="{A10BE24F-2477-41D9-9597-38A8B195F812}"/>
    <hyperlink ref="N168" r:id="rId3043" xr:uid="{55900196-04F0-441F-A3AE-F0A8D6B8FFD0}"/>
    <hyperlink ref="N169" r:id="rId3044" xr:uid="{6620F217-8E65-4925-8D9C-28DAD0E4C8B9}"/>
    <hyperlink ref="N170" r:id="rId3045" xr:uid="{29C5283C-ABC8-4F94-8EEF-7C51F06BDF63}"/>
    <hyperlink ref="N171" r:id="rId3046" xr:uid="{43B27644-324F-4BBC-B3DB-6624C2EC3416}"/>
    <hyperlink ref="N172" r:id="rId3047" xr:uid="{617413EA-0408-4ACA-AA7C-C6CCD9959C0B}"/>
    <hyperlink ref="N173" r:id="rId3048" xr:uid="{007E2B39-694C-464C-BE5E-099D244EB699}"/>
    <hyperlink ref="N174" r:id="rId3049" xr:uid="{919A6A9F-1830-4135-B1AD-3682B91CB953}"/>
    <hyperlink ref="N175" r:id="rId3050" xr:uid="{71337355-D211-4D71-86C1-80EC697E56AA}"/>
    <hyperlink ref="N176" r:id="rId3051" xr:uid="{3821BF8F-75AD-4E72-9CDC-AC556D487FCD}"/>
    <hyperlink ref="N177" r:id="rId3052" xr:uid="{B939BC8C-9F5A-47B1-B1B7-C84F4CCBC327}"/>
    <hyperlink ref="N178" r:id="rId3053" xr:uid="{61433410-A31F-47AE-9589-646EF31CEE20}"/>
    <hyperlink ref="N179" r:id="rId3054" xr:uid="{1CD52295-4537-4B5E-A2CD-06D27B4446B4}"/>
    <hyperlink ref="N180" r:id="rId3055" xr:uid="{DD09ECB0-CFEF-440C-90CD-90CC0E074545}"/>
    <hyperlink ref="N181" r:id="rId3056" xr:uid="{208D260E-B5CC-4DA4-B860-3CF66A57A951}"/>
    <hyperlink ref="N182" r:id="rId3057" xr:uid="{FFD72497-0EBF-4D42-A851-14D55FBB7019}"/>
    <hyperlink ref="N183" r:id="rId3058" xr:uid="{2A8CE681-FC5D-49AC-A549-1EF41568C96A}"/>
    <hyperlink ref="N184" r:id="rId3059" xr:uid="{6AC8C451-C8A5-4DF2-A1A0-244BFF58278A}"/>
    <hyperlink ref="N185" r:id="rId3060" xr:uid="{9D5B3EB0-0429-43C3-A1A8-D73ADFDED995}"/>
    <hyperlink ref="N186" r:id="rId3061" xr:uid="{0401FC92-BA3C-4535-ADFE-BBAB579B222B}"/>
    <hyperlink ref="N187" r:id="rId3062" xr:uid="{3C00B9CD-EAA6-4C95-B0FC-9AAACD409915}"/>
    <hyperlink ref="N188" r:id="rId3063" xr:uid="{F8CDA859-6689-4132-B8B7-93419C295CC9}"/>
    <hyperlink ref="N189" r:id="rId3064" xr:uid="{1E6731FC-16F5-44D5-B511-90A9E0E6AEEB}"/>
    <hyperlink ref="N190" r:id="rId3065" xr:uid="{2D69A728-00DA-4011-9EB2-EB18F70EE8C2}"/>
    <hyperlink ref="N191" r:id="rId3066" xr:uid="{D92E8CD6-79FF-4D75-9090-F3734577A7AD}"/>
    <hyperlink ref="N192" r:id="rId3067" xr:uid="{D317C7C2-B8A4-4BCA-AA11-C420990B8E7B}"/>
    <hyperlink ref="N193" r:id="rId3068" xr:uid="{4FD346FD-A261-4F8F-BDF5-9DD9EB69383F}"/>
    <hyperlink ref="N194" r:id="rId3069" xr:uid="{66E769C5-2A0D-479E-BB8F-184367146FBD}"/>
    <hyperlink ref="N195" r:id="rId3070" xr:uid="{F809A7B4-8B19-494F-80DA-CD3018926D23}"/>
    <hyperlink ref="N196" r:id="rId3071" xr:uid="{807FB61C-F31A-4264-BBB2-A7C88ACE16EE}"/>
    <hyperlink ref="N197" r:id="rId3072" xr:uid="{13318217-B10C-4587-A5E6-DCF94A7F2165}"/>
    <hyperlink ref="N198" r:id="rId3073" xr:uid="{2649CB09-7F56-4B00-B794-17C0281097EB}"/>
    <hyperlink ref="N199" r:id="rId3074" xr:uid="{CC4CAC73-9F1A-423B-A7AD-129816C5EE35}"/>
    <hyperlink ref="N200" r:id="rId3075" xr:uid="{C168EDCA-2035-471A-9105-A46FBBA201A5}"/>
    <hyperlink ref="N201" r:id="rId3076" xr:uid="{9422D6CD-ED60-40F7-A863-96095AEA72FC}"/>
    <hyperlink ref="N202" r:id="rId3077" xr:uid="{31B0C842-1E25-477F-BCD2-F94AC07ABCA8}"/>
    <hyperlink ref="N203" r:id="rId3078" xr:uid="{E75569D7-D1B5-43AC-8B76-FB3BDEDB9B23}"/>
    <hyperlink ref="N204" r:id="rId3079" xr:uid="{03299ECB-B7EE-412A-B382-B4B24399AADF}"/>
    <hyperlink ref="N205" r:id="rId3080" xr:uid="{5E5D5717-177E-41C4-A23B-06513481CA6F}"/>
    <hyperlink ref="N206" r:id="rId3081" xr:uid="{8F785B51-6D4B-4462-87C4-BD0103CE4A64}"/>
    <hyperlink ref="N207" r:id="rId3082" xr:uid="{8245D1D8-B7A9-4CF9-A44F-70349A37986B}"/>
    <hyperlink ref="N208" r:id="rId3083" xr:uid="{2D4F7AE1-FBBC-4332-9FB8-CFB903478C13}"/>
    <hyperlink ref="N209" r:id="rId3084" xr:uid="{8BBED32B-2DBC-4B51-B661-7DF220184773}"/>
    <hyperlink ref="N210" r:id="rId3085" xr:uid="{4E7B0510-2987-4004-AB89-FD1E07FB6A18}"/>
    <hyperlink ref="N211" r:id="rId3086" xr:uid="{2C49A2DE-6A0F-4BF9-812A-D9CF1E819B67}"/>
    <hyperlink ref="N212" r:id="rId3087" xr:uid="{DE5E72AF-ACC1-44A2-97F2-2D06041963AC}"/>
    <hyperlink ref="N213" r:id="rId3088" xr:uid="{B5F28144-06B5-49B5-A2F0-E4DA9EBC1D45}"/>
    <hyperlink ref="N214" r:id="rId3089" xr:uid="{678B1C1A-E77F-4993-9620-6B112BF2DE74}"/>
    <hyperlink ref="N215" r:id="rId3090" xr:uid="{3DB47246-8AF4-45AA-B00D-D15CE896E00B}"/>
    <hyperlink ref="N216" r:id="rId3091" xr:uid="{8C681CBD-40FF-4A5F-900F-DD9EB46692A3}"/>
    <hyperlink ref="N217" r:id="rId3092" xr:uid="{C837B373-8B75-443A-99B9-207B71FF860B}"/>
    <hyperlink ref="N218" r:id="rId3093" xr:uid="{6966489C-5E6E-44CD-ABC4-9DF455DAB8DB}"/>
    <hyperlink ref="N219" r:id="rId3094" xr:uid="{A05E62EB-E72F-46C8-94DD-B636DCCFE8FC}"/>
    <hyperlink ref="N220" r:id="rId3095" xr:uid="{C39DD8F8-F991-4226-9237-3B684E66570F}"/>
    <hyperlink ref="N221" r:id="rId3096" xr:uid="{EBB01F5B-3D33-4739-A5E5-6672577F6D08}"/>
    <hyperlink ref="N222" r:id="rId3097" xr:uid="{4DE5316E-36EE-4CB1-A014-5129D3A01A37}"/>
    <hyperlink ref="N223" r:id="rId3098" xr:uid="{945249AF-C5B8-4832-AA69-41D5B5FA6496}"/>
    <hyperlink ref="N224" r:id="rId3099" xr:uid="{F3DD8572-1877-48AB-A546-E361FFB66637}"/>
    <hyperlink ref="N225" r:id="rId3100" xr:uid="{51BE2C2A-3D28-4515-9137-847C9366E708}"/>
    <hyperlink ref="N226" r:id="rId3101" xr:uid="{A9C1EB07-7BD0-4B1E-A9CC-596308EF057F}"/>
    <hyperlink ref="N227" r:id="rId3102" xr:uid="{E44EF7AB-B5DC-423F-93E6-3118FC3F588D}"/>
    <hyperlink ref="N228" r:id="rId3103" xr:uid="{FB6EE447-1040-4C31-BD1B-807BC039FBFC}"/>
    <hyperlink ref="N229" r:id="rId3104" xr:uid="{73B0F083-119A-4A32-8323-64B83468CFC3}"/>
    <hyperlink ref="N230" r:id="rId3105" xr:uid="{72D1D2EB-2790-4B21-8735-462B058872B6}"/>
    <hyperlink ref="N231" r:id="rId3106" xr:uid="{11488E7A-A8FD-4DBB-8E88-C0538E0E3C95}"/>
    <hyperlink ref="N232" r:id="rId3107" xr:uid="{AEAAA92F-99D4-4E05-B9B6-FFF82262ADF5}"/>
    <hyperlink ref="N233" r:id="rId3108" xr:uid="{3E6A6E22-4945-4103-BFAD-03B5684E5FB2}"/>
    <hyperlink ref="N234" r:id="rId3109" xr:uid="{02443B7F-70B6-4C61-A1E2-9B96CA4CF4E1}"/>
    <hyperlink ref="N235" r:id="rId3110" xr:uid="{4B6A4A99-E56D-4EEA-9D5D-BF105A7FB385}"/>
    <hyperlink ref="N236" r:id="rId3111" xr:uid="{2A7E1003-3507-40AA-981F-C4562D4F4B5D}"/>
    <hyperlink ref="N237" r:id="rId3112" xr:uid="{64C8B188-E037-4B98-84B0-2252D146FB9C}"/>
    <hyperlink ref="N238" r:id="rId3113" xr:uid="{FED15496-29FA-4377-838A-066FDF2EB5F8}"/>
    <hyperlink ref="N239" r:id="rId3114" xr:uid="{A4EEE733-19FC-4E69-B016-40CC4910B45C}"/>
    <hyperlink ref="N240" r:id="rId3115" xr:uid="{11E22223-730F-4ED4-8F94-47B660F8F20B}"/>
    <hyperlink ref="N241" r:id="rId3116" xr:uid="{FB8F7F43-9733-4299-81C2-3D9DA4238534}"/>
    <hyperlink ref="N242" r:id="rId3117" xr:uid="{51991EEE-8185-4FCA-85ED-6211321B5568}"/>
    <hyperlink ref="N243" r:id="rId3118" xr:uid="{DA17372B-D56B-4EF0-BBBC-9DB2B4032784}"/>
    <hyperlink ref="N244" r:id="rId3119" xr:uid="{EA8392CE-8F9B-431D-B869-0CBF514A290B}"/>
    <hyperlink ref="N245" r:id="rId3120" xr:uid="{6A32F9DA-71A9-447C-8E5D-FB8F64294E40}"/>
    <hyperlink ref="N246" r:id="rId3121" xr:uid="{B51E56BC-BD8F-4E52-9A9E-E925314EC4DF}"/>
    <hyperlink ref="N247" r:id="rId3122" xr:uid="{5856ABBC-8786-4ABC-8EE0-F12A3E5C6044}"/>
    <hyperlink ref="N248" r:id="rId3123" xr:uid="{4CDBF3E6-DC74-4D92-88BA-1A38C061E58A}"/>
    <hyperlink ref="N249" r:id="rId3124" xr:uid="{05BD83EF-A1D2-40B2-B4F9-A8ED168BFAAE}"/>
    <hyperlink ref="N250" r:id="rId3125" xr:uid="{A60D71A6-1F51-4EF5-88D9-29A2A5EE3AA2}"/>
    <hyperlink ref="N251" r:id="rId3126" xr:uid="{07E3660F-4629-4866-9BF2-B76AE25C4DAE}"/>
    <hyperlink ref="N252" r:id="rId3127" xr:uid="{6F1A8309-C6C6-4BB3-9DA7-13F19F29812C}"/>
    <hyperlink ref="N253" r:id="rId3128" xr:uid="{4B2FDB1D-321D-420D-962B-7C6F41049F3F}"/>
    <hyperlink ref="N254" r:id="rId3129" xr:uid="{68C5F283-C994-4EF7-8E1A-58D0150F53B5}"/>
    <hyperlink ref="N255" r:id="rId3130" xr:uid="{1F642590-D3FF-490E-91AC-F905600E13CE}"/>
    <hyperlink ref="N256" r:id="rId3131" xr:uid="{BEFD130D-B5E6-470F-82CB-973A7E60C8C8}"/>
    <hyperlink ref="N257" r:id="rId3132" xr:uid="{5F1B2240-9BF0-4DAB-BBF8-F35E60D55505}"/>
    <hyperlink ref="N258" r:id="rId3133" xr:uid="{26B589A0-6C13-480A-8327-0C82C42A2F28}"/>
    <hyperlink ref="N259" r:id="rId3134" xr:uid="{FA590A68-DCED-4A1E-BE9D-06E26FF2DF76}"/>
    <hyperlink ref="N260" r:id="rId3135" xr:uid="{E7CAE991-B90D-4DB4-A3A4-596E4F86C4C8}"/>
    <hyperlink ref="N261" r:id="rId3136" xr:uid="{339C33D7-0117-44F0-8036-D6F7711406BA}"/>
    <hyperlink ref="N262" r:id="rId3137" xr:uid="{3B0670D6-5B46-4033-BC87-C89AB918430C}"/>
    <hyperlink ref="N263" r:id="rId3138" xr:uid="{FE2E7942-4215-470E-A4D5-0C4FA376F60C}"/>
    <hyperlink ref="N264" r:id="rId3139" xr:uid="{AC674D92-1502-41F8-BC7F-AB97318CE5DA}"/>
    <hyperlink ref="N265" r:id="rId3140" xr:uid="{052C6F05-0036-4695-8CBE-083D7792D7F5}"/>
    <hyperlink ref="N266" r:id="rId3141" xr:uid="{671F08CD-EA29-4E03-951F-863E20361B2B}"/>
    <hyperlink ref="N267" r:id="rId3142" xr:uid="{2D66594C-E690-40FC-8E2A-684E899B479F}"/>
    <hyperlink ref="N268" r:id="rId3143" xr:uid="{02D08B47-3B5E-4D98-AFB6-FACFF4EFDA39}"/>
    <hyperlink ref="N269" r:id="rId3144" xr:uid="{2BAC5098-7A5E-46E7-B35F-F8CB8E0E62D6}"/>
    <hyperlink ref="N270" r:id="rId3145" xr:uid="{E2660BAD-FA51-41D0-9536-C5591BD29936}"/>
    <hyperlink ref="N271" r:id="rId3146" xr:uid="{FD66CACA-3DC6-45BD-8527-BDE8DCCF82CC}"/>
    <hyperlink ref="N272" r:id="rId3147" xr:uid="{7A2D3D89-2576-43C1-9AB9-4C3C491E4E33}"/>
    <hyperlink ref="N273" r:id="rId3148" xr:uid="{4238ED65-F5DC-4527-9AB9-06233A0D1BA9}"/>
    <hyperlink ref="N274" r:id="rId3149" xr:uid="{3C7CE862-A335-4BDD-986E-30080EB11625}"/>
    <hyperlink ref="N275" r:id="rId3150" xr:uid="{AC2821E9-4594-4357-8524-15F3FA06DC01}"/>
    <hyperlink ref="N276" r:id="rId3151" xr:uid="{0F0A5EE5-7B74-4D9E-B213-0CF34B608F70}"/>
    <hyperlink ref="N277" r:id="rId3152" xr:uid="{D85760C4-B4F4-425E-B92F-3840E870B722}"/>
    <hyperlink ref="N278" r:id="rId3153" xr:uid="{E1E82FDF-8B8E-4747-99ED-DBC94498F179}"/>
    <hyperlink ref="N279" r:id="rId3154" xr:uid="{97A20033-99C0-4EA0-9809-7250C615E94B}"/>
    <hyperlink ref="N280" r:id="rId3155" xr:uid="{005EFD83-C639-4F1C-9596-AF040F49C3FB}"/>
    <hyperlink ref="N281" r:id="rId3156" xr:uid="{159E0190-0702-4222-9873-CAD5732695B5}"/>
    <hyperlink ref="N282" r:id="rId3157" xr:uid="{A4708CC1-CFF8-41ED-ACA7-6A03975D4CC6}"/>
    <hyperlink ref="N283" r:id="rId3158" xr:uid="{97B7AD1D-8D82-452C-AC7F-8F169D3504D6}"/>
    <hyperlink ref="N284" r:id="rId3159" xr:uid="{A81CB4D8-C349-425E-8FC4-AC4D737BA599}"/>
    <hyperlink ref="N285" r:id="rId3160" xr:uid="{88644AB0-EE8C-497F-9AA1-D3982AF9D933}"/>
    <hyperlink ref="N286" r:id="rId3161" xr:uid="{863C32C5-8EC4-4B2C-943F-E0C5FB8B8CEB}"/>
    <hyperlink ref="N287" r:id="rId3162" xr:uid="{96090C36-FE51-45BA-8530-6386ECC51CBE}"/>
    <hyperlink ref="N288" r:id="rId3163" xr:uid="{DF2EBD52-5B6E-4343-BF10-8D47053F8EF6}"/>
    <hyperlink ref="N289" r:id="rId3164" xr:uid="{B02313A6-F04B-4725-935F-CC92CC2F15D5}"/>
    <hyperlink ref="N290" r:id="rId3165" xr:uid="{E4BF0EF4-5734-41B2-AB07-BBA446814329}"/>
    <hyperlink ref="N291" r:id="rId3166" xr:uid="{A0D9D438-53B5-454A-A8B6-A601F3E238BE}"/>
    <hyperlink ref="N292" r:id="rId3167" xr:uid="{3AF07C53-A0D0-4D8E-9DA0-F633B80AF638}"/>
    <hyperlink ref="N293" r:id="rId3168" xr:uid="{C98B8BD0-D935-4D01-AD79-EA5CFDFAA685}"/>
    <hyperlink ref="N294" r:id="rId3169" xr:uid="{1BF4814D-D9AA-4301-893A-EF8AD6D4E1AF}"/>
    <hyperlink ref="N295" r:id="rId3170" xr:uid="{55595BB3-D470-4D89-A261-947F9BCB4E0B}"/>
    <hyperlink ref="N296" r:id="rId3171" xr:uid="{293D5E73-5BB3-481D-AB3F-E9FD4FE84D91}"/>
    <hyperlink ref="N297" r:id="rId3172" xr:uid="{D437DF18-C166-4522-90CC-F427CB5FA342}"/>
    <hyperlink ref="N298" r:id="rId3173" xr:uid="{E52A1A75-9D4E-43B5-AB22-BC5FA162E9E6}"/>
    <hyperlink ref="N299" r:id="rId3174" xr:uid="{4C8846BD-C106-4034-B1AA-17E0BAC0036C}"/>
    <hyperlink ref="N300" r:id="rId3175" xr:uid="{5BCF098B-28AE-4285-AFC7-62123474CAC0}"/>
    <hyperlink ref="N301" r:id="rId3176" xr:uid="{A07625BD-E48E-4696-9A32-498D2711E7B1}"/>
    <hyperlink ref="N302" r:id="rId3177" xr:uid="{1377E6F6-3E52-4796-92BE-4A51BE883043}"/>
    <hyperlink ref="N303" r:id="rId3178" xr:uid="{7F9649B7-5F34-457A-BA46-D4F02B13B06F}"/>
    <hyperlink ref="N304" r:id="rId3179" xr:uid="{60BBFEBA-F582-4009-B1D7-8F4A8236B179}"/>
    <hyperlink ref="N305" r:id="rId3180" xr:uid="{BC2D596B-EA02-44A2-8573-DB8789FB7E9A}"/>
    <hyperlink ref="N306" r:id="rId3181" xr:uid="{7164A1EF-08BA-42E8-9138-ACA9BD1E9D8A}"/>
    <hyperlink ref="N307" r:id="rId3182" xr:uid="{EDCCA693-E57A-44B9-B1EF-1E4257438A2E}"/>
    <hyperlink ref="N308" r:id="rId3183" xr:uid="{1C3995DB-AB83-41A4-964B-369A32E4008A}"/>
    <hyperlink ref="N309" r:id="rId3184" xr:uid="{5A3480D5-1361-4CE3-8933-5726BFAF99BB}"/>
    <hyperlink ref="N310" r:id="rId3185" xr:uid="{5B679411-0733-474B-B115-769B81D699BC}"/>
    <hyperlink ref="N311" r:id="rId3186" xr:uid="{79B6E74E-C909-4169-9AE8-FE2632676E0A}"/>
    <hyperlink ref="N312" r:id="rId3187" xr:uid="{3E14DCCC-BC60-464C-B3AA-586334EADFFD}"/>
    <hyperlink ref="N313" r:id="rId3188" xr:uid="{F3394886-A16C-48CF-85AF-3014931D552E}"/>
    <hyperlink ref="N314" r:id="rId3189" xr:uid="{EFC19FEB-C133-494F-882B-73F9FE95F6F9}"/>
    <hyperlink ref="N315" r:id="rId3190" xr:uid="{8EB1C943-6011-443A-B6BC-6077E589A954}"/>
    <hyperlink ref="N316" r:id="rId3191" xr:uid="{24D874EB-5787-41A4-B4FB-73D0DADF7315}"/>
    <hyperlink ref="N317" r:id="rId3192" xr:uid="{7575869D-D865-4A44-B2F0-905E4F2D8BCC}"/>
    <hyperlink ref="N318" r:id="rId3193" xr:uid="{1AE54E68-F776-4C34-9707-3E3468025CBA}"/>
    <hyperlink ref="N319" r:id="rId3194" xr:uid="{575E4232-3D8E-4433-B999-8B411FE9FDAC}"/>
    <hyperlink ref="N320" r:id="rId3195" xr:uid="{7B9F3964-656E-4DAC-B562-1F7BC6124C8F}"/>
    <hyperlink ref="N321" r:id="rId3196" xr:uid="{76359E40-87E1-4CC8-AFFE-6067E1BA77CA}"/>
    <hyperlink ref="N322" r:id="rId3197" xr:uid="{41EBBEB7-770E-490D-93A9-D0B4C6707FC6}"/>
    <hyperlink ref="N323" r:id="rId3198" xr:uid="{BC17598C-0D83-42ED-B3EB-AA2188EF9B8F}"/>
    <hyperlink ref="N324" r:id="rId3199" xr:uid="{05FC9615-19D3-4B54-9DF5-355664C12F8D}"/>
    <hyperlink ref="N325" r:id="rId3200" xr:uid="{9E61F8CB-8C9A-4205-8EA1-9C2C2F73E9EA}"/>
    <hyperlink ref="N326" r:id="rId3201" xr:uid="{06A60125-9526-4C46-86CE-2C9E22B293BB}"/>
    <hyperlink ref="N327" r:id="rId3202" xr:uid="{44353846-3C8D-4B48-8E6D-385314801011}"/>
    <hyperlink ref="N328" r:id="rId3203" xr:uid="{2D13A12C-2CB5-4D3E-879C-3CF1577CAD6B}"/>
    <hyperlink ref="N329" r:id="rId3204" xr:uid="{75B3E1F5-68C0-4AED-846F-A02C03FA13A9}"/>
    <hyperlink ref="N330" r:id="rId3205" xr:uid="{055A69D5-48A7-404E-BC3C-01A711701EDD}"/>
    <hyperlink ref="N331" r:id="rId3206" xr:uid="{2E7F9EF8-3F3A-4B6E-8B21-D049A9D3FE0D}"/>
    <hyperlink ref="N332" r:id="rId3207" xr:uid="{C071EE03-6C80-46C5-A511-C70BFF7EBEBF}"/>
    <hyperlink ref="N333" r:id="rId3208" xr:uid="{B729DE6D-CD40-45CC-A900-3A4A8B7A9D85}"/>
    <hyperlink ref="N334" r:id="rId3209" xr:uid="{529BE01F-B8AF-4547-A378-15383CC8668C}"/>
    <hyperlink ref="N335" r:id="rId3210" xr:uid="{B63AFB36-FAAC-431B-9A80-0A352BBA2EB1}"/>
    <hyperlink ref="N336" r:id="rId3211" xr:uid="{77AD040F-5248-4666-86B9-DB12DFCD91A4}"/>
    <hyperlink ref="N337" r:id="rId3212" xr:uid="{3348782D-922D-479F-9ED5-74640CCDF8ED}"/>
    <hyperlink ref="N338" r:id="rId3213" xr:uid="{9CDB76B9-8AE8-4ECF-A34F-818466271165}"/>
    <hyperlink ref="N339" r:id="rId3214" xr:uid="{1504176F-BDF5-4701-87F8-136CAB37F61E}"/>
    <hyperlink ref="N340" r:id="rId3215" xr:uid="{973A9D36-9638-43D0-ACC8-34440294C1AE}"/>
    <hyperlink ref="N341" r:id="rId3216" xr:uid="{4839BA9E-F4B7-401A-80EE-5AC17B9677DE}"/>
    <hyperlink ref="N342" r:id="rId3217" xr:uid="{83EA661C-1F20-4809-AA74-9DC825334DAF}"/>
    <hyperlink ref="N343" r:id="rId3218" xr:uid="{AD98DBD6-1741-45DE-9F23-7232AF60E36D}"/>
    <hyperlink ref="N344" r:id="rId3219" xr:uid="{84314396-D50F-4A6B-80E6-CDBAE52D6828}"/>
    <hyperlink ref="N345" r:id="rId3220" xr:uid="{40CFBE2E-B951-4B1B-A3F9-3022E805FFEB}"/>
    <hyperlink ref="N346" r:id="rId3221" xr:uid="{A17154E6-3AB0-4B6F-B2E5-F99FA9A1819C}"/>
    <hyperlink ref="N347" r:id="rId3222" xr:uid="{90142FCC-5093-4B88-9851-451344BEED12}"/>
    <hyperlink ref="N348" r:id="rId3223" xr:uid="{C07F863C-CF06-4A6A-BC4D-4D11039C29CA}"/>
    <hyperlink ref="N349" r:id="rId3224" xr:uid="{243FA586-DA85-4659-8019-1A9944817612}"/>
    <hyperlink ref="N350" r:id="rId3225" xr:uid="{DD71C5F6-E60F-4A41-AA2C-3FD4084AF5D8}"/>
    <hyperlink ref="N351" r:id="rId3226" xr:uid="{504EE3E9-A802-476D-B2E0-19D3C01EB4E1}"/>
    <hyperlink ref="N352" r:id="rId3227" xr:uid="{8F341A86-B87A-469C-99AA-3C819AC741DF}"/>
    <hyperlink ref="N353" r:id="rId3228" xr:uid="{B4DA8EC5-153E-4BEC-BEAF-34EEE5044BDC}"/>
    <hyperlink ref="N354" r:id="rId3229" xr:uid="{46152912-BD51-4A39-8C6E-BA684011721F}"/>
    <hyperlink ref="N355" r:id="rId3230" xr:uid="{5C5C13F8-C15C-45A1-A20D-641C92F157F0}"/>
    <hyperlink ref="N356" r:id="rId3231" xr:uid="{EF62969E-67D1-44A1-B628-322A254152D8}"/>
    <hyperlink ref="N357" r:id="rId3232" xr:uid="{1A6F5335-E4C2-485D-9AAF-BD6D33645A44}"/>
    <hyperlink ref="N358" r:id="rId3233" xr:uid="{31A1DD8E-BBC2-40B4-BE0A-69197AEC8E79}"/>
    <hyperlink ref="N359" r:id="rId3234" xr:uid="{5B138E85-27F4-4B26-A883-CC8DCBFAB702}"/>
    <hyperlink ref="N360" r:id="rId3235" xr:uid="{9C1210C1-5BFB-468C-8405-CF381F626848}"/>
    <hyperlink ref="N361" r:id="rId3236" xr:uid="{26CB5E90-C9AB-40B1-804B-C4C12CE232DB}"/>
    <hyperlink ref="N362" r:id="rId3237" xr:uid="{D95432C7-95D2-4D92-A646-2BB0D5B4723F}"/>
    <hyperlink ref="N363" r:id="rId3238" xr:uid="{8A1E9F2E-BFC6-41A4-B16D-D3B43EA2B56C}"/>
    <hyperlink ref="N364" r:id="rId3239" xr:uid="{ACA0F66D-7EFF-40A9-878E-E5B1994558E9}"/>
    <hyperlink ref="N365" r:id="rId3240" xr:uid="{EFEDFFCA-80EE-4870-8DE9-47E83EEAB599}"/>
    <hyperlink ref="N366" r:id="rId3241" xr:uid="{8F4CC6AF-6AF2-4BAF-B059-A5B8B2B3CD26}"/>
    <hyperlink ref="N367" r:id="rId3242" xr:uid="{44AD3D5F-B02A-4D5C-8BA2-06FD9296ECC5}"/>
    <hyperlink ref="N368" r:id="rId3243" xr:uid="{401CED6C-146B-4114-8B9A-69F3DEA50416}"/>
    <hyperlink ref="N369" r:id="rId3244" xr:uid="{EE001D0A-BF84-4938-BA0F-CA9FCDC44D30}"/>
    <hyperlink ref="N370" r:id="rId3245" xr:uid="{2470CC16-B268-42E3-9113-15B1CFB5D780}"/>
    <hyperlink ref="N371" r:id="rId3246" xr:uid="{4EAF49DC-6868-4DA6-8652-962927A3952B}"/>
    <hyperlink ref="N372" r:id="rId3247" xr:uid="{45EFABA6-C2B5-46B4-A5A9-384422266CC4}"/>
    <hyperlink ref="N373" r:id="rId3248" xr:uid="{24698FF9-00C5-479D-85D2-5392A485F830}"/>
    <hyperlink ref="N374" r:id="rId3249" xr:uid="{C09ED286-74B7-4150-82E8-23719C718C02}"/>
    <hyperlink ref="N375" r:id="rId3250" xr:uid="{501EC63D-9076-4D59-8E09-BE31E66F007D}"/>
    <hyperlink ref="N376" r:id="rId3251" xr:uid="{DA10802C-4645-4471-93F9-32CA68B119CC}"/>
    <hyperlink ref="N377" r:id="rId3252" xr:uid="{C1287414-5BE8-43F7-8E4C-2B1260B4ED72}"/>
    <hyperlink ref="N378" r:id="rId3253" xr:uid="{80D4426A-54AD-41FD-9EC2-738154EAF974}"/>
    <hyperlink ref="N379" r:id="rId3254" xr:uid="{21D56802-8644-4B11-897D-7626A493B997}"/>
    <hyperlink ref="N380" r:id="rId3255" xr:uid="{B2046D81-1FA8-474A-971F-5955CE2DB187}"/>
    <hyperlink ref="N381" r:id="rId3256" xr:uid="{ED11999A-8B51-42F0-8A24-DF2F2828F10C}"/>
    <hyperlink ref="N382" r:id="rId3257" xr:uid="{8C13AAA9-1502-46C7-8867-EB1C71D3F69F}"/>
    <hyperlink ref="N383" r:id="rId3258" xr:uid="{7B436F7A-EA8E-4048-9924-52940D929EC7}"/>
    <hyperlink ref="N384" r:id="rId3259" xr:uid="{7A42BBBE-AC56-4449-A11D-172158DC7CE9}"/>
    <hyperlink ref="N385" r:id="rId3260" xr:uid="{78693CB5-A3FD-4A15-96B4-0C627D943D59}"/>
    <hyperlink ref="N386" r:id="rId3261" xr:uid="{8257B557-5ECD-4A70-9A27-27B1388C7671}"/>
    <hyperlink ref="N387" r:id="rId3262" xr:uid="{9246A5A5-4EAF-4E2C-924C-EF4EA827DE33}"/>
    <hyperlink ref="N388" r:id="rId3263" xr:uid="{2EB650AD-86CA-4960-9FB3-3BAD5E72A6AB}"/>
    <hyperlink ref="N389" r:id="rId3264" xr:uid="{B3B7EDC7-8C8A-4B55-B543-9F30E13FE9E9}"/>
    <hyperlink ref="N390" r:id="rId3265" xr:uid="{8AA452EC-1F3B-413B-AB03-DAF61492ED45}"/>
    <hyperlink ref="N391" r:id="rId3266" xr:uid="{DE5A8CE2-2C93-429C-8585-898DF593F6B5}"/>
    <hyperlink ref="N392" r:id="rId3267" xr:uid="{464E33FE-511C-4DB6-8825-1C2ECF97AE85}"/>
    <hyperlink ref="N393" r:id="rId3268" xr:uid="{791DC2C0-ED2F-4156-A84A-76852A1A74BD}"/>
    <hyperlink ref="N394" r:id="rId3269" xr:uid="{1B9C4C06-0BDD-4BF7-9EE0-F5DB77443FA0}"/>
    <hyperlink ref="N395" r:id="rId3270" xr:uid="{494A33A7-2B3D-4ED2-AF28-CC0D50E46091}"/>
    <hyperlink ref="N396" r:id="rId3271" xr:uid="{374CFFE9-3D5C-4BDF-86CC-04B70FC1AB58}"/>
    <hyperlink ref="N397" r:id="rId3272" xr:uid="{386F3684-FE8F-4A92-B349-E655F1B28D67}"/>
    <hyperlink ref="N398" r:id="rId3273" xr:uid="{CEFD4F60-DB82-4DAE-9082-A68435A9CD47}"/>
    <hyperlink ref="N399" r:id="rId3274" xr:uid="{60AC8291-D9E9-4459-9FD5-CCD116BB4E6C}"/>
    <hyperlink ref="N400" r:id="rId3275" xr:uid="{83BCD5E5-8AA5-4529-AC5E-980BDA2287B5}"/>
    <hyperlink ref="N401" r:id="rId3276" xr:uid="{1B96514E-A650-4B93-A939-A8171B5D27D8}"/>
    <hyperlink ref="N402" r:id="rId3277" xr:uid="{AE6D5909-D0FA-4B76-B4F0-6A5AE470AAF8}"/>
    <hyperlink ref="N403" r:id="rId3278" xr:uid="{B54EF7D9-A760-4656-B534-30415758200D}"/>
    <hyperlink ref="N404" r:id="rId3279" xr:uid="{8F88B6BD-F366-40A7-8CFA-37109FEEA0F9}"/>
    <hyperlink ref="N405" r:id="rId3280" xr:uid="{4C4FE973-EC2F-471F-A7D0-3D36CA000518}"/>
    <hyperlink ref="N406" r:id="rId3281" xr:uid="{09734D27-4187-497F-B5D3-120B0A57FF03}"/>
    <hyperlink ref="N407" r:id="rId3282" xr:uid="{40869F1A-CB44-4F26-BE3C-9D1890A455CF}"/>
    <hyperlink ref="N408" r:id="rId3283" xr:uid="{42843C47-82C9-43A2-922A-028239ED1396}"/>
    <hyperlink ref="N409" r:id="rId3284" xr:uid="{9B21C870-8FEA-4E93-A0CB-47D76DDF24CA}"/>
    <hyperlink ref="N410" r:id="rId3285" xr:uid="{E2432F4D-DEAD-4969-9084-F147AD181F09}"/>
    <hyperlink ref="N411" r:id="rId3286" xr:uid="{250CD71D-AD23-4D9C-BD53-13C1C27DCD3C}"/>
    <hyperlink ref="N412" r:id="rId3287" xr:uid="{73A89A87-9A52-4CA8-AD2F-0DD02DA3D11B}"/>
    <hyperlink ref="N413" r:id="rId3288" xr:uid="{F4514182-5288-420A-ABB8-E7DE149B54E2}"/>
    <hyperlink ref="N414" r:id="rId3289" xr:uid="{C3198779-583E-431F-96B9-0526C72C9A12}"/>
    <hyperlink ref="N415" r:id="rId3290" xr:uid="{1F6FFF38-59F8-4FC2-B628-FFBD7C039BC7}"/>
    <hyperlink ref="N416" r:id="rId3291" xr:uid="{07BCD622-322A-4C92-8DB4-0002A482F773}"/>
    <hyperlink ref="N417" r:id="rId3292" xr:uid="{48EC88FA-EC29-4D2D-A73E-DB91BDD72B52}"/>
    <hyperlink ref="N418" r:id="rId3293" xr:uid="{F400EA14-5135-42E9-B019-159BBB51C26F}"/>
    <hyperlink ref="N419" r:id="rId3294" xr:uid="{EDA9DF2E-667F-4E6D-B62B-907B9AEFAEC6}"/>
    <hyperlink ref="N420" r:id="rId3295" xr:uid="{E70BC517-BACA-409A-9349-0EAA484817F1}"/>
    <hyperlink ref="N421" r:id="rId3296" xr:uid="{D3907947-FA85-406C-800B-CE5B06952B57}"/>
    <hyperlink ref="N422" r:id="rId3297" xr:uid="{680C834C-50AB-49A3-B379-CF4D09112EBD}"/>
    <hyperlink ref="N423" r:id="rId3298" xr:uid="{DACF82E5-EB21-4E8C-AC36-4B7BD7CAC00B}"/>
    <hyperlink ref="N424" r:id="rId3299" xr:uid="{536EB0F9-D92B-4F70-833D-0784B468879C}"/>
    <hyperlink ref="N425" r:id="rId3300" xr:uid="{7DE13A0D-79D2-414B-AAA2-E40FA222284A}"/>
    <hyperlink ref="N426" r:id="rId3301" xr:uid="{BFB85641-21EE-41B3-9B21-DDA4633D8C06}"/>
    <hyperlink ref="N427" r:id="rId3302" xr:uid="{0161452A-60FB-47E8-8CC0-B2C60E9B5B24}"/>
    <hyperlink ref="N428" r:id="rId3303" xr:uid="{7C171DBB-AB32-4FC6-9F7D-D449E1CE3918}"/>
    <hyperlink ref="N429" r:id="rId3304" xr:uid="{7E839947-F654-42B2-8CED-EF4CD2AE4889}"/>
    <hyperlink ref="N430" r:id="rId3305" xr:uid="{0E743AC8-12AD-4DBA-8D1F-971240017EE5}"/>
    <hyperlink ref="N431" r:id="rId3306" xr:uid="{AA3B326B-5377-4AB5-98D2-67FBB7F63653}"/>
    <hyperlink ref="N432" r:id="rId3307" xr:uid="{FA77DB76-059A-43AF-AFAF-EB6584398A29}"/>
    <hyperlink ref="N433" r:id="rId3308" xr:uid="{83CADFF1-4E31-47A1-A6D6-A580F162FC64}"/>
    <hyperlink ref="N434" r:id="rId3309" xr:uid="{B632A800-5EA0-4A61-ACE9-EFABB4626ACC}"/>
    <hyperlink ref="N435" r:id="rId3310" xr:uid="{B323C5DE-6711-448C-AB34-2CE31FF7C02A}"/>
    <hyperlink ref="N436" r:id="rId3311" xr:uid="{01416207-5309-43C2-94E6-9C05CB379809}"/>
    <hyperlink ref="N437" r:id="rId3312" xr:uid="{9468877A-BE64-48A0-BAC3-7B5E0560B268}"/>
    <hyperlink ref="N438" r:id="rId3313" xr:uid="{DDB8D74E-0EC4-4D60-90AB-33AEB11B5028}"/>
    <hyperlink ref="N439" r:id="rId3314" xr:uid="{73F4571B-C027-4A32-B941-EDCB5B76F938}"/>
    <hyperlink ref="N440" r:id="rId3315" xr:uid="{988CD14F-2A09-4F90-90EB-91E2CEBA85AA}"/>
    <hyperlink ref="N441" r:id="rId3316" xr:uid="{57F97B97-EE88-4AB6-AE3C-B7D9B9C85ABF}"/>
    <hyperlink ref="N442" r:id="rId3317" xr:uid="{72F570B8-302C-4102-A0D9-26CE32EFAA82}"/>
    <hyperlink ref="N443" r:id="rId3318" xr:uid="{441032D1-FC01-4698-B91A-C94DCDC78584}"/>
    <hyperlink ref="N444" r:id="rId3319" xr:uid="{C27C9E2B-38ED-494A-9D45-EF883480411C}"/>
    <hyperlink ref="N445" r:id="rId3320" xr:uid="{7801E901-A299-456F-BC76-DF6F9F72F88F}"/>
    <hyperlink ref="N446" r:id="rId3321" xr:uid="{5F764341-4383-41EF-A34E-553D408189E8}"/>
    <hyperlink ref="N447" r:id="rId3322" xr:uid="{8B16A5FE-245F-4BBF-9139-87FE60F93111}"/>
    <hyperlink ref="N448" r:id="rId3323" xr:uid="{EC44FBD3-4C88-44D7-BD82-51BBA1A3D576}"/>
    <hyperlink ref="N449" r:id="rId3324" xr:uid="{1E1511DB-AD16-4772-A75D-7BF81DF7FDA6}"/>
    <hyperlink ref="N450" r:id="rId3325" xr:uid="{A489D500-6F64-496D-862E-9817F8D98D6D}"/>
    <hyperlink ref="N451" r:id="rId3326" xr:uid="{4CDB5E60-56B2-4328-A25E-D6D1883C51F8}"/>
    <hyperlink ref="N452" r:id="rId3327" xr:uid="{E73F046D-FBB2-45C9-9A00-31A9A9BA3B3B}"/>
    <hyperlink ref="N453" r:id="rId3328" xr:uid="{BE0A94D4-169F-40F1-9183-992796B69CBA}"/>
    <hyperlink ref="N454" r:id="rId3329" xr:uid="{6E5F35C4-02E5-4DA0-A283-214571DC1B0F}"/>
    <hyperlink ref="N455" r:id="rId3330" xr:uid="{612E32B4-A1E3-4299-8E29-8E1B5F6D38AF}"/>
    <hyperlink ref="N456" r:id="rId3331" xr:uid="{1307A358-B8D0-4C74-B00D-28108032301E}"/>
    <hyperlink ref="N457" r:id="rId3332" xr:uid="{3C8BF289-4406-4AFD-B688-A6FE66801C08}"/>
    <hyperlink ref="N458" r:id="rId3333" xr:uid="{4DB825B9-7AF1-4D76-A9F6-3B618D107753}"/>
    <hyperlink ref="N459" r:id="rId3334" xr:uid="{C30E57DC-CFAB-4ED3-8C73-9A88F9D3CB4E}"/>
    <hyperlink ref="N460" r:id="rId3335" xr:uid="{0E747193-9442-4071-BC6D-6A0D7A1D37A4}"/>
    <hyperlink ref="N461" r:id="rId3336" xr:uid="{425B7B27-53D8-41FA-A03D-18464D9D3B7F}"/>
    <hyperlink ref="N462" r:id="rId3337" xr:uid="{3CB20E35-06F4-4CC6-A55B-0C112D485F34}"/>
    <hyperlink ref="N463" r:id="rId3338" xr:uid="{858774BC-68D4-4075-AE61-3054282EE09C}"/>
    <hyperlink ref="N464" r:id="rId3339" xr:uid="{91F1C200-4196-45CD-B98D-A59252DD6874}"/>
    <hyperlink ref="N465" r:id="rId3340" xr:uid="{1A10E8EB-6DB1-4258-8CF4-826675F08ABC}"/>
    <hyperlink ref="N466" r:id="rId3341" xr:uid="{1BA91472-A53D-41C8-B95F-97826D422A0B}"/>
    <hyperlink ref="N467" r:id="rId3342" xr:uid="{8DC92009-2F8E-496D-80E9-082AE9B7947C}"/>
    <hyperlink ref="N468" r:id="rId3343" xr:uid="{61EE2CD9-6DA5-48DF-A021-F7F55AEF5B0C}"/>
    <hyperlink ref="N469" r:id="rId3344" xr:uid="{97BC7D2F-729B-4363-BE3B-E4792B9D3B0A}"/>
    <hyperlink ref="N470" r:id="rId3345" xr:uid="{76A6032C-1CEF-4E27-A59B-B9AF7D8E0873}"/>
    <hyperlink ref="N471" r:id="rId3346" xr:uid="{D4C8F190-7CEE-4ADC-A7DA-5541136BBD8B}"/>
    <hyperlink ref="N472" r:id="rId3347" xr:uid="{EC6A477E-B555-4848-AE25-E039DDEA5D8B}"/>
    <hyperlink ref="N473" r:id="rId3348" xr:uid="{61AAB92F-394F-43C0-A64E-07ABFEA0190F}"/>
    <hyperlink ref="N474" r:id="rId3349" xr:uid="{F8F18673-038B-4178-8193-7ADE5723F9B8}"/>
    <hyperlink ref="N475" r:id="rId3350" xr:uid="{A78FD56D-A04B-4731-A956-31D1E161115A}"/>
    <hyperlink ref="N476" r:id="rId3351" xr:uid="{42813915-FB34-43B4-8085-374F891CEE4C}"/>
    <hyperlink ref="N477" r:id="rId3352" xr:uid="{53BCCE33-7A8A-4386-A53F-701921287A60}"/>
    <hyperlink ref="N478" r:id="rId3353" xr:uid="{46ACD120-12C6-49C8-9F38-E70C1B3D908E}"/>
    <hyperlink ref="N479" r:id="rId3354" xr:uid="{A2F29316-8050-48B2-A547-A5E082EE1991}"/>
    <hyperlink ref="N480" r:id="rId3355" xr:uid="{57C6455D-157B-413A-9FCC-895E25A26BEF}"/>
    <hyperlink ref="N481" r:id="rId3356" xr:uid="{F4378B79-492B-42A2-953D-D34D5A14048F}"/>
    <hyperlink ref="N482" r:id="rId3357" xr:uid="{504D4364-A0E3-4028-8455-DEE14041DCEC}"/>
    <hyperlink ref="N483" r:id="rId3358" xr:uid="{E0DB1937-E97E-4E93-97F5-3578ECD33A71}"/>
    <hyperlink ref="N484" r:id="rId3359" xr:uid="{7341A05A-8603-475C-9D83-C009A214FD97}"/>
    <hyperlink ref="N485" r:id="rId3360" xr:uid="{E0CCD766-F245-4240-A577-2FCB3A7F04DB}"/>
    <hyperlink ref="N486" r:id="rId3361" xr:uid="{05FA4740-6390-4D55-93D2-5853F6A5FE86}"/>
    <hyperlink ref="N487" r:id="rId3362" xr:uid="{034CA406-4A09-4958-BEA2-A146544B8D1D}"/>
    <hyperlink ref="N488" r:id="rId3363" xr:uid="{B867F416-CDA9-4F39-A20E-CCB796404460}"/>
    <hyperlink ref="N489" r:id="rId3364" xr:uid="{002ED473-A283-498D-A356-76CF9CC5A3E5}"/>
    <hyperlink ref="N490" r:id="rId3365" xr:uid="{65CBE32A-5824-4BE5-87CF-33F5F786C2BE}"/>
    <hyperlink ref="N491" r:id="rId3366" xr:uid="{A44A3CA5-9DBA-4D25-9B09-1094FF6C3CDF}"/>
    <hyperlink ref="N492" r:id="rId3367" xr:uid="{C9C69F6C-CAEE-4515-8045-4D1CE5B10BD1}"/>
    <hyperlink ref="N493" r:id="rId3368" xr:uid="{856B224D-29EA-45FB-AAF1-474D6FA1EA63}"/>
    <hyperlink ref="N494" r:id="rId3369" xr:uid="{532EAF17-701C-4B14-8C15-19B6A794816F}"/>
    <hyperlink ref="N495" r:id="rId3370" xr:uid="{141C59E7-F3A2-410E-99AF-D3EAFBDC16FB}"/>
    <hyperlink ref="N496" r:id="rId3371" xr:uid="{FC461F1C-DCD6-46F3-B982-B022FBA48F9A}"/>
    <hyperlink ref="N497" r:id="rId3372" xr:uid="{8B0902C9-848E-4C4A-8927-80C21B5D87DD}"/>
    <hyperlink ref="N498" r:id="rId3373" xr:uid="{826A41CB-69B2-4A7E-A271-12C1C2D2666E}"/>
    <hyperlink ref="N499" r:id="rId3374" xr:uid="{41611EE9-F8CF-4330-8152-BF70C3590BE5}"/>
    <hyperlink ref="N500" r:id="rId3375" xr:uid="{4C0BF727-D3C1-487F-8E34-D8C361C543D0}"/>
    <hyperlink ref="N501" r:id="rId3376" xr:uid="{B2426F3B-FC86-4571-80EA-5BDFEF351B55}"/>
    <hyperlink ref="N502" r:id="rId3377" xr:uid="{8FE81DE7-13DF-4456-8473-E7F989E73FFE}"/>
    <hyperlink ref="N503" r:id="rId3378" xr:uid="{8B48B460-B171-4AB5-872D-6A310B4D14AF}"/>
    <hyperlink ref="N504" r:id="rId3379" xr:uid="{DAB9B0E3-E2D3-4C27-A913-4600322558A7}"/>
    <hyperlink ref="N505" r:id="rId3380" xr:uid="{6E236E31-0FD5-4C7B-9363-1BEED92AF268}"/>
    <hyperlink ref="N506" r:id="rId3381" xr:uid="{BA8F46D6-0D33-4725-BB4E-91874FAB581A}"/>
    <hyperlink ref="N507" r:id="rId3382" xr:uid="{7C2807CC-D3A6-4185-BA3B-381A04975EC4}"/>
    <hyperlink ref="N508" r:id="rId3383" xr:uid="{79CD3D54-0447-4097-9838-72562F19F6CA}"/>
    <hyperlink ref="N509" r:id="rId3384" xr:uid="{C9569829-A678-46DF-A290-C2B11922980B}"/>
    <hyperlink ref="N510" r:id="rId3385" xr:uid="{F4B52A1E-CE34-4915-8A1D-B77BA640B9D0}"/>
    <hyperlink ref="N511" r:id="rId3386" xr:uid="{B021EFDE-B3E7-48BA-AA52-809DE8B86B7A}"/>
    <hyperlink ref="N512" r:id="rId3387" xr:uid="{29880F18-C9FC-4A6E-A494-924ECB22E078}"/>
    <hyperlink ref="N513" r:id="rId3388" xr:uid="{FCF1D364-58E7-485E-81DA-B632EA10ECB8}"/>
    <hyperlink ref="N514" r:id="rId3389" xr:uid="{52F11F1F-5945-4486-89BB-AB4668838DAE}"/>
    <hyperlink ref="N515" r:id="rId3390" xr:uid="{131C221F-BD0D-4865-AF24-CF0528B6414F}"/>
    <hyperlink ref="N516" r:id="rId3391" xr:uid="{9B1803C7-8518-4FDE-A008-13442489056D}"/>
    <hyperlink ref="N517" r:id="rId3392" xr:uid="{A779EFCA-7ACC-4C0A-82CF-6B214D12897D}"/>
    <hyperlink ref="N518" r:id="rId3393" xr:uid="{9D2665AE-F951-4D7A-A700-E09FC7C5DEDE}"/>
    <hyperlink ref="N519" r:id="rId3394" xr:uid="{6AF0D350-D898-45CC-BE24-116E50CF7516}"/>
    <hyperlink ref="N520" r:id="rId3395" xr:uid="{8E08230B-1577-47AC-B315-0CB0EB03A818}"/>
    <hyperlink ref="N521" r:id="rId3396" xr:uid="{6393A348-3E14-449D-85FA-A2FF571449A3}"/>
    <hyperlink ref="N522" r:id="rId3397" xr:uid="{B421A9AE-C5FB-436C-8DFE-4A9B12ECEA8D}"/>
    <hyperlink ref="N523" r:id="rId3398" xr:uid="{32A3FB31-5216-4AE5-8C39-E3E2809D53B6}"/>
    <hyperlink ref="N524" r:id="rId3399" xr:uid="{70BCFF2E-B6D7-4A02-B284-FE36877A840E}"/>
    <hyperlink ref="N525" r:id="rId3400" xr:uid="{0591B41C-2F50-49AF-866B-98E11C67E8A8}"/>
    <hyperlink ref="N526" r:id="rId3401" xr:uid="{ED61607C-843D-4502-84FB-3E01FC0394D5}"/>
    <hyperlink ref="N527" r:id="rId3402" xr:uid="{2966BB96-793D-4821-B06B-6C98E2F0BA88}"/>
    <hyperlink ref="N528" r:id="rId3403" xr:uid="{20B9C14B-4077-4015-8F17-CD0389544C45}"/>
    <hyperlink ref="N529" r:id="rId3404" xr:uid="{F7C24FC7-350A-4033-8381-C9AF9251EC6B}"/>
    <hyperlink ref="N530" r:id="rId3405" xr:uid="{2C9CEA74-C8E7-4959-A6F8-C4AEEDD7397C}"/>
    <hyperlink ref="N531" r:id="rId3406" xr:uid="{5599C4BB-F381-47F5-88F2-6B81DD9AF88B}"/>
    <hyperlink ref="N532" r:id="rId3407" xr:uid="{1C3FC4F2-AE1C-4EB5-83B5-96B3EB779338}"/>
    <hyperlink ref="N533" r:id="rId3408" xr:uid="{8821C731-0419-4E91-9951-16CC096ADCE4}"/>
    <hyperlink ref="N534" r:id="rId3409" xr:uid="{8D7B0504-67E2-496E-96FB-1561F423B3EC}"/>
    <hyperlink ref="N535" r:id="rId3410" xr:uid="{1122D0D8-EFEA-423E-B398-C87749C1ADB8}"/>
    <hyperlink ref="N536" r:id="rId3411" xr:uid="{74997232-42B7-4632-AA9E-717C7593B52A}"/>
    <hyperlink ref="N537" r:id="rId3412" xr:uid="{9986937E-67FB-476C-B2B9-521467C3C4B2}"/>
    <hyperlink ref="N538" r:id="rId3413" xr:uid="{22549783-D9D0-4DF5-A35C-388628BFC016}"/>
    <hyperlink ref="N539" r:id="rId3414" xr:uid="{617F642C-C511-4636-9B82-709FDA413485}"/>
    <hyperlink ref="N540" r:id="rId3415" xr:uid="{C2D16690-F596-47D6-95FC-E46C2D1E64D7}"/>
    <hyperlink ref="N541" r:id="rId3416" xr:uid="{3105B971-B1EC-4F5A-8875-67BF8357540A}"/>
    <hyperlink ref="N542" r:id="rId3417" xr:uid="{FDCFFBFE-F22F-46FC-AAA4-CB75496C1FE5}"/>
    <hyperlink ref="N543" r:id="rId3418" xr:uid="{B9AAE899-6A73-4CF4-83DD-60526A3EA5CF}"/>
    <hyperlink ref="N544" r:id="rId3419" xr:uid="{E8FD1315-0F13-4B31-AEF9-6290050633BF}"/>
    <hyperlink ref="N545" r:id="rId3420" xr:uid="{60B2CDE3-B797-403C-92F6-D9B808782CD0}"/>
    <hyperlink ref="N546" r:id="rId3421" xr:uid="{0F4A76A0-6FB9-4A64-B266-93CB43719E99}"/>
    <hyperlink ref="N547" r:id="rId3422" xr:uid="{2ADF877A-A244-4980-A461-51178654E773}"/>
    <hyperlink ref="N548" r:id="rId3423" xr:uid="{69228FE8-3C56-4064-B04A-ED171D8F80D5}"/>
    <hyperlink ref="N549" r:id="rId3424" xr:uid="{428A9F6D-D9A1-413E-B3C2-4FAAD16D0EA2}"/>
    <hyperlink ref="N550" r:id="rId3425" xr:uid="{F62D11E2-0567-4423-A047-C46245C44C12}"/>
    <hyperlink ref="N551" r:id="rId3426" xr:uid="{6BC971F0-8C5A-4312-B7CC-360A50B9E74E}"/>
    <hyperlink ref="N552" r:id="rId3427" xr:uid="{841B6B72-E85E-45FF-ADE9-D39E9AAF2143}"/>
    <hyperlink ref="N553" r:id="rId3428" xr:uid="{B665D26A-359A-44DE-B4E1-55BFE2FD397A}"/>
    <hyperlink ref="N554" r:id="rId3429" xr:uid="{363F09D5-77F4-4C6C-A32C-EE0A41CFDF03}"/>
    <hyperlink ref="N555" r:id="rId3430" xr:uid="{97E6B0BF-AF55-45BF-83D8-3B2724176470}"/>
    <hyperlink ref="N556" r:id="rId3431" xr:uid="{4BB24145-99F3-4E18-B82B-09143F2B6112}"/>
    <hyperlink ref="N557" r:id="rId3432" xr:uid="{5B16906E-ACFC-4F4D-A291-D1310DCABA73}"/>
    <hyperlink ref="N558" r:id="rId3433" xr:uid="{DA204C09-DD8E-4678-BF03-CD501CDF6469}"/>
    <hyperlink ref="N559" r:id="rId3434" xr:uid="{A0C764D4-8079-4F36-A573-977FEC44F45D}"/>
    <hyperlink ref="N560" r:id="rId3435" xr:uid="{C0F2D854-5C0C-489F-B894-D58B917E1FBE}"/>
    <hyperlink ref="N561" r:id="rId3436" xr:uid="{7977C5AD-81C2-4732-93B4-2EFC0AED5FDB}"/>
    <hyperlink ref="N562" r:id="rId3437" xr:uid="{CCA75C8A-BABC-47E8-99C3-690EEF8B4723}"/>
    <hyperlink ref="N563" r:id="rId3438" xr:uid="{53EF4897-BBF5-46B4-8505-97E0550C0CAB}"/>
    <hyperlink ref="N564" r:id="rId3439" xr:uid="{65D17732-33A5-41B7-901A-EBA7B08DA762}"/>
    <hyperlink ref="N565" r:id="rId3440" xr:uid="{2FF8FF08-671B-49E9-B1F1-56596A62F075}"/>
    <hyperlink ref="N566" r:id="rId3441" xr:uid="{32785BB9-900E-4E03-8E55-BDAF7656AD2B}"/>
    <hyperlink ref="N567" r:id="rId3442" xr:uid="{FB5E450E-D389-4C88-B25D-5358EC82704B}"/>
    <hyperlink ref="N568" r:id="rId3443" xr:uid="{CAE43B35-20BE-4AD6-8305-D766872B53D2}"/>
    <hyperlink ref="N569" r:id="rId3444" xr:uid="{C7FEE68E-F2F6-4698-BCDE-27CB3D3F23F4}"/>
    <hyperlink ref="N570" r:id="rId3445" xr:uid="{856299C2-1097-4F3C-A21A-E9882DF40AE2}"/>
    <hyperlink ref="N571" r:id="rId3446" xr:uid="{77C13B7E-DBC4-4310-9E4F-93CABFA64D3B}"/>
    <hyperlink ref="N572" r:id="rId3447" xr:uid="{784C90EC-77AB-4169-8A8D-D964EC183EEF}"/>
    <hyperlink ref="N573" r:id="rId3448" xr:uid="{E658AD19-9006-4076-BDE0-3CDBEBC558DE}"/>
    <hyperlink ref="N574" r:id="rId3449" xr:uid="{7F04F10C-7784-4EC3-B40A-0498D9D00009}"/>
    <hyperlink ref="N575" r:id="rId3450" xr:uid="{C51EB0FA-74FA-44BB-AD68-CB1793E79080}"/>
    <hyperlink ref="N576" r:id="rId3451" xr:uid="{1E87D3D0-EA0E-4976-BA39-A27232AF126B}"/>
    <hyperlink ref="N577" r:id="rId3452" xr:uid="{4EC3C6FF-F09A-45F6-908B-74C6B25ECB7A}"/>
    <hyperlink ref="N578" r:id="rId3453" xr:uid="{F30870AC-B285-4BA6-B2B8-2262C2B47CCD}"/>
    <hyperlink ref="N579" r:id="rId3454" xr:uid="{05A78A6D-6226-418F-898E-88A882881CC5}"/>
    <hyperlink ref="N580" r:id="rId3455" xr:uid="{A3844EB5-CDD3-4D54-9969-36121185EDBA}"/>
    <hyperlink ref="N581" r:id="rId3456" xr:uid="{BA478D2B-0E66-4305-B1C9-B9DD51ABE023}"/>
    <hyperlink ref="N582" r:id="rId3457" xr:uid="{5CC5C6CF-1F5E-4F23-ADF0-31E930B71E4D}"/>
    <hyperlink ref="N583" r:id="rId3458" xr:uid="{9A5406B4-C079-4A17-A4E0-D3DE584B1DE4}"/>
    <hyperlink ref="N584" r:id="rId3459" xr:uid="{C7F4BC35-217F-4CE3-85B4-1D59875B8ECC}"/>
    <hyperlink ref="N585" r:id="rId3460" xr:uid="{89C97C74-2765-4A18-9E5C-1637E081DEB0}"/>
    <hyperlink ref="N586" r:id="rId3461" xr:uid="{0E3E3681-99A9-4511-B6E6-B8763D608E26}"/>
    <hyperlink ref="N587" r:id="rId3462" xr:uid="{D9871EBA-DBBF-45EE-AE87-847E056666DF}"/>
    <hyperlink ref="N588" r:id="rId3463" xr:uid="{C435055D-D803-4F6C-975E-E41944D27BB6}"/>
    <hyperlink ref="N589" r:id="rId3464" xr:uid="{BC03E8C8-CB9B-4331-80A9-42190F3204CE}"/>
    <hyperlink ref="N590" r:id="rId3465" xr:uid="{24DBCF3D-C597-415F-A126-F9E58A5CF52B}"/>
    <hyperlink ref="N591" r:id="rId3466" xr:uid="{C9188318-FCE4-4322-A9C2-290AF5435E8D}"/>
    <hyperlink ref="N592" r:id="rId3467" xr:uid="{1FCC3775-8833-4155-9560-4A490910BB78}"/>
    <hyperlink ref="N593" r:id="rId3468" xr:uid="{4F40E364-5179-40C4-9BF6-B965783DBD32}"/>
    <hyperlink ref="N594" r:id="rId3469" xr:uid="{572FE985-8E61-410B-BFDD-FCB40CCE7DFC}"/>
    <hyperlink ref="N595" r:id="rId3470" xr:uid="{2E4CED77-07FF-46A4-9F60-F935337AC305}"/>
    <hyperlink ref="N596" r:id="rId3471" xr:uid="{FCB1731E-87ED-4FCA-81E2-FDAFB70E1B48}"/>
    <hyperlink ref="N597" r:id="rId3472" xr:uid="{608AD2EA-F49B-4FE6-BC52-B05EE8124D85}"/>
    <hyperlink ref="N598" r:id="rId3473" xr:uid="{8AC0A082-D9FB-4EF1-A0FB-822B7A108EE9}"/>
    <hyperlink ref="N599" r:id="rId3474" xr:uid="{F68F1F97-B1D8-448E-B6D3-FEEE461725CD}"/>
    <hyperlink ref="N600" r:id="rId3475" xr:uid="{B1FE54E7-69C8-43EC-8A4C-B9E6C5DCA3BD}"/>
    <hyperlink ref="N601" r:id="rId3476" xr:uid="{0DD769BA-6603-46D2-938D-8C20225EF1B5}"/>
    <hyperlink ref="N602" r:id="rId3477" xr:uid="{43E4EA44-178D-430C-8B7C-CFF12E0D7ED0}"/>
    <hyperlink ref="N603" r:id="rId3478" xr:uid="{5CC7CB69-91B0-4609-8703-42B17787607E}"/>
    <hyperlink ref="N604" r:id="rId3479" xr:uid="{199C2A36-CD13-4E35-8C08-5D2ADA19F4A6}"/>
    <hyperlink ref="N605" r:id="rId3480" xr:uid="{4EC802FA-834A-40C3-95A5-E9EA8D5F9652}"/>
    <hyperlink ref="N606" r:id="rId3481" xr:uid="{3096E2FB-13DA-4EED-AB50-4BD8E4FC0558}"/>
    <hyperlink ref="N607" r:id="rId3482" xr:uid="{309F1486-F9AA-458E-8DAF-0F4BABD2F3E8}"/>
    <hyperlink ref="N608" r:id="rId3483" xr:uid="{65482438-97AF-4E4A-975D-C31CB82C2881}"/>
    <hyperlink ref="N609" r:id="rId3484" xr:uid="{D4652D1C-0025-4781-9963-C1779E0F4A6B}"/>
    <hyperlink ref="N610" r:id="rId3485" xr:uid="{60F334B4-BDB3-46D4-854B-81CE344B64C2}"/>
    <hyperlink ref="N611" r:id="rId3486" xr:uid="{D26A12E4-19B1-4489-A6ED-A67C7DF5AC92}"/>
    <hyperlink ref="N612" r:id="rId3487" xr:uid="{B0402294-0682-4920-BD99-C8EEEF28B19B}"/>
    <hyperlink ref="N613" r:id="rId3488" xr:uid="{3895CE57-AE88-42D8-ADE3-F1895F823454}"/>
    <hyperlink ref="N614" r:id="rId3489" xr:uid="{7628B176-E76D-4501-8C97-CFEFDA1395F9}"/>
    <hyperlink ref="N615" r:id="rId3490" xr:uid="{D2214A33-0E93-4079-9956-D1C59EE3D106}"/>
    <hyperlink ref="N616" r:id="rId3491" xr:uid="{C7669A52-F57C-4195-BB30-33B9D355AE8F}"/>
    <hyperlink ref="N617" r:id="rId3492" xr:uid="{D57FC538-C80E-4751-99FF-A925C921B69B}"/>
    <hyperlink ref="N618" r:id="rId3493" xr:uid="{7D0B1F7F-3B01-4BF6-801C-BC0CAA6E8772}"/>
    <hyperlink ref="N619" r:id="rId3494" xr:uid="{E034F39E-5F64-404A-91F0-1A33332E63D8}"/>
    <hyperlink ref="N620" r:id="rId3495" xr:uid="{1E349433-C5FA-440C-BA58-04ACB0325C0D}"/>
    <hyperlink ref="N621" r:id="rId3496" xr:uid="{141BEC21-225F-4ECD-9CD0-21E3B6942041}"/>
    <hyperlink ref="N622" r:id="rId3497" xr:uid="{801E0DE7-C45B-4B3E-BDBD-12EDEA2ABF24}"/>
    <hyperlink ref="N623" r:id="rId3498" xr:uid="{E8EE3DE2-88F3-4B3C-8FDC-86EA452A1794}"/>
    <hyperlink ref="N624" r:id="rId3499" xr:uid="{90D34658-1190-4B76-8A11-82C5BFF0F5F8}"/>
    <hyperlink ref="N625" r:id="rId3500" xr:uid="{26C10323-4229-4459-A5CB-985115F04A42}"/>
    <hyperlink ref="N626" r:id="rId3501" xr:uid="{40BD467D-B1DD-4201-87E8-241F2FE78C8A}"/>
    <hyperlink ref="N627" r:id="rId3502" xr:uid="{9D18B6F0-B904-452F-B580-A9E3E98A30FF}"/>
    <hyperlink ref="N628" r:id="rId3503" xr:uid="{F7B08BB3-8D49-4C94-B479-9EAC43D95D5F}"/>
    <hyperlink ref="N629" r:id="rId3504" xr:uid="{B800A11F-4398-44C8-A904-E2946B850156}"/>
    <hyperlink ref="N630" r:id="rId3505" xr:uid="{D73F691C-7B18-4984-9F2F-7CC108D7B905}"/>
    <hyperlink ref="N631" r:id="rId3506" xr:uid="{06A02F13-0945-46B5-A922-F97C5C140DA9}"/>
    <hyperlink ref="N632" r:id="rId3507" xr:uid="{9CF25995-55EC-400F-9B9D-F5DBC1A3ACDB}"/>
    <hyperlink ref="N633" r:id="rId3508" xr:uid="{3170DDEC-C076-44CE-897B-266B033CE005}"/>
    <hyperlink ref="N634" r:id="rId3509" xr:uid="{0C8B1700-DEF9-414E-A3D2-48961B857F3D}"/>
    <hyperlink ref="N635" r:id="rId3510" xr:uid="{3E32EC78-FF40-4D6E-97A3-A45A03FEE520}"/>
    <hyperlink ref="N636" r:id="rId3511" xr:uid="{9F290D13-6367-481A-A4C5-BB0BC5123979}"/>
    <hyperlink ref="N637" r:id="rId3512" xr:uid="{3CCBE6B0-7662-41E1-91C6-F9A58613A359}"/>
    <hyperlink ref="N638" r:id="rId3513" xr:uid="{D7C82D10-1FEB-40E5-A476-EF3DCE986E94}"/>
    <hyperlink ref="N639" r:id="rId3514" xr:uid="{CFE9B7EE-FED0-40A4-886B-3AF177D595DA}"/>
    <hyperlink ref="N640" r:id="rId3515" xr:uid="{D8097F6B-D46A-45A3-ABA9-7C4AC1E11373}"/>
    <hyperlink ref="N641" r:id="rId3516" xr:uid="{A2F6E489-7BBD-4F3D-AE75-611764540465}"/>
    <hyperlink ref="N642" r:id="rId3517" xr:uid="{2C8BF9C2-25FB-47A6-8B4B-19B3DD0F5F6D}"/>
    <hyperlink ref="N643" r:id="rId3518" xr:uid="{B1BD4154-EB97-4A72-B0F1-5B38BA9A2B03}"/>
    <hyperlink ref="N644" r:id="rId3519" xr:uid="{E530635D-B22C-4643-9A05-F8F15BAD3272}"/>
    <hyperlink ref="N645" r:id="rId3520" xr:uid="{C7C112E0-2B89-4CC3-8A86-8B8B2F40B7FA}"/>
    <hyperlink ref="N646" r:id="rId3521" xr:uid="{862AD425-BA6D-4D7E-B06E-9006D318881D}"/>
    <hyperlink ref="N647" r:id="rId3522" xr:uid="{CE5B07E3-2BDE-4169-A5F6-E7BA83ED1502}"/>
    <hyperlink ref="N648" r:id="rId3523" xr:uid="{1418398C-B1EF-4750-B567-8362573109A4}"/>
    <hyperlink ref="N649" r:id="rId3524" xr:uid="{7FCD5283-F225-4C60-B524-9A8F643D5FC2}"/>
    <hyperlink ref="N650" r:id="rId3525" xr:uid="{563693C2-355D-4E45-BD6B-760D2D2979C5}"/>
    <hyperlink ref="N651" r:id="rId3526" xr:uid="{B732523A-C1CF-41B2-8739-B46D9C7EA713}"/>
    <hyperlink ref="N652" r:id="rId3527" xr:uid="{390E9A69-21C8-42EE-86FB-E55DE3198808}"/>
    <hyperlink ref="N653" r:id="rId3528" xr:uid="{BE73B9B1-B0DA-444E-97C6-529F1E467085}"/>
    <hyperlink ref="N654" r:id="rId3529" xr:uid="{888B414C-F45D-4267-8069-F30F70802521}"/>
    <hyperlink ref="N655" r:id="rId3530" xr:uid="{71E80AA1-D67E-48D9-AFE3-C87F31512A86}"/>
    <hyperlink ref="N656" r:id="rId3531" xr:uid="{FAED4E84-2385-4578-BFDF-7D1BF7DE62A5}"/>
    <hyperlink ref="N657" r:id="rId3532" xr:uid="{4117A446-2DC6-41AB-91E6-2B801E595203}"/>
    <hyperlink ref="N658" r:id="rId3533" xr:uid="{28CC6F59-1A81-4DE0-AB1A-D0FC2DD912BD}"/>
    <hyperlink ref="N659" r:id="rId3534" xr:uid="{60B631AA-6912-40F2-919D-BF40CC81C8CC}"/>
    <hyperlink ref="N660" r:id="rId3535" xr:uid="{DF4F13A1-9F2B-4078-9D00-9FCD6101C673}"/>
    <hyperlink ref="N661" r:id="rId3536" xr:uid="{6FD5298D-87D8-4F80-9232-CA53CDFAE5AE}"/>
    <hyperlink ref="N662" r:id="rId3537" xr:uid="{73733C86-9279-4200-9047-10FC9559D21D}"/>
    <hyperlink ref="N663" r:id="rId3538" xr:uid="{D1E7AE39-78CB-4A65-8BA9-7D84ACD76166}"/>
    <hyperlink ref="N664" r:id="rId3539" xr:uid="{01B319C3-3A09-4CC2-8658-51336DEB5D2E}"/>
    <hyperlink ref="N665" r:id="rId3540" xr:uid="{7FF563FF-C895-46CB-9E66-6215C4645A0C}"/>
    <hyperlink ref="N666" r:id="rId3541" xr:uid="{6F700F3E-A1FC-45FB-8DF7-5E331D22EBBC}"/>
    <hyperlink ref="N667" r:id="rId3542" xr:uid="{D31A7B1B-987B-4FCE-B2E5-9FA3519E0D22}"/>
    <hyperlink ref="N668" r:id="rId3543" xr:uid="{C29C8728-79B8-4C93-8C2A-0371224A13F4}"/>
    <hyperlink ref="N669" r:id="rId3544" xr:uid="{AEE1C25D-1B67-48CA-B4E2-14E2BA885F66}"/>
    <hyperlink ref="N670" r:id="rId3545" xr:uid="{ED797411-63F0-4162-8261-E7FF0C02BB91}"/>
    <hyperlink ref="N671" r:id="rId3546" xr:uid="{70DC70B7-D2B1-4643-B25B-9067D73FB8C0}"/>
    <hyperlink ref="N672" r:id="rId3547" xr:uid="{2BF52904-6352-44E7-B90A-89804DAA9583}"/>
    <hyperlink ref="N673" r:id="rId3548" xr:uid="{C5E53720-8244-48E1-887D-BF596648C427}"/>
    <hyperlink ref="N674" r:id="rId3549" xr:uid="{F14675EC-56CF-454C-866C-3FDA9F343C25}"/>
    <hyperlink ref="N675" r:id="rId3550" xr:uid="{7C23B926-A424-4058-936A-143230422708}"/>
    <hyperlink ref="N676" r:id="rId3551" xr:uid="{E476E7B7-B551-483E-A1B1-AAA5A2FD6FDF}"/>
    <hyperlink ref="N677" r:id="rId3552" xr:uid="{69341520-EC1B-4028-89FE-7ADDF9ADF96C}"/>
    <hyperlink ref="N678" r:id="rId3553" xr:uid="{39AA1DDC-7F9F-440F-9A49-9D17C65A8768}"/>
    <hyperlink ref="N679" r:id="rId3554" xr:uid="{DA7DBDA7-6E55-4476-B839-671A2B587E47}"/>
    <hyperlink ref="N680" r:id="rId3555" xr:uid="{944424D9-5213-456B-B1A9-A8F833EF3334}"/>
    <hyperlink ref="N681" r:id="rId3556" xr:uid="{F5E93124-1056-4A31-B140-2B35F941949D}"/>
    <hyperlink ref="N682" r:id="rId3557" xr:uid="{11B49B1E-7CA4-494C-9338-42268694F969}"/>
    <hyperlink ref="N683" r:id="rId3558" xr:uid="{D3CE96A0-70DC-4067-A608-CE814FDEDE5F}"/>
    <hyperlink ref="N684" r:id="rId3559" xr:uid="{68236943-D7E7-42A3-B3E4-289BD1EA8421}"/>
    <hyperlink ref="N685" r:id="rId3560" xr:uid="{BF01B0D1-A3C9-4FFF-A03E-ED607D16A985}"/>
    <hyperlink ref="N686" r:id="rId3561" xr:uid="{76B511E8-AC46-45F7-9F77-660C1FD33C6B}"/>
    <hyperlink ref="N687" r:id="rId3562" xr:uid="{8ECD5122-2780-45F6-B931-F904E1A972DE}"/>
    <hyperlink ref="N688" r:id="rId3563" xr:uid="{DF9EA168-ABF2-4C45-822D-281F502BAB7F}"/>
    <hyperlink ref="N689" r:id="rId3564" xr:uid="{9982AF10-8907-4550-9945-2E7E73875B1E}"/>
    <hyperlink ref="N690" r:id="rId3565" xr:uid="{9B552926-A7EC-45DD-932C-A06B74B87E5C}"/>
    <hyperlink ref="N691" r:id="rId3566" xr:uid="{08E65EF9-FE7F-4C67-A877-C3C9A6E14E41}"/>
    <hyperlink ref="N692" r:id="rId3567" xr:uid="{FF8375B9-A8C8-4650-9169-093D1B7597AF}"/>
    <hyperlink ref="N693" r:id="rId3568" xr:uid="{36824A38-2C1B-41C9-813F-504AB2BFB1FE}"/>
    <hyperlink ref="N694" r:id="rId3569" xr:uid="{9FB7264B-6085-4F5E-A4C9-0962364BFF35}"/>
    <hyperlink ref="N695" r:id="rId3570" xr:uid="{D81FFDA8-4FF1-44E1-9EF1-CAF00F2EEE7E}"/>
    <hyperlink ref="N696" r:id="rId3571" xr:uid="{CD81B2E0-0804-4679-9FFE-684B092882F8}"/>
    <hyperlink ref="N697" r:id="rId3572" xr:uid="{CA75A2D4-7ADA-4AC8-94D8-7BEC1849ED52}"/>
    <hyperlink ref="N698" r:id="rId3573" xr:uid="{46052D9D-3C67-4D7A-ACFF-FD976C027630}"/>
    <hyperlink ref="N699" r:id="rId3574" xr:uid="{B0027A38-CF4A-4914-B24F-9486D975E2EC}"/>
    <hyperlink ref="N700" r:id="rId3575" xr:uid="{E4FA1608-3902-467D-9DA6-B46D0C74AB1D}"/>
    <hyperlink ref="N701" r:id="rId3576" xr:uid="{47765ADB-34FA-4B0A-8FE1-187A119EEF98}"/>
    <hyperlink ref="N702" r:id="rId3577" xr:uid="{12F9C244-585C-4A29-BA74-3A94D224A970}"/>
    <hyperlink ref="N703" r:id="rId3578" xr:uid="{6CE29805-FF2D-469E-80E1-6233BE5425CD}"/>
    <hyperlink ref="N704" r:id="rId3579" xr:uid="{FAFC5A57-5E65-4A74-9EA5-9B9D57D5EBF5}"/>
    <hyperlink ref="N705" r:id="rId3580" xr:uid="{47F611CE-9C7D-4DD0-BEAB-E1F4410A84B8}"/>
    <hyperlink ref="N706" r:id="rId3581" xr:uid="{1B4068A0-F4CA-4466-BF8E-01CB7EE5D890}"/>
    <hyperlink ref="N707" r:id="rId3582" xr:uid="{13469926-A7F4-4AD3-997C-886171CC27FB}"/>
    <hyperlink ref="N708" r:id="rId3583" xr:uid="{0213A3CA-981C-461A-BEC9-09E1D358CC3B}"/>
    <hyperlink ref="N709" r:id="rId3584" xr:uid="{F68D0848-2AEA-417B-BE0D-E7E760132E60}"/>
    <hyperlink ref="N710" r:id="rId3585" xr:uid="{B46263F1-30BE-4B5A-8514-1F7190238B11}"/>
    <hyperlink ref="N711" r:id="rId3586" xr:uid="{C92A7E17-29E3-4126-BB4C-108CA7B7DC89}"/>
    <hyperlink ref="N712" r:id="rId3587" xr:uid="{7EA0083A-7909-4F37-BE26-7CDCC369D4BD}"/>
    <hyperlink ref="N713" r:id="rId3588" xr:uid="{84DE9C18-2E65-451C-940D-FAC2ECC20688}"/>
    <hyperlink ref="N714" r:id="rId3589" xr:uid="{4D1D1302-BCA5-482A-ACD9-FE00969BE833}"/>
    <hyperlink ref="N715" r:id="rId3590" xr:uid="{A66772FA-E795-4745-83E8-38763E5F37BC}"/>
    <hyperlink ref="N716" r:id="rId3591" xr:uid="{106DAC25-2F42-4920-85D1-80203B82FE09}"/>
    <hyperlink ref="N717" r:id="rId3592" xr:uid="{2DACD6C2-6AA5-4093-8602-C458F940CFCE}"/>
    <hyperlink ref="N718" r:id="rId3593" xr:uid="{2BEDF2DF-2D9B-4F07-9A93-316C587E5AF4}"/>
    <hyperlink ref="N719" r:id="rId3594" xr:uid="{34C0DA75-DB16-4C6E-AA81-F501AA83F097}"/>
    <hyperlink ref="N720" r:id="rId3595" xr:uid="{E9EF8AE9-14C1-47BD-A3C7-1DAAF24B1A41}"/>
    <hyperlink ref="N721" r:id="rId3596" xr:uid="{8BD61CCC-0BAD-4824-AD91-79ABD5540BF5}"/>
    <hyperlink ref="N722" r:id="rId3597" xr:uid="{BB63DEFE-FB6F-4FD7-856D-DF34FCB67D51}"/>
    <hyperlink ref="N723" r:id="rId3598" xr:uid="{879C2F6F-F4D8-4202-994A-13323487981B}"/>
    <hyperlink ref="N724" r:id="rId3599" xr:uid="{B7BAFBEA-3797-43B7-A659-42B3D053B3FE}"/>
    <hyperlink ref="N725" r:id="rId3600" xr:uid="{42B28AAF-3360-4794-869F-EF690E3ABD95}"/>
    <hyperlink ref="N726" r:id="rId3601" xr:uid="{2EFBD3BA-00D3-4890-B577-1DB77138458A}"/>
    <hyperlink ref="N727" r:id="rId3602" xr:uid="{95691F3E-317D-4BCE-A0D3-434DC0D7652B}"/>
    <hyperlink ref="N728" r:id="rId3603" xr:uid="{8B6F5A8E-A191-4A04-B948-821FAF086F6A}"/>
    <hyperlink ref="N729" r:id="rId3604" xr:uid="{0DBE7B9D-829A-4BE3-B668-6B51B3799798}"/>
    <hyperlink ref="N730" r:id="rId3605" xr:uid="{66230476-C64D-4184-BC34-ABCA1052E5B1}"/>
    <hyperlink ref="N731" r:id="rId3606" xr:uid="{9EFF07FB-BF91-4E40-9E57-79A50CA34F6E}"/>
    <hyperlink ref="N732" r:id="rId3607" xr:uid="{77D963E3-A148-4567-9B7D-25D3DBB3A806}"/>
    <hyperlink ref="N733" r:id="rId3608" xr:uid="{C522D649-9957-4A44-9B5C-BD1117143DFC}"/>
    <hyperlink ref="N734" r:id="rId3609" xr:uid="{84FB04C3-C4F4-41EF-BC5E-B1C64DFC343F}"/>
    <hyperlink ref="N735" r:id="rId3610" xr:uid="{F70A479C-7066-46A9-BE3C-7F7385499AB9}"/>
    <hyperlink ref="N736" r:id="rId3611" xr:uid="{594A8BCE-4B63-4795-91A3-BA8DEE10087F}"/>
    <hyperlink ref="N737" r:id="rId3612" xr:uid="{0A0A0DB1-AC8B-4316-9B1F-B8937A002A64}"/>
    <hyperlink ref="N738" r:id="rId3613" xr:uid="{EEBEB9B5-18C3-44B4-B985-7BD738382B37}"/>
    <hyperlink ref="N739" r:id="rId3614" xr:uid="{98C5F5FB-4963-4520-92A9-74BEA5D978E0}"/>
    <hyperlink ref="N740" r:id="rId3615" xr:uid="{D4E59ACE-48DA-4890-A529-7EB362B0DC7D}"/>
    <hyperlink ref="N741" r:id="rId3616" xr:uid="{5563A7EA-3AC6-46F8-9D2A-8854929915D9}"/>
    <hyperlink ref="N742" r:id="rId3617" xr:uid="{33720307-1569-4E38-A874-C565EC3BC8CC}"/>
    <hyperlink ref="N743" r:id="rId3618" xr:uid="{39ECA71E-83B8-417F-A82B-77A7D90E33A9}"/>
    <hyperlink ref="N744" r:id="rId3619" xr:uid="{EC6E6D62-B93B-4FE9-8743-94D2EC2D74B6}"/>
    <hyperlink ref="N745" r:id="rId3620" xr:uid="{9FC4ECC6-4634-4B22-B0BF-9E5DB2E18F80}"/>
    <hyperlink ref="N746" r:id="rId3621" xr:uid="{104EB0EC-57B3-41B6-B6B9-EC879E46DCA0}"/>
    <hyperlink ref="N747" r:id="rId3622" xr:uid="{1E3FF1FE-56C3-4EA0-80EB-D01223FDF88F}"/>
    <hyperlink ref="N748" r:id="rId3623" xr:uid="{4226D86C-E849-409C-A978-6A27F4C056DF}"/>
    <hyperlink ref="N749" r:id="rId3624" xr:uid="{0203A544-B0D2-4469-93D4-4A3C32476B96}"/>
    <hyperlink ref="N750" r:id="rId3625" xr:uid="{4A0A3396-4C11-4925-8BDF-E44931CB9DF6}"/>
    <hyperlink ref="N751" r:id="rId3626" xr:uid="{8B9AA1FB-CC23-474A-9A47-989796E9B70E}"/>
    <hyperlink ref="N752" r:id="rId3627" xr:uid="{6E571529-BBEC-4B3B-92F1-4D646A33C3A5}"/>
    <hyperlink ref="N753" r:id="rId3628" xr:uid="{C0828660-91E2-4E0C-99B6-E8E36CB16A82}"/>
    <hyperlink ref="N754" r:id="rId3629" xr:uid="{3AFEC299-D68A-4958-BFCF-47F4B1510A85}"/>
    <hyperlink ref="N755" r:id="rId3630" xr:uid="{433423ED-6B80-40AE-AAAA-1819A950FA2A}"/>
    <hyperlink ref="N756" r:id="rId3631" xr:uid="{109C4758-8D79-4E9C-A610-2BB69EF47D0F}"/>
    <hyperlink ref="N757" r:id="rId3632" xr:uid="{04AC0DF9-3218-4668-8804-250A3496D6A6}"/>
    <hyperlink ref="N758" r:id="rId3633" xr:uid="{3A81B16F-6995-4E5C-A42D-9955A5263327}"/>
    <hyperlink ref="N759" r:id="rId3634" xr:uid="{55AF2FBB-CAF6-4505-B748-3F21C3416546}"/>
    <hyperlink ref="N760" r:id="rId3635" xr:uid="{50980356-637B-46BE-8D3B-8CC4BD85D53B}"/>
    <hyperlink ref="N761" r:id="rId3636" xr:uid="{CBC1E724-E1D2-458C-8EA0-8F1C66720E3C}"/>
    <hyperlink ref="N762" r:id="rId3637" xr:uid="{BD0F67CF-DA45-40F0-872B-EF6EB3F4ECAB}"/>
    <hyperlink ref="N763" r:id="rId3638" xr:uid="{694B3A21-A87C-4FEB-913E-6E5E650FC15C}"/>
    <hyperlink ref="N764" r:id="rId3639" xr:uid="{BA82DE45-0F36-4E96-99B9-822255AAF6DF}"/>
    <hyperlink ref="N765" r:id="rId3640" xr:uid="{54280C5A-01A0-4428-B150-4B425ED44B19}"/>
    <hyperlink ref="N766" r:id="rId3641" xr:uid="{DEE58FF5-5AC4-4336-9DB4-67843E9F55E5}"/>
    <hyperlink ref="N767" r:id="rId3642" xr:uid="{2A5BC941-387D-46F8-A514-8219FA90CC3C}"/>
    <hyperlink ref="N768" r:id="rId3643" xr:uid="{D67A6F1C-E29C-417F-9FEB-AF553DFB4DC9}"/>
    <hyperlink ref="N769" r:id="rId3644" xr:uid="{718FF87B-1924-4105-8E77-9C0C029C3B05}"/>
    <hyperlink ref="N770" r:id="rId3645" xr:uid="{C0C6DC69-A031-41C7-9948-950ADFE12A4D}"/>
    <hyperlink ref="N771" r:id="rId3646" xr:uid="{926148F5-DC57-4C38-9AAB-C3E98BDA32AE}"/>
    <hyperlink ref="N772" r:id="rId3647" xr:uid="{0C71E7D2-591D-4C99-A72D-15764A0A8BD6}"/>
    <hyperlink ref="N773" r:id="rId3648" xr:uid="{74CF0371-655C-4632-9C8E-0FD6449DDD20}"/>
    <hyperlink ref="N774" r:id="rId3649" xr:uid="{C0A7AFD9-0B67-41E1-BF1F-7B7C0B7EE166}"/>
    <hyperlink ref="N775" r:id="rId3650" xr:uid="{2A6864AF-ED38-4DCC-AADA-5A13A770D3EB}"/>
    <hyperlink ref="N776" r:id="rId3651" xr:uid="{B847222A-E3DE-4EAE-A2AB-6ED9D01D960B}"/>
    <hyperlink ref="N777" r:id="rId3652" xr:uid="{A60C6043-F520-4DA3-B29F-5C281CDC9EBE}"/>
    <hyperlink ref="N778" r:id="rId3653" xr:uid="{6355812A-B092-4C77-A34D-DC8D5D574808}"/>
    <hyperlink ref="N779" r:id="rId3654" xr:uid="{4C0C74B2-07FF-4FA0-912A-B647CA6E86AC}"/>
    <hyperlink ref="N780" r:id="rId3655" xr:uid="{EF4DB818-3688-4E22-9764-CCA36EC1DA28}"/>
    <hyperlink ref="N781" r:id="rId3656" xr:uid="{F4A8BFF1-675F-4B8B-B484-B837D0355ACA}"/>
    <hyperlink ref="N782" r:id="rId3657" xr:uid="{AEBF72C9-BFAB-4CE3-B258-DE450C45EE19}"/>
    <hyperlink ref="N783" r:id="rId3658" xr:uid="{7CECA266-55D4-4510-ADE4-DF03A5DEBFBE}"/>
    <hyperlink ref="N784" r:id="rId3659" xr:uid="{B4573C1A-F4CE-485A-ABB5-18BB7CEBA325}"/>
    <hyperlink ref="N785" r:id="rId3660" xr:uid="{B2DE724F-5021-4B83-AD2E-42344B6CC5F2}"/>
    <hyperlink ref="N786" r:id="rId3661" xr:uid="{6CE750C2-1BB3-4EB5-AE50-306084FBBDE5}"/>
    <hyperlink ref="N787" r:id="rId3662" xr:uid="{563DB86E-2019-41A5-8BDE-BDD3DED44CF6}"/>
    <hyperlink ref="N788" r:id="rId3663" xr:uid="{EAB594B3-5216-4B45-8970-CE15CECBBFD1}"/>
    <hyperlink ref="N789" r:id="rId3664" xr:uid="{6776B356-A36B-4123-84D0-F3901EC3DE1E}"/>
    <hyperlink ref="N790" r:id="rId3665" xr:uid="{B7DB5E99-672E-4983-9546-4777C1FF56FC}"/>
    <hyperlink ref="N791" r:id="rId3666" xr:uid="{A219238D-7F0F-417C-A441-8EB1B09A7B25}"/>
    <hyperlink ref="N792" r:id="rId3667" xr:uid="{C45605D9-EF70-4C56-8D21-CBF55C930F7C}"/>
    <hyperlink ref="N793" r:id="rId3668" xr:uid="{4E8473CF-D2CC-4F84-8C43-1901C737CE16}"/>
    <hyperlink ref="N794" r:id="rId3669" xr:uid="{CE2357A6-2AA7-434A-9005-D51BE1068D61}"/>
    <hyperlink ref="N795" r:id="rId3670" xr:uid="{155755E4-D1C2-49D1-AC7C-F8DF90A565A6}"/>
    <hyperlink ref="N796" r:id="rId3671" xr:uid="{B8599FB7-AB03-4222-9387-A7AFEC65A73B}"/>
    <hyperlink ref="N797" r:id="rId3672" xr:uid="{72152AD5-11AD-40DC-8D2C-5C4DA196937B}"/>
    <hyperlink ref="N798" r:id="rId3673" xr:uid="{C7F7450C-C87B-45D1-A6C8-74DC3863E134}"/>
    <hyperlink ref="N799" r:id="rId3674" xr:uid="{FCB467DD-ACFC-482C-8A00-69C4BDB6102E}"/>
    <hyperlink ref="N800" r:id="rId3675" xr:uid="{5B884754-D4E3-4CF0-852C-D7425F2B0A88}"/>
    <hyperlink ref="N801" r:id="rId3676" xr:uid="{84564A6D-8C39-4CBD-9061-D497024232E8}"/>
    <hyperlink ref="N802" r:id="rId3677" xr:uid="{F43B2728-4AC9-474E-A107-E559F9F4F21D}"/>
    <hyperlink ref="N803" r:id="rId3678" xr:uid="{3D5A379A-F7FA-4293-892E-D840AFA9FFF5}"/>
    <hyperlink ref="N804" r:id="rId3679" xr:uid="{44302DB6-3F5B-4745-A77B-15963F494B53}"/>
    <hyperlink ref="N805" r:id="rId3680" xr:uid="{AEB0BA17-FDBC-4471-9720-D6258E137AE3}"/>
    <hyperlink ref="N806" r:id="rId3681" xr:uid="{D3790F49-451B-454C-9AD2-E7E1E6F37D91}"/>
    <hyperlink ref="N807" r:id="rId3682" xr:uid="{D5254D98-7DE1-4B99-833E-F1A5477BC7BD}"/>
    <hyperlink ref="N808" r:id="rId3683" xr:uid="{71C9BA5A-F71C-40C2-A820-8D8A899CAEF9}"/>
    <hyperlink ref="N809" r:id="rId3684" xr:uid="{5F810718-066E-4635-B480-FC0AD9D6FE0F}"/>
    <hyperlink ref="N810" r:id="rId3685" xr:uid="{DDCF9766-2D3F-4FF8-B0FA-F10F25DF33F8}"/>
    <hyperlink ref="N811" r:id="rId3686" xr:uid="{1697D461-0299-4908-98F6-8048C54C4B7D}"/>
    <hyperlink ref="N812" r:id="rId3687" xr:uid="{878BC2FC-F61D-4E96-9559-46859D463CC0}"/>
    <hyperlink ref="N813" r:id="rId3688" xr:uid="{C9CB8B39-A2F5-415A-8C0F-F0AC200F2ACD}"/>
    <hyperlink ref="N814" r:id="rId3689" xr:uid="{484380B3-B222-4558-9C3B-47824F8FC4F3}"/>
    <hyperlink ref="N815" r:id="rId3690" xr:uid="{7618A1E1-C4E5-44F9-AEB2-66A8062DDA59}"/>
    <hyperlink ref="N816" r:id="rId3691" xr:uid="{AC196B04-C29A-4FD0-8C17-676606F02231}"/>
    <hyperlink ref="N817" r:id="rId3692" xr:uid="{75F1A33B-90B7-4DF3-A7CE-E46AF985FEDE}"/>
    <hyperlink ref="N818" r:id="rId3693" xr:uid="{AEA2EE46-DF92-4110-A0B6-63DE949E9981}"/>
    <hyperlink ref="N819" r:id="rId3694" xr:uid="{9EC0882B-4F49-4AFD-B4EF-48996B902D51}"/>
    <hyperlink ref="N820" r:id="rId3695" xr:uid="{9E9F49BE-D93F-4097-8E1E-AB5155308C82}"/>
    <hyperlink ref="N821" r:id="rId3696" xr:uid="{BBF56D29-E5C0-41E5-8F52-35B4C61D30E5}"/>
    <hyperlink ref="N822" r:id="rId3697" xr:uid="{5CB69C91-C4C3-4207-8710-4F1F5F639C13}"/>
    <hyperlink ref="N823" r:id="rId3698" xr:uid="{B813FCFB-B79F-428F-8EE8-B0EC6227C864}"/>
    <hyperlink ref="N824" r:id="rId3699" xr:uid="{0E75FCFA-4615-4352-BE46-47DF712DEBBE}"/>
    <hyperlink ref="N825" r:id="rId3700" xr:uid="{97FFF15E-2C7C-487D-A0FC-EE946B411F7B}"/>
    <hyperlink ref="N826" r:id="rId3701" xr:uid="{209950B5-D07B-488B-8E37-CA4DB9924F62}"/>
    <hyperlink ref="N827" r:id="rId3702" xr:uid="{826AA201-2F06-49E8-BE09-ACD428AC50F9}"/>
    <hyperlink ref="N828" r:id="rId3703" xr:uid="{D2EAB99A-3F32-45D0-B377-5C16F8FA7BEB}"/>
    <hyperlink ref="N829" r:id="rId3704" xr:uid="{B4B21CC5-C97F-48D5-B65B-964FEE7CB93B}"/>
    <hyperlink ref="N830" r:id="rId3705" xr:uid="{38C07E8A-C219-466E-B891-2B7E871EFF5C}"/>
    <hyperlink ref="N831" r:id="rId3706" xr:uid="{B3F4BFA0-7723-4141-AFDD-685122D11F33}"/>
    <hyperlink ref="N832" r:id="rId3707" xr:uid="{CD0612A7-E0DD-4947-A4FD-DA0D22A8A216}"/>
    <hyperlink ref="N833" r:id="rId3708" xr:uid="{9F64295D-C29A-4C76-9313-EEC6B0345AB3}"/>
    <hyperlink ref="N834" r:id="rId3709" xr:uid="{B33DCF41-F9A5-4BB2-9D42-C7525C60CA80}"/>
    <hyperlink ref="N835" r:id="rId3710" xr:uid="{30CB8F9E-598D-428A-8821-3B1F60DEFBC3}"/>
    <hyperlink ref="N836" r:id="rId3711" xr:uid="{13567CDB-E0E2-41EC-906D-DF3985CDAAF5}"/>
    <hyperlink ref="N837" r:id="rId3712" xr:uid="{D9A13F85-B362-4562-AFCE-183A60CD6D4D}"/>
    <hyperlink ref="N838" r:id="rId3713" xr:uid="{53D5C421-87AB-4FF3-893A-C646667F3171}"/>
    <hyperlink ref="N839" r:id="rId3714" xr:uid="{C093F773-2F1F-4178-89B3-6207CDBB3832}"/>
    <hyperlink ref="N840" r:id="rId3715" xr:uid="{F739EB79-E0F0-4D4D-85EB-1A474A5E64D4}"/>
    <hyperlink ref="N841" r:id="rId3716" xr:uid="{729B5A6B-7E88-412A-BC9A-08DE4C5875DA}"/>
    <hyperlink ref="N842" r:id="rId3717" xr:uid="{56E429FF-B781-4767-93D7-A2EA90EB2DAE}"/>
    <hyperlink ref="N843" r:id="rId3718" xr:uid="{ABBF7174-486E-4D91-B4A7-C0B0DFD4E1D1}"/>
    <hyperlink ref="N844" r:id="rId3719" xr:uid="{11E710C5-E190-47CD-8947-B56E5718C6A5}"/>
    <hyperlink ref="N845" r:id="rId3720" xr:uid="{4DD9B9D1-0F6B-475A-BAA9-8E16AFE20467}"/>
    <hyperlink ref="N846" r:id="rId3721" xr:uid="{A1F73759-0372-4C1C-A00E-CBD87A66E095}"/>
    <hyperlink ref="N847" r:id="rId3722" xr:uid="{2819C10A-2272-4CAE-A958-A8169F762E0A}"/>
    <hyperlink ref="N848" r:id="rId3723" xr:uid="{64CEA814-C5BF-40B2-8A24-2405C18D1547}"/>
    <hyperlink ref="N849" r:id="rId3724" xr:uid="{0E4D215B-8E3B-43E9-8664-2B3C4C38DDB7}"/>
    <hyperlink ref="N850" r:id="rId3725" xr:uid="{294BC26E-394C-4180-8A9A-BC470C2F3091}"/>
    <hyperlink ref="N851" r:id="rId3726" xr:uid="{02980C5B-36C6-4F04-AB07-E408CF5C3712}"/>
    <hyperlink ref="N852" r:id="rId3727" xr:uid="{D3DE12B4-3E07-4CAC-B6AB-86641B59F907}"/>
    <hyperlink ref="N853" r:id="rId3728" xr:uid="{450611E3-5C13-4355-BD55-D2C2BEFB6725}"/>
    <hyperlink ref="N854" r:id="rId3729" xr:uid="{52F98504-344E-4135-9CDD-6CA1FAE4C937}"/>
    <hyperlink ref="N855" r:id="rId3730" xr:uid="{2C0A0A53-E920-478F-B09A-280E96506BFC}"/>
    <hyperlink ref="N856" r:id="rId3731" xr:uid="{3389BA6E-A51B-4D30-9474-AF5110128F1A}"/>
    <hyperlink ref="N857" r:id="rId3732" xr:uid="{58B47ADB-E0FA-4AC9-B613-733A2444CBFF}"/>
    <hyperlink ref="N858" r:id="rId3733" xr:uid="{F482D56B-D9D1-452A-9FA2-34A784ADC80D}"/>
    <hyperlink ref="N859" r:id="rId3734" xr:uid="{8834758E-CE37-498B-9379-EE67005D08F6}"/>
    <hyperlink ref="N860" r:id="rId3735" xr:uid="{849FECFE-5D15-4180-B9AD-A1BF6E930C3B}"/>
    <hyperlink ref="N861" r:id="rId3736" xr:uid="{97B1B48B-862F-44E0-A840-BEC132B84C90}"/>
    <hyperlink ref="N862" r:id="rId3737" xr:uid="{BD46B115-5898-4592-A26D-1F9470295B56}"/>
    <hyperlink ref="N863" r:id="rId3738" xr:uid="{67B21E70-A0B7-494E-A50A-8402BD3037F3}"/>
    <hyperlink ref="N864" r:id="rId3739" xr:uid="{CDA730F2-8F79-40A6-BA08-0A4FA27CFCFC}"/>
    <hyperlink ref="N865" r:id="rId3740" xr:uid="{27BE8D14-3340-459E-95B2-0166A9BC466E}"/>
    <hyperlink ref="N866" r:id="rId3741" xr:uid="{5BD28655-8634-49B8-BEC5-478709280C49}"/>
    <hyperlink ref="N867" r:id="rId3742" xr:uid="{E6B68336-1AE0-49A3-9AD9-7B314079561C}"/>
    <hyperlink ref="N868" r:id="rId3743" xr:uid="{B88805FF-EC04-411C-BBD7-95C67DD92AB2}"/>
    <hyperlink ref="N869" r:id="rId3744" xr:uid="{F5BF9C19-08F8-4BE7-BB3C-3DF4421DA91A}"/>
    <hyperlink ref="N870" r:id="rId3745" xr:uid="{8DB5063D-FF1D-474B-9CC8-59757EE8B04F}"/>
    <hyperlink ref="N871" r:id="rId3746" xr:uid="{8AF4DEF4-E106-4109-8DC3-F86860B4AAB0}"/>
    <hyperlink ref="N872" r:id="rId3747" xr:uid="{F3755EAC-0C4F-40BD-8874-1AA1AF9981A1}"/>
    <hyperlink ref="N873" r:id="rId3748" xr:uid="{04C82014-1D5D-466F-8308-9A89AAD5BD31}"/>
    <hyperlink ref="N874" r:id="rId3749" xr:uid="{6961BC66-96B6-43D2-8682-086A264895BB}"/>
    <hyperlink ref="N875" r:id="rId3750" xr:uid="{E85CCEE6-DE59-4F76-9D70-F933C9A74009}"/>
    <hyperlink ref="N876" r:id="rId3751" xr:uid="{6F39AE27-4FD2-4390-A00B-2131DB89864B}"/>
    <hyperlink ref="N877" r:id="rId3752" xr:uid="{1753FA07-B3EF-4889-B780-BE13421FB46C}"/>
    <hyperlink ref="N878" r:id="rId3753" xr:uid="{37E36011-C7D2-480C-9D31-1EF014CEA8DE}"/>
    <hyperlink ref="N879" r:id="rId3754" xr:uid="{562FAB74-83E5-45B2-80B5-472AD45D0778}"/>
    <hyperlink ref="N880" r:id="rId3755" xr:uid="{D9558604-D3C3-446F-9E25-AB7167FA7794}"/>
    <hyperlink ref="N881" r:id="rId3756" xr:uid="{304EE4EF-4E13-4E57-94F4-EDB7923B6DE8}"/>
    <hyperlink ref="N882" r:id="rId3757" xr:uid="{3B8BF89A-E4E4-484E-948D-A9669ECCEA2D}"/>
    <hyperlink ref="N883" r:id="rId3758" xr:uid="{AD424DEF-88A7-4E03-B5B5-68570910DBC2}"/>
    <hyperlink ref="N884" r:id="rId3759" xr:uid="{394B8DC7-F3C6-4DF0-A297-DC82D63BB9A0}"/>
    <hyperlink ref="N885" r:id="rId3760" xr:uid="{88C795B9-72A8-42CB-903A-ABB034CF29AE}"/>
    <hyperlink ref="N886" r:id="rId3761" xr:uid="{811D224B-34E7-4188-B125-BC0A9936AC21}"/>
    <hyperlink ref="N887" r:id="rId3762" xr:uid="{4E20033A-C77C-469D-B4AE-8191922A3228}"/>
    <hyperlink ref="N888" r:id="rId3763" xr:uid="{CFB3E5F7-C4E2-4271-A722-A0BFD1CB14DE}"/>
    <hyperlink ref="N889" r:id="rId3764" xr:uid="{C8A255BE-0DF1-4B01-BE7E-D4EB4B4D2F0D}"/>
    <hyperlink ref="N890" r:id="rId3765" xr:uid="{2DF419EE-31C6-4D22-9F67-325A0B74B6EF}"/>
    <hyperlink ref="N891" r:id="rId3766" xr:uid="{7C7BE270-880F-448E-980A-CFBEA7596D82}"/>
    <hyperlink ref="N892" r:id="rId3767" xr:uid="{1D342DB6-C3C8-4345-8E04-9B9F38448C15}"/>
    <hyperlink ref="N893" r:id="rId3768" xr:uid="{B127FD48-AAE3-47F4-974F-338376326D01}"/>
    <hyperlink ref="N894" r:id="rId3769" xr:uid="{EE54A583-70A7-4C3B-8830-20652A593F8C}"/>
    <hyperlink ref="N895" r:id="rId3770" xr:uid="{B379392D-5169-4AB6-A365-3CC8F2EFD570}"/>
    <hyperlink ref="N896" r:id="rId3771" xr:uid="{69BBA31F-0CAB-421C-86F5-60DB2DBDE8F0}"/>
    <hyperlink ref="N897" r:id="rId3772" xr:uid="{50A3AE31-4160-462E-B0F3-150A6CF15468}"/>
    <hyperlink ref="N898" r:id="rId3773" xr:uid="{D6867E95-1E50-4D96-AC15-A36020693EE7}"/>
    <hyperlink ref="N899" r:id="rId3774" xr:uid="{E10E3A57-7B63-4AD8-B58F-5D127E890514}"/>
    <hyperlink ref="N900" r:id="rId3775" xr:uid="{CBBAD0D3-C893-4E20-861D-B85459740CFC}"/>
    <hyperlink ref="N901" r:id="rId3776" xr:uid="{A7AC77ED-B357-4D62-A67A-EDA6FCC78A2C}"/>
    <hyperlink ref="N902" r:id="rId3777" xr:uid="{2A80AAA5-8FF1-4ACD-8202-D9CFFEDB46A3}"/>
    <hyperlink ref="N903" r:id="rId3778" xr:uid="{91D5E97D-21DB-4C2F-9D7C-FB278704DB3D}"/>
    <hyperlink ref="N904" r:id="rId3779" xr:uid="{3E03CA27-C02E-43CD-B5FD-9892A56145F7}"/>
    <hyperlink ref="N905" r:id="rId3780" xr:uid="{8533CAAD-69EF-4707-B5F8-328A4497C3C3}"/>
    <hyperlink ref="N906" r:id="rId3781" xr:uid="{8D8819B6-A392-499F-B563-D248EF3108EB}"/>
    <hyperlink ref="N907" r:id="rId3782" xr:uid="{3CBD9CB2-9241-4751-BC78-30210E229F54}"/>
    <hyperlink ref="N908" r:id="rId3783" xr:uid="{301493A5-5704-412A-A7BC-AB4FBB937930}"/>
    <hyperlink ref="N909" r:id="rId3784" xr:uid="{AD174D7A-013C-454E-B13F-96CF0D7EC7BE}"/>
    <hyperlink ref="N910" r:id="rId3785" xr:uid="{EA6E71E7-8737-465D-A763-8BB059FEDAA3}"/>
    <hyperlink ref="N911" r:id="rId3786" xr:uid="{A7659AEC-5F36-468F-8F02-1DE86FA351E0}"/>
    <hyperlink ref="N912" r:id="rId3787" xr:uid="{33B81C54-14BB-4605-88B2-BA60B4534A72}"/>
    <hyperlink ref="N914" r:id="rId3788" xr:uid="{A09DDE89-2534-464E-847B-E47C9E50E3B9}"/>
    <hyperlink ref="N915" r:id="rId3789" xr:uid="{2F944429-40E5-40CB-8996-4633800D9D78}"/>
    <hyperlink ref="N916" r:id="rId3790" xr:uid="{F19B6937-3C92-41E0-8B2E-30BB19740F7A}"/>
    <hyperlink ref="N917" r:id="rId3791" xr:uid="{E1B3EE99-922F-4452-8D8B-3EBCF93FF9F6}"/>
    <hyperlink ref="N918" r:id="rId3792" xr:uid="{F65DEF06-45D1-4811-A4D8-64D91438FB47}"/>
    <hyperlink ref="N919" r:id="rId3793" xr:uid="{2A19E717-9A81-430E-BE86-2679CCD4CCCC}"/>
    <hyperlink ref="N920" r:id="rId3794" xr:uid="{9C847450-83F3-435D-AC4A-923C1DA67CF5}"/>
    <hyperlink ref="N921" r:id="rId3795" xr:uid="{AF576D47-A4AD-43BC-B5A0-86E2C083286C}"/>
    <hyperlink ref="N922" r:id="rId3796" xr:uid="{990C6DB4-2C9A-4935-9CAC-7D8FE538E828}"/>
    <hyperlink ref="N923" r:id="rId3797" xr:uid="{C39F8D85-3F54-4842-BFE2-0F33DECDB0AD}"/>
    <hyperlink ref="N924" r:id="rId3798" xr:uid="{E4608E5E-E2E9-48BD-971B-27DFE0B0B253}"/>
    <hyperlink ref="N925" r:id="rId3799" xr:uid="{039250AA-2241-4E61-B52B-F06ED8AD5218}"/>
    <hyperlink ref="N926" r:id="rId3800" xr:uid="{3DBCAB24-2D1F-47CA-AAA6-B910924DCFD9}"/>
    <hyperlink ref="N927" r:id="rId3801" xr:uid="{31F36A81-AD59-432B-ADC2-BCB7BC0D3569}"/>
    <hyperlink ref="N928" r:id="rId3802" xr:uid="{2E9C5FA5-5268-40F0-A081-920792B0319C}"/>
    <hyperlink ref="N929" r:id="rId3803" xr:uid="{0DC619AA-1E84-4E55-B826-2105500D1127}"/>
    <hyperlink ref="N930" r:id="rId3804" xr:uid="{DE61C195-0068-4475-B07A-86FE5F4C7122}"/>
    <hyperlink ref="N931" r:id="rId3805" xr:uid="{B677E2C2-E04A-450E-B5A3-A211A192EA57}"/>
    <hyperlink ref="N932" r:id="rId3806" xr:uid="{45C92EBD-715E-4677-A09C-10A48E39AB2A}"/>
    <hyperlink ref="N933" r:id="rId3807" xr:uid="{9DDC3BE8-E5A6-47AC-93ED-C97F03BEE97B}"/>
    <hyperlink ref="N934" r:id="rId3808" xr:uid="{3755ADD7-3FC1-40DB-AB91-B6F683DBEB97}"/>
    <hyperlink ref="N935" r:id="rId3809" xr:uid="{7301A793-5BA6-4D0F-91DD-6576119E597E}"/>
    <hyperlink ref="N936" r:id="rId3810" xr:uid="{E0EDE439-8FAC-4FD9-9004-2A2249660C12}"/>
    <hyperlink ref="N937" r:id="rId3811" xr:uid="{5B48DD63-5D88-4D8E-9B42-77FE2E4229BE}"/>
    <hyperlink ref="N938" r:id="rId3812" xr:uid="{5A51E16E-5726-4A7B-8D95-261845A91524}"/>
    <hyperlink ref="N939" r:id="rId3813" xr:uid="{91EB6DE9-35B6-4371-968E-12BEA5BAC803}"/>
    <hyperlink ref="N940" r:id="rId3814" xr:uid="{D272BF4D-63ED-46E2-AFFF-45FE47434359}"/>
    <hyperlink ref="N941" r:id="rId3815" xr:uid="{E45EBEB0-E1D2-4FF4-85DC-47524F222A75}"/>
    <hyperlink ref="N942" r:id="rId3816" xr:uid="{DAB20499-86D5-4A60-87A9-A536B7122F06}"/>
    <hyperlink ref="N943" r:id="rId3817" xr:uid="{36D14BE2-311D-417E-8D10-000A9EAFB954}"/>
    <hyperlink ref="N944" r:id="rId3818" xr:uid="{CD9FF343-E1B8-4CCE-AF88-5DE537EFF156}"/>
    <hyperlink ref="N945" r:id="rId3819" xr:uid="{8ED9EF8A-06EE-4B17-BA8A-E36B01181DEF}"/>
    <hyperlink ref="N946" r:id="rId3820" xr:uid="{38748246-8A36-47AA-AC31-2BBFF5B06E8F}"/>
    <hyperlink ref="N948" r:id="rId3821" xr:uid="{DDCEDE30-EBAB-4CA8-A1BE-F04815E6EB36}"/>
    <hyperlink ref="N949" r:id="rId3822" xr:uid="{174B1649-BBC1-4CDB-AD07-4479A0607007}"/>
    <hyperlink ref="N950" r:id="rId3823" xr:uid="{5FE081E4-1B34-4036-8678-7F279CB1F080}"/>
    <hyperlink ref="N951" r:id="rId3824" xr:uid="{AF3B38F5-3605-4CF0-BA85-5C667E7548AA}"/>
    <hyperlink ref="N952" r:id="rId3825" xr:uid="{AFC0519C-CA3E-405B-8D61-3702F83267A0}"/>
    <hyperlink ref="N953" r:id="rId3826" xr:uid="{3DA9F113-C3CF-4A75-9E4C-AA2A88900BA8}"/>
    <hyperlink ref="N954" r:id="rId3827" xr:uid="{71EE1CF0-5549-48A4-AE8D-20F799F91B39}"/>
    <hyperlink ref="N955" r:id="rId3828" xr:uid="{610B5248-A9A5-4E59-94EE-E470EEE1DAF0}"/>
    <hyperlink ref="N956" r:id="rId3829" xr:uid="{7F96D34D-91F9-4ED8-82BC-2A80CB80B32B}"/>
    <hyperlink ref="N957" r:id="rId3830" xr:uid="{26CA0790-89D0-47C4-8DB9-A42EBADC201E}"/>
    <hyperlink ref="N958" r:id="rId3831" xr:uid="{CC8C3696-EE55-4FC5-9C06-FEE8485269A9}"/>
    <hyperlink ref="N959" r:id="rId3832" xr:uid="{65C09C4D-6103-4663-BD76-2893B0196300}"/>
    <hyperlink ref="N960" r:id="rId3833" xr:uid="{78621E73-987E-4164-A4F0-4894E0EB78B0}"/>
    <hyperlink ref="N961" r:id="rId3834" xr:uid="{9FD22466-56FB-4067-9A36-3ACFDF075D2B}"/>
    <hyperlink ref="N962" r:id="rId3835" xr:uid="{971CF051-3E73-49F0-8BDE-756C9F98B72F}"/>
    <hyperlink ref="N963" r:id="rId3836" xr:uid="{D63671A9-4252-4B45-8719-21927B0DE4AF}"/>
    <hyperlink ref="N964" r:id="rId3837" xr:uid="{B20A7F00-B071-48C5-94BC-0150015073CF}"/>
    <hyperlink ref="N965" r:id="rId3838" xr:uid="{5CC743A0-F4FB-4CC0-A2F1-12D5BCCDAD68}"/>
    <hyperlink ref="N966" r:id="rId3839" xr:uid="{8E1F3C8A-34AA-4EDA-8C68-3980EBC536D0}"/>
    <hyperlink ref="N967" r:id="rId3840" xr:uid="{53A5BFA7-91E2-454F-B26C-BD811191E5A1}"/>
    <hyperlink ref="N968" r:id="rId3841" xr:uid="{86A0040C-A8DC-40EC-99FE-E93ADC9C99F5}"/>
    <hyperlink ref="N969" r:id="rId3842" xr:uid="{2DD492E6-9FF9-44B1-A5D0-1C298233470E}"/>
    <hyperlink ref="N970" r:id="rId3843" xr:uid="{F6A631AA-99BE-4C83-A7BF-CD5C8229E3D6}"/>
    <hyperlink ref="N971" r:id="rId3844" xr:uid="{9FD85E08-DBB0-48C2-B8BC-B364590CC9F4}"/>
    <hyperlink ref="N972" r:id="rId3845" xr:uid="{71B10C35-0FE2-4211-A7E3-9BBC1A855D4C}"/>
    <hyperlink ref="N973" r:id="rId3846" xr:uid="{F7FF63EA-E89F-4D48-87E8-C0E5DE9D6CEF}"/>
    <hyperlink ref="N974" r:id="rId3847" xr:uid="{24CA2EC3-B9A5-4566-B656-8CC6A1CF514E}"/>
    <hyperlink ref="N975" r:id="rId3848" xr:uid="{FB49BB0C-F2D9-469E-A0CF-11C09227CB76}"/>
    <hyperlink ref="N976" r:id="rId3849" xr:uid="{97D4EF65-8B5A-4021-BFF9-19EFE55C2D6F}"/>
    <hyperlink ref="N977" r:id="rId3850" xr:uid="{95541864-354F-4342-9B75-B57592C40FED}"/>
    <hyperlink ref="N978" r:id="rId3851" xr:uid="{5B6BCED4-06BE-4FE5-A6F7-8BE74633C089}"/>
    <hyperlink ref="N979" r:id="rId3852" xr:uid="{C27E702A-70AA-4075-9900-092F4E60E8A7}"/>
    <hyperlink ref="N981" r:id="rId3853" xr:uid="{D897C19E-AB55-4153-976D-8CBB571F2CE3}"/>
    <hyperlink ref="N982" r:id="rId3854" xr:uid="{AFEADEF2-28DA-4900-A0F3-59672483F7FA}"/>
    <hyperlink ref="N983" r:id="rId3855" xr:uid="{1D67E085-CC33-457A-B4B6-ABE95BDF0B6D}"/>
    <hyperlink ref="N984" r:id="rId3856" xr:uid="{9802C8F3-FF4D-483B-9556-8E64F153B8D3}"/>
    <hyperlink ref="N985" r:id="rId3857" xr:uid="{43DF8A8B-FB04-42BB-B7DB-10E2A489D756}"/>
    <hyperlink ref="N986" r:id="rId3858" xr:uid="{ED846B5D-EE70-489B-BDCB-F0C79B91D0F4}"/>
    <hyperlink ref="N987" r:id="rId3859" xr:uid="{80528EB5-0FEE-4840-8FFF-924545C2FCE5}"/>
    <hyperlink ref="N988" r:id="rId3860" xr:uid="{9A9F4493-8A89-41EA-961F-A255953A97FB}"/>
    <hyperlink ref="N989" r:id="rId3861" xr:uid="{280631B9-7E94-4513-BDFC-1D105844F599}"/>
    <hyperlink ref="N990" r:id="rId3862" xr:uid="{F3E28D57-F99D-4582-8093-9BAC3319D38A}"/>
    <hyperlink ref="N991" r:id="rId3863" xr:uid="{44E54C2B-8543-4144-9DEB-25B10450AD98}"/>
    <hyperlink ref="N992" r:id="rId3864" xr:uid="{32D4A189-BCCE-4001-80DE-527DB5B956B3}"/>
    <hyperlink ref="N993" r:id="rId3865" xr:uid="{D62A372E-A898-4D10-AE73-9749962BDBE2}"/>
    <hyperlink ref="N994" r:id="rId3866" xr:uid="{3F64EEF6-20C5-43D0-B894-3735DAA1B02A}"/>
    <hyperlink ref="N995" r:id="rId3867" xr:uid="{58AF3CB6-DBF8-4887-B94F-AF0B16240A84}"/>
    <hyperlink ref="N996" r:id="rId3868" xr:uid="{C93E8533-2571-4BBF-BB4F-59461A1023A4}"/>
    <hyperlink ref="N997" r:id="rId3869" xr:uid="{11D0272B-5851-4205-A6D0-10A631EB272D}"/>
    <hyperlink ref="N998" r:id="rId3870" xr:uid="{F1148E10-1255-46CC-8708-B605B1F942AE}"/>
    <hyperlink ref="N999" r:id="rId3871" xr:uid="{7071E916-AD21-4EB2-962C-CF14C30AF493}"/>
    <hyperlink ref="N1000" r:id="rId3872" xr:uid="{79AA08E8-4586-460B-9832-46539ABCB24C}"/>
    <hyperlink ref="N1001" r:id="rId3873" xr:uid="{DAC77D31-66B5-41D7-AD3D-019145C4AC94}"/>
    <hyperlink ref="N1002" r:id="rId3874" xr:uid="{F8EC9786-25F8-448F-94EB-14B0350ECF01}"/>
    <hyperlink ref="N1003" r:id="rId3875" xr:uid="{C56BFB0A-9B4D-4FD9-AC4A-5A4775CEA3EB}"/>
    <hyperlink ref="N1004" r:id="rId3876" xr:uid="{35988AF4-53FC-4D31-A503-2ABE28C06C41}"/>
    <hyperlink ref="N1006" r:id="rId3877" xr:uid="{C8635C03-BCB7-4F60-BBEE-0B093B0AD9C7}"/>
    <hyperlink ref="N1007" r:id="rId3878" xr:uid="{4DAF91F1-7397-46D8-A8C1-94916A042089}"/>
    <hyperlink ref="N1009" r:id="rId3879" xr:uid="{A859756B-5EE0-4F6B-9DFD-BEE04B4A69B1}"/>
    <hyperlink ref="N1010" r:id="rId3880" xr:uid="{71245D6B-65D5-4D69-BECC-CE380A8DA028}"/>
    <hyperlink ref="N1011" r:id="rId3881" xr:uid="{C639759C-17D4-46BE-B31E-2233D0E5FC53}"/>
    <hyperlink ref="N1012" r:id="rId3882" xr:uid="{776A5F40-A736-4ACA-840F-DFC7638EF173}"/>
    <hyperlink ref="N1013" r:id="rId3883" xr:uid="{44D07C22-2B88-47C8-BBD3-92EA6C85C69D}"/>
    <hyperlink ref="N1014" r:id="rId3884" xr:uid="{128984A6-D539-4DC3-8509-AE89FFFDFED0}"/>
    <hyperlink ref="N1015" r:id="rId3885" xr:uid="{07B5F40A-342B-4AC1-8705-4E0E5A95B03F}"/>
    <hyperlink ref="N1016" r:id="rId3886" xr:uid="{C3CD15B7-5DE1-41E9-BFF3-F6FA4C3E66DF}"/>
    <hyperlink ref="N1017" r:id="rId3887" xr:uid="{3584407D-A316-425B-A1E1-F515F3F4B6E1}"/>
    <hyperlink ref="N1018" r:id="rId3888" xr:uid="{C51410A1-265F-4050-8F20-8695ADD78D8D}"/>
    <hyperlink ref="N1019" r:id="rId3889" xr:uid="{293F9458-B2D3-49B4-99A3-22A231AC2459}"/>
    <hyperlink ref="N1020" r:id="rId3890" xr:uid="{F3F53FD8-DDFB-4FCE-BE34-176B2B746AA7}"/>
    <hyperlink ref="N1021" r:id="rId3891" xr:uid="{4D987F66-C0B6-4952-9DB2-F2BEE4AA7956}"/>
    <hyperlink ref="N1022" r:id="rId3892" xr:uid="{88949B36-71CE-45E1-BCDF-53D9CBFABAA2}"/>
    <hyperlink ref="N1023" r:id="rId3893" xr:uid="{B9643946-8EFC-4EC8-AE32-8F5996CE16A7}"/>
    <hyperlink ref="N1024" r:id="rId3894" xr:uid="{CBFFCD13-CC17-47D4-B8B8-7814DBC9A1A9}"/>
    <hyperlink ref="N1025" r:id="rId3895" xr:uid="{EDEEDD46-7894-4538-873D-6ABB067EA95E}"/>
    <hyperlink ref="N1026" r:id="rId3896" xr:uid="{9FBDB2E4-9131-4557-B6E1-F5727D22B740}"/>
    <hyperlink ref="N1027" r:id="rId3897" xr:uid="{FF40F375-3B8B-475B-83D0-9512E17D4925}"/>
    <hyperlink ref="N1028" r:id="rId3898" xr:uid="{338E9CFC-E102-434A-81E0-EF177180434F}"/>
    <hyperlink ref="N1029" r:id="rId3899" xr:uid="{E1DFF8D0-DA5D-4FA9-9CFA-32A0F13706A4}"/>
    <hyperlink ref="N1030" r:id="rId3900" xr:uid="{71DDD722-09DE-426A-86E6-F8DB93EA1E96}"/>
    <hyperlink ref="N1031" r:id="rId3901" xr:uid="{7B767F03-B133-43FA-8BAA-8E9869D0539F}"/>
    <hyperlink ref="N1033" r:id="rId3902" xr:uid="{0C2D8CB8-97DD-4B7F-9EDF-F05732C3D504}"/>
    <hyperlink ref="N1034" r:id="rId3903" xr:uid="{9319FCF5-F79E-4712-8085-96FEF0FFF2F1}"/>
    <hyperlink ref="N1036" r:id="rId3904" xr:uid="{D96EA3D1-209B-4263-AE84-1234AFCEAFD0}"/>
    <hyperlink ref="N1037" r:id="rId3905" xr:uid="{8F6295E4-4CA2-46B5-8FA7-7861852478E1}"/>
    <hyperlink ref="N1038" r:id="rId3906" xr:uid="{27DD811B-19E7-4C01-AD5A-4AAEBCDE3F06}"/>
    <hyperlink ref="N1039" r:id="rId3907" xr:uid="{21B409D9-C7CF-431D-912F-334D94A0C575}"/>
    <hyperlink ref="N1043" r:id="rId3908" xr:uid="{1C30B34C-92EA-479F-A7A9-1C8B33EC2E4C}"/>
    <hyperlink ref="N1044" r:id="rId3909" xr:uid="{8C1B400B-F0FE-4DEA-B76F-709515E39A8C}"/>
    <hyperlink ref="N1045" r:id="rId3910" xr:uid="{54D85AD2-D49F-4E43-A3C2-8D055DA86CFC}"/>
    <hyperlink ref="N1046" r:id="rId3911" xr:uid="{D7B6D813-639B-45B6-8BB2-6A6D747D2FE4}"/>
    <hyperlink ref="N1047" r:id="rId3912" xr:uid="{2CC1825F-5666-4767-B2A6-C5AB00082C9E}"/>
    <hyperlink ref="N1048" r:id="rId3913" xr:uid="{6DDFF472-8DA2-4430-BB87-BDD54FF1BAB5}"/>
    <hyperlink ref="N1049" r:id="rId3914" xr:uid="{0BB50B94-0A02-42FE-9224-8044A0BAE1E1}"/>
    <hyperlink ref="N1051" r:id="rId3915" xr:uid="{DD7F1DB0-D527-459A-BDE9-7DABEF819B38}"/>
    <hyperlink ref="N1052" r:id="rId3916" xr:uid="{C508DB87-F9B2-4091-B586-CA315D3D6BA6}"/>
    <hyperlink ref="N1053" r:id="rId3917" xr:uid="{E9BE8E59-677D-48FD-A876-AF2C2F8C3685}"/>
    <hyperlink ref="N1054" r:id="rId3918" xr:uid="{FD58BE63-CF65-41E2-B3DB-E0EA9F67566D}"/>
    <hyperlink ref="N1055" r:id="rId3919" xr:uid="{CF3E661D-1461-444A-A8E6-832D7455A6D3}"/>
    <hyperlink ref="N1056" r:id="rId3920" xr:uid="{721EEDA8-A88D-4B30-B870-10381ACDE367}"/>
    <hyperlink ref="N1057" r:id="rId3921" xr:uid="{E21D9805-E612-41DE-BCDC-5298B576451D}"/>
    <hyperlink ref="N1058" r:id="rId3922" xr:uid="{7D4B4136-C61B-4A98-9F5C-1A322E0751EF}"/>
    <hyperlink ref="N1059" r:id="rId3923" xr:uid="{F3F4A838-0B5A-4286-9626-61A8ADCF80D1}"/>
    <hyperlink ref="N1060" r:id="rId3924" xr:uid="{66D6D395-AA7E-4DFD-B71C-8C20BD28B0C5}"/>
    <hyperlink ref="N1061" r:id="rId3925" xr:uid="{5ABD79F7-B04C-4D5F-B848-DEDD8B58E191}"/>
    <hyperlink ref="N1062" r:id="rId3926" xr:uid="{2420FAF4-D3BC-43E4-B21B-9788FC8F2393}"/>
    <hyperlink ref="N1063" r:id="rId3927" xr:uid="{4F57CFB6-EA42-4C1F-9D8D-FF4E48E50F16}"/>
    <hyperlink ref="N1064" r:id="rId3928" xr:uid="{8C3DBE32-EB95-4177-A699-5D009D157895}"/>
    <hyperlink ref="N1065" r:id="rId3929" xr:uid="{CD256D6E-EB9F-4ADD-94CA-6848CBC37326}"/>
    <hyperlink ref="N1066" r:id="rId3930" xr:uid="{52F508C7-6EA9-4F06-A87E-8BDDE0ACEC87}"/>
    <hyperlink ref="N1067" r:id="rId3931" xr:uid="{F4CAE005-A458-40D7-9786-D0B5EDA4C925}"/>
    <hyperlink ref="N1068" r:id="rId3932" xr:uid="{4DEEC96F-62FF-4CF6-B880-C01CF9E562CF}"/>
    <hyperlink ref="N1069" r:id="rId3933" xr:uid="{FFA395A6-49E6-4651-8F32-848DA8F74668}"/>
    <hyperlink ref="N1070" r:id="rId3934" xr:uid="{CBA64B47-288A-40BD-9C9D-28FBF1F0ADA5}"/>
    <hyperlink ref="N1071" r:id="rId3935" xr:uid="{2D080429-0490-44E6-90A4-66184953CD56}"/>
    <hyperlink ref="N1072" r:id="rId3936" xr:uid="{C34265D9-D69F-4FD5-BB7E-AB5BE2B71CF4}"/>
    <hyperlink ref="N1073" r:id="rId3937" xr:uid="{F5CE3227-D568-40F3-8BE7-EC919A230843}"/>
    <hyperlink ref="N1074" r:id="rId3938" xr:uid="{A848CDB7-CA1B-45AE-9795-42A2DC391F1A}"/>
    <hyperlink ref="N1075" r:id="rId3939" xr:uid="{E2E747F8-3F52-4D71-8EFC-4269FB79A4EB}"/>
    <hyperlink ref="N1076" r:id="rId3940" xr:uid="{661396D1-2CE3-4EBF-8A81-F91F27178DBE}"/>
    <hyperlink ref="N1077" r:id="rId3941" xr:uid="{5897B855-71B4-4C4C-A882-5B439EF637AD}"/>
    <hyperlink ref="N1078" r:id="rId3942" xr:uid="{BC48E227-D983-4622-837B-2A868B292423}"/>
    <hyperlink ref="N1079" r:id="rId3943" xr:uid="{1A66CCEC-BBB2-4C88-B179-66345ADB1114}"/>
    <hyperlink ref="N1080" r:id="rId3944" xr:uid="{35CF8034-6698-428B-A12C-6C81E0BA388D}"/>
    <hyperlink ref="N1081" r:id="rId3945" xr:uid="{FE0EB116-0F5C-4F52-9619-7896A4073C31}"/>
    <hyperlink ref="N1082" r:id="rId3946" xr:uid="{1F12E4F7-208E-45D8-A37B-7C646CAACB1F}"/>
    <hyperlink ref="N1083" r:id="rId3947" xr:uid="{58458E18-9DCA-441C-8689-66D273B24255}"/>
    <hyperlink ref="N1084" r:id="rId3948" xr:uid="{BBFDC155-0DFC-4F21-89AA-AF43973C95D1}"/>
    <hyperlink ref="N1085" r:id="rId3949" xr:uid="{9CA1539C-7385-4B91-9C01-E97CE47308D0}"/>
    <hyperlink ref="N1086" r:id="rId3950" xr:uid="{2843A3BC-9127-4EF6-BB70-A1893DC2C686}"/>
    <hyperlink ref="N1087" r:id="rId3951" xr:uid="{205C42BD-7A05-47C2-B3F6-4000E3184388}"/>
    <hyperlink ref="N1088" r:id="rId3952" xr:uid="{10559595-0D1F-4495-9C04-C0F4F8A86777}"/>
    <hyperlink ref="N1089" r:id="rId3953" xr:uid="{B6A3BC60-1A82-42E0-A6A2-1799BF23F0B3}"/>
    <hyperlink ref="N1090" r:id="rId3954" xr:uid="{244E5C7D-AA8F-402E-9659-D979B14606B3}"/>
    <hyperlink ref="N1091" r:id="rId3955" xr:uid="{AD8EDB73-7642-46F2-B69E-1A09678E4630}"/>
    <hyperlink ref="N1092" r:id="rId3956" xr:uid="{8F552E20-0191-4E13-9ED6-090B76557EA6}"/>
    <hyperlink ref="N1093" r:id="rId3957" xr:uid="{D8889C62-EB8B-4BAE-AE4B-2F7F294D172D}"/>
    <hyperlink ref="N1094" r:id="rId3958" xr:uid="{E1010779-DCB6-44AC-9D23-797600342435}"/>
    <hyperlink ref="N1096" r:id="rId3959" xr:uid="{A7979364-A6CB-4256-910A-BBBD4AC1017A}"/>
    <hyperlink ref="N1097" r:id="rId3960" xr:uid="{C5FFB2D0-3DAC-428E-9A06-800DF0510156}"/>
    <hyperlink ref="N1098" r:id="rId3961" xr:uid="{1B2D8BB7-C4BD-4CC5-AB62-B08432ED54BC}"/>
    <hyperlink ref="N1099" r:id="rId3962" xr:uid="{0073C67C-5E8E-4329-BB75-201906339B78}"/>
    <hyperlink ref="N1100" r:id="rId3963" xr:uid="{0D313160-FAFA-4597-AF90-4B14CC37ECF0}"/>
    <hyperlink ref="N1101" r:id="rId3964" xr:uid="{E49D361B-2FC0-4BE7-9C59-AEEBD0199BA3}"/>
    <hyperlink ref="N1102" r:id="rId3965" xr:uid="{25BB3255-A8AA-4167-A1D1-881833BF2E76}"/>
    <hyperlink ref="N1103" r:id="rId3966" xr:uid="{327ADE02-EA33-4AF2-AC8C-EBE6D807DEFA}"/>
    <hyperlink ref="N1104" r:id="rId3967" xr:uid="{703CA5A8-9C3F-44A8-B8E9-15A4CB34D2FA}"/>
    <hyperlink ref="N1105" r:id="rId3968" xr:uid="{30174991-8C05-4C62-9965-5087B18BF0AC}"/>
    <hyperlink ref="N1106" r:id="rId3969" xr:uid="{C1D88EFC-4314-44C0-BD43-27DDA355DF10}"/>
    <hyperlink ref="N1107" r:id="rId3970" xr:uid="{90E493B4-A391-44D8-AF79-5066243F7D2E}"/>
    <hyperlink ref="N1108" r:id="rId3971" xr:uid="{AF6A91A5-00EF-4394-ACD9-A36A894FADE7}"/>
    <hyperlink ref="N1109" r:id="rId3972" xr:uid="{91501FF3-1E14-45B7-8EE8-CB538D90E5D0}"/>
    <hyperlink ref="N1110" r:id="rId3973" xr:uid="{1843A2BD-A8A0-4F2E-A737-876B42073590}"/>
    <hyperlink ref="N1111" r:id="rId3974" xr:uid="{6F354F8E-385F-4970-93DB-F57623F40AC5}"/>
    <hyperlink ref="N1112" r:id="rId3975" xr:uid="{5EC23412-5CE4-4B1F-8FCE-14B3D59AD71A}"/>
    <hyperlink ref="N1113" r:id="rId3976" xr:uid="{05428A83-9475-4A36-8D46-12B7F5F9A0AE}"/>
    <hyperlink ref="N1114" r:id="rId3977" xr:uid="{312AF7B1-324B-44D4-B030-E0B4642E1D68}"/>
    <hyperlink ref="N1115" r:id="rId3978" xr:uid="{B2AD38A2-BA38-4214-9FC9-12CF723288ED}"/>
    <hyperlink ref="N1116" r:id="rId3979" xr:uid="{81D64DF6-B84C-4D35-9DE0-6455CAF16317}"/>
    <hyperlink ref="N1117" r:id="rId3980" xr:uid="{8AABE0C2-0BF8-48FC-9952-AA4E6CE714CD}"/>
    <hyperlink ref="N1118" r:id="rId3981" xr:uid="{A5A7116B-CACD-4CD2-AE8F-09D8A2E636A2}"/>
    <hyperlink ref="N1119" r:id="rId3982" xr:uid="{4219521D-17B5-445B-AA68-18391BE0D193}"/>
    <hyperlink ref="N1120" r:id="rId3983" xr:uid="{DE9905CD-A751-45C0-9657-7EBA50000314}"/>
    <hyperlink ref="N1121" r:id="rId3984" xr:uid="{034820BA-B15D-4CF6-990F-35BE8D933917}"/>
    <hyperlink ref="N1122" r:id="rId3985" xr:uid="{54F3A9B6-2B35-4DED-9FBE-986128FFB94E}"/>
    <hyperlink ref="N1123" r:id="rId3986" xr:uid="{D0362542-2F2E-4E9A-9A90-F44822C005A5}"/>
    <hyperlink ref="N1124" r:id="rId3987" xr:uid="{5B5189DE-36D7-448A-8034-F832AD3D5184}"/>
    <hyperlink ref="N1125" r:id="rId3988" xr:uid="{E4483407-8521-407A-A95F-080DF1F1F4B0}"/>
    <hyperlink ref="N1126" r:id="rId3989" xr:uid="{F714371C-4629-4900-ABB7-CCE060B591A9}"/>
    <hyperlink ref="N1127" r:id="rId3990" xr:uid="{C39AECF4-5B39-46F2-9AAC-4BCE6BC1036A}"/>
    <hyperlink ref="N1128" r:id="rId3991" xr:uid="{F45E13D3-DDC1-46E7-ABC8-CB73691F6089}"/>
    <hyperlink ref="N1129" r:id="rId3992" xr:uid="{1B8AB254-0AF6-45D8-B0C8-EC8EC95EE7ED}"/>
    <hyperlink ref="N1130" r:id="rId3993" xr:uid="{1C0DD58D-849A-4ACA-8029-2C65BB014BE8}"/>
    <hyperlink ref="N1131" r:id="rId3994" xr:uid="{2360C3C6-890D-4AD0-A15A-9FD50E689D58}"/>
    <hyperlink ref="N1132" r:id="rId3995" xr:uid="{C6E97967-32A6-4FFE-A0A4-2DD8B9628DB1}"/>
    <hyperlink ref="N1133" r:id="rId3996" xr:uid="{81D2D452-A70E-4B2C-8333-3958BE1EEDC1}"/>
    <hyperlink ref="N1134" r:id="rId3997" xr:uid="{CA3B04BC-9D4C-431F-8C65-1CCA6C04A2D9}"/>
    <hyperlink ref="N1135" r:id="rId3998" xr:uid="{C33FA8AE-79ED-463E-985F-06EF10B9E200}"/>
    <hyperlink ref="N1137" r:id="rId3999" xr:uid="{FF45877C-356D-482A-B7C4-8C4FBFAEBE39}"/>
    <hyperlink ref="N1138" r:id="rId4000" xr:uid="{7645F1D9-AD00-4401-BF99-387EADE79D54}"/>
    <hyperlink ref="N1139" r:id="rId4001" xr:uid="{5D31BDD5-1610-495E-A8A8-148ADECF9D8C}"/>
    <hyperlink ref="N1140" r:id="rId4002" xr:uid="{0B6A678F-7DC6-47E9-A59C-754AB30D38EA}"/>
    <hyperlink ref="N1141" r:id="rId4003" xr:uid="{B8D0E9F4-9E5C-46FC-A58E-997E95451325}"/>
    <hyperlink ref="N1142" r:id="rId4004" xr:uid="{006E98D9-051D-454D-BD44-95179A13DF47}"/>
    <hyperlink ref="N1143" r:id="rId4005" xr:uid="{1FED0217-D00B-4986-B33C-A7AFA7F5A90E}"/>
    <hyperlink ref="N1144" r:id="rId4006" xr:uid="{F4A3019F-1216-4D02-ADB2-ED1026A337B0}"/>
    <hyperlink ref="N1145" r:id="rId4007" xr:uid="{615C2552-B9D6-48EA-9C22-71180CED78B6}"/>
    <hyperlink ref="N1146" r:id="rId4008" xr:uid="{8E566C4F-2E04-4010-ABEE-64C7495689C4}"/>
    <hyperlink ref="N1147" r:id="rId4009" xr:uid="{5B78175B-0D52-46E8-95FB-A915D913B286}"/>
    <hyperlink ref="N1148" r:id="rId4010" xr:uid="{5EAD5804-3314-48C5-9DB2-DBFF057B8F08}"/>
    <hyperlink ref="N1149" r:id="rId4011" xr:uid="{87FE3670-15F3-4775-B45F-3E341BC7870C}"/>
    <hyperlink ref="N1150" r:id="rId4012" xr:uid="{8627F28E-F212-473A-AD52-BAF0CF4D2405}"/>
    <hyperlink ref="N1151" r:id="rId4013" xr:uid="{39B0DB26-42A0-4E31-9980-A36CA9A79765}"/>
    <hyperlink ref="N1152" r:id="rId4014" xr:uid="{52301ADE-F55E-433A-8F8D-059A918DFCF3}"/>
    <hyperlink ref="N1153" r:id="rId4015" xr:uid="{A62FF821-6CD1-41B9-8303-33B8DA226D72}"/>
    <hyperlink ref="N1154" r:id="rId4016" xr:uid="{29217AA4-55CF-4AC1-ADA2-8D1CFA085E49}"/>
    <hyperlink ref="N1155" r:id="rId4017" xr:uid="{DB3A27C6-1362-4998-888D-C8EA9323F550}"/>
    <hyperlink ref="N1156" r:id="rId4018" xr:uid="{EC5CC42B-A530-4000-BD64-63EC1E94A11C}"/>
    <hyperlink ref="N1157" r:id="rId4019" xr:uid="{DCBBF67F-4BCF-4362-A737-AF18CCA888F2}"/>
    <hyperlink ref="N1158" r:id="rId4020" xr:uid="{AAC90154-A529-4AF9-B429-5B3C40ADAEB6}"/>
    <hyperlink ref="N1159" r:id="rId4021" xr:uid="{B6517F11-A5A5-43AE-8C6C-4160CE1AABE6}"/>
    <hyperlink ref="N1160" r:id="rId4022" xr:uid="{9DB24B1B-87A9-44FE-9A11-870A790E430D}"/>
    <hyperlink ref="N1161" r:id="rId4023" xr:uid="{CFBAB032-393C-4CD7-9ED8-C1B0414C495A}"/>
    <hyperlink ref="N1162" r:id="rId4024" xr:uid="{32347F0E-EFDA-465E-A5C6-36F3820B1D12}"/>
    <hyperlink ref="N1163" r:id="rId4025" xr:uid="{07CBE807-A920-476F-A9A1-A81513F7A318}"/>
    <hyperlink ref="N1164" r:id="rId4026" xr:uid="{5B786F01-75D4-4E17-9318-6AD29B31450D}"/>
    <hyperlink ref="N1165" r:id="rId4027" xr:uid="{E4A91AE3-3806-4E98-9196-4F571FF7216A}"/>
    <hyperlink ref="N1166" r:id="rId4028" xr:uid="{B14DE3B1-0958-48C7-913D-A40FA90CDD4B}"/>
    <hyperlink ref="N1167" r:id="rId4029" xr:uid="{E75058D8-8CAB-48D2-8E98-406D0D1F9E00}"/>
    <hyperlink ref="N1168" r:id="rId4030" xr:uid="{5B46A3F8-6418-4CAD-8513-C3FEDEFD1B06}"/>
    <hyperlink ref="N1169" r:id="rId4031" xr:uid="{8A1457AD-A91A-4B54-810B-2BD9492E5008}"/>
    <hyperlink ref="N1170" r:id="rId4032" xr:uid="{BCF873FE-BD3D-447F-A6B3-594E91B2ACA0}"/>
    <hyperlink ref="N1171" r:id="rId4033" xr:uid="{5DBFB465-9EF6-4DA4-88F4-ADC2D29D7431}"/>
    <hyperlink ref="N1172" r:id="rId4034" xr:uid="{FAFC63FD-F91B-4F15-9F25-89D3785DA32B}"/>
    <hyperlink ref="N1173" r:id="rId4035" xr:uid="{DDDB5917-C38A-4189-A0DB-596CAC4AA2DF}"/>
    <hyperlink ref="N1174" r:id="rId4036" xr:uid="{6CE217E5-AD6B-4FDB-A510-C6E859D42FD8}"/>
    <hyperlink ref="N1175" r:id="rId4037" xr:uid="{155253AA-73C4-46D0-BA7F-B747E5F03296}"/>
    <hyperlink ref="N1176" r:id="rId4038" xr:uid="{DAC057D3-BC26-42A6-9939-10536730CFB1}"/>
    <hyperlink ref="N1177" r:id="rId4039" xr:uid="{63465D43-5AB3-4A5C-90A8-619100B79BD4}"/>
    <hyperlink ref="N1178" r:id="rId4040" xr:uid="{DF228483-5C39-4936-A21A-87313F9E2188}"/>
    <hyperlink ref="N1179" r:id="rId4041" xr:uid="{4CDB04E0-A967-4AE1-87CE-211C25F99C34}"/>
    <hyperlink ref="N1180" r:id="rId4042" xr:uid="{5D2A05E6-57C9-4BC0-8C28-0ED1628D487C}"/>
    <hyperlink ref="N1181" r:id="rId4043" xr:uid="{CA3C2938-2E1B-47AD-9E38-C90E1F90B6A1}"/>
    <hyperlink ref="N1182" r:id="rId4044" xr:uid="{3AB34044-9DDC-4C82-8559-DDB8A7824878}"/>
    <hyperlink ref="N1183" r:id="rId4045" xr:uid="{99B056A4-2692-4E58-B928-F5A5AD6A9202}"/>
    <hyperlink ref="N1184" r:id="rId4046" xr:uid="{BD7981C5-6325-44B6-8663-13F71354DD20}"/>
    <hyperlink ref="N1185" r:id="rId4047" xr:uid="{8166285B-FCD8-4FEE-B8CA-67CFB346D6E3}"/>
    <hyperlink ref="N1186" r:id="rId4048" xr:uid="{6DA9C23B-EFD9-467D-A683-E120550E041C}"/>
    <hyperlink ref="N1187" r:id="rId4049" xr:uid="{1825902A-D07F-4059-9BF1-7025A4181609}"/>
    <hyperlink ref="N1188" r:id="rId4050" xr:uid="{D7AAF370-D675-4FCC-BEC3-243BDE11B63D}"/>
    <hyperlink ref="N1189" r:id="rId4051" xr:uid="{A1F82009-9F01-4688-8DBA-D75CB7F1124F}"/>
    <hyperlink ref="N1190" r:id="rId4052" xr:uid="{13D91390-0F45-486E-A6D7-D2E7A0BDA4F0}"/>
    <hyperlink ref="N1191" r:id="rId4053" xr:uid="{4BD75AF9-8E72-4271-8799-92F15D5E3045}"/>
    <hyperlink ref="N1192" r:id="rId4054" xr:uid="{91C40B71-3C58-4A86-950C-624A6E684C18}"/>
    <hyperlink ref="N1193" r:id="rId4055" xr:uid="{773DC499-EC99-4DEE-9CD5-B5F49A1008E9}"/>
    <hyperlink ref="N1194" r:id="rId4056" xr:uid="{A3291624-9937-424F-8A8B-9E4C5A064C3D}"/>
    <hyperlink ref="N1195" r:id="rId4057" xr:uid="{5641E1DA-6109-4999-9C67-FFDD7B573F78}"/>
    <hyperlink ref="N1196" r:id="rId4058" xr:uid="{E9C83C7E-36D3-42CD-A408-C170DED60077}"/>
    <hyperlink ref="N1197" r:id="rId4059" xr:uid="{6A32E8DE-3A65-4FAE-A1BA-46C9FF6E67FF}"/>
    <hyperlink ref="N1198" r:id="rId4060" xr:uid="{0B2DC7BC-CBBF-4609-B14B-FE00BCA6BF7D}"/>
    <hyperlink ref="N1199" r:id="rId4061" xr:uid="{7428E942-76DB-446A-8C3F-21280EEB4D91}"/>
    <hyperlink ref="N1200" r:id="rId4062" xr:uid="{2D6C8C96-CC09-434A-B93B-2FD2A2AE3526}"/>
    <hyperlink ref="N1201" r:id="rId4063" xr:uid="{A36AC995-93C7-48BB-8D88-397C389AE7B2}"/>
    <hyperlink ref="N1202" r:id="rId4064" xr:uid="{29A80939-AF24-475D-AEF7-12E71BD512D0}"/>
    <hyperlink ref="N1203" r:id="rId4065" xr:uid="{BCED3E8F-EFEC-4A23-9544-0FE7A89FAEF4}"/>
    <hyperlink ref="N1204" r:id="rId4066" xr:uid="{85331DEA-AA3D-4673-BBA8-15EC64186B03}"/>
    <hyperlink ref="N1205" r:id="rId4067" xr:uid="{C6A4E6A7-F116-4C3E-B93B-D39AB50FF519}"/>
    <hyperlink ref="N1206" r:id="rId4068" xr:uid="{0F1935F9-4C96-4049-85CC-0B748B0AE2C4}"/>
    <hyperlink ref="N1207" r:id="rId4069" xr:uid="{773EA005-36EB-4F6F-855A-A88DDEA5CDBF}"/>
    <hyperlink ref="N1208" r:id="rId4070" xr:uid="{D770C42E-174D-4303-881D-FE07288CD765}"/>
    <hyperlink ref="N1209" r:id="rId4071" xr:uid="{573CFD90-C15A-4840-8988-FD4EF0660813}"/>
    <hyperlink ref="N1210" r:id="rId4072" xr:uid="{DA44073A-2E90-4F6B-8D49-434CCD603530}"/>
    <hyperlink ref="N1211" r:id="rId4073" xr:uid="{720909F8-2B46-4AFF-9E8C-5EF0B89B6095}"/>
    <hyperlink ref="N1212" r:id="rId4074" xr:uid="{EC12E809-1838-4AD1-A421-827F1EC625C5}"/>
    <hyperlink ref="N1213" r:id="rId4075" xr:uid="{F45BA3D6-EE08-4EAF-83FB-F3365B96117A}"/>
    <hyperlink ref="N1214" r:id="rId4076" xr:uid="{08E2F947-334C-407D-A997-588A259F3E43}"/>
    <hyperlink ref="N1215" r:id="rId4077" xr:uid="{1BAECA47-6157-4DE8-8BBC-C5EA8813F84C}"/>
    <hyperlink ref="N1216" r:id="rId4078" xr:uid="{28F811D4-5DB5-405C-BEA1-E9AEEB3B6275}"/>
    <hyperlink ref="N1217" r:id="rId4079" xr:uid="{BEC65A07-C6AC-4418-90F4-BDB8E8CA4838}"/>
    <hyperlink ref="N1218" r:id="rId4080" xr:uid="{F01D618E-C4E1-49B4-9606-2B0D10444C57}"/>
    <hyperlink ref="N1220" r:id="rId4081" xr:uid="{F3639A2F-F0B5-4A97-9736-64FB31920E65}"/>
    <hyperlink ref="N1221" r:id="rId4082" xr:uid="{445B3FC1-4372-4351-B71A-502CCC3DB741}"/>
    <hyperlink ref="N1222" r:id="rId4083" xr:uid="{991BEEC1-90F7-4485-B4FF-24216D2DA479}"/>
    <hyperlink ref="N1223" r:id="rId4084" xr:uid="{A4D33C61-9413-41C9-8561-978AA6B4D71B}"/>
    <hyperlink ref="N1224" r:id="rId4085" xr:uid="{E50FEF97-2682-424F-8122-D1562606624F}"/>
    <hyperlink ref="N1225" r:id="rId4086" xr:uid="{465ECC01-C6B1-42A5-889C-6E1D64FB6A79}"/>
    <hyperlink ref="N1226" r:id="rId4087" xr:uid="{A9429908-2FC0-4161-851D-FD60304545B1}"/>
    <hyperlink ref="N1227" r:id="rId4088" xr:uid="{C4D61F06-63FF-4852-A3F2-C07172B5B7D8}"/>
    <hyperlink ref="N1228" r:id="rId4089" xr:uid="{C98C27AE-0776-4E12-B25F-81D791D910F8}"/>
    <hyperlink ref="N1229" r:id="rId4090" xr:uid="{07058C2C-BFC5-435E-A1A0-19852E91D800}"/>
    <hyperlink ref="N1230" r:id="rId4091" xr:uid="{2FEE6BD2-95C7-460F-AF75-5296793A3C2B}"/>
    <hyperlink ref="N1231" r:id="rId4092" xr:uid="{B9F82592-5F84-4228-9AD4-FBFF5D6B8160}"/>
    <hyperlink ref="N1232" r:id="rId4093" xr:uid="{80F62D6A-1B79-41B0-A84A-2D84700B08EE}"/>
    <hyperlink ref="N1233" r:id="rId4094" xr:uid="{7E748C12-4BF9-4A87-A082-E4F22822D9EE}"/>
    <hyperlink ref="N1234" r:id="rId4095" xr:uid="{C97C706A-C518-4B2A-875A-BAD59F63587F}"/>
    <hyperlink ref="N1235" r:id="rId4096" xr:uid="{85CDD882-F790-4A88-BC30-B96F0FE49D6A}"/>
    <hyperlink ref="N1236" r:id="rId4097" xr:uid="{A81A3746-6714-4B91-A0F2-57E475CDAAA3}"/>
    <hyperlink ref="N1237" r:id="rId4098" xr:uid="{CA632D4A-23D6-4DD4-A8E1-F18BC848E5AA}"/>
    <hyperlink ref="N1238" r:id="rId4099" xr:uid="{1FCBFB55-BE76-455D-B633-79EEE61E827A}"/>
    <hyperlink ref="N1239" r:id="rId4100" xr:uid="{ADFF9DAC-0BEB-4306-96B6-BF604785D471}"/>
    <hyperlink ref="N1240" r:id="rId4101" xr:uid="{CF494282-2754-480A-8321-3D3144AB5B98}"/>
    <hyperlink ref="N1241" r:id="rId4102" xr:uid="{C63D0679-1777-4B41-A551-6529ECA71665}"/>
    <hyperlink ref="N1242" r:id="rId4103" xr:uid="{95C169E0-09F8-4405-8EC4-C0F195DDEED4}"/>
    <hyperlink ref="N1243" r:id="rId4104" xr:uid="{96871F7A-46F8-4236-8DDA-ED9807596CA7}"/>
    <hyperlink ref="N1244" r:id="rId4105" xr:uid="{0AAF78A2-A4E8-4E34-A9F3-A2D27C83BC90}"/>
    <hyperlink ref="N1245" r:id="rId4106" xr:uid="{E916FC5D-1167-47BE-9DF7-AC7167987E2E}"/>
    <hyperlink ref="N1246" r:id="rId4107" xr:uid="{AB83E1AC-0EB6-429D-BA18-EEFCAFBCAEB4}"/>
    <hyperlink ref="N1247" r:id="rId4108" xr:uid="{B9AA137A-8845-425A-8A9C-8B7109DD6C39}"/>
    <hyperlink ref="N1248" r:id="rId4109" xr:uid="{11E82620-DD12-4BB6-B576-CF0A08A09DEF}"/>
    <hyperlink ref="N1249" r:id="rId4110" xr:uid="{E957F183-4AA9-4C21-B0C1-EDFB1E9CFCD7}"/>
    <hyperlink ref="N1250" r:id="rId4111" xr:uid="{8F17CE7E-432B-476C-A66E-896445EB261C}"/>
    <hyperlink ref="N1251" r:id="rId4112" xr:uid="{004A9EB5-A1ED-4E05-B156-9D17CBFB8CAF}"/>
    <hyperlink ref="N1252" r:id="rId4113" xr:uid="{81EB4E3E-9F67-40AA-A792-35A39394A4A6}"/>
    <hyperlink ref="N1253" r:id="rId4114" xr:uid="{4ED72172-69F8-48F1-BCCB-95FDA625573D}"/>
    <hyperlink ref="N1254" r:id="rId4115" xr:uid="{6ACC45D3-1E23-4E86-AB77-969754CD2863}"/>
    <hyperlink ref="N1255" r:id="rId4116" xr:uid="{3EDB79DC-8C38-470E-95E6-1C4D546EDC70}"/>
    <hyperlink ref="N1256" r:id="rId4117" xr:uid="{6635F21B-FBD3-4281-A6D9-6FE6B8DA9087}"/>
    <hyperlink ref="N1257" r:id="rId4118" xr:uid="{FB1D624E-568D-46FC-9A98-17931F098371}"/>
    <hyperlink ref="N1258" r:id="rId4119" xr:uid="{07A682E0-D716-4330-BE48-34F08431E448}"/>
    <hyperlink ref="N1259" r:id="rId4120" xr:uid="{9FAE855B-35A6-4C7A-8C85-04FCB1EE1D58}"/>
    <hyperlink ref="N1260" r:id="rId4121" xr:uid="{F53E3799-0431-4858-86A8-AA715AA2FE14}"/>
    <hyperlink ref="N1261" r:id="rId4122" xr:uid="{4A988A1A-1B71-48D8-A427-A8E33CFFAF1E}"/>
    <hyperlink ref="N1262" r:id="rId4123" xr:uid="{551503C4-A8EC-4352-B345-FA25C9CB2C41}"/>
    <hyperlink ref="N1263" r:id="rId4124" xr:uid="{2B684E89-BA20-4D16-A595-0F8F29970960}"/>
    <hyperlink ref="N1264" r:id="rId4125" xr:uid="{F30240AD-A73C-4497-BED3-9AD1D75B1C34}"/>
    <hyperlink ref="N1265" r:id="rId4126" xr:uid="{29CC49FB-7454-460E-906C-FA03763BC662}"/>
    <hyperlink ref="N1266" r:id="rId4127" xr:uid="{C14D7952-6A1F-4B74-A2A3-6082B4E4C8B4}"/>
    <hyperlink ref="N1267" r:id="rId4128" xr:uid="{9E293F7E-9868-4643-8054-2C8FB83C9F73}"/>
    <hyperlink ref="N1268" r:id="rId4129" xr:uid="{E1E8EBF1-50E2-44BE-AFF9-DDD0787B296C}"/>
    <hyperlink ref="N1269" r:id="rId4130" xr:uid="{F8E10AF2-970F-4BC9-9E3B-A35A1BB22FD1}"/>
    <hyperlink ref="N1270" r:id="rId4131" xr:uid="{D27F8C06-48B7-4124-88ED-523A0A2F23F2}"/>
    <hyperlink ref="N1271" r:id="rId4132" xr:uid="{5149A4C8-A9DA-4B1D-B8F4-61C61EA4BB62}"/>
    <hyperlink ref="N1272" r:id="rId4133" xr:uid="{44741BC1-B94F-45D5-8352-64BC660C86B2}"/>
    <hyperlink ref="N1273" r:id="rId4134" xr:uid="{24482248-1454-4617-9B7B-65565DDAE92E}"/>
    <hyperlink ref="N1274" r:id="rId4135" xr:uid="{7A408F58-80AD-4E2C-940C-7508F15CAD11}"/>
    <hyperlink ref="N1275" r:id="rId4136" xr:uid="{C03DF302-B640-421E-AC26-E3FFF8234BB6}"/>
    <hyperlink ref="N1276" r:id="rId4137" xr:uid="{06AC165B-07BB-43A3-BECB-EF011124A698}"/>
    <hyperlink ref="N1277" r:id="rId4138" xr:uid="{43DE1ABF-F4C7-4FF1-AC49-A910D513D440}"/>
    <hyperlink ref="N1278" r:id="rId4139" xr:uid="{ADE5D38B-D280-4C57-9B8B-9CD95A644E1E}"/>
    <hyperlink ref="N1279" r:id="rId4140" xr:uid="{18402CB2-6709-4DFE-827D-88FB97AE4315}"/>
    <hyperlink ref="N1280" r:id="rId4141" xr:uid="{A8AED4CA-FB60-4A49-AE92-493F0A629C46}"/>
    <hyperlink ref="N1281" r:id="rId4142" xr:uid="{8F449EEB-5434-4743-84BC-7DB1820D3DFE}"/>
    <hyperlink ref="N1282" r:id="rId4143" xr:uid="{44401B03-60A5-4E22-A98B-C70A8F31CB7A}"/>
    <hyperlink ref="N1283" r:id="rId4144" xr:uid="{972321A2-EC47-412E-82B7-2F67E6577414}"/>
    <hyperlink ref="N1284" r:id="rId4145" xr:uid="{CE5F8D61-2357-44C9-8FCD-FEF5F8856E04}"/>
    <hyperlink ref="N1285" r:id="rId4146" xr:uid="{69D13A61-5699-46D1-A073-8FB024DD9DF7}"/>
    <hyperlink ref="N1286" r:id="rId4147" xr:uid="{A6CA6345-58BC-4DA5-8408-CB12B013F1C3}"/>
    <hyperlink ref="N1287" r:id="rId4148" xr:uid="{C10FF6D2-19A9-4158-9B13-867F464AB17D}"/>
    <hyperlink ref="N1288" r:id="rId4149" xr:uid="{E8F53A98-E63C-4E01-806A-32A366A84874}"/>
    <hyperlink ref="N1289" r:id="rId4150" xr:uid="{22FEE5B6-A989-422F-98F4-E1072451F5FC}"/>
    <hyperlink ref="N1290" r:id="rId4151" xr:uid="{155D1322-BD75-4844-92A6-AE426C11534F}"/>
    <hyperlink ref="N1291" r:id="rId4152" xr:uid="{E6D9EA57-1F69-4D22-BFA5-30ABEB11B65E}"/>
    <hyperlink ref="N1292" r:id="rId4153" xr:uid="{37559EAD-258D-42EF-84C6-A4C7EA3E2999}"/>
    <hyperlink ref="N1293" r:id="rId4154" xr:uid="{B8137818-4DF3-499A-92DD-983FBACB1048}"/>
    <hyperlink ref="N1294" r:id="rId4155" xr:uid="{3EDA8902-427C-4149-A14D-5DB3DC471991}"/>
    <hyperlink ref="N1295" r:id="rId4156" xr:uid="{20020249-1B57-45AF-9A98-D494020AAE75}"/>
    <hyperlink ref="N1296" r:id="rId4157" xr:uid="{2B75EA44-66A9-41FA-8441-84F38E9EAF45}"/>
    <hyperlink ref="N1297" r:id="rId4158" xr:uid="{487F340F-19E8-48BA-8043-44E20CF8223B}"/>
    <hyperlink ref="N1298" r:id="rId4159" xr:uid="{79189DCA-00A9-4772-A8CE-762DBE670902}"/>
    <hyperlink ref="N1299" r:id="rId4160" xr:uid="{1600BF58-0584-4255-9D4B-41E2F0E8BFB5}"/>
    <hyperlink ref="N1300" r:id="rId4161" xr:uid="{AE6D6FF6-42B3-45B5-8134-7F65B528F4AA}"/>
    <hyperlink ref="N1301" r:id="rId4162" xr:uid="{9278EB73-BFDD-4DFC-9F65-7E6949C7D49B}"/>
    <hyperlink ref="N1302" r:id="rId4163" xr:uid="{7D93D344-012D-4692-988B-916A468EC54C}"/>
    <hyperlink ref="N1303" r:id="rId4164" xr:uid="{9FE101D2-8D62-4FDC-BF52-6F4FA21F9408}"/>
    <hyperlink ref="N1304" r:id="rId4165" xr:uid="{62713CC0-6FCC-4A54-BFE9-2D90C69DFDA8}"/>
    <hyperlink ref="N1305" r:id="rId4166" xr:uid="{2AC5D2F1-302B-4C58-806A-9F8A64DE76DA}"/>
    <hyperlink ref="N1306" r:id="rId4167" xr:uid="{10D44A5D-7D72-47C9-A712-CDCF30C53AB9}"/>
    <hyperlink ref="N1307" r:id="rId4168" xr:uid="{57968E98-8545-4E7A-8660-521B8DCAC9DE}"/>
    <hyperlink ref="N1308" r:id="rId4169" xr:uid="{9319A507-10B6-4A7A-9247-309182A8D7BB}"/>
    <hyperlink ref="N1309" r:id="rId4170" xr:uid="{FFD8E543-C108-41A9-AB40-3E8784EE33F3}"/>
    <hyperlink ref="N1310" r:id="rId4171" xr:uid="{1B240432-C04C-4936-9FE5-0FF7C6FC03A5}"/>
    <hyperlink ref="N1311" r:id="rId4172" xr:uid="{31972205-DBE9-4CA1-88B4-FC6DB5CE314E}"/>
    <hyperlink ref="N1312" r:id="rId4173" xr:uid="{285BB809-6260-408F-BDCD-F9CB435836A1}"/>
    <hyperlink ref="N1313" r:id="rId4174" xr:uid="{0165BB66-254C-474E-9096-720F1615A4F3}"/>
    <hyperlink ref="N1314" r:id="rId4175" xr:uid="{8583F486-FAEA-49E6-BBF4-A8CFAE2F72F4}"/>
    <hyperlink ref="N1315" r:id="rId4176" xr:uid="{E9AFADDF-5F77-46F8-8B05-15D2342ADC84}"/>
    <hyperlink ref="N1316" r:id="rId4177" xr:uid="{02F3BDCF-6633-44E9-A1E8-0A0AA94259E9}"/>
    <hyperlink ref="N1317" r:id="rId4178" xr:uid="{2A1C523B-E241-41A5-898B-3E070D57F516}"/>
    <hyperlink ref="N1318" r:id="rId4179" xr:uid="{81E320AE-B93B-4F2A-AAAF-C8C5CA7C0171}"/>
    <hyperlink ref="N1319" r:id="rId4180" xr:uid="{67DD5A95-0D25-4F11-A337-ADEB9665319F}"/>
    <hyperlink ref="N1320" r:id="rId4181" xr:uid="{24E78062-6C25-48D4-BD32-BB30F009816A}"/>
    <hyperlink ref="N1321" r:id="rId4182" xr:uid="{236DDA1A-2736-40A5-B323-A1C68978B628}"/>
    <hyperlink ref="N1322" r:id="rId4183" xr:uid="{B1D05194-160D-48BA-BB18-DD554A136527}"/>
    <hyperlink ref="N1323" r:id="rId4184" xr:uid="{B39F7AFA-90EE-4903-9788-3052869834B7}"/>
    <hyperlink ref="N1324" r:id="rId4185" xr:uid="{291B19D2-E7AE-4AEC-A420-4040A37E03A7}"/>
    <hyperlink ref="N1325" r:id="rId4186" xr:uid="{4ADBA5C7-CFEA-4597-922A-E7804B727BBF}"/>
    <hyperlink ref="N1326" r:id="rId4187" xr:uid="{8444578B-5FC3-4B72-8B80-6591905F3B9E}"/>
    <hyperlink ref="N1327" r:id="rId4188" xr:uid="{EB2B3FE6-DE50-4256-A881-175108994898}"/>
    <hyperlink ref="N1328" r:id="rId4189" xr:uid="{723E603C-A83A-4DD2-9663-C67ECF6A10FE}"/>
    <hyperlink ref="N1329" r:id="rId4190" xr:uid="{C4929EBA-3F86-445F-9CFC-1CCEF5265A74}"/>
    <hyperlink ref="N1330" r:id="rId4191" xr:uid="{74EB285B-A431-4D55-A391-2D3E77A9BC28}"/>
    <hyperlink ref="N1331" r:id="rId4192" xr:uid="{810D314E-A65E-4CA1-B251-E8467F47DA90}"/>
    <hyperlink ref="N1332" r:id="rId4193" xr:uid="{8024D5B9-7982-41CD-A45F-117E268BC16D}"/>
    <hyperlink ref="N1333" r:id="rId4194" xr:uid="{180A5380-D6E2-4A2F-BC62-D22F43348C92}"/>
    <hyperlink ref="N1334" r:id="rId4195" xr:uid="{AA6B70CF-EDEB-4175-B6B6-D90268F02266}"/>
    <hyperlink ref="N1335" r:id="rId4196" xr:uid="{6FEAA7A5-5E82-4CB5-9AB3-A300D8D7E56A}"/>
    <hyperlink ref="N1336" r:id="rId4197" xr:uid="{696E8DE4-B480-4AAF-B0FF-9D6A7AEA3A5C}"/>
    <hyperlink ref="N1337" r:id="rId4198" xr:uid="{DF2E6FAA-EFBC-4EE5-BC9E-1F40196A650B}"/>
    <hyperlink ref="N1338" r:id="rId4199" xr:uid="{86855718-080D-4C64-A519-14441A38FA57}"/>
    <hyperlink ref="N1339" r:id="rId4200" xr:uid="{C28200D6-2658-48EA-A6A8-4C816D6A8EF8}"/>
    <hyperlink ref="N1340" r:id="rId4201" xr:uid="{1E355846-A182-4B1D-BAEA-FCE8B09850AD}"/>
    <hyperlink ref="N1341" r:id="rId4202" xr:uid="{265E398E-503A-40A1-8C37-6A504478FD07}"/>
    <hyperlink ref="N1342" r:id="rId4203" xr:uid="{D887DFFA-CC97-4682-B11B-39DE80E0373A}"/>
    <hyperlink ref="N1344" r:id="rId4204" xr:uid="{F3D79E6E-7FEF-4346-BACA-240A4D417D47}"/>
    <hyperlink ref="N1345" r:id="rId4205" xr:uid="{DFA4F6BA-7127-4272-82BA-115A7C286040}"/>
    <hyperlink ref="N1346" r:id="rId4206" xr:uid="{67633F09-D5F2-4151-BB9F-F942EE2C8581}"/>
    <hyperlink ref="N1348" r:id="rId4207" xr:uid="{C89F9968-A0C2-4B59-8D0B-1925F182A002}"/>
    <hyperlink ref="N1349" r:id="rId4208" xr:uid="{B5CDCF68-07A4-427B-A2D4-E0D2B68B72F9}"/>
    <hyperlink ref="N1350" r:id="rId4209" xr:uid="{6555ACF4-9DD4-420F-A94D-3A359EC13014}"/>
    <hyperlink ref="N1351" r:id="rId4210" xr:uid="{D67E292A-BBCE-433D-AE58-0379FF3163C7}"/>
    <hyperlink ref="N1352" r:id="rId4211" xr:uid="{38074B6A-3587-429F-AC02-7E9A307C1050}"/>
    <hyperlink ref="N1353" r:id="rId4212" xr:uid="{47055478-9433-4BE1-AB3D-06E06D533F6B}"/>
    <hyperlink ref="N1354" r:id="rId4213" xr:uid="{FD665ED9-01B8-4675-8638-FA56E2B90D08}"/>
    <hyperlink ref="N1355" r:id="rId4214" xr:uid="{FF16F96A-AB72-4F5D-BA66-9FA13AA798B7}"/>
    <hyperlink ref="N1356" r:id="rId4215" xr:uid="{7CC33932-29A5-4134-81D2-6366DD529047}"/>
    <hyperlink ref="N1357" r:id="rId4216" xr:uid="{FDB8B3DD-929B-4CE5-B314-590C1997E7E1}"/>
    <hyperlink ref="N1358" r:id="rId4217" xr:uid="{2C5E2360-F6B4-4076-A15D-514C61FA0062}"/>
    <hyperlink ref="N1359" r:id="rId4218" xr:uid="{1B8FC919-71A1-4DB5-9B40-01F6613D149E}"/>
    <hyperlink ref="N1360" r:id="rId4219" xr:uid="{0EDE84A9-7C24-41B0-A63A-9668CF26C617}"/>
    <hyperlink ref="N1361" r:id="rId4220" xr:uid="{DC4745D3-6F7C-4DCA-9029-A304CCC0703F}"/>
    <hyperlink ref="N1362" r:id="rId4221" xr:uid="{3771972A-8CD6-4F6F-9CB6-15D2F4163969}"/>
    <hyperlink ref="N1363" r:id="rId4222" xr:uid="{DAF51CD9-57AB-4E8C-BDE1-69F6BB242BFF}"/>
    <hyperlink ref="N1364" r:id="rId4223" xr:uid="{1FF2FC8A-F3CD-4651-8440-37A6EC67C050}"/>
    <hyperlink ref="N1365" r:id="rId4224" xr:uid="{C13AA799-91F4-44A2-8EBC-1E0F6B8749DB}"/>
    <hyperlink ref="N1366" r:id="rId4225" xr:uid="{8ADCB54C-86FF-431B-BC70-F2C2BAD7C426}"/>
    <hyperlink ref="N1367" r:id="rId4226" xr:uid="{9CCF295C-0E7D-4DE2-8C7D-7236661E4409}"/>
    <hyperlink ref="N1368" r:id="rId4227" xr:uid="{0DCAE61A-8C91-4E56-9936-38B443E53810}"/>
    <hyperlink ref="N1369" r:id="rId4228" xr:uid="{538A0E36-1E33-4920-BCCD-5F91C5800896}"/>
    <hyperlink ref="N1370" r:id="rId4229" xr:uid="{907BDE74-F969-4179-BE16-0FBE69DF84CD}"/>
    <hyperlink ref="N1371" r:id="rId4230" xr:uid="{DD265AF2-6A74-4142-9807-3064BAA134CA}"/>
    <hyperlink ref="N1372" r:id="rId4231" xr:uid="{1622C467-CD9B-42BA-8BE7-B8B3774FE8C3}"/>
    <hyperlink ref="N1373" r:id="rId4232" xr:uid="{D1A6F23F-89B9-4F5C-AC0F-1B452B002D22}"/>
    <hyperlink ref="N1374" r:id="rId4233" xr:uid="{F26A5096-4228-417B-AF04-D5FBB981D002}"/>
    <hyperlink ref="N1375" r:id="rId4234" xr:uid="{22CF739B-5F52-4D6B-B7DC-8AC8DC95FFF9}"/>
    <hyperlink ref="N1377" r:id="rId4235" xr:uid="{E45C9892-7DA0-4A67-8FC5-2A942F5A2F51}"/>
    <hyperlink ref="N1378" r:id="rId4236" xr:uid="{2BC1C14A-9DAC-43B4-A0B5-10CC8F90A636}"/>
    <hyperlink ref="N1379" r:id="rId4237" xr:uid="{873AE97C-AE26-47D6-B68D-AE659FBC71E8}"/>
    <hyperlink ref="N1380" r:id="rId4238" xr:uid="{9C36393A-C4E3-4D32-9003-F54C98BD3D20}"/>
    <hyperlink ref="N1382" r:id="rId4239" xr:uid="{6888D112-2F3B-43E0-B796-5EAE7598A734}"/>
    <hyperlink ref="N1383" r:id="rId4240" xr:uid="{C0D635E0-1672-4DD1-B8D1-36BF0D064402}"/>
    <hyperlink ref="N1385" r:id="rId4241" xr:uid="{EA1A5D6D-F6F2-452B-8086-AB09A931D363}"/>
    <hyperlink ref="N1386" r:id="rId4242" xr:uid="{41B5C617-DBEA-4C0E-BF80-E618133A04CB}"/>
    <hyperlink ref="N1387" r:id="rId4243" xr:uid="{6142CF56-6FF6-409C-9B44-D17D075C8777}"/>
    <hyperlink ref="N1388" r:id="rId4244" xr:uid="{CEC94295-8C2C-41AA-A004-107E696E4D5F}"/>
    <hyperlink ref="N1389" r:id="rId4245" xr:uid="{EDF79EC5-409A-4830-963A-B19DE6BE5368}"/>
    <hyperlink ref="N1390" r:id="rId4246" xr:uid="{7E177A71-12FF-4B5E-A011-9040F14F6CA5}"/>
    <hyperlink ref="N1391" r:id="rId4247" xr:uid="{1825E3B3-6DC4-4084-AE6B-66C04FF5895F}"/>
    <hyperlink ref="N1392" r:id="rId4248" xr:uid="{71533615-8E73-40ED-824A-20AD8AB10975}"/>
    <hyperlink ref="N1393" r:id="rId4249" xr:uid="{8F4CB6B0-D9F5-4448-911F-716C71BE7CD8}"/>
    <hyperlink ref="N1394" r:id="rId4250" xr:uid="{B105481A-ED3F-41A4-971D-8A92779D7321}"/>
    <hyperlink ref="N1395" r:id="rId4251" xr:uid="{35EE3A0F-8AAD-49A9-94E3-9DC0B6294FD0}"/>
    <hyperlink ref="N1396" r:id="rId4252" xr:uid="{8475D809-B188-49FF-A864-0002B8DEE581}"/>
    <hyperlink ref="N1397" r:id="rId4253" xr:uid="{BDF20BB0-F23A-469B-ACF4-F544002F12F5}"/>
    <hyperlink ref="N1398" r:id="rId4254" xr:uid="{1420C740-40B3-430D-AC39-3EA816603EDF}"/>
    <hyperlink ref="N1399" r:id="rId4255" xr:uid="{7CA591FF-2FA6-43C3-A187-77E017B1A440}"/>
    <hyperlink ref="N1400" r:id="rId4256" xr:uid="{F0173C20-91C2-4E14-8221-AF9655123F42}"/>
    <hyperlink ref="N1402" r:id="rId4257" xr:uid="{8DE5A942-3B9C-41EF-95A2-72ABDFEE5E68}"/>
    <hyperlink ref="N1404" r:id="rId4258" xr:uid="{ECFA0BF3-3651-417E-A52F-3272CEC736AF}"/>
    <hyperlink ref="N1407" r:id="rId4259" xr:uid="{913B4730-ACF0-47F7-A78F-17EDAFD784D5}"/>
    <hyperlink ref="N1408" r:id="rId4260" xr:uid="{EFDA92B7-351B-4E33-8B82-94237BC44626}"/>
    <hyperlink ref="N1409" r:id="rId4261" xr:uid="{37E1E560-9F8F-48F0-ABA2-DDEFB422DBC7}"/>
    <hyperlink ref="N1410" r:id="rId4262" xr:uid="{83B556AC-6EBF-4B5A-90E8-0E760B2C6287}"/>
    <hyperlink ref="N1411" r:id="rId4263" xr:uid="{1BD3CA16-6FF4-4D55-95A6-AABF8BCFCD32}"/>
    <hyperlink ref="N1412" r:id="rId4264" xr:uid="{EB758C16-3A33-4E37-9B4A-50B66EE36EE7}"/>
    <hyperlink ref="N1413" r:id="rId4265" xr:uid="{9EB1B7D7-C722-4561-A723-D04123E53ADF}"/>
    <hyperlink ref="N1414" r:id="rId4266" xr:uid="{E793B71D-2FF5-4D9C-BB52-1986287AE7E5}"/>
    <hyperlink ref="N1415" r:id="rId4267" location="10" xr:uid="{3D7F5B96-AE5C-4DD9-9F09-3838631EAE1A}"/>
    <hyperlink ref="N1416" r:id="rId4268" xr:uid="{EABE5B3E-F178-4DC0-A898-CDDF811D5918}"/>
    <hyperlink ref="N1417" r:id="rId4269" xr:uid="{7BE7C1CB-E3AE-4C9A-9D44-CDA389CE0BBF}"/>
    <hyperlink ref="N1418" r:id="rId4270" xr:uid="{E6C3EE7C-FA1C-4CE0-9B23-AF894C75EB3D}"/>
    <hyperlink ref="N1419" r:id="rId4271" xr:uid="{816A1623-25B0-4E0A-8D8A-ACDE44A35AE7}"/>
    <hyperlink ref="N1420" r:id="rId4272" xr:uid="{CCF87DC0-0DF7-41F8-AB8A-48787F272EA6}"/>
    <hyperlink ref="N1421" r:id="rId4273" xr:uid="{C7E64A18-E57D-463C-9D25-DA453846A07A}"/>
    <hyperlink ref="N1422" r:id="rId4274" xr:uid="{11B59C2E-C56E-4A8D-BE7F-446D6FA8A022}"/>
    <hyperlink ref="N1423" r:id="rId4275" xr:uid="{D7AC43B5-F93C-41BE-A080-4E117D0189E7}"/>
    <hyperlink ref="N1424" r:id="rId4276" xr:uid="{29459F33-A483-4276-8C7D-D47AB09E845C}"/>
    <hyperlink ref="N1425" r:id="rId4277" xr:uid="{6E3AF4B7-D000-4BFF-821E-2144DBA26B53}"/>
    <hyperlink ref="N1426" r:id="rId4278" xr:uid="{02FBCA9F-649B-4B3C-AB1A-F1980E7B2CC5}"/>
    <hyperlink ref="N1427" r:id="rId4279" xr:uid="{113D2573-6E76-4E1E-84C0-E42D660324F1}"/>
    <hyperlink ref="N1428" r:id="rId4280" xr:uid="{C753227A-2AD6-4376-83BF-679FE09D59A2}"/>
    <hyperlink ref="N1429" r:id="rId4281" xr:uid="{7880CB97-B5BD-4AD6-8258-32B81FB1093D}"/>
    <hyperlink ref="N1430" r:id="rId4282" xr:uid="{85AD2A0C-FA50-4BD4-B5F9-A588318DC27F}"/>
    <hyperlink ref="N1431" r:id="rId4283" xr:uid="{729AD821-9B71-4A8F-A678-8F940A371AF5}"/>
    <hyperlink ref="N1432" r:id="rId4284" xr:uid="{0A1876A2-2F2E-403B-830A-342DE078F775}"/>
    <hyperlink ref="N1433" r:id="rId4285" xr:uid="{925EC777-0BE5-4BD7-8FFD-C5E234F90441}"/>
    <hyperlink ref="N1434" r:id="rId4286" xr:uid="{657CE774-2DD2-475D-96AE-A8809E5F90A4}"/>
    <hyperlink ref="N1435" r:id="rId4287" xr:uid="{E6994B3B-A816-4404-8339-0AC2559C8D60}"/>
    <hyperlink ref="N1436" r:id="rId4288" xr:uid="{23D0B8CE-0423-4A5D-93AB-E1E44C53580C}"/>
    <hyperlink ref="N1437" r:id="rId4289" xr:uid="{B7E71619-2856-4C5F-A7FE-DC8B43B2FDE5}"/>
    <hyperlink ref="N1438" r:id="rId4290" xr:uid="{2B8A6F77-DB16-4062-832B-24D0115171F9}"/>
    <hyperlink ref="N1439" r:id="rId4291" xr:uid="{CFB3ABBA-8022-49B1-A6AC-6037811BF441}"/>
    <hyperlink ref="N1441" r:id="rId4292" xr:uid="{F7A8776D-7309-4C45-99F3-0CD6D0EE37F2}"/>
    <hyperlink ref="N1442" r:id="rId4293" xr:uid="{39F7F9CF-68F9-46FE-A588-49A991C853AB}"/>
    <hyperlink ref="N1443" r:id="rId4294" xr:uid="{4FB62EB3-7745-4670-98B6-6C706D8F4F73}"/>
    <hyperlink ref="N1444" r:id="rId4295" xr:uid="{77BD4DB3-E5EF-4CC1-BA32-B0C795CAC71D}"/>
    <hyperlink ref="N1445" r:id="rId4296" xr:uid="{C57BD02E-A8A3-440A-91F2-E7D23EA5F3D5}"/>
    <hyperlink ref="N1446" r:id="rId4297" xr:uid="{357ABE74-E40F-470A-81D0-A181A70ECC81}"/>
    <hyperlink ref="N1447" r:id="rId4298" xr:uid="{2EA42EC3-900D-4A45-A1E1-BB3C235B9094}"/>
    <hyperlink ref="N1448" r:id="rId4299" xr:uid="{691B26D5-C345-4DD1-BDC2-2F8282320F0E}"/>
    <hyperlink ref="N1449" r:id="rId4300" xr:uid="{593A023D-17D8-4328-8B0C-59001C19EA5A}"/>
    <hyperlink ref="N1450" r:id="rId4301" xr:uid="{D7CB4DDA-894E-4DD8-B28A-9136B4BD6622}"/>
    <hyperlink ref="N1451" r:id="rId4302" xr:uid="{C79697F4-C55C-40EE-9D25-E7E5369560C4}"/>
    <hyperlink ref="N1452" r:id="rId4303" xr:uid="{7763335A-FA4A-4C21-A390-57854EACD8CE}"/>
    <hyperlink ref="N1453" r:id="rId4304" xr:uid="{359FEEDC-3CE0-4584-9BAD-DBD230C0E367}"/>
    <hyperlink ref="N1454" r:id="rId4305" xr:uid="{502B85FF-757A-4509-864E-427DD1A5C991}"/>
    <hyperlink ref="N1455" r:id="rId4306" xr:uid="{D780D0FA-5E94-42C2-B8E5-18954C481D18}"/>
    <hyperlink ref="N1456" r:id="rId4307" xr:uid="{DC37D5FB-FD1B-44D3-B897-FD6561700724}"/>
    <hyperlink ref="N1457" r:id="rId4308" xr:uid="{97B127DA-266E-425E-A7AF-EBA17541CB23}"/>
    <hyperlink ref="N1458" r:id="rId4309" xr:uid="{57390189-A692-406F-B408-0D8E5B7FA888}"/>
    <hyperlink ref="N1459" r:id="rId4310" xr:uid="{4E23195A-06A5-4795-9169-A76A7A28B4E9}"/>
    <hyperlink ref="N1460" r:id="rId4311" xr:uid="{0247518B-ADCA-4E58-9F64-20FCB37B540F}"/>
    <hyperlink ref="N1461" r:id="rId4312" xr:uid="{0B0D8970-3EFE-4956-A6B1-EC5511CAA308}"/>
    <hyperlink ref="N1462" r:id="rId4313" xr:uid="{7E76A68F-BA9F-487D-B7AE-198FD35DB5A7}"/>
    <hyperlink ref="N1463" r:id="rId4314" xr:uid="{45626AD1-2477-4334-9DF1-5B04290C2C33}"/>
    <hyperlink ref="N1464" r:id="rId4315" xr:uid="{F8C8167C-707E-4389-A2F1-45EF010154A1}"/>
    <hyperlink ref="N1465" r:id="rId4316" xr:uid="{4B6C8112-3E3A-42A0-86CB-FB857C5EE28D}"/>
    <hyperlink ref="N1466" r:id="rId4317" xr:uid="{C07DD5B4-B169-4543-9EF3-16614505F045}"/>
    <hyperlink ref="N1467" r:id="rId4318" xr:uid="{0E2ACCC8-B9F6-4AB1-AFD8-B1CE59C09F38}"/>
    <hyperlink ref="N1468" r:id="rId4319" xr:uid="{0F0B37B3-F1A2-4049-B26A-1ECE36810463}"/>
    <hyperlink ref="N1469" r:id="rId4320" xr:uid="{1FE6DA0C-61F6-4AAE-9CBF-A3065D75BA06}"/>
    <hyperlink ref="N1471" r:id="rId4321" xr:uid="{5151B29A-EA19-49D2-93FC-5599083307EF}"/>
    <hyperlink ref="N1472" r:id="rId4322" xr:uid="{AA03F700-22E8-4836-A349-436C9A7AF645}"/>
    <hyperlink ref="N1473" r:id="rId4323" xr:uid="{38CCDCCE-FC85-4791-BA68-407DDC2E1675}"/>
    <hyperlink ref="N1474" r:id="rId4324" xr:uid="{72686AC0-4D14-4A27-8A2C-686C33EEDFC7}"/>
    <hyperlink ref="N1475" r:id="rId4325" xr:uid="{EC7F0109-86E2-4517-9170-5EB70602503C}"/>
    <hyperlink ref="N1477" r:id="rId4326" xr:uid="{F9168A6E-7830-437A-9C27-5B838C37398D}"/>
    <hyperlink ref="N1478" r:id="rId4327" xr:uid="{570A77CA-315E-4E5C-B7B6-D0FE3A2509C4}"/>
    <hyperlink ref="N1479" r:id="rId4328" xr:uid="{C02FC3A4-4A31-4D1B-814B-823751C07CF3}"/>
    <hyperlink ref="N1480" r:id="rId4329" xr:uid="{2A23F389-5EE0-4984-A73D-2ADF756BC7E2}"/>
    <hyperlink ref="N1481" r:id="rId4330" xr:uid="{33217B78-B2F6-4010-8CE1-30860DDEF438}"/>
    <hyperlink ref="N1482" r:id="rId4331" xr:uid="{57190B15-0678-49D2-A4C0-6C438E347FD3}"/>
    <hyperlink ref="N1483" r:id="rId4332" xr:uid="{3983C726-4C19-4F76-8D81-E0BA8A61FADF}"/>
    <hyperlink ref="N1484" r:id="rId4333" xr:uid="{DF606A8D-C7D2-4A61-9A9C-2F4F6D31B183}"/>
    <hyperlink ref="N1485" r:id="rId4334" xr:uid="{373714B7-6EAE-456E-AC37-8C3EE77D40D3}"/>
    <hyperlink ref="N1486" r:id="rId4335" xr:uid="{312FBFC4-CB72-4843-898D-8A1F75D8D5AC}"/>
    <hyperlink ref="N1488" r:id="rId4336" xr:uid="{77532C97-8A5D-4F66-A6D0-24396F72FB5C}"/>
    <hyperlink ref="N1489" r:id="rId4337" xr:uid="{B535557B-C9F6-4285-9F7E-1A028D324F14}"/>
    <hyperlink ref="N1490" r:id="rId4338" xr:uid="{B1C0FEBE-93E7-4DAC-9CE1-839B33037AC1}"/>
    <hyperlink ref="N1491" r:id="rId4339" xr:uid="{EDAD6A5C-7AC3-4A5B-91B4-C1B821602CB8}"/>
    <hyperlink ref="N1492" r:id="rId4340" xr:uid="{A3A0D230-E193-4632-BFF5-F06203CEBF5C}"/>
    <hyperlink ref="N1493" r:id="rId4341" xr:uid="{0BBF8E60-731E-4C2D-8628-C0289C631A94}"/>
    <hyperlink ref="N1494" r:id="rId4342" xr:uid="{ACFEB85C-FA76-4D43-AF2A-D9529CB020B5}"/>
    <hyperlink ref="N1495" r:id="rId4343" xr:uid="{F34CA3C1-E878-4BD8-BCAD-A74F73A261DB}"/>
    <hyperlink ref="N1496" r:id="rId4344" xr:uid="{4AA5A7B2-DEB4-419B-A9C8-9AF15209324D}"/>
    <hyperlink ref="N1497" r:id="rId4345" xr:uid="{7BA199B2-14D7-4E5A-BC35-CA090EE9B1A7}"/>
    <hyperlink ref="N1498" r:id="rId4346" xr:uid="{77CD8013-C3E2-404F-80DA-7A1C9386E739}"/>
    <hyperlink ref="N1499" r:id="rId4347" xr:uid="{348053B0-FE8A-460F-B44B-8B900C60484C}"/>
    <hyperlink ref="N1500" r:id="rId4348" xr:uid="{5E95A462-43E4-4E61-81F5-CD3D449AF651}"/>
    <hyperlink ref="N1501" r:id="rId4349" xr:uid="{0CF23DB8-6A9C-4DD1-8348-A704EFED6D3B}"/>
    <hyperlink ref="N1502" r:id="rId4350" xr:uid="{11404FC9-7BD0-4A7D-B584-7D6372413B21}"/>
    <hyperlink ref="N1503" r:id="rId4351" xr:uid="{0EF78309-EDB1-4CF8-8AE5-B49445AB343D}"/>
    <hyperlink ref="N1504" r:id="rId4352" xr:uid="{78870685-AFBB-4B89-86D1-A5F4A1526F9A}"/>
    <hyperlink ref="N1505" r:id="rId4353" xr:uid="{4BAAE440-429D-42DD-B143-84CCC2D69A70}"/>
    <hyperlink ref="N1506" r:id="rId4354" xr:uid="{2374679E-8A09-4BAE-930C-7C21164E4730}"/>
    <hyperlink ref="N1507" r:id="rId4355" xr:uid="{D9FA877A-9338-481B-BF66-19D3B9029FFE}"/>
    <hyperlink ref="N1508" r:id="rId4356" xr:uid="{BBAB27D2-9AA7-4061-83B1-02E2D136F450}"/>
    <hyperlink ref="N1509" r:id="rId4357" xr:uid="{FFD716B6-F2BD-4352-8669-D3E4B98671CF}"/>
    <hyperlink ref="N1510" r:id="rId4358" xr:uid="{D18E8823-4896-449E-B9A2-438F47C34538}"/>
    <hyperlink ref="N1511" r:id="rId4359" xr:uid="{5DC423F5-6A79-4E2C-A883-EBBB4D14C7F4}"/>
    <hyperlink ref="N1512" r:id="rId4360" xr:uid="{D4CAD35B-61F6-40CA-9CD8-1E71AC81FDC3}"/>
    <hyperlink ref="N1513" r:id="rId4361" xr:uid="{FE4D00C2-1BD4-4A43-B04B-3DE79591B163}"/>
    <hyperlink ref="N1514" r:id="rId4362" xr:uid="{6690941A-7300-40E1-B10E-BE959BFE9A0C}"/>
    <hyperlink ref="N1515" r:id="rId4363" xr:uid="{12275D6B-9919-4D23-9E0A-60511B492CF8}"/>
    <hyperlink ref="N1516" r:id="rId4364" xr:uid="{3EBFF23A-AD08-415E-8168-EC085F3F3103}"/>
    <hyperlink ref="N1517" r:id="rId4365" xr:uid="{0D3E4692-7EF4-47B5-8957-8178FB61FD10}"/>
    <hyperlink ref="N1518" r:id="rId4366" xr:uid="{6EF29408-3A68-4EFD-BC5A-9C7404CB1596}"/>
    <hyperlink ref="N1519" r:id="rId4367" xr:uid="{9192AF45-8453-4671-A301-44319482E8F3}"/>
    <hyperlink ref="N1520" r:id="rId4368" xr:uid="{7716A64B-520E-4BE1-B554-3B63AB808092}"/>
    <hyperlink ref="N1521" r:id="rId4369" xr:uid="{71182F59-5C7E-4407-B148-EFB281C69E81}"/>
    <hyperlink ref="N1522" r:id="rId4370" xr:uid="{6C72312E-0498-46C3-8AD5-28227B2FC1C2}"/>
    <hyperlink ref="N1523" r:id="rId4371" xr:uid="{1A4C310C-D3CF-4E0D-A3E8-09790A240C0F}"/>
    <hyperlink ref="N1524" r:id="rId4372" xr:uid="{2A699194-6961-4C0C-8FEE-A9381DC030B7}"/>
    <hyperlink ref="N1525" r:id="rId4373" xr:uid="{B72428EE-1EE8-48DD-9B41-BF0C301254BC}"/>
    <hyperlink ref="N1526" r:id="rId4374" xr:uid="{0CB6883B-193A-45E8-BBFE-1B23A18EB009}"/>
    <hyperlink ref="N1527" r:id="rId4375" xr:uid="{2D21CED1-AB20-4EEC-A3F0-3585BD082CA8}"/>
    <hyperlink ref="N1528" r:id="rId4376" xr:uid="{7C125B76-28F2-427D-8E32-8ECA753AAD9D}"/>
    <hyperlink ref="N1529" r:id="rId4377" xr:uid="{7A5DC045-6CD5-470D-BC06-3AB754C76D01}"/>
    <hyperlink ref="N1530" r:id="rId4378" xr:uid="{158148F6-93C6-4799-ABA1-C2F66B670707}"/>
    <hyperlink ref="N1531" r:id="rId4379" xr:uid="{104018FB-DA18-40E8-85E9-E89570C82DFD}"/>
    <hyperlink ref="N1532" r:id="rId4380" xr:uid="{AC3A1934-AD09-4D40-9424-76FB80D3CC30}"/>
    <hyperlink ref="N1534" r:id="rId4381" xr:uid="{70B871CE-FA59-4FBB-B45E-05384B7C47BC}"/>
    <hyperlink ref="N1535" r:id="rId4382" xr:uid="{03BC58D3-58E4-43E9-8F04-3CDA6149B7CD}"/>
    <hyperlink ref="N1536" r:id="rId4383" xr:uid="{5C7A82D0-83BD-46E6-A684-DD26DE5D1C99}"/>
    <hyperlink ref="N1537" r:id="rId4384" xr:uid="{A2840D2D-1C7E-400A-BC29-B315CC4909A3}"/>
    <hyperlink ref="N1538" r:id="rId4385" xr:uid="{482272D8-B4B4-4756-942B-6CB8BDF5A243}"/>
    <hyperlink ref="N1539" r:id="rId4386" xr:uid="{1524B36B-147A-46C6-B2F1-B1EA8914905A}"/>
    <hyperlink ref="N1540" r:id="rId4387" xr:uid="{67005252-867C-4FEF-ACFD-D58BFB7C608C}"/>
    <hyperlink ref="N1541" r:id="rId4388" xr:uid="{2E45BC38-C90D-49CD-809E-4AC1C76FC4B3}"/>
    <hyperlink ref="N1542" r:id="rId4389" xr:uid="{15616546-42A8-4606-82D2-462BE01CB995}"/>
    <hyperlink ref="N1543" r:id="rId4390" xr:uid="{ABD67861-DC5D-4840-BC96-E81D874F5C5C}"/>
    <hyperlink ref="N1544" r:id="rId4391" xr:uid="{E2389E1B-B934-43B8-9277-8D5618F0CC88}"/>
    <hyperlink ref="N1545" r:id="rId4392" xr:uid="{308C5796-1BEA-438E-A550-8CED6BB88CF2}"/>
    <hyperlink ref="N1546" r:id="rId4393" xr:uid="{B4FB8093-7C5B-4F62-AAEF-E6715EFC1EC9}"/>
    <hyperlink ref="N1547" r:id="rId4394" xr:uid="{62B58D0C-7BB1-4766-9C6B-625442A4A900}"/>
    <hyperlink ref="N1548" r:id="rId4395" xr:uid="{7075F7AE-2A01-4C19-BDB3-729FE2251B6E}"/>
    <hyperlink ref="N1549" r:id="rId4396" xr:uid="{A579FAA3-965C-45F4-B615-17330F05275E}"/>
    <hyperlink ref="N1551" r:id="rId4397" xr:uid="{C742D530-FFE1-44EE-A1EE-42E4616A582E}"/>
    <hyperlink ref="N1552" r:id="rId4398" xr:uid="{419D8B72-7552-4DC1-98EA-E20CD9FFDE61}"/>
    <hyperlink ref="N1553" r:id="rId4399" xr:uid="{4532FA79-0B3D-4F74-A227-945DF1E84DCA}"/>
    <hyperlink ref="N1554" r:id="rId4400" xr:uid="{A93EB29F-33C5-4AE6-AF06-DE53E0898B55}"/>
    <hyperlink ref="N1556" r:id="rId4401" xr:uid="{7448F770-ACE3-4326-BB13-79BCB67DB79A}"/>
    <hyperlink ref="N1557" r:id="rId4402" xr:uid="{CA61CC35-D472-4AC8-AF7F-FF898FAC8050}"/>
    <hyperlink ref="N1558" r:id="rId4403" xr:uid="{49AEAD63-7490-475B-A8DF-036B29C8FFBA}"/>
    <hyperlink ref="N1559" r:id="rId4404" xr:uid="{C45458C8-1B1A-48CD-8D41-9B5FEC349088}"/>
    <hyperlink ref="N1560" r:id="rId4405" xr:uid="{4DEA2259-628D-4AD0-9EF9-506C40BE02EE}"/>
    <hyperlink ref="N1561" r:id="rId4406" xr:uid="{467213FD-2173-497F-94A3-C9CF3912AA1F}"/>
    <hyperlink ref="N1564" r:id="rId4407" xr:uid="{377BF7B0-7977-49EA-BBBF-F9950A8C95FC}"/>
    <hyperlink ref="N1565" r:id="rId4408" xr:uid="{952A58A2-A6BC-49D3-9976-716926A305B9}"/>
    <hyperlink ref="N1567" r:id="rId4409" xr:uid="{E5CD868A-7490-4E2C-B937-4F628021F633}"/>
    <hyperlink ref="N1568" r:id="rId4410" xr:uid="{ABDFC893-B1BC-46F3-BACA-432F8C0570A3}"/>
    <hyperlink ref="N1569" r:id="rId4411" xr:uid="{8BC02C97-425C-44CD-8049-2EF926FA7432}"/>
    <hyperlink ref="N1570" r:id="rId4412" xr:uid="{8753ABE3-F290-4051-A594-C53CD16084C6}"/>
    <hyperlink ref="N1571" r:id="rId4413" xr:uid="{FC47BBE0-262C-48C9-B1C2-EF58720B41FD}"/>
    <hyperlink ref="N1572" r:id="rId4414" xr:uid="{732179AD-8EB4-4D0E-9E58-A9BB397B1749}"/>
    <hyperlink ref="N1573" r:id="rId4415" xr:uid="{03CF72B9-2DE0-42E7-BA75-E63AD0F5B26A}"/>
    <hyperlink ref="N1574" r:id="rId4416" xr:uid="{EB19BCCD-63D8-4698-BCAF-490F0531E7A2}"/>
    <hyperlink ref="N1575" r:id="rId4417" xr:uid="{2CB2324B-CF66-4376-8D5D-1E63E50F6C2F}"/>
    <hyperlink ref="N1576" r:id="rId4418" xr:uid="{58E49DB1-6310-4D1B-B6F8-DCF50137C0E1}"/>
    <hyperlink ref="N1577" r:id="rId4419" xr:uid="{7F81F7EB-72A0-4076-9E94-2EF0D517A22C}"/>
    <hyperlink ref="N1578" r:id="rId4420" xr:uid="{F3194302-9810-46D7-B044-973EDFF9BD73}"/>
    <hyperlink ref="N1579" r:id="rId4421" xr:uid="{7905DF15-AA34-454A-ADC4-FB0ABC3EC07C}"/>
    <hyperlink ref="N1580" r:id="rId4422" xr:uid="{11CE0180-C32B-432D-8F93-4AADE8198E01}"/>
    <hyperlink ref="N1581" r:id="rId4423" xr:uid="{E96F32C5-CAB5-4CC6-886D-18E960D2B556}"/>
    <hyperlink ref="N1582" r:id="rId4424" xr:uid="{43655F11-F805-4EFB-9452-AB944983CD68}"/>
    <hyperlink ref="N1583" r:id="rId4425" xr:uid="{DC2761F3-A664-4277-915F-F5FB5509BE8C}"/>
    <hyperlink ref="N1584" r:id="rId4426" xr:uid="{F1ECF29B-A8CE-44EC-B0DE-FCFFE0249348}"/>
    <hyperlink ref="N1585" r:id="rId4427" xr:uid="{DD434703-BCA2-488C-BA16-BEB4A0A0583C}"/>
    <hyperlink ref="N1586" r:id="rId4428" xr:uid="{D2CE9956-C182-4F29-B9CF-4EBFC11FDDFE}"/>
    <hyperlink ref="N1587" r:id="rId4429" xr:uid="{195E804F-15BA-4FFD-802D-951FFDBB9F8B}"/>
    <hyperlink ref="N1588" r:id="rId4430" xr:uid="{44162A71-4E2E-4CA0-8E29-CD6354A2A560}"/>
    <hyperlink ref="N1589" r:id="rId4431" xr:uid="{C69524F5-1588-4D6F-98DF-4E063A759647}"/>
    <hyperlink ref="N1590" r:id="rId4432" xr:uid="{600C1988-848D-4A67-9FE8-F823C3B3A7B6}"/>
    <hyperlink ref="N1591" r:id="rId4433" xr:uid="{B9D609B7-F926-4E4E-B26B-6891953DD2A2}"/>
    <hyperlink ref="N1592" r:id="rId4434" xr:uid="{AAA732B3-4CAD-4A4D-BB83-BE913D9BA02C}"/>
    <hyperlink ref="N1593" r:id="rId4435" xr:uid="{0139E313-E561-4ABF-92B8-30BADCC61A71}"/>
    <hyperlink ref="N1594" r:id="rId4436" xr:uid="{C9CD3360-FD9F-445A-B1D7-47870663C8ED}"/>
    <hyperlink ref="N1595" r:id="rId4437" xr:uid="{B42EAC72-2814-4B8A-B897-E4345D31C3BD}"/>
    <hyperlink ref="N1596" r:id="rId4438" xr:uid="{644789F9-75E9-49AE-8BA9-E8FBC6D19EE3}"/>
    <hyperlink ref="N1597" r:id="rId4439" xr:uid="{AFFFAACE-A351-4907-91DB-B8A106B52459}"/>
    <hyperlink ref="N1598" r:id="rId4440" xr:uid="{E9E91C87-3F59-4A0C-9DE4-3E8E1A66839A}"/>
    <hyperlink ref="N1599" r:id="rId4441" xr:uid="{0C932680-55D7-4CCE-AF8C-FC16F908588F}"/>
    <hyperlink ref="N1605" r:id="rId4442" xr:uid="{0D4C38ED-856F-41DF-AAE1-21582F842DDD}"/>
    <hyperlink ref="N1608" r:id="rId4443" xr:uid="{18890EDE-0ACD-461B-A5BB-5C806DB1FE24}"/>
    <hyperlink ref="N1610" r:id="rId4444" xr:uid="{40D6F295-40F4-4B88-8AE4-E5FB5970C0F1}"/>
    <hyperlink ref="N1611" r:id="rId4445" xr:uid="{86288B48-4749-4FD7-A236-A50624ED1F80}"/>
    <hyperlink ref="N1612" r:id="rId4446" xr:uid="{3E0F1A10-5CFC-4E71-B3DD-AFC8169C0D1A}"/>
    <hyperlink ref="N1614" r:id="rId4447" xr:uid="{D1E2C2DD-C706-4415-A48D-C1844B8F6122}"/>
    <hyperlink ref="N1616" r:id="rId4448" xr:uid="{82BBD696-8EE5-45FD-954D-66E2CBDB6DC5}"/>
    <hyperlink ref="N1617" r:id="rId4449" xr:uid="{47612399-732B-477F-A7F0-855B9F8033DF}"/>
    <hyperlink ref="N1618" r:id="rId4450" xr:uid="{9E429B76-2DAC-44F0-B2D8-24EF01C794CF}"/>
    <hyperlink ref="N1619" r:id="rId4451" xr:uid="{E989995F-3CEF-4C6D-8596-D5347C1F6B16}"/>
    <hyperlink ref="N1620" r:id="rId4452" xr:uid="{AD81F536-2622-437C-8A8C-BF49CFB0C342}"/>
    <hyperlink ref="N1623" r:id="rId4453" xr:uid="{8D5E672D-5A35-4CD0-89AB-5A751EA42AA4}"/>
    <hyperlink ref="N1627" r:id="rId4454" xr:uid="{54605820-7B8E-4352-932B-7B8E1769ADF3}"/>
    <hyperlink ref="N1628" r:id="rId4455" xr:uid="{FA6609DE-C937-4864-86D2-3E6C91E2BBAA}"/>
    <hyperlink ref="N1631" r:id="rId4456" xr:uid="{8914A313-FCB8-4556-AD0B-B9B80141E936}"/>
    <hyperlink ref="N1632" r:id="rId4457" xr:uid="{FD394894-E58B-4B56-B7FE-36C15719DFF0}"/>
    <hyperlink ref="N1633" r:id="rId4458" xr:uid="{B22B76EA-FFF9-45A8-A555-7A0DE9A15BDB}"/>
    <hyperlink ref="N1634" r:id="rId4459" xr:uid="{DE03C8AF-7396-48FA-BED7-99600943CD65}"/>
    <hyperlink ref="N1635" r:id="rId4460" xr:uid="{DA5693A3-81C7-46F5-8DCA-FCF404B8FC36}"/>
    <hyperlink ref="N1636" r:id="rId4461" xr:uid="{22BC88E5-1CA0-45C6-81E6-CE0A6D1D9C9D}"/>
    <hyperlink ref="N1638" r:id="rId4462" xr:uid="{2BB9663A-37D8-42EF-9EBD-9E84883C8F3A}"/>
    <hyperlink ref="N1639" r:id="rId4463" xr:uid="{1764FE02-5268-427D-989B-B9225F04E7D0}"/>
    <hyperlink ref="N1641" r:id="rId4464" xr:uid="{A6A6A2EB-57C3-4E39-BA41-1B3C8E706A9F}"/>
    <hyperlink ref="N1642" r:id="rId4465" xr:uid="{C963627C-6AC4-4DB9-A53A-802E09B09A20}"/>
    <hyperlink ref="N1643" r:id="rId4466" xr:uid="{65D3FF03-145D-47D9-99A9-E6E81C783241}"/>
    <hyperlink ref="N1645" r:id="rId4467" xr:uid="{49126C6C-C24C-445B-B500-78A4B3B93431}"/>
    <hyperlink ref="N1646" r:id="rId4468" xr:uid="{3A0202B7-93DB-4CEB-95E9-09C2B14B6444}"/>
    <hyperlink ref="N1648" r:id="rId4469" xr:uid="{A7D883EC-9D6D-4A47-8739-F1B40490BA65}"/>
    <hyperlink ref="N1650" r:id="rId4470" xr:uid="{4A044BC7-AA79-42DD-9548-6DC560BC34C6}"/>
    <hyperlink ref="N1653" r:id="rId4471" xr:uid="{40DB0845-D161-4C15-93EB-2A1A902256E4}"/>
    <hyperlink ref="N1654" r:id="rId4472" xr:uid="{F5427ACE-3CD9-4D9A-B655-BF5E62D78B7A}"/>
    <hyperlink ref="N1656" r:id="rId4473" xr:uid="{06A0D4B6-1067-45EE-B368-76D9CCE6F6A8}"/>
    <hyperlink ref="N1657" r:id="rId4474" xr:uid="{925600F2-D0BC-4E17-89E9-771B5B7B4FBD}"/>
    <hyperlink ref="N1658" r:id="rId4475" xr:uid="{0EEFF2C4-DAA8-469B-AECD-4BB2025B9886}"/>
    <hyperlink ref="N1659" r:id="rId4476" xr:uid="{87D2E635-79DE-4CDF-884E-E2D8E5E2A693}"/>
    <hyperlink ref="N1661" r:id="rId4477" xr:uid="{C8738854-BEB5-4DFC-B5D2-BF655A4C247B}"/>
    <hyperlink ref="N1664" r:id="rId4478" xr:uid="{FD932797-6F3E-4C8B-A0C4-535F2A5C972E}"/>
    <hyperlink ref="N1665" r:id="rId4479" xr:uid="{65A30BC6-29A3-4BC5-B389-2701420A2C04}"/>
    <hyperlink ref="N1667" r:id="rId4480" xr:uid="{99E4FB49-0C9A-4F70-AAA3-3078D6E39A24}"/>
    <hyperlink ref="N1668" r:id="rId4481" xr:uid="{6EFD91BA-E769-43BB-9CC9-FA3F3F800415}"/>
    <hyperlink ref="N1672" r:id="rId4482" xr:uid="{D8AC6A1B-8E18-4EFE-9058-AD4F5F97A35F}"/>
    <hyperlink ref="N1673" r:id="rId4483" xr:uid="{E4E0633D-B062-4535-A5EB-EC1B273FC6D1}"/>
    <hyperlink ref="N1676" r:id="rId4484" xr:uid="{497646FB-A68F-40B8-AECC-FF8DB954774D}"/>
    <hyperlink ref="N1677" r:id="rId4485" xr:uid="{532BDC80-0827-4658-A8F2-2BCFC67D5BB2}"/>
    <hyperlink ref="N1680" r:id="rId4486" xr:uid="{025F7212-1908-439F-9AA3-EB8507EF3A48}"/>
    <hyperlink ref="N1681" r:id="rId4487" xr:uid="{DC388AF9-4E4F-4425-B050-AE2125B72B5D}"/>
    <hyperlink ref="N1682" r:id="rId4488" xr:uid="{E4B56321-957D-494E-8A65-4A47DD41E9DD}"/>
    <hyperlink ref="N1684" r:id="rId4489" xr:uid="{8E22D102-2E58-4E52-85B4-DB4FDC0BC34E}"/>
    <hyperlink ref="N1687" r:id="rId4490" xr:uid="{153EAE96-3125-4B84-B74F-F01A462D72F9}"/>
    <hyperlink ref="N1690" r:id="rId4491" xr:uid="{8FA2EA9C-6933-41D9-A494-D4A90434C56D}"/>
    <hyperlink ref="N1692" r:id="rId4492" xr:uid="{0A5549BC-915E-461C-8798-97CE4EECB62F}"/>
    <hyperlink ref="N1694" r:id="rId4493" xr:uid="{70987C12-CB37-4FE0-BA1A-AB4F4ABE7CA5}"/>
    <hyperlink ref="N1695" r:id="rId4494" xr:uid="{903359F1-18C8-414E-A330-3DBA637DA78C}"/>
    <hyperlink ref="N1698" r:id="rId4495" xr:uid="{F0A31444-26EF-40DD-AFC3-965749BE485F}"/>
    <hyperlink ref="N1699" r:id="rId4496" xr:uid="{E1FA5E52-FB82-42C5-A055-C98ABB77F971}"/>
    <hyperlink ref="N1700" r:id="rId4497" xr:uid="{ADAE1111-16F5-4F72-BD6A-BCC97D5AA424}"/>
    <hyperlink ref="N1701" r:id="rId4498" xr:uid="{5CE994D9-CA21-41BD-A055-0C8F57AEBFAD}"/>
    <hyperlink ref="N1702" r:id="rId4499" xr:uid="{898CA668-4284-4F3C-8595-824A1EA0B240}"/>
    <hyperlink ref="N1703" r:id="rId4500" xr:uid="{B75AA3BE-359F-400F-BE25-C32882F31427}"/>
    <hyperlink ref="N1705" r:id="rId4501" xr:uid="{EB215835-78EE-4765-BEE7-EF36843F6435}"/>
    <hyperlink ref="N1706" r:id="rId4502" xr:uid="{8AD764E6-5E7D-4CB8-ADD7-91F3E5A81E96}"/>
    <hyperlink ref="N1707" r:id="rId4503" xr:uid="{0854E638-B2B8-48B7-B8E4-FEEBE8C41F19}"/>
    <hyperlink ref="N1709" r:id="rId4504" xr:uid="{348B06ED-7B02-4095-A912-7D0DB72A814B}"/>
    <hyperlink ref="N1710" r:id="rId4505" xr:uid="{C9FF092E-095F-4846-BF1B-A8C6071F9FA3}"/>
    <hyperlink ref="N1712" r:id="rId4506" xr:uid="{F7C8F1FB-56E2-4943-8CEC-0B88062D515A}"/>
    <hyperlink ref="N1713" r:id="rId4507" xr:uid="{9589C11E-8951-40B1-87B4-9C0909C19CD4}"/>
    <hyperlink ref="N1720" r:id="rId4508" xr:uid="{88DEE618-CFB5-4313-A6DC-E7D0583FE373}"/>
    <hyperlink ref="N1722" r:id="rId4509" xr:uid="{88B73290-79B2-44F8-AE6F-97B36023139B}"/>
    <hyperlink ref="N1734" r:id="rId4510" xr:uid="{4D561265-A6FF-42E2-A4AC-222543B70D5F}"/>
    <hyperlink ref="N1742" r:id="rId4511" xr:uid="{8B5472D3-9889-4C2A-AC57-7918ACBB19AF}"/>
    <hyperlink ref="N1745" r:id="rId4512" xr:uid="{0EAB7338-1FAC-4C24-89EE-ECA255731ABF}"/>
    <hyperlink ref="N1749" r:id="rId4513" xr:uid="{2FD71978-581A-4C40-9997-577DEC12CB97}"/>
    <hyperlink ref="N1754" r:id="rId4514" xr:uid="{94FAA75B-628A-4A9E-9D96-76143EB091B4}"/>
    <hyperlink ref="N1755" r:id="rId4515" xr:uid="{842B09DD-3358-48EE-8B27-34DF9E3D2827}"/>
    <hyperlink ref="N1757" r:id="rId4516" xr:uid="{75498245-72AC-47E6-962F-2073BF88BC1A}"/>
    <hyperlink ref="N1758" r:id="rId4517" xr:uid="{94978147-7E0F-4F86-A180-811DE8090868}"/>
    <hyperlink ref="N1759" r:id="rId4518" xr:uid="{268E7E9E-5330-47DF-8DDC-7D0BE42F6720}"/>
    <hyperlink ref="N1762" r:id="rId4519" xr:uid="{ED3E76E4-6CAA-4BC6-8BF2-92A1238C145A}"/>
    <hyperlink ref="N1765" r:id="rId4520" xr:uid="{0F866F23-EF7C-4748-ADD7-1D23F8BFF08F}"/>
    <hyperlink ref="N1770" r:id="rId4521" xr:uid="{79B5A924-19FB-4C2D-8B3C-D9D244F72413}"/>
    <hyperlink ref="N1790" r:id="rId4522" xr:uid="{D9831885-A607-4018-8CED-C7DF597D31F8}"/>
    <hyperlink ref="N1801" r:id="rId4523" xr:uid="{30725E75-32BE-4A4F-A7B9-BA4D5EDF6794}"/>
    <hyperlink ref="N1805" r:id="rId4524" xr:uid="{3555D16E-9475-4C99-91E7-7CEA284A8B3F}"/>
    <hyperlink ref="N1807" r:id="rId4525" xr:uid="{637F9F31-C29A-48C8-9C7D-8293B8C8CD40}"/>
    <hyperlink ref="N1812" r:id="rId4526" xr:uid="{AC25388C-1179-4DC8-B0F7-51C053B579C2}"/>
    <hyperlink ref="N1820" r:id="rId4527" xr:uid="{EBB8C043-3A8A-4038-8A77-18D428A1A528}"/>
    <hyperlink ref="N1828" r:id="rId4528" xr:uid="{0BFF4F42-743F-4D92-B868-829E069142E1}"/>
    <hyperlink ref="N1829" r:id="rId4529" xr:uid="{DAEC3373-A854-49F7-A2C5-98BBC9103E4B}"/>
    <hyperlink ref="N1831" r:id="rId4530" xr:uid="{BAD6FAD8-1363-4866-82AC-8FE7A3369522}"/>
    <hyperlink ref="N1834" r:id="rId4531" xr:uid="{07A48198-611A-4A6C-8974-C4A55AA8A77B}"/>
    <hyperlink ref="N1838" r:id="rId4532" xr:uid="{BB7A49D1-E8E3-40B3-84EE-B2031F1DCA2D}"/>
    <hyperlink ref="N1843" r:id="rId4533" xr:uid="{D6D0DFF4-7FBC-420C-A5A1-43319BF18594}"/>
    <hyperlink ref="N1847" r:id="rId4534" xr:uid="{1C0582E3-5A82-45B8-8271-2A596E8293F9}"/>
    <hyperlink ref="N1850" r:id="rId4535" xr:uid="{DAAEF7BF-99F4-499A-96A2-CC902AEF8A6C}"/>
    <hyperlink ref="N1851" r:id="rId4536" xr:uid="{CEC9ABBF-82B2-45DB-AC3F-000384F52E28}"/>
    <hyperlink ref="N1854" r:id="rId4537" xr:uid="{C7DB3967-41AC-4700-9381-77E2610A6E9F}"/>
    <hyperlink ref="N1855" r:id="rId4538" xr:uid="{42CDE861-7EEA-468B-A43D-010F0A2DBD7B}"/>
    <hyperlink ref="N1856" r:id="rId4539" xr:uid="{05AE8C37-6063-4507-B1D8-6A3BEFE9FAD1}"/>
    <hyperlink ref="N1857" r:id="rId4540" xr:uid="{F47C5041-D1BF-419D-AE91-CDF8647779B4}"/>
    <hyperlink ref="N1860" r:id="rId4541" xr:uid="{F7A61EED-31B4-4D94-9484-7F2B1D8B6EA4}"/>
    <hyperlink ref="N1861" r:id="rId4542" xr:uid="{EC146CA2-E348-42E8-AC12-3F9CAE74C441}"/>
    <hyperlink ref="N1863" r:id="rId4543" xr:uid="{B534BE7A-D045-4167-B02E-63B500977FE9}"/>
    <hyperlink ref="N1865" r:id="rId4544" xr:uid="{13F1CB48-3F49-4E0A-B45C-FBEB85747633}"/>
    <hyperlink ref="N1866" r:id="rId4545" xr:uid="{018085CD-A750-4BA9-A670-8A8B5BFA80E8}"/>
    <hyperlink ref="N1868" r:id="rId4546" xr:uid="{55D4F268-6D09-4781-B557-F5BEEA631ACF}"/>
    <hyperlink ref="N1870" r:id="rId4547" xr:uid="{23CFEB22-7637-467C-A691-85DFED59E33A}"/>
    <hyperlink ref="N1872" r:id="rId4548" xr:uid="{66FAC0B1-A19C-4854-A466-AA10404BBDF5}"/>
    <hyperlink ref="N1876" r:id="rId4549" xr:uid="{8A579751-7180-4271-8A9F-1122C2882445}"/>
    <hyperlink ref="N1877" r:id="rId4550" xr:uid="{9CE16298-4B69-4832-B32D-1462595D24E2}"/>
    <hyperlink ref="N1878" r:id="rId4551" xr:uid="{F5076049-DA0D-4228-87DB-8297596F550C}"/>
    <hyperlink ref="N1880" r:id="rId4552" xr:uid="{BA96C395-FE2F-4C23-BBC9-E3A9D262518F}"/>
    <hyperlink ref="N1881" r:id="rId4553" xr:uid="{B75E0B0B-720E-4273-9738-4959488DD60D}"/>
    <hyperlink ref="N1884" r:id="rId4554" xr:uid="{1EBE990A-AAA4-44A1-9E3A-A52A3F13703F}"/>
    <hyperlink ref="N1885" r:id="rId4555" xr:uid="{9BEB1D78-F2A7-4F19-8677-EB7C343D2DBF}"/>
    <hyperlink ref="N1886" r:id="rId4556" xr:uid="{80586F21-300B-4EAF-AC1A-3B92AF6DDA17}"/>
    <hyperlink ref="N1887" r:id="rId4557" xr:uid="{3DF26969-871D-4266-85D7-FF1F22EA0C75}"/>
    <hyperlink ref="N1889" r:id="rId4558" xr:uid="{798D2DE6-9CBF-4B7B-90B8-8530A1EA9A1A}"/>
    <hyperlink ref="N1891" r:id="rId4559" xr:uid="{401D8BB6-0844-44BC-A269-2346038417D8}"/>
    <hyperlink ref="N1892" r:id="rId4560" xr:uid="{85CCB15F-051D-439C-914F-E4F84C26F0DA}"/>
    <hyperlink ref="N1893" r:id="rId4561" xr:uid="{2555143B-5127-4EA2-9337-B71AA3EAFEAE}"/>
    <hyperlink ref="N1894" r:id="rId4562" xr:uid="{6C6607C5-4A93-49EC-89FE-7DBB1ED957B5}"/>
    <hyperlink ref="N1895" r:id="rId4563" xr:uid="{49909680-B5CF-4EEA-8215-26B9BEB36F01}"/>
    <hyperlink ref="N1896" r:id="rId4564" xr:uid="{372AE440-E6F3-4D01-8969-AEAD4CCD7B62}"/>
    <hyperlink ref="N1900" r:id="rId4565" xr:uid="{0EE53124-6E97-40C2-BF49-3D8CFB9E16A7}"/>
    <hyperlink ref="N1902" r:id="rId4566" xr:uid="{3A5A6158-51A3-4FAB-802A-3F0F0F5C9FD4}"/>
    <hyperlink ref="N1903" r:id="rId4567" xr:uid="{7D72AB19-D747-42CA-885A-8660612A7EBD}"/>
    <hyperlink ref="N1904" r:id="rId4568" xr:uid="{06ADAE88-840B-4C61-99D5-3F11DBC80E9D}"/>
    <hyperlink ref="N1905" r:id="rId4569" xr:uid="{C93B26B6-5281-4C45-AAF9-05EF984A584B}"/>
    <hyperlink ref="N1906" r:id="rId4570" xr:uid="{400A4F67-E0D0-46E6-940F-2DB1835E03E4}"/>
    <hyperlink ref="N1909" r:id="rId4571" xr:uid="{9E801627-0B45-4F76-A828-246FB9B4ED36}"/>
    <hyperlink ref="N1913" r:id="rId4572" xr:uid="{A8C3C901-432C-45BB-BFD8-D88B35AFAA05}"/>
    <hyperlink ref="N1914" r:id="rId4573" xr:uid="{09304CF7-0FDA-4EC9-A941-F3B825E6319C}"/>
    <hyperlink ref="N1917" r:id="rId4574" xr:uid="{8900D382-46E7-4C43-B919-F16FAA8C9304}"/>
    <hyperlink ref="N1919" r:id="rId4575" xr:uid="{835FBC22-A81E-4668-9C6D-33F7C941470F}"/>
    <hyperlink ref="N1921" r:id="rId4576" xr:uid="{1573BDCD-74AF-49C2-83C1-6968D3BD83D1}"/>
    <hyperlink ref="N1922" r:id="rId4577" xr:uid="{005DD326-DFE6-4AEB-9D61-A340E48C1224}"/>
    <hyperlink ref="N1923" r:id="rId4578" xr:uid="{E2F344F3-5A3E-4E5A-BCB0-605DD766DD9C}"/>
    <hyperlink ref="N1925" r:id="rId4579" xr:uid="{1491413D-28FD-4251-A178-B2CBEA42CDBC}"/>
    <hyperlink ref="N1926" r:id="rId4580" xr:uid="{3738D43B-2993-49B5-AC32-8E2F5A7A5909}"/>
    <hyperlink ref="N1927" r:id="rId4581" xr:uid="{7500918D-FD6F-4C11-A6AF-6F0B1C16F1E0}"/>
    <hyperlink ref="N1929" r:id="rId4582" xr:uid="{3D4B344E-DE22-4091-902D-5C7A0A5B6E94}"/>
    <hyperlink ref="N1930" r:id="rId4583" xr:uid="{103AB0F1-C07E-45BB-9247-436A73108BC6}"/>
    <hyperlink ref="N1931" r:id="rId4584" xr:uid="{87FF1E41-08F4-4230-8EED-C0E717C24055}"/>
    <hyperlink ref="N1932" r:id="rId4585" xr:uid="{3F9A8B76-9B6B-40E2-9343-0619F85405E0}"/>
    <hyperlink ref="N1933" r:id="rId4586" xr:uid="{77F47044-CD18-4D0F-836C-BA7133F2C4E1}"/>
    <hyperlink ref="N1934" r:id="rId4587" xr:uid="{50014B5F-C33F-4661-BCC7-30C2A32D26A0}"/>
    <hyperlink ref="N1937" r:id="rId4588" xr:uid="{782D3219-53E3-4004-B26B-B5483B51A58F}"/>
    <hyperlink ref="N1938" r:id="rId4589" xr:uid="{F6F555A3-EFA1-4033-B60C-D6E9B085255D}"/>
    <hyperlink ref="N1942" r:id="rId4590" xr:uid="{F7FFC8F7-C64A-4FCD-AAE2-F6BC50FE4F06}"/>
    <hyperlink ref="N1943" r:id="rId4591" xr:uid="{5BAE3CA8-8A9E-444A-92FA-1C6274145A1B}"/>
    <hyperlink ref="N1944" r:id="rId4592" xr:uid="{6903DF6D-30AD-4596-89A5-99BB5BF64AD9}"/>
    <hyperlink ref="N1945" r:id="rId4593" xr:uid="{8ECFDE28-59D3-42FC-A152-177B7F447565}"/>
    <hyperlink ref="N1948" r:id="rId4594" xr:uid="{1D863E03-7D86-4FDD-A002-5D002900FD54}"/>
    <hyperlink ref="N1949" r:id="rId4595" xr:uid="{57087747-4915-4C0A-99C8-4A1622B6BDB0}"/>
    <hyperlink ref="N1950" r:id="rId4596" xr:uid="{B852962A-60AD-4604-9C3B-1AC9D6088B53}"/>
    <hyperlink ref="N1952" r:id="rId4597" xr:uid="{5B1EAC12-CF60-4B5F-A9D4-C7FB084FC49A}"/>
    <hyperlink ref="N1956" r:id="rId4598" xr:uid="{FDCEBDC2-3888-4848-850B-B3BEABB6C016}"/>
    <hyperlink ref="N1957" r:id="rId4599" xr:uid="{2E4D0925-34BF-417D-AE45-98CBBC8B40A9}"/>
    <hyperlink ref="N1958" r:id="rId4600" xr:uid="{E59582AA-5BDF-47D4-BE17-527DE229A7CF}"/>
    <hyperlink ref="N1959" r:id="rId4601" xr:uid="{222BBDEE-BA1F-4A86-AF0B-EFB58F46FD29}"/>
    <hyperlink ref="N1961" r:id="rId4602" xr:uid="{EF19D97B-277E-4E9F-9F23-FBB8C2C86586}"/>
    <hyperlink ref="N1962" r:id="rId4603" xr:uid="{BE38E2DC-7FF8-4B17-989F-05424A9498D4}"/>
    <hyperlink ref="N1963" r:id="rId4604" xr:uid="{F6C355FC-1FCE-4258-99A7-F378A6C6B035}"/>
    <hyperlink ref="N1964" r:id="rId4605" xr:uid="{8549C3C3-F34D-42DB-A8F2-C2159731DF19}"/>
    <hyperlink ref="N1965" r:id="rId4606" xr:uid="{9B438B39-A544-47D3-BC79-3BD5EB6E1DD0}"/>
    <hyperlink ref="N1966" r:id="rId4607" xr:uid="{FF230E9F-407E-4F8B-AAE7-0B838C1A33F0}"/>
    <hyperlink ref="N1968" r:id="rId4608" xr:uid="{2C091C17-616E-4876-8DB2-F9EF63B854E1}"/>
    <hyperlink ref="N1969" r:id="rId4609" xr:uid="{CFEB9D02-7E5F-48F7-8C6A-E4A7BAB9E307}"/>
    <hyperlink ref="N1970" r:id="rId4610" xr:uid="{68135668-E29F-4C17-8E56-7FD6C52CE43D}"/>
    <hyperlink ref="N1972" r:id="rId4611" xr:uid="{3D12B4E2-94B3-431C-B7B0-6FD0D0975673}"/>
    <hyperlink ref="N1973" r:id="rId4612" xr:uid="{750862F0-542E-4C43-A705-8BB1544AC0EB}"/>
    <hyperlink ref="N1974" r:id="rId4613" xr:uid="{9AD68179-B477-41D0-BA83-B6CD080F7FCC}"/>
    <hyperlink ref="N1976" r:id="rId4614" xr:uid="{99949966-68A9-4ADD-B430-5CA3B2F6395F}"/>
    <hyperlink ref="N1977" r:id="rId4615" xr:uid="{A3431A2B-F9A5-4452-9123-8375FA76816F}"/>
    <hyperlink ref="N1978" r:id="rId4616" xr:uid="{67F17E13-5D85-420B-8F17-BBBA97539563}"/>
    <hyperlink ref="N1980" r:id="rId4617" xr:uid="{0DE54359-9E97-437A-B91C-EBC300CB39FB}"/>
    <hyperlink ref="N1982" r:id="rId4618" xr:uid="{47F385AA-3CFA-4C1C-B281-8AFE9222436F}"/>
    <hyperlink ref="N1984" r:id="rId4619" xr:uid="{313020EB-FDC2-494E-B152-19C7F9154305}"/>
    <hyperlink ref="N1985" r:id="rId4620" xr:uid="{193F0AAE-3265-495C-B2BB-46901EC803C6}"/>
    <hyperlink ref="N1986" r:id="rId4621" xr:uid="{ED668FA1-EA27-4EBC-A26C-103CDA6C9834}"/>
    <hyperlink ref="N1987" r:id="rId4622" xr:uid="{1226A94A-677C-44AA-B4B5-EE4CC67227F8}"/>
    <hyperlink ref="N1988" r:id="rId4623" xr:uid="{2AF29748-7832-4D1D-B7F1-C981DE0B1F34}"/>
    <hyperlink ref="N1989" r:id="rId4624" xr:uid="{8F8B73F7-5146-46C0-94F3-70B7C064C733}"/>
    <hyperlink ref="N1990" r:id="rId4625" xr:uid="{4E102E79-4C62-4C94-B461-062A55B79D8A}"/>
    <hyperlink ref="N1991" r:id="rId4626" xr:uid="{FFCC165F-D634-4100-815D-349D6F5FF7D0}"/>
    <hyperlink ref="N1992" r:id="rId4627" xr:uid="{A135BE65-553C-4D32-AFB7-745CF2FFFCCB}"/>
    <hyperlink ref="N1993" r:id="rId4628" xr:uid="{CAE09D1A-2249-42F0-B2A7-0021FC7FAE72}"/>
    <hyperlink ref="N1995" r:id="rId4629" xr:uid="{1C0B029F-B13C-471D-90C4-BC16B6F7FE38}"/>
    <hyperlink ref="N1996" r:id="rId4630" xr:uid="{A9A5E9A4-C21E-435C-812C-38371D6E1FB6}"/>
    <hyperlink ref="N1997" r:id="rId4631" xr:uid="{2844ED7D-A734-4A2C-9C93-DFB147F4F3C9}"/>
    <hyperlink ref="N1999" r:id="rId4632" xr:uid="{0D233262-86F8-4847-A469-44FAF40F1E33}"/>
    <hyperlink ref="N2000" r:id="rId4633" xr:uid="{30465CC0-ADF9-4BE6-A1B6-B54E47C49AF1}"/>
    <hyperlink ref="N2001" r:id="rId4634" xr:uid="{97EDAA7A-1A0D-46DC-A895-713A14F25EAD}"/>
    <hyperlink ref="N2002" r:id="rId4635" xr:uid="{A636008F-9CEE-4D21-9251-199285817A5A}"/>
    <hyperlink ref="N2003" r:id="rId4636" xr:uid="{4054B18C-15B9-487F-876B-70E323D7726F}"/>
    <hyperlink ref="N2005" r:id="rId4637" xr:uid="{A7EA3B0B-F9DB-415D-AFE4-886FB68ADA70}"/>
    <hyperlink ref="N2006" r:id="rId4638" xr:uid="{217391FC-810C-4B7D-A777-1EDB8E4C1CBE}"/>
    <hyperlink ref="N2008" r:id="rId4639" xr:uid="{9A81BDF7-8313-4D50-BB53-C0274FE5DD9A}"/>
    <hyperlink ref="N2009" r:id="rId4640" xr:uid="{433F62C8-6BAD-42F1-ACA6-48B8986D28EE}"/>
    <hyperlink ref="N2010" r:id="rId4641" xr:uid="{CB58EA6E-2217-4506-A378-EBEC6B9D4ED7}"/>
    <hyperlink ref="N2011" r:id="rId4642" xr:uid="{1F8AA685-C560-4A94-913B-07EC8692C45C}"/>
    <hyperlink ref="N2012" r:id="rId4643" xr:uid="{C4C1D768-4A18-4375-B1F6-716EDB79B776}"/>
    <hyperlink ref="N2013" r:id="rId4644" xr:uid="{EF74A4FC-483E-4EF8-BD9D-9A0F230CD363}"/>
    <hyperlink ref="N2014" r:id="rId4645" xr:uid="{48304421-93A4-41BF-81CE-63777002F94F}"/>
    <hyperlink ref="N2015" r:id="rId4646" xr:uid="{7E383640-11B9-40A2-B551-ED4168416DF5}"/>
    <hyperlink ref="N2016" r:id="rId4647" xr:uid="{5FED5C9A-1A3D-4863-800C-17A06CD10EB5}"/>
    <hyperlink ref="N2017" r:id="rId4648" xr:uid="{DE600C8F-C3C5-4D9F-9DD9-216B6DC548F5}"/>
    <hyperlink ref="N2018" r:id="rId4649" xr:uid="{91627267-20F2-4838-868D-F0DA50D29E81}"/>
    <hyperlink ref="N2019" r:id="rId4650" xr:uid="{37814BB8-8FA2-4F12-8D85-052935323DC7}"/>
    <hyperlink ref="N2020" r:id="rId4651" xr:uid="{B732696A-45F3-4DD3-91EF-63B4D7249B68}"/>
    <hyperlink ref="N2021" r:id="rId4652" xr:uid="{92DB477C-81F7-483E-8550-5349AAE29103}"/>
    <hyperlink ref="N2023" r:id="rId4653" xr:uid="{B5AC2B58-D8C0-41C2-AF65-4EABD534D27F}"/>
    <hyperlink ref="N2026" r:id="rId4654" xr:uid="{FC6C1A78-12FA-4208-9CA8-40B0DFF42AB4}"/>
    <hyperlink ref="N2028" r:id="rId4655" xr:uid="{8B3015DC-735F-48D4-BFBE-2BA6EF572060}"/>
    <hyperlink ref="N2029" r:id="rId4656" xr:uid="{89CDCAAB-9A9D-471E-AB75-B0EF975AEFE2}"/>
    <hyperlink ref="N2030" r:id="rId4657" xr:uid="{E04469A9-52D2-4B82-B6EB-D8EAB2DEF4AE}"/>
    <hyperlink ref="N2031" r:id="rId4658" xr:uid="{0A4B9FC6-A8FC-4C67-8FF8-7F295CFF2F48}"/>
    <hyperlink ref="N2033" r:id="rId4659" xr:uid="{EBD8A0E3-D054-4CF2-8D7B-7208EE490BAA}"/>
    <hyperlink ref="N2034" r:id="rId4660" xr:uid="{B3A6A5BA-AEFD-45E2-886D-E777E481FCC7}"/>
    <hyperlink ref="N2035" r:id="rId4661" xr:uid="{B36C51B0-A983-4C9F-9B97-8DF8885A7953}"/>
    <hyperlink ref="N2036" r:id="rId4662" xr:uid="{FB05CA45-12FE-4BA3-839E-D6C636FE80A5}"/>
    <hyperlink ref="N2037" r:id="rId4663" xr:uid="{4EDFFB59-AA2C-4254-83DF-6590A3F1B438}"/>
    <hyperlink ref="N2038" r:id="rId4664" xr:uid="{977F80EF-C656-43B7-99DB-8B3BD0231EB4}"/>
    <hyperlink ref="N2039" r:id="rId4665" xr:uid="{5DED7AEE-0232-4B46-AA5B-1E98F2BA19E5}"/>
    <hyperlink ref="N2040" r:id="rId4666" xr:uid="{6227A3FA-C28A-4EB7-AFF6-DD3E51513A8F}"/>
    <hyperlink ref="N2041" r:id="rId4667" xr:uid="{E2E3082F-73AC-472C-A1C3-C8BAE22238DB}"/>
    <hyperlink ref="N2042" r:id="rId4668" xr:uid="{7E6253AA-AF8A-47F1-8C95-C97089346AC2}"/>
    <hyperlink ref="N2043" r:id="rId4669" xr:uid="{F78FAF0E-EEC9-4455-BD95-F4CF788F3BC0}"/>
    <hyperlink ref="N2044" r:id="rId4670" xr:uid="{6D0D8E26-58F6-46F7-9DC5-94435D10BD70}"/>
    <hyperlink ref="N2045" r:id="rId4671" xr:uid="{82F9D894-F202-4E06-B298-6B1D3603D9A4}"/>
    <hyperlink ref="N2046" r:id="rId4672" xr:uid="{E8154AF5-B134-4BE9-A59A-B242654E8D13}"/>
    <hyperlink ref="N2047" r:id="rId4673" xr:uid="{EED5B0E5-D755-4046-8B73-7E11EA1F8895}"/>
    <hyperlink ref="N2048" r:id="rId4674" xr:uid="{492E98E1-7947-4E2F-B07C-91EB30EF6EAD}"/>
    <hyperlink ref="N2049" r:id="rId4675" xr:uid="{9BED8006-12CC-4A49-BEFB-71A47DC4ACFC}"/>
    <hyperlink ref="N2050" r:id="rId4676" xr:uid="{B559839C-3E8F-4496-B64A-8FDC5A4B7CD5}"/>
    <hyperlink ref="N2051" r:id="rId4677" xr:uid="{1E475F02-1B0C-403E-A28C-0963299A1251}"/>
    <hyperlink ref="N2052" r:id="rId4678" xr:uid="{07259788-DF37-4EBF-ACFE-3B17F0016B82}"/>
    <hyperlink ref="N2053" r:id="rId4679" xr:uid="{237566AE-C095-479F-82DA-6D4B93FF1206}"/>
    <hyperlink ref="N2055" r:id="rId4680" xr:uid="{EFB79562-5E6A-492D-B937-C6D25DCEB559}"/>
    <hyperlink ref="N2056" r:id="rId4681" xr:uid="{53869955-F203-4106-90C7-B9E4D14FD6D4}"/>
    <hyperlink ref="N2058" r:id="rId4682" xr:uid="{B0D14FA9-3E28-45DA-8185-7B09CC6D2310}"/>
    <hyperlink ref="N2059" r:id="rId4683" xr:uid="{F5676AA4-1502-4D71-A667-2F8C558F1B42}"/>
    <hyperlink ref="N2060" r:id="rId4684" xr:uid="{13E20761-BD36-490C-9168-EFBF97D060E2}"/>
    <hyperlink ref="N2061" r:id="rId4685" xr:uid="{AD6942E9-BD95-4068-8315-200FCC53676D}"/>
    <hyperlink ref="N2062" r:id="rId4686" xr:uid="{3D9DBB7B-776F-4323-97FD-C8778314448F}"/>
    <hyperlink ref="N2063" r:id="rId4687" xr:uid="{2B51A9B7-B727-4A31-BD43-46AA8DF763D6}"/>
    <hyperlink ref="N2065" r:id="rId4688" xr:uid="{8515A82B-3B78-4A08-AF82-E855AA2690F7}"/>
    <hyperlink ref="N2066" r:id="rId4689" xr:uid="{80ADC94B-4B81-49A5-A287-AC1669FC346B}"/>
    <hyperlink ref="N2067" r:id="rId4690" xr:uid="{D7D5093E-334F-4803-967B-D1DB942CC018}"/>
    <hyperlink ref="N2068" r:id="rId4691" xr:uid="{292152EE-1D7E-494F-B6BC-E8CCEB795939}"/>
    <hyperlink ref="N2069" r:id="rId4692" xr:uid="{B08A8E38-965A-44B2-B132-8674333E0C62}"/>
    <hyperlink ref="N2070" r:id="rId4693" xr:uid="{6023B127-0A3D-4401-A24B-BD5A97212EFA}"/>
    <hyperlink ref="N2071" r:id="rId4694" xr:uid="{F6BB8740-6381-447B-95A2-318768BB4B01}"/>
    <hyperlink ref="N2074" r:id="rId4695" xr:uid="{FC5F847D-1DA5-4BED-AA2F-C329B1133B01}"/>
    <hyperlink ref="N2077" r:id="rId4696" xr:uid="{CF8F22D4-1039-45C4-A0D1-54EB69AA5395}"/>
    <hyperlink ref="N2078" r:id="rId4697" xr:uid="{F3773A16-FBBD-444F-A2C4-6485DE47C27E}"/>
    <hyperlink ref="N2079" r:id="rId4698" xr:uid="{6D65CAFA-72DD-44B9-8D90-D30F93C03523}"/>
    <hyperlink ref="N2083" r:id="rId4699" xr:uid="{7DF785F5-0F74-4D0F-A139-2A9972F44565}"/>
    <hyperlink ref="N2084" r:id="rId4700" xr:uid="{FEEC3D41-D4B3-4B41-91BF-48F5FCB39E79}"/>
    <hyperlink ref="N2085" r:id="rId4701" xr:uid="{25B5D233-63EA-487D-93D3-96172D15DE24}"/>
    <hyperlink ref="N2086" r:id="rId4702" xr:uid="{01D04D86-A85C-44A7-A2F9-B4E2F6E274B2}"/>
    <hyperlink ref="N2087" r:id="rId4703" xr:uid="{D9D4B532-32E4-4724-8252-9585B13E8FD9}"/>
    <hyperlink ref="N2089" r:id="rId4704" xr:uid="{94DCC6DB-8390-47A2-B13F-D7B844A34B65}"/>
    <hyperlink ref="N2090" r:id="rId4705" xr:uid="{E7AE4BBC-A58C-488D-A193-46E12954C231}"/>
    <hyperlink ref="N2091" r:id="rId4706" xr:uid="{5A1CB48D-9C62-4361-8B05-499DC29F759A}"/>
    <hyperlink ref="N2092" r:id="rId4707" xr:uid="{8868B4AF-17BC-4B68-92BC-1C509A00FC38}"/>
    <hyperlink ref="N2095" r:id="rId4708" xr:uid="{21E42B9A-BFD3-45C1-AE7C-971A394C9F20}"/>
    <hyperlink ref="N2098" r:id="rId4709" xr:uid="{A3AF94DE-08B4-4F94-A877-8F011C541689}"/>
    <hyperlink ref="N2100" r:id="rId4710" xr:uid="{EF6BEC37-3CE1-435D-AFD9-8330981BAEA8}"/>
    <hyperlink ref="N2101" r:id="rId4711" xr:uid="{E63B579D-AF4B-440D-9DB3-2E358BD18663}"/>
    <hyperlink ref="N2102" r:id="rId4712" xr:uid="{F83CBFFE-A44A-4ED9-B20D-FE47A49FB0E2}"/>
    <hyperlink ref="N2103" r:id="rId4713" xr:uid="{60D07A3F-2CAD-436E-A1A2-FD181C3C4FA0}"/>
    <hyperlink ref="N2104" r:id="rId4714" xr:uid="{A8482909-7AE6-4864-A4A2-70A853518F4F}"/>
    <hyperlink ref="N2105" r:id="rId4715" xr:uid="{7E1CFAC2-DF83-4867-84BF-9E6323987DDD}"/>
    <hyperlink ref="N2106" r:id="rId4716" xr:uid="{547625E3-5B66-4CA0-8EF8-5CACCBDAC709}"/>
    <hyperlink ref="N2107" r:id="rId4717" xr:uid="{9A8D2A79-DE4A-4A7D-98B0-9E9565B3EF17}"/>
    <hyperlink ref="N2109" r:id="rId4718" xr:uid="{315D0EB9-757D-4743-906D-6536BCE8ADA6}"/>
    <hyperlink ref="N2110" r:id="rId4719" xr:uid="{FB4F78D3-D488-42F8-B85E-98EF797BA399}"/>
    <hyperlink ref="N2111" r:id="rId4720" xr:uid="{8304CCEB-7C9C-45C0-AB50-B3E13909B848}"/>
    <hyperlink ref="N2112" r:id="rId4721" xr:uid="{830D28D5-DD45-4ACA-9719-FD8BCB75171D}"/>
    <hyperlink ref="N2113" r:id="rId4722" xr:uid="{3094365C-2228-47B9-B021-1793A5E25292}"/>
    <hyperlink ref="N2114" r:id="rId4723" xr:uid="{DB41FBAD-F2C7-4563-8280-0C6761F4A6A1}"/>
    <hyperlink ref="N2115" r:id="rId4724" xr:uid="{25A1D236-804B-4C7B-9322-EBAB14269A66}"/>
    <hyperlink ref="N2119" r:id="rId4725" xr:uid="{39DCD6A9-AE63-44C3-81CC-BE4B3DA994B4}"/>
    <hyperlink ref="N2121" r:id="rId4726" xr:uid="{9387F557-B9D6-4C07-9841-036EB72055C8}"/>
    <hyperlink ref="N2124" r:id="rId4727" xr:uid="{C73A94BD-829A-4C1E-A63A-8541D4658397}"/>
    <hyperlink ref="N2127" r:id="rId4728" xr:uid="{0FB1D14A-ABB8-4D3C-83B6-A96486587C1C}"/>
    <hyperlink ref="N2128" r:id="rId4729" xr:uid="{EF94A067-E679-4879-BB59-E2768C4A8D3B}"/>
    <hyperlink ref="N2132" r:id="rId4730" xr:uid="{F9ADB0E8-8E05-4428-AF21-D396AAC608B1}"/>
    <hyperlink ref="N2135" r:id="rId4731" xr:uid="{3CD8CD79-BC72-4DF2-86B5-FA0DE09D6277}"/>
    <hyperlink ref="N2136" r:id="rId4732" xr:uid="{9A4E782E-C079-48EF-96C1-DDA6320AF7DC}"/>
    <hyperlink ref="N2139" r:id="rId4733" xr:uid="{6C626CCF-DA05-442B-9C22-E9E78F0EE503}"/>
    <hyperlink ref="N2140" r:id="rId4734" xr:uid="{7C43CA0D-F919-4FCF-B99E-DC538D3188E3}"/>
    <hyperlink ref="N2141" r:id="rId4735" xr:uid="{9A7C24AA-8FCB-43D9-A6D4-1A333C6BC458}"/>
    <hyperlink ref="N2142" r:id="rId4736" xr:uid="{9F982413-E091-4060-966A-E0422AEE97F9}"/>
    <hyperlink ref="N2143" r:id="rId4737" xr:uid="{31570133-785F-4032-AD2E-1DC7BF4F4882}"/>
    <hyperlink ref="N2145" r:id="rId4738" xr:uid="{A95D651F-72CB-430C-8C56-6FA03567E8F0}"/>
    <hyperlink ref="N2148" r:id="rId4739" xr:uid="{2C7BC8A6-E534-4ACA-9FA2-098B267D5001}"/>
    <hyperlink ref="N2149" r:id="rId4740" xr:uid="{181FA546-9EA8-4C1C-A9F4-84B1E6289E89}"/>
    <hyperlink ref="N2150" r:id="rId4741" xr:uid="{037366CE-C62D-4BE2-9B08-FFC24A29A088}"/>
    <hyperlink ref="N2154" r:id="rId4742" xr:uid="{AC34EBE9-52B9-4AAE-948E-5DC41AFC2A91}"/>
    <hyperlink ref="N2155" r:id="rId4743" xr:uid="{49C53098-E9CD-46FE-B636-1A4F1050EA4A}"/>
    <hyperlink ref="N2157" r:id="rId4744" xr:uid="{8F9AA7A4-A690-46C6-BC3A-C6DAC148D12D}"/>
    <hyperlink ref="N2158" r:id="rId4745" xr:uid="{D2A72457-BB56-4905-8789-71736020E39A}"/>
    <hyperlink ref="N2160" r:id="rId4746" xr:uid="{7B10A6F3-2035-43FB-83BD-CB491308DB18}"/>
    <hyperlink ref="N2165" r:id="rId4747" xr:uid="{9D504A18-5C02-4AD8-B9FB-BF6A6F016C00}"/>
    <hyperlink ref="N2167" r:id="rId4748" xr:uid="{3FF733CB-7ABA-47D1-8B8E-8CA379319BE2}"/>
    <hyperlink ref="N2170" r:id="rId4749" xr:uid="{5E56B5A1-6831-48ED-8426-BB4EDB8BCD5C}"/>
    <hyperlink ref="N2171" r:id="rId4750" xr:uid="{F686AF76-3AEA-4347-9799-19751D8E75AF}"/>
    <hyperlink ref="N2174" r:id="rId4751" xr:uid="{04EC891A-F62C-4A22-A456-2AA2F5F44AAB}"/>
    <hyperlink ref="N2175" r:id="rId4752" xr:uid="{0781E5F4-95B9-4F72-B494-DF2837F86ADA}"/>
    <hyperlink ref="N2176" r:id="rId4753" xr:uid="{3ADD293D-1283-4A2D-855E-4C2A5C1FB45C}"/>
    <hyperlink ref="N2177" r:id="rId4754" xr:uid="{4C1A0168-CBE7-47D4-ADD7-E3924166A698}"/>
    <hyperlink ref="N2179" r:id="rId4755" xr:uid="{369FC513-119C-458D-9F7F-E45ABBD65D6A}"/>
    <hyperlink ref="N2183" r:id="rId4756" xr:uid="{FFDC0BC9-0E2A-491C-92D5-E588EA510729}"/>
    <hyperlink ref="N2184" r:id="rId4757" xr:uid="{311C2CD1-F487-409D-B3F9-C787B7931C65}"/>
    <hyperlink ref="N2185" r:id="rId4758" xr:uid="{655A32F1-868F-4751-BBC0-290B339CC111}"/>
    <hyperlink ref="N2187" r:id="rId4759" xr:uid="{69B8AC5C-9187-494E-A32B-2DB5CDF149E1}"/>
    <hyperlink ref="N2188" r:id="rId4760" xr:uid="{285511A0-D7F4-4BE3-BFAC-A40F75316236}"/>
    <hyperlink ref="N2194" r:id="rId4761" xr:uid="{48CE1592-5E0C-4155-8AFD-0BBF795763C6}"/>
    <hyperlink ref="N2195" r:id="rId4762" xr:uid="{FE96A0B1-0FE0-44FC-B8DB-86825826B5D0}"/>
    <hyperlink ref="N2197" r:id="rId4763" xr:uid="{7910795E-858F-4A6E-B06F-3DF0D58EF7F8}"/>
    <hyperlink ref="N2198" r:id="rId4764" xr:uid="{410CCE91-6B5D-4ABA-928F-963CCF411134}"/>
    <hyperlink ref="N2200" r:id="rId4765" xr:uid="{060C5B71-9BA4-4DC7-9A4E-FF44ECECBD81}"/>
    <hyperlink ref="N2203" r:id="rId4766" xr:uid="{A4304011-36E4-436C-B035-C2990F21946F}"/>
    <hyperlink ref="N2205" r:id="rId4767" xr:uid="{F94E1983-F34A-42C4-AED4-6687C208FDEA}"/>
    <hyperlink ref="N2208" r:id="rId4768" xr:uid="{14C26971-6562-45E9-AD29-FD15C2A15237}"/>
    <hyperlink ref="N2209" r:id="rId4769" xr:uid="{282DB3DF-05D3-4B61-849D-BCE5B5830449}"/>
    <hyperlink ref="N2211" r:id="rId4770" xr:uid="{5B869B7F-30FE-40C1-9C93-930A42F7A085}"/>
    <hyperlink ref="N2212" r:id="rId4771" xr:uid="{B1963B5F-5E76-4F3B-8F80-683305CEE9F6}"/>
    <hyperlink ref="N2214" r:id="rId4772" xr:uid="{E3883BD0-AAFE-48D0-94EF-E9A767093998}"/>
    <hyperlink ref="N2216" r:id="rId4773" xr:uid="{9B84477C-BA66-49EE-8D82-ECCD69902C96}"/>
    <hyperlink ref="N2217" r:id="rId4774" xr:uid="{9B3EBDC0-1D03-4EDF-AB25-5F0BE6E95AA8}"/>
    <hyperlink ref="N2221" r:id="rId4775" xr:uid="{6CA02203-FD5B-4934-ABEC-5B53747F4EFF}"/>
    <hyperlink ref="N2222" r:id="rId4776" xr:uid="{7CF2A3DD-D5EB-46D5-A08B-3AF9DE26F672}"/>
    <hyperlink ref="N2224" r:id="rId4777" xr:uid="{11ECD250-BAA5-4EA4-B5F1-0B61DFBDF5A0}"/>
    <hyperlink ref="N2226" r:id="rId4778" xr:uid="{0EDC51C4-1CBD-4F34-99A1-E213A33EC5CC}"/>
    <hyperlink ref="N2227" r:id="rId4779" xr:uid="{F9809B26-D3FB-4E5B-8C59-75C53216D77D}"/>
    <hyperlink ref="N2229" r:id="rId4780" xr:uid="{10062B08-F695-4900-B5DE-E1DE07F55CC4}"/>
    <hyperlink ref="N2231" r:id="rId4781" xr:uid="{6ED0BE6D-010C-4807-BFA7-CD80547251A2}"/>
    <hyperlink ref="N2233" r:id="rId4782" xr:uid="{ACE17C92-4098-49FA-A128-D3D50742730D}"/>
    <hyperlink ref="N2234" r:id="rId4783" xr:uid="{4E079A0C-8FE3-4E1E-8C81-E625356557D3}"/>
    <hyperlink ref="N2237" r:id="rId4784" xr:uid="{79C89B62-9228-4DCA-8FB9-4E9A73F6BD0C}"/>
    <hyperlink ref="N2238" r:id="rId4785" xr:uid="{7892AA09-5A29-4C1E-B9C8-2C159446AC57}"/>
    <hyperlink ref="N2239" r:id="rId4786" xr:uid="{0C33F554-C5ED-4C0B-82B9-FE375FCA89A3}"/>
    <hyperlink ref="N2240" r:id="rId4787" xr:uid="{32864268-76EE-4779-B0AE-2FE511D64DF1}"/>
    <hyperlink ref="N2241" r:id="rId4788" xr:uid="{48F845ED-4DCF-43B1-9886-FB3626E804B2}"/>
    <hyperlink ref="N2242" r:id="rId4789" xr:uid="{E334BB81-6BAE-4336-902C-E0FB4B250AEF}"/>
    <hyperlink ref="N2246" r:id="rId4790" xr:uid="{245153D6-BF17-45EE-9DD5-3D3294FD8393}"/>
    <hyperlink ref="N2247" r:id="rId4791" xr:uid="{ADCC0F63-58DF-47E1-AAF7-76EFF3EDC282}"/>
    <hyperlink ref="N2248" r:id="rId4792" xr:uid="{04260841-E1BC-42F8-9406-9AFF449B0943}"/>
    <hyperlink ref="N2249" r:id="rId4793" xr:uid="{97749E15-198A-4123-B343-75C8778707C5}"/>
    <hyperlink ref="N2251" r:id="rId4794" xr:uid="{9EE52002-5FDA-4234-AB6A-D3CAD502EBBC}"/>
    <hyperlink ref="N2252" r:id="rId4795" xr:uid="{A1BC6BD8-43DA-4068-B28B-C56F4DF5E34C}"/>
    <hyperlink ref="N2254" r:id="rId4796" xr:uid="{8A6F7CC1-63D9-4F21-B20B-46ACDBB7A8AC}"/>
    <hyperlink ref="N2255" r:id="rId4797" xr:uid="{9E166280-5E5E-49D3-A385-E326A514F530}"/>
    <hyperlink ref="N2257" r:id="rId4798" xr:uid="{376F8CF1-78EC-4212-A52C-7A85685C4CA0}"/>
    <hyperlink ref="N2258" r:id="rId4799" xr:uid="{12137D56-E736-457A-9AE2-BA4B39A8341F}"/>
    <hyperlink ref="N2259" r:id="rId4800" xr:uid="{3191DC35-A994-4224-9ABA-03DAB0882630}"/>
    <hyperlink ref="N2261" r:id="rId4801" xr:uid="{319590B0-1D84-4521-A751-BA1D936E068F}"/>
    <hyperlink ref="N2262" r:id="rId4802" xr:uid="{B658A0AC-873C-49C1-8594-91140E02923E}"/>
    <hyperlink ref="N2263" r:id="rId4803" xr:uid="{8FBCA080-2FA7-4F73-9901-40080A134919}"/>
    <hyperlink ref="N2267" r:id="rId4804" xr:uid="{72FCB650-9B38-43BE-AF34-6C0CD9A25874}"/>
    <hyperlink ref="N2269" r:id="rId4805" xr:uid="{E222D2E2-5A34-4919-BA1C-8B8D0D0F0CE6}"/>
    <hyperlink ref="N2270" r:id="rId4806" xr:uid="{063B41AF-8915-49FA-9D0E-0A827588D27C}"/>
    <hyperlink ref="N2271" r:id="rId4807" xr:uid="{4C0E7EB5-BB87-470B-9EC9-AB166029F0C4}"/>
    <hyperlink ref="N2272" r:id="rId4808" xr:uid="{8039B00C-3676-4F81-80E5-0CB275BC5CE7}"/>
    <hyperlink ref="N2273" r:id="rId4809" xr:uid="{EC820CD8-6C33-44D1-B0E7-735C18DFB5D5}"/>
    <hyperlink ref="N2274" r:id="rId4810" xr:uid="{2EE35B79-7DC0-4CE6-9028-C66E7DD324C5}"/>
    <hyperlink ref="N2275" r:id="rId4811" xr:uid="{FB0CA2CC-9F4F-4B56-9ADB-A55AA420A83F}"/>
    <hyperlink ref="N2276" r:id="rId4812" xr:uid="{6D9A66BC-EF78-4511-8D40-7D2F1BC48EFA}"/>
    <hyperlink ref="N2277" r:id="rId4813" xr:uid="{A492E4B7-D034-41DE-8A6B-8AEAD65DDD17}"/>
    <hyperlink ref="N2278" r:id="rId4814" xr:uid="{6D150302-1B6D-455D-98CB-8C9045FE92D6}"/>
    <hyperlink ref="N2279" r:id="rId4815" xr:uid="{ABDAEF97-F050-48F1-8004-B6154619A28D}"/>
    <hyperlink ref="N2280" r:id="rId4816" xr:uid="{FC4DEF8B-C9FF-4471-9434-07F4A9060F20}"/>
    <hyperlink ref="N2281" r:id="rId4817" xr:uid="{56E29015-62B4-4D16-9924-6C158346AEBE}"/>
    <hyperlink ref="N2284" r:id="rId4818" xr:uid="{BD3A9A0D-E89D-4A0F-9D22-687293F1E7B3}"/>
    <hyperlink ref="N2286" r:id="rId4819" xr:uid="{7BF176F9-C018-4C5A-8663-2A50EAA2750D}"/>
    <hyperlink ref="N2287" r:id="rId4820" xr:uid="{39E2CA89-D244-4E38-9CBF-4AB4DA508154}"/>
    <hyperlink ref="N2288" r:id="rId4821" xr:uid="{66F64D0A-02EE-4D2D-BCB4-E3A998D7FCE6}"/>
    <hyperlink ref="N2289" r:id="rId4822" xr:uid="{E15C3955-4D4B-4310-AE1D-21E1DDE457A5}"/>
    <hyperlink ref="N2290" r:id="rId4823" xr:uid="{DA339CF0-778E-4834-A51A-C5149D6DDFD4}"/>
    <hyperlink ref="N2291" r:id="rId4824" xr:uid="{EF80A55B-E0EA-4564-A427-6177297F2D59}"/>
    <hyperlink ref="N2292" r:id="rId4825" xr:uid="{4717FD8C-4BBE-4116-A62D-27EBFA0DFDE8}"/>
    <hyperlink ref="N2293" r:id="rId4826" xr:uid="{9BAC5112-7A56-47D7-B2C6-A55ECB532F37}"/>
    <hyperlink ref="N2294" r:id="rId4827" xr:uid="{2DBD8C3D-88B3-4BF6-B3B1-8A76D8DB1292}"/>
    <hyperlink ref="N2295" r:id="rId4828" xr:uid="{C1CF01F7-B92A-4460-978F-4E13D928AE2C}"/>
    <hyperlink ref="N2297" r:id="rId4829" xr:uid="{451018DF-C5A2-4206-9784-D152FE571F8A}"/>
    <hyperlink ref="N2298" r:id="rId4830" xr:uid="{FEE835B7-0849-4EA0-B5EE-8E40E892D2C8}"/>
    <hyperlink ref="N2299" r:id="rId4831" xr:uid="{57C01DC5-5681-46F4-9CB5-C4AEB82EA005}"/>
    <hyperlink ref="N2300" r:id="rId4832" xr:uid="{DDC62277-D7BD-4B81-BDC4-F9AAA577656B}"/>
    <hyperlink ref="N2302" r:id="rId4833" xr:uid="{A4918BAC-ED95-4F63-98AC-EFEA7B5892CB}"/>
    <hyperlink ref="N2304" r:id="rId4834" xr:uid="{80E7A4F8-0F3D-4468-942B-728015F2E9D2}"/>
    <hyperlink ref="N2305" r:id="rId4835" xr:uid="{E5EB3FC4-6E0D-4B45-B03C-88400EBF6FC6}"/>
    <hyperlink ref="N2306" r:id="rId4836" xr:uid="{F43DAF98-C64A-4013-94B6-3AB096AC74ED}"/>
    <hyperlink ref="N2307" r:id="rId4837" xr:uid="{87DC851C-36EA-4C22-A9CC-D2812D386B91}"/>
    <hyperlink ref="N2308" r:id="rId4838" xr:uid="{A3DB2E80-93FB-44FC-A70F-65DB7E2423E6}"/>
    <hyperlink ref="N2309" r:id="rId4839" xr:uid="{A1E6281D-ADC6-4E2B-945C-1B12A42BA02D}"/>
    <hyperlink ref="N2310" r:id="rId4840" xr:uid="{DD68D473-034A-40CA-8267-B0DADBA95BD6}"/>
    <hyperlink ref="N2313" r:id="rId4841" xr:uid="{CFCD7983-90CE-4420-9F41-ACCDD2FF05CB}"/>
    <hyperlink ref="N2315" r:id="rId4842" xr:uid="{24194F6E-2900-4D66-A7E5-72BB0550C67C}"/>
    <hyperlink ref="N2316" r:id="rId4843" xr:uid="{61DE83F5-9AE5-4020-ADB5-AB6A1481211A}"/>
    <hyperlink ref="N2317" r:id="rId4844" xr:uid="{EEE0C13A-2A04-49CD-9FA3-78173206D185}"/>
    <hyperlink ref="N2321" r:id="rId4845" xr:uid="{9CC97AE0-C522-4BE2-885B-9BF1414D6829}"/>
    <hyperlink ref="N2322" r:id="rId4846" xr:uid="{18FFA5CE-3685-4154-946F-C31B3F371501}"/>
    <hyperlink ref="N2323" r:id="rId4847" xr:uid="{64C7F899-EB8D-492E-86E0-C42B5DC9E9D7}"/>
    <hyperlink ref="N2324" r:id="rId4848" xr:uid="{05E01AFD-8A04-4BF9-B341-B09E76EAD9F3}"/>
    <hyperlink ref="N2325" r:id="rId4849" xr:uid="{5D08951F-9441-4A03-95EB-B579E4EE349C}"/>
    <hyperlink ref="N2327" r:id="rId4850" xr:uid="{3420AB79-188E-4770-853B-1496F3B82BBC}"/>
    <hyperlink ref="N2329" r:id="rId4851" xr:uid="{B9886C94-D84E-45AF-B13F-DC809D781BBA}"/>
    <hyperlink ref="N2330" r:id="rId4852" xr:uid="{4DED7DFC-4F83-4B72-8C6E-DDDF53494052}"/>
    <hyperlink ref="N2332" r:id="rId4853" xr:uid="{A0FB2F35-8B69-4D0D-8C75-E34A410A82BC}"/>
    <hyperlink ref="N2333" r:id="rId4854" xr:uid="{EE22FF5A-A07C-4E4C-8429-08694A5871C9}"/>
    <hyperlink ref="N2334" r:id="rId4855" xr:uid="{4C3A4CA7-4A76-4101-93D1-6A1F754A3D02}"/>
    <hyperlink ref="N2335" r:id="rId4856" xr:uid="{48E10545-4DE2-4EFD-91D8-DD27089CCC0D}"/>
    <hyperlink ref="N2336" r:id="rId4857" xr:uid="{6CF2EDCF-6DAA-4F70-A66D-2351F0918321}"/>
    <hyperlink ref="N2337" r:id="rId4858" xr:uid="{7CD50595-46F0-41A7-884B-25C9D0C668AC}"/>
    <hyperlink ref="N2338" r:id="rId4859" xr:uid="{4450DB17-CBBE-45B9-9C51-00291CBA70E3}"/>
    <hyperlink ref="N2340" r:id="rId4860" xr:uid="{EC5A070E-1C32-4551-A1A1-1379194564F1}"/>
    <hyperlink ref="N2341" r:id="rId4861" xr:uid="{6B6A898B-8CB8-4A29-88BB-5DE21758C417}"/>
    <hyperlink ref="N2343" r:id="rId4862" xr:uid="{C670C587-7C3C-4793-ACD6-2359B3EDAECE}"/>
    <hyperlink ref="N2344" r:id="rId4863" xr:uid="{35298BAF-D8DC-4156-8B97-EDD96EB59622}"/>
    <hyperlink ref="N2345" r:id="rId4864" xr:uid="{1DA95A06-EE4A-47C2-831B-E26584B5F84D}"/>
    <hyperlink ref="N2348" r:id="rId4865" xr:uid="{486CF84D-CC2C-45A3-8F7F-74711ADFFEBF}"/>
    <hyperlink ref="N2349" r:id="rId4866" xr:uid="{BD63DA87-3F7A-4D52-8746-7F70F8BC086B}"/>
    <hyperlink ref="N2352" r:id="rId4867" xr:uid="{60CD5433-184E-42A3-976A-1B4F34D7ED57}"/>
    <hyperlink ref="N2353" r:id="rId4868" xr:uid="{610F8390-821C-4DEC-9EEC-4EDDE9B7D0D1}"/>
    <hyperlink ref="N2356" r:id="rId4869" xr:uid="{B83301F3-6F64-444F-A1B3-513D0A5C397D}"/>
    <hyperlink ref="N2359" r:id="rId4870" xr:uid="{0A98DB46-05C0-487F-B91C-D13B7B66E13E}"/>
    <hyperlink ref="N2360" r:id="rId4871" xr:uid="{09C6847B-8CD6-458B-B818-5156A69B01E8}"/>
    <hyperlink ref="N2361" r:id="rId4872" xr:uid="{AE776169-44EB-44AA-A6EB-1D0802A4263D}"/>
    <hyperlink ref="N2362" r:id="rId4873" xr:uid="{E7F63D80-9089-4BBD-9651-F37F86F0CF6E}"/>
    <hyperlink ref="N2363" r:id="rId4874" xr:uid="{FD78B5DA-3486-4B4C-8426-C59FAE05DC12}"/>
    <hyperlink ref="N2365" r:id="rId4875" xr:uid="{59959043-314D-40DC-8597-DB5FE3607705}"/>
    <hyperlink ref="N2371" r:id="rId4876" xr:uid="{229B6246-A4F8-4D78-BEF5-4B40241AE145}"/>
    <hyperlink ref="N2372" r:id="rId4877" xr:uid="{6DEE09BB-7ECE-48B6-B420-8210516C481C}"/>
    <hyperlink ref="N2374" r:id="rId4878" xr:uid="{4CD83126-DDE0-4C66-A066-0B5CF53DC5AA}"/>
    <hyperlink ref="N2378" r:id="rId4879" xr:uid="{6BC2DC3B-208E-4A41-8C49-FD79378293CC}"/>
    <hyperlink ref="N2379" r:id="rId4880" xr:uid="{0870C100-DCE9-4AB5-AB1E-23AA52B79A41}"/>
    <hyperlink ref="N2380" r:id="rId4881" xr:uid="{8ECA633E-CD01-46CD-A608-3C7E1B2BA3BB}"/>
    <hyperlink ref="N2382" r:id="rId4882" xr:uid="{33528B09-96C4-4CE1-A72B-613CBC0CD648}"/>
    <hyperlink ref="N2383" r:id="rId4883" xr:uid="{3153A8A0-BE75-45A8-AD72-F528B45EB1F3}"/>
    <hyperlink ref="N2384" r:id="rId4884" xr:uid="{43320F7F-D726-4AD0-AF75-90944B293B7A}"/>
    <hyperlink ref="N2386" r:id="rId4885" xr:uid="{1354BEBF-16BE-4898-8392-ABB1B1449203}"/>
    <hyperlink ref="N2387" r:id="rId4886" xr:uid="{D22D69E3-2606-4352-A8DA-C1001E752EE7}"/>
    <hyperlink ref="N2388" r:id="rId4887" xr:uid="{96D87EFC-2620-4C49-8D4D-B6655E534660}"/>
    <hyperlink ref="N2389" r:id="rId4888" xr:uid="{0366BA7B-F19A-495F-944E-EBB8F3CC917E}"/>
    <hyperlink ref="N2395" r:id="rId4889" xr:uid="{2D2DE2CA-3AAA-4DA7-BD29-26BC5F8B8B51}"/>
    <hyperlink ref="N2396" r:id="rId4890" xr:uid="{1B8FD853-89E9-4F04-BE08-E449361AF73A}"/>
    <hyperlink ref="N2397" r:id="rId4891" xr:uid="{3027C8D4-51E6-4C9A-A1A2-6D03B633DE7A}"/>
    <hyperlink ref="N2398" r:id="rId4892" xr:uid="{CB9BEE71-0745-43A4-AE60-00C2675262F9}"/>
    <hyperlink ref="N2405" r:id="rId4893" xr:uid="{AC90460C-A881-41B0-82E6-BB3576C468E0}"/>
    <hyperlink ref="N2407" r:id="rId4894" xr:uid="{F5E5877B-894C-4D9F-A3AB-00D63633E7BA}"/>
    <hyperlink ref="N2412" r:id="rId4895" xr:uid="{CBF1457B-8C95-4840-8835-A09D082B6FDF}"/>
    <hyperlink ref="N2413" r:id="rId4896" xr:uid="{D8F7A929-DB98-42D7-AD3E-5CDB3B3E0A99}"/>
    <hyperlink ref="N2417" r:id="rId4897" xr:uid="{5D794B3E-46F6-4608-84F4-9F11B30E79E5}"/>
    <hyperlink ref="N2419" r:id="rId4898" xr:uid="{745AB0B0-5092-4FCF-952A-6C2A882CBE49}"/>
    <hyperlink ref="N2420" r:id="rId4899" xr:uid="{B8973D48-E1D6-4EDB-9322-6217124078BF}"/>
    <hyperlink ref="N2424" r:id="rId4900" xr:uid="{48F4C4F4-2228-4BFE-962F-73A52903EF1C}"/>
    <hyperlink ref="N2426" r:id="rId4901" xr:uid="{2329FC68-46B8-4859-A8E4-8838DB8CE2E2}"/>
    <hyperlink ref="N2427" r:id="rId4902" xr:uid="{62B41041-1603-4ED4-AE85-67461CB21785}"/>
    <hyperlink ref="N2431" r:id="rId4903" xr:uid="{88AFB08E-6656-4CE5-AC13-2FFB9E2BB4F3}"/>
    <hyperlink ref="N2438" r:id="rId4904" xr:uid="{85C30C08-4459-436C-9E48-A6E917043881}"/>
    <hyperlink ref="N2442" r:id="rId4905" xr:uid="{E207E57C-4CF8-4823-89F1-AFBBBC3DAB1D}"/>
    <hyperlink ref="N2444" r:id="rId4906" xr:uid="{2F6155B6-E864-4DAD-8CEC-077055CDA6FD}"/>
    <hyperlink ref="N2446" r:id="rId4907" xr:uid="{0111D4E7-CA39-402D-85AB-C6308E3544BB}"/>
    <hyperlink ref="N2447" r:id="rId4908" xr:uid="{4D2BA075-A4BB-424C-B2DF-523130B1DD73}"/>
    <hyperlink ref="N2455" r:id="rId4909" xr:uid="{D1C5F44C-99B5-4EBB-AD3F-1E5C75DF11C5}"/>
    <hyperlink ref="N2456" r:id="rId4910" xr:uid="{5635664C-C6A8-4102-A1DA-AC223F697CB8}"/>
    <hyperlink ref="N2462" r:id="rId4911" xr:uid="{5DDC6821-B628-4AE1-9836-48F362924067}"/>
    <hyperlink ref="N2468" r:id="rId4912" xr:uid="{96B4BAA1-13B9-49B1-BA15-CE07CF2E20C7}"/>
    <hyperlink ref="N2473" r:id="rId4913" xr:uid="{BE622F54-40B2-492F-B21C-BF30437C4EA3}"/>
    <hyperlink ref="N2474" r:id="rId4914" xr:uid="{EC1A050B-B7DE-414E-9994-E3E926B3A57E}"/>
    <hyperlink ref="N2478" r:id="rId4915" xr:uid="{B788242D-A230-49F9-ADC4-3E75B760192B}"/>
    <hyperlink ref="N2480" r:id="rId4916" xr:uid="{8B900075-4194-4D53-A511-C443F140988E}"/>
    <hyperlink ref="N2481" r:id="rId4917" xr:uid="{DD10FABC-4948-47E9-A061-9383160FD384}"/>
    <hyperlink ref="N2486" r:id="rId4918" xr:uid="{7654C244-7AE4-4E15-9D7B-08D4A9912EAF}"/>
    <hyperlink ref="N2495" r:id="rId4919" xr:uid="{CA29E5A0-F6C0-4473-8D2E-9A71BCCBDF76}"/>
    <hyperlink ref="N2498" r:id="rId4920" xr:uid="{F7385DA6-11B7-48DD-9764-64B255BE5CD3}"/>
    <hyperlink ref="N2499" r:id="rId4921" xr:uid="{AA5041D4-186A-4580-855B-D51E8DEEF133}"/>
    <hyperlink ref="N2500" r:id="rId4922" xr:uid="{155932F0-D87D-4A8B-9397-8F0738B2CF93}"/>
    <hyperlink ref="N2501" r:id="rId4923" xr:uid="{5E4CB09E-E0C5-4C65-A207-AAB9434C8052}"/>
    <hyperlink ref="N2503" r:id="rId4924" xr:uid="{4720CBA3-330D-48A8-938F-988041DFE675}"/>
    <hyperlink ref="N2506" r:id="rId4925" xr:uid="{D7FB24A0-F421-4AE4-95CE-58ACBB8C532F}"/>
    <hyperlink ref="N2512" r:id="rId4926" xr:uid="{A1B8D800-C39E-47B5-8A5C-F3B84CCB5C28}"/>
    <hyperlink ref="N2520" r:id="rId4927" xr:uid="{30B88554-B78B-4649-9828-8A3519B463F5}"/>
    <hyperlink ref="N2524" r:id="rId4928" xr:uid="{873FB4FC-0EE0-4857-8868-837725F474E0}"/>
    <hyperlink ref="N2531" r:id="rId4929" xr:uid="{29DE4CD3-D9CA-46A7-9673-380F51F820A8}"/>
    <hyperlink ref="N2532" r:id="rId4930" xr:uid="{9D0207D4-29E5-45A1-B150-1D745149DCD0}"/>
    <hyperlink ref="N2536" r:id="rId4931" xr:uid="{14540675-210D-4DB4-A107-8FBB7969B27C}"/>
    <hyperlink ref="N2538" r:id="rId4932" xr:uid="{BF606F36-F00A-4574-8CB7-1C71BC518089}"/>
    <hyperlink ref="N2552" r:id="rId4933" xr:uid="{DF12E3A6-812B-419A-9000-93902616A555}"/>
    <hyperlink ref="N2553" r:id="rId4934" xr:uid="{2F83BA0B-F3D1-49C6-8EF1-C3AD2A4E2957}"/>
    <hyperlink ref="N2559" r:id="rId4935" xr:uid="{4F94C443-36E0-4F62-B54B-2B52D717FB98}"/>
    <hyperlink ref="N2576" r:id="rId4936" xr:uid="{2D43E0CD-7F4E-4537-BD06-E029DB96A3DC}"/>
    <hyperlink ref="N2578" r:id="rId4937" xr:uid="{322B9270-F2AE-4A7A-99FF-FD6FECCB8BBF}"/>
    <hyperlink ref="N2579" r:id="rId4938" xr:uid="{4B7E85BE-7C9E-45EC-AE72-3F9C02A40C9F}"/>
    <hyperlink ref="N2584" r:id="rId4939" xr:uid="{F32637AB-172E-405F-8FD6-41A04DE07E58}"/>
    <hyperlink ref="N2585" r:id="rId4940" xr:uid="{54B58CC3-C9A8-460F-885C-0BB8683F3C43}"/>
    <hyperlink ref="N2587" r:id="rId4941" xr:uid="{7D8B2851-7840-4848-B1AB-EBDC1473D4F5}"/>
    <hyperlink ref="N2589" r:id="rId4942" xr:uid="{337F6161-A71E-4694-A1AC-2E52B83A128D}"/>
    <hyperlink ref="N2592" r:id="rId4943" xr:uid="{24C99A23-D88E-4B49-A87A-9FC2ED68FDAC}"/>
    <hyperlink ref="N2593" r:id="rId4944" xr:uid="{0A5E64E6-324D-4983-B0C7-111D600CD5E7}"/>
    <hyperlink ref="N2594" r:id="rId4945" xr:uid="{C58A9B5D-C94A-4239-8939-A0B6436AC943}"/>
    <hyperlink ref="N2606" r:id="rId4946" xr:uid="{CDEDE4F1-799D-47C2-9C62-212D9D0F08BC}"/>
    <hyperlink ref="N2609" r:id="rId4947" xr:uid="{4633E4AA-7DA4-46EF-87A4-2741A1CF996D}"/>
    <hyperlink ref="N2611" r:id="rId4948" xr:uid="{060A044E-4A94-4485-85BD-0BD1563FA01F}"/>
    <hyperlink ref="N2614" r:id="rId4949" xr:uid="{AB28B985-FDAC-46A6-8FE2-00901DD3428E}"/>
    <hyperlink ref="N2617" r:id="rId4950" xr:uid="{53822214-E8DA-42CE-A601-5F641A8AB0A7}"/>
    <hyperlink ref="N2622" r:id="rId4951" xr:uid="{DEA6F5C9-C185-4FB9-866B-12A60B07B5CE}"/>
    <hyperlink ref="N2630" r:id="rId4952" xr:uid="{C1CADEA9-CC18-430B-92A4-393C1292CA19}"/>
    <hyperlink ref="N2634" r:id="rId4953" xr:uid="{21AFE91B-C44D-45E4-B163-C2593146F0DD}"/>
    <hyperlink ref="N2635" r:id="rId4954" xr:uid="{5E6F0A25-8059-412E-829E-1835C379C395}"/>
    <hyperlink ref="N2636" r:id="rId4955" xr:uid="{613C67A0-6EC3-4FB4-9B37-168A0D1E49D3}"/>
    <hyperlink ref="N2643" r:id="rId4956" xr:uid="{A9A05707-FD28-4ACB-9035-4CCC0089C66B}"/>
    <hyperlink ref="N2645" r:id="rId4957" xr:uid="{B8200BAD-B75C-4A76-A189-EE737A287133}"/>
    <hyperlink ref="N2647" r:id="rId4958" xr:uid="{670DC38E-5F72-4AE3-A0F7-45D05BFA197A}"/>
    <hyperlink ref="N2653" r:id="rId4959" xr:uid="{9314152E-2DED-45C4-8AF8-10ADB2B7281B}"/>
    <hyperlink ref="N2654" r:id="rId4960" xr:uid="{2BDC962E-1AFE-4382-A7DE-38C62F9F307E}"/>
    <hyperlink ref="N2662" r:id="rId4961" xr:uid="{E8FB9A7B-5B03-4FF0-B44D-6156D87ADFA9}"/>
    <hyperlink ref="N2677" r:id="rId4962" xr:uid="{33E74C05-6C38-4854-972A-C306E838AFE3}"/>
    <hyperlink ref="N2766" r:id="rId4963" xr:uid="{680F84A1-9F43-494D-9B3F-770960722D8F}"/>
    <hyperlink ref="N2767" r:id="rId4964" xr:uid="{0A88DAC1-2FD0-45A4-B119-DC16249B6D21}"/>
    <hyperlink ref="N2768" r:id="rId4965" xr:uid="{608AEB5C-3526-481D-BBBE-4232195D386E}"/>
    <hyperlink ref="N2769" r:id="rId4966" xr:uid="{467215CE-66F1-4A96-88D9-C985E75ADFAB}"/>
    <hyperlink ref="N2770" r:id="rId4967" xr:uid="{9762148D-E92A-4AEF-81A6-BE58FD09290D}"/>
    <hyperlink ref="N2771" r:id="rId4968" xr:uid="{354A762B-B440-43A8-8A7B-FD05E57BD17F}"/>
    <hyperlink ref="N2772" r:id="rId4969" xr:uid="{FBD3C32A-F655-48A9-9327-9B5EADF31841}"/>
    <hyperlink ref="N2773" r:id="rId4970" xr:uid="{BEEE4A5B-6639-4B7B-BD65-80C41A2FAA90}"/>
    <hyperlink ref="N2774" r:id="rId4971" xr:uid="{978F3500-F5E0-4D39-833E-01A194D28242}"/>
    <hyperlink ref="N2775" r:id="rId4972" xr:uid="{B93FA8F5-E604-4F06-9456-7184486FF265}"/>
    <hyperlink ref="N2781" r:id="rId4973" xr:uid="{8E8408A7-F33B-4B08-AB5D-DCF6171860CC}"/>
    <hyperlink ref="N2785" r:id="rId4974" xr:uid="{B019C860-C7E4-40D0-94E7-5AA7F9ACD1C4}"/>
    <hyperlink ref="N2786" r:id="rId4975" xr:uid="{69A945F0-6D83-405D-BBCB-E5392A33BCBF}"/>
    <hyperlink ref="N2787" r:id="rId4976" xr:uid="{7184987F-5DB5-456D-9297-C2D09155AD11}"/>
    <hyperlink ref="N2788" r:id="rId4977" xr:uid="{D47E62C3-7A25-4A8E-87BB-52662327A506}"/>
    <hyperlink ref="N2789" r:id="rId4978" xr:uid="{413C7755-1232-4211-85D5-6B5E9AE4F13A}"/>
    <hyperlink ref="N2790" r:id="rId4979" xr:uid="{17B716A3-226E-44F4-B4BF-7C5C85063134}"/>
    <hyperlink ref="N2791" r:id="rId4980" xr:uid="{B857D664-99B8-47C8-B7EB-9837D286F1F7}"/>
    <hyperlink ref="N2792" r:id="rId4981" xr:uid="{04AAE054-578F-4F24-A800-7553EE397237}"/>
    <hyperlink ref="N2793" r:id="rId4982" xr:uid="{D1EBC87C-F698-41B1-8C46-014E9A501287}"/>
    <hyperlink ref="N2794" r:id="rId4983" xr:uid="{8E909E8A-C88B-4373-98BF-72FC4307BDCE}"/>
    <hyperlink ref="N2795" r:id="rId4984" xr:uid="{AC4ED775-4889-4035-8DEC-DB1111038546}"/>
    <hyperlink ref="N2796" r:id="rId4985" xr:uid="{361FBF86-D1AD-49CE-A07E-8C6D92213646}"/>
    <hyperlink ref="N2797" r:id="rId4986" xr:uid="{2224B660-536A-4FFE-8383-2A6AF8BEAE98}"/>
    <hyperlink ref="N2798" r:id="rId4987" xr:uid="{FC65702B-685C-4F0B-85C2-5243F571621F}"/>
    <hyperlink ref="N2799" r:id="rId4988" xr:uid="{DDC96C8A-7CF3-4379-939B-4642F4D9B8D4}"/>
    <hyperlink ref="N2800" r:id="rId4989" xr:uid="{29EF58F4-418E-4411-915E-97FB1E508091}"/>
    <hyperlink ref="N2801" r:id="rId4990" xr:uid="{7024F534-BF69-4584-8540-FE959B599CD4}"/>
    <hyperlink ref="N2802" r:id="rId4991" xr:uid="{9C8D3EBB-3299-4E01-BFEF-A7D1ADA3FCBA}"/>
    <hyperlink ref="N2803" r:id="rId4992" xr:uid="{B1B4BFB1-DEE5-410A-9ADC-F477D4127037}"/>
    <hyperlink ref="N2804" r:id="rId4993" xr:uid="{5E0CCEC0-983E-44B3-9E44-2D70D71AF3F9}"/>
    <hyperlink ref="N2805" r:id="rId4994" xr:uid="{C61E5BCF-63C6-47E5-8FDF-22F2D3B9BCD9}"/>
    <hyperlink ref="N2806" r:id="rId4995" xr:uid="{EB27D4A8-DC64-46DB-8278-007B87C01889}"/>
    <hyperlink ref="N2807" r:id="rId4996" xr:uid="{377AA43C-43F0-41D1-8093-BF3C1AE07EA6}"/>
    <hyperlink ref="N2808" r:id="rId4997" xr:uid="{75744121-448A-418F-B2B8-95C525101991}"/>
    <hyperlink ref="N2810" r:id="rId4998" xr:uid="{892A2627-C20B-41C7-89BC-39949738C6BA}"/>
    <hyperlink ref="N2811" r:id="rId4999" xr:uid="{FCCE425A-6BA0-4514-AD28-F180970E6C75}"/>
    <hyperlink ref="N2813" r:id="rId5000" xr:uid="{7E1635C8-9750-403D-822F-4681EBED3DB3}"/>
    <hyperlink ref="N2816" r:id="rId5001" xr:uid="{E79501F9-BDB4-4AAD-BFDD-74E1E980B325}"/>
    <hyperlink ref="N2819" r:id="rId5002" xr:uid="{4DD54461-1248-41E0-8BE8-C8ED2C89E13B}"/>
    <hyperlink ref="N2820" r:id="rId5003" xr:uid="{C1441A58-6335-4E75-8162-28995D794832}"/>
    <hyperlink ref="N2821" r:id="rId5004" xr:uid="{B3D7C066-2C46-425B-87CD-F49B409DEDC7}"/>
    <hyperlink ref="N2822" r:id="rId5005" xr:uid="{1CD3E38A-B184-44C9-92FF-2E0FAF7BD220}"/>
    <hyperlink ref="N2823" r:id="rId5006" xr:uid="{54763FA2-E76C-45E3-9AE0-7F8FD8ABD617}"/>
    <hyperlink ref="N2824" r:id="rId5007" xr:uid="{30D88CB9-30DB-46CD-A286-5749BE3B4CBB}"/>
    <hyperlink ref="N2825" r:id="rId5008" xr:uid="{F5CDB2EA-6695-409A-9726-A2A483ECDED3}"/>
    <hyperlink ref="N2826" r:id="rId5009" xr:uid="{E4E4966D-0CCD-4028-9A01-167A716C196F}"/>
    <hyperlink ref="N2827" r:id="rId5010" xr:uid="{B038573E-94FA-4F2C-848E-8AEDA34C5450}"/>
    <hyperlink ref="N2828" r:id="rId5011" xr:uid="{1CA88F3B-79DC-4047-ADE9-E193930A7040}"/>
    <hyperlink ref="N2829" r:id="rId5012" xr:uid="{DA49619B-BE64-428A-AECE-F3684219375A}"/>
    <hyperlink ref="N2830" r:id="rId5013" xr:uid="{E5FA551F-9F3E-41BD-AA5B-425450480BF2}"/>
    <hyperlink ref="N2831" r:id="rId5014" xr:uid="{D3524066-0AC5-4585-9556-F54D15404CD6}"/>
    <hyperlink ref="N2832" r:id="rId5015" xr:uid="{726D3229-F84C-4669-BFC2-3077BBE36B60}"/>
    <hyperlink ref="N2833" r:id="rId5016" xr:uid="{D68D761D-9F30-4FDA-B05F-CF90D367B198}"/>
    <hyperlink ref="N2834" r:id="rId5017" xr:uid="{A65F7B85-9D42-478C-B20A-F39FBCAEBE21}"/>
    <hyperlink ref="N2835" r:id="rId5018" xr:uid="{21BE6521-B9B5-4F3B-A90F-1AB955604EC2}"/>
    <hyperlink ref="N2836" r:id="rId5019" xr:uid="{C0769C17-6BBD-4B55-A775-92B0011171D4}"/>
    <hyperlink ref="N2840" r:id="rId5020" xr:uid="{8063B73E-D741-4BE5-8E66-85DEABB15724}"/>
    <hyperlink ref="N2854" r:id="rId5021" xr:uid="{5E0C36E6-632A-4B96-932F-2444920B2DDD}"/>
    <hyperlink ref="N2864" r:id="rId5022" xr:uid="{BFD6BD64-0EA8-4DEA-AD44-E1C9EF30F89E}"/>
    <hyperlink ref="N2866" r:id="rId5023" xr:uid="{9E541951-97DD-43EA-86B6-954ADFA2B1ED}"/>
    <hyperlink ref="N2868" r:id="rId5024" xr:uid="{A6ABF9CE-56B1-44C0-9DD7-836117ACA978}"/>
    <hyperlink ref="S674" r:id="rId5025" xr:uid="{1B48CFA3-B7BD-458A-8089-6DAC2FCC1783}"/>
    <hyperlink ref="S796" r:id="rId5026" xr:uid="{F90CC38C-0E34-482D-86CF-BD85C419BF85}"/>
    <hyperlink ref="S860" r:id="rId5027" xr:uid="{F44BE517-4255-4CBC-844B-8D048ACA0780}"/>
    <hyperlink ref="S917" r:id="rId5028" xr:uid="{34283A9E-585C-4959-AC07-A7B1D424BC99}"/>
    <hyperlink ref="S1096" r:id="rId5029" xr:uid="{27DE7290-C7C6-4CC7-BDC5-34D84B159F1B}"/>
    <hyperlink ref="S1116" r:id="rId5030" xr:uid="{CA1AFFC1-6587-4F8D-B5FD-F067BFF7698B}"/>
    <hyperlink ref="S1158" r:id="rId5031" xr:uid="{8280A2B9-8A52-418F-BD87-23E51773BADE}"/>
    <hyperlink ref="S1202" r:id="rId5032" xr:uid="{DEE9A9CB-CC3D-4C61-85F7-C4022F013914}"/>
    <hyperlink ref="S1244" r:id="rId5033" xr:uid="{22A7446F-5F12-4AC0-A2BD-BEE766D2945D}"/>
    <hyperlink ref="S1264" r:id="rId5034" xr:uid="{B1AE20EC-B86D-459C-B3E3-53E9D89EF26A}"/>
    <hyperlink ref="S1316" r:id="rId5035" xr:uid="{38DF75D5-61C5-4399-88C6-2A3EB1162311}"/>
    <hyperlink ref="S1330" r:id="rId5036" xr:uid="{C593D182-6F01-40F0-AF2C-A6F303845583}"/>
    <hyperlink ref="S1365" r:id="rId5037" xr:uid="{995C1189-6E0A-4939-9C56-03218EFE19B9}"/>
    <hyperlink ref="S1432" r:id="rId5038" xr:uid="{8472FB85-4EB6-48DF-88F5-06BA31B78D02}"/>
    <hyperlink ref="S1478" r:id="rId5039" xr:uid="{B5C4878E-7E91-438B-AEF5-F13BC683CF1E}"/>
    <hyperlink ref="S1528" r:id="rId5040" xr:uid="{17EDE1D3-75F4-4781-9C08-24914265CDCB}"/>
    <hyperlink ref="S1544" r:id="rId5041" xr:uid="{3075BA8D-2035-41CC-BBA1-18658930C1CE}"/>
    <hyperlink ref="S1547" r:id="rId5042" xr:uid="{705FB275-D99E-486C-AF7C-9FBCCA5C0B6D}"/>
    <hyperlink ref="S1548" r:id="rId5043" xr:uid="{E134164F-ED4C-493A-A93B-7C48058E1D71}"/>
    <hyperlink ref="S1565" r:id="rId5044" xr:uid="{AF98D14A-3EE1-4EAB-B6A7-131BEC32D140}"/>
    <hyperlink ref="S1577" r:id="rId5045" xr:uid="{CDE80D6E-1455-4341-ACAA-ECE835140C95}"/>
    <hyperlink ref="S1579" r:id="rId5046" xr:uid="{7278BA77-A9B0-43AB-A4CC-3AC0663C6601}"/>
    <hyperlink ref="S1580" r:id="rId5047" xr:uid="{C408F6F1-7357-4849-BC87-C02B269ABD46}"/>
    <hyperlink ref="S1589" r:id="rId5048" xr:uid="{D194DDED-F2B9-4AE0-939E-A79C728AC123}"/>
    <hyperlink ref="S1614" r:id="rId5049" xr:uid="{AB22F71B-F38E-4FC2-9061-4237BB9B469A}"/>
    <hyperlink ref="S1623" r:id="rId5050" xr:uid="{C1BD7581-155B-44A2-A82F-688CB1F5E9A3}"/>
    <hyperlink ref="S1644" r:id="rId5051" xr:uid="{2F278778-D420-422C-8672-6D59C35C12A8}"/>
    <hyperlink ref="S1665" r:id="rId5052" xr:uid="{2A204DDA-6616-4314-9C51-62E8A3EA0606}"/>
    <hyperlink ref="S1676" r:id="rId5053" xr:uid="{134B562B-816C-4E0C-A70D-BE509D0D2FD0}"/>
    <hyperlink ref="S1680" r:id="rId5054" xr:uid="{7043C0D6-811D-471D-97AB-4FDE627DCA25}"/>
    <hyperlink ref="S1699" r:id="rId5055" xr:uid="{1CCFE9FA-3128-442A-BB2B-FDDCD17FC9BA}"/>
    <hyperlink ref="S1743" r:id="rId5056" xr:uid="{FD5BFAB1-BA95-4C59-A45B-DA74C98D4B38}"/>
    <hyperlink ref="S1765" r:id="rId5057" xr:uid="{433C6335-16A0-4857-A5D0-F8C6AC0C5748}"/>
    <hyperlink ref="S1771" r:id="rId5058" xr:uid="{FE08B1CB-58C0-42A9-B6B8-F72511A8454F}"/>
    <hyperlink ref="S1783" r:id="rId5059" xr:uid="{F732A9B8-05A4-442D-BE7B-19EAFFA179C2}"/>
    <hyperlink ref="S1790" r:id="rId5060" xr:uid="{A35F683B-D3AF-411C-8664-D2E3550C07BD}"/>
    <hyperlink ref="S1805" r:id="rId5061" xr:uid="{86F4FF90-52D6-4846-B9C1-B3B2F2F2604D}"/>
    <hyperlink ref="S1819" r:id="rId5062" xr:uid="{AFEB3D5E-B4B9-4587-B2F9-3BBA1C324FAE}"/>
    <hyperlink ref="S1828" r:id="rId5063" xr:uid="{74E465A0-FCD0-4C67-865F-3875FF220ECB}"/>
    <hyperlink ref="S1830" r:id="rId5064" xr:uid="{FBDCB380-0630-4F1F-9E30-D1899CFAE7CE}"/>
    <hyperlink ref="S1843" r:id="rId5065" xr:uid="{9C085F55-E6A1-40B1-ACD7-12B36BD7632B}"/>
    <hyperlink ref="S1889" r:id="rId5066" xr:uid="{FF0A1520-A5BB-4B32-B89F-180A65E95BDC}"/>
    <hyperlink ref="S1890" r:id="rId5067" xr:uid="{C1B2853D-022A-44FF-B666-E215F90A2417}"/>
    <hyperlink ref="S1907" r:id="rId5068" xr:uid="{0506D037-6C5D-4045-8BFA-536A0211275D}"/>
    <hyperlink ref="S1928" r:id="rId5069" xr:uid="{746BCAFF-3EBC-4FDC-B491-E16D49B25D61}"/>
    <hyperlink ref="S1962" r:id="rId5070" xr:uid="{C6193515-F2F8-46E3-95C9-C866E14B450D}"/>
    <hyperlink ref="S2084" r:id="rId5071" xr:uid="{237B0E95-92DE-4AFF-92AE-A2C8BE43D595}"/>
    <hyperlink ref="S2100" r:id="rId5072" xr:uid="{AE044776-C4EA-4603-A258-337BC8ABCE86}"/>
    <hyperlink ref="S2431" r:id="rId5073" xr:uid="{1A735098-A915-4CED-9820-D3FF1E72C45F}"/>
    <hyperlink ref="S2446" r:id="rId5074" xr:uid="{8FFE9025-6F9F-4B86-867B-7657D6E2CC7E}"/>
    <hyperlink ref="S2581" r:id="rId5075" xr:uid="{652B7380-3404-496C-8B9F-E36B574DAD5C}"/>
    <hyperlink ref="S2634" r:id="rId5076" xr:uid="{2F20201D-8D5E-461F-8730-D553E33B61AB}"/>
    <hyperlink ref="S2836" r:id="rId5077" xr:uid="{28727222-1625-474D-9495-6A9ADEB458B8}"/>
    <hyperlink ref="U2" r:id="rId5078" xr:uid="{79488CF9-D738-41DF-BEFF-26F91669F870}"/>
    <hyperlink ref="U3" r:id="rId5079" xr:uid="{F9C35B8D-2D2B-4C3D-9135-390044135AB9}"/>
    <hyperlink ref="U4" r:id="rId5080" xr:uid="{8E5931A1-653F-45E1-B784-490C8CFE3E37}"/>
    <hyperlink ref="U5" r:id="rId5081" xr:uid="{A4A77A49-1BBB-4649-98CE-AB2BAC5908A7}"/>
    <hyperlink ref="U6" r:id="rId5082" xr:uid="{9FCC450E-8725-4E2C-86FB-114AEDB1880D}"/>
    <hyperlink ref="U7" r:id="rId5083" xr:uid="{9EA7F15C-6BEE-4CBC-B445-45D5870DD243}"/>
    <hyperlink ref="U8" r:id="rId5084" xr:uid="{7176A89C-33D8-40A7-933B-8B040CDF1F18}"/>
    <hyperlink ref="U9" r:id="rId5085" xr:uid="{C0F2A761-0040-4E4A-A7D1-D174F29CC628}"/>
    <hyperlink ref="U10" r:id="rId5086" xr:uid="{F9DA553D-D5F0-4B38-87A0-D1B4A9166EED}"/>
    <hyperlink ref="U11" r:id="rId5087" xr:uid="{D82C68C9-6E42-4961-855C-65C1AD21C3E1}"/>
    <hyperlink ref="U12" r:id="rId5088" xr:uid="{9DFA5440-A07D-447B-83BC-7CAB74AB4A29}"/>
    <hyperlink ref="U13" r:id="rId5089" xr:uid="{49F6FAA7-CF1D-49F3-9024-9AF72F640BB6}"/>
    <hyperlink ref="U14" r:id="rId5090" xr:uid="{C054C43E-14DF-49E5-92CE-A9396B629C47}"/>
    <hyperlink ref="U15" r:id="rId5091" xr:uid="{D815B50B-312D-42BA-A188-19853BE2A7A3}"/>
    <hyperlink ref="U16" r:id="rId5092" xr:uid="{EDBB5771-7DBD-4A81-B6F2-4238BB1B4F33}"/>
    <hyperlink ref="U17" r:id="rId5093" xr:uid="{BBD86615-54B4-4334-833E-48973ABDF16C}"/>
    <hyperlink ref="U18" r:id="rId5094" xr:uid="{3374AD4F-7D92-47DA-8D0E-A75DF743FB47}"/>
    <hyperlink ref="U19" r:id="rId5095" xr:uid="{179A042E-B08B-44E5-BFBE-BF4563841F97}"/>
    <hyperlink ref="U20" r:id="rId5096" xr:uid="{C9D63DE8-2536-4C90-A412-352012CD5976}"/>
    <hyperlink ref="U21" r:id="rId5097" xr:uid="{12B9EC4E-D3C0-4362-9635-6A7B255BD5DF}"/>
    <hyperlink ref="U22" r:id="rId5098" xr:uid="{C562BA5A-614B-4EE2-BB72-36380ED23D30}"/>
    <hyperlink ref="U23" r:id="rId5099" xr:uid="{97308CA6-74EE-4CF4-AA75-21A97C6779CC}"/>
    <hyperlink ref="U24" r:id="rId5100" xr:uid="{C2081D7B-75E8-4426-B8EA-4C0676F96383}"/>
    <hyperlink ref="U25" r:id="rId5101" xr:uid="{C3E1FA90-E47B-46ED-987F-CFBD98AB897C}"/>
    <hyperlink ref="U26" r:id="rId5102" xr:uid="{DC8F8868-E6F1-496D-B06D-D9DC2B99C75C}"/>
    <hyperlink ref="U27" r:id="rId5103" xr:uid="{5575153D-22CD-4EBF-ADF4-B0EFF453FE62}"/>
    <hyperlink ref="U28" r:id="rId5104" xr:uid="{186D0F6B-0796-453A-B35C-A57635A1CE09}"/>
    <hyperlink ref="U29" r:id="rId5105" xr:uid="{B5724ECA-1000-49F9-9D04-329AB0211BDC}"/>
    <hyperlink ref="U30" r:id="rId5106" xr:uid="{44EB3AF6-5498-4E8E-BE8B-9F2D559EA207}"/>
    <hyperlink ref="U31" r:id="rId5107" xr:uid="{CC76389A-A243-4410-971C-90E3587642C0}"/>
    <hyperlink ref="U32" r:id="rId5108" xr:uid="{75400228-0C5A-405E-B12D-47FCE1B8E5B9}"/>
    <hyperlink ref="U33" r:id="rId5109" xr:uid="{AB2E1A14-B86F-484B-8C6B-3D5246DDA070}"/>
    <hyperlink ref="U34" r:id="rId5110" xr:uid="{CE55C4F7-95FF-4DE1-A35C-EE163DD2D137}"/>
    <hyperlink ref="U35" r:id="rId5111" xr:uid="{CFE26B63-753A-43C1-A82D-B4CD1C5B62CD}"/>
    <hyperlink ref="U36" r:id="rId5112" xr:uid="{6578D7D8-FB2C-46AF-848B-3E3A21C20565}"/>
    <hyperlink ref="U37" r:id="rId5113" xr:uid="{F2AB4C94-52FB-48E7-AADF-23D719438580}"/>
    <hyperlink ref="U38" r:id="rId5114" xr:uid="{940CC6D2-9293-463A-993C-472F5519ACCB}"/>
    <hyperlink ref="U39" r:id="rId5115" xr:uid="{3E6EDC4A-E756-4B6E-9947-8BBDCDD768A8}"/>
    <hyperlink ref="U40" r:id="rId5116" xr:uid="{CE8132FF-9DF8-41FD-955D-BD8DD482DD66}"/>
    <hyperlink ref="U41" r:id="rId5117" xr:uid="{FC7D9E4E-CFF4-44AD-B05B-CB1A33A9CF76}"/>
    <hyperlink ref="U42" r:id="rId5118" xr:uid="{90B05606-C6EE-4A75-8532-A5A0FF223BE2}"/>
    <hyperlink ref="U43" r:id="rId5119" xr:uid="{5C1A36ED-2B98-41E1-B88B-262AE2BAE316}"/>
    <hyperlink ref="U44" r:id="rId5120" xr:uid="{FE51B438-9B79-499A-A8A5-A54E41E3F18C}"/>
    <hyperlink ref="U45" r:id="rId5121" xr:uid="{8D9DB15C-992A-4A60-85E0-A31565AD0E5C}"/>
    <hyperlink ref="U46" r:id="rId5122" xr:uid="{4DD5B920-16D8-4DD4-9B09-0CA6778D6991}"/>
    <hyperlink ref="U47" r:id="rId5123" xr:uid="{4BA2E89E-1FF1-46E9-A9AD-F10FADB6A79E}"/>
    <hyperlink ref="U48" r:id="rId5124" xr:uid="{3D6AF4B3-6766-4F17-814F-FF89F3725B68}"/>
    <hyperlink ref="U49" r:id="rId5125" xr:uid="{9744DE11-5F0B-4C5D-B94C-2B40A49FC880}"/>
    <hyperlink ref="U50" r:id="rId5126" xr:uid="{1BC6AB1B-65D3-40FF-85B8-434F1D4FFA08}"/>
    <hyperlink ref="U51" r:id="rId5127" xr:uid="{5676D717-1210-478D-B2F4-E4FB25021DE7}"/>
    <hyperlink ref="U52" r:id="rId5128" xr:uid="{63CD236F-E9ED-42C6-89C6-9EA5FC1C74B4}"/>
    <hyperlink ref="U53" r:id="rId5129" xr:uid="{FCD63A85-1E90-427C-A4F4-4BEA7D72F87F}"/>
    <hyperlink ref="U54" r:id="rId5130" xr:uid="{4F486841-2625-4A98-936C-1813987BDC39}"/>
    <hyperlink ref="U55" r:id="rId5131" xr:uid="{F918632E-1F0E-4F66-9602-B3E427E15476}"/>
    <hyperlink ref="U56" r:id="rId5132" xr:uid="{15B264BF-05D5-4205-AC76-C4A615C8CE54}"/>
    <hyperlink ref="U57" r:id="rId5133" xr:uid="{9BEDE480-E2E0-4E12-AF03-2C2277064436}"/>
    <hyperlink ref="U58" r:id="rId5134" xr:uid="{29A3EE3E-321B-4D0C-A9EF-F4154E82501F}"/>
    <hyperlink ref="U59" r:id="rId5135" xr:uid="{3889F70B-F941-4B8B-B382-63FDA6B8F6AA}"/>
    <hyperlink ref="U60" r:id="rId5136" xr:uid="{9A73C604-3A5D-47E3-9749-27008B1B5728}"/>
    <hyperlink ref="U61" r:id="rId5137" xr:uid="{702A23C9-44BE-432C-AF23-C2BFA7269ED8}"/>
    <hyperlink ref="U62" r:id="rId5138" xr:uid="{5CC13693-0C44-4845-92C8-26FD451E483C}"/>
    <hyperlink ref="U63" r:id="rId5139" xr:uid="{EC069E9F-E69D-4C29-AB65-769D89BB3251}"/>
    <hyperlink ref="U64" r:id="rId5140" xr:uid="{5902218C-059D-4BB8-9860-C901462887EA}"/>
    <hyperlink ref="U65" r:id="rId5141" xr:uid="{1B0F9C0E-BE00-479C-8146-D449D44557E6}"/>
    <hyperlink ref="U66" r:id="rId5142" xr:uid="{79547C48-2632-4EC9-9786-ACCA15C68B67}"/>
    <hyperlink ref="U67" r:id="rId5143" xr:uid="{DD493EF6-CB3A-4CF5-9529-F2BF56F2B2C4}"/>
    <hyperlink ref="U68" r:id="rId5144" xr:uid="{3EEF3184-A84A-4118-A894-8229A53F773A}"/>
    <hyperlink ref="U69" r:id="rId5145" xr:uid="{C8D4319F-3283-4A3D-B7B6-F0DB3F40977B}"/>
    <hyperlink ref="U70" r:id="rId5146" xr:uid="{E45D21FB-BB55-4E8A-9D9F-719434FB4E2E}"/>
    <hyperlink ref="U71" r:id="rId5147" xr:uid="{F2D37813-523F-48F4-96BF-C5E1EA4B397B}"/>
    <hyperlink ref="U72" r:id="rId5148" xr:uid="{01EF5E4F-EB0A-436C-BBA8-0DA94BC90EA5}"/>
    <hyperlink ref="U73" r:id="rId5149" xr:uid="{94E3083C-A9D8-4300-AA72-5786097696F2}"/>
    <hyperlink ref="U74" r:id="rId5150" xr:uid="{3AB3D831-88B6-400F-8136-C4F5E649DEB6}"/>
    <hyperlink ref="U75" r:id="rId5151" xr:uid="{043170E3-305B-4A05-99C0-A4916A830057}"/>
    <hyperlink ref="U76" r:id="rId5152" xr:uid="{5FB18BE9-90C4-414B-944B-6605ADEBA8D8}"/>
    <hyperlink ref="U77" r:id="rId5153" xr:uid="{E89F5FE5-3423-40EA-B8EB-DF8B44156189}"/>
    <hyperlink ref="U78" r:id="rId5154" xr:uid="{B4D0EC13-A559-463F-B977-63882307CD90}"/>
    <hyperlink ref="U79" r:id="rId5155" xr:uid="{26085EDA-410B-4B68-A9A1-3A376FFA7119}"/>
    <hyperlink ref="U80" r:id="rId5156" xr:uid="{A1C0667B-DFFF-47F9-8619-3DF4ABD53120}"/>
    <hyperlink ref="U81" r:id="rId5157" xr:uid="{CEE92F57-51C7-4B44-A147-B82DF94990D8}"/>
    <hyperlink ref="U82" r:id="rId5158" xr:uid="{A5C071D1-36AD-4A9C-AEB9-D9312B942077}"/>
    <hyperlink ref="U83" r:id="rId5159" xr:uid="{A03954CE-6D0E-467C-9569-9DBDA3F5FB14}"/>
    <hyperlink ref="U84" r:id="rId5160" xr:uid="{1F383733-B375-4FA5-90C6-3CFF5F81A0AF}"/>
    <hyperlink ref="U85" r:id="rId5161" xr:uid="{3C4A4CC0-5787-4D4E-8C68-89D82783AA2A}"/>
    <hyperlink ref="U86" r:id="rId5162" xr:uid="{14E78F3B-FA26-4C8A-8EAE-9E53A45F582D}"/>
    <hyperlink ref="U87" r:id="rId5163" xr:uid="{0440CCE8-F516-458F-9A52-9AF28AD732BC}"/>
    <hyperlink ref="U88" r:id="rId5164" xr:uid="{257212FB-7D3B-4210-89F9-9E4BF6E48032}"/>
    <hyperlink ref="U89" r:id="rId5165" xr:uid="{F5253388-750F-4245-A7A4-16DA01AFE172}"/>
    <hyperlink ref="U90" r:id="rId5166" xr:uid="{53BE3BC8-2289-426A-8DE9-F742AD430C1A}"/>
    <hyperlink ref="U91" r:id="rId5167" xr:uid="{7499F88F-277C-4EEA-8B2A-C01A3750CC5A}"/>
    <hyperlink ref="U92" r:id="rId5168" xr:uid="{C1FB63E7-FD48-4EAB-9F67-DB60A9068C9D}"/>
    <hyperlink ref="U93" r:id="rId5169" xr:uid="{A6134AAA-76D2-4483-B50C-923C43A7D83E}"/>
    <hyperlink ref="U94" r:id="rId5170" xr:uid="{C5CCE671-4BCF-4181-A127-98A128C7C07A}"/>
    <hyperlink ref="U95" r:id="rId5171" xr:uid="{C4D0E042-3B10-466F-969D-02E09C2789BE}"/>
    <hyperlink ref="U96" r:id="rId5172" xr:uid="{8096C1F0-9243-4AA6-8F22-0956EAE73914}"/>
    <hyperlink ref="U97" r:id="rId5173" xr:uid="{B8CA7783-76E9-4899-AE85-3B404958C98C}"/>
    <hyperlink ref="U98" r:id="rId5174" xr:uid="{17240790-B942-4F26-B70A-F7B95182CE79}"/>
    <hyperlink ref="U99" r:id="rId5175" xr:uid="{8BF35B05-EF58-4286-B166-0B4C599B34FA}"/>
    <hyperlink ref="U100" r:id="rId5176" xr:uid="{9964AF08-1CB8-4190-A6D3-5384A5C1AAC8}"/>
    <hyperlink ref="U101" r:id="rId5177" xr:uid="{A6F51723-F0A9-47A5-BA0A-F76604FC7864}"/>
    <hyperlink ref="U102" r:id="rId5178" xr:uid="{7BDAB4CF-541E-4115-8153-CAA23D616CDF}"/>
    <hyperlink ref="U103" r:id="rId5179" xr:uid="{36DE5D93-A2C2-4B16-964A-4AC55BE9EF92}"/>
    <hyperlink ref="U104" r:id="rId5180" xr:uid="{720F8C2E-D4E2-4CB7-ACED-8F520C638D45}"/>
    <hyperlink ref="U105" r:id="rId5181" xr:uid="{7D289297-7B0C-492C-BDCF-78FC6B5D7542}"/>
    <hyperlink ref="U106" r:id="rId5182" xr:uid="{5EE94594-19AB-4EB8-9969-9221315C200C}"/>
    <hyperlink ref="U107" r:id="rId5183" xr:uid="{A15D6C9C-C408-4A33-8615-3C1094EF3BAD}"/>
    <hyperlink ref="U108" r:id="rId5184" xr:uid="{8F53B967-5F13-415C-8EAF-103C81D8768E}"/>
    <hyperlink ref="U109" r:id="rId5185" xr:uid="{A6E076F6-530D-4561-8C7D-1CB07CD67FB1}"/>
    <hyperlink ref="U110" r:id="rId5186" xr:uid="{23C5B502-ADAE-4BA3-9AF1-1BB7F556C244}"/>
    <hyperlink ref="U111" r:id="rId5187" xr:uid="{10BC5201-73FC-4F9D-A64E-BEA83D842356}"/>
    <hyperlink ref="U112" r:id="rId5188" xr:uid="{9716FEC7-5DC1-4E7B-82EE-AE8C16CC0B2D}"/>
    <hyperlink ref="U113" r:id="rId5189" xr:uid="{37BF2943-C1BB-4047-8D8E-3CC26A8673D6}"/>
    <hyperlink ref="U114" r:id="rId5190" xr:uid="{B4394C1A-F239-4201-97E3-4EC54DC7368D}"/>
    <hyperlink ref="U115" r:id="rId5191" xr:uid="{B2DABBE8-4914-403A-8702-C949F7A3D9C2}"/>
    <hyperlink ref="U116" r:id="rId5192" xr:uid="{893189C9-D5DA-4A25-A488-5E2350CB8523}"/>
    <hyperlink ref="U117" r:id="rId5193" xr:uid="{9C179F85-BE90-4436-B1E4-1236F21BF3C5}"/>
    <hyperlink ref="U118" r:id="rId5194" xr:uid="{E73DAB31-CF4B-4600-857B-FF4AC60453A0}"/>
    <hyperlink ref="U119" r:id="rId5195" xr:uid="{34986319-60C6-4423-905E-87127BDE3B6D}"/>
    <hyperlink ref="U120" r:id="rId5196" xr:uid="{BE9EDB92-0988-485F-9F6B-C964EAC5FE68}"/>
    <hyperlink ref="U121" r:id="rId5197" xr:uid="{AB21C914-7346-4E20-BDF9-EAF6E9C898D8}"/>
    <hyperlink ref="U122" r:id="rId5198" xr:uid="{EAD44298-663D-44D7-93B6-095996717155}"/>
    <hyperlink ref="U123" r:id="rId5199" xr:uid="{D65B2A27-8BAC-45AD-8A24-611B7DD6A5AB}"/>
    <hyperlink ref="U124" r:id="rId5200" xr:uid="{ECC6EF2A-E195-4B90-A5E7-B51A17C636C2}"/>
    <hyperlink ref="U125" r:id="rId5201" xr:uid="{7505F5FB-1484-4A5B-A30F-401EA6E1588A}"/>
    <hyperlink ref="U126" r:id="rId5202" xr:uid="{1B0AAB99-42D1-4277-A5C2-E9F990EFE7B6}"/>
    <hyperlink ref="U127" r:id="rId5203" xr:uid="{44A5907D-E663-4C87-AAD1-792C1D77EBE7}"/>
    <hyperlink ref="U128" r:id="rId5204" xr:uid="{C69E2822-40F5-4E15-AB2C-615157E6F4D0}"/>
    <hyperlink ref="U129" r:id="rId5205" xr:uid="{B5BB8E31-916F-4192-A43F-C64BBD41B813}"/>
    <hyperlink ref="U130" r:id="rId5206" xr:uid="{6E34022D-4330-4013-BCF4-7A6BE0911E91}"/>
    <hyperlink ref="U131" r:id="rId5207" xr:uid="{DE3AAD28-19EC-4A87-8934-F74AA83FE9AE}"/>
    <hyperlink ref="U132" r:id="rId5208" xr:uid="{E51A339A-F018-4A00-A43E-8A153EE47399}"/>
    <hyperlink ref="U133" r:id="rId5209" xr:uid="{DAE0485D-E131-4CA1-8BA4-CDA319D1EBD0}"/>
    <hyperlink ref="U134" r:id="rId5210" xr:uid="{3A466C22-CC72-4E8A-AED0-B4EE48C1BC37}"/>
    <hyperlink ref="U135" r:id="rId5211" xr:uid="{67070A87-E913-445C-B2E7-5CD9CBA22364}"/>
    <hyperlink ref="U136" r:id="rId5212" xr:uid="{706D15E9-83D9-47A2-B64A-7DF52479E02A}"/>
    <hyperlink ref="U137" r:id="rId5213" xr:uid="{7AB3424A-2553-4FC6-BF3F-D609BB32A1D5}"/>
    <hyperlink ref="U138" r:id="rId5214" xr:uid="{7D209189-74F0-4743-9914-76CE3C334BC0}"/>
    <hyperlink ref="U139" r:id="rId5215" xr:uid="{1A12FC1C-CE57-4D4E-8EA2-3B19846BBDE0}"/>
    <hyperlink ref="U140" r:id="rId5216" xr:uid="{665921AD-FED9-43F6-A0F0-9170A16EA5F5}"/>
    <hyperlink ref="U141" r:id="rId5217" xr:uid="{ECCB2683-9E87-4996-B974-6A010E603AC7}"/>
    <hyperlink ref="U142" r:id="rId5218" xr:uid="{24686095-A604-4339-87FB-A76B0092C4F0}"/>
    <hyperlink ref="U143" r:id="rId5219" xr:uid="{23F9383A-E1DF-4768-8DB1-D7D9A4680C9D}"/>
    <hyperlink ref="U144" r:id="rId5220" xr:uid="{E6AC4E3C-E8E5-4F33-8020-80E83E9C6C4C}"/>
    <hyperlink ref="U145" r:id="rId5221" xr:uid="{8571D796-83FF-4312-9B90-F713B5EF3212}"/>
    <hyperlink ref="U146" r:id="rId5222" xr:uid="{4258BA99-780E-4CD4-BE56-650BE257A230}"/>
    <hyperlink ref="U147" r:id="rId5223" xr:uid="{9D722645-AB62-4A0D-856D-D5157758BB06}"/>
    <hyperlink ref="U148" r:id="rId5224" xr:uid="{DA9A589B-8300-40D1-A17A-603DC0AE9D13}"/>
    <hyperlink ref="U149" r:id="rId5225" xr:uid="{D7A87CE9-09ED-4956-89E7-80B492FF9E60}"/>
    <hyperlink ref="U150" r:id="rId5226" xr:uid="{B635B0ED-E896-4F74-B413-130C5584D017}"/>
    <hyperlink ref="U151" r:id="rId5227" xr:uid="{08AC6E15-278F-49B2-9C49-F8D403769B8E}"/>
    <hyperlink ref="U152" r:id="rId5228" xr:uid="{807AEF4D-990F-4F8C-A427-42D7664BC1E1}"/>
    <hyperlink ref="U153" r:id="rId5229" xr:uid="{560F71B3-8718-4EB9-8F46-46901B4AA5B2}"/>
    <hyperlink ref="U154" r:id="rId5230" xr:uid="{971373D2-264F-4482-9E9F-FC32090FB9B7}"/>
    <hyperlink ref="U155" r:id="rId5231" xr:uid="{6D759399-88D3-4889-896D-67FBCE9AC9BC}"/>
    <hyperlink ref="U156" r:id="rId5232" xr:uid="{CFAFF1A9-3224-407B-A6A8-696279F90174}"/>
    <hyperlink ref="U157" r:id="rId5233" xr:uid="{3140DE57-0B28-43BE-8EA0-D8FD00C6D87A}"/>
    <hyperlink ref="U158" r:id="rId5234" xr:uid="{23CDC8AC-75D0-45F8-A8F8-A1F7142EF28E}"/>
    <hyperlink ref="U159" r:id="rId5235" xr:uid="{2C9BB9B4-8BBA-41C0-B055-B60875986A5F}"/>
    <hyperlink ref="U160" r:id="rId5236" xr:uid="{9C487BD2-C1E9-49AE-9178-EBA8ED308F75}"/>
    <hyperlink ref="U161" r:id="rId5237" xr:uid="{CA53D1E6-8613-43B7-9A01-475CA35498F8}"/>
    <hyperlink ref="U162" r:id="rId5238" xr:uid="{0F99E391-F9FF-4051-8DCF-99119E788245}"/>
    <hyperlink ref="U163" r:id="rId5239" xr:uid="{AF0EB9B8-B1D7-4355-BC96-6695CFC873E9}"/>
    <hyperlink ref="U164" r:id="rId5240" xr:uid="{02C5FCFB-7C12-4A1B-8D46-6ADE2C7A2048}"/>
    <hyperlink ref="U165" r:id="rId5241" xr:uid="{96648724-24F8-4019-85C5-3910F5E00AFF}"/>
    <hyperlink ref="U166" r:id="rId5242" xr:uid="{335F1AA7-862A-4FFD-971E-BA58605C7922}"/>
    <hyperlink ref="U167" r:id="rId5243" xr:uid="{2760C7CC-4B7A-445F-8447-302F73D6B403}"/>
    <hyperlink ref="U168" r:id="rId5244" xr:uid="{B891CA8D-24FC-4A49-9DA5-596C4BAAB557}"/>
    <hyperlink ref="U169" r:id="rId5245" xr:uid="{F3C5D114-8707-4312-BDA0-857B76CD6175}"/>
    <hyperlink ref="U170" r:id="rId5246" xr:uid="{DAECD2FC-0E5B-4385-A9C2-AA15E71DE359}"/>
    <hyperlink ref="U171" r:id="rId5247" xr:uid="{380F54B7-809F-4B73-B708-5030CD0390F9}"/>
    <hyperlink ref="U172" r:id="rId5248" xr:uid="{DFF205C3-382D-4736-A576-356D605C8C00}"/>
    <hyperlink ref="U173" r:id="rId5249" xr:uid="{9E532DAB-AC7D-467D-8C3E-D609E3BA12E3}"/>
    <hyperlink ref="U174" r:id="rId5250" xr:uid="{058513F4-F991-4FF8-8337-7BEBBB055935}"/>
    <hyperlink ref="U175" r:id="rId5251" xr:uid="{B269B110-32EF-4D2F-AA9F-0CDBB5A1913C}"/>
    <hyperlink ref="U176" r:id="rId5252" xr:uid="{105B5D9D-3B6D-4B34-96F9-293CBE067EFC}"/>
    <hyperlink ref="U177" r:id="rId5253" xr:uid="{B76E8825-B9F4-4578-8535-D70C6FCB3B6B}"/>
    <hyperlink ref="U178" r:id="rId5254" xr:uid="{CC704F26-CF95-4F20-9550-44DD9365E46A}"/>
    <hyperlink ref="U179" r:id="rId5255" xr:uid="{49C91B65-F464-42D6-A88C-43A00A8F81E3}"/>
    <hyperlink ref="U180" r:id="rId5256" xr:uid="{A62B54C4-9776-430A-814C-0037690CE28F}"/>
    <hyperlink ref="U181" r:id="rId5257" xr:uid="{B7B51746-23B9-444D-B09B-BCB02105FDAD}"/>
    <hyperlink ref="U182" r:id="rId5258" xr:uid="{CC109476-67B1-4619-9DE6-A20DB7C50F3A}"/>
    <hyperlink ref="U183" r:id="rId5259" xr:uid="{24321287-264E-4AE4-BFED-1D6D33AECBB5}"/>
    <hyperlink ref="U184" r:id="rId5260" xr:uid="{3F56CFE2-FAEF-47EF-8D8F-D89498746280}"/>
    <hyperlink ref="U185" r:id="rId5261" xr:uid="{536AC13A-D996-4B2A-989A-926E2FCF8557}"/>
    <hyperlink ref="U186" r:id="rId5262" xr:uid="{10B0D9EC-8B54-4D52-B734-4932D218C7B2}"/>
    <hyperlink ref="U187" r:id="rId5263" xr:uid="{9E8B2065-0891-4EEF-BA95-9B75CB477581}"/>
    <hyperlink ref="U188" r:id="rId5264" xr:uid="{63F96912-719F-4A1E-B204-E4B5A91E2C5B}"/>
    <hyperlink ref="U189" r:id="rId5265" xr:uid="{73824790-933D-4C9D-92FD-00A44AA41A58}"/>
    <hyperlink ref="U190" r:id="rId5266" xr:uid="{5C476D6B-1351-4DDD-B747-68E62F6FBA38}"/>
    <hyperlink ref="U191" r:id="rId5267" xr:uid="{A37FC2A7-7759-4FF2-8375-AFE8A76B546D}"/>
    <hyperlink ref="U192" r:id="rId5268" xr:uid="{8448ABB0-CB7A-496F-90E7-2919444F12F0}"/>
    <hyperlink ref="U193" r:id="rId5269" xr:uid="{BB6E3994-9953-4721-B783-2455020B6B66}"/>
    <hyperlink ref="U194" r:id="rId5270" xr:uid="{47F2E4CB-8868-495C-9497-F62EC85E0849}"/>
    <hyperlink ref="U195" r:id="rId5271" xr:uid="{1109F4C9-9D67-4BCF-9F64-9F2B36EDEA0C}"/>
    <hyperlink ref="U196" r:id="rId5272" xr:uid="{0B9D3A89-04E2-492B-A33A-DFB7BBB4E6FB}"/>
    <hyperlink ref="U197" r:id="rId5273" xr:uid="{A269657B-3FD6-4F12-AE52-FE897A8BF9AE}"/>
    <hyperlink ref="U198" r:id="rId5274" xr:uid="{1137DC08-89D7-4D27-9A92-6BEDCA0F4552}"/>
    <hyperlink ref="U199" r:id="rId5275" xr:uid="{29FFBD2F-1EAD-40A3-94D9-31E18B18BE88}"/>
    <hyperlink ref="U200" r:id="rId5276" xr:uid="{27676A67-A959-404F-9702-AD454B9DBEB4}"/>
    <hyperlink ref="U201" r:id="rId5277" xr:uid="{2CECB4CF-9401-4484-A948-E8B420BE4690}"/>
    <hyperlink ref="U202" r:id="rId5278" xr:uid="{851653DB-304C-42ED-AC78-ED1B6BF427E2}"/>
    <hyperlink ref="U203" r:id="rId5279" xr:uid="{5E71A401-9A8E-4528-AED8-C31AB4CC2865}"/>
    <hyperlink ref="U204" r:id="rId5280" xr:uid="{3F7EF210-3C77-4568-AC8E-D057BEA8E3C3}"/>
    <hyperlink ref="U205" r:id="rId5281" xr:uid="{926F55C4-FE82-41DF-8DDD-5E6CB5768543}"/>
    <hyperlink ref="U206" r:id="rId5282" xr:uid="{7ECAFCEE-A8BB-474A-87A6-D0348E1556C8}"/>
    <hyperlink ref="U207" r:id="rId5283" xr:uid="{D1819B04-143E-4B3B-8DC5-B62662CA4716}"/>
    <hyperlink ref="U208" r:id="rId5284" xr:uid="{EB48E7BF-3EFD-47D0-B5BA-05374855383F}"/>
    <hyperlink ref="U209" r:id="rId5285" xr:uid="{BE3CD6C9-DC94-49F3-8816-E1284565AF62}"/>
    <hyperlink ref="U210" r:id="rId5286" xr:uid="{756709D4-D2C4-4CD8-875E-3AA7A9C7024C}"/>
    <hyperlink ref="U211" r:id="rId5287" xr:uid="{556AA5C8-C07E-49AD-8E90-9FFB3C03F2CA}"/>
    <hyperlink ref="U212" r:id="rId5288" xr:uid="{495A3339-D189-461C-B618-632EF76D8028}"/>
    <hyperlink ref="U213" r:id="rId5289" xr:uid="{33445804-BA16-4C2E-8C65-70CD43E647C1}"/>
    <hyperlink ref="U214" r:id="rId5290" xr:uid="{F5E71291-2307-4554-A3CF-57A16584ABB7}"/>
    <hyperlink ref="U215" r:id="rId5291" xr:uid="{783AC75C-8D73-4FE4-875F-5DE8511E98A9}"/>
    <hyperlink ref="U216" r:id="rId5292" xr:uid="{02DAED1E-6A3D-408F-BB3D-490CEFCA298F}"/>
    <hyperlink ref="U217" r:id="rId5293" xr:uid="{DAC94DB2-8859-44F6-98F4-CF4778BC7096}"/>
    <hyperlink ref="U218" r:id="rId5294" xr:uid="{C211E9A6-E5B2-4B45-8D03-8B54E6AE9163}"/>
    <hyperlink ref="U219" r:id="rId5295" xr:uid="{DF9FDF80-CDC3-4599-ABA1-06B0254018AB}"/>
    <hyperlink ref="U220" r:id="rId5296" xr:uid="{26702018-84EF-4253-A022-2CD8DAD78E63}"/>
    <hyperlink ref="U221" r:id="rId5297" xr:uid="{BA69CB96-DA1A-4AF2-A7FC-33AF2C6ECCBE}"/>
    <hyperlink ref="U222" r:id="rId5298" xr:uid="{03CDAC9B-90B2-41CD-AE4D-B31066904A4C}"/>
    <hyperlink ref="U223" r:id="rId5299" xr:uid="{7C4247CA-4EFD-4D0B-8FB0-4EA7C9309CF5}"/>
    <hyperlink ref="U224" r:id="rId5300" xr:uid="{759C1B54-E653-4772-B697-0EF3ED06F9D5}"/>
    <hyperlink ref="U225" r:id="rId5301" xr:uid="{32E5F482-2E90-4F5F-A5B8-4D973D17EC9F}"/>
    <hyperlink ref="U226" r:id="rId5302" xr:uid="{F1AEC8DF-70F8-473A-BA04-0829D968712E}"/>
    <hyperlink ref="U227" r:id="rId5303" xr:uid="{D82B272D-FA8D-4A57-AF16-058BD2104A9B}"/>
    <hyperlink ref="U228" r:id="rId5304" xr:uid="{8E57AB6E-D379-44DE-A897-2B996BAD0AFC}"/>
    <hyperlink ref="U229" r:id="rId5305" xr:uid="{5590DF75-DCAF-42E0-AF20-D445A4CFF8A6}"/>
    <hyperlink ref="U230" r:id="rId5306" xr:uid="{C032E595-001B-4A30-A79F-D64AE88B4AEF}"/>
    <hyperlink ref="U231" r:id="rId5307" xr:uid="{AF25DFDC-DDA5-42C9-8E60-090DC3ACA1D2}"/>
    <hyperlink ref="U232" r:id="rId5308" xr:uid="{DB697B13-600D-4C5E-A663-0FAF202C6865}"/>
    <hyperlink ref="U233" r:id="rId5309" xr:uid="{10E35E4B-BD9A-4C4E-9D5E-B6C5FB241320}"/>
    <hyperlink ref="U234" r:id="rId5310" xr:uid="{53BA56C3-0129-493A-BC76-19E952766131}"/>
    <hyperlink ref="U235" r:id="rId5311" xr:uid="{872F837F-C769-424B-8EDD-A2AB59DB6053}"/>
    <hyperlink ref="U236" r:id="rId5312" xr:uid="{BA8FE3C3-AB22-428E-B576-DF06B9F214A1}"/>
    <hyperlink ref="U237" r:id="rId5313" xr:uid="{EAB37DAA-BA5D-45E4-9BB1-5E0CA3E74057}"/>
    <hyperlink ref="U238" r:id="rId5314" xr:uid="{D00AA15B-6534-4D79-BAB4-9134EBD6095C}"/>
    <hyperlink ref="U240" r:id="rId5315" xr:uid="{87459447-F2FE-4154-BEE7-536CAB245543}"/>
    <hyperlink ref="U241" r:id="rId5316" xr:uid="{8369D6CF-4808-47EE-AB7B-D9688CE081B9}"/>
    <hyperlink ref="U242" r:id="rId5317" xr:uid="{738C66D7-41A0-498B-8364-2B8DAA21DE1C}"/>
    <hyperlink ref="U243" r:id="rId5318" xr:uid="{CB8F8DB0-8B7A-4B14-94B5-93DD9E59DC92}"/>
    <hyperlink ref="U244" r:id="rId5319" xr:uid="{4AB3EDCF-5D93-4C43-B5C9-5133EE388E37}"/>
    <hyperlink ref="U245" r:id="rId5320" xr:uid="{B636538B-0C39-4619-88EC-6F0904A50FB4}"/>
    <hyperlink ref="U246" r:id="rId5321" xr:uid="{EF92651D-B098-4D91-8BE7-2014FF253D81}"/>
    <hyperlink ref="U247" r:id="rId5322" xr:uid="{57C3FB9E-1734-474A-AEC3-E31ECB5A28ED}"/>
    <hyperlink ref="U248" r:id="rId5323" xr:uid="{51BDEA1A-F603-431F-BB33-88EFD95CF82F}"/>
    <hyperlink ref="U249" r:id="rId5324" xr:uid="{929F0F81-3D5C-4B01-A9F5-558CA7F95D4B}"/>
    <hyperlink ref="U250" r:id="rId5325" xr:uid="{F47F34AC-BDA7-4AED-BAEC-BA24DB347260}"/>
    <hyperlink ref="U251" r:id="rId5326" xr:uid="{0571B497-4BEF-45C9-BD98-6D57A7DE7F2D}"/>
    <hyperlink ref="U252" r:id="rId5327" xr:uid="{692CF92A-5B83-4489-A0B8-329166999767}"/>
    <hyperlink ref="U253" r:id="rId5328" xr:uid="{6A3CCA8D-A201-4714-A4F2-34A037A1237F}"/>
    <hyperlink ref="U254" r:id="rId5329" xr:uid="{59FC96F1-45E0-40FF-903C-121AD179264F}"/>
    <hyperlink ref="U255" r:id="rId5330" xr:uid="{B962F93E-EE8C-4ADB-91AF-B73C7482B5EF}"/>
    <hyperlink ref="U256" r:id="rId5331" xr:uid="{B475147E-5C66-4C1F-A513-3524B773B1BE}"/>
    <hyperlink ref="U257" r:id="rId5332" xr:uid="{316113C9-2988-4D35-9CAA-E01C413E5CC6}"/>
    <hyperlink ref="U258" r:id="rId5333" xr:uid="{0433582D-A8AB-4492-87B8-443DB18C0843}"/>
    <hyperlink ref="U259" r:id="rId5334" xr:uid="{06E62E45-6C36-4FBA-8A19-96ED53B35AD0}"/>
    <hyperlink ref="U260" r:id="rId5335" xr:uid="{8BD5339A-DC47-497A-B877-502914080149}"/>
    <hyperlink ref="U261" r:id="rId5336" xr:uid="{92E9629D-F6C3-496D-8A0F-2B32FF6BAE66}"/>
    <hyperlink ref="U262" r:id="rId5337" xr:uid="{D1E40670-D038-4402-8A82-DDC9BDA181D2}"/>
    <hyperlink ref="U263" r:id="rId5338" xr:uid="{D55B274B-F028-4B9C-A546-5D3CC49CE549}"/>
    <hyperlink ref="U264" r:id="rId5339" xr:uid="{8F35114D-C5A1-4432-B51D-5CCFC324897E}"/>
    <hyperlink ref="U265" r:id="rId5340" xr:uid="{6B0DA7D0-DF50-4464-99F8-75368CE4748D}"/>
    <hyperlink ref="U266" r:id="rId5341" xr:uid="{9C5881A7-C94A-472A-AAEF-BEAB26B22E5C}"/>
    <hyperlink ref="U267" r:id="rId5342" xr:uid="{2727D85F-0416-421D-940B-B274597D8830}"/>
    <hyperlink ref="U268" r:id="rId5343" xr:uid="{683C6D50-9FD9-42E1-B70C-91422989A00E}"/>
    <hyperlink ref="U269" r:id="rId5344" xr:uid="{7C5383B6-FD49-4A50-82F5-1F9D660AFEE1}"/>
    <hyperlink ref="U270" r:id="rId5345" xr:uid="{DA62A711-6AB7-4E6B-A466-8D320C186BB5}"/>
    <hyperlink ref="U271" r:id="rId5346" xr:uid="{E8979E81-F85E-44E8-A3D4-3DB7FCA3E2B1}"/>
    <hyperlink ref="U272" r:id="rId5347" xr:uid="{A5D4F562-310A-4423-AA8B-0CDBE6C43309}"/>
    <hyperlink ref="U273" r:id="rId5348" xr:uid="{4ACE708B-9DFC-424A-A9D4-87AD5E30F64D}"/>
    <hyperlink ref="U274" r:id="rId5349" xr:uid="{B3C063D3-71AF-46E1-9878-302A046696D4}"/>
    <hyperlink ref="U275" r:id="rId5350" xr:uid="{E93B8472-804D-4945-8E81-1A9DAED25697}"/>
    <hyperlink ref="U276" r:id="rId5351" xr:uid="{C5D9B0BF-71F6-4D4F-B33C-59B1AC7CCB65}"/>
    <hyperlink ref="U277" r:id="rId5352" xr:uid="{1E2F3FC7-D516-4537-B893-0BFCD218533C}"/>
    <hyperlink ref="U278" r:id="rId5353" xr:uid="{45932CF3-4914-42A8-BC7F-E329FFCAE945}"/>
    <hyperlink ref="U279" r:id="rId5354" xr:uid="{1B4AB169-C142-4CC1-B125-5D1197EFCB0D}"/>
    <hyperlink ref="U280" r:id="rId5355" xr:uid="{2FDADAA0-9F58-4321-8D10-90ECC0D1DE58}"/>
    <hyperlink ref="U281" r:id="rId5356" xr:uid="{D70EFA80-6AEF-4879-A827-E2A6B6A8E34F}"/>
    <hyperlink ref="U282" r:id="rId5357" xr:uid="{FC9ED5BF-ED41-4FA3-87FB-0876DB4F5710}"/>
    <hyperlink ref="U283" r:id="rId5358" xr:uid="{A776F9B4-B5E8-4424-8FBF-F9ED335A926C}"/>
    <hyperlink ref="U284" r:id="rId5359" xr:uid="{06B5CC31-B062-48DF-AE8D-EBB3A0209079}"/>
    <hyperlink ref="U285" r:id="rId5360" xr:uid="{2D864A71-9D4F-476C-A098-B9D1FC3BA82B}"/>
    <hyperlink ref="U286" r:id="rId5361" xr:uid="{9EAF8681-12ED-4C08-92BA-EB53A0695ACE}"/>
    <hyperlink ref="U287" r:id="rId5362" xr:uid="{AB5AA3F8-12F3-4B64-AF9B-E500F04FFD69}"/>
    <hyperlink ref="U288" r:id="rId5363" xr:uid="{9069EE44-B3C0-4084-91B4-8F61957C2461}"/>
    <hyperlink ref="U289" r:id="rId5364" xr:uid="{FC481DF0-00D1-41DA-8A70-EC8F142B8781}"/>
    <hyperlink ref="U290" r:id="rId5365" xr:uid="{C9FE5D65-A373-4AB1-9186-B8DC6CECA049}"/>
    <hyperlink ref="U291" r:id="rId5366" xr:uid="{96C34B70-1544-4968-BCE9-FDA950B6BE9F}"/>
    <hyperlink ref="U292" r:id="rId5367" xr:uid="{C73AE596-C1F5-47B7-AA88-EFC07D0EA412}"/>
    <hyperlink ref="U293" r:id="rId5368" xr:uid="{8E511BFD-6CC3-4DDA-BADD-7670066B4497}"/>
    <hyperlink ref="U294" r:id="rId5369" xr:uid="{D75A51F1-7257-42F1-815E-C959D0AE6565}"/>
    <hyperlink ref="U295" r:id="rId5370" xr:uid="{470CF2C8-AF3F-405E-A76C-F8EBBEE9E736}"/>
    <hyperlink ref="U296" r:id="rId5371" xr:uid="{77EA4D96-26EE-4FA2-BB61-4F51C03C4625}"/>
    <hyperlink ref="U297" r:id="rId5372" xr:uid="{17139F3B-D716-4703-9344-602434AD2A3E}"/>
    <hyperlink ref="U298" r:id="rId5373" xr:uid="{9514F700-45F4-43FC-A570-D46128817AB7}"/>
    <hyperlink ref="U299" r:id="rId5374" xr:uid="{67B82433-5681-48ED-A483-DF79DEF4762D}"/>
    <hyperlink ref="U300" r:id="rId5375" xr:uid="{BECB6B40-E069-42B1-BA09-C58B161FF298}"/>
    <hyperlink ref="U301" r:id="rId5376" xr:uid="{7DCCDF6D-EC70-49E4-AE4A-6CADAFD0BB33}"/>
    <hyperlink ref="U302" r:id="rId5377" xr:uid="{F61AFDB5-F037-4D76-9643-0AB17D8F1B93}"/>
    <hyperlink ref="U303" r:id="rId5378" xr:uid="{5A8EDBCD-E5D8-4055-BE4C-3D0E39E8B310}"/>
    <hyperlink ref="U304" r:id="rId5379" xr:uid="{9FBC51A7-1EFF-4F73-A409-ABB0A79D30DD}"/>
    <hyperlink ref="U305" r:id="rId5380" xr:uid="{36C91001-B1BF-43D1-A059-CC7ACD29DC9C}"/>
    <hyperlink ref="U306" r:id="rId5381" xr:uid="{360CEE5D-4DD0-45AD-97FE-4518C16E2477}"/>
    <hyperlink ref="U307" r:id="rId5382" xr:uid="{61C8230D-CCEE-46D8-9CA0-F60641C56A7B}"/>
    <hyperlink ref="U308" r:id="rId5383" xr:uid="{2067599E-7653-43AD-8E98-8532F8671555}"/>
    <hyperlink ref="U309" r:id="rId5384" xr:uid="{CC09EA04-3078-4852-91A8-57B84A88EECD}"/>
    <hyperlink ref="U310" r:id="rId5385" xr:uid="{9744259A-D5B8-4892-AB01-1A821B4C5FE4}"/>
    <hyperlink ref="U311" r:id="rId5386" xr:uid="{B6CB2DFE-A9CD-4873-9377-E37F3890D84A}"/>
    <hyperlink ref="U312" r:id="rId5387" xr:uid="{90916D9C-13A7-458F-ABF6-BE0D3FBC4C9B}"/>
    <hyperlink ref="U313" r:id="rId5388" xr:uid="{38D344B2-42CE-4FC9-80C5-D7D88446C559}"/>
    <hyperlink ref="U314" r:id="rId5389" xr:uid="{7CD6C165-633E-464A-93F5-AF91B59D47FE}"/>
    <hyperlink ref="U315" r:id="rId5390" xr:uid="{433ADF1D-D53F-439A-91BF-0F3A2AFE46FE}"/>
    <hyperlink ref="U316" r:id="rId5391" xr:uid="{40314963-058F-4773-B47F-65C70315ABBA}"/>
    <hyperlink ref="U317" r:id="rId5392" xr:uid="{E97A1B4B-9FDA-4336-94D5-C56FA8F8FDCB}"/>
    <hyperlink ref="U318" r:id="rId5393" xr:uid="{E7DCA20C-C74F-4DBB-8188-39EF394E216C}"/>
    <hyperlink ref="U319" r:id="rId5394" xr:uid="{5DEA3EBC-7B9C-4F81-A218-3732F2169BE3}"/>
    <hyperlink ref="U320" r:id="rId5395" xr:uid="{B86DB60A-4961-4F19-A6E3-CCF714FDDD15}"/>
    <hyperlink ref="U321" r:id="rId5396" xr:uid="{6317EB87-AF21-458B-8C04-BB063C2625B3}"/>
    <hyperlink ref="U322" r:id="rId5397" xr:uid="{37028723-EC2C-4415-BF6E-54BB5C400218}"/>
    <hyperlink ref="U323" r:id="rId5398" xr:uid="{2A1B8480-EB25-4496-854D-149B9581F77B}"/>
    <hyperlink ref="U324" r:id="rId5399" xr:uid="{438538D5-7D0A-4292-98EA-BD714C4807AB}"/>
    <hyperlink ref="U325" r:id="rId5400" xr:uid="{7B5087D6-BE26-4F9B-BB61-EFF3CFDDF18A}"/>
    <hyperlink ref="U326" r:id="rId5401" xr:uid="{14C2544B-11F9-45BB-986B-50B4144B18C7}"/>
    <hyperlink ref="U327" r:id="rId5402" xr:uid="{DBC40BE6-B2E9-494E-95F7-60077735A257}"/>
    <hyperlink ref="U328" r:id="rId5403" xr:uid="{AA16EBDC-5AAC-4C78-9D75-5BD39AAAF98C}"/>
    <hyperlink ref="U329" r:id="rId5404" xr:uid="{F11D14ED-6880-4D95-BDC3-28945198E355}"/>
    <hyperlink ref="U330" r:id="rId5405" xr:uid="{EC378EEA-BCA1-4BCB-B9EF-480DF2139B61}"/>
    <hyperlink ref="U331" r:id="rId5406" xr:uid="{54032328-E558-4F1F-B529-98DEC9FFB1C3}"/>
    <hyperlink ref="U332" r:id="rId5407" xr:uid="{38526FAC-8E65-4ECF-9C02-BDC8055B7DDD}"/>
    <hyperlink ref="U333" r:id="rId5408" xr:uid="{7413DE14-4B59-43AB-87E8-B98576DA4B3D}"/>
    <hyperlink ref="U334" r:id="rId5409" xr:uid="{F7B0EBF9-4020-48CF-BD7C-CDC3AEEA3E4C}"/>
    <hyperlink ref="U335" r:id="rId5410" xr:uid="{8C35D12A-C0CA-48CA-B2BB-D588599DEA9F}"/>
    <hyperlink ref="U336" r:id="rId5411" xr:uid="{2C5C3001-4818-48A5-B1D3-251624E2A7B2}"/>
    <hyperlink ref="U337" r:id="rId5412" xr:uid="{8F7AEA4F-8872-4E78-B24B-9A4AFE32ED75}"/>
    <hyperlink ref="U338" r:id="rId5413" xr:uid="{CD680344-1EC0-48D7-9489-7F41BE21C68E}"/>
    <hyperlink ref="U339" r:id="rId5414" xr:uid="{5D747263-E1EE-464B-9B6C-455B86BBB947}"/>
    <hyperlink ref="U340" r:id="rId5415" xr:uid="{0B088274-A049-4E63-BC19-E27DB96684BF}"/>
    <hyperlink ref="U341" r:id="rId5416" xr:uid="{A8718B76-BE11-4AFD-83FB-F8465072B421}"/>
    <hyperlink ref="U342" r:id="rId5417" xr:uid="{DE0412A2-84E4-4351-952E-E3BC37B1E54F}"/>
    <hyperlink ref="U343" r:id="rId5418" xr:uid="{B9C5F74D-88D0-4E9F-9202-837AF894E2AF}"/>
    <hyperlink ref="U344" r:id="rId5419" xr:uid="{9F5DE24F-54C8-462C-AFA4-46E0ED1FF269}"/>
    <hyperlink ref="U345" r:id="rId5420" xr:uid="{9E187BD7-2B8B-47A8-91D9-B0963E2D6681}"/>
    <hyperlink ref="U346" r:id="rId5421" xr:uid="{69C87307-0408-4AE4-A9CC-9690E5B32312}"/>
    <hyperlink ref="U347" r:id="rId5422" xr:uid="{E53B7282-E493-415E-8E5A-D1D3025BE3DC}"/>
    <hyperlink ref="U348" r:id="rId5423" xr:uid="{B8A933E8-8DEA-49A5-81A6-EC7296E7CBAC}"/>
    <hyperlink ref="U349" r:id="rId5424" xr:uid="{D474A6C2-B123-46CD-A874-7C2AB5007DFF}"/>
    <hyperlink ref="U350" r:id="rId5425" xr:uid="{1163CB76-3252-4F9A-9B89-726EFBDDE98D}"/>
    <hyperlink ref="U351" r:id="rId5426" xr:uid="{739C8874-8C7F-4FBF-8ACB-9564F0D593C2}"/>
    <hyperlink ref="U352" r:id="rId5427" xr:uid="{9B8EA2D2-9062-41A9-93E5-B1FB0E345862}"/>
    <hyperlink ref="U353" r:id="rId5428" xr:uid="{17F3F02A-F00E-457E-87E2-009B70A55088}"/>
    <hyperlink ref="U354" r:id="rId5429" xr:uid="{F755CB26-7361-43AB-8E9C-181FBAE89CAE}"/>
    <hyperlink ref="U355" r:id="rId5430" xr:uid="{9B2D8E21-E691-40A8-A6B9-EF1F4E2DB55D}"/>
    <hyperlink ref="U356" r:id="rId5431" xr:uid="{5ADB84CC-3B99-4670-A238-3DC17BF28728}"/>
    <hyperlink ref="U357" r:id="rId5432" xr:uid="{AF2848A6-24B7-4FA2-8062-B028ED29BE1C}"/>
    <hyperlink ref="U358" r:id="rId5433" xr:uid="{172D3C41-1AC2-4769-86E9-311F8705080B}"/>
    <hyperlink ref="U359" r:id="rId5434" xr:uid="{C0D5303C-8BB9-4ACC-8796-DFF9CE0B0B9A}"/>
    <hyperlink ref="U360" r:id="rId5435" xr:uid="{1DB8FED6-0BF8-4EF9-BD0D-FAED119BC536}"/>
    <hyperlink ref="U361" r:id="rId5436" xr:uid="{4373225D-113F-4055-959F-0CC3A8C52872}"/>
    <hyperlink ref="U362" r:id="rId5437" xr:uid="{E53618A7-81A1-445B-B8DB-955B53505D9F}"/>
    <hyperlink ref="U363" r:id="rId5438" xr:uid="{E099F4EF-3C96-41F9-B584-48E4F0FB6FE6}"/>
    <hyperlink ref="U364" r:id="rId5439" xr:uid="{E9AD5C45-C6A2-4076-9015-28DCBDBE3487}"/>
    <hyperlink ref="U365" r:id="rId5440" xr:uid="{F00F4127-ED54-4030-969A-CE6C3C1F08FE}"/>
    <hyperlink ref="U366" r:id="rId5441" xr:uid="{8CDE8427-6102-4598-AAC3-D24DE7C54833}"/>
    <hyperlink ref="U367" r:id="rId5442" xr:uid="{C7AB9E2C-0106-42FE-9F86-CC48992CF12F}"/>
    <hyperlink ref="U368" r:id="rId5443" xr:uid="{A8AAF930-3519-4D9D-AE81-BF3B1FE1C948}"/>
    <hyperlink ref="U369" r:id="rId5444" xr:uid="{7B061A44-3566-49C6-8E43-89D75B64F02B}"/>
    <hyperlink ref="U370" r:id="rId5445" xr:uid="{EC3B709D-0FE9-4B05-8E59-DA71AA3DA610}"/>
    <hyperlink ref="U371" r:id="rId5446" xr:uid="{B1B272AA-90A0-48D1-B866-D57A0F639CAA}"/>
    <hyperlink ref="U372" r:id="rId5447" xr:uid="{5DDC4E8E-EE00-4F9B-9081-87C4B0CFA241}"/>
    <hyperlink ref="U373" r:id="rId5448" xr:uid="{A030F2DD-8817-458F-980B-8DE525870503}"/>
    <hyperlink ref="U374" r:id="rId5449" xr:uid="{8FF18DFD-E259-418E-B5AE-D397728D8114}"/>
    <hyperlink ref="U375" r:id="rId5450" xr:uid="{ABFBA6A6-3B2D-4714-AE30-B45CBD2F6EAE}"/>
    <hyperlink ref="U376" r:id="rId5451" xr:uid="{D2A3B67D-649A-4E92-AFFA-5DC3892E5ABF}"/>
    <hyperlink ref="U377" r:id="rId5452" xr:uid="{C4F868A9-C11B-4531-9FE2-5A6F85ED6E24}"/>
    <hyperlink ref="U378" r:id="rId5453" xr:uid="{9AB21E7B-36B2-4144-811F-93D4D51293F7}"/>
    <hyperlink ref="U379" r:id="rId5454" xr:uid="{BC77E6C4-8AB3-4540-B913-9B82647C7172}"/>
    <hyperlink ref="U380" r:id="rId5455" xr:uid="{68B7D7C4-883F-4DB6-A3EB-EE270AC86310}"/>
    <hyperlink ref="U381" r:id="rId5456" xr:uid="{7D7D961C-7E74-4839-BA52-6F18944C4484}"/>
    <hyperlink ref="U382" r:id="rId5457" xr:uid="{EF5B78B7-1C97-4082-B827-FB59FB1AF6E2}"/>
    <hyperlink ref="U383" r:id="rId5458" xr:uid="{1C6A7DA9-54FF-4BEE-A23C-23A1597A62A3}"/>
    <hyperlink ref="U384" r:id="rId5459" xr:uid="{6C9105C4-19BD-4044-8CC3-DD14246F0B64}"/>
    <hyperlink ref="U385" r:id="rId5460" xr:uid="{40AFE217-9700-439A-93AA-11288F3B497E}"/>
    <hyperlink ref="U386" r:id="rId5461" xr:uid="{680D327E-5B93-46F5-A6B7-5AECB9ABB1B3}"/>
    <hyperlink ref="U387" r:id="rId5462" xr:uid="{DCE5209F-26E6-4EB2-9E22-F7124902082B}"/>
    <hyperlink ref="U388" r:id="rId5463" xr:uid="{A9809B8C-796B-46F4-B199-B19CEFE32581}"/>
    <hyperlink ref="U389" r:id="rId5464" xr:uid="{D50F2B2F-EE7D-4EA3-8834-7BD69BCFF33E}"/>
    <hyperlink ref="U390" r:id="rId5465" xr:uid="{6D999296-0CFA-4AC1-B809-8027D22F1DDE}"/>
    <hyperlink ref="U391" r:id="rId5466" xr:uid="{BBCC9070-DE67-4878-9715-75F35376362F}"/>
    <hyperlink ref="U392" r:id="rId5467" xr:uid="{C3A76A8F-EC3E-41D6-A9CA-667EF5FEAAD8}"/>
    <hyperlink ref="U393" r:id="rId5468" xr:uid="{520EF1DA-6BBA-472C-A72B-59A689B62F77}"/>
    <hyperlink ref="U394" r:id="rId5469" xr:uid="{636A8327-FFC8-496A-A30A-B469A39D869A}"/>
    <hyperlink ref="U395" r:id="rId5470" xr:uid="{64FC5D09-89EE-48C5-A199-F002A2639929}"/>
    <hyperlink ref="U396" r:id="rId5471" xr:uid="{53E09E14-3360-4A58-A3E2-3A930AA35FA9}"/>
    <hyperlink ref="U397" r:id="rId5472" xr:uid="{9709FE5B-0CC8-4394-ACF4-C69FC4B5ACB4}"/>
    <hyperlink ref="U398" r:id="rId5473" xr:uid="{30FCB208-5662-460E-AFC1-D45F40E4A2C4}"/>
    <hyperlink ref="U399" r:id="rId5474" xr:uid="{9723A45D-7865-48E0-8D73-A2AA9B2EC260}"/>
    <hyperlink ref="U400" r:id="rId5475" xr:uid="{3B2DEF36-6C64-43C3-AFE8-D00F582F0465}"/>
    <hyperlink ref="U401" r:id="rId5476" xr:uid="{6F16EF6A-01EA-4787-A2CE-7927C767ED54}"/>
    <hyperlink ref="U402" r:id="rId5477" xr:uid="{61494148-8EE7-4F46-9316-7F313825BAE9}"/>
    <hyperlink ref="U403" r:id="rId5478" xr:uid="{6C895F2E-39CC-410C-A173-74450C9AD55B}"/>
    <hyperlink ref="U404" r:id="rId5479" xr:uid="{103D76E8-20C8-4B5A-9471-F9BBD193E4A8}"/>
    <hyperlink ref="U405" r:id="rId5480" xr:uid="{7F1D2057-EF3F-4ED0-95FA-648142675735}"/>
    <hyperlink ref="U406" r:id="rId5481" xr:uid="{1E1FF182-1DF7-4ED9-AB9A-0655D258FE59}"/>
    <hyperlink ref="U407" r:id="rId5482" xr:uid="{6B19B27D-8A5D-4826-B109-717066C2217E}"/>
    <hyperlink ref="U408" r:id="rId5483" xr:uid="{5547E225-AD8D-46E2-B0E3-45A5C460D2C9}"/>
    <hyperlink ref="U409" r:id="rId5484" xr:uid="{6BE66094-C85F-4985-AE6D-D9FAB4ED71A2}"/>
    <hyperlink ref="U410" r:id="rId5485" xr:uid="{79C8703A-5A88-4B3C-9B6B-030BAA7147C3}"/>
    <hyperlink ref="U411" r:id="rId5486" xr:uid="{F9CE58F0-A520-4928-8C8E-4F280FF1E20B}"/>
    <hyperlink ref="U412" r:id="rId5487" xr:uid="{59CAFBB0-0596-4707-A4CC-BC2EDEEC34ED}"/>
    <hyperlink ref="U413" r:id="rId5488" xr:uid="{79AC3576-A6AD-4A21-8674-F8C82EF19CF2}"/>
    <hyperlink ref="U414" r:id="rId5489" xr:uid="{B2C868E8-13AD-4316-A0AD-5A4D19D92C01}"/>
    <hyperlink ref="U415" r:id="rId5490" xr:uid="{25A2B6B6-9CD9-4020-910C-1BA9740F0054}"/>
    <hyperlink ref="U416" r:id="rId5491" xr:uid="{2460CD0D-3180-4BDA-8C8A-94C5BB144A39}"/>
    <hyperlink ref="U417" r:id="rId5492" xr:uid="{F870E369-EF15-4C7B-B912-4AD40ABD213A}"/>
    <hyperlink ref="U418" r:id="rId5493" xr:uid="{0F91FF97-BE85-4DC1-A0C0-F92123F3C2E4}"/>
    <hyperlink ref="U419" r:id="rId5494" xr:uid="{EFBD2782-5E9E-45F4-8EE4-5367EAD3C492}"/>
    <hyperlink ref="U420" r:id="rId5495" xr:uid="{C8D6E1DB-89ED-481C-A145-73383ADE26AB}"/>
    <hyperlink ref="U421" r:id="rId5496" xr:uid="{BC40DAA1-14E3-44A7-A6FC-C6FE9A4CE886}"/>
    <hyperlink ref="U422" r:id="rId5497" xr:uid="{9146C03F-58D3-4F18-A02F-F06467873363}"/>
    <hyperlink ref="U423" r:id="rId5498" xr:uid="{E34DF4B7-2468-437C-AB0B-EDC2F65EF040}"/>
    <hyperlink ref="U424" r:id="rId5499" xr:uid="{8A696B7C-84B7-4ECE-AF04-4F31668F0659}"/>
    <hyperlink ref="U425" r:id="rId5500" xr:uid="{5A254B2E-5260-4D70-9782-5C8A6250449C}"/>
    <hyperlink ref="U426" r:id="rId5501" xr:uid="{5727463C-9AFC-4BAA-B3FF-F69EB1900B2F}"/>
    <hyperlink ref="U427" r:id="rId5502" xr:uid="{3F25084C-3D50-4079-869F-F248A7254D45}"/>
    <hyperlink ref="U428" r:id="rId5503" xr:uid="{7100896E-ED67-4B8C-AA65-2B0760D36F67}"/>
    <hyperlink ref="U429" r:id="rId5504" xr:uid="{D7635167-48BA-4190-AF05-A4701772B07E}"/>
    <hyperlink ref="U430" r:id="rId5505" xr:uid="{79C753DB-F4B9-4A99-95B2-F7E3B5F2E478}"/>
    <hyperlink ref="U431" r:id="rId5506" xr:uid="{47803B97-6EE4-4D51-B0D3-FDCAC01F49D4}"/>
    <hyperlink ref="U432" r:id="rId5507" xr:uid="{A60EC6B6-5735-476B-AC20-3933A278436C}"/>
    <hyperlink ref="U433" r:id="rId5508" xr:uid="{31351B85-4D2D-4182-9EBD-875F6E6089A3}"/>
    <hyperlink ref="U434" r:id="rId5509" xr:uid="{E74AA40D-853C-42AD-90D0-F44A3F703588}"/>
    <hyperlink ref="U435" r:id="rId5510" xr:uid="{D6DB4A0B-D3BA-431E-8048-B9154E318CE8}"/>
    <hyperlink ref="U436" r:id="rId5511" xr:uid="{FF64ABB6-7364-4640-96D1-501F21057BFC}"/>
    <hyperlink ref="U437" r:id="rId5512" xr:uid="{52F5AFAC-FA0B-4F8D-B3C9-04114E239221}"/>
    <hyperlink ref="U438" r:id="rId5513" xr:uid="{D66086A0-5CC4-49F8-9BF9-5C8C5C869C96}"/>
    <hyperlink ref="U439" r:id="rId5514" xr:uid="{C93001F6-874F-4D04-BF87-C538E630E59F}"/>
    <hyperlink ref="U440" r:id="rId5515" xr:uid="{F5022418-CDAF-4AD5-8A4E-9C436D1D0AF0}"/>
    <hyperlink ref="U441" r:id="rId5516" xr:uid="{14C3E15F-55F2-4B0D-91D9-B1A22B8C5248}"/>
    <hyperlink ref="U442" r:id="rId5517" xr:uid="{A036ECA4-3761-4BE2-923D-45114757748D}"/>
    <hyperlink ref="U443" r:id="rId5518" xr:uid="{4F1350F9-BCD7-40AA-BB87-AF0A5FEA0C41}"/>
    <hyperlink ref="U444" r:id="rId5519" xr:uid="{57987B7B-CB59-4D12-8B8C-62CB39B67DA2}"/>
    <hyperlink ref="U445" r:id="rId5520" xr:uid="{9C1690E5-5B25-4098-87A6-21B74D5C36F2}"/>
    <hyperlink ref="U446" r:id="rId5521" xr:uid="{CC8BB67C-A96A-49C7-8EE8-9F0FB791024B}"/>
    <hyperlink ref="U447" r:id="rId5522" xr:uid="{7FBAD677-F046-4D53-9F9B-9280D18C3478}"/>
    <hyperlink ref="U448" r:id="rId5523" xr:uid="{C2C3D682-739C-4760-93D7-032B2BA0320A}"/>
    <hyperlink ref="U449" r:id="rId5524" xr:uid="{2189D175-EBEE-4EEC-B9A6-D89FA3F812BE}"/>
    <hyperlink ref="U450" r:id="rId5525" xr:uid="{5D8A403A-8AD4-4ED7-9603-1FBEC6202FD7}"/>
    <hyperlink ref="U451" r:id="rId5526" xr:uid="{A9E843DF-7713-4AF4-8ADB-B38DD9F0EEA7}"/>
    <hyperlink ref="U452" r:id="rId5527" xr:uid="{1CEA7E89-4FB8-4661-B3CF-347DFC7AC805}"/>
    <hyperlink ref="U453" r:id="rId5528" xr:uid="{2DE50F77-7350-47A1-9A01-44C30F0A6D31}"/>
    <hyperlink ref="U454" r:id="rId5529" xr:uid="{ADCC4002-FD87-43F9-96AB-F5E3B6EE5870}"/>
    <hyperlink ref="U455" r:id="rId5530" xr:uid="{1B4C4E72-14A2-4020-B658-34B73E9AC3A6}"/>
    <hyperlink ref="U456" r:id="rId5531" xr:uid="{AE29A039-28C5-4841-8577-A615E829692E}"/>
    <hyperlink ref="U457" r:id="rId5532" xr:uid="{30C887D5-2843-4203-B8B8-1CE222B85624}"/>
    <hyperlink ref="U458" r:id="rId5533" xr:uid="{2998764A-A90A-416E-8FD5-F8D4677DF13A}"/>
    <hyperlink ref="U459" r:id="rId5534" xr:uid="{7E4D7130-D48F-4CC1-99CA-88A0E9AA6425}"/>
    <hyperlink ref="U460" r:id="rId5535" xr:uid="{8592A892-09E7-43D5-AE9E-A8E1001EB781}"/>
    <hyperlink ref="U461" r:id="rId5536" xr:uid="{5608F5A4-70D1-4AA0-83D5-90E3B6037353}"/>
    <hyperlink ref="U462" r:id="rId5537" xr:uid="{C13798CE-7DAA-4F6B-8F7B-3B8510C471F7}"/>
    <hyperlink ref="U463" r:id="rId5538" xr:uid="{5B99DE2D-C8CA-43F9-BB73-EEEB89084716}"/>
    <hyperlink ref="U464" r:id="rId5539" xr:uid="{3680033D-D69A-45B0-B592-3EBAD107F60C}"/>
    <hyperlink ref="U465" r:id="rId5540" xr:uid="{EB51EEB6-52CB-488E-935E-AB8D5887DB42}"/>
    <hyperlink ref="U466" r:id="rId5541" xr:uid="{CE82B6C7-CA72-4030-B6DF-111C0D27F0A2}"/>
    <hyperlink ref="U467" r:id="rId5542" xr:uid="{0AFBBFF1-8D30-4028-8C99-27D466C0FF77}"/>
    <hyperlink ref="U468" r:id="rId5543" xr:uid="{5364275D-4E8F-40FE-A0FF-B9CF6F5CDE85}"/>
    <hyperlink ref="U469" r:id="rId5544" xr:uid="{41E79908-DCA4-489D-9080-22681A8A497C}"/>
    <hyperlink ref="U470" r:id="rId5545" xr:uid="{FBB98A6D-EE31-43FE-A50A-8377C42F8244}"/>
    <hyperlink ref="U471" r:id="rId5546" xr:uid="{9042C601-E24F-4CA4-99AE-FCDA532DE7DA}"/>
    <hyperlink ref="U472" r:id="rId5547" xr:uid="{67FE3007-2848-4096-B690-8D2A5A5B97BE}"/>
    <hyperlink ref="U473" r:id="rId5548" xr:uid="{FE222CD3-A2ED-4D61-827B-CCBDF755E6AF}"/>
    <hyperlink ref="U474" r:id="rId5549" xr:uid="{6762CE45-4E1D-4951-99E0-4BFDD24FD690}"/>
    <hyperlink ref="U475" r:id="rId5550" xr:uid="{98DF6703-12D2-4664-83CD-E23E56CAA18D}"/>
    <hyperlink ref="U476" r:id="rId5551" xr:uid="{F6F2FF0C-FF89-4C43-8C36-5E4C543FB4C0}"/>
    <hyperlink ref="U477" r:id="rId5552" xr:uid="{3C7489AC-B1C0-4341-ABA6-F42AAECC397D}"/>
    <hyperlink ref="U478" r:id="rId5553" xr:uid="{23C898DC-1225-46DC-A2FC-F3DE2BAE87DC}"/>
    <hyperlink ref="U479" r:id="rId5554" xr:uid="{150C092D-9856-4B97-AE69-6BD23EEDC539}"/>
    <hyperlink ref="U480" r:id="rId5555" xr:uid="{361054D5-B7D6-449F-87E8-6A55F3C56EC6}"/>
    <hyperlink ref="U481" r:id="rId5556" xr:uid="{1F73A0DA-402D-4823-A48E-7EF7FD54193E}"/>
    <hyperlink ref="U482" r:id="rId5557" xr:uid="{13ABC336-A58A-4647-A640-586F7A18EC67}"/>
    <hyperlink ref="U483" r:id="rId5558" xr:uid="{25BF0A94-2FB7-44EA-B70F-D749EFCC82C0}"/>
    <hyperlink ref="U484" r:id="rId5559" xr:uid="{8DECDFD9-993F-476F-8D32-5267503D60CF}"/>
    <hyperlink ref="U485" r:id="rId5560" xr:uid="{73DF2A22-2C79-4F1D-9580-8CBB4167AB9D}"/>
    <hyperlink ref="U486" r:id="rId5561" xr:uid="{EAFC7688-48F0-4964-8945-BFBA45EA034A}"/>
    <hyperlink ref="U487" r:id="rId5562" xr:uid="{359BC0E0-5042-4A9F-BFD4-8F14644FEE3F}"/>
    <hyperlink ref="U488" r:id="rId5563" xr:uid="{AADD99DD-AF23-406B-B990-3BAFB6BD449C}"/>
    <hyperlink ref="U489" r:id="rId5564" xr:uid="{5FDB829E-00FF-4982-AF9A-87415F6427C8}"/>
    <hyperlink ref="U490" r:id="rId5565" xr:uid="{A7BC73E1-1D7B-4671-A05A-A5B32E57DC47}"/>
    <hyperlink ref="U491" r:id="rId5566" xr:uid="{D2C10E31-66DC-4E2A-915E-D30FFEB6991A}"/>
    <hyperlink ref="U492" r:id="rId5567" xr:uid="{A356210B-3045-4E58-B1E6-B18121FBDF21}"/>
    <hyperlink ref="U493" r:id="rId5568" xr:uid="{241F17D4-D068-40ED-894F-2B26B4176E4E}"/>
    <hyperlink ref="U494" r:id="rId5569" xr:uid="{2D0D16E7-CB7C-4607-A156-BF8FD879C49C}"/>
    <hyperlink ref="U495" r:id="rId5570" xr:uid="{5482DB0A-AE68-4541-9F78-24C91FAD6EAD}"/>
    <hyperlink ref="U496" r:id="rId5571" xr:uid="{996761EF-1B69-4E2F-A678-7AE133AC6E30}"/>
    <hyperlink ref="U497" r:id="rId5572" xr:uid="{B6DC2477-A91A-401B-B759-1D9187C12668}"/>
    <hyperlink ref="U498" r:id="rId5573" xr:uid="{A7012225-CAB2-48B2-B6FC-6D08D37FB2C0}"/>
    <hyperlink ref="U499" r:id="rId5574" xr:uid="{4D8E49A5-6BFC-43CC-85FB-93216C638A79}"/>
    <hyperlink ref="U500" r:id="rId5575" xr:uid="{1585BA7C-EF91-49D3-AF3A-18FA194BB594}"/>
    <hyperlink ref="U501" r:id="rId5576" xr:uid="{71B91469-4DE7-4693-A944-EF38962BB8DA}"/>
    <hyperlink ref="U502" r:id="rId5577" xr:uid="{3BBC9379-918D-4073-BCFF-FA20B0AF29D2}"/>
    <hyperlink ref="U503" r:id="rId5578" xr:uid="{9EEBE58E-875D-4A92-8A15-DFB068843EC7}"/>
    <hyperlink ref="U504" r:id="rId5579" xr:uid="{8A72572C-0202-437C-A52C-76E75084C2EB}"/>
    <hyperlink ref="U505" r:id="rId5580" xr:uid="{7E4DA1A5-82DB-42B7-A6CA-603F144407CA}"/>
    <hyperlink ref="U506" r:id="rId5581" xr:uid="{A0A40EC1-18E1-438B-AD7E-869A219C2DB8}"/>
    <hyperlink ref="U507" r:id="rId5582" xr:uid="{28AE51CD-E48A-45FB-9AD0-8750BFB01663}"/>
    <hyperlink ref="U508" r:id="rId5583" xr:uid="{9AB5909D-3313-46E6-BC55-32B80D69FD7F}"/>
    <hyperlink ref="U509" r:id="rId5584" xr:uid="{57DAE7AE-3FB8-42C5-BD27-3271D3E869C8}"/>
    <hyperlink ref="U510" r:id="rId5585" xr:uid="{AF3DAE8F-DD2F-4E15-8D37-4DF4B3B54B62}"/>
    <hyperlink ref="U511" r:id="rId5586" xr:uid="{CA93F1C5-3C4C-48CA-A43E-79667673D79E}"/>
    <hyperlink ref="U512" r:id="rId5587" xr:uid="{FA1DD1D2-8728-4B61-82D8-7DF635350750}"/>
    <hyperlink ref="U513" r:id="rId5588" xr:uid="{3879AF4C-6C44-41ED-8D21-D8AEF1145909}"/>
    <hyperlink ref="U514" r:id="rId5589" xr:uid="{4E312D28-7112-450F-99A9-8C5505F2FBC8}"/>
    <hyperlink ref="U515" r:id="rId5590" xr:uid="{3E27F9A7-8A1D-455A-9063-70F7058578BF}"/>
    <hyperlink ref="U516" r:id="rId5591" xr:uid="{8E9BA0E9-3254-4624-9CD9-9571008F1A41}"/>
    <hyperlink ref="U517" r:id="rId5592" xr:uid="{8361A236-E4CA-4685-9DCD-F3B98A4CF146}"/>
    <hyperlink ref="U518" r:id="rId5593" xr:uid="{C1ECC09E-9ECE-428B-ADEB-D07B020DA941}"/>
    <hyperlink ref="U519" r:id="rId5594" xr:uid="{7D56BC9B-B65A-41EB-A80E-0596A23D0B9E}"/>
    <hyperlink ref="U520" r:id="rId5595" xr:uid="{DBF6AE99-A7F6-45CF-8379-B64E51D8E5A7}"/>
    <hyperlink ref="U521" r:id="rId5596" xr:uid="{F47A2C4C-484D-43E6-A736-434E0A7766FD}"/>
    <hyperlink ref="U522" r:id="rId5597" xr:uid="{5BF15186-44B0-4493-9DCD-F95D970A572E}"/>
    <hyperlink ref="U523" r:id="rId5598" xr:uid="{9470F25A-EE30-46C7-B331-1CCC8951F268}"/>
    <hyperlink ref="U524" r:id="rId5599" xr:uid="{6BFAA430-04EC-4D56-A220-6182227B9F33}"/>
    <hyperlink ref="U525" r:id="rId5600" xr:uid="{4297810F-A058-405A-A3D7-D2E99A1A49CC}"/>
    <hyperlink ref="U526" r:id="rId5601" xr:uid="{3001282A-52B4-433D-BDB2-849BD34902B5}"/>
    <hyperlink ref="U527" r:id="rId5602" xr:uid="{8E34F049-1403-43EC-9092-07C79CDB2C0C}"/>
    <hyperlink ref="U528" r:id="rId5603" xr:uid="{EEF5E5F9-0155-4B93-8E9B-1EAD9A6D52EF}"/>
    <hyperlink ref="U529" r:id="rId5604" xr:uid="{E3FE8ADB-5F21-49C1-ABD2-4BA427C86652}"/>
    <hyperlink ref="U530" r:id="rId5605" xr:uid="{EE59079C-CE3A-400B-98B4-A61658FF3509}"/>
    <hyperlink ref="U531" r:id="rId5606" xr:uid="{05439D52-FF30-41FE-A9CA-5D925882B516}"/>
    <hyperlink ref="U532" r:id="rId5607" xr:uid="{E0A924D3-AE89-4B32-B330-C43BB3A77AB8}"/>
    <hyperlink ref="U533" r:id="rId5608" xr:uid="{CCC915A3-BF66-4C4E-B8B9-80376122C60E}"/>
    <hyperlink ref="U534" r:id="rId5609" xr:uid="{7361F281-BD27-4D6D-824C-40E196726A9C}"/>
    <hyperlink ref="U535" r:id="rId5610" xr:uid="{6DE34F60-8F84-4EA4-8797-F5A650EA5771}"/>
    <hyperlink ref="U536" r:id="rId5611" xr:uid="{B2939AA7-8F14-4FE3-9CE7-0189A5A94F34}"/>
    <hyperlink ref="U537" r:id="rId5612" xr:uid="{865F3EA9-893C-4357-A3B2-8982B6C8813C}"/>
    <hyperlink ref="U538" r:id="rId5613" xr:uid="{10B498B8-B8C5-469A-9DF7-4C5A98F6A49C}"/>
    <hyperlink ref="U539" r:id="rId5614" xr:uid="{9A4E0903-DB3C-4314-B934-EE54A89F237F}"/>
    <hyperlink ref="U540" r:id="rId5615" xr:uid="{EE02B275-B3CA-4DD7-83E3-41975DE5AEEA}"/>
    <hyperlink ref="U541" r:id="rId5616" xr:uid="{D93D38BD-3A45-4824-8A5E-5277FD39F614}"/>
    <hyperlink ref="U542" r:id="rId5617" xr:uid="{BE163479-4650-40B4-BD89-4513ADD78A04}"/>
    <hyperlink ref="U543" r:id="rId5618" xr:uid="{A3351FA7-79F2-4830-B812-0EE45DE6ADDD}"/>
    <hyperlink ref="U544" r:id="rId5619" xr:uid="{FDD19CCA-EB81-4815-B4C5-D21933FE7071}"/>
    <hyperlink ref="U545" r:id="rId5620" xr:uid="{B15C4E09-4525-4AE7-B218-67FCAD7E1201}"/>
    <hyperlink ref="U546" r:id="rId5621" xr:uid="{C719048F-0874-4CC7-B5C9-A5B2E9BCAFA8}"/>
    <hyperlink ref="U547" r:id="rId5622" xr:uid="{FE885523-7979-4D49-B0C6-BC7B591CFDCC}"/>
    <hyperlink ref="U548" r:id="rId5623" xr:uid="{AF544C05-6B2C-4AFA-9A75-605DBB98AE04}"/>
    <hyperlink ref="U549" r:id="rId5624" xr:uid="{51BAFE16-CCEC-4D54-88CE-5A83E1F29297}"/>
    <hyperlink ref="U550" r:id="rId5625" xr:uid="{B62BD286-29A7-4A8A-A378-E675533618CF}"/>
    <hyperlink ref="U551" r:id="rId5626" xr:uid="{379BD812-4B51-41AF-BB15-32BC24041CD4}"/>
    <hyperlink ref="U552" r:id="rId5627" xr:uid="{9A87CBCE-EA59-4D19-8982-D241FD2E973C}"/>
    <hyperlink ref="U553" r:id="rId5628" xr:uid="{13D18E0D-71A9-4DF8-A0D3-EBE7CD6E8175}"/>
    <hyperlink ref="U554" r:id="rId5629" xr:uid="{DF9877D2-1623-4686-BC90-E4CDA200359B}"/>
    <hyperlink ref="U555" r:id="rId5630" xr:uid="{92AE62FE-522B-4AFA-B2BC-3A1BB4FBB21C}"/>
    <hyperlink ref="U556" r:id="rId5631" xr:uid="{9AE3E934-E44E-4ED6-B171-3F67DFDB358F}"/>
    <hyperlink ref="U557" r:id="rId5632" xr:uid="{1C6B6035-5277-4231-94F6-B7690D943C93}"/>
    <hyperlink ref="U558" r:id="rId5633" xr:uid="{C439BAD6-7227-45FF-9B5B-E14B9F0E9194}"/>
    <hyperlink ref="U559" r:id="rId5634" xr:uid="{09C095FA-AE67-4D78-8E6A-082DD377F5AB}"/>
    <hyperlink ref="U560" r:id="rId5635" xr:uid="{EDB43584-24D9-4DD9-856F-0253873DECFE}"/>
    <hyperlink ref="U561" r:id="rId5636" xr:uid="{9D8B4030-A6BB-46CF-BED7-D855563F92B5}"/>
    <hyperlink ref="U562" r:id="rId5637" xr:uid="{936107A0-5235-4A7C-8724-56641D86DB41}"/>
    <hyperlink ref="U563" r:id="rId5638" xr:uid="{48A20017-1658-4A54-88B2-2A559C6AEDCD}"/>
    <hyperlink ref="U564" r:id="rId5639" xr:uid="{CDE64BEB-1637-42A4-82AC-432CCA7137EA}"/>
    <hyperlink ref="U565" r:id="rId5640" xr:uid="{D893358F-A420-47F5-9939-324D0702180D}"/>
    <hyperlink ref="U566" r:id="rId5641" xr:uid="{8738C907-AE93-426E-9E8E-66C26E636494}"/>
    <hyperlink ref="U567" r:id="rId5642" xr:uid="{2EFA3567-EED8-4DF7-A518-319605BDB896}"/>
    <hyperlink ref="U568" r:id="rId5643" xr:uid="{B187F4F9-4129-4247-893E-824B9E4FF16C}"/>
    <hyperlink ref="U569" r:id="rId5644" xr:uid="{5455249B-198B-4D1F-B204-B4939CC92543}"/>
    <hyperlink ref="U570" r:id="rId5645" xr:uid="{F7A5CB5B-9252-4E35-B509-ED22B93C9E03}"/>
    <hyperlink ref="U571" r:id="rId5646" xr:uid="{B97DB6E1-4FFA-4595-9A82-6666724E1CD5}"/>
    <hyperlink ref="U572" r:id="rId5647" xr:uid="{91008F23-3E4A-4500-88BC-133E25200D0F}"/>
    <hyperlink ref="U573" r:id="rId5648" xr:uid="{B99BE9D4-C0B3-457B-B309-18D891C70701}"/>
    <hyperlink ref="U574" r:id="rId5649" xr:uid="{4649A5AC-AF44-40CD-9304-F0CC4DE2E8EE}"/>
    <hyperlink ref="U575" r:id="rId5650" xr:uid="{A174CDB9-5F12-455A-A381-3112F161238C}"/>
    <hyperlink ref="U576" r:id="rId5651" xr:uid="{918750ED-822D-4850-8CAA-79DEBA86C837}"/>
    <hyperlink ref="U577" r:id="rId5652" xr:uid="{AE950F24-98E6-453B-BD98-C40E77E67C44}"/>
    <hyperlink ref="U578" r:id="rId5653" xr:uid="{2D44B57E-FF58-4FDC-91B7-ED4BF24CD270}"/>
    <hyperlink ref="U579" r:id="rId5654" xr:uid="{A5B5CAAC-2256-4EAB-9882-ECD7A9446481}"/>
    <hyperlink ref="U580" r:id="rId5655" xr:uid="{2645D23A-B43E-405D-9D10-996F1F4FF94E}"/>
    <hyperlink ref="U581" r:id="rId5656" xr:uid="{E84B43D6-689B-415A-AE03-C7C1CE610FBE}"/>
    <hyperlink ref="U582" r:id="rId5657" xr:uid="{9B1B4612-5D72-4C6D-ACB1-F0B15F516B21}"/>
    <hyperlink ref="U583" r:id="rId5658" xr:uid="{AEA479F6-EEBD-4787-AE45-404D467FF5B4}"/>
    <hyperlink ref="U584" r:id="rId5659" xr:uid="{20BF485B-0C84-4DEE-8E7B-3BF7EED93A6A}"/>
    <hyperlink ref="U585" r:id="rId5660" xr:uid="{E3F6964D-3EED-4B4E-B617-65CEB2FF1B04}"/>
    <hyperlink ref="U586" r:id="rId5661" xr:uid="{06B2857F-A1DD-461C-A959-1828F35067C7}"/>
    <hyperlink ref="U587" r:id="rId5662" xr:uid="{4AF23842-CF1B-495E-8A9E-FE641A44A41F}"/>
    <hyperlink ref="U588" r:id="rId5663" xr:uid="{32CEAA5D-CC73-4A21-B0D1-C65208045F63}"/>
    <hyperlink ref="U589" r:id="rId5664" xr:uid="{F47CCE62-0A69-4980-889E-1A75B946D2E1}"/>
    <hyperlink ref="U590" r:id="rId5665" xr:uid="{C894FA0D-D2DE-41B7-A3C4-7787B54686D9}"/>
    <hyperlink ref="U591" r:id="rId5666" xr:uid="{E05AB26F-F826-43F1-9001-CE786A8A49BE}"/>
    <hyperlink ref="U592" r:id="rId5667" xr:uid="{F43A824C-9F92-464C-9033-F72338550E11}"/>
    <hyperlink ref="U593" r:id="rId5668" xr:uid="{DA425B90-0599-4F31-8126-BC553F62A0C3}"/>
    <hyperlink ref="U594" r:id="rId5669" xr:uid="{290C2787-A6AA-41BE-A30C-5E27906B8CF7}"/>
    <hyperlink ref="U595" r:id="rId5670" xr:uid="{0856CB9C-03E9-47B6-A8A4-3E74439691E7}"/>
    <hyperlink ref="U596" r:id="rId5671" xr:uid="{F6A294B2-802C-43C8-AAD6-10A19BD73B31}"/>
    <hyperlink ref="U597" r:id="rId5672" xr:uid="{1F1AD26C-87E3-4034-9A72-80D0EECA2B90}"/>
    <hyperlink ref="U598" r:id="rId5673" xr:uid="{EF6D7927-EC52-4431-A528-CBA18653EE08}"/>
    <hyperlink ref="U599" r:id="rId5674" xr:uid="{9BAF1C98-77B3-4686-88B6-A56B34A4D20C}"/>
    <hyperlink ref="U600" r:id="rId5675" xr:uid="{BD06FD4F-C3BD-44DE-82CD-BBB4F7B46786}"/>
    <hyperlink ref="U601" r:id="rId5676" xr:uid="{20CFF714-3FF6-4454-A930-3A7922A1C0A6}"/>
    <hyperlink ref="U602" r:id="rId5677" xr:uid="{B136C56F-1AFA-450C-ADAB-597C099A66EE}"/>
    <hyperlink ref="U603" r:id="rId5678" xr:uid="{F3930D93-BAEC-4630-A3F8-BBE5EE269EFC}"/>
    <hyperlink ref="U604" r:id="rId5679" xr:uid="{8C0C672A-0CED-468E-B387-4245C86D14E0}"/>
    <hyperlink ref="U605" r:id="rId5680" xr:uid="{E879A947-375E-48E9-8C47-B64A5766E10D}"/>
    <hyperlink ref="U606" r:id="rId5681" xr:uid="{15742414-019E-4F3F-83EA-911A13B77445}"/>
    <hyperlink ref="U607" r:id="rId5682" xr:uid="{A466F9B3-3E40-497B-A3E4-A9A4FD9A9085}"/>
    <hyperlink ref="U608" r:id="rId5683" xr:uid="{9C80E678-CCBA-489F-9D5B-34DABAF7875A}"/>
    <hyperlink ref="U609" r:id="rId5684" xr:uid="{55146378-7C60-4008-AFB3-9263ECEB36D2}"/>
    <hyperlink ref="U610" r:id="rId5685" xr:uid="{E27FA6D7-019E-40B2-A7F5-A9C1D059BC90}"/>
    <hyperlink ref="U611" r:id="rId5686" xr:uid="{BCF613BF-774D-4E04-BB3F-5895A1CE44F3}"/>
    <hyperlink ref="U612" r:id="rId5687" xr:uid="{F9A05A26-8F69-43F7-8CC5-8DC0AD5FE2D4}"/>
    <hyperlink ref="U613" r:id="rId5688" xr:uid="{8799AFCD-B0C9-4BF2-AC10-DC38F902DFEA}"/>
    <hyperlink ref="U614" r:id="rId5689" xr:uid="{98A9F8C7-97FE-47E6-AFF7-A6DD454A6AC4}"/>
    <hyperlink ref="U615" r:id="rId5690" xr:uid="{0CC972BA-A162-4838-B41A-6DE2F8E526C4}"/>
    <hyperlink ref="U616" r:id="rId5691" xr:uid="{D403D565-F134-4BE6-8305-B7F585496011}"/>
    <hyperlink ref="U617" r:id="rId5692" xr:uid="{DCE57AF6-585B-4686-BCEA-6CA0BF181DA6}"/>
    <hyperlink ref="U618" r:id="rId5693" xr:uid="{84EA7DA4-A3AC-4935-AE46-9BEC91D5CF3B}"/>
    <hyperlink ref="U619" r:id="rId5694" xr:uid="{4C08ABB6-8346-4A85-AE9B-6B5C7217F147}"/>
    <hyperlink ref="U620" r:id="rId5695" xr:uid="{32894D21-8246-4AFC-A1B9-5FB08BBF570D}"/>
    <hyperlink ref="U621" r:id="rId5696" xr:uid="{D7EADBF4-0804-4C03-B64C-8917DD4CE8A4}"/>
    <hyperlink ref="U622" r:id="rId5697" xr:uid="{E1801CCF-2E8F-4C49-9A84-2B0F987F5424}"/>
    <hyperlink ref="U623" r:id="rId5698" xr:uid="{7177A908-69DA-4737-8FAC-4EBF7169370D}"/>
    <hyperlink ref="U624" r:id="rId5699" xr:uid="{B4451E80-980B-4299-AF58-44E7D723DE3F}"/>
    <hyperlink ref="U625" r:id="rId5700" xr:uid="{893F2C4A-E6FE-4C6F-9D60-F8D352EC18CF}"/>
    <hyperlink ref="U626" r:id="rId5701" xr:uid="{32E1351A-6E4C-48B4-B740-3A4CA362C8E9}"/>
    <hyperlink ref="U627" r:id="rId5702" xr:uid="{FD05D9BA-4C32-4F52-BFAE-B5404341C719}"/>
    <hyperlink ref="U628" r:id="rId5703" xr:uid="{0D64422B-5B4F-400B-B0C5-D598A164BEBB}"/>
    <hyperlink ref="U629" r:id="rId5704" xr:uid="{337FFCB0-B496-4AB1-8E40-54EE040D2DE1}"/>
    <hyperlink ref="U630" r:id="rId5705" xr:uid="{574B7BC1-7654-4CB7-B716-2606E77329D6}"/>
    <hyperlink ref="U631" r:id="rId5706" xr:uid="{FC340057-6E28-4B36-A4AA-AD18208BAC03}"/>
    <hyperlink ref="U632" r:id="rId5707" xr:uid="{0652E021-EB5C-4B6B-89EA-5A548EE88C8A}"/>
    <hyperlink ref="U633" r:id="rId5708" xr:uid="{4B4179D8-51EB-4949-8071-224378E0E991}"/>
    <hyperlink ref="U634" r:id="rId5709" xr:uid="{6C1D9F9E-F11B-4219-AF5A-9A4F8076AA70}"/>
    <hyperlink ref="U635" r:id="rId5710" xr:uid="{67E569BD-6C2E-421C-98A1-CDB34E0BB832}"/>
    <hyperlink ref="U636" r:id="rId5711" xr:uid="{59650A2A-91A9-427A-A2B5-0BFEBF002C8B}"/>
    <hyperlink ref="U637" r:id="rId5712" xr:uid="{12DFEFEE-DAB7-45BB-A06B-1B7A05D7D2B0}"/>
    <hyperlink ref="U638" r:id="rId5713" xr:uid="{E4366C95-E9A8-47ED-A029-A21970208E5E}"/>
    <hyperlink ref="U639" r:id="rId5714" xr:uid="{9DA4EF03-3959-404F-89F6-5324151E15F0}"/>
    <hyperlink ref="U640" r:id="rId5715" xr:uid="{F39FF8D5-DAA1-43A4-8CC1-51A410A3355E}"/>
    <hyperlink ref="U641" r:id="rId5716" xr:uid="{C56276AC-A6AD-4EE3-8141-2C885BDA1C44}"/>
    <hyperlink ref="U642" r:id="rId5717" xr:uid="{96F48DB8-B44B-4D92-A8AC-B252078EDDB5}"/>
    <hyperlink ref="U643" r:id="rId5718" xr:uid="{92EAE216-F602-49A0-AB5E-644E01135D61}"/>
    <hyperlink ref="U644" r:id="rId5719" xr:uid="{C8C7A277-499E-43B6-A8C6-89721FFF6765}"/>
    <hyperlink ref="U645" r:id="rId5720" xr:uid="{0A5FF645-EB8A-4103-A421-4ADE4B531335}"/>
    <hyperlink ref="U646" r:id="rId5721" xr:uid="{4200FC04-D2FA-4CB5-844B-766D9D24B4B5}"/>
    <hyperlink ref="U647" r:id="rId5722" xr:uid="{098C0488-45CB-425C-A9C3-4BEE72CBC2C9}"/>
    <hyperlink ref="U648" r:id="rId5723" xr:uid="{2443F24F-4C84-40DA-BD82-754084D22F15}"/>
    <hyperlink ref="U649" r:id="rId5724" xr:uid="{A8B35BAA-78DB-41F4-B631-47D9AE541558}"/>
    <hyperlink ref="U650" r:id="rId5725" xr:uid="{FD6EE53C-A12E-4A58-9F8A-A5EC6429E27E}"/>
    <hyperlink ref="U651" r:id="rId5726" xr:uid="{BD755E8D-E13F-4890-A8A6-CB73D0B557DB}"/>
    <hyperlink ref="U652" r:id="rId5727" xr:uid="{E9965E8E-3C11-4B0D-98DB-5921D7BDA996}"/>
    <hyperlink ref="U653" r:id="rId5728" xr:uid="{DCA1BA01-487C-4EF2-B7EC-AAA8F134BD52}"/>
    <hyperlink ref="U654" r:id="rId5729" xr:uid="{17F8CDA3-E576-4261-9E0E-4F298A2E478E}"/>
    <hyperlink ref="U655" r:id="rId5730" xr:uid="{A6416196-F7B4-4F5A-BE27-A20DEC0BE27E}"/>
    <hyperlink ref="U656" r:id="rId5731" xr:uid="{142676A3-E243-4DA4-B6F7-784827A64AA3}"/>
    <hyperlink ref="U657" r:id="rId5732" xr:uid="{4C715300-C6A3-4D4A-9A46-F68B91EE4DDD}"/>
    <hyperlink ref="U658" r:id="rId5733" xr:uid="{1FDD60FF-4A10-4A20-B60C-0E96FD3DE409}"/>
    <hyperlink ref="U659" r:id="rId5734" xr:uid="{B85001FC-C214-418A-BA97-E1BE71F1CC3B}"/>
    <hyperlink ref="U660" r:id="rId5735" xr:uid="{B3662F89-70BB-4CAC-B16A-DD07F2AFAF02}"/>
    <hyperlink ref="U661" r:id="rId5736" xr:uid="{FEA16C98-02A3-49F1-8EEB-A4C2D35D6A18}"/>
    <hyperlink ref="U662" r:id="rId5737" xr:uid="{90332141-2F31-4546-B7F4-3F94A52B37A8}"/>
    <hyperlink ref="U663" r:id="rId5738" xr:uid="{2514015B-5CB0-4CC0-8750-46037CF7DBEA}"/>
    <hyperlink ref="U664" r:id="rId5739" xr:uid="{C5CA72B5-7624-4D08-B60D-BE4729250599}"/>
    <hyperlink ref="U665" r:id="rId5740" xr:uid="{6BEDB24C-8067-42D7-A019-748FCA41A21E}"/>
    <hyperlink ref="U666" r:id="rId5741" xr:uid="{37CD6FBA-1939-4AEE-9008-1D265661F41E}"/>
    <hyperlink ref="U667" r:id="rId5742" xr:uid="{516B5BA6-419B-4E81-A1F3-FC555AC39680}"/>
    <hyperlink ref="U668" r:id="rId5743" xr:uid="{48555B13-8315-424F-9B4B-57A7C3E34712}"/>
    <hyperlink ref="U669" r:id="rId5744" xr:uid="{C95DD617-A116-4143-BB54-1D1855C06346}"/>
    <hyperlink ref="U670" r:id="rId5745" xr:uid="{F3785D7B-8752-4024-848F-D1386790ADFB}"/>
    <hyperlink ref="U671" r:id="rId5746" xr:uid="{FA5325F5-7385-4723-BF76-6622AFA359A2}"/>
    <hyperlink ref="U672" r:id="rId5747" xr:uid="{18596D02-40C5-4202-9C07-A613EDEBBCDE}"/>
    <hyperlink ref="U673" r:id="rId5748" xr:uid="{14837C20-FB96-4C2E-932B-7F1C3247750B}"/>
    <hyperlink ref="U674" r:id="rId5749" xr:uid="{D8162B0C-800B-40DE-92BD-E06FD68EA17E}"/>
    <hyperlink ref="U675" r:id="rId5750" xr:uid="{E56C7FEC-EE44-4820-8A28-7554F9DF50B9}"/>
    <hyperlink ref="U676" r:id="rId5751" xr:uid="{E8AC7B65-7A6C-4302-AF9D-35A8688A480F}"/>
    <hyperlink ref="U677" r:id="rId5752" xr:uid="{0E0B39A6-808E-41E6-87CF-B689633F7C19}"/>
    <hyperlink ref="U678" r:id="rId5753" xr:uid="{BFB61E06-C6CE-43DD-8060-EBB7E559CC96}"/>
    <hyperlink ref="U679" r:id="rId5754" xr:uid="{1B2DF4BD-33CE-4CDD-9CC6-03C4F6B869EA}"/>
    <hyperlink ref="U680" r:id="rId5755" xr:uid="{90B2D544-A71A-4E4F-A7BC-CB284BC67824}"/>
    <hyperlink ref="U681" r:id="rId5756" xr:uid="{38FE3E31-75BB-41E0-909C-FF9E641AB71F}"/>
    <hyperlink ref="U682" r:id="rId5757" xr:uid="{FC74E5EA-1C60-45C9-B8F8-956B7AA5D98E}"/>
    <hyperlink ref="U683" r:id="rId5758" xr:uid="{283BA2BC-7AD9-4CDE-A73D-489DB4F80F0C}"/>
    <hyperlink ref="U684" r:id="rId5759" xr:uid="{EA97B8CC-9B3E-49D4-BAEC-1D87EF767265}"/>
    <hyperlink ref="U685" r:id="rId5760" xr:uid="{104D2960-F81D-40E1-BC2D-565B91BB8FE1}"/>
    <hyperlink ref="U686" r:id="rId5761" xr:uid="{B29D0E65-73F6-4BE8-BCFF-D990C1C58596}"/>
    <hyperlink ref="U687" r:id="rId5762" xr:uid="{FD2C849C-9FF7-4C30-B414-66845E1AE043}"/>
    <hyperlink ref="U688" r:id="rId5763" xr:uid="{E672F209-DF1F-4399-A707-146100785162}"/>
    <hyperlink ref="U689" r:id="rId5764" xr:uid="{22E93B8D-0B69-4552-AD33-3B28063B8533}"/>
    <hyperlink ref="U690" r:id="rId5765" xr:uid="{83B869C7-16AD-4F3C-831B-98FFDAF85185}"/>
    <hyperlink ref="U691" r:id="rId5766" xr:uid="{451BA54B-A480-4A85-9DFF-12FF4E127C9C}"/>
    <hyperlink ref="U692" r:id="rId5767" xr:uid="{37019975-D642-4058-887E-736C35D610D5}"/>
    <hyperlink ref="U693" r:id="rId5768" xr:uid="{BF9BA2FB-5AEE-434C-902B-40C95873B56D}"/>
    <hyperlink ref="U694" r:id="rId5769" xr:uid="{DE93F93E-D146-4913-AD98-AB5257714AC6}"/>
    <hyperlink ref="U695" r:id="rId5770" xr:uid="{215870E8-5E2D-4349-9CFB-26908A3F6CFE}"/>
    <hyperlink ref="U696" r:id="rId5771" xr:uid="{36811C55-39BF-491E-9B09-98797318DC49}"/>
    <hyperlink ref="U697" r:id="rId5772" xr:uid="{15D520C4-4CA6-47D8-BDEE-661F0765E177}"/>
    <hyperlink ref="U698" r:id="rId5773" xr:uid="{561C5E2C-CE26-4459-9892-B84F0566A1BB}"/>
    <hyperlink ref="U699" r:id="rId5774" xr:uid="{27334538-8D14-475C-996D-CFC22AADFD32}"/>
    <hyperlink ref="U700" r:id="rId5775" xr:uid="{E6D70934-B0D5-4D37-98E9-09BE1EDB953C}"/>
    <hyperlink ref="U701" r:id="rId5776" xr:uid="{6FC22560-87C1-44D0-A743-FACFB069FDA1}"/>
    <hyperlink ref="U702" r:id="rId5777" xr:uid="{BBF69EFF-4E09-49D6-9574-B92DA603246F}"/>
    <hyperlink ref="U703" r:id="rId5778" xr:uid="{680507A6-B0D1-47D1-8190-F7C8271B9B6A}"/>
    <hyperlink ref="U704" r:id="rId5779" xr:uid="{32B7C999-DB49-48C4-8226-30C4DD419480}"/>
    <hyperlink ref="U705" r:id="rId5780" xr:uid="{0D5B8CC0-EEEF-4C61-8E95-1D3681CB9AAC}"/>
    <hyperlink ref="U706" r:id="rId5781" xr:uid="{FE1B42DE-CCAC-4770-B405-0B3146686B89}"/>
    <hyperlink ref="U707" r:id="rId5782" xr:uid="{460DC7F3-40FA-4C9E-A6A1-47666EE1ECF4}"/>
    <hyperlink ref="U708" r:id="rId5783" xr:uid="{B63229E3-5805-48B0-AC30-69B4DAF5186D}"/>
    <hyperlink ref="U709" r:id="rId5784" xr:uid="{64618293-DC1B-4053-B88D-EC6156B1C0F9}"/>
    <hyperlink ref="U710" r:id="rId5785" xr:uid="{4ECA1022-D96A-4A7D-9341-B476EF15777F}"/>
    <hyperlink ref="U711" r:id="rId5786" xr:uid="{46A8596B-9F32-4240-9134-49EF46F4F498}"/>
    <hyperlink ref="U712" r:id="rId5787" xr:uid="{01971FA1-75B0-4ED0-A9D5-2D50836B5DBD}"/>
    <hyperlink ref="U713" r:id="rId5788" xr:uid="{70A117CD-2D72-4855-8F0F-9588B0872A8B}"/>
    <hyperlink ref="U714" r:id="rId5789" xr:uid="{808025C2-4AF6-4290-8EE2-0DF7BE55AA7A}"/>
    <hyperlink ref="U715" r:id="rId5790" xr:uid="{314BCEF2-9692-4A3D-B8C7-A5309B7E476A}"/>
    <hyperlink ref="U716" r:id="rId5791" xr:uid="{B04C7A1F-FA18-4F9F-8DEF-DEA29C1EC93A}"/>
    <hyperlink ref="U717" r:id="rId5792" xr:uid="{712F7972-0EC0-4FFB-AF3E-4B16A0B32770}"/>
    <hyperlink ref="U718" r:id="rId5793" xr:uid="{C047AE72-0B8B-4F6F-835D-EEB92C5D2641}"/>
    <hyperlink ref="U719" r:id="rId5794" xr:uid="{8735E9B2-9DE2-42A6-B7E7-2DBDE7DDC521}"/>
    <hyperlink ref="U720" r:id="rId5795" xr:uid="{17BDCAA9-E5DC-46EC-9B4C-741E04BD3B76}"/>
    <hyperlink ref="U721" r:id="rId5796" xr:uid="{111BA53B-6BAF-4A34-928D-BEBA54A6A171}"/>
    <hyperlink ref="U722" r:id="rId5797" xr:uid="{50F0FE5D-DEAC-4D3C-A187-851B30A24B5F}"/>
    <hyperlink ref="U723" r:id="rId5798" xr:uid="{3A5D7877-C374-421B-A3FF-3A16FA8B77EC}"/>
    <hyperlink ref="U724" r:id="rId5799" xr:uid="{131560AE-D631-4D36-9F31-A91B2F41BA56}"/>
    <hyperlink ref="U725" r:id="rId5800" xr:uid="{2B572151-B670-47DC-8658-FE0B3389EAC9}"/>
    <hyperlink ref="U726" r:id="rId5801" xr:uid="{FDD888DE-E83F-435C-AB86-008B483A92FD}"/>
    <hyperlink ref="U727" r:id="rId5802" xr:uid="{6AF75539-3A7A-462C-BC3C-2C184CB3EA72}"/>
    <hyperlink ref="U728" r:id="rId5803" xr:uid="{086F232B-7082-4234-B81F-B4485EBF4721}"/>
    <hyperlink ref="U729" r:id="rId5804" xr:uid="{50817DC9-DFE7-44B7-9543-C9A292C25A20}"/>
    <hyperlink ref="U730" r:id="rId5805" xr:uid="{8822A243-B206-48D8-9F0F-E6AD289877E0}"/>
    <hyperlink ref="U731" r:id="rId5806" xr:uid="{B53CFA83-90DB-4E81-8FFF-2E2EE4B8D15E}"/>
    <hyperlink ref="U732" r:id="rId5807" xr:uid="{45695CA4-F312-4E39-8890-80B48D779B82}"/>
    <hyperlink ref="U733" r:id="rId5808" xr:uid="{B11F6E0B-885B-4422-B4B6-F2B2D1A78D3F}"/>
    <hyperlink ref="U734" r:id="rId5809" xr:uid="{36217A0E-6351-453D-9545-E8A2A44F521F}"/>
    <hyperlink ref="U735" r:id="rId5810" xr:uid="{02F3F31C-08D9-4BB6-B5ED-FC2006DDE049}"/>
    <hyperlink ref="U736" r:id="rId5811" xr:uid="{3944D1D2-3D80-4E56-A1A8-D546EEE8B36F}"/>
    <hyperlink ref="U737" r:id="rId5812" xr:uid="{57A267DA-C9B5-4C0E-AAC3-58A2B002BEA0}"/>
    <hyperlink ref="U738" r:id="rId5813" xr:uid="{930C1552-5A08-4862-967E-09505482E41A}"/>
    <hyperlink ref="U739" r:id="rId5814" xr:uid="{B4BA7351-6B54-49D3-81CC-D3122DE2D238}"/>
    <hyperlink ref="U740" r:id="rId5815" xr:uid="{C08ED29F-AF8F-4AC5-9D17-31D2FA972BB1}"/>
    <hyperlink ref="U741" r:id="rId5816" xr:uid="{43BFAF43-73B8-446F-A622-780D084E6368}"/>
    <hyperlink ref="U742" r:id="rId5817" xr:uid="{20558D49-FE8F-400A-BCFB-6980965AA07E}"/>
    <hyperlink ref="U743" r:id="rId5818" xr:uid="{65421743-9A48-475E-894C-14343C686189}"/>
    <hyperlink ref="U744" r:id="rId5819" xr:uid="{A38766A2-FED2-4377-AEA5-720CE1E36879}"/>
    <hyperlink ref="U745" r:id="rId5820" xr:uid="{A6C327F5-FC2C-4699-B962-6C9C1126B120}"/>
    <hyperlink ref="U746" r:id="rId5821" xr:uid="{153944E9-1C48-459A-B759-A8EA731DC64A}"/>
    <hyperlink ref="U747" r:id="rId5822" xr:uid="{2E3F0068-CEA9-419C-8831-8D9C8BE23E90}"/>
    <hyperlink ref="U748" r:id="rId5823" xr:uid="{A037994D-02E5-4AA0-BDA8-CE96A69DAEF7}"/>
    <hyperlink ref="U749" r:id="rId5824" xr:uid="{6A599147-D4AD-42FA-9139-C01F47CE44CE}"/>
    <hyperlink ref="U750" r:id="rId5825" xr:uid="{591D053B-0264-4E6D-9C7D-BCFBDF958E90}"/>
    <hyperlink ref="U751" r:id="rId5826" xr:uid="{A825A4D4-29DC-45EC-8083-AF3FE5799958}"/>
    <hyperlink ref="U752" r:id="rId5827" xr:uid="{A86180C5-C8D4-4AFC-BBD3-FAF389FF79B9}"/>
    <hyperlink ref="U753" r:id="rId5828" xr:uid="{9135E140-42AF-4E61-BB08-87BC5B01C139}"/>
    <hyperlink ref="U754" r:id="rId5829" xr:uid="{ED285ED4-60DB-4D92-B59C-8BD55B3A4EAE}"/>
    <hyperlink ref="U755" r:id="rId5830" xr:uid="{63E07335-CC5F-4A60-9918-3250EC097728}"/>
    <hyperlink ref="U756" r:id="rId5831" xr:uid="{2EF1F924-3B3C-400D-9C2A-1158AAEBAFA4}"/>
    <hyperlink ref="U757" r:id="rId5832" xr:uid="{2B16C1B4-D5BD-4CCB-8F84-F8C77D222B61}"/>
    <hyperlink ref="U758" r:id="rId5833" xr:uid="{8B485011-75AB-449E-BF91-52DE33587865}"/>
    <hyperlink ref="U759" r:id="rId5834" xr:uid="{EF7C96CE-F131-40FA-89EA-3902B05F22DB}"/>
    <hyperlink ref="U760" r:id="rId5835" xr:uid="{D554B62A-CD73-4A55-8A72-20C9048980AF}"/>
    <hyperlink ref="U761" r:id="rId5836" xr:uid="{62357430-B3CB-43A4-807B-52F4C2D75414}"/>
    <hyperlink ref="U762" r:id="rId5837" xr:uid="{4964081C-0FCE-42D2-A1CA-C23D52284298}"/>
    <hyperlink ref="U763" r:id="rId5838" xr:uid="{18CC1F2B-2B3C-4640-B4FF-BAC2998EAD59}"/>
    <hyperlink ref="U764" r:id="rId5839" xr:uid="{3E644708-FE00-4E7D-AF8C-5FBDC251C34C}"/>
    <hyperlink ref="U765" r:id="rId5840" xr:uid="{31EB7E4B-1A5E-4182-8E9C-9DD89264D5C4}"/>
    <hyperlink ref="U766" r:id="rId5841" xr:uid="{AB30094B-39C2-4B87-BF07-11B82DDD1621}"/>
    <hyperlink ref="U767" r:id="rId5842" xr:uid="{BBD1504F-8539-4016-A2A6-4D9A39B64499}"/>
    <hyperlink ref="U768" r:id="rId5843" xr:uid="{7B33BC1D-927C-4BC8-8AE5-A5A6FB91C91F}"/>
    <hyperlink ref="U769" r:id="rId5844" xr:uid="{5E97B080-6E1C-461A-88DB-BDD024FAE886}"/>
    <hyperlink ref="U770" r:id="rId5845" xr:uid="{10A5EB11-3453-4F2F-9990-E87CD9DEA7B3}"/>
    <hyperlink ref="U771" r:id="rId5846" xr:uid="{ED9E09E1-AE3E-4309-B240-D290BA0D62F3}"/>
    <hyperlink ref="U772" r:id="rId5847" xr:uid="{06B492EA-2931-4FC8-B2CF-A487990AB15F}"/>
    <hyperlink ref="U773" r:id="rId5848" xr:uid="{98690547-A507-436F-AE30-F7583935F662}"/>
    <hyperlink ref="U774" r:id="rId5849" xr:uid="{02EE5D11-4C3F-4466-8B27-6C35B6BF66AD}"/>
    <hyperlink ref="U775" r:id="rId5850" xr:uid="{4001B88E-87C2-4C29-91CE-F1447A1D993F}"/>
    <hyperlink ref="U776" r:id="rId5851" xr:uid="{7B9F0336-965E-4AAB-98F7-49B8D6F21394}"/>
    <hyperlink ref="U777" r:id="rId5852" xr:uid="{2D1BDE51-D74C-4D37-BF3B-3571E31235B4}"/>
    <hyperlink ref="U778" r:id="rId5853" xr:uid="{C75CB868-5E25-4C00-B5BE-30030049F807}"/>
    <hyperlink ref="U779" r:id="rId5854" xr:uid="{2A236AF6-77B3-42E4-89F7-B1C2AB13DC71}"/>
    <hyperlink ref="U780" r:id="rId5855" xr:uid="{87BD4DC9-333B-4230-B76E-1EAD6ADE784F}"/>
    <hyperlink ref="U781" r:id="rId5856" xr:uid="{524DC23C-9652-48F1-B628-198126070CA9}"/>
    <hyperlink ref="U782" r:id="rId5857" xr:uid="{EC0E1B99-6803-4A41-B731-22D3FFAB2750}"/>
    <hyperlink ref="U783" r:id="rId5858" xr:uid="{8AB75DE3-B557-4619-9C22-C99863AFB60D}"/>
    <hyperlink ref="U784" r:id="rId5859" xr:uid="{E395CCD9-6CA2-424F-9683-766FF1125C2C}"/>
    <hyperlink ref="U785" r:id="rId5860" xr:uid="{07924250-E488-4279-97F2-0A966ED5F775}"/>
    <hyperlink ref="U786" r:id="rId5861" xr:uid="{088C356A-90FC-4CFA-B5B2-2C54E727554A}"/>
    <hyperlink ref="U787" r:id="rId5862" xr:uid="{B8BFE398-3C6F-4737-81C5-FD3CA22FB170}"/>
    <hyperlink ref="U788" r:id="rId5863" xr:uid="{40DE7B7E-D73E-4DC2-9FFE-86861C1370DC}"/>
    <hyperlink ref="U789" r:id="rId5864" xr:uid="{6AF785DD-83FE-4769-9431-457F6C0B2A9A}"/>
    <hyperlink ref="U790" r:id="rId5865" xr:uid="{E5412B85-CDEA-431B-A29B-B45CFAE3F8DA}"/>
    <hyperlink ref="U791" r:id="rId5866" xr:uid="{C8A71252-9F1B-4FFA-A504-DBA3ECED74D8}"/>
    <hyperlink ref="U792" r:id="rId5867" xr:uid="{9F9527DC-530C-4248-AA23-4D89C8D10280}"/>
    <hyperlink ref="U793" r:id="rId5868" xr:uid="{8AE0D697-A2E3-4E8C-B82E-8033D54EE02E}"/>
    <hyperlink ref="U794" r:id="rId5869" xr:uid="{6678D6D3-F40F-42AB-A720-4AFAED3AB551}"/>
    <hyperlink ref="U795" r:id="rId5870" xr:uid="{8AAA0151-3C4D-487D-B93A-B1DBDAC52ED5}"/>
    <hyperlink ref="U796" r:id="rId5871" xr:uid="{79013BAD-0D54-4E13-9856-22708A8A2CD7}"/>
    <hyperlink ref="U797" r:id="rId5872" xr:uid="{4159A47A-773B-4782-A848-4DE47A6474C5}"/>
    <hyperlink ref="U798" r:id="rId5873" xr:uid="{2E9213F4-1439-4916-9FD2-7F3DF50E22C1}"/>
    <hyperlink ref="U799" r:id="rId5874" xr:uid="{9E2C727C-4336-4F4A-BFEE-3F01A0C4960B}"/>
    <hyperlink ref="U800" r:id="rId5875" xr:uid="{09914DD4-DE6C-47EF-A54A-B64FE66D9DED}"/>
    <hyperlink ref="U801" r:id="rId5876" xr:uid="{4FDBD3D7-80FB-4607-99C4-5C594D97DC90}"/>
    <hyperlink ref="U802" r:id="rId5877" xr:uid="{A1236EA7-9C73-4AE5-90AC-FEE7CDF1C709}"/>
    <hyperlink ref="U803" r:id="rId5878" xr:uid="{F9E679C4-BA44-49A1-AC02-A4096229415B}"/>
    <hyperlink ref="U804" r:id="rId5879" xr:uid="{F61242CF-DD1C-45D2-8D29-D2CB643DDDA8}"/>
    <hyperlink ref="U805" r:id="rId5880" xr:uid="{CD20DDBB-7C7D-4136-839E-AE7B350057F3}"/>
    <hyperlink ref="U806" r:id="rId5881" xr:uid="{935E1BD8-BDD3-4763-A11F-50172954A89B}"/>
    <hyperlink ref="U807" r:id="rId5882" xr:uid="{D70D1785-DDB4-4893-B998-97520D0A2B01}"/>
    <hyperlink ref="U808" r:id="rId5883" xr:uid="{D05655C3-49C9-4A4C-93EF-8C9670E8CE40}"/>
    <hyperlink ref="U809" r:id="rId5884" xr:uid="{874DBA0D-1DAF-42A4-A18E-29CDC64A055E}"/>
    <hyperlink ref="U810" r:id="rId5885" xr:uid="{898B0F69-516D-46F1-8BD9-412725F4318E}"/>
    <hyperlink ref="U811" r:id="rId5886" xr:uid="{F563904A-950B-4C79-93E1-80C4B25A3BA3}"/>
    <hyperlink ref="U812" r:id="rId5887" xr:uid="{E066E2AE-A129-4BEE-88ED-D3C9EA662E35}"/>
    <hyperlink ref="U813" r:id="rId5888" xr:uid="{C934ACB9-99D7-411C-B200-3C16C0B7062C}"/>
    <hyperlink ref="U814" r:id="rId5889" xr:uid="{AE26AFA4-E312-48F2-B632-4DB3645A491B}"/>
    <hyperlink ref="U815" r:id="rId5890" xr:uid="{FE16257B-33AC-434A-9B45-9609005A97D8}"/>
    <hyperlink ref="U816" r:id="rId5891" xr:uid="{351E003E-D226-4DAF-9B74-B9028642CC00}"/>
    <hyperlink ref="U817" r:id="rId5892" xr:uid="{C910F894-C862-4F55-B222-D24BF691A8FF}"/>
    <hyperlink ref="U818" r:id="rId5893" xr:uid="{AB336B5E-0BE4-47E6-8C3C-70609874A448}"/>
    <hyperlink ref="U819" r:id="rId5894" xr:uid="{EBA20597-C843-439F-A79C-F3C54851B157}"/>
    <hyperlink ref="U820" r:id="rId5895" xr:uid="{1C5F3B1D-33FA-45EE-B90C-7B60EBA8CE91}"/>
    <hyperlink ref="U821" r:id="rId5896" xr:uid="{51C597B0-9DFB-40A4-BCAA-AE7158F13F92}"/>
    <hyperlink ref="U822" r:id="rId5897" xr:uid="{F0BD5F7F-4F5A-4FD3-9391-E9EF18F35490}"/>
    <hyperlink ref="U823" r:id="rId5898" xr:uid="{9DE7E9E5-9818-4B5A-9D75-E546945F0160}"/>
    <hyperlink ref="U824" r:id="rId5899" xr:uid="{A230A60B-D610-41C1-8729-85147388E340}"/>
    <hyperlink ref="U825" r:id="rId5900" xr:uid="{E4090C50-74AE-41E0-B2CD-7E1CF12ED253}"/>
    <hyperlink ref="U826" r:id="rId5901" xr:uid="{E017DF8D-CC19-499D-ABD9-60EDAC998400}"/>
    <hyperlink ref="U827" r:id="rId5902" xr:uid="{4E225F3F-49E2-4E6E-BDBD-BC2D6E68A996}"/>
    <hyperlink ref="U828" r:id="rId5903" xr:uid="{1A4B0957-9108-438B-BA78-BEE46C52CC13}"/>
    <hyperlink ref="U829" r:id="rId5904" xr:uid="{59ED9D99-1F11-4EF2-B4AB-807E8A4A4F9E}"/>
    <hyperlink ref="U830" r:id="rId5905" xr:uid="{3059B80A-7166-4EA4-BC37-6B42B4D6A223}"/>
    <hyperlink ref="U831" r:id="rId5906" xr:uid="{23E1F65D-6140-4B07-8D9F-4F47704A2BC2}"/>
    <hyperlink ref="U832" r:id="rId5907" xr:uid="{79118BB1-18F2-4EEE-871A-2E8DF8D366FF}"/>
    <hyperlink ref="U833" r:id="rId5908" xr:uid="{B98879F3-B633-4169-BD9C-184B830596CB}"/>
    <hyperlink ref="U834" r:id="rId5909" xr:uid="{1FF271A8-8F7E-4202-9CE3-B1A00AF71DA6}"/>
    <hyperlink ref="U835" r:id="rId5910" xr:uid="{D0FF6A7A-48AA-460F-9E14-C7B5C453458B}"/>
    <hyperlink ref="U836" r:id="rId5911" xr:uid="{01671ECE-24CD-415D-81CF-8D403F6DDAEF}"/>
    <hyperlink ref="U837" r:id="rId5912" xr:uid="{92AA187F-C6F3-4D8F-B871-6B69C26F8CE5}"/>
    <hyperlink ref="U838" r:id="rId5913" xr:uid="{3BC0B543-1D2D-4736-917D-7C60F01D52DF}"/>
    <hyperlink ref="U839" r:id="rId5914" xr:uid="{AE91AAC1-FCE5-4EB4-B792-3B23F258C02D}"/>
    <hyperlink ref="U840" r:id="rId5915" xr:uid="{987ACA82-9B79-4737-99E1-767B4A0BD868}"/>
    <hyperlink ref="U841" r:id="rId5916" xr:uid="{020156A5-4F08-4E02-A452-39D9C2FB80FF}"/>
    <hyperlink ref="U842" r:id="rId5917" xr:uid="{E0645883-B03A-44AE-BD0A-422DA4C03497}"/>
    <hyperlink ref="U843" r:id="rId5918" xr:uid="{6E69F5B4-A4B3-45AD-A109-2ADF37D4255F}"/>
    <hyperlink ref="U844" r:id="rId5919" xr:uid="{3E04CBB2-1EE1-489A-87BE-477C72032468}"/>
    <hyperlink ref="U845" r:id="rId5920" xr:uid="{56C0AE85-AF8F-481A-A9C0-7118334780DA}"/>
    <hyperlink ref="U846" r:id="rId5921" xr:uid="{0A25C0D7-8A1F-48D7-AFDD-EBAABF157260}"/>
    <hyperlink ref="U847" r:id="rId5922" xr:uid="{1DBE76C4-5907-4878-B61E-340BA3380C13}"/>
    <hyperlink ref="U848" r:id="rId5923" xr:uid="{42C99FBC-00E7-4BFD-B106-5CFD04A7E7E0}"/>
    <hyperlink ref="U849" r:id="rId5924" xr:uid="{A6F03915-E410-403D-8305-1D1DC126E7B5}"/>
    <hyperlink ref="U850" r:id="rId5925" xr:uid="{4A29EC69-4819-4A7D-B158-467B8411E2B8}"/>
    <hyperlink ref="U851" r:id="rId5926" xr:uid="{891F5C97-8795-43EB-BCF6-67A149DA72B9}"/>
    <hyperlink ref="U852" r:id="rId5927" xr:uid="{0CEAA489-B83B-4C54-A386-3E9F4579A39C}"/>
    <hyperlink ref="U853" r:id="rId5928" xr:uid="{ED78BF8A-BDCA-41DB-8B1D-D9E16B821757}"/>
    <hyperlink ref="U854" r:id="rId5929" xr:uid="{F3D5EBFD-8AF0-48A8-82FB-7000054E544D}"/>
    <hyperlink ref="U855" r:id="rId5930" xr:uid="{CFC455BE-1409-4D85-AA06-7904E53D6BB2}"/>
    <hyperlink ref="U856" r:id="rId5931" xr:uid="{F83A6FE2-BB4D-4015-AA4A-AE9A430DC605}"/>
    <hyperlink ref="U857" r:id="rId5932" xr:uid="{7276BA30-4328-4CD3-97CE-F356F60CB0F0}"/>
    <hyperlink ref="U859" r:id="rId5933" xr:uid="{9BDE703A-466B-40FC-9F76-DD59CC58921F}"/>
    <hyperlink ref="U860" r:id="rId5934" xr:uid="{FAD689B5-A588-4049-89E0-D6859D2432DB}"/>
    <hyperlink ref="U861" r:id="rId5935" xr:uid="{A0E90FF8-9DD7-40D0-8DC1-90CA62107C78}"/>
    <hyperlink ref="U862" r:id="rId5936" xr:uid="{6C13033D-AD06-4A5B-9656-09F4F0700299}"/>
    <hyperlink ref="U863" r:id="rId5937" xr:uid="{AF5F1935-377B-4058-8365-AC88B218FDC3}"/>
    <hyperlink ref="U864" r:id="rId5938" xr:uid="{6236F5AB-34C6-4E98-9CCD-C9EB3BCEEB11}"/>
    <hyperlink ref="U865" r:id="rId5939" xr:uid="{67111BCB-1CAE-488C-9239-7020FD040D86}"/>
    <hyperlink ref="U866" r:id="rId5940" xr:uid="{E95F1571-D1EF-4A97-B6DD-DE7499EEC619}"/>
    <hyperlink ref="U867" r:id="rId5941" xr:uid="{33E4EE22-6B21-4362-B21C-5CB710613033}"/>
    <hyperlink ref="U868" r:id="rId5942" xr:uid="{012EEBBB-D50B-4900-AB0E-933E592FD4B1}"/>
    <hyperlink ref="U869" r:id="rId5943" xr:uid="{E182B1EA-8FF4-4F8B-B59A-0809588D3D91}"/>
    <hyperlink ref="U870" r:id="rId5944" xr:uid="{8E5140B2-C456-435A-9E25-B307F4236036}"/>
    <hyperlink ref="U871" r:id="rId5945" xr:uid="{ABEBEAE2-4CEE-4047-A567-31D7A0D32215}"/>
    <hyperlink ref="U872" r:id="rId5946" xr:uid="{7ECD72F6-DE55-4957-A47F-01F1E9493CA0}"/>
    <hyperlink ref="U873" r:id="rId5947" xr:uid="{E7E1C010-1169-44FC-AF1A-07CF3F61C850}"/>
    <hyperlink ref="U874" r:id="rId5948" xr:uid="{CDCA8905-F6FA-4DF8-B881-482240B9ED30}"/>
    <hyperlink ref="U875" r:id="rId5949" xr:uid="{AF0F259C-856C-47EC-9AAE-32165E1773B2}"/>
    <hyperlink ref="U876" r:id="rId5950" xr:uid="{DFABFA3E-BF7E-45B9-A2A6-89EDAA59E36B}"/>
    <hyperlink ref="U877" r:id="rId5951" xr:uid="{255FB413-A19D-4EC1-93A5-51DB3C161DAA}"/>
    <hyperlink ref="U878" r:id="rId5952" xr:uid="{F2C28C49-5A37-4E48-B366-E209E9DDE6E8}"/>
    <hyperlink ref="U879" r:id="rId5953" xr:uid="{26277507-E3A5-45F5-A493-A847DA75E0C8}"/>
    <hyperlink ref="U880" r:id="rId5954" xr:uid="{70F15E66-1244-48C5-A762-1D176364AA76}"/>
    <hyperlink ref="U881" r:id="rId5955" xr:uid="{FAC4EB29-F19D-4D97-A185-F48F1AD9E2BC}"/>
    <hyperlink ref="U882" r:id="rId5956" xr:uid="{85D1E658-6867-4780-9C1A-25C3FF6F8FCE}"/>
    <hyperlink ref="U883" r:id="rId5957" xr:uid="{07534DB8-7383-4709-B30D-68CF90157CAA}"/>
    <hyperlink ref="U884" r:id="rId5958" xr:uid="{68CAE54B-F540-434E-AE15-957DAAA7BC82}"/>
    <hyperlink ref="U885" r:id="rId5959" xr:uid="{D1BC1FB7-3248-4B84-AB22-4F9447454DD2}"/>
    <hyperlink ref="U886" r:id="rId5960" xr:uid="{BA8C41E9-E1A3-402A-8A30-E5E8694B0D11}"/>
    <hyperlink ref="U887" r:id="rId5961" xr:uid="{9DC743C8-353C-4264-89B3-2375FFCBEB82}"/>
    <hyperlink ref="U888" r:id="rId5962" xr:uid="{54636BBC-9F62-420A-BCA0-3D560C058175}"/>
    <hyperlink ref="U889" r:id="rId5963" xr:uid="{C5348907-C84E-493E-9C2F-79EE76BB0E29}"/>
    <hyperlink ref="U890" r:id="rId5964" xr:uid="{4C99AC5D-AA84-43A9-BD1D-9B4679EEB9F8}"/>
    <hyperlink ref="U891" r:id="rId5965" xr:uid="{5A024669-18CE-4DDE-B5DC-A9B69F28DF7A}"/>
    <hyperlink ref="U892" r:id="rId5966" xr:uid="{CB2387F8-EE06-4691-9708-04DE3134B6F3}"/>
    <hyperlink ref="U893" r:id="rId5967" xr:uid="{1395903E-6D26-4138-8163-768429CFAAD0}"/>
    <hyperlink ref="U894" r:id="rId5968" xr:uid="{922B11D6-D4D5-4EF3-AFC8-66B717568A88}"/>
    <hyperlink ref="U895" r:id="rId5969" xr:uid="{D3693076-7F81-477A-9143-63D0B867289C}"/>
    <hyperlink ref="U896" r:id="rId5970" xr:uid="{0D403C13-71AD-407D-A9A3-C6DF3719145C}"/>
    <hyperlink ref="U897" r:id="rId5971" xr:uid="{ABA6D91A-224F-46D3-B970-1AD85448DAFC}"/>
    <hyperlink ref="U898" r:id="rId5972" xr:uid="{A2694843-1539-4BBB-9E32-FE90083844FE}"/>
    <hyperlink ref="U899" r:id="rId5973" xr:uid="{238CFA26-AEC3-4142-B21A-D6D54FB15A3D}"/>
    <hyperlink ref="U900" r:id="rId5974" xr:uid="{AC8E0D57-83FD-4585-ADA9-AD0C5CA60493}"/>
    <hyperlink ref="U901" r:id="rId5975" xr:uid="{0A1C50B4-34D1-4607-B0A7-6AC8C6B0A858}"/>
    <hyperlink ref="U902" r:id="rId5976" xr:uid="{F6D44233-7E5B-4C8D-A414-86E0EAB59DB5}"/>
    <hyperlink ref="U903" r:id="rId5977" xr:uid="{85504900-67D2-44BF-AAB7-88A5C11FB16F}"/>
    <hyperlink ref="U904" r:id="rId5978" xr:uid="{2BFCA812-0AC8-449C-BA5C-5028F4F57F74}"/>
    <hyperlink ref="U905" r:id="rId5979" xr:uid="{43CB28BF-E04B-4B85-BC5B-9EEEC1106A27}"/>
    <hyperlink ref="U907" r:id="rId5980" xr:uid="{7C93F6B8-3B49-49ED-BA09-4D0AEE004D69}"/>
    <hyperlink ref="U908" r:id="rId5981" xr:uid="{6946C9A7-F142-4E33-A78E-978E171FBB35}"/>
    <hyperlink ref="U909" r:id="rId5982" xr:uid="{16EFB6E1-D955-4D0E-AB39-C3CB56C47A7A}"/>
    <hyperlink ref="U910" r:id="rId5983" xr:uid="{CCEAB687-1445-4A91-B829-68982B4BC873}"/>
    <hyperlink ref="U911" r:id="rId5984" xr:uid="{F4262A52-4E5A-4A5E-BD2D-BF3FE0AD2F02}"/>
    <hyperlink ref="U912" r:id="rId5985" xr:uid="{39C0C49E-028C-46B4-B397-AC9E8ED98064}"/>
    <hyperlink ref="U914" r:id="rId5986" xr:uid="{441D3A83-D44B-4E91-AC40-EF7FE3FCBF2C}"/>
    <hyperlink ref="U915" r:id="rId5987" xr:uid="{5A449C23-08CD-41FA-9D85-4FE3B6C806EA}"/>
    <hyperlink ref="U916" r:id="rId5988" xr:uid="{F6BDD67F-6479-4AD7-A8D5-7A2C6EC5558E}"/>
    <hyperlink ref="U917" r:id="rId5989" xr:uid="{631190A3-9F64-4583-845A-E3B81B05EEFE}"/>
    <hyperlink ref="U918" r:id="rId5990" xr:uid="{B2E2ABC0-FFB7-47D3-8E93-9CF3C7461EB5}"/>
    <hyperlink ref="U919" r:id="rId5991" xr:uid="{4919DD47-5EC5-4C7B-8007-201E9B767A0E}"/>
    <hyperlink ref="U920" r:id="rId5992" xr:uid="{79B2FB9F-DCD9-41D0-A760-86CC391DDC6E}"/>
    <hyperlink ref="U921" r:id="rId5993" xr:uid="{84C9B222-9EF0-4F67-9D37-851C719C544B}"/>
    <hyperlink ref="U922" r:id="rId5994" xr:uid="{A74DDD3C-592A-4106-90CC-28E8B348EEFF}"/>
    <hyperlink ref="U923" r:id="rId5995" xr:uid="{607EDBC4-4100-41A0-9BAA-9EFBA5BC3037}"/>
    <hyperlink ref="U924" r:id="rId5996" xr:uid="{8D8013B5-ED15-4042-B93F-43776F830C7E}"/>
    <hyperlink ref="U925" r:id="rId5997" xr:uid="{CBCA3FEF-211C-4AD8-8A01-933D096A68B4}"/>
    <hyperlink ref="U926" r:id="rId5998" xr:uid="{E1789ADC-3624-4709-8F29-109A020C5913}"/>
    <hyperlink ref="U927" r:id="rId5999" xr:uid="{F3B6C6CF-C097-4E8D-BFC9-E3A948B2B3B3}"/>
    <hyperlink ref="U928" r:id="rId6000" xr:uid="{2C80B8B5-578D-4CE4-8D56-DFA97E606029}"/>
    <hyperlink ref="U929" r:id="rId6001" xr:uid="{5BEB8D20-C34C-4590-8906-F8263FC699CA}"/>
    <hyperlink ref="U930" r:id="rId6002" xr:uid="{81B65163-A2B2-4EDC-8DCD-F3B7BB8E7CF3}"/>
    <hyperlink ref="U931" r:id="rId6003" xr:uid="{3F397D91-F0E9-4777-A095-B9DD9DD35FD8}"/>
    <hyperlink ref="U932" r:id="rId6004" xr:uid="{BA483F88-12A7-4764-8440-49FA4D6E5D5A}"/>
    <hyperlink ref="U933" r:id="rId6005" xr:uid="{DC323D45-40E9-45F1-9175-D3211ADA2A1C}"/>
    <hyperlink ref="U934" r:id="rId6006" xr:uid="{D3928B11-FFE0-4604-BB8B-5A83F83A194A}"/>
    <hyperlink ref="U935" r:id="rId6007" xr:uid="{F6A6A008-C740-4407-B0A0-06F6119085C8}"/>
    <hyperlink ref="U936" r:id="rId6008" xr:uid="{CD024A01-F245-43D8-82D3-8F64EE757B3E}"/>
    <hyperlink ref="U937" r:id="rId6009" xr:uid="{54788130-DA77-41C9-809D-D6661CE587C5}"/>
    <hyperlink ref="U938" r:id="rId6010" xr:uid="{33843883-3219-4904-87DC-24C858127FB3}"/>
    <hyperlink ref="U939" r:id="rId6011" xr:uid="{B48C7966-A3A6-4CCE-9ECE-85338F0E5655}"/>
    <hyperlink ref="U940" r:id="rId6012" xr:uid="{AB5751B7-C1A5-47E5-8C48-1B5036D4DC5F}"/>
    <hyperlink ref="U941" r:id="rId6013" xr:uid="{CE70E567-1F90-4835-9F33-21A88D342A21}"/>
    <hyperlink ref="U942" r:id="rId6014" xr:uid="{F5322BDC-01C4-49E7-9A02-00E5B70FCDE9}"/>
    <hyperlink ref="U943" r:id="rId6015" xr:uid="{C24D52F5-85E1-4E9E-88E8-F7E55155D54D}"/>
    <hyperlink ref="U944" r:id="rId6016" xr:uid="{91D419A0-855F-4C25-9D0A-29312FBC8A5D}"/>
    <hyperlink ref="U945" r:id="rId6017" xr:uid="{4B522E47-A67C-4116-9BB2-88D039A1B967}"/>
    <hyperlink ref="U946" r:id="rId6018" xr:uid="{0AB00BC9-E8B4-4F04-A924-CD470BAE25EE}"/>
    <hyperlink ref="U948" r:id="rId6019" xr:uid="{A34B43D9-A038-4FC5-9ACE-B2ED49586ED3}"/>
    <hyperlink ref="U949" r:id="rId6020" xr:uid="{A5387EEE-1B33-4689-A471-AB88F3628DB5}"/>
    <hyperlink ref="U950" r:id="rId6021" xr:uid="{46AD14E4-58EC-4BFB-8B41-E1933C392616}"/>
    <hyperlink ref="U951" r:id="rId6022" xr:uid="{4A7B61CC-B349-44F5-8D56-087C6D6EFBEB}"/>
    <hyperlink ref="U952" r:id="rId6023" xr:uid="{89CB8EE0-479E-46FF-B17C-B2F69790F12D}"/>
    <hyperlink ref="U953" r:id="rId6024" xr:uid="{6A79AE08-239C-4D0D-A49F-2E67F0AD0DAF}"/>
    <hyperlink ref="U954" r:id="rId6025" xr:uid="{A08700DF-16AD-49E6-9E05-7B16872FF19C}"/>
    <hyperlink ref="U955" r:id="rId6026" xr:uid="{1C098DC3-2A3A-422F-9F6D-5795B4BD400D}"/>
    <hyperlink ref="U956" r:id="rId6027" xr:uid="{DBDFE07E-44E4-4A0F-BC72-A84989FB58CD}"/>
    <hyperlink ref="U957" r:id="rId6028" xr:uid="{F7CF3644-7B5B-47F3-AC3E-343BF6B36BE2}"/>
    <hyperlink ref="U958" r:id="rId6029" xr:uid="{DB605339-6DD3-4C89-812E-08B4FDC168A5}"/>
    <hyperlink ref="U959" r:id="rId6030" xr:uid="{BA74E091-C96E-4EA5-8205-6906519EFB5E}"/>
    <hyperlink ref="U960" r:id="rId6031" xr:uid="{38F91054-DED2-4CB0-AE72-A2D667FCC94D}"/>
    <hyperlink ref="U961" r:id="rId6032" xr:uid="{7C181A70-D4CF-44BB-B9B3-978BB2AD7AD6}"/>
    <hyperlink ref="U962" r:id="rId6033" xr:uid="{8B96A228-F209-4C2C-9AA0-CDF0BA7FF451}"/>
    <hyperlink ref="U963" r:id="rId6034" xr:uid="{E73C87BF-9E19-4194-BAAD-425307C1D962}"/>
    <hyperlink ref="U964" r:id="rId6035" xr:uid="{3035BE01-04FC-42D0-92D2-BA4D11A50B48}"/>
    <hyperlink ref="U965" r:id="rId6036" xr:uid="{56604527-6A1A-4B49-B5A3-56BE1D616A76}"/>
    <hyperlink ref="U966" r:id="rId6037" xr:uid="{320123D7-591D-4C27-864A-B523EBC82EC5}"/>
    <hyperlink ref="U967" r:id="rId6038" xr:uid="{AE6F2248-5E0C-4F34-BE99-209B7C3A378E}"/>
    <hyperlink ref="U968" r:id="rId6039" xr:uid="{23372C4B-00C5-47C4-9305-3CF4ABEB038D}"/>
    <hyperlink ref="U969" r:id="rId6040" xr:uid="{8348B142-DFC5-4460-A48C-0D35310004C8}"/>
    <hyperlink ref="U970" r:id="rId6041" xr:uid="{908A1570-4792-4714-AABC-9EBD24DB16C4}"/>
    <hyperlink ref="U971" r:id="rId6042" xr:uid="{51111B05-FAA8-4B79-BE13-893E772D6611}"/>
    <hyperlink ref="U972" r:id="rId6043" xr:uid="{18204068-0A90-479C-AF4E-2D69B342FD49}"/>
    <hyperlink ref="U973" r:id="rId6044" xr:uid="{1270EF35-87AE-4877-8BE8-02362850A55C}"/>
    <hyperlink ref="U974" r:id="rId6045" xr:uid="{51F59239-C388-412B-8E34-FEAE014AEECF}"/>
    <hyperlink ref="U975" r:id="rId6046" xr:uid="{C04DF600-8B04-4C8F-B275-FF7187FABF23}"/>
    <hyperlink ref="U976" r:id="rId6047" xr:uid="{C76E58D7-D9EC-4D7D-903F-A20F493BBC07}"/>
    <hyperlink ref="U977" r:id="rId6048" xr:uid="{CE6DC442-CF2D-457E-A553-506EFCE982AC}"/>
    <hyperlink ref="U978" r:id="rId6049" xr:uid="{5EED88D9-DDF8-4157-BDD7-D4DD52A24178}"/>
    <hyperlink ref="U979" r:id="rId6050" xr:uid="{E544B876-080F-446B-8074-0DD30C09A32B}"/>
    <hyperlink ref="U980" r:id="rId6051" xr:uid="{CB620D0F-E516-4713-8CF4-BFDA50BACC10}"/>
    <hyperlink ref="U981" r:id="rId6052" xr:uid="{A10E27FE-391B-4288-ADC8-47FCE58D495D}"/>
    <hyperlink ref="U982" r:id="rId6053" xr:uid="{5BD95D99-DD9C-49A7-839F-A6422DA03C98}"/>
    <hyperlink ref="U983" r:id="rId6054" xr:uid="{513DEB31-8B72-4539-9754-C29E2080E60E}"/>
    <hyperlink ref="U984" r:id="rId6055" xr:uid="{D821D98B-A580-4396-9314-C2E1BFF0A67C}"/>
    <hyperlink ref="U985" r:id="rId6056" xr:uid="{F7F65B77-758F-4700-8E9A-181214BF94D9}"/>
    <hyperlink ref="U986" r:id="rId6057" xr:uid="{B5530955-B626-4D7B-B031-B7BBC6016BEB}"/>
    <hyperlink ref="U987" r:id="rId6058" xr:uid="{4E3389D2-E317-46E4-8700-1D8516C4C7A6}"/>
    <hyperlink ref="U988" r:id="rId6059" xr:uid="{F037B2AF-CD51-401A-A66A-2A30CB4B311F}"/>
    <hyperlink ref="U989" r:id="rId6060" xr:uid="{067D20BD-FEEC-4FAB-9756-2B354E189DC0}"/>
    <hyperlink ref="U990" r:id="rId6061" xr:uid="{3F3CFADC-7D0E-412F-85BD-6EFB63E8C5ED}"/>
    <hyperlink ref="U991" r:id="rId6062" xr:uid="{0923A0CC-678E-4DE3-A199-09E05CBAE001}"/>
    <hyperlink ref="U992" r:id="rId6063" xr:uid="{3B22E123-D483-4BD3-AB07-988AE18DB09A}"/>
    <hyperlink ref="U993" r:id="rId6064" xr:uid="{76A2EACA-C482-4F84-83E7-0EE184A8E0B8}"/>
    <hyperlink ref="U994" r:id="rId6065" xr:uid="{D4B652EB-E2BB-433E-B0B4-3AEA2BA72349}"/>
    <hyperlink ref="U995" r:id="rId6066" xr:uid="{BDAB8C02-B6A0-4576-B69A-BECE1EDFD1A5}"/>
    <hyperlink ref="U996" r:id="rId6067" xr:uid="{331F463B-AACA-4F41-AFA2-8D3A6470F32B}"/>
    <hyperlink ref="U997" r:id="rId6068" xr:uid="{3F95A673-5234-4FFF-9B8B-510A9C0D668A}"/>
    <hyperlink ref="U998" r:id="rId6069" xr:uid="{345E4E1D-58C2-401F-9D86-33E67876F3AD}"/>
    <hyperlink ref="U999" r:id="rId6070" xr:uid="{84AE9F00-5254-4054-B63F-4AB61947D47E}"/>
    <hyperlink ref="U1000" r:id="rId6071" xr:uid="{6C28B3F1-B13B-4D77-97B8-F78EC13FC9A1}"/>
    <hyperlink ref="U1001" r:id="rId6072" xr:uid="{54F221AA-7012-4CE3-BDBF-A7903691BEC1}"/>
    <hyperlink ref="U1002" r:id="rId6073" xr:uid="{F14C4FA7-4424-4306-ADD6-1AAE8AFCCD7A}"/>
    <hyperlink ref="U1003" r:id="rId6074" xr:uid="{CA093B9B-3547-4C50-87DC-4345D1F70078}"/>
    <hyperlink ref="U1004" r:id="rId6075" xr:uid="{13A1C766-1952-4B89-A2C5-0A1B59F1F06D}"/>
    <hyperlink ref="U1005" r:id="rId6076" xr:uid="{E0E7CEDB-9B93-4D38-8169-0761D49F205E}"/>
    <hyperlink ref="U1006" r:id="rId6077" xr:uid="{2F224C41-B32E-4716-9D5D-E36A9E7BE1AD}"/>
    <hyperlink ref="U1007" r:id="rId6078" xr:uid="{6C08A8E1-1C61-46AB-AB80-BFFFA64A34F5}"/>
    <hyperlink ref="U1008" r:id="rId6079" xr:uid="{434CD516-7FDF-492B-A381-A6EC30C0D97F}"/>
    <hyperlink ref="U1009" r:id="rId6080" xr:uid="{78D9046B-58CF-4B08-BC9D-4C9465FE812A}"/>
    <hyperlink ref="U1010" r:id="rId6081" xr:uid="{0D8C992F-204F-43B6-B8BF-22D42CD86673}"/>
    <hyperlink ref="U1011" r:id="rId6082" xr:uid="{2006AE3F-E2EF-46EB-907B-DAAD6068D1B6}"/>
    <hyperlink ref="U1012" r:id="rId6083" xr:uid="{F5F1B403-6CE3-4DBE-B7A2-46E331F5BAD9}"/>
    <hyperlink ref="U1013" r:id="rId6084" xr:uid="{35625581-F21F-4CBE-AF07-1212825D152D}"/>
    <hyperlink ref="U1014" r:id="rId6085" xr:uid="{104C256E-BF9B-443A-A724-E0990197850D}"/>
    <hyperlink ref="U1015" r:id="rId6086" xr:uid="{5E2FFAFB-A7D1-4713-BE8A-789F76CB9993}"/>
    <hyperlink ref="U1016" r:id="rId6087" xr:uid="{EC9E6C62-6226-4868-9E33-6359815BC026}"/>
    <hyperlink ref="U1018" r:id="rId6088" xr:uid="{9CB0C514-6782-41BE-918F-F8E1F5F17EA0}"/>
    <hyperlink ref="U1019" r:id="rId6089" xr:uid="{66ED4879-8637-4B0F-BA80-62C4CCCD7C29}"/>
    <hyperlink ref="U1020" r:id="rId6090" xr:uid="{94AFE0F1-F0F7-4407-9DB8-B8039C9293C7}"/>
    <hyperlink ref="U1021" r:id="rId6091" xr:uid="{73C1A376-3DA1-474B-A99E-6243A53E584C}"/>
    <hyperlink ref="U1022" r:id="rId6092" xr:uid="{D1DC9784-C87F-43E1-A950-3963DA0143FE}"/>
    <hyperlink ref="U1023" r:id="rId6093" xr:uid="{0C34AA1E-97F1-428B-853F-6E4D5A1E4677}"/>
    <hyperlink ref="U1024" r:id="rId6094" xr:uid="{0097F842-2AC7-4F26-BC52-9A0F12A1C516}"/>
    <hyperlink ref="U1025" r:id="rId6095" xr:uid="{A5D32CEF-6AED-45EC-A0D3-0310987F6F3B}"/>
    <hyperlink ref="U1026" r:id="rId6096" xr:uid="{677378C0-968C-4324-BC79-D626DCAA0D63}"/>
    <hyperlink ref="U1027" r:id="rId6097" xr:uid="{804F963C-2F71-4742-B973-0868255F2D0E}"/>
    <hyperlink ref="U1028" r:id="rId6098" xr:uid="{C9FCB77E-67DA-48A1-AACD-F8CB523436F7}"/>
    <hyperlink ref="U1029" r:id="rId6099" xr:uid="{F51F806F-71AB-401C-B298-C5B611DBE1BF}"/>
    <hyperlink ref="U1030" r:id="rId6100" xr:uid="{58193B4E-9E9A-407B-9CCE-C11082B4C5E0}"/>
    <hyperlink ref="U1031" r:id="rId6101" xr:uid="{3A06041C-8802-4F96-900D-801C34681F25}"/>
    <hyperlink ref="U1032" r:id="rId6102" xr:uid="{96B446DE-8284-462F-865D-2CDA49013BFE}"/>
    <hyperlink ref="U1033" r:id="rId6103" xr:uid="{19A9137E-2701-4BC3-8F09-7E249DAD8387}"/>
    <hyperlink ref="U1034" r:id="rId6104" xr:uid="{796C63AE-DBB0-4F07-ABCC-15C56B683F97}"/>
    <hyperlink ref="U1035" r:id="rId6105" xr:uid="{04F03C89-7A4A-4673-B42C-FD8A5E145A5E}"/>
    <hyperlink ref="U1036" r:id="rId6106" xr:uid="{EE3F2437-97F2-4C5F-B656-65D90A2088A0}"/>
    <hyperlink ref="U1037" r:id="rId6107" xr:uid="{3C66E215-602A-4EA6-B1DF-F7FBFB69CDAD}"/>
    <hyperlink ref="U1038" r:id="rId6108" xr:uid="{197D37E7-84F4-46B9-AAB6-E9912233F0B8}"/>
    <hyperlink ref="U1039" r:id="rId6109" xr:uid="{9B7AB7F1-C982-4B7D-85AF-F370B64D5A6F}"/>
    <hyperlink ref="U1040" r:id="rId6110" xr:uid="{94CC713C-92DD-4B3E-AD24-A3E9D4E87F99}"/>
    <hyperlink ref="U1041" r:id="rId6111" xr:uid="{B98138A6-2607-4E49-9851-856132B5CDCC}"/>
    <hyperlink ref="U1042" r:id="rId6112" xr:uid="{F4D32B81-8B09-484E-B6FB-9A6B352E4E50}"/>
    <hyperlink ref="U1043" r:id="rId6113" xr:uid="{E5D257CD-5536-444A-8B4F-C9DAE1C2F4D5}"/>
    <hyperlink ref="U1044" r:id="rId6114" xr:uid="{48519D39-28EB-46F8-AA1F-54336D31C1D4}"/>
    <hyperlink ref="U1045" r:id="rId6115" xr:uid="{2B90A626-5C1A-4FE9-B1D3-CEB8105249E2}"/>
    <hyperlink ref="U1046" r:id="rId6116" xr:uid="{85056CF4-1654-4D9C-B51F-BAD58133D148}"/>
    <hyperlink ref="U1047" r:id="rId6117" xr:uid="{4EEE44F9-03D9-4457-93BB-E56375AD5A42}"/>
    <hyperlink ref="U1048" r:id="rId6118" xr:uid="{6751CF60-15EA-498A-8CE9-E64DD1EA8D00}"/>
    <hyperlink ref="U1049" r:id="rId6119" xr:uid="{97743198-D4B0-4F64-A12D-D84D818A878C}"/>
    <hyperlink ref="U1050" r:id="rId6120" xr:uid="{ACA9933E-203C-4B52-816B-01F0167E38CE}"/>
    <hyperlink ref="U1051" r:id="rId6121" xr:uid="{9022DB1E-771A-4070-B40E-DED89AED0C48}"/>
    <hyperlink ref="U1052" r:id="rId6122" xr:uid="{69D9B331-53B1-4FA8-B58F-7127CE6B82EC}"/>
    <hyperlink ref="U1053" r:id="rId6123" xr:uid="{A22485CC-71B4-4585-B661-35B871D5396F}"/>
    <hyperlink ref="U1054" r:id="rId6124" xr:uid="{EDBC1D77-A50B-4447-A62B-3628691EFB2F}"/>
    <hyperlink ref="U1055" r:id="rId6125" xr:uid="{95436AB8-70A9-445D-B9C0-B9FD56653900}"/>
    <hyperlink ref="U1056" r:id="rId6126" xr:uid="{1C7659DE-A3CD-48E3-AA6F-1F3701728949}"/>
    <hyperlink ref="U1057" r:id="rId6127" xr:uid="{CFECADF2-0B9F-4A11-8026-045B36DDBEB5}"/>
    <hyperlink ref="U1059" r:id="rId6128" xr:uid="{AF94A2A3-FA43-446B-968F-4BC1B355DA67}"/>
    <hyperlink ref="U1060" r:id="rId6129" xr:uid="{35988610-98C5-4CDD-8CB7-7D906E3B3251}"/>
    <hyperlink ref="U1061" r:id="rId6130" xr:uid="{929991BD-DBFE-413C-99E0-DE12CDE71994}"/>
    <hyperlink ref="U1062" r:id="rId6131" xr:uid="{5D7134D3-6616-421D-9A7F-3E5482CCB1C0}"/>
    <hyperlink ref="U1063" r:id="rId6132" xr:uid="{55019A7C-B16D-4A61-9702-D5ECD454F0E6}"/>
    <hyperlink ref="U1064" r:id="rId6133" xr:uid="{23E4E46C-C840-41D9-9CE7-C1C7AE4FF1D1}"/>
    <hyperlink ref="U1065" r:id="rId6134" xr:uid="{20067009-4BF8-4CB1-9A0A-F44294702417}"/>
    <hyperlink ref="U1066" r:id="rId6135" xr:uid="{F186C07B-4E54-4085-AC80-94F4400BDF72}"/>
    <hyperlink ref="U1067" r:id="rId6136" xr:uid="{CCA7D083-BADF-4B61-B0D4-779C11F8CF6F}"/>
    <hyperlink ref="U1068" r:id="rId6137" xr:uid="{AAA33293-0340-4C4C-A166-2BDFDA443E93}"/>
    <hyperlink ref="U1069" r:id="rId6138" xr:uid="{5C7EFFC7-C719-4D0A-BDA5-50F3F549FE06}"/>
    <hyperlink ref="U1070" r:id="rId6139" xr:uid="{0FEFC10F-929B-4206-92CC-41E919CC1D28}"/>
    <hyperlink ref="U1071" r:id="rId6140" xr:uid="{BEE27D90-66B5-4510-835E-CB6B90705FFE}"/>
    <hyperlink ref="U1072" r:id="rId6141" xr:uid="{4AAEA3AC-CEF7-427F-B79C-542E0A0893ED}"/>
    <hyperlink ref="U1073" r:id="rId6142" xr:uid="{685DF5DB-F3E5-48E6-8A73-16A842F0A9A3}"/>
    <hyperlink ref="U1074" r:id="rId6143" xr:uid="{CA920D30-743E-4257-999D-A6BEE7698DFC}"/>
    <hyperlink ref="U1075" r:id="rId6144" xr:uid="{336800BE-A109-414A-8419-DE3D886EABC0}"/>
    <hyperlink ref="U1076" r:id="rId6145" xr:uid="{4E661FF5-4151-490D-8DE5-017F936FC862}"/>
    <hyperlink ref="U1077" r:id="rId6146" xr:uid="{38C655D9-62DB-4F6B-BD0A-1A9E5CBF8A53}"/>
    <hyperlink ref="U1078" r:id="rId6147" xr:uid="{2E3358E8-E82F-40FA-B574-C96B330A4765}"/>
    <hyperlink ref="U1079" r:id="rId6148" xr:uid="{70E55FCC-238F-4B86-9991-74255A6A6930}"/>
    <hyperlink ref="U1080" r:id="rId6149" xr:uid="{2B838FD9-EAC5-4A62-A9C1-A08F7FC8DD11}"/>
    <hyperlink ref="U1081" r:id="rId6150" xr:uid="{69623915-3B69-4731-92BE-9048DC82832A}"/>
    <hyperlink ref="U1082" r:id="rId6151" xr:uid="{AACD22B9-2DC4-4A7F-977C-D251A6A1B492}"/>
    <hyperlink ref="U1083" r:id="rId6152" xr:uid="{B6CF652D-F090-4DFA-9191-EC8EB32B50CD}"/>
    <hyperlink ref="U1084" r:id="rId6153" xr:uid="{2081887A-7A42-4071-ADFF-7876A7AC49C2}"/>
    <hyperlink ref="U1085" r:id="rId6154" xr:uid="{962518CB-16A8-449B-8F86-806A704726E9}"/>
    <hyperlink ref="U1086" r:id="rId6155" xr:uid="{50832388-F11F-4271-885E-C7DE28C284AA}"/>
    <hyperlink ref="U1087" r:id="rId6156" xr:uid="{2626293E-2D81-4BC7-98F1-6C40D5A7F1FE}"/>
    <hyperlink ref="U1088" r:id="rId6157" xr:uid="{673ACD98-4D92-4525-91F5-B23BB464181B}"/>
    <hyperlink ref="U1089" r:id="rId6158" xr:uid="{26C85A20-F2C7-4AD1-8B75-FC7B4064256D}"/>
    <hyperlink ref="U1090" r:id="rId6159" xr:uid="{BF19D488-13B2-490A-9E32-D39AB6C54569}"/>
    <hyperlink ref="U1091" r:id="rId6160" xr:uid="{68E64C7B-2716-46B6-B3A4-0903B852A733}"/>
    <hyperlink ref="U1092" r:id="rId6161" xr:uid="{E1C444FD-4AA2-4522-A721-D4E541A79804}"/>
    <hyperlink ref="U1093" r:id="rId6162" xr:uid="{979FE90E-E22B-47AD-A3DC-80C439E9A56A}"/>
    <hyperlink ref="U1094" r:id="rId6163" xr:uid="{FA246BA8-2670-4D69-94BF-7F35A1152210}"/>
    <hyperlink ref="U1096" r:id="rId6164" xr:uid="{C9D06F2E-7634-4501-8819-4833ABA77D83}"/>
    <hyperlink ref="U1097" r:id="rId6165" xr:uid="{17DE1BFA-9B99-4AF1-B58B-68C2240A5F97}"/>
    <hyperlink ref="U1098" r:id="rId6166" xr:uid="{A6704A81-FF35-4809-BB1E-DAE0866C269C}"/>
    <hyperlink ref="U1099" r:id="rId6167" xr:uid="{99F60C69-04C9-4084-A4F1-B7D578D3A058}"/>
    <hyperlink ref="U1100" r:id="rId6168" xr:uid="{D42E2837-CF4F-46C3-BFD8-820489457F5A}"/>
    <hyperlink ref="U1101" r:id="rId6169" xr:uid="{A78F4A1F-3668-42C5-8581-753355979CEF}"/>
    <hyperlink ref="U1102" r:id="rId6170" xr:uid="{26478ABD-C941-4E7A-A1C3-6B90D3A7230A}"/>
    <hyperlink ref="U1103" r:id="rId6171" xr:uid="{ABC9C412-9B38-4EB5-9533-1BB4945C5765}"/>
    <hyperlink ref="U1104" r:id="rId6172" xr:uid="{B1A4B5ED-65A4-4637-807D-AD7CB7825567}"/>
    <hyperlink ref="U1105" r:id="rId6173" xr:uid="{64F35C9A-AA74-47C4-BBB7-38FCF04D75DB}"/>
    <hyperlink ref="U1106" r:id="rId6174" xr:uid="{9F4B9B57-B869-44E0-8006-ECFDC013C84A}"/>
    <hyperlink ref="U1107" r:id="rId6175" xr:uid="{36D43181-AA1B-401B-A74E-357F48CA5575}"/>
    <hyperlink ref="U1108" r:id="rId6176" xr:uid="{C6E762F3-9950-4F85-A102-71558FCD9EA0}"/>
    <hyperlink ref="U1109" r:id="rId6177" xr:uid="{6B45B6D3-1853-4921-8961-4AE8447E6C20}"/>
    <hyperlink ref="U1110" r:id="rId6178" xr:uid="{E4BD493E-58A3-4C2C-99B1-CAED26F1B405}"/>
    <hyperlink ref="U1111" r:id="rId6179" xr:uid="{8363F03F-3BCE-4A0B-8FDD-5A472C87CC99}"/>
    <hyperlink ref="U1112" r:id="rId6180" xr:uid="{38FEB61D-634F-4325-AEEE-88891D742F26}"/>
    <hyperlink ref="U1113" r:id="rId6181" xr:uid="{EC85E39E-65A4-4533-95C4-A1A7AF5CD691}"/>
    <hyperlink ref="U1114" r:id="rId6182" xr:uid="{36501A94-3373-4F22-A017-01F964715F3E}"/>
    <hyperlink ref="U1115" r:id="rId6183" xr:uid="{42AB0800-0267-48DE-97AD-382FE65FD9BE}"/>
    <hyperlink ref="U1116" r:id="rId6184" xr:uid="{040A5597-F488-4E81-8A98-18015539813E}"/>
    <hyperlink ref="U1117" r:id="rId6185" xr:uid="{922D1F53-B29C-4A3C-9A05-5F8A32A033AA}"/>
    <hyperlink ref="U1118" r:id="rId6186" xr:uid="{F80274DA-9B8D-48E7-881A-4B4F28CF7E14}"/>
    <hyperlink ref="U1119" r:id="rId6187" xr:uid="{37AB49B4-08CC-47AE-8E49-64D4F67D9FF1}"/>
    <hyperlink ref="U1120" r:id="rId6188" xr:uid="{BC46B344-A697-4442-9DD2-5FEB30604832}"/>
    <hyperlink ref="U1121" r:id="rId6189" xr:uid="{ACE83743-45CE-43DC-BCFB-F33AB46E6D4E}"/>
    <hyperlink ref="U1122" r:id="rId6190" xr:uid="{BC46D060-4429-4D15-ABCE-11D184453AAC}"/>
    <hyperlink ref="U1123" r:id="rId6191" xr:uid="{1A964F86-CF11-4B3A-A6B9-341C9503403E}"/>
    <hyperlink ref="U1124" r:id="rId6192" xr:uid="{07868822-6BB4-45D8-9C2F-BFF9767A7E8D}"/>
    <hyperlink ref="U1125" r:id="rId6193" xr:uid="{7963ACB0-3BC2-437B-9720-B3424AF62BC4}"/>
    <hyperlink ref="U1126" r:id="rId6194" xr:uid="{D4C25396-065D-40D8-AE93-D771CFE8B595}"/>
    <hyperlink ref="U1127" r:id="rId6195" xr:uid="{6ED5F1CE-8D29-4CFD-BD8C-5A89EBEB8A28}"/>
    <hyperlink ref="U1128" r:id="rId6196" xr:uid="{18C83AEE-A8A5-49EF-AD80-1AB2F10F2A30}"/>
    <hyperlink ref="U1129" r:id="rId6197" xr:uid="{1F0A154A-3F9A-4202-8816-80767155F9AC}"/>
    <hyperlink ref="U1130" r:id="rId6198" xr:uid="{DBA68A24-99D9-4E09-94E4-D644C8094841}"/>
    <hyperlink ref="U1131" r:id="rId6199" xr:uid="{B16B383E-65AB-41EF-B197-06B1024F9445}"/>
    <hyperlink ref="U1132" r:id="rId6200" xr:uid="{FBB8C4AD-F4C7-4BDC-A725-37CA8A113685}"/>
    <hyperlink ref="U1133" r:id="rId6201" xr:uid="{44FAB801-515F-4182-BA8C-ED260DE71AF7}"/>
    <hyperlink ref="U1134" r:id="rId6202" xr:uid="{C741EF45-141E-4AF6-A57E-8896878A9191}"/>
    <hyperlink ref="U1135" r:id="rId6203" xr:uid="{90E1B9B5-F724-42C1-AD55-CB715768C76F}"/>
    <hyperlink ref="U1136" r:id="rId6204" xr:uid="{DFD09B71-CF23-40C7-AF3B-3F766C4E1687}"/>
    <hyperlink ref="U1137" r:id="rId6205" xr:uid="{3226DD7D-37EF-4190-B2CD-9C0091990BF8}"/>
    <hyperlink ref="U1138" r:id="rId6206" xr:uid="{91E197AE-05EC-4ADF-A275-BBA2D0A3870E}"/>
    <hyperlink ref="U1139" r:id="rId6207" xr:uid="{578930EA-7E5A-43EA-9F53-D48009C14ADE}"/>
    <hyperlink ref="U1140" r:id="rId6208" xr:uid="{0E98E6B1-2FC3-4B33-BD68-21BABE1F4750}"/>
    <hyperlink ref="U1141" r:id="rId6209" xr:uid="{C5D460C5-2EEB-46E9-B93F-DE04B72C2B11}"/>
    <hyperlink ref="U1142" r:id="rId6210" xr:uid="{3B1F94E0-3F84-47A5-A077-6F0036A64E65}"/>
    <hyperlink ref="U1143" r:id="rId6211" xr:uid="{99279DFE-89C7-4ECA-B23B-78C68FA01E52}"/>
    <hyperlink ref="U1144" r:id="rId6212" xr:uid="{E789E89C-1A1A-4ED9-88A4-09042BF2DB70}"/>
    <hyperlink ref="U1145" r:id="rId6213" xr:uid="{B6322F6F-B698-4611-B23C-5A8CAFAF323C}"/>
    <hyperlink ref="U1146" r:id="rId6214" xr:uid="{149698A9-77F5-4E2C-93D9-0733295626B5}"/>
    <hyperlink ref="U1147" r:id="rId6215" xr:uid="{03CABAB3-3907-43FE-B429-FB8E6760EDBA}"/>
    <hyperlink ref="U1148" r:id="rId6216" xr:uid="{9996BCBC-BA2D-4F8E-8994-52B28DB80385}"/>
    <hyperlink ref="U1149" r:id="rId6217" xr:uid="{9B43352C-FC45-4476-9A9E-E0D6E1CDA3F3}"/>
    <hyperlink ref="U1150" r:id="rId6218" xr:uid="{01B992A9-981C-4535-9B6B-B30C3703A5FE}"/>
    <hyperlink ref="U1151" r:id="rId6219" xr:uid="{5368B622-1607-458F-9152-2AC3116B0CD1}"/>
    <hyperlink ref="U1152" r:id="rId6220" xr:uid="{D6AF8BDE-55F4-4810-8CBD-05521301DC68}"/>
    <hyperlink ref="U1153" r:id="rId6221" xr:uid="{5A495528-D56B-4B43-8394-9093392B208B}"/>
    <hyperlink ref="U1154" r:id="rId6222" xr:uid="{DEB8EDCC-9CE0-4FFB-B778-F609469A6F1A}"/>
    <hyperlink ref="U1155" r:id="rId6223" xr:uid="{B84E6866-71CA-4E75-8C0B-9B20FB2EB2F1}"/>
    <hyperlink ref="U1156" r:id="rId6224" xr:uid="{9BF9FF88-05AB-4817-84EB-EFD039D30D51}"/>
    <hyperlink ref="U1157" r:id="rId6225" xr:uid="{27F3C186-70B3-4C1F-9995-A409DC8F4796}"/>
    <hyperlink ref="U1158" r:id="rId6226" xr:uid="{9A3A7229-255D-4573-B06C-E2D13B65227E}"/>
    <hyperlink ref="U1159" r:id="rId6227" xr:uid="{CF5BD2C1-094C-4EF3-92CD-CE2142A548FE}"/>
    <hyperlink ref="U1160" r:id="rId6228" xr:uid="{F2C4F823-2DAF-4ED5-A70E-DDA1BC204F69}"/>
    <hyperlink ref="U1161" r:id="rId6229" xr:uid="{C1CB113D-BAD3-479F-9876-E53A30DEC898}"/>
    <hyperlink ref="U1162" r:id="rId6230" xr:uid="{4E7D5829-4533-4240-B481-8CEC35A8F25C}"/>
    <hyperlink ref="U1163" r:id="rId6231" xr:uid="{CA9CF30D-4445-471C-940E-6E20B630254F}"/>
    <hyperlink ref="U1164" r:id="rId6232" xr:uid="{85ECD0E3-B6B6-4BD8-96A8-32B1AADCED1F}"/>
    <hyperlink ref="U1165" r:id="rId6233" xr:uid="{BB26ABFF-54E5-4F9F-BB1E-E059760FC922}"/>
    <hyperlink ref="U1166" r:id="rId6234" xr:uid="{12626EC5-AD7D-4CD1-B508-F03D749E8830}"/>
    <hyperlink ref="U1167" r:id="rId6235" xr:uid="{140687D5-7E5C-49F9-822D-BA734E68A467}"/>
    <hyperlink ref="U1168" r:id="rId6236" xr:uid="{390AA645-9F4A-474B-B7FE-4A2B54B06E70}"/>
    <hyperlink ref="U1169" r:id="rId6237" xr:uid="{E613DBF1-BF2A-4E3D-968E-BB58EEE453E5}"/>
    <hyperlink ref="U1170" r:id="rId6238" xr:uid="{0199A69A-CD1C-4661-823C-300143497B92}"/>
    <hyperlink ref="U1171" r:id="rId6239" xr:uid="{D2D5FCBB-8140-400C-8533-E2E6C32C067F}"/>
    <hyperlink ref="U1172" r:id="rId6240" xr:uid="{CF129F52-4A43-4460-A582-9B7B5C26CB95}"/>
    <hyperlink ref="U1173" r:id="rId6241" xr:uid="{47DB6D91-F953-4006-9974-32B692D46D12}"/>
    <hyperlink ref="U1174" r:id="rId6242" xr:uid="{E78028E1-C282-4E8C-85E0-5372726931AF}"/>
    <hyperlink ref="U1175" r:id="rId6243" xr:uid="{DECDC058-3C23-4255-97B9-2C0429C4E359}"/>
    <hyperlink ref="U1176" r:id="rId6244" xr:uid="{9522C65D-71D2-4969-8355-A6B6E8E3702A}"/>
    <hyperlink ref="U1177" r:id="rId6245" xr:uid="{716A8D6E-BDAF-406E-9C63-F0504750A6AB}"/>
    <hyperlink ref="U1178" r:id="rId6246" xr:uid="{BABC3741-3464-48F0-A6C0-C10B2FA24E09}"/>
    <hyperlink ref="U1179" r:id="rId6247" xr:uid="{84F0F4FA-0C76-4C89-A0FC-5903C62D0CEE}"/>
    <hyperlink ref="U1180" r:id="rId6248" xr:uid="{7A4F9D91-27DB-414F-9771-1CFCAE68A570}"/>
    <hyperlink ref="U1181" r:id="rId6249" xr:uid="{E8BC3A32-2A9E-4042-BC73-17F8E4FCAB16}"/>
    <hyperlink ref="U1182" r:id="rId6250" xr:uid="{79001E8E-6BD1-4765-B396-AFAF9D04ABDB}"/>
    <hyperlink ref="U1183" r:id="rId6251" xr:uid="{C2D82913-6FC4-47B6-B3A0-851233431AB9}"/>
    <hyperlink ref="U1184" r:id="rId6252" xr:uid="{8E7424CD-3726-43B0-855C-AAD49185EFE8}"/>
    <hyperlink ref="U1185" r:id="rId6253" xr:uid="{AD29E1AB-8779-4381-B747-CD22E07637FD}"/>
    <hyperlink ref="U1186" r:id="rId6254" xr:uid="{992510E0-D4AB-4447-8C56-837DC097F06C}"/>
    <hyperlink ref="U1187" r:id="rId6255" xr:uid="{A1E8E246-B85C-47CE-B587-648D22D6CFE5}"/>
    <hyperlink ref="U1188" r:id="rId6256" xr:uid="{60F91680-0900-4E7B-9134-2F8EE03FE1DE}"/>
    <hyperlink ref="U1189" r:id="rId6257" xr:uid="{5FDFFEF3-80F4-4B17-8B28-767E57763645}"/>
    <hyperlink ref="U1190" r:id="rId6258" xr:uid="{D7183A31-C67D-4649-8310-AAC7D72CCB9A}"/>
    <hyperlink ref="U1191" r:id="rId6259" xr:uid="{69A609A9-6DBF-4838-A734-236B02600B98}"/>
    <hyperlink ref="U1192" r:id="rId6260" xr:uid="{CE69DD37-390B-4001-8D34-A0ECAC95E3A2}"/>
    <hyperlink ref="U1193" r:id="rId6261" xr:uid="{AD9428F1-A017-40A6-BCA8-76992A5CB4DC}"/>
    <hyperlink ref="U1194" r:id="rId6262" xr:uid="{CBD55F34-02B0-4A6B-8937-8F13FBEE031F}"/>
    <hyperlink ref="U1195" r:id="rId6263" xr:uid="{BDA729EF-3B8F-4673-8DA1-B9743082832B}"/>
    <hyperlink ref="U1196" r:id="rId6264" xr:uid="{658FA04C-DEB4-4666-AB79-E77CA77306CE}"/>
    <hyperlink ref="U1197" r:id="rId6265" xr:uid="{5E8AC145-E72D-49E2-8CAF-DFB2C5D5807B}"/>
    <hyperlink ref="U1198" r:id="rId6266" xr:uid="{7E3FEA71-0D1A-4A8A-A274-B7F59A99CE9A}"/>
    <hyperlink ref="U1199" r:id="rId6267" xr:uid="{9AC5234A-3A7C-4B15-B5D6-01FE00DD3B4B}"/>
    <hyperlink ref="U1200" r:id="rId6268" xr:uid="{A4E9284E-C2A8-4F64-BA02-B2B8F042CC85}"/>
    <hyperlink ref="U1201" r:id="rId6269" xr:uid="{5E30D6BE-3CB9-4C37-9722-F7A955BA8C30}"/>
    <hyperlink ref="U1202" r:id="rId6270" xr:uid="{215FC12D-930B-4FB2-AB3D-092FE572B3F6}"/>
    <hyperlink ref="U1203" r:id="rId6271" xr:uid="{50014FC9-B778-44A0-8E74-A28CD92E8313}"/>
    <hyperlink ref="U1204" r:id="rId6272" xr:uid="{1C84386B-A817-4C2E-8031-BF831F4B552A}"/>
    <hyperlink ref="U1205" r:id="rId6273" xr:uid="{93DF0EB8-9D72-4ABC-A138-B77BFDA5BA76}"/>
    <hyperlink ref="U1206" r:id="rId6274" xr:uid="{8D0260C9-C83D-4D9C-BE76-8016AE4AF089}"/>
    <hyperlink ref="U1207" r:id="rId6275" xr:uid="{C9A09FE2-BDD4-4192-A85F-6039972E8036}"/>
    <hyperlink ref="U1208" r:id="rId6276" xr:uid="{ABEEB57A-556B-405E-A203-7AAE7ADABC15}"/>
    <hyperlink ref="U1209" r:id="rId6277" xr:uid="{57A52FB4-C538-42AD-89F9-BF1AB343D822}"/>
    <hyperlink ref="U1210" r:id="rId6278" xr:uid="{EC710CA9-76DA-4C16-81D7-7DE02E10942A}"/>
    <hyperlink ref="U1211" r:id="rId6279" xr:uid="{D85F31D6-F4D6-42B1-9812-BE92E5E00A94}"/>
    <hyperlink ref="U1212" r:id="rId6280" xr:uid="{1B8766A1-D4A2-4ADD-9EA2-1F25AE08CF0B}"/>
    <hyperlink ref="U1213" r:id="rId6281" xr:uid="{AF893975-66E5-4E0D-90CD-BC655488281D}"/>
    <hyperlink ref="U1214" r:id="rId6282" xr:uid="{F5BDC55D-9C75-4E2F-A6C6-024ABBC755ED}"/>
    <hyperlink ref="U1215" r:id="rId6283" xr:uid="{B36414DC-1D89-4BC4-B1A9-5FA3E89B897A}"/>
    <hyperlink ref="U1216" r:id="rId6284" xr:uid="{D2622F19-B5ED-41A0-A201-E3E34A336BDF}"/>
    <hyperlink ref="U1217" r:id="rId6285" xr:uid="{ADAEF8C0-356A-47B9-BF66-59D102BA33CD}"/>
    <hyperlink ref="U1218" r:id="rId6286" xr:uid="{1E1F5AD5-3678-4144-93C3-707A29949F2F}"/>
    <hyperlink ref="U1219" r:id="rId6287" xr:uid="{A000C5D2-80CE-4C93-9E56-846AEA614E52}"/>
    <hyperlink ref="U1220" r:id="rId6288" xr:uid="{0BB2DEB1-CAE5-4B17-A744-50F472F4952D}"/>
    <hyperlink ref="U1221" r:id="rId6289" xr:uid="{D9EA8A4C-D702-4658-9706-7F3452025ADF}"/>
    <hyperlink ref="U1222" r:id="rId6290" xr:uid="{AB25D53F-7807-4FC4-A637-F4BFB6499662}"/>
    <hyperlink ref="U1223" r:id="rId6291" xr:uid="{C216F728-E0F1-41AA-87FE-5D345D6202CE}"/>
    <hyperlink ref="U1224" r:id="rId6292" xr:uid="{EDFE10FD-30E6-4739-8AB0-5FD0A30D3BA2}"/>
    <hyperlink ref="U1225" r:id="rId6293" xr:uid="{92EE2ADC-A7FD-4D5E-BF84-4E43DC468F15}"/>
    <hyperlink ref="U1226" r:id="rId6294" xr:uid="{D8260B3A-26CD-4588-8574-5AA11FAA78A6}"/>
    <hyperlink ref="U1227" r:id="rId6295" xr:uid="{03789998-022E-498B-B5E1-66E47F00AEDE}"/>
    <hyperlink ref="U1228" r:id="rId6296" xr:uid="{48EC15C7-F1E2-4F02-95FC-BD8259A6136D}"/>
    <hyperlink ref="U1229" r:id="rId6297" xr:uid="{7535129C-D717-4D6F-A8FB-BD6502A44CCB}"/>
    <hyperlink ref="U1230" r:id="rId6298" xr:uid="{DC0A4A6F-05D8-4FCC-B16C-75AD6773BB96}"/>
    <hyperlink ref="U1231" r:id="rId6299" xr:uid="{BF8B9DA3-F244-4560-BF2D-FB05D9E1F7A0}"/>
    <hyperlink ref="U1232" r:id="rId6300" xr:uid="{98BCA82A-8B2B-48B7-86C0-4A90B40EEEE7}"/>
    <hyperlink ref="U1233" r:id="rId6301" xr:uid="{DB605683-BA80-4ADD-95F8-B3DF04A12C18}"/>
    <hyperlink ref="U1234" r:id="rId6302" xr:uid="{6DAA79D6-C530-42BA-AD99-B312D59FF6A5}"/>
    <hyperlink ref="U1235" r:id="rId6303" xr:uid="{92AD4F6E-5F15-42D0-8052-49E6797D1503}"/>
    <hyperlink ref="U1236" r:id="rId6304" xr:uid="{1B6DB0B1-0415-4435-B382-ECFBC3C5C908}"/>
    <hyperlink ref="U1237" r:id="rId6305" xr:uid="{13E35216-5E31-4C69-B852-D1132D8DC886}"/>
    <hyperlink ref="U1238" r:id="rId6306" xr:uid="{5A3E2790-84EB-4A1D-8F55-0F5B4CB02BBC}"/>
    <hyperlink ref="U1239" r:id="rId6307" xr:uid="{9A433A7A-CC20-42E5-B2F1-38A0ED30891F}"/>
    <hyperlink ref="U1240" r:id="rId6308" xr:uid="{17880F84-DE2E-4696-A7BA-6D8FBED14F4F}"/>
    <hyperlink ref="U1241" r:id="rId6309" xr:uid="{3D372EA3-C89C-4DB5-A097-9C72D29E075C}"/>
    <hyperlink ref="U1242" r:id="rId6310" xr:uid="{7E2BCDED-47E3-4671-99B2-D5A9C21D1F03}"/>
    <hyperlink ref="U1243" r:id="rId6311" xr:uid="{5A4CD82D-9C19-45A8-BD18-70BFC7A5F4E6}"/>
    <hyperlink ref="U1244" r:id="rId6312" xr:uid="{A538B5F5-EBB8-4801-A0B6-9CEA4C23822F}"/>
    <hyperlink ref="U1245" r:id="rId6313" xr:uid="{16FAFCAF-8815-4275-9945-1600EBFB316C}"/>
    <hyperlink ref="U1246" r:id="rId6314" xr:uid="{7BD43A72-99AF-4E1E-9F30-67CD0B6C30A8}"/>
    <hyperlink ref="U1247" r:id="rId6315" xr:uid="{B8ED39EE-B037-4D1B-B6A1-81393193F9BC}"/>
    <hyperlink ref="U1248" r:id="rId6316" xr:uid="{565669F7-3257-4BAB-AADA-4F1E51780074}"/>
    <hyperlink ref="U1249" r:id="rId6317" xr:uid="{DB03EB6E-F16E-4E2D-9DB2-EE23C62DB9D9}"/>
    <hyperlink ref="U1250" r:id="rId6318" xr:uid="{9BB8FD0A-94A4-4C11-8020-1D83F27DD518}"/>
    <hyperlink ref="U1251" r:id="rId6319" xr:uid="{8550EBC2-D360-411B-AE27-5CB58CAE50D1}"/>
    <hyperlink ref="U1252" r:id="rId6320" xr:uid="{08197195-A972-496E-81AD-95992CF18C1A}"/>
    <hyperlink ref="U1253" r:id="rId6321" xr:uid="{B1AE5F0E-0E46-4F9E-91D4-A6105EFF2E8E}"/>
    <hyperlink ref="U1254" r:id="rId6322" xr:uid="{FD3B43E5-F8A2-4476-8469-581F98D01A5F}"/>
    <hyperlink ref="U1255" r:id="rId6323" xr:uid="{64A3D6F0-47EC-4502-845F-297D9F38E58F}"/>
    <hyperlink ref="U1256" r:id="rId6324" xr:uid="{D9210652-30EB-49AE-BB71-5439CEFDCB52}"/>
    <hyperlink ref="U1257" r:id="rId6325" xr:uid="{9911F70D-7348-46BF-855D-3E6B33FCE3C3}"/>
    <hyperlink ref="U1258" r:id="rId6326" xr:uid="{546827CB-4C58-426D-87BF-F643EBB7DF23}"/>
    <hyperlink ref="U1259" r:id="rId6327" xr:uid="{329B6307-6B8A-4C76-AE6B-FEA4FAD0D726}"/>
    <hyperlink ref="U1260" r:id="rId6328" xr:uid="{B1ACB659-3E63-4462-8D0D-E1FB2298D81F}"/>
    <hyperlink ref="U1261" r:id="rId6329" xr:uid="{FAE1F6E0-E54F-46F3-9E51-4618A60EE7C9}"/>
    <hyperlink ref="U1262" r:id="rId6330" xr:uid="{A2F305B3-3E05-4597-B006-BC4AF72FA55C}"/>
    <hyperlink ref="U1263" r:id="rId6331" xr:uid="{CCAE7D8A-CF80-4BF0-90CA-D54AFEEA3331}"/>
    <hyperlink ref="U1264" r:id="rId6332" xr:uid="{F332C8D4-1F85-490A-823C-9139BA596C20}"/>
    <hyperlink ref="U1265" r:id="rId6333" xr:uid="{FE4A1DEF-04FA-4CAA-A228-A772B8668636}"/>
    <hyperlink ref="U1266" r:id="rId6334" xr:uid="{0E5B1C5C-1158-4D69-9538-FA8923E172D8}"/>
    <hyperlink ref="U1267" r:id="rId6335" xr:uid="{4041A4DC-EF7F-4E36-A087-5B1FFB321F39}"/>
    <hyperlink ref="U1268" r:id="rId6336" xr:uid="{06F5B277-5803-4AD8-8580-9749E2FEE0B7}"/>
    <hyperlink ref="U1269" r:id="rId6337" xr:uid="{FFC0122E-EC9A-4F9F-9DD7-BBEDA9947CD0}"/>
    <hyperlink ref="U1270" r:id="rId6338" xr:uid="{8EF64538-75FF-4C0D-AA12-D35F2D2114EB}"/>
    <hyperlink ref="U1271" r:id="rId6339" xr:uid="{D831DDEB-B7B2-4D0A-9577-9CFA379A3C48}"/>
    <hyperlink ref="U1272" r:id="rId6340" xr:uid="{79C7881F-47E0-4A49-A7B9-AD665235BB65}"/>
    <hyperlink ref="U1273" r:id="rId6341" xr:uid="{2CE8D01A-7B8A-4180-B108-B670BC144943}"/>
    <hyperlink ref="U1274" r:id="rId6342" xr:uid="{C0322BEF-9AF4-432D-ACA5-337977D134C0}"/>
    <hyperlink ref="U1275" r:id="rId6343" xr:uid="{D8017A08-A3FE-4570-9C2E-A4B7DE3BF31F}"/>
    <hyperlink ref="U1276" r:id="rId6344" xr:uid="{9B60A687-60F3-465F-B55A-67803970A98C}"/>
    <hyperlink ref="U1277" r:id="rId6345" xr:uid="{BEBC996C-EFCD-4FCD-96B0-BF3BF922DC5F}"/>
    <hyperlink ref="U1278" r:id="rId6346" xr:uid="{A2F62006-B7FD-4646-887A-8DC97C4F43B8}"/>
    <hyperlink ref="U1279" r:id="rId6347" xr:uid="{06EB0E07-2801-4CA3-AA19-9E84425C7CB7}"/>
    <hyperlink ref="U1280" r:id="rId6348" xr:uid="{7BD20EEB-9CE7-4AAA-AE4B-24C212BADDE6}"/>
    <hyperlink ref="U1281" r:id="rId6349" xr:uid="{0E45F33E-904D-4C63-8DC0-299BEBD0DD7C}"/>
    <hyperlink ref="U1282" r:id="rId6350" xr:uid="{939DEEDC-134F-4F0A-8506-EEEF0A65BBD3}"/>
    <hyperlink ref="U1283" r:id="rId6351" xr:uid="{E52C58E5-5716-49BF-9A31-EE940994B4EA}"/>
    <hyperlink ref="U1284" r:id="rId6352" xr:uid="{593D295F-6168-4916-B666-F4F71EFA4D87}"/>
    <hyperlink ref="U1285" r:id="rId6353" xr:uid="{BBB6C0C6-CE73-4A3B-B117-5BE549DDAD78}"/>
    <hyperlink ref="U1286" r:id="rId6354" xr:uid="{E3ABA4BC-AFA1-44B8-951B-7400EC55C956}"/>
    <hyperlink ref="U1287" r:id="rId6355" xr:uid="{FACF3924-A848-4326-B1B2-8E334E992800}"/>
    <hyperlink ref="U1288" r:id="rId6356" xr:uid="{D4D0E3C9-7AD8-4BFB-BD15-AC3CBFFF92D7}"/>
    <hyperlink ref="U1289" r:id="rId6357" xr:uid="{9FB894C5-0245-47F8-9BA5-16BFB621F184}"/>
    <hyperlink ref="U1290" r:id="rId6358" xr:uid="{741F6459-D5B9-4118-A38F-514B7317CA5E}"/>
    <hyperlink ref="U1291" r:id="rId6359" xr:uid="{34B8F6DF-B57C-4817-809F-814994672EFB}"/>
    <hyperlink ref="U1292" r:id="rId6360" xr:uid="{42FFFB1F-66CF-4C2D-B328-13B20B0107D4}"/>
    <hyperlink ref="U1293" r:id="rId6361" xr:uid="{49D49EDA-FDB8-4B06-906E-C3EEDE62920B}"/>
    <hyperlink ref="U1294" r:id="rId6362" xr:uid="{0F40BFC1-6401-479A-891B-51789069590F}"/>
    <hyperlink ref="U1295" r:id="rId6363" xr:uid="{9C039777-7F26-44D5-B360-DE9D879A1B0E}"/>
    <hyperlink ref="U1296" r:id="rId6364" xr:uid="{99F28EC9-3BAB-4387-9B65-1343B3CF0AD3}"/>
    <hyperlink ref="U1297" r:id="rId6365" xr:uid="{91893C50-1282-48F8-BCB8-55DB5309812F}"/>
    <hyperlink ref="U1298" r:id="rId6366" xr:uid="{E57A4F33-9FD0-46ED-A82C-9D693AC826FF}"/>
    <hyperlink ref="U1299" r:id="rId6367" xr:uid="{5105AD05-6933-4A66-9746-1DC2BCDA6EDA}"/>
    <hyperlink ref="U1300" r:id="rId6368" xr:uid="{9F34130C-AA71-4295-9BBE-F0A00E8EA93C}"/>
    <hyperlink ref="U1301" r:id="rId6369" xr:uid="{D0A7D809-30E9-49C3-8B19-476A2E03A992}"/>
    <hyperlink ref="U1302" r:id="rId6370" xr:uid="{62CB8171-C658-407C-9B9C-5CDA1ABEFA54}"/>
    <hyperlink ref="U1303" r:id="rId6371" xr:uid="{F66B87D5-3403-492B-8F58-0D7CD9A33A67}"/>
    <hyperlink ref="U1304" r:id="rId6372" xr:uid="{B694E86A-5C60-4F55-AD55-5828166DF6FA}"/>
    <hyperlink ref="U1305" r:id="rId6373" xr:uid="{234F4770-E9A0-4ED1-A571-B4C21B424C54}"/>
    <hyperlink ref="U1306" r:id="rId6374" xr:uid="{68AAFF10-1F4C-43DB-9163-5332C26BC664}"/>
    <hyperlink ref="U1307" r:id="rId6375" xr:uid="{32E95E9E-994C-46DC-A0D5-DBA76AE0C43B}"/>
    <hyperlink ref="U1308" r:id="rId6376" xr:uid="{2BB34222-8AD5-4DD4-8602-E8D703534DD9}"/>
    <hyperlink ref="U1309" r:id="rId6377" xr:uid="{01280432-D68D-44D3-9983-C205ED568D0E}"/>
    <hyperlink ref="U1310" r:id="rId6378" xr:uid="{13DA5300-6469-460A-844F-1DE50C428975}"/>
    <hyperlink ref="U1311" r:id="rId6379" xr:uid="{864DFEC9-21DB-46B0-BBEF-51D6249D46EC}"/>
    <hyperlink ref="U1312" r:id="rId6380" xr:uid="{06E03F69-9C5D-48CC-BEDF-25ADA42A2953}"/>
    <hyperlink ref="U1313" r:id="rId6381" xr:uid="{5491E477-7A91-4647-94FD-A9CC1762F51A}"/>
    <hyperlink ref="U1314" r:id="rId6382" xr:uid="{7240293E-9B8C-4FF3-8AE6-D99D6CF28F04}"/>
    <hyperlink ref="U1315" r:id="rId6383" xr:uid="{6F075598-B280-4BBF-9CBF-1AFF02D116B6}"/>
    <hyperlink ref="U1316" r:id="rId6384" xr:uid="{5F9586BF-D760-4AD7-9593-159F2E31CF44}"/>
    <hyperlink ref="U1317" r:id="rId6385" xr:uid="{EC8D3FB8-B411-4227-98C9-D91327A3DBD8}"/>
    <hyperlink ref="U1318" r:id="rId6386" xr:uid="{6FC8D510-35A0-405C-A2E5-C97803337D93}"/>
    <hyperlink ref="U1319" r:id="rId6387" xr:uid="{D85F2A51-6CEE-4D5A-B4C8-94599ADED4AA}"/>
    <hyperlink ref="U1320" r:id="rId6388" xr:uid="{0645AE66-5BE8-43DD-8432-C8644DF68D56}"/>
    <hyperlink ref="U1321" r:id="rId6389" xr:uid="{BB5D405E-F646-446C-A165-05CF46E52F88}"/>
    <hyperlink ref="U1322" r:id="rId6390" xr:uid="{EF502740-2B40-4555-8B07-F8217DEA5FCD}"/>
    <hyperlink ref="U1323" r:id="rId6391" xr:uid="{90794EDB-A2C7-4EEB-ABFE-ED848D4CAAE2}"/>
    <hyperlink ref="U1324" r:id="rId6392" xr:uid="{7BB389B6-11F7-44FB-BD42-7A31F4662E4F}"/>
    <hyperlink ref="U1325" r:id="rId6393" xr:uid="{AFC24E78-846F-46E5-B94F-730A24ED7440}"/>
    <hyperlink ref="U1326" r:id="rId6394" xr:uid="{20756A29-68CD-4B5A-8A81-1DB74E997A58}"/>
    <hyperlink ref="U1327" r:id="rId6395" xr:uid="{5B14BDE5-A019-48C8-B643-BC6479636F81}"/>
    <hyperlink ref="U1328" r:id="rId6396" xr:uid="{97087F9A-11A8-46E8-BEB9-FC9C54EC9334}"/>
    <hyperlink ref="U1329" r:id="rId6397" xr:uid="{1E5C46D9-B8CE-4F98-A6F2-AFF3DD658F2F}"/>
    <hyperlink ref="U1330" r:id="rId6398" xr:uid="{F0DA4B9B-E044-4111-9091-39D787D46E66}"/>
    <hyperlink ref="U1331" r:id="rId6399" xr:uid="{18DBE972-78C9-4B8D-A1C4-BCCA642ADBE2}"/>
    <hyperlink ref="U1332" r:id="rId6400" xr:uid="{C03ACCCA-FC4B-40F2-B450-4771098E3F64}"/>
    <hyperlink ref="U1333" r:id="rId6401" xr:uid="{3ED365F6-13F8-4C38-A8DA-D0606E33FEEF}"/>
    <hyperlink ref="U1334" r:id="rId6402" xr:uid="{83310A83-8329-48FA-B45D-1EAB4D12A62F}"/>
    <hyperlink ref="U1335" r:id="rId6403" xr:uid="{6675CC17-ED6D-49A1-96CC-993B11A74D8D}"/>
    <hyperlink ref="U1336" r:id="rId6404" xr:uid="{4CA86DBE-A221-411E-8A10-8E3EE86799D1}"/>
    <hyperlink ref="U1337" r:id="rId6405" xr:uid="{24E2BC27-8356-40D7-9D41-7D3F7AF713A9}"/>
    <hyperlink ref="U1338" r:id="rId6406" xr:uid="{479A29C0-19BC-4C2C-BFCA-856DF8B07C2A}"/>
    <hyperlink ref="U1339" r:id="rId6407" xr:uid="{A4810954-E4FB-45AE-8629-2098A709D25D}"/>
    <hyperlink ref="U1340" r:id="rId6408" xr:uid="{42901108-3B5D-48A7-B594-2F224ABCF19B}"/>
    <hyperlink ref="U1341" r:id="rId6409" xr:uid="{5F19EA96-406B-4265-A711-1E999356E84B}"/>
    <hyperlink ref="U1342" r:id="rId6410" xr:uid="{C6EB3709-8EB0-4E1F-AA4D-5CFC06B30FF3}"/>
    <hyperlink ref="U1343" r:id="rId6411" xr:uid="{1F6C9BEF-6E03-4476-97BD-237D958E25F1}"/>
    <hyperlink ref="U1344" r:id="rId6412" xr:uid="{B68A6188-7E1F-4BE9-8E19-4A6BFDB966EC}"/>
    <hyperlink ref="U1345" r:id="rId6413" xr:uid="{4AA6AA15-4E56-455C-8B81-4616A9387425}"/>
    <hyperlink ref="U1346" r:id="rId6414" xr:uid="{2FAD81EC-D374-4010-B57B-A4349B1C637B}"/>
    <hyperlink ref="U1348" r:id="rId6415" xr:uid="{4BE2B415-8C34-4E73-BE37-1301AC945D57}"/>
    <hyperlink ref="U1349" r:id="rId6416" xr:uid="{350C8882-96E8-4E95-9EF2-6ABA44971E0A}"/>
    <hyperlink ref="U1350" r:id="rId6417" xr:uid="{9EEEC891-FA3A-4C7F-83E2-7B93FC9D7C68}"/>
    <hyperlink ref="U1351" r:id="rId6418" xr:uid="{510EBDD5-A285-404F-8D5E-AC42D5CE25AD}"/>
    <hyperlink ref="U1352" r:id="rId6419" xr:uid="{2DBDA7C6-BAD9-46B4-B862-C591887683A5}"/>
    <hyperlink ref="U1353" r:id="rId6420" xr:uid="{A8190081-C1ED-4679-9530-5720EEA21E13}"/>
    <hyperlink ref="U1354" r:id="rId6421" xr:uid="{4B9B1056-AC68-4126-B8B1-F07A8EF94AA6}"/>
    <hyperlink ref="U1355" r:id="rId6422" xr:uid="{AF4F1DA1-3586-4685-8C1B-A77D58E3D3DA}"/>
    <hyperlink ref="U1356" r:id="rId6423" xr:uid="{3663FF81-2F9F-449E-9D80-D8D6BF9C8CA4}"/>
    <hyperlink ref="U1357" r:id="rId6424" xr:uid="{E80A064B-5202-467D-8F99-CE9A9B829F8B}"/>
    <hyperlink ref="U1358" r:id="rId6425" xr:uid="{E55A1DC9-CD61-4799-BFA3-97FB9F3071C8}"/>
    <hyperlink ref="U1359" r:id="rId6426" xr:uid="{CDFA41C3-494F-46B8-B6CA-895EFAEE7C66}"/>
    <hyperlink ref="U1360" r:id="rId6427" xr:uid="{3955DA5B-995A-478A-A4A7-3B8B3F6D4301}"/>
    <hyperlink ref="U1361" r:id="rId6428" xr:uid="{D3600AB6-2F3E-4F59-90E5-71E64D6D0ECA}"/>
    <hyperlink ref="U1362" r:id="rId6429" xr:uid="{29B7459F-17C6-4D9A-AAF5-945889FABB21}"/>
    <hyperlink ref="U1363" r:id="rId6430" xr:uid="{A3975607-68B9-4CB5-9298-7BE0AF92D4D9}"/>
    <hyperlink ref="U1364" r:id="rId6431" xr:uid="{A69DD7A0-6DB8-426B-AE83-18CF49343A8E}"/>
    <hyperlink ref="U1365" r:id="rId6432" xr:uid="{9CF3A98B-62E1-4C70-8FC2-FE3F1E33DC25}"/>
    <hyperlink ref="U1366" r:id="rId6433" xr:uid="{3D6583DA-3AA0-47A7-8C3F-8CDBE9F7D806}"/>
    <hyperlink ref="U1367" r:id="rId6434" xr:uid="{3CE10F99-AF85-4179-92F8-A60746BAD5C0}"/>
    <hyperlink ref="U1368" r:id="rId6435" xr:uid="{C742CC57-D045-45A1-8F56-DEBF4422285A}"/>
    <hyperlink ref="U1369" r:id="rId6436" xr:uid="{ADA09316-4E7D-44C7-B62E-7172CE40C67C}"/>
    <hyperlink ref="U1370" r:id="rId6437" xr:uid="{B5D7BC4C-E256-4856-9A34-7872ABC68F95}"/>
    <hyperlink ref="U1371" r:id="rId6438" xr:uid="{97E380AA-6814-4CCE-A618-58011B482369}"/>
    <hyperlink ref="U1372" r:id="rId6439" xr:uid="{B144A1C4-454B-40F1-BC8A-443EBDAE3285}"/>
    <hyperlink ref="U1373" r:id="rId6440" xr:uid="{1E3527B4-5B8F-44BF-BC39-30CEB3D1502D}"/>
    <hyperlink ref="U1374" r:id="rId6441" xr:uid="{E8371AEC-DE18-4042-B911-C6DA3FC194EC}"/>
    <hyperlink ref="U1375" r:id="rId6442" xr:uid="{17059145-D342-4EC9-AA38-87CB90123FB5}"/>
    <hyperlink ref="U1376" r:id="rId6443" xr:uid="{0B25B118-25DE-4139-8063-A914CBCC9635}"/>
    <hyperlink ref="U1377" r:id="rId6444" xr:uid="{AE3BCCAA-ECDC-4512-B82B-0CFB5E38E05A}"/>
    <hyperlink ref="U1378" r:id="rId6445" xr:uid="{845157DE-C21C-4123-AA8E-026B0538D472}"/>
    <hyperlink ref="U1379" r:id="rId6446" xr:uid="{71BDDD53-2F05-443C-A0F6-7E9F9C289B38}"/>
    <hyperlink ref="U1380" r:id="rId6447" xr:uid="{6BCE86E2-AE05-4BE8-B190-0CB68B4A7109}"/>
    <hyperlink ref="U1381" r:id="rId6448" xr:uid="{FDF33B29-B75F-4382-9237-746E373B1416}"/>
    <hyperlink ref="U1382" r:id="rId6449" xr:uid="{33F17C3E-88E5-44CF-AC35-E11D3529AA56}"/>
    <hyperlink ref="U1383" r:id="rId6450" xr:uid="{AC150BCA-9B11-47EE-BCAE-86F74DB07D91}"/>
    <hyperlink ref="U1384" r:id="rId6451" xr:uid="{A93CC7A2-A413-4C61-97D0-C3D5E4938AA0}"/>
    <hyperlink ref="U1385" r:id="rId6452" xr:uid="{530DE498-EBCE-49DD-9503-89EB1FD03F96}"/>
    <hyperlink ref="U1387" r:id="rId6453" xr:uid="{5A4B0646-A071-4326-A5D6-852407B42F93}"/>
    <hyperlink ref="U1389" r:id="rId6454" xr:uid="{DCF06054-D77D-41DC-B0D7-DBC545CEA49D}"/>
    <hyperlink ref="U1390" r:id="rId6455" xr:uid="{B8F72F51-76AD-4A4B-AE50-D3D822EA8729}"/>
    <hyperlink ref="U1391" r:id="rId6456" xr:uid="{D10742D1-51BF-42FA-BE70-0381FD771D36}"/>
    <hyperlink ref="U1392" r:id="rId6457" xr:uid="{4193A805-EB98-4425-9372-FB489EE48E36}"/>
    <hyperlink ref="U1393" r:id="rId6458" xr:uid="{A7187B78-6769-4FFB-8F3D-5E46844CB9E9}"/>
    <hyperlink ref="U1394" r:id="rId6459" xr:uid="{6393235B-5888-40A5-B672-9E482952D0C8}"/>
    <hyperlink ref="U1395" r:id="rId6460" xr:uid="{D154691C-5E76-4CEE-8609-05BC968126DB}"/>
    <hyperlink ref="U1396" r:id="rId6461" xr:uid="{FACF565C-53C5-4EA5-8B58-87AADF07EFC6}"/>
    <hyperlink ref="U1397" r:id="rId6462" xr:uid="{7FFFD5E5-0D0B-4523-A7C7-29DC68B144D0}"/>
    <hyperlink ref="U1398" r:id="rId6463" xr:uid="{4D73D4C1-D92E-4748-8183-F2DC2D840586}"/>
    <hyperlink ref="U1399" r:id="rId6464" xr:uid="{CE079663-8B6C-4CCA-B37A-B81380AB898C}"/>
    <hyperlink ref="U1400" r:id="rId6465" xr:uid="{069B0E99-EA89-4924-8EB7-83F3FF11D5B4}"/>
    <hyperlink ref="U1401" r:id="rId6466" xr:uid="{64401BFC-2A3A-4001-86AE-DF9B1E894509}"/>
    <hyperlink ref="U1402" r:id="rId6467" xr:uid="{0AADBD89-1AF4-4FBC-BD8D-EDB110873AC1}"/>
    <hyperlink ref="U1403" r:id="rId6468" xr:uid="{31E81DFA-CD0C-4CAB-91FB-5D274F2C44B6}"/>
    <hyperlink ref="U1404" r:id="rId6469" xr:uid="{6D003105-F377-46AF-81E5-9AB0DC6C8552}"/>
    <hyperlink ref="U1405" r:id="rId6470" xr:uid="{8F32DEBF-BF43-4401-B15D-E047469650A0}"/>
    <hyperlink ref="U1406" r:id="rId6471" xr:uid="{093D78A3-CCCD-4934-B183-0C8851AC87C2}"/>
    <hyperlink ref="U1407" r:id="rId6472" xr:uid="{F086C36C-62A2-448E-9CF2-754E70AA1443}"/>
    <hyperlink ref="U1408" r:id="rId6473" xr:uid="{5CD8DE5A-9B92-431C-9638-0DDF25DE5536}"/>
    <hyperlink ref="U1409" r:id="rId6474" xr:uid="{345D9A68-5A69-4858-B9DB-11B192051A61}"/>
    <hyperlink ref="U1410" r:id="rId6475" xr:uid="{582072EC-0BCD-4068-BD3A-98960C61351C}"/>
    <hyperlink ref="U1411" r:id="rId6476" xr:uid="{56214596-CAC1-4D01-B1E5-2FC102D059A1}"/>
    <hyperlink ref="U1412" r:id="rId6477" xr:uid="{2B6BBC97-F0B7-44ED-8381-FC689D81024A}"/>
    <hyperlink ref="U1413" r:id="rId6478" xr:uid="{6775AC92-4297-427F-A056-CF991E6CB708}"/>
    <hyperlink ref="U1414" r:id="rId6479" xr:uid="{11D1F148-D4D9-40E4-A2CD-72B9611FA976}"/>
    <hyperlink ref="U1415" r:id="rId6480" xr:uid="{D720F7E1-8AEF-4160-BB53-F09A657446A4}"/>
    <hyperlink ref="U1416" r:id="rId6481" xr:uid="{8EEC4EDD-3EB2-4487-AD6D-1AE089F82F3C}"/>
    <hyperlink ref="U1417" r:id="rId6482" xr:uid="{0E504F99-299D-4C98-9969-DB3FE24E583E}"/>
    <hyperlink ref="U1418" r:id="rId6483" xr:uid="{932F760F-A877-4478-A3BF-EA2FDC80A40C}"/>
    <hyperlink ref="U1419" r:id="rId6484" xr:uid="{6FF13BDC-B712-4D18-A06C-638665C910C3}"/>
    <hyperlink ref="U1420" r:id="rId6485" xr:uid="{A895B3E1-39A7-4C7F-BBB5-E45A95D4880D}"/>
    <hyperlink ref="U1421" r:id="rId6486" xr:uid="{A39465D3-E52D-42FC-B849-393BDE219A26}"/>
    <hyperlink ref="U1422" r:id="rId6487" xr:uid="{2713564B-B367-4A67-B683-8A42D6CAC057}"/>
    <hyperlink ref="U1423" r:id="rId6488" xr:uid="{5B3A4B13-6BDF-4FFE-A97D-2BB2F628A7A3}"/>
    <hyperlink ref="U1424" r:id="rId6489" xr:uid="{EF9C5001-CDC3-4281-97BA-F2454C2E830A}"/>
    <hyperlink ref="U1425" r:id="rId6490" xr:uid="{357E513F-07F5-417D-AD75-46085F0CD826}"/>
    <hyperlink ref="U1426" r:id="rId6491" xr:uid="{EC53E50E-876F-4177-8407-91A0227C839C}"/>
    <hyperlink ref="U1427" r:id="rId6492" xr:uid="{F2969F4A-96DA-40D1-9BE7-4BB08A32F0C0}"/>
    <hyperlink ref="U1429" r:id="rId6493" xr:uid="{18AF682F-6EE5-4875-869C-046887F702F8}"/>
    <hyperlink ref="U1430" r:id="rId6494" xr:uid="{B6390607-9FC8-4899-9D9E-579E9DCA248F}"/>
    <hyperlink ref="U1431" r:id="rId6495" xr:uid="{A012E6CD-84E4-4ED4-9830-16FBF58D3995}"/>
    <hyperlink ref="U1432" r:id="rId6496" xr:uid="{EBF030D8-9EE2-475B-A671-D2BEC6FB1CCE}"/>
    <hyperlink ref="U1433" r:id="rId6497" xr:uid="{E5FB49BA-114C-4724-AB62-71B01FF6CAE5}"/>
    <hyperlink ref="U1434" r:id="rId6498" xr:uid="{DA14DA67-93DF-4C99-B303-D057E4DDDD24}"/>
    <hyperlink ref="U1435" r:id="rId6499" xr:uid="{BD62C70A-59EB-44FF-BA19-A716811DB59A}"/>
    <hyperlink ref="U1436" r:id="rId6500" xr:uid="{CB33AFE6-DAE2-4C37-9C82-F160D1B4EF6E}"/>
    <hyperlink ref="U1437" r:id="rId6501" xr:uid="{362614B2-E55B-4634-8762-2785E5FE5B9D}"/>
    <hyperlink ref="U1438" r:id="rId6502" xr:uid="{B508B8A3-23CF-49A1-952B-DDB8496005FD}"/>
    <hyperlink ref="U1439" r:id="rId6503" xr:uid="{576D4CE5-AC35-4221-9340-6D85971A9E78}"/>
    <hyperlink ref="U1440" r:id="rId6504" xr:uid="{FF60FB96-B70E-4ED6-986E-489C1F7589F7}"/>
    <hyperlink ref="U1441" r:id="rId6505" xr:uid="{790FA3BE-793D-4FF2-AAF5-C4D225E02A4B}"/>
    <hyperlink ref="U1442" r:id="rId6506" xr:uid="{D56416AA-D67B-46B8-A6C9-8C3049DC7A2B}"/>
    <hyperlink ref="U1443" r:id="rId6507" xr:uid="{CF221B65-5178-49B6-B69A-E1A413A26622}"/>
    <hyperlink ref="U1444" r:id="rId6508" xr:uid="{B9C7DA9D-FDEB-4C2C-852A-D9298E8AD4D0}"/>
    <hyperlink ref="U1445" r:id="rId6509" xr:uid="{CA819F91-60A6-4CA1-BB7C-11C764B46DD9}"/>
    <hyperlink ref="U1446" r:id="rId6510" xr:uid="{99406A6D-BBAF-4A18-B753-110BACCF63E7}"/>
    <hyperlink ref="U1447" r:id="rId6511" xr:uid="{D8639DAD-494B-47CE-BAED-6E931A29477D}"/>
    <hyperlink ref="U1448" r:id="rId6512" xr:uid="{2361E7A2-A66A-49E5-9CA5-C2F07136D26E}"/>
    <hyperlink ref="U1449" r:id="rId6513" xr:uid="{4A48E86F-5465-475B-8CEF-F26A633A8760}"/>
    <hyperlink ref="U1450" r:id="rId6514" xr:uid="{FE63F778-8255-4D82-BDB6-925C1506F5A6}"/>
    <hyperlink ref="U1451" r:id="rId6515" xr:uid="{DD60FBC4-EA35-457E-B380-AFF53377242F}"/>
    <hyperlink ref="U1452" r:id="rId6516" xr:uid="{419A150A-3CEE-442A-9C1B-8E8BE510A02C}"/>
    <hyperlink ref="U1453" r:id="rId6517" xr:uid="{A3884392-CF64-4ACC-9149-E018E6110080}"/>
    <hyperlink ref="U1454" r:id="rId6518" xr:uid="{E2F91699-5F82-423A-AB97-1155621134FA}"/>
    <hyperlink ref="U1455" r:id="rId6519" xr:uid="{B477D9BB-DCDF-49A5-857E-240F12E06CF6}"/>
    <hyperlink ref="U1456" r:id="rId6520" xr:uid="{EBCE7EA5-26FD-4629-91AB-B3F51A1452E1}"/>
    <hyperlink ref="U1457" r:id="rId6521" xr:uid="{771B4062-6001-47AF-8082-FD5BAA21A132}"/>
    <hyperlink ref="U1458" r:id="rId6522" xr:uid="{58F2209A-A42E-4031-A2F7-88161A1DF0B3}"/>
    <hyperlink ref="U1459" r:id="rId6523" xr:uid="{8BE75D1E-B80B-46C9-895D-8A076B7D5A50}"/>
    <hyperlink ref="U1460" r:id="rId6524" xr:uid="{D24E652B-10E0-4977-B463-2A5624BCD6F6}"/>
    <hyperlink ref="U1461" r:id="rId6525" xr:uid="{B38AAB08-9EC8-4240-BBEB-B6224808D187}"/>
    <hyperlink ref="U1462" r:id="rId6526" xr:uid="{641283C0-A7E2-41B6-8F5D-7178614B5B49}"/>
    <hyperlink ref="U1463" r:id="rId6527" xr:uid="{6792B3CA-E3F8-48D6-8809-EDC125A8121F}"/>
    <hyperlink ref="U1464" r:id="rId6528" xr:uid="{2456E640-CDEC-4DB8-8EB6-D320F5154A86}"/>
    <hyperlink ref="U1465" r:id="rId6529" xr:uid="{0B785594-EA41-4C78-83E0-6B68D5AEDE86}"/>
    <hyperlink ref="U1466" r:id="rId6530" xr:uid="{ADD798A3-5F94-4185-8E13-5DCF2AC8E036}"/>
    <hyperlink ref="U1467" r:id="rId6531" xr:uid="{45AB2EE0-897D-46A0-8D5B-D543FB7CC67D}"/>
    <hyperlink ref="U1468" r:id="rId6532" xr:uid="{2DA881D9-A8BF-446E-B15C-3AC176C0BA52}"/>
    <hyperlink ref="U1469" r:id="rId6533" xr:uid="{7636AF73-2019-408F-B7C9-B7CF2DAB075B}"/>
    <hyperlink ref="U1470" r:id="rId6534" xr:uid="{CB33691F-1E66-4D47-9FB4-B7B82C9DEE00}"/>
    <hyperlink ref="U1471" r:id="rId6535" xr:uid="{015BC9BD-86B3-4708-8A48-CDE480D8FF02}"/>
    <hyperlink ref="U1472" r:id="rId6536" xr:uid="{5A4C6058-FA13-4D1C-A3AA-D1926DD95268}"/>
    <hyperlink ref="U1473" r:id="rId6537" xr:uid="{EBDA0CA2-4BCF-4CF3-9A10-C2792D5C2D0F}"/>
    <hyperlink ref="U1474" r:id="rId6538" xr:uid="{08FD40AE-B242-41E5-93FC-0797030F6145}"/>
    <hyperlink ref="U1475" r:id="rId6539" xr:uid="{AF160386-925A-451F-B699-246BDF911FFF}"/>
    <hyperlink ref="U1476" r:id="rId6540" xr:uid="{3CC8900A-CAC6-4C0E-B13C-19024DDB09A3}"/>
    <hyperlink ref="U1477" r:id="rId6541" xr:uid="{717E252B-F39F-4A02-B0C7-DE5F9F9F652E}"/>
    <hyperlink ref="U1478" r:id="rId6542" xr:uid="{C3A84E9B-3311-4535-9EAA-7FEA6D6E9E84}"/>
    <hyperlink ref="U1479" r:id="rId6543" xr:uid="{A8EDE304-3941-470F-B604-954B05E0B627}"/>
    <hyperlink ref="U1480" r:id="rId6544" xr:uid="{E7043032-B844-42BE-94B4-09FAB6BBACB9}"/>
    <hyperlink ref="U1481" r:id="rId6545" xr:uid="{D91EA225-CB79-4491-9DF6-54A231B07151}"/>
    <hyperlink ref="U1482" r:id="rId6546" xr:uid="{BB182D7B-8E95-4299-ADDC-39CE0913D0C5}"/>
    <hyperlink ref="U1483" r:id="rId6547" xr:uid="{FB1EDC92-5997-4249-BBF7-186ACE826739}"/>
    <hyperlink ref="U1484" r:id="rId6548" xr:uid="{39160F77-C6F6-4F92-9230-2B0A17F93A3A}"/>
    <hyperlink ref="U1485" r:id="rId6549" xr:uid="{2241C60B-A973-4C8F-8A61-81D8495CA59F}"/>
    <hyperlink ref="U1486" r:id="rId6550" xr:uid="{CB0FA704-02F1-4E3F-9BE5-5DA6F9000457}"/>
    <hyperlink ref="U1487" r:id="rId6551" xr:uid="{6015A014-7F17-4391-B2D9-29A5DE1ABB0D}"/>
    <hyperlink ref="U1488" r:id="rId6552" xr:uid="{FA270534-FB63-41A8-A4B3-C8D609431DCA}"/>
    <hyperlink ref="U1489" r:id="rId6553" xr:uid="{7F59420B-67F2-4DA1-A0B0-2417E959C765}"/>
    <hyperlink ref="U1490" r:id="rId6554" xr:uid="{0CBDB454-F5A5-4DDB-A4D0-1DDF9E7DFA51}"/>
    <hyperlink ref="U1491" r:id="rId6555" xr:uid="{0A046430-299E-4BDD-9FE7-2309E33070C6}"/>
    <hyperlink ref="U1492" r:id="rId6556" xr:uid="{2BC6933B-C001-4E84-9B67-113DA3BAF267}"/>
    <hyperlink ref="U1493" r:id="rId6557" xr:uid="{0796ED8E-4AC3-47B2-B6DF-A1710F94D361}"/>
    <hyperlink ref="U1494" r:id="rId6558" xr:uid="{B4C41E20-B5BE-49A1-A088-2568A353AEB2}"/>
    <hyperlink ref="U1495" r:id="rId6559" xr:uid="{27974EAB-9FF2-4569-8C8D-F3B4E21A1096}"/>
    <hyperlink ref="U1496" r:id="rId6560" xr:uid="{339FC7BA-A9DB-460B-A998-1C71692F8E3E}"/>
    <hyperlink ref="U1497" r:id="rId6561" xr:uid="{E3CF11A9-B2DB-4976-89D9-A413415F4BE7}"/>
    <hyperlink ref="U1498" r:id="rId6562" xr:uid="{EC88EB31-F199-4B63-8DEA-593FAEE14247}"/>
    <hyperlink ref="U1499" r:id="rId6563" xr:uid="{6C3814FF-6D65-411B-93E0-30DEC3278F4F}"/>
    <hyperlink ref="U1500" r:id="rId6564" xr:uid="{749C0D15-AA4F-43D6-876B-B29B90C0BA8C}"/>
    <hyperlink ref="U1501" r:id="rId6565" xr:uid="{E71ED838-2DE7-4469-ABEA-041DEDCE7DF5}"/>
    <hyperlink ref="U1502" r:id="rId6566" xr:uid="{D67B71D9-B983-4FD3-BA2A-FF37BEE31CBF}"/>
    <hyperlink ref="U1503" r:id="rId6567" xr:uid="{1A1CF72C-F214-4DFA-8B91-98905290F129}"/>
    <hyperlink ref="U1504" r:id="rId6568" xr:uid="{021529AE-0CD7-47CD-B961-3F025CF9A9D0}"/>
    <hyperlink ref="U1505" r:id="rId6569" xr:uid="{2A463686-F30C-4C1C-806F-3240AA6B72DA}"/>
    <hyperlink ref="U1506" r:id="rId6570" xr:uid="{44238FCB-40A4-4C42-9127-B0FE4B1E6538}"/>
    <hyperlink ref="U1507" r:id="rId6571" xr:uid="{2128DA3B-C99C-4EDD-A22E-21636DA4E8D1}"/>
    <hyperlink ref="U1508" r:id="rId6572" xr:uid="{F09842D4-8C35-49A1-8BDF-27BBBBF8B757}"/>
    <hyperlink ref="U1509" r:id="rId6573" xr:uid="{EC1459AB-96A1-4340-B1E1-5AE6EC72969E}"/>
    <hyperlink ref="U1510" r:id="rId6574" xr:uid="{E281008E-FB45-4255-A157-F1C5340E993B}"/>
    <hyperlink ref="U1511" r:id="rId6575" xr:uid="{EA5D7B22-1D88-425C-8ECB-A90419F78E06}"/>
    <hyperlink ref="U1512" r:id="rId6576" xr:uid="{1470AB7F-F911-4360-8055-0DEAC22E181F}"/>
    <hyperlink ref="U1513" r:id="rId6577" xr:uid="{E1A3445F-E69C-42BF-85F7-8F0B4C4E6171}"/>
    <hyperlink ref="U1514" r:id="rId6578" xr:uid="{3A1F89A4-AE74-4D5A-AD8B-48AF7C857354}"/>
    <hyperlink ref="U1515" r:id="rId6579" xr:uid="{B0194D27-0624-4641-9CC0-79C238DFF012}"/>
    <hyperlink ref="U1516" r:id="rId6580" xr:uid="{F0379B03-317C-4589-BA2B-457D3A68A35F}"/>
    <hyperlink ref="U1517" r:id="rId6581" xr:uid="{E4D906BD-F197-46D5-87B3-368B0B210DCA}"/>
    <hyperlink ref="U1518" r:id="rId6582" xr:uid="{08B267FF-7C68-4480-9071-BFFC8C8EC516}"/>
    <hyperlink ref="U1519" r:id="rId6583" xr:uid="{3DEAD903-6845-4B53-A69C-CF24D85E3C4B}"/>
    <hyperlink ref="U1520" r:id="rId6584" xr:uid="{85682392-CE2E-4416-B1D0-D2DD1E9724E6}"/>
    <hyperlink ref="U1521" r:id="rId6585" xr:uid="{0908870D-EB1C-4D9D-ADE6-E89B2FB0546C}"/>
    <hyperlink ref="U1522" r:id="rId6586" xr:uid="{6ED3F3AE-9FE9-49F0-959F-C62BA7B898F3}"/>
    <hyperlink ref="U1523" r:id="rId6587" xr:uid="{8E5179AE-4541-4716-BA46-BD494387BEDD}"/>
    <hyperlink ref="U1524" r:id="rId6588" xr:uid="{E0021EF1-1959-4695-BF8C-F4CC4BC184CB}"/>
    <hyperlink ref="U1525" r:id="rId6589" xr:uid="{F3E138AC-DE81-48EE-A053-072A2BA7B31B}"/>
    <hyperlink ref="U1526" r:id="rId6590" xr:uid="{E0F765CB-2380-4DFB-BFDA-6D80C6A4E441}"/>
    <hyperlink ref="U1527" r:id="rId6591" xr:uid="{7004282E-8F8E-40F3-B5E1-42CAEC665380}"/>
    <hyperlink ref="U1528" r:id="rId6592" xr:uid="{8DB836ED-F645-45B5-9B16-0D01D56A79BB}"/>
    <hyperlink ref="U1529" r:id="rId6593" xr:uid="{8C5BB83E-8817-4753-A0AB-7DC18FDD1932}"/>
    <hyperlink ref="U1530" r:id="rId6594" xr:uid="{555E9F99-9680-4956-AA9F-C6504CA9D041}"/>
    <hyperlink ref="U1531" r:id="rId6595" xr:uid="{39D0F678-69B5-4D6A-A489-B430613F4970}"/>
    <hyperlink ref="U1532" r:id="rId6596" xr:uid="{C44F77DF-425A-4C0E-A6FE-D43AC6BACCB3}"/>
    <hyperlink ref="U1533" r:id="rId6597" xr:uid="{AD19532D-ADB8-4911-83FA-566201695784}"/>
    <hyperlink ref="U1534" r:id="rId6598" xr:uid="{1604EDB8-2DCC-4106-BB81-D24D13617CC7}"/>
    <hyperlink ref="U1535" r:id="rId6599" xr:uid="{77CECE95-2120-47C8-9004-4BC8E97DC1AD}"/>
    <hyperlink ref="U1536" r:id="rId6600" xr:uid="{9A7F2239-9814-4BC9-83F2-3AC08DDF41EA}"/>
    <hyperlink ref="U1537" r:id="rId6601" xr:uid="{4919B6A2-69BD-4BEE-BAE3-FB9F2CF9732B}"/>
    <hyperlink ref="U1538" r:id="rId6602" xr:uid="{41C80AD0-DF62-48A6-B464-9C76AB811C89}"/>
    <hyperlink ref="U1539" r:id="rId6603" xr:uid="{37E4AB1F-AF74-4034-A525-0CF6A3294E18}"/>
    <hyperlink ref="U1540" r:id="rId6604" xr:uid="{9B4B2663-B448-432D-91FE-F7616F34EEC0}"/>
    <hyperlink ref="U1541" r:id="rId6605" xr:uid="{26FC911E-62C8-4E3D-9DFA-51E1CF3AF591}"/>
    <hyperlink ref="U1542" r:id="rId6606" xr:uid="{D58B9FC5-B927-426B-8014-04CA915DE3FA}"/>
    <hyperlink ref="U1543" r:id="rId6607" xr:uid="{D383067E-091E-46CD-BDEC-79A08288EF56}"/>
    <hyperlink ref="U1544" r:id="rId6608" xr:uid="{E41E5A37-FC42-4B3A-9A62-B14ADD069E90}"/>
    <hyperlink ref="U1545" r:id="rId6609" xr:uid="{4CA503CE-54C6-43D7-BD31-B4378B92D559}"/>
    <hyperlink ref="U1546" r:id="rId6610" xr:uid="{293B318A-514D-4DDF-A99C-3AC35422A1C3}"/>
    <hyperlink ref="U1547" r:id="rId6611" xr:uid="{3889DD45-69F8-40F9-813C-AFAA29E38D3A}"/>
    <hyperlink ref="U1548" r:id="rId6612" xr:uid="{6ED13BCE-6603-4ABE-9293-7BA49D6884DE}"/>
    <hyperlink ref="U1549" r:id="rId6613" xr:uid="{91587E3C-BAAD-4601-99E0-8B002981FD58}"/>
    <hyperlink ref="U1550" r:id="rId6614" xr:uid="{16E51DED-4BF7-43A7-BA8E-49B14D4BE6FF}"/>
    <hyperlink ref="U1551" r:id="rId6615" xr:uid="{84EF65F2-5BB3-465C-8166-0E5BDA662E65}"/>
    <hyperlink ref="U1552" r:id="rId6616" xr:uid="{7A846289-DD18-4A1F-8FDF-34D86B098009}"/>
    <hyperlink ref="U1553" r:id="rId6617" xr:uid="{94402436-1B61-40B4-8922-96C4D1F0DC39}"/>
    <hyperlink ref="U1554" r:id="rId6618" xr:uid="{C986451A-9126-4AB1-853B-974313C92C31}"/>
    <hyperlink ref="U1555" r:id="rId6619" xr:uid="{F68EECD4-B479-4588-87B7-DFCAF58E32B4}"/>
    <hyperlink ref="U1556" r:id="rId6620" xr:uid="{857A1F33-DE02-4430-84D6-6AA27706E2D6}"/>
    <hyperlink ref="U1557" r:id="rId6621" xr:uid="{12D890A6-2B55-4E99-BFBF-0922B36C475A}"/>
    <hyperlink ref="U1558" r:id="rId6622" xr:uid="{83F49555-615D-45B1-B91D-11054B303851}"/>
    <hyperlink ref="U1559" r:id="rId6623" xr:uid="{F2CF5650-9211-45F1-A89F-6A9E22589A32}"/>
    <hyperlink ref="U1560" r:id="rId6624" xr:uid="{48124BDE-109A-4BB2-ACDA-4EC45DAF2D13}"/>
    <hyperlink ref="U1561" r:id="rId6625" xr:uid="{478C6430-7C1D-4EED-B334-E9542AF9EFE8}"/>
    <hyperlink ref="U1562" r:id="rId6626" xr:uid="{253DA54C-176C-4629-B17F-EAEA4A17DFA6}"/>
    <hyperlink ref="U1563" r:id="rId6627" xr:uid="{EF6AE806-FD4D-4C78-A5B9-11055F946B1E}"/>
    <hyperlink ref="U1564" r:id="rId6628" xr:uid="{6C16EF6E-B0D6-4013-9A6C-33C4993AE110}"/>
    <hyperlink ref="U1565" r:id="rId6629" xr:uid="{4A21130C-939A-4846-825C-F5C301DF52BC}"/>
    <hyperlink ref="U1567" r:id="rId6630" xr:uid="{8D369A4D-F994-4F26-8FA9-C2C10EDC626A}"/>
    <hyperlink ref="U1568" r:id="rId6631" xr:uid="{A4C989FE-C88E-46F6-B60F-306D6B9D73BB}"/>
    <hyperlink ref="U1569" r:id="rId6632" xr:uid="{C5ED7A45-5C3E-46DB-91FF-8F7E624D75A0}"/>
    <hyperlink ref="U1570" r:id="rId6633" xr:uid="{0367AE8E-7A61-4926-8BCA-6726CB154D9C}"/>
    <hyperlink ref="U1571" r:id="rId6634" xr:uid="{40DE816B-868A-44C4-B506-29E0AFCFC2CB}"/>
    <hyperlink ref="U1572" r:id="rId6635" xr:uid="{4FFAB198-4C94-4D83-824E-3362614A140F}"/>
    <hyperlink ref="U1573" r:id="rId6636" xr:uid="{4F36EE0A-DAE8-4E75-87E4-023E63E42A46}"/>
    <hyperlink ref="U1574" r:id="rId6637" xr:uid="{A481C6FC-2BA9-414D-A175-1522A053E82A}"/>
    <hyperlink ref="U1575" r:id="rId6638" xr:uid="{115F76F1-F99F-48E3-A36A-8C4F5D72D17C}"/>
    <hyperlink ref="U1576" r:id="rId6639" xr:uid="{A1723BFD-845E-4047-BE00-8302FCB90F0D}"/>
    <hyperlink ref="U1577" r:id="rId6640" xr:uid="{FC13984B-F90E-4166-BA43-8B409ACE2CF3}"/>
    <hyperlink ref="U1578" r:id="rId6641" xr:uid="{DD4448A6-ED46-4998-8327-6CB4963DC524}"/>
    <hyperlink ref="U1579" r:id="rId6642" xr:uid="{21BB6CA2-AC30-4EE2-A774-BF75257D5923}"/>
    <hyperlink ref="U1580" r:id="rId6643" xr:uid="{0C49AED9-09B3-4909-B179-6E8EDE19A777}"/>
    <hyperlink ref="U1581" r:id="rId6644" xr:uid="{3B827648-A11E-42D3-A084-C203D85E5954}"/>
    <hyperlink ref="U1582" r:id="rId6645" xr:uid="{656DAB2F-E4BC-4249-8A33-A434993C56EA}"/>
    <hyperlink ref="U1583" r:id="rId6646" xr:uid="{4E26AC5A-96CB-48FE-9059-A3C8D529A077}"/>
    <hyperlink ref="U1584" r:id="rId6647" xr:uid="{5D3D3ACA-D638-4CAB-A626-C72709820D09}"/>
    <hyperlink ref="U1585" r:id="rId6648" xr:uid="{5C8EFD0A-A7D9-4D3B-BDFC-E3A2F5969782}"/>
    <hyperlink ref="U1586" r:id="rId6649" xr:uid="{2ACD9850-26FE-4610-A62F-A3429B83AAAF}"/>
    <hyperlink ref="U1587" r:id="rId6650" xr:uid="{DFC37D3D-4C4B-42ED-9580-3FD467B4F8FF}"/>
    <hyperlink ref="U1588" r:id="rId6651" xr:uid="{D6007BA0-F3DE-49A7-A927-2095593A4F25}"/>
    <hyperlink ref="U1590" r:id="rId6652" xr:uid="{6427211D-4538-41E9-909D-A63027D64313}"/>
    <hyperlink ref="U1591" r:id="rId6653" xr:uid="{06E8B503-C3D7-4709-AAF0-3841EFF44B8A}"/>
    <hyperlink ref="U1592" r:id="rId6654" xr:uid="{92E71E18-EFB0-4611-91E3-9A4D561D84DD}"/>
    <hyperlink ref="U1593" r:id="rId6655" xr:uid="{97C24B52-B3C2-4562-BFAB-E2C98BB52F51}"/>
    <hyperlink ref="U1594" r:id="rId6656" xr:uid="{A64EDE17-1827-42D9-BA5F-EBEA86320739}"/>
    <hyperlink ref="U1595" r:id="rId6657" xr:uid="{3473071F-6E44-4064-85B8-3DB022C4991C}"/>
    <hyperlink ref="U1596" r:id="rId6658" xr:uid="{53AA5C7D-D70E-4F5C-A0A7-A7E09BFE5728}"/>
    <hyperlink ref="U1597" r:id="rId6659" xr:uid="{578FFFBA-C03B-4D45-ADFC-E82A40AFA3E4}"/>
    <hyperlink ref="U1598" r:id="rId6660" xr:uid="{40E36B89-D708-42B4-A484-EF7483C11D83}"/>
    <hyperlink ref="U1602" r:id="rId6661" xr:uid="{36D4038C-7772-4E66-98FC-C991686FEECB}"/>
    <hyperlink ref="U1603" r:id="rId6662" xr:uid="{EE95DBDA-B309-43F5-968C-8E0A81374F00}"/>
    <hyperlink ref="U1604" r:id="rId6663" xr:uid="{7892BDD5-B02D-4093-8DBC-4A12ECBE3E37}"/>
    <hyperlink ref="U1605" r:id="rId6664" xr:uid="{E0D0A0F1-1981-4983-A8D6-DF1B10E9C5D7}"/>
    <hyperlink ref="U1606" r:id="rId6665" xr:uid="{CC87233F-32CD-4E2B-B772-F05D00CD9AC6}"/>
    <hyperlink ref="U1607" r:id="rId6666" xr:uid="{54C0D727-DA55-462A-B034-E347BB9986EB}"/>
    <hyperlink ref="U1608" r:id="rId6667" xr:uid="{F68B693F-EEFC-4727-BE89-4B72055B0142}"/>
    <hyperlink ref="U1609" r:id="rId6668" xr:uid="{0B818CB3-4C5F-4509-92A5-F4AE00F811C5}"/>
    <hyperlink ref="U1610" r:id="rId6669" xr:uid="{CAA6748B-D7D7-40B1-87FA-D1C8A0CFEF29}"/>
    <hyperlink ref="U1611" r:id="rId6670" xr:uid="{6E13BC46-0EA1-43B5-9156-6904310FB36E}"/>
    <hyperlink ref="U1614" r:id="rId6671" xr:uid="{43A48B3D-306A-4B2B-84C0-1325C9246C9A}"/>
    <hyperlink ref="U1616" r:id="rId6672" xr:uid="{180A8245-0B5D-4CAB-946C-41090C27DB90}"/>
    <hyperlink ref="U1617" r:id="rId6673" xr:uid="{956177CB-3CAD-4EEF-AA9C-6D1566BD6980}"/>
    <hyperlink ref="U1618" r:id="rId6674" xr:uid="{73A30C3A-EDAB-4904-86E3-7804FAC5E4D4}"/>
    <hyperlink ref="U1621" r:id="rId6675" xr:uid="{5634868F-130F-4393-BA47-D7C615CC4E9D}"/>
    <hyperlink ref="U1629" r:id="rId6676" xr:uid="{FE5396C1-B101-4506-9CBD-53337ADEEF40}"/>
    <hyperlink ref="U1630" r:id="rId6677" xr:uid="{45658703-5D4A-470E-A675-BF8819AB04E1}"/>
    <hyperlink ref="U1631" r:id="rId6678" xr:uid="{C0443573-7C3B-4A48-9A13-0CDC4F173C3E}"/>
    <hyperlink ref="U1632" r:id="rId6679" xr:uid="{BC5EDEAB-19C6-47CC-B471-C75EE3E99860}"/>
    <hyperlink ref="U1633" r:id="rId6680" xr:uid="{32415BC1-121F-447A-A6CE-B837382FAD13}"/>
    <hyperlink ref="U1634" r:id="rId6681" xr:uid="{ABF69421-0DE9-40FF-9039-342D00762E7B}"/>
    <hyperlink ref="U1639" r:id="rId6682" xr:uid="{253990A7-7FFA-4AEA-B77D-C1573FD3EF47}"/>
    <hyperlink ref="U1640" r:id="rId6683" xr:uid="{44C9703F-811E-432B-BB97-F06EB49A4C3A}"/>
    <hyperlink ref="U1642" r:id="rId6684" xr:uid="{B878CD71-32B7-45A5-8D65-DF40DC3A255B}"/>
    <hyperlink ref="U1643" r:id="rId6685" xr:uid="{554E0053-FF2A-4D87-8996-F7CF57A10827}"/>
    <hyperlink ref="U1644" r:id="rId6686" xr:uid="{264725EB-D23C-4F95-9612-3A606FAD40D0}"/>
    <hyperlink ref="U1646" r:id="rId6687" xr:uid="{2FA9A2A1-05BB-4751-A9BA-E6A2DBE6C507}"/>
    <hyperlink ref="U1652" r:id="rId6688" xr:uid="{876459F3-3E77-4FC0-AE57-A8F96B8E0F44}"/>
    <hyperlink ref="U1653" r:id="rId6689" xr:uid="{B0E105FF-9740-45A2-96F1-1BF6D20DE3A5}"/>
    <hyperlink ref="U1654" r:id="rId6690" xr:uid="{F392BE96-AB90-49E4-8EA1-4BA89A08ED0C}"/>
    <hyperlink ref="U1657" r:id="rId6691" xr:uid="{1D5A78E1-3F0B-4ED7-99A0-83BA1F9535CE}"/>
    <hyperlink ref="U1658" r:id="rId6692" xr:uid="{70E26E3D-5FD8-4789-A87D-4A64645E26B1}"/>
    <hyperlink ref="U1659" r:id="rId6693" xr:uid="{545F8358-A9F3-4D12-978A-C52A3306157C}"/>
    <hyperlink ref="U1660" r:id="rId6694" xr:uid="{540A52E6-3A1A-4EB4-9908-B6EC18C67AFD}"/>
    <hyperlink ref="U1664" r:id="rId6695" xr:uid="{5373493D-2679-47E2-B993-AC561A2CE65B}"/>
    <hyperlink ref="U1667" r:id="rId6696" xr:uid="{261794AA-407B-4282-8072-2FBA2166F30F}"/>
    <hyperlink ref="U1668" r:id="rId6697" xr:uid="{5E420F0C-D357-4275-B873-0B7B0C4D97A7}"/>
    <hyperlink ref="U1671" r:id="rId6698" xr:uid="{80EFA6B6-5D15-40CF-8F52-1B3F7C570657}"/>
    <hyperlink ref="U1672" r:id="rId6699" xr:uid="{9688E46D-F62B-41E2-8814-DA4CFADC4B47}"/>
    <hyperlink ref="U1673" r:id="rId6700" xr:uid="{70869F28-AD8E-48CE-ACE1-F0C334CA9ECB}"/>
    <hyperlink ref="U1676" r:id="rId6701" xr:uid="{07C706C3-8845-4DF9-9137-66DB5947CF2A}"/>
    <hyperlink ref="U1677" r:id="rId6702" xr:uid="{04AF8244-43D5-4681-A06D-B829E1D68910}"/>
    <hyperlink ref="U1681" r:id="rId6703" xr:uid="{01048D20-7745-4637-ABAC-AE85AF14C79A}"/>
    <hyperlink ref="U1687" r:id="rId6704" xr:uid="{A22547ED-151E-4F53-BC63-1C3075677162}"/>
    <hyperlink ref="U1688" r:id="rId6705" xr:uid="{CD5BF478-249C-4C0C-8601-777D08D3DE0D}"/>
    <hyperlink ref="U1690" r:id="rId6706" xr:uid="{7B00AE8F-E07C-4180-B2EE-D1E660D5C754}"/>
    <hyperlink ref="U1692" r:id="rId6707" xr:uid="{60BF7A0F-4DE1-4B9D-867F-F05B635E0F87}"/>
    <hyperlink ref="U1699" r:id="rId6708" xr:uid="{8BA164CF-4CA0-430A-A0CC-69EC0B0F857E}"/>
    <hyperlink ref="U1702" r:id="rId6709" xr:uid="{F7581435-8B91-4EC9-BAD7-C36EDBF5F8A1}"/>
    <hyperlink ref="U1703" r:id="rId6710" xr:uid="{84DFB2D9-C02D-443D-B5B8-CA2DEB10A4B4}"/>
    <hyperlink ref="U1704" r:id="rId6711" xr:uid="{5332855F-FF5C-4B87-867E-45196D912313}"/>
    <hyperlink ref="U1707" r:id="rId6712" xr:uid="{347F150B-C506-42A1-9379-0FAF29B160BF}"/>
    <hyperlink ref="U1709" r:id="rId6713" xr:uid="{EADC6BCD-8F66-493B-A469-EF3D2FE1C6F5}"/>
    <hyperlink ref="U1722" r:id="rId6714" xr:uid="{EA479FC9-A747-4867-8CDB-52FCD3965423}"/>
    <hyperlink ref="U1734" r:id="rId6715" xr:uid="{263D6398-8C80-4815-957D-144C55E73D82}"/>
    <hyperlink ref="U1741" r:id="rId6716" xr:uid="{63FC3E46-CA2A-4895-9BBC-D97F7A14E096}"/>
    <hyperlink ref="U1742" r:id="rId6717" xr:uid="{BFC681BF-8174-447D-BCCE-5B639A2C01BC}"/>
    <hyperlink ref="U1745" r:id="rId6718" xr:uid="{8964C4EC-CA41-461D-BDF2-0CF3ABF9CC14}"/>
    <hyperlink ref="U1755" r:id="rId6719" xr:uid="{86146B8F-1268-46E7-9F3F-E44454B5255D}"/>
    <hyperlink ref="U1757" r:id="rId6720" xr:uid="{18086D81-4B5A-45F4-8369-96B7F65AD786}"/>
    <hyperlink ref="U1759" r:id="rId6721" xr:uid="{2433EBBD-A83C-4D2A-8204-65B946C8953E}"/>
    <hyperlink ref="U1760" r:id="rId6722" xr:uid="{4119C924-6DC7-4043-BF69-9BC06C95B9D3}"/>
    <hyperlink ref="U1762" r:id="rId6723" xr:uid="{EBB58051-E9A0-4B4A-937A-F7B236264315}"/>
    <hyperlink ref="U1765" r:id="rId6724" xr:uid="{6CC683DD-A114-4BF9-A8C8-6FFB6BB2154C}"/>
    <hyperlink ref="U1768" r:id="rId6725" xr:uid="{3B4C0148-C9BC-4A3A-850F-34E33BFE389D}"/>
    <hyperlink ref="U1774" r:id="rId6726" xr:uid="{DB67B089-855C-44D9-84C2-E52B941D6B54}"/>
    <hyperlink ref="U1801" r:id="rId6727" xr:uid="{972041D3-71A6-4FD5-8B9E-D54FBF525003}"/>
    <hyperlink ref="U1802" r:id="rId6728" xr:uid="{54961E1E-1FEA-444A-BE5D-EDFA9C630057}"/>
    <hyperlink ref="U1805" r:id="rId6729" xr:uid="{A7B6DDCB-23C2-47D9-A21A-09706CA6FA04}"/>
    <hyperlink ref="U1812" r:id="rId6730" xr:uid="{9772AF34-29B9-4344-AB5E-FB6D967D8ABF}"/>
    <hyperlink ref="U1819" r:id="rId6731" xr:uid="{622D3408-3E99-450E-95B8-50654B9AF269}"/>
    <hyperlink ref="U1829" r:id="rId6732" xr:uid="{104FEED8-D3EA-420E-9849-F3DF85072A71}"/>
    <hyperlink ref="U1830" r:id="rId6733" xr:uid="{4F01D7DF-0856-40B4-91BB-EE65B69C3258}"/>
    <hyperlink ref="U1843" r:id="rId6734" xr:uid="{D28EC735-5728-46E8-8386-450D29FCF063}"/>
    <hyperlink ref="U1854" r:id="rId6735" xr:uid="{8B2953CE-3057-42CC-9A94-76A7AD1254D5}"/>
    <hyperlink ref="U1855" r:id="rId6736" xr:uid="{CA1162A8-BEB9-42A8-A343-C5D9319DC360}"/>
    <hyperlink ref="U1868" r:id="rId6737" xr:uid="{01591C90-D775-4565-9687-97242636735D}"/>
    <hyperlink ref="U1870" r:id="rId6738" xr:uid="{8CC3A1EB-C172-41AA-82FE-9B62F53A83CD}"/>
    <hyperlink ref="U1877" r:id="rId6739" xr:uid="{2974B538-37A7-4A1D-842D-59A93F347A93}"/>
    <hyperlink ref="U1889" r:id="rId6740" xr:uid="{6AB626DC-BB07-453A-A371-7737234F8A50}"/>
    <hyperlink ref="U1891" r:id="rId6741" xr:uid="{ADA4710F-B75B-4660-BCED-A3578E3689C5}"/>
    <hyperlink ref="U1907" r:id="rId6742" xr:uid="{1AFB6B73-E030-48A0-A195-1785073BD0FD}"/>
    <hyperlink ref="U1946" r:id="rId6743" xr:uid="{897BBAF3-731C-414A-8B5A-09567201247B}"/>
    <hyperlink ref="U2084" r:id="rId6744" xr:uid="{79E08F08-6130-4067-BBE0-6B001388AE55}"/>
    <hyperlink ref="U2100" r:id="rId6745" xr:uid="{25BFC32E-340D-479D-878B-B9EF900D086D}"/>
    <hyperlink ref="U2283" r:id="rId6746" xr:uid="{B314B0D3-FEAA-4661-B601-DD1B86CE1A5E}"/>
    <hyperlink ref="U2647" r:id="rId6747" xr:uid="{5260426A-8FB1-442A-BCD0-BEF031F0ED0E}"/>
    <hyperlink ref="U2766" r:id="rId6748" xr:uid="{F6BC9B10-C7EE-42A4-A9AB-F33AA4890349}"/>
    <hyperlink ref="U2767" r:id="rId6749" xr:uid="{70BB8931-644A-4CCF-9BFD-968E2D0D2BCE}"/>
    <hyperlink ref="U2768" r:id="rId6750" xr:uid="{AEFB935E-0B3A-41A4-8858-82675B190DB7}"/>
    <hyperlink ref="U2769" r:id="rId6751" xr:uid="{EBEE9D9E-2F34-498C-88A1-5AF13399845C}"/>
    <hyperlink ref="U2770" r:id="rId6752" xr:uid="{19513A17-AE3F-4D9E-9FAD-0875F0F7F7E7}"/>
    <hyperlink ref="U2771" r:id="rId6753" xr:uid="{F26AD7C1-6BD0-459E-8250-0B83FC8B8698}"/>
    <hyperlink ref="U2772" r:id="rId6754" xr:uid="{E6B7CEDC-8A91-46EF-911D-93D2C9721093}"/>
    <hyperlink ref="U2773" r:id="rId6755" xr:uid="{D0104EFB-4200-4F04-A7E2-D8165C56E11E}"/>
    <hyperlink ref="U2774" r:id="rId6756" xr:uid="{286F2F78-27CA-43D9-9E47-0283CB2E09B3}"/>
    <hyperlink ref="U2775" r:id="rId6757" xr:uid="{BFBEAD2D-BCC2-4E81-8235-266C99E1629C}"/>
    <hyperlink ref="U2776" r:id="rId6758" xr:uid="{78C0BE93-BDB0-464F-83D1-8EDA5AA855B6}"/>
    <hyperlink ref="U2777" r:id="rId6759" xr:uid="{74B6B9ED-8E52-40DC-AFAB-D43AD48F3096}"/>
    <hyperlink ref="U2778" r:id="rId6760" xr:uid="{BDB06987-D1AD-4E6A-A7F2-8853BE203AD0}"/>
    <hyperlink ref="U2779" r:id="rId6761" xr:uid="{E7FA4191-9E8B-4EC1-84D7-88CEE5FD8458}"/>
    <hyperlink ref="U2780" r:id="rId6762" xr:uid="{A437F253-55A5-4352-AE99-F91A6BD19CD7}"/>
    <hyperlink ref="U2781" r:id="rId6763" xr:uid="{413B7C3E-4790-44BB-88F3-F4B21758E51D}"/>
    <hyperlink ref="U2782" r:id="rId6764" xr:uid="{67822AAD-54F3-46F3-A028-9A74330338E1}"/>
    <hyperlink ref="U2783" r:id="rId6765" xr:uid="{6CE0E06F-758B-438B-B185-A31CB507D9E6}"/>
    <hyperlink ref="U2784" r:id="rId6766" xr:uid="{71F7D0EC-4255-462B-B3EE-28C12C265C97}"/>
    <hyperlink ref="U2785" r:id="rId6767" xr:uid="{A7ABC8EB-5F46-43AC-B867-700281936E9D}"/>
    <hyperlink ref="U2786" r:id="rId6768" xr:uid="{C0E96CEF-A757-45A3-8E8B-10FFB7D698A0}"/>
    <hyperlink ref="U2787" r:id="rId6769" xr:uid="{8DEB681B-E132-4BF4-AFC0-C61A4DBAB07D}"/>
    <hyperlink ref="U2788" r:id="rId6770" xr:uid="{1BD0029B-9EC0-4CD8-BD97-38DBE108338C}"/>
    <hyperlink ref="U2789" r:id="rId6771" xr:uid="{2590ECE9-2953-437D-9C2E-5F583C0C5208}"/>
    <hyperlink ref="U2790" r:id="rId6772" xr:uid="{AFB94D42-27FB-481E-A609-F1F8FB16C3B2}"/>
    <hyperlink ref="U2791" r:id="rId6773" xr:uid="{C6DB7448-A42F-4232-AFDD-852D5C8044FA}"/>
    <hyperlink ref="U2792" r:id="rId6774" xr:uid="{406A5D60-D87A-42B2-9CC5-B783CF40D4ED}"/>
    <hyperlink ref="U2793" r:id="rId6775" xr:uid="{A5BCD1E8-25D1-4EF3-AD0B-464BB5D4A289}"/>
    <hyperlink ref="U2794" r:id="rId6776" xr:uid="{5BB65B6F-32F8-43A3-A4D3-DA5D6E8B22B9}"/>
    <hyperlink ref="U2795" r:id="rId6777" xr:uid="{BB7CFEAB-2C15-451F-8F21-D21DF8B9B08A}"/>
    <hyperlink ref="U2796" r:id="rId6778" xr:uid="{F6473C56-C58E-417A-B746-23A3FD2FA4E3}"/>
    <hyperlink ref="U2797" r:id="rId6779" xr:uid="{D72B4958-3D00-4705-A775-CE7441E11D3F}"/>
    <hyperlink ref="U2798" r:id="rId6780" xr:uid="{552A86D5-1241-43F8-87AD-3819217067E8}"/>
    <hyperlink ref="U2799" r:id="rId6781" xr:uid="{97198FC6-8F71-475A-9A06-959AD07CE4EE}"/>
    <hyperlink ref="U2800" r:id="rId6782" xr:uid="{417D5727-5C7A-4934-A1FE-532D7C5D155A}"/>
    <hyperlink ref="U2801" r:id="rId6783" xr:uid="{1EAF6812-84D9-4974-A23B-27F9D456E37E}"/>
    <hyperlink ref="U2802" r:id="rId6784" xr:uid="{943653EB-68B1-4FFB-AFBC-CCECAF245635}"/>
    <hyperlink ref="U2803" r:id="rId6785" xr:uid="{D7B85C4D-2211-46A1-84D2-E54C18145350}"/>
    <hyperlink ref="U2804" r:id="rId6786" xr:uid="{9D8B4E20-5E55-497E-97C2-B680EA0CF52E}"/>
    <hyperlink ref="U2805" r:id="rId6787" xr:uid="{F6B01224-2BAB-4B39-8FAB-A7A0B19FBFA5}"/>
    <hyperlink ref="U2806" r:id="rId6788" xr:uid="{092FA15C-55A3-4A65-A558-5CB04E09C82D}"/>
    <hyperlink ref="U2807" r:id="rId6789" xr:uid="{80F0FC9C-9849-42F7-AD19-D8603FA08CDE}"/>
    <hyperlink ref="U2808" r:id="rId6790" xr:uid="{885B4117-869D-484A-9272-5C702BF20833}"/>
    <hyperlink ref="U2809" r:id="rId6791" xr:uid="{8D5CCF75-FA9E-4E7D-BD06-FF7DCCE33AA2}"/>
    <hyperlink ref="U2810" r:id="rId6792" xr:uid="{0DAD85C6-3772-4C5C-9145-840284E3C50A}"/>
    <hyperlink ref="U2811" r:id="rId6793" xr:uid="{14FFC5D5-ACFB-48B2-B08F-C4F4C7899E5D}"/>
    <hyperlink ref="U2812" r:id="rId6794" xr:uid="{D2BCF699-B281-4AB7-8087-26518CB4B5A6}"/>
    <hyperlink ref="U2813" r:id="rId6795" xr:uid="{65C56728-F426-45B2-AF16-74B5414C06D6}"/>
    <hyperlink ref="U2814" r:id="rId6796" xr:uid="{2C2CFFCC-370D-4313-8720-070901ACFCD8}"/>
    <hyperlink ref="U2815" r:id="rId6797" xr:uid="{DAEBBB0B-E69E-47E9-A36D-7505595E28BC}"/>
    <hyperlink ref="U2816" r:id="rId6798" xr:uid="{68B61B2B-8C45-4C19-A52C-E3955309D757}"/>
    <hyperlink ref="U2817" r:id="rId6799" xr:uid="{F48CC01C-35B8-469A-A82A-1D8AE6A65AEE}"/>
    <hyperlink ref="U2819" r:id="rId6800" xr:uid="{69DBB85D-5F9B-404A-9542-330A867A1941}"/>
    <hyperlink ref="U2820" r:id="rId6801" xr:uid="{8D3569C1-89F9-4F74-A7F2-464B2A89A0D2}"/>
    <hyperlink ref="U2821" r:id="rId6802" xr:uid="{9F71C2F4-4089-4A1E-9F0C-CD873FA59D81}"/>
    <hyperlink ref="U2822" r:id="rId6803" xr:uid="{F5D6E2F4-4C5B-41A9-ADD0-F54485B131C8}"/>
    <hyperlink ref="U2823" r:id="rId6804" xr:uid="{4896E5AA-1BDA-4D42-B21E-153372E42FFF}"/>
    <hyperlink ref="U2824" r:id="rId6805" xr:uid="{137F3974-E9BA-436F-A796-4296E1EAE8B7}"/>
    <hyperlink ref="U2825" r:id="rId6806" xr:uid="{C447244C-E296-4DB7-B619-2167D6EB4E2D}"/>
    <hyperlink ref="U2826" r:id="rId6807" xr:uid="{F349762B-B503-4575-97EB-FE7ED26E00B4}"/>
    <hyperlink ref="U2827" r:id="rId6808" xr:uid="{313A7554-B426-4E65-AC46-C045330CAE83}"/>
    <hyperlink ref="U2828" r:id="rId6809" xr:uid="{D1EA7B29-3443-4EE6-A986-1D4BAB70A258}"/>
    <hyperlink ref="U2829" r:id="rId6810" xr:uid="{7ECBD191-A617-46AE-A32A-DECB082F230F}"/>
    <hyperlink ref="U2830" r:id="rId6811" xr:uid="{1C3E7CCA-1D74-4ED0-A6C7-15D13085F45E}"/>
    <hyperlink ref="U2831" r:id="rId6812" xr:uid="{3DA6905E-F80B-45C0-BC22-E4CDD802D7D0}"/>
    <hyperlink ref="U2832" r:id="rId6813" xr:uid="{2C061BA4-3E5D-4A8D-AD35-59F2C95CBA0E}"/>
    <hyperlink ref="U2833" r:id="rId6814" xr:uid="{93C7EC3B-6E3F-4C7B-8FB0-4E1FDBC3A80E}"/>
    <hyperlink ref="U2834" r:id="rId6815" xr:uid="{E5F8B068-3287-48A3-932B-D4089A2210D1}"/>
    <hyperlink ref="U2835" r:id="rId6816" xr:uid="{16C91AC5-37D8-4338-998C-3679DBD4C8EB}"/>
    <hyperlink ref="U2836" r:id="rId6817" xr:uid="{A7EC6F9B-959A-48CB-9034-C7DC623BC3CD}"/>
    <hyperlink ref="U2838" r:id="rId6818" xr:uid="{39DDB085-C561-4231-AA1C-C50EFCF2D633}"/>
    <hyperlink ref="U2839" r:id="rId6819" xr:uid="{512889E7-5216-4C50-8679-3574860AAF97}"/>
    <hyperlink ref="U2842" r:id="rId6820" xr:uid="{46E3E34E-1379-4A95-9F32-C0C4BD71E15B}"/>
    <hyperlink ref="U2843" r:id="rId6821" xr:uid="{D31AE1F2-0225-43C5-95F5-5BD2CB49112C}"/>
    <hyperlink ref="U2844" r:id="rId6822" xr:uid="{26E6C944-06AC-4AA2-8BB3-EE1D6E713922}"/>
    <hyperlink ref="U2845" r:id="rId6823" xr:uid="{461DE511-0DCC-4A03-96E7-5354B4FAC848}"/>
    <hyperlink ref="U2846" r:id="rId6824" xr:uid="{43BE150E-4921-4553-A95F-799A0D2FF374}"/>
    <hyperlink ref="U2847" r:id="rId6825" xr:uid="{3BD4138C-CB85-438B-92A7-982CFF6754DC}"/>
    <hyperlink ref="U2848" r:id="rId6826" xr:uid="{D86462A0-AF59-4120-9E25-E753214E411E}"/>
    <hyperlink ref="U2849" r:id="rId6827" xr:uid="{717F7CBC-4C36-4518-B699-A12B65A86E52}"/>
    <hyperlink ref="U2850" r:id="rId6828" xr:uid="{FB5884E7-EBB8-4001-BB61-C7747DD0047D}"/>
    <hyperlink ref="U2852" r:id="rId6829" xr:uid="{39DFE8C8-0C9C-412B-A5F0-6487845EB68C}"/>
    <hyperlink ref="U2853" r:id="rId6830" xr:uid="{663D4FAB-9B1A-4197-A5ED-1046B95EB73A}"/>
    <hyperlink ref="U2854" r:id="rId6831" xr:uid="{930DCC60-FF13-43B8-951A-6CA7F0F77125}"/>
    <hyperlink ref="U2855" r:id="rId6832" xr:uid="{C0CE31A0-CDA8-4774-B432-931B1A7E0E91}"/>
    <hyperlink ref="U2856" r:id="rId6833" xr:uid="{EBA5C0D7-76FE-40A7-B935-D4CEDC6A0B92}"/>
    <hyperlink ref="U2857" r:id="rId6834" xr:uid="{492AC362-FCD7-4DA4-A985-87EDCACD669E}"/>
    <hyperlink ref="U2859" r:id="rId6835" xr:uid="{E1CDCA9B-6B6A-43DF-83AD-8D13E2DEA044}"/>
    <hyperlink ref="U2860" r:id="rId6836" xr:uid="{EC172A0E-7B34-40E4-BD9E-B1C3D55F5FAE}"/>
    <hyperlink ref="U2861" r:id="rId6837" xr:uid="{38538802-4B9A-4186-8B92-2E19FBB077E3}"/>
    <hyperlink ref="U2862" r:id="rId6838" xr:uid="{F9859B2B-1D01-4D10-B5DB-CBB842BE07DD}"/>
    <hyperlink ref="U2865" r:id="rId6839" xr:uid="{CB6F3DF2-0CF0-4C5B-BCBE-58F6838DDD70}"/>
    <hyperlink ref="U2866" r:id="rId6840" xr:uid="{F90F4FA9-F2CF-4902-9875-55E3B3CB407A}"/>
    <hyperlink ref="U2868" r:id="rId6841" xr:uid="{B2A7D558-8D11-4B3C-AE1F-BA7F2ACC8EA5}"/>
    <hyperlink ref="U2870" r:id="rId6842" xr:uid="{6D4A9569-F1B2-4D63-9567-555079D2B269}"/>
  </hyperlinks>
  <pageMargins left="0.7" right="0.7" top="0.75" bottom="0.75" header="0.3" footer="0.3"/>
  <tableParts count="1">
    <tablePart r:id="rId684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89C61-1A00-4585-A3D8-14FEDCA68F77}">
  <sheetPr>
    <pageSetUpPr fitToPage="1"/>
  </sheetPr>
  <dimension ref="A1:AA3238"/>
  <sheetViews>
    <sheetView showOutlineSymbols="0" showWhiteSpace="0" zoomScale="85" zoomScaleNormal="85" workbookViewId="0">
      <pane ySplit="3" topLeftCell="A3216" activePane="bottomLeft" state="frozen"/>
      <selection pane="bottomLeft" activeCell="B3226" sqref="B3226"/>
    </sheetView>
  </sheetViews>
  <sheetFormatPr defaultRowHeight="14.4" x14ac:dyDescent="0.3"/>
  <cols>
    <col min="1" max="1" width="16.77734375" customWidth="1"/>
    <col min="2" max="2" width="33.109375" bestFit="1" customWidth="1"/>
    <col min="3" max="3" width="11" customWidth="1"/>
    <col min="4" max="6" width="38" bestFit="1" customWidth="1"/>
    <col min="7" max="7" width="33.5546875" customWidth="1"/>
    <col min="8" max="8" width="12.88671875" bestFit="1" customWidth="1"/>
    <col min="9" max="9" width="14.44140625" bestFit="1" customWidth="1"/>
    <col min="10" max="10" width="15.21875" bestFit="1" customWidth="1"/>
    <col min="11" max="11" width="15.5546875" bestFit="1" customWidth="1"/>
    <col min="12" max="12" width="20.21875" bestFit="1" customWidth="1"/>
    <col min="13" max="13" width="36.88671875" bestFit="1" customWidth="1"/>
    <col min="14" max="14" width="16.109375" bestFit="1" customWidth="1"/>
    <col min="15" max="15" width="19.88671875" bestFit="1" customWidth="1"/>
    <col min="16" max="16" width="17.77734375" bestFit="1" customWidth="1"/>
    <col min="17" max="17" width="10.5546875" bestFit="1" customWidth="1"/>
    <col min="18" max="18" width="15.33203125" bestFit="1" customWidth="1"/>
    <col min="19" max="19" width="66.88671875" customWidth="1"/>
    <col min="20" max="20" width="20.44140625" customWidth="1"/>
    <col min="21" max="21" width="32.44140625" customWidth="1"/>
    <col min="22" max="22" width="15.5546875" bestFit="1" customWidth="1"/>
    <col min="23" max="23" width="11" bestFit="1" customWidth="1"/>
    <col min="24" max="24" width="18.88671875" bestFit="1" customWidth="1"/>
    <col min="25" max="25" width="26" customWidth="1"/>
    <col min="26" max="27" width="22.77734375" style="10" customWidth="1"/>
  </cols>
  <sheetData>
    <row r="1" spans="1:27" x14ac:dyDescent="0.3">
      <c r="A1" s="17">
        <v>1</v>
      </c>
      <c r="B1" s="17">
        <v>2</v>
      </c>
      <c r="C1" s="17">
        <v>3</v>
      </c>
      <c r="D1" s="17">
        <v>4</v>
      </c>
      <c r="E1" s="17">
        <v>5</v>
      </c>
      <c r="F1" s="17">
        <v>6</v>
      </c>
      <c r="G1" s="17">
        <v>7</v>
      </c>
      <c r="H1" s="17">
        <v>8</v>
      </c>
      <c r="I1" s="17">
        <v>9</v>
      </c>
      <c r="J1" s="17">
        <v>10</v>
      </c>
      <c r="K1" s="17">
        <v>11</v>
      </c>
      <c r="L1" s="17">
        <v>12</v>
      </c>
      <c r="M1" s="17">
        <v>13</v>
      </c>
      <c r="N1" s="17">
        <v>14</v>
      </c>
      <c r="O1" s="17">
        <v>15</v>
      </c>
      <c r="P1" s="17">
        <v>16</v>
      </c>
      <c r="Q1" s="17">
        <v>17</v>
      </c>
      <c r="R1" s="17">
        <v>18</v>
      </c>
      <c r="S1" s="17">
        <v>19</v>
      </c>
      <c r="T1" s="17">
        <v>20</v>
      </c>
      <c r="U1" s="17">
        <v>21</v>
      </c>
      <c r="V1" s="17">
        <v>22</v>
      </c>
      <c r="W1" s="17">
        <v>23</v>
      </c>
      <c r="X1" s="17">
        <v>24</v>
      </c>
      <c r="Y1" s="17">
        <v>25</v>
      </c>
      <c r="Z1" s="17">
        <v>26</v>
      </c>
      <c r="AA1" s="17">
        <v>27</v>
      </c>
    </row>
    <row r="2" spans="1:27" ht="24" customHeight="1" x14ac:dyDescent="0.3">
      <c r="A2" s="12" t="s">
        <v>11624</v>
      </c>
      <c r="B2" s="12" t="s">
        <v>11625</v>
      </c>
      <c r="C2" s="12" t="s">
        <v>11626</v>
      </c>
      <c r="D2" s="12" t="s">
        <v>11627</v>
      </c>
      <c r="E2" s="12" t="s">
        <v>11628</v>
      </c>
      <c r="F2" s="12" t="s">
        <v>11629</v>
      </c>
      <c r="G2" s="12" t="s">
        <v>11630</v>
      </c>
      <c r="H2" s="12" t="s">
        <v>11631</v>
      </c>
      <c r="I2" s="12" t="s">
        <v>11632</v>
      </c>
      <c r="J2" s="12" t="s">
        <v>11633</v>
      </c>
      <c r="K2" s="12" t="s">
        <v>11634</v>
      </c>
      <c r="L2" s="12" t="s">
        <v>11635</v>
      </c>
      <c r="M2" s="12" t="s">
        <v>11636</v>
      </c>
      <c r="N2" s="12" t="s">
        <v>11637</v>
      </c>
      <c r="O2" s="12" t="s">
        <v>11638</v>
      </c>
      <c r="P2" s="12" t="s">
        <v>11639</v>
      </c>
      <c r="Q2" s="12" t="s">
        <v>11640</v>
      </c>
      <c r="R2" s="12" t="s">
        <v>11641</v>
      </c>
      <c r="S2" s="12" t="s">
        <v>11642</v>
      </c>
      <c r="T2" s="12" t="s">
        <v>11643</v>
      </c>
      <c r="U2" s="12" t="s">
        <v>11644</v>
      </c>
      <c r="V2" s="12" t="s">
        <v>11645</v>
      </c>
      <c r="W2" s="12" t="s">
        <v>14</v>
      </c>
      <c r="X2" s="12" t="s">
        <v>11646</v>
      </c>
      <c r="Y2" s="12" t="s">
        <v>11647</v>
      </c>
      <c r="Z2" s="12" t="s">
        <v>16974</v>
      </c>
      <c r="AA2" s="12" t="s">
        <v>16975</v>
      </c>
    </row>
    <row r="3" spans="1:27" x14ac:dyDescent="0.3">
      <c r="A3" s="13" t="s">
        <v>23</v>
      </c>
      <c r="B3" s="13" t="s">
        <v>11415</v>
      </c>
      <c r="C3" s="13"/>
      <c r="D3" s="13" t="s">
        <v>11648</v>
      </c>
      <c r="E3" s="13" t="s">
        <v>11649</v>
      </c>
      <c r="F3" s="13"/>
      <c r="G3" s="13" t="s">
        <v>24</v>
      </c>
      <c r="H3" s="13" t="s">
        <v>29</v>
      </c>
      <c r="I3" s="14">
        <v>46098</v>
      </c>
      <c r="J3" s="13"/>
      <c r="K3" s="14">
        <v>46098</v>
      </c>
      <c r="L3" s="13">
        <v>172000</v>
      </c>
      <c r="M3" s="13" t="s">
        <v>11649</v>
      </c>
      <c r="N3" s="13">
        <v>0</v>
      </c>
      <c r="O3" s="13">
        <v>0</v>
      </c>
      <c r="P3" s="13" t="s">
        <v>28</v>
      </c>
      <c r="Q3" s="13"/>
      <c r="R3" s="13" t="s">
        <v>25</v>
      </c>
      <c r="S3" s="13" t="s">
        <v>11650</v>
      </c>
      <c r="T3" s="13" t="s">
        <v>27</v>
      </c>
      <c r="U3" s="13" t="s">
        <v>27</v>
      </c>
      <c r="V3" s="13" t="s">
        <v>7464</v>
      </c>
      <c r="W3" s="13">
        <v>0</v>
      </c>
      <c r="X3" s="13">
        <v>172000</v>
      </c>
      <c r="Y3" s="13"/>
      <c r="Z3" s="15" t="str">
        <f>VLOOKUP(D3,'ZOHO Export'!$H:$W,16,FALSE)</f>
        <v>Istabrak Frikha</v>
      </c>
      <c r="AA3" s="15" t="str">
        <f>VLOOKUP(E3,'ZOHO Export'!$H:$W,16,FALSE)</f>
        <v>Wissem Bensaid</v>
      </c>
    </row>
    <row r="4" spans="1:27" x14ac:dyDescent="0.3">
      <c r="A4" s="13" t="s">
        <v>34</v>
      </c>
      <c r="B4" s="13" t="s">
        <v>4782</v>
      </c>
      <c r="C4" s="13"/>
      <c r="D4" s="13" t="s">
        <v>11651</v>
      </c>
      <c r="E4" s="13" t="s">
        <v>11652</v>
      </c>
      <c r="F4" s="13"/>
      <c r="G4" s="13" t="s">
        <v>35</v>
      </c>
      <c r="H4" s="13" t="s">
        <v>29</v>
      </c>
      <c r="I4" s="14">
        <v>46098</v>
      </c>
      <c r="J4" s="13"/>
      <c r="K4" s="14">
        <v>46098</v>
      </c>
      <c r="L4" s="13">
        <v>828.09</v>
      </c>
      <c r="M4" s="13" t="s">
        <v>11651</v>
      </c>
      <c r="N4" s="13">
        <v>0</v>
      </c>
      <c r="O4" s="13">
        <v>0</v>
      </c>
      <c r="P4" s="13" t="s">
        <v>28</v>
      </c>
      <c r="Q4" s="13"/>
      <c r="R4" s="13" t="s">
        <v>36</v>
      </c>
      <c r="S4" s="13" t="s">
        <v>11653</v>
      </c>
      <c r="T4" s="13" t="s">
        <v>38</v>
      </c>
      <c r="U4" s="13" t="s">
        <v>11654</v>
      </c>
      <c r="V4" s="13" t="s">
        <v>7465</v>
      </c>
      <c r="W4" s="13">
        <v>10000</v>
      </c>
      <c r="X4" s="13">
        <v>828.09</v>
      </c>
      <c r="Y4" s="13"/>
      <c r="Z4" s="15" t="str">
        <f>VLOOKUP(D4,'ZOHO Export'!$H:$W,16,FALSE)</f>
        <v>Audric Jeanne</v>
      </c>
      <c r="AA4" s="15" t="str">
        <f>VLOOKUP(E4,'ZOHO Export'!$H:$W,16,FALSE)</f>
        <v>Karel De Swert</v>
      </c>
    </row>
    <row r="5" spans="1:27" x14ac:dyDescent="0.3">
      <c r="A5" s="13" t="s">
        <v>41</v>
      </c>
      <c r="B5" s="13" t="s">
        <v>4783</v>
      </c>
      <c r="C5" s="13"/>
      <c r="D5" s="13" t="s">
        <v>11655</v>
      </c>
      <c r="E5" s="13" t="s">
        <v>11655</v>
      </c>
      <c r="F5" s="13"/>
      <c r="G5" s="13" t="s">
        <v>42</v>
      </c>
      <c r="H5" s="13" t="s">
        <v>29</v>
      </c>
      <c r="I5" s="14">
        <v>46097</v>
      </c>
      <c r="J5" s="13"/>
      <c r="K5" s="14">
        <v>46097</v>
      </c>
      <c r="L5" s="13">
        <v>33957</v>
      </c>
      <c r="M5" s="13" t="s">
        <v>11655</v>
      </c>
      <c r="N5" s="13">
        <v>0</v>
      </c>
      <c r="O5" s="13">
        <v>0</v>
      </c>
      <c r="P5" s="13" t="s">
        <v>28</v>
      </c>
      <c r="Q5" s="13"/>
      <c r="R5" s="13" t="s">
        <v>43</v>
      </c>
      <c r="S5" s="13" t="s">
        <v>11656</v>
      </c>
      <c r="T5" s="13" t="s">
        <v>45</v>
      </c>
      <c r="U5" s="13" t="s">
        <v>11657</v>
      </c>
      <c r="V5" s="13" t="s">
        <v>7466</v>
      </c>
      <c r="W5" s="13">
        <v>20</v>
      </c>
      <c r="X5" s="13">
        <v>33957</v>
      </c>
      <c r="Y5" s="13"/>
      <c r="Z5" s="15" t="str">
        <f>VLOOKUP(D5,'ZOHO Export'!$H:$W,16,FALSE)</f>
        <v>Laura Cestau</v>
      </c>
      <c r="AA5" s="15" t="str">
        <f>VLOOKUP(E5,'ZOHO Export'!$H:$W,16,FALSE)</f>
        <v>Laura Cestau</v>
      </c>
    </row>
    <row r="6" spans="1:27" x14ac:dyDescent="0.3">
      <c r="A6" s="13" t="s">
        <v>47</v>
      </c>
      <c r="B6" s="13" t="s">
        <v>11416</v>
      </c>
      <c r="C6" s="13"/>
      <c r="D6" s="13" t="s">
        <v>11658</v>
      </c>
      <c r="E6" s="13" t="s">
        <v>11649</v>
      </c>
      <c r="F6" s="13"/>
      <c r="G6" s="13" t="s">
        <v>48</v>
      </c>
      <c r="H6" s="13" t="s">
        <v>29</v>
      </c>
      <c r="I6" s="14">
        <v>46093</v>
      </c>
      <c r="J6" s="13"/>
      <c r="K6" s="14">
        <v>46093</v>
      </c>
      <c r="L6" s="13">
        <v>88827.9</v>
      </c>
      <c r="M6" s="13" t="s">
        <v>11649</v>
      </c>
      <c r="N6" s="13">
        <v>0</v>
      </c>
      <c r="O6" s="13">
        <v>0</v>
      </c>
      <c r="P6" s="13" t="s">
        <v>28</v>
      </c>
      <c r="Q6" s="13"/>
      <c r="R6" s="13" t="s">
        <v>25</v>
      </c>
      <c r="S6" s="13" t="s">
        <v>11659</v>
      </c>
      <c r="T6" s="13" t="s">
        <v>27</v>
      </c>
      <c r="U6" s="13" t="s">
        <v>27</v>
      </c>
      <c r="V6" s="13" t="s">
        <v>7467</v>
      </c>
      <c r="W6" s="13">
        <v>0</v>
      </c>
      <c r="X6" s="13">
        <v>88827.9</v>
      </c>
      <c r="Y6" s="13"/>
      <c r="Z6" s="15" t="str">
        <f>VLOOKUP(D6,'ZOHO Export'!$H:$W,16,FALSE)</f>
        <v>Anouar Trigui</v>
      </c>
      <c r="AA6" s="15" t="str">
        <f>VLOOKUP(E6,'ZOHO Export'!$H:$W,16,FALSE)</f>
        <v>Wissem Bensaid</v>
      </c>
    </row>
    <row r="7" spans="1:27" x14ac:dyDescent="0.3">
      <c r="A7" s="13" t="s">
        <v>50</v>
      </c>
      <c r="B7" s="13" t="s">
        <v>4785</v>
      </c>
      <c r="C7" s="13"/>
      <c r="D7" s="13" t="s">
        <v>11660</v>
      </c>
      <c r="E7" s="13" t="s">
        <v>11660</v>
      </c>
      <c r="F7" s="13"/>
      <c r="G7" s="13" t="s">
        <v>51</v>
      </c>
      <c r="H7" s="13" t="s">
        <v>29</v>
      </c>
      <c r="I7" s="14">
        <v>46093</v>
      </c>
      <c r="J7" s="13"/>
      <c r="K7" s="14">
        <v>46093</v>
      </c>
      <c r="L7" s="13">
        <v>4492.6499999999996</v>
      </c>
      <c r="M7" s="13" t="s">
        <v>11660</v>
      </c>
      <c r="N7" s="13">
        <v>0</v>
      </c>
      <c r="O7" s="13">
        <v>0</v>
      </c>
      <c r="P7" s="13" t="s">
        <v>28</v>
      </c>
      <c r="Q7" s="13"/>
      <c r="R7" s="13" t="s">
        <v>36</v>
      </c>
      <c r="S7" s="13" t="s">
        <v>7407</v>
      </c>
      <c r="T7" s="13" t="s">
        <v>53</v>
      </c>
      <c r="U7" s="13" t="s">
        <v>700</v>
      </c>
      <c r="V7" s="13" t="s">
        <v>7468</v>
      </c>
      <c r="W7" s="13"/>
      <c r="X7" s="13">
        <v>4492.6499999999996</v>
      </c>
      <c r="Y7" s="13"/>
      <c r="Z7" s="15" t="str">
        <f>VLOOKUP(D7,'ZOHO Export'!$H:$W,16,FALSE)</f>
        <v>Natalia Martínez Nieto</v>
      </c>
      <c r="AA7" s="15" t="str">
        <f>VLOOKUP(E7,'ZOHO Export'!$H:$W,16,FALSE)</f>
        <v>Natalia Martínez Nieto</v>
      </c>
    </row>
    <row r="8" spans="1:27" x14ac:dyDescent="0.3">
      <c r="A8" s="13" t="s">
        <v>55</v>
      </c>
      <c r="B8" s="13" t="s">
        <v>4786</v>
      </c>
      <c r="C8" s="13"/>
      <c r="D8" s="13" t="s">
        <v>11661</v>
      </c>
      <c r="E8" s="13" t="s">
        <v>11661</v>
      </c>
      <c r="F8" s="13"/>
      <c r="G8" s="13" t="s">
        <v>56</v>
      </c>
      <c r="H8" s="13" t="s">
        <v>59</v>
      </c>
      <c r="I8" s="14">
        <v>46090</v>
      </c>
      <c r="J8" s="13"/>
      <c r="K8" s="14">
        <v>46090</v>
      </c>
      <c r="L8" s="13">
        <v>155932.13</v>
      </c>
      <c r="M8" s="13" t="s">
        <v>11661</v>
      </c>
      <c r="N8" s="13">
        <v>0</v>
      </c>
      <c r="O8" s="13">
        <v>0</v>
      </c>
      <c r="P8" s="13" t="s">
        <v>28</v>
      </c>
      <c r="Q8" s="13"/>
      <c r="R8" s="13" t="s">
        <v>36</v>
      </c>
      <c r="S8" s="13" t="s">
        <v>6878</v>
      </c>
      <c r="T8" s="13" t="s">
        <v>58</v>
      </c>
      <c r="U8" s="13" t="s">
        <v>58</v>
      </c>
      <c r="V8" s="13" t="s">
        <v>7469</v>
      </c>
      <c r="W8" s="13">
        <v>500000</v>
      </c>
      <c r="X8" s="13">
        <v>155932.13</v>
      </c>
      <c r="Y8" s="13"/>
      <c r="Z8" s="15" t="str">
        <f>VLOOKUP(D8,'ZOHO Export'!$H:$W,16,FALSE)</f>
        <v>Maria Bonaccio</v>
      </c>
      <c r="AA8" s="15" t="str">
        <f>VLOOKUP(E8,'ZOHO Export'!$H:$W,16,FALSE)</f>
        <v>Maria Bonaccio</v>
      </c>
    </row>
    <row r="9" spans="1:27" x14ac:dyDescent="0.3">
      <c r="A9" s="13" t="s">
        <v>61</v>
      </c>
      <c r="B9" s="13" t="s">
        <v>4787</v>
      </c>
      <c r="C9" s="13"/>
      <c r="D9" s="13" t="s">
        <v>11662</v>
      </c>
      <c r="E9" s="13" t="s">
        <v>11663</v>
      </c>
      <c r="F9" s="13" t="s">
        <v>11664</v>
      </c>
      <c r="G9" s="13" t="s">
        <v>62</v>
      </c>
      <c r="H9" s="13" t="s">
        <v>59</v>
      </c>
      <c r="I9" s="14">
        <v>46090</v>
      </c>
      <c r="J9" s="13"/>
      <c r="K9" s="14">
        <v>46090</v>
      </c>
      <c r="L9" s="13">
        <v>15876</v>
      </c>
      <c r="M9" s="13" t="s">
        <v>11663</v>
      </c>
      <c r="N9" s="13">
        <v>0</v>
      </c>
      <c r="O9" s="13">
        <v>0</v>
      </c>
      <c r="P9" s="13" t="s">
        <v>28</v>
      </c>
      <c r="Q9" s="13"/>
      <c r="R9" s="13" t="s">
        <v>25</v>
      </c>
      <c r="S9" s="13" t="s">
        <v>11665</v>
      </c>
      <c r="T9" s="13" t="s">
        <v>64</v>
      </c>
      <c r="U9" s="13" t="s">
        <v>64</v>
      </c>
      <c r="V9" s="13" t="s">
        <v>7470</v>
      </c>
      <c r="W9" s="13">
        <v>350</v>
      </c>
      <c r="X9" s="13">
        <v>15876</v>
      </c>
      <c r="Y9" s="13"/>
      <c r="Z9" s="15" t="str">
        <f>VLOOKUP(D9,'ZOHO Export'!$H:$W,16,FALSE)</f>
        <v>Maria Romero</v>
      </c>
      <c r="AA9" s="15" t="str">
        <f>VLOOKUP(E9,'ZOHO Export'!$H:$W,16,FALSE)</f>
        <v>Josué Silverio</v>
      </c>
    </row>
    <row r="10" spans="1:27" x14ac:dyDescent="0.3">
      <c r="A10" s="13" t="s">
        <v>68</v>
      </c>
      <c r="B10" s="13" t="s">
        <v>4788</v>
      </c>
      <c r="C10" s="13"/>
      <c r="D10" s="13" t="s">
        <v>11666</v>
      </c>
      <c r="E10" s="13" t="s">
        <v>11667</v>
      </c>
      <c r="F10" s="13"/>
      <c r="G10" s="13" t="s">
        <v>69</v>
      </c>
      <c r="H10" s="13" t="s">
        <v>29</v>
      </c>
      <c r="I10" s="14">
        <v>46087</v>
      </c>
      <c r="J10" s="13"/>
      <c r="K10" s="14">
        <v>46087</v>
      </c>
      <c r="L10" s="13">
        <v>25725.73</v>
      </c>
      <c r="M10" s="13" t="s">
        <v>11667</v>
      </c>
      <c r="N10" s="13">
        <v>0</v>
      </c>
      <c r="O10" s="13">
        <v>0</v>
      </c>
      <c r="P10" s="13" t="s">
        <v>28</v>
      </c>
      <c r="Q10" s="13"/>
      <c r="R10" s="13" t="s">
        <v>36</v>
      </c>
      <c r="S10" s="13" t="s">
        <v>11668</v>
      </c>
      <c r="T10" s="13" t="s">
        <v>38</v>
      </c>
      <c r="U10" s="13" t="s">
        <v>38</v>
      </c>
      <c r="V10" s="13" t="s">
        <v>7471</v>
      </c>
      <c r="W10" s="13">
        <v>1.7</v>
      </c>
      <c r="X10" s="13">
        <v>25725.73</v>
      </c>
      <c r="Y10" s="13"/>
      <c r="Z10" s="15" t="str">
        <f>VLOOKUP(D10,'ZOHO Export'!$H:$W,16,FALSE)</f>
        <v>Valérie Codesido</v>
      </c>
      <c r="AA10" s="15" t="str">
        <f>VLOOKUP(E10,'ZOHO Export'!$H:$W,16,FALSE)</f>
        <v>Lucas Soto</v>
      </c>
    </row>
    <row r="11" spans="1:27" x14ac:dyDescent="0.3">
      <c r="A11" s="13" t="s">
        <v>73</v>
      </c>
      <c r="B11" s="13" t="s">
        <v>11417</v>
      </c>
      <c r="C11" s="13" t="s">
        <v>11669</v>
      </c>
      <c r="D11" s="13" t="s">
        <v>11670</v>
      </c>
      <c r="E11" s="13" t="s">
        <v>11671</v>
      </c>
      <c r="F11" s="13" t="s">
        <v>11672</v>
      </c>
      <c r="G11" s="13" t="s">
        <v>74</v>
      </c>
      <c r="H11" s="13" t="s">
        <v>29</v>
      </c>
      <c r="I11" s="14">
        <v>46087</v>
      </c>
      <c r="J11" s="13"/>
      <c r="K11" s="14">
        <v>46087</v>
      </c>
      <c r="L11" s="13">
        <v>123937</v>
      </c>
      <c r="M11" s="13" t="s">
        <v>11673</v>
      </c>
      <c r="N11" s="13">
        <v>0</v>
      </c>
      <c r="O11" s="13">
        <v>0</v>
      </c>
      <c r="P11" s="13" t="s">
        <v>28</v>
      </c>
      <c r="Q11" s="13"/>
      <c r="R11" s="13" t="s">
        <v>75</v>
      </c>
      <c r="S11" s="13" t="s">
        <v>11674</v>
      </c>
      <c r="T11" s="13" t="s">
        <v>38</v>
      </c>
      <c r="U11" s="13" t="s">
        <v>38</v>
      </c>
      <c r="V11" s="13" t="s">
        <v>7472</v>
      </c>
      <c r="W11" s="13">
        <v>1</v>
      </c>
      <c r="X11" s="13">
        <v>123937</v>
      </c>
      <c r="Y11" s="13"/>
      <c r="Z11" s="15" t="str">
        <f>VLOOKUP(D11,'ZOHO Export'!$H:$W,16,FALSE)</f>
        <v>Mathias Martin</v>
      </c>
      <c r="AA11" s="15" t="str">
        <f>VLOOKUP(E11,'ZOHO Export'!$H:$W,16,FALSE)</f>
        <v>Yves Debaisieux</v>
      </c>
    </row>
    <row r="12" spans="1:27" x14ac:dyDescent="0.3">
      <c r="A12" s="13" t="s">
        <v>80</v>
      </c>
      <c r="B12" s="13" t="s">
        <v>4790</v>
      </c>
      <c r="C12" s="13"/>
      <c r="D12" s="13" t="s">
        <v>11675</v>
      </c>
      <c r="E12" s="13" t="s">
        <v>11675</v>
      </c>
      <c r="F12" s="13"/>
      <c r="G12" s="13" t="s">
        <v>81</v>
      </c>
      <c r="H12" s="13" t="s">
        <v>29</v>
      </c>
      <c r="I12" s="14">
        <v>46085</v>
      </c>
      <c r="J12" s="13"/>
      <c r="K12" s="14">
        <v>46085</v>
      </c>
      <c r="L12" s="13">
        <v>15454</v>
      </c>
      <c r="M12" s="13" t="s">
        <v>11675</v>
      </c>
      <c r="N12" s="13">
        <v>0</v>
      </c>
      <c r="O12" s="13">
        <v>0</v>
      </c>
      <c r="P12" s="13" t="s">
        <v>28</v>
      </c>
      <c r="Q12" s="13"/>
      <c r="R12" s="13" t="s">
        <v>82</v>
      </c>
      <c r="S12" s="13" t="s">
        <v>7406</v>
      </c>
      <c r="T12" s="13" t="s">
        <v>84</v>
      </c>
      <c r="U12" s="13" t="s">
        <v>84</v>
      </c>
      <c r="V12" s="13" t="s">
        <v>7473</v>
      </c>
      <c r="W12" s="13">
        <v>0.01</v>
      </c>
      <c r="X12" s="13">
        <v>15454</v>
      </c>
      <c r="Y12" s="13"/>
      <c r="Z12" s="15" t="str">
        <f>VLOOKUP(D12,'ZOHO Export'!$H:$W,16,FALSE)</f>
        <v>Pranay Pawar</v>
      </c>
      <c r="AA12" s="15" t="str">
        <f>VLOOKUP(E12,'ZOHO Export'!$H:$W,16,FALSE)</f>
        <v>Pranay Pawar</v>
      </c>
    </row>
    <row r="13" spans="1:27" x14ac:dyDescent="0.3">
      <c r="A13" s="13" t="s">
        <v>86</v>
      </c>
      <c r="B13" s="13" t="s">
        <v>4791</v>
      </c>
      <c r="C13" s="13"/>
      <c r="D13" s="13" t="s">
        <v>11676</v>
      </c>
      <c r="E13" s="13" t="s">
        <v>11676</v>
      </c>
      <c r="F13" s="13"/>
      <c r="G13" s="13" t="s">
        <v>87</v>
      </c>
      <c r="H13" s="13" t="s">
        <v>29</v>
      </c>
      <c r="I13" s="14">
        <v>46085</v>
      </c>
      <c r="J13" s="13"/>
      <c r="K13" s="14">
        <v>46085</v>
      </c>
      <c r="L13" s="13">
        <v>4780</v>
      </c>
      <c r="M13" s="13" t="s">
        <v>11676</v>
      </c>
      <c r="N13" s="13">
        <v>0</v>
      </c>
      <c r="O13" s="13">
        <v>0</v>
      </c>
      <c r="P13" s="13" t="s">
        <v>28</v>
      </c>
      <c r="Q13" s="13"/>
      <c r="R13" s="13" t="s">
        <v>43</v>
      </c>
      <c r="S13" s="13" t="s">
        <v>11677</v>
      </c>
      <c r="T13" s="13" t="s">
        <v>89</v>
      </c>
      <c r="U13" s="13" t="s">
        <v>89</v>
      </c>
      <c r="V13" s="13" t="s">
        <v>7474</v>
      </c>
      <c r="W13" s="13"/>
      <c r="X13" s="13">
        <v>4780</v>
      </c>
      <c r="Y13" s="13"/>
      <c r="Z13" s="15" t="str">
        <f>VLOOKUP(D13,'ZOHO Export'!$H:$W,16,FALSE)</f>
        <v>Nevena Banova</v>
      </c>
      <c r="AA13" s="15" t="str">
        <f>VLOOKUP(E13,'ZOHO Export'!$H:$W,16,FALSE)</f>
        <v>Nevena Banova</v>
      </c>
    </row>
    <row r="14" spans="1:27" x14ac:dyDescent="0.3">
      <c r="A14" s="13" t="s">
        <v>91</v>
      </c>
      <c r="B14" s="13" t="s">
        <v>4792</v>
      </c>
      <c r="C14" s="13"/>
      <c r="D14" s="13" t="s">
        <v>11652</v>
      </c>
      <c r="E14" s="13" t="s">
        <v>11652</v>
      </c>
      <c r="F14" s="13"/>
      <c r="G14" s="13" t="s">
        <v>51</v>
      </c>
      <c r="H14" s="13" t="s">
        <v>29</v>
      </c>
      <c r="I14" s="14">
        <v>46085</v>
      </c>
      <c r="J14" s="13"/>
      <c r="K14" s="14">
        <v>46085</v>
      </c>
      <c r="L14" s="13">
        <v>25046.95</v>
      </c>
      <c r="M14" s="13" t="s">
        <v>11652</v>
      </c>
      <c r="N14" s="13">
        <v>0</v>
      </c>
      <c r="O14" s="13">
        <v>0</v>
      </c>
      <c r="P14" s="13" t="s">
        <v>28</v>
      </c>
      <c r="Q14" s="13"/>
      <c r="R14" s="13" t="s">
        <v>36</v>
      </c>
      <c r="S14" s="13" t="s">
        <v>11678</v>
      </c>
      <c r="T14" s="13" t="s">
        <v>38</v>
      </c>
      <c r="U14" s="13" t="s">
        <v>38</v>
      </c>
      <c r="V14" s="13" t="s">
        <v>7475</v>
      </c>
      <c r="W14" s="13"/>
      <c r="X14" s="13">
        <v>25046.95</v>
      </c>
      <c r="Y14" s="13"/>
      <c r="Z14" s="15" t="str">
        <f>VLOOKUP(D14,'ZOHO Export'!$H:$W,16,FALSE)</f>
        <v>Karel De Swert</v>
      </c>
      <c r="AA14" s="15" t="str">
        <f>VLOOKUP(E14,'ZOHO Export'!$H:$W,16,FALSE)</f>
        <v>Karel De Swert</v>
      </c>
    </row>
    <row r="15" spans="1:27" x14ac:dyDescent="0.3">
      <c r="A15" s="13" t="s">
        <v>93</v>
      </c>
      <c r="B15" s="13" t="s">
        <v>11418</v>
      </c>
      <c r="C15" s="13"/>
      <c r="D15" s="13" t="s">
        <v>11679</v>
      </c>
      <c r="E15" s="13" t="s">
        <v>11649</v>
      </c>
      <c r="F15" s="13"/>
      <c r="G15" s="13" t="s">
        <v>94</v>
      </c>
      <c r="H15" s="13" t="s">
        <v>29</v>
      </c>
      <c r="I15" s="14">
        <v>46085</v>
      </c>
      <c r="J15" s="13"/>
      <c r="K15" s="14">
        <v>46085</v>
      </c>
      <c r="L15" s="13">
        <v>264000</v>
      </c>
      <c r="M15" s="13" t="s">
        <v>11649</v>
      </c>
      <c r="N15" s="13">
        <v>0</v>
      </c>
      <c r="O15" s="13">
        <v>0</v>
      </c>
      <c r="P15" s="13" t="s">
        <v>28</v>
      </c>
      <c r="Q15" s="13"/>
      <c r="R15" s="13" t="s">
        <v>25</v>
      </c>
      <c r="S15" s="13" t="s">
        <v>6878</v>
      </c>
      <c r="T15" s="13" t="s">
        <v>27</v>
      </c>
      <c r="U15" s="13" t="s">
        <v>27</v>
      </c>
      <c r="V15" s="13" t="s">
        <v>7476</v>
      </c>
      <c r="W15" s="13">
        <v>0</v>
      </c>
      <c r="X15" s="13">
        <v>264000</v>
      </c>
      <c r="Y15" s="13"/>
      <c r="Z15" s="15" t="str">
        <f>VLOOKUP(D15,'ZOHO Export'!$H:$W,16,FALSE)</f>
        <v>Souhail WALI</v>
      </c>
      <c r="AA15" s="15" t="str">
        <f>VLOOKUP(E15,'ZOHO Export'!$H:$W,16,FALSE)</f>
        <v>Wissem Bensaid</v>
      </c>
    </row>
    <row r="16" spans="1:27" x14ac:dyDescent="0.3">
      <c r="A16" s="13" t="s">
        <v>95</v>
      </c>
      <c r="B16" s="13" t="s">
        <v>11419</v>
      </c>
      <c r="C16" s="13"/>
      <c r="D16" s="13" t="s">
        <v>11680</v>
      </c>
      <c r="E16" s="13" t="s">
        <v>11681</v>
      </c>
      <c r="F16" s="13"/>
      <c r="G16" s="13" t="s">
        <v>96</v>
      </c>
      <c r="H16" s="13" t="s">
        <v>29</v>
      </c>
      <c r="I16" s="14">
        <v>46084</v>
      </c>
      <c r="J16" s="13"/>
      <c r="K16" s="14">
        <v>46084</v>
      </c>
      <c r="L16" s="13">
        <v>151188.6</v>
      </c>
      <c r="M16" s="13" t="s">
        <v>11681</v>
      </c>
      <c r="N16" s="13">
        <v>0</v>
      </c>
      <c r="O16" s="13">
        <v>0</v>
      </c>
      <c r="P16" s="13" t="s">
        <v>28</v>
      </c>
      <c r="Q16" s="13"/>
      <c r="R16" s="13" t="s">
        <v>43</v>
      </c>
      <c r="S16" s="13" t="s">
        <v>11682</v>
      </c>
      <c r="T16" s="13" t="s">
        <v>45</v>
      </c>
      <c r="U16" s="13" t="s">
        <v>11683</v>
      </c>
      <c r="V16" s="13" t="s">
        <v>7477</v>
      </c>
      <c r="W16" s="13">
        <v>5</v>
      </c>
      <c r="X16" s="13">
        <v>151188.6</v>
      </c>
      <c r="Y16" s="13"/>
      <c r="Z16" s="15" t="str">
        <f>VLOOKUP(D16,'ZOHO Export'!$H:$W,16,FALSE)</f>
        <v>Jaime Álvarez Pérez</v>
      </c>
      <c r="AA16" s="15" t="str">
        <f>VLOOKUP(E16,'ZOHO Export'!$H:$W,16,FALSE)</f>
        <v>Felipe Langa Hernáez</v>
      </c>
    </row>
    <row r="17" spans="1:27" x14ac:dyDescent="0.3">
      <c r="A17" s="13" t="s">
        <v>100</v>
      </c>
      <c r="B17" s="13" t="s">
        <v>11420</v>
      </c>
      <c r="C17" s="13"/>
      <c r="D17" s="13" t="s">
        <v>11684</v>
      </c>
      <c r="E17" s="13" t="s">
        <v>11649</v>
      </c>
      <c r="F17" s="13"/>
      <c r="G17" s="13" t="s">
        <v>94</v>
      </c>
      <c r="H17" s="13" t="s">
        <v>29</v>
      </c>
      <c r="I17" s="14">
        <v>46084</v>
      </c>
      <c r="J17" s="13"/>
      <c r="K17" s="14">
        <v>46084</v>
      </c>
      <c r="L17" s="13">
        <v>66420</v>
      </c>
      <c r="M17" s="13" t="s">
        <v>11649</v>
      </c>
      <c r="N17" s="13">
        <v>0</v>
      </c>
      <c r="O17" s="13">
        <v>0</v>
      </c>
      <c r="P17" s="13" t="s">
        <v>28</v>
      </c>
      <c r="Q17" s="13"/>
      <c r="R17" s="13" t="s">
        <v>25</v>
      </c>
      <c r="S17" s="13" t="s">
        <v>11685</v>
      </c>
      <c r="T17" s="13" t="s">
        <v>27</v>
      </c>
      <c r="U17" s="13" t="s">
        <v>27</v>
      </c>
      <c r="V17" s="13" t="s">
        <v>7478</v>
      </c>
      <c r="W17" s="13">
        <v>0</v>
      </c>
      <c r="X17" s="13">
        <v>66420</v>
      </c>
      <c r="Y17" s="13"/>
      <c r="Z17" s="15" t="str">
        <f>VLOOKUP(D17,'ZOHO Export'!$H:$W,16,FALSE)</f>
        <v>Ali TRIGUI</v>
      </c>
      <c r="AA17" s="15" t="str">
        <f>VLOOKUP(E17,'ZOHO Export'!$H:$W,16,FALSE)</f>
        <v>Wissem Bensaid</v>
      </c>
    </row>
    <row r="18" spans="1:27" x14ac:dyDescent="0.3">
      <c r="A18" s="13" t="s">
        <v>102</v>
      </c>
      <c r="B18" s="13" t="s">
        <v>4796</v>
      </c>
      <c r="C18" s="13"/>
      <c r="D18" s="13" t="s">
        <v>11676</v>
      </c>
      <c r="E18" s="13" t="s">
        <v>11676</v>
      </c>
      <c r="F18" s="13"/>
      <c r="G18" s="13" t="s">
        <v>103</v>
      </c>
      <c r="H18" s="13" t="s">
        <v>59</v>
      </c>
      <c r="I18" s="14">
        <v>46083</v>
      </c>
      <c r="J18" s="13"/>
      <c r="K18" s="14">
        <v>46083</v>
      </c>
      <c r="L18" s="13">
        <v>7845.8</v>
      </c>
      <c r="M18" s="13" t="s">
        <v>11676</v>
      </c>
      <c r="N18" s="13">
        <v>0</v>
      </c>
      <c r="O18" s="13">
        <v>0</v>
      </c>
      <c r="P18" s="13" t="s">
        <v>28</v>
      </c>
      <c r="Q18" s="13"/>
      <c r="R18" s="13" t="s">
        <v>104</v>
      </c>
      <c r="S18" s="13" t="s">
        <v>6878</v>
      </c>
      <c r="T18" s="13" t="s">
        <v>89</v>
      </c>
      <c r="U18" s="13" t="s">
        <v>89</v>
      </c>
      <c r="V18" s="13" t="s">
        <v>7479</v>
      </c>
      <c r="W18" s="13"/>
      <c r="X18" s="13">
        <v>7845.8</v>
      </c>
      <c r="Y18" s="13"/>
      <c r="Z18" s="15" t="str">
        <f>VLOOKUP(D18,'ZOHO Export'!$H:$W,16,FALSE)</f>
        <v>Nevena Banova</v>
      </c>
      <c r="AA18" s="15" t="str">
        <f>VLOOKUP(E18,'ZOHO Export'!$H:$W,16,FALSE)</f>
        <v>Nevena Banova</v>
      </c>
    </row>
    <row r="19" spans="1:27" x14ac:dyDescent="0.3">
      <c r="A19" s="13" t="s">
        <v>105</v>
      </c>
      <c r="B19" s="13" t="s">
        <v>4796</v>
      </c>
      <c r="C19" s="13"/>
      <c r="D19" s="13" t="s">
        <v>11676</v>
      </c>
      <c r="E19" s="13" t="s">
        <v>11676</v>
      </c>
      <c r="F19" s="13"/>
      <c r="G19" s="13" t="s">
        <v>103</v>
      </c>
      <c r="H19" s="13" t="s">
        <v>59</v>
      </c>
      <c r="I19" s="14">
        <v>46083</v>
      </c>
      <c r="J19" s="13"/>
      <c r="K19" s="14">
        <v>46083</v>
      </c>
      <c r="L19" s="13">
        <v>13238.4</v>
      </c>
      <c r="M19" s="13" t="s">
        <v>11676</v>
      </c>
      <c r="N19" s="13">
        <v>0</v>
      </c>
      <c r="O19" s="13">
        <v>0</v>
      </c>
      <c r="P19" s="13" t="s">
        <v>28</v>
      </c>
      <c r="Q19" s="13"/>
      <c r="R19" s="13" t="s">
        <v>104</v>
      </c>
      <c r="S19" s="13" t="s">
        <v>11686</v>
      </c>
      <c r="T19" s="13" t="s">
        <v>89</v>
      </c>
      <c r="U19" s="13" t="s">
        <v>89</v>
      </c>
      <c r="V19" s="13" t="s">
        <v>7480</v>
      </c>
      <c r="W19" s="13"/>
      <c r="X19" s="13">
        <v>13238.4</v>
      </c>
      <c r="Y19" s="13"/>
      <c r="Z19" s="15" t="str">
        <f>VLOOKUP(D19,'ZOHO Export'!$H:$W,16,FALSE)</f>
        <v>Nevena Banova</v>
      </c>
      <c r="AA19" s="15" t="str">
        <f>VLOOKUP(E19,'ZOHO Export'!$H:$W,16,FALSE)</f>
        <v>Nevena Banova</v>
      </c>
    </row>
    <row r="20" spans="1:27" x14ac:dyDescent="0.3">
      <c r="A20" s="13" t="s">
        <v>107</v>
      </c>
      <c r="B20" s="13" t="s">
        <v>4797</v>
      </c>
      <c r="C20" s="13" t="s">
        <v>11687</v>
      </c>
      <c r="D20" s="13" t="s">
        <v>11688</v>
      </c>
      <c r="E20" s="13" t="s">
        <v>11689</v>
      </c>
      <c r="F20" s="13"/>
      <c r="G20" s="13" t="s">
        <v>11690</v>
      </c>
      <c r="H20" s="13" t="s">
        <v>59</v>
      </c>
      <c r="I20" s="14">
        <v>46080</v>
      </c>
      <c r="J20" s="13"/>
      <c r="K20" s="14">
        <v>46080</v>
      </c>
      <c r="L20" s="13">
        <v>116002</v>
      </c>
      <c r="M20" s="13" t="s">
        <v>11689</v>
      </c>
      <c r="N20" s="13">
        <v>0</v>
      </c>
      <c r="O20" s="13">
        <v>0</v>
      </c>
      <c r="P20" s="13" t="s">
        <v>28</v>
      </c>
      <c r="Q20" s="13"/>
      <c r="R20" s="13" t="s">
        <v>36</v>
      </c>
      <c r="S20" s="13" t="s">
        <v>6878</v>
      </c>
      <c r="T20" s="13" t="s">
        <v>53</v>
      </c>
      <c r="U20" s="13" t="s">
        <v>11691</v>
      </c>
      <c r="V20" s="13" t="s">
        <v>7481</v>
      </c>
      <c r="W20" s="13">
        <v>1</v>
      </c>
      <c r="X20" s="13">
        <v>116002</v>
      </c>
      <c r="Y20" s="13"/>
      <c r="Z20" s="15" t="str">
        <f>VLOOKUP(D20,'ZOHO Export'!$H:$W,16,FALSE)</f>
        <v>Jan Beske</v>
      </c>
      <c r="AA20" s="15" t="str">
        <f>VLOOKUP(E20,'ZOHO Export'!$H:$W,16,FALSE)</f>
        <v>Yannick Vega Fernandez</v>
      </c>
    </row>
    <row r="21" spans="1:27" x14ac:dyDescent="0.3">
      <c r="A21" s="13" t="s">
        <v>111</v>
      </c>
      <c r="B21" s="13" t="s">
        <v>4798</v>
      </c>
      <c r="C21" s="13"/>
      <c r="D21" s="13" t="s">
        <v>11692</v>
      </c>
      <c r="E21" s="13" t="s">
        <v>11693</v>
      </c>
      <c r="F21" s="13" t="s">
        <v>11694</v>
      </c>
      <c r="G21" s="13" t="s">
        <v>112</v>
      </c>
      <c r="H21" s="13" t="s">
        <v>59</v>
      </c>
      <c r="I21" s="14">
        <v>46080</v>
      </c>
      <c r="J21" s="13"/>
      <c r="K21" s="14">
        <v>46080</v>
      </c>
      <c r="L21" s="13">
        <v>15742.35</v>
      </c>
      <c r="M21" s="13" t="s">
        <v>11693</v>
      </c>
      <c r="N21" s="13">
        <v>0</v>
      </c>
      <c r="O21" s="13">
        <v>0</v>
      </c>
      <c r="P21" s="13" t="s">
        <v>28</v>
      </c>
      <c r="Q21" s="13"/>
      <c r="R21" s="13" t="s">
        <v>25</v>
      </c>
      <c r="S21" s="13" t="s">
        <v>11695</v>
      </c>
      <c r="T21" s="13" t="s">
        <v>38</v>
      </c>
      <c r="U21" s="13" t="s">
        <v>38</v>
      </c>
      <c r="V21" s="13" t="s">
        <v>7482</v>
      </c>
      <c r="W21" s="13">
        <v>0.3</v>
      </c>
      <c r="X21" s="13">
        <v>15742.35</v>
      </c>
      <c r="Y21" s="13"/>
      <c r="Z21" s="15" t="str">
        <f>VLOOKUP(D21,'ZOHO Export'!$H:$W,16,FALSE)</f>
        <v>Charlélie Michel</v>
      </c>
      <c r="AA21" s="15" t="str">
        <f>VLOOKUP(E21,'ZOHO Export'!$H:$W,16,FALSE)</f>
        <v>Peter Holvoet</v>
      </c>
    </row>
    <row r="22" spans="1:27" x14ac:dyDescent="0.3">
      <c r="A22" s="13" t="s">
        <v>116</v>
      </c>
      <c r="B22" s="13" t="s">
        <v>4799</v>
      </c>
      <c r="C22" s="13" t="s">
        <v>11696</v>
      </c>
      <c r="D22" s="13" t="s">
        <v>11662</v>
      </c>
      <c r="E22" s="13" t="s">
        <v>11697</v>
      </c>
      <c r="F22" s="13"/>
      <c r="G22" s="13" t="s">
        <v>117</v>
      </c>
      <c r="H22" s="13" t="s">
        <v>29</v>
      </c>
      <c r="I22" s="14">
        <v>46078</v>
      </c>
      <c r="J22" s="13"/>
      <c r="K22" s="14">
        <v>46078</v>
      </c>
      <c r="L22" s="13">
        <v>8694</v>
      </c>
      <c r="M22" s="13" t="s">
        <v>11662</v>
      </c>
      <c r="N22" s="13">
        <v>0</v>
      </c>
      <c r="O22" s="13">
        <v>0</v>
      </c>
      <c r="P22" s="13" t="s">
        <v>28</v>
      </c>
      <c r="Q22" s="13"/>
      <c r="R22" s="13" t="s">
        <v>104</v>
      </c>
      <c r="S22" s="13" t="s">
        <v>11698</v>
      </c>
      <c r="T22" s="13" t="s">
        <v>58</v>
      </c>
      <c r="U22" s="13" t="s">
        <v>11699</v>
      </c>
      <c r="V22" s="13" t="s">
        <v>7483</v>
      </c>
      <c r="W22" s="13">
        <v>1</v>
      </c>
      <c r="X22" s="13">
        <v>8694</v>
      </c>
      <c r="Y22" s="13"/>
      <c r="Z22" s="15" t="str">
        <f>VLOOKUP(D22,'ZOHO Export'!$H:$W,16,FALSE)</f>
        <v>Maria Romero</v>
      </c>
      <c r="AA22" s="15" t="str">
        <f>VLOOKUP(E22,'ZOHO Export'!$H:$W,16,FALSE)</f>
        <v>Miguel Menéndez</v>
      </c>
    </row>
    <row r="23" spans="1:27" x14ac:dyDescent="0.3">
      <c r="A23" s="13" t="s">
        <v>120</v>
      </c>
      <c r="B23" s="13" t="s">
        <v>4800</v>
      </c>
      <c r="C23" s="13"/>
      <c r="D23" s="13" t="s">
        <v>11661</v>
      </c>
      <c r="E23" s="13" t="s">
        <v>11661</v>
      </c>
      <c r="F23" s="13"/>
      <c r="G23" s="13" t="s">
        <v>121</v>
      </c>
      <c r="H23" s="13" t="s">
        <v>59</v>
      </c>
      <c r="I23" s="14">
        <v>46078</v>
      </c>
      <c r="J23" s="14">
        <v>46078</v>
      </c>
      <c r="K23" s="14">
        <v>46097</v>
      </c>
      <c r="L23" s="13">
        <v>-15704.81</v>
      </c>
      <c r="M23" s="13" t="s">
        <v>11661</v>
      </c>
      <c r="N23" s="13">
        <v>1</v>
      </c>
      <c r="O23" s="13">
        <v>1</v>
      </c>
      <c r="P23" s="13" t="s">
        <v>122</v>
      </c>
      <c r="Q23" s="13"/>
      <c r="R23" s="13" t="s">
        <v>36</v>
      </c>
      <c r="S23" s="13" t="s">
        <v>6878</v>
      </c>
      <c r="T23" s="13" t="s">
        <v>58</v>
      </c>
      <c r="U23" s="13" t="s">
        <v>58</v>
      </c>
      <c r="V23" s="13" t="s">
        <v>7484</v>
      </c>
      <c r="W23" s="13">
        <v>0</v>
      </c>
      <c r="X23" s="13">
        <v>0</v>
      </c>
      <c r="Y23" s="13"/>
      <c r="Z23" s="15" t="str">
        <f>VLOOKUP(D23,'ZOHO Export'!$H:$W,16,FALSE)</f>
        <v>Maria Bonaccio</v>
      </c>
      <c r="AA23" s="15" t="str">
        <f>VLOOKUP(E23,'ZOHO Export'!$H:$W,16,FALSE)</f>
        <v>Maria Bonaccio</v>
      </c>
    </row>
    <row r="24" spans="1:27" x14ac:dyDescent="0.3">
      <c r="A24" s="13" t="s">
        <v>123</v>
      </c>
      <c r="B24" s="13" t="s">
        <v>4801</v>
      </c>
      <c r="C24" s="13"/>
      <c r="D24" s="13" t="s">
        <v>11700</v>
      </c>
      <c r="E24" s="13" t="s">
        <v>11681</v>
      </c>
      <c r="F24" s="13"/>
      <c r="G24" s="13" t="s">
        <v>124</v>
      </c>
      <c r="H24" s="13" t="s">
        <v>29</v>
      </c>
      <c r="I24" s="14">
        <v>46077</v>
      </c>
      <c r="J24" s="13"/>
      <c r="K24" s="14">
        <v>46077</v>
      </c>
      <c r="L24" s="13">
        <v>0</v>
      </c>
      <c r="M24" s="13" t="s">
        <v>11700</v>
      </c>
      <c r="N24" s="13">
        <v>0</v>
      </c>
      <c r="O24" s="13">
        <v>0</v>
      </c>
      <c r="P24" s="13" t="s">
        <v>28</v>
      </c>
      <c r="Q24" s="13"/>
      <c r="R24" s="13" t="s">
        <v>104</v>
      </c>
      <c r="S24" s="13" t="s">
        <v>7407</v>
      </c>
      <c r="T24" s="13" t="s">
        <v>45</v>
      </c>
      <c r="U24" s="13" t="s">
        <v>45</v>
      </c>
      <c r="V24" s="13" t="s">
        <v>7485</v>
      </c>
      <c r="W24" s="13">
        <v>0</v>
      </c>
      <c r="X24" s="13">
        <v>0</v>
      </c>
      <c r="Y24" s="13"/>
      <c r="Z24" s="15" t="str">
        <f>VLOOKUP(D24,'ZOHO Export'!$H:$W,16,FALSE)</f>
        <v>Rubén Gutiérrez Llamas</v>
      </c>
      <c r="AA24" s="15" t="str">
        <f>VLOOKUP(E24,'ZOHO Export'!$H:$W,16,FALSE)</f>
        <v>Felipe Langa Hernáez</v>
      </c>
    </row>
    <row r="25" spans="1:27" x14ac:dyDescent="0.3">
      <c r="A25" s="13" t="s">
        <v>126</v>
      </c>
      <c r="B25" s="13" t="s">
        <v>11701</v>
      </c>
      <c r="C25" s="13"/>
      <c r="D25" s="13" t="s">
        <v>11702</v>
      </c>
      <c r="E25" s="13" t="s">
        <v>11649</v>
      </c>
      <c r="F25" s="13"/>
      <c r="G25" s="13" t="s">
        <v>127</v>
      </c>
      <c r="H25" s="13" t="s">
        <v>29</v>
      </c>
      <c r="I25" s="14">
        <v>46073</v>
      </c>
      <c r="J25" s="13"/>
      <c r="K25" s="14">
        <v>46073</v>
      </c>
      <c r="L25" s="13">
        <v>25000</v>
      </c>
      <c r="M25" s="13" t="s">
        <v>11649</v>
      </c>
      <c r="N25" s="13">
        <v>0</v>
      </c>
      <c r="O25" s="13">
        <v>0</v>
      </c>
      <c r="P25" s="13" t="s">
        <v>28</v>
      </c>
      <c r="Q25" s="13"/>
      <c r="R25" s="13" t="s">
        <v>25</v>
      </c>
      <c r="S25" s="13" t="s">
        <v>11703</v>
      </c>
      <c r="T25" s="13" t="s">
        <v>27</v>
      </c>
      <c r="U25" s="13" t="s">
        <v>27</v>
      </c>
      <c r="V25" s="13" t="s">
        <v>7486</v>
      </c>
      <c r="W25" s="13">
        <v>0</v>
      </c>
      <c r="X25" s="13">
        <v>25000</v>
      </c>
      <c r="Y25" s="13"/>
      <c r="Z25" s="15" t="str">
        <f>VLOOKUP(D25,'ZOHO Export'!$H:$W,16,FALSE)</f>
        <v>Taha Elghith</v>
      </c>
      <c r="AA25" s="15" t="str">
        <f>VLOOKUP(E25,'ZOHO Export'!$H:$W,16,FALSE)</f>
        <v>Wissem Bensaid</v>
      </c>
    </row>
    <row r="26" spans="1:27" x14ac:dyDescent="0.3">
      <c r="A26" s="13" t="s">
        <v>128</v>
      </c>
      <c r="B26" s="13" t="s">
        <v>4803</v>
      </c>
      <c r="C26" s="13"/>
      <c r="D26" s="13" t="s">
        <v>11704</v>
      </c>
      <c r="E26" s="13" t="s">
        <v>11693</v>
      </c>
      <c r="F26" s="13" t="s">
        <v>11705</v>
      </c>
      <c r="G26" s="13" t="s">
        <v>129</v>
      </c>
      <c r="H26" s="13" t="s">
        <v>59</v>
      </c>
      <c r="I26" s="14">
        <v>46072</v>
      </c>
      <c r="J26" s="13"/>
      <c r="K26" s="14">
        <v>46094</v>
      </c>
      <c r="L26" s="13">
        <v>7236.23</v>
      </c>
      <c r="M26" s="13" t="s">
        <v>11693</v>
      </c>
      <c r="N26" s="13">
        <v>1</v>
      </c>
      <c r="O26" s="13">
        <v>1</v>
      </c>
      <c r="P26" s="13" t="s">
        <v>28</v>
      </c>
      <c r="Q26" s="13"/>
      <c r="R26" s="13" t="s">
        <v>25</v>
      </c>
      <c r="S26" s="13" t="s">
        <v>11706</v>
      </c>
      <c r="T26" s="13" t="s">
        <v>38</v>
      </c>
      <c r="U26" s="13" t="s">
        <v>38</v>
      </c>
      <c r="V26" s="13" t="s">
        <v>7487</v>
      </c>
      <c r="W26" s="13">
        <v>0.5</v>
      </c>
      <c r="X26" s="13">
        <v>15088.37</v>
      </c>
      <c r="Y26" s="13"/>
      <c r="Z26" s="15" t="str">
        <f>VLOOKUP(D26,'ZOHO Export'!$H:$W,16,FALSE)</f>
        <v>Niels Van Osselaer</v>
      </c>
      <c r="AA26" s="15" t="str">
        <f>VLOOKUP(E26,'ZOHO Export'!$H:$W,16,FALSE)</f>
        <v>Peter Holvoet</v>
      </c>
    </row>
    <row r="27" spans="1:27" x14ac:dyDescent="0.3">
      <c r="A27" s="13" t="s">
        <v>132</v>
      </c>
      <c r="B27" s="13" t="s">
        <v>4804</v>
      </c>
      <c r="C27" s="13"/>
      <c r="D27" s="13" t="s">
        <v>11707</v>
      </c>
      <c r="E27" s="13" t="s">
        <v>11708</v>
      </c>
      <c r="F27" s="13"/>
      <c r="G27" s="13" t="s">
        <v>133</v>
      </c>
      <c r="H27" s="13" t="s">
        <v>59</v>
      </c>
      <c r="I27" s="14">
        <v>46072</v>
      </c>
      <c r="J27" s="13"/>
      <c r="K27" s="14">
        <v>46072</v>
      </c>
      <c r="L27" s="13">
        <v>45855</v>
      </c>
      <c r="M27" s="13" t="s">
        <v>11708</v>
      </c>
      <c r="N27" s="13">
        <v>0</v>
      </c>
      <c r="O27" s="13">
        <v>0</v>
      </c>
      <c r="P27" s="13" t="s">
        <v>28</v>
      </c>
      <c r="Q27" s="13"/>
      <c r="R27" s="13" t="s">
        <v>82</v>
      </c>
      <c r="S27" s="13" t="s">
        <v>11709</v>
      </c>
      <c r="T27" s="13" t="s">
        <v>38</v>
      </c>
      <c r="U27" s="13" t="s">
        <v>38</v>
      </c>
      <c r="V27" s="13" t="s">
        <v>7488</v>
      </c>
      <c r="W27" s="13">
        <v>1</v>
      </c>
      <c r="X27" s="13">
        <v>45855</v>
      </c>
      <c r="Y27" s="13"/>
      <c r="Z27" s="15" t="str">
        <f>VLOOKUP(D27,'ZOHO Export'!$H:$W,16,FALSE)</f>
        <v>Guy Melis</v>
      </c>
      <c r="AA27" s="15" t="str">
        <f>VLOOKUP(E27,'ZOHO Export'!$H:$W,16,FALSE)</f>
        <v>Jurgen Van Den Driessche</v>
      </c>
    </row>
    <row r="28" spans="1:27" x14ac:dyDescent="0.3">
      <c r="A28" s="13" t="s">
        <v>137</v>
      </c>
      <c r="B28" s="13" t="s">
        <v>4805</v>
      </c>
      <c r="C28" s="13"/>
      <c r="D28" s="13" t="s">
        <v>11710</v>
      </c>
      <c r="E28" s="13" t="s">
        <v>11710</v>
      </c>
      <c r="F28" s="13" t="s">
        <v>11711</v>
      </c>
      <c r="G28" s="13" t="s">
        <v>138</v>
      </c>
      <c r="H28" s="13" t="s">
        <v>59</v>
      </c>
      <c r="I28" s="14">
        <v>46072</v>
      </c>
      <c r="J28" s="13"/>
      <c r="K28" s="14">
        <v>46072</v>
      </c>
      <c r="L28" s="13">
        <v>11582.11</v>
      </c>
      <c r="M28" s="13" t="s">
        <v>11710</v>
      </c>
      <c r="N28" s="13">
        <v>0</v>
      </c>
      <c r="O28" s="13">
        <v>0</v>
      </c>
      <c r="P28" s="13" t="s">
        <v>28</v>
      </c>
      <c r="Q28" s="13"/>
      <c r="R28" s="13" t="s">
        <v>82</v>
      </c>
      <c r="S28" s="13" t="s">
        <v>11712</v>
      </c>
      <c r="T28" s="13" t="s">
        <v>38</v>
      </c>
      <c r="U28" s="13" t="s">
        <v>38</v>
      </c>
      <c r="V28" s="13" t="s">
        <v>7489</v>
      </c>
      <c r="W28" s="13">
        <v>0.01</v>
      </c>
      <c r="X28" s="13">
        <v>11582.11</v>
      </c>
      <c r="Y28" s="13"/>
      <c r="Z28" s="15" t="str">
        <f>VLOOKUP(D28,'ZOHO Export'!$H:$W,16,FALSE)</f>
        <v>Denis Remacle</v>
      </c>
      <c r="AA28" s="15" t="str">
        <f>VLOOKUP(E28,'ZOHO Export'!$H:$W,16,FALSE)</f>
        <v>Denis Remacle</v>
      </c>
    </row>
    <row r="29" spans="1:27" x14ac:dyDescent="0.3">
      <c r="A29" s="13" t="s">
        <v>142</v>
      </c>
      <c r="B29" s="13" t="s">
        <v>11713</v>
      </c>
      <c r="C29" s="13"/>
      <c r="D29" s="13" t="s">
        <v>11714</v>
      </c>
      <c r="E29" s="13" t="s">
        <v>11649</v>
      </c>
      <c r="F29" s="13"/>
      <c r="G29" s="13" t="s">
        <v>143</v>
      </c>
      <c r="H29" s="13" t="s">
        <v>59</v>
      </c>
      <c r="I29" s="14">
        <v>46072</v>
      </c>
      <c r="J29" s="13"/>
      <c r="K29" s="14">
        <v>46072</v>
      </c>
      <c r="L29" s="13">
        <v>8000</v>
      </c>
      <c r="M29" s="13" t="s">
        <v>11649</v>
      </c>
      <c r="N29" s="13">
        <v>0</v>
      </c>
      <c r="O29" s="13">
        <v>0</v>
      </c>
      <c r="P29" s="13" t="s">
        <v>28</v>
      </c>
      <c r="Q29" s="13"/>
      <c r="R29" s="13" t="s">
        <v>43</v>
      </c>
      <c r="S29" s="13" t="s">
        <v>11715</v>
      </c>
      <c r="T29" s="13" t="s">
        <v>27</v>
      </c>
      <c r="U29" s="13" t="s">
        <v>27</v>
      </c>
      <c r="V29" s="13" t="s">
        <v>7490</v>
      </c>
      <c r="W29" s="13">
        <v>0</v>
      </c>
      <c r="X29" s="13">
        <v>8000</v>
      </c>
      <c r="Y29" s="13"/>
      <c r="Z29" s="15" t="str">
        <f>VLOOKUP(D29,'ZOHO Export'!$H:$W,16,FALSE)</f>
        <v>Lamiss Derbel</v>
      </c>
      <c r="AA29" s="15" t="str">
        <f>VLOOKUP(E29,'ZOHO Export'!$H:$W,16,FALSE)</f>
        <v>Wissem Bensaid</v>
      </c>
    </row>
    <row r="30" spans="1:27" x14ac:dyDescent="0.3">
      <c r="A30" s="13" t="s">
        <v>145</v>
      </c>
      <c r="B30" s="13" t="s">
        <v>4807</v>
      </c>
      <c r="C30" s="13"/>
      <c r="D30" s="13" t="s">
        <v>11671</v>
      </c>
      <c r="E30" s="13" t="s">
        <v>11673</v>
      </c>
      <c r="F30" s="13" t="s">
        <v>11672</v>
      </c>
      <c r="G30" s="13" t="s">
        <v>146</v>
      </c>
      <c r="H30" s="13" t="s">
        <v>29</v>
      </c>
      <c r="I30" s="14">
        <v>46071</v>
      </c>
      <c r="J30" s="13"/>
      <c r="K30" s="14">
        <v>46071</v>
      </c>
      <c r="L30" s="13">
        <v>121800</v>
      </c>
      <c r="M30" s="13" t="s">
        <v>11673</v>
      </c>
      <c r="N30" s="13">
        <v>0</v>
      </c>
      <c r="O30" s="13">
        <v>0</v>
      </c>
      <c r="P30" s="13" t="s">
        <v>28</v>
      </c>
      <c r="Q30" s="13"/>
      <c r="R30" s="13" t="s">
        <v>75</v>
      </c>
      <c r="S30" s="13" t="s">
        <v>6878</v>
      </c>
      <c r="T30" s="13" t="s">
        <v>38</v>
      </c>
      <c r="U30" s="13" t="s">
        <v>38</v>
      </c>
      <c r="V30" s="13" t="s">
        <v>7491</v>
      </c>
      <c r="W30" s="13">
        <v>2</v>
      </c>
      <c r="X30" s="13">
        <v>121800</v>
      </c>
      <c r="Y30" s="13"/>
      <c r="Z30" s="15" t="str">
        <f>VLOOKUP(D30,'ZOHO Export'!$H:$W,16,FALSE)</f>
        <v>Yves Debaisieux</v>
      </c>
      <c r="AA30" s="15" t="str">
        <f>VLOOKUP(E30,'ZOHO Export'!$H:$W,16,FALSE)</f>
        <v>Loïc Bouvier</v>
      </c>
    </row>
    <row r="31" spans="1:27" x14ac:dyDescent="0.3">
      <c r="A31" s="13" t="s">
        <v>148</v>
      </c>
      <c r="B31" s="13" t="s">
        <v>11421</v>
      </c>
      <c r="C31" s="13"/>
      <c r="D31" s="13" t="s">
        <v>11716</v>
      </c>
      <c r="E31" s="13" t="s">
        <v>11649</v>
      </c>
      <c r="F31" s="13"/>
      <c r="G31" s="13" t="s">
        <v>143</v>
      </c>
      <c r="H31" s="13" t="s">
        <v>59</v>
      </c>
      <c r="I31" s="14">
        <v>46069</v>
      </c>
      <c r="J31" s="13"/>
      <c r="K31" s="14">
        <v>46069</v>
      </c>
      <c r="L31" s="13">
        <v>6400</v>
      </c>
      <c r="M31" s="13" t="s">
        <v>11649</v>
      </c>
      <c r="N31" s="13">
        <v>0</v>
      </c>
      <c r="O31" s="13">
        <v>0</v>
      </c>
      <c r="P31" s="13" t="s">
        <v>28</v>
      </c>
      <c r="Q31" s="13"/>
      <c r="R31" s="13" t="s">
        <v>43</v>
      </c>
      <c r="S31" s="13" t="s">
        <v>6878</v>
      </c>
      <c r="T31" s="13" t="s">
        <v>27</v>
      </c>
      <c r="U31" s="13" t="s">
        <v>27</v>
      </c>
      <c r="V31" s="13" t="s">
        <v>7492</v>
      </c>
      <c r="W31" s="13">
        <v>0</v>
      </c>
      <c r="X31" s="13">
        <v>6400</v>
      </c>
      <c r="Y31" s="13"/>
      <c r="Z31" s="15" t="str">
        <f>VLOOKUP(D31,'ZOHO Export'!$H:$W,16,FALSE)</f>
        <v>Hanen GABSI</v>
      </c>
      <c r="AA31" s="15" t="str">
        <f>VLOOKUP(E31,'ZOHO Export'!$H:$W,16,FALSE)</f>
        <v>Wissem Bensaid</v>
      </c>
    </row>
    <row r="32" spans="1:27" x14ac:dyDescent="0.3">
      <c r="A32" s="13" t="s">
        <v>149</v>
      </c>
      <c r="B32" s="13" t="s">
        <v>4809</v>
      </c>
      <c r="C32" s="13"/>
      <c r="D32" s="13" t="s">
        <v>11717</v>
      </c>
      <c r="E32" s="13" t="s">
        <v>11689</v>
      </c>
      <c r="F32" s="13" t="s">
        <v>11718</v>
      </c>
      <c r="G32" s="13" t="s">
        <v>11690</v>
      </c>
      <c r="H32" s="13" t="s">
        <v>59</v>
      </c>
      <c r="I32" s="14">
        <v>46069</v>
      </c>
      <c r="J32" s="13"/>
      <c r="K32" s="14">
        <v>46069</v>
      </c>
      <c r="L32" s="13">
        <v>44000</v>
      </c>
      <c r="M32" s="13" t="s">
        <v>11689</v>
      </c>
      <c r="N32" s="13">
        <v>0</v>
      </c>
      <c r="O32" s="13">
        <v>0</v>
      </c>
      <c r="P32" s="13" t="s">
        <v>28</v>
      </c>
      <c r="Q32" s="13"/>
      <c r="R32" s="13" t="s">
        <v>36</v>
      </c>
      <c r="S32" s="13" t="s">
        <v>6878</v>
      </c>
      <c r="T32" s="13" t="s">
        <v>53</v>
      </c>
      <c r="U32" s="13" t="s">
        <v>178</v>
      </c>
      <c r="V32" s="13" t="s">
        <v>7493</v>
      </c>
      <c r="W32" s="13">
        <v>0</v>
      </c>
      <c r="X32" s="13">
        <v>44000</v>
      </c>
      <c r="Y32" s="13"/>
      <c r="Z32" s="15" t="str">
        <f>VLOOKUP(D32,'ZOHO Export'!$H:$W,16,FALSE)</f>
        <v>Fiete Heinrich</v>
      </c>
      <c r="AA32" s="15" t="str">
        <f>VLOOKUP(E32,'ZOHO Export'!$H:$W,16,FALSE)</f>
        <v>Yannick Vega Fernandez</v>
      </c>
    </row>
    <row r="33" spans="1:27" x14ac:dyDescent="0.3">
      <c r="A33" s="13" t="s">
        <v>152</v>
      </c>
      <c r="B33" s="13" t="s">
        <v>11422</v>
      </c>
      <c r="C33" s="13"/>
      <c r="D33" s="13" t="s">
        <v>11719</v>
      </c>
      <c r="E33" s="13" t="s">
        <v>11649</v>
      </c>
      <c r="F33" s="13"/>
      <c r="G33" s="13" t="s">
        <v>153</v>
      </c>
      <c r="H33" s="13" t="s">
        <v>29</v>
      </c>
      <c r="I33" s="14">
        <v>46069</v>
      </c>
      <c r="J33" s="13"/>
      <c r="K33" s="14">
        <v>46069</v>
      </c>
      <c r="L33" s="13">
        <v>251915.4</v>
      </c>
      <c r="M33" s="13" t="s">
        <v>11649</v>
      </c>
      <c r="N33" s="13">
        <v>0</v>
      </c>
      <c r="O33" s="13">
        <v>0</v>
      </c>
      <c r="P33" s="13" t="s">
        <v>28</v>
      </c>
      <c r="Q33" s="13"/>
      <c r="R33" s="13" t="s">
        <v>25</v>
      </c>
      <c r="S33" s="13" t="s">
        <v>11720</v>
      </c>
      <c r="T33" s="13" t="s">
        <v>27</v>
      </c>
      <c r="U33" s="13" t="s">
        <v>27</v>
      </c>
      <c r="V33" s="13" t="s">
        <v>7494</v>
      </c>
      <c r="W33" s="13">
        <v>0</v>
      </c>
      <c r="X33" s="13">
        <v>251915.4</v>
      </c>
      <c r="Y33" s="13"/>
      <c r="Z33" s="15" t="str">
        <f>VLOOKUP(D33,'ZOHO Export'!$H:$W,16,FALSE)</f>
        <v>Omar Tounsi</v>
      </c>
      <c r="AA33" s="15" t="str">
        <f>VLOOKUP(E33,'ZOHO Export'!$H:$W,16,FALSE)</f>
        <v>Wissem Bensaid</v>
      </c>
    </row>
    <row r="34" spans="1:27" x14ac:dyDescent="0.3">
      <c r="A34" s="13" t="s">
        <v>154</v>
      </c>
      <c r="B34" s="13" t="s">
        <v>4811</v>
      </c>
      <c r="C34" s="13"/>
      <c r="D34" s="13" t="s">
        <v>11721</v>
      </c>
      <c r="E34" s="13" t="s">
        <v>11722</v>
      </c>
      <c r="F34" s="13" t="s">
        <v>11723</v>
      </c>
      <c r="G34" s="13" t="s">
        <v>155</v>
      </c>
      <c r="H34" s="13" t="s">
        <v>29</v>
      </c>
      <c r="I34" s="14">
        <v>46069</v>
      </c>
      <c r="J34" s="13"/>
      <c r="K34" s="14">
        <v>46080</v>
      </c>
      <c r="L34" s="13">
        <v>96390</v>
      </c>
      <c r="M34" s="13" t="s">
        <v>11722</v>
      </c>
      <c r="N34" s="13">
        <v>1</v>
      </c>
      <c r="O34" s="13">
        <v>1</v>
      </c>
      <c r="P34" s="13" t="s">
        <v>28</v>
      </c>
      <c r="Q34" s="13"/>
      <c r="R34" s="13" t="s">
        <v>43</v>
      </c>
      <c r="S34" s="13" t="s">
        <v>11724</v>
      </c>
      <c r="T34" s="13" t="s">
        <v>53</v>
      </c>
      <c r="U34" s="13" t="s">
        <v>11725</v>
      </c>
      <c r="V34" s="13" t="s">
        <v>7495</v>
      </c>
      <c r="W34" s="13">
        <v>35</v>
      </c>
      <c r="X34" s="13">
        <v>1653632</v>
      </c>
      <c r="Y34" s="13"/>
      <c r="Z34" s="15" t="str">
        <f>VLOOKUP(D34,'ZOHO Export'!$H:$W,16,FALSE)</f>
        <v>Corto Tristan Travada</v>
      </c>
      <c r="AA34" s="15" t="str">
        <f>VLOOKUP(E34,'ZOHO Export'!$H:$W,16,FALSE)</f>
        <v>Juan Juarez Quintana</v>
      </c>
    </row>
    <row r="35" spans="1:27" x14ac:dyDescent="0.3">
      <c r="A35" s="13" t="s">
        <v>160</v>
      </c>
      <c r="B35" s="13" t="s">
        <v>11423</v>
      </c>
      <c r="C35" s="13"/>
      <c r="D35" s="13" t="s">
        <v>11726</v>
      </c>
      <c r="E35" s="13" t="s">
        <v>11649</v>
      </c>
      <c r="F35" s="13"/>
      <c r="G35" s="13" t="s">
        <v>161</v>
      </c>
      <c r="H35" s="13" t="s">
        <v>29</v>
      </c>
      <c r="I35" s="14">
        <v>46069</v>
      </c>
      <c r="J35" s="13"/>
      <c r="K35" s="14">
        <v>46069</v>
      </c>
      <c r="L35" s="13">
        <v>70400</v>
      </c>
      <c r="M35" s="13" t="s">
        <v>11649</v>
      </c>
      <c r="N35" s="13">
        <v>0</v>
      </c>
      <c r="O35" s="13">
        <v>0</v>
      </c>
      <c r="P35" s="13" t="s">
        <v>28</v>
      </c>
      <c r="Q35" s="13"/>
      <c r="R35" s="13" t="s">
        <v>25</v>
      </c>
      <c r="S35" s="13" t="s">
        <v>6878</v>
      </c>
      <c r="T35" s="13" t="s">
        <v>27</v>
      </c>
      <c r="U35" s="13" t="s">
        <v>27</v>
      </c>
      <c r="V35" s="13" t="s">
        <v>7496</v>
      </c>
      <c r="W35" s="13">
        <v>0</v>
      </c>
      <c r="X35" s="13">
        <v>70400</v>
      </c>
      <c r="Y35" s="13"/>
      <c r="Z35" s="15" t="str">
        <f>VLOOKUP(D35,'ZOHO Export'!$H:$W,16,FALSE)</f>
        <v>Zied Maghrebi</v>
      </c>
      <c r="AA35" s="15" t="str">
        <f>VLOOKUP(E35,'ZOHO Export'!$H:$W,16,FALSE)</f>
        <v>Wissem Bensaid</v>
      </c>
    </row>
    <row r="36" spans="1:27" x14ac:dyDescent="0.3">
      <c r="A36" s="13" t="s">
        <v>162</v>
      </c>
      <c r="B36" s="13" t="s">
        <v>11424</v>
      </c>
      <c r="C36" s="13"/>
      <c r="D36" s="13" t="s">
        <v>11726</v>
      </c>
      <c r="E36" s="13" t="s">
        <v>11649</v>
      </c>
      <c r="F36" s="13"/>
      <c r="G36" s="13" t="s">
        <v>163</v>
      </c>
      <c r="H36" s="13" t="s">
        <v>29</v>
      </c>
      <c r="I36" s="14">
        <v>46069</v>
      </c>
      <c r="J36" s="13"/>
      <c r="K36" s="14">
        <v>46069</v>
      </c>
      <c r="L36" s="13">
        <v>4363.6400000000003</v>
      </c>
      <c r="M36" s="13" t="s">
        <v>11649</v>
      </c>
      <c r="N36" s="13">
        <v>0</v>
      </c>
      <c r="O36" s="13">
        <v>0</v>
      </c>
      <c r="P36" s="13" t="s">
        <v>28</v>
      </c>
      <c r="Q36" s="13"/>
      <c r="R36" s="13" t="s">
        <v>82</v>
      </c>
      <c r="S36" s="13" t="s">
        <v>11727</v>
      </c>
      <c r="T36" s="13" t="s">
        <v>27</v>
      </c>
      <c r="U36" s="13" t="s">
        <v>27</v>
      </c>
      <c r="V36" s="13" t="s">
        <v>7497</v>
      </c>
      <c r="W36" s="13">
        <v>0</v>
      </c>
      <c r="X36" s="13">
        <v>4363.6400000000003</v>
      </c>
      <c r="Y36" s="13"/>
      <c r="Z36" s="15" t="str">
        <f>VLOOKUP(D36,'ZOHO Export'!$H:$W,16,FALSE)</f>
        <v>Zied Maghrebi</v>
      </c>
      <c r="AA36" s="15" t="str">
        <f>VLOOKUP(E36,'ZOHO Export'!$H:$W,16,FALSE)</f>
        <v>Wissem Bensaid</v>
      </c>
    </row>
    <row r="37" spans="1:27" x14ac:dyDescent="0.3">
      <c r="A37" s="13" t="s">
        <v>165</v>
      </c>
      <c r="B37" s="13" t="s">
        <v>11425</v>
      </c>
      <c r="C37" s="13"/>
      <c r="D37" s="13" t="s">
        <v>11726</v>
      </c>
      <c r="E37" s="13" t="s">
        <v>11649</v>
      </c>
      <c r="F37" s="13"/>
      <c r="G37" s="13" t="s">
        <v>163</v>
      </c>
      <c r="H37" s="13" t="s">
        <v>29</v>
      </c>
      <c r="I37" s="14">
        <v>46069</v>
      </c>
      <c r="J37" s="13"/>
      <c r="K37" s="14">
        <v>46069</v>
      </c>
      <c r="L37" s="13">
        <v>7871.52</v>
      </c>
      <c r="M37" s="13" t="s">
        <v>11649</v>
      </c>
      <c r="N37" s="13">
        <v>0</v>
      </c>
      <c r="O37" s="13">
        <v>0</v>
      </c>
      <c r="P37" s="13" t="s">
        <v>28</v>
      </c>
      <c r="Q37" s="13"/>
      <c r="R37" s="13" t="s">
        <v>82</v>
      </c>
      <c r="S37" s="13" t="s">
        <v>11728</v>
      </c>
      <c r="T37" s="13" t="s">
        <v>27</v>
      </c>
      <c r="U37" s="13" t="s">
        <v>27</v>
      </c>
      <c r="V37" s="13" t="s">
        <v>7498</v>
      </c>
      <c r="W37" s="13">
        <v>0</v>
      </c>
      <c r="X37" s="13">
        <v>7871.52</v>
      </c>
      <c r="Y37" s="13"/>
      <c r="Z37" s="15" t="str">
        <f>VLOOKUP(D37,'ZOHO Export'!$H:$W,16,FALSE)</f>
        <v>Zied Maghrebi</v>
      </c>
      <c r="AA37" s="15" t="str">
        <f>VLOOKUP(E37,'ZOHO Export'!$H:$W,16,FALSE)</f>
        <v>Wissem Bensaid</v>
      </c>
    </row>
    <row r="38" spans="1:27" x14ac:dyDescent="0.3">
      <c r="A38" s="13" t="s">
        <v>167</v>
      </c>
      <c r="B38" s="13" t="s">
        <v>11426</v>
      </c>
      <c r="C38" s="13"/>
      <c r="D38" s="13" t="s">
        <v>11726</v>
      </c>
      <c r="E38" s="13" t="s">
        <v>11649</v>
      </c>
      <c r="F38" s="13"/>
      <c r="G38" s="13" t="s">
        <v>48</v>
      </c>
      <c r="H38" s="13" t="s">
        <v>29</v>
      </c>
      <c r="I38" s="14">
        <v>46069</v>
      </c>
      <c r="J38" s="13"/>
      <c r="K38" s="14">
        <v>46069</v>
      </c>
      <c r="L38" s="13">
        <v>2100</v>
      </c>
      <c r="M38" s="13" t="s">
        <v>11649</v>
      </c>
      <c r="N38" s="13">
        <v>0</v>
      </c>
      <c r="O38" s="13">
        <v>0</v>
      </c>
      <c r="P38" s="13" t="s">
        <v>28</v>
      </c>
      <c r="Q38" s="13"/>
      <c r="R38" s="13" t="s">
        <v>25</v>
      </c>
      <c r="S38" s="13" t="s">
        <v>6878</v>
      </c>
      <c r="T38" s="13" t="s">
        <v>27</v>
      </c>
      <c r="U38" s="13" t="s">
        <v>27</v>
      </c>
      <c r="V38" s="13" t="s">
        <v>7499</v>
      </c>
      <c r="W38" s="13">
        <v>0</v>
      </c>
      <c r="X38" s="13">
        <v>2100</v>
      </c>
      <c r="Y38" s="13"/>
      <c r="Z38" s="15" t="str">
        <f>VLOOKUP(D38,'ZOHO Export'!$H:$W,16,FALSE)</f>
        <v>Zied Maghrebi</v>
      </c>
      <c r="AA38" s="15" t="str">
        <f>VLOOKUP(E38,'ZOHO Export'!$H:$W,16,FALSE)</f>
        <v>Wissem Bensaid</v>
      </c>
    </row>
    <row r="39" spans="1:27" x14ac:dyDescent="0.3">
      <c r="A39" s="13" t="s">
        <v>168</v>
      </c>
      <c r="B39" s="13" t="s">
        <v>11427</v>
      </c>
      <c r="C39" s="13"/>
      <c r="D39" s="13" t="s">
        <v>11729</v>
      </c>
      <c r="E39" s="13" t="s">
        <v>11649</v>
      </c>
      <c r="F39" s="13"/>
      <c r="G39" s="13" t="s">
        <v>169</v>
      </c>
      <c r="H39" s="13" t="s">
        <v>29</v>
      </c>
      <c r="I39" s="14">
        <v>46066</v>
      </c>
      <c r="J39" s="13"/>
      <c r="K39" s="14">
        <v>46066</v>
      </c>
      <c r="L39" s="13">
        <v>7200</v>
      </c>
      <c r="M39" s="13" t="s">
        <v>11649</v>
      </c>
      <c r="N39" s="13">
        <v>0</v>
      </c>
      <c r="O39" s="13">
        <v>0</v>
      </c>
      <c r="P39" s="13" t="s">
        <v>28</v>
      </c>
      <c r="Q39" s="13"/>
      <c r="R39" s="13" t="s">
        <v>82</v>
      </c>
      <c r="S39" s="13" t="s">
        <v>11727</v>
      </c>
      <c r="T39" s="13" t="s">
        <v>27</v>
      </c>
      <c r="U39" s="13" t="s">
        <v>27</v>
      </c>
      <c r="V39" s="13" t="s">
        <v>7500</v>
      </c>
      <c r="W39" s="13">
        <v>0</v>
      </c>
      <c r="X39" s="13">
        <v>7200</v>
      </c>
      <c r="Y39" s="13"/>
      <c r="Z39" s="15" t="str">
        <f>VLOOKUP(D39,'ZOHO Export'!$H:$W,16,FALSE)</f>
        <v>Souhir HAMMAMI</v>
      </c>
      <c r="AA39" s="15" t="str">
        <f>VLOOKUP(E39,'ZOHO Export'!$H:$W,16,FALSE)</f>
        <v>Wissem Bensaid</v>
      </c>
    </row>
    <row r="40" spans="1:27" x14ac:dyDescent="0.3">
      <c r="A40" s="13" t="s">
        <v>170</v>
      </c>
      <c r="B40" s="13" t="s">
        <v>11428</v>
      </c>
      <c r="C40" s="13"/>
      <c r="D40" s="13" t="s">
        <v>11730</v>
      </c>
      <c r="E40" s="13" t="s">
        <v>11649</v>
      </c>
      <c r="F40" s="13"/>
      <c r="G40" s="13" t="s">
        <v>161</v>
      </c>
      <c r="H40" s="13" t="s">
        <v>29</v>
      </c>
      <c r="I40" s="14">
        <v>46066</v>
      </c>
      <c r="J40" s="13"/>
      <c r="K40" s="14">
        <v>46066</v>
      </c>
      <c r="L40" s="13">
        <v>85876</v>
      </c>
      <c r="M40" s="13" t="s">
        <v>11649</v>
      </c>
      <c r="N40" s="13">
        <v>0</v>
      </c>
      <c r="O40" s="13">
        <v>0</v>
      </c>
      <c r="P40" s="13" t="s">
        <v>28</v>
      </c>
      <c r="Q40" s="13"/>
      <c r="R40" s="13" t="s">
        <v>25</v>
      </c>
      <c r="S40" s="13" t="s">
        <v>11731</v>
      </c>
      <c r="T40" s="13" t="s">
        <v>27</v>
      </c>
      <c r="U40" s="13" t="s">
        <v>27</v>
      </c>
      <c r="V40" s="13" t="s">
        <v>7501</v>
      </c>
      <c r="W40" s="13">
        <v>0</v>
      </c>
      <c r="X40" s="13">
        <v>85876</v>
      </c>
      <c r="Y40" s="13"/>
      <c r="Z40" s="15" t="str">
        <f>VLOOKUP(D40,'ZOHO Export'!$H:$W,16,FALSE)</f>
        <v>Mansour Hamza</v>
      </c>
      <c r="AA40" s="15" t="str">
        <f>VLOOKUP(E40,'ZOHO Export'!$H:$W,16,FALSE)</f>
        <v>Wissem Bensaid</v>
      </c>
    </row>
    <row r="41" spans="1:27" x14ac:dyDescent="0.3">
      <c r="A41" s="13" t="s">
        <v>171</v>
      </c>
      <c r="B41" s="13" t="s">
        <v>11429</v>
      </c>
      <c r="C41" s="13"/>
      <c r="D41" s="13" t="s">
        <v>11729</v>
      </c>
      <c r="E41" s="13" t="s">
        <v>11649</v>
      </c>
      <c r="F41" s="13"/>
      <c r="G41" s="13" t="s">
        <v>169</v>
      </c>
      <c r="H41" s="13" t="s">
        <v>29</v>
      </c>
      <c r="I41" s="14">
        <v>46066</v>
      </c>
      <c r="J41" s="13"/>
      <c r="K41" s="14">
        <v>46066</v>
      </c>
      <c r="L41" s="13">
        <v>24842.98</v>
      </c>
      <c r="M41" s="13" t="s">
        <v>11649</v>
      </c>
      <c r="N41" s="13">
        <v>0</v>
      </c>
      <c r="O41" s="13">
        <v>0</v>
      </c>
      <c r="P41" s="13" t="s">
        <v>28</v>
      </c>
      <c r="Q41" s="13"/>
      <c r="R41" s="13" t="s">
        <v>82</v>
      </c>
      <c r="S41" s="13" t="s">
        <v>11731</v>
      </c>
      <c r="T41" s="13" t="s">
        <v>27</v>
      </c>
      <c r="U41" s="13" t="s">
        <v>27</v>
      </c>
      <c r="V41" s="13" t="s">
        <v>7502</v>
      </c>
      <c r="W41" s="13">
        <v>0</v>
      </c>
      <c r="X41" s="13">
        <v>24842.98</v>
      </c>
      <c r="Y41" s="13"/>
      <c r="Z41" s="15" t="str">
        <f>VLOOKUP(D41,'ZOHO Export'!$H:$W,16,FALSE)</f>
        <v>Souhir HAMMAMI</v>
      </c>
      <c r="AA41" s="15" t="str">
        <f>VLOOKUP(E41,'ZOHO Export'!$H:$W,16,FALSE)</f>
        <v>Wissem Bensaid</v>
      </c>
    </row>
    <row r="42" spans="1:27" x14ac:dyDescent="0.3">
      <c r="A42" s="13" t="s">
        <v>172</v>
      </c>
      <c r="B42" s="13" t="s">
        <v>11430</v>
      </c>
      <c r="C42" s="13"/>
      <c r="D42" s="13" t="s">
        <v>11732</v>
      </c>
      <c r="E42" s="13" t="s">
        <v>11649</v>
      </c>
      <c r="F42" s="13"/>
      <c r="G42" s="13" t="s">
        <v>169</v>
      </c>
      <c r="H42" s="13" t="s">
        <v>29</v>
      </c>
      <c r="I42" s="14">
        <v>46066</v>
      </c>
      <c r="J42" s="13"/>
      <c r="K42" s="14">
        <v>46066</v>
      </c>
      <c r="L42" s="13">
        <v>8320</v>
      </c>
      <c r="M42" s="13" t="s">
        <v>11649</v>
      </c>
      <c r="N42" s="13">
        <v>0</v>
      </c>
      <c r="O42" s="13">
        <v>0</v>
      </c>
      <c r="P42" s="13" t="s">
        <v>28</v>
      </c>
      <c r="Q42" s="13"/>
      <c r="R42" s="13" t="s">
        <v>82</v>
      </c>
      <c r="S42" s="13" t="s">
        <v>11733</v>
      </c>
      <c r="T42" s="13" t="s">
        <v>27</v>
      </c>
      <c r="U42" s="13" t="s">
        <v>27</v>
      </c>
      <c r="V42" s="13" t="s">
        <v>7503</v>
      </c>
      <c r="W42" s="13">
        <v>0</v>
      </c>
      <c r="X42" s="13">
        <v>8320</v>
      </c>
      <c r="Y42" s="13"/>
      <c r="Z42" s="15" t="str">
        <f>VLOOKUP(D42,'ZOHO Export'!$H:$W,16,FALSE)</f>
        <v>Haithem Elleuch</v>
      </c>
      <c r="AA42" s="15" t="str">
        <f>VLOOKUP(E42,'ZOHO Export'!$H:$W,16,FALSE)</f>
        <v>Wissem Bensaid</v>
      </c>
    </row>
    <row r="43" spans="1:27" x14ac:dyDescent="0.3">
      <c r="A43" s="13" t="s">
        <v>173</v>
      </c>
      <c r="B43" s="13" t="s">
        <v>11431</v>
      </c>
      <c r="C43" s="13"/>
      <c r="D43" s="13" t="s">
        <v>11679</v>
      </c>
      <c r="E43" s="13" t="s">
        <v>11649</v>
      </c>
      <c r="F43" s="13"/>
      <c r="G43" s="13" t="s">
        <v>174</v>
      </c>
      <c r="H43" s="13" t="s">
        <v>29</v>
      </c>
      <c r="I43" s="14">
        <v>46066</v>
      </c>
      <c r="J43" s="13"/>
      <c r="K43" s="14">
        <v>46066</v>
      </c>
      <c r="L43" s="13">
        <v>27567.9</v>
      </c>
      <c r="M43" s="13" t="s">
        <v>11649</v>
      </c>
      <c r="N43" s="13">
        <v>0</v>
      </c>
      <c r="O43" s="13">
        <v>0</v>
      </c>
      <c r="P43" s="13" t="s">
        <v>28</v>
      </c>
      <c r="Q43" s="13"/>
      <c r="R43" s="13" t="s">
        <v>43</v>
      </c>
      <c r="S43" s="13" t="s">
        <v>11734</v>
      </c>
      <c r="T43" s="13" t="s">
        <v>27</v>
      </c>
      <c r="U43" s="13" t="s">
        <v>27</v>
      </c>
      <c r="V43" s="13" t="s">
        <v>7504</v>
      </c>
      <c r="W43" s="13">
        <v>0</v>
      </c>
      <c r="X43" s="13">
        <v>27567.9</v>
      </c>
      <c r="Y43" s="13"/>
      <c r="Z43" s="15" t="str">
        <f>VLOOKUP(D43,'ZOHO Export'!$H:$W,16,FALSE)</f>
        <v>Souhail WALI</v>
      </c>
      <c r="AA43" s="15" t="str">
        <f>VLOOKUP(E43,'ZOHO Export'!$H:$W,16,FALSE)</f>
        <v>Wissem Bensaid</v>
      </c>
    </row>
    <row r="44" spans="1:27" x14ac:dyDescent="0.3">
      <c r="A44" s="13" t="s">
        <v>176</v>
      </c>
      <c r="B44" s="13" t="s">
        <v>4821</v>
      </c>
      <c r="C44" s="13"/>
      <c r="D44" s="13" t="s">
        <v>11717</v>
      </c>
      <c r="E44" s="13" t="s">
        <v>11717</v>
      </c>
      <c r="F44" s="13"/>
      <c r="G44" s="13" t="s">
        <v>177</v>
      </c>
      <c r="H44" s="13" t="s">
        <v>59</v>
      </c>
      <c r="I44" s="14">
        <v>46065</v>
      </c>
      <c r="J44" s="13"/>
      <c r="K44" s="14">
        <v>46065</v>
      </c>
      <c r="L44" s="13">
        <v>54400</v>
      </c>
      <c r="M44" s="13" t="s">
        <v>11717</v>
      </c>
      <c r="N44" s="13">
        <v>0</v>
      </c>
      <c r="O44" s="13">
        <v>0</v>
      </c>
      <c r="P44" s="13" t="s">
        <v>28</v>
      </c>
      <c r="Q44" s="13"/>
      <c r="R44" s="13" t="s">
        <v>36</v>
      </c>
      <c r="S44" s="13" t="s">
        <v>11715</v>
      </c>
      <c r="T44" s="13" t="s">
        <v>178</v>
      </c>
      <c r="U44" s="13" t="s">
        <v>38</v>
      </c>
      <c r="V44" s="13" t="s">
        <v>7505</v>
      </c>
      <c r="W44" s="13">
        <v>4</v>
      </c>
      <c r="X44" s="13">
        <v>54400</v>
      </c>
      <c r="Y44" s="13"/>
      <c r="Z44" s="15" t="str">
        <f>VLOOKUP(D44,'ZOHO Export'!$H:$W,16,FALSE)</f>
        <v>Fiete Heinrich</v>
      </c>
      <c r="AA44" s="15" t="str">
        <f>VLOOKUP(E44,'ZOHO Export'!$H:$W,16,FALSE)</f>
        <v>Fiete Heinrich</v>
      </c>
    </row>
    <row r="45" spans="1:27" x14ac:dyDescent="0.3">
      <c r="A45" s="13" t="s">
        <v>179</v>
      </c>
      <c r="B45" s="13" t="s">
        <v>11432</v>
      </c>
      <c r="C45" s="13"/>
      <c r="D45" s="13" t="s">
        <v>11735</v>
      </c>
      <c r="E45" s="13" t="s">
        <v>11649</v>
      </c>
      <c r="F45" s="13"/>
      <c r="G45" s="13" t="s">
        <v>169</v>
      </c>
      <c r="H45" s="13" t="s">
        <v>29</v>
      </c>
      <c r="I45" s="14">
        <v>46065</v>
      </c>
      <c r="J45" s="13"/>
      <c r="K45" s="14">
        <v>46065</v>
      </c>
      <c r="L45" s="13">
        <v>159637.5</v>
      </c>
      <c r="M45" s="13" t="s">
        <v>11649</v>
      </c>
      <c r="N45" s="13">
        <v>0</v>
      </c>
      <c r="O45" s="13">
        <v>0</v>
      </c>
      <c r="P45" s="13" t="s">
        <v>28</v>
      </c>
      <c r="Q45" s="13"/>
      <c r="R45" s="13" t="s">
        <v>82</v>
      </c>
      <c r="S45" s="13" t="s">
        <v>11733</v>
      </c>
      <c r="T45" s="13" t="s">
        <v>27</v>
      </c>
      <c r="U45" s="13" t="s">
        <v>27</v>
      </c>
      <c r="V45" s="13" t="s">
        <v>7506</v>
      </c>
      <c r="W45" s="13">
        <v>0</v>
      </c>
      <c r="X45" s="13">
        <v>159637.5</v>
      </c>
      <c r="Y45" s="13"/>
      <c r="Z45" s="15" t="str">
        <f>VLOOKUP(D45,'ZOHO Export'!$H:$W,16,FALSE)</f>
        <v>Mohamed Hedi Hammemi</v>
      </c>
      <c r="AA45" s="15" t="str">
        <f>VLOOKUP(E45,'ZOHO Export'!$H:$W,16,FALSE)</f>
        <v>Wissem Bensaid</v>
      </c>
    </row>
    <row r="46" spans="1:27" x14ac:dyDescent="0.3">
      <c r="A46" s="13" t="s">
        <v>180</v>
      </c>
      <c r="B46" s="13" t="s">
        <v>4823</v>
      </c>
      <c r="C46" s="13"/>
      <c r="D46" s="13" t="s">
        <v>11667</v>
      </c>
      <c r="E46" s="13" t="s">
        <v>11667</v>
      </c>
      <c r="F46" s="13"/>
      <c r="G46" s="13" t="s">
        <v>51</v>
      </c>
      <c r="H46" s="13" t="s">
        <v>29</v>
      </c>
      <c r="I46" s="14">
        <v>46065</v>
      </c>
      <c r="J46" s="14">
        <v>46065</v>
      </c>
      <c r="K46" s="14">
        <v>46098</v>
      </c>
      <c r="L46" s="13">
        <v>-27145.84</v>
      </c>
      <c r="M46" s="13" t="s">
        <v>11667</v>
      </c>
      <c r="N46" s="13">
        <v>1</v>
      </c>
      <c r="O46" s="13">
        <v>1</v>
      </c>
      <c r="P46" s="13" t="s">
        <v>122</v>
      </c>
      <c r="Q46" s="13"/>
      <c r="R46" s="13" t="s">
        <v>43</v>
      </c>
      <c r="S46" s="13" t="s">
        <v>11668</v>
      </c>
      <c r="T46" s="13" t="s">
        <v>45</v>
      </c>
      <c r="U46" s="13" t="s">
        <v>38</v>
      </c>
      <c r="V46" s="13" t="s">
        <v>7507</v>
      </c>
      <c r="W46" s="13">
        <v>0</v>
      </c>
      <c r="X46" s="13">
        <v>0</v>
      </c>
      <c r="Y46" s="13"/>
      <c r="Z46" s="15" t="str">
        <f>VLOOKUP(D46,'ZOHO Export'!$H:$W,16,FALSE)</f>
        <v>Lucas Soto</v>
      </c>
      <c r="AA46" s="15" t="str">
        <f>VLOOKUP(E46,'ZOHO Export'!$H:$W,16,FALSE)</f>
        <v>Lucas Soto</v>
      </c>
    </row>
    <row r="47" spans="1:27" x14ac:dyDescent="0.3">
      <c r="A47" s="13" t="s">
        <v>181</v>
      </c>
      <c r="B47" s="13" t="s">
        <v>4824</v>
      </c>
      <c r="C47" s="13"/>
      <c r="D47" s="13" t="s">
        <v>11736</v>
      </c>
      <c r="E47" s="13" t="s">
        <v>11736</v>
      </c>
      <c r="F47" s="13"/>
      <c r="G47" s="13" t="s">
        <v>182</v>
      </c>
      <c r="H47" s="13" t="s">
        <v>29</v>
      </c>
      <c r="I47" s="14">
        <v>46064</v>
      </c>
      <c r="J47" s="13"/>
      <c r="K47" s="14">
        <v>46064</v>
      </c>
      <c r="L47" s="13">
        <v>5130</v>
      </c>
      <c r="M47" s="13" t="s">
        <v>11736</v>
      </c>
      <c r="N47" s="13">
        <v>0</v>
      </c>
      <c r="O47" s="13">
        <v>0</v>
      </c>
      <c r="P47" s="13" t="s">
        <v>28</v>
      </c>
      <c r="Q47" s="13"/>
      <c r="R47" s="13" t="s">
        <v>43</v>
      </c>
      <c r="S47" s="13" t="s">
        <v>11737</v>
      </c>
      <c r="T47" s="13" t="s">
        <v>45</v>
      </c>
      <c r="U47" s="13" t="s">
        <v>45</v>
      </c>
      <c r="V47" s="13" t="s">
        <v>7508</v>
      </c>
      <c r="W47" s="13">
        <v>297</v>
      </c>
      <c r="X47" s="13">
        <v>5130</v>
      </c>
      <c r="Y47" s="13"/>
      <c r="Z47" s="15" t="str">
        <f>VLOOKUP(D47,'ZOHO Export'!$H:$W,16,FALSE)</f>
        <v>Begona Soto</v>
      </c>
      <c r="AA47" s="15" t="str">
        <f>VLOOKUP(E47,'ZOHO Export'!$H:$W,16,FALSE)</f>
        <v>Begona Soto</v>
      </c>
    </row>
    <row r="48" spans="1:27" x14ac:dyDescent="0.3">
      <c r="A48" s="13" t="s">
        <v>185</v>
      </c>
      <c r="B48" s="13" t="s">
        <v>4825</v>
      </c>
      <c r="C48" s="13"/>
      <c r="D48" s="13" t="s">
        <v>11667</v>
      </c>
      <c r="E48" s="13" t="s">
        <v>11667</v>
      </c>
      <c r="F48" s="13" t="s">
        <v>11738</v>
      </c>
      <c r="G48" s="13" t="s">
        <v>186</v>
      </c>
      <c r="H48" s="13" t="s">
        <v>59</v>
      </c>
      <c r="I48" s="14">
        <v>46064</v>
      </c>
      <c r="J48" s="13"/>
      <c r="K48" s="14">
        <v>46064</v>
      </c>
      <c r="L48" s="13">
        <v>19600</v>
      </c>
      <c r="M48" s="13" t="s">
        <v>11667</v>
      </c>
      <c r="N48" s="13">
        <v>0</v>
      </c>
      <c r="O48" s="13">
        <v>0</v>
      </c>
      <c r="P48" s="13" t="s">
        <v>28</v>
      </c>
      <c r="Q48" s="13"/>
      <c r="R48" s="13" t="s">
        <v>43</v>
      </c>
      <c r="S48" s="13" t="s">
        <v>7407</v>
      </c>
      <c r="T48" s="13" t="s">
        <v>45</v>
      </c>
      <c r="U48" s="13" t="s">
        <v>38</v>
      </c>
      <c r="V48" s="13" t="s">
        <v>7509</v>
      </c>
      <c r="W48" s="13">
        <v>1000000</v>
      </c>
      <c r="X48" s="13">
        <v>19600</v>
      </c>
      <c r="Y48" s="13"/>
      <c r="Z48" s="15" t="str">
        <f>VLOOKUP(D48,'ZOHO Export'!$H:$W,16,FALSE)</f>
        <v>Lucas Soto</v>
      </c>
      <c r="AA48" s="15" t="str">
        <f>VLOOKUP(E48,'ZOHO Export'!$H:$W,16,FALSE)</f>
        <v>Lucas Soto</v>
      </c>
    </row>
    <row r="49" spans="1:27" x14ac:dyDescent="0.3">
      <c r="A49" s="13" t="s">
        <v>188</v>
      </c>
      <c r="B49" s="13" t="s">
        <v>11739</v>
      </c>
      <c r="C49" s="13"/>
      <c r="D49" s="13" t="s">
        <v>11660</v>
      </c>
      <c r="E49" s="13" t="s">
        <v>11660</v>
      </c>
      <c r="F49" s="13"/>
      <c r="G49" s="13" t="s">
        <v>189</v>
      </c>
      <c r="H49" s="13" t="s">
        <v>29</v>
      </c>
      <c r="I49" s="14">
        <v>46064</v>
      </c>
      <c r="J49" s="13"/>
      <c r="K49" s="14">
        <v>46064</v>
      </c>
      <c r="L49" s="13">
        <v>3677</v>
      </c>
      <c r="M49" s="13" t="s">
        <v>11660</v>
      </c>
      <c r="N49" s="13">
        <v>0</v>
      </c>
      <c r="O49" s="13">
        <v>0</v>
      </c>
      <c r="P49" s="13" t="s">
        <v>28</v>
      </c>
      <c r="Q49" s="13"/>
      <c r="R49" s="13" t="s">
        <v>43</v>
      </c>
      <c r="S49" s="13" t="s">
        <v>7407</v>
      </c>
      <c r="T49" s="13" t="s">
        <v>45</v>
      </c>
      <c r="U49" s="13" t="s">
        <v>45</v>
      </c>
      <c r="V49" s="13" t="s">
        <v>7510</v>
      </c>
      <c r="W49" s="13"/>
      <c r="X49" s="13">
        <v>3677</v>
      </c>
      <c r="Y49" s="13"/>
      <c r="Z49" s="15" t="str">
        <f>VLOOKUP(D49,'ZOHO Export'!$H:$W,16,FALSE)</f>
        <v>Natalia Martínez Nieto</v>
      </c>
      <c r="AA49" s="15" t="str">
        <f>VLOOKUP(E49,'ZOHO Export'!$H:$W,16,FALSE)</f>
        <v>Natalia Martínez Nieto</v>
      </c>
    </row>
    <row r="50" spans="1:27" x14ac:dyDescent="0.3">
      <c r="A50" s="13" t="s">
        <v>190</v>
      </c>
      <c r="B50" s="13" t="s">
        <v>11433</v>
      </c>
      <c r="C50" s="13"/>
      <c r="D50" s="13" t="s">
        <v>11740</v>
      </c>
      <c r="E50" s="13" t="s">
        <v>11717</v>
      </c>
      <c r="F50" s="13"/>
      <c r="G50" s="13" t="s">
        <v>191</v>
      </c>
      <c r="H50" s="13" t="s">
        <v>59</v>
      </c>
      <c r="I50" s="14">
        <v>46063</v>
      </c>
      <c r="J50" s="13"/>
      <c r="K50" s="14">
        <v>46063</v>
      </c>
      <c r="L50" s="13">
        <v>2925</v>
      </c>
      <c r="M50" s="13" t="s">
        <v>11717</v>
      </c>
      <c r="N50" s="13">
        <v>0</v>
      </c>
      <c r="O50" s="13">
        <v>0</v>
      </c>
      <c r="P50" s="13" t="s">
        <v>28</v>
      </c>
      <c r="Q50" s="13"/>
      <c r="R50" s="13" t="s">
        <v>36</v>
      </c>
      <c r="S50" s="13" t="s">
        <v>7406</v>
      </c>
      <c r="T50" s="13" t="s">
        <v>178</v>
      </c>
      <c r="U50" s="13" t="s">
        <v>38</v>
      </c>
      <c r="V50" s="13" t="s">
        <v>7511</v>
      </c>
      <c r="W50" s="13">
        <v>0</v>
      </c>
      <c r="X50" s="13">
        <v>2925</v>
      </c>
      <c r="Y50" s="13"/>
      <c r="Z50" s="15" t="str">
        <f>VLOOKUP(D50,'ZOHO Export'!$H:$W,16,FALSE)</f>
        <v>Sang Tan Dang</v>
      </c>
      <c r="AA50" s="15" t="str">
        <f>VLOOKUP(E50,'ZOHO Export'!$H:$W,16,FALSE)</f>
        <v>Fiete Heinrich</v>
      </c>
    </row>
    <row r="51" spans="1:27" x14ac:dyDescent="0.3">
      <c r="A51" s="13" t="s">
        <v>193</v>
      </c>
      <c r="B51" s="13" t="s">
        <v>11434</v>
      </c>
      <c r="C51" s="13"/>
      <c r="D51" s="13" t="s">
        <v>11741</v>
      </c>
      <c r="E51" s="13" t="s">
        <v>11649</v>
      </c>
      <c r="F51" s="13"/>
      <c r="G51" s="13" t="s">
        <v>169</v>
      </c>
      <c r="H51" s="13" t="s">
        <v>29</v>
      </c>
      <c r="I51" s="14">
        <v>46063</v>
      </c>
      <c r="J51" s="13"/>
      <c r="K51" s="14">
        <v>46063</v>
      </c>
      <c r="L51" s="13">
        <v>10800</v>
      </c>
      <c r="M51" s="13" t="s">
        <v>11649</v>
      </c>
      <c r="N51" s="13">
        <v>0</v>
      </c>
      <c r="O51" s="13">
        <v>0</v>
      </c>
      <c r="P51" s="13" t="s">
        <v>28</v>
      </c>
      <c r="Q51" s="13"/>
      <c r="R51" s="13" t="s">
        <v>82</v>
      </c>
      <c r="S51" s="13" t="s">
        <v>11653</v>
      </c>
      <c r="T51" s="13" t="s">
        <v>27</v>
      </c>
      <c r="U51" s="13" t="s">
        <v>27</v>
      </c>
      <c r="V51" s="13" t="s">
        <v>7512</v>
      </c>
      <c r="W51" s="13">
        <v>0</v>
      </c>
      <c r="X51" s="13">
        <v>10800</v>
      </c>
      <c r="Y51" s="13"/>
      <c r="Z51" s="15" t="str">
        <f>VLOOKUP(D51,'ZOHO Export'!$H:$W,16,FALSE)</f>
        <v>Rawya TLIG</v>
      </c>
      <c r="AA51" s="15" t="str">
        <f>VLOOKUP(E51,'ZOHO Export'!$H:$W,16,FALSE)</f>
        <v>Wissem Bensaid</v>
      </c>
    </row>
    <row r="52" spans="1:27" x14ac:dyDescent="0.3">
      <c r="A52" s="13" t="s">
        <v>194</v>
      </c>
      <c r="B52" s="13" t="s">
        <v>11435</v>
      </c>
      <c r="C52" s="13"/>
      <c r="D52" s="13" t="s">
        <v>11742</v>
      </c>
      <c r="E52" s="13" t="s">
        <v>11649</v>
      </c>
      <c r="F52" s="13"/>
      <c r="G52" s="13" t="s">
        <v>195</v>
      </c>
      <c r="H52" s="13" t="s">
        <v>29</v>
      </c>
      <c r="I52" s="14">
        <v>46063</v>
      </c>
      <c r="J52" s="13"/>
      <c r="K52" s="14">
        <v>46063</v>
      </c>
      <c r="L52" s="13">
        <v>7000</v>
      </c>
      <c r="M52" s="13" t="s">
        <v>11649</v>
      </c>
      <c r="N52" s="13">
        <v>0</v>
      </c>
      <c r="O52" s="13">
        <v>0</v>
      </c>
      <c r="P52" s="13" t="s">
        <v>28</v>
      </c>
      <c r="Q52" s="13"/>
      <c r="R52" s="13" t="s">
        <v>25</v>
      </c>
      <c r="S52" s="13" t="s">
        <v>11733</v>
      </c>
      <c r="T52" s="13" t="s">
        <v>27</v>
      </c>
      <c r="U52" s="13" t="s">
        <v>27</v>
      </c>
      <c r="V52" s="13" t="s">
        <v>7513</v>
      </c>
      <c r="W52" s="13">
        <v>0</v>
      </c>
      <c r="X52" s="13">
        <v>7000</v>
      </c>
      <c r="Y52" s="13"/>
      <c r="Z52" s="15" t="str">
        <f>VLOOKUP(D52,'ZOHO Export'!$H:$W,16,FALSE)</f>
        <v>Houssem Bac Ali</v>
      </c>
      <c r="AA52" s="15" t="str">
        <f>VLOOKUP(E52,'ZOHO Export'!$H:$W,16,FALSE)</f>
        <v>Wissem Bensaid</v>
      </c>
    </row>
    <row r="53" spans="1:27" x14ac:dyDescent="0.3">
      <c r="A53" s="13" t="s">
        <v>196</v>
      </c>
      <c r="B53" s="13" t="s">
        <v>11436</v>
      </c>
      <c r="C53" s="13"/>
      <c r="D53" s="13" t="s">
        <v>11743</v>
      </c>
      <c r="E53" s="13" t="s">
        <v>11649</v>
      </c>
      <c r="F53" s="13"/>
      <c r="G53" s="13" t="s">
        <v>195</v>
      </c>
      <c r="H53" s="13" t="s">
        <v>29</v>
      </c>
      <c r="I53" s="14">
        <v>46063</v>
      </c>
      <c r="J53" s="13"/>
      <c r="K53" s="14">
        <v>46063</v>
      </c>
      <c r="L53" s="13">
        <v>3000</v>
      </c>
      <c r="M53" s="13" t="s">
        <v>11649</v>
      </c>
      <c r="N53" s="13">
        <v>0</v>
      </c>
      <c r="O53" s="13">
        <v>0</v>
      </c>
      <c r="P53" s="13" t="s">
        <v>28</v>
      </c>
      <c r="Q53" s="13"/>
      <c r="R53" s="13" t="s">
        <v>25</v>
      </c>
      <c r="S53" s="13" t="s">
        <v>11744</v>
      </c>
      <c r="T53" s="13" t="s">
        <v>27</v>
      </c>
      <c r="U53" s="13" t="s">
        <v>27</v>
      </c>
      <c r="V53" s="13" t="s">
        <v>7514</v>
      </c>
      <c r="W53" s="13">
        <v>0</v>
      </c>
      <c r="X53" s="13">
        <v>3000</v>
      </c>
      <c r="Y53" s="13"/>
      <c r="Z53" s="15" t="str">
        <f>VLOOKUP(D53,'ZOHO Export'!$H:$W,16,FALSE)</f>
        <v>Wassim Ktari</v>
      </c>
      <c r="AA53" s="15" t="str">
        <f>VLOOKUP(E53,'ZOHO Export'!$H:$W,16,FALSE)</f>
        <v>Wissem Bensaid</v>
      </c>
    </row>
    <row r="54" spans="1:27" x14ac:dyDescent="0.3">
      <c r="A54" s="13" t="s">
        <v>198</v>
      </c>
      <c r="B54" s="13" t="s">
        <v>4831</v>
      </c>
      <c r="C54" s="13"/>
      <c r="D54" s="13" t="s">
        <v>11697</v>
      </c>
      <c r="E54" s="13" t="s">
        <v>11697</v>
      </c>
      <c r="F54" s="13"/>
      <c r="G54" s="13" t="s">
        <v>199</v>
      </c>
      <c r="H54" s="13" t="s">
        <v>29</v>
      </c>
      <c r="I54" s="14">
        <v>46062</v>
      </c>
      <c r="J54" s="13"/>
      <c r="K54" s="14">
        <v>46062</v>
      </c>
      <c r="L54" s="13">
        <v>8316</v>
      </c>
      <c r="M54" s="13" t="s">
        <v>11697</v>
      </c>
      <c r="N54" s="13">
        <v>0</v>
      </c>
      <c r="O54" s="13">
        <v>0</v>
      </c>
      <c r="P54" s="13" t="s">
        <v>28</v>
      </c>
      <c r="Q54" s="13"/>
      <c r="R54" s="13" t="s">
        <v>43</v>
      </c>
      <c r="S54" s="13" t="s">
        <v>11745</v>
      </c>
      <c r="T54" s="13" t="s">
        <v>58</v>
      </c>
      <c r="U54" s="13" t="s">
        <v>58</v>
      </c>
      <c r="V54" s="13" t="s">
        <v>7515</v>
      </c>
      <c r="W54" s="13"/>
      <c r="X54" s="13">
        <v>8316</v>
      </c>
      <c r="Y54" s="13"/>
      <c r="Z54" s="15" t="str">
        <f>VLOOKUP(D54,'ZOHO Export'!$H:$W,16,FALSE)</f>
        <v>Miguel Menéndez</v>
      </c>
      <c r="AA54" s="15" t="str">
        <f>VLOOKUP(E54,'ZOHO Export'!$H:$W,16,FALSE)</f>
        <v>Miguel Menéndez</v>
      </c>
    </row>
    <row r="55" spans="1:27" x14ac:dyDescent="0.3">
      <c r="A55" s="13" t="s">
        <v>200</v>
      </c>
      <c r="B55" s="13" t="s">
        <v>11437</v>
      </c>
      <c r="C55" s="13"/>
      <c r="D55" s="13" t="s">
        <v>11746</v>
      </c>
      <c r="E55" s="13" t="s">
        <v>11649</v>
      </c>
      <c r="F55" s="13"/>
      <c r="G55" s="13" t="s">
        <v>127</v>
      </c>
      <c r="H55" s="13" t="s">
        <v>29</v>
      </c>
      <c r="I55" s="14">
        <v>46062</v>
      </c>
      <c r="J55" s="13"/>
      <c r="K55" s="14">
        <v>46062</v>
      </c>
      <c r="L55" s="13">
        <v>1600</v>
      </c>
      <c r="M55" s="13" t="s">
        <v>11649</v>
      </c>
      <c r="N55" s="13">
        <v>0</v>
      </c>
      <c r="O55" s="13">
        <v>0</v>
      </c>
      <c r="P55" s="13" t="s">
        <v>28</v>
      </c>
      <c r="Q55" s="13"/>
      <c r="R55" s="13" t="s">
        <v>25</v>
      </c>
      <c r="S55" s="13" t="s">
        <v>11747</v>
      </c>
      <c r="T55" s="13" t="s">
        <v>27</v>
      </c>
      <c r="U55" s="13" t="s">
        <v>27</v>
      </c>
      <c r="V55" s="13" t="s">
        <v>7516</v>
      </c>
      <c r="W55" s="13">
        <v>0</v>
      </c>
      <c r="X55" s="13">
        <v>1600</v>
      </c>
      <c r="Y55" s="13"/>
      <c r="Z55" s="15" t="str">
        <f>VLOOKUP(D55,'ZOHO Export'!$H:$W,16,FALSE)</f>
        <v>Walid TAKTAK</v>
      </c>
      <c r="AA55" s="15" t="str">
        <f>VLOOKUP(E55,'ZOHO Export'!$H:$W,16,FALSE)</f>
        <v>Wissem Bensaid</v>
      </c>
    </row>
    <row r="56" spans="1:27" x14ac:dyDescent="0.3">
      <c r="A56" s="13" t="s">
        <v>202</v>
      </c>
      <c r="B56" s="13" t="s">
        <v>11438</v>
      </c>
      <c r="C56" s="13"/>
      <c r="D56" s="13" t="s">
        <v>11748</v>
      </c>
      <c r="E56" s="13" t="s">
        <v>11649</v>
      </c>
      <c r="F56" s="13"/>
      <c r="G56" s="13" t="s">
        <v>203</v>
      </c>
      <c r="H56" s="13" t="s">
        <v>29</v>
      </c>
      <c r="I56" s="14">
        <v>46062</v>
      </c>
      <c r="J56" s="13"/>
      <c r="K56" s="14">
        <v>46062</v>
      </c>
      <c r="L56" s="13">
        <v>1800</v>
      </c>
      <c r="M56" s="13" t="s">
        <v>11649</v>
      </c>
      <c r="N56" s="13">
        <v>0</v>
      </c>
      <c r="O56" s="13">
        <v>0</v>
      </c>
      <c r="P56" s="13" t="s">
        <v>28</v>
      </c>
      <c r="Q56" s="13"/>
      <c r="R56" s="13" t="s">
        <v>43</v>
      </c>
      <c r="S56" s="13" t="s">
        <v>7406</v>
      </c>
      <c r="T56" s="13" t="s">
        <v>27</v>
      </c>
      <c r="U56" s="13" t="s">
        <v>27</v>
      </c>
      <c r="V56" s="13" t="s">
        <v>7517</v>
      </c>
      <c r="W56" s="13">
        <v>0</v>
      </c>
      <c r="X56" s="13">
        <v>1800</v>
      </c>
      <c r="Y56" s="13"/>
      <c r="Z56" s="15" t="str">
        <f>VLOOKUP(D56,'ZOHO Export'!$H:$W,16,FALSE)</f>
        <v>Mohamed Ali Bouaziz</v>
      </c>
      <c r="AA56" s="15" t="str">
        <f>VLOOKUP(E56,'ZOHO Export'!$H:$W,16,FALSE)</f>
        <v>Wissem Bensaid</v>
      </c>
    </row>
    <row r="57" spans="1:27" x14ac:dyDescent="0.3">
      <c r="A57" s="13" t="s">
        <v>204</v>
      </c>
      <c r="B57" s="13" t="s">
        <v>4834</v>
      </c>
      <c r="C57" s="13" t="s">
        <v>11749</v>
      </c>
      <c r="D57" s="13" t="s">
        <v>11750</v>
      </c>
      <c r="E57" s="13" t="s">
        <v>11697</v>
      </c>
      <c r="F57" s="13"/>
      <c r="G57" s="13" t="s">
        <v>199</v>
      </c>
      <c r="H57" s="13" t="s">
        <v>29</v>
      </c>
      <c r="I57" s="14">
        <v>46062</v>
      </c>
      <c r="J57" s="13"/>
      <c r="K57" s="14">
        <v>46062</v>
      </c>
      <c r="L57" s="13">
        <v>8316</v>
      </c>
      <c r="M57" s="13" t="s">
        <v>11697</v>
      </c>
      <c r="N57" s="13">
        <v>0</v>
      </c>
      <c r="O57" s="13">
        <v>0</v>
      </c>
      <c r="P57" s="13" t="s">
        <v>28</v>
      </c>
      <c r="Q57" s="13"/>
      <c r="R57" s="13" t="s">
        <v>43</v>
      </c>
      <c r="S57" s="13" t="s">
        <v>11745</v>
      </c>
      <c r="T57" s="13" t="s">
        <v>58</v>
      </c>
      <c r="U57" s="13" t="s">
        <v>58</v>
      </c>
      <c r="V57" s="13" t="s">
        <v>7518</v>
      </c>
      <c r="W57" s="13">
        <v>27</v>
      </c>
      <c r="X57" s="13">
        <v>8316</v>
      </c>
      <c r="Y57" s="13"/>
      <c r="Z57" s="15" t="str">
        <f>VLOOKUP(D57,'ZOHO Export'!$H:$W,16,FALSE)</f>
        <v>Belén Lopez Barrera</v>
      </c>
      <c r="AA57" s="15" t="str">
        <f>VLOOKUP(E57,'ZOHO Export'!$H:$W,16,FALSE)</f>
        <v>Miguel Menéndez</v>
      </c>
    </row>
    <row r="58" spans="1:27" x14ac:dyDescent="0.3">
      <c r="A58" s="13" t="s">
        <v>206</v>
      </c>
      <c r="B58" s="13" t="s">
        <v>4835</v>
      </c>
      <c r="C58" s="13"/>
      <c r="D58" s="13" t="s">
        <v>11751</v>
      </c>
      <c r="E58" s="13" t="s">
        <v>11751</v>
      </c>
      <c r="F58" s="13" t="s">
        <v>11723</v>
      </c>
      <c r="G58" s="13" t="s">
        <v>207</v>
      </c>
      <c r="H58" s="13" t="s">
        <v>59</v>
      </c>
      <c r="I58" s="14">
        <v>46059</v>
      </c>
      <c r="J58" s="13"/>
      <c r="K58" s="14">
        <v>46052</v>
      </c>
      <c r="L58" s="13">
        <v>467409.56</v>
      </c>
      <c r="M58" s="13" t="s">
        <v>11751</v>
      </c>
      <c r="N58" s="13">
        <v>0</v>
      </c>
      <c r="O58" s="13">
        <v>0</v>
      </c>
      <c r="P58" s="13" t="s">
        <v>28</v>
      </c>
      <c r="Q58" s="13"/>
      <c r="R58" s="13" t="s">
        <v>43</v>
      </c>
      <c r="S58" s="13" t="s">
        <v>11752</v>
      </c>
      <c r="T58" s="13" t="s">
        <v>38</v>
      </c>
      <c r="U58" s="13" t="s">
        <v>11753</v>
      </c>
      <c r="V58" s="13" t="s">
        <v>7519</v>
      </c>
      <c r="W58" s="13">
        <v>10</v>
      </c>
      <c r="X58" s="13">
        <v>467409.56</v>
      </c>
      <c r="Y58" s="13"/>
      <c r="Z58" s="15" t="str">
        <f>VLOOKUP(D58,'ZOHO Export'!$H:$W,16,FALSE)</f>
        <v>Sunny Yip</v>
      </c>
      <c r="AA58" s="15" t="str">
        <f>VLOOKUP(E58,'ZOHO Export'!$H:$W,16,FALSE)</f>
        <v>Sunny Yip</v>
      </c>
    </row>
    <row r="59" spans="1:27" x14ac:dyDescent="0.3">
      <c r="A59" s="13" t="s">
        <v>210</v>
      </c>
      <c r="B59" s="13" t="s">
        <v>4836</v>
      </c>
      <c r="C59" s="13"/>
      <c r="D59" s="13" t="s">
        <v>11651</v>
      </c>
      <c r="E59" s="13" t="s">
        <v>11652</v>
      </c>
      <c r="F59" s="13" t="s">
        <v>11723</v>
      </c>
      <c r="G59" s="13" t="s">
        <v>35</v>
      </c>
      <c r="H59" s="13" t="s">
        <v>29</v>
      </c>
      <c r="I59" s="14">
        <v>46056</v>
      </c>
      <c r="J59" s="13"/>
      <c r="K59" s="14">
        <v>46056</v>
      </c>
      <c r="L59" s="13">
        <v>1729.99</v>
      </c>
      <c r="M59" s="13" t="s">
        <v>11651</v>
      </c>
      <c r="N59" s="13">
        <v>0</v>
      </c>
      <c r="O59" s="13">
        <v>0</v>
      </c>
      <c r="P59" s="13" t="s">
        <v>28</v>
      </c>
      <c r="Q59" s="13"/>
      <c r="R59" s="13" t="s">
        <v>36</v>
      </c>
      <c r="S59" s="13" t="s">
        <v>11754</v>
      </c>
      <c r="T59" s="13" t="s">
        <v>38</v>
      </c>
      <c r="U59" s="13" t="s">
        <v>38</v>
      </c>
      <c r="V59" s="13" t="s">
        <v>7520</v>
      </c>
      <c r="W59" s="13">
        <v>0.01</v>
      </c>
      <c r="X59" s="13">
        <v>1729.99</v>
      </c>
      <c r="Y59" s="13"/>
      <c r="Z59" s="15" t="str">
        <f>VLOOKUP(D59,'ZOHO Export'!$H:$W,16,FALSE)</f>
        <v>Audric Jeanne</v>
      </c>
      <c r="AA59" s="15" t="str">
        <f>VLOOKUP(E59,'ZOHO Export'!$H:$W,16,FALSE)</f>
        <v>Karel De Swert</v>
      </c>
    </row>
    <row r="60" spans="1:27" x14ac:dyDescent="0.3">
      <c r="A60" s="13" t="s">
        <v>212</v>
      </c>
      <c r="B60" s="13" t="s">
        <v>4837</v>
      </c>
      <c r="C60" s="13"/>
      <c r="D60" s="13" t="s">
        <v>11736</v>
      </c>
      <c r="E60" s="13" t="s">
        <v>11736</v>
      </c>
      <c r="F60" s="13"/>
      <c r="G60" s="13" t="s">
        <v>213</v>
      </c>
      <c r="H60" s="13" t="s">
        <v>29</v>
      </c>
      <c r="I60" s="14">
        <v>46052</v>
      </c>
      <c r="J60" s="13"/>
      <c r="K60" s="14">
        <v>46052</v>
      </c>
      <c r="L60" s="13">
        <v>1100</v>
      </c>
      <c r="M60" s="13" t="s">
        <v>11736</v>
      </c>
      <c r="N60" s="13">
        <v>0</v>
      </c>
      <c r="O60" s="13">
        <v>0</v>
      </c>
      <c r="P60" s="13" t="s">
        <v>28</v>
      </c>
      <c r="Q60" s="13"/>
      <c r="R60" s="13" t="s">
        <v>43</v>
      </c>
      <c r="S60" s="13" t="s">
        <v>7407</v>
      </c>
      <c r="T60" s="13" t="s">
        <v>45</v>
      </c>
      <c r="U60" s="13" t="s">
        <v>45</v>
      </c>
      <c r="V60" s="13" t="s">
        <v>7521</v>
      </c>
      <c r="W60" s="13">
        <v>1</v>
      </c>
      <c r="X60" s="13">
        <v>1100</v>
      </c>
      <c r="Y60" s="13"/>
      <c r="Z60" s="15" t="str">
        <f>VLOOKUP(D60,'ZOHO Export'!$H:$W,16,FALSE)</f>
        <v>Begona Soto</v>
      </c>
      <c r="AA60" s="15" t="str">
        <f>VLOOKUP(E60,'ZOHO Export'!$H:$W,16,FALSE)</f>
        <v>Begona Soto</v>
      </c>
    </row>
    <row r="61" spans="1:27" x14ac:dyDescent="0.3">
      <c r="A61" s="13" t="s">
        <v>214</v>
      </c>
      <c r="B61" s="13" t="s">
        <v>11439</v>
      </c>
      <c r="C61" s="13"/>
      <c r="D61" s="13" t="s">
        <v>11755</v>
      </c>
      <c r="E61" s="13" t="s">
        <v>11649</v>
      </c>
      <c r="F61" s="13"/>
      <c r="G61" s="13" t="s">
        <v>215</v>
      </c>
      <c r="H61" s="13" t="s">
        <v>29</v>
      </c>
      <c r="I61" s="14">
        <v>46052</v>
      </c>
      <c r="J61" s="13"/>
      <c r="K61" s="14">
        <v>46052</v>
      </c>
      <c r="L61" s="13">
        <v>154800</v>
      </c>
      <c r="M61" s="13" t="s">
        <v>11649</v>
      </c>
      <c r="N61" s="13">
        <v>0</v>
      </c>
      <c r="O61" s="13">
        <v>0</v>
      </c>
      <c r="P61" s="13" t="s">
        <v>28</v>
      </c>
      <c r="Q61" s="13"/>
      <c r="R61" s="13" t="s">
        <v>25</v>
      </c>
      <c r="S61" s="13" t="s">
        <v>11659</v>
      </c>
      <c r="T61" s="13" t="s">
        <v>27</v>
      </c>
      <c r="U61" s="13" t="s">
        <v>27</v>
      </c>
      <c r="V61" s="13" t="s">
        <v>7522</v>
      </c>
      <c r="W61" s="13">
        <v>0</v>
      </c>
      <c r="X61" s="13">
        <v>154800</v>
      </c>
      <c r="Y61" s="13"/>
      <c r="Z61" s="15" t="str">
        <f>VLOOKUP(D61,'ZOHO Export'!$H:$W,16,FALSE)</f>
        <v>Amir Ben Ayed</v>
      </c>
      <c r="AA61" s="15" t="str">
        <f>VLOOKUP(E61,'ZOHO Export'!$H:$W,16,FALSE)</f>
        <v>Wissem Bensaid</v>
      </c>
    </row>
    <row r="62" spans="1:27" x14ac:dyDescent="0.3">
      <c r="A62" s="13" t="s">
        <v>216</v>
      </c>
      <c r="B62" s="13" t="s">
        <v>4839</v>
      </c>
      <c r="C62" s="13"/>
      <c r="D62" s="13" t="s">
        <v>11756</v>
      </c>
      <c r="E62" s="13" t="s">
        <v>11717</v>
      </c>
      <c r="F62" s="13"/>
      <c r="G62" s="13" t="s">
        <v>217</v>
      </c>
      <c r="H62" s="13" t="s">
        <v>59</v>
      </c>
      <c r="I62" s="14">
        <v>46052</v>
      </c>
      <c r="J62" s="13"/>
      <c r="K62" s="14">
        <v>46052</v>
      </c>
      <c r="L62" s="13">
        <v>59495</v>
      </c>
      <c r="M62" s="13" t="s">
        <v>11756</v>
      </c>
      <c r="N62" s="13">
        <v>0</v>
      </c>
      <c r="O62" s="13">
        <v>0</v>
      </c>
      <c r="P62" s="13" t="s">
        <v>28</v>
      </c>
      <c r="Q62" s="13"/>
      <c r="R62" s="13" t="s">
        <v>36</v>
      </c>
      <c r="S62" s="13" t="s">
        <v>11715</v>
      </c>
      <c r="T62" s="13" t="s">
        <v>178</v>
      </c>
      <c r="U62" s="13" t="s">
        <v>38</v>
      </c>
      <c r="V62" s="13" t="s">
        <v>7523</v>
      </c>
      <c r="W62" s="13">
        <v>1</v>
      </c>
      <c r="X62" s="13">
        <v>59495</v>
      </c>
      <c r="Y62" s="13"/>
      <c r="Z62" s="15" t="str">
        <f>VLOOKUP(D62,'ZOHO Export'!$H:$W,16,FALSE)</f>
        <v>Lucas Olheiser</v>
      </c>
      <c r="AA62" s="15" t="str">
        <f>VLOOKUP(E62,'ZOHO Export'!$H:$W,16,FALSE)</f>
        <v>Fiete Heinrich</v>
      </c>
    </row>
    <row r="63" spans="1:27" x14ac:dyDescent="0.3">
      <c r="A63" s="13" t="s">
        <v>219</v>
      </c>
      <c r="B63" s="13" t="s">
        <v>4840</v>
      </c>
      <c r="C63" s="13" t="s">
        <v>11757</v>
      </c>
      <c r="D63" s="13" t="s">
        <v>11740</v>
      </c>
      <c r="E63" s="13" t="s">
        <v>11717</v>
      </c>
      <c r="F63" s="13"/>
      <c r="G63" s="13" t="s">
        <v>217</v>
      </c>
      <c r="H63" s="13" t="s">
        <v>59</v>
      </c>
      <c r="I63" s="14">
        <v>46064</v>
      </c>
      <c r="J63" s="13"/>
      <c r="K63" s="14">
        <v>46052</v>
      </c>
      <c r="L63" s="13">
        <v>40475</v>
      </c>
      <c r="M63" s="13" t="s">
        <v>11756</v>
      </c>
      <c r="N63" s="13">
        <v>0</v>
      </c>
      <c r="O63" s="13">
        <v>0</v>
      </c>
      <c r="P63" s="13" t="s">
        <v>28</v>
      </c>
      <c r="Q63" s="13"/>
      <c r="R63" s="13" t="s">
        <v>36</v>
      </c>
      <c r="S63" s="13" t="s">
        <v>6878</v>
      </c>
      <c r="T63" s="13" t="s">
        <v>178</v>
      </c>
      <c r="U63" s="13" t="s">
        <v>11758</v>
      </c>
      <c r="V63" s="13" t="s">
        <v>7524</v>
      </c>
      <c r="W63" s="13">
        <v>0.7</v>
      </c>
      <c r="X63" s="13">
        <v>40475</v>
      </c>
      <c r="Y63" s="13"/>
      <c r="Z63" s="15" t="str">
        <f>VLOOKUP(D63,'ZOHO Export'!$H:$W,16,FALSE)</f>
        <v>Sang Tan Dang</v>
      </c>
      <c r="AA63" s="15" t="str">
        <f>VLOOKUP(E63,'ZOHO Export'!$H:$W,16,FALSE)</f>
        <v>Fiete Heinrich</v>
      </c>
    </row>
    <row r="64" spans="1:27" x14ac:dyDescent="0.3">
      <c r="A64" s="13" t="s">
        <v>220</v>
      </c>
      <c r="B64" s="13" t="s">
        <v>11440</v>
      </c>
      <c r="C64" s="13"/>
      <c r="D64" s="13" t="s">
        <v>11759</v>
      </c>
      <c r="E64" s="13" t="s">
        <v>11649</v>
      </c>
      <c r="F64" s="13"/>
      <c r="G64" s="13" t="s">
        <v>127</v>
      </c>
      <c r="H64" s="13" t="s">
        <v>29</v>
      </c>
      <c r="I64" s="14">
        <v>46051</v>
      </c>
      <c r="J64" s="13"/>
      <c r="K64" s="14">
        <v>46051</v>
      </c>
      <c r="L64" s="13">
        <v>8600</v>
      </c>
      <c r="M64" s="13" t="s">
        <v>11649</v>
      </c>
      <c r="N64" s="13">
        <v>0</v>
      </c>
      <c r="O64" s="13">
        <v>0</v>
      </c>
      <c r="P64" s="13" t="s">
        <v>28</v>
      </c>
      <c r="Q64" s="13"/>
      <c r="R64" s="13" t="s">
        <v>25</v>
      </c>
      <c r="S64" s="13" t="s">
        <v>11760</v>
      </c>
      <c r="T64" s="13" t="s">
        <v>27</v>
      </c>
      <c r="U64" s="13" t="s">
        <v>27</v>
      </c>
      <c r="V64" s="13" t="s">
        <v>7525</v>
      </c>
      <c r="W64" s="13">
        <v>0</v>
      </c>
      <c r="X64" s="13">
        <v>8600</v>
      </c>
      <c r="Y64" s="13"/>
      <c r="Z64" s="15" t="str">
        <f>VLOOKUP(D64,'ZOHO Export'!$H:$W,16,FALSE)</f>
        <v>Achraf Walha</v>
      </c>
      <c r="AA64" s="15" t="str">
        <f>VLOOKUP(E64,'ZOHO Export'!$H:$W,16,FALSE)</f>
        <v>Wissem Bensaid</v>
      </c>
    </row>
    <row r="65" spans="1:27" x14ac:dyDescent="0.3">
      <c r="A65" s="13" t="s">
        <v>221</v>
      </c>
      <c r="B65" s="13" t="s">
        <v>4842</v>
      </c>
      <c r="C65" s="13"/>
      <c r="D65" s="13" t="s">
        <v>11761</v>
      </c>
      <c r="E65" s="13" t="s">
        <v>11762</v>
      </c>
      <c r="F65" s="13" t="s">
        <v>11676</v>
      </c>
      <c r="G65" s="13" t="s">
        <v>222</v>
      </c>
      <c r="H65" s="13" t="s">
        <v>29</v>
      </c>
      <c r="I65" s="14">
        <v>46034</v>
      </c>
      <c r="J65" s="13"/>
      <c r="K65" s="14">
        <v>46051</v>
      </c>
      <c r="L65" s="13">
        <v>25075</v>
      </c>
      <c r="M65" s="13" t="s">
        <v>11676</v>
      </c>
      <c r="N65" s="13">
        <v>0</v>
      </c>
      <c r="O65" s="13">
        <v>0</v>
      </c>
      <c r="P65" s="13" t="s">
        <v>28</v>
      </c>
      <c r="Q65" s="13"/>
      <c r="R65" s="13" t="s">
        <v>104</v>
      </c>
      <c r="S65" s="13" t="s">
        <v>11763</v>
      </c>
      <c r="T65" s="13" t="s">
        <v>89</v>
      </c>
      <c r="U65" s="13" t="s">
        <v>89</v>
      </c>
      <c r="V65" s="13" t="s">
        <v>7526</v>
      </c>
      <c r="W65" s="13">
        <v>0</v>
      </c>
      <c r="X65" s="13">
        <v>25075</v>
      </c>
      <c r="Y65" s="13"/>
      <c r="Z65" s="15" t="str">
        <f>VLOOKUP(D65,'ZOHO Export'!$H:$W,16,FALSE)</f>
        <v>Maxim Mokdad</v>
      </c>
      <c r="AA65" s="15" t="str">
        <f>VLOOKUP(E65,'ZOHO Export'!$H:$W,16,FALSE)</f>
        <v>Boris Krastev</v>
      </c>
    </row>
    <row r="66" spans="1:27" x14ac:dyDescent="0.3">
      <c r="A66" s="13" t="s">
        <v>224</v>
      </c>
      <c r="B66" s="13" t="s">
        <v>4843</v>
      </c>
      <c r="C66" s="13"/>
      <c r="D66" s="13" t="s">
        <v>11764</v>
      </c>
      <c r="E66" s="13" t="s">
        <v>11765</v>
      </c>
      <c r="F66" s="13" t="s">
        <v>11676</v>
      </c>
      <c r="G66" s="13" t="s">
        <v>225</v>
      </c>
      <c r="H66" s="13" t="s">
        <v>59</v>
      </c>
      <c r="I66" s="14">
        <v>45931</v>
      </c>
      <c r="J66" s="13"/>
      <c r="K66" s="14">
        <v>46051</v>
      </c>
      <c r="L66" s="13">
        <v>115200</v>
      </c>
      <c r="M66" s="13" t="s">
        <v>11676</v>
      </c>
      <c r="N66" s="13">
        <v>0</v>
      </c>
      <c r="O66" s="13">
        <v>0</v>
      </c>
      <c r="P66" s="13" t="s">
        <v>28</v>
      </c>
      <c r="Q66" s="13"/>
      <c r="R66" s="13" t="s">
        <v>25</v>
      </c>
      <c r="S66" s="13" t="s">
        <v>6878</v>
      </c>
      <c r="T66" s="13" t="s">
        <v>89</v>
      </c>
      <c r="U66" s="13" t="s">
        <v>89</v>
      </c>
      <c r="V66" s="13" t="s">
        <v>7527</v>
      </c>
      <c r="W66" s="13">
        <v>0</v>
      </c>
      <c r="X66" s="13">
        <v>115200</v>
      </c>
      <c r="Y66" s="13"/>
      <c r="Z66" s="15" t="str">
        <f>VLOOKUP(D66,'ZOHO Export'!$H:$W,16,FALSE)</f>
        <v>Dobri Gatev</v>
      </c>
      <c r="AA66" s="15" t="str">
        <f>VLOOKUP(E66,'ZOHO Export'!$H:$W,16,FALSE)</f>
        <v>Tsanko Mihov</v>
      </c>
    </row>
    <row r="67" spans="1:27" x14ac:dyDescent="0.3">
      <c r="A67" s="13" t="s">
        <v>226</v>
      </c>
      <c r="B67" s="13" t="s">
        <v>11766</v>
      </c>
      <c r="C67" s="13"/>
      <c r="D67" s="13" t="s">
        <v>11767</v>
      </c>
      <c r="E67" s="13" t="s">
        <v>11767</v>
      </c>
      <c r="F67" s="13"/>
      <c r="G67" s="13" t="s">
        <v>227</v>
      </c>
      <c r="H67" s="13" t="s">
        <v>29</v>
      </c>
      <c r="I67" s="14">
        <v>46048</v>
      </c>
      <c r="J67" s="13"/>
      <c r="K67" s="14">
        <v>46048</v>
      </c>
      <c r="L67" s="13">
        <v>6100</v>
      </c>
      <c r="M67" s="13" t="s">
        <v>11767</v>
      </c>
      <c r="N67" s="13">
        <v>0</v>
      </c>
      <c r="O67" s="13">
        <v>0</v>
      </c>
      <c r="P67" s="13" t="s">
        <v>28</v>
      </c>
      <c r="Q67" s="13"/>
      <c r="R67" s="13" t="s">
        <v>36</v>
      </c>
      <c r="S67" s="13" t="s">
        <v>11768</v>
      </c>
      <c r="T67" s="13" t="s">
        <v>58</v>
      </c>
      <c r="U67" s="13" t="s">
        <v>38</v>
      </c>
      <c r="V67" s="13" t="s">
        <v>7528</v>
      </c>
      <c r="W67" s="13">
        <v>1</v>
      </c>
      <c r="X67" s="13">
        <v>6100</v>
      </c>
      <c r="Y67" s="13"/>
      <c r="Z67" s="15" t="str">
        <f>VLOOKUP(D67,'ZOHO Export'!$H:$W,16,FALSE)</f>
        <v>Paqui Romero</v>
      </c>
      <c r="AA67" s="15" t="str">
        <f>VLOOKUP(E67,'ZOHO Export'!$H:$W,16,FALSE)</f>
        <v>Paqui Romero</v>
      </c>
    </row>
    <row r="68" spans="1:27" x14ac:dyDescent="0.3">
      <c r="A68" s="13" t="s">
        <v>230</v>
      </c>
      <c r="B68" s="13" t="s">
        <v>4845</v>
      </c>
      <c r="C68" s="13" t="s">
        <v>11769</v>
      </c>
      <c r="D68" s="13" t="s">
        <v>11697</v>
      </c>
      <c r="E68" s="13" t="s">
        <v>11722</v>
      </c>
      <c r="F68" s="13"/>
      <c r="G68" s="13" t="s">
        <v>231</v>
      </c>
      <c r="H68" s="13" t="s">
        <v>29</v>
      </c>
      <c r="I68" s="14">
        <v>46048</v>
      </c>
      <c r="J68" s="13"/>
      <c r="K68" s="14">
        <v>46048</v>
      </c>
      <c r="L68" s="13">
        <v>32997.89</v>
      </c>
      <c r="M68" s="13" t="s">
        <v>11697</v>
      </c>
      <c r="N68" s="13">
        <v>0</v>
      </c>
      <c r="O68" s="13">
        <v>0</v>
      </c>
      <c r="P68" s="13" t="s">
        <v>28</v>
      </c>
      <c r="Q68" s="13"/>
      <c r="R68" s="13" t="s">
        <v>43</v>
      </c>
      <c r="S68" s="13" t="s">
        <v>11770</v>
      </c>
      <c r="T68" s="13" t="s">
        <v>58</v>
      </c>
      <c r="U68" s="13" t="s">
        <v>58</v>
      </c>
      <c r="V68" s="13" t="s">
        <v>7529</v>
      </c>
      <c r="W68" s="13">
        <v>30</v>
      </c>
      <c r="X68" s="13">
        <v>32997.89</v>
      </c>
      <c r="Y68" s="13"/>
      <c r="Z68" s="15" t="str">
        <f>VLOOKUP(D68,'ZOHO Export'!$H:$W,16,FALSE)</f>
        <v>Miguel Menéndez</v>
      </c>
      <c r="AA68" s="15" t="str">
        <f>VLOOKUP(E68,'ZOHO Export'!$H:$W,16,FALSE)</f>
        <v>Juan Juarez Quintana</v>
      </c>
    </row>
    <row r="69" spans="1:27" x14ac:dyDescent="0.3">
      <c r="A69" s="13" t="s">
        <v>232</v>
      </c>
      <c r="B69" s="13" t="s">
        <v>4846</v>
      </c>
      <c r="C69" s="13"/>
      <c r="D69" s="13" t="s">
        <v>11771</v>
      </c>
      <c r="E69" s="13" t="s">
        <v>11771</v>
      </c>
      <c r="F69" s="13"/>
      <c r="G69" s="13" t="s">
        <v>233</v>
      </c>
      <c r="H69" s="13" t="s">
        <v>29</v>
      </c>
      <c r="I69" s="14">
        <v>46048</v>
      </c>
      <c r="J69" s="13"/>
      <c r="K69" s="14">
        <v>46048</v>
      </c>
      <c r="L69" s="13">
        <v>27216</v>
      </c>
      <c r="M69" s="13" t="s">
        <v>11771</v>
      </c>
      <c r="N69" s="13">
        <v>0</v>
      </c>
      <c r="O69" s="13">
        <v>0</v>
      </c>
      <c r="P69" s="13" t="s">
        <v>28</v>
      </c>
      <c r="Q69" s="13"/>
      <c r="R69" s="13" t="s">
        <v>36</v>
      </c>
      <c r="S69" s="13" t="s">
        <v>6878</v>
      </c>
      <c r="T69" s="13" t="s">
        <v>84</v>
      </c>
      <c r="U69" s="13" t="s">
        <v>84</v>
      </c>
      <c r="V69" s="13" t="s">
        <v>7530</v>
      </c>
      <c r="W69" s="13">
        <v>0.1</v>
      </c>
      <c r="X69" s="13">
        <v>27216</v>
      </c>
      <c r="Y69" s="13"/>
      <c r="Z69" s="15" t="str">
        <f>VLOOKUP(D69,'ZOHO Export'!$H:$W,16,FALSE)</f>
        <v>Mark Sensenig</v>
      </c>
      <c r="AA69" s="15" t="str">
        <f>VLOOKUP(E69,'ZOHO Export'!$H:$W,16,FALSE)</f>
        <v>Mark Sensenig</v>
      </c>
    </row>
    <row r="70" spans="1:27" x14ac:dyDescent="0.3">
      <c r="A70" s="13" t="s">
        <v>235</v>
      </c>
      <c r="B70" s="13" t="s">
        <v>11441</v>
      </c>
      <c r="C70" s="13"/>
      <c r="D70" s="13" t="s">
        <v>11772</v>
      </c>
      <c r="E70" s="13" t="s">
        <v>11649</v>
      </c>
      <c r="F70" s="13"/>
      <c r="G70" s="13" t="s">
        <v>236</v>
      </c>
      <c r="H70" s="13" t="s">
        <v>29</v>
      </c>
      <c r="I70" s="14">
        <v>46045</v>
      </c>
      <c r="J70" s="13"/>
      <c r="K70" s="14">
        <v>46045</v>
      </c>
      <c r="L70" s="13">
        <v>87686.25</v>
      </c>
      <c r="M70" s="13" t="s">
        <v>11649</v>
      </c>
      <c r="N70" s="13">
        <v>0</v>
      </c>
      <c r="O70" s="13">
        <v>0</v>
      </c>
      <c r="P70" s="13" t="s">
        <v>28</v>
      </c>
      <c r="Q70" s="13"/>
      <c r="R70" s="13" t="s">
        <v>82</v>
      </c>
      <c r="S70" s="13" t="s">
        <v>6878</v>
      </c>
      <c r="T70" s="13" t="s">
        <v>27</v>
      </c>
      <c r="U70" s="13" t="s">
        <v>27</v>
      </c>
      <c r="V70" s="13" t="s">
        <v>7531</v>
      </c>
      <c r="W70" s="13">
        <v>0</v>
      </c>
      <c r="X70" s="13">
        <v>87686.25</v>
      </c>
      <c r="Y70" s="13"/>
      <c r="Z70" s="15" t="str">
        <f>VLOOKUP(D70,'ZOHO Export'!$H:$W,16,FALSE)</f>
        <v>Bacem CHARMI</v>
      </c>
      <c r="AA70" s="15" t="str">
        <f>VLOOKUP(E70,'ZOHO Export'!$H:$W,16,FALSE)</f>
        <v>Wissem Bensaid</v>
      </c>
    </row>
    <row r="71" spans="1:27" x14ac:dyDescent="0.3">
      <c r="A71" s="13" t="s">
        <v>237</v>
      </c>
      <c r="B71" s="13" t="s">
        <v>4848</v>
      </c>
      <c r="C71" s="13"/>
      <c r="D71" s="13" t="s">
        <v>11708</v>
      </c>
      <c r="E71" s="13" t="s">
        <v>11773</v>
      </c>
      <c r="F71" s="13" t="s">
        <v>11723</v>
      </c>
      <c r="G71" s="13" t="s">
        <v>238</v>
      </c>
      <c r="H71" s="13" t="s">
        <v>59</v>
      </c>
      <c r="I71" s="14">
        <v>46045</v>
      </c>
      <c r="J71" s="13"/>
      <c r="K71" s="14">
        <v>46045</v>
      </c>
      <c r="L71" s="13">
        <v>46440</v>
      </c>
      <c r="M71" s="13" t="s">
        <v>11773</v>
      </c>
      <c r="N71" s="13">
        <v>0</v>
      </c>
      <c r="O71" s="13">
        <v>0</v>
      </c>
      <c r="P71" s="13" t="s">
        <v>28</v>
      </c>
      <c r="Q71" s="13"/>
      <c r="R71" s="13" t="s">
        <v>43</v>
      </c>
      <c r="S71" s="13" t="s">
        <v>11709</v>
      </c>
      <c r="T71" s="13" t="s">
        <v>38</v>
      </c>
      <c r="U71" s="13" t="s">
        <v>38</v>
      </c>
      <c r="V71" s="13" t="s">
        <v>7532</v>
      </c>
      <c r="W71" s="13">
        <v>2000000</v>
      </c>
      <c r="X71" s="13">
        <v>46440</v>
      </c>
      <c r="Y71" s="13"/>
      <c r="Z71" s="15" t="str">
        <f>VLOOKUP(D71,'ZOHO Export'!$H:$W,16,FALSE)</f>
        <v>Jurgen Van Den Driessche</v>
      </c>
      <c r="AA71" s="15" t="str">
        <f>VLOOKUP(E71,'ZOHO Export'!$H:$W,16,FALSE)</f>
        <v>Bram Puttemans</v>
      </c>
    </row>
    <row r="72" spans="1:27" x14ac:dyDescent="0.3">
      <c r="A72" s="13" t="s">
        <v>240</v>
      </c>
      <c r="B72" s="13" t="s">
        <v>4849</v>
      </c>
      <c r="C72" s="13"/>
      <c r="D72" s="13" t="s">
        <v>11774</v>
      </c>
      <c r="E72" s="13" t="s">
        <v>11722</v>
      </c>
      <c r="F72" s="13"/>
      <c r="G72" s="13" t="s">
        <v>241</v>
      </c>
      <c r="H72" s="13" t="s">
        <v>29</v>
      </c>
      <c r="I72" s="14">
        <v>46044</v>
      </c>
      <c r="J72" s="13"/>
      <c r="K72" s="14">
        <v>46044</v>
      </c>
      <c r="L72" s="13">
        <v>103509</v>
      </c>
      <c r="M72" s="13" t="s">
        <v>11722</v>
      </c>
      <c r="N72" s="13">
        <v>0</v>
      </c>
      <c r="O72" s="13">
        <v>0</v>
      </c>
      <c r="P72" s="13" t="s">
        <v>28</v>
      </c>
      <c r="Q72" s="13"/>
      <c r="R72" s="13" t="s">
        <v>43</v>
      </c>
      <c r="S72" s="13" t="s">
        <v>11775</v>
      </c>
      <c r="T72" s="13" t="s">
        <v>58</v>
      </c>
      <c r="U72" s="13" t="s">
        <v>58</v>
      </c>
      <c r="V72" s="13" t="s">
        <v>7533</v>
      </c>
      <c r="W72" s="13">
        <v>2</v>
      </c>
      <c r="X72" s="13">
        <v>103509</v>
      </c>
      <c r="Y72" s="13"/>
      <c r="Z72" s="15" t="str">
        <f>VLOOKUP(D72,'ZOHO Export'!$H:$W,16,FALSE)</f>
        <v>Cristina Rubio Rodríguez</v>
      </c>
      <c r="AA72" s="15" t="str">
        <f>VLOOKUP(E72,'ZOHO Export'!$H:$W,16,FALSE)</f>
        <v>Juan Juarez Quintana</v>
      </c>
    </row>
    <row r="73" spans="1:27" x14ac:dyDescent="0.3">
      <c r="A73" s="13" t="s">
        <v>244</v>
      </c>
      <c r="B73" s="13" t="s">
        <v>4850</v>
      </c>
      <c r="C73" s="13"/>
      <c r="D73" s="13" t="s">
        <v>11774</v>
      </c>
      <c r="E73" s="13" t="s">
        <v>11722</v>
      </c>
      <c r="F73" s="13"/>
      <c r="G73" s="13" t="s">
        <v>241</v>
      </c>
      <c r="H73" s="13" t="s">
        <v>29</v>
      </c>
      <c r="I73" s="14">
        <v>46044</v>
      </c>
      <c r="J73" s="13"/>
      <c r="K73" s="14">
        <v>46044</v>
      </c>
      <c r="L73" s="13">
        <v>72931.5</v>
      </c>
      <c r="M73" s="13" t="s">
        <v>11722</v>
      </c>
      <c r="N73" s="13">
        <v>0</v>
      </c>
      <c r="O73" s="13">
        <v>0</v>
      </c>
      <c r="P73" s="13" t="s">
        <v>28</v>
      </c>
      <c r="Q73" s="13"/>
      <c r="R73" s="13" t="s">
        <v>43</v>
      </c>
      <c r="S73" s="13" t="s">
        <v>11776</v>
      </c>
      <c r="T73" s="13" t="s">
        <v>58</v>
      </c>
      <c r="U73" s="13" t="s">
        <v>11683</v>
      </c>
      <c r="V73" s="13" t="s">
        <v>7534</v>
      </c>
      <c r="W73" s="13">
        <v>2</v>
      </c>
      <c r="X73" s="13">
        <v>72931.5</v>
      </c>
      <c r="Y73" s="13"/>
      <c r="Z73" s="15" t="str">
        <f>VLOOKUP(D73,'ZOHO Export'!$H:$W,16,FALSE)</f>
        <v>Cristina Rubio Rodríguez</v>
      </c>
      <c r="AA73" s="15" t="str">
        <f>VLOOKUP(E73,'ZOHO Export'!$H:$W,16,FALSE)</f>
        <v>Juan Juarez Quintana</v>
      </c>
    </row>
    <row r="74" spans="1:27" x14ac:dyDescent="0.3">
      <c r="A74" s="13" t="s">
        <v>246</v>
      </c>
      <c r="B74" s="13" t="s">
        <v>11777</v>
      </c>
      <c r="C74" s="13"/>
      <c r="D74" s="13" t="s">
        <v>11778</v>
      </c>
      <c r="E74" s="13" t="s">
        <v>11649</v>
      </c>
      <c r="F74" s="13"/>
      <c r="G74" s="13" t="s">
        <v>247</v>
      </c>
      <c r="H74" s="13" t="s">
        <v>29</v>
      </c>
      <c r="I74" s="14">
        <v>46044</v>
      </c>
      <c r="J74" s="13"/>
      <c r="K74" s="14">
        <v>46044</v>
      </c>
      <c r="L74" s="13">
        <v>75000</v>
      </c>
      <c r="M74" s="13" t="s">
        <v>11649</v>
      </c>
      <c r="N74" s="13">
        <v>0</v>
      </c>
      <c r="O74" s="13">
        <v>0</v>
      </c>
      <c r="P74" s="13" t="s">
        <v>28</v>
      </c>
      <c r="Q74" s="13"/>
      <c r="R74" s="13" t="s">
        <v>43</v>
      </c>
      <c r="S74" s="13" t="s">
        <v>11779</v>
      </c>
      <c r="T74" s="13" t="s">
        <v>27</v>
      </c>
      <c r="U74" s="13" t="s">
        <v>27</v>
      </c>
      <c r="V74" s="13" t="s">
        <v>7535</v>
      </c>
      <c r="W74" s="13">
        <v>0</v>
      </c>
      <c r="X74" s="13">
        <v>75000</v>
      </c>
      <c r="Y74" s="13"/>
      <c r="Z74" s="15" t="str">
        <f>VLOOKUP(D74,'ZOHO Export'!$H:$W,16,FALSE)</f>
        <v>Habib Kharrat</v>
      </c>
      <c r="AA74" s="15" t="str">
        <f>VLOOKUP(E74,'ZOHO Export'!$H:$W,16,FALSE)</f>
        <v>Wissem Bensaid</v>
      </c>
    </row>
    <row r="75" spans="1:27" x14ac:dyDescent="0.3">
      <c r="A75" s="13" t="s">
        <v>248</v>
      </c>
      <c r="B75" s="13" t="s">
        <v>11442</v>
      </c>
      <c r="C75" s="13"/>
      <c r="D75" s="13" t="s">
        <v>11726</v>
      </c>
      <c r="E75" s="13" t="s">
        <v>11649</v>
      </c>
      <c r="F75" s="13"/>
      <c r="G75" s="13" t="s">
        <v>48</v>
      </c>
      <c r="H75" s="13" t="s">
        <v>29</v>
      </c>
      <c r="I75" s="14">
        <v>46044</v>
      </c>
      <c r="J75" s="13"/>
      <c r="K75" s="14">
        <v>46044</v>
      </c>
      <c r="L75" s="13">
        <v>2864.86</v>
      </c>
      <c r="M75" s="13" t="s">
        <v>11649</v>
      </c>
      <c r="N75" s="13">
        <v>0</v>
      </c>
      <c r="O75" s="13">
        <v>0</v>
      </c>
      <c r="P75" s="13" t="s">
        <v>28</v>
      </c>
      <c r="Q75" s="13"/>
      <c r="R75" s="13" t="s">
        <v>25</v>
      </c>
      <c r="S75" s="13" t="s">
        <v>6878</v>
      </c>
      <c r="T75" s="13" t="s">
        <v>27</v>
      </c>
      <c r="U75" s="13" t="s">
        <v>27</v>
      </c>
      <c r="V75" s="13" t="s">
        <v>7536</v>
      </c>
      <c r="W75" s="13">
        <v>0</v>
      </c>
      <c r="X75" s="13">
        <v>2864.86</v>
      </c>
      <c r="Y75" s="13"/>
      <c r="Z75" s="15" t="str">
        <f>VLOOKUP(D75,'ZOHO Export'!$H:$W,16,FALSE)</f>
        <v>Zied Maghrebi</v>
      </c>
      <c r="AA75" s="15" t="str">
        <f>VLOOKUP(E75,'ZOHO Export'!$H:$W,16,FALSE)</f>
        <v>Wissem Bensaid</v>
      </c>
    </row>
    <row r="76" spans="1:27" x14ac:dyDescent="0.3">
      <c r="A76" s="13" t="s">
        <v>249</v>
      </c>
      <c r="B76" s="13" t="s">
        <v>11443</v>
      </c>
      <c r="C76" s="13"/>
      <c r="D76" s="13" t="s">
        <v>11780</v>
      </c>
      <c r="E76" s="13" t="s">
        <v>11649</v>
      </c>
      <c r="F76" s="13"/>
      <c r="G76" s="13" t="s">
        <v>250</v>
      </c>
      <c r="H76" s="13" t="s">
        <v>29</v>
      </c>
      <c r="I76" s="14">
        <v>46044</v>
      </c>
      <c r="J76" s="13"/>
      <c r="K76" s="14">
        <v>46044</v>
      </c>
      <c r="L76" s="13">
        <v>7296</v>
      </c>
      <c r="M76" s="13" t="s">
        <v>11649</v>
      </c>
      <c r="N76" s="13">
        <v>0</v>
      </c>
      <c r="O76" s="13">
        <v>0</v>
      </c>
      <c r="P76" s="13" t="s">
        <v>28</v>
      </c>
      <c r="Q76" s="13"/>
      <c r="R76" s="13" t="s">
        <v>25</v>
      </c>
      <c r="S76" s="13" t="s">
        <v>11727</v>
      </c>
      <c r="T76" s="13" t="s">
        <v>27</v>
      </c>
      <c r="U76" s="13" t="s">
        <v>27</v>
      </c>
      <c r="V76" s="13" t="s">
        <v>7537</v>
      </c>
      <c r="W76" s="13">
        <v>0</v>
      </c>
      <c r="X76" s="13">
        <v>7296</v>
      </c>
      <c r="Y76" s="13"/>
      <c r="Z76" s="15" t="str">
        <f>VLOOKUP(D76,'ZOHO Export'!$H:$W,16,FALSE)</f>
        <v>Montassar Gharsallah</v>
      </c>
      <c r="AA76" s="15" t="str">
        <f>VLOOKUP(E76,'ZOHO Export'!$H:$W,16,FALSE)</f>
        <v>Wissem Bensaid</v>
      </c>
    </row>
    <row r="77" spans="1:27" x14ac:dyDescent="0.3">
      <c r="A77" s="13" t="s">
        <v>251</v>
      </c>
      <c r="B77" s="13" t="s">
        <v>11444</v>
      </c>
      <c r="C77" s="13"/>
      <c r="D77" s="13" t="s">
        <v>11781</v>
      </c>
      <c r="E77" s="13" t="s">
        <v>11649</v>
      </c>
      <c r="F77" s="13"/>
      <c r="G77" s="13" t="s">
        <v>252</v>
      </c>
      <c r="H77" s="13" t="s">
        <v>29</v>
      </c>
      <c r="I77" s="14">
        <v>46044</v>
      </c>
      <c r="J77" s="13"/>
      <c r="K77" s="14">
        <v>46044</v>
      </c>
      <c r="L77" s="13">
        <v>33088</v>
      </c>
      <c r="M77" s="13" t="s">
        <v>11649</v>
      </c>
      <c r="N77" s="13">
        <v>0</v>
      </c>
      <c r="O77" s="13">
        <v>0</v>
      </c>
      <c r="P77" s="13" t="s">
        <v>28</v>
      </c>
      <c r="Q77" s="13"/>
      <c r="R77" s="13" t="s">
        <v>36</v>
      </c>
      <c r="S77" s="13" t="s">
        <v>11775</v>
      </c>
      <c r="T77" s="13" t="s">
        <v>27</v>
      </c>
      <c r="U77" s="13" t="s">
        <v>27</v>
      </c>
      <c r="V77" s="13" t="s">
        <v>7538</v>
      </c>
      <c r="W77" s="13">
        <v>0</v>
      </c>
      <c r="X77" s="13">
        <v>33088</v>
      </c>
      <c r="Y77" s="13"/>
      <c r="Z77" s="15" t="str">
        <f>VLOOKUP(D77,'ZOHO Export'!$H:$W,16,FALSE)</f>
        <v>Bilel Tajouri</v>
      </c>
      <c r="AA77" s="15" t="str">
        <f>VLOOKUP(E77,'ZOHO Export'!$H:$W,16,FALSE)</f>
        <v>Wissem Bensaid</v>
      </c>
    </row>
    <row r="78" spans="1:27" x14ac:dyDescent="0.3">
      <c r="A78" s="13" t="s">
        <v>253</v>
      </c>
      <c r="B78" s="13" t="s">
        <v>11445</v>
      </c>
      <c r="C78" s="13"/>
      <c r="D78" s="13" t="s">
        <v>11782</v>
      </c>
      <c r="E78" s="13" t="s">
        <v>11649</v>
      </c>
      <c r="F78" s="13"/>
      <c r="G78" s="13" t="s">
        <v>254</v>
      </c>
      <c r="H78" s="13" t="s">
        <v>29</v>
      </c>
      <c r="I78" s="14">
        <v>46044</v>
      </c>
      <c r="J78" s="13"/>
      <c r="K78" s="14">
        <v>46044</v>
      </c>
      <c r="L78" s="13">
        <v>4800</v>
      </c>
      <c r="M78" s="13" t="s">
        <v>11649</v>
      </c>
      <c r="N78" s="13">
        <v>0</v>
      </c>
      <c r="O78" s="13">
        <v>0</v>
      </c>
      <c r="P78" s="13" t="s">
        <v>28</v>
      </c>
      <c r="Q78" s="13"/>
      <c r="R78" s="13" t="s">
        <v>25</v>
      </c>
      <c r="S78" s="13" t="s">
        <v>6878</v>
      </c>
      <c r="T78" s="13" t="s">
        <v>27</v>
      </c>
      <c r="U78" s="13" t="s">
        <v>27</v>
      </c>
      <c r="V78" s="13" t="s">
        <v>7539</v>
      </c>
      <c r="W78" s="13">
        <v>0</v>
      </c>
      <c r="X78" s="13">
        <v>4800</v>
      </c>
      <c r="Y78" s="13"/>
      <c r="Z78" s="15" t="str">
        <f>VLOOKUP(D78,'ZOHO Export'!$H:$W,16,FALSE)</f>
        <v>Walim JRIBI</v>
      </c>
      <c r="AA78" s="15" t="str">
        <f>VLOOKUP(E78,'ZOHO Export'!$H:$W,16,FALSE)</f>
        <v>Wissem Bensaid</v>
      </c>
    </row>
    <row r="79" spans="1:27" x14ac:dyDescent="0.3">
      <c r="A79" s="13" t="s">
        <v>255</v>
      </c>
      <c r="B79" s="13" t="s">
        <v>11446</v>
      </c>
      <c r="C79" s="13"/>
      <c r="D79" s="13" t="s">
        <v>11783</v>
      </c>
      <c r="E79" s="13" t="s">
        <v>11649</v>
      </c>
      <c r="F79" s="13"/>
      <c r="G79" s="13" t="s">
        <v>256</v>
      </c>
      <c r="H79" s="13" t="s">
        <v>29</v>
      </c>
      <c r="I79" s="14">
        <v>46043</v>
      </c>
      <c r="J79" s="13"/>
      <c r="K79" s="14">
        <v>46043</v>
      </c>
      <c r="L79" s="13">
        <v>18500</v>
      </c>
      <c r="M79" s="13" t="s">
        <v>11649</v>
      </c>
      <c r="N79" s="13">
        <v>0</v>
      </c>
      <c r="O79" s="13">
        <v>0</v>
      </c>
      <c r="P79" s="13" t="s">
        <v>28</v>
      </c>
      <c r="Q79" s="13"/>
      <c r="R79" s="13" t="s">
        <v>82</v>
      </c>
      <c r="S79" s="13" t="s">
        <v>11784</v>
      </c>
      <c r="T79" s="13" t="s">
        <v>27</v>
      </c>
      <c r="U79" s="13" t="s">
        <v>27</v>
      </c>
      <c r="V79" s="13" t="s">
        <v>7540</v>
      </c>
      <c r="W79" s="13">
        <v>0</v>
      </c>
      <c r="X79" s="13">
        <v>18500</v>
      </c>
      <c r="Y79" s="13"/>
      <c r="Z79" s="15" t="str">
        <f>VLOOKUP(D79,'ZOHO Export'!$H:$W,16,FALSE)</f>
        <v>AZIZ HENTATI</v>
      </c>
      <c r="AA79" s="15" t="str">
        <f>VLOOKUP(E79,'ZOHO Export'!$H:$W,16,FALSE)</f>
        <v>Wissem Bensaid</v>
      </c>
    </row>
    <row r="80" spans="1:27" x14ac:dyDescent="0.3">
      <c r="A80" s="13" t="s">
        <v>257</v>
      </c>
      <c r="B80" s="13" t="s">
        <v>4857</v>
      </c>
      <c r="C80" s="13"/>
      <c r="D80" s="13" t="s">
        <v>11651</v>
      </c>
      <c r="E80" s="13" t="s">
        <v>11652</v>
      </c>
      <c r="F80" s="13" t="s">
        <v>11672</v>
      </c>
      <c r="G80" s="13" t="s">
        <v>11447</v>
      </c>
      <c r="H80" s="13" t="s">
        <v>29</v>
      </c>
      <c r="I80" s="14">
        <v>46043</v>
      </c>
      <c r="J80" s="13"/>
      <c r="K80" s="14">
        <v>46043</v>
      </c>
      <c r="L80" s="13">
        <v>12072</v>
      </c>
      <c r="M80" s="13" t="s">
        <v>11785</v>
      </c>
      <c r="N80" s="13">
        <v>0</v>
      </c>
      <c r="O80" s="13">
        <v>0</v>
      </c>
      <c r="P80" s="13" t="s">
        <v>28</v>
      </c>
      <c r="Q80" s="13"/>
      <c r="R80" s="13" t="s">
        <v>43</v>
      </c>
      <c r="S80" s="13" t="s">
        <v>11786</v>
      </c>
      <c r="T80" s="13" t="s">
        <v>38</v>
      </c>
      <c r="U80" s="13" t="s">
        <v>38</v>
      </c>
      <c r="V80" s="13" t="s">
        <v>7541</v>
      </c>
      <c r="W80" s="13">
        <v>1</v>
      </c>
      <c r="X80" s="13">
        <v>12072</v>
      </c>
      <c r="Y80" s="13"/>
      <c r="Z80" s="15" t="str">
        <f>VLOOKUP(D80,'ZOHO Export'!$H:$W,16,FALSE)</f>
        <v>Audric Jeanne</v>
      </c>
      <c r="AA80" s="15" t="str">
        <f>VLOOKUP(E80,'ZOHO Export'!$H:$W,16,FALSE)</f>
        <v>Karel De Swert</v>
      </c>
    </row>
    <row r="81" spans="1:27" x14ac:dyDescent="0.3">
      <c r="A81" s="13" t="s">
        <v>260</v>
      </c>
      <c r="B81" s="13" t="s">
        <v>4858</v>
      </c>
      <c r="C81" s="13"/>
      <c r="D81" s="13" t="s">
        <v>11736</v>
      </c>
      <c r="E81" s="13" t="s">
        <v>11787</v>
      </c>
      <c r="F81" s="13"/>
      <c r="G81" s="13" t="s">
        <v>261</v>
      </c>
      <c r="H81" s="13" t="s">
        <v>29</v>
      </c>
      <c r="I81" s="14">
        <v>46041</v>
      </c>
      <c r="J81" s="13"/>
      <c r="K81" s="14">
        <v>46052</v>
      </c>
      <c r="L81" s="13">
        <v>14237.11</v>
      </c>
      <c r="M81" s="13" t="s">
        <v>11689</v>
      </c>
      <c r="N81" s="13">
        <v>1</v>
      </c>
      <c r="O81" s="13">
        <v>1</v>
      </c>
      <c r="P81" s="13" t="s">
        <v>28</v>
      </c>
      <c r="Q81" s="13"/>
      <c r="R81" s="13" t="s">
        <v>36</v>
      </c>
      <c r="S81" s="13" t="s">
        <v>11788</v>
      </c>
      <c r="T81" s="13" t="s">
        <v>58</v>
      </c>
      <c r="U81" s="13" t="s">
        <v>11789</v>
      </c>
      <c r="V81" s="13" t="s">
        <v>11448</v>
      </c>
      <c r="W81" s="13">
        <v>0</v>
      </c>
      <c r="X81" s="13">
        <v>73021.34</v>
      </c>
      <c r="Y81" s="13"/>
      <c r="Z81" s="15" t="str">
        <f>VLOOKUP(D81,'ZOHO Export'!$H:$W,16,FALSE)</f>
        <v>Begona Soto</v>
      </c>
      <c r="AA81" s="15" t="str">
        <f>VLOOKUP(E81,'ZOHO Export'!$H:$W,16,FALSE)</f>
        <v>Carlos Bravo Fernández</v>
      </c>
    </row>
    <row r="82" spans="1:27" x14ac:dyDescent="0.3">
      <c r="A82" s="13" t="s">
        <v>264</v>
      </c>
      <c r="B82" s="13" t="s">
        <v>4859</v>
      </c>
      <c r="C82" s="13"/>
      <c r="D82" s="13" t="s">
        <v>11790</v>
      </c>
      <c r="E82" s="13" t="s">
        <v>11787</v>
      </c>
      <c r="F82" s="13" t="s">
        <v>11723</v>
      </c>
      <c r="G82" s="13" t="s">
        <v>265</v>
      </c>
      <c r="H82" s="13" t="s">
        <v>29</v>
      </c>
      <c r="I82" s="14">
        <v>46041</v>
      </c>
      <c r="J82" s="14">
        <v>46092</v>
      </c>
      <c r="K82" s="14">
        <v>46041</v>
      </c>
      <c r="L82" s="13">
        <v>6685.62</v>
      </c>
      <c r="M82" s="13" t="s">
        <v>11787</v>
      </c>
      <c r="N82" s="13">
        <v>0</v>
      </c>
      <c r="O82" s="13">
        <v>0</v>
      </c>
      <c r="P82" s="13" t="s">
        <v>122</v>
      </c>
      <c r="Q82" s="13"/>
      <c r="R82" s="13" t="s">
        <v>25</v>
      </c>
      <c r="S82" s="13" t="s">
        <v>7402</v>
      </c>
      <c r="T82" s="13" t="s">
        <v>53</v>
      </c>
      <c r="U82" s="13" t="s">
        <v>53</v>
      </c>
      <c r="V82" s="13" t="s">
        <v>7543</v>
      </c>
      <c r="W82" s="13">
        <v>256</v>
      </c>
      <c r="X82" s="13">
        <v>6685.62</v>
      </c>
      <c r="Y82" s="13"/>
      <c r="Z82" s="15" t="str">
        <f>VLOOKUP(D82,'ZOHO Export'!$H:$W,16,FALSE)</f>
        <v>Alfredo Bartolome</v>
      </c>
      <c r="AA82" s="15" t="str">
        <f>VLOOKUP(E82,'ZOHO Export'!$H:$W,16,FALSE)</f>
        <v>Carlos Bravo Fernández</v>
      </c>
    </row>
    <row r="83" spans="1:27" x14ac:dyDescent="0.3">
      <c r="A83" s="13" t="s">
        <v>267</v>
      </c>
      <c r="B83" s="13" t="s">
        <v>4860</v>
      </c>
      <c r="C83" s="13"/>
      <c r="D83" s="13" t="s">
        <v>11791</v>
      </c>
      <c r="E83" s="13" t="s">
        <v>11792</v>
      </c>
      <c r="F83" s="13" t="s">
        <v>11711</v>
      </c>
      <c r="G83" s="13" t="s">
        <v>268</v>
      </c>
      <c r="H83" s="13" t="s">
        <v>59</v>
      </c>
      <c r="I83" s="14">
        <v>45931</v>
      </c>
      <c r="J83" s="14">
        <v>46081</v>
      </c>
      <c r="K83" s="14">
        <v>46041</v>
      </c>
      <c r="L83" s="13">
        <v>145462.79999999999</v>
      </c>
      <c r="M83" s="13" t="s">
        <v>11792</v>
      </c>
      <c r="N83" s="13">
        <v>0</v>
      </c>
      <c r="O83" s="13">
        <v>0</v>
      </c>
      <c r="P83" s="13" t="s">
        <v>122</v>
      </c>
      <c r="Q83" s="13"/>
      <c r="R83" s="13" t="s">
        <v>82</v>
      </c>
      <c r="S83" s="13" t="s">
        <v>11793</v>
      </c>
      <c r="T83" s="13" t="s">
        <v>38</v>
      </c>
      <c r="U83" s="13" t="s">
        <v>11794</v>
      </c>
      <c r="V83" s="13" t="s">
        <v>7544</v>
      </c>
      <c r="W83" s="13">
        <v>1000</v>
      </c>
      <c r="X83" s="13">
        <v>145462.79999999999</v>
      </c>
      <c r="Y83" s="13"/>
      <c r="Z83" s="15" t="str">
        <f>VLOOKUP(D83,'ZOHO Export'!$H:$W,16,FALSE)</f>
        <v>Irene Martínez Margallo</v>
      </c>
      <c r="AA83" s="15" t="str">
        <f>VLOOKUP(E83,'ZOHO Export'!$H:$W,16,FALSE)</f>
        <v>Damien Hemmeryckx</v>
      </c>
    </row>
    <row r="84" spans="1:27" x14ac:dyDescent="0.3">
      <c r="A84" s="13" t="s">
        <v>271</v>
      </c>
      <c r="B84" s="13" t="s">
        <v>4861</v>
      </c>
      <c r="C84" s="13"/>
      <c r="D84" s="13" t="s">
        <v>11795</v>
      </c>
      <c r="E84" s="13" t="s">
        <v>11796</v>
      </c>
      <c r="F84" s="13" t="s">
        <v>11723</v>
      </c>
      <c r="G84" s="13" t="s">
        <v>272</v>
      </c>
      <c r="H84" s="13" t="s">
        <v>59</v>
      </c>
      <c r="I84" s="14">
        <v>46038</v>
      </c>
      <c r="J84" s="13"/>
      <c r="K84" s="14">
        <v>46038</v>
      </c>
      <c r="L84" s="13">
        <v>294300</v>
      </c>
      <c r="M84" s="13" t="s">
        <v>11796</v>
      </c>
      <c r="N84" s="13">
        <v>0</v>
      </c>
      <c r="O84" s="13">
        <v>0</v>
      </c>
      <c r="P84" s="13" t="s">
        <v>28</v>
      </c>
      <c r="Q84" s="13"/>
      <c r="R84" s="13" t="s">
        <v>36</v>
      </c>
      <c r="S84" s="13" t="s">
        <v>11775</v>
      </c>
      <c r="T84" s="13" t="s">
        <v>64</v>
      </c>
      <c r="U84" s="13" t="s">
        <v>38</v>
      </c>
      <c r="V84" s="13" t="s">
        <v>7545</v>
      </c>
      <c r="W84" s="13">
        <v>20000000</v>
      </c>
      <c r="X84" s="13">
        <v>294300</v>
      </c>
      <c r="Y84" s="13"/>
      <c r="Z84" s="15" t="str">
        <f>VLOOKUP(D84,'ZOHO Export'!$H:$W,16,FALSE)</f>
        <v>François Casteleyn</v>
      </c>
      <c r="AA84" s="15" t="str">
        <f>VLOOKUP(E84,'ZOHO Export'!$H:$W,16,FALSE)</f>
        <v>Adrien Ongenae</v>
      </c>
    </row>
    <row r="85" spans="1:27" x14ac:dyDescent="0.3">
      <c r="A85" s="13" t="s">
        <v>275</v>
      </c>
      <c r="B85" s="13" t="s">
        <v>4862</v>
      </c>
      <c r="C85" s="13"/>
      <c r="D85" s="13" t="s">
        <v>11797</v>
      </c>
      <c r="E85" s="13" t="s">
        <v>11738</v>
      </c>
      <c r="F85" s="13" t="s">
        <v>11718</v>
      </c>
      <c r="G85" s="13" t="s">
        <v>276</v>
      </c>
      <c r="H85" s="13" t="s">
        <v>29</v>
      </c>
      <c r="I85" s="14">
        <v>46037</v>
      </c>
      <c r="J85" s="13"/>
      <c r="K85" s="14">
        <v>46037</v>
      </c>
      <c r="L85" s="13">
        <v>1000.69</v>
      </c>
      <c r="M85" s="13" t="s">
        <v>11797</v>
      </c>
      <c r="N85" s="13">
        <v>0</v>
      </c>
      <c r="O85" s="13">
        <v>0</v>
      </c>
      <c r="P85" s="13" t="s">
        <v>28</v>
      </c>
      <c r="Q85" s="13"/>
      <c r="R85" s="13" t="s">
        <v>43</v>
      </c>
      <c r="S85" s="13" t="s">
        <v>7407</v>
      </c>
      <c r="T85" s="13" t="s">
        <v>45</v>
      </c>
      <c r="U85" s="13" t="s">
        <v>45</v>
      </c>
      <c r="V85" s="13" t="s">
        <v>7546</v>
      </c>
      <c r="W85" s="13">
        <v>1</v>
      </c>
      <c r="X85" s="13">
        <v>1000.69</v>
      </c>
      <c r="Y85" s="13"/>
      <c r="Z85" s="15" t="str">
        <f>VLOOKUP(D85,'ZOHO Export'!$H:$W,16,FALSE)</f>
        <v>Ricardo Roda</v>
      </c>
      <c r="AA85" s="15" t="str">
        <f>VLOOKUP(E85,'ZOHO Export'!$H:$W,16,FALSE)</f>
        <v>Maximiliano Martin Parra</v>
      </c>
    </row>
    <row r="86" spans="1:27" x14ac:dyDescent="0.3">
      <c r="A86" s="13" t="s">
        <v>278</v>
      </c>
      <c r="B86" s="13" t="s">
        <v>4863</v>
      </c>
      <c r="C86" s="13"/>
      <c r="D86" s="13" t="s">
        <v>11797</v>
      </c>
      <c r="E86" s="13" t="s">
        <v>11722</v>
      </c>
      <c r="F86" s="13" t="s">
        <v>11718</v>
      </c>
      <c r="G86" s="13" t="s">
        <v>279</v>
      </c>
      <c r="H86" s="13" t="s">
        <v>29</v>
      </c>
      <c r="I86" s="14">
        <v>46037</v>
      </c>
      <c r="J86" s="14">
        <v>46052</v>
      </c>
      <c r="K86" s="14">
        <v>46037</v>
      </c>
      <c r="L86" s="13">
        <v>8034.26</v>
      </c>
      <c r="M86" s="13" t="s">
        <v>11797</v>
      </c>
      <c r="N86" s="13">
        <v>0</v>
      </c>
      <c r="O86" s="13">
        <v>0</v>
      </c>
      <c r="P86" s="13" t="s">
        <v>28</v>
      </c>
      <c r="Q86" s="13"/>
      <c r="R86" s="13" t="s">
        <v>43</v>
      </c>
      <c r="S86" s="13" t="s">
        <v>7407</v>
      </c>
      <c r="T86" s="13" t="s">
        <v>45</v>
      </c>
      <c r="U86" s="13" t="s">
        <v>45</v>
      </c>
      <c r="V86" s="13" t="s">
        <v>7547</v>
      </c>
      <c r="W86" s="13">
        <v>1</v>
      </c>
      <c r="X86" s="13">
        <v>8034.26</v>
      </c>
      <c r="Y86" s="13"/>
      <c r="Z86" s="15" t="str">
        <f>VLOOKUP(D86,'ZOHO Export'!$H:$W,16,FALSE)</f>
        <v>Ricardo Roda</v>
      </c>
      <c r="AA86" s="15" t="str">
        <f>VLOOKUP(E86,'ZOHO Export'!$H:$W,16,FALSE)</f>
        <v>Juan Juarez Quintana</v>
      </c>
    </row>
    <row r="87" spans="1:27" x14ac:dyDescent="0.3">
      <c r="A87" s="13" t="s">
        <v>280</v>
      </c>
      <c r="B87" s="13" t="s">
        <v>4864</v>
      </c>
      <c r="C87" s="13"/>
      <c r="D87" s="13" t="s">
        <v>11708</v>
      </c>
      <c r="E87" s="13" t="s">
        <v>11693</v>
      </c>
      <c r="F87" s="13" t="s">
        <v>11694</v>
      </c>
      <c r="G87" s="13" t="s">
        <v>281</v>
      </c>
      <c r="H87" s="13" t="s">
        <v>29</v>
      </c>
      <c r="I87" s="14">
        <v>46035</v>
      </c>
      <c r="J87" s="13"/>
      <c r="K87" s="14">
        <v>46035</v>
      </c>
      <c r="L87" s="13">
        <v>109980</v>
      </c>
      <c r="M87" s="13" t="s">
        <v>11708</v>
      </c>
      <c r="N87" s="13">
        <v>0</v>
      </c>
      <c r="O87" s="13">
        <v>0</v>
      </c>
      <c r="P87" s="13" t="s">
        <v>28</v>
      </c>
      <c r="Q87" s="13"/>
      <c r="R87" s="13" t="s">
        <v>25</v>
      </c>
      <c r="S87" s="13" t="s">
        <v>11775</v>
      </c>
      <c r="T87" s="13" t="s">
        <v>38</v>
      </c>
      <c r="U87" s="13" t="s">
        <v>38</v>
      </c>
      <c r="V87" s="13" t="s">
        <v>7548</v>
      </c>
      <c r="W87" s="13">
        <v>2</v>
      </c>
      <c r="X87" s="13">
        <v>109980</v>
      </c>
      <c r="Y87" s="13"/>
      <c r="Z87" s="15" t="str">
        <f>VLOOKUP(D87,'ZOHO Export'!$H:$W,16,FALSE)</f>
        <v>Jurgen Van Den Driessche</v>
      </c>
      <c r="AA87" s="15" t="str">
        <f>VLOOKUP(E87,'ZOHO Export'!$H:$W,16,FALSE)</f>
        <v>Peter Holvoet</v>
      </c>
    </row>
    <row r="88" spans="1:27" x14ac:dyDescent="0.3">
      <c r="A88" s="13" t="s">
        <v>282</v>
      </c>
      <c r="B88" s="13" t="s">
        <v>4865</v>
      </c>
      <c r="C88" s="13"/>
      <c r="D88" s="13" t="s">
        <v>11662</v>
      </c>
      <c r="E88" s="13" t="s">
        <v>11662</v>
      </c>
      <c r="F88" s="13" t="s">
        <v>11672</v>
      </c>
      <c r="G88" s="13" t="s">
        <v>283</v>
      </c>
      <c r="H88" s="13" t="s">
        <v>29</v>
      </c>
      <c r="I88" s="14">
        <v>46035</v>
      </c>
      <c r="J88" s="14">
        <v>46079</v>
      </c>
      <c r="K88" s="14">
        <v>46057</v>
      </c>
      <c r="L88" s="13">
        <v>449.98</v>
      </c>
      <c r="M88" s="13" t="s">
        <v>11662</v>
      </c>
      <c r="N88" s="13">
        <v>1</v>
      </c>
      <c r="O88" s="13">
        <v>1</v>
      </c>
      <c r="P88" s="13" t="s">
        <v>122</v>
      </c>
      <c r="Q88" s="13"/>
      <c r="R88" s="13" t="s">
        <v>25</v>
      </c>
      <c r="S88" s="13" t="s">
        <v>11798</v>
      </c>
      <c r="T88" s="13" t="s">
        <v>53</v>
      </c>
      <c r="U88" s="13" t="s">
        <v>38</v>
      </c>
      <c r="V88" s="13" t="s">
        <v>7549</v>
      </c>
      <c r="W88" s="13">
        <v>0.1</v>
      </c>
      <c r="X88" s="13">
        <v>450</v>
      </c>
      <c r="Y88" s="13"/>
      <c r="Z88" s="15" t="str">
        <f>VLOOKUP(D88,'ZOHO Export'!$H:$W,16,FALSE)</f>
        <v>Maria Romero</v>
      </c>
      <c r="AA88" s="15" t="str">
        <f>VLOOKUP(E88,'ZOHO Export'!$H:$W,16,FALSE)</f>
        <v>Maria Romero</v>
      </c>
    </row>
    <row r="89" spans="1:27" x14ac:dyDescent="0.3">
      <c r="A89" s="13" t="s">
        <v>284</v>
      </c>
      <c r="B89" s="13" t="s">
        <v>4866</v>
      </c>
      <c r="C89" s="13"/>
      <c r="D89" s="13" t="s">
        <v>11751</v>
      </c>
      <c r="E89" s="13" t="s">
        <v>11693</v>
      </c>
      <c r="F89" s="13" t="s">
        <v>11694</v>
      </c>
      <c r="G89" s="13" t="s">
        <v>112</v>
      </c>
      <c r="H89" s="13" t="s">
        <v>59</v>
      </c>
      <c r="I89" s="14">
        <v>46035</v>
      </c>
      <c r="J89" s="14">
        <v>46082</v>
      </c>
      <c r="K89" s="14">
        <v>46035</v>
      </c>
      <c r="L89" s="13">
        <v>16470.79</v>
      </c>
      <c r="M89" s="13" t="s">
        <v>11693</v>
      </c>
      <c r="N89" s="13">
        <v>0</v>
      </c>
      <c r="O89" s="13">
        <v>0</v>
      </c>
      <c r="P89" s="13" t="s">
        <v>122</v>
      </c>
      <c r="Q89" s="13"/>
      <c r="R89" s="13" t="s">
        <v>25</v>
      </c>
      <c r="S89" s="13" t="s">
        <v>11799</v>
      </c>
      <c r="T89" s="13" t="s">
        <v>38</v>
      </c>
      <c r="U89" s="13" t="s">
        <v>38</v>
      </c>
      <c r="V89" s="13" t="s">
        <v>7550</v>
      </c>
      <c r="W89" s="13">
        <v>0.5</v>
      </c>
      <c r="X89" s="13">
        <v>16470.79</v>
      </c>
      <c r="Y89" s="13"/>
      <c r="Z89" s="15" t="str">
        <f>VLOOKUP(D89,'ZOHO Export'!$H:$W,16,FALSE)</f>
        <v>Sunny Yip</v>
      </c>
      <c r="AA89" s="15" t="str">
        <f>VLOOKUP(E89,'ZOHO Export'!$H:$W,16,FALSE)</f>
        <v>Peter Holvoet</v>
      </c>
    </row>
    <row r="90" spans="1:27" x14ac:dyDescent="0.3">
      <c r="A90" s="13" t="s">
        <v>286</v>
      </c>
      <c r="B90" s="13" t="s">
        <v>4867</v>
      </c>
      <c r="C90" s="13"/>
      <c r="D90" s="13" t="s">
        <v>11710</v>
      </c>
      <c r="E90" s="13" t="s">
        <v>11710</v>
      </c>
      <c r="F90" s="13" t="s">
        <v>11711</v>
      </c>
      <c r="G90" s="13" t="s">
        <v>138</v>
      </c>
      <c r="H90" s="13" t="s">
        <v>59</v>
      </c>
      <c r="I90" s="14">
        <v>46031</v>
      </c>
      <c r="J90" s="13"/>
      <c r="K90" s="14">
        <v>46031</v>
      </c>
      <c r="L90" s="13">
        <v>140875.73000000001</v>
      </c>
      <c r="M90" s="13" t="s">
        <v>11710</v>
      </c>
      <c r="N90" s="13">
        <v>0</v>
      </c>
      <c r="O90" s="13">
        <v>0</v>
      </c>
      <c r="P90" s="13" t="s">
        <v>28</v>
      </c>
      <c r="Q90" s="13"/>
      <c r="R90" s="13" t="s">
        <v>82</v>
      </c>
      <c r="S90" s="13" t="s">
        <v>7406</v>
      </c>
      <c r="T90" s="13" t="s">
        <v>38</v>
      </c>
      <c r="U90" s="13" t="s">
        <v>38</v>
      </c>
      <c r="V90" s="13" t="s">
        <v>7551</v>
      </c>
      <c r="W90" s="13">
        <v>0.01</v>
      </c>
      <c r="X90" s="13">
        <v>140875.73000000001</v>
      </c>
      <c r="Y90" s="13"/>
      <c r="Z90" s="15" t="str">
        <f>VLOOKUP(D90,'ZOHO Export'!$H:$W,16,FALSE)</f>
        <v>Denis Remacle</v>
      </c>
      <c r="AA90" s="15" t="str">
        <f>VLOOKUP(E90,'ZOHO Export'!$H:$W,16,FALSE)</f>
        <v>Denis Remacle</v>
      </c>
    </row>
    <row r="91" spans="1:27" x14ac:dyDescent="0.3">
      <c r="A91" s="13" t="s">
        <v>287</v>
      </c>
      <c r="B91" s="13" t="s">
        <v>4868</v>
      </c>
      <c r="C91" s="13"/>
      <c r="D91" s="13" t="s">
        <v>11675</v>
      </c>
      <c r="E91" s="13" t="s">
        <v>11800</v>
      </c>
      <c r="F91" s="13"/>
      <c r="G91" s="13" t="s">
        <v>288</v>
      </c>
      <c r="H91" s="13" t="s">
        <v>59</v>
      </c>
      <c r="I91" s="14">
        <v>46029</v>
      </c>
      <c r="J91" s="13"/>
      <c r="K91" s="14">
        <v>46029</v>
      </c>
      <c r="L91" s="13">
        <v>61250</v>
      </c>
      <c r="M91" s="13" t="s">
        <v>11675</v>
      </c>
      <c r="N91" s="13">
        <v>0</v>
      </c>
      <c r="O91" s="13">
        <v>0</v>
      </c>
      <c r="P91" s="13" t="s">
        <v>28</v>
      </c>
      <c r="Q91" s="13"/>
      <c r="R91" s="13" t="s">
        <v>82</v>
      </c>
      <c r="S91" s="13" t="s">
        <v>11775</v>
      </c>
      <c r="T91" s="13" t="s">
        <v>84</v>
      </c>
      <c r="U91" s="13" t="s">
        <v>84</v>
      </c>
      <c r="V91" s="13" t="s">
        <v>11449</v>
      </c>
      <c r="W91" s="13">
        <v>0.01</v>
      </c>
      <c r="X91" s="13">
        <v>61250</v>
      </c>
      <c r="Y91" s="13"/>
      <c r="Z91" s="15" t="str">
        <f>VLOOKUP(D91,'ZOHO Export'!$H:$W,16,FALSE)</f>
        <v>Pranay Pawar</v>
      </c>
      <c r="AA91" s="15" t="str">
        <f>VLOOKUP(E91,'ZOHO Export'!$H:$W,16,FALSE)</f>
        <v>Mac Olean</v>
      </c>
    </row>
    <row r="92" spans="1:27" x14ac:dyDescent="0.3">
      <c r="A92" s="13" t="s">
        <v>290</v>
      </c>
      <c r="B92" s="13" t="s">
        <v>4869</v>
      </c>
      <c r="C92" s="13"/>
      <c r="D92" s="13" t="s">
        <v>11655</v>
      </c>
      <c r="E92" s="13" t="s">
        <v>11655</v>
      </c>
      <c r="F92" s="13" t="s">
        <v>11718</v>
      </c>
      <c r="G92" s="13" t="s">
        <v>291</v>
      </c>
      <c r="H92" s="13" t="s">
        <v>29</v>
      </c>
      <c r="I92" s="14">
        <v>46029</v>
      </c>
      <c r="J92" s="13"/>
      <c r="K92" s="14">
        <v>46029</v>
      </c>
      <c r="L92" s="13">
        <v>15012</v>
      </c>
      <c r="M92" s="13" t="s">
        <v>11655</v>
      </c>
      <c r="N92" s="13">
        <v>0</v>
      </c>
      <c r="O92" s="13">
        <v>0</v>
      </c>
      <c r="P92" s="13" t="s">
        <v>28</v>
      </c>
      <c r="Q92" s="13"/>
      <c r="R92" s="13" t="s">
        <v>43</v>
      </c>
      <c r="S92" s="13" t="s">
        <v>7407</v>
      </c>
      <c r="T92" s="13" t="s">
        <v>45</v>
      </c>
      <c r="U92" s="13" t="s">
        <v>11801</v>
      </c>
      <c r="V92" s="13" t="s">
        <v>7553</v>
      </c>
      <c r="W92" s="13">
        <v>10</v>
      </c>
      <c r="X92" s="13">
        <v>15012</v>
      </c>
      <c r="Y92" s="13"/>
      <c r="Z92" s="15" t="str">
        <f>VLOOKUP(D92,'ZOHO Export'!$H:$W,16,FALSE)</f>
        <v>Laura Cestau</v>
      </c>
      <c r="AA92" s="15" t="str">
        <f>VLOOKUP(E92,'ZOHO Export'!$H:$W,16,FALSE)</f>
        <v>Laura Cestau</v>
      </c>
    </row>
    <row r="93" spans="1:27" x14ac:dyDescent="0.3">
      <c r="A93" s="13" t="s">
        <v>292</v>
      </c>
      <c r="B93" s="13" t="s">
        <v>4870</v>
      </c>
      <c r="C93" s="13"/>
      <c r="D93" s="13" t="s">
        <v>11802</v>
      </c>
      <c r="E93" s="13" t="s">
        <v>11717</v>
      </c>
      <c r="F93" s="13"/>
      <c r="G93" s="13" t="s">
        <v>293</v>
      </c>
      <c r="H93" s="13" t="s">
        <v>29</v>
      </c>
      <c r="I93" s="14">
        <v>46028</v>
      </c>
      <c r="J93" s="13"/>
      <c r="K93" s="14">
        <v>46028</v>
      </c>
      <c r="L93" s="13">
        <v>32000</v>
      </c>
      <c r="M93" s="13" t="s">
        <v>11717</v>
      </c>
      <c r="N93" s="13">
        <v>0</v>
      </c>
      <c r="O93" s="13">
        <v>0</v>
      </c>
      <c r="P93" s="13" t="s">
        <v>28</v>
      </c>
      <c r="Q93" s="13"/>
      <c r="R93" s="13" t="s">
        <v>36</v>
      </c>
      <c r="S93" s="13" t="s">
        <v>11803</v>
      </c>
      <c r="T93" s="13" t="s">
        <v>178</v>
      </c>
      <c r="U93" s="13" t="s">
        <v>38</v>
      </c>
      <c r="V93" s="13" t="s">
        <v>7554</v>
      </c>
      <c r="W93" s="13">
        <v>0.5</v>
      </c>
      <c r="X93" s="13">
        <v>32000</v>
      </c>
      <c r="Y93" s="13"/>
      <c r="Z93" s="15" t="str">
        <f>VLOOKUP(D93,'ZOHO Export'!$H:$W,16,FALSE)</f>
        <v>Mohamed Chedly Ben Ghorbel</v>
      </c>
      <c r="AA93" s="15" t="str">
        <f>VLOOKUP(E93,'ZOHO Export'!$H:$W,16,FALSE)</f>
        <v>Fiete Heinrich</v>
      </c>
    </row>
    <row r="94" spans="1:27" x14ac:dyDescent="0.3">
      <c r="A94" s="13" t="s">
        <v>296</v>
      </c>
      <c r="B94" s="13" t="s">
        <v>11450</v>
      </c>
      <c r="C94" s="13"/>
      <c r="D94" s="13" t="s">
        <v>11804</v>
      </c>
      <c r="E94" s="13" t="s">
        <v>11649</v>
      </c>
      <c r="F94" s="13"/>
      <c r="G94" s="13" t="s">
        <v>297</v>
      </c>
      <c r="H94" s="13" t="s">
        <v>29</v>
      </c>
      <c r="I94" s="14">
        <v>46021</v>
      </c>
      <c r="J94" s="13"/>
      <c r="K94" s="14">
        <v>46021</v>
      </c>
      <c r="L94" s="13">
        <v>38000</v>
      </c>
      <c r="M94" s="13" t="s">
        <v>11649</v>
      </c>
      <c r="N94" s="13">
        <v>0</v>
      </c>
      <c r="O94" s="13">
        <v>0</v>
      </c>
      <c r="P94" s="13" t="s">
        <v>28</v>
      </c>
      <c r="Q94" s="13"/>
      <c r="R94" s="13" t="s">
        <v>25</v>
      </c>
      <c r="S94" s="13" t="s">
        <v>11805</v>
      </c>
      <c r="T94" s="13" t="s">
        <v>27</v>
      </c>
      <c r="U94" s="13" t="s">
        <v>27</v>
      </c>
      <c r="V94" s="13" t="s">
        <v>7555</v>
      </c>
      <c r="W94" s="13">
        <v>0</v>
      </c>
      <c r="X94" s="13">
        <v>38000</v>
      </c>
      <c r="Y94" s="13"/>
      <c r="Z94" s="15" t="str">
        <f>VLOOKUP(D94,'ZOHO Export'!$H:$W,16,FALSE)</f>
        <v>Bilel Khemakhem</v>
      </c>
      <c r="AA94" s="15" t="str">
        <f>VLOOKUP(E94,'ZOHO Export'!$H:$W,16,FALSE)</f>
        <v>Wissem Bensaid</v>
      </c>
    </row>
    <row r="95" spans="1:27" x14ac:dyDescent="0.3">
      <c r="A95" s="13" t="s">
        <v>299</v>
      </c>
      <c r="B95" s="13" t="s">
        <v>4872</v>
      </c>
      <c r="C95" s="13"/>
      <c r="D95" s="13" t="s">
        <v>11806</v>
      </c>
      <c r="E95" s="13" t="s">
        <v>11771</v>
      </c>
      <c r="F95" s="13"/>
      <c r="G95" s="13" t="s">
        <v>300</v>
      </c>
      <c r="H95" s="13" t="s">
        <v>29</v>
      </c>
      <c r="I95" s="14">
        <v>46020</v>
      </c>
      <c r="J95" s="13"/>
      <c r="K95" s="14">
        <v>46020</v>
      </c>
      <c r="L95" s="13">
        <v>13824</v>
      </c>
      <c r="M95" s="13" t="s">
        <v>11806</v>
      </c>
      <c r="N95" s="13">
        <v>0</v>
      </c>
      <c r="O95" s="13">
        <v>0</v>
      </c>
      <c r="P95" s="13" t="s">
        <v>28</v>
      </c>
      <c r="Q95" s="13"/>
      <c r="R95" s="13" t="s">
        <v>36</v>
      </c>
      <c r="S95" s="13" t="s">
        <v>11807</v>
      </c>
      <c r="T95" s="13" t="s">
        <v>84</v>
      </c>
      <c r="U95" s="13" t="s">
        <v>11808</v>
      </c>
      <c r="V95" s="13" t="s">
        <v>7556</v>
      </c>
      <c r="W95" s="13">
        <v>2</v>
      </c>
      <c r="X95" s="13">
        <v>13824</v>
      </c>
      <c r="Y95" s="13"/>
      <c r="Z95" s="15" t="str">
        <f>VLOOKUP(D95,'ZOHO Export'!$H:$W,16,FALSE)</f>
        <v>Evan Bardinas</v>
      </c>
      <c r="AA95" s="15" t="str">
        <f>VLOOKUP(E95,'ZOHO Export'!$H:$W,16,FALSE)</f>
        <v>Mark Sensenig</v>
      </c>
    </row>
    <row r="96" spans="1:27" x14ac:dyDescent="0.3">
      <c r="A96" s="13" t="s">
        <v>303</v>
      </c>
      <c r="B96" s="13" t="s">
        <v>11809</v>
      </c>
      <c r="C96" s="13"/>
      <c r="D96" s="13" t="s">
        <v>11730</v>
      </c>
      <c r="E96" s="13" t="s">
        <v>11649</v>
      </c>
      <c r="F96" s="13"/>
      <c r="G96" s="13" t="s">
        <v>304</v>
      </c>
      <c r="H96" s="13" t="s">
        <v>29</v>
      </c>
      <c r="I96" s="14">
        <v>46016</v>
      </c>
      <c r="J96" s="13"/>
      <c r="K96" s="14">
        <v>46016</v>
      </c>
      <c r="L96" s="13">
        <v>90500</v>
      </c>
      <c r="M96" s="13" t="s">
        <v>11649</v>
      </c>
      <c r="N96" s="13">
        <v>0</v>
      </c>
      <c r="O96" s="13">
        <v>0</v>
      </c>
      <c r="P96" s="13" t="s">
        <v>28</v>
      </c>
      <c r="Q96" s="13"/>
      <c r="R96" s="13" t="s">
        <v>25</v>
      </c>
      <c r="S96" s="13" t="s">
        <v>11810</v>
      </c>
      <c r="T96" s="13" t="s">
        <v>27</v>
      </c>
      <c r="U96" s="13" t="s">
        <v>27</v>
      </c>
      <c r="V96" s="13" t="s">
        <v>7557</v>
      </c>
      <c r="W96" s="13">
        <v>0</v>
      </c>
      <c r="X96" s="13">
        <v>90500</v>
      </c>
      <c r="Y96" s="13"/>
      <c r="Z96" s="15" t="str">
        <f>VLOOKUP(D96,'ZOHO Export'!$H:$W,16,FALSE)</f>
        <v>Mansour Hamza</v>
      </c>
      <c r="AA96" s="15" t="str">
        <f>VLOOKUP(E96,'ZOHO Export'!$H:$W,16,FALSE)</f>
        <v>Wissem Bensaid</v>
      </c>
    </row>
    <row r="97" spans="1:27" x14ac:dyDescent="0.3">
      <c r="A97" s="13" t="s">
        <v>305</v>
      </c>
      <c r="B97" s="13" t="s">
        <v>4874</v>
      </c>
      <c r="C97" s="13"/>
      <c r="D97" s="13" t="s">
        <v>11811</v>
      </c>
      <c r="E97" s="13" t="s">
        <v>11785</v>
      </c>
      <c r="F97" s="13" t="s">
        <v>11711</v>
      </c>
      <c r="G97" s="13" t="s">
        <v>306</v>
      </c>
      <c r="H97" s="13" t="s">
        <v>59</v>
      </c>
      <c r="I97" s="14">
        <v>46013</v>
      </c>
      <c r="J97" s="13"/>
      <c r="K97" s="14">
        <v>46013</v>
      </c>
      <c r="L97" s="13">
        <v>26754.720000000001</v>
      </c>
      <c r="M97" s="13" t="s">
        <v>11785</v>
      </c>
      <c r="N97" s="13">
        <v>0</v>
      </c>
      <c r="O97" s="13">
        <v>0</v>
      </c>
      <c r="P97" s="13" t="s">
        <v>28</v>
      </c>
      <c r="Q97" s="13"/>
      <c r="R97" s="13" t="s">
        <v>75</v>
      </c>
      <c r="S97" s="13" t="s">
        <v>11653</v>
      </c>
      <c r="T97" s="13" t="s">
        <v>38</v>
      </c>
      <c r="U97" s="13" t="s">
        <v>38</v>
      </c>
      <c r="V97" s="13" t="s">
        <v>7558</v>
      </c>
      <c r="W97" s="13">
        <v>100</v>
      </c>
      <c r="X97" s="13">
        <v>26754.720000000001</v>
      </c>
      <c r="Y97" s="13"/>
      <c r="Z97" s="15" t="str">
        <f>VLOOKUP(D97,'ZOHO Export'!$H:$W,16,FALSE)</f>
        <v>Nadège Herment</v>
      </c>
      <c r="AA97" s="15" t="str">
        <f>VLOOKUP(E97,'ZOHO Export'!$H:$W,16,FALSE)</f>
        <v>Nicolas Dubois</v>
      </c>
    </row>
    <row r="98" spans="1:27" x14ac:dyDescent="0.3">
      <c r="A98" s="13" t="s">
        <v>309</v>
      </c>
      <c r="B98" s="13" t="s">
        <v>4875</v>
      </c>
      <c r="C98" s="13"/>
      <c r="D98" s="13" t="s">
        <v>11812</v>
      </c>
      <c r="E98" s="13" t="s">
        <v>11774</v>
      </c>
      <c r="F98" s="13" t="s">
        <v>11718</v>
      </c>
      <c r="G98" s="13" t="s">
        <v>241</v>
      </c>
      <c r="H98" s="13" t="s">
        <v>29</v>
      </c>
      <c r="I98" s="14">
        <v>46013</v>
      </c>
      <c r="J98" s="13"/>
      <c r="K98" s="14">
        <v>46013</v>
      </c>
      <c r="L98" s="13">
        <v>49410</v>
      </c>
      <c r="M98" s="13" t="s">
        <v>11722</v>
      </c>
      <c r="N98" s="13">
        <v>0</v>
      </c>
      <c r="O98" s="13">
        <v>0</v>
      </c>
      <c r="P98" s="13" t="s">
        <v>28</v>
      </c>
      <c r="Q98" s="13"/>
      <c r="R98" s="13" t="s">
        <v>43</v>
      </c>
      <c r="S98" s="13" t="s">
        <v>11813</v>
      </c>
      <c r="T98" s="13" t="s">
        <v>58</v>
      </c>
      <c r="U98" s="13" t="s">
        <v>58</v>
      </c>
      <c r="V98" s="13" t="s">
        <v>7559</v>
      </c>
      <c r="W98" s="13">
        <v>2</v>
      </c>
      <c r="X98" s="13">
        <v>49410</v>
      </c>
      <c r="Y98" s="13"/>
      <c r="Z98" s="15" t="str">
        <f>VLOOKUP(D98,'ZOHO Export'!$H:$W,16,FALSE)</f>
        <v>Iker Ruiz</v>
      </c>
      <c r="AA98" s="15" t="str">
        <f>VLOOKUP(E98,'ZOHO Export'!$H:$W,16,FALSE)</f>
        <v>Cristina Rubio Rodríguez</v>
      </c>
    </row>
    <row r="99" spans="1:27" x14ac:dyDescent="0.3">
      <c r="A99" s="13" t="s">
        <v>312</v>
      </c>
      <c r="B99" s="13" t="s">
        <v>11814</v>
      </c>
      <c r="C99" s="13"/>
      <c r="D99" s="13" t="s">
        <v>11815</v>
      </c>
      <c r="E99" s="13" t="s">
        <v>11816</v>
      </c>
      <c r="F99" s="13" t="s">
        <v>11711</v>
      </c>
      <c r="G99" s="13" t="s">
        <v>313</v>
      </c>
      <c r="H99" s="13" t="s">
        <v>59</v>
      </c>
      <c r="I99" s="14">
        <v>46006</v>
      </c>
      <c r="J99" s="14">
        <v>46054</v>
      </c>
      <c r="K99" s="14">
        <v>46006</v>
      </c>
      <c r="L99" s="13">
        <v>5076.75</v>
      </c>
      <c r="M99" s="13" t="s">
        <v>11816</v>
      </c>
      <c r="N99" s="13">
        <v>0</v>
      </c>
      <c r="O99" s="13">
        <v>0</v>
      </c>
      <c r="P99" s="13" t="s">
        <v>122</v>
      </c>
      <c r="Q99" s="13"/>
      <c r="R99" s="13" t="s">
        <v>36</v>
      </c>
      <c r="S99" s="13" t="s">
        <v>11817</v>
      </c>
      <c r="T99" s="13" t="s">
        <v>64</v>
      </c>
      <c r="U99" s="13" t="s">
        <v>38</v>
      </c>
      <c r="V99" s="13" t="s">
        <v>7560</v>
      </c>
      <c r="W99" s="13">
        <v>1000000</v>
      </c>
      <c r="X99" s="13">
        <v>5076.75</v>
      </c>
      <c r="Y99" s="13"/>
      <c r="Z99" s="15" t="str">
        <f>VLOOKUP(D99,'ZOHO Export'!$H:$W,16,FALSE)</f>
        <v>Andrew Delhaisse</v>
      </c>
      <c r="AA99" s="15" t="str">
        <f>VLOOKUP(E99,'ZOHO Export'!$H:$W,16,FALSE)</f>
        <v>Pascal Cornuez</v>
      </c>
    </row>
    <row r="100" spans="1:27" x14ac:dyDescent="0.3">
      <c r="A100" s="13" t="s">
        <v>317</v>
      </c>
      <c r="B100" s="13" t="s">
        <v>4877</v>
      </c>
      <c r="C100" s="13"/>
      <c r="D100" s="13" t="s">
        <v>11762</v>
      </c>
      <c r="E100" s="13" t="s">
        <v>11818</v>
      </c>
      <c r="F100" s="13" t="s">
        <v>11711</v>
      </c>
      <c r="G100" s="13" t="s">
        <v>318</v>
      </c>
      <c r="H100" s="13" t="s">
        <v>59</v>
      </c>
      <c r="I100" s="14">
        <v>46006</v>
      </c>
      <c r="J100" s="13"/>
      <c r="K100" s="14">
        <v>46006</v>
      </c>
      <c r="L100" s="13">
        <v>2092318.5</v>
      </c>
      <c r="M100" s="13" t="s">
        <v>11689</v>
      </c>
      <c r="N100" s="13">
        <v>0</v>
      </c>
      <c r="O100" s="13">
        <v>0</v>
      </c>
      <c r="P100" s="13" t="s">
        <v>28</v>
      </c>
      <c r="Q100" s="13"/>
      <c r="R100" s="13" t="s">
        <v>82</v>
      </c>
      <c r="S100" s="13" t="s">
        <v>11819</v>
      </c>
      <c r="T100" s="13" t="s">
        <v>53</v>
      </c>
      <c r="U100" s="13" t="s">
        <v>11820</v>
      </c>
      <c r="V100" s="13" t="s">
        <v>7561</v>
      </c>
      <c r="W100" s="13">
        <v>2600</v>
      </c>
      <c r="X100" s="13">
        <v>2092318.5</v>
      </c>
      <c r="Y100" s="13"/>
      <c r="Z100" s="15" t="str">
        <f>VLOOKUP(D100,'ZOHO Export'!$H:$W,16,FALSE)</f>
        <v>Boris Krastev</v>
      </c>
      <c r="AA100" s="15" t="str">
        <f>VLOOKUP(E100,'ZOHO Export'!$H:$W,16,FALSE)</f>
        <v>Marcos Delgado Lopez</v>
      </c>
    </row>
    <row r="101" spans="1:27" x14ac:dyDescent="0.3">
      <c r="A101" s="13" t="s">
        <v>321</v>
      </c>
      <c r="B101" s="13" t="s">
        <v>11451</v>
      </c>
      <c r="C101" s="13"/>
      <c r="D101" s="13" t="s">
        <v>11821</v>
      </c>
      <c r="E101" s="13" t="s">
        <v>11649</v>
      </c>
      <c r="F101" s="13"/>
      <c r="G101" s="13" t="s">
        <v>322</v>
      </c>
      <c r="H101" s="13" t="s">
        <v>29</v>
      </c>
      <c r="I101" s="14">
        <v>46006</v>
      </c>
      <c r="J101" s="14">
        <v>46069</v>
      </c>
      <c r="K101" s="14">
        <v>46002</v>
      </c>
      <c r="L101" s="13">
        <v>16983</v>
      </c>
      <c r="M101" s="13" t="s">
        <v>11649</v>
      </c>
      <c r="N101" s="13">
        <v>0</v>
      </c>
      <c r="O101" s="13">
        <v>0</v>
      </c>
      <c r="P101" s="13" t="s">
        <v>28</v>
      </c>
      <c r="Q101" s="13"/>
      <c r="R101" s="13" t="s">
        <v>82</v>
      </c>
      <c r="S101" s="13" t="s">
        <v>11822</v>
      </c>
      <c r="T101" s="13" t="s">
        <v>27</v>
      </c>
      <c r="U101" s="13" t="s">
        <v>27</v>
      </c>
      <c r="V101" s="13" t="s">
        <v>7562</v>
      </c>
      <c r="W101" s="13">
        <v>0</v>
      </c>
      <c r="X101" s="13">
        <v>16983</v>
      </c>
      <c r="Y101" s="13"/>
      <c r="Z101" s="15" t="str">
        <f>VLOOKUP(D101,'ZOHO Export'!$H:$W,16,FALSE)</f>
        <v>Ramzi MTIBAA</v>
      </c>
      <c r="AA101" s="15" t="str">
        <f>VLOOKUP(E101,'ZOHO Export'!$H:$W,16,FALSE)</f>
        <v>Wissem Bensaid</v>
      </c>
    </row>
    <row r="102" spans="1:27" x14ac:dyDescent="0.3">
      <c r="A102" s="13" t="s">
        <v>324</v>
      </c>
      <c r="B102" s="13" t="s">
        <v>11452</v>
      </c>
      <c r="C102" s="13"/>
      <c r="D102" s="13" t="s">
        <v>11679</v>
      </c>
      <c r="E102" s="13" t="s">
        <v>11649</v>
      </c>
      <c r="F102" s="13"/>
      <c r="G102" s="13" t="s">
        <v>325</v>
      </c>
      <c r="H102" s="13" t="s">
        <v>29</v>
      </c>
      <c r="I102" s="14">
        <v>46001</v>
      </c>
      <c r="J102" s="13"/>
      <c r="K102" s="14">
        <v>46001</v>
      </c>
      <c r="L102" s="13">
        <v>111085</v>
      </c>
      <c r="M102" s="13" t="s">
        <v>11649</v>
      </c>
      <c r="N102" s="13">
        <v>0</v>
      </c>
      <c r="O102" s="13">
        <v>0</v>
      </c>
      <c r="P102" s="13" t="s">
        <v>28</v>
      </c>
      <c r="Q102" s="13"/>
      <c r="R102" s="13" t="s">
        <v>25</v>
      </c>
      <c r="S102" s="13" t="s">
        <v>11823</v>
      </c>
      <c r="T102" s="13" t="s">
        <v>27</v>
      </c>
      <c r="U102" s="13" t="s">
        <v>27</v>
      </c>
      <c r="V102" s="13" t="s">
        <v>7563</v>
      </c>
      <c r="W102" s="13">
        <v>0</v>
      </c>
      <c r="X102" s="13">
        <v>111085</v>
      </c>
      <c r="Y102" s="13"/>
      <c r="Z102" s="15" t="str">
        <f>VLOOKUP(D102,'ZOHO Export'!$H:$W,16,FALSE)</f>
        <v>Souhail WALI</v>
      </c>
      <c r="AA102" s="15" t="str">
        <f>VLOOKUP(E102,'ZOHO Export'!$H:$W,16,FALSE)</f>
        <v>Wissem Bensaid</v>
      </c>
    </row>
    <row r="103" spans="1:27" x14ac:dyDescent="0.3">
      <c r="A103" s="13" t="s">
        <v>326</v>
      </c>
      <c r="B103" s="13" t="s">
        <v>4880</v>
      </c>
      <c r="C103" s="13"/>
      <c r="D103" s="13" t="s">
        <v>11680</v>
      </c>
      <c r="E103" s="13" t="s">
        <v>11736</v>
      </c>
      <c r="F103" s="13" t="s">
        <v>11824</v>
      </c>
      <c r="G103" s="13" t="s">
        <v>327</v>
      </c>
      <c r="H103" s="13" t="s">
        <v>29</v>
      </c>
      <c r="I103" s="14">
        <v>46001</v>
      </c>
      <c r="J103" s="13"/>
      <c r="K103" s="14">
        <v>46001</v>
      </c>
      <c r="L103" s="13">
        <v>11619.45</v>
      </c>
      <c r="M103" s="13" t="s">
        <v>11736</v>
      </c>
      <c r="N103" s="13">
        <v>0</v>
      </c>
      <c r="O103" s="13">
        <v>0</v>
      </c>
      <c r="P103" s="13" t="s">
        <v>28</v>
      </c>
      <c r="Q103" s="13"/>
      <c r="R103" s="13" t="s">
        <v>43</v>
      </c>
      <c r="S103" s="13" t="s">
        <v>11825</v>
      </c>
      <c r="T103" s="13" t="s">
        <v>45</v>
      </c>
      <c r="U103" s="13" t="s">
        <v>11826</v>
      </c>
      <c r="V103" s="13" t="s">
        <v>7564</v>
      </c>
      <c r="W103" s="13">
        <v>0.25</v>
      </c>
      <c r="X103" s="13">
        <v>11619.45</v>
      </c>
      <c r="Y103" s="13"/>
      <c r="Z103" s="15" t="str">
        <f>VLOOKUP(D103,'ZOHO Export'!$H:$W,16,FALSE)</f>
        <v>Jaime Álvarez Pérez</v>
      </c>
      <c r="AA103" s="15" t="str">
        <f>VLOOKUP(E103,'ZOHO Export'!$H:$W,16,FALSE)</f>
        <v>Begona Soto</v>
      </c>
    </row>
    <row r="104" spans="1:27" x14ac:dyDescent="0.3">
      <c r="A104" s="13" t="s">
        <v>329</v>
      </c>
      <c r="B104" s="13" t="s">
        <v>4881</v>
      </c>
      <c r="C104" s="13"/>
      <c r="D104" s="13" t="s">
        <v>11671</v>
      </c>
      <c r="E104" s="13" t="s">
        <v>11673</v>
      </c>
      <c r="F104" s="13" t="s">
        <v>11672</v>
      </c>
      <c r="G104" s="13" t="s">
        <v>74</v>
      </c>
      <c r="H104" s="13" t="s">
        <v>59</v>
      </c>
      <c r="I104" s="14">
        <v>45995</v>
      </c>
      <c r="J104" s="13"/>
      <c r="K104" s="14">
        <v>46094</v>
      </c>
      <c r="L104" s="13">
        <v>33885</v>
      </c>
      <c r="M104" s="13" t="s">
        <v>11673</v>
      </c>
      <c r="N104" s="13">
        <v>1</v>
      </c>
      <c r="O104" s="13">
        <v>1</v>
      </c>
      <c r="P104" s="13" t="s">
        <v>28</v>
      </c>
      <c r="Q104" s="13"/>
      <c r="R104" s="13" t="s">
        <v>75</v>
      </c>
      <c r="S104" s="13" t="s">
        <v>11775</v>
      </c>
      <c r="T104" s="13" t="s">
        <v>38</v>
      </c>
      <c r="U104" s="13" t="s">
        <v>38</v>
      </c>
      <c r="V104" s="13" t="s">
        <v>7565</v>
      </c>
      <c r="W104" s="13">
        <v>0</v>
      </c>
      <c r="X104" s="13">
        <v>72534.600000000006</v>
      </c>
      <c r="Y104" s="13"/>
      <c r="Z104" s="15" t="str">
        <f>VLOOKUP(D104,'ZOHO Export'!$H:$W,16,FALSE)</f>
        <v>Yves Debaisieux</v>
      </c>
      <c r="AA104" s="15" t="str">
        <f>VLOOKUP(E104,'ZOHO Export'!$H:$W,16,FALSE)</f>
        <v>Loïc Bouvier</v>
      </c>
    </row>
    <row r="105" spans="1:27" x14ac:dyDescent="0.3">
      <c r="A105" s="13" t="s">
        <v>330</v>
      </c>
      <c r="B105" s="13" t="s">
        <v>4882</v>
      </c>
      <c r="C105" s="13"/>
      <c r="D105" s="13" t="s">
        <v>11827</v>
      </c>
      <c r="E105" s="13" t="s">
        <v>11738</v>
      </c>
      <c r="F105" s="13"/>
      <c r="G105" s="13" t="s">
        <v>331</v>
      </c>
      <c r="H105" s="13" t="s">
        <v>29</v>
      </c>
      <c r="I105" s="14">
        <v>45994</v>
      </c>
      <c r="J105" s="13"/>
      <c r="K105" s="14">
        <v>46097</v>
      </c>
      <c r="L105" s="13">
        <v>4445.28</v>
      </c>
      <c r="M105" s="13" t="s">
        <v>11736</v>
      </c>
      <c r="N105" s="13">
        <v>1</v>
      </c>
      <c r="O105" s="13">
        <v>1</v>
      </c>
      <c r="P105" s="13" t="s">
        <v>28</v>
      </c>
      <c r="Q105" s="13"/>
      <c r="R105" s="13" t="s">
        <v>43</v>
      </c>
      <c r="S105" s="13" t="s">
        <v>11828</v>
      </c>
      <c r="T105" s="13" t="s">
        <v>45</v>
      </c>
      <c r="U105" s="13" t="s">
        <v>11683</v>
      </c>
      <c r="V105" s="13" t="s">
        <v>7566</v>
      </c>
      <c r="W105" s="13">
        <v>2.5</v>
      </c>
      <c r="X105" s="13">
        <v>82931.58</v>
      </c>
      <c r="Y105" s="13"/>
      <c r="Z105" s="15" t="str">
        <f>VLOOKUP(D105,'ZOHO Export'!$H:$W,16,FALSE)</f>
        <v>Carlos Rubio Zugadi</v>
      </c>
      <c r="AA105" s="15" t="str">
        <f>VLOOKUP(E105,'ZOHO Export'!$H:$W,16,FALSE)</f>
        <v>Maximiliano Martin Parra</v>
      </c>
    </row>
    <row r="106" spans="1:27" x14ac:dyDescent="0.3">
      <c r="A106" s="13" t="s">
        <v>333</v>
      </c>
      <c r="B106" s="13" t="s">
        <v>4883</v>
      </c>
      <c r="C106" s="13"/>
      <c r="D106" s="13" t="s">
        <v>11829</v>
      </c>
      <c r="E106" s="13" t="s">
        <v>11829</v>
      </c>
      <c r="F106" s="13" t="s">
        <v>11723</v>
      </c>
      <c r="G106" s="13" t="s">
        <v>334</v>
      </c>
      <c r="H106" s="13" t="s">
        <v>59</v>
      </c>
      <c r="I106" s="14">
        <v>45994</v>
      </c>
      <c r="J106" s="13"/>
      <c r="K106" s="14">
        <v>45994</v>
      </c>
      <c r="L106" s="13">
        <v>19180.8</v>
      </c>
      <c r="M106" s="13" t="s">
        <v>11829</v>
      </c>
      <c r="N106" s="13">
        <v>0</v>
      </c>
      <c r="O106" s="13">
        <v>0</v>
      </c>
      <c r="P106" s="13" t="s">
        <v>28</v>
      </c>
      <c r="Q106" s="13"/>
      <c r="R106" s="13" t="s">
        <v>82</v>
      </c>
      <c r="S106" s="13" t="s">
        <v>11768</v>
      </c>
      <c r="T106" s="13" t="s">
        <v>38</v>
      </c>
      <c r="U106" s="13" t="s">
        <v>38</v>
      </c>
      <c r="V106" s="13" t="s">
        <v>7567</v>
      </c>
      <c r="W106" s="13">
        <v>1</v>
      </c>
      <c r="X106" s="13">
        <v>19180.8</v>
      </c>
      <c r="Y106" s="13"/>
      <c r="Z106" s="15" t="str">
        <f>VLOOKUP(D106,'ZOHO Export'!$H:$W,16,FALSE)</f>
        <v>William Beyst</v>
      </c>
      <c r="AA106" s="15" t="str">
        <f>VLOOKUP(E106,'ZOHO Export'!$H:$W,16,FALSE)</f>
        <v>William Beyst</v>
      </c>
    </row>
    <row r="107" spans="1:27" x14ac:dyDescent="0.3">
      <c r="A107" s="13" t="s">
        <v>336</v>
      </c>
      <c r="B107" s="13" t="s">
        <v>11453</v>
      </c>
      <c r="C107" s="13"/>
      <c r="D107" s="13" t="s">
        <v>11830</v>
      </c>
      <c r="E107" s="13" t="s">
        <v>11649</v>
      </c>
      <c r="F107" s="13"/>
      <c r="G107" s="13" t="s">
        <v>337</v>
      </c>
      <c r="H107" s="13" t="s">
        <v>29</v>
      </c>
      <c r="I107" s="14">
        <v>45993</v>
      </c>
      <c r="J107" s="14">
        <v>46037</v>
      </c>
      <c r="K107" s="14">
        <v>45993</v>
      </c>
      <c r="L107" s="13">
        <v>7200</v>
      </c>
      <c r="M107" s="13" t="s">
        <v>11649</v>
      </c>
      <c r="N107" s="13">
        <v>0</v>
      </c>
      <c r="O107" s="13">
        <v>0</v>
      </c>
      <c r="P107" s="13" t="s">
        <v>28</v>
      </c>
      <c r="Q107" s="13"/>
      <c r="R107" s="13" t="s">
        <v>25</v>
      </c>
      <c r="S107" s="13" t="s">
        <v>11831</v>
      </c>
      <c r="T107" s="13" t="s">
        <v>27</v>
      </c>
      <c r="U107" s="13" t="s">
        <v>27</v>
      </c>
      <c r="V107" s="13" t="s">
        <v>7568</v>
      </c>
      <c r="W107" s="13">
        <v>0</v>
      </c>
      <c r="X107" s="13">
        <v>7200</v>
      </c>
      <c r="Y107" s="13"/>
      <c r="Z107" s="15" t="str">
        <f>VLOOKUP(D107,'ZOHO Export'!$H:$W,16,FALSE)</f>
        <v>Koubaa Nejah</v>
      </c>
      <c r="AA107" s="15" t="str">
        <f>VLOOKUP(E107,'ZOHO Export'!$H:$W,16,FALSE)</f>
        <v>Wissem Bensaid</v>
      </c>
    </row>
    <row r="108" spans="1:27" x14ac:dyDescent="0.3">
      <c r="A108" s="13" t="s">
        <v>338</v>
      </c>
      <c r="B108" s="13" t="s">
        <v>11454</v>
      </c>
      <c r="C108" s="13"/>
      <c r="D108" s="13" t="s">
        <v>11726</v>
      </c>
      <c r="E108" s="13" t="s">
        <v>11649</v>
      </c>
      <c r="F108" s="13"/>
      <c r="G108" s="13" t="s">
        <v>48</v>
      </c>
      <c r="H108" s="13" t="s">
        <v>29</v>
      </c>
      <c r="I108" s="14">
        <v>45988</v>
      </c>
      <c r="J108" s="13"/>
      <c r="K108" s="14">
        <v>45988</v>
      </c>
      <c r="L108" s="13">
        <v>2290.91</v>
      </c>
      <c r="M108" s="13" t="s">
        <v>11649</v>
      </c>
      <c r="N108" s="13">
        <v>0</v>
      </c>
      <c r="O108" s="13">
        <v>0</v>
      </c>
      <c r="P108" s="13" t="s">
        <v>28</v>
      </c>
      <c r="Q108" s="13"/>
      <c r="R108" s="13" t="s">
        <v>25</v>
      </c>
      <c r="S108" s="13" t="s">
        <v>6878</v>
      </c>
      <c r="T108" s="13" t="s">
        <v>27</v>
      </c>
      <c r="U108" s="13" t="s">
        <v>27</v>
      </c>
      <c r="V108" s="13" t="s">
        <v>7569</v>
      </c>
      <c r="W108" s="13">
        <v>0</v>
      </c>
      <c r="X108" s="13">
        <v>2290.91</v>
      </c>
      <c r="Y108" s="13"/>
      <c r="Z108" s="15" t="str">
        <f>VLOOKUP(D108,'ZOHO Export'!$H:$W,16,FALSE)</f>
        <v>Zied Maghrebi</v>
      </c>
      <c r="AA108" s="15" t="str">
        <f>VLOOKUP(E108,'ZOHO Export'!$H:$W,16,FALSE)</f>
        <v>Wissem Bensaid</v>
      </c>
    </row>
    <row r="109" spans="1:27" x14ac:dyDescent="0.3">
      <c r="A109" s="13" t="s">
        <v>339</v>
      </c>
      <c r="B109" s="13" t="s">
        <v>4886</v>
      </c>
      <c r="C109" s="13"/>
      <c r="D109" s="13" t="s">
        <v>11832</v>
      </c>
      <c r="E109" s="13" t="s">
        <v>11802</v>
      </c>
      <c r="F109" s="13" t="s">
        <v>11718</v>
      </c>
      <c r="G109" s="13" t="s">
        <v>11690</v>
      </c>
      <c r="H109" s="13" t="s">
        <v>59</v>
      </c>
      <c r="I109" s="14">
        <v>45986</v>
      </c>
      <c r="J109" s="13"/>
      <c r="K109" s="14">
        <v>45986</v>
      </c>
      <c r="L109" s="13">
        <v>25875</v>
      </c>
      <c r="M109" s="13" t="s">
        <v>11689</v>
      </c>
      <c r="N109" s="13">
        <v>0</v>
      </c>
      <c r="O109" s="13">
        <v>0</v>
      </c>
      <c r="P109" s="13" t="s">
        <v>28</v>
      </c>
      <c r="Q109" s="13"/>
      <c r="R109" s="13" t="s">
        <v>36</v>
      </c>
      <c r="S109" s="13" t="s">
        <v>6878</v>
      </c>
      <c r="T109" s="13" t="s">
        <v>53</v>
      </c>
      <c r="U109" s="13" t="s">
        <v>11833</v>
      </c>
      <c r="V109" s="13" t="s">
        <v>7570</v>
      </c>
      <c r="W109" s="13">
        <v>0.1</v>
      </c>
      <c r="X109" s="13">
        <v>25875</v>
      </c>
      <c r="Y109" s="13"/>
      <c r="Z109" s="15" t="str">
        <f>VLOOKUP(D109,'ZOHO Export'!$H:$W,16,FALSE)</f>
        <v>Sabin George Buzatoiu</v>
      </c>
      <c r="AA109" s="15" t="str">
        <f>VLOOKUP(E109,'ZOHO Export'!$H:$W,16,FALSE)</f>
        <v>Mohamed Chedly Ben Ghorbel</v>
      </c>
    </row>
    <row r="110" spans="1:27" x14ac:dyDescent="0.3">
      <c r="A110" s="13" t="s">
        <v>341</v>
      </c>
      <c r="B110" s="13" t="s">
        <v>4887</v>
      </c>
      <c r="C110" s="13" t="s">
        <v>11834</v>
      </c>
      <c r="D110" s="13" t="s">
        <v>11774</v>
      </c>
      <c r="E110" s="13" t="s">
        <v>11655</v>
      </c>
      <c r="F110" s="13"/>
      <c r="G110" s="13" t="s">
        <v>342</v>
      </c>
      <c r="H110" s="13" t="s">
        <v>59</v>
      </c>
      <c r="I110" s="14">
        <v>45986</v>
      </c>
      <c r="J110" s="13"/>
      <c r="K110" s="14">
        <v>46077</v>
      </c>
      <c r="L110" s="13">
        <v>6000</v>
      </c>
      <c r="M110" s="13" t="s">
        <v>11655</v>
      </c>
      <c r="N110" s="13">
        <v>1</v>
      </c>
      <c r="O110" s="13">
        <v>1</v>
      </c>
      <c r="P110" s="13" t="s">
        <v>28</v>
      </c>
      <c r="Q110" s="13"/>
      <c r="R110" s="13" t="s">
        <v>43</v>
      </c>
      <c r="S110" s="13" t="s">
        <v>11825</v>
      </c>
      <c r="T110" s="13" t="s">
        <v>45</v>
      </c>
      <c r="U110" s="13" t="s">
        <v>45</v>
      </c>
      <c r="V110" s="13" t="s">
        <v>7571</v>
      </c>
      <c r="W110" s="13">
        <v>10</v>
      </c>
      <c r="X110" s="13">
        <v>9000</v>
      </c>
      <c r="Y110" s="13"/>
      <c r="Z110" s="15" t="str">
        <f>VLOOKUP(D110,'ZOHO Export'!$H:$W,16,FALSE)</f>
        <v>Cristina Rubio Rodríguez</v>
      </c>
      <c r="AA110" s="15" t="str">
        <f>VLOOKUP(E110,'ZOHO Export'!$H:$W,16,FALSE)</f>
        <v>Laura Cestau</v>
      </c>
    </row>
    <row r="111" spans="1:27" x14ac:dyDescent="0.3">
      <c r="A111" s="13" t="s">
        <v>343</v>
      </c>
      <c r="B111" s="13" t="s">
        <v>4888</v>
      </c>
      <c r="C111" s="13"/>
      <c r="D111" s="13" t="s">
        <v>11655</v>
      </c>
      <c r="E111" s="13" t="s">
        <v>11655</v>
      </c>
      <c r="F111" s="13" t="s">
        <v>11718</v>
      </c>
      <c r="G111" s="13" t="s">
        <v>342</v>
      </c>
      <c r="H111" s="13" t="s">
        <v>59</v>
      </c>
      <c r="I111" s="14">
        <v>45986</v>
      </c>
      <c r="J111" s="13"/>
      <c r="K111" s="14">
        <v>45986</v>
      </c>
      <c r="L111" s="13">
        <v>4500</v>
      </c>
      <c r="M111" s="13" t="s">
        <v>11655</v>
      </c>
      <c r="N111" s="13">
        <v>0</v>
      </c>
      <c r="O111" s="13">
        <v>0</v>
      </c>
      <c r="P111" s="13" t="s">
        <v>122</v>
      </c>
      <c r="Q111" s="13"/>
      <c r="R111" s="13" t="s">
        <v>43</v>
      </c>
      <c r="S111" s="13" t="s">
        <v>7407</v>
      </c>
      <c r="T111" s="13" t="s">
        <v>45</v>
      </c>
      <c r="U111" s="13" t="s">
        <v>11826</v>
      </c>
      <c r="V111" s="13" t="s">
        <v>7572</v>
      </c>
      <c r="W111" s="13">
        <v>10</v>
      </c>
      <c r="X111" s="13">
        <v>4500</v>
      </c>
      <c r="Y111" s="13"/>
      <c r="Z111" s="15" t="str">
        <f>VLOOKUP(D111,'ZOHO Export'!$H:$W,16,FALSE)</f>
        <v>Laura Cestau</v>
      </c>
      <c r="AA111" s="15" t="str">
        <f>VLOOKUP(E111,'ZOHO Export'!$H:$W,16,FALSE)</f>
        <v>Laura Cestau</v>
      </c>
    </row>
    <row r="112" spans="1:27" x14ac:dyDescent="0.3">
      <c r="A112" s="13" t="s">
        <v>344</v>
      </c>
      <c r="B112" s="13" t="s">
        <v>4889</v>
      </c>
      <c r="C112" s="13"/>
      <c r="D112" s="13" t="s">
        <v>11738</v>
      </c>
      <c r="E112" s="13" t="s">
        <v>11667</v>
      </c>
      <c r="F112" s="13"/>
      <c r="G112" s="13" t="s">
        <v>345</v>
      </c>
      <c r="H112" s="13" t="s">
        <v>59</v>
      </c>
      <c r="I112" s="14">
        <v>45986</v>
      </c>
      <c r="J112" s="14">
        <v>46066</v>
      </c>
      <c r="K112" s="14">
        <v>45986</v>
      </c>
      <c r="L112" s="13">
        <v>28000</v>
      </c>
      <c r="M112" s="13" t="s">
        <v>11667</v>
      </c>
      <c r="N112" s="13">
        <v>0</v>
      </c>
      <c r="O112" s="13">
        <v>0</v>
      </c>
      <c r="P112" s="13" t="s">
        <v>122</v>
      </c>
      <c r="Q112" s="13"/>
      <c r="R112" s="13" t="s">
        <v>43</v>
      </c>
      <c r="S112" s="13" t="s">
        <v>11825</v>
      </c>
      <c r="T112" s="13" t="s">
        <v>45</v>
      </c>
      <c r="U112" s="13" t="s">
        <v>38</v>
      </c>
      <c r="V112" s="13" t="s">
        <v>7573</v>
      </c>
      <c r="W112" s="13">
        <v>0.5</v>
      </c>
      <c r="X112" s="13">
        <v>28000</v>
      </c>
      <c r="Y112" s="13"/>
      <c r="Z112" s="15" t="str">
        <f>VLOOKUP(D112,'ZOHO Export'!$H:$W,16,FALSE)</f>
        <v>Maximiliano Martin Parra</v>
      </c>
      <c r="AA112" s="15" t="str">
        <f>VLOOKUP(E112,'ZOHO Export'!$H:$W,16,FALSE)</f>
        <v>Lucas Soto</v>
      </c>
    </row>
    <row r="113" spans="1:27" x14ac:dyDescent="0.3">
      <c r="A113" s="13" t="s">
        <v>346</v>
      </c>
      <c r="B113" s="13" t="s">
        <v>4890</v>
      </c>
      <c r="C113" s="13"/>
      <c r="D113" s="13" t="s">
        <v>11835</v>
      </c>
      <c r="E113" s="13" t="s">
        <v>11689</v>
      </c>
      <c r="F113" s="13" t="s">
        <v>11718</v>
      </c>
      <c r="G113" s="13" t="s">
        <v>11690</v>
      </c>
      <c r="H113" s="13" t="s">
        <v>59</v>
      </c>
      <c r="I113" s="14">
        <v>45985</v>
      </c>
      <c r="J113" s="13"/>
      <c r="K113" s="14">
        <v>45988</v>
      </c>
      <c r="L113" s="13">
        <v>84728</v>
      </c>
      <c r="M113" s="13" t="s">
        <v>11689</v>
      </c>
      <c r="N113" s="13">
        <v>1</v>
      </c>
      <c r="O113" s="13">
        <v>1</v>
      </c>
      <c r="P113" s="13" t="s">
        <v>28</v>
      </c>
      <c r="Q113" s="13"/>
      <c r="R113" s="13" t="s">
        <v>36</v>
      </c>
      <c r="S113" s="13" t="s">
        <v>11706</v>
      </c>
      <c r="T113" s="13" t="s">
        <v>53</v>
      </c>
      <c r="U113" s="13" t="s">
        <v>11836</v>
      </c>
      <c r="V113" s="13" t="s">
        <v>7574</v>
      </c>
      <c r="W113" s="13">
        <v>0</v>
      </c>
      <c r="X113" s="13">
        <v>108144</v>
      </c>
      <c r="Y113" s="13"/>
      <c r="Z113" s="15" t="str">
        <f>VLOOKUP(D113,'ZOHO Export'!$H:$W,16,FALSE)</f>
        <v>Youssef Fredj</v>
      </c>
      <c r="AA113" s="15" t="str">
        <f>VLOOKUP(E113,'ZOHO Export'!$H:$W,16,FALSE)</f>
        <v>Yannick Vega Fernandez</v>
      </c>
    </row>
    <row r="114" spans="1:27" x14ac:dyDescent="0.3">
      <c r="A114" s="13" t="s">
        <v>348</v>
      </c>
      <c r="B114" s="13" t="s">
        <v>4891</v>
      </c>
      <c r="C114" s="13" t="s">
        <v>11837</v>
      </c>
      <c r="D114" s="13" t="s">
        <v>11756</v>
      </c>
      <c r="E114" s="13" t="s">
        <v>11717</v>
      </c>
      <c r="F114" s="13"/>
      <c r="G114" s="13" t="s">
        <v>217</v>
      </c>
      <c r="H114" s="13" t="s">
        <v>59</v>
      </c>
      <c r="I114" s="14">
        <v>45978</v>
      </c>
      <c r="J114" s="13"/>
      <c r="K114" s="14">
        <v>46002</v>
      </c>
      <c r="L114" s="13">
        <v>5812.5</v>
      </c>
      <c r="M114" s="13" t="s">
        <v>11756</v>
      </c>
      <c r="N114" s="13">
        <v>1</v>
      </c>
      <c r="O114" s="13">
        <v>1</v>
      </c>
      <c r="P114" s="13" t="s">
        <v>28</v>
      </c>
      <c r="Q114" s="13"/>
      <c r="R114" s="13" t="s">
        <v>36</v>
      </c>
      <c r="S114" s="13" t="s">
        <v>11760</v>
      </c>
      <c r="T114" s="13" t="s">
        <v>178</v>
      </c>
      <c r="U114" s="13" t="s">
        <v>38</v>
      </c>
      <c r="V114" s="13" t="s">
        <v>7575</v>
      </c>
      <c r="W114" s="13">
        <v>0.15</v>
      </c>
      <c r="X114" s="13">
        <v>27482.5</v>
      </c>
      <c r="Y114" s="13"/>
      <c r="Z114" s="15" t="str">
        <f>VLOOKUP(D114,'ZOHO Export'!$H:$W,16,FALSE)</f>
        <v>Lucas Olheiser</v>
      </c>
      <c r="AA114" s="15" t="str">
        <f>VLOOKUP(E114,'ZOHO Export'!$H:$W,16,FALSE)</f>
        <v>Fiete Heinrich</v>
      </c>
    </row>
    <row r="115" spans="1:27" x14ac:dyDescent="0.3">
      <c r="A115" s="13" t="s">
        <v>349</v>
      </c>
      <c r="B115" s="13" t="s">
        <v>4892</v>
      </c>
      <c r="C115" s="13" t="s">
        <v>11838</v>
      </c>
      <c r="D115" s="13" t="s">
        <v>11662</v>
      </c>
      <c r="E115" s="13" t="s">
        <v>11697</v>
      </c>
      <c r="F115" s="13"/>
      <c r="G115" s="13" t="s">
        <v>117</v>
      </c>
      <c r="H115" s="13" t="s">
        <v>29</v>
      </c>
      <c r="I115" s="14">
        <v>45978</v>
      </c>
      <c r="J115" s="13"/>
      <c r="K115" s="14">
        <v>45978</v>
      </c>
      <c r="L115" s="13">
        <v>15005</v>
      </c>
      <c r="M115" s="13" t="s">
        <v>11662</v>
      </c>
      <c r="N115" s="13">
        <v>0</v>
      </c>
      <c r="O115" s="13">
        <v>0</v>
      </c>
      <c r="P115" s="13" t="s">
        <v>28</v>
      </c>
      <c r="Q115" s="13"/>
      <c r="R115" s="13" t="s">
        <v>43</v>
      </c>
      <c r="S115" s="13" t="s">
        <v>11839</v>
      </c>
      <c r="T115" s="13" t="s">
        <v>58</v>
      </c>
      <c r="U115" s="13" t="s">
        <v>58</v>
      </c>
      <c r="V115" s="13" t="s">
        <v>7576</v>
      </c>
      <c r="W115" s="13">
        <v>15000</v>
      </c>
      <c r="X115" s="13">
        <v>15005</v>
      </c>
      <c r="Y115" s="13"/>
      <c r="Z115" s="15" t="str">
        <f>VLOOKUP(D115,'ZOHO Export'!$H:$W,16,FALSE)</f>
        <v>Maria Romero</v>
      </c>
      <c r="AA115" s="15" t="str">
        <f>VLOOKUP(E115,'ZOHO Export'!$H:$W,16,FALSE)</f>
        <v>Miguel Menéndez</v>
      </c>
    </row>
    <row r="116" spans="1:27" x14ac:dyDescent="0.3">
      <c r="A116" s="13" t="s">
        <v>350</v>
      </c>
      <c r="B116" s="13" t="s">
        <v>4893</v>
      </c>
      <c r="C116" s="13"/>
      <c r="D116" s="13" t="s">
        <v>11796</v>
      </c>
      <c r="E116" s="13" t="s">
        <v>11796</v>
      </c>
      <c r="F116" s="13"/>
      <c r="G116" s="13" t="s">
        <v>351</v>
      </c>
      <c r="H116" s="13" t="s">
        <v>59</v>
      </c>
      <c r="I116" s="14">
        <v>45975</v>
      </c>
      <c r="J116" s="13"/>
      <c r="K116" s="14">
        <v>45975</v>
      </c>
      <c r="L116" s="13">
        <v>4828.5</v>
      </c>
      <c r="M116" s="13" t="s">
        <v>11796</v>
      </c>
      <c r="N116" s="13">
        <v>0</v>
      </c>
      <c r="O116" s="13">
        <v>0</v>
      </c>
      <c r="P116" s="13" t="s">
        <v>28</v>
      </c>
      <c r="Q116" s="13"/>
      <c r="R116" s="13" t="s">
        <v>25</v>
      </c>
      <c r="S116" s="13" t="s">
        <v>7406</v>
      </c>
      <c r="T116" s="13" t="s">
        <v>64</v>
      </c>
      <c r="U116" s="13" t="s">
        <v>38</v>
      </c>
      <c r="V116" s="13" t="s">
        <v>7577</v>
      </c>
      <c r="W116" s="13"/>
      <c r="X116" s="13">
        <v>4828.5</v>
      </c>
      <c r="Y116" s="13"/>
      <c r="Z116" s="15" t="str">
        <f>VLOOKUP(D116,'ZOHO Export'!$H:$W,16,FALSE)</f>
        <v>Adrien Ongenae</v>
      </c>
      <c r="AA116" s="15" t="str">
        <f>VLOOKUP(E116,'ZOHO Export'!$H:$W,16,FALSE)</f>
        <v>Adrien Ongenae</v>
      </c>
    </row>
    <row r="117" spans="1:27" x14ac:dyDescent="0.3">
      <c r="A117" s="13" t="s">
        <v>352</v>
      </c>
      <c r="B117" s="13" t="s">
        <v>11840</v>
      </c>
      <c r="C117" s="13"/>
      <c r="D117" s="13" t="s">
        <v>11741</v>
      </c>
      <c r="E117" s="13" t="s">
        <v>11649</v>
      </c>
      <c r="F117" s="13"/>
      <c r="G117" s="13" t="s">
        <v>169</v>
      </c>
      <c r="H117" s="13" t="s">
        <v>29</v>
      </c>
      <c r="I117" s="14">
        <v>45973</v>
      </c>
      <c r="J117" s="13"/>
      <c r="K117" s="14">
        <v>45973</v>
      </c>
      <c r="L117" s="13">
        <v>15750</v>
      </c>
      <c r="M117" s="13" t="s">
        <v>11649</v>
      </c>
      <c r="N117" s="13">
        <v>0</v>
      </c>
      <c r="O117" s="13">
        <v>0</v>
      </c>
      <c r="P117" s="13" t="s">
        <v>122</v>
      </c>
      <c r="Q117" s="13"/>
      <c r="R117" s="13" t="s">
        <v>82</v>
      </c>
      <c r="S117" s="13" t="s">
        <v>11653</v>
      </c>
      <c r="T117" s="13" t="s">
        <v>27</v>
      </c>
      <c r="U117" s="13" t="s">
        <v>27</v>
      </c>
      <c r="V117" s="13" t="s">
        <v>7578</v>
      </c>
      <c r="W117" s="13">
        <v>0</v>
      </c>
      <c r="X117" s="13">
        <v>15750</v>
      </c>
      <c r="Y117" s="13"/>
      <c r="Z117" s="15" t="str">
        <f>VLOOKUP(D117,'ZOHO Export'!$H:$W,16,FALSE)</f>
        <v>Rawya TLIG</v>
      </c>
      <c r="AA117" s="15" t="str">
        <f>VLOOKUP(E117,'ZOHO Export'!$H:$W,16,FALSE)</f>
        <v>Wissem Bensaid</v>
      </c>
    </row>
    <row r="118" spans="1:27" x14ac:dyDescent="0.3">
      <c r="A118" s="13" t="s">
        <v>353</v>
      </c>
      <c r="B118" s="13" t="s">
        <v>11455</v>
      </c>
      <c r="C118" s="13"/>
      <c r="D118" s="13" t="s">
        <v>11841</v>
      </c>
      <c r="E118" s="13" t="s">
        <v>11649</v>
      </c>
      <c r="F118" s="13"/>
      <c r="G118" s="13" t="s">
        <v>354</v>
      </c>
      <c r="H118" s="13" t="s">
        <v>29</v>
      </c>
      <c r="I118" s="14">
        <v>45973</v>
      </c>
      <c r="J118" s="13"/>
      <c r="K118" s="14">
        <v>45973</v>
      </c>
      <c r="L118" s="13">
        <v>996918.49</v>
      </c>
      <c r="M118" s="13" t="s">
        <v>11649</v>
      </c>
      <c r="N118" s="13">
        <v>0</v>
      </c>
      <c r="O118" s="13">
        <v>0</v>
      </c>
      <c r="P118" s="13" t="s">
        <v>28</v>
      </c>
      <c r="Q118" s="13"/>
      <c r="R118" s="13" t="s">
        <v>43</v>
      </c>
      <c r="S118" s="13" t="s">
        <v>6878</v>
      </c>
      <c r="T118" s="13" t="s">
        <v>27</v>
      </c>
      <c r="U118" s="13" t="s">
        <v>27</v>
      </c>
      <c r="V118" s="13" t="s">
        <v>7579</v>
      </c>
      <c r="W118" s="13">
        <v>0</v>
      </c>
      <c r="X118" s="13">
        <v>996918.49</v>
      </c>
      <c r="Y118" s="13"/>
      <c r="Z118" s="15" t="str">
        <f>VLOOKUP(D118,'ZOHO Export'!$H:$W,16,FALSE)</f>
        <v>Hana Msaed</v>
      </c>
      <c r="AA118" s="15" t="str">
        <f>VLOOKUP(E118,'ZOHO Export'!$H:$W,16,FALSE)</f>
        <v>Wissem Bensaid</v>
      </c>
    </row>
    <row r="119" spans="1:27" ht="331.2" x14ac:dyDescent="0.3">
      <c r="A119" s="13" t="s">
        <v>356</v>
      </c>
      <c r="B119" s="13" t="s">
        <v>4896</v>
      </c>
      <c r="C119" s="16" t="s">
        <v>11842</v>
      </c>
      <c r="D119" s="13" t="s">
        <v>11843</v>
      </c>
      <c r="E119" s="13" t="s">
        <v>11844</v>
      </c>
      <c r="F119" s="13" t="s">
        <v>11664</v>
      </c>
      <c r="G119" s="13" t="s">
        <v>357</v>
      </c>
      <c r="H119" s="13" t="s">
        <v>59</v>
      </c>
      <c r="I119" s="14">
        <v>45972</v>
      </c>
      <c r="J119" s="13"/>
      <c r="K119" s="14">
        <v>45972</v>
      </c>
      <c r="L119" s="13">
        <v>25627.5</v>
      </c>
      <c r="M119" s="13" t="s">
        <v>11843</v>
      </c>
      <c r="N119" s="13">
        <v>0</v>
      </c>
      <c r="O119" s="13">
        <v>0</v>
      </c>
      <c r="P119" s="13" t="s">
        <v>28</v>
      </c>
      <c r="Q119" s="13"/>
      <c r="R119" s="13" t="s">
        <v>43</v>
      </c>
      <c r="S119" s="13" t="s">
        <v>11845</v>
      </c>
      <c r="T119" s="13" t="s">
        <v>53</v>
      </c>
      <c r="U119" s="13" t="s">
        <v>38</v>
      </c>
      <c r="V119" s="13" t="s">
        <v>7580</v>
      </c>
      <c r="W119" s="13">
        <v>800</v>
      </c>
      <c r="X119" s="13">
        <v>25627.5</v>
      </c>
      <c r="Y119" s="13"/>
      <c r="Z119" s="15" t="str">
        <f>VLOOKUP(D119,'ZOHO Export'!$H:$W,16,FALSE)</f>
        <v>Emmanuel Van De Casteele</v>
      </c>
      <c r="AA119" s="15" t="e">
        <f>VLOOKUP(E119,'ZOHO Export'!$H:$W,16,FALSE)</f>
        <v>#N/A</v>
      </c>
    </row>
    <row r="120" spans="1:27" x14ac:dyDescent="0.3">
      <c r="A120" s="13" t="s">
        <v>361</v>
      </c>
      <c r="B120" s="13" t="s">
        <v>11456</v>
      </c>
      <c r="C120" s="13"/>
      <c r="D120" s="13" t="s">
        <v>11742</v>
      </c>
      <c r="E120" s="13" t="s">
        <v>11649</v>
      </c>
      <c r="F120" s="13"/>
      <c r="G120" s="13" t="s">
        <v>195</v>
      </c>
      <c r="H120" s="13" t="s">
        <v>29</v>
      </c>
      <c r="I120" s="14">
        <v>45972</v>
      </c>
      <c r="J120" s="13"/>
      <c r="K120" s="14">
        <v>45972</v>
      </c>
      <c r="L120" s="13">
        <v>14000</v>
      </c>
      <c r="M120" s="13" t="s">
        <v>11649</v>
      </c>
      <c r="N120" s="13">
        <v>0</v>
      </c>
      <c r="O120" s="13">
        <v>0</v>
      </c>
      <c r="P120" s="13" t="s">
        <v>28</v>
      </c>
      <c r="Q120" s="13"/>
      <c r="R120" s="13" t="s">
        <v>25</v>
      </c>
      <c r="S120" s="13" t="s">
        <v>11733</v>
      </c>
      <c r="T120" s="13" t="s">
        <v>27</v>
      </c>
      <c r="U120" s="13" t="s">
        <v>27</v>
      </c>
      <c r="V120" s="13" t="s">
        <v>7581</v>
      </c>
      <c r="W120" s="13">
        <v>0</v>
      </c>
      <c r="X120" s="13">
        <v>14000</v>
      </c>
      <c r="Y120" s="13"/>
      <c r="Z120" s="15" t="str">
        <f>VLOOKUP(D120,'ZOHO Export'!$H:$W,16,FALSE)</f>
        <v>Houssem Bac Ali</v>
      </c>
      <c r="AA120" s="15" t="str">
        <f>VLOOKUP(E120,'ZOHO Export'!$H:$W,16,FALSE)</f>
        <v>Wissem Bensaid</v>
      </c>
    </row>
    <row r="121" spans="1:27" x14ac:dyDescent="0.3">
      <c r="A121" s="13" t="s">
        <v>362</v>
      </c>
      <c r="B121" s="13" t="s">
        <v>11457</v>
      </c>
      <c r="C121" s="13"/>
      <c r="D121" s="13" t="s">
        <v>11821</v>
      </c>
      <c r="E121" s="13" t="s">
        <v>11649</v>
      </c>
      <c r="F121" s="13"/>
      <c r="G121" s="13" t="s">
        <v>363</v>
      </c>
      <c r="H121" s="13" t="s">
        <v>29</v>
      </c>
      <c r="I121" s="14">
        <v>45972</v>
      </c>
      <c r="J121" s="13"/>
      <c r="K121" s="14">
        <v>45972</v>
      </c>
      <c r="L121" s="13">
        <v>18475.650000000001</v>
      </c>
      <c r="M121" s="13" t="s">
        <v>11649</v>
      </c>
      <c r="N121" s="13">
        <v>0</v>
      </c>
      <c r="O121" s="13">
        <v>0</v>
      </c>
      <c r="P121" s="13" t="s">
        <v>28</v>
      </c>
      <c r="Q121" s="13"/>
      <c r="R121" s="13" t="s">
        <v>25</v>
      </c>
      <c r="S121" s="13" t="s">
        <v>6878</v>
      </c>
      <c r="T121" s="13" t="s">
        <v>27</v>
      </c>
      <c r="U121" s="13" t="s">
        <v>27</v>
      </c>
      <c r="V121" s="13" t="s">
        <v>7582</v>
      </c>
      <c r="W121" s="13">
        <v>0</v>
      </c>
      <c r="X121" s="13">
        <v>18475.650000000001</v>
      </c>
      <c r="Y121" s="13"/>
      <c r="Z121" s="15" t="str">
        <f>VLOOKUP(D121,'ZOHO Export'!$H:$W,16,FALSE)</f>
        <v>Ramzi MTIBAA</v>
      </c>
      <c r="AA121" s="15" t="str">
        <f>VLOOKUP(E121,'ZOHO Export'!$H:$W,16,FALSE)</f>
        <v>Wissem Bensaid</v>
      </c>
    </row>
    <row r="122" spans="1:27" x14ac:dyDescent="0.3">
      <c r="A122" s="13" t="s">
        <v>364</v>
      </c>
      <c r="B122" s="13" t="s">
        <v>4899</v>
      </c>
      <c r="C122" s="13"/>
      <c r="D122" s="13" t="s">
        <v>11829</v>
      </c>
      <c r="E122" s="13" t="s">
        <v>11829</v>
      </c>
      <c r="F122" s="13" t="s">
        <v>11718</v>
      </c>
      <c r="G122" s="13" t="s">
        <v>334</v>
      </c>
      <c r="H122" s="13" t="s">
        <v>59</v>
      </c>
      <c r="I122" s="14">
        <v>45968</v>
      </c>
      <c r="J122" s="13"/>
      <c r="K122" s="14">
        <v>46052</v>
      </c>
      <c r="L122" s="13">
        <v>0</v>
      </c>
      <c r="M122" s="13" t="s">
        <v>11829</v>
      </c>
      <c r="N122" s="13">
        <v>1</v>
      </c>
      <c r="O122" s="13">
        <v>1</v>
      </c>
      <c r="P122" s="13" t="s">
        <v>28</v>
      </c>
      <c r="Q122" s="13"/>
      <c r="R122" s="13" t="s">
        <v>82</v>
      </c>
      <c r="S122" s="13" t="s">
        <v>7407</v>
      </c>
      <c r="T122" s="13" t="s">
        <v>38</v>
      </c>
      <c r="U122" s="13" t="s">
        <v>38</v>
      </c>
      <c r="V122" s="13" t="s">
        <v>7583</v>
      </c>
      <c r="W122" s="13">
        <v>1</v>
      </c>
      <c r="X122" s="13">
        <v>12661.01</v>
      </c>
      <c r="Y122" s="13"/>
      <c r="Z122" s="15" t="str">
        <f>VLOOKUP(D122,'ZOHO Export'!$H:$W,16,FALSE)</f>
        <v>William Beyst</v>
      </c>
      <c r="AA122" s="15" t="str">
        <f>VLOOKUP(E122,'ZOHO Export'!$H:$W,16,FALSE)</f>
        <v>William Beyst</v>
      </c>
    </row>
    <row r="123" spans="1:27" x14ac:dyDescent="0.3">
      <c r="A123" s="13" t="s">
        <v>365</v>
      </c>
      <c r="B123" s="13" t="s">
        <v>11458</v>
      </c>
      <c r="C123" s="13"/>
      <c r="D123" s="13" t="s">
        <v>11846</v>
      </c>
      <c r="E123" s="13" t="s">
        <v>11649</v>
      </c>
      <c r="F123" s="13"/>
      <c r="G123" s="13" t="s">
        <v>366</v>
      </c>
      <c r="H123" s="13" t="s">
        <v>29</v>
      </c>
      <c r="I123" s="14">
        <v>45968</v>
      </c>
      <c r="J123" s="13"/>
      <c r="K123" s="14">
        <v>45968</v>
      </c>
      <c r="L123" s="13">
        <v>3600</v>
      </c>
      <c r="M123" s="13" t="s">
        <v>11649</v>
      </c>
      <c r="N123" s="13">
        <v>0</v>
      </c>
      <c r="O123" s="13">
        <v>0</v>
      </c>
      <c r="P123" s="13" t="s">
        <v>28</v>
      </c>
      <c r="Q123" s="13"/>
      <c r="R123" s="13" t="s">
        <v>25</v>
      </c>
      <c r="S123" s="13" t="s">
        <v>11823</v>
      </c>
      <c r="T123" s="13" t="s">
        <v>27</v>
      </c>
      <c r="U123" s="13" t="s">
        <v>27</v>
      </c>
      <c r="V123" s="13" t="s">
        <v>7584</v>
      </c>
      <c r="W123" s="13">
        <v>0</v>
      </c>
      <c r="X123" s="13">
        <v>3600</v>
      </c>
      <c r="Y123" s="13"/>
      <c r="Z123" s="15" t="str">
        <f>VLOOKUP(D123,'ZOHO Export'!$H:$W,16,FALSE)</f>
        <v>Khouloud GHORBEL</v>
      </c>
      <c r="AA123" s="15" t="str">
        <f>VLOOKUP(E123,'ZOHO Export'!$H:$W,16,FALSE)</f>
        <v>Wissem Bensaid</v>
      </c>
    </row>
    <row r="124" spans="1:27" x14ac:dyDescent="0.3">
      <c r="A124" s="13" t="s">
        <v>367</v>
      </c>
      <c r="B124" s="13" t="s">
        <v>11847</v>
      </c>
      <c r="C124" s="13"/>
      <c r="D124" s="13" t="s">
        <v>11648</v>
      </c>
      <c r="E124" s="13" t="s">
        <v>11649</v>
      </c>
      <c r="F124" s="13"/>
      <c r="G124" s="13" t="s">
        <v>368</v>
      </c>
      <c r="H124" s="13" t="s">
        <v>29</v>
      </c>
      <c r="I124" s="14">
        <v>45967</v>
      </c>
      <c r="J124" s="13"/>
      <c r="K124" s="14">
        <v>45967</v>
      </c>
      <c r="L124" s="13">
        <v>8235.2900000000009</v>
      </c>
      <c r="M124" s="13" t="s">
        <v>11649</v>
      </c>
      <c r="N124" s="13">
        <v>0</v>
      </c>
      <c r="O124" s="13">
        <v>0</v>
      </c>
      <c r="P124" s="13" t="s">
        <v>28</v>
      </c>
      <c r="Q124" s="13"/>
      <c r="R124" s="13" t="s">
        <v>25</v>
      </c>
      <c r="S124" s="13" t="s">
        <v>11760</v>
      </c>
      <c r="T124" s="13" t="s">
        <v>27</v>
      </c>
      <c r="U124" s="13" t="s">
        <v>27</v>
      </c>
      <c r="V124" s="13" t="s">
        <v>7585</v>
      </c>
      <c r="W124" s="13">
        <v>0</v>
      </c>
      <c r="X124" s="13">
        <v>8235.2900000000009</v>
      </c>
      <c r="Y124" s="13"/>
      <c r="Z124" s="15" t="str">
        <f>VLOOKUP(D124,'ZOHO Export'!$H:$W,16,FALSE)</f>
        <v>Istabrak Frikha</v>
      </c>
      <c r="AA124" s="15" t="str">
        <f>VLOOKUP(E124,'ZOHO Export'!$H:$W,16,FALSE)</f>
        <v>Wissem Bensaid</v>
      </c>
    </row>
    <row r="125" spans="1:27" x14ac:dyDescent="0.3">
      <c r="A125" s="13" t="s">
        <v>369</v>
      </c>
      <c r="B125" s="13" t="s">
        <v>11459</v>
      </c>
      <c r="C125" s="13"/>
      <c r="D125" s="13" t="s">
        <v>11848</v>
      </c>
      <c r="E125" s="13" t="s">
        <v>11649</v>
      </c>
      <c r="F125" s="13"/>
      <c r="G125" s="13" t="s">
        <v>48</v>
      </c>
      <c r="H125" s="13" t="s">
        <v>29</v>
      </c>
      <c r="I125" s="14">
        <v>45966</v>
      </c>
      <c r="J125" s="13"/>
      <c r="K125" s="14">
        <v>45966</v>
      </c>
      <c r="L125" s="13">
        <v>58394.12</v>
      </c>
      <c r="M125" s="13" t="s">
        <v>11649</v>
      </c>
      <c r="N125" s="13">
        <v>0</v>
      </c>
      <c r="O125" s="13">
        <v>0</v>
      </c>
      <c r="P125" s="13" t="s">
        <v>28</v>
      </c>
      <c r="Q125" s="13"/>
      <c r="R125" s="13" t="s">
        <v>25</v>
      </c>
      <c r="S125" s="13" t="s">
        <v>11653</v>
      </c>
      <c r="T125" s="13" t="s">
        <v>27</v>
      </c>
      <c r="U125" s="13" t="s">
        <v>27</v>
      </c>
      <c r="V125" s="13" t="s">
        <v>7586</v>
      </c>
      <c r="W125" s="13">
        <v>0</v>
      </c>
      <c r="X125" s="13">
        <v>58394.12</v>
      </c>
      <c r="Y125" s="13"/>
      <c r="Z125" s="15" t="str">
        <f>VLOOKUP(D125,'ZOHO Export'!$H:$W,16,FALSE)</f>
        <v>Zied TOUNSI</v>
      </c>
      <c r="AA125" s="15" t="str">
        <f>VLOOKUP(E125,'ZOHO Export'!$H:$W,16,FALSE)</f>
        <v>Wissem Bensaid</v>
      </c>
    </row>
    <row r="126" spans="1:27" x14ac:dyDescent="0.3">
      <c r="A126" s="13" t="s">
        <v>370</v>
      </c>
      <c r="B126" s="13" t="s">
        <v>11849</v>
      </c>
      <c r="C126" s="13"/>
      <c r="D126" s="13" t="s">
        <v>11658</v>
      </c>
      <c r="E126" s="13" t="s">
        <v>11649</v>
      </c>
      <c r="F126" s="13"/>
      <c r="G126" s="13" t="s">
        <v>371</v>
      </c>
      <c r="H126" s="13" t="s">
        <v>29</v>
      </c>
      <c r="I126" s="14">
        <v>45966</v>
      </c>
      <c r="J126" s="13"/>
      <c r="K126" s="14">
        <v>45966</v>
      </c>
      <c r="L126" s="13">
        <v>900</v>
      </c>
      <c r="M126" s="13" t="s">
        <v>11649</v>
      </c>
      <c r="N126" s="13">
        <v>0</v>
      </c>
      <c r="O126" s="13">
        <v>0</v>
      </c>
      <c r="P126" s="13" t="s">
        <v>122</v>
      </c>
      <c r="Q126" s="13"/>
      <c r="R126" s="13" t="s">
        <v>25</v>
      </c>
      <c r="S126" s="13" t="s">
        <v>11695</v>
      </c>
      <c r="T126" s="13" t="s">
        <v>27</v>
      </c>
      <c r="U126" s="13" t="s">
        <v>27</v>
      </c>
      <c r="V126" s="13" t="s">
        <v>7587</v>
      </c>
      <c r="W126" s="13">
        <v>0</v>
      </c>
      <c r="X126" s="13">
        <v>900</v>
      </c>
      <c r="Y126" s="13"/>
      <c r="Z126" s="15" t="str">
        <f>VLOOKUP(D126,'ZOHO Export'!$H:$W,16,FALSE)</f>
        <v>Anouar Trigui</v>
      </c>
      <c r="AA126" s="15" t="str">
        <f>VLOOKUP(E126,'ZOHO Export'!$H:$W,16,FALSE)</f>
        <v>Wissem Bensaid</v>
      </c>
    </row>
    <row r="127" spans="1:27" x14ac:dyDescent="0.3">
      <c r="A127" s="13" t="s">
        <v>372</v>
      </c>
      <c r="B127" s="13" t="s">
        <v>4904</v>
      </c>
      <c r="C127" s="13"/>
      <c r="D127" s="13" t="s">
        <v>11661</v>
      </c>
      <c r="E127" s="13" t="s">
        <v>11767</v>
      </c>
      <c r="F127" s="13" t="s">
        <v>11718</v>
      </c>
      <c r="G127" s="13" t="s">
        <v>373</v>
      </c>
      <c r="H127" s="13" t="s">
        <v>59</v>
      </c>
      <c r="I127" s="14">
        <v>45965</v>
      </c>
      <c r="J127" s="13"/>
      <c r="K127" s="14">
        <v>46049</v>
      </c>
      <c r="L127" s="13">
        <v>15536.35</v>
      </c>
      <c r="M127" s="13" t="s">
        <v>11661</v>
      </c>
      <c r="N127" s="13">
        <v>3</v>
      </c>
      <c r="O127" s="13">
        <v>6</v>
      </c>
      <c r="P127" s="13" t="s">
        <v>28</v>
      </c>
      <c r="Q127" s="13"/>
      <c r="R127" s="13" t="s">
        <v>36</v>
      </c>
      <c r="S127" s="13" t="s">
        <v>11850</v>
      </c>
      <c r="T127" s="13" t="s">
        <v>58</v>
      </c>
      <c r="U127" s="13" t="s">
        <v>58</v>
      </c>
      <c r="V127" s="13" t="s">
        <v>7588</v>
      </c>
      <c r="W127" s="13">
        <v>5</v>
      </c>
      <c r="X127" s="13">
        <v>595056.12</v>
      </c>
      <c r="Y127" s="13"/>
      <c r="Z127" s="15" t="str">
        <f>VLOOKUP(D127,'ZOHO Export'!$H:$W,16,FALSE)</f>
        <v>Maria Bonaccio</v>
      </c>
      <c r="AA127" s="15" t="str">
        <f>VLOOKUP(E127,'ZOHO Export'!$H:$W,16,FALSE)</f>
        <v>Paqui Romero</v>
      </c>
    </row>
    <row r="128" spans="1:27" x14ac:dyDescent="0.3">
      <c r="A128" s="13" t="s">
        <v>375</v>
      </c>
      <c r="B128" s="13" t="s">
        <v>4905</v>
      </c>
      <c r="C128" s="13"/>
      <c r="D128" s="13" t="s">
        <v>11851</v>
      </c>
      <c r="E128" s="13" t="s">
        <v>11792</v>
      </c>
      <c r="F128" s="13" t="s">
        <v>11711</v>
      </c>
      <c r="G128" s="13" t="s">
        <v>376</v>
      </c>
      <c r="H128" s="13" t="s">
        <v>59</v>
      </c>
      <c r="I128" s="14">
        <v>45965</v>
      </c>
      <c r="J128" s="14">
        <v>46006</v>
      </c>
      <c r="K128" s="14">
        <v>46072</v>
      </c>
      <c r="L128" s="13">
        <v>6720</v>
      </c>
      <c r="M128" s="13" t="s">
        <v>11851</v>
      </c>
      <c r="N128" s="13">
        <v>3</v>
      </c>
      <c r="O128" s="13">
        <v>3</v>
      </c>
      <c r="P128" s="13" t="s">
        <v>28</v>
      </c>
      <c r="Q128" s="13"/>
      <c r="R128" s="13" t="s">
        <v>82</v>
      </c>
      <c r="S128" s="13" t="s">
        <v>11852</v>
      </c>
      <c r="T128" s="13" t="s">
        <v>64</v>
      </c>
      <c r="U128" s="13" t="s">
        <v>11853</v>
      </c>
      <c r="V128" s="13" t="s">
        <v>7589</v>
      </c>
      <c r="W128" s="13">
        <v>5</v>
      </c>
      <c r="X128" s="13">
        <v>26642.400000000001</v>
      </c>
      <c r="Y128" s="13"/>
      <c r="Z128" s="15" t="str">
        <f>VLOOKUP(D128,'ZOHO Export'!$H:$W,16,FALSE)</f>
        <v>Sassi Seddik</v>
      </c>
      <c r="AA128" s="15" t="str">
        <f>VLOOKUP(E128,'ZOHO Export'!$H:$W,16,FALSE)</f>
        <v>Damien Hemmeryckx</v>
      </c>
    </row>
    <row r="129" spans="1:27" x14ac:dyDescent="0.3">
      <c r="A129" s="13" t="s">
        <v>379</v>
      </c>
      <c r="B129" s="13" t="s">
        <v>4906</v>
      </c>
      <c r="C129" s="13"/>
      <c r="D129" s="13" t="s">
        <v>11764</v>
      </c>
      <c r="E129" s="13" t="s">
        <v>11762</v>
      </c>
      <c r="F129" s="13" t="s">
        <v>11676</v>
      </c>
      <c r="G129" s="13" t="s">
        <v>380</v>
      </c>
      <c r="H129" s="13" t="s">
        <v>29</v>
      </c>
      <c r="I129" s="14">
        <v>45901</v>
      </c>
      <c r="J129" s="13"/>
      <c r="K129" s="14">
        <v>45961</v>
      </c>
      <c r="L129" s="13">
        <v>11987.5</v>
      </c>
      <c r="M129" s="13" t="s">
        <v>11676</v>
      </c>
      <c r="N129" s="13">
        <v>0</v>
      </c>
      <c r="O129" s="13">
        <v>0</v>
      </c>
      <c r="P129" s="13" t="s">
        <v>28</v>
      </c>
      <c r="Q129" s="13"/>
      <c r="R129" s="13" t="s">
        <v>36</v>
      </c>
      <c r="S129" s="13" t="s">
        <v>11854</v>
      </c>
      <c r="T129" s="13" t="s">
        <v>89</v>
      </c>
      <c r="U129" s="13" t="s">
        <v>89</v>
      </c>
      <c r="V129" s="13" t="s">
        <v>7590</v>
      </c>
      <c r="W129" s="13">
        <v>0</v>
      </c>
      <c r="X129" s="13">
        <v>11987.5</v>
      </c>
      <c r="Y129" s="13"/>
      <c r="Z129" s="15" t="str">
        <f>VLOOKUP(D129,'ZOHO Export'!$H:$W,16,FALSE)</f>
        <v>Dobri Gatev</v>
      </c>
      <c r="AA129" s="15" t="str">
        <f>VLOOKUP(E129,'ZOHO Export'!$H:$W,16,FALSE)</f>
        <v>Boris Krastev</v>
      </c>
    </row>
    <row r="130" spans="1:27" x14ac:dyDescent="0.3">
      <c r="A130" s="13" t="s">
        <v>383</v>
      </c>
      <c r="B130" s="13" t="s">
        <v>4907</v>
      </c>
      <c r="C130" s="13"/>
      <c r="D130" s="13" t="s">
        <v>11855</v>
      </c>
      <c r="E130" s="13" t="s">
        <v>11673</v>
      </c>
      <c r="F130" s="13" t="s">
        <v>11705</v>
      </c>
      <c r="G130" s="13" t="s">
        <v>384</v>
      </c>
      <c r="H130" s="13" t="s">
        <v>29</v>
      </c>
      <c r="I130" s="14">
        <v>45960</v>
      </c>
      <c r="J130" s="14">
        <v>46053</v>
      </c>
      <c r="K130" s="14">
        <v>45960</v>
      </c>
      <c r="L130" s="13">
        <v>19665</v>
      </c>
      <c r="M130" s="13" t="s">
        <v>11673</v>
      </c>
      <c r="N130" s="13">
        <v>0</v>
      </c>
      <c r="O130" s="13">
        <v>0</v>
      </c>
      <c r="P130" s="13" t="s">
        <v>122</v>
      </c>
      <c r="Q130" s="13"/>
      <c r="R130" s="13" t="s">
        <v>75</v>
      </c>
      <c r="S130" s="13" t="s">
        <v>6878</v>
      </c>
      <c r="T130" s="13" t="s">
        <v>38</v>
      </c>
      <c r="U130" s="13" t="s">
        <v>38</v>
      </c>
      <c r="V130" s="13" t="s">
        <v>7591</v>
      </c>
      <c r="W130" s="13">
        <v>7.5</v>
      </c>
      <c r="X130" s="13">
        <v>19665</v>
      </c>
      <c r="Y130" s="13"/>
      <c r="Z130" s="15" t="str">
        <f>VLOOKUP(D130,'ZOHO Export'!$H:$W,16,FALSE)</f>
        <v>Patrick De Graeve</v>
      </c>
      <c r="AA130" s="15" t="str">
        <f>VLOOKUP(E130,'ZOHO Export'!$H:$W,16,FALSE)</f>
        <v>Loïc Bouvier</v>
      </c>
    </row>
    <row r="131" spans="1:27" x14ac:dyDescent="0.3">
      <c r="A131" s="13" t="s">
        <v>386</v>
      </c>
      <c r="B131" s="13" t="s">
        <v>4908</v>
      </c>
      <c r="C131" s="13"/>
      <c r="D131" s="13" t="s">
        <v>11856</v>
      </c>
      <c r="E131" s="13" t="s">
        <v>11762</v>
      </c>
      <c r="F131" s="13" t="s">
        <v>11676</v>
      </c>
      <c r="G131" s="13" t="s">
        <v>387</v>
      </c>
      <c r="H131" s="13" t="s">
        <v>29</v>
      </c>
      <c r="I131" s="14">
        <v>45870</v>
      </c>
      <c r="J131" s="13"/>
      <c r="K131" s="14">
        <v>45959</v>
      </c>
      <c r="L131" s="13">
        <v>51000</v>
      </c>
      <c r="M131" s="13" t="s">
        <v>11676</v>
      </c>
      <c r="N131" s="13">
        <v>0</v>
      </c>
      <c r="O131" s="13">
        <v>0</v>
      </c>
      <c r="P131" s="13" t="s">
        <v>28</v>
      </c>
      <c r="Q131" s="13"/>
      <c r="R131" s="13" t="s">
        <v>36</v>
      </c>
      <c r="S131" s="13" t="s">
        <v>11706</v>
      </c>
      <c r="T131" s="13" t="s">
        <v>89</v>
      </c>
      <c r="U131" s="13" t="s">
        <v>89</v>
      </c>
      <c r="V131" s="13" t="s">
        <v>7592</v>
      </c>
      <c r="W131" s="13">
        <v>0</v>
      </c>
      <c r="X131" s="13">
        <v>51000</v>
      </c>
      <c r="Y131" s="13"/>
      <c r="Z131" s="15" t="e">
        <f>VLOOKUP(D131,'ZOHO Export'!$H:$W,16,FALSE)</f>
        <v>#N/A</v>
      </c>
      <c r="AA131" s="15" t="str">
        <f>VLOOKUP(E131,'ZOHO Export'!$H:$W,16,FALSE)</f>
        <v>Boris Krastev</v>
      </c>
    </row>
    <row r="132" spans="1:27" x14ac:dyDescent="0.3">
      <c r="A132" s="13" t="s">
        <v>389</v>
      </c>
      <c r="B132" s="13" t="s">
        <v>4909</v>
      </c>
      <c r="C132" s="13"/>
      <c r="D132" s="13" t="s">
        <v>11651</v>
      </c>
      <c r="E132" s="13" t="s">
        <v>11652</v>
      </c>
      <c r="F132" s="13" t="s">
        <v>11694</v>
      </c>
      <c r="G132" s="13" t="s">
        <v>390</v>
      </c>
      <c r="H132" s="13" t="s">
        <v>29</v>
      </c>
      <c r="I132" s="14">
        <v>45932</v>
      </c>
      <c r="J132" s="14">
        <v>46022</v>
      </c>
      <c r="K132" s="14">
        <v>45959</v>
      </c>
      <c r="L132" s="13">
        <v>50510.95</v>
      </c>
      <c r="M132" s="13" t="s">
        <v>11689</v>
      </c>
      <c r="N132" s="13">
        <v>0</v>
      </c>
      <c r="O132" s="13">
        <v>0</v>
      </c>
      <c r="P132" s="13" t="s">
        <v>122</v>
      </c>
      <c r="Q132" s="13"/>
      <c r="R132" s="13" t="s">
        <v>36</v>
      </c>
      <c r="S132" s="13" t="s">
        <v>11857</v>
      </c>
      <c r="T132" s="13" t="s">
        <v>38</v>
      </c>
      <c r="U132" s="13" t="s">
        <v>11858</v>
      </c>
      <c r="V132" s="13" t="s">
        <v>7593</v>
      </c>
      <c r="W132" s="13">
        <v>10</v>
      </c>
      <c r="X132" s="13">
        <v>50510.95</v>
      </c>
      <c r="Y132" s="13"/>
      <c r="Z132" s="15" t="str">
        <f>VLOOKUP(D132,'ZOHO Export'!$H:$W,16,FALSE)</f>
        <v>Audric Jeanne</v>
      </c>
      <c r="AA132" s="15" t="str">
        <f>VLOOKUP(E132,'ZOHO Export'!$H:$W,16,FALSE)</f>
        <v>Karel De Swert</v>
      </c>
    </row>
    <row r="133" spans="1:27" x14ac:dyDescent="0.3">
      <c r="A133" s="13" t="s">
        <v>392</v>
      </c>
      <c r="B133" s="13" t="s">
        <v>4910</v>
      </c>
      <c r="C133" s="13" t="s">
        <v>11859</v>
      </c>
      <c r="D133" s="13" t="s">
        <v>11670</v>
      </c>
      <c r="E133" s="13" t="s">
        <v>11671</v>
      </c>
      <c r="F133" s="13" t="s">
        <v>11672</v>
      </c>
      <c r="G133" s="13" t="s">
        <v>74</v>
      </c>
      <c r="H133" s="13" t="s">
        <v>29</v>
      </c>
      <c r="I133" s="14">
        <v>45958</v>
      </c>
      <c r="J133" s="14">
        <v>46090</v>
      </c>
      <c r="K133" s="14">
        <v>45958</v>
      </c>
      <c r="L133" s="13">
        <v>46997.99</v>
      </c>
      <c r="M133" s="13" t="s">
        <v>11673</v>
      </c>
      <c r="N133" s="13">
        <v>0</v>
      </c>
      <c r="O133" s="13">
        <v>0</v>
      </c>
      <c r="P133" s="13" t="s">
        <v>28</v>
      </c>
      <c r="Q133" s="13"/>
      <c r="R133" s="13" t="s">
        <v>75</v>
      </c>
      <c r="S133" s="13" t="s">
        <v>11860</v>
      </c>
      <c r="T133" s="13" t="s">
        <v>38</v>
      </c>
      <c r="U133" s="13" t="s">
        <v>11861</v>
      </c>
      <c r="V133" s="13" t="s">
        <v>7594</v>
      </c>
      <c r="W133" s="13">
        <v>1.7</v>
      </c>
      <c r="X133" s="13">
        <v>46997.99</v>
      </c>
      <c r="Y133" s="13"/>
      <c r="Z133" s="15" t="str">
        <f>VLOOKUP(D133,'ZOHO Export'!$H:$W,16,FALSE)</f>
        <v>Mathias Martin</v>
      </c>
      <c r="AA133" s="15" t="str">
        <f>VLOOKUP(E133,'ZOHO Export'!$H:$W,16,FALSE)</f>
        <v>Yves Debaisieux</v>
      </c>
    </row>
    <row r="134" spans="1:27" x14ac:dyDescent="0.3">
      <c r="A134" s="13" t="s">
        <v>394</v>
      </c>
      <c r="B134" s="13" t="s">
        <v>4911</v>
      </c>
      <c r="C134" s="13"/>
      <c r="D134" s="13" t="s">
        <v>11697</v>
      </c>
      <c r="E134" s="13" t="s">
        <v>11697</v>
      </c>
      <c r="F134" s="13"/>
      <c r="G134" s="13" t="s">
        <v>231</v>
      </c>
      <c r="H134" s="13" t="s">
        <v>29</v>
      </c>
      <c r="I134" s="14">
        <v>45957</v>
      </c>
      <c r="J134" s="13"/>
      <c r="K134" s="14">
        <v>45957</v>
      </c>
      <c r="L134" s="13">
        <v>17865</v>
      </c>
      <c r="M134" s="13" t="s">
        <v>11697</v>
      </c>
      <c r="N134" s="13">
        <v>0</v>
      </c>
      <c r="O134" s="13">
        <v>0</v>
      </c>
      <c r="P134" s="13" t="s">
        <v>28</v>
      </c>
      <c r="Q134" s="13"/>
      <c r="R134" s="13" t="s">
        <v>43</v>
      </c>
      <c r="S134" s="13" t="s">
        <v>11862</v>
      </c>
      <c r="T134" s="13" t="s">
        <v>58</v>
      </c>
      <c r="U134" s="13" t="s">
        <v>58</v>
      </c>
      <c r="V134" s="13" t="s">
        <v>11460</v>
      </c>
      <c r="W134" s="13"/>
      <c r="X134" s="13">
        <v>17865</v>
      </c>
      <c r="Y134" s="13"/>
      <c r="Z134" s="15" t="str">
        <f>VLOOKUP(D134,'ZOHO Export'!$H:$W,16,FALSE)</f>
        <v>Miguel Menéndez</v>
      </c>
      <c r="AA134" s="15" t="str">
        <f>VLOOKUP(E134,'ZOHO Export'!$H:$W,16,FALSE)</f>
        <v>Miguel Menéndez</v>
      </c>
    </row>
    <row r="135" spans="1:27" x14ac:dyDescent="0.3">
      <c r="A135" s="13" t="s">
        <v>395</v>
      </c>
      <c r="B135" s="13" t="s">
        <v>4912</v>
      </c>
      <c r="C135" s="13"/>
      <c r="D135" s="13" t="s">
        <v>11670</v>
      </c>
      <c r="E135" s="13" t="s">
        <v>11818</v>
      </c>
      <c r="F135" s="13" t="s">
        <v>11705</v>
      </c>
      <c r="G135" s="13" t="s">
        <v>74</v>
      </c>
      <c r="H135" s="13" t="s">
        <v>29</v>
      </c>
      <c r="I135" s="14">
        <v>45953</v>
      </c>
      <c r="J135" s="13"/>
      <c r="K135" s="14">
        <v>46090</v>
      </c>
      <c r="L135" s="13">
        <v>9202.27</v>
      </c>
      <c r="M135" s="13" t="s">
        <v>11673</v>
      </c>
      <c r="N135" s="13">
        <v>4</v>
      </c>
      <c r="O135" s="13">
        <v>4</v>
      </c>
      <c r="P135" s="13" t="s">
        <v>28</v>
      </c>
      <c r="Q135" s="13"/>
      <c r="R135" s="13" t="s">
        <v>75</v>
      </c>
      <c r="S135" s="13" t="s">
        <v>11863</v>
      </c>
      <c r="T135" s="13" t="s">
        <v>38</v>
      </c>
      <c r="U135" s="13" t="s">
        <v>11864</v>
      </c>
      <c r="V135" s="13" t="s">
        <v>7595</v>
      </c>
      <c r="W135" s="13">
        <v>5</v>
      </c>
      <c r="X135" s="13">
        <v>307152.71000000002</v>
      </c>
      <c r="Y135" s="13"/>
      <c r="Z135" s="15" t="str">
        <f>VLOOKUP(D135,'ZOHO Export'!$H:$W,16,FALSE)</f>
        <v>Mathias Martin</v>
      </c>
      <c r="AA135" s="15" t="str">
        <f>VLOOKUP(E135,'ZOHO Export'!$H:$W,16,FALSE)</f>
        <v>Marcos Delgado Lopez</v>
      </c>
    </row>
    <row r="136" spans="1:27" x14ac:dyDescent="0.3">
      <c r="A136" s="13" t="s">
        <v>397</v>
      </c>
      <c r="B136" s="13" t="s">
        <v>4913</v>
      </c>
      <c r="C136" s="13"/>
      <c r="D136" s="13" t="s">
        <v>11697</v>
      </c>
      <c r="E136" s="13" t="s">
        <v>11697</v>
      </c>
      <c r="F136" s="13"/>
      <c r="G136" s="13" t="s">
        <v>231</v>
      </c>
      <c r="H136" s="13" t="s">
        <v>29</v>
      </c>
      <c r="I136" s="14">
        <v>45952</v>
      </c>
      <c r="J136" s="13"/>
      <c r="K136" s="14">
        <v>45952</v>
      </c>
      <c r="L136" s="13">
        <v>4725</v>
      </c>
      <c r="M136" s="13" t="s">
        <v>11697</v>
      </c>
      <c r="N136" s="13">
        <v>0</v>
      </c>
      <c r="O136" s="13">
        <v>0</v>
      </c>
      <c r="P136" s="13" t="s">
        <v>28</v>
      </c>
      <c r="Q136" s="13"/>
      <c r="R136" s="13" t="s">
        <v>43</v>
      </c>
      <c r="S136" s="13" t="s">
        <v>11865</v>
      </c>
      <c r="T136" s="13" t="s">
        <v>58</v>
      </c>
      <c r="U136" s="13" t="s">
        <v>11683</v>
      </c>
      <c r="V136" s="13" t="s">
        <v>7596</v>
      </c>
      <c r="W136" s="13">
        <v>0</v>
      </c>
      <c r="X136" s="13">
        <v>4725</v>
      </c>
      <c r="Y136" s="13"/>
      <c r="Z136" s="15" t="str">
        <f>VLOOKUP(D136,'ZOHO Export'!$H:$W,16,FALSE)</f>
        <v>Miguel Menéndez</v>
      </c>
      <c r="AA136" s="15" t="str">
        <f>VLOOKUP(E136,'ZOHO Export'!$H:$W,16,FALSE)</f>
        <v>Miguel Menéndez</v>
      </c>
    </row>
    <row r="137" spans="1:27" x14ac:dyDescent="0.3">
      <c r="A137" s="13" t="s">
        <v>399</v>
      </c>
      <c r="B137" s="13" t="s">
        <v>4914</v>
      </c>
      <c r="C137" s="13"/>
      <c r="D137" s="13" t="s">
        <v>11736</v>
      </c>
      <c r="E137" s="13" t="s">
        <v>11736</v>
      </c>
      <c r="F137" s="13"/>
      <c r="G137" s="13" t="s">
        <v>182</v>
      </c>
      <c r="H137" s="13" t="s">
        <v>29</v>
      </c>
      <c r="I137" s="14">
        <v>45952</v>
      </c>
      <c r="J137" s="13"/>
      <c r="K137" s="14">
        <v>45952</v>
      </c>
      <c r="L137" s="13">
        <v>24919.65</v>
      </c>
      <c r="M137" s="13" t="s">
        <v>11736</v>
      </c>
      <c r="N137" s="13">
        <v>0</v>
      </c>
      <c r="O137" s="13">
        <v>0</v>
      </c>
      <c r="P137" s="13" t="s">
        <v>28</v>
      </c>
      <c r="Q137" s="13"/>
      <c r="R137" s="13" t="s">
        <v>43</v>
      </c>
      <c r="S137" s="13" t="s">
        <v>11825</v>
      </c>
      <c r="T137" s="13" t="s">
        <v>45</v>
      </c>
      <c r="U137" s="13" t="s">
        <v>45</v>
      </c>
      <c r="V137" s="13" t="s">
        <v>7597</v>
      </c>
      <c r="W137" s="13">
        <v>0.24</v>
      </c>
      <c r="X137" s="13">
        <v>24919.65</v>
      </c>
      <c r="Y137" s="13"/>
      <c r="Z137" s="15" t="str">
        <f>VLOOKUP(D137,'ZOHO Export'!$H:$W,16,FALSE)</f>
        <v>Begona Soto</v>
      </c>
      <c r="AA137" s="15" t="str">
        <f>VLOOKUP(E137,'ZOHO Export'!$H:$W,16,FALSE)</f>
        <v>Begona Soto</v>
      </c>
    </row>
    <row r="138" spans="1:27" x14ac:dyDescent="0.3">
      <c r="A138" s="13" t="s">
        <v>400</v>
      </c>
      <c r="B138" s="13" t="s">
        <v>4915</v>
      </c>
      <c r="C138" s="13"/>
      <c r="D138" s="13" t="s">
        <v>11866</v>
      </c>
      <c r="E138" s="13" t="s">
        <v>11771</v>
      </c>
      <c r="F138" s="13"/>
      <c r="G138" s="13" t="s">
        <v>233</v>
      </c>
      <c r="H138" s="13" t="s">
        <v>29</v>
      </c>
      <c r="I138" s="14">
        <v>46022</v>
      </c>
      <c r="J138" s="13"/>
      <c r="K138" s="14">
        <v>45950</v>
      </c>
      <c r="L138" s="13">
        <v>45648</v>
      </c>
      <c r="M138" s="13" t="s">
        <v>11867</v>
      </c>
      <c r="N138" s="13">
        <v>0</v>
      </c>
      <c r="O138" s="13">
        <v>0</v>
      </c>
      <c r="P138" s="13" t="s">
        <v>28</v>
      </c>
      <c r="Q138" s="13"/>
      <c r="R138" s="13" t="s">
        <v>36</v>
      </c>
      <c r="S138" s="13" t="s">
        <v>11868</v>
      </c>
      <c r="T138" s="13" t="s">
        <v>84</v>
      </c>
      <c r="U138" s="13" t="s">
        <v>84</v>
      </c>
      <c r="V138" s="13" t="s">
        <v>7598</v>
      </c>
      <c r="W138" s="13">
        <v>2000000</v>
      </c>
      <c r="X138" s="13">
        <v>45648</v>
      </c>
      <c r="Y138" s="13"/>
      <c r="Z138" s="15" t="str">
        <f>VLOOKUP(D138,'ZOHO Export'!$H:$W,16,FALSE)</f>
        <v>Nicolas Rousselet</v>
      </c>
      <c r="AA138" s="15" t="str">
        <f>VLOOKUP(E138,'ZOHO Export'!$H:$W,16,FALSE)</f>
        <v>Mark Sensenig</v>
      </c>
    </row>
    <row r="139" spans="1:27" x14ac:dyDescent="0.3">
      <c r="A139" s="13" t="s">
        <v>402</v>
      </c>
      <c r="B139" s="13" t="s">
        <v>4916</v>
      </c>
      <c r="C139" s="13"/>
      <c r="D139" s="13" t="s">
        <v>11869</v>
      </c>
      <c r="E139" s="13" t="s">
        <v>11796</v>
      </c>
      <c r="F139" s="13" t="s">
        <v>11664</v>
      </c>
      <c r="G139" s="13" t="s">
        <v>403</v>
      </c>
      <c r="H139" s="13" t="s">
        <v>59</v>
      </c>
      <c r="I139" s="14">
        <v>45950</v>
      </c>
      <c r="J139" s="13"/>
      <c r="K139" s="14">
        <v>46092</v>
      </c>
      <c r="L139" s="13">
        <v>605777.19999999995</v>
      </c>
      <c r="M139" s="13" t="s">
        <v>11796</v>
      </c>
      <c r="N139" s="13">
        <v>1</v>
      </c>
      <c r="O139" s="13">
        <v>1</v>
      </c>
      <c r="P139" s="13" t="s">
        <v>28</v>
      </c>
      <c r="Q139" s="13"/>
      <c r="R139" s="13" t="s">
        <v>36</v>
      </c>
      <c r="S139" s="13" t="s">
        <v>11870</v>
      </c>
      <c r="T139" s="13" t="s">
        <v>64</v>
      </c>
      <c r="U139" s="13" t="s">
        <v>11871</v>
      </c>
      <c r="V139" s="13" t="s">
        <v>7599</v>
      </c>
      <c r="W139" s="13">
        <v>50</v>
      </c>
      <c r="X139" s="13">
        <v>868610.6</v>
      </c>
      <c r="Y139" s="13"/>
      <c r="Z139" s="15" t="str">
        <f>VLOOKUP(D139,'ZOHO Export'!$H:$W,16,FALSE)</f>
        <v>Aymen Kharrat</v>
      </c>
      <c r="AA139" s="15" t="str">
        <f>VLOOKUP(E139,'ZOHO Export'!$H:$W,16,FALSE)</f>
        <v>Adrien Ongenae</v>
      </c>
    </row>
    <row r="140" spans="1:27" x14ac:dyDescent="0.3">
      <c r="A140" s="13" t="s">
        <v>406</v>
      </c>
      <c r="B140" s="13" t="s">
        <v>4917</v>
      </c>
      <c r="C140" s="13"/>
      <c r="D140" s="13" t="s">
        <v>11764</v>
      </c>
      <c r="E140" s="13" t="s">
        <v>11762</v>
      </c>
      <c r="F140" s="13" t="s">
        <v>11676</v>
      </c>
      <c r="G140" s="13" t="s">
        <v>407</v>
      </c>
      <c r="H140" s="13" t="s">
        <v>29</v>
      </c>
      <c r="I140" s="14">
        <v>45706</v>
      </c>
      <c r="J140" s="14">
        <v>45747</v>
      </c>
      <c r="K140" s="14">
        <v>45947</v>
      </c>
      <c r="L140" s="13">
        <v>1700</v>
      </c>
      <c r="M140" s="13" t="s">
        <v>11676</v>
      </c>
      <c r="N140" s="13">
        <v>0</v>
      </c>
      <c r="O140" s="13">
        <v>0</v>
      </c>
      <c r="P140" s="13" t="s">
        <v>122</v>
      </c>
      <c r="Q140" s="13"/>
      <c r="R140" s="13" t="s">
        <v>43</v>
      </c>
      <c r="S140" s="13" t="s">
        <v>11872</v>
      </c>
      <c r="T140" s="13" t="s">
        <v>89</v>
      </c>
      <c r="U140" s="13" t="s">
        <v>89</v>
      </c>
      <c r="V140" s="13" t="s">
        <v>7600</v>
      </c>
      <c r="W140" s="13">
        <v>0</v>
      </c>
      <c r="X140" s="13">
        <v>1700</v>
      </c>
      <c r="Y140" s="13"/>
      <c r="Z140" s="15" t="str">
        <f>VLOOKUP(D140,'ZOHO Export'!$H:$W,16,FALSE)</f>
        <v>Dobri Gatev</v>
      </c>
      <c r="AA140" s="15" t="str">
        <f>VLOOKUP(E140,'ZOHO Export'!$H:$W,16,FALSE)</f>
        <v>Boris Krastev</v>
      </c>
    </row>
    <row r="141" spans="1:27" x14ac:dyDescent="0.3">
      <c r="A141" s="13" t="s">
        <v>409</v>
      </c>
      <c r="B141" s="13" t="s">
        <v>4918</v>
      </c>
      <c r="C141" s="13"/>
      <c r="D141" s="13" t="s">
        <v>11873</v>
      </c>
      <c r="E141" s="13" t="s">
        <v>11697</v>
      </c>
      <c r="F141" s="13"/>
      <c r="G141" s="13" t="s">
        <v>231</v>
      </c>
      <c r="H141" s="13" t="s">
        <v>29</v>
      </c>
      <c r="I141" s="14">
        <v>45945</v>
      </c>
      <c r="J141" s="13"/>
      <c r="K141" s="14">
        <v>45945</v>
      </c>
      <c r="L141" s="13">
        <v>57292</v>
      </c>
      <c r="M141" s="13" t="s">
        <v>11697</v>
      </c>
      <c r="N141" s="13">
        <v>0</v>
      </c>
      <c r="O141" s="13">
        <v>0</v>
      </c>
      <c r="P141" s="13" t="s">
        <v>28</v>
      </c>
      <c r="Q141" s="13"/>
      <c r="R141" s="13" t="s">
        <v>43</v>
      </c>
      <c r="S141" s="13" t="s">
        <v>11874</v>
      </c>
      <c r="T141" s="13" t="s">
        <v>58</v>
      </c>
      <c r="U141" s="13" t="s">
        <v>58</v>
      </c>
      <c r="V141" s="13" t="s">
        <v>7601</v>
      </c>
      <c r="W141" s="13">
        <v>0.1</v>
      </c>
      <c r="X141" s="13">
        <v>57292</v>
      </c>
      <c r="Y141" s="13"/>
      <c r="Z141" s="15" t="str">
        <f>VLOOKUP(D141,'ZOHO Export'!$H:$W,16,FALSE)</f>
        <v>David Contreras Medina</v>
      </c>
      <c r="AA141" s="15" t="str">
        <f>VLOOKUP(E141,'ZOHO Export'!$H:$W,16,FALSE)</f>
        <v>Miguel Menéndez</v>
      </c>
    </row>
    <row r="142" spans="1:27" x14ac:dyDescent="0.3">
      <c r="A142" s="13" t="s">
        <v>411</v>
      </c>
      <c r="B142" s="13" t="s">
        <v>4919</v>
      </c>
      <c r="C142" s="13"/>
      <c r="D142" s="13" t="s">
        <v>11875</v>
      </c>
      <c r="E142" s="13" t="s">
        <v>11736</v>
      </c>
      <c r="F142" s="13"/>
      <c r="G142" s="13" t="s">
        <v>412</v>
      </c>
      <c r="H142" s="13" t="s">
        <v>29</v>
      </c>
      <c r="I142" s="14">
        <v>45945</v>
      </c>
      <c r="J142" s="13"/>
      <c r="K142" s="14">
        <v>45945</v>
      </c>
      <c r="L142" s="13">
        <v>858.38</v>
      </c>
      <c r="M142" s="13" t="s">
        <v>11736</v>
      </c>
      <c r="N142" s="13">
        <v>0</v>
      </c>
      <c r="O142" s="13">
        <v>0</v>
      </c>
      <c r="P142" s="13" t="s">
        <v>28</v>
      </c>
      <c r="Q142" s="13"/>
      <c r="R142" s="13" t="s">
        <v>43</v>
      </c>
      <c r="S142" s="13" t="s">
        <v>6878</v>
      </c>
      <c r="T142" s="13" t="s">
        <v>58</v>
      </c>
      <c r="U142" s="13" t="s">
        <v>58</v>
      </c>
      <c r="V142" s="13" t="s">
        <v>7602</v>
      </c>
      <c r="W142" s="13">
        <v>0</v>
      </c>
      <c r="X142" s="13">
        <v>858.38</v>
      </c>
      <c r="Y142" s="13"/>
      <c r="Z142" s="15" t="str">
        <f>VLOOKUP(D142,'ZOHO Export'!$H:$W,16,FALSE)</f>
        <v>Itziar Echebarrieta</v>
      </c>
      <c r="AA142" s="15" t="str">
        <f>VLOOKUP(E142,'ZOHO Export'!$H:$W,16,FALSE)</f>
        <v>Begona Soto</v>
      </c>
    </row>
    <row r="143" spans="1:27" x14ac:dyDescent="0.3">
      <c r="A143" s="13" t="s">
        <v>414</v>
      </c>
      <c r="B143" s="13" t="s">
        <v>4920</v>
      </c>
      <c r="C143" s="13"/>
      <c r="D143" s="13" t="s">
        <v>11867</v>
      </c>
      <c r="E143" s="13" t="s">
        <v>11771</v>
      </c>
      <c r="F143" s="13"/>
      <c r="G143" s="13" t="s">
        <v>233</v>
      </c>
      <c r="H143" s="13" t="s">
        <v>29</v>
      </c>
      <c r="I143" s="14">
        <v>45945</v>
      </c>
      <c r="J143" s="13"/>
      <c r="K143" s="14">
        <v>45945</v>
      </c>
      <c r="L143" s="13">
        <v>11426.4</v>
      </c>
      <c r="M143" s="13" t="s">
        <v>11867</v>
      </c>
      <c r="N143" s="13">
        <v>0</v>
      </c>
      <c r="O143" s="13">
        <v>0</v>
      </c>
      <c r="P143" s="13" t="s">
        <v>28</v>
      </c>
      <c r="Q143" s="13"/>
      <c r="R143" s="13" t="s">
        <v>36</v>
      </c>
      <c r="S143" s="13" t="s">
        <v>11712</v>
      </c>
      <c r="T143" s="13" t="s">
        <v>84</v>
      </c>
      <c r="U143" s="13" t="s">
        <v>84</v>
      </c>
      <c r="V143" s="13" t="s">
        <v>7603</v>
      </c>
      <c r="W143" s="13">
        <v>0</v>
      </c>
      <c r="X143" s="13">
        <v>11426.4</v>
      </c>
      <c r="Y143" s="13"/>
      <c r="Z143" s="15" t="e">
        <f>VLOOKUP(D143,'ZOHO Export'!$H:$W,16,FALSE)</f>
        <v>#N/A</v>
      </c>
      <c r="AA143" s="15" t="str">
        <f>VLOOKUP(E143,'ZOHO Export'!$H:$W,16,FALSE)</f>
        <v>Mark Sensenig</v>
      </c>
    </row>
    <row r="144" spans="1:27" x14ac:dyDescent="0.3">
      <c r="A144" s="13" t="s">
        <v>416</v>
      </c>
      <c r="B144" s="13" t="s">
        <v>4921</v>
      </c>
      <c r="C144" s="13"/>
      <c r="D144" s="13" t="s">
        <v>11876</v>
      </c>
      <c r="E144" s="13" t="s">
        <v>11655</v>
      </c>
      <c r="F144" s="13" t="s">
        <v>11718</v>
      </c>
      <c r="G144" s="13" t="s">
        <v>417</v>
      </c>
      <c r="H144" s="13" t="s">
        <v>29</v>
      </c>
      <c r="I144" s="14">
        <v>45944</v>
      </c>
      <c r="J144" s="13"/>
      <c r="K144" s="14">
        <v>45944</v>
      </c>
      <c r="L144" s="13">
        <v>50925</v>
      </c>
      <c r="M144" s="13"/>
      <c r="N144" s="13">
        <v>0</v>
      </c>
      <c r="O144" s="13">
        <v>0</v>
      </c>
      <c r="P144" s="13" t="s">
        <v>28</v>
      </c>
      <c r="Q144" s="13"/>
      <c r="R144" s="13" t="s">
        <v>43</v>
      </c>
      <c r="S144" s="13" t="s">
        <v>11825</v>
      </c>
      <c r="T144" s="13" t="s">
        <v>45</v>
      </c>
      <c r="U144" s="13" t="s">
        <v>45</v>
      </c>
      <c r="V144" s="13" t="s">
        <v>7604</v>
      </c>
      <c r="W144" s="13">
        <v>0.5</v>
      </c>
      <c r="X144" s="13">
        <v>50925</v>
      </c>
      <c r="Y144" s="13"/>
      <c r="Z144" s="15" t="str">
        <f>VLOOKUP(D144,'ZOHO Export'!$H:$W,16,FALSE)</f>
        <v>Jose Luis Noarbe</v>
      </c>
      <c r="AA144" s="15" t="str">
        <f>VLOOKUP(E144,'ZOHO Export'!$H:$W,16,FALSE)</f>
        <v>Laura Cestau</v>
      </c>
    </row>
    <row r="145" spans="1:27" x14ac:dyDescent="0.3">
      <c r="A145" s="13" t="s">
        <v>419</v>
      </c>
      <c r="B145" s="13" t="s">
        <v>4922</v>
      </c>
      <c r="C145" s="13"/>
      <c r="D145" s="13" t="s">
        <v>11721</v>
      </c>
      <c r="E145" s="13" t="s">
        <v>11767</v>
      </c>
      <c r="F145" s="13"/>
      <c r="G145" s="13" t="s">
        <v>420</v>
      </c>
      <c r="H145" s="13" t="s">
        <v>29</v>
      </c>
      <c r="I145" s="14">
        <v>45943</v>
      </c>
      <c r="J145" s="13"/>
      <c r="K145" s="14">
        <v>45943</v>
      </c>
      <c r="L145" s="13">
        <v>9504</v>
      </c>
      <c r="M145" s="13" t="s">
        <v>11767</v>
      </c>
      <c r="N145" s="13">
        <v>0</v>
      </c>
      <c r="O145" s="13">
        <v>0</v>
      </c>
      <c r="P145" s="13" t="s">
        <v>28</v>
      </c>
      <c r="Q145" s="13"/>
      <c r="R145" s="13" t="s">
        <v>43</v>
      </c>
      <c r="S145" s="13" t="s">
        <v>6878</v>
      </c>
      <c r="T145" s="13" t="s">
        <v>58</v>
      </c>
      <c r="U145" s="13" t="s">
        <v>38</v>
      </c>
      <c r="V145" s="13" t="s">
        <v>7605</v>
      </c>
      <c r="W145" s="13">
        <v>5</v>
      </c>
      <c r="X145" s="13">
        <v>9504</v>
      </c>
      <c r="Y145" s="13"/>
      <c r="Z145" s="15" t="str">
        <f>VLOOKUP(D145,'ZOHO Export'!$H:$W,16,FALSE)</f>
        <v>Corto Tristan Travada</v>
      </c>
      <c r="AA145" s="15" t="str">
        <f>VLOOKUP(E145,'ZOHO Export'!$H:$W,16,FALSE)</f>
        <v>Paqui Romero</v>
      </c>
    </row>
    <row r="146" spans="1:27" x14ac:dyDescent="0.3">
      <c r="A146" s="13" t="s">
        <v>421</v>
      </c>
      <c r="B146" s="13" t="s">
        <v>4923</v>
      </c>
      <c r="C146" s="13"/>
      <c r="D146" s="13" t="s">
        <v>11877</v>
      </c>
      <c r="E146" s="13" t="s">
        <v>11722</v>
      </c>
      <c r="F146" s="13" t="s">
        <v>11718</v>
      </c>
      <c r="G146" s="13" t="s">
        <v>342</v>
      </c>
      <c r="H146" s="13" t="s">
        <v>29</v>
      </c>
      <c r="I146" s="14">
        <v>45939</v>
      </c>
      <c r="J146" s="13"/>
      <c r="K146" s="14">
        <v>45939</v>
      </c>
      <c r="L146" s="13">
        <v>32585.759999999998</v>
      </c>
      <c r="M146" s="13" t="s">
        <v>11722</v>
      </c>
      <c r="N146" s="13">
        <v>0</v>
      </c>
      <c r="O146" s="13">
        <v>0</v>
      </c>
      <c r="P146" s="13" t="s">
        <v>28</v>
      </c>
      <c r="Q146" s="13"/>
      <c r="R146" s="13" t="s">
        <v>43</v>
      </c>
      <c r="S146" s="13" t="s">
        <v>11878</v>
      </c>
      <c r="T146" s="13" t="s">
        <v>45</v>
      </c>
      <c r="U146" s="13" t="s">
        <v>11683</v>
      </c>
      <c r="V146" s="13" t="s">
        <v>7606</v>
      </c>
      <c r="W146" s="13">
        <v>6</v>
      </c>
      <c r="X146" s="13">
        <v>32585.759999999998</v>
      </c>
      <c r="Y146" s="13"/>
      <c r="Z146" s="15" t="str">
        <f>VLOOKUP(D146,'ZOHO Export'!$H:$W,16,FALSE)</f>
        <v>Javier Torrego Pérez</v>
      </c>
      <c r="AA146" s="15" t="str">
        <f>VLOOKUP(E146,'ZOHO Export'!$H:$W,16,FALSE)</f>
        <v>Juan Juarez Quintana</v>
      </c>
    </row>
    <row r="147" spans="1:27" x14ac:dyDescent="0.3">
      <c r="A147" s="13" t="s">
        <v>423</v>
      </c>
      <c r="B147" s="13" t="s">
        <v>11879</v>
      </c>
      <c r="C147" s="13"/>
      <c r="D147" s="13" t="s">
        <v>11741</v>
      </c>
      <c r="E147" s="13" t="s">
        <v>11649</v>
      </c>
      <c r="F147" s="13"/>
      <c r="G147" s="13" t="s">
        <v>169</v>
      </c>
      <c r="H147" s="13" t="s">
        <v>29</v>
      </c>
      <c r="I147" s="14">
        <v>45939</v>
      </c>
      <c r="J147" s="13"/>
      <c r="K147" s="14">
        <v>45939</v>
      </c>
      <c r="L147" s="13">
        <v>15000</v>
      </c>
      <c r="M147" s="13" t="s">
        <v>11649</v>
      </c>
      <c r="N147" s="13">
        <v>0</v>
      </c>
      <c r="O147" s="13">
        <v>0</v>
      </c>
      <c r="P147" s="13" t="s">
        <v>122</v>
      </c>
      <c r="Q147" s="13"/>
      <c r="R147" s="13" t="s">
        <v>82</v>
      </c>
      <c r="S147" s="13" t="s">
        <v>11653</v>
      </c>
      <c r="T147" s="13" t="s">
        <v>27</v>
      </c>
      <c r="U147" s="13" t="s">
        <v>27</v>
      </c>
      <c r="V147" s="13" t="s">
        <v>7607</v>
      </c>
      <c r="W147" s="13">
        <v>0</v>
      </c>
      <c r="X147" s="13">
        <v>15000</v>
      </c>
      <c r="Y147" s="13"/>
      <c r="Z147" s="15" t="str">
        <f>VLOOKUP(D147,'ZOHO Export'!$H:$W,16,FALSE)</f>
        <v>Rawya TLIG</v>
      </c>
      <c r="AA147" s="15" t="str">
        <f>VLOOKUP(E147,'ZOHO Export'!$H:$W,16,FALSE)</f>
        <v>Wissem Bensaid</v>
      </c>
    </row>
    <row r="148" spans="1:27" x14ac:dyDescent="0.3">
      <c r="A148" s="13" t="s">
        <v>424</v>
      </c>
      <c r="B148" s="13" t="s">
        <v>11461</v>
      </c>
      <c r="C148" s="13"/>
      <c r="D148" s="13" t="s">
        <v>11726</v>
      </c>
      <c r="E148" s="13" t="s">
        <v>11649</v>
      </c>
      <c r="F148" s="13"/>
      <c r="G148" s="13" t="s">
        <v>322</v>
      </c>
      <c r="H148" s="13" t="s">
        <v>29</v>
      </c>
      <c r="I148" s="14">
        <v>45939</v>
      </c>
      <c r="J148" s="13"/>
      <c r="K148" s="14">
        <v>45939</v>
      </c>
      <c r="L148" s="13">
        <v>10500</v>
      </c>
      <c r="M148" s="13" t="s">
        <v>11880</v>
      </c>
      <c r="N148" s="13">
        <v>0</v>
      </c>
      <c r="O148" s="13">
        <v>0</v>
      </c>
      <c r="P148" s="13" t="s">
        <v>28</v>
      </c>
      <c r="Q148" s="13"/>
      <c r="R148" s="13" t="s">
        <v>82</v>
      </c>
      <c r="S148" s="13" t="s">
        <v>6878</v>
      </c>
      <c r="T148" s="13" t="s">
        <v>27</v>
      </c>
      <c r="U148" s="13" t="s">
        <v>27</v>
      </c>
      <c r="V148" s="13" t="s">
        <v>7608</v>
      </c>
      <c r="W148" s="13">
        <v>0</v>
      </c>
      <c r="X148" s="13">
        <v>10500</v>
      </c>
      <c r="Y148" s="13"/>
      <c r="Z148" s="15" t="str">
        <f>VLOOKUP(D148,'ZOHO Export'!$H:$W,16,FALSE)</f>
        <v>Zied Maghrebi</v>
      </c>
      <c r="AA148" s="15" t="str">
        <f>VLOOKUP(E148,'ZOHO Export'!$H:$W,16,FALSE)</f>
        <v>Wissem Bensaid</v>
      </c>
    </row>
    <row r="149" spans="1:27" x14ac:dyDescent="0.3">
      <c r="A149" s="13" t="s">
        <v>426</v>
      </c>
      <c r="B149" s="13" t="s">
        <v>4926</v>
      </c>
      <c r="C149" s="13"/>
      <c r="D149" s="13" t="s">
        <v>11881</v>
      </c>
      <c r="E149" s="13" t="s">
        <v>11649</v>
      </c>
      <c r="F149" s="13"/>
      <c r="G149" s="13" t="s">
        <v>427</v>
      </c>
      <c r="H149" s="13" t="s">
        <v>29</v>
      </c>
      <c r="I149" s="14">
        <v>45937</v>
      </c>
      <c r="J149" s="13"/>
      <c r="K149" s="14">
        <v>45937</v>
      </c>
      <c r="L149" s="13">
        <v>4000</v>
      </c>
      <c r="M149" s="13" t="s">
        <v>11649</v>
      </c>
      <c r="N149" s="13">
        <v>0</v>
      </c>
      <c r="O149" s="13">
        <v>0</v>
      </c>
      <c r="P149" s="13" t="s">
        <v>28</v>
      </c>
      <c r="Q149" s="13"/>
      <c r="R149" s="13" t="s">
        <v>82</v>
      </c>
      <c r="S149" s="13" t="s">
        <v>11733</v>
      </c>
      <c r="T149" s="13" t="s">
        <v>27</v>
      </c>
      <c r="U149" s="13" t="s">
        <v>27</v>
      </c>
      <c r="V149" s="13" t="s">
        <v>11462</v>
      </c>
      <c r="W149" s="13">
        <v>0</v>
      </c>
      <c r="X149" s="13">
        <v>4000</v>
      </c>
      <c r="Y149" s="13"/>
      <c r="Z149" s="15" t="str">
        <f>VLOOKUP(D149,'ZOHO Export'!$H:$W,16,FALSE)</f>
        <v>Mariem HADJ SASSI</v>
      </c>
      <c r="AA149" s="15" t="str">
        <f>VLOOKUP(E149,'ZOHO Export'!$H:$W,16,FALSE)</f>
        <v>Wissem Bensaid</v>
      </c>
    </row>
    <row r="150" spans="1:27" x14ac:dyDescent="0.3">
      <c r="A150" s="13" t="s">
        <v>11463</v>
      </c>
      <c r="B150" s="13" t="s">
        <v>11464</v>
      </c>
      <c r="C150" s="13"/>
      <c r="D150" s="13" t="s">
        <v>11735</v>
      </c>
      <c r="E150" s="13" t="s">
        <v>11649</v>
      </c>
      <c r="F150" s="13"/>
      <c r="G150" s="13" t="s">
        <v>1839</v>
      </c>
      <c r="H150" s="13" t="s">
        <v>29</v>
      </c>
      <c r="I150" s="14">
        <v>45937</v>
      </c>
      <c r="J150" s="13"/>
      <c r="K150" s="14">
        <v>45937</v>
      </c>
      <c r="L150" s="13">
        <v>45389.33</v>
      </c>
      <c r="M150" s="13" t="s">
        <v>11649</v>
      </c>
      <c r="N150" s="13">
        <v>0</v>
      </c>
      <c r="O150" s="13">
        <v>0</v>
      </c>
      <c r="P150" s="13" t="s">
        <v>28</v>
      </c>
      <c r="Q150" s="13"/>
      <c r="R150" s="13" t="s">
        <v>25</v>
      </c>
      <c r="S150" s="13" t="s">
        <v>11882</v>
      </c>
      <c r="T150" s="13" t="s">
        <v>27</v>
      </c>
      <c r="U150" s="13" t="s">
        <v>27</v>
      </c>
      <c r="V150" s="13" t="s">
        <v>11465</v>
      </c>
      <c r="W150" s="13">
        <v>0</v>
      </c>
      <c r="X150" s="13">
        <v>45389.33</v>
      </c>
      <c r="Y150" s="13"/>
      <c r="Z150" s="15" t="str">
        <f>VLOOKUP(D150,'ZOHO Export'!$H:$W,16,FALSE)</f>
        <v>Mohamed Hedi Hammemi</v>
      </c>
      <c r="AA150" s="15" t="str">
        <f>VLOOKUP(E150,'ZOHO Export'!$H:$W,16,FALSE)</f>
        <v>Wissem Bensaid</v>
      </c>
    </row>
    <row r="151" spans="1:27" x14ac:dyDescent="0.3">
      <c r="A151" s="13" t="s">
        <v>429</v>
      </c>
      <c r="B151" s="13" t="s">
        <v>4909</v>
      </c>
      <c r="C151" s="13"/>
      <c r="D151" s="13" t="s">
        <v>11651</v>
      </c>
      <c r="E151" s="13" t="s">
        <v>11652</v>
      </c>
      <c r="F151" s="13" t="s">
        <v>11694</v>
      </c>
      <c r="G151" s="13" t="s">
        <v>390</v>
      </c>
      <c r="H151" s="13" t="s">
        <v>29</v>
      </c>
      <c r="I151" s="14">
        <v>45932</v>
      </c>
      <c r="J151" s="14">
        <v>45961</v>
      </c>
      <c r="K151" s="14">
        <v>45959</v>
      </c>
      <c r="L151" s="13">
        <v>-50510.95</v>
      </c>
      <c r="M151" s="13" t="s">
        <v>11689</v>
      </c>
      <c r="N151" s="13">
        <v>1</v>
      </c>
      <c r="O151" s="13">
        <v>1</v>
      </c>
      <c r="P151" s="13" t="s">
        <v>122</v>
      </c>
      <c r="Q151" s="13"/>
      <c r="R151" s="13" t="s">
        <v>36</v>
      </c>
      <c r="S151" s="13" t="s">
        <v>11883</v>
      </c>
      <c r="T151" s="13" t="s">
        <v>53</v>
      </c>
      <c r="U151" s="13" t="s">
        <v>11858</v>
      </c>
      <c r="V151" s="13" t="s">
        <v>7609</v>
      </c>
      <c r="W151" s="13">
        <v>0</v>
      </c>
      <c r="X151" s="13">
        <v>0</v>
      </c>
      <c r="Y151" s="13"/>
      <c r="Z151" s="15" t="str">
        <f>VLOOKUP(D151,'ZOHO Export'!$H:$W,16,FALSE)</f>
        <v>Audric Jeanne</v>
      </c>
      <c r="AA151" s="15" t="str">
        <f>VLOOKUP(E151,'ZOHO Export'!$H:$W,16,FALSE)</f>
        <v>Karel De Swert</v>
      </c>
    </row>
    <row r="152" spans="1:27" x14ac:dyDescent="0.3">
      <c r="A152" s="13" t="s">
        <v>430</v>
      </c>
      <c r="B152" s="13" t="s">
        <v>4927</v>
      </c>
      <c r="C152" s="13"/>
      <c r="D152" s="13" t="s">
        <v>11680</v>
      </c>
      <c r="E152" s="13" t="s">
        <v>11736</v>
      </c>
      <c r="F152" s="13" t="s">
        <v>11718</v>
      </c>
      <c r="G152" s="13" t="s">
        <v>342</v>
      </c>
      <c r="H152" s="13" t="s">
        <v>29</v>
      </c>
      <c r="I152" s="14">
        <v>45930</v>
      </c>
      <c r="J152" s="13"/>
      <c r="K152" s="14">
        <v>45930</v>
      </c>
      <c r="L152" s="13">
        <v>6428</v>
      </c>
      <c r="M152" s="13" t="s">
        <v>11722</v>
      </c>
      <c r="N152" s="13">
        <v>0</v>
      </c>
      <c r="O152" s="13">
        <v>0</v>
      </c>
      <c r="P152" s="13" t="s">
        <v>28</v>
      </c>
      <c r="Q152" s="13"/>
      <c r="R152" s="13" t="s">
        <v>43</v>
      </c>
      <c r="S152" s="13" t="s">
        <v>7407</v>
      </c>
      <c r="T152" s="13" t="s">
        <v>45</v>
      </c>
      <c r="U152" s="13" t="s">
        <v>45</v>
      </c>
      <c r="V152" s="13" t="s">
        <v>7610</v>
      </c>
      <c r="W152" s="13">
        <v>8</v>
      </c>
      <c r="X152" s="13">
        <v>6428</v>
      </c>
      <c r="Y152" s="13"/>
      <c r="Z152" s="15" t="str">
        <f>VLOOKUP(D152,'ZOHO Export'!$H:$W,16,FALSE)</f>
        <v>Jaime Álvarez Pérez</v>
      </c>
      <c r="AA152" s="15" t="str">
        <f>VLOOKUP(E152,'ZOHO Export'!$H:$W,16,FALSE)</f>
        <v>Begona Soto</v>
      </c>
    </row>
    <row r="153" spans="1:27" x14ac:dyDescent="0.3">
      <c r="A153" s="13" t="s">
        <v>431</v>
      </c>
      <c r="B153" s="13" t="s">
        <v>11884</v>
      </c>
      <c r="C153" s="13"/>
      <c r="D153" s="13" t="s">
        <v>11804</v>
      </c>
      <c r="E153" s="13" t="s">
        <v>11649</v>
      </c>
      <c r="F153" s="13"/>
      <c r="G153" s="13" t="s">
        <v>297</v>
      </c>
      <c r="H153" s="13" t="s">
        <v>29</v>
      </c>
      <c r="I153" s="14">
        <v>45929</v>
      </c>
      <c r="J153" s="13"/>
      <c r="K153" s="14">
        <v>45929</v>
      </c>
      <c r="L153" s="13">
        <v>7800</v>
      </c>
      <c r="M153" s="13" t="s">
        <v>11649</v>
      </c>
      <c r="N153" s="13">
        <v>0</v>
      </c>
      <c r="O153" s="13">
        <v>0</v>
      </c>
      <c r="P153" s="13" t="s">
        <v>574</v>
      </c>
      <c r="Q153" s="13"/>
      <c r="R153" s="13" t="s">
        <v>25</v>
      </c>
      <c r="S153" s="13" t="s">
        <v>11727</v>
      </c>
      <c r="T153" s="13" t="s">
        <v>27</v>
      </c>
      <c r="U153" s="13" t="s">
        <v>27</v>
      </c>
      <c r="V153" s="13" t="s">
        <v>7611</v>
      </c>
      <c r="W153" s="13">
        <v>0</v>
      </c>
      <c r="X153" s="13">
        <v>7800</v>
      </c>
      <c r="Y153" s="13"/>
      <c r="Z153" s="15" t="str">
        <f>VLOOKUP(D153,'ZOHO Export'!$H:$W,16,FALSE)</f>
        <v>Bilel Khemakhem</v>
      </c>
      <c r="AA153" s="15" t="str">
        <f>VLOOKUP(E153,'ZOHO Export'!$H:$W,16,FALSE)</f>
        <v>Wissem Bensaid</v>
      </c>
    </row>
    <row r="154" spans="1:27" x14ac:dyDescent="0.3">
      <c r="A154" s="13" t="s">
        <v>432</v>
      </c>
      <c r="B154" s="13" t="s">
        <v>4929</v>
      </c>
      <c r="C154" s="13" t="s">
        <v>11885</v>
      </c>
      <c r="D154" s="13" t="s">
        <v>11886</v>
      </c>
      <c r="E154" s="13" t="s">
        <v>11785</v>
      </c>
      <c r="F154" s="13" t="s">
        <v>11672</v>
      </c>
      <c r="G154" s="13" t="s">
        <v>74</v>
      </c>
      <c r="H154" s="13" t="s">
        <v>59</v>
      </c>
      <c r="I154" s="14">
        <v>45929</v>
      </c>
      <c r="J154" s="13"/>
      <c r="K154" s="14">
        <v>46007</v>
      </c>
      <c r="L154" s="13">
        <v>18193</v>
      </c>
      <c r="M154" s="13"/>
      <c r="N154" s="13">
        <v>1</v>
      </c>
      <c r="O154" s="13">
        <v>1</v>
      </c>
      <c r="P154" s="13" t="s">
        <v>28</v>
      </c>
      <c r="Q154" s="13"/>
      <c r="R154" s="13" t="s">
        <v>75</v>
      </c>
      <c r="S154" s="13" t="s">
        <v>11775</v>
      </c>
      <c r="T154" s="13" t="s">
        <v>38</v>
      </c>
      <c r="U154" s="13" t="s">
        <v>11864</v>
      </c>
      <c r="V154" s="13" t="s">
        <v>7612</v>
      </c>
      <c r="W154" s="13">
        <v>22000000</v>
      </c>
      <c r="X154" s="13">
        <v>58453</v>
      </c>
      <c r="Y154" s="13"/>
      <c r="Z154" s="15" t="str">
        <f>VLOOKUP(D154,'ZOHO Export'!$H:$W,16,FALSE)</f>
        <v>Gemma Badesa Mas</v>
      </c>
      <c r="AA154" s="15" t="str">
        <f>VLOOKUP(E154,'ZOHO Export'!$H:$W,16,FALSE)</f>
        <v>Nicolas Dubois</v>
      </c>
    </row>
    <row r="155" spans="1:27" x14ac:dyDescent="0.3">
      <c r="A155" s="13" t="s">
        <v>434</v>
      </c>
      <c r="B155" s="13" t="s">
        <v>4930</v>
      </c>
      <c r="C155" s="13" t="s">
        <v>11887</v>
      </c>
      <c r="D155" s="13" t="s">
        <v>11802</v>
      </c>
      <c r="E155" s="13" t="s">
        <v>11717</v>
      </c>
      <c r="F155" s="13"/>
      <c r="G155" s="13" t="s">
        <v>11466</v>
      </c>
      <c r="H155" s="13" t="s">
        <v>29</v>
      </c>
      <c r="I155" s="14">
        <v>45927</v>
      </c>
      <c r="J155" s="13"/>
      <c r="K155" s="14">
        <v>45927</v>
      </c>
      <c r="L155" s="13">
        <v>145000</v>
      </c>
      <c r="M155" s="13" t="s">
        <v>11717</v>
      </c>
      <c r="N155" s="13">
        <v>0</v>
      </c>
      <c r="O155" s="13">
        <v>0</v>
      </c>
      <c r="P155" s="13" t="s">
        <v>28</v>
      </c>
      <c r="Q155" s="13"/>
      <c r="R155" s="13" t="s">
        <v>82</v>
      </c>
      <c r="S155" s="13" t="s">
        <v>11888</v>
      </c>
      <c r="T155" s="13" t="s">
        <v>178</v>
      </c>
      <c r="U155" s="13" t="s">
        <v>38</v>
      </c>
      <c r="V155" s="13" t="s">
        <v>7613</v>
      </c>
      <c r="W155" s="13">
        <v>5</v>
      </c>
      <c r="X155" s="13">
        <v>145000</v>
      </c>
      <c r="Y155" s="13"/>
      <c r="Z155" s="15" t="str">
        <f>VLOOKUP(D155,'ZOHO Export'!$H:$W,16,FALSE)</f>
        <v>Mohamed Chedly Ben Ghorbel</v>
      </c>
      <c r="AA155" s="15" t="str">
        <f>VLOOKUP(E155,'ZOHO Export'!$H:$W,16,FALSE)</f>
        <v>Fiete Heinrich</v>
      </c>
    </row>
    <row r="156" spans="1:27" x14ac:dyDescent="0.3">
      <c r="A156" s="13" t="s">
        <v>437</v>
      </c>
      <c r="B156" s="13" t="s">
        <v>11467</v>
      </c>
      <c r="C156" s="13"/>
      <c r="D156" s="13" t="s">
        <v>11726</v>
      </c>
      <c r="E156" s="13" t="s">
        <v>11649</v>
      </c>
      <c r="F156" s="13"/>
      <c r="G156" s="13" t="s">
        <v>438</v>
      </c>
      <c r="H156" s="13" t="s">
        <v>29</v>
      </c>
      <c r="I156" s="14">
        <v>45926</v>
      </c>
      <c r="J156" s="13"/>
      <c r="K156" s="14">
        <v>45926</v>
      </c>
      <c r="L156" s="13">
        <v>22500</v>
      </c>
      <c r="M156" s="13" t="s">
        <v>11649</v>
      </c>
      <c r="N156" s="13">
        <v>0</v>
      </c>
      <c r="O156" s="13">
        <v>0</v>
      </c>
      <c r="P156" s="13" t="s">
        <v>28</v>
      </c>
      <c r="Q156" s="13"/>
      <c r="R156" s="13" t="s">
        <v>25</v>
      </c>
      <c r="S156" s="13" t="s">
        <v>6878</v>
      </c>
      <c r="T156" s="13" t="s">
        <v>27</v>
      </c>
      <c r="U156" s="13" t="s">
        <v>27</v>
      </c>
      <c r="V156" s="13" t="s">
        <v>7614</v>
      </c>
      <c r="W156" s="13">
        <v>0</v>
      </c>
      <c r="X156" s="13">
        <v>22500</v>
      </c>
      <c r="Y156" s="13"/>
      <c r="Z156" s="15" t="str">
        <f>VLOOKUP(D156,'ZOHO Export'!$H:$W,16,FALSE)</f>
        <v>Zied Maghrebi</v>
      </c>
      <c r="AA156" s="15" t="str">
        <f>VLOOKUP(E156,'ZOHO Export'!$H:$W,16,FALSE)</f>
        <v>Wissem Bensaid</v>
      </c>
    </row>
    <row r="157" spans="1:27" x14ac:dyDescent="0.3">
      <c r="A157" s="13" t="s">
        <v>439</v>
      </c>
      <c r="B157" s="13" t="s">
        <v>11468</v>
      </c>
      <c r="C157" s="13"/>
      <c r="D157" s="13" t="s">
        <v>11726</v>
      </c>
      <c r="E157" s="13" t="s">
        <v>11649</v>
      </c>
      <c r="F157" s="13"/>
      <c r="G157" s="13" t="s">
        <v>438</v>
      </c>
      <c r="H157" s="13" t="s">
        <v>29</v>
      </c>
      <c r="I157" s="14">
        <v>45926</v>
      </c>
      <c r="J157" s="13"/>
      <c r="K157" s="14">
        <v>45926</v>
      </c>
      <c r="L157" s="13">
        <v>15525</v>
      </c>
      <c r="M157" s="13" t="s">
        <v>11649</v>
      </c>
      <c r="N157" s="13">
        <v>0</v>
      </c>
      <c r="O157" s="13">
        <v>0</v>
      </c>
      <c r="P157" s="13" t="s">
        <v>28</v>
      </c>
      <c r="Q157" s="13"/>
      <c r="R157" s="13" t="s">
        <v>25</v>
      </c>
      <c r="S157" s="13" t="s">
        <v>11889</v>
      </c>
      <c r="T157" s="13" t="s">
        <v>27</v>
      </c>
      <c r="U157" s="13" t="s">
        <v>27</v>
      </c>
      <c r="V157" s="13" t="s">
        <v>7615</v>
      </c>
      <c r="W157" s="13">
        <v>0</v>
      </c>
      <c r="X157" s="13">
        <v>15525</v>
      </c>
      <c r="Y157" s="13"/>
      <c r="Z157" s="15" t="str">
        <f>VLOOKUP(D157,'ZOHO Export'!$H:$W,16,FALSE)</f>
        <v>Zied Maghrebi</v>
      </c>
      <c r="AA157" s="15" t="str">
        <f>VLOOKUP(E157,'ZOHO Export'!$H:$W,16,FALSE)</f>
        <v>Wissem Bensaid</v>
      </c>
    </row>
    <row r="158" spans="1:27" x14ac:dyDescent="0.3">
      <c r="A158" s="13" t="s">
        <v>441</v>
      </c>
      <c r="B158" s="13" t="s">
        <v>11469</v>
      </c>
      <c r="C158" s="13"/>
      <c r="D158" s="13" t="s">
        <v>11658</v>
      </c>
      <c r="E158" s="13" t="s">
        <v>11649</v>
      </c>
      <c r="F158" s="13"/>
      <c r="G158" s="13" t="s">
        <v>195</v>
      </c>
      <c r="H158" s="13" t="s">
        <v>29</v>
      </c>
      <c r="I158" s="14">
        <v>45926</v>
      </c>
      <c r="J158" s="13"/>
      <c r="K158" s="14">
        <v>45926</v>
      </c>
      <c r="L158" s="13">
        <v>4000</v>
      </c>
      <c r="M158" s="13" t="s">
        <v>11649</v>
      </c>
      <c r="N158" s="13">
        <v>0</v>
      </c>
      <c r="O158" s="13">
        <v>0</v>
      </c>
      <c r="P158" s="13" t="s">
        <v>28</v>
      </c>
      <c r="Q158" s="13"/>
      <c r="R158" s="13" t="s">
        <v>25</v>
      </c>
      <c r="S158" s="13" t="s">
        <v>11728</v>
      </c>
      <c r="T158" s="13" t="s">
        <v>27</v>
      </c>
      <c r="U158" s="13" t="s">
        <v>27</v>
      </c>
      <c r="V158" s="13" t="s">
        <v>7616</v>
      </c>
      <c r="W158" s="13">
        <v>0</v>
      </c>
      <c r="X158" s="13">
        <v>4000</v>
      </c>
      <c r="Y158" s="13"/>
      <c r="Z158" s="15" t="str">
        <f>VLOOKUP(D158,'ZOHO Export'!$H:$W,16,FALSE)</f>
        <v>Anouar Trigui</v>
      </c>
      <c r="AA158" s="15" t="str">
        <f>VLOOKUP(E158,'ZOHO Export'!$H:$W,16,FALSE)</f>
        <v>Wissem Bensaid</v>
      </c>
    </row>
    <row r="159" spans="1:27" x14ac:dyDescent="0.3">
      <c r="A159" s="13" t="s">
        <v>442</v>
      </c>
      <c r="B159" s="13" t="s">
        <v>11470</v>
      </c>
      <c r="C159" s="13"/>
      <c r="D159" s="13" t="s">
        <v>11759</v>
      </c>
      <c r="E159" s="13" t="s">
        <v>11649</v>
      </c>
      <c r="F159" s="13"/>
      <c r="G159" s="13" t="s">
        <v>443</v>
      </c>
      <c r="H159" s="13" t="s">
        <v>29</v>
      </c>
      <c r="I159" s="14">
        <v>45926</v>
      </c>
      <c r="J159" s="13"/>
      <c r="K159" s="14">
        <v>45926</v>
      </c>
      <c r="L159" s="13">
        <v>9353.7000000000007</v>
      </c>
      <c r="M159" s="13" t="s">
        <v>11649</v>
      </c>
      <c r="N159" s="13">
        <v>0</v>
      </c>
      <c r="O159" s="13">
        <v>0</v>
      </c>
      <c r="P159" s="13" t="s">
        <v>28</v>
      </c>
      <c r="Q159" s="13"/>
      <c r="R159" s="13" t="s">
        <v>82</v>
      </c>
      <c r="S159" s="13" t="s">
        <v>11779</v>
      </c>
      <c r="T159" s="13" t="s">
        <v>27</v>
      </c>
      <c r="U159" s="13" t="s">
        <v>27</v>
      </c>
      <c r="V159" s="13" t="s">
        <v>7617</v>
      </c>
      <c r="W159" s="13">
        <v>0</v>
      </c>
      <c r="X159" s="13">
        <v>9353.7000000000007</v>
      </c>
      <c r="Y159" s="13"/>
      <c r="Z159" s="15" t="str">
        <f>VLOOKUP(D159,'ZOHO Export'!$H:$W,16,FALSE)</f>
        <v>Achraf Walha</v>
      </c>
      <c r="AA159" s="15" t="str">
        <f>VLOOKUP(E159,'ZOHO Export'!$H:$W,16,FALSE)</f>
        <v>Wissem Bensaid</v>
      </c>
    </row>
    <row r="160" spans="1:27" x14ac:dyDescent="0.3">
      <c r="A160" s="13" t="s">
        <v>445</v>
      </c>
      <c r="B160" s="13" t="s">
        <v>11471</v>
      </c>
      <c r="C160" s="13"/>
      <c r="D160" s="13" t="s">
        <v>11726</v>
      </c>
      <c r="E160" s="13" t="s">
        <v>11649</v>
      </c>
      <c r="F160" s="13"/>
      <c r="G160" s="13" t="s">
        <v>161</v>
      </c>
      <c r="H160" s="13" t="s">
        <v>29</v>
      </c>
      <c r="I160" s="14">
        <v>45925</v>
      </c>
      <c r="J160" s="13"/>
      <c r="K160" s="14">
        <v>45925</v>
      </c>
      <c r="L160" s="13">
        <v>24271.18</v>
      </c>
      <c r="M160" s="13" t="s">
        <v>11649</v>
      </c>
      <c r="N160" s="13">
        <v>0</v>
      </c>
      <c r="O160" s="13">
        <v>0</v>
      </c>
      <c r="P160" s="13" t="s">
        <v>28</v>
      </c>
      <c r="Q160" s="13"/>
      <c r="R160" s="13" t="s">
        <v>25</v>
      </c>
      <c r="S160" s="13" t="s">
        <v>11720</v>
      </c>
      <c r="T160" s="13" t="s">
        <v>27</v>
      </c>
      <c r="U160" s="13" t="s">
        <v>27</v>
      </c>
      <c r="V160" s="13" t="s">
        <v>7618</v>
      </c>
      <c r="W160" s="13">
        <v>0</v>
      </c>
      <c r="X160" s="13">
        <v>24271.18</v>
      </c>
      <c r="Y160" s="13"/>
      <c r="Z160" s="15" t="str">
        <f>VLOOKUP(D160,'ZOHO Export'!$H:$W,16,FALSE)</f>
        <v>Zied Maghrebi</v>
      </c>
      <c r="AA160" s="15" t="str">
        <f>VLOOKUP(E160,'ZOHO Export'!$H:$W,16,FALSE)</f>
        <v>Wissem Bensaid</v>
      </c>
    </row>
    <row r="161" spans="1:27" x14ac:dyDescent="0.3">
      <c r="A161" s="13" t="s">
        <v>446</v>
      </c>
      <c r="B161" s="13" t="s">
        <v>11472</v>
      </c>
      <c r="C161" s="13"/>
      <c r="D161" s="13" t="s">
        <v>11890</v>
      </c>
      <c r="E161" s="13" t="s">
        <v>11649</v>
      </c>
      <c r="F161" s="13"/>
      <c r="G161" s="13" t="s">
        <v>447</v>
      </c>
      <c r="H161" s="13" t="s">
        <v>59</v>
      </c>
      <c r="I161" s="14">
        <v>45924</v>
      </c>
      <c r="J161" s="13"/>
      <c r="K161" s="14">
        <v>45924</v>
      </c>
      <c r="L161" s="13">
        <v>22000</v>
      </c>
      <c r="M161" s="13" t="s">
        <v>11649</v>
      </c>
      <c r="N161" s="13">
        <v>0</v>
      </c>
      <c r="O161" s="13">
        <v>0</v>
      </c>
      <c r="P161" s="13" t="s">
        <v>28</v>
      </c>
      <c r="Q161" s="13"/>
      <c r="R161" s="13" t="s">
        <v>82</v>
      </c>
      <c r="S161" s="13" t="s">
        <v>6878</v>
      </c>
      <c r="T161" s="13" t="s">
        <v>27</v>
      </c>
      <c r="U161" s="13" t="s">
        <v>27</v>
      </c>
      <c r="V161" s="13" t="s">
        <v>7619</v>
      </c>
      <c r="W161" s="13">
        <v>0</v>
      </c>
      <c r="X161" s="13">
        <v>22000</v>
      </c>
      <c r="Y161" s="13"/>
      <c r="Z161" s="15" t="str">
        <f>VLOOKUP(D161,'ZOHO Export'!$H:$W,16,FALSE)</f>
        <v>Fedi Saadaoui</v>
      </c>
      <c r="AA161" s="15" t="str">
        <f>VLOOKUP(E161,'ZOHO Export'!$H:$W,16,FALSE)</f>
        <v>Wissem Bensaid</v>
      </c>
    </row>
    <row r="162" spans="1:27" x14ac:dyDescent="0.3">
      <c r="A162" s="13" t="s">
        <v>448</v>
      </c>
      <c r="B162" s="13" t="s">
        <v>11473</v>
      </c>
      <c r="C162" s="13"/>
      <c r="D162" s="13" t="s">
        <v>11726</v>
      </c>
      <c r="E162" s="13" t="s">
        <v>11649</v>
      </c>
      <c r="F162" s="13"/>
      <c r="G162" s="13" t="s">
        <v>438</v>
      </c>
      <c r="H162" s="13" t="s">
        <v>29</v>
      </c>
      <c r="I162" s="14">
        <v>45924</v>
      </c>
      <c r="J162" s="13"/>
      <c r="K162" s="14">
        <v>45924</v>
      </c>
      <c r="L162" s="13">
        <v>2878.79</v>
      </c>
      <c r="M162" s="13" t="s">
        <v>11649</v>
      </c>
      <c r="N162" s="13">
        <v>0</v>
      </c>
      <c r="O162" s="13">
        <v>0</v>
      </c>
      <c r="P162" s="13" t="s">
        <v>28</v>
      </c>
      <c r="Q162" s="13"/>
      <c r="R162" s="13" t="s">
        <v>25</v>
      </c>
      <c r="S162" s="13" t="s">
        <v>11760</v>
      </c>
      <c r="T162" s="13" t="s">
        <v>27</v>
      </c>
      <c r="U162" s="13" t="s">
        <v>27</v>
      </c>
      <c r="V162" s="13" t="s">
        <v>7620</v>
      </c>
      <c r="W162" s="13">
        <v>0</v>
      </c>
      <c r="X162" s="13">
        <v>2878.79</v>
      </c>
      <c r="Y162" s="13"/>
      <c r="Z162" s="15" t="str">
        <f>VLOOKUP(D162,'ZOHO Export'!$H:$W,16,FALSE)</f>
        <v>Zied Maghrebi</v>
      </c>
      <c r="AA162" s="15" t="str">
        <f>VLOOKUP(E162,'ZOHO Export'!$H:$W,16,FALSE)</f>
        <v>Wissem Bensaid</v>
      </c>
    </row>
    <row r="163" spans="1:27" x14ac:dyDescent="0.3">
      <c r="A163" s="13" t="s">
        <v>449</v>
      </c>
      <c r="B163" s="13" t="s">
        <v>4938</v>
      </c>
      <c r="C163" s="13"/>
      <c r="D163" s="13" t="s">
        <v>11652</v>
      </c>
      <c r="E163" s="13" t="s">
        <v>11652</v>
      </c>
      <c r="F163" s="13" t="s">
        <v>11723</v>
      </c>
      <c r="G163" s="13" t="s">
        <v>35</v>
      </c>
      <c r="H163" s="13" t="s">
        <v>29</v>
      </c>
      <c r="I163" s="14">
        <v>45922</v>
      </c>
      <c r="J163" s="14">
        <v>45961</v>
      </c>
      <c r="K163" s="14">
        <v>45922</v>
      </c>
      <c r="L163" s="13">
        <v>2175</v>
      </c>
      <c r="M163" s="13" t="s">
        <v>11652</v>
      </c>
      <c r="N163" s="13">
        <v>0</v>
      </c>
      <c r="O163" s="13">
        <v>0</v>
      </c>
      <c r="P163" s="13" t="s">
        <v>122</v>
      </c>
      <c r="Q163" s="13"/>
      <c r="R163" s="13" t="s">
        <v>36</v>
      </c>
      <c r="S163" s="13" t="s">
        <v>7406</v>
      </c>
      <c r="T163" s="13" t="s">
        <v>38</v>
      </c>
      <c r="U163" s="13" t="s">
        <v>38</v>
      </c>
      <c r="V163" s="13" t="s">
        <v>7621</v>
      </c>
      <c r="W163" s="13">
        <v>0.01</v>
      </c>
      <c r="X163" s="13">
        <v>2175</v>
      </c>
      <c r="Y163" s="13"/>
      <c r="Z163" s="15" t="str">
        <f>VLOOKUP(D163,'ZOHO Export'!$H:$W,16,FALSE)</f>
        <v>Karel De Swert</v>
      </c>
      <c r="AA163" s="15" t="str">
        <f>VLOOKUP(E163,'ZOHO Export'!$H:$W,16,FALSE)</f>
        <v>Karel De Swert</v>
      </c>
    </row>
    <row r="164" spans="1:27" x14ac:dyDescent="0.3">
      <c r="A164" s="13" t="s">
        <v>450</v>
      </c>
      <c r="B164" s="13" t="s">
        <v>11891</v>
      </c>
      <c r="C164" s="13"/>
      <c r="D164" s="13" t="s">
        <v>11892</v>
      </c>
      <c r="E164" s="13" t="s">
        <v>11649</v>
      </c>
      <c r="F164" s="13"/>
      <c r="G164" s="13" t="s">
        <v>451</v>
      </c>
      <c r="H164" s="13" t="s">
        <v>29</v>
      </c>
      <c r="I164" s="14">
        <v>45919</v>
      </c>
      <c r="J164" s="14">
        <v>46058</v>
      </c>
      <c r="K164" s="14">
        <v>45919</v>
      </c>
      <c r="L164" s="13">
        <v>22035</v>
      </c>
      <c r="M164" s="13" t="s">
        <v>11649</v>
      </c>
      <c r="N164" s="13">
        <v>0</v>
      </c>
      <c r="O164" s="13">
        <v>0</v>
      </c>
      <c r="P164" s="13" t="s">
        <v>122</v>
      </c>
      <c r="Q164" s="13"/>
      <c r="R164" s="13" t="s">
        <v>36</v>
      </c>
      <c r="S164" s="13" t="s">
        <v>11893</v>
      </c>
      <c r="T164" s="13" t="s">
        <v>27</v>
      </c>
      <c r="U164" s="13" t="s">
        <v>27</v>
      </c>
      <c r="V164" s="13" t="s">
        <v>7622</v>
      </c>
      <c r="W164" s="13">
        <v>0</v>
      </c>
      <c r="X164" s="13">
        <v>22035</v>
      </c>
      <c r="Y164" s="13"/>
      <c r="Z164" s="15" t="str">
        <f>VLOOKUP(D164,'ZOHO Export'!$H:$W,16,FALSE)</f>
        <v>Amina ZOUARI</v>
      </c>
      <c r="AA164" s="15" t="str">
        <f>VLOOKUP(E164,'ZOHO Export'!$H:$W,16,FALSE)</f>
        <v>Wissem Bensaid</v>
      </c>
    </row>
    <row r="165" spans="1:27" x14ac:dyDescent="0.3">
      <c r="A165" s="13" t="s">
        <v>452</v>
      </c>
      <c r="B165" s="13" t="s">
        <v>4940</v>
      </c>
      <c r="C165" s="13"/>
      <c r="D165" s="13" t="s">
        <v>11675</v>
      </c>
      <c r="E165" s="13" t="s">
        <v>11675</v>
      </c>
      <c r="F165" s="13"/>
      <c r="G165" s="13" t="s">
        <v>453</v>
      </c>
      <c r="H165" s="13" t="s">
        <v>29</v>
      </c>
      <c r="I165" s="14">
        <v>45916</v>
      </c>
      <c r="J165" s="14">
        <v>45919</v>
      </c>
      <c r="K165" s="14">
        <v>45919</v>
      </c>
      <c r="L165" s="13">
        <v>-2200</v>
      </c>
      <c r="M165" s="13" t="s">
        <v>11675</v>
      </c>
      <c r="N165" s="13">
        <v>1</v>
      </c>
      <c r="O165" s="13">
        <v>1</v>
      </c>
      <c r="P165" s="13" t="s">
        <v>122</v>
      </c>
      <c r="Q165" s="13"/>
      <c r="R165" s="13" t="s">
        <v>36</v>
      </c>
      <c r="S165" s="13" t="s">
        <v>6878</v>
      </c>
      <c r="T165" s="13" t="s">
        <v>84</v>
      </c>
      <c r="U165" s="13" t="s">
        <v>84</v>
      </c>
      <c r="V165" s="13" t="s">
        <v>11894</v>
      </c>
      <c r="W165" s="13">
        <v>0.01</v>
      </c>
      <c r="X165" s="13">
        <v>0</v>
      </c>
      <c r="Y165" s="13"/>
      <c r="Z165" s="15" t="str">
        <f>VLOOKUP(D165,'ZOHO Export'!$H:$W,16,FALSE)</f>
        <v>Pranay Pawar</v>
      </c>
      <c r="AA165" s="15" t="str">
        <f>VLOOKUP(E165,'ZOHO Export'!$H:$W,16,FALSE)</f>
        <v>Pranay Pawar</v>
      </c>
    </row>
    <row r="166" spans="1:27" x14ac:dyDescent="0.3">
      <c r="A166" s="13" t="s">
        <v>454</v>
      </c>
      <c r="B166" s="13" t="s">
        <v>4941</v>
      </c>
      <c r="C166" s="13"/>
      <c r="D166" s="13" t="s">
        <v>11895</v>
      </c>
      <c r="E166" s="13" t="s">
        <v>11708</v>
      </c>
      <c r="F166" s="13" t="s">
        <v>11896</v>
      </c>
      <c r="G166" s="13" t="s">
        <v>455</v>
      </c>
      <c r="H166" s="13" t="s">
        <v>59</v>
      </c>
      <c r="I166" s="14">
        <v>45931</v>
      </c>
      <c r="J166" s="13"/>
      <c r="K166" s="14">
        <v>45910</v>
      </c>
      <c r="L166" s="13">
        <v>564480</v>
      </c>
      <c r="M166" s="13" t="s">
        <v>11708</v>
      </c>
      <c r="N166" s="13">
        <v>0</v>
      </c>
      <c r="O166" s="13">
        <v>0</v>
      </c>
      <c r="P166" s="13" t="s">
        <v>28</v>
      </c>
      <c r="Q166" s="13"/>
      <c r="R166" s="13" t="s">
        <v>36</v>
      </c>
      <c r="S166" s="13" t="s">
        <v>11897</v>
      </c>
      <c r="T166" s="13" t="s">
        <v>38</v>
      </c>
      <c r="U166" s="13" t="s">
        <v>38</v>
      </c>
      <c r="V166" s="13" t="s">
        <v>7624</v>
      </c>
      <c r="W166" s="13">
        <v>100</v>
      </c>
      <c r="X166" s="13">
        <v>564480</v>
      </c>
      <c r="Y166" s="13"/>
      <c r="Z166" s="15" t="str">
        <f>VLOOKUP(D166,'ZOHO Export'!$H:$W,16,FALSE)</f>
        <v>Rossy Kisoka</v>
      </c>
      <c r="AA166" s="15" t="str">
        <f>VLOOKUP(E166,'ZOHO Export'!$H:$W,16,FALSE)</f>
        <v>Jurgen Van Den Driessche</v>
      </c>
    </row>
    <row r="167" spans="1:27" x14ac:dyDescent="0.3">
      <c r="A167" s="13" t="s">
        <v>459</v>
      </c>
      <c r="B167" s="13" t="s">
        <v>4942</v>
      </c>
      <c r="C167" s="13"/>
      <c r="D167" s="13" t="s">
        <v>11898</v>
      </c>
      <c r="E167" s="13" t="s">
        <v>11899</v>
      </c>
      <c r="F167" s="13"/>
      <c r="G167" s="13" t="s">
        <v>460</v>
      </c>
      <c r="H167" s="13" t="s">
        <v>29</v>
      </c>
      <c r="I167" s="14">
        <v>45910</v>
      </c>
      <c r="J167" s="13"/>
      <c r="K167" s="14">
        <v>45910</v>
      </c>
      <c r="L167" s="13">
        <v>7000</v>
      </c>
      <c r="M167" s="13"/>
      <c r="N167" s="13">
        <v>0</v>
      </c>
      <c r="O167" s="13">
        <v>0</v>
      </c>
      <c r="P167" s="13" t="s">
        <v>28</v>
      </c>
      <c r="Q167" s="13"/>
      <c r="R167" s="13" t="s">
        <v>82</v>
      </c>
      <c r="S167" s="13" t="s">
        <v>11900</v>
      </c>
      <c r="T167" s="13" t="s">
        <v>178</v>
      </c>
      <c r="U167" s="13" t="s">
        <v>178</v>
      </c>
      <c r="V167" s="13" t="s">
        <v>7625</v>
      </c>
      <c r="W167" s="13">
        <v>35</v>
      </c>
      <c r="X167" s="13">
        <v>7000</v>
      </c>
      <c r="Y167" s="13"/>
      <c r="Z167" s="15" t="str">
        <f>VLOOKUP(D167,'ZOHO Export'!$H:$W,16,FALSE)</f>
        <v>Laura Schneider-Wienerl</v>
      </c>
      <c r="AA167" s="15" t="str">
        <f>VLOOKUP(E167,'ZOHO Export'!$H:$W,16,FALSE)</f>
        <v>Anja Lüttringhaus</v>
      </c>
    </row>
    <row r="168" spans="1:27" x14ac:dyDescent="0.3">
      <c r="A168" s="13" t="s">
        <v>464</v>
      </c>
      <c r="B168" s="13" t="s">
        <v>4943</v>
      </c>
      <c r="C168" s="13"/>
      <c r="D168" s="13" t="s">
        <v>11797</v>
      </c>
      <c r="E168" s="13" t="s">
        <v>11738</v>
      </c>
      <c r="F168" s="13"/>
      <c r="G168" s="13" t="s">
        <v>465</v>
      </c>
      <c r="H168" s="13" t="s">
        <v>29</v>
      </c>
      <c r="I168" s="14">
        <v>45904</v>
      </c>
      <c r="J168" s="14">
        <v>45930</v>
      </c>
      <c r="K168" s="14">
        <v>45904</v>
      </c>
      <c r="L168" s="13">
        <v>1800</v>
      </c>
      <c r="M168" s="13" t="s">
        <v>11797</v>
      </c>
      <c r="N168" s="13">
        <v>0</v>
      </c>
      <c r="O168" s="13">
        <v>0</v>
      </c>
      <c r="P168" s="13" t="s">
        <v>122</v>
      </c>
      <c r="Q168" s="13"/>
      <c r="R168" s="13" t="s">
        <v>43</v>
      </c>
      <c r="S168" s="13" t="s">
        <v>7407</v>
      </c>
      <c r="T168" s="13" t="s">
        <v>45</v>
      </c>
      <c r="U168" s="13" t="s">
        <v>45</v>
      </c>
      <c r="V168" s="13" t="s">
        <v>7626</v>
      </c>
      <c r="W168" s="13">
        <v>9950</v>
      </c>
      <c r="X168" s="13">
        <v>1800</v>
      </c>
      <c r="Y168" s="13"/>
      <c r="Z168" s="15" t="str">
        <f>VLOOKUP(D168,'ZOHO Export'!$H:$W,16,FALSE)</f>
        <v>Ricardo Roda</v>
      </c>
      <c r="AA168" s="15" t="str">
        <f>VLOOKUP(E168,'ZOHO Export'!$H:$W,16,FALSE)</f>
        <v>Maximiliano Martin Parra</v>
      </c>
    </row>
    <row r="169" spans="1:27" x14ac:dyDescent="0.3">
      <c r="A169" s="13" t="s">
        <v>466</v>
      </c>
      <c r="B169" s="13" t="s">
        <v>4944</v>
      </c>
      <c r="C169" s="13"/>
      <c r="D169" s="13" t="s">
        <v>11717</v>
      </c>
      <c r="E169" s="13" t="s">
        <v>11717</v>
      </c>
      <c r="F169" s="13"/>
      <c r="G169" s="13" t="s">
        <v>217</v>
      </c>
      <c r="H169" s="13" t="s">
        <v>29</v>
      </c>
      <c r="I169" s="14">
        <v>45904</v>
      </c>
      <c r="J169" s="14">
        <v>45961</v>
      </c>
      <c r="K169" s="14">
        <v>45904</v>
      </c>
      <c r="L169" s="13">
        <v>25251.599999999999</v>
      </c>
      <c r="M169" s="13" t="s">
        <v>11717</v>
      </c>
      <c r="N169" s="13">
        <v>0</v>
      </c>
      <c r="O169" s="13">
        <v>0</v>
      </c>
      <c r="P169" s="13" t="s">
        <v>122</v>
      </c>
      <c r="Q169" s="13"/>
      <c r="R169" s="13" t="s">
        <v>36</v>
      </c>
      <c r="S169" s="13" t="s">
        <v>11768</v>
      </c>
      <c r="T169" s="13" t="s">
        <v>178</v>
      </c>
      <c r="U169" s="13" t="s">
        <v>38</v>
      </c>
      <c r="V169" s="13" t="s">
        <v>7627</v>
      </c>
      <c r="W169" s="13">
        <v>0.1</v>
      </c>
      <c r="X169" s="13">
        <v>25251.599999999999</v>
      </c>
      <c r="Y169" s="13"/>
      <c r="Z169" s="15" t="str">
        <f>VLOOKUP(D169,'ZOHO Export'!$H:$W,16,FALSE)</f>
        <v>Fiete Heinrich</v>
      </c>
      <c r="AA169" s="15" t="str">
        <f>VLOOKUP(E169,'ZOHO Export'!$H:$W,16,FALSE)</f>
        <v>Fiete Heinrich</v>
      </c>
    </row>
    <row r="170" spans="1:27" x14ac:dyDescent="0.3">
      <c r="A170" s="13" t="s">
        <v>467</v>
      </c>
      <c r="B170" s="13" t="s">
        <v>4945</v>
      </c>
      <c r="C170" s="13" t="s">
        <v>11901</v>
      </c>
      <c r="D170" s="13" t="s">
        <v>11902</v>
      </c>
      <c r="E170" s="13" t="s">
        <v>11663</v>
      </c>
      <c r="F170" s="13" t="s">
        <v>11664</v>
      </c>
      <c r="G170" s="13" t="s">
        <v>62</v>
      </c>
      <c r="H170" s="13" t="s">
        <v>29</v>
      </c>
      <c r="I170" s="14">
        <v>45904</v>
      </c>
      <c r="J170" s="13"/>
      <c r="K170" s="14">
        <v>45904</v>
      </c>
      <c r="L170" s="13">
        <v>104882.5</v>
      </c>
      <c r="M170" s="13" t="s">
        <v>11663</v>
      </c>
      <c r="N170" s="13">
        <v>0</v>
      </c>
      <c r="O170" s="13">
        <v>0</v>
      </c>
      <c r="P170" s="13" t="s">
        <v>122</v>
      </c>
      <c r="Q170" s="13"/>
      <c r="R170" s="13" t="s">
        <v>25</v>
      </c>
      <c r="S170" s="13" t="s">
        <v>11903</v>
      </c>
      <c r="T170" s="13" t="s">
        <v>64</v>
      </c>
      <c r="U170" s="13" t="s">
        <v>11904</v>
      </c>
      <c r="V170" s="13" t="s">
        <v>7628</v>
      </c>
      <c r="W170" s="13">
        <v>200</v>
      </c>
      <c r="X170" s="13">
        <v>104882.5</v>
      </c>
      <c r="Y170" s="13"/>
      <c r="Z170" s="15" t="str">
        <f>VLOOKUP(D170,'ZOHO Export'!$H:$W,16,FALSE)</f>
        <v>Soulayman Mahrsi</v>
      </c>
      <c r="AA170" s="15" t="str">
        <f>VLOOKUP(E170,'ZOHO Export'!$H:$W,16,FALSE)</f>
        <v>Josué Silverio</v>
      </c>
    </row>
    <row r="171" spans="1:27" x14ac:dyDescent="0.3">
      <c r="A171" s="13" t="s">
        <v>469</v>
      </c>
      <c r="B171" s="13" t="s">
        <v>4946</v>
      </c>
      <c r="C171" s="13"/>
      <c r="D171" s="13" t="s">
        <v>11797</v>
      </c>
      <c r="E171" s="13" t="s">
        <v>11738</v>
      </c>
      <c r="F171" s="13"/>
      <c r="G171" s="13" t="s">
        <v>276</v>
      </c>
      <c r="H171" s="13" t="s">
        <v>29</v>
      </c>
      <c r="I171" s="14">
        <v>45904</v>
      </c>
      <c r="J171" s="14">
        <v>45920</v>
      </c>
      <c r="K171" s="14">
        <v>45904</v>
      </c>
      <c r="L171" s="13">
        <v>2999.68</v>
      </c>
      <c r="M171" s="13" t="s">
        <v>11797</v>
      </c>
      <c r="N171" s="13">
        <v>0</v>
      </c>
      <c r="O171" s="13">
        <v>0</v>
      </c>
      <c r="P171" s="13" t="s">
        <v>122</v>
      </c>
      <c r="Q171" s="13"/>
      <c r="R171" s="13" t="s">
        <v>43</v>
      </c>
      <c r="S171" s="13" t="s">
        <v>7407</v>
      </c>
      <c r="T171" s="13" t="s">
        <v>45</v>
      </c>
      <c r="U171" s="13" t="s">
        <v>45</v>
      </c>
      <c r="V171" s="13" t="s">
        <v>7629</v>
      </c>
      <c r="W171" s="13">
        <v>100000</v>
      </c>
      <c r="X171" s="13">
        <v>2999.68</v>
      </c>
      <c r="Y171" s="13"/>
      <c r="Z171" s="15" t="str">
        <f>VLOOKUP(D171,'ZOHO Export'!$H:$W,16,FALSE)</f>
        <v>Ricardo Roda</v>
      </c>
      <c r="AA171" s="15" t="str">
        <f>VLOOKUP(E171,'ZOHO Export'!$H:$W,16,FALSE)</f>
        <v>Maximiliano Martin Parra</v>
      </c>
    </row>
    <row r="172" spans="1:27" x14ac:dyDescent="0.3">
      <c r="A172" s="13" t="s">
        <v>470</v>
      </c>
      <c r="B172" s="13" t="s">
        <v>4947</v>
      </c>
      <c r="C172" s="13"/>
      <c r="D172" s="13" t="s">
        <v>11905</v>
      </c>
      <c r="E172" s="13" t="s">
        <v>11708</v>
      </c>
      <c r="F172" s="13"/>
      <c r="G172" s="13" t="s">
        <v>471</v>
      </c>
      <c r="H172" s="13" t="s">
        <v>59</v>
      </c>
      <c r="I172" s="14">
        <v>45904</v>
      </c>
      <c r="J172" s="13"/>
      <c r="K172" s="14">
        <v>45904</v>
      </c>
      <c r="L172" s="13">
        <v>8397</v>
      </c>
      <c r="M172" s="13" t="s">
        <v>11708</v>
      </c>
      <c r="N172" s="13">
        <v>0</v>
      </c>
      <c r="O172" s="13">
        <v>0</v>
      </c>
      <c r="P172" s="13" t="s">
        <v>28</v>
      </c>
      <c r="Q172" s="13"/>
      <c r="R172" s="13" t="s">
        <v>36</v>
      </c>
      <c r="S172" s="13" t="s">
        <v>11754</v>
      </c>
      <c r="T172" s="13" t="s">
        <v>38</v>
      </c>
      <c r="U172" s="13" t="s">
        <v>38</v>
      </c>
      <c r="V172" s="13" t="s">
        <v>7630</v>
      </c>
      <c r="W172" s="13">
        <v>1</v>
      </c>
      <c r="X172" s="13">
        <v>8397</v>
      </c>
      <c r="Y172" s="13"/>
      <c r="Z172" s="15" t="str">
        <f>VLOOKUP(D172,'ZOHO Export'!$H:$W,16,FALSE)</f>
        <v>Brent Tilley</v>
      </c>
      <c r="AA172" s="15" t="str">
        <f>VLOOKUP(E172,'ZOHO Export'!$H:$W,16,FALSE)</f>
        <v>Jurgen Van Den Driessche</v>
      </c>
    </row>
    <row r="173" spans="1:27" x14ac:dyDescent="0.3">
      <c r="A173" s="13" t="s">
        <v>473</v>
      </c>
      <c r="B173" s="13" t="s">
        <v>4948</v>
      </c>
      <c r="C173" s="13"/>
      <c r="D173" s="13" t="s">
        <v>11905</v>
      </c>
      <c r="E173" s="13" t="s">
        <v>11708</v>
      </c>
      <c r="F173" s="13" t="s">
        <v>11664</v>
      </c>
      <c r="G173" s="13" t="s">
        <v>471</v>
      </c>
      <c r="H173" s="13" t="s">
        <v>59</v>
      </c>
      <c r="I173" s="14">
        <v>45904</v>
      </c>
      <c r="J173" s="13"/>
      <c r="K173" s="14">
        <v>45904</v>
      </c>
      <c r="L173" s="13">
        <v>8397</v>
      </c>
      <c r="M173" s="13" t="s">
        <v>11708</v>
      </c>
      <c r="N173" s="13">
        <v>0</v>
      </c>
      <c r="O173" s="13">
        <v>0</v>
      </c>
      <c r="P173" s="13" t="s">
        <v>28</v>
      </c>
      <c r="Q173" s="13"/>
      <c r="R173" s="13" t="s">
        <v>36</v>
      </c>
      <c r="S173" s="13" t="s">
        <v>11754</v>
      </c>
      <c r="T173" s="13" t="s">
        <v>38</v>
      </c>
      <c r="U173" s="13" t="s">
        <v>38</v>
      </c>
      <c r="V173" s="13" t="s">
        <v>7631</v>
      </c>
      <c r="W173" s="13">
        <v>1</v>
      </c>
      <c r="X173" s="13">
        <v>8397</v>
      </c>
      <c r="Y173" s="13"/>
      <c r="Z173" s="15" t="str">
        <f>VLOOKUP(D173,'ZOHO Export'!$H:$W,16,FALSE)</f>
        <v>Brent Tilley</v>
      </c>
      <c r="AA173" s="15" t="str">
        <f>VLOOKUP(E173,'ZOHO Export'!$H:$W,16,FALSE)</f>
        <v>Jurgen Van Den Driessche</v>
      </c>
    </row>
    <row r="174" spans="1:27" x14ac:dyDescent="0.3">
      <c r="A174" s="13" t="s">
        <v>474</v>
      </c>
      <c r="B174" s="13" t="s">
        <v>4949</v>
      </c>
      <c r="C174" s="13"/>
      <c r="D174" s="13" t="s">
        <v>11787</v>
      </c>
      <c r="E174" s="13" t="s">
        <v>11906</v>
      </c>
      <c r="F174" s="13"/>
      <c r="G174" s="13" t="s">
        <v>475</v>
      </c>
      <c r="H174" s="13" t="s">
        <v>29</v>
      </c>
      <c r="I174" s="14">
        <v>45903</v>
      </c>
      <c r="J174" s="13"/>
      <c r="K174" s="14">
        <v>45903</v>
      </c>
      <c r="L174" s="13">
        <v>44707.5</v>
      </c>
      <c r="M174" s="13" t="s">
        <v>11907</v>
      </c>
      <c r="N174" s="13">
        <v>0</v>
      </c>
      <c r="O174" s="13">
        <v>0</v>
      </c>
      <c r="P174" s="13" t="s">
        <v>28</v>
      </c>
      <c r="Q174" s="13"/>
      <c r="R174" s="13" t="s">
        <v>36</v>
      </c>
      <c r="S174" s="13" t="s">
        <v>11908</v>
      </c>
      <c r="T174" s="13" t="s">
        <v>58</v>
      </c>
      <c r="U174" s="13" t="s">
        <v>58</v>
      </c>
      <c r="V174" s="13" t="s">
        <v>7632</v>
      </c>
      <c r="W174" s="13">
        <v>10000000</v>
      </c>
      <c r="X174" s="13">
        <v>44707.5</v>
      </c>
      <c r="Y174" s="13"/>
      <c r="Z174" s="15" t="str">
        <f>VLOOKUP(D174,'ZOHO Export'!$H:$W,16,FALSE)</f>
        <v>Carlos Bravo Fernández</v>
      </c>
      <c r="AA174" s="15" t="str">
        <f>VLOOKUP(E174,'ZOHO Export'!$H:$W,16,FALSE)</f>
        <v>Juan Sanchez Chatar</v>
      </c>
    </row>
    <row r="175" spans="1:27" x14ac:dyDescent="0.3">
      <c r="A175" s="13" t="s">
        <v>478</v>
      </c>
      <c r="B175" s="13" t="s">
        <v>4950</v>
      </c>
      <c r="C175" s="13"/>
      <c r="D175" s="13" t="s">
        <v>11655</v>
      </c>
      <c r="E175" s="13" t="s">
        <v>11655</v>
      </c>
      <c r="F175" s="13" t="s">
        <v>11718</v>
      </c>
      <c r="G175" s="13" t="s">
        <v>479</v>
      </c>
      <c r="H175" s="13" t="s">
        <v>59</v>
      </c>
      <c r="I175" s="14">
        <v>45903</v>
      </c>
      <c r="J175" s="13"/>
      <c r="K175" s="14">
        <v>45903</v>
      </c>
      <c r="L175" s="13">
        <v>16182</v>
      </c>
      <c r="M175" s="13" t="s">
        <v>11655</v>
      </c>
      <c r="N175" s="13">
        <v>0</v>
      </c>
      <c r="O175" s="13">
        <v>0</v>
      </c>
      <c r="P175" s="13" t="s">
        <v>28</v>
      </c>
      <c r="Q175" s="13"/>
      <c r="R175" s="13" t="s">
        <v>43</v>
      </c>
      <c r="S175" s="13" t="s">
        <v>11909</v>
      </c>
      <c r="T175" s="13" t="s">
        <v>45</v>
      </c>
      <c r="U175" s="13" t="s">
        <v>11683</v>
      </c>
      <c r="V175" s="13" t="s">
        <v>7633</v>
      </c>
      <c r="W175" s="13">
        <v>10</v>
      </c>
      <c r="X175" s="13">
        <v>16182</v>
      </c>
      <c r="Y175" s="13"/>
      <c r="Z175" s="15" t="str">
        <f>VLOOKUP(D175,'ZOHO Export'!$H:$W,16,FALSE)</f>
        <v>Laura Cestau</v>
      </c>
      <c r="AA175" s="15" t="str">
        <f>VLOOKUP(E175,'ZOHO Export'!$H:$W,16,FALSE)</f>
        <v>Laura Cestau</v>
      </c>
    </row>
    <row r="176" spans="1:27" x14ac:dyDescent="0.3">
      <c r="A176" s="13" t="s">
        <v>481</v>
      </c>
      <c r="B176" s="13" t="s">
        <v>4951</v>
      </c>
      <c r="C176" s="13"/>
      <c r="D176" s="13" t="s">
        <v>11663</v>
      </c>
      <c r="E176" s="13" t="s">
        <v>11792</v>
      </c>
      <c r="F176" s="13"/>
      <c r="G176" s="13" t="s">
        <v>482</v>
      </c>
      <c r="H176" s="13" t="s">
        <v>29</v>
      </c>
      <c r="I176" s="14">
        <v>45898</v>
      </c>
      <c r="J176" s="14">
        <v>45951</v>
      </c>
      <c r="K176" s="14">
        <v>45898</v>
      </c>
      <c r="L176" s="13">
        <v>12960</v>
      </c>
      <c r="M176" s="13" t="s">
        <v>11663</v>
      </c>
      <c r="N176" s="13">
        <v>0</v>
      </c>
      <c r="O176" s="13">
        <v>0</v>
      </c>
      <c r="P176" s="13" t="s">
        <v>122</v>
      </c>
      <c r="Q176" s="13"/>
      <c r="R176" s="13" t="s">
        <v>82</v>
      </c>
      <c r="S176" s="13" t="s">
        <v>6878</v>
      </c>
      <c r="T176" s="13" t="s">
        <v>64</v>
      </c>
      <c r="U176" s="13" t="s">
        <v>64</v>
      </c>
      <c r="V176" s="13" t="s">
        <v>7634</v>
      </c>
      <c r="W176" s="13">
        <v>1</v>
      </c>
      <c r="X176" s="13">
        <v>12960</v>
      </c>
      <c r="Y176" s="13"/>
      <c r="Z176" s="15" t="str">
        <f>VLOOKUP(D176,'ZOHO Export'!$H:$W,16,FALSE)</f>
        <v>Josué Silverio</v>
      </c>
      <c r="AA176" s="15" t="str">
        <f>VLOOKUP(E176,'ZOHO Export'!$H:$W,16,FALSE)</f>
        <v>Damien Hemmeryckx</v>
      </c>
    </row>
    <row r="177" spans="1:27" x14ac:dyDescent="0.3">
      <c r="A177" s="13" t="s">
        <v>483</v>
      </c>
      <c r="B177" s="13" t="s">
        <v>4952</v>
      </c>
      <c r="C177" s="13"/>
      <c r="D177" s="13" t="s">
        <v>11910</v>
      </c>
      <c r="E177" s="13" t="s">
        <v>11843</v>
      </c>
      <c r="F177" s="13" t="s">
        <v>11723</v>
      </c>
      <c r="G177" s="13" t="s">
        <v>238</v>
      </c>
      <c r="H177" s="13" t="s">
        <v>59</v>
      </c>
      <c r="I177" s="14">
        <v>45896</v>
      </c>
      <c r="J177" s="13"/>
      <c r="K177" s="14">
        <v>45896</v>
      </c>
      <c r="L177" s="13">
        <v>73575</v>
      </c>
      <c r="M177" s="13" t="s">
        <v>11911</v>
      </c>
      <c r="N177" s="13">
        <v>0</v>
      </c>
      <c r="O177" s="13">
        <v>0</v>
      </c>
      <c r="P177" s="13" t="s">
        <v>28</v>
      </c>
      <c r="Q177" s="13"/>
      <c r="R177" s="13" t="s">
        <v>43</v>
      </c>
      <c r="S177" s="13" t="s">
        <v>11653</v>
      </c>
      <c r="T177" s="13" t="s">
        <v>38</v>
      </c>
      <c r="U177" s="13" t="s">
        <v>38</v>
      </c>
      <c r="V177" s="13" t="s">
        <v>7635</v>
      </c>
      <c r="W177" s="13">
        <v>0.05</v>
      </c>
      <c r="X177" s="13">
        <v>73575</v>
      </c>
      <c r="Y177" s="13"/>
      <c r="Z177" s="15" t="str">
        <f>VLOOKUP(D177,'ZOHO Export'!$H:$W,16,FALSE)</f>
        <v>Frederik Theunis</v>
      </c>
      <c r="AA177" s="15" t="str">
        <f>VLOOKUP(E177,'ZOHO Export'!$H:$W,16,FALSE)</f>
        <v>Emmanuel Van De Casteele</v>
      </c>
    </row>
    <row r="178" spans="1:27" x14ac:dyDescent="0.3">
      <c r="A178" s="13" t="s">
        <v>485</v>
      </c>
      <c r="B178" s="13" t="s">
        <v>4953</v>
      </c>
      <c r="C178" s="13"/>
      <c r="D178" s="13" t="s">
        <v>11911</v>
      </c>
      <c r="E178" s="13" t="s">
        <v>11652</v>
      </c>
      <c r="F178" s="13" t="s">
        <v>11694</v>
      </c>
      <c r="G178" s="13" t="s">
        <v>486</v>
      </c>
      <c r="H178" s="13" t="s">
        <v>29</v>
      </c>
      <c r="I178" s="14">
        <v>45895</v>
      </c>
      <c r="J178" s="14">
        <v>45946</v>
      </c>
      <c r="K178" s="14">
        <v>45895</v>
      </c>
      <c r="L178" s="13">
        <v>12740.01</v>
      </c>
      <c r="M178" s="13" t="s">
        <v>11652</v>
      </c>
      <c r="N178" s="13">
        <v>0</v>
      </c>
      <c r="O178" s="13">
        <v>0</v>
      </c>
      <c r="P178" s="13" t="s">
        <v>122</v>
      </c>
      <c r="Q178" s="13"/>
      <c r="R178" s="13" t="s">
        <v>36</v>
      </c>
      <c r="S178" s="13" t="s">
        <v>11912</v>
      </c>
      <c r="T178" s="13" t="s">
        <v>38</v>
      </c>
      <c r="U178" s="13" t="s">
        <v>38</v>
      </c>
      <c r="V178" s="13" t="s">
        <v>7636</v>
      </c>
      <c r="W178" s="13">
        <v>10000000</v>
      </c>
      <c r="X178" s="13">
        <v>12740.01</v>
      </c>
      <c r="Y178" s="13"/>
      <c r="Z178" s="15" t="e">
        <f>VLOOKUP(D178,'ZOHO Export'!$H:$W,16,FALSE)</f>
        <v>#N/A</v>
      </c>
      <c r="AA178" s="15" t="str">
        <f>VLOOKUP(E178,'ZOHO Export'!$H:$W,16,FALSE)</f>
        <v>Karel De Swert</v>
      </c>
    </row>
    <row r="179" spans="1:27" x14ac:dyDescent="0.3">
      <c r="A179" s="13" t="s">
        <v>488</v>
      </c>
      <c r="B179" s="13" t="s">
        <v>11474</v>
      </c>
      <c r="C179" s="13"/>
      <c r="D179" s="13" t="s">
        <v>11778</v>
      </c>
      <c r="E179" s="13" t="s">
        <v>11649</v>
      </c>
      <c r="F179" s="13"/>
      <c r="G179" s="13" t="s">
        <v>489</v>
      </c>
      <c r="H179" s="13" t="s">
        <v>29</v>
      </c>
      <c r="I179" s="14">
        <v>45895</v>
      </c>
      <c r="J179" s="13"/>
      <c r="K179" s="14">
        <v>45895</v>
      </c>
      <c r="L179" s="13">
        <v>102402.6</v>
      </c>
      <c r="M179" s="13" t="s">
        <v>11649</v>
      </c>
      <c r="N179" s="13">
        <v>0</v>
      </c>
      <c r="O179" s="13">
        <v>0</v>
      </c>
      <c r="P179" s="13" t="s">
        <v>28</v>
      </c>
      <c r="Q179" s="13"/>
      <c r="R179" s="13" t="s">
        <v>36</v>
      </c>
      <c r="S179" s="13" t="s">
        <v>11913</v>
      </c>
      <c r="T179" s="13" t="s">
        <v>27</v>
      </c>
      <c r="U179" s="13" t="s">
        <v>27</v>
      </c>
      <c r="V179" s="13" t="s">
        <v>7637</v>
      </c>
      <c r="W179" s="13">
        <v>0</v>
      </c>
      <c r="X179" s="13">
        <v>102402.6</v>
      </c>
      <c r="Y179" s="13"/>
      <c r="Z179" s="15" t="str">
        <f>VLOOKUP(D179,'ZOHO Export'!$H:$W,16,FALSE)</f>
        <v>Habib Kharrat</v>
      </c>
      <c r="AA179" s="15" t="str">
        <f>VLOOKUP(E179,'ZOHO Export'!$H:$W,16,FALSE)</f>
        <v>Wissem Bensaid</v>
      </c>
    </row>
    <row r="180" spans="1:27" x14ac:dyDescent="0.3">
      <c r="A180" s="13" t="s">
        <v>492</v>
      </c>
      <c r="B180" s="13" t="s">
        <v>4955</v>
      </c>
      <c r="C180" s="13"/>
      <c r="D180" s="13" t="s">
        <v>11673</v>
      </c>
      <c r="E180" s="13" t="s">
        <v>11673</v>
      </c>
      <c r="F180" s="13"/>
      <c r="G180" s="13" t="s">
        <v>146</v>
      </c>
      <c r="H180" s="13" t="s">
        <v>29</v>
      </c>
      <c r="I180" s="14">
        <v>45894</v>
      </c>
      <c r="J180" s="14">
        <v>45894</v>
      </c>
      <c r="K180" s="14">
        <v>45895</v>
      </c>
      <c r="L180" s="13">
        <v>-2200000</v>
      </c>
      <c r="M180" s="13" t="s">
        <v>11673</v>
      </c>
      <c r="N180" s="13">
        <v>1</v>
      </c>
      <c r="O180" s="13">
        <v>1</v>
      </c>
      <c r="P180" s="13" t="s">
        <v>122</v>
      </c>
      <c r="Q180" s="13"/>
      <c r="R180" s="13" t="s">
        <v>75</v>
      </c>
      <c r="S180" s="13" t="s">
        <v>6878</v>
      </c>
      <c r="T180" s="13" t="s">
        <v>38</v>
      </c>
      <c r="U180" s="13" t="s">
        <v>38</v>
      </c>
      <c r="V180" s="13" t="s">
        <v>7638</v>
      </c>
      <c r="W180" s="13">
        <v>0</v>
      </c>
      <c r="X180" s="13">
        <v>0</v>
      </c>
      <c r="Y180" s="13"/>
      <c r="Z180" s="15" t="str">
        <f>VLOOKUP(D180,'ZOHO Export'!$H:$W,16,FALSE)</f>
        <v>Loïc Bouvier</v>
      </c>
      <c r="AA180" s="15" t="str">
        <f>VLOOKUP(E180,'ZOHO Export'!$H:$W,16,FALSE)</f>
        <v>Loïc Bouvier</v>
      </c>
    </row>
    <row r="181" spans="1:27" x14ac:dyDescent="0.3">
      <c r="A181" s="13" t="s">
        <v>493</v>
      </c>
      <c r="B181" s="13" t="s">
        <v>11475</v>
      </c>
      <c r="C181" s="13"/>
      <c r="D181" s="13" t="s">
        <v>11726</v>
      </c>
      <c r="E181" s="13" t="s">
        <v>11649</v>
      </c>
      <c r="F181" s="13"/>
      <c r="G181" s="13" t="s">
        <v>494</v>
      </c>
      <c r="H181" s="13" t="s">
        <v>29</v>
      </c>
      <c r="I181" s="14">
        <v>45894</v>
      </c>
      <c r="J181" s="13"/>
      <c r="K181" s="14">
        <v>45894</v>
      </c>
      <c r="L181" s="13">
        <v>206875</v>
      </c>
      <c r="M181" s="13" t="s">
        <v>11649</v>
      </c>
      <c r="N181" s="13">
        <v>0</v>
      </c>
      <c r="O181" s="13">
        <v>0</v>
      </c>
      <c r="P181" s="13" t="s">
        <v>28</v>
      </c>
      <c r="Q181" s="13"/>
      <c r="R181" s="13" t="s">
        <v>82</v>
      </c>
      <c r="S181" s="13" t="s">
        <v>11914</v>
      </c>
      <c r="T181" s="13" t="s">
        <v>27</v>
      </c>
      <c r="U181" s="13" t="s">
        <v>27</v>
      </c>
      <c r="V181" s="13" t="s">
        <v>7639</v>
      </c>
      <c r="W181" s="13">
        <v>0</v>
      </c>
      <c r="X181" s="13">
        <v>206875</v>
      </c>
      <c r="Y181" s="13"/>
      <c r="Z181" s="15" t="str">
        <f>VLOOKUP(D181,'ZOHO Export'!$H:$W,16,FALSE)</f>
        <v>Zied Maghrebi</v>
      </c>
      <c r="AA181" s="15" t="str">
        <f>VLOOKUP(E181,'ZOHO Export'!$H:$W,16,FALSE)</f>
        <v>Wissem Bensaid</v>
      </c>
    </row>
    <row r="182" spans="1:27" x14ac:dyDescent="0.3">
      <c r="A182" s="13" t="s">
        <v>495</v>
      </c>
      <c r="B182" s="13" t="s">
        <v>11476</v>
      </c>
      <c r="C182" s="13"/>
      <c r="D182" s="13" t="s">
        <v>11702</v>
      </c>
      <c r="E182" s="13" t="s">
        <v>11649</v>
      </c>
      <c r="F182" s="13"/>
      <c r="G182" s="13" t="s">
        <v>127</v>
      </c>
      <c r="H182" s="13" t="s">
        <v>29</v>
      </c>
      <c r="I182" s="14">
        <v>45894</v>
      </c>
      <c r="J182" s="13"/>
      <c r="K182" s="14">
        <v>45894</v>
      </c>
      <c r="L182" s="13">
        <v>3500</v>
      </c>
      <c r="M182" s="13" t="s">
        <v>11649</v>
      </c>
      <c r="N182" s="13">
        <v>0</v>
      </c>
      <c r="O182" s="13">
        <v>0</v>
      </c>
      <c r="P182" s="13" t="s">
        <v>28</v>
      </c>
      <c r="Q182" s="13"/>
      <c r="R182" s="13" t="s">
        <v>25</v>
      </c>
      <c r="S182" s="13" t="s">
        <v>6878</v>
      </c>
      <c r="T182" s="13" t="s">
        <v>27</v>
      </c>
      <c r="U182" s="13" t="s">
        <v>27</v>
      </c>
      <c r="V182" s="13" t="s">
        <v>7640</v>
      </c>
      <c r="W182" s="13">
        <v>0</v>
      </c>
      <c r="X182" s="13">
        <v>3500</v>
      </c>
      <c r="Y182" s="13"/>
      <c r="Z182" s="15" t="str">
        <f>VLOOKUP(D182,'ZOHO Export'!$H:$W,16,FALSE)</f>
        <v>Taha Elghith</v>
      </c>
      <c r="AA182" s="15" t="str">
        <f>VLOOKUP(E182,'ZOHO Export'!$H:$W,16,FALSE)</f>
        <v>Wissem Bensaid</v>
      </c>
    </row>
    <row r="183" spans="1:27" x14ac:dyDescent="0.3">
      <c r="A183" s="13" t="s">
        <v>496</v>
      </c>
      <c r="B183" s="13" t="s">
        <v>11477</v>
      </c>
      <c r="C183" s="13"/>
      <c r="D183" s="13" t="s">
        <v>11726</v>
      </c>
      <c r="E183" s="13" t="s">
        <v>11649</v>
      </c>
      <c r="F183" s="13"/>
      <c r="G183" s="13" t="s">
        <v>497</v>
      </c>
      <c r="H183" s="13" t="s">
        <v>29</v>
      </c>
      <c r="I183" s="14">
        <v>45894</v>
      </c>
      <c r="J183" s="14">
        <v>45952</v>
      </c>
      <c r="K183" s="14">
        <v>45894</v>
      </c>
      <c r="L183" s="13">
        <v>5200</v>
      </c>
      <c r="M183" s="13" t="s">
        <v>11649</v>
      </c>
      <c r="N183" s="13">
        <v>0</v>
      </c>
      <c r="O183" s="13">
        <v>0</v>
      </c>
      <c r="P183" s="13" t="s">
        <v>28</v>
      </c>
      <c r="Q183" s="13"/>
      <c r="R183" s="13" t="s">
        <v>25</v>
      </c>
      <c r="S183" s="13" t="s">
        <v>6878</v>
      </c>
      <c r="T183" s="13" t="s">
        <v>27</v>
      </c>
      <c r="U183" s="13" t="s">
        <v>27</v>
      </c>
      <c r="V183" s="13" t="s">
        <v>7641</v>
      </c>
      <c r="W183" s="13">
        <v>0</v>
      </c>
      <c r="X183" s="13">
        <v>5200</v>
      </c>
      <c r="Y183" s="13"/>
      <c r="Z183" s="15" t="str">
        <f>VLOOKUP(D183,'ZOHO Export'!$H:$W,16,FALSE)</f>
        <v>Zied Maghrebi</v>
      </c>
      <c r="AA183" s="15" t="str">
        <f>VLOOKUP(E183,'ZOHO Export'!$H:$W,16,FALSE)</f>
        <v>Wissem Bensaid</v>
      </c>
    </row>
    <row r="184" spans="1:27" x14ac:dyDescent="0.3">
      <c r="A184" s="13" t="s">
        <v>499</v>
      </c>
      <c r="B184" s="13" t="s">
        <v>11915</v>
      </c>
      <c r="C184" s="13"/>
      <c r="D184" s="13" t="s">
        <v>11772</v>
      </c>
      <c r="E184" s="13" t="s">
        <v>11649</v>
      </c>
      <c r="F184" s="13"/>
      <c r="G184" s="13" t="s">
        <v>127</v>
      </c>
      <c r="H184" s="13" t="s">
        <v>29</v>
      </c>
      <c r="I184" s="14">
        <v>45894</v>
      </c>
      <c r="J184" s="13"/>
      <c r="K184" s="14">
        <v>45894</v>
      </c>
      <c r="L184" s="13">
        <v>2500</v>
      </c>
      <c r="M184" s="13" t="s">
        <v>11649</v>
      </c>
      <c r="N184" s="13">
        <v>0</v>
      </c>
      <c r="O184" s="13">
        <v>0</v>
      </c>
      <c r="P184" s="13" t="s">
        <v>122</v>
      </c>
      <c r="Q184" s="13"/>
      <c r="R184" s="13" t="s">
        <v>25</v>
      </c>
      <c r="S184" s="13" t="s">
        <v>11916</v>
      </c>
      <c r="T184" s="13" t="s">
        <v>27</v>
      </c>
      <c r="U184" s="13" t="s">
        <v>27</v>
      </c>
      <c r="V184" s="13" t="s">
        <v>7642</v>
      </c>
      <c r="W184" s="13">
        <v>0</v>
      </c>
      <c r="X184" s="13">
        <v>2500</v>
      </c>
      <c r="Y184" s="13"/>
      <c r="Z184" s="15" t="str">
        <f>VLOOKUP(D184,'ZOHO Export'!$H:$W,16,FALSE)</f>
        <v>Bacem CHARMI</v>
      </c>
      <c r="AA184" s="15" t="str">
        <f>VLOOKUP(E184,'ZOHO Export'!$H:$W,16,FALSE)</f>
        <v>Wissem Bensaid</v>
      </c>
    </row>
    <row r="185" spans="1:27" x14ac:dyDescent="0.3">
      <c r="A185" s="13" t="s">
        <v>501</v>
      </c>
      <c r="B185" s="13" t="s">
        <v>4960</v>
      </c>
      <c r="C185" s="13"/>
      <c r="D185" s="13" t="s">
        <v>11917</v>
      </c>
      <c r="E185" s="13" t="s">
        <v>11762</v>
      </c>
      <c r="F185" s="13"/>
      <c r="G185" s="13" t="s">
        <v>502</v>
      </c>
      <c r="H185" s="13" t="s">
        <v>29</v>
      </c>
      <c r="I185" s="14">
        <v>45748</v>
      </c>
      <c r="J185" s="13"/>
      <c r="K185" s="14">
        <v>46072</v>
      </c>
      <c r="L185" s="13">
        <v>25740</v>
      </c>
      <c r="M185" s="13"/>
      <c r="N185" s="13">
        <v>1</v>
      </c>
      <c r="O185" s="13">
        <v>1</v>
      </c>
      <c r="P185" s="13" t="s">
        <v>28</v>
      </c>
      <c r="Q185" s="13"/>
      <c r="R185" s="13" t="s">
        <v>75</v>
      </c>
      <c r="S185" s="13" t="s">
        <v>11912</v>
      </c>
      <c r="T185" s="13" t="s">
        <v>503</v>
      </c>
      <c r="U185" s="13" t="s">
        <v>503</v>
      </c>
      <c r="V185" s="13" t="s">
        <v>7643</v>
      </c>
      <c r="W185" s="13">
        <v>7</v>
      </c>
      <c r="X185" s="13">
        <v>117585</v>
      </c>
      <c r="Y185" s="13"/>
      <c r="Z185" s="15" t="str">
        <f>VLOOKUP(D185,'ZOHO Export'!$H:$W,16,FALSE)</f>
        <v>Andrei Stoicescu</v>
      </c>
      <c r="AA185" s="15" t="str">
        <f>VLOOKUP(E185,'ZOHO Export'!$H:$W,16,FALSE)</f>
        <v>Boris Krastev</v>
      </c>
    </row>
    <row r="186" spans="1:27" x14ac:dyDescent="0.3">
      <c r="A186" s="13" t="s">
        <v>505</v>
      </c>
      <c r="B186" s="13" t="s">
        <v>4960</v>
      </c>
      <c r="C186" s="13" t="s">
        <v>11918</v>
      </c>
      <c r="D186" s="13" t="s">
        <v>11917</v>
      </c>
      <c r="E186" s="13" t="s">
        <v>11762</v>
      </c>
      <c r="F186" s="13"/>
      <c r="G186" s="13" t="s">
        <v>502</v>
      </c>
      <c r="H186" s="13" t="s">
        <v>59</v>
      </c>
      <c r="I186" s="14">
        <v>45890</v>
      </c>
      <c r="J186" s="14">
        <v>45890</v>
      </c>
      <c r="K186" s="14">
        <v>45894</v>
      </c>
      <c r="L186" s="13">
        <v>2550</v>
      </c>
      <c r="M186" s="13"/>
      <c r="N186" s="13">
        <v>0</v>
      </c>
      <c r="O186" s="13">
        <v>0</v>
      </c>
      <c r="P186" s="13" t="s">
        <v>122</v>
      </c>
      <c r="Q186" s="13"/>
      <c r="R186" s="13" t="s">
        <v>75</v>
      </c>
      <c r="S186" s="13" t="s">
        <v>11919</v>
      </c>
      <c r="T186" s="13" t="s">
        <v>503</v>
      </c>
      <c r="U186" s="13" t="s">
        <v>38</v>
      </c>
      <c r="V186" s="13" t="s">
        <v>7644</v>
      </c>
      <c r="W186" s="13">
        <v>8</v>
      </c>
      <c r="X186" s="13">
        <v>2550</v>
      </c>
      <c r="Y186" s="13"/>
      <c r="Z186" s="15" t="str">
        <f>VLOOKUP(D186,'ZOHO Export'!$H:$W,16,FALSE)</f>
        <v>Andrei Stoicescu</v>
      </c>
      <c r="AA186" s="15" t="str">
        <f>VLOOKUP(E186,'ZOHO Export'!$H:$W,16,FALSE)</f>
        <v>Boris Krastev</v>
      </c>
    </row>
    <row r="187" spans="1:27" x14ac:dyDescent="0.3">
      <c r="A187" s="13" t="s">
        <v>506</v>
      </c>
      <c r="B187" s="13" t="s">
        <v>11478</v>
      </c>
      <c r="C187" s="13"/>
      <c r="D187" s="13" t="s">
        <v>11920</v>
      </c>
      <c r="E187" s="13" t="s">
        <v>11649</v>
      </c>
      <c r="F187" s="13"/>
      <c r="G187" s="13" t="s">
        <v>451</v>
      </c>
      <c r="H187" s="13" t="s">
        <v>29</v>
      </c>
      <c r="I187" s="14">
        <v>45894</v>
      </c>
      <c r="J187" s="13"/>
      <c r="K187" s="14">
        <v>45894</v>
      </c>
      <c r="L187" s="13">
        <v>51000</v>
      </c>
      <c r="M187" s="13" t="s">
        <v>11649</v>
      </c>
      <c r="N187" s="13">
        <v>0</v>
      </c>
      <c r="O187" s="13">
        <v>0</v>
      </c>
      <c r="P187" s="13" t="s">
        <v>28</v>
      </c>
      <c r="Q187" s="13"/>
      <c r="R187" s="13" t="s">
        <v>36</v>
      </c>
      <c r="S187" s="13" t="s">
        <v>6878</v>
      </c>
      <c r="T187" s="13" t="s">
        <v>27</v>
      </c>
      <c r="U187" s="13" t="s">
        <v>27</v>
      </c>
      <c r="V187" s="13" t="s">
        <v>7645</v>
      </c>
      <c r="W187" s="13">
        <v>0</v>
      </c>
      <c r="X187" s="13">
        <v>51000</v>
      </c>
      <c r="Y187" s="13"/>
      <c r="Z187" s="15" t="str">
        <f>VLOOKUP(D187,'ZOHO Export'!$H:$W,16,FALSE)</f>
        <v>Makki Chtioui</v>
      </c>
      <c r="AA187" s="15" t="str">
        <f>VLOOKUP(E187,'ZOHO Export'!$H:$W,16,FALSE)</f>
        <v>Wissem Bensaid</v>
      </c>
    </row>
    <row r="188" spans="1:27" x14ac:dyDescent="0.3">
      <c r="A188" s="13" t="s">
        <v>507</v>
      </c>
      <c r="B188" s="13" t="s">
        <v>11921</v>
      </c>
      <c r="C188" s="13"/>
      <c r="D188" s="13" t="s">
        <v>11922</v>
      </c>
      <c r="E188" s="13" t="s">
        <v>11649</v>
      </c>
      <c r="F188" s="13"/>
      <c r="G188" s="13" t="s">
        <v>508</v>
      </c>
      <c r="H188" s="13" t="s">
        <v>29</v>
      </c>
      <c r="I188" s="14">
        <v>45894</v>
      </c>
      <c r="J188" s="14">
        <v>45952</v>
      </c>
      <c r="K188" s="14">
        <v>45894</v>
      </c>
      <c r="L188" s="13">
        <v>3921.6</v>
      </c>
      <c r="M188" s="13" t="s">
        <v>11649</v>
      </c>
      <c r="N188" s="13">
        <v>0</v>
      </c>
      <c r="O188" s="13">
        <v>0</v>
      </c>
      <c r="P188" s="13" t="s">
        <v>122</v>
      </c>
      <c r="Q188" s="13"/>
      <c r="R188" s="13" t="s">
        <v>25</v>
      </c>
      <c r="S188" s="13" t="s">
        <v>11744</v>
      </c>
      <c r="T188" s="13" t="s">
        <v>27</v>
      </c>
      <c r="U188" s="13" t="s">
        <v>27</v>
      </c>
      <c r="V188" s="13" t="s">
        <v>7646</v>
      </c>
      <c r="W188" s="13">
        <v>0</v>
      </c>
      <c r="X188" s="13">
        <v>3921.6</v>
      </c>
      <c r="Y188" s="13"/>
      <c r="Z188" s="15" t="str">
        <f>VLOOKUP(D188,'ZOHO Export'!$H:$W,16,FALSE)</f>
        <v>Dhekra Yaakoubi</v>
      </c>
      <c r="AA188" s="15" t="str">
        <f>VLOOKUP(E188,'ZOHO Export'!$H:$W,16,FALSE)</f>
        <v>Wissem Bensaid</v>
      </c>
    </row>
    <row r="189" spans="1:27" x14ac:dyDescent="0.3">
      <c r="A189" s="13" t="s">
        <v>509</v>
      </c>
      <c r="B189" s="13" t="s">
        <v>11479</v>
      </c>
      <c r="C189" s="13"/>
      <c r="D189" s="13" t="s">
        <v>11923</v>
      </c>
      <c r="E189" s="13" t="s">
        <v>11649</v>
      </c>
      <c r="F189" s="13"/>
      <c r="G189" s="13" t="s">
        <v>510</v>
      </c>
      <c r="H189" s="13" t="s">
        <v>29</v>
      </c>
      <c r="I189" s="14">
        <v>45894</v>
      </c>
      <c r="J189" s="13"/>
      <c r="K189" s="14">
        <v>45894</v>
      </c>
      <c r="L189" s="13">
        <v>68000</v>
      </c>
      <c r="M189" s="13" t="s">
        <v>11649</v>
      </c>
      <c r="N189" s="13">
        <v>0</v>
      </c>
      <c r="O189" s="13">
        <v>0</v>
      </c>
      <c r="P189" s="13" t="s">
        <v>28</v>
      </c>
      <c r="Q189" s="13"/>
      <c r="R189" s="13" t="s">
        <v>25</v>
      </c>
      <c r="S189" s="13" t="s">
        <v>11924</v>
      </c>
      <c r="T189" s="13" t="s">
        <v>27</v>
      </c>
      <c r="U189" s="13" t="s">
        <v>27</v>
      </c>
      <c r="V189" s="13" t="s">
        <v>7647</v>
      </c>
      <c r="W189" s="13">
        <v>0</v>
      </c>
      <c r="X189" s="13">
        <v>68000</v>
      </c>
      <c r="Y189" s="13"/>
      <c r="Z189" s="15" t="str">
        <f>VLOOKUP(D189,'ZOHO Export'!$H:$W,16,FALSE)</f>
        <v>NOUREDDINE ABEDELMOULA</v>
      </c>
      <c r="AA189" s="15" t="str">
        <f>VLOOKUP(E189,'ZOHO Export'!$H:$W,16,FALSE)</f>
        <v>Wissem Bensaid</v>
      </c>
    </row>
    <row r="190" spans="1:27" x14ac:dyDescent="0.3">
      <c r="A190" s="13" t="s">
        <v>511</v>
      </c>
      <c r="B190" s="13" t="s">
        <v>11925</v>
      </c>
      <c r="C190" s="13"/>
      <c r="D190" s="13" t="s">
        <v>11726</v>
      </c>
      <c r="E190" s="13" t="s">
        <v>11649</v>
      </c>
      <c r="F190" s="13"/>
      <c r="G190" s="13" t="s">
        <v>512</v>
      </c>
      <c r="H190" s="13" t="s">
        <v>29</v>
      </c>
      <c r="I190" s="14">
        <v>45894</v>
      </c>
      <c r="J190" s="14">
        <v>45952</v>
      </c>
      <c r="K190" s="14">
        <v>45894</v>
      </c>
      <c r="L190" s="13">
        <v>8919.09</v>
      </c>
      <c r="M190" s="13" t="s">
        <v>11649</v>
      </c>
      <c r="N190" s="13">
        <v>0</v>
      </c>
      <c r="O190" s="13">
        <v>0</v>
      </c>
      <c r="P190" s="13" t="s">
        <v>28</v>
      </c>
      <c r="Q190" s="13"/>
      <c r="R190" s="13" t="s">
        <v>25</v>
      </c>
      <c r="S190" s="13" t="s">
        <v>11926</v>
      </c>
      <c r="T190" s="13" t="s">
        <v>27</v>
      </c>
      <c r="U190" s="13" t="s">
        <v>27</v>
      </c>
      <c r="V190" s="13" t="s">
        <v>7648</v>
      </c>
      <c r="W190" s="13">
        <v>0</v>
      </c>
      <c r="X190" s="13">
        <v>8919.09</v>
      </c>
      <c r="Y190" s="13"/>
      <c r="Z190" s="15" t="str">
        <f>VLOOKUP(D190,'ZOHO Export'!$H:$W,16,FALSE)</f>
        <v>Zied Maghrebi</v>
      </c>
      <c r="AA190" s="15" t="str">
        <f>VLOOKUP(E190,'ZOHO Export'!$H:$W,16,FALSE)</f>
        <v>Wissem Bensaid</v>
      </c>
    </row>
    <row r="191" spans="1:27" x14ac:dyDescent="0.3">
      <c r="A191" s="13" t="s">
        <v>513</v>
      </c>
      <c r="B191" s="13" t="s">
        <v>4965</v>
      </c>
      <c r="C191" s="13"/>
      <c r="D191" s="13" t="s">
        <v>11756</v>
      </c>
      <c r="E191" s="13" t="s">
        <v>11717</v>
      </c>
      <c r="F191" s="13" t="s">
        <v>11927</v>
      </c>
      <c r="G191" s="13" t="s">
        <v>217</v>
      </c>
      <c r="H191" s="13" t="s">
        <v>29</v>
      </c>
      <c r="I191" s="14">
        <v>45889</v>
      </c>
      <c r="J191" s="13"/>
      <c r="K191" s="14">
        <v>45889</v>
      </c>
      <c r="L191" s="13">
        <v>23900</v>
      </c>
      <c r="M191" s="13" t="s">
        <v>11717</v>
      </c>
      <c r="N191" s="13">
        <v>0</v>
      </c>
      <c r="O191" s="13">
        <v>0</v>
      </c>
      <c r="P191" s="13" t="s">
        <v>28</v>
      </c>
      <c r="Q191" s="13"/>
      <c r="R191" s="13" t="s">
        <v>36</v>
      </c>
      <c r="S191" s="13" t="s">
        <v>11760</v>
      </c>
      <c r="T191" s="13" t="s">
        <v>178</v>
      </c>
      <c r="U191" s="13" t="s">
        <v>38</v>
      </c>
      <c r="V191" s="13" t="s">
        <v>7649</v>
      </c>
      <c r="W191" s="13">
        <v>0.3</v>
      </c>
      <c r="X191" s="13">
        <v>23900</v>
      </c>
      <c r="Y191" s="13"/>
      <c r="Z191" s="15" t="str">
        <f>VLOOKUP(D191,'ZOHO Export'!$H:$W,16,FALSE)</f>
        <v>Lucas Olheiser</v>
      </c>
      <c r="AA191" s="15" t="str">
        <f>VLOOKUP(E191,'ZOHO Export'!$H:$W,16,FALSE)</f>
        <v>Fiete Heinrich</v>
      </c>
    </row>
    <row r="192" spans="1:27" x14ac:dyDescent="0.3">
      <c r="A192" s="13" t="s">
        <v>515</v>
      </c>
      <c r="B192" s="13" t="s">
        <v>11928</v>
      </c>
      <c r="C192" s="13"/>
      <c r="D192" s="13" t="s">
        <v>11726</v>
      </c>
      <c r="E192" s="13" t="s">
        <v>11649</v>
      </c>
      <c r="F192" s="13"/>
      <c r="G192" s="13" t="s">
        <v>438</v>
      </c>
      <c r="H192" s="13" t="s">
        <v>29</v>
      </c>
      <c r="I192" s="14">
        <v>45889</v>
      </c>
      <c r="J192" s="14">
        <v>45952</v>
      </c>
      <c r="K192" s="14">
        <v>45889</v>
      </c>
      <c r="L192" s="13">
        <v>3294.12</v>
      </c>
      <c r="M192" s="13" t="s">
        <v>11649</v>
      </c>
      <c r="N192" s="13">
        <v>0</v>
      </c>
      <c r="O192" s="13">
        <v>0</v>
      </c>
      <c r="P192" s="13" t="s">
        <v>122</v>
      </c>
      <c r="Q192" s="13"/>
      <c r="R192" s="13" t="s">
        <v>25</v>
      </c>
      <c r="S192" s="13" t="s">
        <v>7406</v>
      </c>
      <c r="T192" s="13" t="s">
        <v>27</v>
      </c>
      <c r="U192" s="13" t="s">
        <v>27</v>
      </c>
      <c r="V192" s="13" t="s">
        <v>7650</v>
      </c>
      <c r="W192" s="13">
        <v>0</v>
      </c>
      <c r="X192" s="13">
        <v>3294.12</v>
      </c>
      <c r="Y192" s="13"/>
      <c r="Z192" s="15" t="str">
        <f>VLOOKUP(D192,'ZOHO Export'!$H:$W,16,FALSE)</f>
        <v>Zied Maghrebi</v>
      </c>
      <c r="AA192" s="15" t="str">
        <f>VLOOKUP(E192,'ZOHO Export'!$H:$W,16,FALSE)</f>
        <v>Wissem Bensaid</v>
      </c>
    </row>
    <row r="193" spans="1:27" x14ac:dyDescent="0.3">
      <c r="A193" s="13" t="s">
        <v>516</v>
      </c>
      <c r="B193" s="13" t="s">
        <v>11480</v>
      </c>
      <c r="C193" s="13"/>
      <c r="D193" s="13" t="s">
        <v>11726</v>
      </c>
      <c r="E193" s="13" t="s">
        <v>11649</v>
      </c>
      <c r="F193" s="13"/>
      <c r="G193" s="13" t="s">
        <v>438</v>
      </c>
      <c r="H193" s="13" t="s">
        <v>29</v>
      </c>
      <c r="I193" s="14">
        <v>45888</v>
      </c>
      <c r="J193" s="13"/>
      <c r="K193" s="14">
        <v>45888</v>
      </c>
      <c r="L193" s="13">
        <v>26491.02</v>
      </c>
      <c r="M193" s="13" t="s">
        <v>11649</v>
      </c>
      <c r="N193" s="13">
        <v>0</v>
      </c>
      <c r="O193" s="13">
        <v>0</v>
      </c>
      <c r="P193" s="13" t="s">
        <v>28</v>
      </c>
      <c r="Q193" s="13"/>
      <c r="R193" s="13" t="s">
        <v>25</v>
      </c>
      <c r="S193" s="13" t="s">
        <v>11653</v>
      </c>
      <c r="T193" s="13" t="s">
        <v>27</v>
      </c>
      <c r="U193" s="13" t="s">
        <v>27</v>
      </c>
      <c r="V193" s="13" t="s">
        <v>7651</v>
      </c>
      <c r="W193" s="13">
        <v>0</v>
      </c>
      <c r="X193" s="13">
        <v>26491.02</v>
      </c>
      <c r="Y193" s="13"/>
      <c r="Z193" s="15" t="str">
        <f>VLOOKUP(D193,'ZOHO Export'!$H:$W,16,FALSE)</f>
        <v>Zied Maghrebi</v>
      </c>
      <c r="AA193" s="15" t="str">
        <f>VLOOKUP(E193,'ZOHO Export'!$H:$W,16,FALSE)</f>
        <v>Wissem Bensaid</v>
      </c>
    </row>
    <row r="194" spans="1:27" x14ac:dyDescent="0.3">
      <c r="A194" s="13" t="s">
        <v>517</v>
      </c>
      <c r="B194" s="13" t="s">
        <v>11481</v>
      </c>
      <c r="C194" s="13"/>
      <c r="D194" s="13" t="s">
        <v>11719</v>
      </c>
      <c r="E194" s="13" t="s">
        <v>11649</v>
      </c>
      <c r="F194" s="13"/>
      <c r="G194" s="13" t="s">
        <v>518</v>
      </c>
      <c r="H194" s="13" t="s">
        <v>29</v>
      </c>
      <c r="I194" s="14">
        <v>45888</v>
      </c>
      <c r="J194" s="13"/>
      <c r="K194" s="14">
        <v>45888</v>
      </c>
      <c r="L194" s="13">
        <v>253660</v>
      </c>
      <c r="M194" s="13" t="s">
        <v>11649</v>
      </c>
      <c r="N194" s="13">
        <v>0</v>
      </c>
      <c r="O194" s="13">
        <v>0</v>
      </c>
      <c r="P194" s="13" t="s">
        <v>28</v>
      </c>
      <c r="Q194" s="13"/>
      <c r="R194" s="13" t="s">
        <v>82</v>
      </c>
      <c r="S194" s="13" t="s">
        <v>11929</v>
      </c>
      <c r="T194" s="13" t="s">
        <v>27</v>
      </c>
      <c r="U194" s="13" t="s">
        <v>27</v>
      </c>
      <c r="V194" s="13" t="s">
        <v>7652</v>
      </c>
      <c r="W194" s="13">
        <v>0</v>
      </c>
      <c r="X194" s="13">
        <v>253660</v>
      </c>
      <c r="Y194" s="13"/>
      <c r="Z194" s="15" t="str">
        <f>VLOOKUP(D194,'ZOHO Export'!$H:$W,16,FALSE)</f>
        <v>Omar Tounsi</v>
      </c>
      <c r="AA194" s="15" t="str">
        <f>VLOOKUP(E194,'ZOHO Export'!$H:$W,16,FALSE)</f>
        <v>Wissem Bensaid</v>
      </c>
    </row>
    <row r="195" spans="1:27" x14ac:dyDescent="0.3">
      <c r="A195" s="13" t="s">
        <v>519</v>
      </c>
      <c r="B195" s="13" t="s">
        <v>11930</v>
      </c>
      <c r="C195" s="13"/>
      <c r="D195" s="13" t="s">
        <v>11931</v>
      </c>
      <c r="E195" s="13" t="s">
        <v>11649</v>
      </c>
      <c r="F195" s="13"/>
      <c r="G195" s="13" t="s">
        <v>520</v>
      </c>
      <c r="H195" s="13" t="s">
        <v>29</v>
      </c>
      <c r="I195" s="14">
        <v>45882</v>
      </c>
      <c r="J195" s="14">
        <v>45952</v>
      </c>
      <c r="K195" s="14">
        <v>45882</v>
      </c>
      <c r="L195" s="13">
        <v>3850.2</v>
      </c>
      <c r="M195" s="13" t="s">
        <v>11649</v>
      </c>
      <c r="N195" s="13">
        <v>0</v>
      </c>
      <c r="O195" s="13">
        <v>0</v>
      </c>
      <c r="P195" s="13" t="s">
        <v>122</v>
      </c>
      <c r="Q195" s="13"/>
      <c r="R195" s="13" t="s">
        <v>25</v>
      </c>
      <c r="S195" s="13" t="s">
        <v>11932</v>
      </c>
      <c r="T195" s="13" t="s">
        <v>27</v>
      </c>
      <c r="U195" s="13" t="s">
        <v>27</v>
      </c>
      <c r="V195" s="13" t="s">
        <v>7653</v>
      </c>
      <c r="W195" s="13">
        <v>0</v>
      </c>
      <c r="X195" s="13">
        <v>3850.2</v>
      </c>
      <c r="Y195" s="13"/>
      <c r="Z195" s="15" t="str">
        <f>VLOOKUP(D195,'ZOHO Export'!$H:$W,16,FALSE)</f>
        <v>Mohsen HAMDI</v>
      </c>
      <c r="AA195" s="15" t="str">
        <f>VLOOKUP(E195,'ZOHO Export'!$H:$W,16,FALSE)</f>
        <v>Wissem Bensaid</v>
      </c>
    </row>
    <row r="196" spans="1:27" x14ac:dyDescent="0.3">
      <c r="A196" s="13" t="s">
        <v>522</v>
      </c>
      <c r="B196" s="13" t="s">
        <v>11933</v>
      </c>
      <c r="C196" s="13"/>
      <c r="D196" s="13" t="s">
        <v>11743</v>
      </c>
      <c r="E196" s="13" t="s">
        <v>11649</v>
      </c>
      <c r="F196" s="13"/>
      <c r="G196" s="13" t="s">
        <v>520</v>
      </c>
      <c r="H196" s="13" t="s">
        <v>29</v>
      </c>
      <c r="I196" s="14">
        <v>45882</v>
      </c>
      <c r="J196" s="13"/>
      <c r="K196" s="14">
        <v>45882</v>
      </c>
      <c r="L196" s="13">
        <v>1250</v>
      </c>
      <c r="M196" s="13" t="s">
        <v>11649</v>
      </c>
      <c r="N196" s="13">
        <v>0</v>
      </c>
      <c r="O196" s="13">
        <v>0</v>
      </c>
      <c r="P196" s="13" t="s">
        <v>122</v>
      </c>
      <c r="Q196" s="13"/>
      <c r="R196" s="13" t="s">
        <v>25</v>
      </c>
      <c r="S196" s="13" t="s">
        <v>11744</v>
      </c>
      <c r="T196" s="13" t="s">
        <v>27</v>
      </c>
      <c r="U196" s="13" t="s">
        <v>27</v>
      </c>
      <c r="V196" s="13" t="s">
        <v>7654</v>
      </c>
      <c r="W196" s="13">
        <v>0</v>
      </c>
      <c r="X196" s="13">
        <v>1250</v>
      </c>
      <c r="Y196" s="13"/>
      <c r="Z196" s="15" t="str">
        <f>VLOOKUP(D196,'ZOHO Export'!$H:$W,16,FALSE)</f>
        <v>Wassim Ktari</v>
      </c>
      <c r="AA196" s="15" t="str">
        <f>VLOOKUP(E196,'ZOHO Export'!$H:$W,16,FALSE)</f>
        <v>Wissem Bensaid</v>
      </c>
    </row>
    <row r="197" spans="1:27" x14ac:dyDescent="0.3">
      <c r="A197" s="13" t="s">
        <v>523</v>
      </c>
      <c r="B197" s="13" t="s">
        <v>11482</v>
      </c>
      <c r="C197" s="13"/>
      <c r="D197" s="13" t="s">
        <v>11726</v>
      </c>
      <c r="E197" s="13" t="s">
        <v>11649</v>
      </c>
      <c r="F197" s="13"/>
      <c r="G197" s="13" t="s">
        <v>322</v>
      </c>
      <c r="H197" s="13" t="s">
        <v>29</v>
      </c>
      <c r="I197" s="14">
        <v>45882</v>
      </c>
      <c r="J197" s="13"/>
      <c r="K197" s="14">
        <v>45882</v>
      </c>
      <c r="L197" s="13">
        <v>106336.99</v>
      </c>
      <c r="M197" s="13" t="s">
        <v>11649</v>
      </c>
      <c r="N197" s="13">
        <v>0</v>
      </c>
      <c r="O197" s="13">
        <v>0</v>
      </c>
      <c r="P197" s="13" t="s">
        <v>28</v>
      </c>
      <c r="Q197" s="13"/>
      <c r="R197" s="13" t="s">
        <v>82</v>
      </c>
      <c r="S197" s="13" t="s">
        <v>11934</v>
      </c>
      <c r="T197" s="13" t="s">
        <v>27</v>
      </c>
      <c r="U197" s="13" t="s">
        <v>27</v>
      </c>
      <c r="V197" s="13" t="s">
        <v>7655</v>
      </c>
      <c r="W197" s="13">
        <v>0</v>
      </c>
      <c r="X197" s="13">
        <v>106336.99</v>
      </c>
      <c r="Y197" s="13"/>
      <c r="Z197" s="15" t="str">
        <f>VLOOKUP(D197,'ZOHO Export'!$H:$W,16,FALSE)</f>
        <v>Zied Maghrebi</v>
      </c>
      <c r="AA197" s="15" t="str">
        <f>VLOOKUP(E197,'ZOHO Export'!$H:$W,16,FALSE)</f>
        <v>Wissem Bensaid</v>
      </c>
    </row>
    <row r="198" spans="1:27" x14ac:dyDescent="0.3">
      <c r="A198" s="13" t="s">
        <v>525</v>
      </c>
      <c r="B198" s="13" t="s">
        <v>4972</v>
      </c>
      <c r="C198" s="13"/>
      <c r="D198" s="13" t="s">
        <v>11652</v>
      </c>
      <c r="E198" s="13" t="s">
        <v>11663</v>
      </c>
      <c r="F198" s="13" t="s">
        <v>11694</v>
      </c>
      <c r="G198" s="13" t="s">
        <v>265</v>
      </c>
      <c r="H198" s="13" t="s">
        <v>29</v>
      </c>
      <c r="I198" s="14">
        <v>45881</v>
      </c>
      <c r="J198" s="14">
        <v>45961</v>
      </c>
      <c r="K198" s="14">
        <v>45881</v>
      </c>
      <c r="L198" s="13">
        <v>36234</v>
      </c>
      <c r="M198" s="13" t="s">
        <v>11787</v>
      </c>
      <c r="N198" s="13">
        <v>0</v>
      </c>
      <c r="O198" s="13">
        <v>0</v>
      </c>
      <c r="P198" s="13" t="s">
        <v>122</v>
      </c>
      <c r="Q198" s="13"/>
      <c r="R198" s="13" t="s">
        <v>25</v>
      </c>
      <c r="S198" s="13" t="s">
        <v>11935</v>
      </c>
      <c r="T198" s="13" t="s">
        <v>53</v>
      </c>
      <c r="U198" s="13" t="s">
        <v>11699</v>
      </c>
      <c r="V198" s="13" t="s">
        <v>7656</v>
      </c>
      <c r="W198" s="13">
        <v>200000000</v>
      </c>
      <c r="X198" s="13">
        <v>36234</v>
      </c>
      <c r="Y198" s="13"/>
      <c r="Z198" s="15" t="str">
        <f>VLOOKUP(D198,'ZOHO Export'!$H:$W,16,FALSE)</f>
        <v>Karel De Swert</v>
      </c>
      <c r="AA198" s="15" t="str">
        <f>VLOOKUP(E198,'ZOHO Export'!$H:$W,16,FALSE)</f>
        <v>Josué Silverio</v>
      </c>
    </row>
    <row r="199" spans="1:27" x14ac:dyDescent="0.3">
      <c r="A199" s="13" t="s">
        <v>527</v>
      </c>
      <c r="B199" s="13" t="s">
        <v>4973</v>
      </c>
      <c r="C199" s="13"/>
      <c r="D199" s="13" t="s">
        <v>11899</v>
      </c>
      <c r="E199" s="13" t="s">
        <v>11936</v>
      </c>
      <c r="F199" s="13"/>
      <c r="G199" s="13" t="s">
        <v>528</v>
      </c>
      <c r="H199" s="13" t="s">
        <v>29</v>
      </c>
      <c r="I199" s="14">
        <v>45881</v>
      </c>
      <c r="J199" s="13"/>
      <c r="K199" s="14">
        <v>46049</v>
      </c>
      <c r="L199" s="13">
        <v>15855</v>
      </c>
      <c r="M199" s="13" t="s">
        <v>11899</v>
      </c>
      <c r="N199" s="13">
        <v>1</v>
      </c>
      <c r="O199" s="13">
        <v>1</v>
      </c>
      <c r="P199" s="13" t="s">
        <v>28</v>
      </c>
      <c r="Q199" s="13"/>
      <c r="R199" s="13" t="s">
        <v>82</v>
      </c>
      <c r="S199" s="13" t="s">
        <v>11937</v>
      </c>
      <c r="T199" s="13" t="s">
        <v>178</v>
      </c>
      <c r="U199" s="13" t="s">
        <v>178</v>
      </c>
      <c r="V199" s="13" t="s">
        <v>7657</v>
      </c>
      <c r="W199" s="13">
        <v>5</v>
      </c>
      <c r="X199" s="13">
        <v>175855</v>
      </c>
      <c r="Y199" s="13"/>
      <c r="Z199" s="15" t="str">
        <f>VLOOKUP(D199,'ZOHO Export'!$H:$W,16,FALSE)</f>
        <v>Anja Lüttringhaus</v>
      </c>
      <c r="AA199" s="15" t="str">
        <f>VLOOKUP(E199,'ZOHO Export'!$H:$W,16,FALSE)</f>
        <v>Philippe Fürst</v>
      </c>
    </row>
    <row r="200" spans="1:27" x14ac:dyDescent="0.3">
      <c r="A200" s="13" t="s">
        <v>531</v>
      </c>
      <c r="B200" s="13" t="s">
        <v>4974</v>
      </c>
      <c r="C200" s="13"/>
      <c r="D200" s="13" t="s">
        <v>11938</v>
      </c>
      <c r="E200" s="13" t="s">
        <v>11800</v>
      </c>
      <c r="F200" s="13"/>
      <c r="G200" s="13" t="s">
        <v>532</v>
      </c>
      <c r="H200" s="13" t="s">
        <v>59</v>
      </c>
      <c r="I200" s="14">
        <v>45881</v>
      </c>
      <c r="J200" s="14">
        <v>45881</v>
      </c>
      <c r="K200" s="14">
        <v>45883</v>
      </c>
      <c r="L200" s="13">
        <v>-138560</v>
      </c>
      <c r="M200" s="13" t="s">
        <v>11938</v>
      </c>
      <c r="N200" s="13">
        <v>1</v>
      </c>
      <c r="O200" s="13">
        <v>1</v>
      </c>
      <c r="P200" s="13" t="s">
        <v>122</v>
      </c>
      <c r="Q200" s="13"/>
      <c r="R200" s="13" t="s">
        <v>36</v>
      </c>
      <c r="S200" s="13" t="s">
        <v>11706</v>
      </c>
      <c r="T200" s="13" t="s">
        <v>84</v>
      </c>
      <c r="U200" s="13" t="s">
        <v>11939</v>
      </c>
      <c r="V200" s="13" t="s">
        <v>11940</v>
      </c>
      <c r="W200" s="13">
        <v>138000</v>
      </c>
      <c r="X200" s="13">
        <v>0</v>
      </c>
      <c r="Y200" s="13"/>
      <c r="Z200" s="15" t="str">
        <f>VLOOKUP(D200,'ZOHO Export'!$H:$W,16,FALSE)</f>
        <v>Julian Stephens Jr</v>
      </c>
      <c r="AA200" s="15" t="str">
        <f>VLOOKUP(E200,'ZOHO Export'!$H:$W,16,FALSE)</f>
        <v>Mac Olean</v>
      </c>
    </row>
    <row r="201" spans="1:27" x14ac:dyDescent="0.3">
      <c r="A201" s="13" t="s">
        <v>534</v>
      </c>
      <c r="B201" s="13" t="s">
        <v>4974</v>
      </c>
      <c r="C201" s="13"/>
      <c r="D201" s="13" t="s">
        <v>11938</v>
      </c>
      <c r="E201" s="13" t="s">
        <v>11800</v>
      </c>
      <c r="F201" s="13"/>
      <c r="G201" s="13" t="s">
        <v>532</v>
      </c>
      <c r="H201" s="13" t="s">
        <v>59</v>
      </c>
      <c r="I201" s="14">
        <v>45881</v>
      </c>
      <c r="J201" s="14">
        <v>45881</v>
      </c>
      <c r="K201" s="14">
        <v>45883</v>
      </c>
      <c r="L201" s="13">
        <v>-82537.5</v>
      </c>
      <c r="M201" s="13" t="s">
        <v>11938</v>
      </c>
      <c r="N201" s="13">
        <v>1</v>
      </c>
      <c r="O201" s="13">
        <v>1</v>
      </c>
      <c r="P201" s="13" t="s">
        <v>122</v>
      </c>
      <c r="Q201" s="13"/>
      <c r="R201" s="13" t="s">
        <v>36</v>
      </c>
      <c r="S201" s="13" t="s">
        <v>11706</v>
      </c>
      <c r="T201" s="13" t="s">
        <v>84</v>
      </c>
      <c r="U201" s="13" t="s">
        <v>11939</v>
      </c>
      <c r="V201" s="13" t="s">
        <v>11941</v>
      </c>
      <c r="W201" s="13">
        <v>82000</v>
      </c>
      <c r="X201" s="13">
        <v>0</v>
      </c>
      <c r="Y201" s="13"/>
      <c r="Z201" s="15" t="str">
        <f>VLOOKUP(D201,'ZOHO Export'!$H:$W,16,FALSE)</f>
        <v>Julian Stephens Jr</v>
      </c>
      <c r="AA201" s="15" t="str">
        <f>VLOOKUP(E201,'ZOHO Export'!$H:$W,16,FALSE)</f>
        <v>Mac Olean</v>
      </c>
    </row>
    <row r="202" spans="1:27" x14ac:dyDescent="0.3">
      <c r="A202" s="13" t="s">
        <v>535</v>
      </c>
      <c r="B202" s="13" t="s">
        <v>4975</v>
      </c>
      <c r="C202" s="13"/>
      <c r="D202" s="13" t="s">
        <v>11736</v>
      </c>
      <c r="E202" s="13" t="s">
        <v>11736</v>
      </c>
      <c r="F202" s="13" t="s">
        <v>11774</v>
      </c>
      <c r="G202" s="13" t="s">
        <v>536</v>
      </c>
      <c r="H202" s="13" t="s">
        <v>29</v>
      </c>
      <c r="I202" s="14">
        <v>45881</v>
      </c>
      <c r="J202" s="13"/>
      <c r="K202" s="14">
        <v>45881</v>
      </c>
      <c r="L202" s="13">
        <v>4118.88</v>
      </c>
      <c r="M202" s="13" t="s">
        <v>11736</v>
      </c>
      <c r="N202" s="13">
        <v>0</v>
      </c>
      <c r="O202" s="13">
        <v>0</v>
      </c>
      <c r="P202" s="13" t="s">
        <v>28</v>
      </c>
      <c r="Q202" s="13"/>
      <c r="R202" s="13" t="s">
        <v>36</v>
      </c>
      <c r="S202" s="13" t="s">
        <v>11942</v>
      </c>
      <c r="T202" s="13" t="s">
        <v>58</v>
      </c>
      <c r="U202" s="13" t="s">
        <v>58</v>
      </c>
      <c r="V202" s="13" t="s">
        <v>7660</v>
      </c>
      <c r="W202" s="13">
        <v>4</v>
      </c>
      <c r="X202" s="13">
        <v>4118.88</v>
      </c>
      <c r="Y202" s="13"/>
      <c r="Z202" s="15" t="str">
        <f>VLOOKUP(D202,'ZOHO Export'!$H:$W,16,FALSE)</f>
        <v>Begona Soto</v>
      </c>
      <c r="AA202" s="15" t="str">
        <f>VLOOKUP(E202,'ZOHO Export'!$H:$W,16,FALSE)</f>
        <v>Begona Soto</v>
      </c>
    </row>
    <row r="203" spans="1:27" x14ac:dyDescent="0.3">
      <c r="A203" s="13" t="s">
        <v>538</v>
      </c>
      <c r="B203" s="13" t="s">
        <v>4976</v>
      </c>
      <c r="C203" s="13"/>
      <c r="D203" s="13" t="s">
        <v>11943</v>
      </c>
      <c r="E203" s="13" t="s">
        <v>11943</v>
      </c>
      <c r="F203" s="13"/>
      <c r="G203" s="13" t="s">
        <v>539</v>
      </c>
      <c r="H203" s="13" t="s">
        <v>29</v>
      </c>
      <c r="I203" s="14">
        <v>45877</v>
      </c>
      <c r="J203" s="14">
        <v>45952</v>
      </c>
      <c r="K203" s="14">
        <v>45877</v>
      </c>
      <c r="L203" s="13">
        <v>3465</v>
      </c>
      <c r="M203" s="13" t="s">
        <v>11943</v>
      </c>
      <c r="N203" s="13">
        <v>0</v>
      </c>
      <c r="O203" s="13">
        <v>0</v>
      </c>
      <c r="P203" s="13" t="s">
        <v>122</v>
      </c>
      <c r="Q203" s="13"/>
      <c r="R203" s="13" t="s">
        <v>75</v>
      </c>
      <c r="S203" s="13" t="s">
        <v>11944</v>
      </c>
      <c r="T203" s="13" t="s">
        <v>53</v>
      </c>
      <c r="U203" s="13" t="s">
        <v>11699</v>
      </c>
      <c r="V203" s="13" t="s">
        <v>7661</v>
      </c>
      <c r="W203" s="13">
        <v>2</v>
      </c>
      <c r="X203" s="13">
        <v>3465</v>
      </c>
      <c r="Y203" s="13"/>
      <c r="Z203" s="15" t="str">
        <f>VLOOKUP(D203,'ZOHO Export'!$H:$W,16,FALSE)</f>
        <v>Xavier Noriega</v>
      </c>
      <c r="AA203" s="15" t="str">
        <f>VLOOKUP(E203,'ZOHO Export'!$H:$W,16,FALSE)</f>
        <v>Xavier Noriega</v>
      </c>
    </row>
    <row r="204" spans="1:27" x14ac:dyDescent="0.3">
      <c r="A204" s="13" t="s">
        <v>11483</v>
      </c>
      <c r="B204" s="13" t="s">
        <v>11484</v>
      </c>
      <c r="C204" s="13"/>
      <c r="D204" s="13" t="s">
        <v>11676</v>
      </c>
      <c r="E204" s="13" t="s">
        <v>11676</v>
      </c>
      <c r="F204" s="13"/>
      <c r="G204" s="13" t="s">
        <v>1540</v>
      </c>
      <c r="H204" s="13" t="s">
        <v>29</v>
      </c>
      <c r="I204" s="14">
        <v>45876</v>
      </c>
      <c r="J204" s="13"/>
      <c r="K204" s="14">
        <v>45876</v>
      </c>
      <c r="L204" s="13">
        <v>2225</v>
      </c>
      <c r="M204" s="13" t="s">
        <v>11676</v>
      </c>
      <c r="N204" s="13">
        <v>0</v>
      </c>
      <c r="O204" s="13">
        <v>0</v>
      </c>
      <c r="P204" s="13" t="s">
        <v>28</v>
      </c>
      <c r="Q204" s="13"/>
      <c r="R204" s="13" t="s">
        <v>36</v>
      </c>
      <c r="S204" s="13" t="s">
        <v>11945</v>
      </c>
      <c r="T204" s="13" t="s">
        <v>89</v>
      </c>
      <c r="U204" s="13" t="s">
        <v>89</v>
      </c>
      <c r="V204" s="13" t="s">
        <v>11485</v>
      </c>
      <c r="W204" s="13"/>
      <c r="X204" s="13">
        <v>2225</v>
      </c>
      <c r="Y204" s="13"/>
      <c r="Z204" s="15" t="str">
        <f>VLOOKUP(D204,'ZOHO Export'!$H:$W,16,FALSE)</f>
        <v>Nevena Banova</v>
      </c>
      <c r="AA204" s="15" t="str">
        <f>VLOOKUP(E204,'ZOHO Export'!$H:$W,16,FALSE)</f>
        <v>Nevena Banova</v>
      </c>
    </row>
    <row r="205" spans="1:27" x14ac:dyDescent="0.3">
      <c r="A205" s="13" t="s">
        <v>541</v>
      </c>
      <c r="B205" s="13" t="s">
        <v>4977</v>
      </c>
      <c r="C205" s="13"/>
      <c r="D205" s="13" t="s">
        <v>11764</v>
      </c>
      <c r="E205" s="13" t="s">
        <v>11762</v>
      </c>
      <c r="F205" s="13" t="s">
        <v>11676</v>
      </c>
      <c r="G205" s="13" t="s">
        <v>407</v>
      </c>
      <c r="H205" s="13" t="s">
        <v>29</v>
      </c>
      <c r="I205" s="14">
        <v>45721</v>
      </c>
      <c r="J205" s="14">
        <v>45747</v>
      </c>
      <c r="K205" s="14">
        <v>46083</v>
      </c>
      <c r="L205" s="13">
        <v>1062.5</v>
      </c>
      <c r="M205" s="13" t="s">
        <v>11676</v>
      </c>
      <c r="N205" s="13">
        <v>1</v>
      </c>
      <c r="O205" s="13">
        <v>1</v>
      </c>
      <c r="P205" s="13" t="s">
        <v>122</v>
      </c>
      <c r="Q205" s="13"/>
      <c r="R205" s="13" t="s">
        <v>43</v>
      </c>
      <c r="S205" s="13" t="s">
        <v>11946</v>
      </c>
      <c r="T205" s="13" t="s">
        <v>89</v>
      </c>
      <c r="U205" s="13" t="s">
        <v>89</v>
      </c>
      <c r="V205" s="13" t="s">
        <v>7662</v>
      </c>
      <c r="W205" s="13">
        <v>0</v>
      </c>
      <c r="X205" s="13">
        <v>3825</v>
      </c>
      <c r="Y205" s="13"/>
      <c r="Z205" s="15" t="str">
        <f>VLOOKUP(D205,'ZOHO Export'!$H:$W,16,FALSE)</f>
        <v>Dobri Gatev</v>
      </c>
      <c r="AA205" s="15" t="str">
        <f>VLOOKUP(E205,'ZOHO Export'!$H:$W,16,FALSE)</f>
        <v>Boris Krastev</v>
      </c>
    </row>
    <row r="206" spans="1:27" x14ac:dyDescent="0.3">
      <c r="A206" s="13" t="s">
        <v>543</v>
      </c>
      <c r="B206" s="13" t="s">
        <v>4978</v>
      </c>
      <c r="C206" s="13"/>
      <c r="D206" s="13" t="s">
        <v>11947</v>
      </c>
      <c r="E206" s="13" t="s">
        <v>11762</v>
      </c>
      <c r="F206" s="13" t="s">
        <v>11676</v>
      </c>
      <c r="G206" s="13" t="s">
        <v>544</v>
      </c>
      <c r="H206" s="13" t="s">
        <v>29</v>
      </c>
      <c r="I206" s="14">
        <v>45875</v>
      </c>
      <c r="J206" s="13"/>
      <c r="K206" s="14">
        <v>45875</v>
      </c>
      <c r="L206" s="13">
        <v>36175</v>
      </c>
      <c r="M206" s="13" t="s">
        <v>11676</v>
      </c>
      <c r="N206" s="13">
        <v>0</v>
      </c>
      <c r="O206" s="13">
        <v>0</v>
      </c>
      <c r="P206" s="13" t="s">
        <v>28</v>
      </c>
      <c r="Q206" s="13"/>
      <c r="R206" s="13" t="s">
        <v>104</v>
      </c>
      <c r="S206" s="13" t="s">
        <v>11948</v>
      </c>
      <c r="T206" s="13" t="s">
        <v>89</v>
      </c>
      <c r="U206" s="13" t="s">
        <v>89</v>
      </c>
      <c r="V206" s="13" t="s">
        <v>7663</v>
      </c>
      <c r="W206" s="13">
        <v>0</v>
      </c>
      <c r="X206" s="13">
        <v>36175</v>
      </c>
      <c r="Y206" s="13"/>
      <c r="Z206" s="15" t="str">
        <f>VLOOKUP(D206,'ZOHO Export'!$H:$W,16,FALSE)</f>
        <v>Julia Velitchkova</v>
      </c>
      <c r="AA206" s="15" t="str">
        <f>VLOOKUP(E206,'ZOHO Export'!$H:$W,16,FALSE)</f>
        <v>Boris Krastev</v>
      </c>
    </row>
    <row r="207" spans="1:27" x14ac:dyDescent="0.3">
      <c r="A207" s="13" t="s">
        <v>547</v>
      </c>
      <c r="B207" s="13" t="s">
        <v>4979</v>
      </c>
      <c r="C207" s="13"/>
      <c r="D207" s="13" t="s">
        <v>11676</v>
      </c>
      <c r="E207" s="13" t="s">
        <v>11663</v>
      </c>
      <c r="F207" s="13"/>
      <c r="G207" s="13" t="s">
        <v>407</v>
      </c>
      <c r="H207" s="13" t="s">
        <v>29</v>
      </c>
      <c r="I207" s="14">
        <v>45875</v>
      </c>
      <c r="J207" s="14">
        <v>45952</v>
      </c>
      <c r="K207" s="14">
        <v>45875</v>
      </c>
      <c r="L207" s="13">
        <v>11265</v>
      </c>
      <c r="M207" s="13" t="s">
        <v>11676</v>
      </c>
      <c r="N207" s="13">
        <v>0</v>
      </c>
      <c r="O207" s="13">
        <v>0</v>
      </c>
      <c r="P207" s="13" t="s">
        <v>122</v>
      </c>
      <c r="Q207" s="13"/>
      <c r="R207" s="13" t="s">
        <v>104</v>
      </c>
      <c r="S207" s="13" t="s">
        <v>11949</v>
      </c>
      <c r="T207" s="13" t="s">
        <v>89</v>
      </c>
      <c r="U207" s="13" t="s">
        <v>89</v>
      </c>
      <c r="V207" s="13" t="s">
        <v>7664</v>
      </c>
      <c r="W207" s="13">
        <v>0.01</v>
      </c>
      <c r="X207" s="13">
        <v>11265</v>
      </c>
      <c r="Y207" s="13"/>
      <c r="Z207" s="15" t="str">
        <f>VLOOKUP(D207,'ZOHO Export'!$H:$W,16,FALSE)</f>
        <v>Nevena Banova</v>
      </c>
      <c r="AA207" s="15" t="str">
        <f>VLOOKUP(E207,'ZOHO Export'!$H:$W,16,FALSE)</f>
        <v>Josué Silverio</v>
      </c>
    </row>
    <row r="208" spans="1:27" x14ac:dyDescent="0.3">
      <c r="A208" s="13" t="s">
        <v>548</v>
      </c>
      <c r="B208" s="13" t="s">
        <v>11950</v>
      </c>
      <c r="C208" s="13"/>
      <c r="D208" s="13" t="s">
        <v>11736</v>
      </c>
      <c r="E208" s="13" t="s">
        <v>11736</v>
      </c>
      <c r="F208" s="13"/>
      <c r="G208" s="13" t="s">
        <v>549</v>
      </c>
      <c r="H208" s="13" t="s">
        <v>29</v>
      </c>
      <c r="I208" s="14">
        <v>45869</v>
      </c>
      <c r="J208" s="14">
        <v>45952</v>
      </c>
      <c r="K208" s="14">
        <v>45869</v>
      </c>
      <c r="L208" s="13">
        <v>598.5</v>
      </c>
      <c r="M208" s="13" t="s">
        <v>11736</v>
      </c>
      <c r="N208" s="13">
        <v>0</v>
      </c>
      <c r="O208" s="13">
        <v>0</v>
      </c>
      <c r="P208" s="13" t="s">
        <v>122</v>
      </c>
      <c r="Q208" s="13"/>
      <c r="R208" s="13" t="s">
        <v>36</v>
      </c>
      <c r="S208" s="13" t="s">
        <v>7407</v>
      </c>
      <c r="T208" s="13" t="s">
        <v>45</v>
      </c>
      <c r="U208" s="13" t="s">
        <v>45</v>
      </c>
      <c r="V208" s="13" t="s">
        <v>11951</v>
      </c>
      <c r="W208" s="13">
        <v>0</v>
      </c>
      <c r="X208" s="13">
        <v>598.5</v>
      </c>
      <c r="Y208" s="13"/>
      <c r="Z208" s="15" t="str">
        <f>VLOOKUP(D208,'ZOHO Export'!$H:$W,16,FALSE)</f>
        <v>Begona Soto</v>
      </c>
      <c r="AA208" s="15" t="str">
        <f>VLOOKUP(E208,'ZOHO Export'!$H:$W,16,FALSE)</f>
        <v>Begona Soto</v>
      </c>
    </row>
    <row r="209" spans="1:27" x14ac:dyDescent="0.3">
      <c r="A209" s="13" t="s">
        <v>550</v>
      </c>
      <c r="B209" s="13" t="s">
        <v>4981</v>
      </c>
      <c r="C209" s="13"/>
      <c r="D209" s="13" t="s">
        <v>11736</v>
      </c>
      <c r="E209" s="13" t="s">
        <v>11736</v>
      </c>
      <c r="F209" s="13" t="s">
        <v>11952</v>
      </c>
      <c r="G209" s="13" t="s">
        <v>331</v>
      </c>
      <c r="H209" s="13" t="s">
        <v>29</v>
      </c>
      <c r="I209" s="14">
        <v>45869</v>
      </c>
      <c r="J209" s="13"/>
      <c r="K209" s="14">
        <v>45869</v>
      </c>
      <c r="L209" s="13">
        <v>2973.6</v>
      </c>
      <c r="M209" s="13" t="s">
        <v>11736</v>
      </c>
      <c r="N209" s="13">
        <v>0</v>
      </c>
      <c r="O209" s="13">
        <v>0</v>
      </c>
      <c r="P209" s="13" t="s">
        <v>28</v>
      </c>
      <c r="Q209" s="13"/>
      <c r="R209" s="13" t="s">
        <v>43</v>
      </c>
      <c r="S209" s="13" t="s">
        <v>7407</v>
      </c>
      <c r="T209" s="13" t="s">
        <v>45</v>
      </c>
      <c r="U209" s="13" t="s">
        <v>45</v>
      </c>
      <c r="V209" s="13" t="s">
        <v>7666</v>
      </c>
      <c r="W209" s="13">
        <v>1</v>
      </c>
      <c r="X209" s="13">
        <v>2973.6</v>
      </c>
      <c r="Y209" s="13"/>
      <c r="Z209" s="15" t="str">
        <f>VLOOKUP(D209,'ZOHO Export'!$H:$W,16,FALSE)</f>
        <v>Begona Soto</v>
      </c>
      <c r="AA209" s="15" t="str">
        <f>VLOOKUP(E209,'ZOHO Export'!$H:$W,16,FALSE)</f>
        <v>Begona Soto</v>
      </c>
    </row>
    <row r="210" spans="1:27" x14ac:dyDescent="0.3">
      <c r="A210" s="13" t="s">
        <v>552</v>
      </c>
      <c r="B210" s="13" t="s">
        <v>4982</v>
      </c>
      <c r="C210" s="13"/>
      <c r="D210" s="13" t="s">
        <v>11790</v>
      </c>
      <c r="E210" s="13" t="s">
        <v>11767</v>
      </c>
      <c r="F210" s="13"/>
      <c r="G210" s="13" t="s">
        <v>373</v>
      </c>
      <c r="H210" s="13" t="s">
        <v>29</v>
      </c>
      <c r="I210" s="14">
        <v>45839</v>
      </c>
      <c r="J210" s="13"/>
      <c r="K210" s="14">
        <v>46093</v>
      </c>
      <c r="L210" s="13">
        <v>492414.05</v>
      </c>
      <c r="M210" s="13" t="s">
        <v>11790</v>
      </c>
      <c r="N210" s="13">
        <v>4</v>
      </c>
      <c r="O210" s="13">
        <v>4</v>
      </c>
      <c r="P210" s="13" t="s">
        <v>28</v>
      </c>
      <c r="Q210" s="13"/>
      <c r="R210" s="13" t="s">
        <v>36</v>
      </c>
      <c r="S210" s="13" t="s">
        <v>11953</v>
      </c>
      <c r="T210" s="13" t="s">
        <v>58</v>
      </c>
      <c r="U210" s="13" t="s">
        <v>11789</v>
      </c>
      <c r="V210" s="13" t="s">
        <v>7667</v>
      </c>
      <c r="W210" s="13">
        <v>60</v>
      </c>
      <c r="X210" s="13">
        <v>1448572.06</v>
      </c>
      <c r="Y210" s="13"/>
      <c r="Z210" s="15" t="str">
        <f>VLOOKUP(D210,'ZOHO Export'!$H:$W,16,FALSE)</f>
        <v>Alfredo Bartolome</v>
      </c>
      <c r="AA210" s="15" t="str">
        <f>VLOOKUP(E210,'ZOHO Export'!$H:$W,16,FALSE)</f>
        <v>Paqui Romero</v>
      </c>
    </row>
    <row r="211" spans="1:27" x14ac:dyDescent="0.3">
      <c r="A211" s="13" t="s">
        <v>554</v>
      </c>
      <c r="B211" s="13" t="s">
        <v>4983</v>
      </c>
      <c r="C211" s="13"/>
      <c r="D211" s="13" t="s">
        <v>11717</v>
      </c>
      <c r="E211" s="13" t="s">
        <v>11717</v>
      </c>
      <c r="F211" s="13"/>
      <c r="G211" s="13" t="s">
        <v>217</v>
      </c>
      <c r="H211" s="13" t="s">
        <v>59</v>
      </c>
      <c r="I211" s="14">
        <v>45862</v>
      </c>
      <c r="J211" s="13"/>
      <c r="K211" s="14">
        <v>45862</v>
      </c>
      <c r="L211" s="13">
        <v>31735</v>
      </c>
      <c r="M211" s="13" t="s">
        <v>11717</v>
      </c>
      <c r="N211" s="13">
        <v>0</v>
      </c>
      <c r="O211" s="13">
        <v>0</v>
      </c>
      <c r="P211" s="13" t="s">
        <v>28</v>
      </c>
      <c r="Q211" s="13"/>
      <c r="R211" s="13" t="s">
        <v>36</v>
      </c>
      <c r="S211" s="13" t="s">
        <v>6878</v>
      </c>
      <c r="T211" s="13" t="s">
        <v>178</v>
      </c>
      <c r="U211" s="13" t="s">
        <v>38</v>
      </c>
      <c r="V211" s="13" t="s">
        <v>7668</v>
      </c>
      <c r="W211" s="13">
        <v>0</v>
      </c>
      <c r="X211" s="13">
        <v>31735</v>
      </c>
      <c r="Y211" s="13"/>
      <c r="Z211" s="15" t="str">
        <f>VLOOKUP(D211,'ZOHO Export'!$H:$W,16,FALSE)</f>
        <v>Fiete Heinrich</v>
      </c>
      <c r="AA211" s="15" t="str">
        <f>VLOOKUP(E211,'ZOHO Export'!$H:$W,16,FALSE)</f>
        <v>Fiete Heinrich</v>
      </c>
    </row>
    <row r="212" spans="1:27" x14ac:dyDescent="0.3">
      <c r="A212" s="13" t="s">
        <v>555</v>
      </c>
      <c r="B212" s="13" t="s">
        <v>4984</v>
      </c>
      <c r="C212" s="13"/>
      <c r="D212" s="13" t="s">
        <v>11905</v>
      </c>
      <c r="E212" s="13" t="s">
        <v>11663</v>
      </c>
      <c r="F212" s="13" t="s">
        <v>11705</v>
      </c>
      <c r="G212" s="13" t="s">
        <v>556</v>
      </c>
      <c r="H212" s="13" t="s">
        <v>59</v>
      </c>
      <c r="I212" s="14">
        <v>45860</v>
      </c>
      <c r="J212" s="14">
        <v>45951</v>
      </c>
      <c r="K212" s="14">
        <v>45951</v>
      </c>
      <c r="L212" s="13">
        <v>-31693</v>
      </c>
      <c r="M212" s="13" t="s">
        <v>11663</v>
      </c>
      <c r="N212" s="13">
        <v>1</v>
      </c>
      <c r="O212" s="13">
        <v>1</v>
      </c>
      <c r="P212" s="13" t="s">
        <v>122</v>
      </c>
      <c r="Q212" s="13"/>
      <c r="R212" s="13" t="s">
        <v>25</v>
      </c>
      <c r="S212" s="13" t="s">
        <v>11870</v>
      </c>
      <c r="T212" s="13" t="s">
        <v>64</v>
      </c>
      <c r="U212" s="13" t="s">
        <v>38</v>
      </c>
      <c r="V212" s="13" t="s">
        <v>7669</v>
      </c>
      <c r="W212" s="13">
        <v>0.5</v>
      </c>
      <c r="X212" s="13">
        <v>14025</v>
      </c>
      <c r="Y212" s="13"/>
      <c r="Z212" s="15" t="str">
        <f>VLOOKUP(D212,'ZOHO Export'!$H:$W,16,FALSE)</f>
        <v>Brent Tilley</v>
      </c>
      <c r="AA212" s="15" t="str">
        <f>VLOOKUP(E212,'ZOHO Export'!$H:$W,16,FALSE)</f>
        <v>Josué Silverio</v>
      </c>
    </row>
    <row r="213" spans="1:27" x14ac:dyDescent="0.3">
      <c r="A213" s="13" t="s">
        <v>557</v>
      </c>
      <c r="B213" s="13" t="s">
        <v>11486</v>
      </c>
      <c r="C213" s="13"/>
      <c r="D213" s="13" t="s">
        <v>11830</v>
      </c>
      <c r="E213" s="13" t="s">
        <v>11649</v>
      </c>
      <c r="F213" s="13"/>
      <c r="G213" s="13" t="s">
        <v>558</v>
      </c>
      <c r="H213" s="13" t="s">
        <v>29</v>
      </c>
      <c r="I213" s="14">
        <v>45854</v>
      </c>
      <c r="J213" s="14">
        <v>46053</v>
      </c>
      <c r="K213" s="14">
        <v>45854</v>
      </c>
      <c r="L213" s="13">
        <v>46564.89</v>
      </c>
      <c r="M213" s="13" t="s">
        <v>11649</v>
      </c>
      <c r="N213" s="13">
        <v>0</v>
      </c>
      <c r="O213" s="13">
        <v>0</v>
      </c>
      <c r="P213" s="13" t="s">
        <v>28</v>
      </c>
      <c r="Q213" s="13"/>
      <c r="R213" s="13" t="s">
        <v>25</v>
      </c>
      <c r="S213" s="13" t="s">
        <v>11715</v>
      </c>
      <c r="T213" s="13" t="s">
        <v>27</v>
      </c>
      <c r="U213" s="13" t="s">
        <v>27</v>
      </c>
      <c r="V213" s="13" t="s">
        <v>7670</v>
      </c>
      <c r="W213" s="13">
        <v>0</v>
      </c>
      <c r="X213" s="13">
        <v>46564.89</v>
      </c>
      <c r="Y213" s="13"/>
      <c r="Z213" s="15" t="str">
        <f>VLOOKUP(D213,'ZOHO Export'!$H:$W,16,FALSE)</f>
        <v>Koubaa Nejah</v>
      </c>
      <c r="AA213" s="15" t="str">
        <f>VLOOKUP(E213,'ZOHO Export'!$H:$W,16,FALSE)</f>
        <v>Wissem Bensaid</v>
      </c>
    </row>
    <row r="214" spans="1:27" x14ac:dyDescent="0.3">
      <c r="A214" s="13" t="s">
        <v>560</v>
      </c>
      <c r="B214" s="13" t="s">
        <v>11954</v>
      </c>
      <c r="C214" s="13"/>
      <c r="D214" s="13" t="s">
        <v>11726</v>
      </c>
      <c r="E214" s="13" t="s">
        <v>11649</v>
      </c>
      <c r="F214" s="13"/>
      <c r="G214" s="13" t="s">
        <v>48</v>
      </c>
      <c r="H214" s="13" t="s">
        <v>29</v>
      </c>
      <c r="I214" s="14">
        <v>45854</v>
      </c>
      <c r="J214" s="14">
        <v>45952</v>
      </c>
      <c r="K214" s="14">
        <v>45854</v>
      </c>
      <c r="L214" s="13">
        <v>2425.15</v>
      </c>
      <c r="M214" s="13" t="s">
        <v>11649</v>
      </c>
      <c r="N214" s="13">
        <v>0</v>
      </c>
      <c r="O214" s="13">
        <v>0</v>
      </c>
      <c r="P214" s="13" t="s">
        <v>122</v>
      </c>
      <c r="Q214" s="13"/>
      <c r="R214" s="13" t="s">
        <v>25</v>
      </c>
      <c r="S214" s="13" t="s">
        <v>11889</v>
      </c>
      <c r="T214" s="13" t="s">
        <v>27</v>
      </c>
      <c r="U214" s="13" t="s">
        <v>27</v>
      </c>
      <c r="V214" s="13" t="s">
        <v>7671</v>
      </c>
      <c r="W214" s="13">
        <v>0</v>
      </c>
      <c r="X214" s="13">
        <v>2425.15</v>
      </c>
      <c r="Y214" s="13"/>
      <c r="Z214" s="15" t="str">
        <f>VLOOKUP(D214,'ZOHO Export'!$H:$W,16,FALSE)</f>
        <v>Zied Maghrebi</v>
      </c>
      <c r="AA214" s="15" t="str">
        <f>VLOOKUP(E214,'ZOHO Export'!$H:$W,16,FALSE)</f>
        <v>Wissem Bensaid</v>
      </c>
    </row>
    <row r="215" spans="1:27" x14ac:dyDescent="0.3">
      <c r="A215" s="13" t="s">
        <v>561</v>
      </c>
      <c r="B215" s="13" t="s">
        <v>11955</v>
      </c>
      <c r="C215" s="13"/>
      <c r="D215" s="13" t="s">
        <v>11783</v>
      </c>
      <c r="E215" s="13" t="s">
        <v>11649</v>
      </c>
      <c r="F215" s="13"/>
      <c r="G215" s="13" t="s">
        <v>256</v>
      </c>
      <c r="H215" s="13" t="s">
        <v>29</v>
      </c>
      <c r="I215" s="14">
        <v>45854</v>
      </c>
      <c r="J215" s="14">
        <v>45952</v>
      </c>
      <c r="K215" s="14">
        <v>45854</v>
      </c>
      <c r="L215" s="13">
        <v>3712.12</v>
      </c>
      <c r="M215" s="13" t="s">
        <v>11649</v>
      </c>
      <c r="N215" s="13">
        <v>0</v>
      </c>
      <c r="O215" s="13">
        <v>0</v>
      </c>
      <c r="P215" s="13" t="s">
        <v>122</v>
      </c>
      <c r="Q215" s="13"/>
      <c r="R215" s="13" t="s">
        <v>82</v>
      </c>
      <c r="S215" s="13" t="s">
        <v>6878</v>
      </c>
      <c r="T215" s="13" t="s">
        <v>27</v>
      </c>
      <c r="U215" s="13" t="s">
        <v>27</v>
      </c>
      <c r="V215" s="13" t="s">
        <v>7672</v>
      </c>
      <c r="W215" s="13">
        <v>0</v>
      </c>
      <c r="X215" s="13">
        <v>3712.12</v>
      </c>
      <c r="Y215" s="13"/>
      <c r="Z215" s="15" t="str">
        <f>VLOOKUP(D215,'ZOHO Export'!$H:$W,16,FALSE)</f>
        <v>AZIZ HENTATI</v>
      </c>
      <c r="AA215" s="15" t="str">
        <f>VLOOKUP(E215,'ZOHO Export'!$H:$W,16,FALSE)</f>
        <v>Wissem Bensaid</v>
      </c>
    </row>
    <row r="216" spans="1:27" x14ac:dyDescent="0.3">
      <c r="A216" s="13" t="s">
        <v>563</v>
      </c>
      <c r="B216" s="13" t="s">
        <v>11956</v>
      </c>
      <c r="C216" s="13"/>
      <c r="D216" s="13" t="s">
        <v>11741</v>
      </c>
      <c r="E216" s="13" t="s">
        <v>11649</v>
      </c>
      <c r="F216" s="13"/>
      <c r="G216" s="13" t="s">
        <v>169</v>
      </c>
      <c r="H216" s="13" t="s">
        <v>59</v>
      </c>
      <c r="I216" s="14">
        <v>45853</v>
      </c>
      <c r="J216" s="14">
        <v>45952</v>
      </c>
      <c r="K216" s="14">
        <v>45853</v>
      </c>
      <c r="L216" s="13">
        <v>6750</v>
      </c>
      <c r="M216" s="13" t="s">
        <v>11649</v>
      </c>
      <c r="N216" s="13">
        <v>0</v>
      </c>
      <c r="O216" s="13">
        <v>0</v>
      </c>
      <c r="P216" s="13" t="s">
        <v>122</v>
      </c>
      <c r="Q216" s="13"/>
      <c r="R216" s="13" t="s">
        <v>82</v>
      </c>
      <c r="S216" s="13" t="s">
        <v>11653</v>
      </c>
      <c r="T216" s="13" t="s">
        <v>27</v>
      </c>
      <c r="U216" s="13" t="s">
        <v>27</v>
      </c>
      <c r="V216" s="13" t="s">
        <v>7673</v>
      </c>
      <c r="W216" s="13">
        <v>0</v>
      </c>
      <c r="X216" s="13">
        <v>6750</v>
      </c>
      <c r="Y216" s="13"/>
      <c r="Z216" s="15" t="str">
        <f>VLOOKUP(D216,'ZOHO Export'!$H:$W,16,FALSE)</f>
        <v>Rawya TLIG</v>
      </c>
      <c r="AA216" s="15" t="str">
        <f>VLOOKUP(E216,'ZOHO Export'!$H:$W,16,FALSE)</f>
        <v>Wissem Bensaid</v>
      </c>
    </row>
    <row r="217" spans="1:27" x14ac:dyDescent="0.3">
      <c r="A217" s="13" t="s">
        <v>564</v>
      </c>
      <c r="B217" s="13" t="s">
        <v>11957</v>
      </c>
      <c r="C217" s="13"/>
      <c r="D217" s="13" t="s">
        <v>11743</v>
      </c>
      <c r="E217" s="13" t="s">
        <v>11649</v>
      </c>
      <c r="F217" s="13"/>
      <c r="G217" s="13" t="s">
        <v>520</v>
      </c>
      <c r="H217" s="13" t="s">
        <v>29</v>
      </c>
      <c r="I217" s="14">
        <v>45852</v>
      </c>
      <c r="J217" s="13"/>
      <c r="K217" s="14">
        <v>45852</v>
      </c>
      <c r="L217" s="13">
        <v>1250</v>
      </c>
      <c r="M217" s="13" t="s">
        <v>11649</v>
      </c>
      <c r="N217" s="13">
        <v>0</v>
      </c>
      <c r="O217" s="13">
        <v>0</v>
      </c>
      <c r="P217" s="13" t="s">
        <v>122</v>
      </c>
      <c r="Q217" s="13"/>
      <c r="R217" s="13" t="s">
        <v>25</v>
      </c>
      <c r="S217" s="13" t="s">
        <v>11754</v>
      </c>
      <c r="T217" s="13" t="s">
        <v>27</v>
      </c>
      <c r="U217" s="13" t="s">
        <v>27</v>
      </c>
      <c r="V217" s="13" t="s">
        <v>7674</v>
      </c>
      <c r="W217" s="13">
        <v>0</v>
      </c>
      <c r="X217" s="13">
        <v>1250</v>
      </c>
      <c r="Y217" s="13"/>
      <c r="Z217" s="15" t="str">
        <f>VLOOKUP(D217,'ZOHO Export'!$H:$W,16,FALSE)</f>
        <v>Wassim Ktari</v>
      </c>
      <c r="AA217" s="15" t="str">
        <f>VLOOKUP(E217,'ZOHO Export'!$H:$W,16,FALSE)</f>
        <v>Wissem Bensaid</v>
      </c>
    </row>
    <row r="218" spans="1:27" x14ac:dyDescent="0.3">
      <c r="A218" s="13" t="s">
        <v>565</v>
      </c>
      <c r="B218" s="13" t="s">
        <v>11487</v>
      </c>
      <c r="C218" s="13"/>
      <c r="D218" s="13" t="s">
        <v>11804</v>
      </c>
      <c r="E218" s="13" t="s">
        <v>11649</v>
      </c>
      <c r="F218" s="13"/>
      <c r="G218" s="13" t="s">
        <v>297</v>
      </c>
      <c r="H218" s="13" t="s">
        <v>29</v>
      </c>
      <c r="I218" s="14">
        <v>45852</v>
      </c>
      <c r="J218" s="13"/>
      <c r="K218" s="14">
        <v>45852</v>
      </c>
      <c r="L218" s="13">
        <v>9000</v>
      </c>
      <c r="M218" s="13" t="s">
        <v>11649</v>
      </c>
      <c r="N218" s="13">
        <v>0</v>
      </c>
      <c r="O218" s="13">
        <v>0</v>
      </c>
      <c r="P218" s="13" t="s">
        <v>28</v>
      </c>
      <c r="Q218" s="13"/>
      <c r="R218" s="13" t="s">
        <v>25</v>
      </c>
      <c r="S218" s="13" t="s">
        <v>11733</v>
      </c>
      <c r="T218" s="13" t="s">
        <v>27</v>
      </c>
      <c r="U218" s="13" t="s">
        <v>27</v>
      </c>
      <c r="V218" s="13" t="s">
        <v>7675</v>
      </c>
      <c r="W218" s="13">
        <v>0</v>
      </c>
      <c r="X218" s="13">
        <v>9000</v>
      </c>
      <c r="Y218" s="13"/>
      <c r="Z218" s="15" t="str">
        <f>VLOOKUP(D218,'ZOHO Export'!$H:$W,16,FALSE)</f>
        <v>Bilel Khemakhem</v>
      </c>
      <c r="AA218" s="15" t="str">
        <f>VLOOKUP(E218,'ZOHO Export'!$H:$W,16,FALSE)</f>
        <v>Wissem Bensaid</v>
      </c>
    </row>
    <row r="219" spans="1:27" x14ac:dyDescent="0.3">
      <c r="A219" s="13" t="s">
        <v>566</v>
      </c>
      <c r="B219" s="13" t="s">
        <v>4991</v>
      </c>
      <c r="C219" s="13"/>
      <c r="D219" s="13" t="s">
        <v>11736</v>
      </c>
      <c r="E219" s="13" t="s">
        <v>11736</v>
      </c>
      <c r="F219" s="13"/>
      <c r="G219" s="13" t="s">
        <v>331</v>
      </c>
      <c r="H219" s="13" t="s">
        <v>29</v>
      </c>
      <c r="I219" s="14">
        <v>45848</v>
      </c>
      <c r="J219" s="13"/>
      <c r="K219" s="14">
        <v>45961</v>
      </c>
      <c r="L219" s="13">
        <v>2394</v>
      </c>
      <c r="M219" s="13" t="s">
        <v>11736</v>
      </c>
      <c r="N219" s="13">
        <v>2</v>
      </c>
      <c r="O219" s="13">
        <v>1</v>
      </c>
      <c r="P219" s="13" t="s">
        <v>28</v>
      </c>
      <c r="Q219" s="13"/>
      <c r="R219" s="13" t="s">
        <v>43</v>
      </c>
      <c r="S219" s="13" t="s">
        <v>11958</v>
      </c>
      <c r="T219" s="13" t="s">
        <v>45</v>
      </c>
      <c r="U219" s="13" t="s">
        <v>11959</v>
      </c>
      <c r="V219" s="13" t="s">
        <v>7676</v>
      </c>
      <c r="W219" s="13">
        <v>10</v>
      </c>
      <c r="X219" s="13">
        <v>7876.35</v>
      </c>
      <c r="Y219" s="13"/>
      <c r="Z219" s="15" t="str">
        <f>VLOOKUP(D219,'ZOHO Export'!$H:$W,16,FALSE)</f>
        <v>Begona Soto</v>
      </c>
      <c r="AA219" s="15" t="str">
        <f>VLOOKUP(E219,'ZOHO Export'!$H:$W,16,FALSE)</f>
        <v>Begona Soto</v>
      </c>
    </row>
    <row r="220" spans="1:27" x14ac:dyDescent="0.3">
      <c r="A220" s="13" t="s">
        <v>567</v>
      </c>
      <c r="B220" s="13" t="s">
        <v>4992</v>
      </c>
      <c r="C220" s="13"/>
      <c r="D220" s="13" t="s">
        <v>11960</v>
      </c>
      <c r="E220" s="13" t="s">
        <v>11689</v>
      </c>
      <c r="F220" s="13" t="s">
        <v>11694</v>
      </c>
      <c r="G220" s="13" t="s">
        <v>568</v>
      </c>
      <c r="H220" s="13" t="s">
        <v>29</v>
      </c>
      <c r="I220" s="14">
        <v>45847</v>
      </c>
      <c r="J220" s="13"/>
      <c r="K220" s="14">
        <v>45989</v>
      </c>
      <c r="L220" s="13">
        <v>-49875</v>
      </c>
      <c r="M220" s="13" t="s">
        <v>11689</v>
      </c>
      <c r="N220" s="13">
        <v>1</v>
      </c>
      <c r="O220" s="13">
        <v>1</v>
      </c>
      <c r="P220" s="13" t="s">
        <v>28</v>
      </c>
      <c r="Q220" s="13"/>
      <c r="R220" s="13" t="s">
        <v>43</v>
      </c>
      <c r="S220" s="13" t="s">
        <v>11839</v>
      </c>
      <c r="T220" s="13" t="s">
        <v>53</v>
      </c>
      <c r="U220" s="13" t="s">
        <v>38</v>
      </c>
      <c r="V220" s="13" t="s">
        <v>7677</v>
      </c>
      <c r="W220" s="13">
        <v>0</v>
      </c>
      <c r="X220" s="13">
        <v>64125</v>
      </c>
      <c r="Y220" s="13"/>
      <c r="Z220" s="15" t="str">
        <f>VLOOKUP(D220,'ZOHO Export'!$H:$W,16,FALSE)</f>
        <v>Sébastien Lerson</v>
      </c>
      <c r="AA220" s="15" t="str">
        <f>VLOOKUP(E220,'ZOHO Export'!$H:$W,16,FALSE)</f>
        <v>Yannick Vega Fernandez</v>
      </c>
    </row>
    <row r="221" spans="1:27" x14ac:dyDescent="0.3">
      <c r="A221" s="13" t="s">
        <v>570</v>
      </c>
      <c r="B221" s="13" t="s">
        <v>4993</v>
      </c>
      <c r="C221" s="13"/>
      <c r="D221" s="13" t="s">
        <v>11876</v>
      </c>
      <c r="E221" s="13" t="s">
        <v>11722</v>
      </c>
      <c r="F221" s="13" t="s">
        <v>11896</v>
      </c>
      <c r="G221" s="13" t="s">
        <v>571</v>
      </c>
      <c r="H221" s="13" t="s">
        <v>59</v>
      </c>
      <c r="I221" s="14">
        <v>45847</v>
      </c>
      <c r="J221" s="13"/>
      <c r="K221" s="14">
        <v>46052</v>
      </c>
      <c r="L221" s="13">
        <v>43998</v>
      </c>
      <c r="M221" s="13" t="s">
        <v>11689</v>
      </c>
      <c r="N221" s="13">
        <v>1</v>
      </c>
      <c r="O221" s="13">
        <v>1</v>
      </c>
      <c r="P221" s="13" t="s">
        <v>28</v>
      </c>
      <c r="Q221" s="13"/>
      <c r="R221" s="13" t="s">
        <v>43</v>
      </c>
      <c r="S221" s="13" t="s">
        <v>6878</v>
      </c>
      <c r="T221" s="13" t="s">
        <v>53</v>
      </c>
      <c r="U221" s="13" t="s">
        <v>58</v>
      </c>
      <c r="V221" s="13" t="s">
        <v>7678</v>
      </c>
      <c r="W221" s="13">
        <v>1</v>
      </c>
      <c r="X221" s="13">
        <v>126448</v>
      </c>
      <c r="Y221" s="13"/>
      <c r="Z221" s="15" t="str">
        <f>VLOOKUP(D221,'ZOHO Export'!$H:$W,16,FALSE)</f>
        <v>Jose Luis Noarbe</v>
      </c>
      <c r="AA221" s="15" t="str">
        <f>VLOOKUP(E221,'ZOHO Export'!$H:$W,16,FALSE)</f>
        <v>Juan Juarez Quintana</v>
      </c>
    </row>
    <row r="222" spans="1:27" x14ac:dyDescent="0.3">
      <c r="A222" s="13" t="s">
        <v>572</v>
      </c>
      <c r="B222" s="13" t="s">
        <v>4994</v>
      </c>
      <c r="C222" s="13"/>
      <c r="D222" s="13" t="s">
        <v>11938</v>
      </c>
      <c r="E222" s="13" t="s">
        <v>11800</v>
      </c>
      <c r="F222" s="13"/>
      <c r="G222" s="13" t="s">
        <v>532</v>
      </c>
      <c r="H222" s="13" t="s">
        <v>29</v>
      </c>
      <c r="I222" s="14">
        <v>45846</v>
      </c>
      <c r="J222" s="13"/>
      <c r="K222" s="14">
        <v>45846</v>
      </c>
      <c r="L222" s="13">
        <v>29099</v>
      </c>
      <c r="M222" s="13" t="s">
        <v>11938</v>
      </c>
      <c r="N222" s="13">
        <v>0</v>
      </c>
      <c r="O222" s="13">
        <v>0</v>
      </c>
      <c r="P222" s="13" t="s">
        <v>574</v>
      </c>
      <c r="Q222" s="13"/>
      <c r="R222" s="13" t="s">
        <v>36</v>
      </c>
      <c r="S222" s="13" t="s">
        <v>11961</v>
      </c>
      <c r="T222" s="13" t="s">
        <v>84</v>
      </c>
      <c r="U222" s="13" t="s">
        <v>11808</v>
      </c>
      <c r="V222" s="13" t="s">
        <v>11962</v>
      </c>
      <c r="W222" s="13">
        <v>31000</v>
      </c>
      <c r="X222" s="13">
        <v>29099</v>
      </c>
      <c r="Y222" s="13"/>
      <c r="Z222" s="15" t="str">
        <f>VLOOKUP(D222,'ZOHO Export'!$H:$W,16,FALSE)</f>
        <v>Julian Stephens Jr</v>
      </c>
      <c r="AA222" s="15" t="str">
        <f>VLOOKUP(E222,'ZOHO Export'!$H:$W,16,FALSE)</f>
        <v>Mac Olean</v>
      </c>
    </row>
    <row r="223" spans="1:27" x14ac:dyDescent="0.3">
      <c r="A223" s="13" t="s">
        <v>575</v>
      </c>
      <c r="B223" s="13" t="s">
        <v>4995</v>
      </c>
      <c r="C223" s="13"/>
      <c r="D223" s="13" t="s">
        <v>11963</v>
      </c>
      <c r="E223" s="13" t="s">
        <v>11773</v>
      </c>
      <c r="F223" s="13"/>
      <c r="G223" s="13" t="s">
        <v>576</v>
      </c>
      <c r="H223" s="13" t="s">
        <v>29</v>
      </c>
      <c r="I223" s="14">
        <v>45846</v>
      </c>
      <c r="J223" s="14">
        <v>45846</v>
      </c>
      <c r="K223" s="14">
        <v>45846</v>
      </c>
      <c r="L223" s="13">
        <v>107070</v>
      </c>
      <c r="M223" s="13" t="s">
        <v>11963</v>
      </c>
      <c r="N223" s="13">
        <v>1</v>
      </c>
      <c r="O223" s="13">
        <v>0</v>
      </c>
      <c r="P223" s="13" t="s">
        <v>122</v>
      </c>
      <c r="Q223" s="13"/>
      <c r="R223" s="13" t="s">
        <v>36</v>
      </c>
      <c r="S223" s="13" t="s">
        <v>11964</v>
      </c>
      <c r="T223" s="13" t="s">
        <v>64</v>
      </c>
      <c r="U223" s="13" t="s">
        <v>11725</v>
      </c>
      <c r="V223" s="13" t="s">
        <v>7680</v>
      </c>
      <c r="W223" s="13">
        <v>0</v>
      </c>
      <c r="X223" s="13">
        <v>0</v>
      </c>
      <c r="Y223" s="13"/>
      <c r="Z223" s="15" t="str">
        <f>VLOOKUP(D223,'ZOHO Export'!$H:$W,16,FALSE)</f>
        <v>Lucas Joassin</v>
      </c>
      <c r="AA223" s="15" t="str">
        <f>VLOOKUP(E223,'ZOHO Export'!$H:$W,16,FALSE)</f>
        <v>Bram Puttemans</v>
      </c>
    </row>
    <row r="224" spans="1:27" x14ac:dyDescent="0.3">
      <c r="A224" s="13" t="s">
        <v>579</v>
      </c>
      <c r="B224" s="13" t="s">
        <v>4982</v>
      </c>
      <c r="C224" s="13"/>
      <c r="D224" s="13" t="s">
        <v>11790</v>
      </c>
      <c r="E224" s="13" t="s">
        <v>11767</v>
      </c>
      <c r="F224" s="13"/>
      <c r="G224" s="13" t="s">
        <v>373</v>
      </c>
      <c r="H224" s="13" t="s">
        <v>29</v>
      </c>
      <c r="I224" s="14">
        <v>45845</v>
      </c>
      <c r="J224" s="14">
        <v>45845</v>
      </c>
      <c r="K224" s="14">
        <v>45868</v>
      </c>
      <c r="L224" s="13">
        <v>-293996.65000000002</v>
      </c>
      <c r="M224" s="13" t="s">
        <v>11790</v>
      </c>
      <c r="N224" s="13">
        <v>1</v>
      </c>
      <c r="O224" s="13">
        <v>1</v>
      </c>
      <c r="P224" s="13" t="s">
        <v>122</v>
      </c>
      <c r="Q224" s="13"/>
      <c r="R224" s="13" t="s">
        <v>36</v>
      </c>
      <c r="S224" s="13" t="s">
        <v>11965</v>
      </c>
      <c r="T224" s="13" t="s">
        <v>53</v>
      </c>
      <c r="U224" s="13" t="s">
        <v>11789</v>
      </c>
      <c r="V224" s="13" t="s">
        <v>7681</v>
      </c>
      <c r="W224" s="13">
        <v>60</v>
      </c>
      <c r="X224" s="13">
        <v>0</v>
      </c>
      <c r="Y224" s="13"/>
      <c r="Z224" s="15" t="str">
        <f>VLOOKUP(D224,'ZOHO Export'!$H:$W,16,FALSE)</f>
        <v>Alfredo Bartolome</v>
      </c>
      <c r="AA224" s="15" t="str">
        <f>VLOOKUP(E224,'ZOHO Export'!$H:$W,16,FALSE)</f>
        <v>Paqui Romero</v>
      </c>
    </row>
    <row r="225" spans="1:27" x14ac:dyDescent="0.3">
      <c r="A225" s="13" t="s">
        <v>581</v>
      </c>
      <c r="B225" s="13" t="s">
        <v>4996</v>
      </c>
      <c r="C225" s="13"/>
      <c r="D225" s="13" t="s">
        <v>11652</v>
      </c>
      <c r="E225" s="13" t="s">
        <v>11693</v>
      </c>
      <c r="F225" s="13" t="s">
        <v>11723</v>
      </c>
      <c r="G225" s="13" t="s">
        <v>582</v>
      </c>
      <c r="H225" s="13" t="s">
        <v>29</v>
      </c>
      <c r="I225" s="14">
        <v>45842</v>
      </c>
      <c r="J225" s="13"/>
      <c r="K225" s="14">
        <v>46079</v>
      </c>
      <c r="L225" s="13">
        <v>33409.15</v>
      </c>
      <c r="M225" s="13" t="s">
        <v>11652</v>
      </c>
      <c r="N225" s="13">
        <v>2</v>
      </c>
      <c r="O225" s="13">
        <v>2</v>
      </c>
      <c r="P225" s="13" t="s">
        <v>28</v>
      </c>
      <c r="Q225" s="13"/>
      <c r="R225" s="13" t="s">
        <v>25</v>
      </c>
      <c r="S225" s="13" t="s">
        <v>11966</v>
      </c>
      <c r="T225" s="13" t="s">
        <v>38</v>
      </c>
      <c r="U225" s="13" t="s">
        <v>38</v>
      </c>
      <c r="V225" s="13" t="s">
        <v>7682</v>
      </c>
      <c r="W225" s="13">
        <v>65000</v>
      </c>
      <c r="X225" s="13">
        <v>84971.15</v>
      </c>
      <c r="Y225" s="13"/>
      <c r="Z225" s="15" t="str">
        <f>VLOOKUP(D225,'ZOHO Export'!$H:$W,16,FALSE)</f>
        <v>Karel De Swert</v>
      </c>
      <c r="AA225" s="15" t="str">
        <f>VLOOKUP(E225,'ZOHO Export'!$H:$W,16,FALSE)</f>
        <v>Peter Holvoet</v>
      </c>
    </row>
    <row r="226" spans="1:27" x14ac:dyDescent="0.3">
      <c r="A226" s="13" t="s">
        <v>583</v>
      </c>
      <c r="B226" s="13" t="s">
        <v>4997</v>
      </c>
      <c r="C226" s="13"/>
      <c r="D226" s="13" t="s">
        <v>11675</v>
      </c>
      <c r="E226" s="13" t="s">
        <v>11800</v>
      </c>
      <c r="F226" s="13" t="s">
        <v>11729</v>
      </c>
      <c r="G226" s="13" t="s">
        <v>453</v>
      </c>
      <c r="H226" s="13" t="s">
        <v>29</v>
      </c>
      <c r="I226" s="14">
        <v>45840</v>
      </c>
      <c r="J226" s="13"/>
      <c r="K226" s="14">
        <v>46020</v>
      </c>
      <c r="L226" s="13">
        <v>14700</v>
      </c>
      <c r="M226" s="13" t="s">
        <v>11675</v>
      </c>
      <c r="N226" s="13">
        <v>3</v>
      </c>
      <c r="O226" s="13">
        <v>1</v>
      </c>
      <c r="P226" s="13" t="s">
        <v>28</v>
      </c>
      <c r="Q226" s="13"/>
      <c r="R226" s="13" t="s">
        <v>36</v>
      </c>
      <c r="S226" s="13" t="s">
        <v>11967</v>
      </c>
      <c r="T226" s="13" t="s">
        <v>84</v>
      </c>
      <c r="U226" s="13" t="s">
        <v>11808</v>
      </c>
      <c r="V226" s="13" t="s">
        <v>11488</v>
      </c>
      <c r="W226" s="13">
        <v>25</v>
      </c>
      <c r="X226" s="13">
        <v>897324</v>
      </c>
      <c r="Y226" s="13"/>
      <c r="Z226" s="15" t="str">
        <f>VLOOKUP(D226,'ZOHO Export'!$H:$W,16,FALSE)</f>
        <v>Pranay Pawar</v>
      </c>
      <c r="AA226" s="15" t="str">
        <f>VLOOKUP(E226,'ZOHO Export'!$H:$W,16,FALSE)</f>
        <v>Mac Olean</v>
      </c>
    </row>
    <row r="227" spans="1:27" x14ac:dyDescent="0.3">
      <c r="A227" s="13" t="s">
        <v>586</v>
      </c>
      <c r="B227" s="13" t="s">
        <v>4998</v>
      </c>
      <c r="C227" s="13" t="s">
        <v>11968</v>
      </c>
      <c r="D227" s="13" t="s">
        <v>11898</v>
      </c>
      <c r="E227" s="13" t="s">
        <v>11899</v>
      </c>
      <c r="F227" s="13"/>
      <c r="G227" s="13" t="s">
        <v>587</v>
      </c>
      <c r="H227" s="13" t="s">
        <v>59</v>
      </c>
      <c r="I227" s="14">
        <v>45840</v>
      </c>
      <c r="J227" s="13"/>
      <c r="K227" s="14">
        <v>45903</v>
      </c>
      <c r="L227" s="13">
        <v>7000</v>
      </c>
      <c r="M227" s="13" t="s">
        <v>11899</v>
      </c>
      <c r="N227" s="13">
        <v>1</v>
      </c>
      <c r="O227" s="13">
        <v>1</v>
      </c>
      <c r="P227" s="13" t="s">
        <v>28</v>
      </c>
      <c r="Q227" s="13"/>
      <c r="R227" s="13" t="s">
        <v>36</v>
      </c>
      <c r="S227" s="13" t="s">
        <v>7406</v>
      </c>
      <c r="T227" s="13" t="s">
        <v>178</v>
      </c>
      <c r="U227" s="13" t="s">
        <v>178</v>
      </c>
      <c r="V227" s="13" t="s">
        <v>7684</v>
      </c>
      <c r="W227" s="13">
        <v>8</v>
      </c>
      <c r="X227" s="13">
        <v>24600</v>
      </c>
      <c r="Y227" s="13"/>
      <c r="Z227" s="15" t="str">
        <f>VLOOKUP(D227,'ZOHO Export'!$H:$W,16,FALSE)</f>
        <v>Laura Schneider-Wienerl</v>
      </c>
      <c r="AA227" s="15" t="str">
        <f>VLOOKUP(E227,'ZOHO Export'!$H:$W,16,FALSE)</f>
        <v>Anja Lüttringhaus</v>
      </c>
    </row>
    <row r="228" spans="1:27" x14ac:dyDescent="0.3">
      <c r="A228" s="13" t="s">
        <v>588</v>
      </c>
      <c r="B228" s="13" t="s">
        <v>4999</v>
      </c>
      <c r="C228" s="13"/>
      <c r="D228" s="13" t="s">
        <v>11969</v>
      </c>
      <c r="E228" s="13" t="s">
        <v>11693</v>
      </c>
      <c r="F228" s="13" t="s">
        <v>11704</v>
      </c>
      <c r="G228" s="13" t="s">
        <v>589</v>
      </c>
      <c r="H228" s="13" t="s">
        <v>59</v>
      </c>
      <c r="I228" s="14">
        <v>45840</v>
      </c>
      <c r="J228" s="13"/>
      <c r="K228" s="14">
        <v>46072</v>
      </c>
      <c r="L228" s="13">
        <v>46050</v>
      </c>
      <c r="M228" s="13" t="s">
        <v>11773</v>
      </c>
      <c r="N228" s="13">
        <v>1</v>
      </c>
      <c r="O228" s="13">
        <v>1</v>
      </c>
      <c r="P228" s="13" t="s">
        <v>28</v>
      </c>
      <c r="Q228" s="13"/>
      <c r="R228" s="13" t="s">
        <v>25</v>
      </c>
      <c r="S228" s="13" t="s">
        <v>11970</v>
      </c>
      <c r="T228" s="13" t="s">
        <v>38</v>
      </c>
      <c r="U228" s="13" t="s">
        <v>11654</v>
      </c>
      <c r="V228" s="13" t="s">
        <v>7685</v>
      </c>
      <c r="W228" s="13">
        <v>4</v>
      </c>
      <c r="X228" s="13">
        <v>302050</v>
      </c>
      <c r="Y228" s="13"/>
      <c r="Z228" s="15" t="str">
        <f>VLOOKUP(D228,'ZOHO Export'!$H:$W,16,FALSE)</f>
        <v>Adel Choubassi</v>
      </c>
      <c r="AA228" s="15" t="str">
        <f>VLOOKUP(E228,'ZOHO Export'!$H:$W,16,FALSE)</f>
        <v>Peter Holvoet</v>
      </c>
    </row>
    <row r="229" spans="1:27" x14ac:dyDescent="0.3">
      <c r="A229" s="13" t="s">
        <v>592</v>
      </c>
      <c r="B229" s="13" t="s">
        <v>5000</v>
      </c>
      <c r="C229" s="13"/>
      <c r="D229" s="13" t="s">
        <v>11971</v>
      </c>
      <c r="E229" s="13" t="s">
        <v>11771</v>
      </c>
      <c r="F229" s="13"/>
      <c r="G229" s="13" t="s">
        <v>233</v>
      </c>
      <c r="H229" s="13" t="s">
        <v>29</v>
      </c>
      <c r="I229" s="14">
        <v>45839</v>
      </c>
      <c r="J229" s="13"/>
      <c r="K229" s="14">
        <v>45839</v>
      </c>
      <c r="L229" s="13">
        <v>46940.4</v>
      </c>
      <c r="M229" s="13" t="s">
        <v>11867</v>
      </c>
      <c r="N229" s="13">
        <v>0</v>
      </c>
      <c r="O229" s="13">
        <v>0</v>
      </c>
      <c r="P229" s="13" t="s">
        <v>28</v>
      </c>
      <c r="Q229" s="13"/>
      <c r="R229" s="13" t="s">
        <v>36</v>
      </c>
      <c r="S229" s="13" t="s">
        <v>11961</v>
      </c>
      <c r="T229" s="13" t="s">
        <v>84</v>
      </c>
      <c r="U229" s="13" t="s">
        <v>11808</v>
      </c>
      <c r="V229" s="13" t="s">
        <v>7686</v>
      </c>
      <c r="W229" s="13">
        <v>2</v>
      </c>
      <c r="X229" s="13">
        <v>46940.4</v>
      </c>
      <c r="Y229" s="13"/>
      <c r="Z229" s="15" t="str">
        <f>VLOOKUP(D229,'ZOHO Export'!$H:$W,16,FALSE)</f>
        <v>Emma Elliott</v>
      </c>
      <c r="AA229" s="15" t="str">
        <f>VLOOKUP(E229,'ZOHO Export'!$H:$W,16,FALSE)</f>
        <v>Mark Sensenig</v>
      </c>
    </row>
    <row r="230" spans="1:27" x14ac:dyDescent="0.3">
      <c r="A230" s="13" t="s">
        <v>594</v>
      </c>
      <c r="B230" s="13" t="s">
        <v>11489</v>
      </c>
      <c r="C230" s="13"/>
      <c r="D230" s="13" t="s">
        <v>11972</v>
      </c>
      <c r="E230" s="13" t="s">
        <v>11649</v>
      </c>
      <c r="F230" s="13"/>
      <c r="G230" s="13" t="s">
        <v>195</v>
      </c>
      <c r="H230" s="13" t="s">
        <v>29</v>
      </c>
      <c r="I230" s="14">
        <v>45838</v>
      </c>
      <c r="J230" s="13"/>
      <c r="K230" s="14">
        <v>45838</v>
      </c>
      <c r="L230" s="13">
        <v>665342</v>
      </c>
      <c r="M230" s="13" t="s">
        <v>11649</v>
      </c>
      <c r="N230" s="13">
        <v>0</v>
      </c>
      <c r="O230" s="13">
        <v>0</v>
      </c>
      <c r="P230" s="13" t="s">
        <v>28</v>
      </c>
      <c r="Q230" s="13"/>
      <c r="R230" s="13" t="s">
        <v>25</v>
      </c>
      <c r="S230" s="13" t="s">
        <v>11973</v>
      </c>
      <c r="T230" s="13" t="s">
        <v>27</v>
      </c>
      <c r="U230" s="13" t="s">
        <v>27</v>
      </c>
      <c r="V230" s="13" t="s">
        <v>7687</v>
      </c>
      <c r="W230" s="13">
        <v>0</v>
      </c>
      <c r="X230" s="13">
        <v>665342</v>
      </c>
      <c r="Y230" s="13"/>
      <c r="Z230" s="15" t="str">
        <f>VLOOKUP(D230,'ZOHO Export'!$H:$W,16,FALSE)</f>
        <v>Ahmed KAMMOUN</v>
      </c>
      <c r="AA230" s="15" t="str">
        <f>VLOOKUP(E230,'ZOHO Export'!$H:$W,16,FALSE)</f>
        <v>Wissem Bensaid</v>
      </c>
    </row>
    <row r="231" spans="1:27" x14ac:dyDescent="0.3">
      <c r="A231" s="13" t="s">
        <v>597</v>
      </c>
      <c r="B231" s="13" t="s">
        <v>5002</v>
      </c>
      <c r="C231" s="13"/>
      <c r="D231" s="13" t="s">
        <v>11697</v>
      </c>
      <c r="E231" s="13" t="s">
        <v>11697</v>
      </c>
      <c r="F231" s="13"/>
      <c r="G231" s="13" t="s">
        <v>420</v>
      </c>
      <c r="H231" s="13" t="s">
        <v>29</v>
      </c>
      <c r="I231" s="14">
        <v>45836</v>
      </c>
      <c r="J231" s="13"/>
      <c r="K231" s="14">
        <v>45836</v>
      </c>
      <c r="L231" s="13">
        <v>16950</v>
      </c>
      <c r="M231" s="13" t="s">
        <v>11697</v>
      </c>
      <c r="N231" s="13">
        <v>0</v>
      </c>
      <c r="O231" s="13">
        <v>0</v>
      </c>
      <c r="P231" s="13" t="s">
        <v>28</v>
      </c>
      <c r="Q231" s="13"/>
      <c r="R231" s="13" t="s">
        <v>43</v>
      </c>
      <c r="S231" s="13" t="s">
        <v>11974</v>
      </c>
      <c r="T231" s="13" t="s">
        <v>58</v>
      </c>
      <c r="U231" s="13" t="s">
        <v>58</v>
      </c>
      <c r="V231" s="13" t="s">
        <v>7688</v>
      </c>
      <c r="W231" s="13">
        <v>0.08</v>
      </c>
      <c r="X231" s="13">
        <v>16950</v>
      </c>
      <c r="Y231" s="13"/>
      <c r="Z231" s="15" t="str">
        <f>VLOOKUP(D231,'ZOHO Export'!$H:$W,16,FALSE)</f>
        <v>Miguel Menéndez</v>
      </c>
      <c r="AA231" s="15" t="str">
        <f>VLOOKUP(E231,'ZOHO Export'!$H:$W,16,FALSE)</f>
        <v>Miguel Menéndez</v>
      </c>
    </row>
    <row r="232" spans="1:27" x14ac:dyDescent="0.3">
      <c r="A232" s="13" t="s">
        <v>598</v>
      </c>
      <c r="B232" s="13" t="s">
        <v>11490</v>
      </c>
      <c r="C232" s="13"/>
      <c r="D232" s="13" t="s">
        <v>11975</v>
      </c>
      <c r="E232" s="13" t="s">
        <v>11649</v>
      </c>
      <c r="F232" s="13"/>
      <c r="G232" s="13" t="s">
        <v>252</v>
      </c>
      <c r="H232" s="13" t="s">
        <v>29</v>
      </c>
      <c r="I232" s="14">
        <v>45831</v>
      </c>
      <c r="J232" s="13"/>
      <c r="K232" s="14">
        <v>45831</v>
      </c>
      <c r="L232" s="13">
        <v>172350.24</v>
      </c>
      <c r="M232" s="13" t="s">
        <v>11649</v>
      </c>
      <c r="N232" s="13">
        <v>0</v>
      </c>
      <c r="O232" s="13">
        <v>0</v>
      </c>
      <c r="P232" s="13" t="s">
        <v>28</v>
      </c>
      <c r="Q232" s="13"/>
      <c r="R232" s="13" t="s">
        <v>36</v>
      </c>
      <c r="S232" s="13" t="s">
        <v>6878</v>
      </c>
      <c r="T232" s="13" t="s">
        <v>27</v>
      </c>
      <c r="U232" s="13" t="s">
        <v>27</v>
      </c>
      <c r="V232" s="13" t="s">
        <v>7689</v>
      </c>
      <c r="W232" s="13">
        <v>0</v>
      </c>
      <c r="X232" s="13">
        <v>172350.24</v>
      </c>
      <c r="Y232" s="13"/>
      <c r="Z232" s="15" t="str">
        <f>VLOOKUP(D232,'ZOHO Export'!$H:$W,16,FALSE)</f>
        <v>Nejah Walha</v>
      </c>
      <c r="AA232" s="15" t="str">
        <f>VLOOKUP(E232,'ZOHO Export'!$H:$W,16,FALSE)</f>
        <v>Wissem Bensaid</v>
      </c>
    </row>
    <row r="233" spans="1:27" x14ac:dyDescent="0.3">
      <c r="A233" s="13" t="s">
        <v>599</v>
      </c>
      <c r="B233" s="13" t="s">
        <v>11976</v>
      </c>
      <c r="C233" s="13"/>
      <c r="D233" s="13" t="s">
        <v>11977</v>
      </c>
      <c r="E233" s="13" t="s">
        <v>11649</v>
      </c>
      <c r="F233" s="13"/>
      <c r="G233" s="13" t="s">
        <v>195</v>
      </c>
      <c r="H233" s="13" t="s">
        <v>29</v>
      </c>
      <c r="I233" s="14">
        <v>45831</v>
      </c>
      <c r="J233" s="14">
        <v>45952</v>
      </c>
      <c r="K233" s="14">
        <v>45831</v>
      </c>
      <c r="L233" s="13">
        <v>14000</v>
      </c>
      <c r="M233" s="13" t="s">
        <v>11649</v>
      </c>
      <c r="N233" s="13">
        <v>0</v>
      </c>
      <c r="O233" s="13">
        <v>0</v>
      </c>
      <c r="P233" s="13" t="s">
        <v>122</v>
      </c>
      <c r="Q233" s="13"/>
      <c r="R233" s="13" t="s">
        <v>25</v>
      </c>
      <c r="S233" s="13" t="s">
        <v>11893</v>
      </c>
      <c r="T233" s="13" t="s">
        <v>27</v>
      </c>
      <c r="U233" s="13" t="s">
        <v>27</v>
      </c>
      <c r="V233" s="13" t="s">
        <v>7690</v>
      </c>
      <c r="W233" s="13">
        <v>0</v>
      </c>
      <c r="X233" s="13">
        <v>14000</v>
      </c>
      <c r="Y233" s="13"/>
      <c r="Z233" s="15" t="str">
        <f>VLOOKUP(D233,'ZOHO Export'!$H:$W,16,FALSE)</f>
        <v>Bolbeba AYADI</v>
      </c>
      <c r="AA233" s="15" t="str">
        <f>VLOOKUP(E233,'ZOHO Export'!$H:$W,16,FALSE)</f>
        <v>Wissem Bensaid</v>
      </c>
    </row>
    <row r="234" spans="1:27" x14ac:dyDescent="0.3">
      <c r="A234" s="13" t="s">
        <v>600</v>
      </c>
      <c r="B234" s="13" t="s">
        <v>11978</v>
      </c>
      <c r="C234" s="13"/>
      <c r="D234" s="13" t="s">
        <v>11781</v>
      </c>
      <c r="E234" s="13" t="s">
        <v>11649</v>
      </c>
      <c r="F234" s="13"/>
      <c r="G234" s="13" t="s">
        <v>601</v>
      </c>
      <c r="H234" s="13" t="s">
        <v>29</v>
      </c>
      <c r="I234" s="14">
        <v>45831</v>
      </c>
      <c r="J234" s="14">
        <v>45952</v>
      </c>
      <c r="K234" s="14">
        <v>45831</v>
      </c>
      <c r="L234" s="13">
        <v>6000</v>
      </c>
      <c r="M234" s="13" t="s">
        <v>11649</v>
      </c>
      <c r="N234" s="13">
        <v>0</v>
      </c>
      <c r="O234" s="13">
        <v>0</v>
      </c>
      <c r="P234" s="13" t="s">
        <v>122</v>
      </c>
      <c r="Q234" s="13"/>
      <c r="R234" s="13" t="s">
        <v>82</v>
      </c>
      <c r="S234" s="13" t="s">
        <v>11889</v>
      </c>
      <c r="T234" s="13" t="s">
        <v>27</v>
      </c>
      <c r="U234" s="13" t="s">
        <v>27</v>
      </c>
      <c r="V234" s="13" t="s">
        <v>7691</v>
      </c>
      <c r="W234" s="13">
        <v>0</v>
      </c>
      <c r="X234" s="13">
        <v>6000</v>
      </c>
      <c r="Y234" s="13"/>
      <c r="Z234" s="15" t="str">
        <f>VLOOKUP(D234,'ZOHO Export'!$H:$W,16,FALSE)</f>
        <v>Bilel Tajouri</v>
      </c>
      <c r="AA234" s="15" t="str">
        <f>VLOOKUP(E234,'ZOHO Export'!$H:$W,16,FALSE)</f>
        <v>Wissem Bensaid</v>
      </c>
    </row>
    <row r="235" spans="1:27" x14ac:dyDescent="0.3">
      <c r="A235" s="13" t="s">
        <v>602</v>
      </c>
      <c r="B235" s="13" t="s">
        <v>11491</v>
      </c>
      <c r="C235" s="13"/>
      <c r="D235" s="13" t="s">
        <v>11979</v>
      </c>
      <c r="E235" s="13" t="s">
        <v>11649</v>
      </c>
      <c r="F235" s="13"/>
      <c r="G235" s="13" t="s">
        <v>603</v>
      </c>
      <c r="H235" s="13" t="s">
        <v>29</v>
      </c>
      <c r="I235" s="14">
        <v>45831</v>
      </c>
      <c r="J235" s="14">
        <v>45952</v>
      </c>
      <c r="K235" s="14">
        <v>45831</v>
      </c>
      <c r="L235" s="13">
        <v>7849.31</v>
      </c>
      <c r="M235" s="13" t="s">
        <v>11649</v>
      </c>
      <c r="N235" s="13">
        <v>0</v>
      </c>
      <c r="O235" s="13">
        <v>0</v>
      </c>
      <c r="P235" s="13" t="s">
        <v>28</v>
      </c>
      <c r="Q235" s="13"/>
      <c r="R235" s="13" t="s">
        <v>25</v>
      </c>
      <c r="S235" s="13" t="s">
        <v>11720</v>
      </c>
      <c r="T235" s="13" t="s">
        <v>27</v>
      </c>
      <c r="U235" s="13" t="s">
        <v>27</v>
      </c>
      <c r="V235" s="13" t="s">
        <v>7692</v>
      </c>
      <c r="W235" s="13">
        <v>0</v>
      </c>
      <c r="X235" s="13">
        <v>7849.31</v>
      </c>
      <c r="Y235" s="13"/>
      <c r="Z235" s="15" t="str">
        <f>VLOOKUP(D235,'ZOHO Export'!$H:$W,16,FALSE)</f>
        <v>Marwa Soussi</v>
      </c>
      <c r="AA235" s="15" t="str">
        <f>VLOOKUP(E235,'ZOHO Export'!$H:$W,16,FALSE)</f>
        <v>Wissem Bensaid</v>
      </c>
    </row>
    <row r="236" spans="1:27" x14ac:dyDescent="0.3">
      <c r="A236" s="13" t="s">
        <v>605</v>
      </c>
      <c r="B236" s="13" t="s">
        <v>5007</v>
      </c>
      <c r="C236" s="13"/>
      <c r="D236" s="13" t="s">
        <v>11980</v>
      </c>
      <c r="E236" s="13" t="s">
        <v>11792</v>
      </c>
      <c r="F236" s="13" t="s">
        <v>11672</v>
      </c>
      <c r="G236" s="13" t="s">
        <v>11981</v>
      </c>
      <c r="H236" s="13" t="s">
        <v>59</v>
      </c>
      <c r="I236" s="14">
        <v>45826</v>
      </c>
      <c r="J236" s="14">
        <v>46022</v>
      </c>
      <c r="K236" s="14">
        <v>45916</v>
      </c>
      <c r="L236" s="13">
        <v>32940</v>
      </c>
      <c r="M236" s="13" t="s">
        <v>11792</v>
      </c>
      <c r="N236" s="13">
        <v>2</v>
      </c>
      <c r="O236" s="13">
        <v>1</v>
      </c>
      <c r="P236" s="13" t="s">
        <v>122</v>
      </c>
      <c r="Q236" s="13"/>
      <c r="R236" s="13" t="s">
        <v>82</v>
      </c>
      <c r="S236" s="13" t="s">
        <v>11982</v>
      </c>
      <c r="T236" s="13" t="s">
        <v>38</v>
      </c>
      <c r="U236" s="13" t="s">
        <v>38</v>
      </c>
      <c r="V236" s="13" t="s">
        <v>7693</v>
      </c>
      <c r="W236" s="13">
        <v>300</v>
      </c>
      <c r="X236" s="13">
        <v>91980</v>
      </c>
      <c r="Y236" s="13"/>
      <c r="Z236" s="15" t="str">
        <f>VLOOKUP(D236,'ZOHO Export'!$H:$W,16,FALSE)</f>
        <v>Diego Ramírez</v>
      </c>
      <c r="AA236" s="15" t="str">
        <f>VLOOKUP(E236,'ZOHO Export'!$H:$W,16,FALSE)</f>
        <v>Damien Hemmeryckx</v>
      </c>
    </row>
    <row r="237" spans="1:27" x14ac:dyDescent="0.3">
      <c r="A237" s="13" t="s">
        <v>608</v>
      </c>
      <c r="B237" s="13" t="s">
        <v>11983</v>
      </c>
      <c r="C237" s="13"/>
      <c r="D237" s="13" t="s">
        <v>11774</v>
      </c>
      <c r="E237" s="13" t="s">
        <v>11736</v>
      </c>
      <c r="F237" s="13"/>
      <c r="G237" s="13" t="s">
        <v>609</v>
      </c>
      <c r="H237" s="13" t="s">
        <v>29</v>
      </c>
      <c r="I237" s="14">
        <v>45825</v>
      </c>
      <c r="J237" s="14">
        <v>46010</v>
      </c>
      <c r="K237" s="14">
        <v>45825</v>
      </c>
      <c r="L237" s="13">
        <v>35285.53</v>
      </c>
      <c r="M237" s="13" t="s">
        <v>11736</v>
      </c>
      <c r="N237" s="13">
        <v>0</v>
      </c>
      <c r="O237" s="13">
        <v>0</v>
      </c>
      <c r="P237" s="13" t="s">
        <v>122</v>
      </c>
      <c r="Q237" s="13"/>
      <c r="R237" s="13" t="s">
        <v>36</v>
      </c>
      <c r="S237" s="13" t="s">
        <v>11984</v>
      </c>
      <c r="T237" s="13" t="s">
        <v>58</v>
      </c>
      <c r="U237" s="13" t="s">
        <v>11683</v>
      </c>
      <c r="V237" s="13" t="s">
        <v>7694</v>
      </c>
      <c r="W237" s="13">
        <v>5</v>
      </c>
      <c r="X237" s="13">
        <v>35285.53</v>
      </c>
      <c r="Y237" s="13"/>
      <c r="Z237" s="15" t="str">
        <f>VLOOKUP(D237,'ZOHO Export'!$H:$W,16,FALSE)</f>
        <v>Cristina Rubio Rodríguez</v>
      </c>
      <c r="AA237" s="15" t="str">
        <f>VLOOKUP(E237,'ZOHO Export'!$H:$W,16,FALSE)</f>
        <v>Begona Soto</v>
      </c>
    </row>
    <row r="238" spans="1:27" x14ac:dyDescent="0.3">
      <c r="A238" s="13" t="s">
        <v>611</v>
      </c>
      <c r="B238" s="13" t="s">
        <v>11985</v>
      </c>
      <c r="C238" s="13"/>
      <c r="D238" s="13" t="s">
        <v>11986</v>
      </c>
      <c r="E238" s="13" t="s">
        <v>11649</v>
      </c>
      <c r="F238" s="13"/>
      <c r="G238" s="13" t="s">
        <v>612</v>
      </c>
      <c r="H238" s="13" t="s">
        <v>29</v>
      </c>
      <c r="I238" s="14">
        <v>45824</v>
      </c>
      <c r="J238" s="14">
        <v>45952</v>
      </c>
      <c r="K238" s="14">
        <v>45824</v>
      </c>
      <c r="L238" s="13">
        <v>43902</v>
      </c>
      <c r="M238" s="13" t="s">
        <v>11649</v>
      </c>
      <c r="N238" s="13">
        <v>0</v>
      </c>
      <c r="O238" s="13">
        <v>0</v>
      </c>
      <c r="P238" s="13" t="s">
        <v>122</v>
      </c>
      <c r="Q238" s="13"/>
      <c r="R238" s="13" t="s">
        <v>25</v>
      </c>
      <c r="S238" s="13" t="s">
        <v>11987</v>
      </c>
      <c r="T238" s="13" t="s">
        <v>27</v>
      </c>
      <c r="U238" s="13" t="s">
        <v>27</v>
      </c>
      <c r="V238" s="13" t="s">
        <v>7695</v>
      </c>
      <c r="W238" s="13">
        <v>0</v>
      </c>
      <c r="X238" s="13">
        <v>43902</v>
      </c>
      <c r="Y238" s="13"/>
      <c r="Z238" s="15" t="str">
        <f>VLOOKUP(D238,'ZOHO Export'!$H:$W,16,FALSE)</f>
        <v>Kouloud Bouhaleb</v>
      </c>
      <c r="AA238" s="15" t="str">
        <f>VLOOKUP(E238,'ZOHO Export'!$H:$W,16,FALSE)</f>
        <v>Wissem Bensaid</v>
      </c>
    </row>
    <row r="239" spans="1:27" x14ac:dyDescent="0.3">
      <c r="A239" s="13" t="s">
        <v>614</v>
      </c>
      <c r="B239" s="13" t="s">
        <v>5010</v>
      </c>
      <c r="C239" s="13"/>
      <c r="D239" s="13" t="s">
        <v>11736</v>
      </c>
      <c r="E239" s="13" t="s">
        <v>11697</v>
      </c>
      <c r="F239" s="13"/>
      <c r="G239" s="13" t="s">
        <v>231</v>
      </c>
      <c r="H239" s="13" t="s">
        <v>29</v>
      </c>
      <c r="I239" s="14">
        <v>45814</v>
      </c>
      <c r="J239" s="14">
        <v>45869</v>
      </c>
      <c r="K239" s="14">
        <v>45814</v>
      </c>
      <c r="L239" s="13">
        <v>97402.5</v>
      </c>
      <c r="M239" s="13" t="s">
        <v>11697</v>
      </c>
      <c r="N239" s="13">
        <v>0</v>
      </c>
      <c r="O239" s="13">
        <v>0</v>
      </c>
      <c r="P239" s="13" t="s">
        <v>122</v>
      </c>
      <c r="Q239" s="13"/>
      <c r="R239" s="13" t="s">
        <v>43</v>
      </c>
      <c r="S239" s="13" t="s">
        <v>11988</v>
      </c>
      <c r="T239" s="13" t="s">
        <v>58</v>
      </c>
      <c r="U239" s="13" t="s">
        <v>58</v>
      </c>
      <c r="V239" s="13" t="s">
        <v>7696</v>
      </c>
      <c r="W239" s="13">
        <v>250</v>
      </c>
      <c r="X239" s="13">
        <v>97402.5</v>
      </c>
      <c r="Y239" s="13"/>
      <c r="Z239" s="15" t="str">
        <f>VLOOKUP(D239,'ZOHO Export'!$H:$W,16,FALSE)</f>
        <v>Begona Soto</v>
      </c>
      <c r="AA239" s="15" t="str">
        <f>VLOOKUP(E239,'ZOHO Export'!$H:$W,16,FALSE)</f>
        <v>Miguel Menéndez</v>
      </c>
    </row>
    <row r="240" spans="1:27" x14ac:dyDescent="0.3">
      <c r="A240" s="13" t="s">
        <v>615</v>
      </c>
      <c r="B240" s="13" t="s">
        <v>5011</v>
      </c>
      <c r="C240" s="13"/>
      <c r="D240" s="13" t="s">
        <v>11989</v>
      </c>
      <c r="E240" s="13" t="s">
        <v>11785</v>
      </c>
      <c r="F240" s="13" t="s">
        <v>11723</v>
      </c>
      <c r="G240" s="13" t="s">
        <v>616</v>
      </c>
      <c r="H240" s="13" t="s">
        <v>29</v>
      </c>
      <c r="I240" s="14">
        <v>45813</v>
      </c>
      <c r="J240" s="13"/>
      <c r="K240" s="14">
        <v>45953</v>
      </c>
      <c r="L240" s="13">
        <v>4196</v>
      </c>
      <c r="M240" s="13" t="s">
        <v>11906</v>
      </c>
      <c r="N240" s="13">
        <v>2</v>
      </c>
      <c r="O240" s="13">
        <v>2</v>
      </c>
      <c r="P240" s="13" t="s">
        <v>28</v>
      </c>
      <c r="Q240" s="13"/>
      <c r="R240" s="13" t="s">
        <v>36</v>
      </c>
      <c r="S240" s="13" t="s">
        <v>11870</v>
      </c>
      <c r="T240" s="13" t="s">
        <v>53</v>
      </c>
      <c r="U240" s="13" t="s">
        <v>38</v>
      </c>
      <c r="V240" s="13" t="s">
        <v>7697</v>
      </c>
      <c r="W240" s="13">
        <v>0</v>
      </c>
      <c r="X240" s="13">
        <v>19236</v>
      </c>
      <c r="Y240" s="13"/>
      <c r="Z240" s="15" t="str">
        <f>VLOOKUP(D240,'ZOHO Export'!$H:$W,16,FALSE)</f>
        <v>Charbel Chaddad</v>
      </c>
      <c r="AA240" s="15" t="str">
        <f>VLOOKUP(E240,'ZOHO Export'!$H:$W,16,FALSE)</f>
        <v>Nicolas Dubois</v>
      </c>
    </row>
    <row r="241" spans="1:27" x14ac:dyDescent="0.3">
      <c r="A241" s="13" t="s">
        <v>618</v>
      </c>
      <c r="B241" s="13" t="s">
        <v>5012</v>
      </c>
      <c r="C241" s="13"/>
      <c r="D241" s="13" t="s">
        <v>11751</v>
      </c>
      <c r="E241" s="13" t="s">
        <v>11693</v>
      </c>
      <c r="F241" s="13" t="s">
        <v>11694</v>
      </c>
      <c r="G241" s="13" t="s">
        <v>112</v>
      </c>
      <c r="H241" s="13" t="s">
        <v>59</v>
      </c>
      <c r="I241" s="14">
        <v>45813</v>
      </c>
      <c r="J241" s="13"/>
      <c r="K241" s="14">
        <v>46035</v>
      </c>
      <c r="L241" s="13">
        <v>38520</v>
      </c>
      <c r="M241" s="13" t="s">
        <v>11693</v>
      </c>
      <c r="N241" s="13">
        <v>2</v>
      </c>
      <c r="O241" s="13">
        <v>2</v>
      </c>
      <c r="P241" s="13" t="s">
        <v>28</v>
      </c>
      <c r="Q241" s="13"/>
      <c r="R241" s="13" t="s">
        <v>25</v>
      </c>
      <c r="S241" s="13" t="s">
        <v>11990</v>
      </c>
      <c r="T241" s="13" t="s">
        <v>38</v>
      </c>
      <c r="U241" s="13" t="s">
        <v>11864</v>
      </c>
      <c r="V241" s="13" t="s">
        <v>7698</v>
      </c>
      <c r="W241" s="13">
        <v>0.5</v>
      </c>
      <c r="X241" s="13">
        <v>246322.54</v>
      </c>
      <c r="Y241" s="13"/>
      <c r="Z241" s="15" t="str">
        <f>VLOOKUP(D241,'ZOHO Export'!$H:$W,16,FALSE)</f>
        <v>Sunny Yip</v>
      </c>
      <c r="AA241" s="15" t="str">
        <f>VLOOKUP(E241,'ZOHO Export'!$H:$W,16,FALSE)</f>
        <v>Peter Holvoet</v>
      </c>
    </row>
    <row r="242" spans="1:27" x14ac:dyDescent="0.3">
      <c r="A242" s="13" t="s">
        <v>619</v>
      </c>
      <c r="B242" s="13" t="s">
        <v>5013</v>
      </c>
      <c r="C242" s="13"/>
      <c r="D242" s="13" t="s">
        <v>11895</v>
      </c>
      <c r="E242" s="13" t="s">
        <v>11708</v>
      </c>
      <c r="F242" s="13" t="s">
        <v>11664</v>
      </c>
      <c r="G242" s="13" t="s">
        <v>620</v>
      </c>
      <c r="H242" s="13" t="s">
        <v>59</v>
      </c>
      <c r="I242" s="14">
        <v>45812</v>
      </c>
      <c r="J242" s="14">
        <v>45838</v>
      </c>
      <c r="K242" s="14">
        <v>45812</v>
      </c>
      <c r="L242" s="13">
        <v>702</v>
      </c>
      <c r="M242" s="13" t="s">
        <v>11708</v>
      </c>
      <c r="N242" s="13">
        <v>0</v>
      </c>
      <c r="O242" s="13">
        <v>0</v>
      </c>
      <c r="P242" s="13" t="s">
        <v>122</v>
      </c>
      <c r="Q242" s="13"/>
      <c r="R242" s="13" t="s">
        <v>43</v>
      </c>
      <c r="S242" s="13" t="s">
        <v>11991</v>
      </c>
      <c r="T242" s="13" t="s">
        <v>38</v>
      </c>
      <c r="U242" s="13" t="s">
        <v>38</v>
      </c>
      <c r="V242" s="13" t="s">
        <v>7699</v>
      </c>
      <c r="W242" s="13">
        <v>1</v>
      </c>
      <c r="X242" s="13">
        <v>702</v>
      </c>
      <c r="Y242" s="13"/>
      <c r="Z242" s="15" t="str">
        <f>VLOOKUP(D242,'ZOHO Export'!$H:$W,16,FALSE)</f>
        <v>Rossy Kisoka</v>
      </c>
      <c r="AA242" s="15" t="str">
        <f>VLOOKUP(E242,'ZOHO Export'!$H:$W,16,FALSE)</f>
        <v>Jurgen Van Den Driessche</v>
      </c>
    </row>
    <row r="243" spans="1:27" x14ac:dyDescent="0.3">
      <c r="A243" s="13" t="s">
        <v>622</v>
      </c>
      <c r="B243" s="13" t="s">
        <v>5013</v>
      </c>
      <c r="C243" s="13"/>
      <c r="D243" s="13" t="s">
        <v>11992</v>
      </c>
      <c r="E243" s="13" t="s">
        <v>11708</v>
      </c>
      <c r="F243" s="13" t="s">
        <v>11664</v>
      </c>
      <c r="G243" s="13" t="s">
        <v>623</v>
      </c>
      <c r="H243" s="13" t="s">
        <v>59</v>
      </c>
      <c r="I243" s="14">
        <v>45812</v>
      </c>
      <c r="J243" s="14">
        <v>45838</v>
      </c>
      <c r="K243" s="14">
        <v>45812</v>
      </c>
      <c r="L243" s="13">
        <v>1287</v>
      </c>
      <c r="M243" s="13" t="s">
        <v>11708</v>
      </c>
      <c r="N243" s="13">
        <v>0</v>
      </c>
      <c r="O243" s="13">
        <v>0</v>
      </c>
      <c r="P243" s="13" t="s">
        <v>122</v>
      </c>
      <c r="Q243" s="13"/>
      <c r="R243" s="13" t="s">
        <v>43</v>
      </c>
      <c r="S243" s="13" t="s">
        <v>11991</v>
      </c>
      <c r="T243" s="13" t="s">
        <v>38</v>
      </c>
      <c r="U243" s="13" t="s">
        <v>38</v>
      </c>
      <c r="V243" s="13" t="s">
        <v>7700</v>
      </c>
      <c r="W243" s="13">
        <v>1</v>
      </c>
      <c r="X243" s="13">
        <v>1287</v>
      </c>
      <c r="Y243" s="13"/>
      <c r="Z243" s="15" t="str">
        <f>VLOOKUP(D243,'ZOHO Export'!$H:$W,16,FALSE)</f>
        <v>MOHAMED TAHIRI</v>
      </c>
      <c r="AA243" s="15" t="str">
        <f>VLOOKUP(E243,'ZOHO Export'!$H:$W,16,FALSE)</f>
        <v>Jurgen Van Den Driessche</v>
      </c>
    </row>
    <row r="244" spans="1:27" x14ac:dyDescent="0.3">
      <c r="A244" s="13" t="s">
        <v>625</v>
      </c>
      <c r="B244" s="13" t="s">
        <v>5014</v>
      </c>
      <c r="C244" s="13"/>
      <c r="D244" s="13" t="s">
        <v>11993</v>
      </c>
      <c r="E244" s="13" t="s">
        <v>11771</v>
      </c>
      <c r="F244" s="13"/>
      <c r="G244" s="13" t="s">
        <v>233</v>
      </c>
      <c r="H244" s="13" t="s">
        <v>29</v>
      </c>
      <c r="I244" s="14">
        <v>45812</v>
      </c>
      <c r="J244" s="13"/>
      <c r="K244" s="14">
        <v>45812</v>
      </c>
      <c r="L244" s="13">
        <v>62884.800000000003</v>
      </c>
      <c r="M244" s="13"/>
      <c r="N244" s="13">
        <v>0</v>
      </c>
      <c r="O244" s="13">
        <v>0</v>
      </c>
      <c r="P244" s="13" t="s">
        <v>28</v>
      </c>
      <c r="Q244" s="13"/>
      <c r="R244" s="13" t="s">
        <v>36</v>
      </c>
      <c r="S244" s="13" t="s">
        <v>11994</v>
      </c>
      <c r="T244" s="13" t="s">
        <v>84</v>
      </c>
      <c r="U244" s="13" t="s">
        <v>84</v>
      </c>
      <c r="V244" s="13" t="s">
        <v>7701</v>
      </c>
      <c r="W244" s="13">
        <v>0</v>
      </c>
      <c r="X244" s="13">
        <v>62884.800000000003</v>
      </c>
      <c r="Y244" s="13"/>
      <c r="Z244" s="15" t="str">
        <f>VLOOKUP(D244,'ZOHO Export'!$H:$W,16,FALSE)</f>
        <v>Theint Myat Ei</v>
      </c>
      <c r="AA244" s="15" t="str">
        <f>VLOOKUP(E244,'ZOHO Export'!$H:$W,16,FALSE)</f>
        <v>Mark Sensenig</v>
      </c>
    </row>
    <row r="245" spans="1:27" x14ac:dyDescent="0.3">
      <c r="A245" s="13" t="s">
        <v>627</v>
      </c>
      <c r="B245" s="13" t="s">
        <v>5015</v>
      </c>
      <c r="C245" s="13"/>
      <c r="D245" s="13" t="s">
        <v>11995</v>
      </c>
      <c r="E245" s="13" t="s">
        <v>11790</v>
      </c>
      <c r="F245" s="13" t="s">
        <v>11718</v>
      </c>
      <c r="G245" s="13" t="s">
        <v>11690</v>
      </c>
      <c r="H245" s="13" t="s">
        <v>29</v>
      </c>
      <c r="I245" s="14">
        <v>45812</v>
      </c>
      <c r="J245" s="13"/>
      <c r="K245" s="14">
        <v>46071</v>
      </c>
      <c r="L245" s="13">
        <v>10780</v>
      </c>
      <c r="M245" s="13" t="s">
        <v>11790</v>
      </c>
      <c r="N245" s="13">
        <v>2</v>
      </c>
      <c r="O245" s="13">
        <v>1</v>
      </c>
      <c r="P245" s="13" t="s">
        <v>28</v>
      </c>
      <c r="Q245" s="13"/>
      <c r="R245" s="13" t="s">
        <v>36</v>
      </c>
      <c r="S245" s="13" t="s">
        <v>11996</v>
      </c>
      <c r="T245" s="13" t="s">
        <v>53</v>
      </c>
      <c r="U245" s="13" t="s">
        <v>11997</v>
      </c>
      <c r="V245" s="13" t="s">
        <v>7702</v>
      </c>
      <c r="W245" s="13">
        <v>1</v>
      </c>
      <c r="X245" s="13">
        <v>168880</v>
      </c>
      <c r="Y245" s="13"/>
      <c r="Z245" s="15" t="str">
        <f>VLOOKUP(D245,'ZOHO Export'!$H:$W,16,FALSE)</f>
        <v>Alexa Hintz</v>
      </c>
      <c r="AA245" s="15" t="str">
        <f>VLOOKUP(E245,'ZOHO Export'!$H:$W,16,FALSE)</f>
        <v>Alfredo Bartolome</v>
      </c>
    </row>
    <row r="246" spans="1:27" x14ac:dyDescent="0.3">
      <c r="A246" s="13" t="s">
        <v>629</v>
      </c>
      <c r="B246" s="13" t="s">
        <v>11492</v>
      </c>
      <c r="C246" s="13"/>
      <c r="D246" s="13" t="s">
        <v>11923</v>
      </c>
      <c r="E246" s="13" t="s">
        <v>11649</v>
      </c>
      <c r="F246" s="13"/>
      <c r="G246" s="13" t="s">
        <v>630</v>
      </c>
      <c r="H246" s="13" t="s">
        <v>29</v>
      </c>
      <c r="I246" s="14">
        <v>45812</v>
      </c>
      <c r="J246" s="13"/>
      <c r="K246" s="14">
        <v>45812</v>
      </c>
      <c r="L246" s="13">
        <v>85775</v>
      </c>
      <c r="M246" s="13" t="s">
        <v>11649</v>
      </c>
      <c r="N246" s="13">
        <v>0</v>
      </c>
      <c r="O246" s="13">
        <v>0</v>
      </c>
      <c r="P246" s="13" t="s">
        <v>28</v>
      </c>
      <c r="Q246" s="13"/>
      <c r="R246" s="13" t="s">
        <v>25</v>
      </c>
      <c r="S246" s="13" t="s">
        <v>11659</v>
      </c>
      <c r="T246" s="13" t="s">
        <v>27</v>
      </c>
      <c r="U246" s="13" t="s">
        <v>27</v>
      </c>
      <c r="V246" s="13" t="s">
        <v>7703</v>
      </c>
      <c r="W246" s="13">
        <v>0</v>
      </c>
      <c r="X246" s="13">
        <v>85775</v>
      </c>
      <c r="Y246" s="13"/>
      <c r="Z246" s="15" t="str">
        <f>VLOOKUP(D246,'ZOHO Export'!$H:$W,16,FALSE)</f>
        <v>NOUREDDINE ABEDELMOULA</v>
      </c>
      <c r="AA246" s="15" t="str">
        <f>VLOOKUP(E246,'ZOHO Export'!$H:$W,16,FALSE)</f>
        <v>Wissem Bensaid</v>
      </c>
    </row>
    <row r="247" spans="1:27" x14ac:dyDescent="0.3">
      <c r="A247" s="13" t="s">
        <v>631</v>
      </c>
      <c r="B247" s="13" t="s">
        <v>5017</v>
      </c>
      <c r="C247" s="13" t="s">
        <v>11998</v>
      </c>
      <c r="D247" s="13" t="s">
        <v>11875</v>
      </c>
      <c r="E247" s="13" t="s">
        <v>11667</v>
      </c>
      <c r="F247" s="13"/>
      <c r="G247" s="13" t="s">
        <v>189</v>
      </c>
      <c r="H247" s="13" t="s">
        <v>29</v>
      </c>
      <c r="I247" s="14">
        <v>45811</v>
      </c>
      <c r="J247" s="13"/>
      <c r="K247" s="14">
        <v>46009</v>
      </c>
      <c r="L247" s="13">
        <v>68580</v>
      </c>
      <c r="M247" s="13" t="s">
        <v>11738</v>
      </c>
      <c r="N247" s="13">
        <v>2</v>
      </c>
      <c r="O247" s="13">
        <v>2</v>
      </c>
      <c r="P247" s="13" t="s">
        <v>28</v>
      </c>
      <c r="Q247" s="13"/>
      <c r="R247" s="13" t="s">
        <v>43</v>
      </c>
      <c r="S247" s="13" t="s">
        <v>11999</v>
      </c>
      <c r="T247" s="13" t="s">
        <v>45</v>
      </c>
      <c r="U247" s="13" t="s">
        <v>12000</v>
      </c>
      <c r="V247" s="13" t="s">
        <v>7704</v>
      </c>
      <c r="W247" s="13">
        <v>3</v>
      </c>
      <c r="X247" s="13">
        <v>138690</v>
      </c>
      <c r="Y247" s="13"/>
      <c r="Z247" s="15" t="str">
        <f>VLOOKUP(D247,'ZOHO Export'!$H:$W,16,FALSE)</f>
        <v>Itziar Echebarrieta</v>
      </c>
      <c r="AA247" s="15" t="str">
        <f>VLOOKUP(E247,'ZOHO Export'!$H:$W,16,FALSE)</f>
        <v>Lucas Soto</v>
      </c>
    </row>
    <row r="248" spans="1:27" x14ac:dyDescent="0.3">
      <c r="A248" s="13" t="s">
        <v>633</v>
      </c>
      <c r="B248" s="13" t="s">
        <v>5018</v>
      </c>
      <c r="C248" s="13" t="s">
        <v>12001</v>
      </c>
      <c r="D248" s="13" t="s">
        <v>12002</v>
      </c>
      <c r="E248" s="13" t="s">
        <v>11689</v>
      </c>
      <c r="F248" s="13"/>
      <c r="G248" s="13" t="s">
        <v>11690</v>
      </c>
      <c r="H248" s="13" t="s">
        <v>59</v>
      </c>
      <c r="I248" s="14">
        <v>45811</v>
      </c>
      <c r="J248" s="14">
        <v>46022</v>
      </c>
      <c r="K248" s="14">
        <v>45811</v>
      </c>
      <c r="L248" s="13">
        <v>169320</v>
      </c>
      <c r="M248" s="13" t="s">
        <v>11689</v>
      </c>
      <c r="N248" s="13">
        <v>0</v>
      </c>
      <c r="O248" s="13">
        <v>0</v>
      </c>
      <c r="P248" s="13" t="s">
        <v>122</v>
      </c>
      <c r="Q248" s="13"/>
      <c r="R248" s="13" t="s">
        <v>36</v>
      </c>
      <c r="S248" s="13" t="s">
        <v>6878</v>
      </c>
      <c r="T248" s="13" t="s">
        <v>53</v>
      </c>
      <c r="U248" s="13" t="s">
        <v>178</v>
      </c>
      <c r="V248" s="13" t="s">
        <v>7705</v>
      </c>
      <c r="W248" s="13">
        <v>20</v>
      </c>
      <c r="X248" s="13">
        <v>169320</v>
      </c>
      <c r="Y248" s="13"/>
      <c r="Z248" s="15" t="str">
        <f>VLOOKUP(D248,'ZOHO Export'!$H:$W,16,FALSE)</f>
        <v>Robert Rossel</v>
      </c>
      <c r="AA248" s="15" t="str">
        <f>VLOOKUP(E248,'ZOHO Export'!$H:$W,16,FALSE)</f>
        <v>Yannick Vega Fernandez</v>
      </c>
    </row>
    <row r="249" spans="1:27" x14ac:dyDescent="0.3">
      <c r="A249" s="13" t="s">
        <v>635</v>
      </c>
      <c r="B249" s="13" t="s">
        <v>11493</v>
      </c>
      <c r="C249" s="13"/>
      <c r="D249" s="13" t="s">
        <v>11759</v>
      </c>
      <c r="E249" s="13" t="s">
        <v>11649</v>
      </c>
      <c r="F249" s="13"/>
      <c r="G249" s="13" t="s">
        <v>443</v>
      </c>
      <c r="H249" s="13" t="s">
        <v>29</v>
      </c>
      <c r="I249" s="14">
        <v>45810</v>
      </c>
      <c r="J249" s="14">
        <v>45952</v>
      </c>
      <c r="K249" s="14">
        <v>45810</v>
      </c>
      <c r="L249" s="13">
        <v>7676.63</v>
      </c>
      <c r="M249" s="13" t="s">
        <v>11649</v>
      </c>
      <c r="N249" s="13">
        <v>0</v>
      </c>
      <c r="O249" s="13">
        <v>0</v>
      </c>
      <c r="P249" s="13" t="s">
        <v>28</v>
      </c>
      <c r="Q249" s="13"/>
      <c r="R249" s="13" t="s">
        <v>82</v>
      </c>
      <c r="S249" s="13" t="s">
        <v>11893</v>
      </c>
      <c r="T249" s="13" t="s">
        <v>27</v>
      </c>
      <c r="U249" s="13" t="s">
        <v>27</v>
      </c>
      <c r="V249" s="13" t="s">
        <v>7706</v>
      </c>
      <c r="W249" s="13">
        <v>0</v>
      </c>
      <c r="X249" s="13">
        <v>7676.63</v>
      </c>
      <c r="Y249" s="13"/>
      <c r="Z249" s="15" t="str">
        <f>VLOOKUP(D249,'ZOHO Export'!$H:$W,16,FALSE)</f>
        <v>Achraf Walha</v>
      </c>
      <c r="AA249" s="15" t="str">
        <f>VLOOKUP(E249,'ZOHO Export'!$H:$W,16,FALSE)</f>
        <v>Wissem Bensaid</v>
      </c>
    </row>
    <row r="250" spans="1:27" x14ac:dyDescent="0.3">
      <c r="A250" s="13" t="s">
        <v>636</v>
      </c>
      <c r="B250" s="13" t="s">
        <v>5020</v>
      </c>
      <c r="C250" s="13"/>
      <c r="D250" s="13" t="s">
        <v>12003</v>
      </c>
      <c r="E250" s="13" t="s">
        <v>11767</v>
      </c>
      <c r="F250" s="13"/>
      <c r="G250" s="13" t="s">
        <v>637</v>
      </c>
      <c r="H250" s="13" t="s">
        <v>29</v>
      </c>
      <c r="I250" s="14">
        <v>45810</v>
      </c>
      <c r="J250" s="14">
        <v>46006</v>
      </c>
      <c r="K250" s="14">
        <v>45810</v>
      </c>
      <c r="L250" s="13">
        <v>368116.88</v>
      </c>
      <c r="M250" s="13" t="s">
        <v>11907</v>
      </c>
      <c r="N250" s="13">
        <v>0</v>
      </c>
      <c r="O250" s="13">
        <v>0</v>
      </c>
      <c r="P250" s="13" t="s">
        <v>28</v>
      </c>
      <c r="Q250" s="13"/>
      <c r="R250" s="13" t="s">
        <v>36</v>
      </c>
      <c r="S250" s="13" t="s">
        <v>12004</v>
      </c>
      <c r="T250" s="13" t="s">
        <v>58</v>
      </c>
      <c r="U250" s="13" t="s">
        <v>58</v>
      </c>
      <c r="V250" s="13" t="s">
        <v>7707</v>
      </c>
      <c r="W250" s="13">
        <v>16</v>
      </c>
      <c r="X250" s="13">
        <v>368116.88</v>
      </c>
      <c r="Y250" s="13"/>
      <c r="Z250" s="15" t="str">
        <f>VLOOKUP(D250,'ZOHO Export'!$H:$W,16,FALSE)</f>
        <v>Adrian Jimenez</v>
      </c>
      <c r="AA250" s="15" t="str">
        <f>VLOOKUP(E250,'ZOHO Export'!$H:$W,16,FALSE)</f>
        <v>Paqui Romero</v>
      </c>
    </row>
    <row r="251" spans="1:27" x14ac:dyDescent="0.3">
      <c r="A251" s="13" t="s">
        <v>639</v>
      </c>
      <c r="B251" s="13" t="s">
        <v>5021</v>
      </c>
      <c r="C251" s="13"/>
      <c r="D251" s="13" t="s">
        <v>11943</v>
      </c>
      <c r="E251" s="13" t="s">
        <v>11673</v>
      </c>
      <c r="F251" s="13" t="s">
        <v>11705</v>
      </c>
      <c r="G251" s="13" t="s">
        <v>640</v>
      </c>
      <c r="H251" s="13" t="s">
        <v>29</v>
      </c>
      <c r="I251" s="14">
        <v>45805</v>
      </c>
      <c r="J251" s="13"/>
      <c r="K251" s="14">
        <v>46044</v>
      </c>
      <c r="L251" s="13">
        <v>321568</v>
      </c>
      <c r="M251" s="13" t="s">
        <v>12005</v>
      </c>
      <c r="N251" s="13">
        <v>7</v>
      </c>
      <c r="O251" s="13">
        <v>1</v>
      </c>
      <c r="P251" s="13" t="s">
        <v>28</v>
      </c>
      <c r="Q251" s="13"/>
      <c r="R251" s="13" t="s">
        <v>75</v>
      </c>
      <c r="S251" s="13" t="s">
        <v>12006</v>
      </c>
      <c r="T251" s="13" t="s">
        <v>64</v>
      </c>
      <c r="U251" s="13" t="s">
        <v>11654</v>
      </c>
      <c r="V251" s="13" t="s">
        <v>7708</v>
      </c>
      <c r="W251" s="13">
        <v>0</v>
      </c>
      <c r="X251" s="13">
        <v>506962.99</v>
      </c>
      <c r="Y251" s="13"/>
      <c r="Z251" s="15" t="str">
        <f>VLOOKUP(D251,'ZOHO Export'!$H:$W,16,FALSE)</f>
        <v>Xavier Noriega</v>
      </c>
      <c r="AA251" s="15" t="str">
        <f>VLOOKUP(E251,'ZOHO Export'!$H:$W,16,FALSE)</f>
        <v>Loïc Bouvier</v>
      </c>
    </row>
    <row r="252" spans="1:27" x14ac:dyDescent="0.3">
      <c r="A252" s="13" t="s">
        <v>642</v>
      </c>
      <c r="B252" s="13" t="s">
        <v>5022</v>
      </c>
      <c r="C252" s="13"/>
      <c r="D252" s="13" t="s">
        <v>11911</v>
      </c>
      <c r="E252" s="13" t="s">
        <v>11652</v>
      </c>
      <c r="F252" s="13" t="s">
        <v>11723</v>
      </c>
      <c r="G252" s="13" t="s">
        <v>643</v>
      </c>
      <c r="H252" s="13" t="s">
        <v>29</v>
      </c>
      <c r="I252" s="14">
        <v>45804</v>
      </c>
      <c r="J252" s="14">
        <v>45937</v>
      </c>
      <c r="K252" s="14">
        <v>45992</v>
      </c>
      <c r="L252" s="13">
        <v>869.3</v>
      </c>
      <c r="M252" s="13" t="s">
        <v>11652</v>
      </c>
      <c r="N252" s="13">
        <v>5</v>
      </c>
      <c r="O252" s="13">
        <v>5</v>
      </c>
      <c r="P252" s="13" t="s">
        <v>122</v>
      </c>
      <c r="Q252" s="13"/>
      <c r="R252" s="13" t="s">
        <v>36</v>
      </c>
      <c r="S252" s="13" t="s">
        <v>11823</v>
      </c>
      <c r="T252" s="13" t="s">
        <v>38</v>
      </c>
      <c r="U252" s="13" t="s">
        <v>38</v>
      </c>
      <c r="V252" s="13" t="s">
        <v>7709</v>
      </c>
      <c r="W252" s="13">
        <v>6000000</v>
      </c>
      <c r="X252" s="13">
        <v>34660.21</v>
      </c>
      <c r="Y252" s="13"/>
      <c r="Z252" s="15" t="e">
        <f>VLOOKUP(D252,'ZOHO Export'!$H:$W,16,FALSE)</f>
        <v>#N/A</v>
      </c>
      <c r="AA252" s="15" t="str">
        <f>VLOOKUP(E252,'ZOHO Export'!$H:$W,16,FALSE)</f>
        <v>Karel De Swert</v>
      </c>
    </row>
    <row r="253" spans="1:27" x14ac:dyDescent="0.3">
      <c r="A253" s="13" t="s">
        <v>644</v>
      </c>
      <c r="B253" s="13" t="s">
        <v>5023</v>
      </c>
      <c r="C253" s="13"/>
      <c r="D253" s="13" t="s">
        <v>11675</v>
      </c>
      <c r="E253" s="13" t="s">
        <v>11771</v>
      </c>
      <c r="F253" s="13"/>
      <c r="G253" s="13" t="s">
        <v>645</v>
      </c>
      <c r="H253" s="13" t="s">
        <v>29</v>
      </c>
      <c r="I253" s="14">
        <v>45800</v>
      </c>
      <c r="J253" s="13"/>
      <c r="K253" s="14">
        <v>46020</v>
      </c>
      <c r="L253" s="13">
        <v>13818.8</v>
      </c>
      <c r="M253" s="13" t="s">
        <v>11675</v>
      </c>
      <c r="N253" s="13">
        <v>3</v>
      </c>
      <c r="O253" s="13">
        <v>3</v>
      </c>
      <c r="P253" s="13" t="s">
        <v>28</v>
      </c>
      <c r="Q253" s="13"/>
      <c r="R253" s="13" t="s">
        <v>82</v>
      </c>
      <c r="S253" s="13" t="s">
        <v>6878</v>
      </c>
      <c r="T253" s="13" t="s">
        <v>84</v>
      </c>
      <c r="U253" s="13" t="s">
        <v>84</v>
      </c>
      <c r="V253" s="13" t="s">
        <v>7710</v>
      </c>
      <c r="W253" s="13">
        <v>0.3</v>
      </c>
      <c r="X253" s="13">
        <v>120428.8</v>
      </c>
      <c r="Y253" s="13"/>
      <c r="Z253" s="15" t="str">
        <f>VLOOKUP(D253,'ZOHO Export'!$H:$W,16,FALSE)</f>
        <v>Pranay Pawar</v>
      </c>
      <c r="AA253" s="15" t="str">
        <f>VLOOKUP(E253,'ZOHO Export'!$H:$W,16,FALSE)</f>
        <v>Mark Sensenig</v>
      </c>
    </row>
    <row r="254" spans="1:27" x14ac:dyDescent="0.3">
      <c r="A254" s="13" t="s">
        <v>646</v>
      </c>
      <c r="B254" s="13" t="s">
        <v>5024</v>
      </c>
      <c r="C254" s="13"/>
      <c r="D254" s="13" t="s">
        <v>12007</v>
      </c>
      <c r="E254" s="13" t="s">
        <v>11670</v>
      </c>
      <c r="F254" s="13" t="s">
        <v>11694</v>
      </c>
      <c r="G254" s="13" t="s">
        <v>74</v>
      </c>
      <c r="H254" s="13" t="s">
        <v>29</v>
      </c>
      <c r="I254" s="14">
        <v>45800</v>
      </c>
      <c r="J254" s="13"/>
      <c r="K254" s="14">
        <v>46083</v>
      </c>
      <c r="L254" s="13">
        <v>1048.03</v>
      </c>
      <c r="M254" s="13" t="s">
        <v>11785</v>
      </c>
      <c r="N254" s="13">
        <v>2</v>
      </c>
      <c r="O254" s="13">
        <v>2</v>
      </c>
      <c r="P254" s="13" t="s">
        <v>28</v>
      </c>
      <c r="Q254" s="13"/>
      <c r="R254" s="13" t="s">
        <v>75</v>
      </c>
      <c r="S254" s="13" t="s">
        <v>12008</v>
      </c>
      <c r="T254" s="13" t="s">
        <v>38</v>
      </c>
      <c r="U254" s="13" t="s">
        <v>38</v>
      </c>
      <c r="V254" s="13" t="s">
        <v>7711</v>
      </c>
      <c r="W254" s="13">
        <v>1.7</v>
      </c>
      <c r="X254" s="13">
        <v>284793.65999999997</v>
      </c>
      <c r="Y254" s="13"/>
      <c r="Z254" s="15" t="str">
        <f>VLOOKUP(D254,'ZOHO Export'!$H:$W,16,FALSE)</f>
        <v>Alexandre Tratsaert</v>
      </c>
      <c r="AA254" s="15" t="str">
        <f>VLOOKUP(E254,'ZOHO Export'!$H:$W,16,FALSE)</f>
        <v>Mathias Martin</v>
      </c>
    </row>
    <row r="255" spans="1:27" x14ac:dyDescent="0.3">
      <c r="A255" s="13" t="s">
        <v>649</v>
      </c>
      <c r="B255" s="13" t="s">
        <v>5025</v>
      </c>
      <c r="C255" s="13"/>
      <c r="D255" s="13" t="s">
        <v>11740</v>
      </c>
      <c r="E255" s="13" t="s">
        <v>11717</v>
      </c>
      <c r="F255" s="13" t="s">
        <v>11740</v>
      </c>
      <c r="G255" s="13" t="s">
        <v>191</v>
      </c>
      <c r="H255" s="13" t="s">
        <v>59</v>
      </c>
      <c r="I255" s="14">
        <v>45859</v>
      </c>
      <c r="J255" s="13"/>
      <c r="K255" s="14">
        <v>45800</v>
      </c>
      <c r="L255" s="13">
        <v>19462</v>
      </c>
      <c r="M255" s="13" t="s">
        <v>12009</v>
      </c>
      <c r="N255" s="13">
        <v>0</v>
      </c>
      <c r="O255" s="13">
        <v>0</v>
      </c>
      <c r="P255" s="13" t="s">
        <v>28</v>
      </c>
      <c r="Q255" s="13"/>
      <c r="R255" s="13" t="s">
        <v>36</v>
      </c>
      <c r="S255" s="13" t="s">
        <v>6878</v>
      </c>
      <c r="T255" s="13" t="s">
        <v>178</v>
      </c>
      <c r="U255" s="13" t="s">
        <v>12010</v>
      </c>
      <c r="V255" s="13" t="s">
        <v>7712</v>
      </c>
      <c r="W255" s="13">
        <v>150000</v>
      </c>
      <c r="X255" s="13">
        <v>19462</v>
      </c>
      <c r="Y255" s="13"/>
      <c r="Z255" s="15" t="str">
        <f>VLOOKUP(D255,'ZOHO Export'!$H:$W,16,FALSE)</f>
        <v>Sang Tan Dang</v>
      </c>
      <c r="AA255" s="15" t="str">
        <f>VLOOKUP(E255,'ZOHO Export'!$H:$W,16,FALSE)</f>
        <v>Fiete Heinrich</v>
      </c>
    </row>
    <row r="256" spans="1:27" x14ac:dyDescent="0.3">
      <c r="A256" s="13" t="s">
        <v>650</v>
      </c>
      <c r="B256" s="13" t="s">
        <v>5026</v>
      </c>
      <c r="C256" s="13"/>
      <c r="D256" s="13" t="s">
        <v>12011</v>
      </c>
      <c r="E256" s="13" t="s">
        <v>11693</v>
      </c>
      <c r="F256" s="13" t="s">
        <v>11705</v>
      </c>
      <c r="G256" s="13" t="s">
        <v>651</v>
      </c>
      <c r="H256" s="13" t="s">
        <v>59</v>
      </c>
      <c r="I256" s="14">
        <v>45798</v>
      </c>
      <c r="J256" s="14">
        <v>45992</v>
      </c>
      <c r="K256" s="14">
        <v>45798</v>
      </c>
      <c r="L256" s="13">
        <v>15685.43</v>
      </c>
      <c r="M256" s="13" t="s">
        <v>11693</v>
      </c>
      <c r="N256" s="13">
        <v>0</v>
      </c>
      <c r="O256" s="13">
        <v>0</v>
      </c>
      <c r="P256" s="13" t="s">
        <v>122</v>
      </c>
      <c r="Q256" s="13"/>
      <c r="R256" s="13" t="s">
        <v>25</v>
      </c>
      <c r="S256" s="13" t="s">
        <v>11799</v>
      </c>
      <c r="T256" s="13" t="s">
        <v>38</v>
      </c>
      <c r="U256" s="13" t="s">
        <v>38</v>
      </c>
      <c r="V256" s="13" t="s">
        <v>7713</v>
      </c>
      <c r="W256" s="13">
        <v>0.25</v>
      </c>
      <c r="X256" s="13">
        <v>15685.43</v>
      </c>
      <c r="Y256" s="13"/>
      <c r="Z256" s="15" t="e">
        <f>VLOOKUP(D256,'ZOHO Export'!$H:$W,16,FALSE)</f>
        <v>#N/A</v>
      </c>
      <c r="AA256" s="15" t="str">
        <f>VLOOKUP(E256,'ZOHO Export'!$H:$W,16,FALSE)</f>
        <v>Peter Holvoet</v>
      </c>
    </row>
    <row r="257" spans="1:27" x14ac:dyDescent="0.3">
      <c r="A257" s="13" t="s">
        <v>653</v>
      </c>
      <c r="B257" s="13" t="s">
        <v>5013</v>
      </c>
      <c r="C257" s="13"/>
      <c r="D257" s="13" t="s">
        <v>11708</v>
      </c>
      <c r="E257" s="13" t="s">
        <v>11708</v>
      </c>
      <c r="F257" s="13" t="s">
        <v>11664</v>
      </c>
      <c r="G257" s="13" t="s">
        <v>620</v>
      </c>
      <c r="H257" s="13" t="s">
        <v>59</v>
      </c>
      <c r="I257" s="14">
        <v>45798</v>
      </c>
      <c r="J257" s="13"/>
      <c r="K257" s="14">
        <v>46055</v>
      </c>
      <c r="L257" s="13">
        <v>86421.6</v>
      </c>
      <c r="M257" s="13" t="s">
        <v>11708</v>
      </c>
      <c r="N257" s="13">
        <v>1</v>
      </c>
      <c r="O257" s="13">
        <v>1</v>
      </c>
      <c r="P257" s="13" t="s">
        <v>28</v>
      </c>
      <c r="Q257" s="13"/>
      <c r="R257" s="13" t="s">
        <v>43</v>
      </c>
      <c r="S257" s="13" t="s">
        <v>12012</v>
      </c>
      <c r="T257" s="13" t="s">
        <v>38</v>
      </c>
      <c r="U257" s="13" t="s">
        <v>38</v>
      </c>
      <c r="V257" s="13" t="s">
        <v>7714</v>
      </c>
      <c r="W257" s="13">
        <v>1</v>
      </c>
      <c r="X257" s="13">
        <v>157077.72</v>
      </c>
      <c r="Y257" s="13"/>
      <c r="Z257" s="15" t="str">
        <f>VLOOKUP(D257,'ZOHO Export'!$H:$W,16,FALSE)</f>
        <v>Jurgen Van Den Driessche</v>
      </c>
      <c r="AA257" s="15" t="str">
        <f>VLOOKUP(E257,'ZOHO Export'!$H:$W,16,FALSE)</f>
        <v>Jurgen Van Den Driessche</v>
      </c>
    </row>
    <row r="258" spans="1:27" x14ac:dyDescent="0.3">
      <c r="A258" s="13" t="s">
        <v>655</v>
      </c>
      <c r="B258" s="13" t="s">
        <v>12013</v>
      </c>
      <c r="C258" s="13"/>
      <c r="D258" s="13" t="s">
        <v>11972</v>
      </c>
      <c r="E258" s="13" t="s">
        <v>11649</v>
      </c>
      <c r="F258" s="13"/>
      <c r="G258" s="13" t="s">
        <v>127</v>
      </c>
      <c r="H258" s="13" t="s">
        <v>29</v>
      </c>
      <c r="I258" s="14">
        <v>45797</v>
      </c>
      <c r="J258" s="14">
        <v>45952</v>
      </c>
      <c r="K258" s="14">
        <v>45978</v>
      </c>
      <c r="L258" s="13">
        <v>15791.4</v>
      </c>
      <c r="M258" s="13" t="s">
        <v>11851</v>
      </c>
      <c r="N258" s="13">
        <v>2</v>
      </c>
      <c r="O258" s="13">
        <v>2</v>
      </c>
      <c r="P258" s="13" t="s">
        <v>122</v>
      </c>
      <c r="Q258" s="13"/>
      <c r="R258" s="13" t="s">
        <v>25</v>
      </c>
      <c r="S258" s="13" t="s">
        <v>11852</v>
      </c>
      <c r="T258" s="13" t="s">
        <v>27</v>
      </c>
      <c r="U258" s="13" t="s">
        <v>12014</v>
      </c>
      <c r="V258" s="13" t="s">
        <v>7715</v>
      </c>
      <c r="W258" s="13">
        <v>0</v>
      </c>
      <c r="X258" s="13">
        <v>-129208.6</v>
      </c>
      <c r="Y258" s="13"/>
      <c r="Z258" s="15" t="str">
        <f>VLOOKUP(D258,'ZOHO Export'!$H:$W,16,FALSE)</f>
        <v>Ahmed KAMMOUN</v>
      </c>
      <c r="AA258" s="15" t="str">
        <f>VLOOKUP(E258,'ZOHO Export'!$H:$W,16,FALSE)</f>
        <v>Wissem Bensaid</v>
      </c>
    </row>
    <row r="259" spans="1:27" x14ac:dyDescent="0.3">
      <c r="A259" s="13" t="s">
        <v>656</v>
      </c>
      <c r="B259" s="13" t="s">
        <v>12015</v>
      </c>
      <c r="C259" s="13"/>
      <c r="D259" s="13" t="s">
        <v>11821</v>
      </c>
      <c r="E259" s="13" t="s">
        <v>11649</v>
      </c>
      <c r="F259" s="13"/>
      <c r="G259" s="13" t="s">
        <v>657</v>
      </c>
      <c r="H259" s="13" t="s">
        <v>29</v>
      </c>
      <c r="I259" s="14">
        <v>45797</v>
      </c>
      <c r="J259" s="14">
        <v>45952</v>
      </c>
      <c r="K259" s="14">
        <v>45797</v>
      </c>
      <c r="L259" s="13">
        <v>20685.41</v>
      </c>
      <c r="M259" s="13" t="s">
        <v>11649</v>
      </c>
      <c r="N259" s="13">
        <v>0</v>
      </c>
      <c r="O259" s="13">
        <v>0</v>
      </c>
      <c r="P259" s="13" t="s">
        <v>122</v>
      </c>
      <c r="Q259" s="13"/>
      <c r="R259" s="13" t="s">
        <v>25</v>
      </c>
      <c r="S259" s="13" t="s">
        <v>11659</v>
      </c>
      <c r="T259" s="13" t="s">
        <v>27</v>
      </c>
      <c r="U259" s="13" t="s">
        <v>27</v>
      </c>
      <c r="V259" s="13" t="s">
        <v>7716</v>
      </c>
      <c r="W259" s="13">
        <v>0</v>
      </c>
      <c r="X259" s="13">
        <v>20685.41</v>
      </c>
      <c r="Y259" s="13"/>
      <c r="Z259" s="15" t="str">
        <f>VLOOKUP(D259,'ZOHO Export'!$H:$W,16,FALSE)</f>
        <v>Ramzi MTIBAA</v>
      </c>
      <c r="AA259" s="15" t="str">
        <f>VLOOKUP(E259,'ZOHO Export'!$H:$W,16,FALSE)</f>
        <v>Wissem Bensaid</v>
      </c>
    </row>
    <row r="260" spans="1:27" x14ac:dyDescent="0.3">
      <c r="A260" s="13" t="s">
        <v>658</v>
      </c>
      <c r="B260" s="13" t="s">
        <v>12016</v>
      </c>
      <c r="C260" s="13"/>
      <c r="D260" s="13" t="s">
        <v>11726</v>
      </c>
      <c r="E260" s="13" t="s">
        <v>11649</v>
      </c>
      <c r="F260" s="13"/>
      <c r="G260" s="13" t="s">
        <v>48</v>
      </c>
      <c r="H260" s="13" t="s">
        <v>29</v>
      </c>
      <c r="I260" s="14">
        <v>45797</v>
      </c>
      <c r="J260" s="14">
        <v>45805</v>
      </c>
      <c r="K260" s="14">
        <v>45797</v>
      </c>
      <c r="L260" s="13">
        <v>606.05999999999995</v>
      </c>
      <c r="M260" s="13" t="s">
        <v>11649</v>
      </c>
      <c r="N260" s="13">
        <v>0</v>
      </c>
      <c r="O260" s="13">
        <v>0</v>
      </c>
      <c r="P260" s="13" t="s">
        <v>122</v>
      </c>
      <c r="Q260" s="13"/>
      <c r="R260" s="13" t="s">
        <v>25</v>
      </c>
      <c r="S260" s="13" t="s">
        <v>11715</v>
      </c>
      <c r="T260" s="13" t="s">
        <v>27</v>
      </c>
      <c r="U260" s="13" t="s">
        <v>27</v>
      </c>
      <c r="V260" s="13" t="s">
        <v>7717</v>
      </c>
      <c r="W260" s="13">
        <v>0</v>
      </c>
      <c r="X260" s="13">
        <v>606.05999999999995</v>
      </c>
      <c r="Y260" s="13"/>
      <c r="Z260" s="15" t="str">
        <f>VLOOKUP(D260,'ZOHO Export'!$H:$W,16,FALSE)</f>
        <v>Zied Maghrebi</v>
      </c>
      <c r="AA260" s="15" t="str">
        <f>VLOOKUP(E260,'ZOHO Export'!$H:$W,16,FALSE)</f>
        <v>Wissem Bensaid</v>
      </c>
    </row>
    <row r="261" spans="1:27" x14ac:dyDescent="0.3">
      <c r="A261" s="13" t="s">
        <v>659</v>
      </c>
      <c r="B261" s="13" t="s">
        <v>12017</v>
      </c>
      <c r="C261" s="13"/>
      <c r="D261" s="13" t="s">
        <v>11726</v>
      </c>
      <c r="E261" s="13" t="s">
        <v>11649</v>
      </c>
      <c r="F261" s="13"/>
      <c r="G261" s="13" t="s">
        <v>322</v>
      </c>
      <c r="H261" s="13" t="s">
        <v>29</v>
      </c>
      <c r="I261" s="14">
        <v>45797</v>
      </c>
      <c r="J261" s="14">
        <v>45952</v>
      </c>
      <c r="K261" s="14">
        <v>46092</v>
      </c>
      <c r="L261" s="13">
        <v>-605492.13</v>
      </c>
      <c r="M261" s="13" t="s">
        <v>11649</v>
      </c>
      <c r="N261" s="13">
        <v>2</v>
      </c>
      <c r="O261" s="13">
        <v>2</v>
      </c>
      <c r="P261" s="13" t="s">
        <v>122</v>
      </c>
      <c r="Q261" s="13"/>
      <c r="R261" s="13" t="s">
        <v>82</v>
      </c>
      <c r="S261" s="13" t="s">
        <v>12018</v>
      </c>
      <c r="T261" s="13" t="s">
        <v>27</v>
      </c>
      <c r="U261" s="13" t="s">
        <v>12014</v>
      </c>
      <c r="V261" s="13" t="s">
        <v>7718</v>
      </c>
      <c r="W261" s="13">
        <v>0</v>
      </c>
      <c r="X261" s="13">
        <v>9411.61</v>
      </c>
      <c r="Y261" s="13"/>
      <c r="Z261" s="15" t="str">
        <f>VLOOKUP(D261,'ZOHO Export'!$H:$W,16,FALSE)</f>
        <v>Zied Maghrebi</v>
      </c>
      <c r="AA261" s="15" t="str">
        <f>VLOOKUP(E261,'ZOHO Export'!$H:$W,16,FALSE)</f>
        <v>Wissem Bensaid</v>
      </c>
    </row>
    <row r="262" spans="1:27" x14ac:dyDescent="0.3">
      <c r="A262" s="13" t="s">
        <v>660</v>
      </c>
      <c r="B262" s="13" t="s">
        <v>12019</v>
      </c>
      <c r="C262" s="13"/>
      <c r="D262" s="13" t="s">
        <v>11759</v>
      </c>
      <c r="E262" s="13" t="s">
        <v>11649</v>
      </c>
      <c r="F262" s="13"/>
      <c r="G262" s="13" t="s">
        <v>451</v>
      </c>
      <c r="H262" s="13" t="s">
        <v>29</v>
      </c>
      <c r="I262" s="14">
        <v>45797</v>
      </c>
      <c r="J262" s="14">
        <v>45952</v>
      </c>
      <c r="K262" s="14">
        <v>45797</v>
      </c>
      <c r="L262" s="13">
        <v>20880.240000000002</v>
      </c>
      <c r="M262" s="13" t="s">
        <v>11649</v>
      </c>
      <c r="N262" s="13">
        <v>0</v>
      </c>
      <c r="O262" s="13">
        <v>0</v>
      </c>
      <c r="P262" s="13" t="s">
        <v>122</v>
      </c>
      <c r="Q262" s="13"/>
      <c r="R262" s="13" t="s">
        <v>36</v>
      </c>
      <c r="S262" s="13" t="s">
        <v>12018</v>
      </c>
      <c r="T262" s="13" t="s">
        <v>27</v>
      </c>
      <c r="U262" s="13" t="s">
        <v>27</v>
      </c>
      <c r="V262" s="13" t="s">
        <v>7719</v>
      </c>
      <c r="W262" s="13">
        <v>0</v>
      </c>
      <c r="X262" s="13">
        <v>20880.240000000002</v>
      </c>
      <c r="Y262" s="13"/>
      <c r="Z262" s="15" t="str">
        <f>VLOOKUP(D262,'ZOHO Export'!$H:$W,16,FALSE)</f>
        <v>Achraf Walha</v>
      </c>
      <c r="AA262" s="15" t="str">
        <f>VLOOKUP(E262,'ZOHO Export'!$H:$W,16,FALSE)</f>
        <v>Wissem Bensaid</v>
      </c>
    </row>
    <row r="263" spans="1:27" x14ac:dyDescent="0.3">
      <c r="A263" s="13" t="s">
        <v>661</v>
      </c>
      <c r="B263" s="13" t="s">
        <v>12020</v>
      </c>
      <c r="C263" s="13"/>
      <c r="D263" s="13" t="s">
        <v>11726</v>
      </c>
      <c r="E263" s="13" t="s">
        <v>11649</v>
      </c>
      <c r="F263" s="13"/>
      <c r="G263" s="13" t="s">
        <v>662</v>
      </c>
      <c r="H263" s="13" t="s">
        <v>59</v>
      </c>
      <c r="I263" s="14">
        <v>45797</v>
      </c>
      <c r="J263" s="14">
        <v>45952</v>
      </c>
      <c r="K263" s="14">
        <v>45797</v>
      </c>
      <c r="L263" s="13">
        <v>23106.06</v>
      </c>
      <c r="M263" s="13" t="s">
        <v>11649</v>
      </c>
      <c r="N263" s="13">
        <v>0</v>
      </c>
      <c r="O263" s="13">
        <v>0</v>
      </c>
      <c r="P263" s="13" t="s">
        <v>122</v>
      </c>
      <c r="Q263" s="13"/>
      <c r="R263" s="13" t="s">
        <v>25</v>
      </c>
      <c r="S263" s="13" t="s">
        <v>6878</v>
      </c>
      <c r="T263" s="13" t="s">
        <v>27</v>
      </c>
      <c r="U263" s="13" t="s">
        <v>27</v>
      </c>
      <c r="V263" s="13" t="s">
        <v>7720</v>
      </c>
      <c r="W263" s="13">
        <v>0</v>
      </c>
      <c r="X263" s="13">
        <v>23106.06</v>
      </c>
      <c r="Y263" s="13"/>
      <c r="Z263" s="15" t="str">
        <f>VLOOKUP(D263,'ZOHO Export'!$H:$W,16,FALSE)</f>
        <v>Zied Maghrebi</v>
      </c>
      <c r="AA263" s="15" t="str">
        <f>VLOOKUP(E263,'ZOHO Export'!$H:$W,16,FALSE)</f>
        <v>Wissem Bensaid</v>
      </c>
    </row>
    <row r="264" spans="1:27" x14ac:dyDescent="0.3">
      <c r="A264" s="13" t="s">
        <v>663</v>
      </c>
      <c r="B264" s="13" t="s">
        <v>5033</v>
      </c>
      <c r="C264" s="13"/>
      <c r="D264" s="13" t="s">
        <v>12009</v>
      </c>
      <c r="E264" s="13" t="s">
        <v>12009</v>
      </c>
      <c r="F264" s="13"/>
      <c r="G264" s="13" t="s">
        <v>191</v>
      </c>
      <c r="H264" s="13" t="s">
        <v>59</v>
      </c>
      <c r="I264" s="14">
        <v>45791</v>
      </c>
      <c r="J264" s="13"/>
      <c r="K264" s="14">
        <v>45791</v>
      </c>
      <c r="L264" s="13">
        <v>5679</v>
      </c>
      <c r="M264" s="13" t="s">
        <v>12009</v>
      </c>
      <c r="N264" s="13">
        <v>0</v>
      </c>
      <c r="O264" s="13">
        <v>0</v>
      </c>
      <c r="P264" s="13" t="s">
        <v>28</v>
      </c>
      <c r="Q264" s="13"/>
      <c r="R264" s="13" t="s">
        <v>36</v>
      </c>
      <c r="S264" s="13" t="s">
        <v>11919</v>
      </c>
      <c r="T264" s="13" t="s">
        <v>178</v>
      </c>
      <c r="U264" s="13" t="s">
        <v>38</v>
      </c>
      <c r="V264" s="13" t="s">
        <v>7721</v>
      </c>
      <c r="W264" s="13">
        <v>0.1</v>
      </c>
      <c r="X264" s="13">
        <v>5679</v>
      </c>
      <c r="Y264" s="13"/>
      <c r="Z264" s="15" t="str">
        <f>VLOOKUP(D264,'ZOHO Export'!$H:$W,16,FALSE)</f>
        <v>Jan Grabek</v>
      </c>
      <c r="AA264" s="15" t="str">
        <f>VLOOKUP(E264,'ZOHO Export'!$H:$W,16,FALSE)</f>
        <v>Jan Grabek</v>
      </c>
    </row>
    <row r="265" spans="1:27" x14ac:dyDescent="0.3">
      <c r="A265" s="13" t="s">
        <v>665</v>
      </c>
      <c r="B265" s="13" t="s">
        <v>12021</v>
      </c>
      <c r="C265" s="13"/>
      <c r="D265" s="13" t="s">
        <v>12022</v>
      </c>
      <c r="E265" s="13" t="s">
        <v>11771</v>
      </c>
      <c r="F265" s="13"/>
      <c r="G265" s="13" t="s">
        <v>233</v>
      </c>
      <c r="H265" s="13" t="s">
        <v>29</v>
      </c>
      <c r="I265" s="14">
        <v>45790</v>
      </c>
      <c r="J265" s="14">
        <v>46083</v>
      </c>
      <c r="K265" s="14">
        <v>45790</v>
      </c>
      <c r="L265" s="13">
        <v>28422</v>
      </c>
      <c r="M265" s="13" t="s">
        <v>11675</v>
      </c>
      <c r="N265" s="13">
        <v>0</v>
      </c>
      <c r="O265" s="13">
        <v>0</v>
      </c>
      <c r="P265" s="13" t="s">
        <v>122</v>
      </c>
      <c r="Q265" s="13"/>
      <c r="R265" s="13" t="s">
        <v>36</v>
      </c>
      <c r="S265" s="13" t="s">
        <v>11823</v>
      </c>
      <c r="T265" s="13" t="s">
        <v>84</v>
      </c>
      <c r="U265" s="13" t="s">
        <v>84</v>
      </c>
      <c r="V265" s="13" t="s">
        <v>7722</v>
      </c>
      <c r="W265" s="13">
        <v>0.5</v>
      </c>
      <c r="X265" s="13">
        <v>28422</v>
      </c>
      <c r="Y265" s="13"/>
      <c r="Z265" s="15" t="str">
        <f>VLOOKUP(D265,'ZOHO Export'!$H:$W,16,FALSE)</f>
        <v>Matthew Leach</v>
      </c>
      <c r="AA265" s="15" t="str">
        <f>VLOOKUP(E265,'ZOHO Export'!$H:$W,16,FALSE)</f>
        <v>Mark Sensenig</v>
      </c>
    </row>
    <row r="266" spans="1:27" x14ac:dyDescent="0.3">
      <c r="A266" s="13" t="s">
        <v>667</v>
      </c>
      <c r="B266" s="13" t="s">
        <v>5035</v>
      </c>
      <c r="C266" s="13"/>
      <c r="D266" s="13" t="s">
        <v>12023</v>
      </c>
      <c r="E266" s="13" t="s">
        <v>12023</v>
      </c>
      <c r="F266" s="13" t="s">
        <v>11664</v>
      </c>
      <c r="G266" s="13" t="s">
        <v>668</v>
      </c>
      <c r="H266" s="13" t="s">
        <v>29</v>
      </c>
      <c r="I266" s="14">
        <v>45789</v>
      </c>
      <c r="J266" s="14">
        <v>45996</v>
      </c>
      <c r="K266" s="14">
        <v>45985</v>
      </c>
      <c r="L266" s="13">
        <v>13882.5</v>
      </c>
      <c r="M266" s="13" t="s">
        <v>12023</v>
      </c>
      <c r="N266" s="13">
        <v>1</v>
      </c>
      <c r="O266" s="13">
        <v>1</v>
      </c>
      <c r="P266" s="13" t="s">
        <v>122</v>
      </c>
      <c r="Q266" s="13"/>
      <c r="R266" s="13" t="s">
        <v>43</v>
      </c>
      <c r="S266" s="13" t="s">
        <v>11768</v>
      </c>
      <c r="T266" s="13" t="s">
        <v>53</v>
      </c>
      <c r="U266" s="13" t="s">
        <v>38</v>
      </c>
      <c r="V266" s="13" t="s">
        <v>7723</v>
      </c>
      <c r="W266" s="13">
        <v>0.1</v>
      </c>
      <c r="X266" s="13">
        <v>20443.5</v>
      </c>
      <c r="Y266" s="13"/>
      <c r="Z266" s="15" t="e">
        <f>VLOOKUP(D266,'ZOHO Export'!$H:$W,16,FALSE)</f>
        <v>#N/A</v>
      </c>
      <c r="AA266" s="15" t="e">
        <f>VLOOKUP(E266,'ZOHO Export'!$H:$W,16,FALSE)</f>
        <v>#N/A</v>
      </c>
    </row>
    <row r="267" spans="1:27" x14ac:dyDescent="0.3">
      <c r="A267" s="13" t="s">
        <v>670</v>
      </c>
      <c r="B267" s="13" t="s">
        <v>5013</v>
      </c>
      <c r="C267" s="13"/>
      <c r="D267" s="13" t="s">
        <v>11992</v>
      </c>
      <c r="E267" s="13" t="s">
        <v>11708</v>
      </c>
      <c r="F267" s="13" t="s">
        <v>11896</v>
      </c>
      <c r="G267" s="13" t="s">
        <v>671</v>
      </c>
      <c r="H267" s="13" t="s">
        <v>59</v>
      </c>
      <c r="I267" s="14">
        <v>45786</v>
      </c>
      <c r="J267" s="13"/>
      <c r="K267" s="14">
        <v>45786</v>
      </c>
      <c r="L267" s="13">
        <v>29677.25</v>
      </c>
      <c r="M267" s="13" t="s">
        <v>11708</v>
      </c>
      <c r="N267" s="13">
        <v>0</v>
      </c>
      <c r="O267" s="13">
        <v>0</v>
      </c>
      <c r="P267" s="13" t="s">
        <v>28</v>
      </c>
      <c r="Q267" s="13"/>
      <c r="R267" s="13" t="s">
        <v>43</v>
      </c>
      <c r="S267" s="13" t="s">
        <v>12024</v>
      </c>
      <c r="T267" s="13" t="s">
        <v>38</v>
      </c>
      <c r="U267" s="13" t="s">
        <v>38</v>
      </c>
      <c r="V267" s="13" t="s">
        <v>7724</v>
      </c>
      <c r="W267" s="13">
        <v>1</v>
      </c>
      <c r="X267" s="13">
        <v>29677.25</v>
      </c>
      <c r="Y267" s="13"/>
      <c r="Z267" s="15" t="str">
        <f>VLOOKUP(D267,'ZOHO Export'!$H:$W,16,FALSE)</f>
        <v>MOHAMED TAHIRI</v>
      </c>
      <c r="AA267" s="15" t="str">
        <f>VLOOKUP(E267,'ZOHO Export'!$H:$W,16,FALSE)</f>
        <v>Jurgen Van Den Driessche</v>
      </c>
    </row>
    <row r="268" spans="1:27" x14ac:dyDescent="0.3">
      <c r="A268" s="13" t="s">
        <v>672</v>
      </c>
      <c r="B268" s="13" t="s">
        <v>5036</v>
      </c>
      <c r="C268" s="13"/>
      <c r="D268" s="13" t="s">
        <v>11708</v>
      </c>
      <c r="E268" s="13" t="s">
        <v>11708</v>
      </c>
      <c r="F268" s="13" t="s">
        <v>11896</v>
      </c>
      <c r="G268" s="13" t="s">
        <v>673</v>
      </c>
      <c r="H268" s="13" t="s">
        <v>59</v>
      </c>
      <c r="I268" s="14">
        <v>45748</v>
      </c>
      <c r="J268" s="14">
        <v>45900</v>
      </c>
      <c r="K268" s="14">
        <v>45785</v>
      </c>
      <c r="L268" s="13">
        <v>14261.94</v>
      </c>
      <c r="M268" s="13" t="s">
        <v>11708</v>
      </c>
      <c r="N268" s="13">
        <v>0</v>
      </c>
      <c r="O268" s="13">
        <v>0</v>
      </c>
      <c r="P268" s="13" t="s">
        <v>122</v>
      </c>
      <c r="Q268" s="13"/>
      <c r="R268" s="13" t="s">
        <v>36</v>
      </c>
      <c r="S268" s="13" t="s">
        <v>11709</v>
      </c>
      <c r="T268" s="13" t="s">
        <v>38</v>
      </c>
      <c r="U268" s="13" t="s">
        <v>38</v>
      </c>
      <c r="V268" s="13" t="s">
        <v>7725</v>
      </c>
      <c r="W268" s="13">
        <v>1</v>
      </c>
      <c r="X268" s="13">
        <v>14261.94</v>
      </c>
      <c r="Y268" s="13"/>
      <c r="Z268" s="15" t="str">
        <f>VLOOKUP(D268,'ZOHO Export'!$H:$W,16,FALSE)</f>
        <v>Jurgen Van Den Driessche</v>
      </c>
      <c r="AA268" s="15" t="str">
        <f>VLOOKUP(E268,'ZOHO Export'!$H:$W,16,FALSE)</f>
        <v>Jurgen Van Den Driessche</v>
      </c>
    </row>
    <row r="269" spans="1:27" x14ac:dyDescent="0.3">
      <c r="A269" s="13" t="s">
        <v>674</v>
      </c>
      <c r="B269" s="13" t="s">
        <v>5037</v>
      </c>
      <c r="C269" s="13"/>
      <c r="D269" s="13" t="s">
        <v>11774</v>
      </c>
      <c r="E269" s="13" t="s">
        <v>11736</v>
      </c>
      <c r="F269" s="13" t="s">
        <v>11876</v>
      </c>
      <c r="G269" s="13" t="s">
        <v>536</v>
      </c>
      <c r="H269" s="13" t="s">
        <v>29</v>
      </c>
      <c r="I269" s="14">
        <v>45784</v>
      </c>
      <c r="J269" s="14">
        <v>46019</v>
      </c>
      <c r="K269" s="14">
        <v>45784</v>
      </c>
      <c r="L269" s="13">
        <v>3918.81</v>
      </c>
      <c r="M269" s="13" t="s">
        <v>11736</v>
      </c>
      <c r="N269" s="13">
        <v>0</v>
      </c>
      <c r="O269" s="13">
        <v>0</v>
      </c>
      <c r="P269" s="13" t="s">
        <v>122</v>
      </c>
      <c r="Q269" s="13"/>
      <c r="R269" s="13" t="s">
        <v>36</v>
      </c>
      <c r="S269" s="13" t="s">
        <v>12025</v>
      </c>
      <c r="T269" s="13" t="s">
        <v>58</v>
      </c>
      <c r="U269" s="13" t="s">
        <v>11683</v>
      </c>
      <c r="V269" s="13" t="s">
        <v>7726</v>
      </c>
      <c r="W269" s="13">
        <v>30000</v>
      </c>
      <c r="X269" s="13">
        <v>3918.81</v>
      </c>
      <c r="Y269" s="13"/>
      <c r="Z269" s="15" t="str">
        <f>VLOOKUP(D269,'ZOHO Export'!$H:$W,16,FALSE)</f>
        <v>Cristina Rubio Rodríguez</v>
      </c>
      <c r="AA269" s="15" t="str">
        <f>VLOOKUP(E269,'ZOHO Export'!$H:$W,16,FALSE)</f>
        <v>Begona Soto</v>
      </c>
    </row>
    <row r="270" spans="1:27" x14ac:dyDescent="0.3">
      <c r="A270" s="13" t="s">
        <v>675</v>
      </c>
      <c r="B270" s="13" t="s">
        <v>11494</v>
      </c>
      <c r="C270" s="13"/>
      <c r="D270" s="13" t="s">
        <v>11742</v>
      </c>
      <c r="E270" s="13" t="s">
        <v>11649</v>
      </c>
      <c r="F270" s="13"/>
      <c r="G270" s="13" t="s">
        <v>676</v>
      </c>
      <c r="H270" s="13" t="s">
        <v>29</v>
      </c>
      <c r="I270" s="14">
        <v>45777</v>
      </c>
      <c r="J270" s="14">
        <v>45952</v>
      </c>
      <c r="K270" s="14">
        <v>45777</v>
      </c>
      <c r="L270" s="13">
        <v>212500</v>
      </c>
      <c r="M270" s="13" t="s">
        <v>11649</v>
      </c>
      <c r="N270" s="13">
        <v>0</v>
      </c>
      <c r="O270" s="13">
        <v>0</v>
      </c>
      <c r="P270" s="13" t="s">
        <v>28</v>
      </c>
      <c r="Q270" s="13"/>
      <c r="R270" s="13" t="s">
        <v>36</v>
      </c>
      <c r="S270" s="13" t="s">
        <v>11784</v>
      </c>
      <c r="T270" s="13" t="s">
        <v>27</v>
      </c>
      <c r="U270" s="13" t="s">
        <v>27</v>
      </c>
      <c r="V270" s="13" t="s">
        <v>7727</v>
      </c>
      <c r="W270" s="13">
        <v>0</v>
      </c>
      <c r="X270" s="13">
        <v>212500</v>
      </c>
      <c r="Y270" s="13"/>
      <c r="Z270" s="15" t="str">
        <f>VLOOKUP(D270,'ZOHO Export'!$H:$W,16,FALSE)</f>
        <v>Houssem Bac Ali</v>
      </c>
      <c r="AA270" s="15" t="str">
        <f>VLOOKUP(E270,'ZOHO Export'!$H:$W,16,FALSE)</f>
        <v>Wissem Bensaid</v>
      </c>
    </row>
    <row r="271" spans="1:27" x14ac:dyDescent="0.3">
      <c r="A271" s="13" t="s">
        <v>678</v>
      </c>
      <c r="B271" s="13" t="s">
        <v>5039</v>
      </c>
      <c r="C271" s="13"/>
      <c r="D271" s="13" t="s">
        <v>12026</v>
      </c>
      <c r="E271" s="13" t="s">
        <v>11936</v>
      </c>
      <c r="F271" s="13"/>
      <c r="G271" s="13" t="s">
        <v>679</v>
      </c>
      <c r="H271" s="13" t="s">
        <v>59</v>
      </c>
      <c r="I271" s="14">
        <v>45777</v>
      </c>
      <c r="J271" s="14">
        <v>46014</v>
      </c>
      <c r="K271" s="14">
        <v>45985</v>
      </c>
      <c r="L271" s="13">
        <v>-13882.5</v>
      </c>
      <c r="M271" s="13" t="s">
        <v>11936</v>
      </c>
      <c r="N271" s="13">
        <v>2</v>
      </c>
      <c r="O271" s="13">
        <v>2</v>
      </c>
      <c r="P271" s="13" t="s">
        <v>122</v>
      </c>
      <c r="Q271" s="13"/>
      <c r="R271" s="13" t="s">
        <v>75</v>
      </c>
      <c r="S271" s="13" t="s">
        <v>12027</v>
      </c>
      <c r="T271" s="13" t="s">
        <v>178</v>
      </c>
      <c r="U271" s="13" t="s">
        <v>12010</v>
      </c>
      <c r="V271" s="13" t="s">
        <v>7728</v>
      </c>
      <c r="W271" s="13">
        <v>1</v>
      </c>
      <c r="X271" s="13">
        <v>29154.240000000002</v>
      </c>
      <c r="Y271" s="13"/>
      <c r="Z271" s="15" t="str">
        <f>VLOOKUP(D271,'ZOHO Export'!$H:$W,16,FALSE)</f>
        <v>Vasil Nedialkov</v>
      </c>
      <c r="AA271" s="15" t="str">
        <f>VLOOKUP(E271,'ZOHO Export'!$H:$W,16,FALSE)</f>
        <v>Philippe Fürst</v>
      </c>
    </row>
    <row r="272" spans="1:27" x14ac:dyDescent="0.3">
      <c r="A272" s="13" t="s">
        <v>681</v>
      </c>
      <c r="B272" s="13" t="s">
        <v>5040</v>
      </c>
      <c r="C272" s="13"/>
      <c r="D272" s="13" t="s">
        <v>11774</v>
      </c>
      <c r="E272" s="13" t="s">
        <v>11722</v>
      </c>
      <c r="F272" s="13" t="s">
        <v>11723</v>
      </c>
      <c r="G272" s="13" t="s">
        <v>682</v>
      </c>
      <c r="H272" s="13" t="s">
        <v>29</v>
      </c>
      <c r="I272" s="14">
        <v>45776</v>
      </c>
      <c r="J272" s="14">
        <v>46010</v>
      </c>
      <c r="K272" s="14">
        <v>45776</v>
      </c>
      <c r="L272" s="13">
        <v>78415.56</v>
      </c>
      <c r="M272" s="13" t="s">
        <v>11774</v>
      </c>
      <c r="N272" s="13">
        <v>0</v>
      </c>
      <c r="O272" s="13">
        <v>0</v>
      </c>
      <c r="P272" s="13" t="s">
        <v>28</v>
      </c>
      <c r="Q272" s="13"/>
      <c r="R272" s="13" t="s">
        <v>36</v>
      </c>
      <c r="S272" s="13" t="s">
        <v>7407</v>
      </c>
      <c r="T272" s="13" t="s">
        <v>53</v>
      </c>
      <c r="U272" s="13" t="s">
        <v>700</v>
      </c>
      <c r="V272" s="13" t="s">
        <v>7729</v>
      </c>
      <c r="W272" s="13">
        <v>1</v>
      </c>
      <c r="X272" s="13">
        <v>78415.56</v>
      </c>
      <c r="Y272" s="13"/>
      <c r="Z272" s="15" t="str">
        <f>VLOOKUP(D272,'ZOHO Export'!$H:$W,16,FALSE)</f>
        <v>Cristina Rubio Rodríguez</v>
      </c>
      <c r="AA272" s="15" t="str">
        <f>VLOOKUP(E272,'ZOHO Export'!$H:$W,16,FALSE)</f>
        <v>Juan Juarez Quintana</v>
      </c>
    </row>
    <row r="273" spans="1:27" x14ac:dyDescent="0.3">
      <c r="A273" s="13" t="s">
        <v>683</v>
      </c>
      <c r="B273" s="13" t="s">
        <v>5041</v>
      </c>
      <c r="C273" s="13"/>
      <c r="D273" s="13" t="s">
        <v>12028</v>
      </c>
      <c r="E273" s="13" t="s">
        <v>11651</v>
      </c>
      <c r="F273" s="13" t="s">
        <v>11664</v>
      </c>
      <c r="G273" s="13" t="s">
        <v>684</v>
      </c>
      <c r="H273" s="13" t="s">
        <v>29</v>
      </c>
      <c r="I273" s="14">
        <v>45775</v>
      </c>
      <c r="J273" s="14">
        <v>45808</v>
      </c>
      <c r="K273" s="14">
        <v>45775</v>
      </c>
      <c r="L273" s="13">
        <v>940</v>
      </c>
      <c r="M273" s="13" t="s">
        <v>11651</v>
      </c>
      <c r="N273" s="13">
        <v>0</v>
      </c>
      <c r="O273" s="13">
        <v>0</v>
      </c>
      <c r="P273" s="13" t="s">
        <v>122</v>
      </c>
      <c r="Q273" s="13"/>
      <c r="R273" s="13" t="s">
        <v>36</v>
      </c>
      <c r="S273" s="13" t="s">
        <v>6878</v>
      </c>
      <c r="T273" s="13" t="s">
        <v>38</v>
      </c>
      <c r="U273" s="13" t="s">
        <v>38</v>
      </c>
      <c r="V273" s="13" t="s">
        <v>7730</v>
      </c>
      <c r="W273" s="13">
        <v>0</v>
      </c>
      <c r="X273" s="13">
        <v>940</v>
      </c>
      <c r="Y273" s="13"/>
      <c r="Z273" s="15" t="str">
        <f>VLOOKUP(D273,'ZOHO Export'!$H:$W,16,FALSE)</f>
        <v>Damien Claude</v>
      </c>
      <c r="AA273" s="15" t="str">
        <f>VLOOKUP(E273,'ZOHO Export'!$H:$W,16,FALSE)</f>
        <v>Audric Jeanne</v>
      </c>
    </row>
    <row r="274" spans="1:27" x14ac:dyDescent="0.3">
      <c r="A274" s="13" t="s">
        <v>686</v>
      </c>
      <c r="B274" s="13" t="s">
        <v>5042</v>
      </c>
      <c r="C274" s="13"/>
      <c r="D274" s="13" t="s">
        <v>11675</v>
      </c>
      <c r="E274" s="13" t="s">
        <v>11771</v>
      </c>
      <c r="F274" s="13"/>
      <c r="G274" s="13" t="s">
        <v>532</v>
      </c>
      <c r="H274" s="13" t="s">
        <v>29</v>
      </c>
      <c r="I274" s="14">
        <v>45775</v>
      </c>
      <c r="J274" s="14">
        <v>45870</v>
      </c>
      <c r="K274" s="14">
        <v>45775</v>
      </c>
      <c r="L274" s="13">
        <v>10524</v>
      </c>
      <c r="M274" s="13" t="s">
        <v>11771</v>
      </c>
      <c r="N274" s="13">
        <v>0</v>
      </c>
      <c r="O274" s="13">
        <v>0</v>
      </c>
      <c r="P274" s="13" t="s">
        <v>122</v>
      </c>
      <c r="Q274" s="13"/>
      <c r="R274" s="13" t="s">
        <v>36</v>
      </c>
      <c r="S274" s="13" t="s">
        <v>12029</v>
      </c>
      <c r="T274" s="13" t="s">
        <v>84</v>
      </c>
      <c r="U274" s="13" t="s">
        <v>11808</v>
      </c>
      <c r="V274" s="13" t="s">
        <v>12030</v>
      </c>
      <c r="W274" s="13">
        <v>0.1</v>
      </c>
      <c r="X274" s="13">
        <v>10524</v>
      </c>
      <c r="Y274" s="13"/>
      <c r="Z274" s="15" t="str">
        <f>VLOOKUP(D274,'ZOHO Export'!$H:$W,16,FALSE)</f>
        <v>Pranay Pawar</v>
      </c>
      <c r="AA274" s="15" t="str">
        <f>VLOOKUP(E274,'ZOHO Export'!$H:$W,16,FALSE)</f>
        <v>Mark Sensenig</v>
      </c>
    </row>
    <row r="275" spans="1:27" x14ac:dyDescent="0.3">
      <c r="A275" s="13" t="s">
        <v>688</v>
      </c>
      <c r="B275" s="13" t="s">
        <v>5043</v>
      </c>
      <c r="C275" s="13"/>
      <c r="D275" s="13" t="s">
        <v>11721</v>
      </c>
      <c r="E275" s="13" t="s">
        <v>11722</v>
      </c>
      <c r="F275" s="13"/>
      <c r="G275" s="13" t="s">
        <v>689</v>
      </c>
      <c r="H275" s="13" t="s">
        <v>59</v>
      </c>
      <c r="I275" s="14">
        <v>45772</v>
      </c>
      <c r="J275" s="13"/>
      <c r="K275" s="14">
        <v>45772</v>
      </c>
      <c r="L275" s="13">
        <v>138532.68</v>
      </c>
      <c r="M275" s="13" t="s">
        <v>12031</v>
      </c>
      <c r="N275" s="13">
        <v>0</v>
      </c>
      <c r="O275" s="13">
        <v>0</v>
      </c>
      <c r="P275" s="13" t="s">
        <v>28</v>
      </c>
      <c r="Q275" s="13"/>
      <c r="R275" s="13" t="s">
        <v>43</v>
      </c>
      <c r="S275" s="13" t="s">
        <v>11775</v>
      </c>
      <c r="T275" s="13" t="s">
        <v>58</v>
      </c>
      <c r="U275" s="13" t="s">
        <v>38</v>
      </c>
      <c r="V275" s="13" t="s">
        <v>7732</v>
      </c>
      <c r="W275" s="13">
        <v>5000000</v>
      </c>
      <c r="X275" s="13">
        <v>138532.68</v>
      </c>
      <c r="Y275" s="13"/>
      <c r="Z275" s="15" t="str">
        <f>VLOOKUP(D275,'ZOHO Export'!$H:$W,16,FALSE)</f>
        <v>Corto Tristan Travada</v>
      </c>
      <c r="AA275" s="15" t="str">
        <f>VLOOKUP(E275,'ZOHO Export'!$H:$W,16,FALSE)</f>
        <v>Juan Juarez Quintana</v>
      </c>
    </row>
    <row r="276" spans="1:27" x14ac:dyDescent="0.3">
      <c r="A276" s="13" t="s">
        <v>690</v>
      </c>
      <c r="B276" s="13" t="s">
        <v>5033</v>
      </c>
      <c r="C276" s="13" t="s">
        <v>12032</v>
      </c>
      <c r="D276" s="13" t="s">
        <v>12009</v>
      </c>
      <c r="E276" s="13" t="s">
        <v>11936</v>
      </c>
      <c r="F276" s="13" t="s">
        <v>11740</v>
      </c>
      <c r="G276" s="13" t="s">
        <v>191</v>
      </c>
      <c r="H276" s="13" t="s">
        <v>59</v>
      </c>
      <c r="I276" s="14">
        <v>45757</v>
      </c>
      <c r="J276" s="14">
        <v>45839</v>
      </c>
      <c r="K276" s="14">
        <v>45772</v>
      </c>
      <c r="L276" s="13">
        <v>6060</v>
      </c>
      <c r="M276" s="13" t="s">
        <v>12009</v>
      </c>
      <c r="N276" s="13">
        <v>0</v>
      </c>
      <c r="O276" s="13">
        <v>0</v>
      </c>
      <c r="P276" s="13" t="s">
        <v>122</v>
      </c>
      <c r="Q276" s="13"/>
      <c r="R276" s="13" t="s">
        <v>36</v>
      </c>
      <c r="S276" s="13" t="s">
        <v>6878</v>
      </c>
      <c r="T276" s="13" t="s">
        <v>178</v>
      </c>
      <c r="U276" s="13" t="s">
        <v>178</v>
      </c>
      <c r="V276" s="13" t="s">
        <v>7733</v>
      </c>
      <c r="W276" s="13">
        <v>200000</v>
      </c>
      <c r="X276" s="13">
        <v>6060</v>
      </c>
      <c r="Y276" s="13"/>
      <c r="Z276" s="15" t="str">
        <f>VLOOKUP(D276,'ZOHO Export'!$H:$W,16,FALSE)</f>
        <v>Jan Grabek</v>
      </c>
      <c r="AA276" s="15" t="str">
        <f>VLOOKUP(E276,'ZOHO Export'!$H:$W,16,FALSE)</f>
        <v>Philippe Fürst</v>
      </c>
    </row>
    <row r="277" spans="1:27" x14ac:dyDescent="0.3">
      <c r="A277" s="13" t="s">
        <v>691</v>
      </c>
      <c r="B277" s="13" t="s">
        <v>5044</v>
      </c>
      <c r="C277" s="13"/>
      <c r="D277" s="13" t="s">
        <v>11722</v>
      </c>
      <c r="E277" s="13" t="s">
        <v>11722</v>
      </c>
      <c r="F277" s="13"/>
      <c r="G277" s="13" t="s">
        <v>342</v>
      </c>
      <c r="H277" s="13" t="s">
        <v>29</v>
      </c>
      <c r="I277" s="14">
        <v>45771</v>
      </c>
      <c r="J277" s="14">
        <v>45811</v>
      </c>
      <c r="K277" s="14">
        <v>45771</v>
      </c>
      <c r="L277" s="13">
        <v>1200</v>
      </c>
      <c r="M277" s="13" t="s">
        <v>11722</v>
      </c>
      <c r="N277" s="13">
        <v>0</v>
      </c>
      <c r="O277" s="13">
        <v>0</v>
      </c>
      <c r="P277" s="13" t="s">
        <v>122</v>
      </c>
      <c r="Q277" s="13"/>
      <c r="R277" s="13" t="s">
        <v>43</v>
      </c>
      <c r="S277" s="13" t="s">
        <v>12033</v>
      </c>
      <c r="T277" s="13" t="s">
        <v>45</v>
      </c>
      <c r="U277" s="13" t="s">
        <v>38</v>
      </c>
      <c r="V277" s="13" t="s">
        <v>7734</v>
      </c>
      <c r="W277" s="13">
        <v>10</v>
      </c>
      <c r="X277" s="13">
        <v>1200</v>
      </c>
      <c r="Y277" s="13"/>
      <c r="Z277" s="15" t="str">
        <f>VLOOKUP(D277,'ZOHO Export'!$H:$W,16,FALSE)</f>
        <v>Juan Juarez Quintana</v>
      </c>
      <c r="AA277" s="15" t="str">
        <f>VLOOKUP(E277,'ZOHO Export'!$H:$W,16,FALSE)</f>
        <v>Juan Juarez Quintana</v>
      </c>
    </row>
    <row r="278" spans="1:27" x14ac:dyDescent="0.3">
      <c r="A278" s="13" t="s">
        <v>693</v>
      </c>
      <c r="B278" s="13" t="s">
        <v>5043</v>
      </c>
      <c r="C278" s="13"/>
      <c r="D278" s="13" t="s">
        <v>12031</v>
      </c>
      <c r="E278" s="13" t="s">
        <v>11667</v>
      </c>
      <c r="F278" s="13"/>
      <c r="G278" s="13" t="s">
        <v>689</v>
      </c>
      <c r="H278" s="13" t="s">
        <v>59</v>
      </c>
      <c r="I278" s="14">
        <v>45770</v>
      </c>
      <c r="J278" s="14">
        <v>45770</v>
      </c>
      <c r="K278" s="14">
        <v>45772</v>
      </c>
      <c r="L278" s="13">
        <v>-138532.68</v>
      </c>
      <c r="M278" s="13" t="s">
        <v>11667</v>
      </c>
      <c r="N278" s="13">
        <v>1</v>
      </c>
      <c r="O278" s="13">
        <v>1</v>
      </c>
      <c r="P278" s="13" t="s">
        <v>122</v>
      </c>
      <c r="Q278" s="13"/>
      <c r="R278" s="13" t="s">
        <v>43</v>
      </c>
      <c r="S278" s="13" t="s">
        <v>11775</v>
      </c>
      <c r="T278" s="13" t="s">
        <v>38</v>
      </c>
      <c r="U278" s="13" t="s">
        <v>38</v>
      </c>
      <c r="V278" s="13" t="s">
        <v>7735</v>
      </c>
      <c r="W278" s="13">
        <v>0</v>
      </c>
      <c r="X278" s="13">
        <v>0</v>
      </c>
      <c r="Y278" s="13"/>
      <c r="Z278" s="15" t="e">
        <f>VLOOKUP(D278,'ZOHO Export'!$H:$W,16,FALSE)</f>
        <v>#N/A</v>
      </c>
      <c r="AA278" s="15" t="str">
        <f>VLOOKUP(E278,'ZOHO Export'!$H:$W,16,FALSE)</f>
        <v>Lucas Soto</v>
      </c>
    </row>
    <row r="279" spans="1:27" x14ac:dyDescent="0.3">
      <c r="A279" s="13" t="s">
        <v>695</v>
      </c>
      <c r="B279" s="13" t="s">
        <v>4920</v>
      </c>
      <c r="C279" s="13"/>
      <c r="D279" s="13" t="s">
        <v>11867</v>
      </c>
      <c r="E279" s="13" t="s">
        <v>11771</v>
      </c>
      <c r="F279" s="13"/>
      <c r="G279" s="13" t="s">
        <v>233</v>
      </c>
      <c r="H279" s="13" t="s">
        <v>29</v>
      </c>
      <c r="I279" s="14">
        <v>45769</v>
      </c>
      <c r="J279" s="14">
        <v>45952</v>
      </c>
      <c r="K279" s="14">
        <v>45769</v>
      </c>
      <c r="L279" s="13">
        <v>37800</v>
      </c>
      <c r="M279" s="13" t="s">
        <v>11867</v>
      </c>
      <c r="N279" s="13">
        <v>0</v>
      </c>
      <c r="O279" s="13">
        <v>0</v>
      </c>
      <c r="P279" s="13" t="s">
        <v>122</v>
      </c>
      <c r="Q279" s="13"/>
      <c r="R279" s="13" t="s">
        <v>36</v>
      </c>
      <c r="S279" s="13" t="s">
        <v>11882</v>
      </c>
      <c r="T279" s="13" t="s">
        <v>84</v>
      </c>
      <c r="U279" s="13" t="s">
        <v>12034</v>
      </c>
      <c r="V279" s="13" t="s">
        <v>7736</v>
      </c>
      <c r="W279" s="13">
        <v>1000000</v>
      </c>
      <c r="X279" s="13">
        <v>37800</v>
      </c>
      <c r="Y279" s="13"/>
      <c r="Z279" s="15" t="e">
        <f>VLOOKUP(D279,'ZOHO Export'!$H:$W,16,FALSE)</f>
        <v>#N/A</v>
      </c>
      <c r="AA279" s="15" t="str">
        <f>VLOOKUP(E279,'ZOHO Export'!$H:$W,16,FALSE)</f>
        <v>Mark Sensenig</v>
      </c>
    </row>
    <row r="280" spans="1:27" x14ac:dyDescent="0.3">
      <c r="A280" s="13" t="s">
        <v>696</v>
      </c>
      <c r="B280" s="13" t="s">
        <v>5045</v>
      </c>
      <c r="C280" s="13"/>
      <c r="D280" s="13" t="s">
        <v>12022</v>
      </c>
      <c r="E280" s="13" t="s">
        <v>11771</v>
      </c>
      <c r="F280" s="13" t="s">
        <v>12022</v>
      </c>
      <c r="G280" s="13" t="s">
        <v>233</v>
      </c>
      <c r="H280" s="13" t="s">
        <v>29</v>
      </c>
      <c r="I280" s="14">
        <v>45769</v>
      </c>
      <c r="J280" s="14">
        <v>46010</v>
      </c>
      <c r="K280" s="14">
        <v>45769</v>
      </c>
      <c r="L280" s="13">
        <v>33145.199999999997</v>
      </c>
      <c r="M280" s="13" t="s">
        <v>11675</v>
      </c>
      <c r="N280" s="13">
        <v>0</v>
      </c>
      <c r="O280" s="13">
        <v>0</v>
      </c>
      <c r="P280" s="13" t="s">
        <v>122</v>
      </c>
      <c r="Q280" s="13"/>
      <c r="R280" s="13" t="s">
        <v>36</v>
      </c>
      <c r="S280" s="13" t="s">
        <v>11823</v>
      </c>
      <c r="T280" s="13" t="s">
        <v>84</v>
      </c>
      <c r="U280" s="13" t="s">
        <v>84</v>
      </c>
      <c r="V280" s="13" t="s">
        <v>7737</v>
      </c>
      <c r="W280" s="13">
        <v>0.5</v>
      </c>
      <c r="X280" s="13">
        <v>33145.199999999997</v>
      </c>
      <c r="Y280" s="13"/>
      <c r="Z280" s="15" t="str">
        <f>VLOOKUP(D280,'ZOHO Export'!$H:$W,16,FALSE)</f>
        <v>Matthew Leach</v>
      </c>
      <c r="AA280" s="15" t="str">
        <f>VLOOKUP(E280,'ZOHO Export'!$H:$W,16,FALSE)</f>
        <v>Mark Sensenig</v>
      </c>
    </row>
    <row r="281" spans="1:27" x14ac:dyDescent="0.3">
      <c r="A281" s="13" t="s">
        <v>697</v>
      </c>
      <c r="B281" s="13" t="s">
        <v>5046</v>
      </c>
      <c r="C281" s="13"/>
      <c r="D281" s="13" t="s">
        <v>11806</v>
      </c>
      <c r="E281" s="13" t="s">
        <v>11800</v>
      </c>
      <c r="F281" s="13"/>
      <c r="G281" s="13" t="s">
        <v>12035</v>
      </c>
      <c r="H281" s="13" t="s">
        <v>29</v>
      </c>
      <c r="I281" s="14">
        <v>45762</v>
      </c>
      <c r="J281" s="13"/>
      <c r="K281" s="14">
        <v>45762</v>
      </c>
      <c r="L281" s="13">
        <v>39016</v>
      </c>
      <c r="M281" s="13" t="s">
        <v>11800</v>
      </c>
      <c r="N281" s="13">
        <v>0</v>
      </c>
      <c r="O281" s="13">
        <v>0</v>
      </c>
      <c r="P281" s="13" t="s">
        <v>122</v>
      </c>
      <c r="Q281" s="13"/>
      <c r="R281" s="13" t="s">
        <v>82</v>
      </c>
      <c r="S281" s="13" t="s">
        <v>12036</v>
      </c>
      <c r="T281" s="13" t="s">
        <v>700</v>
      </c>
      <c r="U281" s="13" t="s">
        <v>700</v>
      </c>
      <c r="V281" s="13" t="s">
        <v>7738</v>
      </c>
      <c r="W281" s="13">
        <v>3</v>
      </c>
      <c r="X281" s="13">
        <v>39016</v>
      </c>
      <c r="Y281" s="13"/>
      <c r="Z281" s="15" t="str">
        <f>VLOOKUP(D281,'ZOHO Export'!$H:$W,16,FALSE)</f>
        <v>Evan Bardinas</v>
      </c>
      <c r="AA281" s="15" t="str">
        <f>VLOOKUP(E281,'ZOHO Export'!$H:$W,16,FALSE)</f>
        <v>Mac Olean</v>
      </c>
    </row>
    <row r="282" spans="1:27" x14ac:dyDescent="0.3">
      <c r="A282" s="13" t="s">
        <v>701</v>
      </c>
      <c r="B282" s="13" t="s">
        <v>12037</v>
      </c>
      <c r="C282" s="13"/>
      <c r="D282" s="13" t="s">
        <v>11726</v>
      </c>
      <c r="E282" s="13" t="s">
        <v>11649</v>
      </c>
      <c r="F282" s="13"/>
      <c r="G282" s="13" t="s">
        <v>48</v>
      </c>
      <c r="H282" s="13" t="s">
        <v>29</v>
      </c>
      <c r="I282" s="14">
        <v>45757</v>
      </c>
      <c r="J282" s="14">
        <v>45952</v>
      </c>
      <c r="K282" s="14">
        <v>45757</v>
      </c>
      <c r="L282" s="13">
        <v>1212.1199999999999</v>
      </c>
      <c r="M282" s="13" t="s">
        <v>11649</v>
      </c>
      <c r="N282" s="13">
        <v>0</v>
      </c>
      <c r="O282" s="13">
        <v>0</v>
      </c>
      <c r="P282" s="13" t="s">
        <v>122</v>
      </c>
      <c r="Q282" s="13"/>
      <c r="R282" s="13" t="s">
        <v>25</v>
      </c>
      <c r="S282" s="13" t="s">
        <v>6878</v>
      </c>
      <c r="T282" s="13" t="s">
        <v>27</v>
      </c>
      <c r="U282" s="13" t="s">
        <v>27</v>
      </c>
      <c r="V282" s="13" t="s">
        <v>7739</v>
      </c>
      <c r="W282" s="13">
        <v>0</v>
      </c>
      <c r="X282" s="13">
        <v>1212.1199999999999</v>
      </c>
      <c r="Y282" s="13"/>
      <c r="Z282" s="15" t="str">
        <f>VLOOKUP(D282,'ZOHO Export'!$H:$W,16,FALSE)</f>
        <v>Zied Maghrebi</v>
      </c>
      <c r="AA282" s="15" t="str">
        <f>VLOOKUP(E282,'ZOHO Export'!$H:$W,16,FALSE)</f>
        <v>Wissem Bensaid</v>
      </c>
    </row>
    <row r="283" spans="1:27" x14ac:dyDescent="0.3">
      <c r="A283" s="13" t="s">
        <v>702</v>
      </c>
      <c r="B283" s="13" t="s">
        <v>12038</v>
      </c>
      <c r="C283" s="13"/>
      <c r="D283" s="13" t="s">
        <v>11716</v>
      </c>
      <c r="E283" s="13" t="s">
        <v>11649</v>
      </c>
      <c r="F283" s="13"/>
      <c r="G283" s="13" t="s">
        <v>252</v>
      </c>
      <c r="H283" s="13" t="s">
        <v>29</v>
      </c>
      <c r="I283" s="14">
        <v>45757</v>
      </c>
      <c r="J283" s="14">
        <v>45952</v>
      </c>
      <c r="K283" s="14">
        <v>45757</v>
      </c>
      <c r="L283" s="13">
        <v>12750.5</v>
      </c>
      <c r="M283" s="13" t="s">
        <v>11649</v>
      </c>
      <c r="N283" s="13">
        <v>0</v>
      </c>
      <c r="O283" s="13">
        <v>0</v>
      </c>
      <c r="P283" s="13" t="s">
        <v>122</v>
      </c>
      <c r="Q283" s="13"/>
      <c r="R283" s="13" t="s">
        <v>36</v>
      </c>
      <c r="S283" s="13" t="s">
        <v>11912</v>
      </c>
      <c r="T283" s="13" t="s">
        <v>27</v>
      </c>
      <c r="U283" s="13" t="s">
        <v>27</v>
      </c>
      <c r="V283" s="13" t="s">
        <v>7740</v>
      </c>
      <c r="W283" s="13">
        <v>0</v>
      </c>
      <c r="X283" s="13">
        <v>12750.5</v>
      </c>
      <c r="Y283" s="13"/>
      <c r="Z283" s="15" t="str">
        <f>VLOOKUP(D283,'ZOHO Export'!$H:$W,16,FALSE)</f>
        <v>Hanen GABSI</v>
      </c>
      <c r="AA283" s="15" t="str">
        <f>VLOOKUP(E283,'ZOHO Export'!$H:$W,16,FALSE)</f>
        <v>Wissem Bensaid</v>
      </c>
    </row>
    <row r="284" spans="1:27" x14ac:dyDescent="0.3">
      <c r="A284" s="13" t="s">
        <v>703</v>
      </c>
      <c r="B284" s="13" t="s">
        <v>4877</v>
      </c>
      <c r="C284" s="13"/>
      <c r="D284" s="13" t="s">
        <v>11818</v>
      </c>
      <c r="E284" s="13" t="s">
        <v>11792</v>
      </c>
      <c r="F284" s="13" t="s">
        <v>11711</v>
      </c>
      <c r="G284" s="13" t="s">
        <v>318</v>
      </c>
      <c r="H284" s="13" t="s">
        <v>59</v>
      </c>
      <c r="I284" s="14">
        <v>45757</v>
      </c>
      <c r="J284" s="14">
        <v>45839</v>
      </c>
      <c r="K284" s="14">
        <v>46008</v>
      </c>
      <c r="L284" s="13">
        <v>-939200</v>
      </c>
      <c r="M284" s="13" t="s">
        <v>11689</v>
      </c>
      <c r="N284" s="13">
        <v>1</v>
      </c>
      <c r="O284" s="13">
        <v>2</v>
      </c>
      <c r="P284" s="13" t="s">
        <v>122</v>
      </c>
      <c r="Q284" s="13"/>
      <c r="R284" s="13" t="s">
        <v>82</v>
      </c>
      <c r="S284" s="13" t="s">
        <v>12039</v>
      </c>
      <c r="T284" s="13" t="s">
        <v>53</v>
      </c>
      <c r="U284" s="13" t="s">
        <v>11864</v>
      </c>
      <c r="V284" s="13" t="s">
        <v>7741</v>
      </c>
      <c r="W284" s="13">
        <v>0</v>
      </c>
      <c r="X284" s="13">
        <v>206739.4</v>
      </c>
      <c r="Y284" s="13"/>
      <c r="Z284" s="15" t="str">
        <f>VLOOKUP(D284,'ZOHO Export'!$H:$W,16,FALSE)</f>
        <v>Marcos Delgado Lopez</v>
      </c>
      <c r="AA284" s="15" t="str">
        <f>VLOOKUP(E284,'ZOHO Export'!$H:$W,16,FALSE)</f>
        <v>Damien Hemmeryckx</v>
      </c>
    </row>
    <row r="285" spans="1:27" x14ac:dyDescent="0.3">
      <c r="A285" s="13" t="s">
        <v>705</v>
      </c>
      <c r="B285" s="13" t="s">
        <v>5049</v>
      </c>
      <c r="C285" s="13"/>
      <c r="D285" s="13" t="s">
        <v>12040</v>
      </c>
      <c r="E285" s="13" t="s">
        <v>11936</v>
      </c>
      <c r="F285" s="13"/>
      <c r="G285" s="13" t="s">
        <v>11496</v>
      </c>
      <c r="H285" s="13" t="s">
        <v>59</v>
      </c>
      <c r="I285" s="14">
        <v>45755</v>
      </c>
      <c r="J285" s="14">
        <v>45898</v>
      </c>
      <c r="K285" s="14">
        <v>45755</v>
      </c>
      <c r="L285" s="13">
        <v>9000</v>
      </c>
      <c r="M285" s="13" t="s">
        <v>11936</v>
      </c>
      <c r="N285" s="13">
        <v>0</v>
      </c>
      <c r="O285" s="13">
        <v>0</v>
      </c>
      <c r="P285" s="13" t="s">
        <v>122</v>
      </c>
      <c r="Q285" s="13"/>
      <c r="R285" s="13" t="s">
        <v>82</v>
      </c>
      <c r="S285" s="13" t="s">
        <v>6878</v>
      </c>
      <c r="T285" s="13" t="s">
        <v>178</v>
      </c>
      <c r="U285" s="13" t="s">
        <v>178</v>
      </c>
      <c r="V285" s="13" t="s">
        <v>7742</v>
      </c>
      <c r="W285" s="13">
        <v>1</v>
      </c>
      <c r="X285" s="13">
        <v>9000</v>
      </c>
      <c r="Y285" s="13"/>
      <c r="Z285" s="15" t="str">
        <f>VLOOKUP(D285,'ZOHO Export'!$H:$W,16,FALSE)</f>
        <v>Jana Schilling</v>
      </c>
      <c r="AA285" s="15" t="str">
        <f>VLOOKUP(E285,'ZOHO Export'!$H:$W,16,FALSE)</f>
        <v>Philippe Fürst</v>
      </c>
    </row>
    <row r="286" spans="1:27" x14ac:dyDescent="0.3">
      <c r="A286" s="13" t="s">
        <v>708</v>
      </c>
      <c r="B286" s="13" t="s">
        <v>5050</v>
      </c>
      <c r="C286" s="13"/>
      <c r="D286" s="13" t="s">
        <v>11796</v>
      </c>
      <c r="E286" s="13" t="s">
        <v>11652</v>
      </c>
      <c r="F286" s="13" t="s">
        <v>11664</v>
      </c>
      <c r="G286" s="13" t="s">
        <v>709</v>
      </c>
      <c r="H286" s="13" t="s">
        <v>59</v>
      </c>
      <c r="I286" s="14">
        <v>45754</v>
      </c>
      <c r="J286" s="14">
        <v>46022</v>
      </c>
      <c r="K286" s="14">
        <v>45989</v>
      </c>
      <c r="L286" s="13">
        <v>15732.88</v>
      </c>
      <c r="M286" s="13" t="s">
        <v>11963</v>
      </c>
      <c r="N286" s="13">
        <v>1</v>
      </c>
      <c r="O286" s="13">
        <v>4</v>
      </c>
      <c r="P286" s="13" t="s">
        <v>122</v>
      </c>
      <c r="Q286" s="13"/>
      <c r="R286" s="13" t="s">
        <v>36</v>
      </c>
      <c r="S286" s="13" t="s">
        <v>11991</v>
      </c>
      <c r="T286" s="13" t="s">
        <v>38</v>
      </c>
      <c r="U286" s="13" t="s">
        <v>38</v>
      </c>
      <c r="V286" s="13" t="s">
        <v>7743</v>
      </c>
      <c r="W286" s="13">
        <v>500000</v>
      </c>
      <c r="X286" s="13">
        <v>19656.88</v>
      </c>
      <c r="Y286" s="13"/>
      <c r="Z286" s="15" t="str">
        <f>VLOOKUP(D286,'ZOHO Export'!$H:$W,16,FALSE)</f>
        <v>Adrien Ongenae</v>
      </c>
      <c r="AA286" s="15" t="str">
        <f>VLOOKUP(E286,'ZOHO Export'!$H:$W,16,FALSE)</f>
        <v>Karel De Swert</v>
      </c>
    </row>
    <row r="287" spans="1:27" x14ac:dyDescent="0.3">
      <c r="A287" s="13" t="s">
        <v>710</v>
      </c>
      <c r="B287" s="13" t="s">
        <v>12041</v>
      </c>
      <c r="C287" s="13"/>
      <c r="D287" s="13" t="s">
        <v>11759</v>
      </c>
      <c r="E287" s="13" t="s">
        <v>11649</v>
      </c>
      <c r="F287" s="13"/>
      <c r="G287" s="13" t="s">
        <v>451</v>
      </c>
      <c r="H287" s="13" t="s">
        <v>29</v>
      </c>
      <c r="I287" s="14">
        <v>45751</v>
      </c>
      <c r="J287" s="14">
        <v>45952</v>
      </c>
      <c r="K287" s="14">
        <v>45751</v>
      </c>
      <c r="L287" s="13">
        <v>18000</v>
      </c>
      <c r="M287" s="13" t="s">
        <v>11649</v>
      </c>
      <c r="N287" s="13">
        <v>0</v>
      </c>
      <c r="O287" s="13">
        <v>0</v>
      </c>
      <c r="P287" s="13" t="s">
        <v>122</v>
      </c>
      <c r="Q287" s="13"/>
      <c r="R287" s="13" t="s">
        <v>36</v>
      </c>
      <c r="S287" s="13" t="s">
        <v>11893</v>
      </c>
      <c r="T287" s="13" t="s">
        <v>27</v>
      </c>
      <c r="U287" s="13" t="s">
        <v>27</v>
      </c>
      <c r="V287" s="13" t="s">
        <v>7744</v>
      </c>
      <c r="W287" s="13">
        <v>0</v>
      </c>
      <c r="X287" s="13">
        <v>18000</v>
      </c>
      <c r="Y287" s="13"/>
      <c r="Z287" s="15" t="str">
        <f>VLOOKUP(D287,'ZOHO Export'!$H:$W,16,FALSE)</f>
        <v>Achraf Walha</v>
      </c>
      <c r="AA287" s="15" t="str">
        <f>VLOOKUP(E287,'ZOHO Export'!$H:$W,16,FALSE)</f>
        <v>Wissem Bensaid</v>
      </c>
    </row>
    <row r="288" spans="1:27" x14ac:dyDescent="0.3">
      <c r="A288" s="13" t="s">
        <v>711</v>
      </c>
      <c r="B288" s="13" t="s">
        <v>5052</v>
      </c>
      <c r="C288" s="13"/>
      <c r="D288" s="13" t="s">
        <v>11866</v>
      </c>
      <c r="E288" s="13" t="s">
        <v>11771</v>
      </c>
      <c r="F288" s="13" t="s">
        <v>12022</v>
      </c>
      <c r="G288" s="13" t="s">
        <v>233</v>
      </c>
      <c r="H288" s="13" t="s">
        <v>29</v>
      </c>
      <c r="I288" s="14">
        <v>45751</v>
      </c>
      <c r="J288" s="13"/>
      <c r="K288" s="14">
        <v>45847</v>
      </c>
      <c r="L288" s="13">
        <v>503.2</v>
      </c>
      <c r="M288" s="13" t="s">
        <v>11771</v>
      </c>
      <c r="N288" s="13">
        <v>1</v>
      </c>
      <c r="O288" s="13">
        <v>1</v>
      </c>
      <c r="P288" s="13" t="s">
        <v>28</v>
      </c>
      <c r="Q288" s="13"/>
      <c r="R288" s="13" t="s">
        <v>36</v>
      </c>
      <c r="S288" s="13" t="s">
        <v>11862</v>
      </c>
      <c r="T288" s="13" t="s">
        <v>84</v>
      </c>
      <c r="U288" s="13" t="s">
        <v>11939</v>
      </c>
      <c r="V288" s="13" t="s">
        <v>7745</v>
      </c>
      <c r="W288" s="13">
        <v>0.3</v>
      </c>
      <c r="X288" s="13">
        <v>29314</v>
      </c>
      <c r="Y288" s="13"/>
      <c r="Z288" s="15" t="str">
        <f>VLOOKUP(D288,'ZOHO Export'!$H:$W,16,FALSE)</f>
        <v>Nicolas Rousselet</v>
      </c>
      <c r="AA288" s="15" t="str">
        <f>VLOOKUP(E288,'ZOHO Export'!$H:$W,16,FALSE)</f>
        <v>Mark Sensenig</v>
      </c>
    </row>
    <row r="289" spans="1:27" x14ac:dyDescent="0.3">
      <c r="A289" s="13" t="s">
        <v>712</v>
      </c>
      <c r="B289" s="13" t="s">
        <v>5053</v>
      </c>
      <c r="C289" s="13"/>
      <c r="D289" s="13" t="s">
        <v>11710</v>
      </c>
      <c r="E289" s="13" t="s">
        <v>11792</v>
      </c>
      <c r="F289" s="13" t="s">
        <v>11711</v>
      </c>
      <c r="G289" s="13" t="s">
        <v>138</v>
      </c>
      <c r="H289" s="13" t="s">
        <v>59</v>
      </c>
      <c r="I289" s="14">
        <v>45750</v>
      </c>
      <c r="J289" s="13"/>
      <c r="K289" s="14">
        <v>46073</v>
      </c>
      <c r="L289" s="13">
        <v>139394.5</v>
      </c>
      <c r="M289" s="13" t="s">
        <v>11710</v>
      </c>
      <c r="N289" s="13">
        <v>3</v>
      </c>
      <c r="O289" s="13">
        <v>5</v>
      </c>
      <c r="P289" s="13" t="s">
        <v>28</v>
      </c>
      <c r="Q289" s="13"/>
      <c r="R289" s="13" t="s">
        <v>82</v>
      </c>
      <c r="S289" s="13" t="s">
        <v>11653</v>
      </c>
      <c r="T289" s="13" t="s">
        <v>38</v>
      </c>
      <c r="U289" s="13" t="s">
        <v>12042</v>
      </c>
      <c r="V289" s="13" t="s">
        <v>7746</v>
      </c>
      <c r="W289" s="13">
        <v>500</v>
      </c>
      <c r="X289" s="13">
        <v>523597.68</v>
      </c>
      <c r="Y289" s="13"/>
      <c r="Z289" s="15" t="str">
        <f>VLOOKUP(D289,'ZOHO Export'!$H:$W,16,FALSE)</f>
        <v>Denis Remacle</v>
      </c>
      <c r="AA289" s="15" t="str">
        <f>VLOOKUP(E289,'ZOHO Export'!$H:$W,16,FALSE)</f>
        <v>Damien Hemmeryckx</v>
      </c>
    </row>
    <row r="290" spans="1:27" x14ac:dyDescent="0.3">
      <c r="A290" s="13" t="s">
        <v>713</v>
      </c>
      <c r="B290" s="13" t="s">
        <v>5054</v>
      </c>
      <c r="C290" s="13"/>
      <c r="D290" s="13" t="s">
        <v>11827</v>
      </c>
      <c r="E290" s="13" t="s">
        <v>11738</v>
      </c>
      <c r="F290" s="13" t="s">
        <v>11718</v>
      </c>
      <c r="G290" s="13" t="s">
        <v>714</v>
      </c>
      <c r="H290" s="13" t="s">
        <v>29</v>
      </c>
      <c r="I290" s="14">
        <v>45750</v>
      </c>
      <c r="J290" s="13"/>
      <c r="K290" s="14">
        <v>45750</v>
      </c>
      <c r="L290" s="13">
        <v>11256</v>
      </c>
      <c r="M290" s="13" t="s">
        <v>11877</v>
      </c>
      <c r="N290" s="13">
        <v>0</v>
      </c>
      <c r="O290" s="13">
        <v>0</v>
      </c>
      <c r="P290" s="13" t="s">
        <v>28</v>
      </c>
      <c r="Q290" s="13"/>
      <c r="R290" s="13" t="s">
        <v>43</v>
      </c>
      <c r="S290" s="13" t="s">
        <v>11825</v>
      </c>
      <c r="T290" s="13" t="s">
        <v>45</v>
      </c>
      <c r="U290" s="13" t="s">
        <v>45</v>
      </c>
      <c r="V290" s="13" t="s">
        <v>7747</v>
      </c>
      <c r="W290" s="13">
        <v>500000</v>
      </c>
      <c r="X290" s="13">
        <v>11256</v>
      </c>
      <c r="Y290" s="13"/>
      <c r="Z290" s="15" t="str">
        <f>VLOOKUP(D290,'ZOHO Export'!$H:$W,16,FALSE)</f>
        <v>Carlos Rubio Zugadi</v>
      </c>
      <c r="AA290" s="15" t="str">
        <f>VLOOKUP(E290,'ZOHO Export'!$H:$W,16,FALSE)</f>
        <v>Maximiliano Martin Parra</v>
      </c>
    </row>
    <row r="291" spans="1:27" x14ac:dyDescent="0.3">
      <c r="A291" s="13" t="s">
        <v>715</v>
      </c>
      <c r="B291" s="13" t="s">
        <v>5055</v>
      </c>
      <c r="C291" s="13"/>
      <c r="D291" s="13" t="s">
        <v>12043</v>
      </c>
      <c r="E291" s="13" t="s">
        <v>11790</v>
      </c>
      <c r="F291" s="13"/>
      <c r="G291" s="13" t="s">
        <v>716</v>
      </c>
      <c r="H291" s="13" t="s">
        <v>59</v>
      </c>
      <c r="I291" s="14">
        <v>45741</v>
      </c>
      <c r="J291" s="13"/>
      <c r="K291" s="14">
        <v>46056</v>
      </c>
      <c r="L291" s="13">
        <v>72819</v>
      </c>
      <c r="M291" s="13" t="s">
        <v>11790</v>
      </c>
      <c r="N291" s="13">
        <v>2</v>
      </c>
      <c r="O291" s="13">
        <v>1</v>
      </c>
      <c r="P291" s="13" t="s">
        <v>28</v>
      </c>
      <c r="Q291" s="13"/>
      <c r="R291" s="13" t="s">
        <v>36</v>
      </c>
      <c r="S291" s="13" t="s">
        <v>12044</v>
      </c>
      <c r="T291" s="13" t="s">
        <v>58</v>
      </c>
      <c r="U291" s="13" t="s">
        <v>11699</v>
      </c>
      <c r="V291" s="13" t="s">
        <v>7748</v>
      </c>
      <c r="W291" s="13">
        <v>4</v>
      </c>
      <c r="X291" s="13">
        <v>150579</v>
      </c>
      <c r="Y291" s="13"/>
      <c r="Z291" s="15" t="str">
        <f>VLOOKUP(D291,'ZOHO Export'!$H:$W,16,FALSE)</f>
        <v>Alirio Rivera</v>
      </c>
      <c r="AA291" s="15" t="str">
        <f>VLOOKUP(E291,'ZOHO Export'!$H:$W,16,FALSE)</f>
        <v>Alfredo Bartolome</v>
      </c>
    </row>
    <row r="292" spans="1:27" x14ac:dyDescent="0.3">
      <c r="A292" s="13" t="s">
        <v>718</v>
      </c>
      <c r="B292" s="13" t="s">
        <v>5056</v>
      </c>
      <c r="C292" s="13"/>
      <c r="D292" s="13" t="s">
        <v>11774</v>
      </c>
      <c r="E292" s="13" t="s">
        <v>11774</v>
      </c>
      <c r="F292" s="13"/>
      <c r="G292" s="13" t="s">
        <v>719</v>
      </c>
      <c r="H292" s="13" t="s">
        <v>29</v>
      </c>
      <c r="I292" s="14">
        <v>45741</v>
      </c>
      <c r="J292" s="14">
        <v>45952</v>
      </c>
      <c r="K292" s="14">
        <v>45741</v>
      </c>
      <c r="L292" s="13">
        <v>9000</v>
      </c>
      <c r="M292" s="13" t="s">
        <v>11774</v>
      </c>
      <c r="N292" s="13">
        <v>0</v>
      </c>
      <c r="O292" s="13">
        <v>0</v>
      </c>
      <c r="P292" s="13" t="s">
        <v>122</v>
      </c>
      <c r="Q292" s="13"/>
      <c r="R292" s="13" t="s">
        <v>43</v>
      </c>
      <c r="S292" s="13" t="s">
        <v>7407</v>
      </c>
      <c r="T292" s="13" t="s">
        <v>45</v>
      </c>
      <c r="U292" s="13" t="s">
        <v>45</v>
      </c>
      <c r="V292" s="13" t="s">
        <v>7749</v>
      </c>
      <c r="W292" s="13">
        <v>1</v>
      </c>
      <c r="X292" s="13">
        <v>9000</v>
      </c>
      <c r="Y292" s="13"/>
      <c r="Z292" s="15" t="str">
        <f>VLOOKUP(D292,'ZOHO Export'!$H:$W,16,FALSE)</f>
        <v>Cristina Rubio Rodríguez</v>
      </c>
      <c r="AA292" s="15" t="str">
        <f>VLOOKUP(E292,'ZOHO Export'!$H:$W,16,FALSE)</f>
        <v>Cristina Rubio Rodríguez</v>
      </c>
    </row>
    <row r="293" spans="1:27" x14ac:dyDescent="0.3">
      <c r="A293" s="13" t="s">
        <v>720</v>
      </c>
      <c r="B293" s="13" t="s">
        <v>5057</v>
      </c>
      <c r="C293" s="13"/>
      <c r="D293" s="13" t="s">
        <v>11792</v>
      </c>
      <c r="E293" s="13" t="s">
        <v>11829</v>
      </c>
      <c r="F293" s="13" t="s">
        <v>11711</v>
      </c>
      <c r="G293" s="13" t="s">
        <v>268</v>
      </c>
      <c r="H293" s="13" t="s">
        <v>29</v>
      </c>
      <c r="I293" s="14">
        <v>45736</v>
      </c>
      <c r="J293" s="14">
        <v>45999</v>
      </c>
      <c r="K293" s="14">
        <v>45992</v>
      </c>
      <c r="L293" s="13">
        <v>62201</v>
      </c>
      <c r="M293" s="13" t="s">
        <v>11792</v>
      </c>
      <c r="N293" s="13">
        <v>4</v>
      </c>
      <c r="O293" s="13">
        <v>4</v>
      </c>
      <c r="P293" s="13" t="s">
        <v>122</v>
      </c>
      <c r="Q293" s="13"/>
      <c r="R293" s="13" t="s">
        <v>82</v>
      </c>
      <c r="S293" s="13" t="s">
        <v>12045</v>
      </c>
      <c r="T293" s="13" t="s">
        <v>38</v>
      </c>
      <c r="U293" s="13" t="s">
        <v>11654</v>
      </c>
      <c r="V293" s="13" t="s">
        <v>7750</v>
      </c>
      <c r="W293" s="13">
        <v>1000</v>
      </c>
      <c r="X293" s="13">
        <v>69828.179999999993</v>
      </c>
      <c r="Y293" s="13"/>
      <c r="Z293" s="15" t="str">
        <f>VLOOKUP(D293,'ZOHO Export'!$H:$W,16,FALSE)</f>
        <v>Damien Hemmeryckx</v>
      </c>
      <c r="AA293" s="15" t="str">
        <f>VLOOKUP(E293,'ZOHO Export'!$H:$W,16,FALSE)</f>
        <v>William Beyst</v>
      </c>
    </row>
    <row r="294" spans="1:27" x14ac:dyDescent="0.3">
      <c r="A294" s="13" t="s">
        <v>721</v>
      </c>
      <c r="B294" s="13" t="s">
        <v>12046</v>
      </c>
      <c r="C294" s="13"/>
      <c r="D294" s="13" t="s">
        <v>11892</v>
      </c>
      <c r="E294" s="13" t="s">
        <v>11649</v>
      </c>
      <c r="F294" s="13"/>
      <c r="G294" s="13" t="s">
        <v>451</v>
      </c>
      <c r="H294" s="13" t="s">
        <v>29</v>
      </c>
      <c r="I294" s="14">
        <v>45735</v>
      </c>
      <c r="J294" s="14">
        <v>45887</v>
      </c>
      <c r="K294" s="14">
        <v>45735</v>
      </c>
      <c r="L294" s="13">
        <v>4500</v>
      </c>
      <c r="M294" s="13" t="s">
        <v>11649</v>
      </c>
      <c r="N294" s="13">
        <v>0</v>
      </c>
      <c r="O294" s="13">
        <v>0</v>
      </c>
      <c r="P294" s="13" t="s">
        <v>122</v>
      </c>
      <c r="Q294" s="13"/>
      <c r="R294" s="13" t="s">
        <v>36</v>
      </c>
      <c r="S294" s="13" t="s">
        <v>11760</v>
      </c>
      <c r="T294" s="13" t="s">
        <v>27</v>
      </c>
      <c r="U294" s="13" t="s">
        <v>27</v>
      </c>
      <c r="V294" s="13" t="s">
        <v>7751</v>
      </c>
      <c r="W294" s="13">
        <v>0</v>
      </c>
      <c r="X294" s="13">
        <v>4500</v>
      </c>
      <c r="Y294" s="13"/>
      <c r="Z294" s="15" t="str">
        <f>VLOOKUP(D294,'ZOHO Export'!$H:$W,16,FALSE)</f>
        <v>Amina ZOUARI</v>
      </c>
      <c r="AA294" s="15" t="str">
        <f>VLOOKUP(E294,'ZOHO Export'!$H:$W,16,FALSE)</f>
        <v>Wissem Bensaid</v>
      </c>
    </row>
    <row r="295" spans="1:27" x14ac:dyDescent="0.3">
      <c r="A295" s="13" t="s">
        <v>722</v>
      </c>
      <c r="B295" s="13" t="s">
        <v>12047</v>
      </c>
      <c r="C295" s="13"/>
      <c r="D295" s="13" t="s">
        <v>11726</v>
      </c>
      <c r="E295" s="13" t="s">
        <v>11649</v>
      </c>
      <c r="F295" s="13"/>
      <c r="G295" s="13" t="s">
        <v>48</v>
      </c>
      <c r="H295" s="13" t="s">
        <v>29</v>
      </c>
      <c r="I295" s="14">
        <v>45735</v>
      </c>
      <c r="J295" s="14">
        <v>45952</v>
      </c>
      <c r="K295" s="14">
        <v>45735</v>
      </c>
      <c r="L295" s="13">
        <v>3575.76</v>
      </c>
      <c r="M295" s="13" t="s">
        <v>11649</v>
      </c>
      <c r="N295" s="13">
        <v>0</v>
      </c>
      <c r="O295" s="13">
        <v>0</v>
      </c>
      <c r="P295" s="13" t="s">
        <v>122</v>
      </c>
      <c r="Q295" s="13"/>
      <c r="R295" s="13" t="s">
        <v>25</v>
      </c>
      <c r="S295" s="13" t="s">
        <v>6878</v>
      </c>
      <c r="T295" s="13" t="s">
        <v>27</v>
      </c>
      <c r="U295" s="13" t="s">
        <v>27</v>
      </c>
      <c r="V295" s="13" t="s">
        <v>7752</v>
      </c>
      <c r="W295" s="13">
        <v>0</v>
      </c>
      <c r="X295" s="13">
        <v>3575.76</v>
      </c>
      <c r="Y295" s="13"/>
      <c r="Z295" s="15" t="str">
        <f>VLOOKUP(D295,'ZOHO Export'!$H:$W,16,FALSE)</f>
        <v>Zied Maghrebi</v>
      </c>
      <c r="AA295" s="15" t="str">
        <f>VLOOKUP(E295,'ZOHO Export'!$H:$W,16,FALSE)</f>
        <v>Wissem Bensaid</v>
      </c>
    </row>
    <row r="296" spans="1:27" x14ac:dyDescent="0.3">
      <c r="A296" s="13" t="s">
        <v>723</v>
      </c>
      <c r="B296" s="13" t="s">
        <v>12048</v>
      </c>
      <c r="C296" s="13"/>
      <c r="D296" s="13" t="s">
        <v>11679</v>
      </c>
      <c r="E296" s="13" t="s">
        <v>11649</v>
      </c>
      <c r="F296" s="13"/>
      <c r="G296" s="13" t="s">
        <v>724</v>
      </c>
      <c r="H296" s="13" t="s">
        <v>29</v>
      </c>
      <c r="I296" s="14">
        <v>45735</v>
      </c>
      <c r="J296" s="14">
        <v>45762</v>
      </c>
      <c r="K296" s="14">
        <v>45735</v>
      </c>
      <c r="L296" s="13">
        <v>7240</v>
      </c>
      <c r="M296" s="13" t="s">
        <v>11649</v>
      </c>
      <c r="N296" s="13">
        <v>0</v>
      </c>
      <c r="O296" s="13">
        <v>0</v>
      </c>
      <c r="P296" s="13" t="s">
        <v>122</v>
      </c>
      <c r="Q296" s="13"/>
      <c r="R296" s="13" t="s">
        <v>25</v>
      </c>
      <c r="S296" s="13" t="s">
        <v>12049</v>
      </c>
      <c r="T296" s="13" t="s">
        <v>27</v>
      </c>
      <c r="U296" s="13" t="s">
        <v>27</v>
      </c>
      <c r="V296" s="13" t="s">
        <v>7753</v>
      </c>
      <c r="W296" s="13">
        <v>0</v>
      </c>
      <c r="X296" s="13">
        <v>7240</v>
      </c>
      <c r="Y296" s="13"/>
      <c r="Z296" s="15" t="str">
        <f>VLOOKUP(D296,'ZOHO Export'!$H:$W,16,FALSE)</f>
        <v>Souhail WALI</v>
      </c>
      <c r="AA296" s="15" t="str">
        <f>VLOOKUP(E296,'ZOHO Export'!$H:$W,16,FALSE)</f>
        <v>Wissem Bensaid</v>
      </c>
    </row>
    <row r="297" spans="1:27" x14ac:dyDescent="0.3">
      <c r="A297" s="13" t="s">
        <v>727</v>
      </c>
      <c r="B297" s="13" t="s">
        <v>5061</v>
      </c>
      <c r="C297" s="13" t="s">
        <v>12050</v>
      </c>
      <c r="D297" s="13" t="s">
        <v>11911</v>
      </c>
      <c r="E297" s="13" t="s">
        <v>11652</v>
      </c>
      <c r="F297" s="13" t="s">
        <v>11723</v>
      </c>
      <c r="G297" s="13" t="s">
        <v>728</v>
      </c>
      <c r="H297" s="13" t="s">
        <v>29</v>
      </c>
      <c r="I297" s="14">
        <v>45735</v>
      </c>
      <c r="J297" s="14">
        <v>45786</v>
      </c>
      <c r="K297" s="14">
        <v>45735</v>
      </c>
      <c r="L297" s="13">
        <v>18500</v>
      </c>
      <c r="M297" s="13" t="s">
        <v>11651</v>
      </c>
      <c r="N297" s="13">
        <v>0</v>
      </c>
      <c r="O297" s="13">
        <v>0</v>
      </c>
      <c r="P297" s="13" t="s">
        <v>122</v>
      </c>
      <c r="Q297" s="13"/>
      <c r="R297" s="13" t="s">
        <v>36</v>
      </c>
      <c r="S297" s="13" t="s">
        <v>12051</v>
      </c>
      <c r="T297" s="13" t="s">
        <v>38</v>
      </c>
      <c r="U297" s="13" t="s">
        <v>38</v>
      </c>
      <c r="V297" s="13" t="s">
        <v>7754</v>
      </c>
      <c r="W297" s="13">
        <v>1500000</v>
      </c>
      <c r="X297" s="13">
        <v>18500</v>
      </c>
      <c r="Y297" s="13"/>
      <c r="Z297" s="15" t="e">
        <f>VLOOKUP(D297,'ZOHO Export'!$H:$W,16,FALSE)</f>
        <v>#N/A</v>
      </c>
      <c r="AA297" s="15" t="str">
        <f>VLOOKUP(E297,'ZOHO Export'!$H:$W,16,FALSE)</f>
        <v>Karel De Swert</v>
      </c>
    </row>
    <row r="298" spans="1:27" x14ac:dyDescent="0.3">
      <c r="A298" s="13" t="s">
        <v>729</v>
      </c>
      <c r="B298" s="13" t="s">
        <v>5062</v>
      </c>
      <c r="C298" s="13"/>
      <c r="D298" s="13" t="s">
        <v>11756</v>
      </c>
      <c r="E298" s="13" t="s">
        <v>11717</v>
      </c>
      <c r="F298" s="13" t="s">
        <v>11927</v>
      </c>
      <c r="G298" s="13" t="s">
        <v>217</v>
      </c>
      <c r="H298" s="13" t="s">
        <v>59</v>
      </c>
      <c r="I298" s="14">
        <v>45742</v>
      </c>
      <c r="J298" s="14">
        <v>46051</v>
      </c>
      <c r="K298" s="14">
        <v>46071</v>
      </c>
      <c r="L298" s="13">
        <v>1852.8</v>
      </c>
      <c r="M298" s="13" t="s">
        <v>11756</v>
      </c>
      <c r="N298" s="13">
        <v>2</v>
      </c>
      <c r="O298" s="13">
        <v>2</v>
      </c>
      <c r="P298" s="13" t="s">
        <v>122</v>
      </c>
      <c r="Q298" s="13"/>
      <c r="R298" s="13" t="s">
        <v>36</v>
      </c>
      <c r="S298" s="13" t="s">
        <v>12052</v>
      </c>
      <c r="T298" s="13" t="s">
        <v>178</v>
      </c>
      <c r="U298" s="13" t="s">
        <v>38</v>
      </c>
      <c r="V298" s="13" t="s">
        <v>7755</v>
      </c>
      <c r="W298" s="13">
        <v>1.1000000000000001</v>
      </c>
      <c r="X298" s="13">
        <v>111812.8</v>
      </c>
      <c r="Y298" s="13"/>
      <c r="Z298" s="15" t="str">
        <f>VLOOKUP(D298,'ZOHO Export'!$H:$W,16,FALSE)</f>
        <v>Lucas Olheiser</v>
      </c>
      <c r="AA298" s="15" t="str">
        <f>VLOOKUP(E298,'ZOHO Export'!$H:$W,16,FALSE)</f>
        <v>Fiete Heinrich</v>
      </c>
    </row>
    <row r="299" spans="1:27" x14ac:dyDescent="0.3">
      <c r="A299" s="13" t="s">
        <v>730</v>
      </c>
      <c r="B299" s="13" t="s">
        <v>5063</v>
      </c>
      <c r="C299" s="13"/>
      <c r="D299" s="13" t="s">
        <v>11660</v>
      </c>
      <c r="E299" s="13" t="s">
        <v>11722</v>
      </c>
      <c r="F299" s="13" t="s">
        <v>11672</v>
      </c>
      <c r="G299" s="13" t="s">
        <v>189</v>
      </c>
      <c r="H299" s="13" t="s">
        <v>29</v>
      </c>
      <c r="I299" s="14">
        <v>45734</v>
      </c>
      <c r="J299" s="13"/>
      <c r="K299" s="14">
        <v>46043</v>
      </c>
      <c r="L299" s="13">
        <v>4800</v>
      </c>
      <c r="M299" s="13" t="s">
        <v>11660</v>
      </c>
      <c r="N299" s="13">
        <v>2</v>
      </c>
      <c r="O299" s="13">
        <v>2</v>
      </c>
      <c r="P299" s="13" t="s">
        <v>28</v>
      </c>
      <c r="Q299" s="13"/>
      <c r="R299" s="13" t="s">
        <v>43</v>
      </c>
      <c r="S299" s="13" t="s">
        <v>12053</v>
      </c>
      <c r="T299" s="13" t="s">
        <v>53</v>
      </c>
      <c r="U299" s="13" t="s">
        <v>12054</v>
      </c>
      <c r="V299" s="13" t="s">
        <v>7756</v>
      </c>
      <c r="W299" s="13">
        <v>1.66</v>
      </c>
      <c r="X299" s="13">
        <v>239745.88</v>
      </c>
      <c r="Y299" s="13"/>
      <c r="Z299" s="15" t="str">
        <f>VLOOKUP(D299,'ZOHO Export'!$H:$W,16,FALSE)</f>
        <v>Natalia Martínez Nieto</v>
      </c>
      <c r="AA299" s="15" t="str">
        <f>VLOOKUP(E299,'ZOHO Export'!$H:$W,16,FALSE)</f>
        <v>Juan Juarez Quintana</v>
      </c>
    </row>
    <row r="300" spans="1:27" x14ac:dyDescent="0.3">
      <c r="A300" s="13" t="s">
        <v>732</v>
      </c>
      <c r="B300" s="13" t="s">
        <v>12055</v>
      </c>
      <c r="C300" s="13"/>
      <c r="D300" s="13" t="s">
        <v>12056</v>
      </c>
      <c r="E300" s="13" t="s">
        <v>11693</v>
      </c>
      <c r="F300" s="13" t="s">
        <v>11694</v>
      </c>
      <c r="G300" s="13" t="s">
        <v>733</v>
      </c>
      <c r="H300" s="13" t="s">
        <v>59</v>
      </c>
      <c r="I300" s="14">
        <v>45734</v>
      </c>
      <c r="J300" s="14">
        <v>45869</v>
      </c>
      <c r="K300" s="14">
        <v>45734</v>
      </c>
      <c r="L300" s="13">
        <v>50550.48</v>
      </c>
      <c r="M300" s="13" t="s">
        <v>11693</v>
      </c>
      <c r="N300" s="13">
        <v>0</v>
      </c>
      <c r="O300" s="13">
        <v>0</v>
      </c>
      <c r="P300" s="13" t="s">
        <v>122</v>
      </c>
      <c r="Q300" s="13"/>
      <c r="R300" s="13" t="s">
        <v>25</v>
      </c>
      <c r="S300" s="13" t="s">
        <v>11706</v>
      </c>
      <c r="T300" s="13" t="s">
        <v>38</v>
      </c>
      <c r="U300" s="13" t="s">
        <v>38</v>
      </c>
      <c r="V300" s="13" t="s">
        <v>7757</v>
      </c>
      <c r="W300" s="13">
        <v>0.25</v>
      </c>
      <c r="X300" s="13">
        <v>50550.48</v>
      </c>
      <c r="Y300" s="13"/>
      <c r="Z300" s="15" t="e">
        <f>VLOOKUP(D300,'ZOHO Export'!$H:$W,16,FALSE)</f>
        <v>#N/A</v>
      </c>
      <c r="AA300" s="15" t="str">
        <f>VLOOKUP(E300,'ZOHO Export'!$H:$W,16,FALSE)</f>
        <v>Peter Holvoet</v>
      </c>
    </row>
    <row r="301" spans="1:27" x14ac:dyDescent="0.3">
      <c r="A301" s="13" t="s">
        <v>735</v>
      </c>
      <c r="B301" s="13" t="s">
        <v>5065</v>
      </c>
      <c r="C301" s="13"/>
      <c r="D301" s="13" t="s">
        <v>11710</v>
      </c>
      <c r="E301" s="13" t="s">
        <v>11710</v>
      </c>
      <c r="F301" s="13" t="s">
        <v>11711</v>
      </c>
      <c r="G301" s="13" t="s">
        <v>736</v>
      </c>
      <c r="H301" s="13" t="s">
        <v>59</v>
      </c>
      <c r="I301" s="14">
        <v>45733</v>
      </c>
      <c r="J301" s="14">
        <v>45833</v>
      </c>
      <c r="K301" s="14">
        <v>45734</v>
      </c>
      <c r="L301" s="13">
        <v>19350</v>
      </c>
      <c r="M301" s="13" t="s">
        <v>11710</v>
      </c>
      <c r="N301" s="13">
        <v>0</v>
      </c>
      <c r="O301" s="13">
        <v>0</v>
      </c>
      <c r="P301" s="13" t="s">
        <v>122</v>
      </c>
      <c r="Q301" s="13"/>
      <c r="R301" s="13" t="s">
        <v>82</v>
      </c>
      <c r="S301" s="13" t="s">
        <v>6878</v>
      </c>
      <c r="T301" s="13" t="s">
        <v>38</v>
      </c>
      <c r="U301" s="13" t="s">
        <v>38</v>
      </c>
      <c r="V301" s="13" t="s">
        <v>7758</v>
      </c>
      <c r="W301" s="13">
        <v>2</v>
      </c>
      <c r="X301" s="13">
        <v>19350</v>
      </c>
      <c r="Y301" s="13"/>
      <c r="Z301" s="15" t="str">
        <f>VLOOKUP(D301,'ZOHO Export'!$H:$W,16,FALSE)</f>
        <v>Denis Remacle</v>
      </c>
      <c r="AA301" s="15" t="str">
        <f>VLOOKUP(E301,'ZOHO Export'!$H:$W,16,FALSE)</f>
        <v>Denis Remacle</v>
      </c>
    </row>
    <row r="302" spans="1:27" x14ac:dyDescent="0.3">
      <c r="A302" s="13" t="s">
        <v>737</v>
      </c>
      <c r="B302" s="13" t="s">
        <v>11495</v>
      </c>
      <c r="C302" s="13"/>
      <c r="D302" s="13" t="s">
        <v>11679</v>
      </c>
      <c r="E302" s="13" t="s">
        <v>11649</v>
      </c>
      <c r="F302" s="13"/>
      <c r="G302" s="13" t="s">
        <v>510</v>
      </c>
      <c r="H302" s="13" t="s">
        <v>29</v>
      </c>
      <c r="I302" s="14">
        <v>45733</v>
      </c>
      <c r="J302" s="13"/>
      <c r="K302" s="14">
        <v>45733</v>
      </c>
      <c r="L302" s="13">
        <v>20000</v>
      </c>
      <c r="M302" s="13" t="s">
        <v>11649</v>
      </c>
      <c r="N302" s="13">
        <v>0</v>
      </c>
      <c r="O302" s="13">
        <v>0</v>
      </c>
      <c r="P302" s="13" t="s">
        <v>28</v>
      </c>
      <c r="Q302" s="13"/>
      <c r="R302" s="13" t="s">
        <v>25</v>
      </c>
      <c r="S302" s="13" t="s">
        <v>12057</v>
      </c>
      <c r="T302" s="13" t="s">
        <v>27</v>
      </c>
      <c r="U302" s="13" t="s">
        <v>27</v>
      </c>
      <c r="V302" s="13" t="s">
        <v>7759</v>
      </c>
      <c r="W302" s="13">
        <v>0</v>
      </c>
      <c r="X302" s="13">
        <v>20000</v>
      </c>
      <c r="Y302" s="13"/>
      <c r="Z302" s="15" t="str">
        <f>VLOOKUP(D302,'ZOHO Export'!$H:$W,16,FALSE)</f>
        <v>Souhail WALI</v>
      </c>
      <c r="AA302" s="15" t="str">
        <f>VLOOKUP(E302,'ZOHO Export'!$H:$W,16,FALSE)</f>
        <v>Wissem Bensaid</v>
      </c>
    </row>
    <row r="303" spans="1:27" x14ac:dyDescent="0.3">
      <c r="A303" s="13" t="s">
        <v>738</v>
      </c>
      <c r="B303" s="13" t="s">
        <v>5067</v>
      </c>
      <c r="C303" s="13"/>
      <c r="D303" s="13" t="s">
        <v>11899</v>
      </c>
      <c r="E303" s="13" t="s">
        <v>11936</v>
      </c>
      <c r="F303" s="13"/>
      <c r="G303" s="13" t="s">
        <v>739</v>
      </c>
      <c r="H303" s="13" t="s">
        <v>59</v>
      </c>
      <c r="I303" s="14">
        <v>45729</v>
      </c>
      <c r="J303" s="14">
        <v>45952</v>
      </c>
      <c r="K303" s="14">
        <v>45729</v>
      </c>
      <c r="L303" s="13">
        <v>24800</v>
      </c>
      <c r="M303" s="13" t="s">
        <v>11899</v>
      </c>
      <c r="N303" s="13">
        <v>0</v>
      </c>
      <c r="O303" s="13">
        <v>0</v>
      </c>
      <c r="P303" s="13" t="s">
        <v>122</v>
      </c>
      <c r="Q303" s="13"/>
      <c r="R303" s="13" t="s">
        <v>25</v>
      </c>
      <c r="S303" s="13" t="s">
        <v>12058</v>
      </c>
      <c r="T303" s="13" t="s">
        <v>178</v>
      </c>
      <c r="U303" s="13" t="s">
        <v>178</v>
      </c>
      <c r="V303" s="13" t="s">
        <v>7760</v>
      </c>
      <c r="W303" s="13">
        <v>0</v>
      </c>
      <c r="X303" s="13">
        <v>24800</v>
      </c>
      <c r="Y303" s="13"/>
      <c r="Z303" s="15" t="str">
        <f>VLOOKUP(D303,'ZOHO Export'!$H:$W,16,FALSE)</f>
        <v>Anja Lüttringhaus</v>
      </c>
      <c r="AA303" s="15" t="str">
        <f>VLOOKUP(E303,'ZOHO Export'!$H:$W,16,FALSE)</f>
        <v>Philippe Fürst</v>
      </c>
    </row>
    <row r="304" spans="1:27" x14ac:dyDescent="0.3">
      <c r="A304" s="13" t="s">
        <v>740</v>
      </c>
      <c r="B304" s="13" t="s">
        <v>5068</v>
      </c>
      <c r="C304" s="13"/>
      <c r="D304" s="13" t="s">
        <v>12059</v>
      </c>
      <c r="E304" s="13" t="s">
        <v>12059</v>
      </c>
      <c r="F304" s="13"/>
      <c r="G304" s="13" t="s">
        <v>351</v>
      </c>
      <c r="H304" s="13" t="s">
        <v>29</v>
      </c>
      <c r="I304" s="14">
        <v>45729</v>
      </c>
      <c r="J304" s="13"/>
      <c r="K304" s="14">
        <v>46007</v>
      </c>
      <c r="L304" s="13">
        <v>805.8</v>
      </c>
      <c r="M304" s="13" t="s">
        <v>12059</v>
      </c>
      <c r="N304" s="13">
        <v>2</v>
      </c>
      <c r="O304" s="13">
        <v>1</v>
      </c>
      <c r="P304" s="13" t="s">
        <v>28</v>
      </c>
      <c r="Q304" s="13"/>
      <c r="R304" s="13" t="s">
        <v>25</v>
      </c>
      <c r="S304" s="13" t="s">
        <v>7406</v>
      </c>
      <c r="T304" s="13" t="s">
        <v>741</v>
      </c>
      <c r="U304" s="13" t="s">
        <v>741</v>
      </c>
      <c r="V304" s="13" t="s">
        <v>7761</v>
      </c>
      <c r="W304" s="13">
        <v>0.05</v>
      </c>
      <c r="X304" s="13">
        <v>51413.46</v>
      </c>
      <c r="Y304" s="13"/>
      <c r="Z304" s="15" t="str">
        <f>VLOOKUP(D304,'ZOHO Export'!$H:$W,16,FALSE)</f>
        <v>Pierre-Phillipe Barzin</v>
      </c>
      <c r="AA304" s="15" t="str">
        <f>VLOOKUP(E304,'ZOHO Export'!$H:$W,16,FALSE)</f>
        <v>Pierre-Phillipe Barzin</v>
      </c>
    </row>
    <row r="305" spans="1:27" x14ac:dyDescent="0.3">
      <c r="A305" s="13" t="s">
        <v>743</v>
      </c>
      <c r="B305" s="13" t="s">
        <v>12060</v>
      </c>
      <c r="C305" s="13"/>
      <c r="D305" s="13" t="s">
        <v>12061</v>
      </c>
      <c r="E305" s="13" t="s">
        <v>11649</v>
      </c>
      <c r="F305" s="13"/>
      <c r="G305" s="13" t="s">
        <v>744</v>
      </c>
      <c r="H305" s="13" t="s">
        <v>29</v>
      </c>
      <c r="I305" s="14">
        <v>45727</v>
      </c>
      <c r="J305" s="14">
        <v>45952</v>
      </c>
      <c r="K305" s="14">
        <v>45727</v>
      </c>
      <c r="L305" s="13">
        <v>3960</v>
      </c>
      <c r="M305" s="13" t="s">
        <v>11649</v>
      </c>
      <c r="N305" s="13">
        <v>0</v>
      </c>
      <c r="O305" s="13">
        <v>0</v>
      </c>
      <c r="P305" s="13" t="s">
        <v>122</v>
      </c>
      <c r="Q305" s="13"/>
      <c r="R305" s="13" t="s">
        <v>25</v>
      </c>
      <c r="S305" s="13" t="s">
        <v>12062</v>
      </c>
      <c r="T305" s="13" t="s">
        <v>27</v>
      </c>
      <c r="U305" s="13" t="s">
        <v>27</v>
      </c>
      <c r="V305" s="13" t="s">
        <v>7762</v>
      </c>
      <c r="W305" s="13">
        <v>0</v>
      </c>
      <c r="X305" s="13">
        <v>3960</v>
      </c>
      <c r="Y305" s="13"/>
      <c r="Z305" s="15" t="str">
        <f>VLOOKUP(D305,'ZOHO Export'!$H:$W,16,FALSE)</f>
        <v>Naim CHTOUROU</v>
      </c>
      <c r="AA305" s="15" t="str">
        <f>VLOOKUP(E305,'ZOHO Export'!$H:$W,16,FALSE)</f>
        <v>Wissem Bensaid</v>
      </c>
    </row>
    <row r="306" spans="1:27" x14ac:dyDescent="0.3">
      <c r="A306" s="13" t="s">
        <v>746</v>
      </c>
      <c r="B306" s="13" t="s">
        <v>5070</v>
      </c>
      <c r="C306" s="13"/>
      <c r="D306" s="13" t="s">
        <v>12063</v>
      </c>
      <c r="E306" s="13" t="s">
        <v>11697</v>
      </c>
      <c r="F306" s="13"/>
      <c r="G306" s="13" t="s">
        <v>231</v>
      </c>
      <c r="H306" s="13" t="s">
        <v>29</v>
      </c>
      <c r="I306" s="14">
        <v>45726</v>
      </c>
      <c r="J306" s="14">
        <v>45808</v>
      </c>
      <c r="K306" s="14">
        <v>45726</v>
      </c>
      <c r="L306" s="13">
        <v>13867.15</v>
      </c>
      <c r="M306" s="13" t="s">
        <v>11697</v>
      </c>
      <c r="N306" s="13">
        <v>0</v>
      </c>
      <c r="O306" s="13">
        <v>0</v>
      </c>
      <c r="P306" s="13" t="s">
        <v>122</v>
      </c>
      <c r="Q306" s="13"/>
      <c r="R306" s="13" t="s">
        <v>43</v>
      </c>
      <c r="S306" s="13" t="s">
        <v>11656</v>
      </c>
      <c r="T306" s="13" t="s">
        <v>58</v>
      </c>
      <c r="U306" s="13" t="s">
        <v>38</v>
      </c>
      <c r="V306" s="13" t="s">
        <v>7763</v>
      </c>
      <c r="W306" s="13">
        <v>0.5</v>
      </c>
      <c r="X306" s="13">
        <v>13867.15</v>
      </c>
      <c r="Y306" s="13"/>
      <c r="Z306" s="15" t="str">
        <f>VLOOKUP(D306,'ZOHO Export'!$H:$W,16,FALSE)</f>
        <v>Laura Ruiz</v>
      </c>
      <c r="AA306" s="15" t="str">
        <f>VLOOKUP(E306,'ZOHO Export'!$H:$W,16,FALSE)</f>
        <v>Miguel Menéndez</v>
      </c>
    </row>
    <row r="307" spans="1:27" x14ac:dyDescent="0.3">
      <c r="A307" s="13" t="s">
        <v>748</v>
      </c>
      <c r="B307" s="13" t="s">
        <v>5071</v>
      </c>
      <c r="C307" s="13"/>
      <c r="D307" s="13" t="s">
        <v>11671</v>
      </c>
      <c r="E307" s="13" t="s">
        <v>11673</v>
      </c>
      <c r="F307" s="13" t="s">
        <v>11705</v>
      </c>
      <c r="G307" s="13" t="s">
        <v>74</v>
      </c>
      <c r="H307" s="13" t="s">
        <v>29</v>
      </c>
      <c r="I307" s="14">
        <v>45722</v>
      </c>
      <c r="J307" s="14">
        <v>46053</v>
      </c>
      <c r="K307" s="14">
        <v>45974</v>
      </c>
      <c r="L307" s="13">
        <v>28750.720000000001</v>
      </c>
      <c r="M307" s="13" t="s">
        <v>11785</v>
      </c>
      <c r="N307" s="13">
        <v>3</v>
      </c>
      <c r="O307" s="13">
        <v>4</v>
      </c>
      <c r="P307" s="13" t="s">
        <v>122</v>
      </c>
      <c r="Q307" s="13"/>
      <c r="R307" s="13" t="s">
        <v>75</v>
      </c>
      <c r="S307" s="13" t="s">
        <v>12064</v>
      </c>
      <c r="T307" s="13" t="s">
        <v>38</v>
      </c>
      <c r="U307" s="13" t="s">
        <v>38</v>
      </c>
      <c r="V307" s="13" t="s">
        <v>7764</v>
      </c>
      <c r="W307" s="13">
        <v>7</v>
      </c>
      <c r="X307" s="13">
        <v>306252.34000000003</v>
      </c>
      <c r="Y307" s="13"/>
      <c r="Z307" s="15" t="str">
        <f>VLOOKUP(D307,'ZOHO Export'!$H:$W,16,FALSE)</f>
        <v>Yves Debaisieux</v>
      </c>
      <c r="AA307" s="15" t="str">
        <f>VLOOKUP(E307,'ZOHO Export'!$H:$W,16,FALSE)</f>
        <v>Loïc Bouvier</v>
      </c>
    </row>
    <row r="308" spans="1:27" x14ac:dyDescent="0.3">
      <c r="A308" s="13" t="s">
        <v>750</v>
      </c>
      <c r="B308" s="13" t="s">
        <v>12065</v>
      </c>
      <c r="C308" s="13"/>
      <c r="D308" s="13" t="s">
        <v>12066</v>
      </c>
      <c r="E308" s="13" t="s">
        <v>11649</v>
      </c>
      <c r="F308" s="13"/>
      <c r="G308" s="13" t="s">
        <v>751</v>
      </c>
      <c r="H308" s="13" t="s">
        <v>29</v>
      </c>
      <c r="I308" s="14">
        <v>45716</v>
      </c>
      <c r="J308" s="14">
        <v>45952</v>
      </c>
      <c r="K308" s="14">
        <v>45716</v>
      </c>
      <c r="L308" s="13">
        <v>600</v>
      </c>
      <c r="M308" s="13" t="s">
        <v>11649</v>
      </c>
      <c r="N308" s="13">
        <v>0</v>
      </c>
      <c r="O308" s="13">
        <v>0</v>
      </c>
      <c r="P308" s="13" t="s">
        <v>122</v>
      </c>
      <c r="Q308" s="13"/>
      <c r="R308" s="13" t="s">
        <v>25</v>
      </c>
      <c r="S308" s="13" t="s">
        <v>11695</v>
      </c>
      <c r="T308" s="13" t="s">
        <v>27</v>
      </c>
      <c r="U308" s="13" t="s">
        <v>27</v>
      </c>
      <c r="V308" s="13" t="s">
        <v>7765</v>
      </c>
      <c r="W308" s="13">
        <v>0</v>
      </c>
      <c r="X308" s="13">
        <v>600</v>
      </c>
      <c r="Y308" s="13"/>
      <c r="Z308" s="15" t="str">
        <f>VLOOKUP(D308,'ZOHO Export'!$H:$W,16,FALSE)</f>
        <v>Amine Wali</v>
      </c>
      <c r="AA308" s="15" t="str">
        <f>VLOOKUP(E308,'ZOHO Export'!$H:$W,16,FALSE)</f>
        <v>Wissem Bensaid</v>
      </c>
    </row>
    <row r="309" spans="1:27" x14ac:dyDescent="0.3">
      <c r="A309" s="13" t="s">
        <v>752</v>
      </c>
      <c r="B309" s="13" t="s">
        <v>12067</v>
      </c>
      <c r="C309" s="13"/>
      <c r="D309" s="13" t="s">
        <v>12068</v>
      </c>
      <c r="E309" s="13" t="s">
        <v>11649</v>
      </c>
      <c r="F309" s="13"/>
      <c r="G309" s="13" t="s">
        <v>753</v>
      </c>
      <c r="H309" s="13" t="s">
        <v>29</v>
      </c>
      <c r="I309" s="14">
        <v>45716</v>
      </c>
      <c r="J309" s="13"/>
      <c r="K309" s="14">
        <v>45716</v>
      </c>
      <c r="L309" s="13">
        <v>6000</v>
      </c>
      <c r="M309" s="13" t="s">
        <v>11649</v>
      </c>
      <c r="N309" s="13">
        <v>0</v>
      </c>
      <c r="O309" s="13">
        <v>0</v>
      </c>
      <c r="P309" s="13" t="s">
        <v>122</v>
      </c>
      <c r="Q309" s="13"/>
      <c r="R309" s="13" t="s">
        <v>25</v>
      </c>
      <c r="S309" s="13" t="s">
        <v>11733</v>
      </c>
      <c r="T309" s="13" t="s">
        <v>27</v>
      </c>
      <c r="U309" s="13" t="s">
        <v>27</v>
      </c>
      <c r="V309" s="13" t="s">
        <v>7766</v>
      </c>
      <c r="W309" s="13">
        <v>0</v>
      </c>
      <c r="X309" s="13">
        <v>6000</v>
      </c>
      <c r="Y309" s="13"/>
      <c r="Z309" s="15" t="str">
        <f>VLOOKUP(D309,'ZOHO Export'!$H:$W,16,FALSE)</f>
        <v>Ali MKAOUAR</v>
      </c>
      <c r="AA309" s="15" t="str">
        <f>VLOOKUP(E309,'ZOHO Export'!$H:$W,16,FALSE)</f>
        <v>Wissem Bensaid</v>
      </c>
    </row>
    <row r="310" spans="1:27" x14ac:dyDescent="0.3">
      <c r="A310" s="13" t="s">
        <v>754</v>
      </c>
      <c r="B310" s="13" t="s">
        <v>12069</v>
      </c>
      <c r="C310" s="13"/>
      <c r="D310" s="13" t="s">
        <v>11892</v>
      </c>
      <c r="E310" s="13" t="s">
        <v>11649</v>
      </c>
      <c r="F310" s="13"/>
      <c r="G310" s="13" t="s">
        <v>451</v>
      </c>
      <c r="H310" s="13" t="s">
        <v>29</v>
      </c>
      <c r="I310" s="14">
        <v>45716</v>
      </c>
      <c r="J310" s="14">
        <v>45731</v>
      </c>
      <c r="K310" s="14">
        <v>45716</v>
      </c>
      <c r="L310" s="13">
        <v>4500</v>
      </c>
      <c r="M310" s="13" t="s">
        <v>11649</v>
      </c>
      <c r="N310" s="13">
        <v>0</v>
      </c>
      <c r="O310" s="13">
        <v>0</v>
      </c>
      <c r="P310" s="13" t="s">
        <v>122</v>
      </c>
      <c r="Q310" s="13"/>
      <c r="R310" s="13" t="s">
        <v>36</v>
      </c>
      <c r="S310" s="13" t="s">
        <v>11893</v>
      </c>
      <c r="T310" s="13" t="s">
        <v>27</v>
      </c>
      <c r="U310" s="13" t="s">
        <v>27</v>
      </c>
      <c r="V310" s="13" t="s">
        <v>7767</v>
      </c>
      <c r="W310" s="13">
        <v>0</v>
      </c>
      <c r="X310" s="13">
        <v>4500</v>
      </c>
      <c r="Y310" s="13"/>
      <c r="Z310" s="15" t="str">
        <f>VLOOKUP(D310,'ZOHO Export'!$H:$W,16,FALSE)</f>
        <v>Amina ZOUARI</v>
      </c>
      <c r="AA310" s="15" t="str">
        <f>VLOOKUP(E310,'ZOHO Export'!$H:$W,16,FALSE)</f>
        <v>Wissem Bensaid</v>
      </c>
    </row>
    <row r="311" spans="1:27" x14ac:dyDescent="0.3">
      <c r="A311" s="13" t="s">
        <v>756</v>
      </c>
      <c r="B311" s="13" t="s">
        <v>5075</v>
      </c>
      <c r="C311" s="13"/>
      <c r="D311" s="13" t="s">
        <v>11829</v>
      </c>
      <c r="E311" s="13" t="s">
        <v>11751</v>
      </c>
      <c r="F311" s="13" t="s">
        <v>11718</v>
      </c>
      <c r="G311" s="13" t="s">
        <v>334</v>
      </c>
      <c r="H311" s="13" t="s">
        <v>59</v>
      </c>
      <c r="I311" s="14">
        <v>45716</v>
      </c>
      <c r="J311" s="13"/>
      <c r="K311" s="14">
        <v>45975</v>
      </c>
      <c r="L311" s="13">
        <v>99540</v>
      </c>
      <c r="M311" s="13" t="s">
        <v>11829</v>
      </c>
      <c r="N311" s="13">
        <v>1</v>
      </c>
      <c r="O311" s="13">
        <v>2</v>
      </c>
      <c r="P311" s="13" t="s">
        <v>28</v>
      </c>
      <c r="Q311" s="13"/>
      <c r="R311" s="13" t="s">
        <v>82</v>
      </c>
      <c r="S311" s="13" t="s">
        <v>6878</v>
      </c>
      <c r="T311" s="13" t="s">
        <v>38</v>
      </c>
      <c r="U311" s="13" t="s">
        <v>11801</v>
      </c>
      <c r="V311" s="13" t="s">
        <v>7768</v>
      </c>
      <c r="W311" s="13">
        <v>3</v>
      </c>
      <c r="X311" s="13">
        <v>200215.8</v>
      </c>
      <c r="Y311" s="13"/>
      <c r="Z311" s="15" t="str">
        <f>VLOOKUP(D311,'ZOHO Export'!$H:$W,16,FALSE)</f>
        <v>William Beyst</v>
      </c>
      <c r="AA311" s="15" t="str">
        <f>VLOOKUP(E311,'ZOHO Export'!$H:$W,16,FALSE)</f>
        <v>Sunny Yip</v>
      </c>
    </row>
    <row r="312" spans="1:27" x14ac:dyDescent="0.3">
      <c r="A312" s="13" t="s">
        <v>757</v>
      </c>
      <c r="B312" s="13" t="s">
        <v>5076</v>
      </c>
      <c r="C312" s="13"/>
      <c r="D312" s="13" t="s">
        <v>11688</v>
      </c>
      <c r="E312" s="13" t="s">
        <v>11936</v>
      </c>
      <c r="F312" s="13" t="s">
        <v>11899</v>
      </c>
      <c r="G312" s="13" t="s">
        <v>587</v>
      </c>
      <c r="H312" s="13" t="s">
        <v>29</v>
      </c>
      <c r="I312" s="14">
        <v>45715</v>
      </c>
      <c r="J312" s="13"/>
      <c r="K312" s="14">
        <v>45904</v>
      </c>
      <c r="L312" s="13">
        <v>-7400</v>
      </c>
      <c r="M312" s="13" t="s">
        <v>12009</v>
      </c>
      <c r="N312" s="13">
        <v>2</v>
      </c>
      <c r="O312" s="13">
        <v>2</v>
      </c>
      <c r="P312" s="13" t="s">
        <v>28</v>
      </c>
      <c r="Q312" s="13"/>
      <c r="R312" s="13" t="s">
        <v>36</v>
      </c>
      <c r="S312" s="13" t="s">
        <v>12070</v>
      </c>
      <c r="T312" s="13" t="s">
        <v>178</v>
      </c>
      <c r="U312" s="13" t="s">
        <v>12010</v>
      </c>
      <c r="V312" s="13" t="s">
        <v>7769</v>
      </c>
      <c r="W312" s="13">
        <v>8000000</v>
      </c>
      <c r="X312" s="13">
        <v>649928.80000000005</v>
      </c>
      <c r="Y312" s="13"/>
      <c r="Z312" s="15" t="str">
        <f>VLOOKUP(D312,'ZOHO Export'!$H:$W,16,FALSE)</f>
        <v>Jan Beske</v>
      </c>
      <c r="AA312" s="15" t="str">
        <f>VLOOKUP(E312,'ZOHO Export'!$H:$W,16,FALSE)</f>
        <v>Philippe Fürst</v>
      </c>
    </row>
    <row r="313" spans="1:27" x14ac:dyDescent="0.3">
      <c r="A313" s="13" t="s">
        <v>758</v>
      </c>
      <c r="B313" s="13" t="s">
        <v>5077</v>
      </c>
      <c r="C313" s="13"/>
      <c r="D313" s="13" t="s">
        <v>11774</v>
      </c>
      <c r="E313" s="13" t="s">
        <v>11681</v>
      </c>
      <c r="F313" s="13"/>
      <c r="G313" s="13" t="s">
        <v>759</v>
      </c>
      <c r="H313" s="13" t="s">
        <v>29</v>
      </c>
      <c r="I313" s="14">
        <v>45715</v>
      </c>
      <c r="J313" s="13"/>
      <c r="K313" s="14">
        <v>46013</v>
      </c>
      <c r="L313" s="13">
        <v>850</v>
      </c>
      <c r="M313" s="13" t="s">
        <v>11681</v>
      </c>
      <c r="N313" s="13">
        <v>1</v>
      </c>
      <c r="O313" s="13">
        <v>1</v>
      </c>
      <c r="P313" s="13" t="s">
        <v>122</v>
      </c>
      <c r="Q313" s="13"/>
      <c r="R313" s="13" t="s">
        <v>43</v>
      </c>
      <c r="S313" s="13" t="s">
        <v>12025</v>
      </c>
      <c r="T313" s="13" t="s">
        <v>45</v>
      </c>
      <c r="U313" s="13" t="s">
        <v>11959</v>
      </c>
      <c r="V313" s="13" t="s">
        <v>7770</v>
      </c>
      <c r="W313" s="13">
        <v>1</v>
      </c>
      <c r="X313" s="13">
        <v>12850.15</v>
      </c>
      <c r="Y313" s="13"/>
      <c r="Z313" s="15" t="str">
        <f>VLOOKUP(D313,'ZOHO Export'!$H:$W,16,FALSE)</f>
        <v>Cristina Rubio Rodríguez</v>
      </c>
      <c r="AA313" s="15" t="str">
        <f>VLOOKUP(E313,'ZOHO Export'!$H:$W,16,FALSE)</f>
        <v>Felipe Langa Hernáez</v>
      </c>
    </row>
    <row r="314" spans="1:27" x14ac:dyDescent="0.3">
      <c r="A314" s="13" t="s">
        <v>760</v>
      </c>
      <c r="B314" s="13" t="s">
        <v>5078</v>
      </c>
      <c r="C314" s="13"/>
      <c r="D314" s="13" t="s">
        <v>11855</v>
      </c>
      <c r="E314" s="13" t="s">
        <v>11787</v>
      </c>
      <c r="F314" s="13" t="s">
        <v>11705</v>
      </c>
      <c r="G314" s="13" t="s">
        <v>761</v>
      </c>
      <c r="H314" s="13" t="s">
        <v>59</v>
      </c>
      <c r="I314" s="14">
        <v>45709</v>
      </c>
      <c r="J314" s="14">
        <v>45900</v>
      </c>
      <c r="K314" s="14">
        <v>45897</v>
      </c>
      <c r="L314" s="13">
        <v>11237.6</v>
      </c>
      <c r="M314" s="13"/>
      <c r="N314" s="13">
        <v>1</v>
      </c>
      <c r="O314" s="13">
        <v>1</v>
      </c>
      <c r="P314" s="13" t="s">
        <v>122</v>
      </c>
      <c r="Q314" s="13"/>
      <c r="R314" s="13" t="s">
        <v>75</v>
      </c>
      <c r="S314" s="13" t="s">
        <v>11870</v>
      </c>
      <c r="T314" s="13" t="s">
        <v>38</v>
      </c>
      <c r="U314" s="13" t="s">
        <v>12071</v>
      </c>
      <c r="V314" s="13" t="s">
        <v>7771</v>
      </c>
      <c r="W314" s="13">
        <v>200000000</v>
      </c>
      <c r="X314" s="13">
        <v>40073.599999999999</v>
      </c>
      <c r="Y314" s="13"/>
      <c r="Z314" s="15" t="str">
        <f>VLOOKUP(D314,'ZOHO Export'!$H:$W,16,FALSE)</f>
        <v>Patrick De Graeve</v>
      </c>
      <c r="AA314" s="15" t="str">
        <f>VLOOKUP(E314,'ZOHO Export'!$H:$W,16,FALSE)</f>
        <v>Carlos Bravo Fernández</v>
      </c>
    </row>
    <row r="315" spans="1:27" x14ac:dyDescent="0.3">
      <c r="A315" s="13" t="s">
        <v>762</v>
      </c>
      <c r="B315" s="13" t="s">
        <v>5079</v>
      </c>
      <c r="C315" s="13" t="s">
        <v>12072</v>
      </c>
      <c r="D315" s="13" t="s">
        <v>11911</v>
      </c>
      <c r="E315" s="13" t="s">
        <v>11652</v>
      </c>
      <c r="F315" s="13" t="s">
        <v>11723</v>
      </c>
      <c r="G315" s="13" t="s">
        <v>643</v>
      </c>
      <c r="H315" s="13" t="s">
        <v>29</v>
      </c>
      <c r="I315" s="14">
        <v>45708</v>
      </c>
      <c r="J315" s="14">
        <v>45747</v>
      </c>
      <c r="K315" s="14">
        <v>45708</v>
      </c>
      <c r="L315" s="13">
        <v>8999.1</v>
      </c>
      <c r="M315" s="13" t="s">
        <v>11652</v>
      </c>
      <c r="N315" s="13">
        <v>0</v>
      </c>
      <c r="O315" s="13">
        <v>0</v>
      </c>
      <c r="P315" s="13" t="s">
        <v>122</v>
      </c>
      <c r="Q315" s="13"/>
      <c r="R315" s="13" t="s">
        <v>36</v>
      </c>
      <c r="S315" s="13" t="s">
        <v>12073</v>
      </c>
      <c r="T315" s="13" t="s">
        <v>38</v>
      </c>
      <c r="U315" s="13" t="s">
        <v>38</v>
      </c>
      <c r="V315" s="13" t="s">
        <v>7772</v>
      </c>
      <c r="W315" s="13">
        <v>200000</v>
      </c>
      <c r="X315" s="13">
        <v>8999.1</v>
      </c>
      <c r="Y315" s="13"/>
      <c r="Z315" s="15" t="e">
        <f>VLOOKUP(D315,'ZOHO Export'!$H:$W,16,FALSE)</f>
        <v>#N/A</v>
      </c>
      <c r="AA315" s="15" t="str">
        <f>VLOOKUP(E315,'ZOHO Export'!$H:$W,16,FALSE)</f>
        <v>Karel De Swert</v>
      </c>
    </row>
    <row r="316" spans="1:27" x14ac:dyDescent="0.3">
      <c r="A316" s="13" t="s">
        <v>764</v>
      </c>
      <c r="B316" s="13" t="s">
        <v>5080</v>
      </c>
      <c r="C316" s="13"/>
      <c r="D316" s="13" t="s">
        <v>12074</v>
      </c>
      <c r="E316" s="13" t="s">
        <v>11936</v>
      </c>
      <c r="F316" s="13"/>
      <c r="G316" s="13" t="s">
        <v>765</v>
      </c>
      <c r="H316" s="13" t="s">
        <v>59</v>
      </c>
      <c r="I316" s="14">
        <v>45708</v>
      </c>
      <c r="J316" s="14">
        <v>45777</v>
      </c>
      <c r="K316" s="14">
        <v>45708</v>
      </c>
      <c r="L316" s="13">
        <v>22895</v>
      </c>
      <c r="M316" s="13" t="s">
        <v>11936</v>
      </c>
      <c r="N316" s="13">
        <v>0</v>
      </c>
      <c r="O316" s="13">
        <v>0</v>
      </c>
      <c r="P316" s="13" t="s">
        <v>122</v>
      </c>
      <c r="Q316" s="13"/>
      <c r="R316" s="13" t="s">
        <v>82</v>
      </c>
      <c r="S316" s="13" t="s">
        <v>11653</v>
      </c>
      <c r="T316" s="13" t="s">
        <v>178</v>
      </c>
      <c r="U316" s="13" t="s">
        <v>178</v>
      </c>
      <c r="V316" s="13" t="s">
        <v>7773</v>
      </c>
      <c r="W316" s="13">
        <v>10</v>
      </c>
      <c r="X316" s="13">
        <v>22895</v>
      </c>
      <c r="Y316" s="13"/>
      <c r="Z316" s="15" t="str">
        <f>VLOOKUP(D316,'ZOHO Export'!$H:$W,16,FALSE)</f>
        <v>Stefan Rosenkranz</v>
      </c>
      <c r="AA316" s="15" t="str">
        <f>VLOOKUP(E316,'ZOHO Export'!$H:$W,16,FALSE)</f>
        <v>Philippe Fürst</v>
      </c>
    </row>
    <row r="317" spans="1:27" x14ac:dyDescent="0.3">
      <c r="A317" s="13" t="s">
        <v>767</v>
      </c>
      <c r="B317" s="13" t="s">
        <v>5081</v>
      </c>
      <c r="C317" s="13"/>
      <c r="D317" s="13" t="s">
        <v>12075</v>
      </c>
      <c r="E317" s="13" t="s">
        <v>11661</v>
      </c>
      <c r="F317" s="13"/>
      <c r="G317" s="13" t="s">
        <v>637</v>
      </c>
      <c r="H317" s="13" t="s">
        <v>59</v>
      </c>
      <c r="I317" s="14">
        <v>45708</v>
      </c>
      <c r="J317" s="13"/>
      <c r="K317" s="14">
        <v>46090</v>
      </c>
      <c r="L317" s="13">
        <v>95623</v>
      </c>
      <c r="M317" s="13" t="s">
        <v>11661</v>
      </c>
      <c r="N317" s="13">
        <v>1</v>
      </c>
      <c r="O317" s="13">
        <v>1</v>
      </c>
      <c r="P317" s="13" t="s">
        <v>28</v>
      </c>
      <c r="Q317" s="13"/>
      <c r="R317" s="13" t="s">
        <v>36</v>
      </c>
      <c r="S317" s="13" t="s">
        <v>11706</v>
      </c>
      <c r="T317" s="13" t="s">
        <v>58</v>
      </c>
      <c r="U317" s="13" t="s">
        <v>58</v>
      </c>
      <c r="V317" s="13" t="s">
        <v>7774</v>
      </c>
      <c r="W317" s="13">
        <v>40</v>
      </c>
      <c r="X317" s="13">
        <v>270583</v>
      </c>
      <c r="Y317" s="13"/>
      <c r="Z317" s="15" t="str">
        <f>VLOOKUP(D317,'ZOHO Export'!$H:$W,16,FALSE)</f>
        <v>Xavier Gelabert Faura</v>
      </c>
      <c r="AA317" s="15" t="str">
        <f>VLOOKUP(E317,'ZOHO Export'!$H:$W,16,FALSE)</f>
        <v>Maria Bonaccio</v>
      </c>
    </row>
    <row r="318" spans="1:27" x14ac:dyDescent="0.3">
      <c r="A318" s="13" t="s">
        <v>769</v>
      </c>
      <c r="B318" s="13" t="s">
        <v>5082</v>
      </c>
      <c r="C318" s="13"/>
      <c r="D318" s="13" t="s">
        <v>11899</v>
      </c>
      <c r="E318" s="13" t="s">
        <v>11936</v>
      </c>
      <c r="F318" s="13"/>
      <c r="G318" s="13" t="s">
        <v>11496</v>
      </c>
      <c r="H318" s="13" t="s">
        <v>59</v>
      </c>
      <c r="I318" s="14">
        <v>45708</v>
      </c>
      <c r="J318" s="13"/>
      <c r="K318" s="14">
        <v>45708</v>
      </c>
      <c r="L318" s="13">
        <v>36000</v>
      </c>
      <c r="M318" s="13" t="s">
        <v>11899</v>
      </c>
      <c r="N318" s="13">
        <v>0</v>
      </c>
      <c r="O318" s="13">
        <v>0</v>
      </c>
      <c r="P318" s="13" t="s">
        <v>28</v>
      </c>
      <c r="Q318" s="13"/>
      <c r="R318" s="13" t="s">
        <v>82</v>
      </c>
      <c r="S318" s="13" t="s">
        <v>12058</v>
      </c>
      <c r="T318" s="13" t="s">
        <v>178</v>
      </c>
      <c r="U318" s="13" t="s">
        <v>178</v>
      </c>
      <c r="V318" s="13" t="s">
        <v>7775</v>
      </c>
      <c r="W318" s="13">
        <v>0.05</v>
      </c>
      <c r="X318" s="13">
        <v>36000</v>
      </c>
      <c r="Y318" s="13"/>
      <c r="Z318" s="15" t="str">
        <f>VLOOKUP(D318,'ZOHO Export'!$H:$W,16,FALSE)</f>
        <v>Anja Lüttringhaus</v>
      </c>
      <c r="AA318" s="15" t="str">
        <f>VLOOKUP(E318,'ZOHO Export'!$H:$W,16,FALSE)</f>
        <v>Philippe Fürst</v>
      </c>
    </row>
    <row r="319" spans="1:27" x14ac:dyDescent="0.3">
      <c r="A319" s="13" t="s">
        <v>770</v>
      </c>
      <c r="B319" s="13" t="s">
        <v>5083</v>
      </c>
      <c r="C319" s="13"/>
      <c r="D319" s="13" t="s">
        <v>11899</v>
      </c>
      <c r="E319" s="13" t="s">
        <v>11936</v>
      </c>
      <c r="F319" s="13"/>
      <c r="G319" s="13" t="s">
        <v>771</v>
      </c>
      <c r="H319" s="13" t="s">
        <v>29</v>
      </c>
      <c r="I319" s="14">
        <v>45706</v>
      </c>
      <c r="J319" s="14">
        <v>45989</v>
      </c>
      <c r="K319" s="14">
        <v>45706</v>
      </c>
      <c r="L319" s="13">
        <v>12302.56</v>
      </c>
      <c r="M319" s="13" t="s">
        <v>11899</v>
      </c>
      <c r="N319" s="13">
        <v>0</v>
      </c>
      <c r="O319" s="13">
        <v>0</v>
      </c>
      <c r="P319" s="13" t="s">
        <v>122</v>
      </c>
      <c r="Q319" s="13"/>
      <c r="R319" s="13" t="s">
        <v>36</v>
      </c>
      <c r="S319" s="13" t="s">
        <v>12058</v>
      </c>
      <c r="T319" s="13" t="s">
        <v>178</v>
      </c>
      <c r="U319" s="13" t="s">
        <v>178</v>
      </c>
      <c r="V319" s="13" t="s">
        <v>7776</v>
      </c>
      <c r="W319" s="13">
        <v>0.01</v>
      </c>
      <c r="X319" s="13">
        <v>12302.56</v>
      </c>
      <c r="Y319" s="13"/>
      <c r="Z319" s="15" t="str">
        <f>VLOOKUP(D319,'ZOHO Export'!$H:$W,16,FALSE)</f>
        <v>Anja Lüttringhaus</v>
      </c>
      <c r="AA319" s="15" t="str">
        <f>VLOOKUP(E319,'ZOHO Export'!$H:$W,16,FALSE)</f>
        <v>Philippe Fürst</v>
      </c>
    </row>
    <row r="320" spans="1:27" x14ac:dyDescent="0.3">
      <c r="A320" s="13" t="s">
        <v>772</v>
      </c>
      <c r="B320" s="13" t="s">
        <v>5084</v>
      </c>
      <c r="C320" s="13"/>
      <c r="D320" s="13" t="s">
        <v>11993</v>
      </c>
      <c r="E320" s="13" t="s">
        <v>11771</v>
      </c>
      <c r="F320" s="13" t="s">
        <v>11867</v>
      </c>
      <c r="G320" s="13" t="s">
        <v>233</v>
      </c>
      <c r="H320" s="13" t="s">
        <v>29</v>
      </c>
      <c r="I320" s="14">
        <v>45705</v>
      </c>
      <c r="J320" s="14">
        <v>45952</v>
      </c>
      <c r="K320" s="14">
        <v>46008</v>
      </c>
      <c r="L320" s="13">
        <v>39326.04</v>
      </c>
      <c r="M320" s="13"/>
      <c r="N320" s="13">
        <v>1</v>
      </c>
      <c r="O320" s="13">
        <v>1</v>
      </c>
      <c r="P320" s="13" t="s">
        <v>28</v>
      </c>
      <c r="Q320" s="13"/>
      <c r="R320" s="13" t="s">
        <v>36</v>
      </c>
      <c r="S320" s="13" t="s">
        <v>12076</v>
      </c>
      <c r="T320" s="13" t="s">
        <v>84</v>
      </c>
      <c r="U320" s="13" t="s">
        <v>12034</v>
      </c>
      <c r="V320" s="13" t="s">
        <v>7777</v>
      </c>
      <c r="W320" s="13">
        <v>1</v>
      </c>
      <c r="X320" s="13">
        <v>58966.49</v>
      </c>
      <c r="Y320" s="13"/>
      <c r="Z320" s="15" t="str">
        <f>VLOOKUP(D320,'ZOHO Export'!$H:$W,16,FALSE)</f>
        <v>Theint Myat Ei</v>
      </c>
      <c r="AA320" s="15" t="str">
        <f>VLOOKUP(E320,'ZOHO Export'!$H:$W,16,FALSE)</f>
        <v>Mark Sensenig</v>
      </c>
    </row>
    <row r="321" spans="1:27" x14ac:dyDescent="0.3">
      <c r="A321" s="13" t="s">
        <v>774</v>
      </c>
      <c r="B321" s="13" t="s">
        <v>5085</v>
      </c>
      <c r="C321" s="13"/>
      <c r="D321" s="13" t="s">
        <v>12002</v>
      </c>
      <c r="E321" s="13" t="s">
        <v>11649</v>
      </c>
      <c r="F321" s="13" t="s">
        <v>11718</v>
      </c>
      <c r="G321" s="13" t="s">
        <v>11690</v>
      </c>
      <c r="H321" s="13" t="s">
        <v>29</v>
      </c>
      <c r="I321" s="14">
        <v>45705</v>
      </c>
      <c r="J321" s="13"/>
      <c r="K321" s="14">
        <v>46051</v>
      </c>
      <c r="L321" s="13">
        <v>22075</v>
      </c>
      <c r="M321" s="13" t="s">
        <v>11689</v>
      </c>
      <c r="N321" s="13">
        <v>2</v>
      </c>
      <c r="O321" s="13">
        <v>3</v>
      </c>
      <c r="P321" s="13" t="s">
        <v>28</v>
      </c>
      <c r="Q321" s="13"/>
      <c r="R321" s="13" t="s">
        <v>36</v>
      </c>
      <c r="S321" s="13" t="s">
        <v>11653</v>
      </c>
      <c r="T321" s="13" t="s">
        <v>53</v>
      </c>
      <c r="U321" s="13" t="s">
        <v>12077</v>
      </c>
      <c r="V321" s="13" t="s">
        <v>7778</v>
      </c>
      <c r="W321" s="13">
        <v>0</v>
      </c>
      <c r="X321" s="13">
        <v>50377</v>
      </c>
      <c r="Y321" s="13"/>
      <c r="Z321" s="15" t="str">
        <f>VLOOKUP(D321,'ZOHO Export'!$H:$W,16,FALSE)</f>
        <v>Robert Rossel</v>
      </c>
      <c r="AA321" s="15" t="str">
        <f>VLOOKUP(E321,'ZOHO Export'!$H:$W,16,FALSE)</f>
        <v>Wissem Bensaid</v>
      </c>
    </row>
    <row r="322" spans="1:27" x14ac:dyDescent="0.3">
      <c r="A322" s="13" t="s">
        <v>775</v>
      </c>
      <c r="B322" s="13" t="s">
        <v>5086</v>
      </c>
      <c r="C322" s="13"/>
      <c r="D322" s="13" t="s">
        <v>12078</v>
      </c>
      <c r="E322" s="13" t="s">
        <v>11936</v>
      </c>
      <c r="F322" s="13"/>
      <c r="G322" s="13" t="s">
        <v>776</v>
      </c>
      <c r="H322" s="13" t="s">
        <v>29</v>
      </c>
      <c r="I322" s="14">
        <v>45702</v>
      </c>
      <c r="J322" s="14">
        <v>45777</v>
      </c>
      <c r="K322" s="14">
        <v>45702</v>
      </c>
      <c r="L322" s="13">
        <v>10200</v>
      </c>
      <c r="M322" s="13" t="s">
        <v>11936</v>
      </c>
      <c r="N322" s="13">
        <v>0</v>
      </c>
      <c r="O322" s="13">
        <v>0</v>
      </c>
      <c r="P322" s="13" t="s">
        <v>122</v>
      </c>
      <c r="Q322" s="13"/>
      <c r="R322" s="13" t="s">
        <v>104</v>
      </c>
      <c r="S322" s="13" t="s">
        <v>6878</v>
      </c>
      <c r="T322" s="13" t="s">
        <v>178</v>
      </c>
      <c r="U322" s="13" t="s">
        <v>178</v>
      </c>
      <c r="V322" s="13" t="s">
        <v>7779</v>
      </c>
      <c r="W322" s="13">
        <v>1</v>
      </c>
      <c r="X322" s="13">
        <v>10200</v>
      </c>
      <c r="Y322" s="13"/>
      <c r="Z322" s="15" t="str">
        <f>VLOOKUP(D322,'ZOHO Export'!$H:$W,16,FALSE)</f>
        <v>Marcelo Mariano Peralta Brizuela</v>
      </c>
      <c r="AA322" s="15" t="str">
        <f>VLOOKUP(E322,'ZOHO Export'!$H:$W,16,FALSE)</f>
        <v>Philippe Fürst</v>
      </c>
    </row>
    <row r="323" spans="1:27" x14ac:dyDescent="0.3">
      <c r="A323" s="13" t="s">
        <v>778</v>
      </c>
      <c r="B323" s="13" t="s">
        <v>5087</v>
      </c>
      <c r="C323" s="13"/>
      <c r="D323" s="13" t="s">
        <v>12079</v>
      </c>
      <c r="E323" s="13" t="s">
        <v>11710</v>
      </c>
      <c r="F323" s="13" t="s">
        <v>11711</v>
      </c>
      <c r="G323" s="13" t="s">
        <v>779</v>
      </c>
      <c r="H323" s="13" t="s">
        <v>29</v>
      </c>
      <c r="I323" s="14">
        <v>45702</v>
      </c>
      <c r="J323" s="13"/>
      <c r="K323" s="14">
        <v>46098</v>
      </c>
      <c r="L323" s="13">
        <v>3077.1</v>
      </c>
      <c r="M323" s="13" t="s">
        <v>11710</v>
      </c>
      <c r="N323" s="13">
        <v>2</v>
      </c>
      <c r="O323" s="13">
        <v>2</v>
      </c>
      <c r="P323" s="13" t="s">
        <v>28</v>
      </c>
      <c r="Q323" s="13"/>
      <c r="R323" s="13" t="s">
        <v>82</v>
      </c>
      <c r="S323" s="13" t="s">
        <v>12080</v>
      </c>
      <c r="T323" s="13" t="s">
        <v>38</v>
      </c>
      <c r="U323" s="13" t="s">
        <v>38</v>
      </c>
      <c r="V323" s="13" t="s">
        <v>7780</v>
      </c>
      <c r="W323" s="13">
        <v>1</v>
      </c>
      <c r="X323" s="13">
        <v>33248</v>
      </c>
      <c r="Y323" s="13"/>
      <c r="Z323" s="15" t="str">
        <f>VLOOKUP(D323,'ZOHO Export'!$H:$W,16,FALSE)</f>
        <v>Konstantin Stoilov</v>
      </c>
      <c r="AA323" s="15" t="str">
        <f>VLOOKUP(E323,'ZOHO Export'!$H:$W,16,FALSE)</f>
        <v>Denis Remacle</v>
      </c>
    </row>
    <row r="324" spans="1:27" x14ac:dyDescent="0.3">
      <c r="A324" s="13" t="s">
        <v>780</v>
      </c>
      <c r="B324" s="13" t="s">
        <v>5088</v>
      </c>
      <c r="C324" s="13"/>
      <c r="D324" s="13" t="s">
        <v>11671</v>
      </c>
      <c r="E324" s="13" t="s">
        <v>11673</v>
      </c>
      <c r="F324" s="13" t="s">
        <v>11694</v>
      </c>
      <c r="G324" s="13" t="s">
        <v>74</v>
      </c>
      <c r="H324" s="13" t="s">
        <v>29</v>
      </c>
      <c r="I324" s="14">
        <v>45702</v>
      </c>
      <c r="J324" s="13"/>
      <c r="K324" s="14">
        <v>45895</v>
      </c>
      <c r="L324" s="13">
        <v>46790.23</v>
      </c>
      <c r="M324" s="13" t="s">
        <v>11943</v>
      </c>
      <c r="N324" s="13">
        <v>1</v>
      </c>
      <c r="O324" s="13">
        <v>1</v>
      </c>
      <c r="P324" s="13" t="s">
        <v>28</v>
      </c>
      <c r="Q324" s="13"/>
      <c r="R324" s="13" t="s">
        <v>75</v>
      </c>
      <c r="S324" s="13" t="s">
        <v>12081</v>
      </c>
      <c r="T324" s="13" t="s">
        <v>38</v>
      </c>
      <c r="U324" s="13" t="s">
        <v>38</v>
      </c>
      <c r="V324" s="13" t="s">
        <v>7781</v>
      </c>
      <c r="W324" s="13">
        <v>4.3</v>
      </c>
      <c r="X324" s="13">
        <v>755387.16</v>
      </c>
      <c r="Y324" s="13"/>
      <c r="Z324" s="15" t="str">
        <f>VLOOKUP(D324,'ZOHO Export'!$H:$W,16,FALSE)</f>
        <v>Yves Debaisieux</v>
      </c>
      <c r="AA324" s="15" t="str">
        <f>VLOOKUP(E324,'ZOHO Export'!$H:$W,16,FALSE)</f>
        <v>Loïc Bouvier</v>
      </c>
    </row>
    <row r="325" spans="1:27" x14ac:dyDescent="0.3">
      <c r="A325" s="13" t="s">
        <v>782</v>
      </c>
      <c r="B325" s="13" t="s">
        <v>12082</v>
      </c>
      <c r="C325" s="13"/>
      <c r="D325" s="13" t="s">
        <v>12083</v>
      </c>
      <c r="E325" s="13" t="s">
        <v>11649</v>
      </c>
      <c r="F325" s="13"/>
      <c r="G325" s="13" t="s">
        <v>783</v>
      </c>
      <c r="H325" s="13" t="s">
        <v>29</v>
      </c>
      <c r="I325" s="14">
        <v>45700</v>
      </c>
      <c r="J325" s="13"/>
      <c r="K325" s="14">
        <v>45700</v>
      </c>
      <c r="L325" s="13">
        <v>120400</v>
      </c>
      <c r="M325" s="13" t="s">
        <v>11649</v>
      </c>
      <c r="N325" s="13">
        <v>0</v>
      </c>
      <c r="O325" s="13">
        <v>0</v>
      </c>
      <c r="P325" s="13" t="s">
        <v>122</v>
      </c>
      <c r="Q325" s="13"/>
      <c r="R325" s="13" t="s">
        <v>43</v>
      </c>
      <c r="S325" s="13" t="s">
        <v>12084</v>
      </c>
      <c r="T325" s="13" t="s">
        <v>27</v>
      </c>
      <c r="U325" s="13" t="s">
        <v>27</v>
      </c>
      <c r="V325" s="13" t="s">
        <v>7782</v>
      </c>
      <c r="W325" s="13">
        <v>0</v>
      </c>
      <c r="X325" s="13">
        <v>120400</v>
      </c>
      <c r="Y325" s="13"/>
      <c r="Z325" s="15" t="str">
        <f>VLOOKUP(D325,'ZOHO Export'!$H:$W,16,FALSE)</f>
        <v>Oussema Chelly</v>
      </c>
      <c r="AA325" s="15" t="str">
        <f>VLOOKUP(E325,'ZOHO Export'!$H:$W,16,FALSE)</f>
        <v>Wissem Bensaid</v>
      </c>
    </row>
    <row r="326" spans="1:27" x14ac:dyDescent="0.3">
      <c r="A326" s="13" t="s">
        <v>785</v>
      </c>
      <c r="B326" s="13" t="s">
        <v>5090</v>
      </c>
      <c r="C326" s="13"/>
      <c r="D326" s="13" t="s">
        <v>11651</v>
      </c>
      <c r="E326" s="13" t="s">
        <v>11652</v>
      </c>
      <c r="F326" s="13" t="s">
        <v>11723</v>
      </c>
      <c r="G326" s="13" t="s">
        <v>35</v>
      </c>
      <c r="H326" s="13" t="s">
        <v>29</v>
      </c>
      <c r="I326" s="14">
        <v>45689</v>
      </c>
      <c r="J326" s="14">
        <v>45779</v>
      </c>
      <c r="K326" s="14">
        <v>45700</v>
      </c>
      <c r="L326" s="13">
        <v>4549.2299999999996</v>
      </c>
      <c r="M326" s="13" t="s">
        <v>11651</v>
      </c>
      <c r="N326" s="13">
        <v>0</v>
      </c>
      <c r="O326" s="13">
        <v>0</v>
      </c>
      <c r="P326" s="13" t="s">
        <v>122</v>
      </c>
      <c r="Q326" s="13"/>
      <c r="R326" s="13" t="s">
        <v>36</v>
      </c>
      <c r="S326" s="13" t="s">
        <v>11653</v>
      </c>
      <c r="T326" s="13" t="s">
        <v>38</v>
      </c>
      <c r="U326" s="13" t="s">
        <v>38</v>
      </c>
      <c r="V326" s="13" t="s">
        <v>7783</v>
      </c>
      <c r="W326" s="13">
        <v>0.01</v>
      </c>
      <c r="X326" s="13">
        <v>4549.2299999999996</v>
      </c>
      <c r="Y326" s="13"/>
      <c r="Z326" s="15" t="str">
        <f>VLOOKUP(D326,'ZOHO Export'!$H:$W,16,FALSE)</f>
        <v>Audric Jeanne</v>
      </c>
      <c r="AA326" s="15" t="str">
        <f>VLOOKUP(E326,'ZOHO Export'!$H:$W,16,FALSE)</f>
        <v>Karel De Swert</v>
      </c>
    </row>
    <row r="327" spans="1:27" x14ac:dyDescent="0.3">
      <c r="A327" s="13" t="s">
        <v>786</v>
      </c>
      <c r="B327" s="13" t="s">
        <v>12085</v>
      </c>
      <c r="C327" s="13"/>
      <c r="D327" s="13" t="s">
        <v>12086</v>
      </c>
      <c r="E327" s="13" t="s">
        <v>11649</v>
      </c>
      <c r="F327" s="13"/>
      <c r="G327" s="13" t="s">
        <v>787</v>
      </c>
      <c r="H327" s="13" t="s">
        <v>59</v>
      </c>
      <c r="I327" s="14">
        <v>45700</v>
      </c>
      <c r="J327" s="14">
        <v>45952</v>
      </c>
      <c r="K327" s="14">
        <v>45700</v>
      </c>
      <c r="L327" s="13">
        <v>1800</v>
      </c>
      <c r="M327" s="13" t="s">
        <v>11649</v>
      </c>
      <c r="N327" s="13">
        <v>0</v>
      </c>
      <c r="O327" s="13">
        <v>0</v>
      </c>
      <c r="P327" s="13" t="s">
        <v>122</v>
      </c>
      <c r="Q327" s="13"/>
      <c r="R327" s="13" t="s">
        <v>25</v>
      </c>
      <c r="S327" s="13" t="s">
        <v>6878</v>
      </c>
      <c r="T327" s="13" t="s">
        <v>27</v>
      </c>
      <c r="U327" s="13" t="s">
        <v>27</v>
      </c>
      <c r="V327" s="13" t="s">
        <v>7784</v>
      </c>
      <c r="W327" s="13">
        <v>0</v>
      </c>
      <c r="X327" s="13">
        <v>1800</v>
      </c>
      <c r="Y327" s="13"/>
      <c r="Z327" s="15" t="e">
        <f>VLOOKUP(D327,'ZOHO Export'!$H:$W,16,FALSE)</f>
        <v>#N/A</v>
      </c>
      <c r="AA327" s="15" t="str">
        <f>VLOOKUP(E327,'ZOHO Export'!$H:$W,16,FALSE)</f>
        <v>Wissem Bensaid</v>
      </c>
    </row>
    <row r="328" spans="1:27" x14ac:dyDescent="0.3">
      <c r="A328" s="13" t="s">
        <v>788</v>
      </c>
      <c r="B328" s="13" t="s">
        <v>12087</v>
      </c>
      <c r="C328" s="13"/>
      <c r="D328" s="13" t="s">
        <v>11922</v>
      </c>
      <c r="E328" s="13" t="s">
        <v>11649</v>
      </c>
      <c r="F328" s="13"/>
      <c r="G328" s="13" t="s">
        <v>508</v>
      </c>
      <c r="H328" s="13" t="s">
        <v>29</v>
      </c>
      <c r="I328" s="14">
        <v>45700</v>
      </c>
      <c r="J328" s="14">
        <v>45952</v>
      </c>
      <c r="K328" s="14">
        <v>45700</v>
      </c>
      <c r="L328" s="13">
        <v>3.63</v>
      </c>
      <c r="M328" s="13" t="s">
        <v>11649</v>
      </c>
      <c r="N328" s="13">
        <v>0</v>
      </c>
      <c r="O328" s="13">
        <v>0</v>
      </c>
      <c r="P328" s="13" t="s">
        <v>122</v>
      </c>
      <c r="Q328" s="13"/>
      <c r="R328" s="13" t="s">
        <v>25</v>
      </c>
      <c r="S328" s="13" t="s">
        <v>12088</v>
      </c>
      <c r="T328" s="13" t="s">
        <v>27</v>
      </c>
      <c r="U328" s="13" t="s">
        <v>27</v>
      </c>
      <c r="V328" s="13" t="s">
        <v>7785</v>
      </c>
      <c r="W328" s="13">
        <v>0</v>
      </c>
      <c r="X328" s="13">
        <v>3.63</v>
      </c>
      <c r="Y328" s="13"/>
      <c r="Z328" s="15" t="str">
        <f>VLOOKUP(D328,'ZOHO Export'!$H:$W,16,FALSE)</f>
        <v>Dhekra Yaakoubi</v>
      </c>
      <c r="AA328" s="15" t="str">
        <f>VLOOKUP(E328,'ZOHO Export'!$H:$W,16,FALSE)</f>
        <v>Wissem Bensaid</v>
      </c>
    </row>
    <row r="329" spans="1:27" x14ac:dyDescent="0.3">
      <c r="A329" s="13" t="s">
        <v>790</v>
      </c>
      <c r="B329" s="13" t="s">
        <v>11497</v>
      </c>
      <c r="C329" s="13"/>
      <c r="D329" s="13" t="s">
        <v>11755</v>
      </c>
      <c r="E329" s="13" t="s">
        <v>11649</v>
      </c>
      <c r="F329" s="13"/>
      <c r="G329" s="13" t="s">
        <v>791</v>
      </c>
      <c r="H329" s="13" t="s">
        <v>29</v>
      </c>
      <c r="I329" s="14">
        <v>45700</v>
      </c>
      <c r="J329" s="13"/>
      <c r="K329" s="14">
        <v>45700</v>
      </c>
      <c r="L329" s="13">
        <v>36000</v>
      </c>
      <c r="M329" s="13" t="s">
        <v>11649</v>
      </c>
      <c r="N329" s="13">
        <v>0</v>
      </c>
      <c r="O329" s="13">
        <v>0</v>
      </c>
      <c r="P329" s="13" t="s">
        <v>28</v>
      </c>
      <c r="Q329" s="13"/>
      <c r="R329" s="13" t="s">
        <v>25</v>
      </c>
      <c r="S329" s="13" t="s">
        <v>11733</v>
      </c>
      <c r="T329" s="13" t="s">
        <v>27</v>
      </c>
      <c r="U329" s="13" t="s">
        <v>27</v>
      </c>
      <c r="V329" s="13" t="s">
        <v>7786</v>
      </c>
      <c r="W329" s="13">
        <v>0</v>
      </c>
      <c r="X329" s="13">
        <v>36000</v>
      </c>
      <c r="Y329" s="13"/>
      <c r="Z329" s="15" t="str">
        <f>VLOOKUP(D329,'ZOHO Export'!$H:$W,16,FALSE)</f>
        <v>Amir Ben Ayed</v>
      </c>
      <c r="AA329" s="15" t="str">
        <f>VLOOKUP(E329,'ZOHO Export'!$H:$W,16,FALSE)</f>
        <v>Wissem Bensaid</v>
      </c>
    </row>
    <row r="330" spans="1:27" x14ac:dyDescent="0.3">
      <c r="A330" s="13" t="s">
        <v>792</v>
      </c>
      <c r="B330" s="13" t="s">
        <v>12089</v>
      </c>
      <c r="C330" s="13"/>
      <c r="D330" s="13" t="s">
        <v>11759</v>
      </c>
      <c r="E330" s="13" t="s">
        <v>11649</v>
      </c>
      <c r="F330" s="13"/>
      <c r="G330" s="13" t="s">
        <v>127</v>
      </c>
      <c r="H330" s="13" t="s">
        <v>59</v>
      </c>
      <c r="I330" s="14">
        <v>45700</v>
      </c>
      <c r="J330" s="14">
        <v>45952</v>
      </c>
      <c r="K330" s="14">
        <v>45700</v>
      </c>
      <c r="L330" s="13">
        <v>7500</v>
      </c>
      <c r="M330" s="13" t="s">
        <v>11649</v>
      </c>
      <c r="N330" s="13">
        <v>0</v>
      </c>
      <c r="O330" s="13">
        <v>0</v>
      </c>
      <c r="P330" s="13" t="s">
        <v>28</v>
      </c>
      <c r="Q330" s="13"/>
      <c r="R330" s="13" t="s">
        <v>25</v>
      </c>
      <c r="S330" s="13" t="s">
        <v>11760</v>
      </c>
      <c r="T330" s="13" t="s">
        <v>27</v>
      </c>
      <c r="U330" s="13" t="s">
        <v>27</v>
      </c>
      <c r="V330" s="13" t="s">
        <v>7787</v>
      </c>
      <c r="W330" s="13">
        <v>0</v>
      </c>
      <c r="X330" s="13">
        <v>7500</v>
      </c>
      <c r="Y330" s="13"/>
      <c r="Z330" s="15" t="str">
        <f>VLOOKUP(D330,'ZOHO Export'!$H:$W,16,FALSE)</f>
        <v>Achraf Walha</v>
      </c>
      <c r="AA330" s="15" t="str">
        <f>VLOOKUP(E330,'ZOHO Export'!$H:$W,16,FALSE)</f>
        <v>Wissem Bensaid</v>
      </c>
    </row>
    <row r="331" spans="1:27" x14ac:dyDescent="0.3">
      <c r="A331" s="13" t="s">
        <v>793</v>
      </c>
      <c r="B331" s="13" t="s">
        <v>5095</v>
      </c>
      <c r="C331" s="13"/>
      <c r="D331" s="13" t="s">
        <v>11667</v>
      </c>
      <c r="E331" s="13" t="s">
        <v>11667</v>
      </c>
      <c r="F331" s="13"/>
      <c r="G331" s="13" t="s">
        <v>794</v>
      </c>
      <c r="H331" s="13" t="s">
        <v>29</v>
      </c>
      <c r="I331" s="14">
        <v>45700</v>
      </c>
      <c r="J331" s="13"/>
      <c r="K331" s="14">
        <v>45993</v>
      </c>
      <c r="L331" s="13">
        <v>35721.25</v>
      </c>
      <c r="M331" s="13" t="s">
        <v>11667</v>
      </c>
      <c r="N331" s="13">
        <v>5</v>
      </c>
      <c r="O331" s="13">
        <v>3</v>
      </c>
      <c r="P331" s="13" t="s">
        <v>28</v>
      </c>
      <c r="Q331" s="13"/>
      <c r="R331" s="13" t="s">
        <v>43</v>
      </c>
      <c r="S331" s="13" t="s">
        <v>12090</v>
      </c>
      <c r="T331" s="13" t="s">
        <v>45</v>
      </c>
      <c r="U331" s="13" t="s">
        <v>38</v>
      </c>
      <c r="V331" s="13" t="s">
        <v>7788</v>
      </c>
      <c r="W331" s="13">
        <v>5</v>
      </c>
      <c r="X331" s="13">
        <v>453648.95</v>
      </c>
      <c r="Y331" s="13"/>
      <c r="Z331" s="15" t="str">
        <f>VLOOKUP(D331,'ZOHO Export'!$H:$W,16,FALSE)</f>
        <v>Lucas Soto</v>
      </c>
      <c r="AA331" s="15" t="str">
        <f>VLOOKUP(E331,'ZOHO Export'!$H:$W,16,FALSE)</f>
        <v>Lucas Soto</v>
      </c>
    </row>
    <row r="332" spans="1:27" x14ac:dyDescent="0.3">
      <c r="A332" s="13" t="s">
        <v>796</v>
      </c>
      <c r="B332" s="13" t="s">
        <v>5096</v>
      </c>
      <c r="C332" s="13"/>
      <c r="D332" s="13" t="s">
        <v>12091</v>
      </c>
      <c r="E332" s="13" t="s">
        <v>11800</v>
      </c>
      <c r="F332" s="13" t="s">
        <v>11723</v>
      </c>
      <c r="G332" s="13" t="s">
        <v>51</v>
      </c>
      <c r="H332" s="13" t="s">
        <v>29</v>
      </c>
      <c r="I332" s="14">
        <v>45699</v>
      </c>
      <c r="J332" s="14">
        <v>45838</v>
      </c>
      <c r="K332" s="14">
        <v>45769</v>
      </c>
      <c r="L332" s="13">
        <v>8811.23</v>
      </c>
      <c r="M332" s="13" t="s">
        <v>11800</v>
      </c>
      <c r="N332" s="13">
        <v>2</v>
      </c>
      <c r="O332" s="13">
        <v>2</v>
      </c>
      <c r="P332" s="13" t="s">
        <v>122</v>
      </c>
      <c r="Q332" s="13"/>
      <c r="R332" s="13" t="s">
        <v>36</v>
      </c>
      <c r="S332" s="13" t="s">
        <v>12092</v>
      </c>
      <c r="T332" s="13" t="s">
        <v>53</v>
      </c>
      <c r="U332" s="13" t="s">
        <v>700</v>
      </c>
      <c r="V332" s="13" t="s">
        <v>7789</v>
      </c>
      <c r="W332" s="13">
        <v>0.6</v>
      </c>
      <c r="X332" s="13">
        <v>30502.639999999999</v>
      </c>
      <c r="Y332" s="13"/>
      <c r="Z332" s="15" t="str">
        <f>VLOOKUP(D332,'ZOHO Export'!$H:$W,16,FALSE)</f>
        <v>Gabriela Rolande</v>
      </c>
      <c r="AA332" s="15" t="str">
        <f>VLOOKUP(E332,'ZOHO Export'!$H:$W,16,FALSE)</f>
        <v>Mac Olean</v>
      </c>
    </row>
    <row r="333" spans="1:27" x14ac:dyDescent="0.3">
      <c r="A333" s="13" t="s">
        <v>798</v>
      </c>
      <c r="B333" s="13" t="s">
        <v>11498</v>
      </c>
      <c r="C333" s="13"/>
      <c r="D333" s="13" t="s">
        <v>12093</v>
      </c>
      <c r="E333" s="13" t="s">
        <v>11649</v>
      </c>
      <c r="F333" s="13"/>
      <c r="G333" s="13" t="s">
        <v>799</v>
      </c>
      <c r="H333" s="13" t="s">
        <v>29</v>
      </c>
      <c r="I333" s="14">
        <v>45695</v>
      </c>
      <c r="J333" s="13"/>
      <c r="K333" s="14">
        <v>45695</v>
      </c>
      <c r="L333" s="13">
        <v>88000</v>
      </c>
      <c r="M333" s="13" t="s">
        <v>11649</v>
      </c>
      <c r="N333" s="13">
        <v>0</v>
      </c>
      <c r="O333" s="13">
        <v>0</v>
      </c>
      <c r="P333" s="13" t="s">
        <v>28</v>
      </c>
      <c r="Q333" s="13"/>
      <c r="R333" s="13" t="s">
        <v>25</v>
      </c>
      <c r="S333" s="13" t="s">
        <v>6878</v>
      </c>
      <c r="T333" s="13" t="s">
        <v>27</v>
      </c>
      <c r="U333" s="13" t="s">
        <v>27</v>
      </c>
      <c r="V333" s="13" t="s">
        <v>7790</v>
      </c>
      <c r="W333" s="13">
        <v>0</v>
      </c>
      <c r="X333" s="13">
        <v>88000</v>
      </c>
      <c r="Y333" s="13"/>
      <c r="Z333" s="15" t="str">
        <f>VLOOKUP(D333,'ZOHO Export'!$H:$W,16,FALSE)</f>
        <v>Boulbeba Lajmi</v>
      </c>
      <c r="AA333" s="15" t="str">
        <f>VLOOKUP(E333,'ZOHO Export'!$H:$W,16,FALSE)</f>
        <v>Wissem Bensaid</v>
      </c>
    </row>
    <row r="334" spans="1:27" x14ac:dyDescent="0.3">
      <c r="A334" s="13" t="s">
        <v>800</v>
      </c>
      <c r="B334" s="13" t="s">
        <v>5098</v>
      </c>
      <c r="C334" s="13"/>
      <c r="D334" s="13" t="s">
        <v>12094</v>
      </c>
      <c r="E334" s="13" t="s">
        <v>11767</v>
      </c>
      <c r="F334" s="13" t="s">
        <v>11718</v>
      </c>
      <c r="G334" s="13" t="s">
        <v>801</v>
      </c>
      <c r="H334" s="13" t="s">
        <v>29</v>
      </c>
      <c r="I334" s="14">
        <v>45692</v>
      </c>
      <c r="J334" s="13"/>
      <c r="K334" s="14">
        <v>45965</v>
      </c>
      <c r="L334" s="13">
        <v>35410.5</v>
      </c>
      <c r="M334" s="13" t="s">
        <v>11907</v>
      </c>
      <c r="N334" s="13">
        <v>2</v>
      </c>
      <c r="O334" s="13">
        <v>2</v>
      </c>
      <c r="P334" s="13" t="s">
        <v>28</v>
      </c>
      <c r="Q334" s="13"/>
      <c r="R334" s="13" t="s">
        <v>36</v>
      </c>
      <c r="S334" s="13" t="s">
        <v>12004</v>
      </c>
      <c r="T334" s="13" t="s">
        <v>58</v>
      </c>
      <c r="U334" s="13" t="s">
        <v>12095</v>
      </c>
      <c r="V334" s="13" t="s">
        <v>7791</v>
      </c>
      <c r="W334" s="13">
        <v>5</v>
      </c>
      <c r="X334" s="13">
        <v>251194.5</v>
      </c>
      <c r="Y334" s="13"/>
      <c r="Z334" s="15" t="str">
        <f>VLOOKUP(D334,'ZOHO Export'!$H:$W,16,FALSE)</f>
        <v>Antonio Salcedo</v>
      </c>
      <c r="AA334" s="15" t="str">
        <f>VLOOKUP(E334,'ZOHO Export'!$H:$W,16,FALSE)</f>
        <v>Paqui Romero</v>
      </c>
    </row>
    <row r="335" spans="1:27" x14ac:dyDescent="0.3">
      <c r="A335" s="13" t="s">
        <v>803</v>
      </c>
      <c r="B335" s="13" t="s">
        <v>5099</v>
      </c>
      <c r="C335" s="13"/>
      <c r="D335" s="13" t="s">
        <v>11905</v>
      </c>
      <c r="E335" s="13" t="s">
        <v>11708</v>
      </c>
      <c r="F335" s="13" t="s">
        <v>11672</v>
      </c>
      <c r="G335" s="13" t="s">
        <v>471</v>
      </c>
      <c r="H335" s="13" t="s">
        <v>59</v>
      </c>
      <c r="I335" s="14">
        <v>45691</v>
      </c>
      <c r="J335" s="13"/>
      <c r="K335" s="14">
        <v>45691</v>
      </c>
      <c r="L335" s="13">
        <v>7952.4</v>
      </c>
      <c r="M335" s="13" t="s">
        <v>11708</v>
      </c>
      <c r="N335" s="13">
        <v>0</v>
      </c>
      <c r="O335" s="13">
        <v>0</v>
      </c>
      <c r="P335" s="13" t="s">
        <v>28</v>
      </c>
      <c r="Q335" s="13"/>
      <c r="R335" s="13" t="s">
        <v>36</v>
      </c>
      <c r="S335" s="13" t="s">
        <v>11754</v>
      </c>
      <c r="T335" s="13" t="s">
        <v>38</v>
      </c>
      <c r="U335" s="13" t="s">
        <v>38</v>
      </c>
      <c r="V335" s="13" t="s">
        <v>7792</v>
      </c>
      <c r="W335" s="13">
        <v>1</v>
      </c>
      <c r="X335" s="13">
        <v>7952.4</v>
      </c>
      <c r="Y335" s="13"/>
      <c r="Z335" s="15" t="str">
        <f>VLOOKUP(D335,'ZOHO Export'!$H:$W,16,FALSE)</f>
        <v>Brent Tilley</v>
      </c>
      <c r="AA335" s="15" t="str">
        <f>VLOOKUP(E335,'ZOHO Export'!$H:$W,16,FALSE)</f>
        <v>Jurgen Van Den Driessche</v>
      </c>
    </row>
    <row r="336" spans="1:27" x14ac:dyDescent="0.3">
      <c r="A336" s="13" t="s">
        <v>804</v>
      </c>
      <c r="B336" s="13" t="s">
        <v>5100</v>
      </c>
      <c r="C336" s="13" t="s">
        <v>12096</v>
      </c>
      <c r="D336" s="13" t="s">
        <v>12097</v>
      </c>
      <c r="E336" s="13" t="s">
        <v>11844</v>
      </c>
      <c r="F336" s="13" t="s">
        <v>11664</v>
      </c>
      <c r="G336" s="13" t="s">
        <v>805</v>
      </c>
      <c r="H336" s="13" t="s">
        <v>29</v>
      </c>
      <c r="I336" s="14">
        <v>45691</v>
      </c>
      <c r="J336" s="14">
        <v>45869</v>
      </c>
      <c r="K336" s="14">
        <v>45691</v>
      </c>
      <c r="L336" s="13">
        <v>8280</v>
      </c>
      <c r="M336" s="13" t="s">
        <v>11844</v>
      </c>
      <c r="N336" s="13">
        <v>0</v>
      </c>
      <c r="O336" s="13">
        <v>0</v>
      </c>
      <c r="P336" s="13" t="s">
        <v>122</v>
      </c>
      <c r="Q336" s="13"/>
      <c r="R336" s="13" t="s">
        <v>43</v>
      </c>
      <c r="S336" s="13" t="s">
        <v>6878</v>
      </c>
      <c r="T336" s="13" t="s">
        <v>38</v>
      </c>
      <c r="U336" s="13" t="s">
        <v>38</v>
      </c>
      <c r="V336" s="13" t="s">
        <v>7793</v>
      </c>
      <c r="W336" s="13">
        <v>0.5</v>
      </c>
      <c r="X336" s="13">
        <v>8280</v>
      </c>
      <c r="Y336" s="13"/>
      <c r="Z336" s="15" t="e">
        <f>VLOOKUP(D336,'ZOHO Export'!$H:$W,16,FALSE)</f>
        <v>#N/A</v>
      </c>
      <c r="AA336" s="15" t="e">
        <f>VLOOKUP(E336,'ZOHO Export'!$H:$W,16,FALSE)</f>
        <v>#N/A</v>
      </c>
    </row>
    <row r="337" spans="1:27" x14ac:dyDescent="0.3">
      <c r="A337" s="13" t="s">
        <v>807</v>
      </c>
      <c r="B337" s="13" t="s">
        <v>5101</v>
      </c>
      <c r="C337" s="13" t="s">
        <v>12098</v>
      </c>
      <c r="D337" s="13" t="s">
        <v>11910</v>
      </c>
      <c r="E337" s="13" t="s">
        <v>11773</v>
      </c>
      <c r="F337" s="13" t="s">
        <v>11723</v>
      </c>
      <c r="G337" s="13" t="s">
        <v>238</v>
      </c>
      <c r="H337" s="13" t="s">
        <v>59</v>
      </c>
      <c r="I337" s="14">
        <v>45691</v>
      </c>
      <c r="J337" s="14">
        <v>46022</v>
      </c>
      <c r="K337" s="14">
        <v>46081</v>
      </c>
      <c r="L337" s="13">
        <v>5495.49</v>
      </c>
      <c r="M337" s="13" t="s">
        <v>11844</v>
      </c>
      <c r="N337" s="13">
        <v>10</v>
      </c>
      <c r="O337" s="13">
        <v>15</v>
      </c>
      <c r="P337" s="13" t="s">
        <v>28</v>
      </c>
      <c r="Q337" s="13"/>
      <c r="R337" s="13" t="s">
        <v>43</v>
      </c>
      <c r="S337" s="13" t="s">
        <v>12099</v>
      </c>
      <c r="T337" s="13" t="s">
        <v>38</v>
      </c>
      <c r="U337" s="13" t="s">
        <v>11654</v>
      </c>
      <c r="V337" s="13" t="s">
        <v>7794</v>
      </c>
      <c r="W337" s="13">
        <v>30</v>
      </c>
      <c r="X337" s="13">
        <v>362781.07</v>
      </c>
      <c r="Y337" s="13"/>
      <c r="Z337" s="15" t="str">
        <f>VLOOKUP(D337,'ZOHO Export'!$H:$W,16,FALSE)</f>
        <v>Frederik Theunis</v>
      </c>
      <c r="AA337" s="15" t="str">
        <f>VLOOKUP(E337,'ZOHO Export'!$H:$W,16,FALSE)</f>
        <v>Bram Puttemans</v>
      </c>
    </row>
    <row r="338" spans="1:27" x14ac:dyDescent="0.3">
      <c r="A338" s="13" t="s">
        <v>809</v>
      </c>
      <c r="B338" s="13" t="s">
        <v>11499</v>
      </c>
      <c r="C338" s="13"/>
      <c r="D338" s="13" t="s">
        <v>12100</v>
      </c>
      <c r="E338" s="13" t="s">
        <v>11649</v>
      </c>
      <c r="F338" s="13"/>
      <c r="G338" s="13" t="s">
        <v>810</v>
      </c>
      <c r="H338" s="13" t="s">
        <v>29</v>
      </c>
      <c r="I338" s="14">
        <v>45687</v>
      </c>
      <c r="J338" s="13"/>
      <c r="K338" s="14">
        <v>45687</v>
      </c>
      <c r="L338" s="13">
        <v>89914.59</v>
      </c>
      <c r="M338" s="13" t="s">
        <v>11649</v>
      </c>
      <c r="N338" s="13">
        <v>0</v>
      </c>
      <c r="O338" s="13">
        <v>0</v>
      </c>
      <c r="P338" s="13" t="s">
        <v>28</v>
      </c>
      <c r="Q338" s="13"/>
      <c r="R338" s="13" t="s">
        <v>43</v>
      </c>
      <c r="S338" s="13" t="s">
        <v>11786</v>
      </c>
      <c r="T338" s="13" t="s">
        <v>27</v>
      </c>
      <c r="U338" s="13" t="s">
        <v>27</v>
      </c>
      <c r="V338" s="13" t="s">
        <v>7795</v>
      </c>
      <c r="W338" s="13">
        <v>0</v>
      </c>
      <c r="X338" s="13">
        <v>89914.59</v>
      </c>
      <c r="Y338" s="13"/>
      <c r="Z338" s="15" t="str">
        <f>VLOOKUP(D338,'ZOHO Export'!$H:$W,16,FALSE)</f>
        <v>Amine BEN RBEH</v>
      </c>
      <c r="AA338" s="15" t="str">
        <f>VLOOKUP(E338,'ZOHO Export'!$H:$W,16,FALSE)</f>
        <v>Wissem Bensaid</v>
      </c>
    </row>
    <row r="339" spans="1:27" x14ac:dyDescent="0.3">
      <c r="A339" s="13" t="s">
        <v>811</v>
      </c>
      <c r="B339" s="13" t="s">
        <v>5103</v>
      </c>
      <c r="C339" s="13"/>
      <c r="D339" s="13" t="s">
        <v>11707</v>
      </c>
      <c r="E339" s="13" t="s">
        <v>11693</v>
      </c>
      <c r="F339" s="13" t="s">
        <v>11705</v>
      </c>
      <c r="G339" s="13" t="s">
        <v>651</v>
      </c>
      <c r="H339" s="13" t="s">
        <v>59</v>
      </c>
      <c r="I339" s="14">
        <v>45687</v>
      </c>
      <c r="J339" s="14">
        <v>45992</v>
      </c>
      <c r="K339" s="14">
        <v>45687</v>
      </c>
      <c r="L339" s="13">
        <v>175879.62</v>
      </c>
      <c r="M339" s="13" t="s">
        <v>11693</v>
      </c>
      <c r="N339" s="13">
        <v>0</v>
      </c>
      <c r="O339" s="13">
        <v>0</v>
      </c>
      <c r="P339" s="13" t="s">
        <v>122</v>
      </c>
      <c r="Q339" s="13"/>
      <c r="R339" s="13" t="s">
        <v>25</v>
      </c>
      <c r="S339" s="13" t="s">
        <v>12101</v>
      </c>
      <c r="T339" s="13" t="s">
        <v>38</v>
      </c>
      <c r="U339" s="13" t="s">
        <v>38</v>
      </c>
      <c r="V339" s="13" t="s">
        <v>7796</v>
      </c>
      <c r="W339" s="13">
        <v>1</v>
      </c>
      <c r="X339" s="13">
        <v>175879.62</v>
      </c>
      <c r="Y339" s="13"/>
      <c r="Z339" s="15" t="str">
        <f>VLOOKUP(D339,'ZOHO Export'!$H:$W,16,FALSE)</f>
        <v>Guy Melis</v>
      </c>
      <c r="AA339" s="15" t="str">
        <f>VLOOKUP(E339,'ZOHO Export'!$H:$W,16,FALSE)</f>
        <v>Peter Holvoet</v>
      </c>
    </row>
    <row r="340" spans="1:27" x14ac:dyDescent="0.3">
      <c r="A340" s="13" t="s">
        <v>813</v>
      </c>
      <c r="B340" s="13" t="s">
        <v>12102</v>
      </c>
      <c r="C340" s="13"/>
      <c r="D340" s="13" t="s">
        <v>11923</v>
      </c>
      <c r="E340" s="13" t="s">
        <v>11649</v>
      </c>
      <c r="F340" s="13"/>
      <c r="G340" s="13" t="s">
        <v>814</v>
      </c>
      <c r="H340" s="13" t="s">
        <v>29</v>
      </c>
      <c r="I340" s="14">
        <v>45687</v>
      </c>
      <c r="J340" s="14">
        <v>45952</v>
      </c>
      <c r="K340" s="14">
        <v>45687</v>
      </c>
      <c r="L340" s="13">
        <v>112598.5</v>
      </c>
      <c r="M340" s="13" t="s">
        <v>11649</v>
      </c>
      <c r="N340" s="13">
        <v>0</v>
      </c>
      <c r="O340" s="13">
        <v>0</v>
      </c>
      <c r="P340" s="13" t="s">
        <v>574</v>
      </c>
      <c r="Q340" s="13"/>
      <c r="R340" s="13" t="s">
        <v>43</v>
      </c>
      <c r="S340" s="13" t="s">
        <v>12103</v>
      </c>
      <c r="T340" s="13" t="s">
        <v>27</v>
      </c>
      <c r="U340" s="13" t="s">
        <v>27</v>
      </c>
      <c r="V340" s="13" t="s">
        <v>7797</v>
      </c>
      <c r="W340" s="13">
        <v>0</v>
      </c>
      <c r="X340" s="13">
        <v>112598.5</v>
      </c>
      <c r="Y340" s="13"/>
      <c r="Z340" s="15" t="str">
        <f>VLOOKUP(D340,'ZOHO Export'!$H:$W,16,FALSE)</f>
        <v>NOUREDDINE ABEDELMOULA</v>
      </c>
      <c r="AA340" s="15" t="str">
        <f>VLOOKUP(E340,'ZOHO Export'!$H:$W,16,FALSE)</f>
        <v>Wissem Bensaid</v>
      </c>
    </row>
    <row r="341" spans="1:27" x14ac:dyDescent="0.3">
      <c r="A341" s="13" t="s">
        <v>816</v>
      </c>
      <c r="B341" s="13" t="s">
        <v>5105</v>
      </c>
      <c r="C341" s="13"/>
      <c r="D341" s="13" t="s">
        <v>12011</v>
      </c>
      <c r="E341" s="13" t="s">
        <v>11693</v>
      </c>
      <c r="F341" s="13" t="s">
        <v>11705</v>
      </c>
      <c r="G341" s="13" t="s">
        <v>651</v>
      </c>
      <c r="H341" s="13" t="s">
        <v>59</v>
      </c>
      <c r="I341" s="14">
        <v>45687</v>
      </c>
      <c r="J341" s="14">
        <v>45838</v>
      </c>
      <c r="K341" s="14">
        <v>45762</v>
      </c>
      <c r="L341" s="13">
        <v>-81027.48</v>
      </c>
      <c r="M341" s="13" t="s">
        <v>11693</v>
      </c>
      <c r="N341" s="13">
        <v>1</v>
      </c>
      <c r="O341" s="13">
        <v>1</v>
      </c>
      <c r="P341" s="13" t="s">
        <v>122</v>
      </c>
      <c r="Q341" s="13"/>
      <c r="R341" s="13" t="s">
        <v>25</v>
      </c>
      <c r="S341" s="13" t="s">
        <v>12104</v>
      </c>
      <c r="T341" s="13" t="s">
        <v>38</v>
      </c>
      <c r="U341" s="13" t="s">
        <v>38</v>
      </c>
      <c r="V341" s="13" t="s">
        <v>7798</v>
      </c>
      <c r="W341" s="13">
        <v>1</v>
      </c>
      <c r="X341" s="13">
        <v>96968.58</v>
      </c>
      <c r="Y341" s="13"/>
      <c r="Z341" s="15" t="e">
        <f>VLOOKUP(D341,'ZOHO Export'!$H:$W,16,FALSE)</f>
        <v>#N/A</v>
      </c>
      <c r="AA341" s="15" t="str">
        <f>VLOOKUP(E341,'ZOHO Export'!$H:$W,16,FALSE)</f>
        <v>Peter Holvoet</v>
      </c>
    </row>
    <row r="342" spans="1:27" x14ac:dyDescent="0.3">
      <c r="A342" s="13" t="s">
        <v>817</v>
      </c>
      <c r="B342" s="13" t="s">
        <v>5106</v>
      </c>
      <c r="C342" s="13"/>
      <c r="D342" s="13" t="s">
        <v>11693</v>
      </c>
      <c r="E342" s="13" t="s">
        <v>11693</v>
      </c>
      <c r="F342" s="13" t="s">
        <v>11705</v>
      </c>
      <c r="G342" s="13" t="s">
        <v>651</v>
      </c>
      <c r="H342" s="13" t="s">
        <v>59</v>
      </c>
      <c r="I342" s="14">
        <v>45687</v>
      </c>
      <c r="J342" s="14">
        <v>45838</v>
      </c>
      <c r="K342" s="14">
        <v>45855</v>
      </c>
      <c r="L342" s="13">
        <v>-59728</v>
      </c>
      <c r="M342" s="13" t="s">
        <v>11693</v>
      </c>
      <c r="N342" s="13">
        <v>1</v>
      </c>
      <c r="O342" s="13">
        <v>1</v>
      </c>
      <c r="P342" s="13" t="s">
        <v>122</v>
      </c>
      <c r="Q342" s="13"/>
      <c r="R342" s="13" t="s">
        <v>25</v>
      </c>
      <c r="S342" s="13" t="s">
        <v>11706</v>
      </c>
      <c r="T342" s="13" t="s">
        <v>38</v>
      </c>
      <c r="U342" s="13" t="s">
        <v>38</v>
      </c>
      <c r="V342" s="13" t="s">
        <v>7799</v>
      </c>
      <c r="W342" s="13">
        <v>1</v>
      </c>
      <c r="X342" s="13">
        <v>58425.98</v>
      </c>
      <c r="Y342" s="13"/>
      <c r="Z342" s="15" t="str">
        <f>VLOOKUP(D342,'ZOHO Export'!$H:$W,16,FALSE)</f>
        <v>Peter Holvoet</v>
      </c>
      <c r="AA342" s="15" t="str">
        <f>VLOOKUP(E342,'ZOHO Export'!$H:$W,16,FALSE)</f>
        <v>Peter Holvoet</v>
      </c>
    </row>
    <row r="343" spans="1:27" x14ac:dyDescent="0.3">
      <c r="A343" s="13" t="s">
        <v>818</v>
      </c>
      <c r="B343" s="13" t="s">
        <v>5107</v>
      </c>
      <c r="C343" s="13"/>
      <c r="D343" s="13" t="s">
        <v>12105</v>
      </c>
      <c r="E343" s="13" t="s">
        <v>11963</v>
      </c>
      <c r="F343" s="13"/>
      <c r="G343" s="13" t="s">
        <v>576</v>
      </c>
      <c r="H343" s="13" t="s">
        <v>59</v>
      </c>
      <c r="I343" s="14">
        <v>45684</v>
      </c>
      <c r="J343" s="14">
        <v>45684</v>
      </c>
      <c r="K343" s="14">
        <v>45814</v>
      </c>
      <c r="L343" s="13">
        <v>-122493</v>
      </c>
      <c r="M343" s="13" t="s">
        <v>12106</v>
      </c>
      <c r="N343" s="13">
        <v>1</v>
      </c>
      <c r="O343" s="13">
        <v>2</v>
      </c>
      <c r="P343" s="13" t="s">
        <v>122</v>
      </c>
      <c r="Q343" s="13"/>
      <c r="R343" s="13" t="s">
        <v>25</v>
      </c>
      <c r="S343" s="13" t="s">
        <v>11733</v>
      </c>
      <c r="T343" s="13" t="s">
        <v>819</v>
      </c>
      <c r="U343" s="13" t="s">
        <v>38</v>
      </c>
      <c r="V343" s="13" t="s">
        <v>7800</v>
      </c>
      <c r="W343" s="13">
        <v>0</v>
      </c>
      <c r="X343" s="13">
        <v>0</v>
      </c>
      <c r="Y343" s="13"/>
      <c r="Z343" s="15" t="str">
        <f>VLOOKUP(D343,'ZOHO Export'!$H:$W,16,FALSE)</f>
        <v>Imen Ayadi</v>
      </c>
      <c r="AA343" s="15" t="str">
        <f>VLOOKUP(E343,'ZOHO Export'!$H:$W,16,FALSE)</f>
        <v>Lucas Joassin</v>
      </c>
    </row>
    <row r="344" spans="1:27" x14ac:dyDescent="0.3">
      <c r="A344" s="13" t="s">
        <v>821</v>
      </c>
      <c r="B344" s="13" t="s">
        <v>12107</v>
      </c>
      <c r="C344" s="13"/>
      <c r="D344" s="13" t="s">
        <v>12108</v>
      </c>
      <c r="E344" s="13" t="s">
        <v>11792</v>
      </c>
      <c r="F344" s="13" t="s">
        <v>11711</v>
      </c>
      <c r="G344" s="13" t="s">
        <v>268</v>
      </c>
      <c r="H344" s="13" t="s">
        <v>29</v>
      </c>
      <c r="I344" s="14">
        <v>45680</v>
      </c>
      <c r="J344" s="14">
        <v>45839</v>
      </c>
      <c r="K344" s="14">
        <v>45846</v>
      </c>
      <c r="L344" s="13">
        <v>-33924</v>
      </c>
      <c r="M344" s="13" t="s">
        <v>12108</v>
      </c>
      <c r="N344" s="13">
        <v>2</v>
      </c>
      <c r="O344" s="13">
        <v>2</v>
      </c>
      <c r="P344" s="13" t="s">
        <v>122</v>
      </c>
      <c r="Q344" s="13"/>
      <c r="R344" s="13" t="s">
        <v>82</v>
      </c>
      <c r="S344" s="13" t="s">
        <v>12109</v>
      </c>
      <c r="T344" s="13" t="s">
        <v>38</v>
      </c>
      <c r="U344" s="13" t="s">
        <v>38</v>
      </c>
      <c r="V344" s="13" t="s">
        <v>7801</v>
      </c>
      <c r="W344" s="13">
        <v>0</v>
      </c>
      <c r="X344" s="13">
        <v>34000.11</v>
      </c>
      <c r="Y344" s="13"/>
      <c r="Z344" s="15" t="e">
        <f>VLOOKUP(D344,'ZOHO Export'!$H:$W,16,FALSE)</f>
        <v>#N/A</v>
      </c>
      <c r="AA344" s="15" t="str">
        <f>VLOOKUP(E344,'ZOHO Export'!$H:$W,16,FALSE)</f>
        <v>Damien Hemmeryckx</v>
      </c>
    </row>
    <row r="345" spans="1:27" x14ac:dyDescent="0.3">
      <c r="A345" s="13" t="s">
        <v>824</v>
      </c>
      <c r="B345" s="13" t="s">
        <v>12110</v>
      </c>
      <c r="C345" s="13"/>
      <c r="D345" s="13" t="s">
        <v>12111</v>
      </c>
      <c r="E345" s="13" t="s">
        <v>11649</v>
      </c>
      <c r="F345" s="13"/>
      <c r="G345" s="13" t="s">
        <v>825</v>
      </c>
      <c r="H345" s="13" t="s">
        <v>29</v>
      </c>
      <c r="I345" s="14">
        <v>45679</v>
      </c>
      <c r="J345" s="14">
        <v>45952</v>
      </c>
      <c r="K345" s="14">
        <v>45679</v>
      </c>
      <c r="L345" s="13">
        <v>120200</v>
      </c>
      <c r="M345" s="13" t="s">
        <v>11649</v>
      </c>
      <c r="N345" s="13">
        <v>0</v>
      </c>
      <c r="O345" s="13">
        <v>0</v>
      </c>
      <c r="P345" s="13" t="s">
        <v>122</v>
      </c>
      <c r="Q345" s="13"/>
      <c r="R345" s="13" t="s">
        <v>82</v>
      </c>
      <c r="S345" s="13" t="s">
        <v>12112</v>
      </c>
      <c r="T345" s="13" t="s">
        <v>27</v>
      </c>
      <c r="U345" s="13" t="s">
        <v>27</v>
      </c>
      <c r="V345" s="13" t="s">
        <v>7802</v>
      </c>
      <c r="W345" s="13">
        <v>0</v>
      </c>
      <c r="X345" s="13">
        <v>120200</v>
      </c>
      <c r="Y345" s="13"/>
      <c r="Z345" s="15" t="str">
        <f>VLOOKUP(D345,'ZOHO Export'!$H:$W,16,FALSE)</f>
        <v>Oussema Baccour</v>
      </c>
      <c r="AA345" s="15" t="str">
        <f>VLOOKUP(E345,'ZOHO Export'!$H:$W,16,FALSE)</f>
        <v>Wissem Bensaid</v>
      </c>
    </row>
    <row r="346" spans="1:27" x14ac:dyDescent="0.3">
      <c r="A346" s="13" t="s">
        <v>826</v>
      </c>
      <c r="B346" s="13" t="s">
        <v>5107</v>
      </c>
      <c r="C346" s="13"/>
      <c r="D346" s="13" t="s">
        <v>12106</v>
      </c>
      <c r="E346" s="13" t="s">
        <v>12106</v>
      </c>
      <c r="F346" s="13"/>
      <c r="G346" s="13" t="s">
        <v>576</v>
      </c>
      <c r="H346" s="13" t="s">
        <v>59</v>
      </c>
      <c r="I346" s="14">
        <v>45678</v>
      </c>
      <c r="J346" s="14">
        <v>45678</v>
      </c>
      <c r="K346" s="14">
        <v>45814</v>
      </c>
      <c r="L346" s="13">
        <v>-122493</v>
      </c>
      <c r="M346" s="13" t="s">
        <v>12106</v>
      </c>
      <c r="N346" s="13">
        <v>1</v>
      </c>
      <c r="O346" s="13">
        <v>1</v>
      </c>
      <c r="P346" s="13" t="s">
        <v>122</v>
      </c>
      <c r="Q346" s="13"/>
      <c r="R346" s="13" t="s">
        <v>25</v>
      </c>
      <c r="S346" s="13" t="s">
        <v>11733</v>
      </c>
      <c r="T346" s="13" t="s">
        <v>819</v>
      </c>
      <c r="U346" s="13" t="s">
        <v>38</v>
      </c>
      <c r="V346" s="13" t="s">
        <v>7803</v>
      </c>
      <c r="W346" s="13">
        <v>1</v>
      </c>
      <c r="X346" s="13">
        <v>0</v>
      </c>
      <c r="Y346" s="13"/>
      <c r="Z346" s="15" t="str">
        <f>VLOOKUP(D346,'ZOHO Export'!$H:$W,16,FALSE)</f>
        <v>Super Admin</v>
      </c>
      <c r="AA346" s="15" t="str">
        <f>VLOOKUP(E346,'ZOHO Export'!$H:$W,16,FALSE)</f>
        <v>Super Admin</v>
      </c>
    </row>
    <row r="347" spans="1:27" x14ac:dyDescent="0.3">
      <c r="A347" s="13" t="s">
        <v>828</v>
      </c>
      <c r="B347" s="13" t="s">
        <v>5110</v>
      </c>
      <c r="C347" s="13" t="s">
        <v>12113</v>
      </c>
      <c r="D347" s="13" t="s">
        <v>11652</v>
      </c>
      <c r="E347" s="13" t="s">
        <v>11652</v>
      </c>
      <c r="F347" s="13" t="s">
        <v>11723</v>
      </c>
      <c r="G347" s="13" t="s">
        <v>643</v>
      </c>
      <c r="H347" s="13" t="s">
        <v>29</v>
      </c>
      <c r="I347" s="14">
        <v>45677</v>
      </c>
      <c r="J347" s="14">
        <v>45726</v>
      </c>
      <c r="K347" s="14">
        <v>45677</v>
      </c>
      <c r="L347" s="13">
        <v>17806</v>
      </c>
      <c r="M347" s="13" t="s">
        <v>11652</v>
      </c>
      <c r="N347" s="13">
        <v>0</v>
      </c>
      <c r="O347" s="13">
        <v>0</v>
      </c>
      <c r="P347" s="13" t="s">
        <v>122</v>
      </c>
      <c r="Q347" s="13"/>
      <c r="R347" s="13" t="s">
        <v>36</v>
      </c>
      <c r="S347" s="13" t="s">
        <v>11653</v>
      </c>
      <c r="T347" s="13" t="s">
        <v>38</v>
      </c>
      <c r="U347" s="13" t="s">
        <v>38</v>
      </c>
      <c r="V347" s="13" t="s">
        <v>7804</v>
      </c>
      <c r="W347" s="13">
        <v>0.01</v>
      </c>
      <c r="X347" s="13">
        <v>17806</v>
      </c>
      <c r="Y347" s="13"/>
      <c r="Z347" s="15" t="str">
        <f>VLOOKUP(D347,'ZOHO Export'!$H:$W,16,FALSE)</f>
        <v>Karel De Swert</v>
      </c>
      <c r="AA347" s="15" t="str">
        <f>VLOOKUP(E347,'ZOHO Export'!$H:$W,16,FALSE)</f>
        <v>Karel De Swert</v>
      </c>
    </row>
    <row r="348" spans="1:27" x14ac:dyDescent="0.3">
      <c r="A348" s="13" t="s">
        <v>829</v>
      </c>
      <c r="B348" s="13" t="s">
        <v>12114</v>
      </c>
      <c r="C348" s="13"/>
      <c r="D348" s="13" t="s">
        <v>11851</v>
      </c>
      <c r="E348" s="13" t="s">
        <v>11792</v>
      </c>
      <c r="F348" s="13" t="s">
        <v>11711</v>
      </c>
      <c r="G348" s="13" t="s">
        <v>376</v>
      </c>
      <c r="H348" s="13" t="s">
        <v>59</v>
      </c>
      <c r="I348" s="14">
        <v>45677</v>
      </c>
      <c r="J348" s="14">
        <v>45952</v>
      </c>
      <c r="K348" s="14">
        <v>45799</v>
      </c>
      <c r="L348" s="13">
        <v>-2255</v>
      </c>
      <c r="M348" s="13" t="s">
        <v>11792</v>
      </c>
      <c r="N348" s="13">
        <v>1</v>
      </c>
      <c r="O348" s="13">
        <v>1</v>
      </c>
      <c r="P348" s="13" t="s">
        <v>122</v>
      </c>
      <c r="Q348" s="13"/>
      <c r="R348" s="13" t="s">
        <v>82</v>
      </c>
      <c r="S348" s="13" t="s">
        <v>11775</v>
      </c>
      <c r="T348" s="13" t="s">
        <v>64</v>
      </c>
      <c r="U348" s="13" t="s">
        <v>12115</v>
      </c>
      <c r="V348" s="13" t="s">
        <v>7805</v>
      </c>
      <c r="W348" s="13">
        <v>15</v>
      </c>
      <c r="X348" s="13">
        <v>56125</v>
      </c>
      <c r="Y348" s="13"/>
      <c r="Z348" s="15" t="str">
        <f>VLOOKUP(D348,'ZOHO Export'!$H:$W,16,FALSE)</f>
        <v>Sassi Seddik</v>
      </c>
      <c r="AA348" s="15" t="str">
        <f>VLOOKUP(E348,'ZOHO Export'!$H:$W,16,FALSE)</f>
        <v>Damien Hemmeryckx</v>
      </c>
    </row>
    <row r="349" spans="1:27" x14ac:dyDescent="0.3">
      <c r="A349" s="13" t="s">
        <v>830</v>
      </c>
      <c r="B349" s="13" t="s">
        <v>5112</v>
      </c>
      <c r="C349" s="13"/>
      <c r="D349" s="13" t="s">
        <v>12078</v>
      </c>
      <c r="E349" s="13" t="s">
        <v>11936</v>
      </c>
      <c r="F349" s="13"/>
      <c r="G349" s="13" t="s">
        <v>739</v>
      </c>
      <c r="H349" s="13" t="s">
        <v>59</v>
      </c>
      <c r="I349" s="14">
        <v>45674</v>
      </c>
      <c r="J349" s="14">
        <v>45716</v>
      </c>
      <c r="K349" s="14">
        <v>45674</v>
      </c>
      <c r="L349" s="13">
        <v>13704</v>
      </c>
      <c r="M349" s="13" t="s">
        <v>11936</v>
      </c>
      <c r="N349" s="13">
        <v>0</v>
      </c>
      <c r="O349" s="13">
        <v>0</v>
      </c>
      <c r="P349" s="13" t="s">
        <v>122</v>
      </c>
      <c r="Q349" s="13"/>
      <c r="R349" s="13" t="s">
        <v>25</v>
      </c>
      <c r="S349" s="13" t="s">
        <v>11768</v>
      </c>
      <c r="T349" s="13" t="s">
        <v>178</v>
      </c>
      <c r="U349" s="13" t="s">
        <v>38</v>
      </c>
      <c r="V349" s="13" t="s">
        <v>7806</v>
      </c>
      <c r="W349" s="13">
        <v>1</v>
      </c>
      <c r="X349" s="13">
        <v>13704</v>
      </c>
      <c r="Y349" s="13"/>
      <c r="Z349" s="15" t="str">
        <f>VLOOKUP(D349,'ZOHO Export'!$H:$W,16,FALSE)</f>
        <v>Marcelo Mariano Peralta Brizuela</v>
      </c>
      <c r="AA349" s="15" t="str">
        <f>VLOOKUP(E349,'ZOHO Export'!$H:$W,16,FALSE)</f>
        <v>Philippe Fürst</v>
      </c>
    </row>
    <row r="350" spans="1:27" x14ac:dyDescent="0.3">
      <c r="A350" s="13" t="s">
        <v>831</v>
      </c>
      <c r="B350" s="13" t="s">
        <v>5113</v>
      </c>
      <c r="C350" s="13"/>
      <c r="D350" s="13" t="s">
        <v>11655</v>
      </c>
      <c r="E350" s="13" t="s">
        <v>11655</v>
      </c>
      <c r="F350" s="13"/>
      <c r="G350" s="13" t="s">
        <v>832</v>
      </c>
      <c r="H350" s="13" t="s">
        <v>29</v>
      </c>
      <c r="I350" s="14">
        <v>45674</v>
      </c>
      <c r="J350" s="14">
        <v>45770</v>
      </c>
      <c r="K350" s="14">
        <v>45674</v>
      </c>
      <c r="L350" s="13">
        <v>4500</v>
      </c>
      <c r="M350" s="13" t="s">
        <v>11655</v>
      </c>
      <c r="N350" s="13">
        <v>0</v>
      </c>
      <c r="O350" s="13">
        <v>0</v>
      </c>
      <c r="P350" s="13" t="s">
        <v>122</v>
      </c>
      <c r="Q350" s="13"/>
      <c r="R350" s="13" t="s">
        <v>43</v>
      </c>
      <c r="S350" s="13" t="s">
        <v>11825</v>
      </c>
      <c r="T350" s="13" t="s">
        <v>45</v>
      </c>
      <c r="U350" s="13" t="s">
        <v>45</v>
      </c>
      <c r="V350" s="13" t="s">
        <v>7807</v>
      </c>
      <c r="W350" s="13">
        <v>10</v>
      </c>
      <c r="X350" s="13">
        <v>4500</v>
      </c>
      <c r="Y350" s="13"/>
      <c r="Z350" s="15" t="str">
        <f>VLOOKUP(D350,'ZOHO Export'!$H:$W,16,FALSE)</f>
        <v>Laura Cestau</v>
      </c>
      <c r="AA350" s="15" t="str">
        <f>VLOOKUP(E350,'ZOHO Export'!$H:$W,16,FALSE)</f>
        <v>Laura Cestau</v>
      </c>
    </row>
    <row r="351" spans="1:27" x14ac:dyDescent="0.3">
      <c r="A351" s="13" t="s">
        <v>833</v>
      </c>
      <c r="B351" s="13" t="s">
        <v>5114</v>
      </c>
      <c r="C351" s="13"/>
      <c r="D351" s="13" t="s">
        <v>12116</v>
      </c>
      <c r="E351" s="13" t="s">
        <v>11936</v>
      </c>
      <c r="F351" s="13"/>
      <c r="G351" s="13" t="s">
        <v>834</v>
      </c>
      <c r="H351" s="13" t="s">
        <v>59</v>
      </c>
      <c r="I351" s="14">
        <v>45673</v>
      </c>
      <c r="J351" s="13"/>
      <c r="K351" s="14">
        <v>46001</v>
      </c>
      <c r="L351" s="13">
        <v>16452</v>
      </c>
      <c r="M351" s="13" t="s">
        <v>12116</v>
      </c>
      <c r="N351" s="13">
        <v>1</v>
      </c>
      <c r="O351" s="13">
        <v>1</v>
      </c>
      <c r="P351" s="13" t="s">
        <v>28</v>
      </c>
      <c r="Q351" s="13"/>
      <c r="R351" s="13" t="s">
        <v>82</v>
      </c>
      <c r="S351" s="13" t="s">
        <v>12117</v>
      </c>
      <c r="T351" s="13" t="s">
        <v>178</v>
      </c>
      <c r="U351" s="13" t="s">
        <v>11758</v>
      </c>
      <c r="V351" s="13" t="s">
        <v>7808</v>
      </c>
      <c r="W351" s="13">
        <v>10</v>
      </c>
      <c r="X351" s="13">
        <v>65124</v>
      </c>
      <c r="Y351" s="13"/>
      <c r="Z351" s="15" t="str">
        <f>VLOOKUP(D351,'ZOHO Export'!$H:$W,16,FALSE)</f>
        <v>Miguel Laporta</v>
      </c>
      <c r="AA351" s="15" t="str">
        <f>VLOOKUP(E351,'ZOHO Export'!$H:$W,16,FALSE)</f>
        <v>Philippe Fürst</v>
      </c>
    </row>
    <row r="352" spans="1:27" x14ac:dyDescent="0.3">
      <c r="A352" s="13" t="s">
        <v>836</v>
      </c>
      <c r="B352" s="13" t="s">
        <v>12118</v>
      </c>
      <c r="C352" s="13"/>
      <c r="D352" s="13" t="s">
        <v>11743</v>
      </c>
      <c r="E352" s="13" t="s">
        <v>11649</v>
      </c>
      <c r="F352" s="13"/>
      <c r="G352" s="13" t="s">
        <v>837</v>
      </c>
      <c r="H352" s="13" t="s">
        <v>29</v>
      </c>
      <c r="I352" s="14">
        <v>45673</v>
      </c>
      <c r="J352" s="13"/>
      <c r="K352" s="14">
        <v>45673</v>
      </c>
      <c r="L352" s="13">
        <v>2160</v>
      </c>
      <c r="M352" s="13" t="s">
        <v>11649</v>
      </c>
      <c r="N352" s="13">
        <v>0</v>
      </c>
      <c r="O352" s="13">
        <v>0</v>
      </c>
      <c r="P352" s="13" t="s">
        <v>122</v>
      </c>
      <c r="Q352" s="13"/>
      <c r="R352" s="13" t="s">
        <v>25</v>
      </c>
      <c r="S352" s="13" t="s">
        <v>11715</v>
      </c>
      <c r="T352" s="13" t="s">
        <v>27</v>
      </c>
      <c r="U352" s="13" t="s">
        <v>27</v>
      </c>
      <c r="V352" s="13" t="s">
        <v>7809</v>
      </c>
      <c r="W352" s="13">
        <v>0</v>
      </c>
      <c r="X352" s="13">
        <v>2160</v>
      </c>
      <c r="Y352" s="13"/>
      <c r="Z352" s="15" t="str">
        <f>VLOOKUP(D352,'ZOHO Export'!$H:$W,16,FALSE)</f>
        <v>Wassim Ktari</v>
      </c>
      <c r="AA352" s="15" t="str">
        <f>VLOOKUP(E352,'ZOHO Export'!$H:$W,16,FALSE)</f>
        <v>Wissem Bensaid</v>
      </c>
    </row>
    <row r="353" spans="1:27" x14ac:dyDescent="0.3">
      <c r="A353" s="13" t="s">
        <v>838</v>
      </c>
      <c r="B353" s="13" t="s">
        <v>12119</v>
      </c>
      <c r="C353" s="13"/>
      <c r="D353" s="13" t="s">
        <v>11920</v>
      </c>
      <c r="E353" s="13" t="s">
        <v>11649</v>
      </c>
      <c r="F353" s="13"/>
      <c r="G353" s="13" t="s">
        <v>451</v>
      </c>
      <c r="H353" s="13" t="s">
        <v>29</v>
      </c>
      <c r="I353" s="14">
        <v>45673</v>
      </c>
      <c r="J353" s="14">
        <v>45952</v>
      </c>
      <c r="K353" s="14">
        <v>45673</v>
      </c>
      <c r="L353" s="13">
        <v>33195</v>
      </c>
      <c r="M353" s="13" t="s">
        <v>11649</v>
      </c>
      <c r="N353" s="13">
        <v>0</v>
      </c>
      <c r="O353" s="13">
        <v>0</v>
      </c>
      <c r="P353" s="13" t="s">
        <v>122</v>
      </c>
      <c r="Q353" s="13"/>
      <c r="R353" s="13" t="s">
        <v>36</v>
      </c>
      <c r="S353" s="13" t="s">
        <v>6878</v>
      </c>
      <c r="T353" s="13" t="s">
        <v>27</v>
      </c>
      <c r="U353" s="13" t="s">
        <v>27</v>
      </c>
      <c r="V353" s="13" t="s">
        <v>7810</v>
      </c>
      <c r="W353" s="13">
        <v>0</v>
      </c>
      <c r="X353" s="13">
        <v>33195</v>
      </c>
      <c r="Y353" s="13"/>
      <c r="Z353" s="15" t="str">
        <f>VLOOKUP(D353,'ZOHO Export'!$H:$W,16,FALSE)</f>
        <v>Makki Chtioui</v>
      </c>
      <c r="AA353" s="15" t="str">
        <f>VLOOKUP(E353,'ZOHO Export'!$H:$W,16,FALSE)</f>
        <v>Wissem Bensaid</v>
      </c>
    </row>
    <row r="354" spans="1:27" x14ac:dyDescent="0.3">
      <c r="A354" s="13" t="s">
        <v>839</v>
      </c>
      <c r="B354" s="13" t="s">
        <v>11500</v>
      </c>
      <c r="C354" s="13"/>
      <c r="D354" s="13" t="s">
        <v>11735</v>
      </c>
      <c r="E354" s="13" t="s">
        <v>11649</v>
      </c>
      <c r="F354" s="13"/>
      <c r="G354" s="13" t="s">
        <v>840</v>
      </c>
      <c r="H354" s="13" t="s">
        <v>59</v>
      </c>
      <c r="I354" s="14">
        <v>45673</v>
      </c>
      <c r="J354" s="14">
        <v>45952</v>
      </c>
      <c r="K354" s="14">
        <v>45673</v>
      </c>
      <c r="L354" s="13">
        <v>37890</v>
      </c>
      <c r="M354" s="13" t="s">
        <v>11649</v>
      </c>
      <c r="N354" s="13">
        <v>0</v>
      </c>
      <c r="O354" s="13">
        <v>0</v>
      </c>
      <c r="P354" s="13" t="s">
        <v>28</v>
      </c>
      <c r="Q354" s="13"/>
      <c r="R354" s="13" t="s">
        <v>25</v>
      </c>
      <c r="S354" s="13" t="s">
        <v>11715</v>
      </c>
      <c r="T354" s="13" t="s">
        <v>27</v>
      </c>
      <c r="U354" s="13" t="s">
        <v>27</v>
      </c>
      <c r="V354" s="13" t="s">
        <v>7811</v>
      </c>
      <c r="W354" s="13">
        <v>0</v>
      </c>
      <c r="X354" s="13">
        <v>37890</v>
      </c>
      <c r="Y354" s="13"/>
      <c r="Z354" s="15" t="str">
        <f>VLOOKUP(D354,'ZOHO Export'!$H:$W,16,FALSE)</f>
        <v>Mohamed Hedi Hammemi</v>
      </c>
      <c r="AA354" s="15" t="str">
        <f>VLOOKUP(E354,'ZOHO Export'!$H:$W,16,FALSE)</f>
        <v>Wissem Bensaid</v>
      </c>
    </row>
    <row r="355" spans="1:27" x14ac:dyDescent="0.3">
      <c r="A355" s="13" t="s">
        <v>842</v>
      </c>
      <c r="B355" s="13" t="s">
        <v>12120</v>
      </c>
      <c r="C355" s="13"/>
      <c r="D355" s="13" t="s">
        <v>11726</v>
      </c>
      <c r="E355" s="13" t="s">
        <v>11649</v>
      </c>
      <c r="F355" s="13"/>
      <c r="G355" s="13" t="s">
        <v>438</v>
      </c>
      <c r="H355" s="13" t="s">
        <v>59</v>
      </c>
      <c r="I355" s="14">
        <v>45672</v>
      </c>
      <c r="J355" s="14">
        <v>45952</v>
      </c>
      <c r="K355" s="14">
        <v>45672</v>
      </c>
      <c r="L355" s="13">
        <v>40360.36</v>
      </c>
      <c r="M355" s="13" t="s">
        <v>11649</v>
      </c>
      <c r="N355" s="13">
        <v>0</v>
      </c>
      <c r="O355" s="13">
        <v>0</v>
      </c>
      <c r="P355" s="13" t="s">
        <v>122</v>
      </c>
      <c r="Q355" s="13"/>
      <c r="R355" s="13" t="s">
        <v>25</v>
      </c>
      <c r="S355" s="13" t="s">
        <v>6878</v>
      </c>
      <c r="T355" s="13" t="s">
        <v>27</v>
      </c>
      <c r="U355" s="13" t="s">
        <v>27</v>
      </c>
      <c r="V355" s="13" t="s">
        <v>7812</v>
      </c>
      <c r="W355" s="13">
        <v>0</v>
      </c>
      <c r="X355" s="13">
        <v>40360.36</v>
      </c>
      <c r="Y355" s="13"/>
      <c r="Z355" s="15" t="str">
        <f>VLOOKUP(D355,'ZOHO Export'!$H:$W,16,FALSE)</f>
        <v>Zied Maghrebi</v>
      </c>
      <c r="AA355" s="15" t="str">
        <f>VLOOKUP(E355,'ZOHO Export'!$H:$W,16,FALSE)</f>
        <v>Wissem Bensaid</v>
      </c>
    </row>
    <row r="356" spans="1:27" x14ac:dyDescent="0.3">
      <c r="A356" s="13" t="s">
        <v>843</v>
      </c>
      <c r="B356" s="13" t="s">
        <v>12121</v>
      </c>
      <c r="C356" s="13"/>
      <c r="D356" s="13" t="s">
        <v>12122</v>
      </c>
      <c r="E356" s="13" t="s">
        <v>11649</v>
      </c>
      <c r="F356" s="13"/>
      <c r="G356" s="13" t="s">
        <v>844</v>
      </c>
      <c r="H356" s="13" t="s">
        <v>29</v>
      </c>
      <c r="I356" s="14">
        <v>45672</v>
      </c>
      <c r="J356" s="14">
        <v>45778</v>
      </c>
      <c r="K356" s="14">
        <v>45672</v>
      </c>
      <c r="L356" s="13">
        <v>1266.67</v>
      </c>
      <c r="M356" s="13" t="s">
        <v>11649</v>
      </c>
      <c r="N356" s="13">
        <v>0</v>
      </c>
      <c r="O356" s="13">
        <v>0</v>
      </c>
      <c r="P356" s="13" t="s">
        <v>122</v>
      </c>
      <c r="Q356" s="13"/>
      <c r="R356" s="13" t="s">
        <v>25</v>
      </c>
      <c r="S356" s="13" t="s">
        <v>11653</v>
      </c>
      <c r="T356" s="13" t="s">
        <v>27</v>
      </c>
      <c r="U356" s="13" t="s">
        <v>27</v>
      </c>
      <c r="V356" s="13" t="s">
        <v>7813</v>
      </c>
      <c r="W356" s="13">
        <v>0</v>
      </c>
      <c r="X356" s="13">
        <v>1266.67</v>
      </c>
      <c r="Y356" s="13"/>
      <c r="Z356" s="15" t="str">
        <f>VLOOKUP(D356,'ZOHO Export'!$H:$W,16,FALSE)</f>
        <v>Samir Gharbi</v>
      </c>
      <c r="AA356" s="15" t="str">
        <f>VLOOKUP(E356,'ZOHO Export'!$H:$W,16,FALSE)</f>
        <v>Wissem Bensaid</v>
      </c>
    </row>
    <row r="357" spans="1:27" x14ac:dyDescent="0.3">
      <c r="A357" s="13" t="s">
        <v>846</v>
      </c>
      <c r="B357" s="13" t="s">
        <v>12123</v>
      </c>
      <c r="C357" s="13"/>
      <c r="D357" s="13" t="s">
        <v>11726</v>
      </c>
      <c r="E357" s="13" t="s">
        <v>11649</v>
      </c>
      <c r="F357" s="13"/>
      <c r="G357" s="13" t="s">
        <v>438</v>
      </c>
      <c r="H357" s="13" t="s">
        <v>59</v>
      </c>
      <c r="I357" s="14">
        <v>45672</v>
      </c>
      <c r="J357" s="14">
        <v>45952</v>
      </c>
      <c r="K357" s="14">
        <v>45672</v>
      </c>
      <c r="L357" s="13">
        <v>121081.08</v>
      </c>
      <c r="M357" s="13" t="s">
        <v>11649</v>
      </c>
      <c r="N357" s="13">
        <v>0</v>
      </c>
      <c r="O357" s="13">
        <v>0</v>
      </c>
      <c r="P357" s="13" t="s">
        <v>122</v>
      </c>
      <c r="Q357" s="13"/>
      <c r="R357" s="13" t="s">
        <v>25</v>
      </c>
      <c r="S357" s="13" t="s">
        <v>6878</v>
      </c>
      <c r="T357" s="13" t="s">
        <v>27</v>
      </c>
      <c r="U357" s="13" t="s">
        <v>27</v>
      </c>
      <c r="V357" s="13" t="s">
        <v>7814</v>
      </c>
      <c r="W357" s="13">
        <v>0</v>
      </c>
      <c r="X357" s="13">
        <v>121081.08</v>
      </c>
      <c r="Y357" s="13"/>
      <c r="Z357" s="15" t="str">
        <f>VLOOKUP(D357,'ZOHO Export'!$H:$W,16,FALSE)</f>
        <v>Zied Maghrebi</v>
      </c>
      <c r="AA357" s="15" t="str">
        <f>VLOOKUP(E357,'ZOHO Export'!$H:$W,16,FALSE)</f>
        <v>Wissem Bensaid</v>
      </c>
    </row>
    <row r="358" spans="1:27" x14ac:dyDescent="0.3">
      <c r="A358" s="13" t="s">
        <v>847</v>
      </c>
      <c r="B358" s="13" t="s">
        <v>5121</v>
      </c>
      <c r="C358" s="13" t="s">
        <v>12124</v>
      </c>
      <c r="D358" s="13" t="s">
        <v>11675</v>
      </c>
      <c r="E358" s="13" t="s">
        <v>11771</v>
      </c>
      <c r="F358" s="13"/>
      <c r="G358" s="13" t="s">
        <v>848</v>
      </c>
      <c r="H358" s="13" t="s">
        <v>29</v>
      </c>
      <c r="I358" s="14">
        <v>45671</v>
      </c>
      <c r="J358" s="14">
        <v>45835</v>
      </c>
      <c r="K358" s="14">
        <v>45671</v>
      </c>
      <c r="L358" s="13">
        <v>89057.37</v>
      </c>
      <c r="M358" s="13" t="s">
        <v>11771</v>
      </c>
      <c r="N358" s="13">
        <v>0</v>
      </c>
      <c r="O358" s="13">
        <v>0</v>
      </c>
      <c r="P358" s="13" t="s">
        <v>122</v>
      </c>
      <c r="Q358" s="13"/>
      <c r="R358" s="13" t="s">
        <v>36</v>
      </c>
      <c r="S358" s="13" t="s">
        <v>12125</v>
      </c>
      <c r="T358" s="13" t="s">
        <v>84</v>
      </c>
      <c r="U358" s="13" t="s">
        <v>11808</v>
      </c>
      <c r="V358" s="13" t="s">
        <v>7815</v>
      </c>
      <c r="W358" s="13">
        <v>1</v>
      </c>
      <c r="X358" s="13">
        <v>89057.37</v>
      </c>
      <c r="Y358" s="13"/>
      <c r="Z358" s="15" t="str">
        <f>VLOOKUP(D358,'ZOHO Export'!$H:$W,16,FALSE)</f>
        <v>Pranay Pawar</v>
      </c>
      <c r="AA358" s="15" t="str">
        <f>VLOOKUP(E358,'ZOHO Export'!$H:$W,16,FALSE)</f>
        <v>Mark Sensenig</v>
      </c>
    </row>
    <row r="359" spans="1:27" x14ac:dyDescent="0.3">
      <c r="A359" s="13" t="s">
        <v>850</v>
      </c>
      <c r="B359" s="13" t="s">
        <v>5122</v>
      </c>
      <c r="C359" s="13"/>
      <c r="D359" s="13" t="s">
        <v>11792</v>
      </c>
      <c r="E359" s="13" t="s">
        <v>11829</v>
      </c>
      <c r="F359" s="13" t="s">
        <v>11711</v>
      </c>
      <c r="G359" s="13" t="s">
        <v>268</v>
      </c>
      <c r="H359" s="13" t="s">
        <v>59</v>
      </c>
      <c r="I359" s="14">
        <v>45665</v>
      </c>
      <c r="J359" s="13"/>
      <c r="K359" s="14">
        <v>46079</v>
      </c>
      <c r="L359" s="13">
        <v>159581.29</v>
      </c>
      <c r="M359" s="13" t="s">
        <v>11829</v>
      </c>
      <c r="N359" s="13">
        <v>11</v>
      </c>
      <c r="O359" s="13">
        <v>13</v>
      </c>
      <c r="P359" s="13" t="s">
        <v>28</v>
      </c>
      <c r="Q359" s="13"/>
      <c r="R359" s="13" t="s">
        <v>82</v>
      </c>
      <c r="S359" s="13" t="s">
        <v>12126</v>
      </c>
      <c r="T359" s="13" t="s">
        <v>38</v>
      </c>
      <c r="U359" s="13" t="s">
        <v>12127</v>
      </c>
      <c r="V359" s="13" t="s">
        <v>7816</v>
      </c>
      <c r="W359" s="13">
        <v>200</v>
      </c>
      <c r="X359" s="13">
        <v>1668435.02</v>
      </c>
      <c r="Y359" s="13"/>
      <c r="Z359" s="15" t="str">
        <f>VLOOKUP(D359,'ZOHO Export'!$H:$W,16,FALSE)</f>
        <v>Damien Hemmeryckx</v>
      </c>
      <c r="AA359" s="15" t="str">
        <f>VLOOKUP(E359,'ZOHO Export'!$H:$W,16,FALSE)</f>
        <v>William Beyst</v>
      </c>
    </row>
    <row r="360" spans="1:27" x14ac:dyDescent="0.3">
      <c r="A360" s="13" t="s">
        <v>852</v>
      </c>
      <c r="B360" s="13" t="s">
        <v>5123</v>
      </c>
      <c r="C360" s="13" t="s">
        <v>12128</v>
      </c>
      <c r="D360" s="13" t="s">
        <v>11963</v>
      </c>
      <c r="E360" s="13" t="s">
        <v>11963</v>
      </c>
      <c r="F360" s="13"/>
      <c r="G360" s="13" t="s">
        <v>576</v>
      </c>
      <c r="H360" s="13" t="s">
        <v>59</v>
      </c>
      <c r="I360" s="14">
        <v>45664</v>
      </c>
      <c r="J360" s="14">
        <v>45664</v>
      </c>
      <c r="K360" s="14">
        <v>45664</v>
      </c>
      <c r="L360" s="13">
        <v>10</v>
      </c>
      <c r="M360" s="13" t="s">
        <v>11963</v>
      </c>
      <c r="N360" s="13">
        <v>0</v>
      </c>
      <c r="O360" s="13">
        <v>0</v>
      </c>
      <c r="P360" s="13" t="s">
        <v>122</v>
      </c>
      <c r="Q360" s="13"/>
      <c r="R360" s="13" t="s">
        <v>104</v>
      </c>
      <c r="S360" s="13" t="s">
        <v>6878</v>
      </c>
      <c r="T360" s="13" t="s">
        <v>38</v>
      </c>
      <c r="U360" s="13" t="s">
        <v>38</v>
      </c>
      <c r="V360" s="13" t="s">
        <v>7817</v>
      </c>
      <c r="W360" s="13">
        <v>0</v>
      </c>
      <c r="X360" s="13">
        <v>10</v>
      </c>
      <c r="Y360" s="13"/>
      <c r="Z360" s="15" t="str">
        <f>VLOOKUP(D360,'ZOHO Export'!$H:$W,16,FALSE)</f>
        <v>Lucas Joassin</v>
      </c>
      <c r="AA360" s="15" t="str">
        <f>VLOOKUP(E360,'ZOHO Export'!$H:$W,16,FALSE)</f>
        <v>Lucas Joassin</v>
      </c>
    </row>
    <row r="361" spans="1:27" x14ac:dyDescent="0.3">
      <c r="A361" s="13" t="s">
        <v>853</v>
      </c>
      <c r="B361" s="13" t="s">
        <v>11501</v>
      </c>
      <c r="C361" s="13"/>
      <c r="D361" s="13" t="s">
        <v>12129</v>
      </c>
      <c r="E361" s="13" t="s">
        <v>11649</v>
      </c>
      <c r="F361" s="13"/>
      <c r="G361" s="13" t="s">
        <v>297</v>
      </c>
      <c r="H361" s="13" t="s">
        <v>29</v>
      </c>
      <c r="I361" s="14">
        <v>45664</v>
      </c>
      <c r="J361" s="14">
        <v>45952</v>
      </c>
      <c r="K361" s="14">
        <v>45664</v>
      </c>
      <c r="L361" s="13">
        <v>98880</v>
      </c>
      <c r="M361" s="13" t="s">
        <v>11649</v>
      </c>
      <c r="N361" s="13">
        <v>0</v>
      </c>
      <c r="O361" s="13">
        <v>0</v>
      </c>
      <c r="P361" s="13" t="s">
        <v>28</v>
      </c>
      <c r="Q361" s="13"/>
      <c r="R361" s="13" t="s">
        <v>25</v>
      </c>
      <c r="S361" s="13" t="s">
        <v>12130</v>
      </c>
      <c r="T361" s="13" t="s">
        <v>27</v>
      </c>
      <c r="U361" s="13" t="s">
        <v>27</v>
      </c>
      <c r="V361" s="13" t="s">
        <v>7818</v>
      </c>
      <c r="W361" s="13">
        <v>0</v>
      </c>
      <c r="X361" s="13">
        <v>98880</v>
      </c>
      <c r="Y361" s="13"/>
      <c r="Z361" s="15" t="e">
        <f>VLOOKUP(D361,'ZOHO Export'!$H:$W,16,FALSE)</f>
        <v>#N/A</v>
      </c>
      <c r="AA361" s="15" t="str">
        <f>VLOOKUP(E361,'ZOHO Export'!$H:$W,16,FALSE)</f>
        <v>Wissem Bensaid</v>
      </c>
    </row>
    <row r="362" spans="1:27" x14ac:dyDescent="0.3">
      <c r="A362" s="13" t="s">
        <v>855</v>
      </c>
      <c r="B362" s="13" t="s">
        <v>12131</v>
      </c>
      <c r="C362" s="13"/>
      <c r="D362" s="13" t="s">
        <v>11726</v>
      </c>
      <c r="E362" s="13" t="s">
        <v>11649</v>
      </c>
      <c r="F362" s="13"/>
      <c r="G362" s="13" t="s">
        <v>438</v>
      </c>
      <c r="H362" s="13" t="s">
        <v>59</v>
      </c>
      <c r="I362" s="14">
        <v>45664</v>
      </c>
      <c r="J362" s="14">
        <v>45952</v>
      </c>
      <c r="K362" s="14">
        <v>45664</v>
      </c>
      <c r="L362" s="13">
        <v>24600.6</v>
      </c>
      <c r="M362" s="13" t="s">
        <v>11649</v>
      </c>
      <c r="N362" s="13">
        <v>0</v>
      </c>
      <c r="O362" s="13">
        <v>0</v>
      </c>
      <c r="P362" s="13" t="s">
        <v>122</v>
      </c>
      <c r="Q362" s="13"/>
      <c r="R362" s="13" t="s">
        <v>25</v>
      </c>
      <c r="S362" s="13" t="s">
        <v>6878</v>
      </c>
      <c r="T362" s="13" t="s">
        <v>27</v>
      </c>
      <c r="U362" s="13" t="s">
        <v>27</v>
      </c>
      <c r="V362" s="13" t="s">
        <v>7819</v>
      </c>
      <c r="W362" s="13">
        <v>0</v>
      </c>
      <c r="X362" s="13">
        <v>24600.6</v>
      </c>
      <c r="Y362" s="13"/>
      <c r="Z362" s="15" t="str">
        <f>VLOOKUP(D362,'ZOHO Export'!$H:$W,16,FALSE)</f>
        <v>Zied Maghrebi</v>
      </c>
      <c r="AA362" s="15" t="str">
        <f>VLOOKUP(E362,'ZOHO Export'!$H:$W,16,FALSE)</f>
        <v>Wissem Bensaid</v>
      </c>
    </row>
    <row r="363" spans="1:27" x14ac:dyDescent="0.3">
      <c r="A363" s="13" t="s">
        <v>856</v>
      </c>
      <c r="B363" s="13" t="s">
        <v>5126</v>
      </c>
      <c r="C363" s="13" t="s">
        <v>12132</v>
      </c>
      <c r="D363" s="13" t="s">
        <v>11963</v>
      </c>
      <c r="E363" s="13" t="s">
        <v>11963</v>
      </c>
      <c r="F363" s="13"/>
      <c r="G363" s="13" t="s">
        <v>576</v>
      </c>
      <c r="H363" s="13" t="s">
        <v>59</v>
      </c>
      <c r="I363" s="14">
        <v>45664</v>
      </c>
      <c r="J363" s="14">
        <v>45664</v>
      </c>
      <c r="K363" s="14">
        <v>45664</v>
      </c>
      <c r="L363" s="13">
        <v>100</v>
      </c>
      <c r="M363" s="13" t="s">
        <v>11963</v>
      </c>
      <c r="N363" s="13">
        <v>1</v>
      </c>
      <c r="O363" s="13">
        <v>0</v>
      </c>
      <c r="P363" s="13" t="s">
        <v>122</v>
      </c>
      <c r="Q363" s="13"/>
      <c r="R363" s="13" t="s">
        <v>104</v>
      </c>
      <c r="S363" s="13" t="s">
        <v>6878</v>
      </c>
      <c r="T363" s="13" t="s">
        <v>53</v>
      </c>
      <c r="U363" s="13" t="s">
        <v>38</v>
      </c>
      <c r="V363" s="13" t="s">
        <v>7820</v>
      </c>
      <c r="W363" s="13">
        <v>0</v>
      </c>
      <c r="X363" s="13">
        <v>110</v>
      </c>
      <c r="Y363" s="13"/>
      <c r="Z363" s="15" t="str">
        <f>VLOOKUP(D363,'ZOHO Export'!$H:$W,16,FALSE)</f>
        <v>Lucas Joassin</v>
      </c>
      <c r="AA363" s="15" t="str">
        <f>VLOOKUP(E363,'ZOHO Export'!$H:$W,16,FALSE)</f>
        <v>Lucas Joassin</v>
      </c>
    </row>
    <row r="364" spans="1:27" x14ac:dyDescent="0.3">
      <c r="A364" s="13" t="s">
        <v>857</v>
      </c>
      <c r="B364" s="13" t="s">
        <v>5127</v>
      </c>
      <c r="C364" s="13" t="s">
        <v>12133</v>
      </c>
      <c r="D364" s="13" t="s">
        <v>11844</v>
      </c>
      <c r="E364" s="13" t="s">
        <v>11785</v>
      </c>
      <c r="F364" s="13" t="s">
        <v>11723</v>
      </c>
      <c r="G364" s="13" t="s">
        <v>207</v>
      </c>
      <c r="H364" s="13" t="s">
        <v>59</v>
      </c>
      <c r="I364" s="14">
        <v>45660</v>
      </c>
      <c r="J364" s="14">
        <v>46053</v>
      </c>
      <c r="K364" s="14">
        <v>46056</v>
      </c>
      <c r="L364" s="13">
        <v>28150.799999999999</v>
      </c>
      <c r="M364" s="13" t="s">
        <v>11844</v>
      </c>
      <c r="N364" s="13">
        <v>5</v>
      </c>
      <c r="O364" s="13">
        <v>5</v>
      </c>
      <c r="P364" s="13" t="s">
        <v>122</v>
      </c>
      <c r="Q364" s="13"/>
      <c r="R364" s="13" t="s">
        <v>43</v>
      </c>
      <c r="S364" s="13" t="s">
        <v>12134</v>
      </c>
      <c r="T364" s="13" t="s">
        <v>38</v>
      </c>
      <c r="U364" s="13" t="s">
        <v>12135</v>
      </c>
      <c r="V364" s="13" t="s">
        <v>7821</v>
      </c>
      <c r="W364" s="13">
        <v>0.4</v>
      </c>
      <c r="X364" s="13">
        <v>638680.66</v>
      </c>
      <c r="Y364" s="13"/>
      <c r="Z364" s="15" t="e">
        <f>VLOOKUP(D364,'ZOHO Export'!$H:$W,16,FALSE)</f>
        <v>#N/A</v>
      </c>
      <c r="AA364" s="15" t="str">
        <f>VLOOKUP(E364,'ZOHO Export'!$H:$W,16,FALSE)</f>
        <v>Nicolas Dubois</v>
      </c>
    </row>
    <row r="365" spans="1:27" x14ac:dyDescent="0.3">
      <c r="A365" s="13" t="s">
        <v>859</v>
      </c>
      <c r="B365" s="13" t="s">
        <v>5128</v>
      </c>
      <c r="C365" s="13"/>
      <c r="D365" s="13" t="s">
        <v>12136</v>
      </c>
      <c r="E365" s="13" t="s">
        <v>11936</v>
      </c>
      <c r="F365" s="13"/>
      <c r="G365" s="13" t="s">
        <v>460</v>
      </c>
      <c r="H365" s="13" t="s">
        <v>29</v>
      </c>
      <c r="I365" s="14">
        <v>45637</v>
      </c>
      <c r="J365" s="14">
        <v>45657</v>
      </c>
      <c r="K365" s="14">
        <v>45671</v>
      </c>
      <c r="L365" s="13">
        <v>-7192.8</v>
      </c>
      <c r="M365" s="13" t="s">
        <v>12136</v>
      </c>
      <c r="N365" s="13">
        <v>1</v>
      </c>
      <c r="O365" s="13">
        <v>2</v>
      </c>
      <c r="P365" s="13" t="s">
        <v>122</v>
      </c>
      <c r="Q365" s="13"/>
      <c r="R365" s="13" t="s">
        <v>82</v>
      </c>
      <c r="S365" s="13" t="s">
        <v>11754</v>
      </c>
      <c r="T365" s="13" t="s">
        <v>178</v>
      </c>
      <c r="U365" s="13" t="s">
        <v>12010</v>
      </c>
      <c r="V365" s="13" t="s">
        <v>7822</v>
      </c>
      <c r="W365" s="13">
        <v>0.01</v>
      </c>
      <c r="X365" s="13">
        <v>7200</v>
      </c>
      <c r="Y365" s="13"/>
      <c r="Z365" s="15" t="str">
        <f>VLOOKUP(D365,'ZOHO Export'!$H:$W,16,FALSE)</f>
        <v>Yudha Kristanto</v>
      </c>
      <c r="AA365" s="15" t="str">
        <f>VLOOKUP(E365,'ZOHO Export'!$H:$W,16,FALSE)</f>
        <v>Philippe Fürst</v>
      </c>
    </row>
    <row r="366" spans="1:27" x14ac:dyDescent="0.3">
      <c r="A366" s="13" t="s">
        <v>861</v>
      </c>
      <c r="B366" s="13" t="s">
        <v>5129</v>
      </c>
      <c r="C366" s="13"/>
      <c r="D366" s="13" t="s">
        <v>11993</v>
      </c>
      <c r="E366" s="13" t="s">
        <v>11771</v>
      </c>
      <c r="F366" s="13" t="s">
        <v>12022</v>
      </c>
      <c r="G366" s="13" t="s">
        <v>233</v>
      </c>
      <c r="H366" s="13" t="s">
        <v>29</v>
      </c>
      <c r="I366" s="14">
        <v>45653</v>
      </c>
      <c r="J366" s="14">
        <v>45899</v>
      </c>
      <c r="K366" s="14">
        <v>45653</v>
      </c>
      <c r="L366" s="13">
        <v>123840.8</v>
      </c>
      <c r="M366" s="13" t="s">
        <v>11771</v>
      </c>
      <c r="N366" s="13">
        <v>0</v>
      </c>
      <c r="O366" s="13">
        <v>0</v>
      </c>
      <c r="P366" s="13" t="s">
        <v>122</v>
      </c>
      <c r="Q366" s="13"/>
      <c r="R366" s="13" t="s">
        <v>36</v>
      </c>
      <c r="S366" s="13" t="s">
        <v>12137</v>
      </c>
      <c r="T366" s="13" t="s">
        <v>84</v>
      </c>
      <c r="U366" s="13" t="s">
        <v>11808</v>
      </c>
      <c r="V366" s="13" t="s">
        <v>7823</v>
      </c>
      <c r="W366" s="13">
        <v>0.5</v>
      </c>
      <c r="X366" s="13">
        <v>123840.8</v>
      </c>
      <c r="Y366" s="13"/>
      <c r="Z366" s="15" t="str">
        <f>VLOOKUP(D366,'ZOHO Export'!$H:$W,16,FALSE)</f>
        <v>Theint Myat Ei</v>
      </c>
      <c r="AA366" s="15" t="str">
        <f>VLOOKUP(E366,'ZOHO Export'!$H:$W,16,FALSE)</f>
        <v>Mark Sensenig</v>
      </c>
    </row>
    <row r="367" spans="1:27" x14ac:dyDescent="0.3">
      <c r="A367" s="13" t="s">
        <v>863</v>
      </c>
      <c r="B367" s="13" t="s">
        <v>5130</v>
      </c>
      <c r="C367" s="13"/>
      <c r="D367" s="13" t="s">
        <v>11792</v>
      </c>
      <c r="E367" s="13" t="s">
        <v>11855</v>
      </c>
      <c r="F367" s="13" t="s">
        <v>11723</v>
      </c>
      <c r="G367" s="13" t="s">
        <v>864</v>
      </c>
      <c r="H367" s="13" t="s">
        <v>59</v>
      </c>
      <c r="I367" s="14">
        <v>45639</v>
      </c>
      <c r="J367" s="14">
        <v>45952</v>
      </c>
      <c r="K367" s="14">
        <v>45762</v>
      </c>
      <c r="L367" s="13">
        <v>25094</v>
      </c>
      <c r="M367" s="13" t="s">
        <v>11792</v>
      </c>
      <c r="N367" s="13">
        <v>2</v>
      </c>
      <c r="O367" s="13">
        <v>1</v>
      </c>
      <c r="P367" s="13" t="s">
        <v>122</v>
      </c>
      <c r="Q367" s="13"/>
      <c r="R367" s="13" t="s">
        <v>82</v>
      </c>
      <c r="S367" s="13" t="s">
        <v>12138</v>
      </c>
      <c r="T367" s="13" t="s">
        <v>64</v>
      </c>
      <c r="U367" s="13" t="s">
        <v>11725</v>
      </c>
      <c r="V367" s="13" t="s">
        <v>7824</v>
      </c>
      <c r="W367" s="13">
        <v>300</v>
      </c>
      <c r="X367" s="13">
        <v>158232.41</v>
      </c>
      <c r="Y367" s="13"/>
      <c r="Z367" s="15" t="str">
        <f>VLOOKUP(D367,'ZOHO Export'!$H:$W,16,FALSE)</f>
        <v>Damien Hemmeryckx</v>
      </c>
      <c r="AA367" s="15" t="str">
        <f>VLOOKUP(E367,'ZOHO Export'!$H:$W,16,FALSE)</f>
        <v>Patrick De Graeve</v>
      </c>
    </row>
    <row r="368" spans="1:27" x14ac:dyDescent="0.3">
      <c r="A368" s="13" t="s">
        <v>866</v>
      </c>
      <c r="B368" s="13" t="s">
        <v>12139</v>
      </c>
      <c r="C368" s="13"/>
      <c r="D368" s="13" t="s">
        <v>12108</v>
      </c>
      <c r="E368" s="13" t="s">
        <v>11792</v>
      </c>
      <c r="F368" s="13" t="s">
        <v>11711</v>
      </c>
      <c r="G368" s="13" t="s">
        <v>268</v>
      </c>
      <c r="H368" s="13" t="s">
        <v>59</v>
      </c>
      <c r="I368" s="14">
        <v>45638</v>
      </c>
      <c r="J368" s="14">
        <v>45658</v>
      </c>
      <c r="K368" s="14">
        <v>45680</v>
      </c>
      <c r="L368" s="13">
        <v>-34000.11</v>
      </c>
      <c r="M368" s="13" t="s">
        <v>12108</v>
      </c>
      <c r="N368" s="13">
        <v>1</v>
      </c>
      <c r="O368" s="13">
        <v>1</v>
      </c>
      <c r="P368" s="13" t="s">
        <v>122</v>
      </c>
      <c r="Q368" s="13"/>
      <c r="R368" s="13" t="s">
        <v>82</v>
      </c>
      <c r="S368" s="13" t="s">
        <v>12109</v>
      </c>
      <c r="T368" s="13" t="s">
        <v>38</v>
      </c>
      <c r="U368" s="13" t="s">
        <v>38</v>
      </c>
      <c r="V368" s="13" t="s">
        <v>7825</v>
      </c>
      <c r="W368" s="13">
        <v>0</v>
      </c>
      <c r="X368" s="13">
        <v>0</v>
      </c>
      <c r="Y368" s="13"/>
      <c r="Z368" s="15" t="e">
        <f>VLOOKUP(D368,'ZOHO Export'!$H:$W,16,FALSE)</f>
        <v>#N/A</v>
      </c>
      <c r="AA368" s="15" t="str">
        <f>VLOOKUP(E368,'ZOHO Export'!$H:$W,16,FALSE)</f>
        <v>Damien Hemmeryckx</v>
      </c>
    </row>
    <row r="369" spans="1:27" x14ac:dyDescent="0.3">
      <c r="A369" s="13" t="s">
        <v>867</v>
      </c>
      <c r="B369" s="13" t="s">
        <v>11502</v>
      </c>
      <c r="C369" s="13"/>
      <c r="D369" s="13" t="s">
        <v>11755</v>
      </c>
      <c r="E369" s="13" t="s">
        <v>11649</v>
      </c>
      <c r="F369" s="13"/>
      <c r="G369" s="13" t="s">
        <v>791</v>
      </c>
      <c r="H369" s="13" t="s">
        <v>29</v>
      </c>
      <c r="I369" s="14">
        <v>45637</v>
      </c>
      <c r="J369" s="13"/>
      <c r="K369" s="14">
        <v>45637</v>
      </c>
      <c r="L369" s="13">
        <v>115200</v>
      </c>
      <c r="M369" s="13" t="s">
        <v>11649</v>
      </c>
      <c r="N369" s="13">
        <v>0</v>
      </c>
      <c r="O369" s="13">
        <v>0</v>
      </c>
      <c r="P369" s="13" t="s">
        <v>28</v>
      </c>
      <c r="Q369" s="13"/>
      <c r="R369" s="13" t="s">
        <v>25</v>
      </c>
      <c r="S369" s="13" t="s">
        <v>11653</v>
      </c>
      <c r="T369" s="13" t="s">
        <v>27</v>
      </c>
      <c r="U369" s="13" t="s">
        <v>27</v>
      </c>
      <c r="V369" s="13" t="s">
        <v>7826</v>
      </c>
      <c r="W369" s="13">
        <v>0</v>
      </c>
      <c r="X369" s="13">
        <v>115200</v>
      </c>
      <c r="Y369" s="13"/>
      <c r="Z369" s="15" t="str">
        <f>VLOOKUP(D369,'ZOHO Export'!$H:$W,16,FALSE)</f>
        <v>Amir Ben Ayed</v>
      </c>
      <c r="AA369" s="15" t="str">
        <f>VLOOKUP(E369,'ZOHO Export'!$H:$W,16,FALSE)</f>
        <v>Wissem Bensaid</v>
      </c>
    </row>
    <row r="370" spans="1:27" x14ac:dyDescent="0.3">
      <c r="A370" s="13" t="s">
        <v>869</v>
      </c>
      <c r="B370" s="13" t="s">
        <v>12140</v>
      </c>
      <c r="C370" s="13"/>
      <c r="D370" s="13" t="s">
        <v>12100</v>
      </c>
      <c r="E370" s="13" t="s">
        <v>11649</v>
      </c>
      <c r="F370" s="13"/>
      <c r="G370" s="13" t="s">
        <v>870</v>
      </c>
      <c r="H370" s="13" t="s">
        <v>29</v>
      </c>
      <c r="I370" s="14">
        <v>45637</v>
      </c>
      <c r="J370" s="14">
        <v>45952</v>
      </c>
      <c r="K370" s="14">
        <v>45637</v>
      </c>
      <c r="L370" s="13">
        <v>11145.7</v>
      </c>
      <c r="M370" s="13" t="s">
        <v>11649</v>
      </c>
      <c r="N370" s="13">
        <v>0</v>
      </c>
      <c r="O370" s="13">
        <v>0</v>
      </c>
      <c r="P370" s="13" t="s">
        <v>122</v>
      </c>
      <c r="Q370" s="13"/>
      <c r="R370" s="13" t="s">
        <v>25</v>
      </c>
      <c r="S370" s="13" t="s">
        <v>11889</v>
      </c>
      <c r="T370" s="13" t="s">
        <v>27</v>
      </c>
      <c r="U370" s="13" t="s">
        <v>27</v>
      </c>
      <c r="V370" s="13" t="s">
        <v>7827</v>
      </c>
      <c r="W370" s="13">
        <v>0</v>
      </c>
      <c r="X370" s="13">
        <v>11145.7</v>
      </c>
      <c r="Y370" s="13"/>
      <c r="Z370" s="15" t="str">
        <f>VLOOKUP(D370,'ZOHO Export'!$H:$W,16,FALSE)</f>
        <v>Amine BEN RBEH</v>
      </c>
      <c r="AA370" s="15" t="str">
        <f>VLOOKUP(E370,'ZOHO Export'!$H:$W,16,FALSE)</f>
        <v>Wissem Bensaid</v>
      </c>
    </row>
    <row r="371" spans="1:27" x14ac:dyDescent="0.3">
      <c r="A371" s="13" t="s">
        <v>872</v>
      </c>
      <c r="B371" s="13" t="s">
        <v>12141</v>
      </c>
      <c r="C371" s="13"/>
      <c r="D371" s="13" t="s">
        <v>12100</v>
      </c>
      <c r="E371" s="13" t="s">
        <v>11649</v>
      </c>
      <c r="F371" s="13"/>
      <c r="G371" s="13" t="s">
        <v>873</v>
      </c>
      <c r="H371" s="13" t="s">
        <v>29</v>
      </c>
      <c r="I371" s="14">
        <v>45637</v>
      </c>
      <c r="J371" s="14">
        <v>45778</v>
      </c>
      <c r="K371" s="14">
        <v>45637</v>
      </c>
      <c r="L371" s="13">
        <v>2500</v>
      </c>
      <c r="M371" s="13" t="s">
        <v>11649</v>
      </c>
      <c r="N371" s="13">
        <v>0</v>
      </c>
      <c r="O371" s="13">
        <v>0</v>
      </c>
      <c r="P371" s="13" t="s">
        <v>122</v>
      </c>
      <c r="Q371" s="13"/>
      <c r="R371" s="13" t="s">
        <v>25</v>
      </c>
      <c r="S371" s="13" t="s">
        <v>11760</v>
      </c>
      <c r="T371" s="13" t="s">
        <v>27</v>
      </c>
      <c r="U371" s="13" t="s">
        <v>27</v>
      </c>
      <c r="V371" s="13" t="s">
        <v>7828</v>
      </c>
      <c r="W371" s="13">
        <v>0</v>
      </c>
      <c r="X371" s="13">
        <v>2500</v>
      </c>
      <c r="Y371" s="13"/>
      <c r="Z371" s="15" t="str">
        <f>VLOOKUP(D371,'ZOHO Export'!$H:$W,16,FALSE)</f>
        <v>Amine BEN RBEH</v>
      </c>
      <c r="AA371" s="15" t="str">
        <f>VLOOKUP(E371,'ZOHO Export'!$H:$W,16,FALSE)</f>
        <v>Wissem Bensaid</v>
      </c>
    </row>
    <row r="372" spans="1:27" x14ac:dyDescent="0.3">
      <c r="A372" s="13" t="s">
        <v>875</v>
      </c>
      <c r="B372" s="13" t="s">
        <v>11503</v>
      </c>
      <c r="C372" s="13"/>
      <c r="D372" s="13" t="s">
        <v>11726</v>
      </c>
      <c r="E372" s="13" t="s">
        <v>11649</v>
      </c>
      <c r="F372" s="13"/>
      <c r="G372" s="13" t="s">
        <v>161</v>
      </c>
      <c r="H372" s="13" t="s">
        <v>29</v>
      </c>
      <c r="I372" s="14">
        <v>45637</v>
      </c>
      <c r="J372" s="14">
        <v>45952</v>
      </c>
      <c r="K372" s="14">
        <v>45637</v>
      </c>
      <c r="L372" s="13">
        <v>264393.69</v>
      </c>
      <c r="M372" s="13" t="s">
        <v>11649</v>
      </c>
      <c r="N372" s="13">
        <v>0</v>
      </c>
      <c r="O372" s="13">
        <v>0</v>
      </c>
      <c r="P372" s="13" t="s">
        <v>28</v>
      </c>
      <c r="Q372" s="13"/>
      <c r="R372" s="13" t="s">
        <v>25</v>
      </c>
      <c r="S372" s="13" t="s">
        <v>11653</v>
      </c>
      <c r="T372" s="13" t="s">
        <v>876</v>
      </c>
      <c r="U372" s="13" t="s">
        <v>12142</v>
      </c>
      <c r="V372" s="13" t="s">
        <v>7829</v>
      </c>
      <c r="W372" s="13">
        <v>0</v>
      </c>
      <c r="X372" s="13">
        <v>264393.69</v>
      </c>
      <c r="Y372" s="13"/>
      <c r="Z372" s="15" t="str">
        <f>VLOOKUP(D372,'ZOHO Export'!$H:$W,16,FALSE)</f>
        <v>Zied Maghrebi</v>
      </c>
      <c r="AA372" s="15" t="str">
        <f>VLOOKUP(E372,'ZOHO Export'!$H:$W,16,FALSE)</f>
        <v>Wissem Bensaid</v>
      </c>
    </row>
    <row r="373" spans="1:27" x14ac:dyDescent="0.3">
      <c r="A373" s="13" t="s">
        <v>877</v>
      </c>
      <c r="B373" s="13" t="s">
        <v>12143</v>
      </c>
      <c r="C373" s="13"/>
      <c r="D373" s="13" t="s">
        <v>12144</v>
      </c>
      <c r="E373" s="13" t="s">
        <v>11649</v>
      </c>
      <c r="F373" s="13"/>
      <c r="G373" s="13" t="s">
        <v>878</v>
      </c>
      <c r="H373" s="13" t="s">
        <v>29</v>
      </c>
      <c r="I373" s="14">
        <v>45637</v>
      </c>
      <c r="J373" s="14">
        <v>45778</v>
      </c>
      <c r="K373" s="14">
        <v>45637</v>
      </c>
      <c r="L373" s="13">
        <v>8275.98</v>
      </c>
      <c r="M373" s="13" t="s">
        <v>11649</v>
      </c>
      <c r="N373" s="13">
        <v>0</v>
      </c>
      <c r="O373" s="13">
        <v>0</v>
      </c>
      <c r="P373" s="13" t="s">
        <v>122</v>
      </c>
      <c r="Q373" s="13"/>
      <c r="R373" s="13" t="s">
        <v>25</v>
      </c>
      <c r="S373" s="13" t="s">
        <v>11715</v>
      </c>
      <c r="T373" s="13" t="s">
        <v>27</v>
      </c>
      <c r="U373" s="13" t="s">
        <v>27</v>
      </c>
      <c r="V373" s="13" t="s">
        <v>7830</v>
      </c>
      <c r="W373" s="13">
        <v>0</v>
      </c>
      <c r="X373" s="13">
        <v>8275.98</v>
      </c>
      <c r="Y373" s="13"/>
      <c r="Z373" s="15" t="str">
        <f>VLOOKUP(D373,'ZOHO Export'!$H:$W,16,FALSE)</f>
        <v>Rahma KETATA</v>
      </c>
      <c r="AA373" s="15" t="str">
        <f>VLOOKUP(E373,'ZOHO Export'!$H:$W,16,FALSE)</f>
        <v>Wissem Bensaid</v>
      </c>
    </row>
    <row r="374" spans="1:27" x14ac:dyDescent="0.3">
      <c r="A374" s="13" t="s">
        <v>879</v>
      </c>
      <c r="B374" s="13" t="s">
        <v>12145</v>
      </c>
      <c r="C374" s="13"/>
      <c r="D374" s="13" t="s">
        <v>11726</v>
      </c>
      <c r="E374" s="13" t="s">
        <v>11649</v>
      </c>
      <c r="F374" s="13"/>
      <c r="G374" s="13" t="s">
        <v>438</v>
      </c>
      <c r="H374" s="13" t="s">
        <v>29</v>
      </c>
      <c r="I374" s="14">
        <v>45637</v>
      </c>
      <c r="J374" s="14">
        <v>45778</v>
      </c>
      <c r="K374" s="14">
        <v>45637</v>
      </c>
      <c r="L374" s="13">
        <v>9714.9699999999993</v>
      </c>
      <c r="M374" s="13" t="s">
        <v>11649</v>
      </c>
      <c r="N374" s="13">
        <v>0</v>
      </c>
      <c r="O374" s="13">
        <v>0</v>
      </c>
      <c r="P374" s="13" t="s">
        <v>122</v>
      </c>
      <c r="Q374" s="13"/>
      <c r="R374" s="13" t="s">
        <v>25</v>
      </c>
      <c r="S374" s="13" t="s">
        <v>6878</v>
      </c>
      <c r="T374" s="13" t="s">
        <v>27</v>
      </c>
      <c r="U374" s="13" t="s">
        <v>27</v>
      </c>
      <c r="V374" s="13" t="s">
        <v>7831</v>
      </c>
      <c r="W374" s="13">
        <v>0</v>
      </c>
      <c r="X374" s="13">
        <v>9714.9699999999993</v>
      </c>
      <c r="Y374" s="13"/>
      <c r="Z374" s="15" t="str">
        <f>VLOOKUP(D374,'ZOHO Export'!$H:$W,16,FALSE)</f>
        <v>Zied Maghrebi</v>
      </c>
      <c r="AA374" s="15" t="str">
        <f>VLOOKUP(E374,'ZOHO Export'!$H:$W,16,FALSE)</f>
        <v>Wissem Bensaid</v>
      </c>
    </row>
    <row r="375" spans="1:27" x14ac:dyDescent="0.3">
      <c r="A375" s="13" t="s">
        <v>880</v>
      </c>
      <c r="B375" s="13" t="s">
        <v>12146</v>
      </c>
      <c r="C375" s="13"/>
      <c r="D375" s="13" t="s">
        <v>11726</v>
      </c>
      <c r="E375" s="13" t="s">
        <v>11649</v>
      </c>
      <c r="F375" s="13"/>
      <c r="G375" s="13" t="s">
        <v>438</v>
      </c>
      <c r="H375" s="13" t="s">
        <v>29</v>
      </c>
      <c r="I375" s="14">
        <v>45637</v>
      </c>
      <c r="J375" s="14">
        <v>45778</v>
      </c>
      <c r="K375" s="14">
        <v>45637</v>
      </c>
      <c r="L375" s="13">
        <v>1829.94</v>
      </c>
      <c r="M375" s="13" t="s">
        <v>11649</v>
      </c>
      <c r="N375" s="13">
        <v>0</v>
      </c>
      <c r="O375" s="13">
        <v>0</v>
      </c>
      <c r="P375" s="13" t="s">
        <v>122</v>
      </c>
      <c r="Q375" s="13"/>
      <c r="R375" s="13" t="s">
        <v>25</v>
      </c>
      <c r="S375" s="13" t="s">
        <v>6878</v>
      </c>
      <c r="T375" s="13" t="s">
        <v>27</v>
      </c>
      <c r="U375" s="13" t="s">
        <v>27</v>
      </c>
      <c r="V375" s="13" t="s">
        <v>7832</v>
      </c>
      <c r="W375" s="13">
        <v>0</v>
      </c>
      <c r="X375" s="13">
        <v>1829.94</v>
      </c>
      <c r="Y375" s="13"/>
      <c r="Z375" s="15" t="str">
        <f>VLOOKUP(D375,'ZOHO Export'!$H:$W,16,FALSE)</f>
        <v>Zied Maghrebi</v>
      </c>
      <c r="AA375" s="15" t="str">
        <f>VLOOKUP(E375,'ZOHO Export'!$H:$W,16,FALSE)</f>
        <v>Wissem Bensaid</v>
      </c>
    </row>
    <row r="376" spans="1:27" x14ac:dyDescent="0.3">
      <c r="A376" s="13" t="s">
        <v>881</v>
      </c>
      <c r="B376" s="13" t="s">
        <v>5139</v>
      </c>
      <c r="C376" s="13"/>
      <c r="D376" s="13" t="s">
        <v>11736</v>
      </c>
      <c r="E376" s="13" t="s">
        <v>11722</v>
      </c>
      <c r="F376" s="13"/>
      <c r="G376" s="13" t="s">
        <v>549</v>
      </c>
      <c r="H376" s="13" t="s">
        <v>29</v>
      </c>
      <c r="I376" s="14">
        <v>45636</v>
      </c>
      <c r="J376" s="14">
        <v>45952</v>
      </c>
      <c r="K376" s="14">
        <v>45636</v>
      </c>
      <c r="L376" s="13">
        <v>1500</v>
      </c>
      <c r="M376" s="13" t="s">
        <v>11736</v>
      </c>
      <c r="N376" s="13">
        <v>0</v>
      </c>
      <c r="O376" s="13">
        <v>0</v>
      </c>
      <c r="P376" s="13" t="s">
        <v>122</v>
      </c>
      <c r="Q376" s="13"/>
      <c r="R376" s="13" t="s">
        <v>36</v>
      </c>
      <c r="S376" s="13" t="s">
        <v>11825</v>
      </c>
      <c r="T376" s="13" t="s">
        <v>45</v>
      </c>
      <c r="U376" s="13" t="s">
        <v>38</v>
      </c>
      <c r="V376" s="13" t="s">
        <v>12147</v>
      </c>
      <c r="W376" s="13">
        <v>1.5</v>
      </c>
      <c r="X376" s="13">
        <v>1500</v>
      </c>
      <c r="Y376" s="13"/>
      <c r="Z376" s="15" t="str">
        <f>VLOOKUP(D376,'ZOHO Export'!$H:$W,16,FALSE)</f>
        <v>Begona Soto</v>
      </c>
      <c r="AA376" s="15" t="str">
        <f>VLOOKUP(E376,'ZOHO Export'!$H:$W,16,FALSE)</f>
        <v>Juan Juarez Quintana</v>
      </c>
    </row>
    <row r="377" spans="1:27" x14ac:dyDescent="0.3">
      <c r="A377" s="13" t="s">
        <v>882</v>
      </c>
      <c r="B377" s="13" t="s">
        <v>5140</v>
      </c>
      <c r="C377" s="13"/>
      <c r="D377" s="13" t="s">
        <v>12148</v>
      </c>
      <c r="E377" s="13" t="s">
        <v>12149</v>
      </c>
      <c r="F377" s="13" t="s">
        <v>11711</v>
      </c>
      <c r="G377" s="13" t="s">
        <v>883</v>
      </c>
      <c r="H377" s="13" t="s">
        <v>59</v>
      </c>
      <c r="I377" s="14">
        <v>45632</v>
      </c>
      <c r="J377" s="13"/>
      <c r="K377" s="14">
        <v>46084</v>
      </c>
      <c r="L377" s="13">
        <v>61000</v>
      </c>
      <c r="M377" s="13" t="s">
        <v>11792</v>
      </c>
      <c r="N377" s="13">
        <v>10</v>
      </c>
      <c r="O377" s="13">
        <v>10</v>
      </c>
      <c r="P377" s="13" t="s">
        <v>28</v>
      </c>
      <c r="Q377" s="13"/>
      <c r="R377" s="13" t="s">
        <v>82</v>
      </c>
      <c r="S377" s="13" t="s">
        <v>11775</v>
      </c>
      <c r="T377" s="13" t="s">
        <v>64</v>
      </c>
      <c r="U377" s="13" t="s">
        <v>12150</v>
      </c>
      <c r="V377" s="13" t="s">
        <v>7834</v>
      </c>
      <c r="W377" s="13">
        <v>200</v>
      </c>
      <c r="X377" s="13">
        <v>1744968.1</v>
      </c>
      <c r="Y377" s="13"/>
      <c r="Z377" s="15" t="str">
        <f>VLOOKUP(D377,'ZOHO Export'!$H:$W,16,FALSE)</f>
        <v>Lazzez Atef</v>
      </c>
      <c r="AA377" s="15" t="str">
        <f>VLOOKUP(E377,'ZOHO Export'!$H:$W,16,FALSE)</f>
        <v>Najib Benzouine</v>
      </c>
    </row>
    <row r="378" spans="1:27" x14ac:dyDescent="0.3">
      <c r="A378" s="13" t="s">
        <v>886</v>
      </c>
      <c r="B378" s="13" t="s">
        <v>12151</v>
      </c>
      <c r="C378" s="13" t="s">
        <v>12152</v>
      </c>
      <c r="D378" s="13"/>
      <c r="E378" s="13" t="s">
        <v>11649</v>
      </c>
      <c r="F378" s="13"/>
      <c r="G378" s="13" t="s">
        <v>887</v>
      </c>
      <c r="H378" s="13" t="s">
        <v>29</v>
      </c>
      <c r="I378" s="14">
        <v>45632</v>
      </c>
      <c r="J378" s="14">
        <v>45952</v>
      </c>
      <c r="K378" s="14">
        <v>45632</v>
      </c>
      <c r="L378" s="13">
        <v>1500</v>
      </c>
      <c r="M378" s="13" t="s">
        <v>11649</v>
      </c>
      <c r="N378" s="13">
        <v>0</v>
      </c>
      <c r="O378" s="13">
        <v>0</v>
      </c>
      <c r="P378" s="13" t="s">
        <v>122</v>
      </c>
      <c r="Q378" s="13"/>
      <c r="R378" s="13" t="s">
        <v>82</v>
      </c>
      <c r="S378" s="13" t="s">
        <v>11889</v>
      </c>
      <c r="T378" s="13" t="s">
        <v>27</v>
      </c>
      <c r="U378" s="13" t="s">
        <v>27</v>
      </c>
      <c r="V378" s="13" t="s">
        <v>7835</v>
      </c>
      <c r="W378" s="13">
        <v>0</v>
      </c>
      <c r="X378" s="13">
        <v>1500</v>
      </c>
      <c r="Y378" s="13"/>
      <c r="Z378" s="15" t="e">
        <f>VLOOKUP(D378,'ZOHO Export'!$H:$W,16,FALSE)</f>
        <v>#N/A</v>
      </c>
      <c r="AA378" s="15" t="str">
        <f>VLOOKUP(E378,'ZOHO Export'!$H:$W,16,FALSE)</f>
        <v>Wissem Bensaid</v>
      </c>
    </row>
    <row r="379" spans="1:27" x14ac:dyDescent="0.3">
      <c r="A379" s="13" t="s">
        <v>888</v>
      </c>
      <c r="B379" s="13" t="s">
        <v>5142</v>
      </c>
      <c r="C379" s="13"/>
      <c r="D379" s="13" t="s">
        <v>11756</v>
      </c>
      <c r="E379" s="13" t="s">
        <v>11717</v>
      </c>
      <c r="F379" s="13" t="s">
        <v>11927</v>
      </c>
      <c r="G379" s="13" t="s">
        <v>889</v>
      </c>
      <c r="H379" s="13" t="s">
        <v>29</v>
      </c>
      <c r="I379" s="14">
        <v>45631</v>
      </c>
      <c r="J379" s="13"/>
      <c r="K379" s="14">
        <v>45820</v>
      </c>
      <c r="L379" s="13">
        <v>23520</v>
      </c>
      <c r="M379" s="13" t="s">
        <v>11717</v>
      </c>
      <c r="N379" s="13">
        <v>2</v>
      </c>
      <c r="O379" s="13">
        <v>2</v>
      </c>
      <c r="P379" s="13" t="s">
        <v>28</v>
      </c>
      <c r="Q379" s="13"/>
      <c r="R379" s="13" t="s">
        <v>36</v>
      </c>
      <c r="S379" s="13" t="s">
        <v>12153</v>
      </c>
      <c r="T379" s="13" t="s">
        <v>178</v>
      </c>
      <c r="U379" s="13" t="s">
        <v>38</v>
      </c>
      <c r="V379" s="13" t="s">
        <v>7836</v>
      </c>
      <c r="W379" s="13">
        <v>1.5</v>
      </c>
      <c r="X379" s="13">
        <v>175354.25</v>
      </c>
      <c r="Y379" s="13"/>
      <c r="Z379" s="15" t="str">
        <f>VLOOKUP(D379,'ZOHO Export'!$H:$W,16,FALSE)</f>
        <v>Lucas Olheiser</v>
      </c>
      <c r="AA379" s="15" t="str">
        <f>VLOOKUP(E379,'ZOHO Export'!$H:$W,16,FALSE)</f>
        <v>Fiete Heinrich</v>
      </c>
    </row>
    <row r="380" spans="1:27" x14ac:dyDescent="0.3">
      <c r="A380" s="13" t="s">
        <v>891</v>
      </c>
      <c r="B380" s="13" t="s">
        <v>5143</v>
      </c>
      <c r="C380" s="13"/>
      <c r="D380" s="13" t="s">
        <v>11866</v>
      </c>
      <c r="E380" s="13" t="s">
        <v>11771</v>
      </c>
      <c r="F380" s="13" t="s">
        <v>12022</v>
      </c>
      <c r="G380" s="13" t="s">
        <v>233</v>
      </c>
      <c r="H380" s="13" t="s">
        <v>29</v>
      </c>
      <c r="I380" s="14">
        <v>45629</v>
      </c>
      <c r="J380" s="13"/>
      <c r="K380" s="14">
        <v>45881</v>
      </c>
      <c r="L380" s="13">
        <v>8640</v>
      </c>
      <c r="M380" s="13" t="s">
        <v>11867</v>
      </c>
      <c r="N380" s="13">
        <v>1</v>
      </c>
      <c r="O380" s="13">
        <v>1</v>
      </c>
      <c r="P380" s="13" t="s">
        <v>28</v>
      </c>
      <c r="Q380" s="13"/>
      <c r="R380" s="13" t="s">
        <v>36</v>
      </c>
      <c r="S380" s="13" t="s">
        <v>11862</v>
      </c>
      <c r="T380" s="13" t="s">
        <v>84</v>
      </c>
      <c r="U380" s="13" t="s">
        <v>84</v>
      </c>
      <c r="V380" s="13" t="s">
        <v>7837</v>
      </c>
      <c r="W380" s="13">
        <v>1</v>
      </c>
      <c r="X380" s="13">
        <v>50241.599999999999</v>
      </c>
      <c r="Y380" s="13"/>
      <c r="Z380" s="15" t="str">
        <f>VLOOKUP(D380,'ZOHO Export'!$H:$W,16,FALSE)</f>
        <v>Nicolas Rousselet</v>
      </c>
      <c r="AA380" s="15" t="str">
        <f>VLOOKUP(E380,'ZOHO Export'!$H:$W,16,FALSE)</f>
        <v>Mark Sensenig</v>
      </c>
    </row>
    <row r="381" spans="1:27" x14ac:dyDescent="0.3">
      <c r="A381" s="13" t="s">
        <v>892</v>
      </c>
      <c r="B381" s="13" t="s">
        <v>5099</v>
      </c>
      <c r="C381" s="13"/>
      <c r="D381" s="13" t="s">
        <v>11905</v>
      </c>
      <c r="E381" s="13" t="s">
        <v>11708</v>
      </c>
      <c r="F381" s="13" t="s">
        <v>11723</v>
      </c>
      <c r="G381" s="13" t="s">
        <v>893</v>
      </c>
      <c r="H381" s="13" t="s">
        <v>59</v>
      </c>
      <c r="I381" s="14">
        <v>45611</v>
      </c>
      <c r="J381" s="13"/>
      <c r="K381" s="14">
        <v>45628</v>
      </c>
      <c r="L381" s="13">
        <v>4732.2</v>
      </c>
      <c r="M381" s="13" t="s">
        <v>11708</v>
      </c>
      <c r="N381" s="13">
        <v>0</v>
      </c>
      <c r="O381" s="13">
        <v>0</v>
      </c>
      <c r="P381" s="13" t="s">
        <v>28</v>
      </c>
      <c r="Q381" s="13"/>
      <c r="R381" s="13" t="s">
        <v>36</v>
      </c>
      <c r="S381" s="13" t="s">
        <v>11932</v>
      </c>
      <c r="T381" s="13" t="s">
        <v>38</v>
      </c>
      <c r="U381" s="13" t="s">
        <v>38</v>
      </c>
      <c r="V381" s="13" t="s">
        <v>7838</v>
      </c>
      <c r="W381" s="13">
        <v>1</v>
      </c>
      <c r="X381" s="13">
        <v>4732.2</v>
      </c>
      <c r="Y381" s="13"/>
      <c r="Z381" s="15" t="str">
        <f>VLOOKUP(D381,'ZOHO Export'!$H:$W,16,FALSE)</f>
        <v>Brent Tilley</v>
      </c>
      <c r="AA381" s="15" t="str">
        <f>VLOOKUP(E381,'ZOHO Export'!$H:$W,16,FALSE)</f>
        <v>Jurgen Van Den Driessche</v>
      </c>
    </row>
    <row r="382" spans="1:27" x14ac:dyDescent="0.3">
      <c r="A382" s="13" t="s">
        <v>894</v>
      </c>
      <c r="B382" s="13" t="s">
        <v>11504</v>
      </c>
      <c r="C382" s="13" t="s">
        <v>12154</v>
      </c>
      <c r="D382" s="13" t="s">
        <v>11960</v>
      </c>
      <c r="E382" s="13" t="s">
        <v>12155</v>
      </c>
      <c r="F382" s="13" t="s">
        <v>11705</v>
      </c>
      <c r="G382" s="13" t="s">
        <v>895</v>
      </c>
      <c r="H382" s="13" t="s">
        <v>29</v>
      </c>
      <c r="I382" s="14">
        <v>45625</v>
      </c>
      <c r="J382" s="13"/>
      <c r="K382" s="14">
        <v>46077</v>
      </c>
      <c r="L382" s="13">
        <v>66314</v>
      </c>
      <c r="M382" s="13" t="s">
        <v>11693</v>
      </c>
      <c r="N382" s="13">
        <v>10</v>
      </c>
      <c r="O382" s="13">
        <v>11</v>
      </c>
      <c r="P382" s="13" t="s">
        <v>28</v>
      </c>
      <c r="Q382" s="13"/>
      <c r="R382" s="13" t="s">
        <v>25</v>
      </c>
      <c r="S382" s="13" t="s">
        <v>12156</v>
      </c>
      <c r="T382" s="13" t="s">
        <v>38</v>
      </c>
      <c r="U382" s="13" t="s">
        <v>11864</v>
      </c>
      <c r="V382" s="13" t="s">
        <v>7839</v>
      </c>
      <c r="W382" s="13">
        <v>13000000</v>
      </c>
      <c r="X382" s="13">
        <v>1630600.25</v>
      </c>
      <c r="Y382" s="13"/>
      <c r="Z382" s="15" t="str">
        <f>VLOOKUP(D382,'ZOHO Export'!$H:$W,16,FALSE)</f>
        <v>Sébastien Lerson</v>
      </c>
      <c r="AA382" s="15" t="str">
        <f>VLOOKUP(E382,'ZOHO Export'!$H:$W,16,FALSE)</f>
        <v>Zied Saihi</v>
      </c>
    </row>
    <row r="383" spans="1:27" x14ac:dyDescent="0.3">
      <c r="A383" s="13" t="s">
        <v>898</v>
      </c>
      <c r="B383" s="13" t="s">
        <v>5145</v>
      </c>
      <c r="C383" s="13"/>
      <c r="D383" s="13" t="s">
        <v>12157</v>
      </c>
      <c r="E383" s="13" t="s">
        <v>11829</v>
      </c>
      <c r="F383" s="13" t="s">
        <v>11723</v>
      </c>
      <c r="G383" s="13" t="s">
        <v>334</v>
      </c>
      <c r="H383" s="13" t="s">
        <v>59</v>
      </c>
      <c r="I383" s="14">
        <v>45625</v>
      </c>
      <c r="J383" s="13"/>
      <c r="K383" s="14">
        <v>45803</v>
      </c>
      <c r="L383" s="13">
        <v>15192</v>
      </c>
      <c r="M383" s="13" t="s">
        <v>11829</v>
      </c>
      <c r="N383" s="13">
        <v>1</v>
      </c>
      <c r="O383" s="13">
        <v>1</v>
      </c>
      <c r="P383" s="13" t="s">
        <v>122</v>
      </c>
      <c r="Q383" s="13"/>
      <c r="R383" s="13" t="s">
        <v>82</v>
      </c>
      <c r="S383" s="13" t="s">
        <v>6878</v>
      </c>
      <c r="T383" s="13" t="s">
        <v>38</v>
      </c>
      <c r="U383" s="13" t="s">
        <v>38</v>
      </c>
      <c r="V383" s="13" t="s">
        <v>7840</v>
      </c>
      <c r="W383" s="13">
        <v>2</v>
      </c>
      <c r="X383" s="13">
        <v>35193.79</v>
      </c>
      <c r="Y383" s="13"/>
      <c r="Z383" s="15" t="str">
        <f>VLOOKUP(D383,'ZOHO Export'!$H:$W,16,FALSE)</f>
        <v>Rudi Straetmans</v>
      </c>
      <c r="AA383" s="15" t="str">
        <f>VLOOKUP(E383,'ZOHO Export'!$H:$W,16,FALSE)</f>
        <v>William Beyst</v>
      </c>
    </row>
    <row r="384" spans="1:27" x14ac:dyDescent="0.3">
      <c r="A384" s="13" t="s">
        <v>900</v>
      </c>
      <c r="B384" s="13" t="s">
        <v>12158</v>
      </c>
      <c r="C384" s="13"/>
      <c r="D384" s="13" t="s">
        <v>12159</v>
      </c>
      <c r="E384" s="13" t="s">
        <v>11649</v>
      </c>
      <c r="F384" s="13"/>
      <c r="G384" s="13" t="s">
        <v>901</v>
      </c>
      <c r="H384" s="13" t="s">
        <v>29</v>
      </c>
      <c r="I384" s="14">
        <v>45624</v>
      </c>
      <c r="J384" s="14">
        <v>45952</v>
      </c>
      <c r="K384" s="14">
        <v>45624</v>
      </c>
      <c r="L384" s="13">
        <v>15253.73</v>
      </c>
      <c r="M384" s="13" t="s">
        <v>11649</v>
      </c>
      <c r="N384" s="13">
        <v>0</v>
      </c>
      <c r="O384" s="13">
        <v>0</v>
      </c>
      <c r="P384" s="13" t="s">
        <v>122</v>
      </c>
      <c r="Q384" s="13"/>
      <c r="R384" s="13" t="s">
        <v>25</v>
      </c>
      <c r="S384" s="13" t="s">
        <v>12160</v>
      </c>
      <c r="T384" s="13" t="s">
        <v>27</v>
      </c>
      <c r="U384" s="13" t="s">
        <v>27</v>
      </c>
      <c r="V384" s="13" t="s">
        <v>7841</v>
      </c>
      <c r="W384" s="13">
        <v>0</v>
      </c>
      <c r="X384" s="13">
        <v>15253.73</v>
      </c>
      <c r="Y384" s="13"/>
      <c r="Z384" s="15" t="str">
        <f>VLOOKUP(D384,'ZOHO Export'!$H:$W,16,FALSE)</f>
        <v>Rached Amin Ayadi</v>
      </c>
      <c r="AA384" s="15" t="str">
        <f>VLOOKUP(E384,'ZOHO Export'!$H:$W,16,FALSE)</f>
        <v>Wissem Bensaid</v>
      </c>
    </row>
    <row r="385" spans="1:27" x14ac:dyDescent="0.3">
      <c r="A385" s="13" t="s">
        <v>903</v>
      </c>
      <c r="B385" s="13" t="s">
        <v>12161</v>
      </c>
      <c r="C385" s="13"/>
      <c r="D385" s="13" t="s">
        <v>12122</v>
      </c>
      <c r="E385" s="13" t="s">
        <v>11649</v>
      </c>
      <c r="F385" s="13"/>
      <c r="G385" s="13" t="s">
        <v>837</v>
      </c>
      <c r="H385" s="13" t="s">
        <v>29</v>
      </c>
      <c r="I385" s="14">
        <v>45624</v>
      </c>
      <c r="J385" s="14">
        <v>45778</v>
      </c>
      <c r="K385" s="14">
        <v>45624</v>
      </c>
      <c r="L385" s="13">
        <v>14062.5</v>
      </c>
      <c r="M385" s="13" t="s">
        <v>11649</v>
      </c>
      <c r="N385" s="13">
        <v>0</v>
      </c>
      <c r="O385" s="13">
        <v>0</v>
      </c>
      <c r="P385" s="13" t="s">
        <v>122</v>
      </c>
      <c r="Q385" s="13"/>
      <c r="R385" s="13" t="s">
        <v>25</v>
      </c>
      <c r="S385" s="13" t="s">
        <v>11653</v>
      </c>
      <c r="T385" s="13" t="s">
        <v>27</v>
      </c>
      <c r="U385" s="13" t="s">
        <v>27</v>
      </c>
      <c r="V385" s="13" t="s">
        <v>7842</v>
      </c>
      <c r="W385" s="13">
        <v>0</v>
      </c>
      <c r="X385" s="13">
        <v>14062.5</v>
      </c>
      <c r="Y385" s="13"/>
      <c r="Z385" s="15" t="str">
        <f>VLOOKUP(D385,'ZOHO Export'!$H:$W,16,FALSE)</f>
        <v>Samir Gharbi</v>
      </c>
      <c r="AA385" s="15" t="str">
        <f>VLOOKUP(E385,'ZOHO Export'!$H:$W,16,FALSE)</f>
        <v>Wissem Bensaid</v>
      </c>
    </row>
    <row r="386" spans="1:27" x14ac:dyDescent="0.3">
      <c r="A386" s="13" t="s">
        <v>904</v>
      </c>
      <c r="B386" s="13" t="s">
        <v>5148</v>
      </c>
      <c r="C386" s="13"/>
      <c r="D386" s="13" t="s">
        <v>12162</v>
      </c>
      <c r="E386" s="13" t="s">
        <v>11708</v>
      </c>
      <c r="F386" s="13" t="s">
        <v>11896</v>
      </c>
      <c r="G386" s="13" t="s">
        <v>905</v>
      </c>
      <c r="H386" s="13" t="s">
        <v>59</v>
      </c>
      <c r="I386" s="14">
        <v>45618</v>
      </c>
      <c r="J386" s="13"/>
      <c r="K386" s="14">
        <v>45881</v>
      </c>
      <c r="L386" s="13">
        <v>322204.18</v>
      </c>
      <c r="M386" s="13" t="s">
        <v>11708</v>
      </c>
      <c r="N386" s="13">
        <v>3</v>
      </c>
      <c r="O386" s="13">
        <v>3</v>
      </c>
      <c r="P386" s="13" t="s">
        <v>28</v>
      </c>
      <c r="Q386" s="13"/>
      <c r="R386" s="13" t="s">
        <v>36</v>
      </c>
      <c r="S386" s="13" t="s">
        <v>12163</v>
      </c>
      <c r="T386" s="13" t="s">
        <v>38</v>
      </c>
      <c r="U386" s="13" t="s">
        <v>11864</v>
      </c>
      <c r="V386" s="13" t="s">
        <v>7843</v>
      </c>
      <c r="W386" s="13">
        <v>2</v>
      </c>
      <c r="X386" s="13">
        <v>622251.76</v>
      </c>
      <c r="Y386" s="13"/>
      <c r="Z386" s="15" t="str">
        <f>VLOOKUP(D386,'ZOHO Export'!$H:$W,16,FALSE)</f>
        <v>Fayssal Ougoughi</v>
      </c>
      <c r="AA386" s="15" t="str">
        <f>VLOOKUP(E386,'ZOHO Export'!$H:$W,16,FALSE)</f>
        <v>Jurgen Van Den Driessche</v>
      </c>
    </row>
    <row r="387" spans="1:27" x14ac:dyDescent="0.3">
      <c r="A387" s="13" t="s">
        <v>908</v>
      </c>
      <c r="B387" s="13" t="s">
        <v>5149</v>
      </c>
      <c r="C387" s="13" t="s">
        <v>12164</v>
      </c>
      <c r="D387" s="13" t="s">
        <v>11675</v>
      </c>
      <c r="E387" s="13" t="s">
        <v>11771</v>
      </c>
      <c r="F387" s="13" t="s">
        <v>11771</v>
      </c>
      <c r="G387" s="13" t="s">
        <v>532</v>
      </c>
      <c r="H387" s="13" t="s">
        <v>29</v>
      </c>
      <c r="I387" s="14">
        <v>45618</v>
      </c>
      <c r="J387" s="14">
        <v>45937</v>
      </c>
      <c r="K387" s="14">
        <v>45618</v>
      </c>
      <c r="L387" s="13">
        <v>25000</v>
      </c>
      <c r="M387" s="13" t="s">
        <v>11938</v>
      </c>
      <c r="N387" s="13">
        <v>0</v>
      </c>
      <c r="O387" s="13">
        <v>0</v>
      </c>
      <c r="P387" s="13" t="s">
        <v>122</v>
      </c>
      <c r="Q387" s="13"/>
      <c r="R387" s="13" t="s">
        <v>36</v>
      </c>
      <c r="S387" s="13" t="s">
        <v>12165</v>
      </c>
      <c r="T387" s="13" t="s">
        <v>84</v>
      </c>
      <c r="U387" s="13" t="s">
        <v>12034</v>
      </c>
      <c r="V387" s="13" t="s">
        <v>12166</v>
      </c>
      <c r="W387" s="13">
        <v>25000</v>
      </c>
      <c r="X387" s="13">
        <v>25000</v>
      </c>
      <c r="Y387" s="13"/>
      <c r="Z387" s="15" t="str">
        <f>VLOOKUP(D387,'ZOHO Export'!$H:$W,16,FALSE)</f>
        <v>Pranay Pawar</v>
      </c>
      <c r="AA387" s="15" t="str">
        <f>VLOOKUP(E387,'ZOHO Export'!$H:$W,16,FALSE)</f>
        <v>Mark Sensenig</v>
      </c>
    </row>
    <row r="388" spans="1:27" x14ac:dyDescent="0.3">
      <c r="A388" s="13" t="s">
        <v>910</v>
      </c>
      <c r="B388" s="13" t="s">
        <v>5150</v>
      </c>
      <c r="C388" s="13"/>
      <c r="D388" s="13" t="s">
        <v>11667</v>
      </c>
      <c r="E388" s="13" t="s">
        <v>11722</v>
      </c>
      <c r="F388" s="13"/>
      <c r="G388" s="13" t="s">
        <v>911</v>
      </c>
      <c r="H388" s="13" t="s">
        <v>29</v>
      </c>
      <c r="I388" s="14">
        <v>45617</v>
      </c>
      <c r="J388" s="14">
        <v>45719</v>
      </c>
      <c r="K388" s="14">
        <v>45617</v>
      </c>
      <c r="L388" s="13">
        <v>21050</v>
      </c>
      <c r="M388" s="13" t="s">
        <v>11667</v>
      </c>
      <c r="N388" s="13">
        <v>0</v>
      </c>
      <c r="O388" s="13">
        <v>0</v>
      </c>
      <c r="P388" s="13" t="s">
        <v>122</v>
      </c>
      <c r="Q388" s="13"/>
      <c r="R388" s="13" t="s">
        <v>25</v>
      </c>
      <c r="S388" s="13" t="s">
        <v>12167</v>
      </c>
      <c r="T388" s="13" t="s">
        <v>45</v>
      </c>
      <c r="U388" s="13" t="s">
        <v>12168</v>
      </c>
      <c r="V388" s="13" t="s">
        <v>7845</v>
      </c>
      <c r="W388" s="13">
        <v>0</v>
      </c>
      <c r="X388" s="13">
        <v>21050</v>
      </c>
      <c r="Y388" s="13"/>
      <c r="Z388" s="15" t="str">
        <f>VLOOKUP(D388,'ZOHO Export'!$H:$W,16,FALSE)</f>
        <v>Lucas Soto</v>
      </c>
      <c r="AA388" s="15" t="str">
        <f>VLOOKUP(E388,'ZOHO Export'!$H:$W,16,FALSE)</f>
        <v>Juan Juarez Quintana</v>
      </c>
    </row>
    <row r="389" spans="1:27" x14ac:dyDescent="0.3">
      <c r="A389" s="13" t="s">
        <v>913</v>
      </c>
      <c r="B389" s="13" t="s">
        <v>11505</v>
      </c>
      <c r="C389" s="13"/>
      <c r="D389" s="13" t="s">
        <v>11658</v>
      </c>
      <c r="E389" s="13" t="s">
        <v>11649</v>
      </c>
      <c r="F389" s="13"/>
      <c r="G389" s="13" t="s">
        <v>169</v>
      </c>
      <c r="H389" s="13" t="s">
        <v>29</v>
      </c>
      <c r="I389" s="14">
        <v>45616</v>
      </c>
      <c r="J389" s="14">
        <v>45952</v>
      </c>
      <c r="K389" s="14">
        <v>45616</v>
      </c>
      <c r="L389" s="13">
        <v>238963.5</v>
      </c>
      <c r="M389" s="13" t="s">
        <v>11649</v>
      </c>
      <c r="N389" s="13">
        <v>0</v>
      </c>
      <c r="O389" s="13">
        <v>0</v>
      </c>
      <c r="P389" s="13" t="s">
        <v>28</v>
      </c>
      <c r="Q389" s="13"/>
      <c r="R389" s="13" t="s">
        <v>82</v>
      </c>
      <c r="S389" s="13" t="s">
        <v>11733</v>
      </c>
      <c r="T389" s="13" t="s">
        <v>27</v>
      </c>
      <c r="U389" s="13" t="s">
        <v>27</v>
      </c>
      <c r="V389" s="13" t="s">
        <v>7846</v>
      </c>
      <c r="W389" s="13">
        <v>0</v>
      </c>
      <c r="X389" s="13">
        <v>238963.5</v>
      </c>
      <c r="Y389" s="13"/>
      <c r="Z389" s="15" t="str">
        <f>VLOOKUP(D389,'ZOHO Export'!$H:$W,16,FALSE)</f>
        <v>Anouar Trigui</v>
      </c>
      <c r="AA389" s="15" t="str">
        <f>VLOOKUP(E389,'ZOHO Export'!$H:$W,16,FALSE)</f>
        <v>Wissem Bensaid</v>
      </c>
    </row>
    <row r="390" spans="1:27" x14ac:dyDescent="0.3">
      <c r="A390" s="13" t="s">
        <v>915</v>
      </c>
      <c r="B390" s="13" t="s">
        <v>12169</v>
      </c>
      <c r="C390" s="13"/>
      <c r="D390" s="13" t="s">
        <v>12093</v>
      </c>
      <c r="E390" s="13" t="s">
        <v>11649</v>
      </c>
      <c r="F390" s="13"/>
      <c r="G390" s="13" t="s">
        <v>810</v>
      </c>
      <c r="H390" s="13" t="s">
        <v>29</v>
      </c>
      <c r="I390" s="14">
        <v>45616</v>
      </c>
      <c r="J390" s="14">
        <v>45778</v>
      </c>
      <c r="K390" s="14">
        <v>45616</v>
      </c>
      <c r="L390" s="13">
        <v>7970</v>
      </c>
      <c r="M390" s="13" t="s">
        <v>11649</v>
      </c>
      <c r="N390" s="13">
        <v>0</v>
      </c>
      <c r="O390" s="13">
        <v>0</v>
      </c>
      <c r="P390" s="13" t="s">
        <v>122</v>
      </c>
      <c r="Q390" s="13"/>
      <c r="R390" s="13" t="s">
        <v>43</v>
      </c>
      <c r="S390" s="13" t="s">
        <v>6878</v>
      </c>
      <c r="T390" s="13" t="s">
        <v>27</v>
      </c>
      <c r="U390" s="13" t="s">
        <v>27</v>
      </c>
      <c r="V390" s="13" t="s">
        <v>7847</v>
      </c>
      <c r="W390" s="13">
        <v>0</v>
      </c>
      <c r="X390" s="13">
        <v>7970</v>
      </c>
      <c r="Y390" s="13"/>
      <c r="Z390" s="15" t="str">
        <f>VLOOKUP(D390,'ZOHO Export'!$H:$W,16,FALSE)</f>
        <v>Boulbeba Lajmi</v>
      </c>
      <c r="AA390" s="15" t="str">
        <f>VLOOKUP(E390,'ZOHO Export'!$H:$W,16,FALSE)</f>
        <v>Wissem Bensaid</v>
      </c>
    </row>
    <row r="391" spans="1:27" x14ac:dyDescent="0.3">
      <c r="A391" s="13" t="s">
        <v>917</v>
      </c>
      <c r="B391" s="13" t="s">
        <v>12170</v>
      </c>
      <c r="C391" s="13"/>
      <c r="D391" s="13" t="s">
        <v>12093</v>
      </c>
      <c r="E391" s="13" t="s">
        <v>11649</v>
      </c>
      <c r="F391" s="13"/>
      <c r="G391" s="13" t="s">
        <v>127</v>
      </c>
      <c r="H391" s="13" t="s">
        <v>59</v>
      </c>
      <c r="I391" s="14">
        <v>45616</v>
      </c>
      <c r="J391" s="14">
        <v>45778</v>
      </c>
      <c r="K391" s="14">
        <v>45616</v>
      </c>
      <c r="L391" s="13">
        <v>15600</v>
      </c>
      <c r="M391" s="13" t="s">
        <v>11649</v>
      </c>
      <c r="N391" s="13">
        <v>0</v>
      </c>
      <c r="O391" s="13">
        <v>0</v>
      </c>
      <c r="P391" s="13" t="s">
        <v>122</v>
      </c>
      <c r="Q391" s="13"/>
      <c r="R391" s="13" t="s">
        <v>25</v>
      </c>
      <c r="S391" s="13" t="s">
        <v>6878</v>
      </c>
      <c r="T391" s="13" t="s">
        <v>27</v>
      </c>
      <c r="U391" s="13" t="s">
        <v>27</v>
      </c>
      <c r="V391" s="13" t="s">
        <v>7848</v>
      </c>
      <c r="W391" s="13">
        <v>0</v>
      </c>
      <c r="X391" s="13">
        <v>15600</v>
      </c>
      <c r="Y391" s="13"/>
      <c r="Z391" s="15" t="str">
        <f>VLOOKUP(D391,'ZOHO Export'!$H:$W,16,FALSE)</f>
        <v>Boulbeba Lajmi</v>
      </c>
      <c r="AA391" s="15" t="str">
        <f>VLOOKUP(E391,'ZOHO Export'!$H:$W,16,FALSE)</f>
        <v>Wissem Bensaid</v>
      </c>
    </row>
    <row r="392" spans="1:27" x14ac:dyDescent="0.3">
      <c r="A392" s="13" t="s">
        <v>918</v>
      </c>
      <c r="B392" s="13" t="s">
        <v>11506</v>
      </c>
      <c r="C392" s="13"/>
      <c r="D392" s="13" t="s">
        <v>12171</v>
      </c>
      <c r="E392" s="13" t="s">
        <v>11649</v>
      </c>
      <c r="F392" s="13"/>
      <c r="G392" s="13" t="s">
        <v>919</v>
      </c>
      <c r="H392" s="13" t="s">
        <v>29</v>
      </c>
      <c r="I392" s="14">
        <v>45616</v>
      </c>
      <c r="J392" s="14">
        <v>45952</v>
      </c>
      <c r="K392" s="14">
        <v>45616</v>
      </c>
      <c r="L392" s="13">
        <v>71340</v>
      </c>
      <c r="M392" s="13" t="s">
        <v>11649</v>
      </c>
      <c r="N392" s="13">
        <v>0</v>
      </c>
      <c r="O392" s="13">
        <v>0</v>
      </c>
      <c r="P392" s="13" t="s">
        <v>28</v>
      </c>
      <c r="Q392" s="13"/>
      <c r="R392" s="13" t="s">
        <v>43</v>
      </c>
      <c r="S392" s="13" t="s">
        <v>11653</v>
      </c>
      <c r="T392" s="13" t="s">
        <v>27</v>
      </c>
      <c r="U392" s="13" t="s">
        <v>27</v>
      </c>
      <c r="V392" s="13" t="s">
        <v>7849</v>
      </c>
      <c r="W392" s="13">
        <v>0</v>
      </c>
      <c r="X392" s="13">
        <v>71340</v>
      </c>
      <c r="Y392" s="13"/>
      <c r="Z392" s="15" t="str">
        <f>VLOOKUP(D392,'ZOHO Export'!$H:$W,16,FALSE)</f>
        <v>RAGHDA CHAKCHOUK</v>
      </c>
      <c r="AA392" s="15" t="str">
        <f>VLOOKUP(E392,'ZOHO Export'!$H:$W,16,FALSE)</f>
        <v>Wissem Bensaid</v>
      </c>
    </row>
    <row r="393" spans="1:27" x14ac:dyDescent="0.3">
      <c r="A393" s="13" t="s">
        <v>921</v>
      </c>
      <c r="B393" s="13" t="s">
        <v>12172</v>
      </c>
      <c r="C393" s="13"/>
      <c r="D393" s="13" t="s">
        <v>12129</v>
      </c>
      <c r="E393" s="13" t="s">
        <v>11649</v>
      </c>
      <c r="F393" s="13"/>
      <c r="G393" s="13" t="s">
        <v>844</v>
      </c>
      <c r="H393" s="13" t="s">
        <v>29</v>
      </c>
      <c r="I393" s="14">
        <v>45616</v>
      </c>
      <c r="J393" s="14">
        <v>45952</v>
      </c>
      <c r="K393" s="14">
        <v>45616</v>
      </c>
      <c r="L393" s="13">
        <v>1785.71</v>
      </c>
      <c r="M393" s="13" t="s">
        <v>11649</v>
      </c>
      <c r="N393" s="13">
        <v>0</v>
      </c>
      <c r="O393" s="13">
        <v>0</v>
      </c>
      <c r="P393" s="13" t="s">
        <v>122</v>
      </c>
      <c r="Q393" s="13"/>
      <c r="R393" s="13" t="s">
        <v>25</v>
      </c>
      <c r="S393" s="13" t="s">
        <v>11727</v>
      </c>
      <c r="T393" s="13" t="s">
        <v>27</v>
      </c>
      <c r="U393" s="13" t="s">
        <v>27</v>
      </c>
      <c r="V393" s="13" t="s">
        <v>7850</v>
      </c>
      <c r="W393" s="13">
        <v>0</v>
      </c>
      <c r="X393" s="13">
        <v>1785.71</v>
      </c>
      <c r="Y393" s="13"/>
      <c r="Z393" s="15" t="e">
        <f>VLOOKUP(D393,'ZOHO Export'!$H:$W,16,FALSE)</f>
        <v>#N/A</v>
      </c>
      <c r="AA393" s="15" t="str">
        <f>VLOOKUP(E393,'ZOHO Export'!$H:$W,16,FALSE)</f>
        <v>Wissem Bensaid</v>
      </c>
    </row>
    <row r="394" spans="1:27" x14ac:dyDescent="0.3">
      <c r="A394" s="13" t="s">
        <v>922</v>
      </c>
      <c r="B394" s="13" t="s">
        <v>12173</v>
      </c>
      <c r="C394" s="13"/>
      <c r="D394" s="13" t="s">
        <v>11658</v>
      </c>
      <c r="E394" s="13" t="s">
        <v>11649</v>
      </c>
      <c r="F394" s="13"/>
      <c r="G394" s="13" t="s">
        <v>923</v>
      </c>
      <c r="H394" s="13" t="s">
        <v>29</v>
      </c>
      <c r="I394" s="14">
        <v>45616</v>
      </c>
      <c r="J394" s="13"/>
      <c r="K394" s="14">
        <v>45616</v>
      </c>
      <c r="L394" s="13">
        <v>58500</v>
      </c>
      <c r="M394" s="13" t="s">
        <v>11649</v>
      </c>
      <c r="N394" s="13">
        <v>0</v>
      </c>
      <c r="O394" s="13">
        <v>0</v>
      </c>
      <c r="P394" s="13" t="s">
        <v>122</v>
      </c>
      <c r="Q394" s="13"/>
      <c r="R394" s="13" t="s">
        <v>82</v>
      </c>
      <c r="S394" s="13" t="s">
        <v>11882</v>
      </c>
      <c r="T394" s="13" t="s">
        <v>27</v>
      </c>
      <c r="U394" s="13" t="s">
        <v>27</v>
      </c>
      <c r="V394" s="13" t="s">
        <v>7851</v>
      </c>
      <c r="W394" s="13">
        <v>0</v>
      </c>
      <c r="X394" s="13">
        <v>58500</v>
      </c>
      <c r="Y394" s="13"/>
      <c r="Z394" s="15" t="str">
        <f>VLOOKUP(D394,'ZOHO Export'!$H:$W,16,FALSE)</f>
        <v>Anouar Trigui</v>
      </c>
      <c r="AA394" s="15" t="str">
        <f>VLOOKUP(E394,'ZOHO Export'!$H:$W,16,FALSE)</f>
        <v>Wissem Bensaid</v>
      </c>
    </row>
    <row r="395" spans="1:27" x14ac:dyDescent="0.3">
      <c r="A395" s="13" t="s">
        <v>924</v>
      </c>
      <c r="B395" s="13" t="s">
        <v>12174</v>
      </c>
      <c r="C395" s="13"/>
      <c r="D395" s="13" t="s">
        <v>11741</v>
      </c>
      <c r="E395" s="13" t="s">
        <v>11649</v>
      </c>
      <c r="F395" s="13"/>
      <c r="G395" s="13" t="s">
        <v>169</v>
      </c>
      <c r="H395" s="13" t="s">
        <v>29</v>
      </c>
      <c r="I395" s="14">
        <v>45616</v>
      </c>
      <c r="J395" s="14">
        <v>45952</v>
      </c>
      <c r="K395" s="14">
        <v>45616</v>
      </c>
      <c r="L395" s="13">
        <v>21772.799999999999</v>
      </c>
      <c r="M395" s="13" t="s">
        <v>11649</v>
      </c>
      <c r="N395" s="13">
        <v>0</v>
      </c>
      <c r="O395" s="13">
        <v>0</v>
      </c>
      <c r="P395" s="13" t="s">
        <v>122</v>
      </c>
      <c r="Q395" s="13"/>
      <c r="R395" s="13" t="s">
        <v>82</v>
      </c>
      <c r="S395" s="13" t="s">
        <v>11733</v>
      </c>
      <c r="T395" s="13" t="s">
        <v>27</v>
      </c>
      <c r="U395" s="13" t="s">
        <v>27</v>
      </c>
      <c r="V395" s="13" t="s">
        <v>7852</v>
      </c>
      <c r="W395" s="13">
        <v>0</v>
      </c>
      <c r="X395" s="13">
        <v>21772.799999999999</v>
      </c>
      <c r="Y395" s="13"/>
      <c r="Z395" s="15" t="str">
        <f>VLOOKUP(D395,'ZOHO Export'!$H:$W,16,FALSE)</f>
        <v>Rawya TLIG</v>
      </c>
      <c r="AA395" s="15" t="str">
        <f>VLOOKUP(E395,'ZOHO Export'!$H:$W,16,FALSE)</f>
        <v>Wissem Bensaid</v>
      </c>
    </row>
    <row r="396" spans="1:27" x14ac:dyDescent="0.3">
      <c r="A396" s="13" t="s">
        <v>926</v>
      </c>
      <c r="B396" s="13" t="s">
        <v>12175</v>
      </c>
      <c r="C396" s="13"/>
      <c r="D396" s="13" t="s">
        <v>11658</v>
      </c>
      <c r="E396" s="13" t="s">
        <v>11649</v>
      </c>
      <c r="F396" s="13"/>
      <c r="G396" s="13" t="s">
        <v>870</v>
      </c>
      <c r="H396" s="13" t="s">
        <v>29</v>
      </c>
      <c r="I396" s="14">
        <v>45616</v>
      </c>
      <c r="J396" s="14">
        <v>45778</v>
      </c>
      <c r="K396" s="14">
        <v>45616</v>
      </c>
      <c r="L396" s="13">
        <v>7320</v>
      </c>
      <c r="M396" s="13" t="s">
        <v>11649</v>
      </c>
      <c r="N396" s="13">
        <v>0</v>
      </c>
      <c r="O396" s="13">
        <v>0</v>
      </c>
      <c r="P396" s="13" t="s">
        <v>122</v>
      </c>
      <c r="Q396" s="13"/>
      <c r="R396" s="13" t="s">
        <v>82</v>
      </c>
      <c r="S396" s="13" t="s">
        <v>12176</v>
      </c>
      <c r="T396" s="13" t="s">
        <v>27</v>
      </c>
      <c r="U396" s="13" t="s">
        <v>27</v>
      </c>
      <c r="V396" s="13" t="s">
        <v>7853</v>
      </c>
      <c r="W396" s="13">
        <v>0</v>
      </c>
      <c r="X396" s="13">
        <v>7320</v>
      </c>
      <c r="Y396" s="13"/>
      <c r="Z396" s="15" t="str">
        <f>VLOOKUP(D396,'ZOHO Export'!$H:$W,16,FALSE)</f>
        <v>Anouar Trigui</v>
      </c>
      <c r="AA396" s="15" t="str">
        <f>VLOOKUP(E396,'ZOHO Export'!$H:$W,16,FALSE)</f>
        <v>Wissem Bensaid</v>
      </c>
    </row>
    <row r="397" spans="1:27" x14ac:dyDescent="0.3">
      <c r="A397" s="13" t="s">
        <v>927</v>
      </c>
      <c r="B397" s="13" t="s">
        <v>12177</v>
      </c>
      <c r="C397" s="13"/>
      <c r="D397" s="13" t="s">
        <v>11726</v>
      </c>
      <c r="E397" s="13" t="s">
        <v>11649</v>
      </c>
      <c r="F397" s="13"/>
      <c r="G397" s="13" t="s">
        <v>438</v>
      </c>
      <c r="H397" s="13" t="s">
        <v>59</v>
      </c>
      <c r="I397" s="14">
        <v>45616</v>
      </c>
      <c r="J397" s="14">
        <v>45778</v>
      </c>
      <c r="K397" s="14">
        <v>45616</v>
      </c>
      <c r="L397" s="13">
        <v>18010.71</v>
      </c>
      <c r="M397" s="13" t="s">
        <v>11649</v>
      </c>
      <c r="N397" s="13">
        <v>0</v>
      </c>
      <c r="O397" s="13">
        <v>0</v>
      </c>
      <c r="P397" s="13" t="s">
        <v>122</v>
      </c>
      <c r="Q397" s="13"/>
      <c r="R397" s="13" t="s">
        <v>25</v>
      </c>
      <c r="S397" s="13" t="s">
        <v>6878</v>
      </c>
      <c r="T397" s="13" t="s">
        <v>27</v>
      </c>
      <c r="U397" s="13" t="s">
        <v>27</v>
      </c>
      <c r="V397" s="13" t="s">
        <v>7854</v>
      </c>
      <c r="W397" s="13">
        <v>0</v>
      </c>
      <c r="X397" s="13">
        <v>18010.71</v>
      </c>
      <c r="Y397" s="13"/>
      <c r="Z397" s="15" t="str">
        <f>VLOOKUP(D397,'ZOHO Export'!$H:$W,16,FALSE)</f>
        <v>Zied Maghrebi</v>
      </c>
      <c r="AA397" s="15" t="str">
        <f>VLOOKUP(E397,'ZOHO Export'!$H:$W,16,FALSE)</f>
        <v>Wissem Bensaid</v>
      </c>
    </row>
    <row r="398" spans="1:27" x14ac:dyDescent="0.3">
      <c r="A398" s="13" t="s">
        <v>928</v>
      </c>
      <c r="B398" s="13" t="s">
        <v>12178</v>
      </c>
      <c r="C398" s="13"/>
      <c r="D398" s="13" t="s">
        <v>11726</v>
      </c>
      <c r="E398" s="13" t="s">
        <v>11649</v>
      </c>
      <c r="F398" s="13"/>
      <c r="G398" s="13" t="s">
        <v>304</v>
      </c>
      <c r="H398" s="13" t="s">
        <v>29</v>
      </c>
      <c r="I398" s="14">
        <v>45616</v>
      </c>
      <c r="J398" s="14">
        <v>45952</v>
      </c>
      <c r="K398" s="14">
        <v>45616</v>
      </c>
      <c r="L398" s="13">
        <v>112156.61</v>
      </c>
      <c r="M398" s="13" t="s">
        <v>11649</v>
      </c>
      <c r="N398" s="13">
        <v>0</v>
      </c>
      <c r="O398" s="13">
        <v>0</v>
      </c>
      <c r="P398" s="13" t="s">
        <v>122</v>
      </c>
      <c r="Q398" s="13"/>
      <c r="R398" s="13" t="s">
        <v>25</v>
      </c>
      <c r="S398" s="13" t="s">
        <v>12179</v>
      </c>
      <c r="T398" s="13" t="s">
        <v>27</v>
      </c>
      <c r="U398" s="13" t="s">
        <v>27</v>
      </c>
      <c r="V398" s="13" t="s">
        <v>7855</v>
      </c>
      <c r="W398" s="13">
        <v>0</v>
      </c>
      <c r="X398" s="13">
        <v>112156.61</v>
      </c>
      <c r="Y398" s="13"/>
      <c r="Z398" s="15" t="str">
        <f>VLOOKUP(D398,'ZOHO Export'!$H:$W,16,FALSE)</f>
        <v>Zied Maghrebi</v>
      </c>
      <c r="AA398" s="15" t="str">
        <f>VLOOKUP(E398,'ZOHO Export'!$H:$W,16,FALSE)</f>
        <v>Wissem Bensaid</v>
      </c>
    </row>
    <row r="399" spans="1:27" x14ac:dyDescent="0.3">
      <c r="A399" s="13" t="s">
        <v>929</v>
      </c>
      <c r="B399" s="13" t="s">
        <v>5161</v>
      </c>
      <c r="C399" s="13"/>
      <c r="D399" s="13" t="s">
        <v>11767</v>
      </c>
      <c r="E399" s="13" t="s">
        <v>12180</v>
      </c>
      <c r="F399" s="13"/>
      <c r="G399" s="13" t="s">
        <v>930</v>
      </c>
      <c r="H399" s="13" t="s">
        <v>29</v>
      </c>
      <c r="I399" s="14">
        <v>45615</v>
      </c>
      <c r="J399" s="14">
        <v>45901</v>
      </c>
      <c r="K399" s="14">
        <v>45615</v>
      </c>
      <c r="L399" s="13">
        <v>0</v>
      </c>
      <c r="M399" s="13" t="s">
        <v>11767</v>
      </c>
      <c r="N399" s="13">
        <v>0</v>
      </c>
      <c r="O399" s="13">
        <v>0</v>
      </c>
      <c r="P399" s="13" t="s">
        <v>122</v>
      </c>
      <c r="Q399" s="13"/>
      <c r="R399" s="13" t="s">
        <v>43</v>
      </c>
      <c r="S399" s="13" t="s">
        <v>11823</v>
      </c>
      <c r="T399" s="13" t="s">
        <v>58</v>
      </c>
      <c r="U399" s="13" t="s">
        <v>38</v>
      </c>
      <c r="V399" s="13" t="s">
        <v>7856</v>
      </c>
      <c r="W399" s="13">
        <v>5</v>
      </c>
      <c r="X399" s="13">
        <v>0</v>
      </c>
      <c r="Y399" s="13"/>
      <c r="Z399" s="15" t="str">
        <f>VLOOKUP(D399,'ZOHO Export'!$H:$W,16,FALSE)</f>
        <v>Paqui Romero</v>
      </c>
      <c r="AA399" s="15" t="e">
        <f>VLOOKUP(E399,'ZOHO Export'!$H:$W,16,FALSE)</f>
        <v>#N/A</v>
      </c>
    </row>
    <row r="400" spans="1:27" x14ac:dyDescent="0.3">
      <c r="A400" s="13" t="s">
        <v>931</v>
      </c>
      <c r="B400" s="13" t="s">
        <v>5162</v>
      </c>
      <c r="C400" s="13"/>
      <c r="D400" s="13" t="s">
        <v>11751</v>
      </c>
      <c r="E400" s="13" t="s">
        <v>11693</v>
      </c>
      <c r="F400" s="13" t="s">
        <v>11705</v>
      </c>
      <c r="G400" s="13" t="s">
        <v>651</v>
      </c>
      <c r="H400" s="13" t="s">
        <v>59</v>
      </c>
      <c r="I400" s="14">
        <v>45611</v>
      </c>
      <c r="J400" s="14">
        <v>45807</v>
      </c>
      <c r="K400" s="14">
        <v>45762</v>
      </c>
      <c r="L400" s="13">
        <v>5367.48</v>
      </c>
      <c r="M400" s="13" t="s">
        <v>11693</v>
      </c>
      <c r="N400" s="13">
        <v>1</v>
      </c>
      <c r="O400" s="13">
        <v>1</v>
      </c>
      <c r="P400" s="13" t="s">
        <v>122</v>
      </c>
      <c r="Q400" s="13"/>
      <c r="R400" s="13" t="s">
        <v>25</v>
      </c>
      <c r="S400" s="13" t="s">
        <v>12181</v>
      </c>
      <c r="T400" s="13" t="s">
        <v>38</v>
      </c>
      <c r="U400" s="13" t="s">
        <v>38</v>
      </c>
      <c r="V400" s="13" t="s">
        <v>7857</v>
      </c>
      <c r="W400" s="13">
        <v>0.3</v>
      </c>
      <c r="X400" s="13">
        <v>17533.28</v>
      </c>
      <c r="Y400" s="13"/>
      <c r="Z400" s="15" t="str">
        <f>VLOOKUP(D400,'ZOHO Export'!$H:$W,16,FALSE)</f>
        <v>Sunny Yip</v>
      </c>
      <c r="AA400" s="15" t="str">
        <f>VLOOKUP(E400,'ZOHO Export'!$H:$W,16,FALSE)</f>
        <v>Peter Holvoet</v>
      </c>
    </row>
    <row r="401" spans="1:27" x14ac:dyDescent="0.3">
      <c r="A401" s="13" t="s">
        <v>932</v>
      </c>
      <c r="B401" s="13" t="s">
        <v>5163</v>
      </c>
      <c r="C401" s="13"/>
      <c r="D401" s="13" t="s">
        <v>11774</v>
      </c>
      <c r="E401" s="13" t="s">
        <v>11722</v>
      </c>
      <c r="F401" s="13"/>
      <c r="G401" s="13" t="s">
        <v>933</v>
      </c>
      <c r="H401" s="13" t="s">
        <v>29</v>
      </c>
      <c r="I401" s="14">
        <v>45608</v>
      </c>
      <c r="J401" s="14">
        <v>45625</v>
      </c>
      <c r="K401" s="14">
        <v>45608</v>
      </c>
      <c r="L401" s="13">
        <v>650</v>
      </c>
      <c r="M401" s="13" t="s">
        <v>11774</v>
      </c>
      <c r="N401" s="13">
        <v>0</v>
      </c>
      <c r="O401" s="13">
        <v>0</v>
      </c>
      <c r="P401" s="13" t="s">
        <v>122</v>
      </c>
      <c r="Q401" s="13"/>
      <c r="R401" s="13" t="s">
        <v>43</v>
      </c>
      <c r="S401" s="13" t="s">
        <v>7407</v>
      </c>
      <c r="T401" s="13" t="s">
        <v>45</v>
      </c>
      <c r="U401" s="13" t="s">
        <v>45</v>
      </c>
      <c r="V401" s="13" t="s">
        <v>7858</v>
      </c>
      <c r="W401" s="13">
        <v>0.1</v>
      </c>
      <c r="X401" s="13">
        <v>650</v>
      </c>
      <c r="Y401" s="13"/>
      <c r="Z401" s="15" t="str">
        <f>VLOOKUP(D401,'ZOHO Export'!$H:$W,16,FALSE)</f>
        <v>Cristina Rubio Rodríguez</v>
      </c>
      <c r="AA401" s="15" t="str">
        <f>VLOOKUP(E401,'ZOHO Export'!$H:$W,16,FALSE)</f>
        <v>Juan Juarez Quintana</v>
      </c>
    </row>
    <row r="402" spans="1:27" x14ac:dyDescent="0.3">
      <c r="A402" s="13" t="s">
        <v>934</v>
      </c>
      <c r="B402" s="13" t="s">
        <v>5164</v>
      </c>
      <c r="C402" s="13" t="s">
        <v>12182</v>
      </c>
      <c r="D402" s="13" t="s">
        <v>12183</v>
      </c>
      <c r="E402" s="13" t="s">
        <v>11673</v>
      </c>
      <c r="F402" s="13" t="s">
        <v>11705</v>
      </c>
      <c r="G402" s="13" t="s">
        <v>12184</v>
      </c>
      <c r="H402" s="13" t="s">
        <v>29</v>
      </c>
      <c r="I402" s="14">
        <v>45604</v>
      </c>
      <c r="J402" s="13"/>
      <c r="K402" s="14">
        <v>46002</v>
      </c>
      <c r="L402" s="13">
        <v>28618</v>
      </c>
      <c r="M402" s="13" t="s">
        <v>11689</v>
      </c>
      <c r="N402" s="13">
        <v>3</v>
      </c>
      <c r="O402" s="13">
        <v>3</v>
      </c>
      <c r="P402" s="13" t="s">
        <v>28</v>
      </c>
      <c r="Q402" s="13"/>
      <c r="R402" s="13" t="s">
        <v>75</v>
      </c>
      <c r="S402" s="13" t="s">
        <v>12185</v>
      </c>
      <c r="T402" s="13" t="s">
        <v>53</v>
      </c>
      <c r="U402" s="13" t="s">
        <v>11864</v>
      </c>
      <c r="V402" s="13" t="s">
        <v>7859</v>
      </c>
      <c r="W402" s="13">
        <v>5</v>
      </c>
      <c r="X402" s="13">
        <v>532114.5</v>
      </c>
      <c r="Y402" s="13"/>
      <c r="Z402" s="15" t="str">
        <f>VLOOKUP(D402,'ZOHO Export'!$H:$W,16,FALSE)</f>
        <v>David Bayle</v>
      </c>
      <c r="AA402" s="15" t="str">
        <f>VLOOKUP(E402,'ZOHO Export'!$H:$W,16,FALSE)</f>
        <v>Loïc Bouvier</v>
      </c>
    </row>
    <row r="403" spans="1:27" x14ac:dyDescent="0.3">
      <c r="A403" s="13" t="s">
        <v>938</v>
      </c>
      <c r="B403" s="13" t="s">
        <v>5165</v>
      </c>
      <c r="C403" s="13"/>
      <c r="D403" s="13" t="s">
        <v>11675</v>
      </c>
      <c r="E403" s="13" t="s">
        <v>11771</v>
      </c>
      <c r="F403" s="13"/>
      <c r="G403" s="13" t="s">
        <v>645</v>
      </c>
      <c r="H403" s="13" t="s">
        <v>29</v>
      </c>
      <c r="I403" s="14">
        <v>45603</v>
      </c>
      <c r="J403" s="14">
        <v>45835</v>
      </c>
      <c r="K403" s="14">
        <v>45603</v>
      </c>
      <c r="L403" s="13">
        <v>24678.2</v>
      </c>
      <c r="M403" s="13" t="s">
        <v>11675</v>
      </c>
      <c r="N403" s="13">
        <v>0</v>
      </c>
      <c r="O403" s="13">
        <v>0</v>
      </c>
      <c r="P403" s="13" t="s">
        <v>122</v>
      </c>
      <c r="Q403" s="13"/>
      <c r="R403" s="13" t="s">
        <v>82</v>
      </c>
      <c r="S403" s="13" t="s">
        <v>11912</v>
      </c>
      <c r="T403" s="13" t="s">
        <v>84</v>
      </c>
      <c r="U403" s="13" t="s">
        <v>11808</v>
      </c>
      <c r="V403" s="13" t="s">
        <v>7860</v>
      </c>
      <c r="W403" s="13">
        <v>0.5</v>
      </c>
      <c r="X403" s="13">
        <v>24678.2</v>
      </c>
      <c r="Y403" s="13"/>
      <c r="Z403" s="15" t="str">
        <f>VLOOKUP(D403,'ZOHO Export'!$H:$W,16,FALSE)</f>
        <v>Pranay Pawar</v>
      </c>
      <c r="AA403" s="15" t="str">
        <f>VLOOKUP(E403,'ZOHO Export'!$H:$W,16,FALSE)</f>
        <v>Mark Sensenig</v>
      </c>
    </row>
    <row r="404" spans="1:27" x14ac:dyDescent="0.3">
      <c r="A404" s="13" t="s">
        <v>939</v>
      </c>
      <c r="B404" s="13" t="s">
        <v>5166</v>
      </c>
      <c r="C404" s="13"/>
      <c r="D404" s="13" t="s">
        <v>12011</v>
      </c>
      <c r="E404" s="13" t="s">
        <v>11693</v>
      </c>
      <c r="F404" s="13" t="s">
        <v>11705</v>
      </c>
      <c r="G404" s="13" t="s">
        <v>651</v>
      </c>
      <c r="H404" s="13" t="s">
        <v>59</v>
      </c>
      <c r="I404" s="14">
        <v>45601</v>
      </c>
      <c r="J404" s="14">
        <v>45657</v>
      </c>
      <c r="K404" s="14">
        <v>45601</v>
      </c>
      <c r="L404" s="13">
        <v>52891.09</v>
      </c>
      <c r="M404" s="13" t="s">
        <v>11693</v>
      </c>
      <c r="N404" s="13">
        <v>0</v>
      </c>
      <c r="O404" s="13">
        <v>0</v>
      </c>
      <c r="P404" s="13" t="s">
        <v>122</v>
      </c>
      <c r="Q404" s="13"/>
      <c r="R404" s="13" t="s">
        <v>25</v>
      </c>
      <c r="S404" s="13" t="s">
        <v>12186</v>
      </c>
      <c r="T404" s="13" t="s">
        <v>38</v>
      </c>
      <c r="U404" s="13" t="s">
        <v>38</v>
      </c>
      <c r="V404" s="13" t="s">
        <v>7861</v>
      </c>
      <c r="W404" s="13">
        <v>1.5</v>
      </c>
      <c r="X404" s="13">
        <v>52891.09</v>
      </c>
      <c r="Y404" s="13"/>
      <c r="Z404" s="15" t="e">
        <f>VLOOKUP(D404,'ZOHO Export'!$H:$W,16,FALSE)</f>
        <v>#N/A</v>
      </c>
      <c r="AA404" s="15" t="str">
        <f>VLOOKUP(E404,'ZOHO Export'!$H:$W,16,FALSE)</f>
        <v>Peter Holvoet</v>
      </c>
    </row>
    <row r="405" spans="1:27" x14ac:dyDescent="0.3">
      <c r="A405" s="13" t="s">
        <v>940</v>
      </c>
      <c r="B405" s="13" t="s">
        <v>5167</v>
      </c>
      <c r="C405" s="13"/>
      <c r="D405" s="13" t="s">
        <v>12187</v>
      </c>
      <c r="E405" s="13" t="s">
        <v>11708</v>
      </c>
      <c r="F405" s="13" t="s">
        <v>11705</v>
      </c>
      <c r="G405" s="13" t="s">
        <v>905</v>
      </c>
      <c r="H405" s="13" t="s">
        <v>59</v>
      </c>
      <c r="I405" s="14">
        <v>45601</v>
      </c>
      <c r="J405" s="13"/>
      <c r="K405" s="14">
        <v>46083</v>
      </c>
      <c r="L405" s="13">
        <v>3780</v>
      </c>
      <c r="M405" s="13" t="s">
        <v>11708</v>
      </c>
      <c r="N405" s="13">
        <v>8</v>
      </c>
      <c r="O405" s="13">
        <v>10</v>
      </c>
      <c r="P405" s="13" t="s">
        <v>28</v>
      </c>
      <c r="Q405" s="13"/>
      <c r="R405" s="13" t="s">
        <v>36</v>
      </c>
      <c r="S405" s="13" t="s">
        <v>12188</v>
      </c>
      <c r="T405" s="13" t="s">
        <v>38</v>
      </c>
      <c r="U405" s="13" t="s">
        <v>11864</v>
      </c>
      <c r="V405" s="13" t="s">
        <v>7862</v>
      </c>
      <c r="W405" s="13">
        <v>10</v>
      </c>
      <c r="X405" s="13">
        <v>575342.80000000005</v>
      </c>
      <c r="Y405" s="13"/>
      <c r="Z405" s="15" t="str">
        <f>VLOOKUP(D405,'ZOHO Export'!$H:$W,16,FALSE)</f>
        <v>Jurgen Van Kerrebroeck</v>
      </c>
      <c r="AA405" s="15" t="str">
        <f>VLOOKUP(E405,'ZOHO Export'!$H:$W,16,FALSE)</f>
        <v>Jurgen Van Den Driessche</v>
      </c>
    </row>
    <row r="406" spans="1:27" x14ac:dyDescent="0.3">
      <c r="A406" s="13" t="s">
        <v>943</v>
      </c>
      <c r="B406" s="13" t="s">
        <v>5168</v>
      </c>
      <c r="C406" s="13"/>
      <c r="D406" s="13" t="s">
        <v>12059</v>
      </c>
      <c r="E406" s="13" t="s">
        <v>12189</v>
      </c>
      <c r="F406" s="13"/>
      <c r="G406" s="13" t="s">
        <v>351</v>
      </c>
      <c r="H406" s="13" t="s">
        <v>29</v>
      </c>
      <c r="I406" s="14">
        <v>45601</v>
      </c>
      <c r="J406" s="14">
        <v>45808</v>
      </c>
      <c r="K406" s="14">
        <v>45601</v>
      </c>
      <c r="L406" s="13">
        <v>29664.3</v>
      </c>
      <c r="M406" s="13" t="s">
        <v>12059</v>
      </c>
      <c r="N406" s="13">
        <v>0</v>
      </c>
      <c r="O406" s="13">
        <v>0</v>
      </c>
      <c r="P406" s="13" t="s">
        <v>122</v>
      </c>
      <c r="Q406" s="13"/>
      <c r="R406" s="13" t="s">
        <v>25</v>
      </c>
      <c r="S406" s="13" t="s">
        <v>7406</v>
      </c>
      <c r="T406" s="13" t="s">
        <v>741</v>
      </c>
      <c r="U406" s="13" t="s">
        <v>741</v>
      </c>
      <c r="V406" s="13" t="s">
        <v>7863</v>
      </c>
      <c r="W406" s="13">
        <v>50000</v>
      </c>
      <c r="X406" s="13">
        <v>29664.3</v>
      </c>
      <c r="Y406" s="13"/>
      <c r="Z406" s="15" t="str">
        <f>VLOOKUP(D406,'ZOHO Export'!$H:$W,16,FALSE)</f>
        <v>Pierre-Phillipe Barzin</v>
      </c>
      <c r="AA406" s="15" t="str">
        <f>VLOOKUP(E406,'ZOHO Export'!$H:$W,16,FALSE)</f>
        <v>Mahdi Ould Ali</v>
      </c>
    </row>
    <row r="407" spans="1:27" x14ac:dyDescent="0.3">
      <c r="A407" s="13" t="s">
        <v>945</v>
      </c>
      <c r="B407" s="13" t="s">
        <v>5169</v>
      </c>
      <c r="C407" s="13"/>
      <c r="D407" s="13" t="s">
        <v>12190</v>
      </c>
      <c r="E407" s="13" t="s">
        <v>11673</v>
      </c>
      <c r="F407" s="13" t="s">
        <v>11705</v>
      </c>
      <c r="G407" s="13" t="s">
        <v>946</v>
      </c>
      <c r="H407" s="13" t="s">
        <v>29</v>
      </c>
      <c r="I407" s="14">
        <v>45600</v>
      </c>
      <c r="J407" s="14">
        <v>45797</v>
      </c>
      <c r="K407" s="14">
        <v>45600</v>
      </c>
      <c r="L407" s="13">
        <v>27829</v>
      </c>
      <c r="M407" s="13" t="s">
        <v>11673</v>
      </c>
      <c r="N407" s="13">
        <v>0</v>
      </c>
      <c r="O407" s="13">
        <v>0</v>
      </c>
      <c r="P407" s="13" t="s">
        <v>122</v>
      </c>
      <c r="Q407" s="13"/>
      <c r="R407" s="13" t="s">
        <v>75</v>
      </c>
      <c r="S407" s="13" t="s">
        <v>6878</v>
      </c>
      <c r="T407" s="13" t="s">
        <v>38</v>
      </c>
      <c r="U407" s="13" t="s">
        <v>38</v>
      </c>
      <c r="V407" s="13" t="s">
        <v>7864</v>
      </c>
      <c r="W407" s="13">
        <v>10</v>
      </c>
      <c r="X407" s="13">
        <v>27829</v>
      </c>
      <c r="Y407" s="13"/>
      <c r="Z407" s="15" t="e">
        <f>VLOOKUP(D407,'ZOHO Export'!$H:$W,16,FALSE)</f>
        <v>#N/A</v>
      </c>
      <c r="AA407" s="15" t="str">
        <f>VLOOKUP(E407,'ZOHO Export'!$H:$W,16,FALSE)</f>
        <v>Loïc Bouvier</v>
      </c>
    </row>
    <row r="408" spans="1:27" x14ac:dyDescent="0.3">
      <c r="A408" s="13" t="s">
        <v>948</v>
      </c>
      <c r="B408" s="13" t="s">
        <v>5170</v>
      </c>
      <c r="C408" s="13"/>
      <c r="D408" s="13" t="s">
        <v>11867</v>
      </c>
      <c r="E408" s="13" t="s">
        <v>11771</v>
      </c>
      <c r="F408" s="13"/>
      <c r="G408" s="13" t="s">
        <v>233</v>
      </c>
      <c r="H408" s="13" t="s">
        <v>29</v>
      </c>
      <c r="I408" s="14">
        <v>45600</v>
      </c>
      <c r="J408" s="14">
        <v>45952</v>
      </c>
      <c r="K408" s="14">
        <v>45776</v>
      </c>
      <c r="L408" s="13">
        <v>4680</v>
      </c>
      <c r="M408" s="13" t="s">
        <v>11867</v>
      </c>
      <c r="N408" s="13">
        <v>2</v>
      </c>
      <c r="O408" s="13">
        <v>2</v>
      </c>
      <c r="P408" s="13" t="s">
        <v>122</v>
      </c>
      <c r="Q408" s="13"/>
      <c r="R408" s="13" t="s">
        <v>36</v>
      </c>
      <c r="S408" s="13" t="s">
        <v>12191</v>
      </c>
      <c r="T408" s="13" t="s">
        <v>84</v>
      </c>
      <c r="U408" s="13" t="s">
        <v>84</v>
      </c>
      <c r="V408" s="13" t="s">
        <v>7865</v>
      </c>
      <c r="W408" s="13">
        <v>394</v>
      </c>
      <c r="X408" s="13">
        <v>48268.800000000003</v>
      </c>
      <c r="Y408" s="13"/>
      <c r="Z408" s="15" t="e">
        <f>VLOOKUP(D408,'ZOHO Export'!$H:$W,16,FALSE)</f>
        <v>#N/A</v>
      </c>
      <c r="AA408" s="15" t="str">
        <f>VLOOKUP(E408,'ZOHO Export'!$H:$W,16,FALSE)</f>
        <v>Mark Sensenig</v>
      </c>
    </row>
    <row r="409" spans="1:27" x14ac:dyDescent="0.3">
      <c r="A409" s="13" t="s">
        <v>949</v>
      </c>
      <c r="B409" s="13" t="s">
        <v>5171</v>
      </c>
      <c r="C409" s="13" t="s">
        <v>12192</v>
      </c>
      <c r="D409" s="13" t="s">
        <v>12193</v>
      </c>
      <c r="E409" s="13" t="s">
        <v>11844</v>
      </c>
      <c r="F409" s="13" t="s">
        <v>11723</v>
      </c>
      <c r="G409" s="13" t="s">
        <v>950</v>
      </c>
      <c r="H409" s="13" t="s">
        <v>59</v>
      </c>
      <c r="I409" s="14">
        <v>45628</v>
      </c>
      <c r="J409" s="14">
        <v>45747</v>
      </c>
      <c r="K409" s="14">
        <v>45600</v>
      </c>
      <c r="L409" s="13">
        <v>12528</v>
      </c>
      <c r="M409" s="13" t="s">
        <v>11844</v>
      </c>
      <c r="N409" s="13">
        <v>0</v>
      </c>
      <c r="O409" s="13">
        <v>0</v>
      </c>
      <c r="P409" s="13" t="s">
        <v>122</v>
      </c>
      <c r="Q409" s="13"/>
      <c r="R409" s="13" t="s">
        <v>43</v>
      </c>
      <c r="S409" s="13" t="s">
        <v>12194</v>
      </c>
      <c r="T409" s="13" t="s">
        <v>38</v>
      </c>
      <c r="U409" s="13" t="s">
        <v>38</v>
      </c>
      <c r="V409" s="13" t="s">
        <v>7866</v>
      </c>
      <c r="W409" s="13">
        <v>1</v>
      </c>
      <c r="X409" s="13">
        <v>12528</v>
      </c>
      <c r="Y409" s="13"/>
      <c r="Z409" s="15" t="str">
        <f>VLOOKUP(D409,'ZOHO Export'!$H:$W,16,FALSE)</f>
        <v>Mustapha Benali</v>
      </c>
      <c r="AA409" s="15" t="e">
        <f>VLOOKUP(E409,'ZOHO Export'!$H:$W,16,FALSE)</f>
        <v>#N/A</v>
      </c>
    </row>
    <row r="410" spans="1:27" x14ac:dyDescent="0.3">
      <c r="A410" s="13" t="s">
        <v>952</v>
      </c>
      <c r="B410" s="13" t="s">
        <v>5172</v>
      </c>
      <c r="C410" s="13" t="s">
        <v>12195</v>
      </c>
      <c r="D410" s="13" t="s">
        <v>11662</v>
      </c>
      <c r="E410" s="13" t="s">
        <v>12196</v>
      </c>
      <c r="F410" s="13"/>
      <c r="G410" s="13" t="s">
        <v>953</v>
      </c>
      <c r="H410" s="13" t="s">
        <v>29</v>
      </c>
      <c r="I410" s="14">
        <v>45600</v>
      </c>
      <c r="J410" s="14">
        <v>45688</v>
      </c>
      <c r="K410" s="14">
        <v>45600</v>
      </c>
      <c r="L410" s="13">
        <v>12956</v>
      </c>
      <c r="M410" s="13" t="s">
        <v>11662</v>
      </c>
      <c r="N410" s="13">
        <v>0</v>
      </c>
      <c r="O410" s="13">
        <v>0</v>
      </c>
      <c r="P410" s="13" t="s">
        <v>122</v>
      </c>
      <c r="Q410" s="13"/>
      <c r="R410" s="13" t="s">
        <v>43</v>
      </c>
      <c r="S410" s="13" t="s">
        <v>11653</v>
      </c>
      <c r="T410" s="13" t="s">
        <v>58</v>
      </c>
      <c r="U410" s="13" t="s">
        <v>12095</v>
      </c>
      <c r="V410" s="13" t="s">
        <v>7867</v>
      </c>
      <c r="W410" s="13">
        <v>12.95</v>
      </c>
      <c r="X410" s="13">
        <v>12956</v>
      </c>
      <c r="Y410" s="13"/>
      <c r="Z410" s="15" t="str">
        <f>VLOOKUP(D410,'ZOHO Export'!$H:$W,16,FALSE)</f>
        <v>Maria Romero</v>
      </c>
      <c r="AA410" s="15" t="e">
        <f>VLOOKUP(E410,'ZOHO Export'!$H:$W,16,FALSE)</f>
        <v>#N/A</v>
      </c>
    </row>
    <row r="411" spans="1:27" x14ac:dyDescent="0.3">
      <c r="A411" s="13" t="s">
        <v>955</v>
      </c>
      <c r="B411" s="13" t="s">
        <v>5173</v>
      </c>
      <c r="C411" s="13" t="s">
        <v>12197</v>
      </c>
      <c r="D411" s="13" t="s">
        <v>11721</v>
      </c>
      <c r="E411" s="13" t="s">
        <v>11697</v>
      </c>
      <c r="F411" s="13"/>
      <c r="G411" s="13" t="s">
        <v>231</v>
      </c>
      <c r="H411" s="13" t="s">
        <v>29</v>
      </c>
      <c r="I411" s="14">
        <v>45596</v>
      </c>
      <c r="J411" s="14">
        <v>45773</v>
      </c>
      <c r="K411" s="14">
        <v>45596</v>
      </c>
      <c r="L411" s="13">
        <v>31725</v>
      </c>
      <c r="M411" s="13" t="s">
        <v>11721</v>
      </c>
      <c r="N411" s="13">
        <v>0</v>
      </c>
      <c r="O411" s="13">
        <v>0</v>
      </c>
      <c r="P411" s="13" t="s">
        <v>122</v>
      </c>
      <c r="Q411" s="13"/>
      <c r="R411" s="13" t="s">
        <v>43</v>
      </c>
      <c r="S411" s="13" t="s">
        <v>11823</v>
      </c>
      <c r="T411" s="13" t="s">
        <v>58</v>
      </c>
      <c r="U411" s="13" t="s">
        <v>58</v>
      </c>
      <c r="V411" s="13" t="s">
        <v>7868</v>
      </c>
      <c r="W411" s="13">
        <v>1</v>
      </c>
      <c r="X411" s="13">
        <v>31725</v>
      </c>
      <c r="Y411" s="13"/>
      <c r="Z411" s="15" t="str">
        <f>VLOOKUP(D411,'ZOHO Export'!$H:$W,16,FALSE)</f>
        <v>Corto Tristan Travada</v>
      </c>
      <c r="AA411" s="15" t="str">
        <f>VLOOKUP(E411,'ZOHO Export'!$H:$W,16,FALSE)</f>
        <v>Miguel Menéndez</v>
      </c>
    </row>
    <row r="412" spans="1:27" x14ac:dyDescent="0.3">
      <c r="A412" s="13" t="s">
        <v>956</v>
      </c>
      <c r="B412" s="13" t="s">
        <v>5174</v>
      </c>
      <c r="C412" s="13"/>
      <c r="D412" s="13" t="s">
        <v>11800</v>
      </c>
      <c r="E412" s="13" t="s">
        <v>11792</v>
      </c>
      <c r="F412" s="13" t="s">
        <v>12198</v>
      </c>
      <c r="G412" s="13" t="s">
        <v>957</v>
      </c>
      <c r="H412" s="13" t="s">
        <v>29</v>
      </c>
      <c r="I412" s="14">
        <v>45597</v>
      </c>
      <c r="J412" s="13"/>
      <c r="K412" s="14">
        <v>45980</v>
      </c>
      <c r="L412" s="13">
        <v>72027</v>
      </c>
      <c r="M412" s="13" t="s">
        <v>11800</v>
      </c>
      <c r="N412" s="13">
        <v>3</v>
      </c>
      <c r="O412" s="13">
        <v>3</v>
      </c>
      <c r="P412" s="13" t="s">
        <v>28</v>
      </c>
      <c r="Q412" s="13"/>
      <c r="R412" s="13" t="s">
        <v>82</v>
      </c>
      <c r="S412" s="13" t="s">
        <v>12199</v>
      </c>
      <c r="T412" s="13" t="s">
        <v>700</v>
      </c>
      <c r="U412" s="13" t="s">
        <v>12200</v>
      </c>
      <c r="V412" s="13" t="s">
        <v>11507</v>
      </c>
      <c r="W412" s="13">
        <v>86</v>
      </c>
      <c r="X412" s="13">
        <v>1046705.48</v>
      </c>
      <c r="Y412" s="13"/>
      <c r="Z412" s="15" t="str">
        <f>VLOOKUP(D412,'ZOHO Export'!$H:$W,16,FALSE)</f>
        <v>Mac Olean</v>
      </c>
      <c r="AA412" s="15" t="str">
        <f>VLOOKUP(E412,'ZOHO Export'!$H:$W,16,FALSE)</f>
        <v>Damien Hemmeryckx</v>
      </c>
    </row>
    <row r="413" spans="1:27" x14ac:dyDescent="0.3">
      <c r="A413" s="13" t="s">
        <v>960</v>
      </c>
      <c r="B413" s="13" t="s">
        <v>12201</v>
      </c>
      <c r="C413" s="13"/>
      <c r="D413" s="13" t="s">
        <v>11726</v>
      </c>
      <c r="E413" s="13" t="s">
        <v>11649</v>
      </c>
      <c r="F413" s="13"/>
      <c r="G413" s="13" t="s">
        <v>48</v>
      </c>
      <c r="H413" s="13" t="s">
        <v>29</v>
      </c>
      <c r="I413" s="14">
        <v>45596</v>
      </c>
      <c r="J413" s="14">
        <v>45778</v>
      </c>
      <c r="K413" s="14">
        <v>45596</v>
      </c>
      <c r="L413" s="13">
        <v>3500</v>
      </c>
      <c r="M413" s="13" t="s">
        <v>11649</v>
      </c>
      <c r="N413" s="13">
        <v>0</v>
      </c>
      <c r="O413" s="13">
        <v>0</v>
      </c>
      <c r="P413" s="13" t="s">
        <v>122</v>
      </c>
      <c r="Q413" s="13"/>
      <c r="R413" s="13" t="s">
        <v>25</v>
      </c>
      <c r="S413" s="13" t="s">
        <v>6878</v>
      </c>
      <c r="T413" s="13" t="s">
        <v>27</v>
      </c>
      <c r="U413" s="13" t="s">
        <v>27</v>
      </c>
      <c r="V413" s="13" t="s">
        <v>7870</v>
      </c>
      <c r="W413" s="13">
        <v>0</v>
      </c>
      <c r="X413" s="13">
        <v>3500</v>
      </c>
      <c r="Y413" s="13"/>
      <c r="Z413" s="15" t="str">
        <f>VLOOKUP(D413,'ZOHO Export'!$H:$W,16,FALSE)</f>
        <v>Zied Maghrebi</v>
      </c>
      <c r="AA413" s="15" t="str">
        <f>VLOOKUP(E413,'ZOHO Export'!$H:$W,16,FALSE)</f>
        <v>Wissem Bensaid</v>
      </c>
    </row>
    <row r="414" spans="1:27" x14ac:dyDescent="0.3">
      <c r="A414" s="13" t="s">
        <v>961</v>
      </c>
      <c r="B414" s="13" t="s">
        <v>12202</v>
      </c>
      <c r="C414" s="13"/>
      <c r="D414" s="13" t="s">
        <v>11780</v>
      </c>
      <c r="E414" s="13" t="s">
        <v>11649</v>
      </c>
      <c r="F414" s="13"/>
      <c r="G414" s="13" t="s">
        <v>753</v>
      </c>
      <c r="H414" s="13" t="s">
        <v>29</v>
      </c>
      <c r="I414" s="14">
        <v>45596</v>
      </c>
      <c r="J414" s="14">
        <v>45778</v>
      </c>
      <c r="K414" s="14">
        <v>45596</v>
      </c>
      <c r="L414" s="13">
        <v>3000</v>
      </c>
      <c r="M414" s="13" t="s">
        <v>11649</v>
      </c>
      <c r="N414" s="13">
        <v>0</v>
      </c>
      <c r="O414" s="13">
        <v>0</v>
      </c>
      <c r="P414" s="13" t="s">
        <v>122</v>
      </c>
      <c r="Q414" s="13"/>
      <c r="R414" s="13" t="s">
        <v>25</v>
      </c>
      <c r="S414" s="13" t="s">
        <v>11727</v>
      </c>
      <c r="T414" s="13" t="s">
        <v>27</v>
      </c>
      <c r="U414" s="13" t="s">
        <v>27</v>
      </c>
      <c r="V414" s="13" t="s">
        <v>7871</v>
      </c>
      <c r="W414" s="13">
        <v>0</v>
      </c>
      <c r="X414" s="13">
        <v>3000</v>
      </c>
      <c r="Y414" s="13"/>
      <c r="Z414" s="15" t="str">
        <f>VLOOKUP(D414,'ZOHO Export'!$H:$W,16,FALSE)</f>
        <v>Montassar Gharsallah</v>
      </c>
      <c r="AA414" s="15" t="str">
        <f>VLOOKUP(E414,'ZOHO Export'!$H:$W,16,FALSE)</f>
        <v>Wissem Bensaid</v>
      </c>
    </row>
    <row r="415" spans="1:27" x14ac:dyDescent="0.3">
      <c r="A415" s="13" t="s">
        <v>963</v>
      </c>
      <c r="B415" s="13" t="s">
        <v>12203</v>
      </c>
      <c r="C415" s="13"/>
      <c r="D415" s="13" t="s">
        <v>11890</v>
      </c>
      <c r="E415" s="13" t="s">
        <v>11649</v>
      </c>
      <c r="F415" s="13"/>
      <c r="G415" s="13" t="s">
        <v>964</v>
      </c>
      <c r="H415" s="13" t="s">
        <v>29</v>
      </c>
      <c r="I415" s="14">
        <v>45596</v>
      </c>
      <c r="J415" s="13"/>
      <c r="K415" s="14">
        <v>45596</v>
      </c>
      <c r="L415" s="13">
        <v>18638.55</v>
      </c>
      <c r="M415" s="13" t="s">
        <v>11649</v>
      </c>
      <c r="N415" s="13">
        <v>0</v>
      </c>
      <c r="O415" s="13">
        <v>0</v>
      </c>
      <c r="P415" s="13" t="s">
        <v>122</v>
      </c>
      <c r="Q415" s="13"/>
      <c r="R415" s="13" t="s">
        <v>82</v>
      </c>
      <c r="S415" s="13" t="s">
        <v>11784</v>
      </c>
      <c r="T415" s="13" t="s">
        <v>27</v>
      </c>
      <c r="U415" s="13" t="s">
        <v>27</v>
      </c>
      <c r="V415" s="13" t="s">
        <v>7872</v>
      </c>
      <c r="W415" s="13">
        <v>0</v>
      </c>
      <c r="X415" s="13">
        <v>18638.55</v>
      </c>
      <c r="Y415" s="13"/>
      <c r="Z415" s="15" t="str">
        <f>VLOOKUP(D415,'ZOHO Export'!$H:$W,16,FALSE)</f>
        <v>Fedi Saadaoui</v>
      </c>
      <c r="AA415" s="15" t="str">
        <f>VLOOKUP(E415,'ZOHO Export'!$H:$W,16,FALSE)</f>
        <v>Wissem Bensaid</v>
      </c>
    </row>
    <row r="416" spans="1:27" x14ac:dyDescent="0.3">
      <c r="A416" s="13" t="s">
        <v>966</v>
      </c>
      <c r="B416" s="13" t="s">
        <v>12204</v>
      </c>
      <c r="C416" s="13"/>
      <c r="D416" s="13" t="s">
        <v>11726</v>
      </c>
      <c r="E416" s="13" t="s">
        <v>11649</v>
      </c>
      <c r="F416" s="13"/>
      <c r="G416" s="13" t="s">
        <v>438</v>
      </c>
      <c r="H416" s="13" t="s">
        <v>59</v>
      </c>
      <c r="I416" s="14">
        <v>45595</v>
      </c>
      <c r="J416" s="14">
        <v>45778</v>
      </c>
      <c r="K416" s="14">
        <v>45595</v>
      </c>
      <c r="L416" s="13">
        <v>10119.049999999999</v>
      </c>
      <c r="M416" s="13" t="s">
        <v>11649</v>
      </c>
      <c r="N416" s="13">
        <v>0</v>
      </c>
      <c r="O416" s="13">
        <v>0</v>
      </c>
      <c r="P416" s="13" t="s">
        <v>122</v>
      </c>
      <c r="Q416" s="13"/>
      <c r="R416" s="13" t="s">
        <v>25</v>
      </c>
      <c r="S416" s="13" t="s">
        <v>6878</v>
      </c>
      <c r="T416" s="13" t="s">
        <v>27</v>
      </c>
      <c r="U416" s="13" t="s">
        <v>27</v>
      </c>
      <c r="V416" s="13" t="s">
        <v>7873</v>
      </c>
      <c r="W416" s="13">
        <v>0</v>
      </c>
      <c r="X416" s="13">
        <v>10119.049999999999</v>
      </c>
      <c r="Y416" s="13"/>
      <c r="Z416" s="15" t="str">
        <f>VLOOKUP(D416,'ZOHO Export'!$H:$W,16,FALSE)</f>
        <v>Zied Maghrebi</v>
      </c>
      <c r="AA416" s="15" t="str">
        <f>VLOOKUP(E416,'ZOHO Export'!$H:$W,16,FALSE)</f>
        <v>Wissem Bensaid</v>
      </c>
    </row>
    <row r="417" spans="1:27" x14ac:dyDescent="0.3">
      <c r="A417" s="13" t="s">
        <v>967</v>
      </c>
      <c r="B417" s="13" t="s">
        <v>11508</v>
      </c>
      <c r="C417" s="13"/>
      <c r="D417" s="13" t="s">
        <v>12205</v>
      </c>
      <c r="E417" s="13" t="s">
        <v>11649</v>
      </c>
      <c r="F417" s="13"/>
      <c r="G417" s="13" t="s">
        <v>968</v>
      </c>
      <c r="H417" s="13" t="s">
        <v>29</v>
      </c>
      <c r="I417" s="14">
        <v>45595</v>
      </c>
      <c r="J417" s="13"/>
      <c r="K417" s="14">
        <v>45595</v>
      </c>
      <c r="L417" s="13">
        <v>109520</v>
      </c>
      <c r="M417" s="13" t="s">
        <v>11649</v>
      </c>
      <c r="N417" s="13">
        <v>0</v>
      </c>
      <c r="O417" s="13">
        <v>0</v>
      </c>
      <c r="P417" s="13" t="s">
        <v>28</v>
      </c>
      <c r="Q417" s="13"/>
      <c r="R417" s="13" t="s">
        <v>25</v>
      </c>
      <c r="S417" s="13" t="s">
        <v>12130</v>
      </c>
      <c r="T417" s="13" t="s">
        <v>27</v>
      </c>
      <c r="U417" s="13" t="s">
        <v>27</v>
      </c>
      <c r="V417" s="13" t="s">
        <v>7874</v>
      </c>
      <c r="W417" s="13">
        <v>0</v>
      </c>
      <c r="X417" s="13">
        <v>109520</v>
      </c>
      <c r="Y417" s="13"/>
      <c r="Z417" s="15" t="str">
        <f>VLOOKUP(D417,'ZOHO Export'!$H:$W,16,FALSE)</f>
        <v>Amine Lahiani</v>
      </c>
      <c r="AA417" s="15" t="str">
        <f>VLOOKUP(E417,'ZOHO Export'!$H:$W,16,FALSE)</f>
        <v>Wissem Bensaid</v>
      </c>
    </row>
    <row r="418" spans="1:27" x14ac:dyDescent="0.3">
      <c r="A418" s="13" t="s">
        <v>970</v>
      </c>
      <c r="B418" s="13" t="s">
        <v>12206</v>
      </c>
      <c r="C418" s="13"/>
      <c r="D418" s="13" t="s">
        <v>12207</v>
      </c>
      <c r="E418" s="13" t="s">
        <v>11649</v>
      </c>
      <c r="F418" s="13"/>
      <c r="G418" s="13" t="s">
        <v>451</v>
      </c>
      <c r="H418" s="13" t="s">
        <v>29</v>
      </c>
      <c r="I418" s="14">
        <v>45595</v>
      </c>
      <c r="J418" s="14">
        <v>45778</v>
      </c>
      <c r="K418" s="14">
        <v>45595</v>
      </c>
      <c r="L418" s="13">
        <v>13</v>
      </c>
      <c r="M418" s="13" t="s">
        <v>11649</v>
      </c>
      <c r="N418" s="13">
        <v>0</v>
      </c>
      <c r="O418" s="13">
        <v>0</v>
      </c>
      <c r="P418" s="13" t="s">
        <v>122</v>
      </c>
      <c r="Q418" s="13"/>
      <c r="R418" s="13" t="s">
        <v>36</v>
      </c>
      <c r="S418" s="13" t="s">
        <v>6878</v>
      </c>
      <c r="T418" s="13" t="s">
        <v>27</v>
      </c>
      <c r="U418" s="13" t="s">
        <v>38</v>
      </c>
      <c r="V418" s="13" t="s">
        <v>7875</v>
      </c>
      <c r="W418" s="13">
        <v>0</v>
      </c>
      <c r="X418" s="13">
        <v>13</v>
      </c>
      <c r="Y418" s="13"/>
      <c r="Z418" s="15" t="str">
        <f>VLOOKUP(D418,'ZOHO Export'!$H:$W,16,FALSE)</f>
        <v>Amine BOUDHRAA</v>
      </c>
      <c r="AA418" s="15" t="str">
        <f>VLOOKUP(E418,'ZOHO Export'!$H:$W,16,FALSE)</f>
        <v>Wissem Bensaid</v>
      </c>
    </row>
    <row r="419" spans="1:27" x14ac:dyDescent="0.3">
      <c r="A419" s="13" t="s">
        <v>972</v>
      </c>
      <c r="B419" s="13" t="s">
        <v>12208</v>
      </c>
      <c r="C419" s="13"/>
      <c r="D419" s="13" t="s">
        <v>11742</v>
      </c>
      <c r="E419" s="13" t="s">
        <v>11649</v>
      </c>
      <c r="F419" s="13"/>
      <c r="G419" s="13" t="s">
        <v>195</v>
      </c>
      <c r="H419" s="13" t="s">
        <v>29</v>
      </c>
      <c r="I419" s="14">
        <v>45595</v>
      </c>
      <c r="J419" s="14">
        <v>45778</v>
      </c>
      <c r="K419" s="14">
        <v>45595</v>
      </c>
      <c r="L419" s="13">
        <v>14000</v>
      </c>
      <c r="M419" s="13" t="s">
        <v>11649</v>
      </c>
      <c r="N419" s="13">
        <v>0</v>
      </c>
      <c r="O419" s="13">
        <v>0</v>
      </c>
      <c r="P419" s="13" t="s">
        <v>122</v>
      </c>
      <c r="Q419" s="13"/>
      <c r="R419" s="13" t="s">
        <v>25</v>
      </c>
      <c r="S419" s="13" t="s">
        <v>12130</v>
      </c>
      <c r="T419" s="13" t="s">
        <v>27</v>
      </c>
      <c r="U419" s="13" t="s">
        <v>27</v>
      </c>
      <c r="V419" s="13" t="s">
        <v>7876</v>
      </c>
      <c r="W419" s="13">
        <v>0</v>
      </c>
      <c r="X419" s="13">
        <v>14000</v>
      </c>
      <c r="Y419" s="13"/>
      <c r="Z419" s="15" t="str">
        <f>VLOOKUP(D419,'ZOHO Export'!$H:$W,16,FALSE)</f>
        <v>Houssem Bac Ali</v>
      </c>
      <c r="AA419" s="15" t="str">
        <f>VLOOKUP(E419,'ZOHO Export'!$H:$W,16,FALSE)</f>
        <v>Wissem Bensaid</v>
      </c>
    </row>
    <row r="420" spans="1:27" x14ac:dyDescent="0.3">
      <c r="A420" s="13" t="s">
        <v>973</v>
      </c>
      <c r="B420" s="13" t="s">
        <v>12209</v>
      </c>
      <c r="C420" s="13"/>
      <c r="D420" s="13" t="s">
        <v>11742</v>
      </c>
      <c r="E420" s="13" t="s">
        <v>11649</v>
      </c>
      <c r="F420" s="13"/>
      <c r="G420" s="13" t="s">
        <v>195</v>
      </c>
      <c r="H420" s="13" t="s">
        <v>29</v>
      </c>
      <c r="I420" s="14">
        <v>45595</v>
      </c>
      <c r="J420" s="14">
        <v>45952</v>
      </c>
      <c r="K420" s="14">
        <v>45595</v>
      </c>
      <c r="L420" s="13">
        <v>42000</v>
      </c>
      <c r="M420" s="13" t="s">
        <v>11649</v>
      </c>
      <c r="N420" s="13">
        <v>0</v>
      </c>
      <c r="O420" s="13">
        <v>0</v>
      </c>
      <c r="P420" s="13" t="s">
        <v>122</v>
      </c>
      <c r="Q420" s="13"/>
      <c r="R420" s="13" t="s">
        <v>25</v>
      </c>
      <c r="S420" s="13" t="s">
        <v>12210</v>
      </c>
      <c r="T420" s="13" t="s">
        <v>27</v>
      </c>
      <c r="U420" s="13" t="s">
        <v>27</v>
      </c>
      <c r="V420" s="13" t="s">
        <v>7877</v>
      </c>
      <c r="W420" s="13">
        <v>0</v>
      </c>
      <c r="X420" s="13">
        <v>42000</v>
      </c>
      <c r="Y420" s="13"/>
      <c r="Z420" s="15" t="str">
        <f>VLOOKUP(D420,'ZOHO Export'!$H:$W,16,FALSE)</f>
        <v>Houssem Bac Ali</v>
      </c>
      <c r="AA420" s="15" t="str">
        <f>VLOOKUP(E420,'ZOHO Export'!$H:$W,16,FALSE)</f>
        <v>Wissem Bensaid</v>
      </c>
    </row>
    <row r="421" spans="1:27" x14ac:dyDescent="0.3">
      <c r="A421" s="13" t="s">
        <v>974</v>
      </c>
      <c r="B421" s="13" t="s">
        <v>11509</v>
      </c>
      <c r="C421" s="13"/>
      <c r="D421" s="13" t="s">
        <v>11670</v>
      </c>
      <c r="E421" s="13" t="s">
        <v>11671</v>
      </c>
      <c r="F421" s="13" t="s">
        <v>11672</v>
      </c>
      <c r="G421" s="13" t="s">
        <v>74</v>
      </c>
      <c r="H421" s="13" t="s">
        <v>29</v>
      </c>
      <c r="I421" s="14">
        <v>45595</v>
      </c>
      <c r="J421" s="13"/>
      <c r="K421" s="14">
        <v>46069</v>
      </c>
      <c r="L421" s="13">
        <v>6352.68</v>
      </c>
      <c r="M421" s="13" t="s">
        <v>11671</v>
      </c>
      <c r="N421" s="13">
        <v>4</v>
      </c>
      <c r="O421" s="13">
        <v>4</v>
      </c>
      <c r="P421" s="13" t="s">
        <v>28</v>
      </c>
      <c r="Q421" s="13"/>
      <c r="R421" s="13" t="s">
        <v>75</v>
      </c>
      <c r="S421" s="13" t="s">
        <v>12211</v>
      </c>
      <c r="T421" s="13" t="s">
        <v>38</v>
      </c>
      <c r="U421" s="13" t="s">
        <v>38</v>
      </c>
      <c r="V421" s="13" t="s">
        <v>7878</v>
      </c>
      <c r="W421" s="13">
        <v>5</v>
      </c>
      <c r="X421" s="13">
        <v>454142.37</v>
      </c>
      <c r="Y421" s="13"/>
      <c r="Z421" s="15" t="str">
        <f>VLOOKUP(D421,'ZOHO Export'!$H:$W,16,FALSE)</f>
        <v>Mathias Martin</v>
      </c>
      <c r="AA421" s="15" t="str">
        <f>VLOOKUP(E421,'ZOHO Export'!$H:$W,16,FALSE)</f>
        <v>Yves Debaisieux</v>
      </c>
    </row>
    <row r="422" spans="1:27" x14ac:dyDescent="0.3">
      <c r="A422" s="13" t="s">
        <v>976</v>
      </c>
      <c r="B422" s="13" t="s">
        <v>5184</v>
      </c>
      <c r="C422" s="13"/>
      <c r="D422" s="13" t="s">
        <v>11721</v>
      </c>
      <c r="E422" s="13" t="s">
        <v>11697</v>
      </c>
      <c r="F422" s="13"/>
      <c r="G422" s="13" t="s">
        <v>977</v>
      </c>
      <c r="H422" s="13" t="s">
        <v>29</v>
      </c>
      <c r="I422" s="14">
        <v>45595</v>
      </c>
      <c r="J422" s="14">
        <v>45777</v>
      </c>
      <c r="K422" s="14">
        <v>45595</v>
      </c>
      <c r="L422" s="13">
        <v>4198.8</v>
      </c>
      <c r="M422" s="13" t="s">
        <v>11721</v>
      </c>
      <c r="N422" s="13">
        <v>0</v>
      </c>
      <c r="O422" s="13">
        <v>0</v>
      </c>
      <c r="P422" s="13" t="s">
        <v>122</v>
      </c>
      <c r="Q422" s="13"/>
      <c r="R422" s="13" t="s">
        <v>43</v>
      </c>
      <c r="S422" s="13" t="s">
        <v>11823</v>
      </c>
      <c r="T422" s="13" t="s">
        <v>58</v>
      </c>
      <c r="U422" s="13" t="s">
        <v>58</v>
      </c>
      <c r="V422" s="13" t="s">
        <v>12212</v>
      </c>
      <c r="W422" s="13">
        <v>1</v>
      </c>
      <c r="X422" s="13">
        <v>4198.8</v>
      </c>
      <c r="Y422" s="13"/>
      <c r="Z422" s="15" t="str">
        <f>VLOOKUP(D422,'ZOHO Export'!$H:$W,16,FALSE)</f>
        <v>Corto Tristan Travada</v>
      </c>
      <c r="AA422" s="15" t="str">
        <f>VLOOKUP(E422,'ZOHO Export'!$H:$W,16,FALSE)</f>
        <v>Miguel Menéndez</v>
      </c>
    </row>
    <row r="423" spans="1:27" x14ac:dyDescent="0.3">
      <c r="A423" s="13" t="s">
        <v>978</v>
      </c>
      <c r="B423" s="13" t="s">
        <v>5185</v>
      </c>
      <c r="C423" s="13"/>
      <c r="D423" s="13" t="s">
        <v>11756</v>
      </c>
      <c r="E423" s="13" t="s">
        <v>11717</v>
      </c>
      <c r="F423" s="13" t="s">
        <v>11927</v>
      </c>
      <c r="G423" s="13" t="s">
        <v>889</v>
      </c>
      <c r="H423" s="13" t="s">
        <v>59</v>
      </c>
      <c r="I423" s="14">
        <v>45589</v>
      </c>
      <c r="J423" s="14">
        <v>45952</v>
      </c>
      <c r="K423" s="14">
        <v>45589</v>
      </c>
      <c r="L423" s="13">
        <v>80155</v>
      </c>
      <c r="M423" s="13" t="s">
        <v>11717</v>
      </c>
      <c r="N423" s="13">
        <v>0</v>
      </c>
      <c r="O423" s="13">
        <v>0</v>
      </c>
      <c r="P423" s="13" t="s">
        <v>122</v>
      </c>
      <c r="Q423" s="13"/>
      <c r="R423" s="13" t="s">
        <v>36</v>
      </c>
      <c r="S423" s="13" t="s">
        <v>6878</v>
      </c>
      <c r="T423" s="13" t="s">
        <v>178</v>
      </c>
      <c r="U423" s="13" t="s">
        <v>178</v>
      </c>
      <c r="V423" s="13" t="s">
        <v>7880</v>
      </c>
      <c r="W423" s="13">
        <v>1500000</v>
      </c>
      <c r="X423" s="13">
        <v>80155</v>
      </c>
      <c r="Y423" s="13"/>
      <c r="Z423" s="15" t="str">
        <f>VLOOKUP(D423,'ZOHO Export'!$H:$W,16,FALSE)</f>
        <v>Lucas Olheiser</v>
      </c>
      <c r="AA423" s="15" t="str">
        <f>VLOOKUP(E423,'ZOHO Export'!$H:$W,16,FALSE)</f>
        <v>Fiete Heinrich</v>
      </c>
    </row>
    <row r="424" spans="1:27" x14ac:dyDescent="0.3">
      <c r="A424" s="13" t="s">
        <v>979</v>
      </c>
      <c r="B424" s="13" t="s">
        <v>5186</v>
      </c>
      <c r="C424" s="13"/>
      <c r="D424" s="13" t="s">
        <v>12074</v>
      </c>
      <c r="E424" s="13" t="s">
        <v>11936</v>
      </c>
      <c r="F424" s="13"/>
      <c r="G424" s="13" t="s">
        <v>11466</v>
      </c>
      <c r="H424" s="13" t="s">
        <v>59</v>
      </c>
      <c r="I424" s="14">
        <v>45588</v>
      </c>
      <c r="J424" s="14">
        <v>45625</v>
      </c>
      <c r="K424" s="14">
        <v>45588</v>
      </c>
      <c r="L424" s="13">
        <v>36</v>
      </c>
      <c r="M424" s="13" t="s">
        <v>11936</v>
      </c>
      <c r="N424" s="13">
        <v>0</v>
      </c>
      <c r="O424" s="13">
        <v>0</v>
      </c>
      <c r="P424" s="13" t="s">
        <v>122</v>
      </c>
      <c r="Q424" s="13"/>
      <c r="R424" s="13" t="s">
        <v>82</v>
      </c>
      <c r="S424" s="13" t="s">
        <v>11715</v>
      </c>
      <c r="T424" s="13" t="s">
        <v>178</v>
      </c>
      <c r="U424" s="13" t="s">
        <v>38</v>
      </c>
      <c r="V424" s="13" t="s">
        <v>7881</v>
      </c>
      <c r="W424" s="13">
        <v>0.4</v>
      </c>
      <c r="X424" s="13">
        <v>36</v>
      </c>
      <c r="Y424" s="13"/>
      <c r="Z424" s="15" t="str">
        <f>VLOOKUP(D424,'ZOHO Export'!$H:$W,16,FALSE)</f>
        <v>Stefan Rosenkranz</v>
      </c>
      <c r="AA424" s="15" t="str">
        <f>VLOOKUP(E424,'ZOHO Export'!$H:$W,16,FALSE)</f>
        <v>Philippe Fürst</v>
      </c>
    </row>
    <row r="425" spans="1:27" x14ac:dyDescent="0.3">
      <c r="A425" s="13" t="s">
        <v>980</v>
      </c>
      <c r="B425" s="13" t="s">
        <v>5172</v>
      </c>
      <c r="C425" s="13" t="s">
        <v>12213</v>
      </c>
      <c r="D425" s="13" t="s">
        <v>11662</v>
      </c>
      <c r="E425" s="13" t="s">
        <v>12196</v>
      </c>
      <c r="F425" s="13"/>
      <c r="G425" s="13" t="s">
        <v>953</v>
      </c>
      <c r="H425" s="13" t="s">
        <v>29</v>
      </c>
      <c r="I425" s="14">
        <v>45586</v>
      </c>
      <c r="J425" s="14">
        <v>45586</v>
      </c>
      <c r="K425" s="14">
        <v>45637</v>
      </c>
      <c r="L425" s="13">
        <v>-9540</v>
      </c>
      <c r="M425" s="13" t="s">
        <v>11662</v>
      </c>
      <c r="N425" s="13">
        <v>1</v>
      </c>
      <c r="O425" s="13">
        <v>1</v>
      </c>
      <c r="P425" s="13" t="s">
        <v>122</v>
      </c>
      <c r="Q425" s="13"/>
      <c r="R425" s="13" t="s">
        <v>43</v>
      </c>
      <c r="S425" s="13" t="s">
        <v>11653</v>
      </c>
      <c r="T425" s="13" t="s">
        <v>53</v>
      </c>
      <c r="U425" s="13" t="s">
        <v>12071</v>
      </c>
      <c r="V425" s="13" t="s">
        <v>7882</v>
      </c>
      <c r="W425" s="13">
        <v>12.95</v>
      </c>
      <c r="X425" s="13">
        <v>0</v>
      </c>
      <c r="Y425" s="13"/>
      <c r="Z425" s="15" t="str">
        <f>VLOOKUP(D425,'ZOHO Export'!$H:$W,16,FALSE)</f>
        <v>Maria Romero</v>
      </c>
      <c r="AA425" s="15" t="e">
        <f>VLOOKUP(E425,'ZOHO Export'!$H:$W,16,FALSE)</f>
        <v>#N/A</v>
      </c>
    </row>
    <row r="426" spans="1:27" x14ac:dyDescent="0.3">
      <c r="A426" s="13" t="s">
        <v>981</v>
      </c>
      <c r="B426" s="13" t="s">
        <v>12214</v>
      </c>
      <c r="C426" s="13"/>
      <c r="D426" s="13" t="s">
        <v>12215</v>
      </c>
      <c r="E426" s="13" t="s">
        <v>11767</v>
      </c>
      <c r="F426" s="13"/>
      <c r="G426" s="13" t="s">
        <v>982</v>
      </c>
      <c r="H426" s="13" t="s">
        <v>29</v>
      </c>
      <c r="I426" s="14">
        <v>45583</v>
      </c>
      <c r="J426" s="13"/>
      <c r="K426" s="14">
        <v>46092</v>
      </c>
      <c r="L426" s="13">
        <v>992.25</v>
      </c>
      <c r="M426" s="13" t="s">
        <v>11767</v>
      </c>
      <c r="N426" s="13">
        <v>9</v>
      </c>
      <c r="O426" s="13">
        <v>7</v>
      </c>
      <c r="P426" s="13" t="s">
        <v>28</v>
      </c>
      <c r="Q426" s="13"/>
      <c r="R426" s="13" t="s">
        <v>43</v>
      </c>
      <c r="S426" s="13" t="s">
        <v>12216</v>
      </c>
      <c r="T426" s="13" t="s">
        <v>58</v>
      </c>
      <c r="U426" s="13" t="s">
        <v>11959</v>
      </c>
      <c r="V426" s="13" t="s">
        <v>7883</v>
      </c>
      <c r="W426" s="13">
        <v>0.3</v>
      </c>
      <c r="X426" s="13">
        <v>121059.62</v>
      </c>
      <c r="Y426" s="13"/>
      <c r="Z426" s="15" t="str">
        <f>VLOOKUP(D426,'ZOHO Export'!$H:$W,16,FALSE)</f>
        <v>Gonzalo Martin</v>
      </c>
      <c r="AA426" s="15" t="str">
        <f>VLOOKUP(E426,'ZOHO Export'!$H:$W,16,FALSE)</f>
        <v>Paqui Romero</v>
      </c>
    </row>
    <row r="427" spans="1:27" x14ac:dyDescent="0.3">
      <c r="A427" s="13" t="s">
        <v>984</v>
      </c>
      <c r="B427" s="13" t="s">
        <v>12217</v>
      </c>
      <c r="C427" s="13"/>
      <c r="D427" s="13" t="s">
        <v>11730</v>
      </c>
      <c r="E427" s="13" t="s">
        <v>11649</v>
      </c>
      <c r="F427" s="13"/>
      <c r="G427" s="13" t="s">
        <v>985</v>
      </c>
      <c r="H427" s="13" t="s">
        <v>29</v>
      </c>
      <c r="I427" s="14">
        <v>45582</v>
      </c>
      <c r="J427" s="14">
        <v>45952</v>
      </c>
      <c r="K427" s="14">
        <v>45582</v>
      </c>
      <c r="L427" s="13">
        <v>22500</v>
      </c>
      <c r="M427" s="13" t="s">
        <v>11649</v>
      </c>
      <c r="N427" s="13">
        <v>0</v>
      </c>
      <c r="O427" s="13">
        <v>0</v>
      </c>
      <c r="P427" s="13" t="s">
        <v>122</v>
      </c>
      <c r="Q427" s="13"/>
      <c r="R427" s="13" t="s">
        <v>25</v>
      </c>
      <c r="S427" s="13" t="s">
        <v>12218</v>
      </c>
      <c r="T427" s="13" t="s">
        <v>27</v>
      </c>
      <c r="U427" s="13" t="s">
        <v>27</v>
      </c>
      <c r="V427" s="13" t="s">
        <v>7884</v>
      </c>
      <c r="W427" s="13">
        <v>0</v>
      </c>
      <c r="X427" s="13">
        <v>22500</v>
      </c>
      <c r="Y427" s="13"/>
      <c r="Z427" s="15" t="str">
        <f>VLOOKUP(D427,'ZOHO Export'!$H:$W,16,FALSE)</f>
        <v>Mansour Hamza</v>
      </c>
      <c r="AA427" s="15" t="str">
        <f>VLOOKUP(E427,'ZOHO Export'!$H:$W,16,FALSE)</f>
        <v>Wissem Bensaid</v>
      </c>
    </row>
    <row r="428" spans="1:27" x14ac:dyDescent="0.3">
      <c r="A428" s="13" t="s">
        <v>987</v>
      </c>
      <c r="B428" s="13" t="s">
        <v>5189</v>
      </c>
      <c r="C428" s="13"/>
      <c r="D428" s="13" t="s">
        <v>11829</v>
      </c>
      <c r="E428" s="13" t="s">
        <v>11751</v>
      </c>
      <c r="F428" s="13" t="s">
        <v>11718</v>
      </c>
      <c r="G428" s="13" t="s">
        <v>334</v>
      </c>
      <c r="H428" s="13" t="s">
        <v>59</v>
      </c>
      <c r="I428" s="14">
        <v>45582</v>
      </c>
      <c r="J428" s="14">
        <v>45931</v>
      </c>
      <c r="K428" s="14">
        <v>45994</v>
      </c>
      <c r="L428" s="13">
        <v>34558.92</v>
      </c>
      <c r="M428" s="13" t="s">
        <v>11829</v>
      </c>
      <c r="N428" s="13">
        <v>1</v>
      </c>
      <c r="O428" s="13">
        <v>1</v>
      </c>
      <c r="P428" s="13" t="s">
        <v>28</v>
      </c>
      <c r="Q428" s="13"/>
      <c r="R428" s="13" t="s">
        <v>82</v>
      </c>
      <c r="S428" s="13" t="s">
        <v>11653</v>
      </c>
      <c r="T428" s="13" t="s">
        <v>38</v>
      </c>
      <c r="U428" s="13" t="s">
        <v>38</v>
      </c>
      <c r="V428" s="13" t="s">
        <v>7885</v>
      </c>
      <c r="W428" s="13">
        <v>7</v>
      </c>
      <c r="X428" s="13">
        <v>155446.12</v>
      </c>
      <c r="Y428" s="13"/>
      <c r="Z428" s="15" t="str">
        <f>VLOOKUP(D428,'ZOHO Export'!$H:$W,16,FALSE)</f>
        <v>William Beyst</v>
      </c>
      <c r="AA428" s="15" t="str">
        <f>VLOOKUP(E428,'ZOHO Export'!$H:$W,16,FALSE)</f>
        <v>Sunny Yip</v>
      </c>
    </row>
    <row r="429" spans="1:27" x14ac:dyDescent="0.3">
      <c r="A429" s="13" t="s">
        <v>988</v>
      </c>
      <c r="B429" s="13" t="s">
        <v>5190</v>
      </c>
      <c r="C429" s="13"/>
      <c r="D429" s="13" t="s">
        <v>12219</v>
      </c>
      <c r="E429" s="13" t="s">
        <v>11671</v>
      </c>
      <c r="F429" s="13" t="s">
        <v>11705</v>
      </c>
      <c r="G429" s="13" t="s">
        <v>146</v>
      </c>
      <c r="H429" s="13" t="s">
        <v>29</v>
      </c>
      <c r="I429" s="14">
        <v>45582</v>
      </c>
      <c r="J429" s="14">
        <v>45789</v>
      </c>
      <c r="K429" s="14">
        <v>45684</v>
      </c>
      <c r="L429" s="13">
        <v>28301.01</v>
      </c>
      <c r="M429" s="13" t="s">
        <v>11671</v>
      </c>
      <c r="N429" s="13">
        <v>2</v>
      </c>
      <c r="O429" s="13">
        <v>2</v>
      </c>
      <c r="P429" s="13" t="s">
        <v>122</v>
      </c>
      <c r="Q429" s="13"/>
      <c r="R429" s="13" t="s">
        <v>75</v>
      </c>
      <c r="S429" s="13" t="s">
        <v>12220</v>
      </c>
      <c r="T429" s="13" t="s">
        <v>38</v>
      </c>
      <c r="U429" s="13" t="s">
        <v>38</v>
      </c>
      <c r="V429" s="13" t="s">
        <v>7886</v>
      </c>
      <c r="W429" s="13">
        <v>4</v>
      </c>
      <c r="X429" s="13">
        <v>143023</v>
      </c>
      <c r="Y429" s="13"/>
      <c r="Z429" s="15" t="str">
        <f>VLOOKUP(D429,'ZOHO Export'!$H:$W,16,FALSE)</f>
        <v>Dries Vandekerchove</v>
      </c>
      <c r="AA429" s="15" t="str">
        <f>VLOOKUP(E429,'ZOHO Export'!$H:$W,16,FALSE)</f>
        <v>Yves Debaisieux</v>
      </c>
    </row>
    <row r="430" spans="1:27" x14ac:dyDescent="0.3">
      <c r="A430" s="13" t="s">
        <v>991</v>
      </c>
      <c r="B430" s="13" t="s">
        <v>12221</v>
      </c>
      <c r="C430" s="13"/>
      <c r="D430" s="13" t="s">
        <v>11726</v>
      </c>
      <c r="E430" s="13" t="s">
        <v>11649</v>
      </c>
      <c r="F430" s="13"/>
      <c r="G430" s="13" t="s">
        <v>438</v>
      </c>
      <c r="H430" s="13" t="s">
        <v>29</v>
      </c>
      <c r="I430" s="14">
        <v>45582</v>
      </c>
      <c r="J430" s="14">
        <v>45952</v>
      </c>
      <c r="K430" s="14">
        <v>45582</v>
      </c>
      <c r="L430" s="13">
        <v>58658.93</v>
      </c>
      <c r="M430" s="13" t="s">
        <v>11649</v>
      </c>
      <c r="N430" s="13">
        <v>0</v>
      </c>
      <c r="O430" s="13">
        <v>0</v>
      </c>
      <c r="P430" s="13" t="s">
        <v>122</v>
      </c>
      <c r="Q430" s="13"/>
      <c r="R430" s="13" t="s">
        <v>25</v>
      </c>
      <c r="S430" s="13" t="s">
        <v>11889</v>
      </c>
      <c r="T430" s="13" t="s">
        <v>27</v>
      </c>
      <c r="U430" s="13" t="s">
        <v>27</v>
      </c>
      <c r="V430" s="13" t="s">
        <v>7887</v>
      </c>
      <c r="W430" s="13">
        <v>0</v>
      </c>
      <c r="X430" s="13">
        <v>58658.93</v>
      </c>
      <c r="Y430" s="13"/>
      <c r="Z430" s="15" t="str">
        <f>VLOOKUP(D430,'ZOHO Export'!$H:$W,16,FALSE)</f>
        <v>Zied Maghrebi</v>
      </c>
      <c r="AA430" s="15" t="str">
        <f>VLOOKUP(E430,'ZOHO Export'!$H:$W,16,FALSE)</f>
        <v>Wissem Bensaid</v>
      </c>
    </row>
    <row r="431" spans="1:27" x14ac:dyDescent="0.3">
      <c r="A431" s="13" t="s">
        <v>992</v>
      </c>
      <c r="B431" s="13" t="s">
        <v>5192</v>
      </c>
      <c r="C431" s="13"/>
      <c r="D431" s="13" t="s">
        <v>11764</v>
      </c>
      <c r="E431" s="13" t="s">
        <v>11762</v>
      </c>
      <c r="F431" s="13" t="s">
        <v>11676</v>
      </c>
      <c r="G431" s="13" t="s">
        <v>87</v>
      </c>
      <c r="H431" s="13" t="s">
        <v>29</v>
      </c>
      <c r="I431" s="14">
        <v>45485</v>
      </c>
      <c r="J431" s="14">
        <v>45535</v>
      </c>
      <c r="K431" s="14">
        <v>45581</v>
      </c>
      <c r="L431" s="13">
        <v>16025</v>
      </c>
      <c r="M431" s="13" t="s">
        <v>11676</v>
      </c>
      <c r="N431" s="13">
        <v>0</v>
      </c>
      <c r="O431" s="13">
        <v>0</v>
      </c>
      <c r="P431" s="13" t="s">
        <v>122</v>
      </c>
      <c r="Q431" s="13"/>
      <c r="R431" s="13" t="s">
        <v>104</v>
      </c>
      <c r="S431" s="13" t="s">
        <v>7406</v>
      </c>
      <c r="T431" s="13" t="s">
        <v>89</v>
      </c>
      <c r="U431" s="13" t="s">
        <v>89</v>
      </c>
      <c r="V431" s="13" t="s">
        <v>7888</v>
      </c>
      <c r="W431" s="13">
        <v>0</v>
      </c>
      <c r="X431" s="13">
        <v>16025</v>
      </c>
      <c r="Y431" s="13"/>
      <c r="Z431" s="15" t="str">
        <f>VLOOKUP(D431,'ZOHO Export'!$H:$W,16,FALSE)</f>
        <v>Dobri Gatev</v>
      </c>
      <c r="AA431" s="15" t="str">
        <f>VLOOKUP(E431,'ZOHO Export'!$H:$W,16,FALSE)</f>
        <v>Boris Krastev</v>
      </c>
    </row>
    <row r="432" spans="1:27" x14ac:dyDescent="0.3">
      <c r="A432" s="13" t="s">
        <v>993</v>
      </c>
      <c r="B432" s="13" t="s">
        <v>5193</v>
      </c>
      <c r="C432" s="13"/>
      <c r="D432" s="13" t="s">
        <v>11675</v>
      </c>
      <c r="E432" s="13" t="s">
        <v>11800</v>
      </c>
      <c r="F432" s="13" t="s">
        <v>11806</v>
      </c>
      <c r="G432" s="13" t="s">
        <v>453</v>
      </c>
      <c r="H432" s="13" t="s">
        <v>29</v>
      </c>
      <c r="I432" s="14">
        <v>45581</v>
      </c>
      <c r="J432" s="14">
        <v>45702</v>
      </c>
      <c r="K432" s="14">
        <v>45693</v>
      </c>
      <c r="L432" s="13">
        <v>13950</v>
      </c>
      <c r="M432" s="13" t="s">
        <v>11771</v>
      </c>
      <c r="N432" s="13">
        <v>1</v>
      </c>
      <c r="O432" s="13">
        <v>1</v>
      </c>
      <c r="P432" s="13" t="s">
        <v>122</v>
      </c>
      <c r="Q432" s="13"/>
      <c r="R432" s="13" t="s">
        <v>36</v>
      </c>
      <c r="S432" s="13" t="s">
        <v>12222</v>
      </c>
      <c r="T432" s="13" t="s">
        <v>84</v>
      </c>
      <c r="U432" s="13" t="s">
        <v>12223</v>
      </c>
      <c r="V432" s="13" t="s">
        <v>12224</v>
      </c>
      <c r="W432" s="13">
        <v>30</v>
      </c>
      <c r="X432" s="13">
        <v>1276048.98</v>
      </c>
      <c r="Y432" s="13"/>
      <c r="Z432" s="15" t="str">
        <f>VLOOKUP(D432,'ZOHO Export'!$H:$W,16,FALSE)</f>
        <v>Pranay Pawar</v>
      </c>
      <c r="AA432" s="15" t="str">
        <f>VLOOKUP(E432,'ZOHO Export'!$H:$W,16,FALSE)</f>
        <v>Mac Olean</v>
      </c>
    </row>
    <row r="433" spans="1:27" x14ac:dyDescent="0.3">
      <c r="A433" s="13" t="s">
        <v>995</v>
      </c>
      <c r="B433" s="13" t="s">
        <v>12225</v>
      </c>
      <c r="C433" s="13"/>
      <c r="D433" s="13" t="s">
        <v>11658</v>
      </c>
      <c r="E433" s="13" t="s">
        <v>11649</v>
      </c>
      <c r="F433" s="13"/>
      <c r="G433" s="13" t="s">
        <v>996</v>
      </c>
      <c r="H433" s="13" t="s">
        <v>59</v>
      </c>
      <c r="I433" s="14">
        <v>45580</v>
      </c>
      <c r="J433" s="14">
        <v>45952</v>
      </c>
      <c r="K433" s="14">
        <v>45580</v>
      </c>
      <c r="L433" s="13">
        <v>34285.82</v>
      </c>
      <c r="M433" s="13" t="s">
        <v>11649</v>
      </c>
      <c r="N433" s="13">
        <v>0</v>
      </c>
      <c r="O433" s="13">
        <v>0</v>
      </c>
      <c r="P433" s="13" t="s">
        <v>122</v>
      </c>
      <c r="Q433" s="13"/>
      <c r="R433" s="13" t="s">
        <v>43</v>
      </c>
      <c r="S433" s="13" t="s">
        <v>12194</v>
      </c>
      <c r="T433" s="13" t="s">
        <v>27</v>
      </c>
      <c r="U433" s="13" t="s">
        <v>27</v>
      </c>
      <c r="V433" s="13" t="s">
        <v>7890</v>
      </c>
      <c r="W433" s="13">
        <v>0</v>
      </c>
      <c r="X433" s="13">
        <v>34285.82</v>
      </c>
      <c r="Y433" s="13"/>
      <c r="Z433" s="15" t="str">
        <f>VLOOKUP(D433,'ZOHO Export'!$H:$W,16,FALSE)</f>
        <v>Anouar Trigui</v>
      </c>
      <c r="AA433" s="15" t="str">
        <f>VLOOKUP(E433,'ZOHO Export'!$H:$W,16,FALSE)</f>
        <v>Wissem Bensaid</v>
      </c>
    </row>
    <row r="434" spans="1:27" x14ac:dyDescent="0.3">
      <c r="A434" s="13" t="s">
        <v>997</v>
      </c>
      <c r="B434" s="13" t="s">
        <v>5195</v>
      </c>
      <c r="C434" s="13"/>
      <c r="D434" s="13" t="s">
        <v>12219</v>
      </c>
      <c r="E434" s="13" t="s">
        <v>11673</v>
      </c>
      <c r="F434" s="13" t="s">
        <v>11694</v>
      </c>
      <c r="G434" s="13" t="s">
        <v>146</v>
      </c>
      <c r="H434" s="13" t="s">
        <v>29</v>
      </c>
      <c r="I434" s="14">
        <v>45580</v>
      </c>
      <c r="J434" s="14">
        <v>45748</v>
      </c>
      <c r="K434" s="14">
        <v>45580</v>
      </c>
      <c r="L434" s="13">
        <v>27600.99</v>
      </c>
      <c r="M434" s="13" t="s">
        <v>11673</v>
      </c>
      <c r="N434" s="13">
        <v>0</v>
      </c>
      <c r="O434" s="13">
        <v>0</v>
      </c>
      <c r="P434" s="13" t="s">
        <v>122</v>
      </c>
      <c r="Q434" s="13"/>
      <c r="R434" s="13" t="s">
        <v>75</v>
      </c>
      <c r="S434" s="13" t="s">
        <v>12226</v>
      </c>
      <c r="T434" s="13" t="s">
        <v>38</v>
      </c>
      <c r="U434" s="13" t="s">
        <v>38</v>
      </c>
      <c r="V434" s="13" t="s">
        <v>7891</v>
      </c>
      <c r="W434" s="13">
        <v>2500000</v>
      </c>
      <c r="X434" s="13">
        <v>27600.99</v>
      </c>
      <c r="Y434" s="13"/>
      <c r="Z434" s="15" t="str">
        <f>VLOOKUP(D434,'ZOHO Export'!$H:$W,16,FALSE)</f>
        <v>Dries Vandekerchove</v>
      </c>
      <c r="AA434" s="15" t="str">
        <f>VLOOKUP(E434,'ZOHO Export'!$H:$W,16,FALSE)</f>
        <v>Loïc Bouvier</v>
      </c>
    </row>
    <row r="435" spans="1:27" x14ac:dyDescent="0.3">
      <c r="A435" s="13" t="s">
        <v>998</v>
      </c>
      <c r="B435" s="13" t="s">
        <v>5196</v>
      </c>
      <c r="C435" s="13"/>
      <c r="D435" s="13" t="s">
        <v>11773</v>
      </c>
      <c r="E435" s="13" t="s">
        <v>11843</v>
      </c>
      <c r="F435" s="13" t="s">
        <v>11664</v>
      </c>
      <c r="G435" s="13" t="s">
        <v>999</v>
      </c>
      <c r="H435" s="13" t="s">
        <v>29</v>
      </c>
      <c r="I435" s="14">
        <v>45580</v>
      </c>
      <c r="J435" s="13"/>
      <c r="K435" s="14">
        <v>45580</v>
      </c>
      <c r="L435" s="13">
        <v>1431773</v>
      </c>
      <c r="M435" s="13" t="s">
        <v>11773</v>
      </c>
      <c r="N435" s="13">
        <v>0</v>
      </c>
      <c r="O435" s="13">
        <v>0</v>
      </c>
      <c r="P435" s="13" t="s">
        <v>28</v>
      </c>
      <c r="Q435" s="13"/>
      <c r="R435" s="13" t="s">
        <v>43</v>
      </c>
      <c r="S435" s="13" t="s">
        <v>12227</v>
      </c>
      <c r="T435" s="13" t="s">
        <v>53</v>
      </c>
      <c r="U435" s="13" t="s">
        <v>11801</v>
      </c>
      <c r="V435" s="13" t="s">
        <v>7892</v>
      </c>
      <c r="W435" s="13">
        <v>25</v>
      </c>
      <c r="X435" s="13">
        <v>1431773</v>
      </c>
      <c r="Y435" s="13"/>
      <c r="Z435" s="15" t="str">
        <f>VLOOKUP(D435,'ZOHO Export'!$H:$W,16,FALSE)</f>
        <v>Bram Puttemans</v>
      </c>
      <c r="AA435" s="15" t="str">
        <f>VLOOKUP(E435,'ZOHO Export'!$H:$W,16,FALSE)</f>
        <v>Emmanuel Van De Casteele</v>
      </c>
    </row>
    <row r="436" spans="1:27" x14ac:dyDescent="0.3">
      <c r="A436" s="13" t="s">
        <v>1001</v>
      </c>
      <c r="B436" s="13" t="s">
        <v>5197</v>
      </c>
      <c r="C436" s="13"/>
      <c r="D436" s="13" t="s">
        <v>11790</v>
      </c>
      <c r="E436" s="13" t="s">
        <v>11787</v>
      </c>
      <c r="F436" s="13"/>
      <c r="G436" s="13" t="s">
        <v>1002</v>
      </c>
      <c r="H436" s="13" t="s">
        <v>29</v>
      </c>
      <c r="I436" s="14">
        <v>45579</v>
      </c>
      <c r="J436" s="14">
        <v>45952</v>
      </c>
      <c r="K436" s="14">
        <v>45579</v>
      </c>
      <c r="L436" s="13">
        <v>27191.7</v>
      </c>
      <c r="M436" s="13" t="s">
        <v>11790</v>
      </c>
      <c r="N436" s="13">
        <v>0</v>
      </c>
      <c r="O436" s="13">
        <v>0</v>
      </c>
      <c r="P436" s="13" t="s">
        <v>122</v>
      </c>
      <c r="Q436" s="13"/>
      <c r="R436" s="13" t="s">
        <v>75</v>
      </c>
      <c r="S436" s="13" t="s">
        <v>12228</v>
      </c>
      <c r="T436" s="13" t="s">
        <v>58</v>
      </c>
      <c r="U436" s="13" t="s">
        <v>12095</v>
      </c>
      <c r="V436" s="13" t="s">
        <v>7893</v>
      </c>
      <c r="W436" s="13">
        <v>1</v>
      </c>
      <c r="X436" s="13">
        <v>27191.7</v>
      </c>
      <c r="Y436" s="13"/>
      <c r="Z436" s="15" t="str">
        <f>VLOOKUP(D436,'ZOHO Export'!$H:$W,16,FALSE)</f>
        <v>Alfredo Bartolome</v>
      </c>
      <c r="AA436" s="15" t="str">
        <f>VLOOKUP(E436,'ZOHO Export'!$H:$W,16,FALSE)</f>
        <v>Carlos Bravo Fernández</v>
      </c>
    </row>
    <row r="437" spans="1:27" x14ac:dyDescent="0.3">
      <c r="A437" s="13" t="s">
        <v>1003</v>
      </c>
      <c r="B437" s="13" t="s">
        <v>5198</v>
      </c>
      <c r="C437" s="13" t="s">
        <v>12229</v>
      </c>
      <c r="D437" s="13" t="s">
        <v>11790</v>
      </c>
      <c r="E437" s="13" t="s">
        <v>11787</v>
      </c>
      <c r="F437" s="13"/>
      <c r="G437" s="13" t="s">
        <v>1002</v>
      </c>
      <c r="H437" s="13" t="s">
        <v>29</v>
      </c>
      <c r="I437" s="14">
        <v>45575</v>
      </c>
      <c r="J437" s="14">
        <v>45575</v>
      </c>
      <c r="K437" s="14">
        <v>45579</v>
      </c>
      <c r="L437" s="13">
        <v>-25542</v>
      </c>
      <c r="M437" s="13" t="s">
        <v>11790</v>
      </c>
      <c r="N437" s="13">
        <v>1</v>
      </c>
      <c r="O437" s="13">
        <v>1</v>
      </c>
      <c r="P437" s="13" t="s">
        <v>122</v>
      </c>
      <c r="Q437" s="13"/>
      <c r="R437" s="13" t="s">
        <v>75</v>
      </c>
      <c r="S437" s="13" t="s">
        <v>12230</v>
      </c>
      <c r="T437" s="13" t="s">
        <v>53</v>
      </c>
      <c r="U437" s="13" t="s">
        <v>12095</v>
      </c>
      <c r="V437" s="13" t="s">
        <v>7894</v>
      </c>
      <c r="W437" s="13">
        <v>1</v>
      </c>
      <c r="X437" s="13">
        <v>0</v>
      </c>
      <c r="Y437" s="13"/>
      <c r="Z437" s="15" t="str">
        <f>VLOOKUP(D437,'ZOHO Export'!$H:$W,16,FALSE)</f>
        <v>Alfredo Bartolome</v>
      </c>
      <c r="AA437" s="15" t="str">
        <f>VLOOKUP(E437,'ZOHO Export'!$H:$W,16,FALSE)</f>
        <v>Carlos Bravo Fernández</v>
      </c>
    </row>
    <row r="438" spans="1:27" x14ac:dyDescent="0.3">
      <c r="A438" s="13" t="s">
        <v>1004</v>
      </c>
      <c r="B438" s="13" t="s">
        <v>12231</v>
      </c>
      <c r="C438" s="13" t="s">
        <v>12232</v>
      </c>
      <c r="D438" s="13" t="s">
        <v>12233</v>
      </c>
      <c r="E438" s="13" t="s">
        <v>11792</v>
      </c>
      <c r="F438" s="13" t="s">
        <v>11723</v>
      </c>
      <c r="G438" s="13" t="s">
        <v>1005</v>
      </c>
      <c r="H438" s="13" t="s">
        <v>29</v>
      </c>
      <c r="I438" s="14">
        <v>45573</v>
      </c>
      <c r="J438" s="14">
        <v>45657</v>
      </c>
      <c r="K438" s="14">
        <v>45573</v>
      </c>
      <c r="L438" s="13">
        <v>33761.1</v>
      </c>
      <c r="M438" s="13" t="s">
        <v>11792</v>
      </c>
      <c r="N438" s="13">
        <v>0</v>
      </c>
      <c r="O438" s="13">
        <v>0</v>
      </c>
      <c r="P438" s="13" t="s">
        <v>122</v>
      </c>
      <c r="Q438" s="13"/>
      <c r="R438" s="13" t="s">
        <v>82</v>
      </c>
      <c r="S438" s="13" t="s">
        <v>11653</v>
      </c>
      <c r="T438" s="13" t="s">
        <v>64</v>
      </c>
      <c r="U438" s="13" t="s">
        <v>11699</v>
      </c>
      <c r="V438" s="13" t="s">
        <v>7895</v>
      </c>
      <c r="W438" s="13">
        <v>170</v>
      </c>
      <c r="X438" s="13">
        <v>33761.1</v>
      </c>
      <c r="Y438" s="13"/>
      <c r="Z438" s="15" t="e">
        <f>VLOOKUP(D438,'ZOHO Export'!$H:$W,16,FALSE)</f>
        <v>#N/A</v>
      </c>
      <c r="AA438" s="15" t="str">
        <f>VLOOKUP(E438,'ZOHO Export'!$H:$W,16,FALSE)</f>
        <v>Damien Hemmeryckx</v>
      </c>
    </row>
    <row r="439" spans="1:27" x14ac:dyDescent="0.3">
      <c r="A439" s="13" t="s">
        <v>1007</v>
      </c>
      <c r="B439" s="13" t="s">
        <v>5200</v>
      </c>
      <c r="C439" s="13"/>
      <c r="D439" s="13" t="s">
        <v>12234</v>
      </c>
      <c r="E439" s="13" t="s">
        <v>11829</v>
      </c>
      <c r="F439" s="13" t="s">
        <v>11718</v>
      </c>
      <c r="G439" s="13" t="s">
        <v>334</v>
      </c>
      <c r="H439" s="13" t="s">
        <v>59</v>
      </c>
      <c r="I439" s="14">
        <v>45568</v>
      </c>
      <c r="J439" s="13"/>
      <c r="K439" s="14">
        <v>45916</v>
      </c>
      <c r="L439" s="13">
        <v>116532</v>
      </c>
      <c r="M439" s="13" t="s">
        <v>12234</v>
      </c>
      <c r="N439" s="13">
        <v>2</v>
      </c>
      <c r="O439" s="13">
        <v>2</v>
      </c>
      <c r="P439" s="13" t="s">
        <v>28</v>
      </c>
      <c r="Q439" s="13"/>
      <c r="R439" s="13" t="s">
        <v>82</v>
      </c>
      <c r="S439" s="13" t="s">
        <v>12235</v>
      </c>
      <c r="T439" s="13" t="s">
        <v>38</v>
      </c>
      <c r="U439" s="13" t="s">
        <v>11801</v>
      </c>
      <c r="V439" s="13" t="s">
        <v>7896</v>
      </c>
      <c r="W439" s="13">
        <v>11</v>
      </c>
      <c r="X439" s="13">
        <v>324540</v>
      </c>
      <c r="Y439" s="13"/>
      <c r="Z439" s="15" t="str">
        <f>VLOOKUP(D439,'ZOHO Export'!$H:$W,16,FALSE)</f>
        <v>Maarten Boulanger</v>
      </c>
      <c r="AA439" s="15" t="str">
        <f>VLOOKUP(E439,'ZOHO Export'!$H:$W,16,FALSE)</f>
        <v>William Beyst</v>
      </c>
    </row>
    <row r="440" spans="1:27" x14ac:dyDescent="0.3">
      <c r="A440" s="13" t="s">
        <v>1010</v>
      </c>
      <c r="B440" s="13" t="s">
        <v>12236</v>
      </c>
      <c r="C440" s="13"/>
      <c r="D440" s="13" t="s">
        <v>11730</v>
      </c>
      <c r="E440" s="13" t="s">
        <v>11649</v>
      </c>
      <c r="F440" s="13"/>
      <c r="G440" s="13" t="s">
        <v>304</v>
      </c>
      <c r="H440" s="13" t="s">
        <v>29</v>
      </c>
      <c r="I440" s="14">
        <v>45566</v>
      </c>
      <c r="J440" s="13"/>
      <c r="K440" s="14">
        <v>45597</v>
      </c>
      <c r="L440" s="13">
        <v>864</v>
      </c>
      <c r="M440" s="13" t="s">
        <v>11649</v>
      </c>
      <c r="N440" s="13">
        <v>1</v>
      </c>
      <c r="O440" s="13">
        <v>1</v>
      </c>
      <c r="P440" s="13" t="s">
        <v>28</v>
      </c>
      <c r="Q440" s="13"/>
      <c r="R440" s="13" t="s">
        <v>25</v>
      </c>
      <c r="S440" s="13" t="s">
        <v>12237</v>
      </c>
      <c r="T440" s="13" t="s">
        <v>27</v>
      </c>
      <c r="U440" s="13" t="s">
        <v>12238</v>
      </c>
      <c r="V440" s="13" t="s">
        <v>7897</v>
      </c>
      <c r="W440" s="13">
        <v>0</v>
      </c>
      <c r="X440" s="13">
        <v>99770.08</v>
      </c>
      <c r="Y440" s="13"/>
      <c r="Z440" s="15" t="str">
        <f>VLOOKUP(D440,'ZOHO Export'!$H:$W,16,FALSE)</f>
        <v>Mansour Hamza</v>
      </c>
      <c r="AA440" s="15" t="str">
        <f>VLOOKUP(E440,'ZOHO Export'!$H:$W,16,FALSE)</f>
        <v>Wissem Bensaid</v>
      </c>
    </row>
    <row r="441" spans="1:27" x14ac:dyDescent="0.3">
      <c r="A441" s="13" t="s">
        <v>1011</v>
      </c>
      <c r="B441" s="13" t="s">
        <v>5202</v>
      </c>
      <c r="C441" s="13"/>
      <c r="D441" s="13" t="s">
        <v>11700</v>
      </c>
      <c r="E441" s="13" t="s">
        <v>11660</v>
      </c>
      <c r="F441" s="13"/>
      <c r="G441" s="13" t="s">
        <v>189</v>
      </c>
      <c r="H441" s="13" t="s">
        <v>29</v>
      </c>
      <c r="I441" s="14">
        <v>45565</v>
      </c>
      <c r="J441" s="14">
        <v>45778</v>
      </c>
      <c r="K441" s="14">
        <v>45565</v>
      </c>
      <c r="L441" s="13">
        <v>6435</v>
      </c>
      <c r="M441" s="13" t="s">
        <v>11738</v>
      </c>
      <c r="N441" s="13">
        <v>0</v>
      </c>
      <c r="O441" s="13">
        <v>0</v>
      </c>
      <c r="P441" s="13" t="s">
        <v>122</v>
      </c>
      <c r="Q441" s="13"/>
      <c r="R441" s="13" t="s">
        <v>43</v>
      </c>
      <c r="S441" s="13" t="s">
        <v>11768</v>
      </c>
      <c r="T441" s="13" t="s">
        <v>45</v>
      </c>
      <c r="U441" s="13" t="s">
        <v>12239</v>
      </c>
      <c r="V441" s="13" t="s">
        <v>7898</v>
      </c>
      <c r="W441" s="13">
        <v>2.5</v>
      </c>
      <c r="X441" s="13">
        <v>6435</v>
      </c>
      <c r="Y441" s="13"/>
      <c r="Z441" s="15" t="str">
        <f>VLOOKUP(D441,'ZOHO Export'!$H:$W,16,FALSE)</f>
        <v>Rubén Gutiérrez Llamas</v>
      </c>
      <c r="AA441" s="15" t="str">
        <f>VLOOKUP(E441,'ZOHO Export'!$H:$W,16,FALSE)</f>
        <v>Natalia Martínez Nieto</v>
      </c>
    </row>
    <row r="442" spans="1:27" x14ac:dyDescent="0.3">
      <c r="A442" s="13" t="s">
        <v>1012</v>
      </c>
      <c r="B442" s="13" t="s">
        <v>11510</v>
      </c>
      <c r="C442" s="13"/>
      <c r="D442" s="13" t="s">
        <v>11804</v>
      </c>
      <c r="E442" s="13" t="s">
        <v>11649</v>
      </c>
      <c r="F442" s="13"/>
      <c r="G442" s="13" t="s">
        <v>870</v>
      </c>
      <c r="H442" s="13" t="s">
        <v>29</v>
      </c>
      <c r="I442" s="14">
        <v>45565</v>
      </c>
      <c r="J442" s="13"/>
      <c r="K442" s="14">
        <v>45565</v>
      </c>
      <c r="L442" s="13">
        <v>282150</v>
      </c>
      <c r="M442" s="13" t="s">
        <v>11649</v>
      </c>
      <c r="N442" s="13">
        <v>0</v>
      </c>
      <c r="O442" s="13">
        <v>0</v>
      </c>
      <c r="P442" s="13" t="s">
        <v>28</v>
      </c>
      <c r="Q442" s="13"/>
      <c r="R442" s="13" t="s">
        <v>82</v>
      </c>
      <c r="S442" s="13" t="s">
        <v>12240</v>
      </c>
      <c r="T442" s="13" t="s">
        <v>27</v>
      </c>
      <c r="U442" s="13" t="s">
        <v>12238</v>
      </c>
      <c r="V442" s="13" t="s">
        <v>7899</v>
      </c>
      <c r="W442" s="13">
        <v>0</v>
      </c>
      <c r="X442" s="13">
        <v>282150</v>
      </c>
      <c r="Y442" s="13"/>
      <c r="Z442" s="15" t="str">
        <f>VLOOKUP(D442,'ZOHO Export'!$H:$W,16,FALSE)</f>
        <v>Bilel Khemakhem</v>
      </c>
      <c r="AA442" s="15" t="str">
        <f>VLOOKUP(E442,'ZOHO Export'!$H:$W,16,FALSE)</f>
        <v>Wissem Bensaid</v>
      </c>
    </row>
    <row r="443" spans="1:27" x14ac:dyDescent="0.3">
      <c r="A443" s="13" t="s">
        <v>1015</v>
      </c>
      <c r="B443" s="13" t="s">
        <v>5204</v>
      </c>
      <c r="C443" s="13" t="s">
        <v>12241</v>
      </c>
      <c r="D443" s="13" t="s">
        <v>11667</v>
      </c>
      <c r="E443" s="13" t="s">
        <v>12031</v>
      </c>
      <c r="F443" s="13" t="s">
        <v>11694</v>
      </c>
      <c r="G443" s="13" t="s">
        <v>905</v>
      </c>
      <c r="H443" s="13" t="s">
        <v>29</v>
      </c>
      <c r="I443" s="14">
        <v>45562</v>
      </c>
      <c r="J443" s="14">
        <v>45645</v>
      </c>
      <c r="K443" s="14">
        <v>45562</v>
      </c>
      <c r="L443" s="13">
        <v>124463.7</v>
      </c>
      <c r="M443" s="13" t="s">
        <v>12031</v>
      </c>
      <c r="N443" s="13">
        <v>0</v>
      </c>
      <c r="O443" s="13">
        <v>0</v>
      </c>
      <c r="P443" s="13" t="s">
        <v>122</v>
      </c>
      <c r="Q443" s="13"/>
      <c r="R443" s="13" t="s">
        <v>36</v>
      </c>
      <c r="S443" s="13" t="s">
        <v>12242</v>
      </c>
      <c r="T443" s="13" t="s">
        <v>38</v>
      </c>
      <c r="U443" s="13" t="s">
        <v>12243</v>
      </c>
      <c r="V443" s="13" t="s">
        <v>7900</v>
      </c>
      <c r="W443" s="13">
        <v>5000000</v>
      </c>
      <c r="X443" s="13">
        <v>124463.7</v>
      </c>
      <c r="Y443" s="13"/>
      <c r="Z443" s="15" t="str">
        <f>VLOOKUP(D443,'ZOHO Export'!$H:$W,16,FALSE)</f>
        <v>Lucas Soto</v>
      </c>
      <c r="AA443" s="15" t="e">
        <f>VLOOKUP(E443,'ZOHO Export'!$H:$W,16,FALSE)</f>
        <v>#N/A</v>
      </c>
    </row>
    <row r="444" spans="1:27" x14ac:dyDescent="0.3">
      <c r="A444" s="13" t="s">
        <v>1017</v>
      </c>
      <c r="B444" s="13" t="s">
        <v>5205</v>
      </c>
      <c r="C444" s="13"/>
      <c r="D444" s="13" t="s">
        <v>11655</v>
      </c>
      <c r="E444" s="13" t="s">
        <v>11736</v>
      </c>
      <c r="F444" s="13" t="s">
        <v>12244</v>
      </c>
      <c r="G444" s="13" t="s">
        <v>1018</v>
      </c>
      <c r="H444" s="13" t="s">
        <v>29</v>
      </c>
      <c r="I444" s="14">
        <v>45561</v>
      </c>
      <c r="J444" s="14">
        <v>45936</v>
      </c>
      <c r="K444" s="14">
        <v>45561</v>
      </c>
      <c r="L444" s="13">
        <v>29820</v>
      </c>
      <c r="M444" s="13" t="s">
        <v>11736</v>
      </c>
      <c r="N444" s="13">
        <v>0</v>
      </c>
      <c r="O444" s="13">
        <v>0</v>
      </c>
      <c r="P444" s="13" t="s">
        <v>122</v>
      </c>
      <c r="Q444" s="13"/>
      <c r="R444" s="13" t="s">
        <v>43</v>
      </c>
      <c r="S444" s="13" t="s">
        <v>12245</v>
      </c>
      <c r="T444" s="13" t="s">
        <v>45</v>
      </c>
      <c r="U444" s="13" t="s">
        <v>45</v>
      </c>
      <c r="V444" s="13" t="s">
        <v>7901</v>
      </c>
      <c r="W444" s="13">
        <v>0.4</v>
      </c>
      <c r="X444" s="13">
        <v>29820</v>
      </c>
      <c r="Y444" s="13"/>
      <c r="Z444" s="15" t="str">
        <f>VLOOKUP(D444,'ZOHO Export'!$H:$W,16,FALSE)</f>
        <v>Laura Cestau</v>
      </c>
      <c r="AA444" s="15" t="str">
        <f>VLOOKUP(E444,'ZOHO Export'!$H:$W,16,FALSE)</f>
        <v>Begona Soto</v>
      </c>
    </row>
    <row r="445" spans="1:27" x14ac:dyDescent="0.3">
      <c r="A445" s="13" t="s">
        <v>1020</v>
      </c>
      <c r="B445" s="13" t="s">
        <v>5206</v>
      </c>
      <c r="C445" s="13"/>
      <c r="D445" s="13" t="s">
        <v>12246</v>
      </c>
      <c r="E445" s="13" t="s">
        <v>11785</v>
      </c>
      <c r="F445" s="13"/>
      <c r="G445" s="13" t="s">
        <v>679</v>
      </c>
      <c r="H445" s="13" t="s">
        <v>59</v>
      </c>
      <c r="I445" s="14">
        <v>45561</v>
      </c>
      <c r="J445" s="14">
        <v>45657</v>
      </c>
      <c r="K445" s="14">
        <v>45561</v>
      </c>
      <c r="L445" s="13">
        <v>60102</v>
      </c>
      <c r="M445" s="13" t="s">
        <v>11785</v>
      </c>
      <c r="N445" s="13">
        <v>0</v>
      </c>
      <c r="O445" s="13">
        <v>0</v>
      </c>
      <c r="P445" s="13" t="s">
        <v>122</v>
      </c>
      <c r="Q445" s="13"/>
      <c r="R445" s="13" t="s">
        <v>75</v>
      </c>
      <c r="S445" s="13" t="s">
        <v>6878</v>
      </c>
      <c r="T445" s="13" t="s">
        <v>178</v>
      </c>
      <c r="U445" s="13" t="s">
        <v>178</v>
      </c>
      <c r="V445" s="13" t="s">
        <v>7902</v>
      </c>
      <c r="W445" s="13">
        <v>1.5</v>
      </c>
      <c r="X445" s="13">
        <v>60102</v>
      </c>
      <c r="Y445" s="13"/>
      <c r="Z445" s="15" t="str">
        <f>VLOOKUP(D445,'ZOHO Export'!$H:$W,16,FALSE)</f>
        <v>Nelli Grabek</v>
      </c>
      <c r="AA445" s="15" t="str">
        <f>VLOOKUP(E445,'ZOHO Export'!$H:$W,16,FALSE)</f>
        <v>Nicolas Dubois</v>
      </c>
    </row>
    <row r="446" spans="1:27" x14ac:dyDescent="0.3">
      <c r="A446" s="13" t="s">
        <v>1022</v>
      </c>
      <c r="B446" s="13" t="s">
        <v>5207</v>
      </c>
      <c r="C446" s="13"/>
      <c r="D446" s="13" t="s">
        <v>11827</v>
      </c>
      <c r="E446" s="13" t="s">
        <v>11689</v>
      </c>
      <c r="F446" s="13" t="s">
        <v>11896</v>
      </c>
      <c r="G446" s="13" t="s">
        <v>571</v>
      </c>
      <c r="H446" s="13" t="s">
        <v>29</v>
      </c>
      <c r="I446" s="14">
        <v>45561</v>
      </c>
      <c r="J446" s="13"/>
      <c r="K446" s="14">
        <v>46090</v>
      </c>
      <c r="L446" s="13">
        <v>-14395.85</v>
      </c>
      <c r="M446" s="13" t="s">
        <v>11689</v>
      </c>
      <c r="N446" s="13">
        <v>5</v>
      </c>
      <c r="O446" s="13">
        <v>6</v>
      </c>
      <c r="P446" s="13" t="s">
        <v>28</v>
      </c>
      <c r="Q446" s="13"/>
      <c r="R446" s="13" t="s">
        <v>43</v>
      </c>
      <c r="S446" s="13" t="s">
        <v>12247</v>
      </c>
      <c r="T446" s="13" t="s">
        <v>53</v>
      </c>
      <c r="U446" s="13" t="s">
        <v>12248</v>
      </c>
      <c r="V446" s="13" t="s">
        <v>7903</v>
      </c>
      <c r="W446" s="13">
        <v>1</v>
      </c>
      <c r="X446" s="13">
        <v>260699.07</v>
      </c>
      <c r="Y446" s="13"/>
      <c r="Z446" s="15" t="str">
        <f>VLOOKUP(D446,'ZOHO Export'!$H:$W,16,FALSE)</f>
        <v>Carlos Rubio Zugadi</v>
      </c>
      <c r="AA446" s="15" t="str">
        <f>VLOOKUP(E446,'ZOHO Export'!$H:$W,16,FALSE)</f>
        <v>Yannick Vega Fernandez</v>
      </c>
    </row>
    <row r="447" spans="1:27" x14ac:dyDescent="0.3">
      <c r="A447" s="13" t="s">
        <v>1023</v>
      </c>
      <c r="B447" s="13" t="s">
        <v>5208</v>
      </c>
      <c r="C447" s="13"/>
      <c r="D447" s="13" t="s">
        <v>11797</v>
      </c>
      <c r="E447" s="13" t="s">
        <v>11655</v>
      </c>
      <c r="F447" s="13"/>
      <c r="G447" s="13" t="s">
        <v>1024</v>
      </c>
      <c r="H447" s="13" t="s">
        <v>29</v>
      </c>
      <c r="I447" s="14">
        <v>45558</v>
      </c>
      <c r="J447" s="14">
        <v>45936</v>
      </c>
      <c r="K447" s="14">
        <v>45558</v>
      </c>
      <c r="L447" s="13">
        <v>22000</v>
      </c>
      <c r="M447" s="13" t="s">
        <v>11774</v>
      </c>
      <c r="N447" s="13">
        <v>0</v>
      </c>
      <c r="O447" s="13">
        <v>0</v>
      </c>
      <c r="P447" s="13" t="s">
        <v>122</v>
      </c>
      <c r="Q447" s="13"/>
      <c r="R447" s="13" t="s">
        <v>43</v>
      </c>
      <c r="S447" s="13" t="s">
        <v>11656</v>
      </c>
      <c r="T447" s="13" t="s">
        <v>45</v>
      </c>
      <c r="U447" s="13" t="s">
        <v>45</v>
      </c>
      <c r="V447" s="13" t="s">
        <v>7904</v>
      </c>
      <c r="W447" s="13">
        <v>0.3</v>
      </c>
      <c r="X447" s="13">
        <v>22000</v>
      </c>
      <c r="Y447" s="13"/>
      <c r="Z447" s="15" t="str">
        <f>VLOOKUP(D447,'ZOHO Export'!$H:$W,16,FALSE)</f>
        <v>Ricardo Roda</v>
      </c>
      <c r="AA447" s="15" t="str">
        <f>VLOOKUP(E447,'ZOHO Export'!$H:$W,16,FALSE)</f>
        <v>Laura Cestau</v>
      </c>
    </row>
    <row r="448" spans="1:27" x14ac:dyDescent="0.3">
      <c r="A448" s="13" t="s">
        <v>1025</v>
      </c>
      <c r="B448" s="13" t="s">
        <v>5209</v>
      </c>
      <c r="C448" s="13"/>
      <c r="D448" s="13" t="s">
        <v>11736</v>
      </c>
      <c r="E448" s="13" t="s">
        <v>11722</v>
      </c>
      <c r="F448" s="13"/>
      <c r="G448" s="13" t="s">
        <v>609</v>
      </c>
      <c r="H448" s="13" t="s">
        <v>29</v>
      </c>
      <c r="I448" s="14">
        <v>45558</v>
      </c>
      <c r="J448" s="14">
        <v>45952</v>
      </c>
      <c r="K448" s="14">
        <v>45558</v>
      </c>
      <c r="L448" s="13">
        <v>3563.75</v>
      </c>
      <c r="M448" s="13" t="s">
        <v>11736</v>
      </c>
      <c r="N448" s="13">
        <v>0</v>
      </c>
      <c r="O448" s="13">
        <v>0</v>
      </c>
      <c r="P448" s="13" t="s">
        <v>122</v>
      </c>
      <c r="Q448" s="13"/>
      <c r="R448" s="13" t="s">
        <v>36</v>
      </c>
      <c r="S448" s="13" t="s">
        <v>7407</v>
      </c>
      <c r="T448" s="13" t="s">
        <v>45</v>
      </c>
      <c r="U448" s="13" t="s">
        <v>38</v>
      </c>
      <c r="V448" s="13" t="s">
        <v>7905</v>
      </c>
      <c r="W448" s="13">
        <v>3</v>
      </c>
      <c r="X448" s="13">
        <v>3563.75</v>
      </c>
      <c r="Y448" s="13"/>
      <c r="Z448" s="15" t="str">
        <f>VLOOKUP(D448,'ZOHO Export'!$H:$W,16,FALSE)</f>
        <v>Begona Soto</v>
      </c>
      <c r="AA448" s="15" t="str">
        <f>VLOOKUP(E448,'ZOHO Export'!$H:$W,16,FALSE)</f>
        <v>Juan Juarez Quintana</v>
      </c>
    </row>
    <row r="449" spans="1:27" x14ac:dyDescent="0.3">
      <c r="A449" s="13" t="s">
        <v>1027</v>
      </c>
      <c r="B449" s="13" t="s">
        <v>12249</v>
      </c>
      <c r="C449" s="13"/>
      <c r="D449" s="13" t="s">
        <v>12250</v>
      </c>
      <c r="E449" s="13" t="s">
        <v>12059</v>
      </c>
      <c r="F449" s="13" t="s">
        <v>11723</v>
      </c>
      <c r="G449" s="13" t="s">
        <v>1028</v>
      </c>
      <c r="H449" s="13" t="s">
        <v>59</v>
      </c>
      <c r="I449" s="14">
        <v>45555</v>
      </c>
      <c r="J449" s="14">
        <v>45564</v>
      </c>
      <c r="K449" s="14">
        <v>45600</v>
      </c>
      <c r="L449" s="13">
        <v>-9540</v>
      </c>
      <c r="M449" s="13" t="s">
        <v>11662</v>
      </c>
      <c r="N449" s="13">
        <v>1</v>
      </c>
      <c r="O449" s="13">
        <v>1</v>
      </c>
      <c r="P449" s="13" t="s">
        <v>122</v>
      </c>
      <c r="Q449" s="13"/>
      <c r="R449" s="13" t="s">
        <v>82</v>
      </c>
      <c r="S449" s="13" t="s">
        <v>7406</v>
      </c>
      <c r="T449" s="13" t="s">
        <v>741</v>
      </c>
      <c r="U449" s="13" t="s">
        <v>12251</v>
      </c>
      <c r="V449" s="13" t="s">
        <v>7906</v>
      </c>
      <c r="W449" s="13">
        <v>0.01</v>
      </c>
      <c r="X449" s="13">
        <v>35010</v>
      </c>
      <c r="Y449" s="13"/>
      <c r="Z449" s="15" t="e">
        <f>VLOOKUP(D449,'ZOHO Export'!$H:$W,16,FALSE)</f>
        <v>#N/A</v>
      </c>
      <c r="AA449" s="15" t="str">
        <f>VLOOKUP(E449,'ZOHO Export'!$H:$W,16,FALSE)</f>
        <v>Pierre-Phillipe Barzin</v>
      </c>
    </row>
    <row r="450" spans="1:27" x14ac:dyDescent="0.3">
      <c r="A450" s="13" t="s">
        <v>1030</v>
      </c>
      <c r="B450" s="13" t="s">
        <v>5211</v>
      </c>
      <c r="C450" s="13" t="s">
        <v>12252</v>
      </c>
      <c r="D450" s="13" t="s">
        <v>11963</v>
      </c>
      <c r="E450" s="13" t="s">
        <v>12180</v>
      </c>
      <c r="F450" s="13"/>
      <c r="G450" s="13" t="s">
        <v>576</v>
      </c>
      <c r="H450" s="13" t="s">
        <v>59</v>
      </c>
      <c r="I450" s="14">
        <v>45555</v>
      </c>
      <c r="J450" s="14">
        <v>45555</v>
      </c>
      <c r="K450" s="14">
        <v>45555</v>
      </c>
      <c r="L450" s="13">
        <v>178750</v>
      </c>
      <c r="M450" s="13" t="s">
        <v>11963</v>
      </c>
      <c r="N450" s="13">
        <v>0</v>
      </c>
      <c r="O450" s="13">
        <v>0</v>
      </c>
      <c r="P450" s="13" t="s">
        <v>122</v>
      </c>
      <c r="Q450" s="13"/>
      <c r="R450" s="13" t="s">
        <v>104</v>
      </c>
      <c r="S450" s="13" t="s">
        <v>12253</v>
      </c>
      <c r="T450" s="13" t="s">
        <v>53</v>
      </c>
      <c r="U450" s="13" t="s">
        <v>12254</v>
      </c>
      <c r="V450" s="13" t="s">
        <v>7907</v>
      </c>
      <c r="W450" s="13">
        <v>0</v>
      </c>
      <c r="X450" s="13">
        <v>178750</v>
      </c>
      <c r="Y450" s="13"/>
      <c r="Z450" s="15" t="str">
        <f>VLOOKUP(D450,'ZOHO Export'!$H:$W,16,FALSE)</f>
        <v>Lucas Joassin</v>
      </c>
      <c r="AA450" s="15" t="e">
        <f>VLOOKUP(E450,'ZOHO Export'!$H:$W,16,FALSE)</f>
        <v>#N/A</v>
      </c>
    </row>
    <row r="451" spans="1:27" x14ac:dyDescent="0.3">
      <c r="A451" s="13" t="s">
        <v>1032</v>
      </c>
      <c r="B451" s="13" t="s">
        <v>5212</v>
      </c>
      <c r="C451" s="13"/>
      <c r="D451" s="13" t="s">
        <v>11796</v>
      </c>
      <c r="E451" s="13" t="s">
        <v>11652</v>
      </c>
      <c r="F451" s="13" t="s">
        <v>11711</v>
      </c>
      <c r="G451" s="13" t="s">
        <v>1033</v>
      </c>
      <c r="H451" s="13" t="s">
        <v>59</v>
      </c>
      <c r="I451" s="14">
        <v>45555</v>
      </c>
      <c r="J451" s="13"/>
      <c r="K451" s="14">
        <v>45834</v>
      </c>
      <c r="L451" s="13">
        <v>577656</v>
      </c>
      <c r="M451" s="13" t="s">
        <v>11785</v>
      </c>
      <c r="N451" s="13">
        <v>2</v>
      </c>
      <c r="O451" s="13">
        <v>2</v>
      </c>
      <c r="P451" s="13" t="s">
        <v>28</v>
      </c>
      <c r="Q451" s="13"/>
      <c r="R451" s="13" t="s">
        <v>75</v>
      </c>
      <c r="S451" s="13" t="s">
        <v>11653</v>
      </c>
      <c r="T451" s="13" t="s">
        <v>1034</v>
      </c>
      <c r="U451" s="13" t="s">
        <v>11725</v>
      </c>
      <c r="V451" s="13" t="s">
        <v>7908</v>
      </c>
      <c r="W451" s="13">
        <v>10</v>
      </c>
      <c r="X451" s="13">
        <v>664386</v>
      </c>
      <c r="Y451" s="13"/>
      <c r="Z451" s="15" t="str">
        <f>VLOOKUP(D451,'ZOHO Export'!$H:$W,16,FALSE)</f>
        <v>Adrien Ongenae</v>
      </c>
      <c r="AA451" s="15" t="str">
        <f>VLOOKUP(E451,'ZOHO Export'!$H:$W,16,FALSE)</f>
        <v>Karel De Swert</v>
      </c>
    </row>
    <row r="452" spans="1:27" x14ac:dyDescent="0.3">
      <c r="A452" s="13" t="s">
        <v>1035</v>
      </c>
      <c r="B452" s="13" t="s">
        <v>1036</v>
      </c>
      <c r="C452" s="13"/>
      <c r="D452" s="13" t="s">
        <v>11765</v>
      </c>
      <c r="E452" s="13" t="s">
        <v>11762</v>
      </c>
      <c r="F452" s="13" t="s">
        <v>11676</v>
      </c>
      <c r="G452" s="13" t="s">
        <v>1036</v>
      </c>
      <c r="H452" s="13" t="s">
        <v>29</v>
      </c>
      <c r="I452" s="14">
        <v>45554</v>
      </c>
      <c r="J452" s="14">
        <v>45952</v>
      </c>
      <c r="K452" s="14">
        <v>45554</v>
      </c>
      <c r="L452" s="13">
        <v>60362.5</v>
      </c>
      <c r="M452" s="13" t="s">
        <v>11676</v>
      </c>
      <c r="N452" s="13">
        <v>0</v>
      </c>
      <c r="O452" s="13">
        <v>0</v>
      </c>
      <c r="P452" s="13" t="s">
        <v>122</v>
      </c>
      <c r="Q452" s="13"/>
      <c r="R452" s="13" t="s">
        <v>43</v>
      </c>
      <c r="S452" s="13" t="s">
        <v>12255</v>
      </c>
      <c r="T452" s="13" t="s">
        <v>89</v>
      </c>
      <c r="U452" s="13" t="s">
        <v>12256</v>
      </c>
      <c r="V452" s="13" t="s">
        <v>7909</v>
      </c>
      <c r="W452" s="13">
        <v>0</v>
      </c>
      <c r="X452" s="13">
        <v>60362.5</v>
      </c>
      <c r="Y452" s="13"/>
      <c r="Z452" s="15" t="str">
        <f>VLOOKUP(D452,'ZOHO Export'!$H:$W,16,FALSE)</f>
        <v>Tsanko Mihov</v>
      </c>
      <c r="AA452" s="15" t="str">
        <f>VLOOKUP(E452,'ZOHO Export'!$H:$W,16,FALSE)</f>
        <v>Boris Krastev</v>
      </c>
    </row>
    <row r="453" spans="1:27" x14ac:dyDescent="0.3">
      <c r="A453" s="13" t="s">
        <v>1038</v>
      </c>
      <c r="B453" s="13" t="s">
        <v>5213</v>
      </c>
      <c r="C453" s="13"/>
      <c r="D453" s="13" t="s">
        <v>11802</v>
      </c>
      <c r="E453" s="13" t="s">
        <v>11717</v>
      </c>
      <c r="F453" s="13"/>
      <c r="G453" s="13" t="s">
        <v>1039</v>
      </c>
      <c r="H453" s="13" t="s">
        <v>29</v>
      </c>
      <c r="I453" s="14">
        <v>45552</v>
      </c>
      <c r="J453" s="14">
        <v>45991</v>
      </c>
      <c r="K453" s="14">
        <v>45782</v>
      </c>
      <c r="L453" s="13">
        <v>3000</v>
      </c>
      <c r="M453" s="13" t="s">
        <v>11717</v>
      </c>
      <c r="N453" s="13">
        <v>2</v>
      </c>
      <c r="O453" s="13">
        <v>3</v>
      </c>
      <c r="P453" s="13" t="s">
        <v>122</v>
      </c>
      <c r="Q453" s="13"/>
      <c r="R453" s="13" t="s">
        <v>36</v>
      </c>
      <c r="S453" s="13" t="s">
        <v>12257</v>
      </c>
      <c r="T453" s="13" t="s">
        <v>178</v>
      </c>
      <c r="U453" s="13" t="s">
        <v>12010</v>
      </c>
      <c r="V453" s="13" t="s">
        <v>7910</v>
      </c>
      <c r="W453" s="13">
        <v>5</v>
      </c>
      <c r="X453" s="13">
        <v>42862.6</v>
      </c>
      <c r="Y453" s="13"/>
      <c r="Z453" s="15" t="str">
        <f>VLOOKUP(D453,'ZOHO Export'!$H:$W,16,FALSE)</f>
        <v>Mohamed Chedly Ben Ghorbel</v>
      </c>
      <c r="AA453" s="15" t="str">
        <f>VLOOKUP(E453,'ZOHO Export'!$H:$W,16,FALSE)</f>
        <v>Fiete Heinrich</v>
      </c>
    </row>
    <row r="454" spans="1:27" x14ac:dyDescent="0.3">
      <c r="A454" s="13" t="s">
        <v>1041</v>
      </c>
      <c r="B454" s="13" t="s">
        <v>12258</v>
      </c>
      <c r="C454" s="13"/>
      <c r="D454" s="13" t="s">
        <v>11735</v>
      </c>
      <c r="E454" s="13" t="s">
        <v>11649</v>
      </c>
      <c r="F454" s="13"/>
      <c r="G454" s="13" t="s">
        <v>169</v>
      </c>
      <c r="H454" s="13" t="s">
        <v>29</v>
      </c>
      <c r="I454" s="14">
        <v>45548</v>
      </c>
      <c r="J454" s="14">
        <v>45952</v>
      </c>
      <c r="K454" s="14">
        <v>45548</v>
      </c>
      <c r="L454" s="13">
        <v>1080</v>
      </c>
      <c r="M454" s="13" t="s">
        <v>11649</v>
      </c>
      <c r="N454" s="13">
        <v>0</v>
      </c>
      <c r="O454" s="13">
        <v>0</v>
      </c>
      <c r="P454" s="13" t="s">
        <v>122</v>
      </c>
      <c r="Q454" s="13"/>
      <c r="R454" s="13" t="s">
        <v>82</v>
      </c>
      <c r="S454" s="13" t="s">
        <v>11744</v>
      </c>
      <c r="T454" s="13" t="s">
        <v>12259</v>
      </c>
      <c r="U454" s="13" t="s">
        <v>12238</v>
      </c>
      <c r="V454" s="13" t="s">
        <v>7911</v>
      </c>
      <c r="W454" s="13">
        <v>0</v>
      </c>
      <c r="X454" s="13">
        <v>1080</v>
      </c>
      <c r="Y454" s="13"/>
      <c r="Z454" s="15" t="str">
        <f>VLOOKUP(D454,'ZOHO Export'!$H:$W,16,FALSE)</f>
        <v>Mohamed Hedi Hammemi</v>
      </c>
      <c r="AA454" s="15" t="str">
        <f>VLOOKUP(E454,'ZOHO Export'!$H:$W,16,FALSE)</f>
        <v>Wissem Bensaid</v>
      </c>
    </row>
    <row r="455" spans="1:27" x14ac:dyDescent="0.3">
      <c r="A455" s="13" t="s">
        <v>1042</v>
      </c>
      <c r="B455" s="13" t="s">
        <v>5215</v>
      </c>
      <c r="C455" s="13"/>
      <c r="D455" s="13" t="s">
        <v>11738</v>
      </c>
      <c r="E455" s="13" t="s">
        <v>11722</v>
      </c>
      <c r="F455" s="13"/>
      <c r="G455" s="13" t="s">
        <v>1043</v>
      </c>
      <c r="H455" s="13" t="s">
        <v>29</v>
      </c>
      <c r="I455" s="14">
        <v>45545</v>
      </c>
      <c r="J455" s="13"/>
      <c r="K455" s="14">
        <v>45545</v>
      </c>
      <c r="L455" s="13">
        <v>45153</v>
      </c>
      <c r="M455" s="13" t="s">
        <v>11738</v>
      </c>
      <c r="N455" s="13">
        <v>0</v>
      </c>
      <c r="O455" s="13">
        <v>0</v>
      </c>
      <c r="P455" s="13" t="s">
        <v>28</v>
      </c>
      <c r="Q455" s="13"/>
      <c r="R455" s="13" t="s">
        <v>43</v>
      </c>
      <c r="S455" s="13" t="s">
        <v>11825</v>
      </c>
      <c r="T455" s="13" t="s">
        <v>45</v>
      </c>
      <c r="U455" s="13" t="s">
        <v>45</v>
      </c>
      <c r="V455" s="13" t="s">
        <v>7912</v>
      </c>
      <c r="W455" s="13">
        <v>600000</v>
      </c>
      <c r="X455" s="13">
        <v>45153</v>
      </c>
      <c r="Y455" s="13"/>
      <c r="Z455" s="15" t="str">
        <f>VLOOKUP(D455,'ZOHO Export'!$H:$W,16,FALSE)</f>
        <v>Maximiliano Martin Parra</v>
      </c>
      <c r="AA455" s="15" t="str">
        <f>VLOOKUP(E455,'ZOHO Export'!$H:$W,16,FALSE)</f>
        <v>Juan Juarez Quintana</v>
      </c>
    </row>
    <row r="456" spans="1:27" x14ac:dyDescent="0.3">
      <c r="A456" s="13" t="s">
        <v>1044</v>
      </c>
      <c r="B456" s="13" t="s">
        <v>5216</v>
      </c>
      <c r="C456" s="13"/>
      <c r="D456" s="13" t="s">
        <v>11722</v>
      </c>
      <c r="E456" s="13" t="s">
        <v>11697</v>
      </c>
      <c r="F456" s="13"/>
      <c r="G456" s="13" t="s">
        <v>1045</v>
      </c>
      <c r="H456" s="13" t="s">
        <v>29</v>
      </c>
      <c r="I456" s="14">
        <v>45544</v>
      </c>
      <c r="J456" s="14">
        <v>45565</v>
      </c>
      <c r="K456" s="14">
        <v>45544</v>
      </c>
      <c r="L456" s="13">
        <v>4536.2</v>
      </c>
      <c r="M456" s="13" t="s">
        <v>11697</v>
      </c>
      <c r="N456" s="13">
        <v>0</v>
      </c>
      <c r="O456" s="13">
        <v>0</v>
      </c>
      <c r="P456" s="13" t="s">
        <v>122</v>
      </c>
      <c r="Q456" s="13"/>
      <c r="R456" s="13" t="s">
        <v>43</v>
      </c>
      <c r="S456" s="13" t="s">
        <v>12260</v>
      </c>
      <c r="T456" s="13" t="s">
        <v>58</v>
      </c>
      <c r="U456" s="13" t="s">
        <v>11683</v>
      </c>
      <c r="V456" s="13" t="s">
        <v>7913</v>
      </c>
      <c r="W456" s="13">
        <v>1</v>
      </c>
      <c r="X456" s="13">
        <v>4536.2</v>
      </c>
      <c r="Y456" s="13"/>
      <c r="Z456" s="15" t="str">
        <f>VLOOKUP(D456,'ZOHO Export'!$H:$W,16,FALSE)</f>
        <v>Juan Juarez Quintana</v>
      </c>
      <c r="AA456" s="15" t="str">
        <f>VLOOKUP(E456,'ZOHO Export'!$H:$W,16,FALSE)</f>
        <v>Miguel Menéndez</v>
      </c>
    </row>
    <row r="457" spans="1:27" x14ac:dyDescent="0.3">
      <c r="A457" s="13" t="s">
        <v>1046</v>
      </c>
      <c r="B457" s="13" t="s">
        <v>5217</v>
      </c>
      <c r="C457" s="13" t="s">
        <v>12261</v>
      </c>
      <c r="D457" s="13" t="s">
        <v>11738</v>
      </c>
      <c r="E457" s="13" t="s">
        <v>11697</v>
      </c>
      <c r="F457" s="13"/>
      <c r="G457" s="13" t="s">
        <v>199</v>
      </c>
      <c r="H457" s="13" t="s">
        <v>29</v>
      </c>
      <c r="I457" s="14">
        <v>45541</v>
      </c>
      <c r="J457" s="14">
        <v>45565</v>
      </c>
      <c r="K457" s="14">
        <v>45541</v>
      </c>
      <c r="L457" s="13">
        <v>2300</v>
      </c>
      <c r="M457" s="13" t="s">
        <v>11697</v>
      </c>
      <c r="N457" s="13">
        <v>0</v>
      </c>
      <c r="O457" s="13">
        <v>0</v>
      </c>
      <c r="P457" s="13" t="s">
        <v>122</v>
      </c>
      <c r="Q457" s="13"/>
      <c r="R457" s="13" t="s">
        <v>43</v>
      </c>
      <c r="S457" s="13" t="s">
        <v>7407</v>
      </c>
      <c r="T457" s="13" t="s">
        <v>58</v>
      </c>
      <c r="U457" s="13" t="s">
        <v>45</v>
      </c>
      <c r="V457" s="13" t="s">
        <v>7914</v>
      </c>
      <c r="W457" s="13">
        <v>1</v>
      </c>
      <c r="X457" s="13">
        <v>2300</v>
      </c>
      <c r="Y457" s="13"/>
      <c r="Z457" s="15" t="str">
        <f>VLOOKUP(D457,'ZOHO Export'!$H:$W,16,FALSE)</f>
        <v>Maximiliano Martin Parra</v>
      </c>
      <c r="AA457" s="15" t="str">
        <f>VLOOKUP(E457,'ZOHO Export'!$H:$W,16,FALSE)</f>
        <v>Miguel Menéndez</v>
      </c>
    </row>
    <row r="458" spans="1:27" x14ac:dyDescent="0.3">
      <c r="A458" s="13" t="s">
        <v>1047</v>
      </c>
      <c r="B458" s="13" t="s">
        <v>12262</v>
      </c>
      <c r="C458" s="13"/>
      <c r="D458" s="13" t="s">
        <v>11658</v>
      </c>
      <c r="E458" s="13" t="s">
        <v>11649</v>
      </c>
      <c r="F458" s="13"/>
      <c r="G458" s="13" t="s">
        <v>1048</v>
      </c>
      <c r="H458" s="13" t="s">
        <v>29</v>
      </c>
      <c r="I458" s="14">
        <v>45540</v>
      </c>
      <c r="J458" s="14">
        <v>45952</v>
      </c>
      <c r="K458" s="14">
        <v>45540</v>
      </c>
      <c r="L458" s="13">
        <v>740000</v>
      </c>
      <c r="M458" s="13" t="s">
        <v>11649</v>
      </c>
      <c r="N458" s="13">
        <v>0</v>
      </c>
      <c r="O458" s="13">
        <v>0</v>
      </c>
      <c r="P458" s="13" t="s">
        <v>122</v>
      </c>
      <c r="Q458" s="13"/>
      <c r="R458" s="13" t="s">
        <v>25</v>
      </c>
      <c r="S458" s="13" t="s">
        <v>12263</v>
      </c>
      <c r="T458" s="13" t="s">
        <v>27</v>
      </c>
      <c r="U458" s="13" t="s">
        <v>27</v>
      </c>
      <c r="V458" s="13" t="s">
        <v>7915</v>
      </c>
      <c r="W458" s="13">
        <v>0</v>
      </c>
      <c r="X458" s="13">
        <v>740000</v>
      </c>
      <c r="Y458" s="13"/>
      <c r="Z458" s="15" t="str">
        <f>VLOOKUP(D458,'ZOHO Export'!$H:$W,16,FALSE)</f>
        <v>Anouar Trigui</v>
      </c>
      <c r="AA458" s="15" t="str">
        <f>VLOOKUP(E458,'ZOHO Export'!$H:$W,16,FALSE)</f>
        <v>Wissem Bensaid</v>
      </c>
    </row>
    <row r="459" spans="1:27" x14ac:dyDescent="0.3">
      <c r="A459" s="13" t="s">
        <v>1050</v>
      </c>
      <c r="B459" s="13" t="s">
        <v>5219</v>
      </c>
      <c r="C459" s="13" t="s">
        <v>12264</v>
      </c>
      <c r="D459" s="13" t="s">
        <v>12265</v>
      </c>
      <c r="E459" s="13" t="s">
        <v>11663</v>
      </c>
      <c r="F459" s="13"/>
      <c r="G459" s="13" t="s">
        <v>1051</v>
      </c>
      <c r="H459" s="13" t="s">
        <v>59</v>
      </c>
      <c r="I459" s="14">
        <v>45537</v>
      </c>
      <c r="J459" s="14">
        <v>45657</v>
      </c>
      <c r="K459" s="14">
        <v>45702</v>
      </c>
      <c r="L459" s="13">
        <v>66420</v>
      </c>
      <c r="M459" s="13" t="s">
        <v>11663</v>
      </c>
      <c r="N459" s="13">
        <v>1</v>
      </c>
      <c r="O459" s="13">
        <v>1</v>
      </c>
      <c r="P459" s="13" t="s">
        <v>122</v>
      </c>
      <c r="Q459" s="13"/>
      <c r="R459" s="13" t="s">
        <v>25</v>
      </c>
      <c r="S459" s="13" t="s">
        <v>11823</v>
      </c>
      <c r="T459" s="13" t="s">
        <v>64</v>
      </c>
      <c r="U459" s="13" t="s">
        <v>64</v>
      </c>
      <c r="V459" s="13" t="s">
        <v>7916</v>
      </c>
      <c r="W459" s="13">
        <v>20</v>
      </c>
      <c r="X459" s="13">
        <v>110700</v>
      </c>
      <c r="Y459" s="13"/>
      <c r="Z459" s="15" t="str">
        <f>VLOOKUP(D459,'ZOHO Export'!$H:$W,16,FALSE)</f>
        <v>Yassine Belaabed</v>
      </c>
      <c r="AA459" s="15" t="str">
        <f>VLOOKUP(E459,'ZOHO Export'!$H:$W,16,FALSE)</f>
        <v>Josué Silverio</v>
      </c>
    </row>
    <row r="460" spans="1:27" x14ac:dyDescent="0.3">
      <c r="A460" s="13" t="s">
        <v>1053</v>
      </c>
      <c r="B460" s="13" t="s">
        <v>11511</v>
      </c>
      <c r="C460" s="13"/>
      <c r="D460" s="13" t="s">
        <v>11890</v>
      </c>
      <c r="E460" s="13" t="s">
        <v>11649</v>
      </c>
      <c r="F460" s="13"/>
      <c r="G460" s="13" t="s">
        <v>1054</v>
      </c>
      <c r="H460" s="13" t="s">
        <v>29</v>
      </c>
      <c r="I460" s="14">
        <v>45540</v>
      </c>
      <c r="J460" s="13"/>
      <c r="K460" s="14">
        <v>45540</v>
      </c>
      <c r="L460" s="13">
        <v>595620</v>
      </c>
      <c r="M460" s="13" t="s">
        <v>11649</v>
      </c>
      <c r="N460" s="13">
        <v>0</v>
      </c>
      <c r="O460" s="13">
        <v>0</v>
      </c>
      <c r="P460" s="13" t="s">
        <v>28</v>
      </c>
      <c r="Q460" s="13"/>
      <c r="R460" s="13" t="s">
        <v>25</v>
      </c>
      <c r="S460" s="13" t="s">
        <v>12266</v>
      </c>
      <c r="T460" s="13" t="s">
        <v>27</v>
      </c>
      <c r="U460" s="13" t="s">
        <v>27</v>
      </c>
      <c r="V460" s="13" t="s">
        <v>7917</v>
      </c>
      <c r="W460" s="13">
        <v>0</v>
      </c>
      <c r="X460" s="13">
        <v>595620</v>
      </c>
      <c r="Y460" s="13"/>
      <c r="Z460" s="15" t="str">
        <f>VLOOKUP(D460,'ZOHO Export'!$H:$W,16,FALSE)</f>
        <v>Fedi Saadaoui</v>
      </c>
      <c r="AA460" s="15" t="str">
        <f>VLOOKUP(E460,'ZOHO Export'!$H:$W,16,FALSE)</f>
        <v>Wissem Bensaid</v>
      </c>
    </row>
    <row r="461" spans="1:27" x14ac:dyDescent="0.3">
      <c r="A461" s="13" t="s">
        <v>1055</v>
      </c>
      <c r="B461" s="13" t="s">
        <v>5221</v>
      </c>
      <c r="C461" s="13"/>
      <c r="D461" s="13" t="s">
        <v>11675</v>
      </c>
      <c r="E461" s="13" t="s">
        <v>11771</v>
      </c>
      <c r="F461" s="13" t="s">
        <v>11806</v>
      </c>
      <c r="G461" s="13" t="s">
        <v>453</v>
      </c>
      <c r="H461" s="13" t="s">
        <v>29</v>
      </c>
      <c r="I461" s="14">
        <v>45540</v>
      </c>
      <c r="J461" s="14">
        <v>45937</v>
      </c>
      <c r="K461" s="14">
        <v>45917</v>
      </c>
      <c r="L461" s="13">
        <v>2200</v>
      </c>
      <c r="M461" s="13" t="s">
        <v>11771</v>
      </c>
      <c r="N461" s="13">
        <v>4</v>
      </c>
      <c r="O461" s="13">
        <v>4</v>
      </c>
      <c r="P461" s="13" t="s">
        <v>122</v>
      </c>
      <c r="Q461" s="13"/>
      <c r="R461" s="13" t="s">
        <v>36</v>
      </c>
      <c r="S461" s="13" t="s">
        <v>12267</v>
      </c>
      <c r="T461" s="13" t="s">
        <v>84</v>
      </c>
      <c r="U461" s="13" t="s">
        <v>11808</v>
      </c>
      <c r="V461" s="13" t="s">
        <v>12268</v>
      </c>
      <c r="W461" s="13">
        <v>1</v>
      </c>
      <c r="X461" s="13">
        <v>157374.78</v>
      </c>
      <c r="Y461" s="13"/>
      <c r="Z461" s="15" t="str">
        <f>VLOOKUP(D461,'ZOHO Export'!$H:$W,16,FALSE)</f>
        <v>Pranay Pawar</v>
      </c>
      <c r="AA461" s="15" t="str">
        <f>VLOOKUP(E461,'ZOHO Export'!$H:$W,16,FALSE)</f>
        <v>Mark Sensenig</v>
      </c>
    </row>
    <row r="462" spans="1:27" x14ac:dyDescent="0.3">
      <c r="A462" s="13" t="s">
        <v>1056</v>
      </c>
      <c r="B462" s="13" t="s">
        <v>12269</v>
      </c>
      <c r="C462" s="13"/>
      <c r="D462" s="13" t="s">
        <v>12144</v>
      </c>
      <c r="E462" s="13" t="s">
        <v>11649</v>
      </c>
      <c r="F462" s="13"/>
      <c r="G462" s="13" t="s">
        <v>878</v>
      </c>
      <c r="H462" s="13" t="s">
        <v>29</v>
      </c>
      <c r="I462" s="14">
        <v>45539</v>
      </c>
      <c r="J462" s="14">
        <v>45778</v>
      </c>
      <c r="K462" s="14">
        <v>45539</v>
      </c>
      <c r="L462" s="13">
        <v>16799.900000000001</v>
      </c>
      <c r="M462" s="13" t="s">
        <v>11649</v>
      </c>
      <c r="N462" s="13">
        <v>0</v>
      </c>
      <c r="O462" s="13">
        <v>0</v>
      </c>
      <c r="P462" s="13" t="s">
        <v>122</v>
      </c>
      <c r="Q462" s="13"/>
      <c r="R462" s="13" t="s">
        <v>25</v>
      </c>
      <c r="S462" s="13" t="s">
        <v>11715</v>
      </c>
      <c r="T462" s="13" t="s">
        <v>27</v>
      </c>
      <c r="U462" s="13" t="s">
        <v>27</v>
      </c>
      <c r="V462" s="13" t="s">
        <v>7919</v>
      </c>
      <c r="W462" s="13">
        <v>0</v>
      </c>
      <c r="X462" s="13">
        <v>16799.900000000001</v>
      </c>
      <c r="Y462" s="13"/>
      <c r="Z462" s="15" t="str">
        <f>VLOOKUP(D462,'ZOHO Export'!$H:$W,16,FALSE)</f>
        <v>Rahma KETATA</v>
      </c>
      <c r="AA462" s="15" t="str">
        <f>VLOOKUP(E462,'ZOHO Export'!$H:$W,16,FALSE)</f>
        <v>Wissem Bensaid</v>
      </c>
    </row>
    <row r="463" spans="1:27" x14ac:dyDescent="0.3">
      <c r="A463" s="13" t="s">
        <v>1057</v>
      </c>
      <c r="B463" s="13" t="s">
        <v>12270</v>
      </c>
      <c r="C463" s="13"/>
      <c r="D463" s="13" t="s">
        <v>12056</v>
      </c>
      <c r="E463" s="13" t="s">
        <v>11693</v>
      </c>
      <c r="F463" s="13" t="s">
        <v>11694</v>
      </c>
      <c r="G463" s="13" t="s">
        <v>895</v>
      </c>
      <c r="H463" s="13" t="s">
        <v>59</v>
      </c>
      <c r="I463" s="14">
        <v>45534</v>
      </c>
      <c r="J463" s="14">
        <v>45869</v>
      </c>
      <c r="K463" s="14">
        <v>45762</v>
      </c>
      <c r="L463" s="13">
        <v>32967</v>
      </c>
      <c r="M463" s="13" t="s">
        <v>11693</v>
      </c>
      <c r="N463" s="13">
        <v>1</v>
      </c>
      <c r="O463" s="13">
        <v>1</v>
      </c>
      <c r="P463" s="13" t="s">
        <v>122</v>
      </c>
      <c r="Q463" s="13"/>
      <c r="R463" s="13" t="s">
        <v>25</v>
      </c>
      <c r="S463" s="13" t="s">
        <v>6878</v>
      </c>
      <c r="T463" s="13" t="s">
        <v>38</v>
      </c>
      <c r="U463" s="13" t="s">
        <v>38</v>
      </c>
      <c r="V463" s="13" t="s">
        <v>7920</v>
      </c>
      <c r="W463" s="13">
        <v>1</v>
      </c>
      <c r="X463" s="13">
        <v>54397.440000000002</v>
      </c>
      <c r="Y463" s="13"/>
      <c r="Z463" s="15" t="e">
        <f>VLOOKUP(D463,'ZOHO Export'!$H:$W,16,FALSE)</f>
        <v>#N/A</v>
      </c>
      <c r="AA463" s="15" t="str">
        <f>VLOOKUP(E463,'ZOHO Export'!$H:$W,16,FALSE)</f>
        <v>Peter Holvoet</v>
      </c>
    </row>
    <row r="464" spans="1:27" x14ac:dyDescent="0.3">
      <c r="A464" s="13" t="s">
        <v>1058</v>
      </c>
      <c r="B464" s="13" t="s">
        <v>5224</v>
      </c>
      <c r="C464" s="13"/>
      <c r="D464" s="13" t="s">
        <v>12023</v>
      </c>
      <c r="E464" s="13" t="s">
        <v>11693</v>
      </c>
      <c r="F464" s="13" t="s">
        <v>11705</v>
      </c>
      <c r="G464" s="13" t="s">
        <v>651</v>
      </c>
      <c r="H464" s="13" t="s">
        <v>59</v>
      </c>
      <c r="I464" s="14">
        <v>45532</v>
      </c>
      <c r="J464" s="14">
        <v>45657</v>
      </c>
      <c r="K464" s="14">
        <v>45532</v>
      </c>
      <c r="L464" s="13">
        <v>5616.9</v>
      </c>
      <c r="M464" s="13" t="s">
        <v>11693</v>
      </c>
      <c r="N464" s="13">
        <v>0</v>
      </c>
      <c r="O464" s="13">
        <v>0</v>
      </c>
      <c r="P464" s="13" t="s">
        <v>122</v>
      </c>
      <c r="Q464" s="13"/>
      <c r="R464" s="13" t="s">
        <v>25</v>
      </c>
      <c r="S464" s="13" t="s">
        <v>12271</v>
      </c>
      <c r="T464" s="13" t="s">
        <v>38</v>
      </c>
      <c r="U464" s="13" t="s">
        <v>38</v>
      </c>
      <c r="V464" s="13" t="s">
        <v>7921</v>
      </c>
      <c r="W464" s="13">
        <v>0.1</v>
      </c>
      <c r="X464" s="13">
        <v>5616.9</v>
      </c>
      <c r="Y464" s="13"/>
      <c r="Z464" s="15" t="e">
        <f>VLOOKUP(D464,'ZOHO Export'!$H:$W,16,FALSE)</f>
        <v>#N/A</v>
      </c>
      <c r="AA464" s="15" t="str">
        <f>VLOOKUP(E464,'ZOHO Export'!$H:$W,16,FALSE)</f>
        <v>Peter Holvoet</v>
      </c>
    </row>
    <row r="465" spans="1:27" x14ac:dyDescent="0.3">
      <c r="A465" s="13" t="s">
        <v>1059</v>
      </c>
      <c r="B465" s="13" t="s">
        <v>11512</v>
      </c>
      <c r="C465" s="13"/>
      <c r="D465" s="13" t="s">
        <v>11726</v>
      </c>
      <c r="E465" s="13" t="s">
        <v>11649</v>
      </c>
      <c r="F465" s="13"/>
      <c r="G465" s="13" t="s">
        <v>48</v>
      </c>
      <c r="H465" s="13" t="s">
        <v>59</v>
      </c>
      <c r="I465" s="14">
        <v>45531</v>
      </c>
      <c r="J465" s="13"/>
      <c r="K465" s="14">
        <v>45531</v>
      </c>
      <c r="L465" s="13">
        <v>21364.99</v>
      </c>
      <c r="M465" s="13" t="s">
        <v>11649</v>
      </c>
      <c r="N465" s="13">
        <v>0</v>
      </c>
      <c r="O465" s="13">
        <v>0</v>
      </c>
      <c r="P465" s="13" t="s">
        <v>28</v>
      </c>
      <c r="Q465" s="13"/>
      <c r="R465" s="13" t="s">
        <v>25</v>
      </c>
      <c r="S465" s="13" t="s">
        <v>12194</v>
      </c>
      <c r="T465" s="13" t="s">
        <v>27</v>
      </c>
      <c r="U465" s="13" t="s">
        <v>27</v>
      </c>
      <c r="V465" s="13" t="s">
        <v>7922</v>
      </c>
      <c r="W465" s="13">
        <v>0</v>
      </c>
      <c r="X465" s="13">
        <v>21364.99</v>
      </c>
      <c r="Y465" s="13"/>
      <c r="Z465" s="15" t="str">
        <f>VLOOKUP(D465,'ZOHO Export'!$H:$W,16,FALSE)</f>
        <v>Zied Maghrebi</v>
      </c>
      <c r="AA465" s="15" t="str">
        <f>VLOOKUP(E465,'ZOHO Export'!$H:$W,16,FALSE)</f>
        <v>Wissem Bensaid</v>
      </c>
    </row>
    <row r="466" spans="1:27" x14ac:dyDescent="0.3">
      <c r="A466" s="13" t="s">
        <v>1060</v>
      </c>
      <c r="B466" s="13" t="s">
        <v>12272</v>
      </c>
      <c r="C466" s="13"/>
      <c r="D466" s="13" t="s">
        <v>11922</v>
      </c>
      <c r="E466" s="13" t="s">
        <v>11649</v>
      </c>
      <c r="F466" s="13"/>
      <c r="G466" s="13" t="s">
        <v>508</v>
      </c>
      <c r="H466" s="13" t="s">
        <v>29</v>
      </c>
      <c r="I466" s="14">
        <v>45531</v>
      </c>
      <c r="J466" s="14">
        <v>45778</v>
      </c>
      <c r="K466" s="14">
        <v>45531</v>
      </c>
      <c r="L466" s="13">
        <v>5698.48</v>
      </c>
      <c r="M466" s="13" t="s">
        <v>11649</v>
      </c>
      <c r="N466" s="13">
        <v>0</v>
      </c>
      <c r="O466" s="13">
        <v>0</v>
      </c>
      <c r="P466" s="13" t="s">
        <v>122</v>
      </c>
      <c r="Q466" s="13"/>
      <c r="R466" s="13" t="s">
        <v>25</v>
      </c>
      <c r="S466" s="13" t="s">
        <v>11715</v>
      </c>
      <c r="T466" s="13" t="s">
        <v>27</v>
      </c>
      <c r="U466" s="13" t="s">
        <v>27</v>
      </c>
      <c r="V466" s="13" t="s">
        <v>7923</v>
      </c>
      <c r="W466" s="13">
        <v>0</v>
      </c>
      <c r="X466" s="13">
        <v>5698.48</v>
      </c>
      <c r="Y466" s="13"/>
      <c r="Z466" s="15" t="str">
        <f>VLOOKUP(D466,'ZOHO Export'!$H:$W,16,FALSE)</f>
        <v>Dhekra Yaakoubi</v>
      </c>
      <c r="AA466" s="15" t="str">
        <f>VLOOKUP(E466,'ZOHO Export'!$H:$W,16,FALSE)</f>
        <v>Wissem Bensaid</v>
      </c>
    </row>
    <row r="467" spans="1:27" x14ac:dyDescent="0.3">
      <c r="A467" s="13" t="s">
        <v>1062</v>
      </c>
      <c r="B467" s="13" t="s">
        <v>12273</v>
      </c>
      <c r="C467" s="13"/>
      <c r="D467" s="13" t="s">
        <v>11804</v>
      </c>
      <c r="E467" s="13" t="s">
        <v>11649</v>
      </c>
      <c r="F467" s="13"/>
      <c r="G467" s="13" t="s">
        <v>297</v>
      </c>
      <c r="H467" s="13" t="s">
        <v>29</v>
      </c>
      <c r="I467" s="14">
        <v>45526</v>
      </c>
      <c r="J467" s="13"/>
      <c r="K467" s="14">
        <v>45526</v>
      </c>
      <c r="L467" s="13">
        <v>22500</v>
      </c>
      <c r="M467" s="13" t="s">
        <v>11649</v>
      </c>
      <c r="N467" s="13">
        <v>0</v>
      </c>
      <c r="O467" s="13">
        <v>0</v>
      </c>
      <c r="P467" s="13" t="s">
        <v>122</v>
      </c>
      <c r="Q467" s="13"/>
      <c r="R467" s="13" t="s">
        <v>25</v>
      </c>
      <c r="S467" s="13" t="s">
        <v>12109</v>
      </c>
      <c r="T467" s="13" t="s">
        <v>27</v>
      </c>
      <c r="U467" s="13" t="s">
        <v>27</v>
      </c>
      <c r="V467" s="13" t="s">
        <v>7924</v>
      </c>
      <c r="W467" s="13">
        <v>0</v>
      </c>
      <c r="X467" s="13">
        <v>22500</v>
      </c>
      <c r="Y467" s="13"/>
      <c r="Z467" s="15" t="str">
        <f>VLOOKUP(D467,'ZOHO Export'!$H:$W,16,FALSE)</f>
        <v>Bilel Khemakhem</v>
      </c>
      <c r="AA467" s="15" t="str">
        <f>VLOOKUP(E467,'ZOHO Export'!$H:$W,16,FALSE)</f>
        <v>Wissem Bensaid</v>
      </c>
    </row>
    <row r="468" spans="1:27" x14ac:dyDescent="0.3">
      <c r="A468" s="13" t="s">
        <v>1063</v>
      </c>
      <c r="B468" s="13" t="s">
        <v>5228</v>
      </c>
      <c r="C468" s="13"/>
      <c r="D468" s="13" t="s">
        <v>11797</v>
      </c>
      <c r="E468" s="13" t="s">
        <v>11738</v>
      </c>
      <c r="F468" s="13"/>
      <c r="G468" s="13" t="s">
        <v>1064</v>
      </c>
      <c r="H468" s="13" t="s">
        <v>29</v>
      </c>
      <c r="I468" s="14">
        <v>45526</v>
      </c>
      <c r="J468" s="14">
        <v>45901</v>
      </c>
      <c r="K468" s="14">
        <v>45812</v>
      </c>
      <c r="L468" s="13">
        <v>1017.45</v>
      </c>
      <c r="M468" s="13" t="s">
        <v>11738</v>
      </c>
      <c r="N468" s="13">
        <v>1</v>
      </c>
      <c r="O468" s="13">
        <v>1</v>
      </c>
      <c r="P468" s="13" t="s">
        <v>122</v>
      </c>
      <c r="Q468" s="13"/>
      <c r="R468" s="13" t="s">
        <v>43</v>
      </c>
      <c r="S468" s="13" t="s">
        <v>11768</v>
      </c>
      <c r="T468" s="13" t="s">
        <v>45</v>
      </c>
      <c r="U468" s="13" t="s">
        <v>45</v>
      </c>
      <c r="V468" s="13" t="s">
        <v>7925</v>
      </c>
      <c r="W468" s="13">
        <v>15</v>
      </c>
      <c r="X468" s="13">
        <v>11339.95</v>
      </c>
      <c r="Y468" s="13"/>
      <c r="Z468" s="15" t="str">
        <f>VLOOKUP(D468,'ZOHO Export'!$H:$W,16,FALSE)</f>
        <v>Ricardo Roda</v>
      </c>
      <c r="AA468" s="15" t="str">
        <f>VLOOKUP(E468,'ZOHO Export'!$H:$W,16,FALSE)</f>
        <v>Maximiliano Martin Parra</v>
      </c>
    </row>
    <row r="469" spans="1:27" x14ac:dyDescent="0.3">
      <c r="A469" s="13" t="s">
        <v>1065</v>
      </c>
      <c r="B469" s="13" t="s">
        <v>5229</v>
      </c>
      <c r="C469" s="13"/>
      <c r="D469" s="13" t="s">
        <v>11843</v>
      </c>
      <c r="E469" s="13" t="s">
        <v>12274</v>
      </c>
      <c r="F469" s="13"/>
      <c r="G469" s="13" t="s">
        <v>1066</v>
      </c>
      <c r="H469" s="13" t="s">
        <v>29</v>
      </c>
      <c r="I469" s="14">
        <v>45526</v>
      </c>
      <c r="J469" s="14">
        <v>45526</v>
      </c>
      <c r="K469" s="14">
        <v>45552</v>
      </c>
      <c r="L469" s="13">
        <v>-16107.12</v>
      </c>
      <c r="M469" s="13" t="s">
        <v>11843</v>
      </c>
      <c r="N469" s="13">
        <v>1</v>
      </c>
      <c r="O469" s="13">
        <v>1</v>
      </c>
      <c r="P469" s="13" t="s">
        <v>122</v>
      </c>
      <c r="Q469" s="13"/>
      <c r="R469" s="13" t="s">
        <v>104</v>
      </c>
      <c r="S469" s="13" t="s">
        <v>12275</v>
      </c>
      <c r="T469" s="13" t="s">
        <v>1067</v>
      </c>
      <c r="U469" s="13" t="s">
        <v>12276</v>
      </c>
      <c r="V469" s="13" t="s">
        <v>7926</v>
      </c>
      <c r="W469" s="13">
        <v>0</v>
      </c>
      <c r="X469" s="13">
        <v>0</v>
      </c>
      <c r="Y469" s="13"/>
      <c r="Z469" s="15" t="str">
        <f>VLOOKUP(D469,'ZOHO Export'!$H:$W,16,FALSE)</f>
        <v>Emmanuel Van De Casteele</v>
      </c>
      <c r="AA469" s="15" t="str">
        <f>VLOOKUP(E469,'ZOHO Export'!$H:$W,16,FALSE)</f>
        <v>Sami MESLAOUI</v>
      </c>
    </row>
    <row r="470" spans="1:27" x14ac:dyDescent="0.3">
      <c r="A470" s="13" t="s">
        <v>1069</v>
      </c>
      <c r="B470" s="13" t="s">
        <v>5230</v>
      </c>
      <c r="C470" s="13" t="s">
        <v>12277</v>
      </c>
      <c r="D470" s="13" t="s">
        <v>11818</v>
      </c>
      <c r="E470" s="13" t="s">
        <v>11785</v>
      </c>
      <c r="F470" s="13" t="s">
        <v>11723</v>
      </c>
      <c r="G470" s="13" t="s">
        <v>74</v>
      </c>
      <c r="H470" s="13" t="s">
        <v>59</v>
      </c>
      <c r="I470" s="14">
        <v>45525</v>
      </c>
      <c r="J470" s="14">
        <v>45716</v>
      </c>
      <c r="K470" s="14">
        <v>45525</v>
      </c>
      <c r="L470" s="13">
        <v>51527.66</v>
      </c>
      <c r="M470" s="13" t="s">
        <v>11785</v>
      </c>
      <c r="N470" s="13">
        <v>0</v>
      </c>
      <c r="O470" s="13">
        <v>0</v>
      </c>
      <c r="P470" s="13" t="s">
        <v>122</v>
      </c>
      <c r="Q470" s="13"/>
      <c r="R470" s="13" t="s">
        <v>75</v>
      </c>
      <c r="S470" s="13" t="s">
        <v>11775</v>
      </c>
      <c r="T470" s="13" t="s">
        <v>38</v>
      </c>
      <c r="U470" s="13" t="s">
        <v>38</v>
      </c>
      <c r="V470" s="13" t="s">
        <v>7927</v>
      </c>
      <c r="W470" s="13">
        <v>22</v>
      </c>
      <c r="X470" s="13">
        <v>51527.66</v>
      </c>
      <c r="Y470" s="13"/>
      <c r="Z470" s="15" t="str">
        <f>VLOOKUP(D470,'ZOHO Export'!$H:$W,16,FALSE)</f>
        <v>Marcos Delgado Lopez</v>
      </c>
      <c r="AA470" s="15" t="str">
        <f>VLOOKUP(E470,'ZOHO Export'!$H:$W,16,FALSE)</f>
        <v>Nicolas Dubois</v>
      </c>
    </row>
    <row r="471" spans="1:27" x14ac:dyDescent="0.3">
      <c r="A471" s="13" t="s">
        <v>1070</v>
      </c>
      <c r="B471" s="13" t="s">
        <v>5106</v>
      </c>
      <c r="C471" s="13"/>
      <c r="D471" s="13" t="s">
        <v>11751</v>
      </c>
      <c r="E471" s="13" t="s">
        <v>11693</v>
      </c>
      <c r="F471" s="13" t="s">
        <v>11705</v>
      </c>
      <c r="G471" s="13" t="s">
        <v>1071</v>
      </c>
      <c r="H471" s="13" t="s">
        <v>59</v>
      </c>
      <c r="I471" s="14">
        <v>45525</v>
      </c>
      <c r="J471" s="14">
        <v>45657</v>
      </c>
      <c r="K471" s="14">
        <v>45525</v>
      </c>
      <c r="L471" s="13">
        <v>80867.09</v>
      </c>
      <c r="M471" s="13" t="s">
        <v>11693</v>
      </c>
      <c r="N471" s="13">
        <v>0</v>
      </c>
      <c r="O471" s="13">
        <v>0</v>
      </c>
      <c r="P471" s="13" t="s">
        <v>122</v>
      </c>
      <c r="Q471" s="13"/>
      <c r="R471" s="13" t="s">
        <v>25</v>
      </c>
      <c r="S471" s="13" t="s">
        <v>6878</v>
      </c>
      <c r="T471" s="13" t="s">
        <v>38</v>
      </c>
      <c r="U471" s="13" t="s">
        <v>38</v>
      </c>
      <c r="V471" s="13" t="s">
        <v>7928</v>
      </c>
      <c r="W471" s="13">
        <v>1000000</v>
      </c>
      <c r="X471" s="13">
        <v>80867.09</v>
      </c>
      <c r="Y471" s="13"/>
      <c r="Z471" s="15" t="str">
        <f>VLOOKUP(D471,'ZOHO Export'!$H:$W,16,FALSE)</f>
        <v>Sunny Yip</v>
      </c>
      <c r="AA471" s="15" t="str">
        <f>VLOOKUP(E471,'ZOHO Export'!$H:$W,16,FALSE)</f>
        <v>Peter Holvoet</v>
      </c>
    </row>
    <row r="472" spans="1:27" x14ac:dyDescent="0.3">
      <c r="A472" s="13" t="s">
        <v>1072</v>
      </c>
      <c r="B472" s="13" t="s">
        <v>5231</v>
      </c>
      <c r="C472" s="13"/>
      <c r="D472" s="13" t="s">
        <v>11751</v>
      </c>
      <c r="E472" s="13" t="s">
        <v>11792</v>
      </c>
      <c r="F472" s="13" t="s">
        <v>11711</v>
      </c>
      <c r="G472" s="13" t="s">
        <v>1073</v>
      </c>
      <c r="H472" s="13" t="s">
        <v>29</v>
      </c>
      <c r="I472" s="14">
        <v>45524</v>
      </c>
      <c r="J472" s="13"/>
      <c r="K472" s="14">
        <v>45524</v>
      </c>
      <c r="L472" s="13">
        <v>241668</v>
      </c>
      <c r="M472" s="13" t="s">
        <v>11787</v>
      </c>
      <c r="N472" s="13">
        <v>0</v>
      </c>
      <c r="O472" s="13">
        <v>0</v>
      </c>
      <c r="P472" s="13" t="s">
        <v>122</v>
      </c>
      <c r="Q472" s="13"/>
      <c r="R472" s="13" t="s">
        <v>82</v>
      </c>
      <c r="S472" s="13" t="s">
        <v>12278</v>
      </c>
      <c r="T472" s="13" t="s">
        <v>1034</v>
      </c>
      <c r="U472" s="13" t="s">
        <v>53</v>
      </c>
      <c r="V472" s="13" t="s">
        <v>7929</v>
      </c>
      <c r="W472" s="13">
        <v>2000</v>
      </c>
      <c r="X472" s="13">
        <v>241668</v>
      </c>
      <c r="Y472" s="13"/>
      <c r="Z472" s="15" t="str">
        <f>VLOOKUP(D472,'ZOHO Export'!$H:$W,16,FALSE)</f>
        <v>Sunny Yip</v>
      </c>
      <c r="AA472" s="15" t="str">
        <f>VLOOKUP(E472,'ZOHO Export'!$H:$W,16,FALSE)</f>
        <v>Damien Hemmeryckx</v>
      </c>
    </row>
    <row r="473" spans="1:27" x14ac:dyDescent="0.3">
      <c r="A473" s="13" t="s">
        <v>1075</v>
      </c>
      <c r="B473" s="13" t="s">
        <v>5232</v>
      </c>
      <c r="C473" s="13"/>
      <c r="D473" s="13" t="s">
        <v>11671</v>
      </c>
      <c r="E473" s="13" t="s">
        <v>11785</v>
      </c>
      <c r="F473" s="13"/>
      <c r="G473" s="13" t="s">
        <v>12279</v>
      </c>
      <c r="H473" s="13" t="s">
        <v>29</v>
      </c>
      <c r="I473" s="14">
        <v>45524</v>
      </c>
      <c r="J473" s="14">
        <v>45679</v>
      </c>
      <c r="K473" s="14">
        <v>45524</v>
      </c>
      <c r="L473" s="13">
        <v>45500</v>
      </c>
      <c r="M473" s="13" t="s">
        <v>11671</v>
      </c>
      <c r="N473" s="13">
        <v>0</v>
      </c>
      <c r="O473" s="13">
        <v>0</v>
      </c>
      <c r="P473" s="13" t="s">
        <v>122</v>
      </c>
      <c r="Q473" s="13"/>
      <c r="R473" s="13" t="s">
        <v>75</v>
      </c>
      <c r="S473" s="13" t="s">
        <v>12280</v>
      </c>
      <c r="T473" s="13" t="s">
        <v>38</v>
      </c>
      <c r="U473" s="13" t="s">
        <v>38</v>
      </c>
      <c r="V473" s="13" t="s">
        <v>7930</v>
      </c>
      <c r="W473" s="13">
        <v>1.5</v>
      </c>
      <c r="X473" s="13">
        <v>45500</v>
      </c>
      <c r="Y473" s="13"/>
      <c r="Z473" s="15" t="str">
        <f>VLOOKUP(D473,'ZOHO Export'!$H:$W,16,FALSE)</f>
        <v>Yves Debaisieux</v>
      </c>
      <c r="AA473" s="15" t="str">
        <f>VLOOKUP(E473,'ZOHO Export'!$H:$W,16,FALSE)</f>
        <v>Nicolas Dubois</v>
      </c>
    </row>
    <row r="474" spans="1:27" x14ac:dyDescent="0.3">
      <c r="A474" s="13" t="s">
        <v>1078</v>
      </c>
      <c r="B474" s="13" t="s">
        <v>5233</v>
      </c>
      <c r="C474" s="13" t="s">
        <v>12281</v>
      </c>
      <c r="D474" s="13" t="s">
        <v>12282</v>
      </c>
      <c r="E474" s="13" t="s">
        <v>11697</v>
      </c>
      <c r="F474" s="13"/>
      <c r="G474" s="13" t="s">
        <v>231</v>
      </c>
      <c r="H474" s="13" t="s">
        <v>29</v>
      </c>
      <c r="I474" s="14">
        <v>45523</v>
      </c>
      <c r="J474" s="14">
        <v>45777</v>
      </c>
      <c r="K474" s="14">
        <v>45523</v>
      </c>
      <c r="L474" s="13">
        <v>8100</v>
      </c>
      <c r="M474" s="13" t="s">
        <v>12283</v>
      </c>
      <c r="N474" s="13">
        <v>0</v>
      </c>
      <c r="O474" s="13">
        <v>0</v>
      </c>
      <c r="P474" s="13" t="s">
        <v>122</v>
      </c>
      <c r="Q474" s="13"/>
      <c r="R474" s="13" t="s">
        <v>43</v>
      </c>
      <c r="S474" s="13" t="s">
        <v>6878</v>
      </c>
      <c r="T474" s="13" t="s">
        <v>58</v>
      </c>
      <c r="U474" s="13" t="s">
        <v>58</v>
      </c>
      <c r="V474" s="13" t="s">
        <v>7931</v>
      </c>
      <c r="W474" s="13">
        <v>0.1</v>
      </c>
      <c r="X474" s="13">
        <v>8100</v>
      </c>
      <c r="Y474" s="13"/>
      <c r="Z474" s="15" t="e">
        <f>VLOOKUP(D474,'ZOHO Export'!$H:$W,16,FALSE)</f>
        <v>#N/A</v>
      </c>
      <c r="AA474" s="15" t="str">
        <f>VLOOKUP(E474,'ZOHO Export'!$H:$W,16,FALSE)</f>
        <v>Miguel Menéndez</v>
      </c>
    </row>
    <row r="475" spans="1:27" x14ac:dyDescent="0.3">
      <c r="A475" s="13" t="s">
        <v>1080</v>
      </c>
      <c r="B475" s="13" t="s">
        <v>12284</v>
      </c>
      <c r="C475" s="13"/>
      <c r="D475" s="13" t="s">
        <v>11771</v>
      </c>
      <c r="E475" s="13" t="s">
        <v>11800</v>
      </c>
      <c r="F475" s="13" t="s">
        <v>11867</v>
      </c>
      <c r="G475" s="13" t="s">
        <v>532</v>
      </c>
      <c r="H475" s="13" t="s">
        <v>29</v>
      </c>
      <c r="I475" s="14">
        <v>45519</v>
      </c>
      <c r="J475" s="14">
        <v>45869</v>
      </c>
      <c r="K475" s="14">
        <v>45519</v>
      </c>
      <c r="L475" s="13">
        <v>54818.8</v>
      </c>
      <c r="M475" s="13" t="s">
        <v>11771</v>
      </c>
      <c r="N475" s="13">
        <v>0</v>
      </c>
      <c r="O475" s="13">
        <v>0</v>
      </c>
      <c r="P475" s="13" t="s">
        <v>122</v>
      </c>
      <c r="Q475" s="13"/>
      <c r="R475" s="13" t="s">
        <v>36</v>
      </c>
      <c r="S475" s="13" t="s">
        <v>11961</v>
      </c>
      <c r="T475" s="13" t="s">
        <v>84</v>
      </c>
      <c r="U475" s="13" t="s">
        <v>11808</v>
      </c>
      <c r="V475" s="13" t="s">
        <v>12285</v>
      </c>
      <c r="W475" s="13">
        <v>2</v>
      </c>
      <c r="X475" s="13">
        <v>54818.8</v>
      </c>
      <c r="Y475" s="13"/>
      <c r="Z475" s="15" t="str">
        <f>VLOOKUP(D475,'ZOHO Export'!$H:$W,16,FALSE)</f>
        <v>Mark Sensenig</v>
      </c>
      <c r="AA475" s="15" t="str">
        <f>VLOOKUP(E475,'ZOHO Export'!$H:$W,16,FALSE)</f>
        <v>Mac Olean</v>
      </c>
    </row>
    <row r="476" spans="1:27" x14ac:dyDescent="0.3">
      <c r="A476" s="13" t="s">
        <v>1081</v>
      </c>
      <c r="B476" s="13" t="s">
        <v>5235</v>
      </c>
      <c r="C476" s="13"/>
      <c r="D476" s="13" t="s">
        <v>11829</v>
      </c>
      <c r="E476" s="13" t="s">
        <v>12180</v>
      </c>
      <c r="F476" s="13"/>
      <c r="G476" s="13" t="s">
        <v>334</v>
      </c>
      <c r="H476" s="13" t="s">
        <v>59</v>
      </c>
      <c r="I476" s="14">
        <v>45517</v>
      </c>
      <c r="J476" s="14">
        <v>45523</v>
      </c>
      <c r="K476" s="14">
        <v>45523</v>
      </c>
      <c r="L476" s="13">
        <v>-226143</v>
      </c>
      <c r="M476" s="13" t="s">
        <v>11829</v>
      </c>
      <c r="N476" s="13">
        <v>1</v>
      </c>
      <c r="O476" s="13">
        <v>1</v>
      </c>
      <c r="P476" s="13" t="s">
        <v>122</v>
      </c>
      <c r="Q476" s="13"/>
      <c r="R476" s="13" t="s">
        <v>82</v>
      </c>
      <c r="S476" s="13" t="s">
        <v>11653</v>
      </c>
      <c r="T476" s="13" t="s">
        <v>38</v>
      </c>
      <c r="U476" s="13" t="s">
        <v>38</v>
      </c>
      <c r="V476" s="13" t="s">
        <v>7933</v>
      </c>
      <c r="W476" s="13">
        <v>0</v>
      </c>
      <c r="X476" s="13">
        <v>0</v>
      </c>
      <c r="Y476" s="13"/>
      <c r="Z476" s="15" t="str">
        <f>VLOOKUP(D476,'ZOHO Export'!$H:$W,16,FALSE)</f>
        <v>William Beyst</v>
      </c>
      <c r="AA476" s="15" t="e">
        <f>VLOOKUP(E476,'ZOHO Export'!$H:$W,16,FALSE)</f>
        <v>#N/A</v>
      </c>
    </row>
    <row r="477" spans="1:27" x14ac:dyDescent="0.3">
      <c r="A477" s="13" t="s">
        <v>1082</v>
      </c>
      <c r="B477" s="13" t="s">
        <v>5236</v>
      </c>
      <c r="C477" s="13"/>
      <c r="D477" s="13" t="s">
        <v>12059</v>
      </c>
      <c r="E477" s="13" t="s">
        <v>12180</v>
      </c>
      <c r="F477" s="13"/>
      <c r="G477" s="13" t="s">
        <v>1083</v>
      </c>
      <c r="H477" s="13" t="s">
        <v>29</v>
      </c>
      <c r="I477" s="14">
        <v>45516</v>
      </c>
      <c r="J477" s="14">
        <v>45596</v>
      </c>
      <c r="K477" s="14">
        <v>45516</v>
      </c>
      <c r="L477" s="13">
        <v>2310</v>
      </c>
      <c r="M477" s="13" t="s">
        <v>12250</v>
      </c>
      <c r="N477" s="13">
        <v>0</v>
      </c>
      <c r="O477" s="13">
        <v>0</v>
      </c>
      <c r="P477" s="13" t="s">
        <v>122</v>
      </c>
      <c r="Q477" s="13"/>
      <c r="R477" s="13" t="s">
        <v>36</v>
      </c>
      <c r="S477" s="13" t="s">
        <v>7406</v>
      </c>
      <c r="T477" s="13" t="s">
        <v>741</v>
      </c>
      <c r="U477" s="13" t="s">
        <v>741</v>
      </c>
      <c r="V477" s="13" t="s">
        <v>7934</v>
      </c>
      <c r="W477" s="13">
        <v>2310</v>
      </c>
      <c r="X477" s="13">
        <v>2310</v>
      </c>
      <c r="Y477" s="13"/>
      <c r="Z477" s="15" t="str">
        <f>VLOOKUP(D477,'ZOHO Export'!$H:$W,16,FALSE)</f>
        <v>Pierre-Phillipe Barzin</v>
      </c>
      <c r="AA477" s="15" t="e">
        <f>VLOOKUP(E477,'ZOHO Export'!$H:$W,16,FALSE)</f>
        <v>#N/A</v>
      </c>
    </row>
    <row r="478" spans="1:27" x14ac:dyDescent="0.3">
      <c r="A478" s="13" t="s">
        <v>1084</v>
      </c>
      <c r="B478" s="13" t="s">
        <v>5237</v>
      </c>
      <c r="C478" s="13"/>
      <c r="D478" s="13" t="s">
        <v>11675</v>
      </c>
      <c r="E478" s="13" t="s">
        <v>11771</v>
      </c>
      <c r="F478" s="13"/>
      <c r="G478" s="13" t="s">
        <v>1085</v>
      </c>
      <c r="H478" s="13" t="s">
        <v>29</v>
      </c>
      <c r="I478" s="14">
        <v>45653</v>
      </c>
      <c r="J478" s="14">
        <v>45653</v>
      </c>
      <c r="K478" s="14">
        <v>45513</v>
      </c>
      <c r="L478" s="13">
        <v>41030.1</v>
      </c>
      <c r="M478" s="13" t="s">
        <v>11800</v>
      </c>
      <c r="N478" s="13">
        <v>0</v>
      </c>
      <c r="O478" s="13">
        <v>0</v>
      </c>
      <c r="P478" s="13" t="s">
        <v>122</v>
      </c>
      <c r="Q478" s="13"/>
      <c r="R478" s="13" t="s">
        <v>36</v>
      </c>
      <c r="S478" s="13" t="s">
        <v>12286</v>
      </c>
      <c r="T478" s="13" t="s">
        <v>84</v>
      </c>
      <c r="U478" s="13" t="s">
        <v>84</v>
      </c>
      <c r="V478" s="13" t="s">
        <v>7935</v>
      </c>
      <c r="W478" s="13">
        <v>0.04</v>
      </c>
      <c r="X478" s="13">
        <v>41030.1</v>
      </c>
      <c r="Y478" s="13"/>
      <c r="Z478" s="15" t="str">
        <f>VLOOKUP(D478,'ZOHO Export'!$H:$W,16,FALSE)</f>
        <v>Pranay Pawar</v>
      </c>
      <c r="AA478" s="15" t="str">
        <f>VLOOKUP(E478,'ZOHO Export'!$H:$W,16,FALSE)</f>
        <v>Mark Sensenig</v>
      </c>
    </row>
    <row r="479" spans="1:27" x14ac:dyDescent="0.3">
      <c r="A479" s="13" t="s">
        <v>1087</v>
      </c>
      <c r="B479" s="13" t="s">
        <v>11513</v>
      </c>
      <c r="C479" s="13"/>
      <c r="D479" s="13" t="s">
        <v>12287</v>
      </c>
      <c r="E479" s="13" t="s">
        <v>11649</v>
      </c>
      <c r="F479" s="13"/>
      <c r="G479" s="13" t="s">
        <v>443</v>
      </c>
      <c r="H479" s="13" t="s">
        <v>29</v>
      </c>
      <c r="I479" s="14">
        <v>45513</v>
      </c>
      <c r="J479" s="13"/>
      <c r="K479" s="14">
        <v>45513</v>
      </c>
      <c r="L479" s="13">
        <v>190000</v>
      </c>
      <c r="M479" s="13" t="s">
        <v>11649</v>
      </c>
      <c r="N479" s="13">
        <v>0</v>
      </c>
      <c r="O479" s="13">
        <v>0</v>
      </c>
      <c r="P479" s="13" t="s">
        <v>28</v>
      </c>
      <c r="Q479" s="13"/>
      <c r="R479" s="13" t="s">
        <v>82</v>
      </c>
      <c r="S479" s="13" t="s">
        <v>12194</v>
      </c>
      <c r="T479" s="13" t="s">
        <v>27</v>
      </c>
      <c r="U479" s="13" t="s">
        <v>27</v>
      </c>
      <c r="V479" s="13" t="s">
        <v>7936</v>
      </c>
      <c r="W479" s="13">
        <v>0</v>
      </c>
      <c r="X479" s="13">
        <v>190000</v>
      </c>
      <c r="Y479" s="13"/>
      <c r="Z479" s="15" t="str">
        <f>VLOOKUP(D479,'ZOHO Export'!$H:$W,16,FALSE)</f>
        <v>Assaad Koubaa</v>
      </c>
      <c r="AA479" s="15" t="str">
        <f>VLOOKUP(E479,'ZOHO Export'!$H:$W,16,FALSE)</f>
        <v>Wissem Bensaid</v>
      </c>
    </row>
    <row r="480" spans="1:27" x14ac:dyDescent="0.3">
      <c r="A480" s="13" t="s">
        <v>1089</v>
      </c>
      <c r="B480" s="13" t="s">
        <v>12288</v>
      </c>
      <c r="C480" s="13"/>
      <c r="D480" s="13" t="s">
        <v>11880</v>
      </c>
      <c r="E480" s="13" t="s">
        <v>11649</v>
      </c>
      <c r="F480" s="13"/>
      <c r="G480" s="13" t="s">
        <v>1090</v>
      </c>
      <c r="H480" s="13" t="s">
        <v>29</v>
      </c>
      <c r="I480" s="14">
        <v>45512</v>
      </c>
      <c r="J480" s="14">
        <v>45688</v>
      </c>
      <c r="K480" s="14">
        <v>45512</v>
      </c>
      <c r="L480" s="13">
        <v>2303.71</v>
      </c>
      <c r="M480" s="13" t="s">
        <v>11649</v>
      </c>
      <c r="N480" s="13">
        <v>0</v>
      </c>
      <c r="O480" s="13">
        <v>0</v>
      </c>
      <c r="P480" s="13" t="s">
        <v>122</v>
      </c>
      <c r="Q480" s="13"/>
      <c r="R480" s="13" t="s">
        <v>25</v>
      </c>
      <c r="S480" s="13" t="s">
        <v>11744</v>
      </c>
      <c r="T480" s="13" t="s">
        <v>27</v>
      </c>
      <c r="U480" s="13" t="s">
        <v>12259</v>
      </c>
      <c r="V480" s="13" t="s">
        <v>7937</v>
      </c>
      <c r="W480" s="13">
        <v>0</v>
      </c>
      <c r="X480" s="13">
        <v>2303.71</v>
      </c>
      <c r="Y480" s="13"/>
      <c r="Z480" s="15" t="str">
        <f>VLOOKUP(D480,'ZOHO Export'!$H:$W,16,FALSE)</f>
        <v>Haifa BEN AMOR</v>
      </c>
      <c r="AA480" s="15" t="str">
        <f>VLOOKUP(E480,'ZOHO Export'!$H:$W,16,FALSE)</f>
        <v>Wissem Bensaid</v>
      </c>
    </row>
    <row r="481" spans="1:27" x14ac:dyDescent="0.3">
      <c r="A481" s="13" t="s">
        <v>1091</v>
      </c>
      <c r="B481" s="13" t="s">
        <v>12289</v>
      </c>
      <c r="C481" s="13"/>
      <c r="D481" s="13" t="s">
        <v>11975</v>
      </c>
      <c r="E481" s="13" t="s">
        <v>11649</v>
      </c>
      <c r="F481" s="13"/>
      <c r="G481" s="13" t="s">
        <v>810</v>
      </c>
      <c r="H481" s="13" t="s">
        <v>29</v>
      </c>
      <c r="I481" s="14">
        <v>45511</v>
      </c>
      <c r="J481" s="14">
        <v>45952</v>
      </c>
      <c r="K481" s="14">
        <v>45511</v>
      </c>
      <c r="L481" s="13">
        <v>46300</v>
      </c>
      <c r="M481" s="13" t="s">
        <v>11649</v>
      </c>
      <c r="N481" s="13">
        <v>0</v>
      </c>
      <c r="O481" s="13">
        <v>0</v>
      </c>
      <c r="P481" s="13" t="s">
        <v>122</v>
      </c>
      <c r="Q481" s="13"/>
      <c r="R481" s="13" t="s">
        <v>43</v>
      </c>
      <c r="S481" s="13" t="s">
        <v>12194</v>
      </c>
      <c r="T481" s="13" t="s">
        <v>27</v>
      </c>
      <c r="U481" s="13" t="s">
        <v>27</v>
      </c>
      <c r="V481" s="13" t="s">
        <v>7938</v>
      </c>
      <c r="W481" s="13">
        <v>0</v>
      </c>
      <c r="X481" s="13">
        <v>46300</v>
      </c>
      <c r="Y481" s="13"/>
      <c r="Z481" s="15" t="str">
        <f>VLOOKUP(D481,'ZOHO Export'!$H:$W,16,FALSE)</f>
        <v>Nejah Walha</v>
      </c>
      <c r="AA481" s="15" t="str">
        <f>VLOOKUP(E481,'ZOHO Export'!$H:$W,16,FALSE)</f>
        <v>Wissem Bensaid</v>
      </c>
    </row>
    <row r="482" spans="1:27" x14ac:dyDescent="0.3">
      <c r="A482" s="13" t="s">
        <v>1093</v>
      </c>
      <c r="B482" s="13" t="s">
        <v>12290</v>
      </c>
      <c r="C482" s="13"/>
      <c r="D482" s="13" t="s">
        <v>12291</v>
      </c>
      <c r="E482" s="13" t="s">
        <v>11649</v>
      </c>
      <c r="F482" s="13"/>
      <c r="G482" s="13" t="s">
        <v>508</v>
      </c>
      <c r="H482" s="13" t="s">
        <v>29</v>
      </c>
      <c r="I482" s="14">
        <v>45511</v>
      </c>
      <c r="J482" s="13"/>
      <c r="K482" s="14">
        <v>45511</v>
      </c>
      <c r="L482" s="13">
        <v>3022.56</v>
      </c>
      <c r="M482" s="13" t="s">
        <v>11649</v>
      </c>
      <c r="N482" s="13">
        <v>0</v>
      </c>
      <c r="O482" s="13">
        <v>0</v>
      </c>
      <c r="P482" s="13" t="s">
        <v>122</v>
      </c>
      <c r="Q482" s="13"/>
      <c r="R482" s="13" t="s">
        <v>25</v>
      </c>
      <c r="S482" s="13" t="s">
        <v>12292</v>
      </c>
      <c r="T482" s="13" t="s">
        <v>27</v>
      </c>
      <c r="U482" s="13" t="s">
        <v>12259</v>
      </c>
      <c r="V482" s="13" t="s">
        <v>7939</v>
      </c>
      <c r="W482" s="13">
        <v>0</v>
      </c>
      <c r="X482" s="13">
        <v>3022.56</v>
      </c>
      <c r="Y482" s="13"/>
      <c r="Z482" s="15" t="str">
        <f>VLOOKUP(D482,'ZOHO Export'!$H:$W,16,FALSE)</f>
        <v>Ahmed Kallel</v>
      </c>
      <c r="AA482" s="15" t="str">
        <f>VLOOKUP(E482,'ZOHO Export'!$H:$W,16,FALSE)</f>
        <v>Wissem Bensaid</v>
      </c>
    </row>
    <row r="483" spans="1:27" x14ac:dyDescent="0.3">
      <c r="A483" s="13" t="s">
        <v>1095</v>
      </c>
      <c r="B483" s="13" t="s">
        <v>12293</v>
      </c>
      <c r="C483" s="13"/>
      <c r="D483" s="13" t="s">
        <v>11922</v>
      </c>
      <c r="E483" s="13" t="s">
        <v>11649</v>
      </c>
      <c r="F483" s="13"/>
      <c r="G483" s="13" t="s">
        <v>508</v>
      </c>
      <c r="H483" s="13" t="s">
        <v>29</v>
      </c>
      <c r="I483" s="14">
        <v>45511</v>
      </c>
      <c r="J483" s="14">
        <v>45778</v>
      </c>
      <c r="K483" s="14">
        <v>45511</v>
      </c>
      <c r="L483" s="13">
        <v>4890.37</v>
      </c>
      <c r="M483" s="13" t="s">
        <v>11649</v>
      </c>
      <c r="N483" s="13">
        <v>0</v>
      </c>
      <c r="O483" s="13">
        <v>0</v>
      </c>
      <c r="P483" s="13" t="s">
        <v>122</v>
      </c>
      <c r="Q483" s="13"/>
      <c r="R483" s="13" t="s">
        <v>25</v>
      </c>
      <c r="S483" s="13" t="s">
        <v>12294</v>
      </c>
      <c r="T483" s="13" t="s">
        <v>27</v>
      </c>
      <c r="U483" s="13" t="s">
        <v>12259</v>
      </c>
      <c r="V483" s="13" t="s">
        <v>7940</v>
      </c>
      <c r="W483" s="13">
        <v>0</v>
      </c>
      <c r="X483" s="13">
        <v>4890.37</v>
      </c>
      <c r="Y483" s="13"/>
      <c r="Z483" s="15" t="str">
        <f>VLOOKUP(D483,'ZOHO Export'!$H:$W,16,FALSE)</f>
        <v>Dhekra Yaakoubi</v>
      </c>
      <c r="AA483" s="15" t="str">
        <f>VLOOKUP(E483,'ZOHO Export'!$H:$W,16,FALSE)</f>
        <v>Wissem Bensaid</v>
      </c>
    </row>
    <row r="484" spans="1:27" x14ac:dyDescent="0.3">
      <c r="A484" s="13" t="s">
        <v>1096</v>
      </c>
      <c r="B484" s="13" t="s">
        <v>5243</v>
      </c>
      <c r="C484" s="13"/>
      <c r="D484" s="13" t="s">
        <v>11943</v>
      </c>
      <c r="E484" s="13" t="s">
        <v>11785</v>
      </c>
      <c r="F484" s="13"/>
      <c r="G484" s="13" t="s">
        <v>539</v>
      </c>
      <c r="H484" s="13" t="s">
        <v>29</v>
      </c>
      <c r="I484" s="14">
        <v>45511</v>
      </c>
      <c r="J484" s="14">
        <v>45673</v>
      </c>
      <c r="K484" s="14">
        <v>45511</v>
      </c>
      <c r="L484" s="13">
        <v>13505</v>
      </c>
      <c r="M484" s="13" t="s">
        <v>11943</v>
      </c>
      <c r="N484" s="13">
        <v>0</v>
      </c>
      <c r="O484" s="13">
        <v>0</v>
      </c>
      <c r="P484" s="13" t="s">
        <v>122</v>
      </c>
      <c r="Q484" s="13"/>
      <c r="R484" s="13" t="s">
        <v>75</v>
      </c>
      <c r="S484" s="13" t="s">
        <v>11715</v>
      </c>
      <c r="T484" s="13" t="s">
        <v>53</v>
      </c>
      <c r="U484" s="13" t="s">
        <v>38</v>
      </c>
      <c r="V484" s="13" t="s">
        <v>7941</v>
      </c>
      <c r="W484" s="13">
        <v>0.1</v>
      </c>
      <c r="X484" s="13">
        <v>13505</v>
      </c>
      <c r="Y484" s="13"/>
      <c r="Z484" s="15" t="str">
        <f>VLOOKUP(D484,'ZOHO Export'!$H:$W,16,FALSE)</f>
        <v>Xavier Noriega</v>
      </c>
      <c r="AA484" s="15" t="str">
        <f>VLOOKUP(E484,'ZOHO Export'!$H:$W,16,FALSE)</f>
        <v>Nicolas Dubois</v>
      </c>
    </row>
    <row r="485" spans="1:27" x14ac:dyDescent="0.3">
      <c r="A485" s="13" t="s">
        <v>1097</v>
      </c>
      <c r="B485" s="13" t="s">
        <v>5244</v>
      </c>
      <c r="C485" s="13" t="s">
        <v>12295</v>
      </c>
      <c r="D485" s="13" t="s">
        <v>11721</v>
      </c>
      <c r="E485" s="13" t="s">
        <v>11697</v>
      </c>
      <c r="F485" s="13"/>
      <c r="G485" s="13" t="s">
        <v>1098</v>
      </c>
      <c r="H485" s="13" t="s">
        <v>29</v>
      </c>
      <c r="I485" s="14">
        <v>45506</v>
      </c>
      <c r="J485" s="14">
        <v>45777</v>
      </c>
      <c r="K485" s="14">
        <v>45506</v>
      </c>
      <c r="L485" s="13">
        <v>5650</v>
      </c>
      <c r="M485" s="13" t="s">
        <v>12283</v>
      </c>
      <c r="N485" s="13">
        <v>0</v>
      </c>
      <c r="O485" s="13">
        <v>0</v>
      </c>
      <c r="P485" s="13" t="s">
        <v>122</v>
      </c>
      <c r="Q485" s="13"/>
      <c r="R485" s="13" t="s">
        <v>43</v>
      </c>
      <c r="S485" s="13" t="s">
        <v>11775</v>
      </c>
      <c r="T485" s="13" t="s">
        <v>58</v>
      </c>
      <c r="U485" s="13" t="s">
        <v>58</v>
      </c>
      <c r="V485" s="13" t="s">
        <v>7942</v>
      </c>
      <c r="W485" s="13">
        <v>200</v>
      </c>
      <c r="X485" s="13">
        <v>5650</v>
      </c>
      <c r="Y485" s="13"/>
      <c r="Z485" s="15" t="str">
        <f>VLOOKUP(D485,'ZOHO Export'!$H:$W,16,FALSE)</f>
        <v>Corto Tristan Travada</v>
      </c>
      <c r="AA485" s="15" t="str">
        <f>VLOOKUP(E485,'ZOHO Export'!$H:$W,16,FALSE)</f>
        <v>Miguel Menéndez</v>
      </c>
    </row>
    <row r="486" spans="1:27" x14ac:dyDescent="0.3">
      <c r="A486" s="13" t="s">
        <v>1099</v>
      </c>
      <c r="B486" s="13" t="s">
        <v>5245</v>
      </c>
      <c r="C486" s="13"/>
      <c r="D486" s="13" t="s">
        <v>11655</v>
      </c>
      <c r="E486" s="13" t="s">
        <v>11722</v>
      </c>
      <c r="F486" s="13"/>
      <c r="G486" s="13" t="s">
        <v>199</v>
      </c>
      <c r="H486" s="13" t="s">
        <v>29</v>
      </c>
      <c r="I486" s="14">
        <v>45506</v>
      </c>
      <c r="J486" s="14">
        <v>45537</v>
      </c>
      <c r="K486" s="14">
        <v>45506</v>
      </c>
      <c r="L486" s="13">
        <v>4000</v>
      </c>
      <c r="M486" s="13" t="s">
        <v>11655</v>
      </c>
      <c r="N486" s="13">
        <v>0</v>
      </c>
      <c r="O486" s="13">
        <v>0</v>
      </c>
      <c r="P486" s="13" t="s">
        <v>122</v>
      </c>
      <c r="Q486" s="13"/>
      <c r="R486" s="13" t="s">
        <v>43</v>
      </c>
      <c r="S486" s="13" t="s">
        <v>7407</v>
      </c>
      <c r="T486" s="13" t="s">
        <v>45</v>
      </c>
      <c r="U486" s="13" t="s">
        <v>11826</v>
      </c>
      <c r="V486" s="13" t="s">
        <v>7943</v>
      </c>
      <c r="W486" s="13">
        <v>10</v>
      </c>
      <c r="X486" s="13">
        <v>4000</v>
      </c>
      <c r="Y486" s="13"/>
      <c r="Z486" s="15" t="str">
        <f>VLOOKUP(D486,'ZOHO Export'!$H:$W,16,FALSE)</f>
        <v>Laura Cestau</v>
      </c>
      <c r="AA486" s="15" t="str">
        <f>VLOOKUP(E486,'ZOHO Export'!$H:$W,16,FALSE)</f>
        <v>Juan Juarez Quintana</v>
      </c>
    </row>
    <row r="487" spans="1:27" x14ac:dyDescent="0.3">
      <c r="A487" s="13" t="s">
        <v>1100</v>
      </c>
      <c r="B487" s="13" t="s">
        <v>5246</v>
      </c>
      <c r="C487" s="13"/>
      <c r="D487" s="13" t="s">
        <v>11708</v>
      </c>
      <c r="E487" s="13" t="s">
        <v>11829</v>
      </c>
      <c r="F487" s="13" t="s">
        <v>11896</v>
      </c>
      <c r="G487" s="13" t="s">
        <v>334</v>
      </c>
      <c r="H487" s="13" t="s">
        <v>59</v>
      </c>
      <c r="I487" s="14">
        <v>45506</v>
      </c>
      <c r="J487" s="14">
        <v>45870</v>
      </c>
      <c r="K487" s="14">
        <v>45506</v>
      </c>
      <c r="L487" s="13">
        <v>15238.08</v>
      </c>
      <c r="M487" s="13" t="s">
        <v>11829</v>
      </c>
      <c r="N487" s="13">
        <v>0</v>
      </c>
      <c r="O487" s="13">
        <v>0</v>
      </c>
      <c r="P487" s="13" t="s">
        <v>122</v>
      </c>
      <c r="Q487" s="13"/>
      <c r="R487" s="13" t="s">
        <v>82</v>
      </c>
      <c r="S487" s="13" t="s">
        <v>11916</v>
      </c>
      <c r="T487" s="13" t="s">
        <v>38</v>
      </c>
      <c r="U487" s="13" t="s">
        <v>38</v>
      </c>
      <c r="V487" s="13" t="s">
        <v>7944</v>
      </c>
      <c r="W487" s="13">
        <v>2.2999999999999998</v>
      </c>
      <c r="X487" s="13">
        <v>15238.08</v>
      </c>
      <c r="Y487" s="13"/>
      <c r="Z487" s="15" t="str">
        <f>VLOOKUP(D487,'ZOHO Export'!$H:$W,16,FALSE)</f>
        <v>Jurgen Van Den Driessche</v>
      </c>
      <c r="AA487" s="15" t="str">
        <f>VLOOKUP(E487,'ZOHO Export'!$H:$W,16,FALSE)</f>
        <v>William Beyst</v>
      </c>
    </row>
    <row r="488" spans="1:27" x14ac:dyDescent="0.3">
      <c r="A488" s="13" t="s">
        <v>1101</v>
      </c>
      <c r="B488" s="13" t="s">
        <v>11514</v>
      </c>
      <c r="C488" s="13"/>
      <c r="D488" s="13" t="s">
        <v>11658</v>
      </c>
      <c r="E488" s="13" t="s">
        <v>11649</v>
      </c>
      <c r="F488" s="13"/>
      <c r="G488" s="13" t="s">
        <v>1102</v>
      </c>
      <c r="H488" s="13" t="s">
        <v>29</v>
      </c>
      <c r="I488" s="14">
        <v>45505</v>
      </c>
      <c r="J488" s="14">
        <v>45952</v>
      </c>
      <c r="K488" s="14">
        <v>45811</v>
      </c>
      <c r="L488" s="13">
        <v>6750</v>
      </c>
      <c r="M488" s="13" t="s">
        <v>11649</v>
      </c>
      <c r="N488" s="13">
        <v>1</v>
      </c>
      <c r="O488" s="13">
        <v>1</v>
      </c>
      <c r="P488" s="13" t="s">
        <v>28</v>
      </c>
      <c r="Q488" s="13"/>
      <c r="R488" s="13" t="s">
        <v>25</v>
      </c>
      <c r="S488" s="13" t="s">
        <v>12296</v>
      </c>
      <c r="T488" s="13" t="s">
        <v>27</v>
      </c>
      <c r="U488" s="13" t="s">
        <v>27</v>
      </c>
      <c r="V488" s="13" t="s">
        <v>7945</v>
      </c>
      <c r="W488" s="13">
        <v>0</v>
      </c>
      <c r="X488" s="13">
        <v>17465.400000000001</v>
      </c>
      <c r="Y488" s="13"/>
      <c r="Z488" s="15" t="str">
        <f>VLOOKUP(D488,'ZOHO Export'!$H:$W,16,FALSE)</f>
        <v>Anouar Trigui</v>
      </c>
      <c r="AA488" s="15" t="str">
        <f>VLOOKUP(E488,'ZOHO Export'!$H:$W,16,FALSE)</f>
        <v>Wissem Bensaid</v>
      </c>
    </row>
    <row r="489" spans="1:27" x14ac:dyDescent="0.3">
      <c r="A489" s="13" t="s">
        <v>1104</v>
      </c>
      <c r="B489" s="13" t="s">
        <v>12297</v>
      </c>
      <c r="C489" s="13"/>
      <c r="D489" s="13" t="s">
        <v>11658</v>
      </c>
      <c r="E489" s="13" t="s">
        <v>11649</v>
      </c>
      <c r="F489" s="13"/>
      <c r="G489" s="13" t="s">
        <v>1090</v>
      </c>
      <c r="H489" s="13" t="s">
        <v>29</v>
      </c>
      <c r="I489" s="14">
        <v>45505</v>
      </c>
      <c r="J489" s="14">
        <v>45778</v>
      </c>
      <c r="K489" s="14">
        <v>45505</v>
      </c>
      <c r="L489" s="13">
        <v>4112.75</v>
      </c>
      <c r="M489" s="13" t="s">
        <v>11649</v>
      </c>
      <c r="N489" s="13">
        <v>0</v>
      </c>
      <c r="O489" s="13">
        <v>0</v>
      </c>
      <c r="P489" s="13" t="s">
        <v>122</v>
      </c>
      <c r="Q489" s="13"/>
      <c r="R489" s="13" t="s">
        <v>25</v>
      </c>
      <c r="S489" s="13" t="s">
        <v>11715</v>
      </c>
      <c r="T489" s="13" t="s">
        <v>27</v>
      </c>
      <c r="U489" s="13" t="s">
        <v>27</v>
      </c>
      <c r="V489" s="13" t="s">
        <v>7946</v>
      </c>
      <c r="W489" s="13">
        <v>0</v>
      </c>
      <c r="X489" s="13">
        <v>4112.75</v>
      </c>
      <c r="Y489" s="13"/>
      <c r="Z489" s="15" t="str">
        <f>VLOOKUP(D489,'ZOHO Export'!$H:$W,16,FALSE)</f>
        <v>Anouar Trigui</v>
      </c>
      <c r="AA489" s="15" t="str">
        <f>VLOOKUP(E489,'ZOHO Export'!$H:$W,16,FALSE)</f>
        <v>Wissem Bensaid</v>
      </c>
    </row>
    <row r="490" spans="1:27" x14ac:dyDescent="0.3">
      <c r="A490" s="13" t="s">
        <v>1105</v>
      </c>
      <c r="B490" s="13" t="s">
        <v>11515</v>
      </c>
      <c r="C490" s="13"/>
      <c r="D490" s="13" t="s">
        <v>11804</v>
      </c>
      <c r="E490" s="13" t="s">
        <v>11649</v>
      </c>
      <c r="F490" s="13"/>
      <c r="G490" s="13" t="s">
        <v>297</v>
      </c>
      <c r="H490" s="13" t="s">
        <v>29</v>
      </c>
      <c r="I490" s="14">
        <v>45504</v>
      </c>
      <c r="J490" s="13"/>
      <c r="K490" s="14">
        <v>45504</v>
      </c>
      <c r="L490" s="13">
        <v>47119.199999999997</v>
      </c>
      <c r="M490" s="13" t="s">
        <v>11649</v>
      </c>
      <c r="N490" s="13">
        <v>0</v>
      </c>
      <c r="O490" s="13">
        <v>0</v>
      </c>
      <c r="P490" s="13" t="s">
        <v>28</v>
      </c>
      <c r="Q490" s="13"/>
      <c r="R490" s="13" t="s">
        <v>25</v>
      </c>
      <c r="S490" s="13" t="s">
        <v>12298</v>
      </c>
      <c r="T490" s="13" t="s">
        <v>27</v>
      </c>
      <c r="U490" s="13" t="s">
        <v>27</v>
      </c>
      <c r="V490" s="13" t="s">
        <v>7947</v>
      </c>
      <c r="W490" s="13">
        <v>0</v>
      </c>
      <c r="X490" s="13">
        <v>47119.199999999997</v>
      </c>
      <c r="Y490" s="13"/>
      <c r="Z490" s="15" t="str">
        <f>VLOOKUP(D490,'ZOHO Export'!$H:$W,16,FALSE)</f>
        <v>Bilel Khemakhem</v>
      </c>
      <c r="AA490" s="15" t="str">
        <f>VLOOKUP(E490,'ZOHO Export'!$H:$W,16,FALSE)</f>
        <v>Wissem Bensaid</v>
      </c>
    </row>
    <row r="491" spans="1:27" x14ac:dyDescent="0.3">
      <c r="A491" s="13" t="s">
        <v>1106</v>
      </c>
      <c r="B491" s="13" t="s">
        <v>12299</v>
      </c>
      <c r="C491" s="13"/>
      <c r="D491" s="13" t="s">
        <v>12083</v>
      </c>
      <c r="E491" s="13" t="s">
        <v>11649</v>
      </c>
      <c r="F491" s="13"/>
      <c r="G491" s="13" t="s">
        <v>1107</v>
      </c>
      <c r="H491" s="13" t="s">
        <v>29</v>
      </c>
      <c r="I491" s="14">
        <v>45503</v>
      </c>
      <c r="J491" s="13"/>
      <c r="K491" s="14">
        <v>45503</v>
      </c>
      <c r="L491" s="13">
        <v>63328.5</v>
      </c>
      <c r="M491" s="13" t="s">
        <v>11649</v>
      </c>
      <c r="N491" s="13">
        <v>0</v>
      </c>
      <c r="O491" s="13">
        <v>0</v>
      </c>
      <c r="P491" s="13" t="s">
        <v>122</v>
      </c>
      <c r="Q491" s="13"/>
      <c r="R491" s="13" t="s">
        <v>25</v>
      </c>
      <c r="S491" s="13" t="s">
        <v>12300</v>
      </c>
      <c r="T491" s="13" t="s">
        <v>27</v>
      </c>
      <c r="U491" s="13" t="s">
        <v>27</v>
      </c>
      <c r="V491" s="13" t="s">
        <v>7948</v>
      </c>
      <c r="W491" s="13">
        <v>0</v>
      </c>
      <c r="X491" s="13">
        <v>63328.5</v>
      </c>
      <c r="Y491" s="13"/>
      <c r="Z491" s="15" t="str">
        <f>VLOOKUP(D491,'ZOHO Export'!$H:$W,16,FALSE)</f>
        <v>Oussema Chelly</v>
      </c>
      <c r="AA491" s="15" t="str">
        <f>VLOOKUP(E491,'ZOHO Export'!$H:$W,16,FALSE)</f>
        <v>Wissem Bensaid</v>
      </c>
    </row>
    <row r="492" spans="1:27" x14ac:dyDescent="0.3">
      <c r="A492" s="13" t="s">
        <v>1110</v>
      </c>
      <c r="B492" s="13" t="s">
        <v>12301</v>
      </c>
      <c r="C492" s="13"/>
      <c r="D492" s="13" t="s">
        <v>12302</v>
      </c>
      <c r="E492" s="13" t="s">
        <v>11649</v>
      </c>
      <c r="F492" s="13"/>
      <c r="G492" s="13" t="s">
        <v>195</v>
      </c>
      <c r="H492" s="13" t="s">
        <v>29</v>
      </c>
      <c r="I492" s="14">
        <v>45503</v>
      </c>
      <c r="J492" s="14">
        <v>45778</v>
      </c>
      <c r="K492" s="14">
        <v>45503</v>
      </c>
      <c r="L492" s="13">
        <v>6484.6</v>
      </c>
      <c r="M492" s="13" t="s">
        <v>11649</v>
      </c>
      <c r="N492" s="13">
        <v>0</v>
      </c>
      <c r="O492" s="13">
        <v>0</v>
      </c>
      <c r="P492" s="13" t="s">
        <v>122</v>
      </c>
      <c r="Q492" s="13"/>
      <c r="R492" s="13" t="s">
        <v>25</v>
      </c>
      <c r="S492" s="13" t="s">
        <v>11715</v>
      </c>
      <c r="T492" s="13" t="s">
        <v>27</v>
      </c>
      <c r="U492" s="13" t="s">
        <v>27</v>
      </c>
      <c r="V492" s="13" t="s">
        <v>7949</v>
      </c>
      <c r="W492" s="13">
        <v>0</v>
      </c>
      <c r="X492" s="13">
        <v>6484.6</v>
      </c>
      <c r="Y492" s="13"/>
      <c r="Z492" s="15" t="str">
        <f>VLOOKUP(D492,'ZOHO Export'!$H:$W,16,FALSE)</f>
        <v>Amel TOUJANI</v>
      </c>
      <c r="AA492" s="15" t="str">
        <f>VLOOKUP(E492,'ZOHO Export'!$H:$W,16,FALSE)</f>
        <v>Wissem Bensaid</v>
      </c>
    </row>
    <row r="493" spans="1:27" x14ac:dyDescent="0.3">
      <c r="A493" s="13" t="s">
        <v>1112</v>
      </c>
      <c r="B493" s="13" t="s">
        <v>12303</v>
      </c>
      <c r="C493" s="13"/>
      <c r="D493" s="13" t="s">
        <v>12304</v>
      </c>
      <c r="E493" s="13" t="s">
        <v>11649</v>
      </c>
      <c r="F493" s="13"/>
      <c r="G493" s="13" t="s">
        <v>1113</v>
      </c>
      <c r="H493" s="13" t="s">
        <v>29</v>
      </c>
      <c r="I493" s="14">
        <v>45503</v>
      </c>
      <c r="J493" s="14">
        <v>45778</v>
      </c>
      <c r="K493" s="14">
        <v>45503</v>
      </c>
      <c r="L493" s="13">
        <v>97278</v>
      </c>
      <c r="M493" s="13" t="s">
        <v>11649</v>
      </c>
      <c r="N493" s="13">
        <v>0</v>
      </c>
      <c r="O493" s="13">
        <v>0</v>
      </c>
      <c r="P493" s="13" t="s">
        <v>122</v>
      </c>
      <c r="Q493" s="13"/>
      <c r="R493" s="13" t="s">
        <v>82</v>
      </c>
      <c r="S493" s="13" t="s">
        <v>12305</v>
      </c>
      <c r="T493" s="13" t="s">
        <v>27</v>
      </c>
      <c r="U493" s="13" t="s">
        <v>27</v>
      </c>
      <c r="V493" s="13" t="s">
        <v>7950</v>
      </c>
      <c r="W493" s="13">
        <v>0</v>
      </c>
      <c r="X493" s="13">
        <v>97278</v>
      </c>
      <c r="Y493" s="13"/>
      <c r="Z493" s="15" t="str">
        <f>VLOOKUP(D493,'ZOHO Export'!$H:$W,16,FALSE)</f>
        <v>Imed Trigui</v>
      </c>
      <c r="AA493" s="15" t="str">
        <f>VLOOKUP(E493,'ZOHO Export'!$H:$W,16,FALSE)</f>
        <v>Wissem Bensaid</v>
      </c>
    </row>
    <row r="494" spans="1:27" x14ac:dyDescent="0.3">
      <c r="A494" s="13" t="s">
        <v>1116</v>
      </c>
      <c r="B494" s="13" t="s">
        <v>5253</v>
      </c>
      <c r="C494" s="13"/>
      <c r="D494" s="13" t="s">
        <v>12233</v>
      </c>
      <c r="E494" s="13" t="s">
        <v>11792</v>
      </c>
      <c r="F494" s="13" t="s">
        <v>11723</v>
      </c>
      <c r="G494" s="13" t="s">
        <v>1117</v>
      </c>
      <c r="H494" s="13" t="s">
        <v>59</v>
      </c>
      <c r="I494" s="14">
        <v>45503</v>
      </c>
      <c r="J494" s="14">
        <v>45565</v>
      </c>
      <c r="K494" s="14">
        <v>45505</v>
      </c>
      <c r="L494" s="13">
        <v>0</v>
      </c>
      <c r="M494" s="13" t="s">
        <v>11792</v>
      </c>
      <c r="N494" s="13">
        <v>1</v>
      </c>
      <c r="O494" s="13">
        <v>1</v>
      </c>
      <c r="P494" s="13" t="s">
        <v>122</v>
      </c>
      <c r="Q494" s="13"/>
      <c r="R494" s="13" t="s">
        <v>82</v>
      </c>
      <c r="S494" s="13" t="s">
        <v>6878</v>
      </c>
      <c r="T494" s="13" t="s">
        <v>38</v>
      </c>
      <c r="U494" s="13" t="s">
        <v>38</v>
      </c>
      <c r="V494" s="13" t="s">
        <v>12306</v>
      </c>
      <c r="W494" s="13">
        <v>3</v>
      </c>
      <c r="X494" s="13">
        <v>72000</v>
      </c>
      <c r="Y494" s="13"/>
      <c r="Z494" s="15" t="e">
        <f>VLOOKUP(D494,'ZOHO Export'!$H:$W,16,FALSE)</f>
        <v>#N/A</v>
      </c>
      <c r="AA494" s="15" t="str">
        <f>VLOOKUP(E494,'ZOHO Export'!$H:$W,16,FALSE)</f>
        <v>Damien Hemmeryckx</v>
      </c>
    </row>
    <row r="495" spans="1:27" x14ac:dyDescent="0.3">
      <c r="A495" s="13" t="s">
        <v>1118</v>
      </c>
      <c r="B495" s="13" t="s">
        <v>5254</v>
      </c>
      <c r="C495" s="13"/>
      <c r="D495" s="13" t="s">
        <v>11751</v>
      </c>
      <c r="E495" s="13" t="s">
        <v>11693</v>
      </c>
      <c r="F495" s="13" t="s">
        <v>11705</v>
      </c>
      <c r="G495" s="13" t="s">
        <v>651</v>
      </c>
      <c r="H495" s="13" t="s">
        <v>59</v>
      </c>
      <c r="I495" s="14">
        <v>45502</v>
      </c>
      <c r="J495" s="14">
        <v>45657</v>
      </c>
      <c r="K495" s="14">
        <v>45502</v>
      </c>
      <c r="L495" s="13">
        <v>26764.52</v>
      </c>
      <c r="M495" s="13" t="s">
        <v>11693</v>
      </c>
      <c r="N495" s="13">
        <v>0</v>
      </c>
      <c r="O495" s="13">
        <v>0</v>
      </c>
      <c r="P495" s="13" t="s">
        <v>122</v>
      </c>
      <c r="Q495" s="13"/>
      <c r="R495" s="13" t="s">
        <v>25</v>
      </c>
      <c r="S495" s="13" t="s">
        <v>12307</v>
      </c>
      <c r="T495" s="13" t="s">
        <v>38</v>
      </c>
      <c r="U495" s="13" t="s">
        <v>12276</v>
      </c>
      <c r="V495" s="13" t="s">
        <v>7952</v>
      </c>
      <c r="W495" s="13">
        <v>0.1</v>
      </c>
      <c r="X495" s="13">
        <v>26764.52</v>
      </c>
      <c r="Y495" s="13"/>
      <c r="Z495" s="15" t="str">
        <f>VLOOKUP(D495,'ZOHO Export'!$H:$W,16,FALSE)</f>
        <v>Sunny Yip</v>
      </c>
      <c r="AA495" s="15" t="str">
        <f>VLOOKUP(E495,'ZOHO Export'!$H:$W,16,FALSE)</f>
        <v>Peter Holvoet</v>
      </c>
    </row>
    <row r="496" spans="1:27" x14ac:dyDescent="0.3">
      <c r="A496" s="13" t="s">
        <v>1119</v>
      </c>
      <c r="B496" s="13" t="s">
        <v>4877</v>
      </c>
      <c r="C496" s="13"/>
      <c r="D496" s="13" t="s">
        <v>11818</v>
      </c>
      <c r="E496" s="13" t="s">
        <v>11792</v>
      </c>
      <c r="F496" s="13" t="s">
        <v>11711</v>
      </c>
      <c r="G496" s="13" t="s">
        <v>318</v>
      </c>
      <c r="H496" s="13" t="s">
        <v>29</v>
      </c>
      <c r="I496" s="14">
        <v>45502</v>
      </c>
      <c r="J496" s="14">
        <v>45688</v>
      </c>
      <c r="K496" s="14">
        <v>45553</v>
      </c>
      <c r="L496" s="13">
        <v>0</v>
      </c>
      <c r="M496" s="13" t="s">
        <v>11689</v>
      </c>
      <c r="N496" s="13">
        <v>4</v>
      </c>
      <c r="O496" s="13">
        <v>5</v>
      </c>
      <c r="P496" s="13" t="s">
        <v>122</v>
      </c>
      <c r="Q496" s="13"/>
      <c r="R496" s="13" t="s">
        <v>82</v>
      </c>
      <c r="S496" s="13" t="s">
        <v>12308</v>
      </c>
      <c r="T496" s="13" t="s">
        <v>53</v>
      </c>
      <c r="U496" s="13" t="s">
        <v>12309</v>
      </c>
      <c r="V496" s="13" t="s">
        <v>7953</v>
      </c>
      <c r="W496" s="13">
        <v>1000</v>
      </c>
      <c r="X496" s="13">
        <v>730000</v>
      </c>
      <c r="Y496" s="13"/>
      <c r="Z496" s="15" t="str">
        <f>VLOOKUP(D496,'ZOHO Export'!$H:$W,16,FALSE)</f>
        <v>Marcos Delgado Lopez</v>
      </c>
      <c r="AA496" s="15" t="str">
        <f>VLOOKUP(E496,'ZOHO Export'!$H:$W,16,FALSE)</f>
        <v>Damien Hemmeryckx</v>
      </c>
    </row>
    <row r="497" spans="1:27" x14ac:dyDescent="0.3">
      <c r="A497" s="13" t="s">
        <v>1121</v>
      </c>
      <c r="B497" s="13" t="s">
        <v>5255</v>
      </c>
      <c r="C497" s="13"/>
      <c r="D497" s="13" t="s">
        <v>11761</v>
      </c>
      <c r="E497" s="13" t="s">
        <v>11762</v>
      </c>
      <c r="F497" s="13" t="s">
        <v>11676</v>
      </c>
      <c r="G497" s="13" t="s">
        <v>87</v>
      </c>
      <c r="H497" s="13" t="s">
        <v>29</v>
      </c>
      <c r="I497" s="14">
        <v>45352</v>
      </c>
      <c r="J497" s="14">
        <v>45366</v>
      </c>
      <c r="K497" s="14">
        <v>45502</v>
      </c>
      <c r="L497" s="13">
        <v>2760.5</v>
      </c>
      <c r="M497" s="13" t="s">
        <v>11676</v>
      </c>
      <c r="N497" s="13">
        <v>0</v>
      </c>
      <c r="O497" s="13">
        <v>0</v>
      </c>
      <c r="P497" s="13" t="s">
        <v>122</v>
      </c>
      <c r="Q497" s="13"/>
      <c r="R497" s="13" t="s">
        <v>104</v>
      </c>
      <c r="S497" s="13" t="s">
        <v>12310</v>
      </c>
      <c r="T497" s="13" t="s">
        <v>89</v>
      </c>
      <c r="U497" s="13" t="s">
        <v>89</v>
      </c>
      <c r="V497" s="13" t="s">
        <v>7954</v>
      </c>
      <c r="W497" s="13">
        <v>0</v>
      </c>
      <c r="X497" s="13">
        <v>2760.5</v>
      </c>
      <c r="Y497" s="13"/>
      <c r="Z497" s="15" t="str">
        <f>VLOOKUP(D497,'ZOHO Export'!$H:$W,16,FALSE)</f>
        <v>Maxim Mokdad</v>
      </c>
      <c r="AA497" s="15" t="str">
        <f>VLOOKUP(E497,'ZOHO Export'!$H:$W,16,FALSE)</f>
        <v>Boris Krastev</v>
      </c>
    </row>
    <row r="498" spans="1:27" x14ac:dyDescent="0.3">
      <c r="A498" s="13" t="s">
        <v>1124</v>
      </c>
      <c r="B498" s="13" t="s">
        <v>5256</v>
      </c>
      <c r="C498" s="13"/>
      <c r="D498" s="13" t="s">
        <v>12136</v>
      </c>
      <c r="E498" s="13" t="s">
        <v>11936</v>
      </c>
      <c r="F498" s="13" t="s">
        <v>12311</v>
      </c>
      <c r="G498" s="13" t="s">
        <v>460</v>
      </c>
      <c r="H498" s="13" t="s">
        <v>59</v>
      </c>
      <c r="I498" s="14">
        <v>45474</v>
      </c>
      <c r="J498" s="13"/>
      <c r="K498" s="14">
        <v>46050</v>
      </c>
      <c r="L498" s="13">
        <v>210100</v>
      </c>
      <c r="M498" s="13" t="s">
        <v>11936</v>
      </c>
      <c r="N498" s="13">
        <v>1</v>
      </c>
      <c r="O498" s="13">
        <v>2</v>
      </c>
      <c r="P498" s="13" t="s">
        <v>28</v>
      </c>
      <c r="Q498" s="13"/>
      <c r="R498" s="13" t="s">
        <v>82</v>
      </c>
      <c r="S498" s="13" t="s">
        <v>12312</v>
      </c>
      <c r="T498" s="13" t="s">
        <v>178</v>
      </c>
      <c r="U498" s="13" t="s">
        <v>12313</v>
      </c>
      <c r="V498" s="13" t="s">
        <v>11516</v>
      </c>
      <c r="W498" s="13">
        <v>40</v>
      </c>
      <c r="X498" s="13">
        <v>832600</v>
      </c>
      <c r="Y498" s="13"/>
      <c r="Z498" s="15" t="str">
        <f>VLOOKUP(D498,'ZOHO Export'!$H:$W,16,FALSE)</f>
        <v>Yudha Kristanto</v>
      </c>
      <c r="AA498" s="15" t="str">
        <f>VLOOKUP(E498,'ZOHO Export'!$H:$W,16,FALSE)</f>
        <v>Philippe Fürst</v>
      </c>
    </row>
    <row r="499" spans="1:27" x14ac:dyDescent="0.3">
      <c r="A499" s="13" t="s">
        <v>1128</v>
      </c>
      <c r="B499" s="13" t="s">
        <v>12314</v>
      </c>
      <c r="C499" s="13"/>
      <c r="D499" s="13" t="s">
        <v>11751</v>
      </c>
      <c r="E499" s="13" t="s">
        <v>11693</v>
      </c>
      <c r="F499" s="13" t="s">
        <v>11705</v>
      </c>
      <c r="G499" s="13" t="s">
        <v>651</v>
      </c>
      <c r="H499" s="13" t="s">
        <v>59</v>
      </c>
      <c r="I499" s="14">
        <v>45496</v>
      </c>
      <c r="J499" s="14">
        <v>45747</v>
      </c>
      <c r="K499" s="14">
        <v>45496</v>
      </c>
      <c r="L499" s="13">
        <v>15435</v>
      </c>
      <c r="M499" s="13" t="s">
        <v>11693</v>
      </c>
      <c r="N499" s="13">
        <v>0</v>
      </c>
      <c r="O499" s="13">
        <v>0</v>
      </c>
      <c r="P499" s="13" t="s">
        <v>122</v>
      </c>
      <c r="Q499" s="13"/>
      <c r="R499" s="13" t="s">
        <v>25</v>
      </c>
      <c r="S499" s="13" t="s">
        <v>12315</v>
      </c>
      <c r="T499" s="13" t="s">
        <v>38</v>
      </c>
      <c r="U499" s="13" t="s">
        <v>38</v>
      </c>
      <c r="V499" s="13" t="s">
        <v>7956</v>
      </c>
      <c r="W499" s="13">
        <v>0.1</v>
      </c>
      <c r="X499" s="13">
        <v>15435</v>
      </c>
      <c r="Y499" s="13"/>
      <c r="Z499" s="15" t="str">
        <f>VLOOKUP(D499,'ZOHO Export'!$H:$W,16,FALSE)</f>
        <v>Sunny Yip</v>
      </c>
      <c r="AA499" s="15" t="str">
        <f>VLOOKUP(E499,'ZOHO Export'!$H:$W,16,FALSE)</f>
        <v>Peter Holvoet</v>
      </c>
    </row>
    <row r="500" spans="1:27" x14ac:dyDescent="0.3">
      <c r="A500" s="13" t="s">
        <v>1129</v>
      </c>
      <c r="B500" s="13" t="s">
        <v>5258</v>
      </c>
      <c r="C500" s="13"/>
      <c r="D500" s="13" t="s">
        <v>11969</v>
      </c>
      <c r="E500" s="13" t="s">
        <v>11693</v>
      </c>
      <c r="F500" s="13" t="s">
        <v>11704</v>
      </c>
      <c r="G500" s="13" t="s">
        <v>589</v>
      </c>
      <c r="H500" s="13" t="s">
        <v>59</v>
      </c>
      <c r="I500" s="14">
        <v>45495</v>
      </c>
      <c r="J500" s="13"/>
      <c r="K500" s="14">
        <v>46056</v>
      </c>
      <c r="L500" s="13">
        <v>98500</v>
      </c>
      <c r="M500" s="13" t="s">
        <v>11773</v>
      </c>
      <c r="N500" s="13">
        <v>3</v>
      </c>
      <c r="O500" s="13">
        <v>4</v>
      </c>
      <c r="P500" s="13" t="s">
        <v>28</v>
      </c>
      <c r="Q500" s="13"/>
      <c r="R500" s="13" t="s">
        <v>25</v>
      </c>
      <c r="S500" s="13" t="s">
        <v>12316</v>
      </c>
      <c r="T500" s="13" t="s">
        <v>38</v>
      </c>
      <c r="U500" s="13" t="s">
        <v>12317</v>
      </c>
      <c r="V500" s="13" t="s">
        <v>7957</v>
      </c>
      <c r="W500" s="13">
        <v>2000000</v>
      </c>
      <c r="X500" s="13">
        <v>570101.47</v>
      </c>
      <c r="Y500" s="13"/>
      <c r="Z500" s="15" t="str">
        <f>VLOOKUP(D500,'ZOHO Export'!$H:$W,16,FALSE)</f>
        <v>Adel Choubassi</v>
      </c>
      <c r="AA500" s="15" t="str">
        <f>VLOOKUP(E500,'ZOHO Export'!$H:$W,16,FALSE)</f>
        <v>Peter Holvoet</v>
      </c>
    </row>
    <row r="501" spans="1:27" x14ac:dyDescent="0.3">
      <c r="A501" s="13" t="s">
        <v>1131</v>
      </c>
      <c r="B501" s="13" t="s">
        <v>5259</v>
      </c>
      <c r="C501" s="13"/>
      <c r="D501" s="13" t="s">
        <v>12318</v>
      </c>
      <c r="E501" s="13" t="s">
        <v>11689</v>
      </c>
      <c r="F501" s="13" t="s">
        <v>11711</v>
      </c>
      <c r="G501" s="13" t="s">
        <v>1033</v>
      </c>
      <c r="H501" s="13" t="s">
        <v>59</v>
      </c>
      <c r="I501" s="14">
        <v>45495</v>
      </c>
      <c r="J501" s="14">
        <v>45536</v>
      </c>
      <c r="K501" s="14">
        <v>45495</v>
      </c>
      <c r="L501" s="13">
        <v>8500</v>
      </c>
      <c r="M501" s="13" t="s">
        <v>11785</v>
      </c>
      <c r="N501" s="13">
        <v>0</v>
      </c>
      <c r="O501" s="13">
        <v>0</v>
      </c>
      <c r="P501" s="13" t="s">
        <v>122</v>
      </c>
      <c r="Q501" s="13"/>
      <c r="R501" s="13" t="s">
        <v>75</v>
      </c>
      <c r="S501" s="13" t="s">
        <v>6878</v>
      </c>
      <c r="T501" s="13" t="s">
        <v>53</v>
      </c>
      <c r="U501" s="13" t="s">
        <v>38</v>
      </c>
      <c r="V501" s="13" t="s">
        <v>7958</v>
      </c>
      <c r="W501" s="13">
        <v>0</v>
      </c>
      <c r="X501" s="13">
        <v>8500</v>
      </c>
      <c r="Y501" s="13"/>
      <c r="Z501" s="15" t="str">
        <f>VLOOKUP(D501,'ZOHO Export'!$H:$W,16,FALSE)</f>
        <v>Khalil Fourati</v>
      </c>
      <c r="AA501" s="15" t="str">
        <f>VLOOKUP(E501,'ZOHO Export'!$H:$W,16,FALSE)</f>
        <v>Yannick Vega Fernandez</v>
      </c>
    </row>
    <row r="502" spans="1:27" x14ac:dyDescent="0.3">
      <c r="A502" s="13" t="s">
        <v>1133</v>
      </c>
      <c r="B502" s="13" t="s">
        <v>5260</v>
      </c>
      <c r="C502" s="13"/>
      <c r="D502" s="13" t="s">
        <v>11917</v>
      </c>
      <c r="E502" s="13" t="s">
        <v>11689</v>
      </c>
      <c r="F502" s="13"/>
      <c r="G502" s="13" t="s">
        <v>11690</v>
      </c>
      <c r="H502" s="13" t="s">
        <v>59</v>
      </c>
      <c r="I502" s="14">
        <v>45492</v>
      </c>
      <c r="J502" s="14">
        <v>45492</v>
      </c>
      <c r="K502" s="14">
        <v>45506</v>
      </c>
      <c r="L502" s="13">
        <v>-28159.11</v>
      </c>
      <c r="M502" s="13" t="s">
        <v>11689</v>
      </c>
      <c r="N502" s="13">
        <v>1</v>
      </c>
      <c r="O502" s="13">
        <v>1</v>
      </c>
      <c r="P502" s="13" t="s">
        <v>122</v>
      </c>
      <c r="Q502" s="13"/>
      <c r="R502" s="13" t="s">
        <v>36</v>
      </c>
      <c r="S502" s="13" t="s">
        <v>12319</v>
      </c>
      <c r="T502" s="13" t="s">
        <v>53</v>
      </c>
      <c r="U502" s="13" t="s">
        <v>12320</v>
      </c>
      <c r="V502" s="13" t="s">
        <v>7959</v>
      </c>
      <c r="W502" s="13">
        <v>0</v>
      </c>
      <c r="X502" s="13">
        <v>0</v>
      </c>
      <c r="Y502" s="13"/>
      <c r="Z502" s="15" t="str">
        <f>VLOOKUP(D502,'ZOHO Export'!$H:$W,16,FALSE)</f>
        <v>Andrei Stoicescu</v>
      </c>
      <c r="AA502" s="15" t="str">
        <f>VLOOKUP(E502,'ZOHO Export'!$H:$W,16,FALSE)</f>
        <v>Yannick Vega Fernandez</v>
      </c>
    </row>
    <row r="503" spans="1:27" x14ac:dyDescent="0.3">
      <c r="A503" s="13" t="s">
        <v>1135</v>
      </c>
      <c r="B503" s="13" t="s">
        <v>12321</v>
      </c>
      <c r="C503" s="13"/>
      <c r="D503" s="13" t="s">
        <v>12056</v>
      </c>
      <c r="E503" s="13" t="s">
        <v>11693</v>
      </c>
      <c r="F503" s="13" t="s">
        <v>11694</v>
      </c>
      <c r="G503" s="13" t="s">
        <v>895</v>
      </c>
      <c r="H503" s="13" t="s">
        <v>59</v>
      </c>
      <c r="I503" s="14">
        <v>45490</v>
      </c>
      <c r="J503" s="14">
        <v>45869</v>
      </c>
      <c r="K503" s="14">
        <v>45763</v>
      </c>
      <c r="L503" s="13">
        <v>46823.08</v>
      </c>
      <c r="M503" s="13" t="s">
        <v>11693</v>
      </c>
      <c r="N503" s="13">
        <v>1</v>
      </c>
      <c r="O503" s="13">
        <v>1</v>
      </c>
      <c r="P503" s="13" t="s">
        <v>122</v>
      </c>
      <c r="Q503" s="13"/>
      <c r="R503" s="13" t="s">
        <v>25</v>
      </c>
      <c r="S503" s="13" t="s">
        <v>6878</v>
      </c>
      <c r="T503" s="13" t="s">
        <v>38</v>
      </c>
      <c r="U503" s="13" t="s">
        <v>38</v>
      </c>
      <c r="V503" s="13" t="s">
        <v>7960</v>
      </c>
      <c r="W503" s="13">
        <v>0.3</v>
      </c>
      <c r="X503" s="13">
        <v>68793.52</v>
      </c>
      <c r="Y503" s="13"/>
      <c r="Z503" s="15" t="e">
        <f>VLOOKUP(D503,'ZOHO Export'!$H:$W,16,FALSE)</f>
        <v>#N/A</v>
      </c>
      <c r="AA503" s="15" t="str">
        <f>VLOOKUP(E503,'ZOHO Export'!$H:$W,16,FALSE)</f>
        <v>Peter Holvoet</v>
      </c>
    </row>
    <row r="504" spans="1:27" x14ac:dyDescent="0.3">
      <c r="A504" s="13" t="s">
        <v>1136</v>
      </c>
      <c r="B504" s="13" t="s">
        <v>5262</v>
      </c>
      <c r="C504" s="13"/>
      <c r="D504" s="13" t="s">
        <v>12056</v>
      </c>
      <c r="E504" s="13" t="s">
        <v>11693</v>
      </c>
      <c r="F504" s="13" t="s">
        <v>11694</v>
      </c>
      <c r="G504" s="13" t="s">
        <v>895</v>
      </c>
      <c r="H504" s="13" t="s">
        <v>59</v>
      </c>
      <c r="I504" s="14">
        <v>45490</v>
      </c>
      <c r="J504" s="14">
        <v>45869</v>
      </c>
      <c r="K504" s="14">
        <v>45490</v>
      </c>
      <c r="L504" s="13">
        <v>41780.879999999997</v>
      </c>
      <c r="M504" s="13" t="s">
        <v>11693</v>
      </c>
      <c r="N504" s="13">
        <v>0</v>
      </c>
      <c r="O504" s="13">
        <v>0</v>
      </c>
      <c r="P504" s="13" t="s">
        <v>122</v>
      </c>
      <c r="Q504" s="13"/>
      <c r="R504" s="13" t="s">
        <v>25</v>
      </c>
      <c r="S504" s="13" t="s">
        <v>6878</v>
      </c>
      <c r="T504" s="13" t="s">
        <v>38</v>
      </c>
      <c r="U504" s="13" t="s">
        <v>38</v>
      </c>
      <c r="V504" s="13" t="s">
        <v>7961</v>
      </c>
      <c r="W504" s="13">
        <v>0.3</v>
      </c>
      <c r="X504" s="13">
        <v>41780.879999999997</v>
      </c>
      <c r="Y504" s="13"/>
      <c r="Z504" s="15" t="e">
        <f>VLOOKUP(D504,'ZOHO Export'!$H:$W,16,FALSE)</f>
        <v>#N/A</v>
      </c>
      <c r="AA504" s="15" t="str">
        <f>VLOOKUP(E504,'ZOHO Export'!$H:$W,16,FALSE)</f>
        <v>Peter Holvoet</v>
      </c>
    </row>
    <row r="505" spans="1:27" x14ac:dyDescent="0.3">
      <c r="A505" s="13" t="s">
        <v>1137</v>
      </c>
      <c r="B505" s="13" t="s">
        <v>5263</v>
      </c>
      <c r="C505" s="13" t="s">
        <v>12322</v>
      </c>
      <c r="D505" s="13" t="s">
        <v>12244</v>
      </c>
      <c r="E505" s="13" t="s">
        <v>12323</v>
      </c>
      <c r="F505" s="13"/>
      <c r="G505" s="13" t="s">
        <v>637</v>
      </c>
      <c r="H505" s="13" t="s">
        <v>29</v>
      </c>
      <c r="I505" s="14">
        <v>45485</v>
      </c>
      <c r="J505" s="14">
        <v>45626</v>
      </c>
      <c r="K505" s="14">
        <v>45485</v>
      </c>
      <c r="L505" s="13">
        <v>73473.820000000007</v>
      </c>
      <c r="M505" s="13" t="s">
        <v>12323</v>
      </c>
      <c r="N505" s="13">
        <v>0</v>
      </c>
      <c r="O505" s="13">
        <v>0</v>
      </c>
      <c r="P505" s="13" t="s">
        <v>122</v>
      </c>
      <c r="Q505" s="13"/>
      <c r="R505" s="13" t="s">
        <v>36</v>
      </c>
      <c r="S505" s="13" t="s">
        <v>11715</v>
      </c>
      <c r="T505" s="13" t="s">
        <v>58</v>
      </c>
      <c r="U505" s="13" t="s">
        <v>58</v>
      </c>
      <c r="V505" s="13" t="s">
        <v>7962</v>
      </c>
      <c r="W505" s="13">
        <v>0.1</v>
      </c>
      <c r="X505" s="13">
        <v>73473.820000000007</v>
      </c>
      <c r="Y505" s="13"/>
      <c r="Z505" s="15" t="str">
        <f>VLOOKUP(D505,'ZOHO Export'!$H:$W,16,FALSE)</f>
        <v>Manuel Gonzalez Montes</v>
      </c>
      <c r="AA505" s="15" t="e">
        <f>VLOOKUP(E505,'ZOHO Export'!$H:$W,16,FALSE)</f>
        <v>#N/A</v>
      </c>
    </row>
    <row r="506" spans="1:27" x14ac:dyDescent="0.3">
      <c r="A506" s="13" t="s">
        <v>1139</v>
      </c>
      <c r="B506" s="13" t="s">
        <v>5264</v>
      </c>
      <c r="C506" s="13"/>
      <c r="D506" s="13" t="s">
        <v>11688</v>
      </c>
      <c r="E506" s="13" t="s">
        <v>11785</v>
      </c>
      <c r="F506" s="13" t="s">
        <v>12246</v>
      </c>
      <c r="G506" s="13" t="s">
        <v>679</v>
      </c>
      <c r="H506" s="13" t="s">
        <v>59</v>
      </c>
      <c r="I506" s="14">
        <v>45484</v>
      </c>
      <c r="J506" s="14">
        <v>45506</v>
      </c>
      <c r="K506" s="14">
        <v>45484</v>
      </c>
      <c r="L506" s="13">
        <v>17658</v>
      </c>
      <c r="M506" s="13" t="s">
        <v>11785</v>
      </c>
      <c r="N506" s="13">
        <v>0</v>
      </c>
      <c r="O506" s="13">
        <v>0</v>
      </c>
      <c r="P506" s="13" t="s">
        <v>122</v>
      </c>
      <c r="Q506" s="13"/>
      <c r="R506" s="13" t="s">
        <v>75</v>
      </c>
      <c r="S506" s="13" t="s">
        <v>6878</v>
      </c>
      <c r="T506" s="13" t="s">
        <v>178</v>
      </c>
      <c r="U506" s="13" t="s">
        <v>38</v>
      </c>
      <c r="V506" s="13" t="s">
        <v>7963</v>
      </c>
      <c r="W506" s="13">
        <v>0</v>
      </c>
      <c r="X506" s="13">
        <v>17658</v>
      </c>
      <c r="Y506" s="13"/>
      <c r="Z506" s="15" t="str">
        <f>VLOOKUP(D506,'ZOHO Export'!$H:$W,16,FALSE)</f>
        <v>Jan Beske</v>
      </c>
      <c r="AA506" s="15" t="str">
        <f>VLOOKUP(E506,'ZOHO Export'!$H:$W,16,FALSE)</f>
        <v>Nicolas Dubois</v>
      </c>
    </row>
    <row r="507" spans="1:27" x14ac:dyDescent="0.3">
      <c r="A507" s="13" t="s">
        <v>1140</v>
      </c>
      <c r="B507" s="13" t="s">
        <v>5265</v>
      </c>
      <c r="C507" s="13"/>
      <c r="D507" s="13" t="s">
        <v>12324</v>
      </c>
      <c r="E507" s="13" t="s">
        <v>11649</v>
      </c>
      <c r="F507" s="13"/>
      <c r="G507" s="13" t="s">
        <v>1090</v>
      </c>
      <c r="H507" s="13" t="s">
        <v>29</v>
      </c>
      <c r="I507" s="14">
        <v>45484</v>
      </c>
      <c r="J507" s="13"/>
      <c r="K507" s="14">
        <v>45484</v>
      </c>
      <c r="L507" s="13">
        <v>47178.3</v>
      </c>
      <c r="M507" s="13" t="s">
        <v>11649</v>
      </c>
      <c r="N507" s="13">
        <v>0</v>
      </c>
      <c r="O507" s="13">
        <v>0</v>
      </c>
      <c r="P507" s="13" t="s">
        <v>122</v>
      </c>
      <c r="Q507" s="13"/>
      <c r="R507" s="13" t="s">
        <v>25</v>
      </c>
      <c r="S507" s="13" t="s">
        <v>12325</v>
      </c>
      <c r="T507" s="13" t="s">
        <v>27</v>
      </c>
      <c r="U507" s="13" t="s">
        <v>27</v>
      </c>
      <c r="V507" s="13" t="s">
        <v>7964</v>
      </c>
      <c r="W507" s="13">
        <v>0</v>
      </c>
      <c r="X507" s="13">
        <v>47178.3</v>
      </c>
      <c r="Y507" s="13"/>
      <c r="Z507" s="15" t="str">
        <f>VLOOKUP(D507,'ZOHO Export'!$H:$W,16,FALSE)</f>
        <v>Ahmed Chalbi</v>
      </c>
      <c r="AA507" s="15" t="str">
        <f>VLOOKUP(E507,'ZOHO Export'!$H:$W,16,FALSE)</f>
        <v>Wissem Bensaid</v>
      </c>
    </row>
    <row r="508" spans="1:27" x14ac:dyDescent="0.3">
      <c r="A508" s="13" t="s">
        <v>1143</v>
      </c>
      <c r="B508" s="13" t="s">
        <v>12326</v>
      </c>
      <c r="C508" s="13"/>
      <c r="D508" s="13" t="s">
        <v>12327</v>
      </c>
      <c r="E508" s="13" t="s">
        <v>11762</v>
      </c>
      <c r="F508" s="13" t="s">
        <v>11676</v>
      </c>
      <c r="G508" s="13" t="s">
        <v>87</v>
      </c>
      <c r="H508" s="13" t="s">
        <v>29</v>
      </c>
      <c r="I508" s="14">
        <v>44621</v>
      </c>
      <c r="J508" s="14">
        <v>44681</v>
      </c>
      <c r="K508" s="14">
        <v>45484</v>
      </c>
      <c r="L508" s="13">
        <v>41750</v>
      </c>
      <c r="M508" s="13" t="s">
        <v>11676</v>
      </c>
      <c r="N508" s="13">
        <v>0</v>
      </c>
      <c r="O508" s="13">
        <v>0</v>
      </c>
      <c r="P508" s="13" t="s">
        <v>122</v>
      </c>
      <c r="Q508" s="13"/>
      <c r="R508" s="13" t="s">
        <v>104</v>
      </c>
      <c r="S508" s="13" t="s">
        <v>12328</v>
      </c>
      <c r="T508" s="13" t="s">
        <v>89</v>
      </c>
      <c r="U508" s="13" t="s">
        <v>89</v>
      </c>
      <c r="V508" s="13" t="s">
        <v>7965</v>
      </c>
      <c r="W508" s="13">
        <v>0</v>
      </c>
      <c r="X508" s="13">
        <v>41750</v>
      </c>
      <c r="Y508" s="13"/>
      <c r="Z508" s="15" t="str">
        <f>VLOOKUP(D508,'ZOHO Export'!$H:$W,16,FALSE)</f>
        <v>Reni Alexandrova</v>
      </c>
      <c r="AA508" s="15" t="str">
        <f>VLOOKUP(E508,'ZOHO Export'!$H:$W,16,FALSE)</f>
        <v>Boris Krastev</v>
      </c>
    </row>
    <row r="509" spans="1:27" x14ac:dyDescent="0.3">
      <c r="A509" s="13" t="s">
        <v>1145</v>
      </c>
      <c r="B509" s="13" t="s">
        <v>4796</v>
      </c>
      <c r="C509" s="13"/>
      <c r="D509" s="13" t="s">
        <v>11765</v>
      </c>
      <c r="E509" s="13" t="s">
        <v>11762</v>
      </c>
      <c r="F509" s="13" t="s">
        <v>11676</v>
      </c>
      <c r="G509" s="13" t="s">
        <v>103</v>
      </c>
      <c r="H509" s="13" t="s">
        <v>29</v>
      </c>
      <c r="I509" s="14">
        <v>45427</v>
      </c>
      <c r="J509" s="14">
        <v>45868</v>
      </c>
      <c r="K509" s="14">
        <v>45484</v>
      </c>
      <c r="L509" s="13">
        <v>258349.35</v>
      </c>
      <c r="M509" s="13" t="s">
        <v>11676</v>
      </c>
      <c r="N509" s="13">
        <v>0</v>
      </c>
      <c r="O509" s="13">
        <v>0</v>
      </c>
      <c r="P509" s="13" t="s">
        <v>122</v>
      </c>
      <c r="Q509" s="13"/>
      <c r="R509" s="13" t="s">
        <v>104</v>
      </c>
      <c r="S509" s="13" t="s">
        <v>12329</v>
      </c>
      <c r="T509" s="13" t="s">
        <v>89</v>
      </c>
      <c r="U509" s="13" t="s">
        <v>89</v>
      </c>
      <c r="V509" s="13" t="s">
        <v>7966</v>
      </c>
      <c r="W509" s="13">
        <v>0</v>
      </c>
      <c r="X509" s="13">
        <v>258349.35</v>
      </c>
      <c r="Y509" s="13"/>
      <c r="Z509" s="15" t="str">
        <f>VLOOKUP(D509,'ZOHO Export'!$H:$W,16,FALSE)</f>
        <v>Tsanko Mihov</v>
      </c>
      <c r="AA509" s="15" t="str">
        <f>VLOOKUP(E509,'ZOHO Export'!$H:$W,16,FALSE)</f>
        <v>Boris Krastev</v>
      </c>
    </row>
    <row r="510" spans="1:27" x14ac:dyDescent="0.3">
      <c r="A510" s="13" t="s">
        <v>1147</v>
      </c>
      <c r="B510" s="13" t="s">
        <v>5267</v>
      </c>
      <c r="C510" s="13"/>
      <c r="D510" s="13" t="s">
        <v>11764</v>
      </c>
      <c r="E510" s="13" t="s">
        <v>11762</v>
      </c>
      <c r="F510" s="13" t="s">
        <v>11676</v>
      </c>
      <c r="G510" s="13" t="s">
        <v>387</v>
      </c>
      <c r="H510" s="13" t="s">
        <v>29</v>
      </c>
      <c r="I510" s="14">
        <v>45422</v>
      </c>
      <c r="J510" s="14">
        <v>45952</v>
      </c>
      <c r="K510" s="14">
        <v>45484</v>
      </c>
      <c r="L510" s="13">
        <v>70583.5</v>
      </c>
      <c r="M510" s="13" t="s">
        <v>11676</v>
      </c>
      <c r="N510" s="13">
        <v>0</v>
      </c>
      <c r="O510" s="13">
        <v>0</v>
      </c>
      <c r="P510" s="13" t="s">
        <v>122</v>
      </c>
      <c r="Q510" s="13"/>
      <c r="R510" s="13" t="s">
        <v>36</v>
      </c>
      <c r="S510" s="13" t="s">
        <v>12330</v>
      </c>
      <c r="T510" s="13" t="s">
        <v>89</v>
      </c>
      <c r="U510" s="13" t="s">
        <v>89</v>
      </c>
      <c r="V510" s="13" t="s">
        <v>7967</v>
      </c>
      <c r="W510" s="13">
        <v>0</v>
      </c>
      <c r="X510" s="13">
        <v>70583.5</v>
      </c>
      <c r="Y510" s="13"/>
      <c r="Z510" s="15" t="str">
        <f>VLOOKUP(D510,'ZOHO Export'!$H:$W,16,FALSE)</f>
        <v>Dobri Gatev</v>
      </c>
      <c r="AA510" s="15" t="str">
        <f>VLOOKUP(E510,'ZOHO Export'!$H:$W,16,FALSE)</f>
        <v>Boris Krastev</v>
      </c>
    </row>
    <row r="511" spans="1:27" x14ac:dyDescent="0.3">
      <c r="A511" s="13" t="s">
        <v>1149</v>
      </c>
      <c r="B511" s="13" t="s">
        <v>5268</v>
      </c>
      <c r="C511" s="13" t="s">
        <v>12331</v>
      </c>
      <c r="D511" s="13" t="s">
        <v>12162</v>
      </c>
      <c r="E511" s="13" t="s">
        <v>11708</v>
      </c>
      <c r="F511" s="13" t="s">
        <v>11705</v>
      </c>
      <c r="G511" s="13" t="s">
        <v>905</v>
      </c>
      <c r="H511" s="13" t="s">
        <v>59</v>
      </c>
      <c r="I511" s="14">
        <v>45488</v>
      </c>
      <c r="J511" s="14">
        <v>45499</v>
      </c>
      <c r="K511" s="14">
        <v>45483</v>
      </c>
      <c r="L511" s="13">
        <v>6161.4</v>
      </c>
      <c r="M511" s="13" t="s">
        <v>11708</v>
      </c>
      <c r="N511" s="13">
        <v>0</v>
      </c>
      <c r="O511" s="13">
        <v>0</v>
      </c>
      <c r="P511" s="13" t="s">
        <v>122</v>
      </c>
      <c r="Q511" s="13"/>
      <c r="R511" s="13" t="s">
        <v>36</v>
      </c>
      <c r="S511" s="13" t="s">
        <v>12024</v>
      </c>
      <c r="T511" s="13" t="s">
        <v>38</v>
      </c>
      <c r="U511" s="13" t="s">
        <v>38</v>
      </c>
      <c r="V511" s="13" t="s">
        <v>7968</v>
      </c>
      <c r="W511" s="13">
        <v>1.5</v>
      </c>
      <c r="X511" s="13">
        <v>6161.4</v>
      </c>
      <c r="Y511" s="13"/>
      <c r="Z511" s="15" t="str">
        <f>VLOOKUP(D511,'ZOHO Export'!$H:$W,16,FALSE)</f>
        <v>Fayssal Ougoughi</v>
      </c>
      <c r="AA511" s="15" t="str">
        <f>VLOOKUP(E511,'ZOHO Export'!$H:$W,16,FALSE)</f>
        <v>Jurgen Van Den Driessche</v>
      </c>
    </row>
    <row r="512" spans="1:27" x14ac:dyDescent="0.3">
      <c r="A512" s="13" t="s">
        <v>1150</v>
      </c>
      <c r="B512" s="13" t="s">
        <v>12332</v>
      </c>
      <c r="C512" s="13"/>
      <c r="D512" s="13" t="s">
        <v>12333</v>
      </c>
      <c r="E512" s="13" t="s">
        <v>11762</v>
      </c>
      <c r="F512" s="13" t="s">
        <v>11676</v>
      </c>
      <c r="G512" s="13" t="s">
        <v>1151</v>
      </c>
      <c r="H512" s="13" t="s">
        <v>29</v>
      </c>
      <c r="I512" s="14">
        <v>45352</v>
      </c>
      <c r="J512" s="14">
        <v>45906</v>
      </c>
      <c r="K512" s="14">
        <v>45483</v>
      </c>
      <c r="L512" s="13">
        <v>198825</v>
      </c>
      <c r="M512" s="13" t="s">
        <v>11676</v>
      </c>
      <c r="N512" s="13">
        <v>0</v>
      </c>
      <c r="O512" s="13">
        <v>0</v>
      </c>
      <c r="P512" s="13" t="s">
        <v>122</v>
      </c>
      <c r="Q512" s="13"/>
      <c r="R512" s="13" t="s">
        <v>104</v>
      </c>
      <c r="S512" s="13" t="s">
        <v>12334</v>
      </c>
      <c r="T512" s="13" t="s">
        <v>89</v>
      </c>
      <c r="U512" s="13" t="s">
        <v>89</v>
      </c>
      <c r="V512" s="13" t="s">
        <v>7969</v>
      </c>
      <c r="W512" s="13">
        <v>0</v>
      </c>
      <c r="X512" s="13">
        <v>198825</v>
      </c>
      <c r="Y512" s="13"/>
      <c r="Z512" s="15" t="str">
        <f>VLOOKUP(D512,'ZOHO Export'!$H:$W,16,FALSE)</f>
        <v>Ivaylo Ivanov</v>
      </c>
      <c r="AA512" s="15" t="str">
        <f>VLOOKUP(E512,'ZOHO Export'!$H:$W,16,FALSE)</f>
        <v>Boris Krastev</v>
      </c>
    </row>
    <row r="513" spans="1:27" x14ac:dyDescent="0.3">
      <c r="A513" s="13" t="s">
        <v>1154</v>
      </c>
      <c r="B513" s="13" t="s">
        <v>5270</v>
      </c>
      <c r="C513" s="13" t="s">
        <v>12335</v>
      </c>
      <c r="D513" s="13" t="s">
        <v>11721</v>
      </c>
      <c r="E513" s="13" t="s">
        <v>11697</v>
      </c>
      <c r="F513" s="13"/>
      <c r="G513" s="13" t="s">
        <v>1155</v>
      </c>
      <c r="H513" s="13" t="s">
        <v>29</v>
      </c>
      <c r="I513" s="14">
        <v>45481</v>
      </c>
      <c r="J513" s="14">
        <v>45777</v>
      </c>
      <c r="K513" s="14">
        <v>45481</v>
      </c>
      <c r="L513" s="13">
        <v>5650</v>
      </c>
      <c r="M513" s="13" t="s">
        <v>12283</v>
      </c>
      <c r="N513" s="13">
        <v>0</v>
      </c>
      <c r="O513" s="13">
        <v>0</v>
      </c>
      <c r="P513" s="13" t="s">
        <v>122</v>
      </c>
      <c r="Q513" s="13"/>
      <c r="R513" s="13" t="s">
        <v>43</v>
      </c>
      <c r="S513" s="13" t="s">
        <v>11775</v>
      </c>
      <c r="T513" s="13" t="s">
        <v>58</v>
      </c>
      <c r="U513" s="13" t="s">
        <v>38</v>
      </c>
      <c r="V513" s="13" t="s">
        <v>7970</v>
      </c>
      <c r="W513" s="13">
        <v>200000</v>
      </c>
      <c r="X513" s="13">
        <v>5650</v>
      </c>
      <c r="Y513" s="13"/>
      <c r="Z513" s="15" t="str">
        <f>VLOOKUP(D513,'ZOHO Export'!$H:$W,16,FALSE)</f>
        <v>Corto Tristan Travada</v>
      </c>
      <c r="AA513" s="15" t="str">
        <f>VLOOKUP(E513,'ZOHO Export'!$H:$W,16,FALSE)</f>
        <v>Miguel Menéndez</v>
      </c>
    </row>
    <row r="514" spans="1:27" x14ac:dyDescent="0.3">
      <c r="A514" s="13" t="s">
        <v>1156</v>
      </c>
      <c r="B514" s="13" t="s">
        <v>5271</v>
      </c>
      <c r="C514" s="13" t="s">
        <v>12336</v>
      </c>
      <c r="D514" s="13" t="s">
        <v>12282</v>
      </c>
      <c r="E514" s="13" t="s">
        <v>11697</v>
      </c>
      <c r="F514" s="13"/>
      <c r="G514" s="13" t="s">
        <v>1157</v>
      </c>
      <c r="H514" s="13" t="s">
        <v>29</v>
      </c>
      <c r="I514" s="14">
        <v>45481</v>
      </c>
      <c r="J514" s="14">
        <v>45777</v>
      </c>
      <c r="K514" s="14">
        <v>45481</v>
      </c>
      <c r="L514" s="13">
        <v>5650</v>
      </c>
      <c r="M514" s="13" t="s">
        <v>12283</v>
      </c>
      <c r="N514" s="13">
        <v>0</v>
      </c>
      <c r="O514" s="13">
        <v>0</v>
      </c>
      <c r="P514" s="13" t="s">
        <v>122</v>
      </c>
      <c r="Q514" s="13"/>
      <c r="R514" s="13" t="s">
        <v>43</v>
      </c>
      <c r="S514" s="13" t="s">
        <v>11775</v>
      </c>
      <c r="T514" s="13" t="s">
        <v>58</v>
      </c>
      <c r="U514" s="13" t="s">
        <v>38</v>
      </c>
      <c r="V514" s="13" t="s">
        <v>7971</v>
      </c>
      <c r="W514" s="13">
        <v>200000</v>
      </c>
      <c r="X514" s="13">
        <v>5650</v>
      </c>
      <c r="Y514" s="13"/>
      <c r="Z514" s="15" t="e">
        <f>VLOOKUP(D514,'ZOHO Export'!$H:$W,16,FALSE)</f>
        <v>#N/A</v>
      </c>
      <c r="AA514" s="15" t="str">
        <f>VLOOKUP(E514,'ZOHO Export'!$H:$W,16,FALSE)</f>
        <v>Miguel Menéndez</v>
      </c>
    </row>
    <row r="515" spans="1:27" x14ac:dyDescent="0.3">
      <c r="A515" s="13" t="s">
        <v>1158</v>
      </c>
      <c r="B515" s="13" t="s">
        <v>5272</v>
      </c>
      <c r="C515" s="13"/>
      <c r="D515" s="13" t="s">
        <v>12205</v>
      </c>
      <c r="E515" s="13" t="s">
        <v>11773</v>
      </c>
      <c r="F515" s="13" t="s">
        <v>11705</v>
      </c>
      <c r="G515" s="13" t="s">
        <v>589</v>
      </c>
      <c r="H515" s="13" t="s">
        <v>59</v>
      </c>
      <c r="I515" s="14">
        <v>45478</v>
      </c>
      <c r="J515" s="14">
        <v>45537</v>
      </c>
      <c r="K515" s="14">
        <v>45478</v>
      </c>
      <c r="L515" s="13">
        <v>20296.439999999999</v>
      </c>
      <c r="M515" s="13" t="s">
        <v>11773</v>
      </c>
      <c r="N515" s="13">
        <v>0</v>
      </c>
      <c r="O515" s="13">
        <v>0</v>
      </c>
      <c r="P515" s="13" t="s">
        <v>122</v>
      </c>
      <c r="Q515" s="13"/>
      <c r="R515" s="13" t="s">
        <v>25</v>
      </c>
      <c r="S515" s="13" t="s">
        <v>11712</v>
      </c>
      <c r="T515" s="13" t="s">
        <v>38</v>
      </c>
      <c r="U515" s="13" t="s">
        <v>12337</v>
      </c>
      <c r="V515" s="13" t="s">
        <v>7972</v>
      </c>
      <c r="W515" s="13">
        <v>40</v>
      </c>
      <c r="X515" s="13">
        <v>20296.439999999999</v>
      </c>
      <c r="Y515" s="13"/>
      <c r="Z515" s="15" t="str">
        <f>VLOOKUP(D515,'ZOHO Export'!$H:$W,16,FALSE)</f>
        <v>Amine Lahiani</v>
      </c>
      <c r="AA515" s="15" t="str">
        <f>VLOOKUP(E515,'ZOHO Export'!$H:$W,16,FALSE)</f>
        <v>Bram Puttemans</v>
      </c>
    </row>
    <row r="516" spans="1:27" x14ac:dyDescent="0.3">
      <c r="A516" s="13" t="s">
        <v>1159</v>
      </c>
      <c r="B516" s="13" t="s">
        <v>12338</v>
      </c>
      <c r="C516" s="13" t="s">
        <v>12339</v>
      </c>
      <c r="D516" s="13" t="s">
        <v>11750</v>
      </c>
      <c r="E516" s="13" t="s">
        <v>11767</v>
      </c>
      <c r="F516" s="13" t="s">
        <v>12340</v>
      </c>
      <c r="G516" s="13" t="s">
        <v>199</v>
      </c>
      <c r="H516" s="13" t="s">
        <v>29</v>
      </c>
      <c r="I516" s="14">
        <v>45478</v>
      </c>
      <c r="J516" s="14">
        <v>46752</v>
      </c>
      <c r="K516" s="14">
        <v>46027</v>
      </c>
      <c r="L516" s="13">
        <v>224636</v>
      </c>
      <c r="M516" s="13" t="s">
        <v>11697</v>
      </c>
      <c r="N516" s="13">
        <v>1</v>
      </c>
      <c r="O516" s="13">
        <v>1</v>
      </c>
      <c r="P516" s="13" t="s">
        <v>28</v>
      </c>
      <c r="Q516" s="13"/>
      <c r="R516" s="13" t="s">
        <v>43</v>
      </c>
      <c r="S516" s="13" t="s">
        <v>12341</v>
      </c>
      <c r="T516" s="13" t="s">
        <v>58</v>
      </c>
      <c r="U516" s="13" t="s">
        <v>58</v>
      </c>
      <c r="V516" s="13" t="s">
        <v>7973</v>
      </c>
      <c r="W516" s="13">
        <v>25</v>
      </c>
      <c r="X516" s="13">
        <v>294971</v>
      </c>
      <c r="Y516" s="13"/>
      <c r="Z516" s="15" t="str">
        <f>VLOOKUP(D516,'ZOHO Export'!$H:$W,16,FALSE)</f>
        <v>Belén Lopez Barrera</v>
      </c>
      <c r="AA516" s="15" t="str">
        <f>VLOOKUP(E516,'ZOHO Export'!$H:$W,16,FALSE)</f>
        <v>Paqui Romero</v>
      </c>
    </row>
    <row r="517" spans="1:27" x14ac:dyDescent="0.3">
      <c r="A517" s="13" t="s">
        <v>1162</v>
      </c>
      <c r="B517" s="13" t="s">
        <v>5274</v>
      </c>
      <c r="C517" s="13"/>
      <c r="D517" s="13" t="s">
        <v>12342</v>
      </c>
      <c r="E517" s="13" t="s">
        <v>11710</v>
      </c>
      <c r="F517" s="13" t="s">
        <v>11711</v>
      </c>
      <c r="G517" s="13" t="s">
        <v>1163</v>
      </c>
      <c r="H517" s="13" t="s">
        <v>29</v>
      </c>
      <c r="I517" s="14">
        <v>45476</v>
      </c>
      <c r="J517" s="14">
        <v>45930</v>
      </c>
      <c r="K517" s="14">
        <v>45782</v>
      </c>
      <c r="L517" s="13">
        <v>22880</v>
      </c>
      <c r="M517" s="13" t="s">
        <v>11710</v>
      </c>
      <c r="N517" s="13">
        <v>1</v>
      </c>
      <c r="O517" s="13">
        <v>1</v>
      </c>
      <c r="P517" s="13" t="s">
        <v>122</v>
      </c>
      <c r="Q517" s="13"/>
      <c r="R517" s="13" t="s">
        <v>82</v>
      </c>
      <c r="S517" s="13" t="s">
        <v>12343</v>
      </c>
      <c r="T517" s="13" t="s">
        <v>38</v>
      </c>
      <c r="U517" s="13" t="s">
        <v>38</v>
      </c>
      <c r="V517" s="13" t="s">
        <v>7974</v>
      </c>
      <c r="W517" s="13">
        <v>1</v>
      </c>
      <c r="X517" s="13">
        <v>130613.34</v>
      </c>
      <c r="Y517" s="13"/>
      <c r="Z517" s="15" t="str">
        <f>VLOOKUP(D517,'ZOHO Export'!$H:$W,16,FALSE)</f>
        <v>Michel Létique</v>
      </c>
      <c r="AA517" s="15" t="str">
        <f>VLOOKUP(E517,'ZOHO Export'!$H:$W,16,FALSE)</f>
        <v>Denis Remacle</v>
      </c>
    </row>
    <row r="518" spans="1:27" x14ac:dyDescent="0.3">
      <c r="A518" s="13" t="s">
        <v>1166</v>
      </c>
      <c r="B518" s="13" t="s">
        <v>5275</v>
      </c>
      <c r="C518" s="13"/>
      <c r="D518" s="13" t="s">
        <v>11774</v>
      </c>
      <c r="E518" s="13" t="s">
        <v>12180</v>
      </c>
      <c r="F518" s="13"/>
      <c r="G518" s="13" t="s">
        <v>719</v>
      </c>
      <c r="H518" s="13" t="s">
        <v>29</v>
      </c>
      <c r="I518" s="14">
        <v>45474</v>
      </c>
      <c r="J518" s="14">
        <v>45474</v>
      </c>
      <c r="K518" s="14">
        <v>45475</v>
      </c>
      <c r="L518" s="13">
        <v>-11650</v>
      </c>
      <c r="M518" s="13" t="s">
        <v>11774</v>
      </c>
      <c r="N518" s="13">
        <v>1</v>
      </c>
      <c r="O518" s="13">
        <v>1</v>
      </c>
      <c r="P518" s="13" t="s">
        <v>122</v>
      </c>
      <c r="Q518" s="13"/>
      <c r="R518" s="13" t="s">
        <v>43</v>
      </c>
      <c r="S518" s="13" t="s">
        <v>11825</v>
      </c>
      <c r="T518" s="13" t="s">
        <v>45</v>
      </c>
      <c r="U518" s="13" t="s">
        <v>45</v>
      </c>
      <c r="V518" s="13" t="s">
        <v>7975</v>
      </c>
      <c r="W518" s="13">
        <v>0</v>
      </c>
      <c r="X518" s="13">
        <v>0</v>
      </c>
      <c r="Y518" s="13"/>
      <c r="Z518" s="15" t="str">
        <f>VLOOKUP(D518,'ZOHO Export'!$H:$W,16,FALSE)</f>
        <v>Cristina Rubio Rodríguez</v>
      </c>
      <c r="AA518" s="15" t="e">
        <f>VLOOKUP(E518,'ZOHO Export'!$H:$W,16,FALSE)</f>
        <v>#N/A</v>
      </c>
    </row>
    <row r="519" spans="1:27" x14ac:dyDescent="0.3">
      <c r="A519" s="13" t="s">
        <v>1167</v>
      </c>
      <c r="B519" s="13" t="s">
        <v>5276</v>
      </c>
      <c r="C519" s="13"/>
      <c r="D519" s="13" t="s">
        <v>11710</v>
      </c>
      <c r="E519" s="13" t="s">
        <v>12344</v>
      </c>
      <c r="F519" s="13" t="s">
        <v>11711</v>
      </c>
      <c r="G519" s="13" t="s">
        <v>736</v>
      </c>
      <c r="H519" s="13" t="s">
        <v>59</v>
      </c>
      <c r="I519" s="14">
        <v>45474</v>
      </c>
      <c r="J519" s="13"/>
      <c r="K519" s="14">
        <v>45862</v>
      </c>
      <c r="L519" s="13">
        <v>22054.41</v>
      </c>
      <c r="M519" s="13" t="s">
        <v>11710</v>
      </c>
      <c r="N519" s="13">
        <v>1</v>
      </c>
      <c r="O519" s="13">
        <v>1</v>
      </c>
      <c r="P519" s="13" t="s">
        <v>28</v>
      </c>
      <c r="Q519" s="13"/>
      <c r="R519" s="13" t="s">
        <v>82</v>
      </c>
      <c r="S519" s="13" t="s">
        <v>12345</v>
      </c>
      <c r="T519" s="13" t="s">
        <v>38</v>
      </c>
      <c r="U519" s="13" t="s">
        <v>12346</v>
      </c>
      <c r="V519" s="13" t="s">
        <v>7976</v>
      </c>
      <c r="W519" s="13">
        <v>2</v>
      </c>
      <c r="X519" s="13">
        <v>41375.07</v>
      </c>
      <c r="Y519" s="13"/>
      <c r="Z519" s="15" t="str">
        <f>VLOOKUP(D519,'ZOHO Export'!$H:$W,16,FALSE)</f>
        <v>Denis Remacle</v>
      </c>
      <c r="AA519" s="15" t="str">
        <f>VLOOKUP(E519,'ZOHO Export'!$H:$W,16,FALSE)</f>
        <v>Ahmed Elaidi</v>
      </c>
    </row>
    <row r="520" spans="1:27" x14ac:dyDescent="0.3">
      <c r="A520" s="13" t="s">
        <v>1170</v>
      </c>
      <c r="B520" s="13" t="s">
        <v>5277</v>
      </c>
      <c r="C520" s="13"/>
      <c r="D520" s="13" t="s">
        <v>11732</v>
      </c>
      <c r="E520" s="13" t="s">
        <v>11773</v>
      </c>
      <c r="F520" s="13" t="s">
        <v>11705</v>
      </c>
      <c r="G520" s="13" t="s">
        <v>589</v>
      </c>
      <c r="H520" s="13" t="s">
        <v>59</v>
      </c>
      <c r="I520" s="14">
        <v>45471</v>
      </c>
      <c r="J520" s="14">
        <v>45951</v>
      </c>
      <c r="K520" s="14">
        <v>45685</v>
      </c>
      <c r="L520" s="13">
        <v>20000</v>
      </c>
      <c r="M520" s="13" t="s">
        <v>11773</v>
      </c>
      <c r="N520" s="13">
        <v>2</v>
      </c>
      <c r="O520" s="13">
        <v>2</v>
      </c>
      <c r="P520" s="13" t="s">
        <v>122</v>
      </c>
      <c r="Q520" s="13"/>
      <c r="R520" s="13" t="s">
        <v>25</v>
      </c>
      <c r="S520" s="13" t="s">
        <v>11712</v>
      </c>
      <c r="T520" s="13" t="s">
        <v>38</v>
      </c>
      <c r="U520" s="13" t="s">
        <v>11654</v>
      </c>
      <c r="V520" s="13" t="s">
        <v>7977</v>
      </c>
      <c r="W520" s="13">
        <v>100</v>
      </c>
      <c r="X520" s="13">
        <v>80296.44</v>
      </c>
      <c r="Y520" s="13"/>
      <c r="Z520" s="15" t="str">
        <f>VLOOKUP(D520,'ZOHO Export'!$H:$W,16,FALSE)</f>
        <v>Haithem Elleuch</v>
      </c>
      <c r="AA520" s="15" t="str">
        <f>VLOOKUP(E520,'ZOHO Export'!$H:$W,16,FALSE)</f>
        <v>Bram Puttemans</v>
      </c>
    </row>
    <row r="521" spans="1:27" x14ac:dyDescent="0.3">
      <c r="A521" s="13" t="s">
        <v>1172</v>
      </c>
      <c r="B521" s="13" t="s">
        <v>5278</v>
      </c>
      <c r="C521" s="13"/>
      <c r="D521" s="13" t="s">
        <v>11736</v>
      </c>
      <c r="E521" s="13" t="s">
        <v>11722</v>
      </c>
      <c r="F521" s="13"/>
      <c r="G521" s="13" t="s">
        <v>549</v>
      </c>
      <c r="H521" s="13" t="s">
        <v>29</v>
      </c>
      <c r="I521" s="14">
        <v>45433</v>
      </c>
      <c r="J521" s="14">
        <v>45443</v>
      </c>
      <c r="K521" s="14">
        <v>45464</v>
      </c>
      <c r="L521" s="13">
        <v>2000</v>
      </c>
      <c r="M521" s="13" t="s">
        <v>11736</v>
      </c>
      <c r="N521" s="13">
        <v>0</v>
      </c>
      <c r="O521" s="13">
        <v>0</v>
      </c>
      <c r="P521" s="13" t="s">
        <v>122</v>
      </c>
      <c r="Q521" s="13"/>
      <c r="R521" s="13" t="s">
        <v>36</v>
      </c>
      <c r="S521" s="13" t="s">
        <v>7407</v>
      </c>
      <c r="T521" s="13" t="s">
        <v>45</v>
      </c>
      <c r="U521" s="13" t="s">
        <v>38</v>
      </c>
      <c r="V521" s="13" t="s">
        <v>12347</v>
      </c>
      <c r="W521" s="13">
        <v>2</v>
      </c>
      <c r="X521" s="13">
        <v>2000</v>
      </c>
      <c r="Y521" s="13"/>
      <c r="Z521" s="15" t="str">
        <f>VLOOKUP(D521,'ZOHO Export'!$H:$W,16,FALSE)</f>
        <v>Begona Soto</v>
      </c>
      <c r="AA521" s="15" t="str">
        <f>VLOOKUP(E521,'ZOHO Export'!$H:$W,16,FALSE)</f>
        <v>Juan Juarez Quintana</v>
      </c>
    </row>
    <row r="522" spans="1:27" x14ac:dyDescent="0.3">
      <c r="A522" s="13" t="s">
        <v>1173</v>
      </c>
      <c r="B522" s="13" t="s">
        <v>12348</v>
      </c>
      <c r="C522" s="13"/>
      <c r="D522" s="13" t="s">
        <v>11895</v>
      </c>
      <c r="E522" s="13" t="s">
        <v>11708</v>
      </c>
      <c r="F522" s="13" t="s">
        <v>11694</v>
      </c>
      <c r="G522" s="13" t="s">
        <v>905</v>
      </c>
      <c r="H522" s="13" t="s">
        <v>59</v>
      </c>
      <c r="I522" s="14">
        <v>45463</v>
      </c>
      <c r="J522" s="14">
        <v>45504</v>
      </c>
      <c r="K522" s="14">
        <v>45498</v>
      </c>
      <c r="L522" s="13">
        <v>356.4</v>
      </c>
      <c r="M522" s="13" t="s">
        <v>11895</v>
      </c>
      <c r="N522" s="13">
        <v>2</v>
      </c>
      <c r="O522" s="13">
        <v>2</v>
      </c>
      <c r="P522" s="13" t="s">
        <v>122</v>
      </c>
      <c r="Q522" s="13"/>
      <c r="R522" s="13" t="s">
        <v>36</v>
      </c>
      <c r="S522" s="13" t="s">
        <v>11709</v>
      </c>
      <c r="T522" s="13" t="s">
        <v>38</v>
      </c>
      <c r="U522" s="13" t="s">
        <v>38</v>
      </c>
      <c r="V522" s="13" t="s">
        <v>7979</v>
      </c>
      <c r="W522" s="13">
        <v>0.01</v>
      </c>
      <c r="X522" s="13">
        <v>29834.84</v>
      </c>
      <c r="Y522" s="13"/>
      <c r="Z522" s="15" t="str">
        <f>VLOOKUP(D522,'ZOHO Export'!$H:$W,16,FALSE)</f>
        <v>Rossy Kisoka</v>
      </c>
      <c r="AA522" s="15" t="str">
        <f>VLOOKUP(E522,'ZOHO Export'!$H:$W,16,FALSE)</f>
        <v>Jurgen Van Den Driessche</v>
      </c>
    </row>
    <row r="523" spans="1:27" x14ac:dyDescent="0.3">
      <c r="A523" s="13" t="s">
        <v>1174</v>
      </c>
      <c r="B523" s="13" t="s">
        <v>12349</v>
      </c>
      <c r="C523" s="13"/>
      <c r="D523" s="13" t="s">
        <v>12129</v>
      </c>
      <c r="E523" s="13" t="s">
        <v>11649</v>
      </c>
      <c r="F523" s="13"/>
      <c r="G523" s="13" t="s">
        <v>508</v>
      </c>
      <c r="H523" s="13" t="s">
        <v>29</v>
      </c>
      <c r="I523" s="14">
        <v>45462</v>
      </c>
      <c r="J523" s="14">
        <v>45778</v>
      </c>
      <c r="K523" s="14">
        <v>45462</v>
      </c>
      <c r="L523" s="13">
        <v>4158.72</v>
      </c>
      <c r="M523" s="13" t="s">
        <v>11649</v>
      </c>
      <c r="N523" s="13">
        <v>0</v>
      </c>
      <c r="O523" s="13">
        <v>0</v>
      </c>
      <c r="P523" s="13" t="s">
        <v>122</v>
      </c>
      <c r="Q523" s="13"/>
      <c r="R523" s="13" t="s">
        <v>25</v>
      </c>
      <c r="S523" s="13" t="s">
        <v>11715</v>
      </c>
      <c r="T523" s="13" t="s">
        <v>27</v>
      </c>
      <c r="U523" s="13" t="s">
        <v>27</v>
      </c>
      <c r="V523" s="13" t="s">
        <v>7980</v>
      </c>
      <c r="W523" s="13">
        <v>0</v>
      </c>
      <c r="X523" s="13">
        <v>4158.72</v>
      </c>
      <c r="Y523" s="13"/>
      <c r="Z523" s="15" t="e">
        <f>VLOOKUP(D523,'ZOHO Export'!$H:$W,16,FALSE)</f>
        <v>#N/A</v>
      </c>
      <c r="AA523" s="15" t="str">
        <f>VLOOKUP(E523,'ZOHO Export'!$H:$W,16,FALSE)</f>
        <v>Wissem Bensaid</v>
      </c>
    </row>
    <row r="524" spans="1:27" x14ac:dyDescent="0.3">
      <c r="A524" s="13" t="s">
        <v>1175</v>
      </c>
      <c r="B524" s="13" t="s">
        <v>12350</v>
      </c>
      <c r="C524" s="13"/>
      <c r="D524" s="13" t="s">
        <v>11890</v>
      </c>
      <c r="E524" s="13" t="s">
        <v>11649</v>
      </c>
      <c r="F524" s="13"/>
      <c r="G524" s="13" t="s">
        <v>252</v>
      </c>
      <c r="H524" s="13" t="s">
        <v>29</v>
      </c>
      <c r="I524" s="14">
        <v>45462</v>
      </c>
      <c r="J524" s="14">
        <v>45778</v>
      </c>
      <c r="K524" s="14">
        <v>45462</v>
      </c>
      <c r="L524" s="13">
        <v>1.2</v>
      </c>
      <c r="M524" s="13" t="s">
        <v>11649</v>
      </c>
      <c r="N524" s="13">
        <v>0</v>
      </c>
      <c r="O524" s="13">
        <v>0</v>
      </c>
      <c r="P524" s="13" t="s">
        <v>122</v>
      </c>
      <c r="Q524" s="13"/>
      <c r="R524" s="13" t="s">
        <v>36</v>
      </c>
      <c r="S524" s="13" t="s">
        <v>11706</v>
      </c>
      <c r="T524" s="13" t="s">
        <v>27</v>
      </c>
      <c r="U524" s="13" t="s">
        <v>38</v>
      </c>
      <c r="V524" s="13" t="s">
        <v>7981</v>
      </c>
      <c r="W524" s="13">
        <v>0</v>
      </c>
      <c r="X524" s="13">
        <v>1.2</v>
      </c>
      <c r="Y524" s="13"/>
      <c r="Z524" s="15" t="str">
        <f>VLOOKUP(D524,'ZOHO Export'!$H:$W,16,FALSE)</f>
        <v>Fedi Saadaoui</v>
      </c>
      <c r="AA524" s="15" t="str">
        <f>VLOOKUP(E524,'ZOHO Export'!$H:$W,16,FALSE)</f>
        <v>Wissem Bensaid</v>
      </c>
    </row>
    <row r="525" spans="1:27" x14ac:dyDescent="0.3">
      <c r="A525" s="13" t="s">
        <v>1176</v>
      </c>
      <c r="B525" s="13" t="s">
        <v>11517</v>
      </c>
      <c r="C525" s="13"/>
      <c r="D525" s="13" t="s">
        <v>12351</v>
      </c>
      <c r="E525" s="13" t="s">
        <v>11649</v>
      </c>
      <c r="F525" s="13"/>
      <c r="G525" s="13" t="s">
        <v>1177</v>
      </c>
      <c r="H525" s="13" t="s">
        <v>29</v>
      </c>
      <c r="I525" s="14">
        <v>45462</v>
      </c>
      <c r="J525" s="13"/>
      <c r="K525" s="14">
        <v>45462</v>
      </c>
      <c r="L525" s="13">
        <v>455377.85</v>
      </c>
      <c r="M525" s="13" t="s">
        <v>11649</v>
      </c>
      <c r="N525" s="13">
        <v>0</v>
      </c>
      <c r="O525" s="13">
        <v>0</v>
      </c>
      <c r="P525" s="13" t="s">
        <v>28</v>
      </c>
      <c r="Q525" s="13"/>
      <c r="R525" s="13" t="s">
        <v>36</v>
      </c>
      <c r="S525" s="13" t="s">
        <v>12352</v>
      </c>
      <c r="T525" s="13" t="s">
        <v>27</v>
      </c>
      <c r="U525" s="13" t="s">
        <v>27</v>
      </c>
      <c r="V525" s="13" t="s">
        <v>7982</v>
      </c>
      <c r="W525" s="13">
        <v>0</v>
      </c>
      <c r="X525" s="13">
        <v>455377.85</v>
      </c>
      <c r="Y525" s="13"/>
      <c r="Z525" s="15" t="str">
        <f>VLOOKUP(D525,'ZOHO Export'!$H:$W,16,FALSE)</f>
        <v>Aslam Ben Hmida</v>
      </c>
      <c r="AA525" s="15" t="str">
        <f>VLOOKUP(E525,'ZOHO Export'!$H:$W,16,FALSE)</f>
        <v>Wissem Bensaid</v>
      </c>
    </row>
    <row r="526" spans="1:27" x14ac:dyDescent="0.3">
      <c r="A526" s="13" t="s">
        <v>1179</v>
      </c>
      <c r="B526" s="13" t="s">
        <v>12353</v>
      </c>
      <c r="C526" s="13"/>
      <c r="D526" s="13" t="s">
        <v>11726</v>
      </c>
      <c r="E526" s="13" t="s">
        <v>11649</v>
      </c>
      <c r="F526" s="13"/>
      <c r="G526" s="13" t="s">
        <v>438</v>
      </c>
      <c r="H526" s="13" t="s">
        <v>29</v>
      </c>
      <c r="I526" s="14">
        <v>45462</v>
      </c>
      <c r="J526" s="14">
        <v>45778</v>
      </c>
      <c r="K526" s="14">
        <v>45462</v>
      </c>
      <c r="L526" s="13">
        <v>6654.46</v>
      </c>
      <c r="M526" s="13" t="s">
        <v>11649</v>
      </c>
      <c r="N526" s="13">
        <v>0</v>
      </c>
      <c r="O526" s="13">
        <v>0</v>
      </c>
      <c r="P526" s="13" t="s">
        <v>122</v>
      </c>
      <c r="Q526" s="13"/>
      <c r="R526" s="13" t="s">
        <v>25</v>
      </c>
      <c r="S526" s="13" t="s">
        <v>11715</v>
      </c>
      <c r="T526" s="13" t="s">
        <v>27</v>
      </c>
      <c r="U526" s="13" t="s">
        <v>27</v>
      </c>
      <c r="V526" s="13" t="s">
        <v>7983</v>
      </c>
      <c r="W526" s="13">
        <v>0</v>
      </c>
      <c r="X526" s="13">
        <v>6654.46</v>
      </c>
      <c r="Y526" s="13"/>
      <c r="Z526" s="15" t="str">
        <f>VLOOKUP(D526,'ZOHO Export'!$H:$W,16,FALSE)</f>
        <v>Zied Maghrebi</v>
      </c>
      <c r="AA526" s="15" t="str">
        <f>VLOOKUP(E526,'ZOHO Export'!$H:$W,16,FALSE)</f>
        <v>Wissem Bensaid</v>
      </c>
    </row>
    <row r="527" spans="1:27" x14ac:dyDescent="0.3">
      <c r="A527" s="13" t="s">
        <v>1180</v>
      </c>
      <c r="B527" s="13" t="s">
        <v>12354</v>
      </c>
      <c r="C527" s="13"/>
      <c r="D527" s="13" t="s">
        <v>11730</v>
      </c>
      <c r="E527" s="13" t="s">
        <v>11649</v>
      </c>
      <c r="F527" s="13"/>
      <c r="G527" s="13" t="s">
        <v>48</v>
      </c>
      <c r="H527" s="13" t="s">
        <v>29</v>
      </c>
      <c r="I527" s="14">
        <v>45462</v>
      </c>
      <c r="J527" s="14">
        <v>45952</v>
      </c>
      <c r="K527" s="14">
        <v>45462</v>
      </c>
      <c r="L527" s="13">
        <v>1274.25</v>
      </c>
      <c r="M527" s="13" t="s">
        <v>11649</v>
      </c>
      <c r="N527" s="13">
        <v>0</v>
      </c>
      <c r="O527" s="13">
        <v>0</v>
      </c>
      <c r="P527" s="13" t="s">
        <v>122</v>
      </c>
      <c r="Q527" s="13"/>
      <c r="R527" s="13" t="s">
        <v>25</v>
      </c>
      <c r="S527" s="13" t="s">
        <v>11889</v>
      </c>
      <c r="T527" s="13" t="s">
        <v>27</v>
      </c>
      <c r="U527" s="13" t="s">
        <v>27</v>
      </c>
      <c r="V527" s="13" t="s">
        <v>7984</v>
      </c>
      <c r="W527" s="13">
        <v>0</v>
      </c>
      <c r="X527" s="13">
        <v>1274.25</v>
      </c>
      <c r="Y527" s="13"/>
      <c r="Z527" s="15" t="str">
        <f>VLOOKUP(D527,'ZOHO Export'!$H:$W,16,FALSE)</f>
        <v>Mansour Hamza</v>
      </c>
      <c r="AA527" s="15" t="str">
        <f>VLOOKUP(E527,'ZOHO Export'!$H:$W,16,FALSE)</f>
        <v>Wissem Bensaid</v>
      </c>
    </row>
    <row r="528" spans="1:27" x14ac:dyDescent="0.3">
      <c r="A528" s="13" t="s">
        <v>1181</v>
      </c>
      <c r="B528" s="13" t="s">
        <v>12355</v>
      </c>
      <c r="C528" s="13"/>
      <c r="D528" s="13" t="s">
        <v>11742</v>
      </c>
      <c r="E528" s="13" t="s">
        <v>11649</v>
      </c>
      <c r="F528" s="13"/>
      <c r="G528" s="13" t="s">
        <v>195</v>
      </c>
      <c r="H528" s="13" t="s">
        <v>29</v>
      </c>
      <c r="I528" s="14">
        <v>45462</v>
      </c>
      <c r="J528" s="14">
        <v>45808</v>
      </c>
      <c r="K528" s="14">
        <v>45462</v>
      </c>
      <c r="L528" s="13">
        <v>141866.23999999999</v>
      </c>
      <c r="M528" s="13" t="s">
        <v>11649</v>
      </c>
      <c r="N528" s="13">
        <v>0</v>
      </c>
      <c r="O528" s="13">
        <v>0</v>
      </c>
      <c r="P528" s="13" t="s">
        <v>122</v>
      </c>
      <c r="Q528" s="13"/>
      <c r="R528" s="13" t="s">
        <v>25</v>
      </c>
      <c r="S528" s="13" t="s">
        <v>12356</v>
      </c>
      <c r="T528" s="13" t="s">
        <v>27</v>
      </c>
      <c r="U528" s="13" t="s">
        <v>27</v>
      </c>
      <c r="V528" s="13" t="s">
        <v>7985</v>
      </c>
      <c r="W528" s="13">
        <v>0</v>
      </c>
      <c r="X528" s="13">
        <v>141866.23999999999</v>
      </c>
      <c r="Y528" s="13"/>
      <c r="Z528" s="15" t="str">
        <f>VLOOKUP(D528,'ZOHO Export'!$H:$W,16,FALSE)</f>
        <v>Houssem Bac Ali</v>
      </c>
      <c r="AA528" s="15" t="str">
        <f>VLOOKUP(E528,'ZOHO Export'!$H:$W,16,FALSE)</f>
        <v>Wissem Bensaid</v>
      </c>
    </row>
    <row r="529" spans="1:27" ht="409.6" x14ac:dyDescent="0.3">
      <c r="A529" s="13" t="s">
        <v>1182</v>
      </c>
      <c r="B529" s="13" t="s">
        <v>12357</v>
      </c>
      <c r="C529" s="16" t="s">
        <v>12358</v>
      </c>
      <c r="D529" s="13" t="s">
        <v>12359</v>
      </c>
      <c r="E529" s="13" t="s">
        <v>11649</v>
      </c>
      <c r="F529" s="13" t="s">
        <v>12359</v>
      </c>
      <c r="G529" s="13" t="s">
        <v>1183</v>
      </c>
      <c r="H529" s="13" t="s">
        <v>29</v>
      </c>
      <c r="I529" s="14">
        <v>45462</v>
      </c>
      <c r="J529" s="14">
        <v>45900</v>
      </c>
      <c r="K529" s="14">
        <v>45462</v>
      </c>
      <c r="L529" s="13">
        <v>64980</v>
      </c>
      <c r="M529" s="13" t="s">
        <v>11649</v>
      </c>
      <c r="N529" s="13">
        <v>0</v>
      </c>
      <c r="O529" s="13">
        <v>0</v>
      </c>
      <c r="P529" s="13" t="s">
        <v>122</v>
      </c>
      <c r="Q529" s="13"/>
      <c r="R529" s="13" t="s">
        <v>43</v>
      </c>
      <c r="S529" s="13" t="s">
        <v>6878</v>
      </c>
      <c r="T529" s="13" t="s">
        <v>27</v>
      </c>
      <c r="U529" s="13" t="s">
        <v>27</v>
      </c>
      <c r="V529" s="13" t="s">
        <v>7986</v>
      </c>
      <c r="W529" s="13">
        <v>4.5</v>
      </c>
      <c r="X529" s="13">
        <v>64980</v>
      </c>
      <c r="Y529" s="13"/>
      <c r="Z529" s="15" t="str">
        <f>VLOOKUP(D529,'ZOHO Export'!$H:$W,16,FALSE)</f>
        <v>Younes CHAABANE</v>
      </c>
      <c r="AA529" s="15" t="str">
        <f>VLOOKUP(E529,'ZOHO Export'!$H:$W,16,FALSE)</f>
        <v>Wissem Bensaid</v>
      </c>
    </row>
    <row r="530" spans="1:27" x14ac:dyDescent="0.3">
      <c r="A530" s="13" t="s">
        <v>1185</v>
      </c>
      <c r="B530" s="13" t="s">
        <v>12360</v>
      </c>
      <c r="C530" s="13"/>
      <c r="D530" s="13" t="s">
        <v>11726</v>
      </c>
      <c r="E530" s="13" t="s">
        <v>11649</v>
      </c>
      <c r="F530" s="13"/>
      <c r="G530" s="13" t="s">
        <v>48</v>
      </c>
      <c r="H530" s="13" t="s">
        <v>29</v>
      </c>
      <c r="I530" s="14">
        <v>45462</v>
      </c>
      <c r="J530" s="14">
        <v>45778</v>
      </c>
      <c r="K530" s="14">
        <v>45462</v>
      </c>
      <c r="L530" s="13">
        <v>1699.06</v>
      </c>
      <c r="M530" s="13" t="s">
        <v>11649</v>
      </c>
      <c r="N530" s="13">
        <v>0</v>
      </c>
      <c r="O530" s="13">
        <v>0</v>
      </c>
      <c r="P530" s="13" t="s">
        <v>122</v>
      </c>
      <c r="Q530" s="13"/>
      <c r="R530" s="13" t="s">
        <v>25</v>
      </c>
      <c r="S530" s="13" t="s">
        <v>12194</v>
      </c>
      <c r="T530" s="13" t="s">
        <v>27</v>
      </c>
      <c r="U530" s="13" t="s">
        <v>27</v>
      </c>
      <c r="V530" s="13" t="s">
        <v>7987</v>
      </c>
      <c r="W530" s="13">
        <v>0</v>
      </c>
      <c r="X530" s="13">
        <v>1699.06</v>
      </c>
      <c r="Y530" s="13"/>
      <c r="Z530" s="15" t="str">
        <f>VLOOKUP(D530,'ZOHO Export'!$H:$W,16,FALSE)</f>
        <v>Zied Maghrebi</v>
      </c>
      <c r="AA530" s="15" t="str">
        <f>VLOOKUP(E530,'ZOHO Export'!$H:$W,16,FALSE)</f>
        <v>Wissem Bensaid</v>
      </c>
    </row>
    <row r="531" spans="1:27" x14ac:dyDescent="0.3">
      <c r="A531" s="13" t="s">
        <v>1186</v>
      </c>
      <c r="B531" s="13" t="s">
        <v>12361</v>
      </c>
      <c r="C531" s="13"/>
      <c r="D531" s="13" t="s">
        <v>11922</v>
      </c>
      <c r="E531" s="13" t="s">
        <v>11649</v>
      </c>
      <c r="F531" s="13"/>
      <c r="G531" s="13" t="s">
        <v>508</v>
      </c>
      <c r="H531" s="13" t="s">
        <v>29</v>
      </c>
      <c r="I531" s="14">
        <v>45462</v>
      </c>
      <c r="J531" s="14">
        <v>45952</v>
      </c>
      <c r="K531" s="14">
        <v>45462</v>
      </c>
      <c r="L531" s="13">
        <v>7599.9</v>
      </c>
      <c r="M531" s="13" t="s">
        <v>11649</v>
      </c>
      <c r="N531" s="13">
        <v>0</v>
      </c>
      <c r="O531" s="13">
        <v>0</v>
      </c>
      <c r="P531" s="13" t="s">
        <v>122</v>
      </c>
      <c r="Q531" s="13"/>
      <c r="R531" s="13" t="s">
        <v>25</v>
      </c>
      <c r="S531" s="13" t="s">
        <v>12088</v>
      </c>
      <c r="T531" s="13" t="s">
        <v>27</v>
      </c>
      <c r="U531" s="13" t="s">
        <v>27</v>
      </c>
      <c r="V531" s="13" t="s">
        <v>7988</v>
      </c>
      <c r="W531" s="13">
        <v>0</v>
      </c>
      <c r="X531" s="13">
        <v>7599.9</v>
      </c>
      <c r="Y531" s="13"/>
      <c r="Z531" s="15" t="str">
        <f>VLOOKUP(D531,'ZOHO Export'!$H:$W,16,FALSE)</f>
        <v>Dhekra Yaakoubi</v>
      </c>
      <c r="AA531" s="15" t="str">
        <f>VLOOKUP(E531,'ZOHO Export'!$H:$W,16,FALSE)</f>
        <v>Wissem Bensaid</v>
      </c>
    </row>
    <row r="532" spans="1:27" x14ac:dyDescent="0.3">
      <c r="A532" s="13" t="s">
        <v>1187</v>
      </c>
      <c r="B532" s="13" t="s">
        <v>12362</v>
      </c>
      <c r="C532" s="13"/>
      <c r="D532" s="13" t="s">
        <v>11972</v>
      </c>
      <c r="E532" s="13" t="s">
        <v>11649</v>
      </c>
      <c r="F532" s="13"/>
      <c r="G532" s="13" t="s">
        <v>497</v>
      </c>
      <c r="H532" s="13" t="s">
        <v>29</v>
      </c>
      <c r="I532" s="14">
        <v>45462</v>
      </c>
      <c r="J532" s="13"/>
      <c r="K532" s="14">
        <v>45462</v>
      </c>
      <c r="L532" s="13">
        <v>135807.5</v>
      </c>
      <c r="M532" s="13" t="s">
        <v>11649</v>
      </c>
      <c r="N532" s="13">
        <v>0</v>
      </c>
      <c r="O532" s="13">
        <v>0</v>
      </c>
      <c r="P532" s="13" t="s">
        <v>122</v>
      </c>
      <c r="Q532" s="13"/>
      <c r="R532" s="13" t="s">
        <v>25</v>
      </c>
      <c r="S532" s="13" t="s">
        <v>12363</v>
      </c>
      <c r="T532" s="13" t="s">
        <v>27</v>
      </c>
      <c r="U532" s="13" t="s">
        <v>27</v>
      </c>
      <c r="V532" s="13" t="s">
        <v>7989</v>
      </c>
      <c r="W532" s="13">
        <v>0</v>
      </c>
      <c r="X532" s="13">
        <v>135807.5</v>
      </c>
      <c r="Y532" s="13"/>
      <c r="Z532" s="15" t="str">
        <f>VLOOKUP(D532,'ZOHO Export'!$H:$W,16,FALSE)</f>
        <v>Ahmed KAMMOUN</v>
      </c>
      <c r="AA532" s="15" t="str">
        <f>VLOOKUP(E532,'ZOHO Export'!$H:$W,16,FALSE)</f>
        <v>Wissem Bensaid</v>
      </c>
    </row>
    <row r="533" spans="1:27" x14ac:dyDescent="0.3">
      <c r="A533" s="13" t="s">
        <v>1188</v>
      </c>
      <c r="B533" s="13" t="s">
        <v>12364</v>
      </c>
      <c r="C533" s="13"/>
      <c r="D533" s="13" t="s">
        <v>11726</v>
      </c>
      <c r="E533" s="13" t="s">
        <v>11649</v>
      </c>
      <c r="F533" s="13"/>
      <c r="G533" s="13" t="s">
        <v>48</v>
      </c>
      <c r="H533" s="13" t="s">
        <v>29</v>
      </c>
      <c r="I533" s="14">
        <v>45462</v>
      </c>
      <c r="J533" s="14">
        <v>45778</v>
      </c>
      <c r="K533" s="14">
        <v>45462</v>
      </c>
      <c r="L533" s="13">
        <v>507.79</v>
      </c>
      <c r="M533" s="13" t="s">
        <v>11880</v>
      </c>
      <c r="N533" s="13">
        <v>0</v>
      </c>
      <c r="O533" s="13">
        <v>0</v>
      </c>
      <c r="P533" s="13" t="s">
        <v>122</v>
      </c>
      <c r="Q533" s="13"/>
      <c r="R533" s="13" t="s">
        <v>25</v>
      </c>
      <c r="S533" s="13" t="s">
        <v>12305</v>
      </c>
      <c r="T533" s="13" t="s">
        <v>27</v>
      </c>
      <c r="U533" s="13" t="s">
        <v>27</v>
      </c>
      <c r="V533" s="13" t="s">
        <v>7990</v>
      </c>
      <c r="W533" s="13">
        <v>0</v>
      </c>
      <c r="X533" s="13">
        <v>507.79</v>
      </c>
      <c r="Y533" s="13"/>
      <c r="Z533" s="15" t="str">
        <f>VLOOKUP(D533,'ZOHO Export'!$H:$W,16,FALSE)</f>
        <v>Zied Maghrebi</v>
      </c>
      <c r="AA533" s="15" t="str">
        <f>VLOOKUP(E533,'ZOHO Export'!$H:$W,16,FALSE)</f>
        <v>Wissem Bensaid</v>
      </c>
    </row>
    <row r="534" spans="1:27" x14ac:dyDescent="0.3">
      <c r="A534" s="13" t="s">
        <v>1189</v>
      </c>
      <c r="B534" s="13" t="s">
        <v>11518</v>
      </c>
      <c r="C534" s="13"/>
      <c r="D534" s="13" t="s">
        <v>11746</v>
      </c>
      <c r="E534" s="13" t="s">
        <v>11649</v>
      </c>
      <c r="F534" s="13"/>
      <c r="G534" s="13" t="s">
        <v>127</v>
      </c>
      <c r="H534" s="13" t="s">
        <v>29</v>
      </c>
      <c r="I534" s="14">
        <v>45462</v>
      </c>
      <c r="J534" s="13"/>
      <c r="K534" s="14">
        <v>45462</v>
      </c>
      <c r="L534" s="13">
        <v>9119.86</v>
      </c>
      <c r="M534" s="13" t="s">
        <v>11649</v>
      </c>
      <c r="N534" s="13">
        <v>0</v>
      </c>
      <c r="O534" s="13">
        <v>0</v>
      </c>
      <c r="P534" s="13" t="s">
        <v>28</v>
      </c>
      <c r="Q534" s="13"/>
      <c r="R534" s="13" t="s">
        <v>25</v>
      </c>
      <c r="S534" s="13" t="s">
        <v>12365</v>
      </c>
      <c r="T534" s="13" t="s">
        <v>27</v>
      </c>
      <c r="U534" s="13" t="s">
        <v>27</v>
      </c>
      <c r="V534" s="13" t="s">
        <v>7991</v>
      </c>
      <c r="W534" s="13">
        <v>0</v>
      </c>
      <c r="X534" s="13">
        <v>9119.86</v>
      </c>
      <c r="Y534" s="13"/>
      <c r="Z534" s="15" t="str">
        <f>VLOOKUP(D534,'ZOHO Export'!$H:$W,16,FALSE)</f>
        <v>Walid TAKTAK</v>
      </c>
      <c r="AA534" s="15" t="str">
        <f>VLOOKUP(E534,'ZOHO Export'!$H:$W,16,FALSE)</f>
        <v>Wissem Bensaid</v>
      </c>
    </row>
    <row r="535" spans="1:27" x14ac:dyDescent="0.3">
      <c r="A535" s="13" t="s">
        <v>1191</v>
      </c>
      <c r="B535" s="13" t="s">
        <v>5292</v>
      </c>
      <c r="C535" s="13"/>
      <c r="D535" s="13" t="s">
        <v>11721</v>
      </c>
      <c r="E535" s="13" t="s">
        <v>11697</v>
      </c>
      <c r="F535" s="13" t="s">
        <v>11721</v>
      </c>
      <c r="G535" s="13" t="s">
        <v>231</v>
      </c>
      <c r="H535" s="13" t="s">
        <v>29</v>
      </c>
      <c r="I535" s="14">
        <v>45457</v>
      </c>
      <c r="J535" s="14">
        <v>45899</v>
      </c>
      <c r="K535" s="14">
        <v>45457</v>
      </c>
      <c r="L535" s="13">
        <v>25042.799999999999</v>
      </c>
      <c r="M535" s="13" t="s">
        <v>12366</v>
      </c>
      <c r="N535" s="13">
        <v>0</v>
      </c>
      <c r="O535" s="13">
        <v>0</v>
      </c>
      <c r="P535" s="13" t="s">
        <v>122</v>
      </c>
      <c r="Q535" s="13"/>
      <c r="R535" s="13" t="s">
        <v>43</v>
      </c>
      <c r="S535" s="13" t="s">
        <v>11823</v>
      </c>
      <c r="T535" s="13" t="s">
        <v>58</v>
      </c>
      <c r="U535" s="13" t="s">
        <v>12095</v>
      </c>
      <c r="V535" s="13" t="s">
        <v>7992</v>
      </c>
      <c r="W535" s="13">
        <v>0.1</v>
      </c>
      <c r="X535" s="13">
        <v>25042.799999999999</v>
      </c>
      <c r="Y535" s="13"/>
      <c r="Z535" s="15" t="str">
        <f>VLOOKUP(D535,'ZOHO Export'!$H:$W,16,FALSE)</f>
        <v>Corto Tristan Travada</v>
      </c>
      <c r="AA535" s="15" t="str">
        <f>VLOOKUP(E535,'ZOHO Export'!$H:$W,16,FALSE)</f>
        <v>Miguel Menéndez</v>
      </c>
    </row>
    <row r="536" spans="1:27" x14ac:dyDescent="0.3">
      <c r="A536" s="13" t="s">
        <v>1192</v>
      </c>
      <c r="B536" s="13" t="s">
        <v>5293</v>
      </c>
      <c r="C536" s="13"/>
      <c r="D536" s="13" t="s">
        <v>12367</v>
      </c>
      <c r="E536" s="13" t="s">
        <v>11936</v>
      </c>
      <c r="F536" s="13"/>
      <c r="G536" s="13" t="s">
        <v>1193</v>
      </c>
      <c r="H536" s="13" t="s">
        <v>29</v>
      </c>
      <c r="I536" s="14">
        <v>45456</v>
      </c>
      <c r="J536" s="13"/>
      <c r="K536" s="14">
        <v>45827</v>
      </c>
      <c r="L536" s="13">
        <v>15000</v>
      </c>
      <c r="M536" s="13" t="s">
        <v>11936</v>
      </c>
      <c r="N536" s="13">
        <v>2</v>
      </c>
      <c r="O536" s="13">
        <v>2</v>
      </c>
      <c r="P536" s="13" t="s">
        <v>28</v>
      </c>
      <c r="Q536" s="13"/>
      <c r="R536" s="13" t="s">
        <v>43</v>
      </c>
      <c r="S536" s="13" t="s">
        <v>12368</v>
      </c>
      <c r="T536" s="13" t="s">
        <v>178</v>
      </c>
      <c r="U536" s="13" t="s">
        <v>12010</v>
      </c>
      <c r="V536" s="13" t="s">
        <v>7993</v>
      </c>
      <c r="W536" s="13">
        <v>0.7</v>
      </c>
      <c r="X536" s="13">
        <v>68999</v>
      </c>
      <c r="Y536" s="13"/>
      <c r="Z536" s="15" t="str">
        <f>VLOOKUP(D536,'ZOHO Export'!$H:$W,16,FALSE)</f>
        <v>Ignacio Zarrabeitia</v>
      </c>
      <c r="AA536" s="15" t="str">
        <f>VLOOKUP(E536,'ZOHO Export'!$H:$W,16,FALSE)</f>
        <v>Philippe Fürst</v>
      </c>
    </row>
    <row r="537" spans="1:27" x14ac:dyDescent="0.3">
      <c r="A537" s="13" t="s">
        <v>1195</v>
      </c>
      <c r="B537" s="13" t="s">
        <v>5294</v>
      </c>
      <c r="C537" s="13"/>
      <c r="D537" s="13" t="s">
        <v>11693</v>
      </c>
      <c r="E537" s="13" t="s">
        <v>11693</v>
      </c>
      <c r="F537" s="13" t="s">
        <v>11705</v>
      </c>
      <c r="G537" s="13" t="s">
        <v>651</v>
      </c>
      <c r="H537" s="13" t="s">
        <v>59</v>
      </c>
      <c r="I537" s="14">
        <v>45455</v>
      </c>
      <c r="J537" s="14">
        <v>45747</v>
      </c>
      <c r="K537" s="14">
        <v>45455</v>
      </c>
      <c r="L537" s="13">
        <v>8071.2</v>
      </c>
      <c r="M537" s="13" t="s">
        <v>11693</v>
      </c>
      <c r="N537" s="13">
        <v>0</v>
      </c>
      <c r="O537" s="13">
        <v>0</v>
      </c>
      <c r="P537" s="13" t="s">
        <v>122</v>
      </c>
      <c r="Q537" s="13"/>
      <c r="R537" s="13" t="s">
        <v>25</v>
      </c>
      <c r="S537" s="13" t="s">
        <v>11932</v>
      </c>
      <c r="T537" s="13" t="s">
        <v>38</v>
      </c>
      <c r="U537" s="13" t="s">
        <v>38</v>
      </c>
      <c r="V537" s="13" t="s">
        <v>7994</v>
      </c>
      <c r="W537" s="13">
        <v>0.1</v>
      </c>
      <c r="X537" s="13">
        <v>8071.2</v>
      </c>
      <c r="Y537" s="13"/>
      <c r="Z537" s="15" t="str">
        <f>VLOOKUP(D537,'ZOHO Export'!$H:$W,16,FALSE)</f>
        <v>Peter Holvoet</v>
      </c>
      <c r="AA537" s="15" t="str">
        <f>VLOOKUP(E537,'ZOHO Export'!$H:$W,16,FALSE)</f>
        <v>Peter Holvoet</v>
      </c>
    </row>
    <row r="538" spans="1:27" x14ac:dyDescent="0.3">
      <c r="A538" s="13" t="s">
        <v>1196</v>
      </c>
      <c r="B538" s="13" t="s">
        <v>5295</v>
      </c>
      <c r="C538" s="13"/>
      <c r="D538" s="13" t="s">
        <v>11660</v>
      </c>
      <c r="E538" s="13" t="s">
        <v>11906</v>
      </c>
      <c r="F538" s="13" t="s">
        <v>11723</v>
      </c>
      <c r="G538" s="13" t="s">
        <v>1197</v>
      </c>
      <c r="H538" s="13" t="s">
        <v>29</v>
      </c>
      <c r="I538" s="14">
        <v>45450</v>
      </c>
      <c r="J538" s="14">
        <v>45565</v>
      </c>
      <c r="K538" s="14">
        <v>45539</v>
      </c>
      <c r="L538" s="13">
        <v>5737.5</v>
      </c>
      <c r="M538" s="13" t="s">
        <v>11689</v>
      </c>
      <c r="N538" s="13">
        <v>1</v>
      </c>
      <c r="O538" s="13">
        <v>1</v>
      </c>
      <c r="P538" s="13" t="s">
        <v>122</v>
      </c>
      <c r="Q538" s="13"/>
      <c r="R538" s="13" t="s">
        <v>75</v>
      </c>
      <c r="S538" s="13" t="s">
        <v>12369</v>
      </c>
      <c r="T538" s="13" t="s">
        <v>53</v>
      </c>
      <c r="U538" s="13" t="s">
        <v>700</v>
      </c>
      <c r="V538" s="13" t="s">
        <v>7995</v>
      </c>
      <c r="W538" s="13">
        <v>1.7</v>
      </c>
      <c r="X538" s="13">
        <v>134177.79999999999</v>
      </c>
      <c r="Y538" s="13"/>
      <c r="Z538" s="15" t="str">
        <f>VLOOKUP(D538,'ZOHO Export'!$H:$W,16,FALSE)</f>
        <v>Natalia Martínez Nieto</v>
      </c>
      <c r="AA538" s="15" t="str">
        <f>VLOOKUP(E538,'ZOHO Export'!$H:$W,16,FALSE)</f>
        <v>Juan Sanchez Chatar</v>
      </c>
    </row>
    <row r="539" spans="1:27" x14ac:dyDescent="0.3">
      <c r="A539" s="13" t="s">
        <v>1199</v>
      </c>
      <c r="B539" s="13" t="s">
        <v>12370</v>
      </c>
      <c r="C539" s="13"/>
      <c r="D539" s="13" t="s">
        <v>11772</v>
      </c>
      <c r="E539" s="13" t="s">
        <v>11649</v>
      </c>
      <c r="F539" s="13"/>
      <c r="G539" s="13" t="s">
        <v>48</v>
      </c>
      <c r="H539" s="13" t="s">
        <v>29</v>
      </c>
      <c r="I539" s="14">
        <v>45446</v>
      </c>
      <c r="J539" s="14">
        <v>45778</v>
      </c>
      <c r="K539" s="14">
        <v>45446</v>
      </c>
      <c r="L539" s="13">
        <v>1480.43</v>
      </c>
      <c r="M539" s="13" t="s">
        <v>11649</v>
      </c>
      <c r="N539" s="13">
        <v>0</v>
      </c>
      <c r="O539" s="13">
        <v>0</v>
      </c>
      <c r="P539" s="13" t="s">
        <v>122</v>
      </c>
      <c r="Q539" s="13"/>
      <c r="R539" s="13" t="s">
        <v>25</v>
      </c>
      <c r="S539" s="13" t="s">
        <v>11715</v>
      </c>
      <c r="T539" s="13" t="s">
        <v>27</v>
      </c>
      <c r="U539" s="13" t="s">
        <v>27</v>
      </c>
      <c r="V539" s="13" t="s">
        <v>7996</v>
      </c>
      <c r="W539" s="13">
        <v>0</v>
      </c>
      <c r="X539" s="13">
        <v>1480.43</v>
      </c>
      <c r="Y539" s="13"/>
      <c r="Z539" s="15" t="str">
        <f>VLOOKUP(D539,'ZOHO Export'!$H:$W,16,FALSE)</f>
        <v>Bacem CHARMI</v>
      </c>
      <c r="AA539" s="15" t="str">
        <f>VLOOKUP(E539,'ZOHO Export'!$H:$W,16,FALSE)</f>
        <v>Wissem Bensaid</v>
      </c>
    </row>
    <row r="540" spans="1:27" x14ac:dyDescent="0.3">
      <c r="A540" s="13" t="s">
        <v>1201</v>
      </c>
      <c r="B540" s="13" t="s">
        <v>5297</v>
      </c>
      <c r="C540" s="13"/>
      <c r="D540" s="13" t="s">
        <v>12371</v>
      </c>
      <c r="E540" s="13" t="s">
        <v>11907</v>
      </c>
      <c r="F540" s="13" t="s">
        <v>11711</v>
      </c>
      <c r="G540" s="13" t="s">
        <v>268</v>
      </c>
      <c r="H540" s="13" t="s">
        <v>29</v>
      </c>
      <c r="I540" s="14">
        <v>45443</v>
      </c>
      <c r="J540" s="14">
        <v>45471</v>
      </c>
      <c r="K540" s="14">
        <v>45443</v>
      </c>
      <c r="L540" s="13">
        <v>44312.81</v>
      </c>
      <c r="M540" s="13" t="s">
        <v>11907</v>
      </c>
      <c r="N540" s="13">
        <v>0</v>
      </c>
      <c r="O540" s="13">
        <v>0</v>
      </c>
      <c r="P540" s="13" t="s">
        <v>122</v>
      </c>
      <c r="Q540" s="13"/>
      <c r="R540" s="13" t="s">
        <v>82</v>
      </c>
      <c r="S540" s="13" t="s">
        <v>12372</v>
      </c>
      <c r="T540" s="13" t="s">
        <v>38</v>
      </c>
      <c r="U540" s="13" t="s">
        <v>11864</v>
      </c>
      <c r="V540" s="13" t="s">
        <v>7997</v>
      </c>
      <c r="W540" s="13">
        <v>5</v>
      </c>
      <c r="X540" s="13">
        <v>44312.81</v>
      </c>
      <c r="Y540" s="13"/>
      <c r="Z540" s="15" t="e">
        <f>VLOOKUP(D540,'ZOHO Export'!$H:$W,16,FALSE)</f>
        <v>#N/A</v>
      </c>
      <c r="AA540" s="15" t="e">
        <f>VLOOKUP(E540,'ZOHO Export'!$H:$W,16,FALSE)</f>
        <v>#N/A</v>
      </c>
    </row>
    <row r="541" spans="1:27" x14ac:dyDescent="0.3">
      <c r="A541" s="13" t="s">
        <v>1204</v>
      </c>
      <c r="B541" s="13" t="s">
        <v>5298</v>
      </c>
      <c r="C541" s="13"/>
      <c r="D541" s="13" t="s">
        <v>11867</v>
      </c>
      <c r="E541" s="13" t="s">
        <v>11771</v>
      </c>
      <c r="F541" s="13"/>
      <c r="G541" s="13" t="s">
        <v>233</v>
      </c>
      <c r="H541" s="13" t="s">
        <v>29</v>
      </c>
      <c r="I541" s="14">
        <v>45440</v>
      </c>
      <c r="J541" s="14">
        <v>45657</v>
      </c>
      <c r="K541" s="14">
        <v>45440</v>
      </c>
      <c r="L541" s="13">
        <v>19310.400000000001</v>
      </c>
      <c r="M541" s="13" t="s">
        <v>11867</v>
      </c>
      <c r="N541" s="13">
        <v>0</v>
      </c>
      <c r="O541" s="13">
        <v>0</v>
      </c>
      <c r="P541" s="13" t="s">
        <v>122</v>
      </c>
      <c r="Q541" s="13"/>
      <c r="R541" s="13" t="s">
        <v>36</v>
      </c>
      <c r="S541" s="13" t="s">
        <v>11862</v>
      </c>
      <c r="T541" s="13" t="s">
        <v>84</v>
      </c>
      <c r="U541" s="13" t="s">
        <v>84</v>
      </c>
      <c r="V541" s="13" t="s">
        <v>7998</v>
      </c>
      <c r="W541" s="13">
        <v>0.02</v>
      </c>
      <c r="X541" s="13">
        <v>19310.400000000001</v>
      </c>
      <c r="Y541" s="13"/>
      <c r="Z541" s="15" t="e">
        <f>VLOOKUP(D541,'ZOHO Export'!$H:$W,16,FALSE)</f>
        <v>#N/A</v>
      </c>
      <c r="AA541" s="15" t="str">
        <f>VLOOKUP(E541,'ZOHO Export'!$H:$W,16,FALSE)</f>
        <v>Mark Sensenig</v>
      </c>
    </row>
    <row r="542" spans="1:27" x14ac:dyDescent="0.3">
      <c r="A542" s="13" t="s">
        <v>1205</v>
      </c>
      <c r="B542" s="13" t="s">
        <v>5299</v>
      </c>
      <c r="C542" s="13" t="s">
        <v>12373</v>
      </c>
      <c r="D542" s="13" t="s">
        <v>11721</v>
      </c>
      <c r="E542" s="13" t="s">
        <v>11697</v>
      </c>
      <c r="F542" s="13" t="s">
        <v>11718</v>
      </c>
      <c r="G542" s="13" t="s">
        <v>231</v>
      </c>
      <c r="H542" s="13" t="s">
        <v>29</v>
      </c>
      <c r="I542" s="14">
        <v>45440</v>
      </c>
      <c r="J542" s="13"/>
      <c r="K542" s="14">
        <v>46006</v>
      </c>
      <c r="L542" s="13">
        <v>3381</v>
      </c>
      <c r="M542" s="13" t="s">
        <v>11721</v>
      </c>
      <c r="N542" s="13">
        <v>2</v>
      </c>
      <c r="O542" s="13">
        <v>2</v>
      </c>
      <c r="P542" s="13" t="s">
        <v>28</v>
      </c>
      <c r="Q542" s="13"/>
      <c r="R542" s="13" t="s">
        <v>43</v>
      </c>
      <c r="S542" s="13" t="s">
        <v>6878</v>
      </c>
      <c r="T542" s="13" t="s">
        <v>58</v>
      </c>
      <c r="U542" s="13" t="s">
        <v>12248</v>
      </c>
      <c r="V542" s="13" t="s">
        <v>7999</v>
      </c>
      <c r="W542" s="13">
        <v>125</v>
      </c>
      <c r="X542" s="13">
        <v>15881</v>
      </c>
      <c r="Y542" s="13"/>
      <c r="Z542" s="15" t="str">
        <f>VLOOKUP(D542,'ZOHO Export'!$H:$W,16,FALSE)</f>
        <v>Corto Tristan Travada</v>
      </c>
      <c r="AA542" s="15" t="str">
        <f>VLOOKUP(E542,'ZOHO Export'!$H:$W,16,FALSE)</f>
        <v>Miguel Menéndez</v>
      </c>
    </row>
    <row r="543" spans="1:27" x14ac:dyDescent="0.3">
      <c r="A543" s="13" t="s">
        <v>1206</v>
      </c>
      <c r="B543" s="13" t="s">
        <v>12374</v>
      </c>
      <c r="C543" s="13"/>
      <c r="D543" s="13" t="s">
        <v>12162</v>
      </c>
      <c r="E543" s="13" t="s">
        <v>11708</v>
      </c>
      <c r="F543" s="13" t="s">
        <v>11694</v>
      </c>
      <c r="G543" s="13" t="s">
        <v>905</v>
      </c>
      <c r="H543" s="13" t="s">
        <v>59</v>
      </c>
      <c r="I543" s="14">
        <v>45440</v>
      </c>
      <c r="J543" s="14">
        <v>45596</v>
      </c>
      <c r="K543" s="14">
        <v>45440</v>
      </c>
      <c r="L543" s="13">
        <v>57291.3</v>
      </c>
      <c r="M543" s="13" t="s">
        <v>11708</v>
      </c>
      <c r="N543" s="13">
        <v>0</v>
      </c>
      <c r="O543" s="13">
        <v>0</v>
      </c>
      <c r="P543" s="13" t="s">
        <v>122</v>
      </c>
      <c r="Q543" s="13"/>
      <c r="R543" s="13" t="s">
        <v>36</v>
      </c>
      <c r="S543" s="13" t="s">
        <v>11709</v>
      </c>
      <c r="T543" s="13" t="s">
        <v>38</v>
      </c>
      <c r="U543" s="13" t="s">
        <v>38</v>
      </c>
      <c r="V543" s="13" t="s">
        <v>8000</v>
      </c>
      <c r="W543" s="13">
        <v>2</v>
      </c>
      <c r="X543" s="13">
        <v>57291.3</v>
      </c>
      <c r="Y543" s="13"/>
      <c r="Z543" s="15" t="str">
        <f>VLOOKUP(D543,'ZOHO Export'!$H:$W,16,FALSE)</f>
        <v>Fayssal Ougoughi</v>
      </c>
      <c r="AA543" s="15" t="str">
        <f>VLOOKUP(E543,'ZOHO Export'!$H:$W,16,FALSE)</f>
        <v>Jurgen Van Den Driessche</v>
      </c>
    </row>
    <row r="544" spans="1:27" x14ac:dyDescent="0.3">
      <c r="A544" s="13" t="s">
        <v>1207</v>
      </c>
      <c r="B544" s="13" t="s">
        <v>12375</v>
      </c>
      <c r="C544" s="13"/>
      <c r="D544" s="13" t="s">
        <v>11717</v>
      </c>
      <c r="E544" s="13" t="s">
        <v>11936</v>
      </c>
      <c r="F544" s="13"/>
      <c r="G544" s="13" t="s">
        <v>177</v>
      </c>
      <c r="H544" s="13" t="s">
        <v>59</v>
      </c>
      <c r="I544" s="14">
        <v>45439</v>
      </c>
      <c r="J544" s="14">
        <v>45626</v>
      </c>
      <c r="K544" s="14">
        <v>45639</v>
      </c>
      <c r="L544" s="13">
        <v>-11631.05</v>
      </c>
      <c r="M544" s="13" t="s">
        <v>11717</v>
      </c>
      <c r="N544" s="13">
        <v>2</v>
      </c>
      <c r="O544" s="13">
        <v>2</v>
      </c>
      <c r="P544" s="13" t="s">
        <v>122</v>
      </c>
      <c r="Q544" s="13"/>
      <c r="R544" s="13" t="s">
        <v>36</v>
      </c>
      <c r="S544" s="13" t="s">
        <v>11712</v>
      </c>
      <c r="T544" s="13" t="s">
        <v>178</v>
      </c>
      <c r="U544" s="13" t="s">
        <v>12010</v>
      </c>
      <c r="V544" s="13" t="s">
        <v>8001</v>
      </c>
      <c r="W544" s="13">
        <v>3</v>
      </c>
      <c r="X544" s="13">
        <v>29235.51</v>
      </c>
      <c r="Y544" s="13"/>
      <c r="Z544" s="15" t="str">
        <f>VLOOKUP(D544,'ZOHO Export'!$H:$W,16,FALSE)</f>
        <v>Fiete Heinrich</v>
      </c>
      <c r="AA544" s="15" t="str">
        <f>VLOOKUP(E544,'ZOHO Export'!$H:$W,16,FALSE)</f>
        <v>Philippe Fürst</v>
      </c>
    </row>
    <row r="545" spans="1:27" x14ac:dyDescent="0.3">
      <c r="A545" s="13" t="s">
        <v>1208</v>
      </c>
      <c r="B545" s="13" t="s">
        <v>5302</v>
      </c>
      <c r="C545" s="13"/>
      <c r="D545" s="13" t="s">
        <v>12367</v>
      </c>
      <c r="E545" s="13" t="s">
        <v>11722</v>
      </c>
      <c r="F545" s="13"/>
      <c r="G545" s="13" t="s">
        <v>1209</v>
      </c>
      <c r="H545" s="13" t="s">
        <v>29</v>
      </c>
      <c r="I545" s="14">
        <v>45439</v>
      </c>
      <c r="J545" s="13"/>
      <c r="K545" s="14">
        <v>45993</v>
      </c>
      <c r="L545" s="13">
        <v>1915</v>
      </c>
      <c r="M545" s="13" t="s">
        <v>12367</v>
      </c>
      <c r="N545" s="13">
        <v>3</v>
      </c>
      <c r="O545" s="13">
        <v>3</v>
      </c>
      <c r="P545" s="13" t="s">
        <v>28</v>
      </c>
      <c r="Q545" s="13"/>
      <c r="R545" s="13" t="s">
        <v>43</v>
      </c>
      <c r="S545" s="13" t="s">
        <v>12245</v>
      </c>
      <c r="T545" s="13" t="s">
        <v>45</v>
      </c>
      <c r="U545" s="13" t="s">
        <v>11826</v>
      </c>
      <c r="V545" s="13" t="s">
        <v>8002</v>
      </c>
      <c r="W545" s="13">
        <v>2</v>
      </c>
      <c r="X545" s="13">
        <v>40554</v>
      </c>
      <c r="Y545" s="13"/>
      <c r="Z545" s="15" t="str">
        <f>VLOOKUP(D545,'ZOHO Export'!$H:$W,16,FALSE)</f>
        <v>Ignacio Zarrabeitia</v>
      </c>
      <c r="AA545" s="15" t="str">
        <f>VLOOKUP(E545,'ZOHO Export'!$H:$W,16,FALSE)</f>
        <v>Juan Juarez Quintana</v>
      </c>
    </row>
    <row r="546" spans="1:27" x14ac:dyDescent="0.3">
      <c r="A546" s="13" t="s">
        <v>1210</v>
      </c>
      <c r="B546" s="13" t="s">
        <v>5303</v>
      </c>
      <c r="C546" s="13"/>
      <c r="D546" s="13" t="s">
        <v>12282</v>
      </c>
      <c r="E546" s="13" t="s">
        <v>11697</v>
      </c>
      <c r="F546" s="13" t="s">
        <v>12282</v>
      </c>
      <c r="G546" s="13" t="s">
        <v>1211</v>
      </c>
      <c r="H546" s="13" t="s">
        <v>29</v>
      </c>
      <c r="I546" s="14">
        <v>45439</v>
      </c>
      <c r="J546" s="13"/>
      <c r="K546" s="14">
        <v>45439</v>
      </c>
      <c r="L546" s="13">
        <v>17500</v>
      </c>
      <c r="M546" s="13" t="s">
        <v>12283</v>
      </c>
      <c r="N546" s="13">
        <v>0</v>
      </c>
      <c r="O546" s="13">
        <v>0</v>
      </c>
      <c r="P546" s="13" t="s">
        <v>28</v>
      </c>
      <c r="Q546" s="13"/>
      <c r="R546" s="13" t="s">
        <v>43</v>
      </c>
      <c r="S546" s="13" t="s">
        <v>6878</v>
      </c>
      <c r="T546" s="13" t="s">
        <v>58</v>
      </c>
      <c r="U546" s="13" t="s">
        <v>58</v>
      </c>
      <c r="V546" s="13" t="s">
        <v>11519</v>
      </c>
      <c r="W546" s="13">
        <v>1.5</v>
      </c>
      <c r="X546" s="13">
        <v>17500</v>
      </c>
      <c r="Y546" s="13"/>
      <c r="Z546" s="15" t="e">
        <f>VLOOKUP(D546,'ZOHO Export'!$H:$W,16,FALSE)</f>
        <v>#N/A</v>
      </c>
      <c r="AA546" s="15" t="str">
        <f>VLOOKUP(E546,'ZOHO Export'!$H:$W,16,FALSE)</f>
        <v>Miguel Menéndez</v>
      </c>
    </row>
    <row r="547" spans="1:27" x14ac:dyDescent="0.3">
      <c r="A547" s="13" t="s">
        <v>1212</v>
      </c>
      <c r="B547" s="13" t="s">
        <v>5304</v>
      </c>
      <c r="C547" s="13"/>
      <c r="D547" s="13" t="s">
        <v>11751</v>
      </c>
      <c r="E547" s="13" t="s">
        <v>11693</v>
      </c>
      <c r="F547" s="13" t="s">
        <v>11705</v>
      </c>
      <c r="G547" s="13" t="s">
        <v>651</v>
      </c>
      <c r="H547" s="13" t="s">
        <v>59</v>
      </c>
      <c r="I547" s="14">
        <v>45436</v>
      </c>
      <c r="J547" s="14">
        <v>45747</v>
      </c>
      <c r="K547" s="14">
        <v>45436</v>
      </c>
      <c r="L547" s="13">
        <v>17892</v>
      </c>
      <c r="M547" s="13" t="s">
        <v>11693</v>
      </c>
      <c r="N547" s="13">
        <v>0</v>
      </c>
      <c r="O547" s="13">
        <v>0</v>
      </c>
      <c r="P547" s="13" t="s">
        <v>122</v>
      </c>
      <c r="Q547" s="13"/>
      <c r="R547" s="13" t="s">
        <v>25</v>
      </c>
      <c r="S547" s="13" t="s">
        <v>12376</v>
      </c>
      <c r="T547" s="13" t="s">
        <v>38</v>
      </c>
      <c r="U547" s="13" t="s">
        <v>12276</v>
      </c>
      <c r="V547" s="13" t="s">
        <v>8004</v>
      </c>
      <c r="W547" s="13">
        <v>0.3</v>
      </c>
      <c r="X547" s="13">
        <v>17892</v>
      </c>
      <c r="Y547" s="13"/>
      <c r="Z547" s="15" t="str">
        <f>VLOOKUP(D547,'ZOHO Export'!$H:$W,16,FALSE)</f>
        <v>Sunny Yip</v>
      </c>
      <c r="AA547" s="15" t="str">
        <f>VLOOKUP(E547,'ZOHO Export'!$H:$W,16,FALSE)</f>
        <v>Peter Holvoet</v>
      </c>
    </row>
    <row r="548" spans="1:27" x14ac:dyDescent="0.3">
      <c r="A548" s="13" t="s">
        <v>1214</v>
      </c>
      <c r="B548" s="13" t="s">
        <v>5305</v>
      </c>
      <c r="C548" s="13"/>
      <c r="D548" s="13" t="s">
        <v>12219</v>
      </c>
      <c r="E548" s="13" t="s">
        <v>11671</v>
      </c>
      <c r="F548" s="13" t="s">
        <v>12377</v>
      </c>
      <c r="G548" s="13" t="s">
        <v>146</v>
      </c>
      <c r="H548" s="13" t="s">
        <v>29</v>
      </c>
      <c r="I548" s="14">
        <v>45435</v>
      </c>
      <c r="J548" s="14">
        <v>45644</v>
      </c>
      <c r="K548" s="14">
        <v>45435</v>
      </c>
      <c r="L548" s="13">
        <v>41235</v>
      </c>
      <c r="M548" s="13" t="s">
        <v>11673</v>
      </c>
      <c r="N548" s="13">
        <v>0</v>
      </c>
      <c r="O548" s="13">
        <v>0</v>
      </c>
      <c r="P548" s="13" t="s">
        <v>122</v>
      </c>
      <c r="Q548" s="13"/>
      <c r="R548" s="13" t="s">
        <v>75</v>
      </c>
      <c r="S548" s="13" t="s">
        <v>12378</v>
      </c>
      <c r="T548" s="13" t="s">
        <v>38</v>
      </c>
      <c r="U548" s="13" t="s">
        <v>12276</v>
      </c>
      <c r="V548" s="13" t="s">
        <v>8005</v>
      </c>
      <c r="W548" s="13">
        <v>5</v>
      </c>
      <c r="X548" s="13">
        <v>41235</v>
      </c>
      <c r="Y548" s="13"/>
      <c r="Z548" s="15" t="str">
        <f>VLOOKUP(D548,'ZOHO Export'!$H:$W,16,FALSE)</f>
        <v>Dries Vandekerchove</v>
      </c>
      <c r="AA548" s="15" t="str">
        <f>VLOOKUP(E548,'ZOHO Export'!$H:$W,16,FALSE)</f>
        <v>Yves Debaisieux</v>
      </c>
    </row>
    <row r="549" spans="1:27" x14ac:dyDescent="0.3">
      <c r="A549" s="13" t="s">
        <v>1217</v>
      </c>
      <c r="B549" s="13" t="s">
        <v>5306</v>
      </c>
      <c r="C549" s="13"/>
      <c r="D549" s="13" t="s">
        <v>11936</v>
      </c>
      <c r="E549" s="13" t="s">
        <v>12246</v>
      </c>
      <c r="F549" s="13" t="s">
        <v>11664</v>
      </c>
      <c r="G549" s="13" t="s">
        <v>1218</v>
      </c>
      <c r="H549" s="13" t="s">
        <v>29</v>
      </c>
      <c r="I549" s="14">
        <v>45433</v>
      </c>
      <c r="J549" s="14">
        <v>45478</v>
      </c>
      <c r="K549" s="14">
        <v>45467</v>
      </c>
      <c r="L549" s="13">
        <v>4900</v>
      </c>
      <c r="M549" s="13" t="s">
        <v>11689</v>
      </c>
      <c r="N549" s="13">
        <v>1</v>
      </c>
      <c r="O549" s="13">
        <v>1</v>
      </c>
      <c r="P549" s="13" t="s">
        <v>122</v>
      </c>
      <c r="Q549" s="13"/>
      <c r="R549" s="13" t="s">
        <v>36</v>
      </c>
      <c r="S549" s="13" t="s">
        <v>11988</v>
      </c>
      <c r="T549" s="13" t="s">
        <v>53</v>
      </c>
      <c r="U549" s="13" t="s">
        <v>53</v>
      </c>
      <c r="V549" s="13" t="s">
        <v>12379</v>
      </c>
      <c r="W549" s="13">
        <v>0</v>
      </c>
      <c r="X549" s="13">
        <v>117300</v>
      </c>
      <c r="Y549" s="13"/>
      <c r="Z549" s="15" t="str">
        <f>VLOOKUP(D549,'ZOHO Export'!$H:$W,16,FALSE)</f>
        <v>Philippe Fürst</v>
      </c>
      <c r="AA549" s="15" t="str">
        <f>VLOOKUP(E549,'ZOHO Export'!$H:$W,16,FALSE)</f>
        <v>Nelli Grabek</v>
      </c>
    </row>
    <row r="550" spans="1:27" x14ac:dyDescent="0.3">
      <c r="A550" s="13" t="s">
        <v>1219</v>
      </c>
      <c r="B550" s="13" t="s">
        <v>5307</v>
      </c>
      <c r="C550" s="13"/>
      <c r="D550" s="13" t="s">
        <v>11797</v>
      </c>
      <c r="E550" s="13" t="s">
        <v>11738</v>
      </c>
      <c r="F550" s="13"/>
      <c r="G550" s="13" t="s">
        <v>1220</v>
      </c>
      <c r="H550" s="13" t="s">
        <v>29</v>
      </c>
      <c r="I550" s="14">
        <v>45433</v>
      </c>
      <c r="J550" s="14">
        <v>45504</v>
      </c>
      <c r="K550" s="14">
        <v>45433</v>
      </c>
      <c r="L550" s="13">
        <v>9949.5</v>
      </c>
      <c r="M550" s="13" t="s">
        <v>11797</v>
      </c>
      <c r="N550" s="13">
        <v>0</v>
      </c>
      <c r="O550" s="13">
        <v>0</v>
      </c>
      <c r="P550" s="13" t="s">
        <v>122</v>
      </c>
      <c r="Q550" s="13"/>
      <c r="R550" s="13" t="s">
        <v>43</v>
      </c>
      <c r="S550" s="13" t="s">
        <v>7407</v>
      </c>
      <c r="T550" s="13" t="s">
        <v>45</v>
      </c>
      <c r="U550" s="13" t="s">
        <v>45</v>
      </c>
      <c r="V550" s="13" t="s">
        <v>8007</v>
      </c>
      <c r="W550" s="13">
        <v>9950</v>
      </c>
      <c r="X550" s="13">
        <v>9949.5</v>
      </c>
      <c r="Y550" s="13"/>
      <c r="Z550" s="15" t="str">
        <f>VLOOKUP(D550,'ZOHO Export'!$H:$W,16,FALSE)</f>
        <v>Ricardo Roda</v>
      </c>
      <c r="AA550" s="15" t="str">
        <f>VLOOKUP(E550,'ZOHO Export'!$H:$W,16,FALSE)</f>
        <v>Maximiliano Martin Parra</v>
      </c>
    </row>
    <row r="551" spans="1:27" x14ac:dyDescent="0.3">
      <c r="A551" s="13" t="s">
        <v>1221</v>
      </c>
      <c r="B551" s="13" t="s">
        <v>5308</v>
      </c>
      <c r="C551" s="13"/>
      <c r="D551" s="13" t="s">
        <v>11867</v>
      </c>
      <c r="E551" s="13" t="s">
        <v>11771</v>
      </c>
      <c r="F551" s="13"/>
      <c r="G551" s="13" t="s">
        <v>233</v>
      </c>
      <c r="H551" s="13" t="s">
        <v>29</v>
      </c>
      <c r="I551" s="14">
        <v>45433</v>
      </c>
      <c r="J551" s="14">
        <v>45657</v>
      </c>
      <c r="K551" s="14">
        <v>45433</v>
      </c>
      <c r="L551" s="13">
        <v>14904</v>
      </c>
      <c r="M551" s="13" t="s">
        <v>11867</v>
      </c>
      <c r="N551" s="13">
        <v>0</v>
      </c>
      <c r="O551" s="13">
        <v>0</v>
      </c>
      <c r="P551" s="13" t="s">
        <v>122</v>
      </c>
      <c r="Q551" s="13"/>
      <c r="R551" s="13" t="s">
        <v>36</v>
      </c>
      <c r="S551" s="13" t="s">
        <v>11862</v>
      </c>
      <c r="T551" s="13" t="s">
        <v>84</v>
      </c>
      <c r="U551" s="13" t="s">
        <v>84</v>
      </c>
      <c r="V551" s="13" t="s">
        <v>8008</v>
      </c>
      <c r="W551" s="13">
        <v>1</v>
      </c>
      <c r="X551" s="13">
        <v>14904</v>
      </c>
      <c r="Y551" s="13"/>
      <c r="Z551" s="15" t="e">
        <f>VLOOKUP(D551,'ZOHO Export'!$H:$W,16,FALSE)</f>
        <v>#N/A</v>
      </c>
      <c r="AA551" s="15" t="str">
        <f>VLOOKUP(E551,'ZOHO Export'!$H:$W,16,FALSE)</f>
        <v>Mark Sensenig</v>
      </c>
    </row>
    <row r="552" spans="1:27" x14ac:dyDescent="0.3">
      <c r="A552" s="13" t="s">
        <v>1222</v>
      </c>
      <c r="B552" s="13" t="s">
        <v>12380</v>
      </c>
      <c r="C552" s="13"/>
      <c r="D552" s="13" t="s">
        <v>12342</v>
      </c>
      <c r="E552" s="13" t="s">
        <v>11792</v>
      </c>
      <c r="F552" s="13" t="s">
        <v>11664</v>
      </c>
      <c r="G552" s="13" t="s">
        <v>1223</v>
      </c>
      <c r="H552" s="13" t="s">
        <v>29</v>
      </c>
      <c r="I552" s="14">
        <v>45428</v>
      </c>
      <c r="J552" s="14">
        <v>45778</v>
      </c>
      <c r="K552" s="14">
        <v>45428</v>
      </c>
      <c r="L552" s="13">
        <v>25890</v>
      </c>
      <c r="M552" s="13" t="s">
        <v>12149</v>
      </c>
      <c r="N552" s="13">
        <v>0</v>
      </c>
      <c r="O552" s="13">
        <v>0</v>
      </c>
      <c r="P552" s="13" t="s">
        <v>122</v>
      </c>
      <c r="Q552" s="13"/>
      <c r="R552" s="13" t="s">
        <v>82</v>
      </c>
      <c r="S552" s="13" t="s">
        <v>12381</v>
      </c>
      <c r="T552" s="13" t="s">
        <v>64</v>
      </c>
      <c r="U552" s="13" t="s">
        <v>12382</v>
      </c>
      <c r="V552" s="13" t="s">
        <v>8009</v>
      </c>
      <c r="W552" s="13">
        <v>30</v>
      </c>
      <c r="X552" s="13">
        <v>25890</v>
      </c>
      <c r="Y552" s="13"/>
      <c r="Z552" s="15" t="str">
        <f>VLOOKUP(D552,'ZOHO Export'!$H:$W,16,FALSE)</f>
        <v>Michel Létique</v>
      </c>
      <c r="AA552" s="15" t="str">
        <f>VLOOKUP(E552,'ZOHO Export'!$H:$W,16,FALSE)</f>
        <v>Damien Hemmeryckx</v>
      </c>
    </row>
    <row r="553" spans="1:27" x14ac:dyDescent="0.3">
      <c r="A553" s="13" t="s">
        <v>1224</v>
      </c>
      <c r="B553" s="13" t="s">
        <v>5310</v>
      </c>
      <c r="C553" s="13"/>
      <c r="D553" s="13" t="s">
        <v>11751</v>
      </c>
      <c r="E553" s="13" t="s">
        <v>11693</v>
      </c>
      <c r="F553" s="13" t="s">
        <v>11705</v>
      </c>
      <c r="G553" s="13" t="s">
        <v>651</v>
      </c>
      <c r="H553" s="13" t="s">
        <v>59</v>
      </c>
      <c r="I553" s="14">
        <v>45426</v>
      </c>
      <c r="J553" s="14">
        <v>45657</v>
      </c>
      <c r="K553" s="14">
        <v>45426</v>
      </c>
      <c r="L553" s="13">
        <v>2592</v>
      </c>
      <c r="M553" s="13" t="s">
        <v>11693</v>
      </c>
      <c r="N553" s="13">
        <v>0</v>
      </c>
      <c r="O553" s="13">
        <v>0</v>
      </c>
      <c r="P553" s="13" t="s">
        <v>122</v>
      </c>
      <c r="Q553" s="13"/>
      <c r="R553" s="13" t="s">
        <v>25</v>
      </c>
      <c r="S553" s="13" t="s">
        <v>12194</v>
      </c>
      <c r="T553" s="13" t="s">
        <v>38</v>
      </c>
      <c r="U553" s="13" t="s">
        <v>38</v>
      </c>
      <c r="V553" s="13" t="s">
        <v>8010</v>
      </c>
      <c r="W553" s="13">
        <v>0.1</v>
      </c>
      <c r="X553" s="13">
        <v>2592</v>
      </c>
      <c r="Y553" s="13"/>
      <c r="Z553" s="15" t="str">
        <f>VLOOKUP(D553,'ZOHO Export'!$H:$W,16,FALSE)</f>
        <v>Sunny Yip</v>
      </c>
      <c r="AA553" s="15" t="str">
        <f>VLOOKUP(E553,'ZOHO Export'!$H:$W,16,FALSE)</f>
        <v>Peter Holvoet</v>
      </c>
    </row>
    <row r="554" spans="1:27" x14ac:dyDescent="0.3">
      <c r="A554" s="13" t="s">
        <v>1225</v>
      </c>
      <c r="B554" s="13" t="s">
        <v>5311</v>
      </c>
      <c r="C554" s="13"/>
      <c r="D554" s="13" t="s">
        <v>11661</v>
      </c>
      <c r="E554" s="13" t="s">
        <v>11907</v>
      </c>
      <c r="F554" s="13"/>
      <c r="G554" s="13" t="s">
        <v>12383</v>
      </c>
      <c r="H554" s="13" t="s">
        <v>29</v>
      </c>
      <c r="I554" s="14">
        <v>45425</v>
      </c>
      <c r="J554" s="14">
        <v>45527</v>
      </c>
      <c r="K554" s="14">
        <v>45425</v>
      </c>
      <c r="L554" s="13">
        <v>4651.2</v>
      </c>
      <c r="M554" s="13" t="s">
        <v>12323</v>
      </c>
      <c r="N554" s="13">
        <v>0</v>
      </c>
      <c r="O554" s="13">
        <v>0</v>
      </c>
      <c r="P554" s="13" t="s">
        <v>122</v>
      </c>
      <c r="Q554" s="13"/>
      <c r="R554" s="13" t="s">
        <v>36</v>
      </c>
      <c r="S554" s="13" t="s">
        <v>12384</v>
      </c>
      <c r="T554" s="13" t="s">
        <v>58</v>
      </c>
      <c r="U554" s="13" t="s">
        <v>11683</v>
      </c>
      <c r="V554" s="13" t="s">
        <v>8011</v>
      </c>
      <c r="W554" s="13">
        <v>0.1</v>
      </c>
      <c r="X554" s="13">
        <v>4651.2</v>
      </c>
      <c r="Y554" s="13"/>
      <c r="Z554" s="15" t="str">
        <f>VLOOKUP(D554,'ZOHO Export'!$H:$W,16,FALSE)</f>
        <v>Maria Bonaccio</v>
      </c>
      <c r="AA554" s="15" t="e">
        <f>VLOOKUP(E554,'ZOHO Export'!$H:$W,16,FALSE)</f>
        <v>#N/A</v>
      </c>
    </row>
    <row r="555" spans="1:27" x14ac:dyDescent="0.3">
      <c r="A555" s="13" t="s">
        <v>1227</v>
      </c>
      <c r="B555" s="13" t="s">
        <v>5312</v>
      </c>
      <c r="C555" s="13"/>
      <c r="D555" s="13" t="s">
        <v>11693</v>
      </c>
      <c r="E555" s="13" t="s">
        <v>11693</v>
      </c>
      <c r="F555" s="13" t="s">
        <v>11705</v>
      </c>
      <c r="G555" s="13" t="s">
        <v>651</v>
      </c>
      <c r="H555" s="13" t="s">
        <v>59</v>
      </c>
      <c r="I555" s="14">
        <v>45425</v>
      </c>
      <c r="J555" s="14">
        <v>45657</v>
      </c>
      <c r="K555" s="14">
        <v>45425</v>
      </c>
      <c r="L555" s="13">
        <v>9490.09</v>
      </c>
      <c r="M555" s="13" t="s">
        <v>11693</v>
      </c>
      <c r="N555" s="13">
        <v>0</v>
      </c>
      <c r="O555" s="13">
        <v>0</v>
      </c>
      <c r="P555" s="13" t="s">
        <v>122</v>
      </c>
      <c r="Q555" s="13"/>
      <c r="R555" s="13" t="s">
        <v>25</v>
      </c>
      <c r="S555" s="13" t="s">
        <v>12385</v>
      </c>
      <c r="T555" s="13" t="s">
        <v>38</v>
      </c>
      <c r="U555" s="13" t="s">
        <v>38</v>
      </c>
      <c r="V555" s="13" t="s">
        <v>8012</v>
      </c>
      <c r="W555" s="13">
        <v>0.7</v>
      </c>
      <c r="X555" s="13">
        <v>9490.09</v>
      </c>
      <c r="Y555" s="13"/>
      <c r="Z555" s="15" t="str">
        <f>VLOOKUP(D555,'ZOHO Export'!$H:$W,16,FALSE)</f>
        <v>Peter Holvoet</v>
      </c>
      <c r="AA555" s="15" t="str">
        <f>VLOOKUP(E555,'ZOHO Export'!$H:$W,16,FALSE)</f>
        <v>Peter Holvoet</v>
      </c>
    </row>
    <row r="556" spans="1:27" x14ac:dyDescent="0.3">
      <c r="A556" s="13" t="s">
        <v>1228</v>
      </c>
      <c r="B556" s="13" t="s">
        <v>5313</v>
      </c>
      <c r="C556" s="13" t="s">
        <v>12386</v>
      </c>
      <c r="D556" s="13" t="s">
        <v>11875</v>
      </c>
      <c r="E556" s="13" t="s">
        <v>11722</v>
      </c>
      <c r="F556" s="13" t="s">
        <v>11723</v>
      </c>
      <c r="G556" s="13" t="s">
        <v>1229</v>
      </c>
      <c r="H556" s="13" t="s">
        <v>59</v>
      </c>
      <c r="I556" s="14">
        <v>45419</v>
      </c>
      <c r="J556" s="14">
        <v>45510</v>
      </c>
      <c r="K556" s="14">
        <v>45419</v>
      </c>
      <c r="L556" s="13">
        <v>3080</v>
      </c>
      <c r="M556" s="13" t="s">
        <v>11722</v>
      </c>
      <c r="N556" s="13">
        <v>0</v>
      </c>
      <c r="O556" s="13">
        <v>0</v>
      </c>
      <c r="P556" s="13" t="s">
        <v>122</v>
      </c>
      <c r="Q556" s="13"/>
      <c r="R556" s="13" t="s">
        <v>36</v>
      </c>
      <c r="S556" s="13" t="s">
        <v>7407</v>
      </c>
      <c r="T556" s="13" t="s">
        <v>38</v>
      </c>
      <c r="U556" s="13" t="s">
        <v>45</v>
      </c>
      <c r="V556" s="13" t="s">
        <v>8013</v>
      </c>
      <c r="W556" s="13">
        <v>8</v>
      </c>
      <c r="X556" s="13">
        <v>3080</v>
      </c>
      <c r="Y556" s="13"/>
      <c r="Z556" s="15" t="str">
        <f>VLOOKUP(D556,'ZOHO Export'!$H:$W,16,FALSE)</f>
        <v>Itziar Echebarrieta</v>
      </c>
      <c r="AA556" s="15" t="str">
        <f>VLOOKUP(E556,'ZOHO Export'!$H:$W,16,FALSE)</f>
        <v>Juan Juarez Quintana</v>
      </c>
    </row>
    <row r="557" spans="1:27" x14ac:dyDescent="0.3">
      <c r="A557" s="13" t="s">
        <v>1230</v>
      </c>
      <c r="B557" s="13" t="s">
        <v>5314</v>
      </c>
      <c r="C557" s="13" t="s">
        <v>12387</v>
      </c>
      <c r="D557" s="13" t="s">
        <v>11721</v>
      </c>
      <c r="E557" s="13" t="s">
        <v>11697</v>
      </c>
      <c r="F557" s="13" t="s">
        <v>12282</v>
      </c>
      <c r="G557" s="13" t="s">
        <v>977</v>
      </c>
      <c r="H557" s="13" t="s">
        <v>29</v>
      </c>
      <c r="I557" s="14">
        <v>45418</v>
      </c>
      <c r="J557" s="14">
        <v>45596</v>
      </c>
      <c r="K557" s="14">
        <v>45418</v>
      </c>
      <c r="L557" s="13">
        <v>4200</v>
      </c>
      <c r="M557" s="13" t="s">
        <v>12283</v>
      </c>
      <c r="N557" s="13">
        <v>0</v>
      </c>
      <c r="O557" s="13">
        <v>0</v>
      </c>
      <c r="P557" s="13" t="s">
        <v>122</v>
      </c>
      <c r="Q557" s="13"/>
      <c r="R557" s="13" t="s">
        <v>43</v>
      </c>
      <c r="S557" s="13" t="s">
        <v>11775</v>
      </c>
      <c r="T557" s="13" t="s">
        <v>53</v>
      </c>
      <c r="U557" s="13" t="s">
        <v>58</v>
      </c>
      <c r="V557" s="13" t="s">
        <v>12388</v>
      </c>
      <c r="W557" s="13">
        <v>0.05</v>
      </c>
      <c r="X557" s="13">
        <v>4200</v>
      </c>
      <c r="Y557" s="13"/>
      <c r="Z557" s="15" t="str">
        <f>VLOOKUP(D557,'ZOHO Export'!$H:$W,16,FALSE)</f>
        <v>Corto Tristan Travada</v>
      </c>
      <c r="AA557" s="15" t="str">
        <f>VLOOKUP(E557,'ZOHO Export'!$H:$W,16,FALSE)</f>
        <v>Miguel Menéndez</v>
      </c>
    </row>
    <row r="558" spans="1:27" x14ac:dyDescent="0.3">
      <c r="A558" s="13" t="s">
        <v>1231</v>
      </c>
      <c r="B558" s="13" t="s">
        <v>12389</v>
      </c>
      <c r="C558" s="13"/>
      <c r="D558" s="13" t="s">
        <v>11726</v>
      </c>
      <c r="E558" s="13" t="s">
        <v>11649</v>
      </c>
      <c r="F558" s="13"/>
      <c r="G558" s="13" t="s">
        <v>48</v>
      </c>
      <c r="H558" s="13" t="s">
        <v>29</v>
      </c>
      <c r="I558" s="14">
        <v>45418</v>
      </c>
      <c r="J558" s="14">
        <v>45778</v>
      </c>
      <c r="K558" s="14">
        <v>45418</v>
      </c>
      <c r="L558" s="13">
        <v>3716.1</v>
      </c>
      <c r="M558" s="13" t="s">
        <v>11649</v>
      </c>
      <c r="N558" s="13">
        <v>0</v>
      </c>
      <c r="O558" s="13">
        <v>0</v>
      </c>
      <c r="P558" s="13" t="s">
        <v>122</v>
      </c>
      <c r="Q558" s="13"/>
      <c r="R558" s="13" t="s">
        <v>25</v>
      </c>
      <c r="S558" s="13" t="s">
        <v>12390</v>
      </c>
      <c r="T558" s="13" t="s">
        <v>27</v>
      </c>
      <c r="U558" s="13" t="s">
        <v>27</v>
      </c>
      <c r="V558" s="13" t="s">
        <v>8015</v>
      </c>
      <c r="W558" s="13">
        <v>0</v>
      </c>
      <c r="X558" s="13">
        <v>3716.1</v>
      </c>
      <c r="Y558" s="13"/>
      <c r="Z558" s="15" t="str">
        <f>VLOOKUP(D558,'ZOHO Export'!$H:$W,16,FALSE)</f>
        <v>Zied Maghrebi</v>
      </c>
      <c r="AA558" s="15" t="str">
        <f>VLOOKUP(E558,'ZOHO Export'!$H:$W,16,FALSE)</f>
        <v>Wissem Bensaid</v>
      </c>
    </row>
    <row r="559" spans="1:27" x14ac:dyDescent="0.3">
      <c r="A559" s="13" t="s">
        <v>1232</v>
      </c>
      <c r="B559" s="13" t="s">
        <v>12391</v>
      </c>
      <c r="C559" s="13"/>
      <c r="D559" s="13" t="s">
        <v>11890</v>
      </c>
      <c r="E559" s="13" t="s">
        <v>11649</v>
      </c>
      <c r="F559" s="13"/>
      <c r="G559" s="13" t="s">
        <v>447</v>
      </c>
      <c r="H559" s="13" t="s">
        <v>29</v>
      </c>
      <c r="I559" s="14">
        <v>45418</v>
      </c>
      <c r="J559" s="14">
        <v>45778</v>
      </c>
      <c r="K559" s="14">
        <v>45418</v>
      </c>
      <c r="L559" s="13">
        <v>23286</v>
      </c>
      <c r="M559" s="13" t="s">
        <v>11649</v>
      </c>
      <c r="N559" s="13">
        <v>0</v>
      </c>
      <c r="O559" s="13">
        <v>0</v>
      </c>
      <c r="P559" s="13" t="s">
        <v>122</v>
      </c>
      <c r="Q559" s="13"/>
      <c r="R559" s="13" t="s">
        <v>82</v>
      </c>
      <c r="S559" s="13" t="s">
        <v>11903</v>
      </c>
      <c r="T559" s="13" t="s">
        <v>27</v>
      </c>
      <c r="U559" s="13" t="s">
        <v>27</v>
      </c>
      <c r="V559" s="13" t="s">
        <v>8016</v>
      </c>
      <c r="W559" s="13">
        <v>0</v>
      </c>
      <c r="X559" s="13">
        <v>23286</v>
      </c>
      <c r="Y559" s="13"/>
      <c r="Z559" s="15" t="str">
        <f>VLOOKUP(D559,'ZOHO Export'!$H:$W,16,FALSE)</f>
        <v>Fedi Saadaoui</v>
      </c>
      <c r="AA559" s="15" t="str">
        <f>VLOOKUP(E559,'ZOHO Export'!$H:$W,16,FALSE)</f>
        <v>Wissem Bensaid</v>
      </c>
    </row>
    <row r="560" spans="1:27" x14ac:dyDescent="0.3">
      <c r="A560" s="13" t="s">
        <v>1233</v>
      </c>
      <c r="B560" s="13" t="s">
        <v>12392</v>
      </c>
      <c r="C560" s="13"/>
      <c r="D560" s="13" t="s">
        <v>11830</v>
      </c>
      <c r="E560" s="13" t="s">
        <v>11649</v>
      </c>
      <c r="F560" s="13"/>
      <c r="G560" s="13" t="s">
        <v>787</v>
      </c>
      <c r="H560" s="13" t="s">
        <v>29</v>
      </c>
      <c r="I560" s="14">
        <v>45415</v>
      </c>
      <c r="J560" s="14">
        <v>46022</v>
      </c>
      <c r="K560" s="14">
        <v>45415</v>
      </c>
      <c r="L560" s="13">
        <v>34351.480000000003</v>
      </c>
      <c r="M560" s="13" t="s">
        <v>11649</v>
      </c>
      <c r="N560" s="13">
        <v>0</v>
      </c>
      <c r="O560" s="13">
        <v>0</v>
      </c>
      <c r="P560" s="13" t="s">
        <v>28</v>
      </c>
      <c r="Q560" s="13"/>
      <c r="R560" s="13" t="s">
        <v>82</v>
      </c>
      <c r="S560" s="13" t="s">
        <v>11889</v>
      </c>
      <c r="T560" s="13" t="s">
        <v>27</v>
      </c>
      <c r="U560" s="13" t="s">
        <v>27</v>
      </c>
      <c r="V560" s="13" t="s">
        <v>8017</v>
      </c>
      <c r="W560" s="13">
        <v>0</v>
      </c>
      <c r="X560" s="13">
        <v>34351.480000000003</v>
      </c>
      <c r="Y560" s="13"/>
      <c r="Z560" s="15" t="str">
        <f>VLOOKUP(D560,'ZOHO Export'!$H:$W,16,FALSE)</f>
        <v>Koubaa Nejah</v>
      </c>
      <c r="AA560" s="15" t="str">
        <f>VLOOKUP(E560,'ZOHO Export'!$H:$W,16,FALSE)</f>
        <v>Wissem Bensaid</v>
      </c>
    </row>
    <row r="561" spans="1:27" x14ac:dyDescent="0.3">
      <c r="A561" s="13" t="s">
        <v>1234</v>
      </c>
      <c r="B561" s="13" t="s">
        <v>5318</v>
      </c>
      <c r="C561" s="13"/>
      <c r="D561" s="13" t="s">
        <v>11800</v>
      </c>
      <c r="E561" s="13" t="s">
        <v>11792</v>
      </c>
      <c r="F561" s="13" t="s">
        <v>11711</v>
      </c>
      <c r="G561" s="13" t="s">
        <v>957</v>
      </c>
      <c r="H561" s="13" t="s">
        <v>29</v>
      </c>
      <c r="I561" s="14">
        <v>45415</v>
      </c>
      <c r="J561" s="14">
        <v>45657</v>
      </c>
      <c r="K561" s="14">
        <v>45415</v>
      </c>
      <c r="L561" s="13">
        <v>358727</v>
      </c>
      <c r="M561" s="13" t="s">
        <v>11800</v>
      </c>
      <c r="N561" s="13">
        <v>0</v>
      </c>
      <c r="O561" s="13">
        <v>0</v>
      </c>
      <c r="P561" s="13" t="s">
        <v>122</v>
      </c>
      <c r="Q561" s="13"/>
      <c r="R561" s="13" t="s">
        <v>82</v>
      </c>
      <c r="S561" s="13" t="s">
        <v>12393</v>
      </c>
      <c r="T561" s="13" t="s">
        <v>53</v>
      </c>
      <c r="U561" s="13" t="s">
        <v>12394</v>
      </c>
      <c r="V561" s="13" t="s">
        <v>8018</v>
      </c>
      <c r="W561" s="13">
        <v>100</v>
      </c>
      <c r="X561" s="13">
        <v>358727</v>
      </c>
      <c r="Y561" s="13"/>
      <c r="Z561" s="15" t="str">
        <f>VLOOKUP(D561,'ZOHO Export'!$H:$W,16,FALSE)</f>
        <v>Mac Olean</v>
      </c>
      <c r="AA561" s="15" t="str">
        <f>VLOOKUP(E561,'ZOHO Export'!$H:$W,16,FALSE)</f>
        <v>Damien Hemmeryckx</v>
      </c>
    </row>
    <row r="562" spans="1:27" x14ac:dyDescent="0.3">
      <c r="A562" s="13" t="s">
        <v>1236</v>
      </c>
      <c r="B562" s="13" t="s">
        <v>12395</v>
      </c>
      <c r="C562" s="13"/>
      <c r="D562" s="13" t="s">
        <v>11658</v>
      </c>
      <c r="E562" s="13" t="s">
        <v>11649</v>
      </c>
      <c r="F562" s="13"/>
      <c r="G562" s="13" t="s">
        <v>1237</v>
      </c>
      <c r="H562" s="13" t="s">
        <v>29</v>
      </c>
      <c r="I562" s="14">
        <v>45414</v>
      </c>
      <c r="J562" s="14">
        <v>45778</v>
      </c>
      <c r="K562" s="14">
        <v>45414</v>
      </c>
      <c r="L562" s="13">
        <v>5493.52</v>
      </c>
      <c r="M562" s="13" t="s">
        <v>11649</v>
      </c>
      <c r="N562" s="13">
        <v>0</v>
      </c>
      <c r="O562" s="13">
        <v>0</v>
      </c>
      <c r="P562" s="13" t="s">
        <v>122</v>
      </c>
      <c r="Q562" s="13"/>
      <c r="R562" s="13" t="s">
        <v>25</v>
      </c>
      <c r="S562" s="13" t="s">
        <v>11994</v>
      </c>
      <c r="T562" s="13" t="s">
        <v>27</v>
      </c>
      <c r="U562" s="13" t="s">
        <v>27</v>
      </c>
      <c r="V562" s="13" t="s">
        <v>8019</v>
      </c>
      <c r="W562" s="13">
        <v>0</v>
      </c>
      <c r="X562" s="13">
        <v>5493.52</v>
      </c>
      <c r="Y562" s="13"/>
      <c r="Z562" s="15" t="str">
        <f>VLOOKUP(D562,'ZOHO Export'!$H:$W,16,FALSE)</f>
        <v>Anouar Trigui</v>
      </c>
      <c r="AA562" s="15" t="str">
        <f>VLOOKUP(E562,'ZOHO Export'!$H:$W,16,FALSE)</f>
        <v>Wissem Bensaid</v>
      </c>
    </row>
    <row r="563" spans="1:27" x14ac:dyDescent="0.3">
      <c r="A563" s="13" t="s">
        <v>1238</v>
      </c>
      <c r="B563" s="13" t="s">
        <v>12396</v>
      </c>
      <c r="C563" s="13"/>
      <c r="D563" s="13" t="s">
        <v>11726</v>
      </c>
      <c r="E563" s="13" t="s">
        <v>11649</v>
      </c>
      <c r="F563" s="13"/>
      <c r="G563" s="13" t="s">
        <v>1239</v>
      </c>
      <c r="H563" s="13" t="s">
        <v>29</v>
      </c>
      <c r="I563" s="14">
        <v>45414</v>
      </c>
      <c r="J563" s="14">
        <v>45778</v>
      </c>
      <c r="K563" s="14">
        <v>45414</v>
      </c>
      <c r="L563" s="13">
        <v>2583.75</v>
      </c>
      <c r="M563" s="13" t="s">
        <v>11649</v>
      </c>
      <c r="N563" s="13">
        <v>0</v>
      </c>
      <c r="O563" s="13">
        <v>0</v>
      </c>
      <c r="P563" s="13" t="s">
        <v>122</v>
      </c>
      <c r="Q563" s="13"/>
      <c r="R563" s="13" t="s">
        <v>43</v>
      </c>
      <c r="S563" s="13" t="s">
        <v>12397</v>
      </c>
      <c r="T563" s="13" t="s">
        <v>27</v>
      </c>
      <c r="U563" s="13" t="s">
        <v>27</v>
      </c>
      <c r="V563" s="13" t="s">
        <v>8020</v>
      </c>
      <c r="W563" s="13">
        <v>0</v>
      </c>
      <c r="X563" s="13">
        <v>2583.75</v>
      </c>
      <c r="Y563" s="13"/>
      <c r="Z563" s="15" t="str">
        <f>VLOOKUP(D563,'ZOHO Export'!$H:$W,16,FALSE)</f>
        <v>Zied Maghrebi</v>
      </c>
      <c r="AA563" s="15" t="str">
        <f>VLOOKUP(E563,'ZOHO Export'!$H:$W,16,FALSE)</f>
        <v>Wissem Bensaid</v>
      </c>
    </row>
    <row r="564" spans="1:27" x14ac:dyDescent="0.3">
      <c r="A564" s="13" t="s">
        <v>1240</v>
      </c>
      <c r="B564" s="13" t="s">
        <v>12398</v>
      </c>
      <c r="C564" s="13"/>
      <c r="D564" s="13" t="s">
        <v>12068</v>
      </c>
      <c r="E564" s="13" t="s">
        <v>11649</v>
      </c>
      <c r="F564" s="13"/>
      <c r="G564" s="13" t="s">
        <v>508</v>
      </c>
      <c r="H564" s="13" t="s">
        <v>29</v>
      </c>
      <c r="I564" s="14">
        <v>45414</v>
      </c>
      <c r="J564" s="14">
        <v>45778</v>
      </c>
      <c r="K564" s="14">
        <v>45414</v>
      </c>
      <c r="L564" s="13">
        <v>2620</v>
      </c>
      <c r="M564" s="13" t="s">
        <v>11649</v>
      </c>
      <c r="N564" s="13">
        <v>0</v>
      </c>
      <c r="O564" s="13">
        <v>0</v>
      </c>
      <c r="P564" s="13" t="s">
        <v>122</v>
      </c>
      <c r="Q564" s="13"/>
      <c r="R564" s="13" t="s">
        <v>25</v>
      </c>
      <c r="S564" s="13" t="s">
        <v>12194</v>
      </c>
      <c r="T564" s="13" t="s">
        <v>27</v>
      </c>
      <c r="U564" s="13" t="s">
        <v>27</v>
      </c>
      <c r="V564" s="13" t="s">
        <v>8021</v>
      </c>
      <c r="W564" s="13">
        <v>0</v>
      </c>
      <c r="X564" s="13">
        <v>2620</v>
      </c>
      <c r="Y564" s="13"/>
      <c r="Z564" s="15" t="str">
        <f>VLOOKUP(D564,'ZOHO Export'!$H:$W,16,FALSE)</f>
        <v>Ali MKAOUAR</v>
      </c>
      <c r="AA564" s="15" t="str">
        <f>VLOOKUP(E564,'ZOHO Export'!$H:$W,16,FALSE)</f>
        <v>Wissem Bensaid</v>
      </c>
    </row>
    <row r="565" spans="1:27" x14ac:dyDescent="0.3">
      <c r="A565" s="13" t="s">
        <v>1242</v>
      </c>
      <c r="B565" s="13" t="s">
        <v>5322</v>
      </c>
      <c r="C565" s="13"/>
      <c r="D565" s="13" t="s">
        <v>11806</v>
      </c>
      <c r="E565" s="13" t="s">
        <v>11675</v>
      </c>
      <c r="F565" s="13"/>
      <c r="G565" s="13" t="s">
        <v>1243</v>
      </c>
      <c r="H565" s="13" t="s">
        <v>29</v>
      </c>
      <c r="I565" s="14">
        <v>45414</v>
      </c>
      <c r="J565" s="14">
        <v>45534</v>
      </c>
      <c r="K565" s="14">
        <v>45414</v>
      </c>
      <c r="L565" s="13">
        <v>11273.85</v>
      </c>
      <c r="M565" s="13" t="s">
        <v>12399</v>
      </c>
      <c r="N565" s="13">
        <v>0</v>
      </c>
      <c r="O565" s="13">
        <v>0</v>
      </c>
      <c r="P565" s="13" t="s">
        <v>122</v>
      </c>
      <c r="Q565" s="13"/>
      <c r="R565" s="13" t="s">
        <v>82</v>
      </c>
      <c r="S565" s="13" t="s">
        <v>12400</v>
      </c>
      <c r="T565" s="13" t="s">
        <v>84</v>
      </c>
      <c r="U565" s="13" t="s">
        <v>84</v>
      </c>
      <c r="V565" s="13" t="s">
        <v>12401</v>
      </c>
      <c r="W565" s="13">
        <v>0.1</v>
      </c>
      <c r="X565" s="13">
        <v>11273.85</v>
      </c>
      <c r="Y565" s="13"/>
      <c r="Z565" s="15" t="str">
        <f>VLOOKUP(D565,'ZOHO Export'!$H:$W,16,FALSE)</f>
        <v>Evan Bardinas</v>
      </c>
      <c r="AA565" s="15" t="str">
        <f>VLOOKUP(E565,'ZOHO Export'!$H:$W,16,FALSE)</f>
        <v>Pranay Pawar</v>
      </c>
    </row>
    <row r="566" spans="1:27" x14ac:dyDescent="0.3">
      <c r="A566" s="13" t="s">
        <v>1244</v>
      </c>
      <c r="B566" s="13" t="s">
        <v>12402</v>
      </c>
      <c r="C566" s="13"/>
      <c r="D566" s="13" t="s">
        <v>11726</v>
      </c>
      <c r="E566" s="13" t="s">
        <v>11649</v>
      </c>
      <c r="F566" s="13"/>
      <c r="G566" s="13" t="s">
        <v>1245</v>
      </c>
      <c r="H566" s="13" t="s">
        <v>29</v>
      </c>
      <c r="I566" s="14">
        <v>45412</v>
      </c>
      <c r="J566" s="14">
        <v>45778</v>
      </c>
      <c r="K566" s="14">
        <v>45412</v>
      </c>
      <c r="L566" s="13">
        <v>1191.77</v>
      </c>
      <c r="M566" s="13" t="s">
        <v>11649</v>
      </c>
      <c r="N566" s="13">
        <v>0</v>
      </c>
      <c r="O566" s="13">
        <v>0</v>
      </c>
      <c r="P566" s="13" t="s">
        <v>122</v>
      </c>
      <c r="Q566" s="13"/>
      <c r="R566" s="13" t="s">
        <v>25</v>
      </c>
      <c r="S566" s="13" t="s">
        <v>11727</v>
      </c>
      <c r="T566" s="13" t="s">
        <v>27</v>
      </c>
      <c r="U566" s="13" t="s">
        <v>27</v>
      </c>
      <c r="V566" s="13" t="s">
        <v>8023</v>
      </c>
      <c r="W566" s="13">
        <v>0</v>
      </c>
      <c r="X566" s="13">
        <v>1191.77</v>
      </c>
      <c r="Y566" s="13"/>
      <c r="Z566" s="15" t="str">
        <f>VLOOKUP(D566,'ZOHO Export'!$H:$W,16,FALSE)</f>
        <v>Zied Maghrebi</v>
      </c>
      <c r="AA566" s="15" t="str">
        <f>VLOOKUP(E566,'ZOHO Export'!$H:$W,16,FALSE)</f>
        <v>Wissem Bensaid</v>
      </c>
    </row>
    <row r="567" spans="1:27" x14ac:dyDescent="0.3">
      <c r="A567" s="13" t="s">
        <v>1246</v>
      </c>
      <c r="B567" s="13" t="s">
        <v>12403</v>
      </c>
      <c r="C567" s="13"/>
      <c r="D567" s="13" t="s">
        <v>11735</v>
      </c>
      <c r="E567" s="13" t="s">
        <v>11649</v>
      </c>
      <c r="F567" s="13"/>
      <c r="G567" s="13" t="s">
        <v>451</v>
      </c>
      <c r="H567" s="13" t="s">
        <v>29</v>
      </c>
      <c r="I567" s="14">
        <v>45412</v>
      </c>
      <c r="J567" s="14">
        <v>45778</v>
      </c>
      <c r="K567" s="14">
        <v>45412</v>
      </c>
      <c r="L567" s="13">
        <v>790.35</v>
      </c>
      <c r="M567" s="13" t="s">
        <v>11649</v>
      </c>
      <c r="N567" s="13">
        <v>0</v>
      </c>
      <c r="O567" s="13">
        <v>0</v>
      </c>
      <c r="P567" s="13" t="s">
        <v>122</v>
      </c>
      <c r="Q567" s="13"/>
      <c r="R567" s="13" t="s">
        <v>36</v>
      </c>
      <c r="S567" s="13" t="s">
        <v>11715</v>
      </c>
      <c r="T567" s="13" t="s">
        <v>27</v>
      </c>
      <c r="U567" s="13" t="s">
        <v>27</v>
      </c>
      <c r="V567" s="13" t="s">
        <v>8024</v>
      </c>
      <c r="W567" s="13">
        <v>0</v>
      </c>
      <c r="X567" s="13">
        <v>790.35</v>
      </c>
      <c r="Y567" s="13"/>
      <c r="Z567" s="15" t="str">
        <f>VLOOKUP(D567,'ZOHO Export'!$H:$W,16,FALSE)</f>
        <v>Mohamed Hedi Hammemi</v>
      </c>
      <c r="AA567" s="15" t="str">
        <f>VLOOKUP(E567,'ZOHO Export'!$H:$W,16,FALSE)</f>
        <v>Wissem Bensaid</v>
      </c>
    </row>
    <row r="568" spans="1:27" x14ac:dyDescent="0.3">
      <c r="A568" s="13" t="s">
        <v>1247</v>
      </c>
      <c r="B568" s="13" t="s">
        <v>5325</v>
      </c>
      <c r="C568" s="13"/>
      <c r="D568" s="13" t="s">
        <v>12002</v>
      </c>
      <c r="E568" s="13" t="s">
        <v>11936</v>
      </c>
      <c r="F568" s="13" t="s">
        <v>11718</v>
      </c>
      <c r="G568" s="13" t="s">
        <v>11690</v>
      </c>
      <c r="H568" s="13" t="s">
        <v>59</v>
      </c>
      <c r="I568" s="14">
        <v>45412</v>
      </c>
      <c r="J568" s="13"/>
      <c r="K568" s="14">
        <v>46042</v>
      </c>
      <c r="L568" s="13">
        <v>20230.72</v>
      </c>
      <c r="M568" s="13" t="s">
        <v>11689</v>
      </c>
      <c r="N568" s="13">
        <v>4</v>
      </c>
      <c r="O568" s="13">
        <v>5</v>
      </c>
      <c r="P568" s="13" t="s">
        <v>28</v>
      </c>
      <c r="Q568" s="13"/>
      <c r="R568" s="13" t="s">
        <v>36</v>
      </c>
      <c r="S568" s="13" t="s">
        <v>12404</v>
      </c>
      <c r="T568" s="13" t="s">
        <v>53</v>
      </c>
      <c r="U568" s="13" t="s">
        <v>11691</v>
      </c>
      <c r="V568" s="13" t="s">
        <v>8025</v>
      </c>
      <c r="W568" s="13">
        <v>20</v>
      </c>
      <c r="X568" s="13">
        <v>580120.68999999994</v>
      </c>
      <c r="Y568" s="13"/>
      <c r="Z568" s="15" t="str">
        <f>VLOOKUP(D568,'ZOHO Export'!$H:$W,16,FALSE)</f>
        <v>Robert Rossel</v>
      </c>
      <c r="AA568" s="15" t="str">
        <f>VLOOKUP(E568,'ZOHO Export'!$H:$W,16,FALSE)</f>
        <v>Philippe Fürst</v>
      </c>
    </row>
    <row r="569" spans="1:27" x14ac:dyDescent="0.3">
      <c r="A569" s="13" t="s">
        <v>1248</v>
      </c>
      <c r="B569" s="13" t="s">
        <v>12405</v>
      </c>
      <c r="C569" s="13"/>
      <c r="D569" s="13" t="s">
        <v>12111</v>
      </c>
      <c r="E569" s="13" t="s">
        <v>11649</v>
      </c>
      <c r="F569" s="13"/>
      <c r="G569" s="13" t="s">
        <v>195</v>
      </c>
      <c r="H569" s="13" t="s">
        <v>29</v>
      </c>
      <c r="I569" s="14">
        <v>45412</v>
      </c>
      <c r="J569" s="14">
        <v>45778</v>
      </c>
      <c r="K569" s="14">
        <v>45412</v>
      </c>
      <c r="L569" s="13">
        <v>10130.5</v>
      </c>
      <c r="M569" s="13" t="s">
        <v>11649</v>
      </c>
      <c r="N569" s="13">
        <v>0</v>
      </c>
      <c r="O569" s="13">
        <v>0</v>
      </c>
      <c r="P569" s="13" t="s">
        <v>122</v>
      </c>
      <c r="Q569" s="13"/>
      <c r="R569" s="13" t="s">
        <v>25</v>
      </c>
      <c r="S569" s="13" t="s">
        <v>11715</v>
      </c>
      <c r="T569" s="13" t="s">
        <v>27</v>
      </c>
      <c r="U569" s="13" t="s">
        <v>27</v>
      </c>
      <c r="V569" s="13" t="s">
        <v>8026</v>
      </c>
      <c r="W569" s="13">
        <v>0</v>
      </c>
      <c r="X569" s="13">
        <v>10130.5</v>
      </c>
      <c r="Y569" s="13"/>
      <c r="Z569" s="15" t="str">
        <f>VLOOKUP(D569,'ZOHO Export'!$H:$W,16,FALSE)</f>
        <v>Oussema Baccour</v>
      </c>
      <c r="AA569" s="15" t="str">
        <f>VLOOKUP(E569,'ZOHO Export'!$H:$W,16,FALSE)</f>
        <v>Wissem Bensaid</v>
      </c>
    </row>
    <row r="570" spans="1:27" x14ac:dyDescent="0.3">
      <c r="A570" s="13" t="s">
        <v>1250</v>
      </c>
      <c r="B570" s="13" t="s">
        <v>12406</v>
      </c>
      <c r="C570" s="13"/>
      <c r="D570" s="13" t="s">
        <v>11830</v>
      </c>
      <c r="E570" s="13" t="s">
        <v>11649</v>
      </c>
      <c r="F570" s="13"/>
      <c r="G570" s="13" t="s">
        <v>256</v>
      </c>
      <c r="H570" s="13" t="s">
        <v>29</v>
      </c>
      <c r="I570" s="14">
        <v>45412</v>
      </c>
      <c r="J570" s="14">
        <v>45944</v>
      </c>
      <c r="K570" s="14">
        <v>45412</v>
      </c>
      <c r="L570" s="13">
        <v>1388</v>
      </c>
      <c r="M570" s="13" t="s">
        <v>11649</v>
      </c>
      <c r="N570" s="13">
        <v>0</v>
      </c>
      <c r="O570" s="13">
        <v>0</v>
      </c>
      <c r="P570" s="13" t="s">
        <v>122</v>
      </c>
      <c r="Q570" s="13"/>
      <c r="R570" s="13" t="s">
        <v>82</v>
      </c>
      <c r="S570" s="13" t="s">
        <v>12407</v>
      </c>
      <c r="T570" s="13" t="s">
        <v>27</v>
      </c>
      <c r="U570" s="13" t="s">
        <v>27</v>
      </c>
      <c r="V570" s="13" t="s">
        <v>8027</v>
      </c>
      <c r="W570" s="13">
        <v>0</v>
      </c>
      <c r="X570" s="13">
        <v>1388</v>
      </c>
      <c r="Y570" s="13"/>
      <c r="Z570" s="15" t="str">
        <f>VLOOKUP(D570,'ZOHO Export'!$H:$W,16,FALSE)</f>
        <v>Koubaa Nejah</v>
      </c>
      <c r="AA570" s="15" t="str">
        <f>VLOOKUP(E570,'ZOHO Export'!$H:$W,16,FALSE)</f>
        <v>Wissem Bensaid</v>
      </c>
    </row>
    <row r="571" spans="1:27" x14ac:dyDescent="0.3">
      <c r="A571" s="13" t="s">
        <v>1251</v>
      </c>
      <c r="B571" s="13" t="s">
        <v>5328</v>
      </c>
      <c r="C571" s="13" t="s">
        <v>12408</v>
      </c>
      <c r="D571" s="13" t="s">
        <v>11875</v>
      </c>
      <c r="E571" s="13" t="s">
        <v>11722</v>
      </c>
      <c r="F571" s="13" t="s">
        <v>11723</v>
      </c>
      <c r="G571" s="13" t="s">
        <v>51</v>
      </c>
      <c r="H571" s="13" t="s">
        <v>29</v>
      </c>
      <c r="I571" s="14">
        <v>45411</v>
      </c>
      <c r="J571" s="14">
        <v>45411</v>
      </c>
      <c r="K571" s="14">
        <v>45411</v>
      </c>
      <c r="L571" s="13">
        <v>2882</v>
      </c>
      <c r="M571" s="13" t="s">
        <v>11722</v>
      </c>
      <c r="N571" s="13">
        <v>0</v>
      </c>
      <c r="O571" s="13">
        <v>0</v>
      </c>
      <c r="P571" s="13" t="s">
        <v>122</v>
      </c>
      <c r="Q571" s="13"/>
      <c r="R571" s="13" t="s">
        <v>36</v>
      </c>
      <c r="S571" s="13" t="s">
        <v>7407</v>
      </c>
      <c r="T571" s="13" t="s">
        <v>53</v>
      </c>
      <c r="U571" s="13" t="s">
        <v>38</v>
      </c>
      <c r="V571" s="13" t="s">
        <v>8028</v>
      </c>
      <c r="W571" s="13">
        <v>5</v>
      </c>
      <c r="X571" s="13">
        <v>2882</v>
      </c>
      <c r="Y571" s="13"/>
      <c r="Z571" s="15" t="str">
        <f>VLOOKUP(D571,'ZOHO Export'!$H:$W,16,FALSE)</f>
        <v>Itziar Echebarrieta</v>
      </c>
      <c r="AA571" s="15" t="str">
        <f>VLOOKUP(E571,'ZOHO Export'!$H:$W,16,FALSE)</f>
        <v>Juan Juarez Quintana</v>
      </c>
    </row>
    <row r="572" spans="1:27" x14ac:dyDescent="0.3">
      <c r="A572" s="13" t="s">
        <v>1253</v>
      </c>
      <c r="B572" s="13" t="s">
        <v>5329</v>
      </c>
      <c r="C572" s="13"/>
      <c r="D572" s="13" t="s">
        <v>11693</v>
      </c>
      <c r="E572" s="13" t="s">
        <v>11693</v>
      </c>
      <c r="F572" s="13" t="s">
        <v>12377</v>
      </c>
      <c r="G572" s="13" t="s">
        <v>1254</v>
      </c>
      <c r="H572" s="13" t="s">
        <v>59</v>
      </c>
      <c r="I572" s="14">
        <v>45407</v>
      </c>
      <c r="J572" s="14">
        <v>45596</v>
      </c>
      <c r="K572" s="14">
        <v>45407</v>
      </c>
      <c r="L572" s="13">
        <v>3322.66</v>
      </c>
      <c r="M572" s="13" t="s">
        <v>11693</v>
      </c>
      <c r="N572" s="13">
        <v>0</v>
      </c>
      <c r="O572" s="13">
        <v>0</v>
      </c>
      <c r="P572" s="13" t="s">
        <v>122</v>
      </c>
      <c r="Q572" s="13"/>
      <c r="R572" s="13" t="s">
        <v>25</v>
      </c>
      <c r="S572" s="13" t="s">
        <v>12058</v>
      </c>
      <c r="T572" s="13" t="s">
        <v>38</v>
      </c>
      <c r="U572" s="13" t="s">
        <v>38</v>
      </c>
      <c r="V572" s="13" t="s">
        <v>8029</v>
      </c>
      <c r="W572" s="13">
        <v>0.1</v>
      </c>
      <c r="X572" s="13">
        <v>3322.66</v>
      </c>
      <c r="Y572" s="13"/>
      <c r="Z572" s="15" t="str">
        <f>VLOOKUP(D572,'ZOHO Export'!$H:$W,16,FALSE)</f>
        <v>Peter Holvoet</v>
      </c>
      <c r="AA572" s="15" t="str">
        <f>VLOOKUP(E572,'ZOHO Export'!$H:$W,16,FALSE)</f>
        <v>Peter Holvoet</v>
      </c>
    </row>
    <row r="573" spans="1:27" x14ac:dyDescent="0.3">
      <c r="A573" s="13" t="s">
        <v>1255</v>
      </c>
      <c r="B573" s="13" t="s">
        <v>5330</v>
      </c>
      <c r="C573" s="13"/>
      <c r="D573" s="13" t="s">
        <v>12409</v>
      </c>
      <c r="E573" s="13" t="s">
        <v>11663</v>
      </c>
      <c r="F573" s="13" t="s">
        <v>11664</v>
      </c>
      <c r="G573" s="13" t="s">
        <v>12410</v>
      </c>
      <c r="H573" s="13" t="s">
        <v>59</v>
      </c>
      <c r="I573" s="14">
        <v>45383</v>
      </c>
      <c r="J573" s="14">
        <v>45677</v>
      </c>
      <c r="K573" s="14">
        <v>45407</v>
      </c>
      <c r="L573" s="13">
        <v>89136</v>
      </c>
      <c r="M573" s="13" t="s">
        <v>11663</v>
      </c>
      <c r="N573" s="13">
        <v>0</v>
      </c>
      <c r="O573" s="13">
        <v>0</v>
      </c>
      <c r="P573" s="13" t="s">
        <v>122</v>
      </c>
      <c r="Q573" s="13"/>
      <c r="R573" s="13" t="s">
        <v>25</v>
      </c>
      <c r="S573" s="13" t="s">
        <v>11889</v>
      </c>
      <c r="T573" s="13" t="s">
        <v>64</v>
      </c>
      <c r="U573" s="13" t="s">
        <v>64</v>
      </c>
      <c r="V573" s="13" t="s">
        <v>8030</v>
      </c>
      <c r="W573" s="13">
        <v>75</v>
      </c>
      <c r="X573" s="13">
        <v>89136</v>
      </c>
      <c r="Y573" s="13"/>
      <c r="Z573" s="15" t="e">
        <f>VLOOKUP(D573,'ZOHO Export'!$H:$W,16,FALSE)</f>
        <v>#N/A</v>
      </c>
      <c r="AA573" s="15" t="str">
        <f>VLOOKUP(E573,'ZOHO Export'!$H:$W,16,FALSE)</f>
        <v>Josué Silverio</v>
      </c>
    </row>
    <row r="574" spans="1:27" x14ac:dyDescent="0.3">
      <c r="A574" s="13" t="s">
        <v>1258</v>
      </c>
      <c r="B574" s="13" t="s">
        <v>5331</v>
      </c>
      <c r="C574" s="13"/>
      <c r="D574" s="13" t="s">
        <v>11697</v>
      </c>
      <c r="E574" s="13" t="s">
        <v>12283</v>
      </c>
      <c r="F574" s="13"/>
      <c r="G574" s="13" t="s">
        <v>1259</v>
      </c>
      <c r="H574" s="13" t="s">
        <v>29</v>
      </c>
      <c r="I574" s="14">
        <v>45407</v>
      </c>
      <c r="J574" s="14">
        <v>45778</v>
      </c>
      <c r="K574" s="14">
        <v>45407</v>
      </c>
      <c r="L574" s="13">
        <v>8800</v>
      </c>
      <c r="M574" s="13" t="s">
        <v>12283</v>
      </c>
      <c r="N574" s="13">
        <v>0</v>
      </c>
      <c r="O574" s="13">
        <v>0</v>
      </c>
      <c r="P574" s="13" t="s">
        <v>122</v>
      </c>
      <c r="Q574" s="13"/>
      <c r="R574" s="13" t="s">
        <v>43</v>
      </c>
      <c r="S574" s="13" t="s">
        <v>11775</v>
      </c>
      <c r="T574" s="13" t="s">
        <v>58</v>
      </c>
      <c r="U574" s="13" t="s">
        <v>58</v>
      </c>
      <c r="V574" s="13" t="s">
        <v>8031</v>
      </c>
      <c r="W574" s="13">
        <v>0.05</v>
      </c>
      <c r="X574" s="13">
        <v>8800</v>
      </c>
      <c r="Y574" s="13"/>
      <c r="Z574" s="15" t="str">
        <f>VLOOKUP(D574,'ZOHO Export'!$H:$W,16,FALSE)</f>
        <v>Miguel Menéndez</v>
      </c>
      <c r="AA574" s="15" t="e">
        <f>VLOOKUP(E574,'ZOHO Export'!$H:$W,16,FALSE)</f>
        <v>#N/A</v>
      </c>
    </row>
    <row r="575" spans="1:27" x14ac:dyDescent="0.3">
      <c r="A575" s="13" t="s">
        <v>1261</v>
      </c>
      <c r="B575" s="13" t="s">
        <v>5013</v>
      </c>
      <c r="C575" s="13"/>
      <c r="D575" s="13" t="s">
        <v>12411</v>
      </c>
      <c r="E575" s="13" t="s">
        <v>11708</v>
      </c>
      <c r="F575" s="13" t="s">
        <v>11672</v>
      </c>
      <c r="G575" s="13" t="s">
        <v>12412</v>
      </c>
      <c r="H575" s="13" t="s">
        <v>59</v>
      </c>
      <c r="I575" s="14">
        <v>45406</v>
      </c>
      <c r="J575" s="14">
        <v>46022</v>
      </c>
      <c r="K575" s="14">
        <v>45799</v>
      </c>
      <c r="L575" s="13">
        <v>71694</v>
      </c>
      <c r="M575" s="13" t="s">
        <v>11708</v>
      </c>
      <c r="N575" s="13">
        <v>1</v>
      </c>
      <c r="O575" s="13">
        <v>1</v>
      </c>
      <c r="P575" s="13" t="s">
        <v>122</v>
      </c>
      <c r="Q575" s="13"/>
      <c r="R575" s="13" t="s">
        <v>82</v>
      </c>
      <c r="S575" s="13" t="s">
        <v>11754</v>
      </c>
      <c r="T575" s="13" t="s">
        <v>38</v>
      </c>
      <c r="U575" s="13" t="s">
        <v>38</v>
      </c>
      <c r="V575" s="13" t="s">
        <v>8032</v>
      </c>
      <c r="W575" s="13">
        <v>0.5</v>
      </c>
      <c r="X575" s="13">
        <v>115146.36</v>
      </c>
      <c r="Y575" s="13"/>
      <c r="Z575" s="15" t="str">
        <f>VLOOKUP(D575,'ZOHO Export'!$H:$W,16,FALSE)</f>
        <v>Patrick Rosias</v>
      </c>
      <c r="AA575" s="15" t="str">
        <f>VLOOKUP(E575,'ZOHO Export'!$H:$W,16,FALSE)</f>
        <v>Jurgen Van Den Driessche</v>
      </c>
    </row>
    <row r="576" spans="1:27" x14ac:dyDescent="0.3">
      <c r="A576" s="13" t="s">
        <v>1264</v>
      </c>
      <c r="B576" s="13" t="s">
        <v>12413</v>
      </c>
      <c r="C576" s="13"/>
      <c r="D576" s="13" t="s">
        <v>12122</v>
      </c>
      <c r="E576" s="13" t="s">
        <v>11649</v>
      </c>
      <c r="F576" s="13"/>
      <c r="G576" s="13" t="s">
        <v>837</v>
      </c>
      <c r="H576" s="13" t="s">
        <v>29</v>
      </c>
      <c r="I576" s="14">
        <v>45405</v>
      </c>
      <c r="J576" s="14">
        <v>45778</v>
      </c>
      <c r="K576" s="14">
        <v>45405</v>
      </c>
      <c r="L576" s="13">
        <v>18998.400000000001</v>
      </c>
      <c r="M576" s="13" t="s">
        <v>11649</v>
      </c>
      <c r="N576" s="13">
        <v>0</v>
      </c>
      <c r="O576" s="13">
        <v>0</v>
      </c>
      <c r="P576" s="13" t="s">
        <v>122</v>
      </c>
      <c r="Q576" s="13"/>
      <c r="R576" s="13" t="s">
        <v>25</v>
      </c>
      <c r="S576" s="13" t="s">
        <v>11715</v>
      </c>
      <c r="T576" s="13" t="s">
        <v>27</v>
      </c>
      <c r="U576" s="13" t="s">
        <v>27</v>
      </c>
      <c r="V576" s="13" t="s">
        <v>8033</v>
      </c>
      <c r="W576" s="13">
        <v>0.03</v>
      </c>
      <c r="X576" s="13">
        <v>18998.400000000001</v>
      </c>
      <c r="Y576" s="13"/>
      <c r="Z576" s="15" t="str">
        <f>VLOOKUP(D576,'ZOHO Export'!$H:$W,16,FALSE)</f>
        <v>Samir Gharbi</v>
      </c>
      <c r="AA576" s="15" t="str">
        <f>VLOOKUP(E576,'ZOHO Export'!$H:$W,16,FALSE)</f>
        <v>Wissem Bensaid</v>
      </c>
    </row>
    <row r="577" spans="1:27" x14ac:dyDescent="0.3">
      <c r="A577" s="13" t="s">
        <v>1265</v>
      </c>
      <c r="B577" s="13" t="s">
        <v>5333</v>
      </c>
      <c r="C577" s="13"/>
      <c r="D577" s="13" t="s">
        <v>11867</v>
      </c>
      <c r="E577" s="13" t="s">
        <v>11771</v>
      </c>
      <c r="F577" s="13"/>
      <c r="G577" s="13" t="s">
        <v>233</v>
      </c>
      <c r="H577" s="13" t="s">
        <v>29</v>
      </c>
      <c r="I577" s="14">
        <v>45405</v>
      </c>
      <c r="J577" s="14">
        <v>45742</v>
      </c>
      <c r="K577" s="14">
        <v>45405</v>
      </c>
      <c r="L577" s="13">
        <v>39189.599999999999</v>
      </c>
      <c r="M577" s="13" t="s">
        <v>11867</v>
      </c>
      <c r="N577" s="13">
        <v>0</v>
      </c>
      <c r="O577" s="13">
        <v>0</v>
      </c>
      <c r="P577" s="13" t="s">
        <v>122</v>
      </c>
      <c r="Q577" s="13"/>
      <c r="R577" s="13" t="s">
        <v>36</v>
      </c>
      <c r="S577" s="13" t="s">
        <v>11823</v>
      </c>
      <c r="T577" s="13" t="s">
        <v>84</v>
      </c>
      <c r="U577" s="13" t="s">
        <v>84</v>
      </c>
      <c r="V577" s="13" t="s">
        <v>8034</v>
      </c>
      <c r="W577" s="13">
        <v>1</v>
      </c>
      <c r="X577" s="13">
        <v>39189.599999999999</v>
      </c>
      <c r="Y577" s="13"/>
      <c r="Z577" s="15" t="e">
        <f>VLOOKUP(D577,'ZOHO Export'!$H:$W,16,FALSE)</f>
        <v>#N/A</v>
      </c>
      <c r="AA577" s="15" t="str">
        <f>VLOOKUP(E577,'ZOHO Export'!$H:$W,16,FALSE)</f>
        <v>Mark Sensenig</v>
      </c>
    </row>
    <row r="578" spans="1:27" x14ac:dyDescent="0.3">
      <c r="A578" s="13" t="s">
        <v>1266</v>
      </c>
      <c r="B578" s="13" t="s">
        <v>5334</v>
      </c>
      <c r="C578" s="13"/>
      <c r="D578" s="13" t="s">
        <v>12155</v>
      </c>
      <c r="E578" s="13" t="s">
        <v>11960</v>
      </c>
      <c r="F578" s="13" t="s">
        <v>11694</v>
      </c>
      <c r="G578" s="13" t="s">
        <v>895</v>
      </c>
      <c r="H578" s="13" t="s">
        <v>59</v>
      </c>
      <c r="I578" s="14">
        <v>45404</v>
      </c>
      <c r="J578" s="14">
        <v>45688</v>
      </c>
      <c r="K578" s="14">
        <v>45589</v>
      </c>
      <c r="L578" s="13">
        <v>25070.9</v>
      </c>
      <c r="M578" s="13" t="s">
        <v>11693</v>
      </c>
      <c r="N578" s="13">
        <v>1</v>
      </c>
      <c r="O578" s="13">
        <v>1</v>
      </c>
      <c r="P578" s="13" t="s">
        <v>122</v>
      </c>
      <c r="Q578" s="13"/>
      <c r="R578" s="13" t="s">
        <v>25</v>
      </c>
      <c r="S578" s="13" t="s">
        <v>12414</v>
      </c>
      <c r="T578" s="13" t="s">
        <v>38</v>
      </c>
      <c r="U578" s="13" t="s">
        <v>12276</v>
      </c>
      <c r="V578" s="13" t="s">
        <v>8035</v>
      </c>
      <c r="W578" s="13">
        <v>0.5</v>
      </c>
      <c r="X578" s="13">
        <v>178205.9</v>
      </c>
      <c r="Y578" s="13"/>
      <c r="Z578" s="15" t="str">
        <f>VLOOKUP(D578,'ZOHO Export'!$H:$W,16,FALSE)</f>
        <v>Zied Saihi</v>
      </c>
      <c r="AA578" s="15" t="str">
        <f>VLOOKUP(E578,'ZOHO Export'!$H:$W,16,FALSE)</f>
        <v>Sébastien Lerson</v>
      </c>
    </row>
    <row r="579" spans="1:27" x14ac:dyDescent="0.3">
      <c r="A579" s="13" t="s">
        <v>1267</v>
      </c>
      <c r="B579" s="13" t="s">
        <v>5335</v>
      </c>
      <c r="C579" s="13"/>
      <c r="D579" s="13" t="s">
        <v>11843</v>
      </c>
      <c r="E579" s="13" t="s">
        <v>11689</v>
      </c>
      <c r="F579" s="13" t="s">
        <v>11694</v>
      </c>
      <c r="G579" s="13" t="s">
        <v>999</v>
      </c>
      <c r="H579" s="13" t="s">
        <v>59</v>
      </c>
      <c r="I579" s="14">
        <v>45403</v>
      </c>
      <c r="J579" s="14">
        <v>45504</v>
      </c>
      <c r="K579" s="14">
        <v>45403</v>
      </c>
      <c r="L579" s="13">
        <v>8000.1</v>
      </c>
      <c r="M579" s="13" t="s">
        <v>11689</v>
      </c>
      <c r="N579" s="13">
        <v>0</v>
      </c>
      <c r="O579" s="13">
        <v>0</v>
      </c>
      <c r="P579" s="13" t="s">
        <v>122</v>
      </c>
      <c r="Q579" s="13"/>
      <c r="R579" s="13" t="s">
        <v>43</v>
      </c>
      <c r="S579" s="13" t="s">
        <v>11653</v>
      </c>
      <c r="T579" s="13" t="s">
        <v>53</v>
      </c>
      <c r="U579" s="13" t="s">
        <v>12276</v>
      </c>
      <c r="V579" s="13" t="s">
        <v>8036</v>
      </c>
      <c r="W579" s="13">
        <v>0.5</v>
      </c>
      <c r="X579" s="13">
        <v>8000.1</v>
      </c>
      <c r="Y579" s="13"/>
      <c r="Z579" s="15" t="str">
        <f>VLOOKUP(D579,'ZOHO Export'!$H:$W,16,FALSE)</f>
        <v>Emmanuel Van De Casteele</v>
      </c>
      <c r="AA579" s="15" t="str">
        <f>VLOOKUP(E579,'ZOHO Export'!$H:$W,16,FALSE)</f>
        <v>Yannick Vega Fernandez</v>
      </c>
    </row>
    <row r="580" spans="1:27" x14ac:dyDescent="0.3">
      <c r="A580" s="13" t="s">
        <v>1268</v>
      </c>
      <c r="B580" s="13" t="s">
        <v>5336</v>
      </c>
      <c r="C580" s="13"/>
      <c r="D580" s="13" t="s">
        <v>11843</v>
      </c>
      <c r="E580" s="13" t="s">
        <v>11773</v>
      </c>
      <c r="F580" s="13" t="s">
        <v>11664</v>
      </c>
      <c r="G580" s="13" t="s">
        <v>999</v>
      </c>
      <c r="H580" s="13" t="s">
        <v>29</v>
      </c>
      <c r="I580" s="14">
        <v>45401</v>
      </c>
      <c r="J580" s="13"/>
      <c r="K580" s="14">
        <v>45401</v>
      </c>
      <c r="L580" s="13">
        <v>202726.42</v>
      </c>
      <c r="M580" s="13" t="s">
        <v>11843</v>
      </c>
      <c r="N580" s="13">
        <v>0</v>
      </c>
      <c r="O580" s="13">
        <v>0</v>
      </c>
      <c r="P580" s="13" t="s">
        <v>28</v>
      </c>
      <c r="Q580" s="13"/>
      <c r="R580" s="13" t="s">
        <v>43</v>
      </c>
      <c r="S580" s="13" t="s">
        <v>12415</v>
      </c>
      <c r="T580" s="13" t="s">
        <v>53</v>
      </c>
      <c r="U580" s="13" t="s">
        <v>12416</v>
      </c>
      <c r="V580" s="13" t="s">
        <v>8037</v>
      </c>
      <c r="W580" s="13">
        <v>5</v>
      </c>
      <c r="X580" s="13">
        <v>202726.42</v>
      </c>
      <c r="Y580" s="13"/>
      <c r="Z580" s="15" t="str">
        <f>VLOOKUP(D580,'ZOHO Export'!$H:$W,16,FALSE)</f>
        <v>Emmanuel Van De Casteele</v>
      </c>
      <c r="AA580" s="15" t="str">
        <f>VLOOKUP(E580,'ZOHO Export'!$H:$W,16,FALSE)</f>
        <v>Bram Puttemans</v>
      </c>
    </row>
    <row r="581" spans="1:27" x14ac:dyDescent="0.3">
      <c r="A581" s="13" t="s">
        <v>1270</v>
      </c>
      <c r="B581" s="13" t="s">
        <v>5337</v>
      </c>
      <c r="C581" s="13" t="s">
        <v>12417</v>
      </c>
      <c r="D581" s="13" t="s">
        <v>12418</v>
      </c>
      <c r="E581" s="13" t="s">
        <v>11785</v>
      </c>
      <c r="F581" s="13" t="s">
        <v>11694</v>
      </c>
      <c r="G581" s="13" t="s">
        <v>2163</v>
      </c>
      <c r="H581" s="13" t="s">
        <v>29</v>
      </c>
      <c r="I581" s="14">
        <v>45400</v>
      </c>
      <c r="J581" s="14">
        <v>45519</v>
      </c>
      <c r="K581" s="14">
        <v>45575</v>
      </c>
      <c r="L581" s="13">
        <v>675.4</v>
      </c>
      <c r="M581" s="13" t="s">
        <v>12419</v>
      </c>
      <c r="N581" s="13">
        <v>1</v>
      </c>
      <c r="O581" s="13">
        <v>1</v>
      </c>
      <c r="P581" s="13" t="s">
        <v>122</v>
      </c>
      <c r="Q581" s="13"/>
      <c r="R581" s="13" t="s">
        <v>75</v>
      </c>
      <c r="S581" s="13" t="s">
        <v>12420</v>
      </c>
      <c r="T581" s="13" t="s">
        <v>38</v>
      </c>
      <c r="U581" s="13" t="s">
        <v>11794</v>
      </c>
      <c r="V581" s="13" t="s">
        <v>8038</v>
      </c>
      <c r="W581" s="13">
        <v>0.5</v>
      </c>
      <c r="X581" s="13">
        <v>38578</v>
      </c>
      <c r="Y581" s="13"/>
      <c r="Z581" s="15" t="str">
        <f>VLOOKUP(D581,'ZOHO Export'!$H:$W,16,FALSE)</f>
        <v>Gmar Ben Jaber</v>
      </c>
      <c r="AA581" s="15" t="str">
        <f>VLOOKUP(E581,'ZOHO Export'!$H:$W,16,FALSE)</f>
        <v>Nicolas Dubois</v>
      </c>
    </row>
    <row r="582" spans="1:27" x14ac:dyDescent="0.3">
      <c r="A582" s="13" t="s">
        <v>1272</v>
      </c>
      <c r="B582" s="13" t="s">
        <v>5338</v>
      </c>
      <c r="C582" s="13"/>
      <c r="D582" s="13" t="s">
        <v>12421</v>
      </c>
      <c r="E582" s="13" t="s">
        <v>11671</v>
      </c>
      <c r="F582" s="13" t="s">
        <v>12377</v>
      </c>
      <c r="G582" s="13" t="s">
        <v>1273</v>
      </c>
      <c r="H582" s="13" t="s">
        <v>29</v>
      </c>
      <c r="I582" s="14">
        <v>45399</v>
      </c>
      <c r="J582" s="14">
        <v>45778</v>
      </c>
      <c r="K582" s="14">
        <v>45399</v>
      </c>
      <c r="L582" s="13">
        <v>22598</v>
      </c>
      <c r="M582" s="13" t="s">
        <v>11785</v>
      </c>
      <c r="N582" s="13">
        <v>0</v>
      </c>
      <c r="O582" s="13">
        <v>0</v>
      </c>
      <c r="P582" s="13" t="s">
        <v>122</v>
      </c>
      <c r="Q582" s="13"/>
      <c r="R582" s="13" t="s">
        <v>75</v>
      </c>
      <c r="S582" s="13" t="s">
        <v>11653</v>
      </c>
      <c r="T582" s="13" t="s">
        <v>38</v>
      </c>
      <c r="U582" s="13" t="s">
        <v>12317</v>
      </c>
      <c r="V582" s="13" t="s">
        <v>8039</v>
      </c>
      <c r="W582" s="13">
        <v>1</v>
      </c>
      <c r="X582" s="13">
        <v>22598</v>
      </c>
      <c r="Y582" s="13"/>
      <c r="Z582" s="15" t="str">
        <f>VLOOKUP(D582,'ZOHO Export'!$H:$W,16,FALSE)</f>
        <v>Bernard Herens</v>
      </c>
      <c r="AA582" s="15" t="str">
        <f>VLOOKUP(E582,'ZOHO Export'!$H:$W,16,FALSE)</f>
        <v>Yves Debaisieux</v>
      </c>
    </row>
    <row r="583" spans="1:27" x14ac:dyDescent="0.3">
      <c r="A583" s="13" t="s">
        <v>1275</v>
      </c>
      <c r="B583" s="13" t="s">
        <v>5339</v>
      </c>
      <c r="C583" s="13"/>
      <c r="D583" s="13" t="s">
        <v>12422</v>
      </c>
      <c r="E583" s="13" t="s">
        <v>11943</v>
      </c>
      <c r="F583" s="13" t="s">
        <v>11705</v>
      </c>
      <c r="G583" s="13" t="s">
        <v>146</v>
      </c>
      <c r="H583" s="13" t="s">
        <v>29</v>
      </c>
      <c r="I583" s="14">
        <v>45397</v>
      </c>
      <c r="J583" s="14">
        <v>45961</v>
      </c>
      <c r="K583" s="14">
        <v>45988</v>
      </c>
      <c r="L583" s="13">
        <v>-75943.94</v>
      </c>
      <c r="M583" s="13" t="s">
        <v>11785</v>
      </c>
      <c r="N583" s="13">
        <v>2</v>
      </c>
      <c r="O583" s="13">
        <v>3</v>
      </c>
      <c r="P583" s="13" t="s">
        <v>122</v>
      </c>
      <c r="Q583" s="13"/>
      <c r="R583" s="13" t="s">
        <v>75</v>
      </c>
      <c r="S583" s="13" t="s">
        <v>12423</v>
      </c>
      <c r="T583" s="13" t="s">
        <v>38</v>
      </c>
      <c r="U583" s="13" t="s">
        <v>12276</v>
      </c>
      <c r="V583" s="13" t="s">
        <v>8040</v>
      </c>
      <c r="W583" s="13">
        <v>5</v>
      </c>
      <c r="X583" s="13">
        <v>393860.06</v>
      </c>
      <c r="Y583" s="13"/>
      <c r="Z583" s="15" t="str">
        <f>VLOOKUP(D583,'ZOHO Export'!$H:$W,16,FALSE)</f>
        <v>Véronique Dufrasne</v>
      </c>
      <c r="AA583" s="15" t="str">
        <f>VLOOKUP(E583,'ZOHO Export'!$H:$W,16,FALSE)</f>
        <v>Xavier Noriega</v>
      </c>
    </row>
    <row r="584" spans="1:27" x14ac:dyDescent="0.3">
      <c r="A584" s="13" t="s">
        <v>1278</v>
      </c>
      <c r="B584" s="13" t="s">
        <v>12424</v>
      </c>
      <c r="C584" s="13"/>
      <c r="D584" s="13" t="s">
        <v>11658</v>
      </c>
      <c r="E584" s="13" t="s">
        <v>11649</v>
      </c>
      <c r="F584" s="13"/>
      <c r="G584" s="13" t="s">
        <v>1279</v>
      </c>
      <c r="H584" s="13" t="s">
        <v>29</v>
      </c>
      <c r="I584" s="14">
        <v>45395</v>
      </c>
      <c r="J584" s="14">
        <v>45952</v>
      </c>
      <c r="K584" s="14">
        <v>45395</v>
      </c>
      <c r="L584" s="13">
        <v>19759.2</v>
      </c>
      <c r="M584" s="13" t="s">
        <v>11649</v>
      </c>
      <c r="N584" s="13">
        <v>0</v>
      </c>
      <c r="O584" s="13">
        <v>0</v>
      </c>
      <c r="P584" s="13" t="s">
        <v>122</v>
      </c>
      <c r="Q584" s="13"/>
      <c r="R584" s="13" t="s">
        <v>25</v>
      </c>
      <c r="S584" s="13" t="s">
        <v>12300</v>
      </c>
      <c r="T584" s="13" t="s">
        <v>27</v>
      </c>
      <c r="U584" s="13" t="s">
        <v>27</v>
      </c>
      <c r="V584" s="13" t="s">
        <v>8041</v>
      </c>
      <c r="W584" s="13">
        <v>0</v>
      </c>
      <c r="X584" s="13">
        <v>19759.2</v>
      </c>
      <c r="Y584" s="13"/>
      <c r="Z584" s="15" t="str">
        <f>VLOOKUP(D584,'ZOHO Export'!$H:$W,16,FALSE)</f>
        <v>Anouar Trigui</v>
      </c>
      <c r="AA584" s="15" t="str">
        <f>VLOOKUP(E584,'ZOHO Export'!$H:$W,16,FALSE)</f>
        <v>Wissem Bensaid</v>
      </c>
    </row>
    <row r="585" spans="1:27" x14ac:dyDescent="0.3">
      <c r="A585" s="13" t="s">
        <v>1280</v>
      </c>
      <c r="B585" s="13" t="s">
        <v>5341</v>
      </c>
      <c r="C585" s="13"/>
      <c r="D585" s="13" t="s">
        <v>11899</v>
      </c>
      <c r="E585" s="13" t="s">
        <v>11936</v>
      </c>
      <c r="F585" s="13"/>
      <c r="G585" s="13" t="s">
        <v>12425</v>
      </c>
      <c r="H585" s="13" t="s">
        <v>59</v>
      </c>
      <c r="I585" s="14">
        <v>45418</v>
      </c>
      <c r="J585" s="14">
        <v>45952</v>
      </c>
      <c r="K585" s="14">
        <v>45503</v>
      </c>
      <c r="L585" s="13">
        <v>4125.2</v>
      </c>
      <c r="M585" s="13" t="s">
        <v>11899</v>
      </c>
      <c r="N585" s="13">
        <v>1</v>
      </c>
      <c r="O585" s="13">
        <v>1</v>
      </c>
      <c r="P585" s="13" t="s">
        <v>122</v>
      </c>
      <c r="Q585" s="13"/>
      <c r="R585" s="13" t="s">
        <v>82</v>
      </c>
      <c r="S585" s="13" t="s">
        <v>12058</v>
      </c>
      <c r="T585" s="13" t="s">
        <v>178</v>
      </c>
      <c r="U585" s="13" t="s">
        <v>178</v>
      </c>
      <c r="V585" s="13" t="s">
        <v>8042</v>
      </c>
      <c r="W585" s="13">
        <v>1</v>
      </c>
      <c r="X585" s="13">
        <v>12875.1</v>
      </c>
      <c r="Y585" s="13"/>
      <c r="Z585" s="15" t="str">
        <f>VLOOKUP(D585,'ZOHO Export'!$H:$W,16,FALSE)</f>
        <v>Anja Lüttringhaus</v>
      </c>
      <c r="AA585" s="15" t="str">
        <f>VLOOKUP(E585,'ZOHO Export'!$H:$W,16,FALSE)</f>
        <v>Philippe Fürst</v>
      </c>
    </row>
    <row r="586" spans="1:27" x14ac:dyDescent="0.3">
      <c r="A586" s="13" t="s">
        <v>1282</v>
      </c>
      <c r="B586" s="13" t="s">
        <v>5342</v>
      </c>
      <c r="C586" s="13"/>
      <c r="D586" s="13" t="s">
        <v>12371</v>
      </c>
      <c r="E586" s="13" t="s">
        <v>11907</v>
      </c>
      <c r="F586" s="13" t="s">
        <v>11711</v>
      </c>
      <c r="G586" s="13" t="s">
        <v>268</v>
      </c>
      <c r="H586" s="13" t="s">
        <v>29</v>
      </c>
      <c r="I586" s="14">
        <v>45394</v>
      </c>
      <c r="J586" s="14">
        <v>45443</v>
      </c>
      <c r="K586" s="14">
        <v>45443</v>
      </c>
      <c r="L586" s="13">
        <v>-44312.81</v>
      </c>
      <c r="M586" s="13" t="s">
        <v>11907</v>
      </c>
      <c r="N586" s="13">
        <v>1</v>
      </c>
      <c r="O586" s="13">
        <v>1</v>
      </c>
      <c r="P586" s="13" t="s">
        <v>122</v>
      </c>
      <c r="Q586" s="13"/>
      <c r="R586" s="13" t="s">
        <v>82</v>
      </c>
      <c r="S586" s="13" t="s">
        <v>12372</v>
      </c>
      <c r="T586" s="13" t="s">
        <v>53</v>
      </c>
      <c r="U586" s="13" t="s">
        <v>11864</v>
      </c>
      <c r="V586" s="13" t="s">
        <v>8043</v>
      </c>
      <c r="W586" s="13">
        <v>5</v>
      </c>
      <c r="X586" s="13">
        <v>0</v>
      </c>
      <c r="Y586" s="13"/>
      <c r="Z586" s="15" t="e">
        <f>VLOOKUP(D586,'ZOHO Export'!$H:$W,16,FALSE)</f>
        <v>#N/A</v>
      </c>
      <c r="AA586" s="15" t="e">
        <f>VLOOKUP(E586,'ZOHO Export'!$H:$W,16,FALSE)</f>
        <v>#N/A</v>
      </c>
    </row>
    <row r="587" spans="1:27" x14ac:dyDescent="0.3">
      <c r="A587" s="13" t="s">
        <v>1283</v>
      </c>
      <c r="B587" s="13" t="s">
        <v>5343</v>
      </c>
      <c r="C587" s="13"/>
      <c r="D587" s="13" t="s">
        <v>11661</v>
      </c>
      <c r="E587" s="13" t="s">
        <v>12323</v>
      </c>
      <c r="F587" s="13"/>
      <c r="G587" s="13" t="s">
        <v>1284</v>
      </c>
      <c r="H587" s="13" t="s">
        <v>29</v>
      </c>
      <c r="I587" s="14">
        <v>45394</v>
      </c>
      <c r="J587" s="14">
        <v>45596</v>
      </c>
      <c r="K587" s="14">
        <v>45394</v>
      </c>
      <c r="L587" s="13">
        <v>25729.200000000001</v>
      </c>
      <c r="M587" s="13" t="s">
        <v>12323</v>
      </c>
      <c r="N587" s="13">
        <v>0</v>
      </c>
      <c r="O587" s="13">
        <v>0</v>
      </c>
      <c r="P587" s="13" t="s">
        <v>122</v>
      </c>
      <c r="Q587" s="13"/>
      <c r="R587" s="13" t="s">
        <v>36</v>
      </c>
      <c r="S587" s="13" t="s">
        <v>12426</v>
      </c>
      <c r="T587" s="13" t="s">
        <v>58</v>
      </c>
      <c r="U587" s="13" t="s">
        <v>11683</v>
      </c>
      <c r="V587" s="13" t="s">
        <v>8044</v>
      </c>
      <c r="W587" s="13">
        <v>7</v>
      </c>
      <c r="X587" s="13">
        <v>25729.200000000001</v>
      </c>
      <c r="Y587" s="13"/>
      <c r="Z587" s="15" t="str">
        <f>VLOOKUP(D587,'ZOHO Export'!$H:$W,16,FALSE)</f>
        <v>Maria Bonaccio</v>
      </c>
      <c r="AA587" s="15" t="e">
        <f>VLOOKUP(E587,'ZOHO Export'!$H:$W,16,FALSE)</f>
        <v>#N/A</v>
      </c>
    </row>
    <row r="588" spans="1:27" x14ac:dyDescent="0.3">
      <c r="A588" s="13" t="s">
        <v>1285</v>
      </c>
      <c r="B588" s="13" t="s">
        <v>12427</v>
      </c>
      <c r="C588" s="13"/>
      <c r="D588" s="13" t="s">
        <v>12428</v>
      </c>
      <c r="E588" s="13" t="s">
        <v>11710</v>
      </c>
      <c r="F588" s="13" t="s">
        <v>11711</v>
      </c>
      <c r="G588" s="13" t="s">
        <v>779</v>
      </c>
      <c r="H588" s="13" t="s">
        <v>59</v>
      </c>
      <c r="I588" s="14">
        <v>45323</v>
      </c>
      <c r="J588" s="14">
        <v>45427</v>
      </c>
      <c r="K588" s="14">
        <v>45393</v>
      </c>
      <c r="L588" s="13">
        <v>50007.89</v>
      </c>
      <c r="M588" s="13" t="s">
        <v>11710</v>
      </c>
      <c r="N588" s="13">
        <v>0</v>
      </c>
      <c r="O588" s="13">
        <v>0</v>
      </c>
      <c r="P588" s="13" t="s">
        <v>122</v>
      </c>
      <c r="Q588" s="13"/>
      <c r="R588" s="13" t="s">
        <v>82</v>
      </c>
      <c r="S588" s="13" t="s">
        <v>6878</v>
      </c>
      <c r="T588" s="13" t="s">
        <v>38</v>
      </c>
      <c r="U588" s="13" t="s">
        <v>38</v>
      </c>
      <c r="V588" s="13" t="s">
        <v>8045</v>
      </c>
      <c r="W588" s="13">
        <v>1</v>
      </c>
      <c r="X588" s="13">
        <v>50007.89</v>
      </c>
      <c r="Y588" s="13"/>
      <c r="Z588" s="15" t="e">
        <f>VLOOKUP(D588,'ZOHO Export'!$H:$W,16,FALSE)</f>
        <v>#N/A</v>
      </c>
      <c r="AA588" s="15" t="str">
        <f>VLOOKUP(E588,'ZOHO Export'!$H:$W,16,FALSE)</f>
        <v>Denis Remacle</v>
      </c>
    </row>
    <row r="589" spans="1:27" x14ac:dyDescent="0.3">
      <c r="A589" s="13" t="s">
        <v>1287</v>
      </c>
      <c r="B589" s="13" t="s">
        <v>5345</v>
      </c>
      <c r="C589" s="13"/>
      <c r="D589" s="13" t="s">
        <v>11710</v>
      </c>
      <c r="E589" s="13" t="s">
        <v>11792</v>
      </c>
      <c r="F589" s="13" t="s">
        <v>11711</v>
      </c>
      <c r="G589" s="13" t="s">
        <v>779</v>
      </c>
      <c r="H589" s="13" t="s">
        <v>59</v>
      </c>
      <c r="I589" s="14">
        <v>45323</v>
      </c>
      <c r="J589" s="14">
        <v>45565</v>
      </c>
      <c r="K589" s="14">
        <v>45393</v>
      </c>
      <c r="L589" s="13">
        <v>50007.89</v>
      </c>
      <c r="M589" s="13" t="s">
        <v>11710</v>
      </c>
      <c r="N589" s="13">
        <v>0</v>
      </c>
      <c r="O589" s="13">
        <v>0</v>
      </c>
      <c r="P589" s="13" t="s">
        <v>122</v>
      </c>
      <c r="Q589" s="13"/>
      <c r="R589" s="13" t="s">
        <v>82</v>
      </c>
      <c r="S589" s="13" t="s">
        <v>6878</v>
      </c>
      <c r="T589" s="13" t="s">
        <v>38</v>
      </c>
      <c r="U589" s="13" t="s">
        <v>38</v>
      </c>
      <c r="V589" s="13" t="s">
        <v>8046</v>
      </c>
      <c r="W589" s="13">
        <v>2.5</v>
      </c>
      <c r="X589" s="13">
        <v>50007.89</v>
      </c>
      <c r="Y589" s="13"/>
      <c r="Z589" s="15" t="str">
        <f>VLOOKUP(D589,'ZOHO Export'!$H:$W,16,FALSE)</f>
        <v>Denis Remacle</v>
      </c>
      <c r="AA589" s="15" t="str">
        <f>VLOOKUP(E589,'ZOHO Export'!$H:$W,16,FALSE)</f>
        <v>Damien Hemmeryckx</v>
      </c>
    </row>
    <row r="590" spans="1:27" x14ac:dyDescent="0.3">
      <c r="A590" s="13" t="s">
        <v>1288</v>
      </c>
      <c r="B590" s="13" t="s">
        <v>5346</v>
      </c>
      <c r="C590" s="13"/>
      <c r="D590" s="13" t="s">
        <v>11667</v>
      </c>
      <c r="E590" s="13" t="s">
        <v>11736</v>
      </c>
      <c r="F590" s="13"/>
      <c r="G590" s="13" t="s">
        <v>1289</v>
      </c>
      <c r="H590" s="13" t="s">
        <v>59</v>
      </c>
      <c r="I590" s="14">
        <v>45393</v>
      </c>
      <c r="J590" s="14">
        <v>45411</v>
      </c>
      <c r="K590" s="14">
        <v>45393</v>
      </c>
      <c r="L590" s="13">
        <v>0</v>
      </c>
      <c r="M590" s="13" t="s">
        <v>11736</v>
      </c>
      <c r="N590" s="13">
        <v>0</v>
      </c>
      <c r="O590" s="13">
        <v>0</v>
      </c>
      <c r="P590" s="13" t="s">
        <v>122</v>
      </c>
      <c r="Q590" s="13"/>
      <c r="R590" s="13" t="s">
        <v>43</v>
      </c>
      <c r="S590" s="13" t="s">
        <v>12429</v>
      </c>
      <c r="T590" s="13" t="s">
        <v>45</v>
      </c>
      <c r="U590" s="13" t="s">
        <v>11683</v>
      </c>
      <c r="V590" s="13" t="s">
        <v>8047</v>
      </c>
      <c r="W590" s="13">
        <v>1.4</v>
      </c>
      <c r="X590" s="13">
        <v>0</v>
      </c>
      <c r="Y590" s="13"/>
      <c r="Z590" s="15" t="str">
        <f>VLOOKUP(D590,'ZOHO Export'!$H:$W,16,FALSE)</f>
        <v>Lucas Soto</v>
      </c>
      <c r="AA590" s="15" t="str">
        <f>VLOOKUP(E590,'ZOHO Export'!$H:$W,16,FALSE)</f>
        <v>Begona Soto</v>
      </c>
    </row>
    <row r="591" spans="1:27" x14ac:dyDescent="0.3">
      <c r="A591" s="13" t="s">
        <v>1290</v>
      </c>
      <c r="B591" s="13" t="s">
        <v>5347</v>
      </c>
      <c r="C591" s="13"/>
      <c r="D591" s="13" t="s">
        <v>12283</v>
      </c>
      <c r="E591" s="13" t="s">
        <v>12366</v>
      </c>
      <c r="F591" s="13"/>
      <c r="G591" s="13" t="s">
        <v>1291</v>
      </c>
      <c r="H591" s="13" t="s">
        <v>29</v>
      </c>
      <c r="I591" s="14">
        <v>45393</v>
      </c>
      <c r="J591" s="14">
        <v>45518</v>
      </c>
      <c r="K591" s="14">
        <v>45393</v>
      </c>
      <c r="L591" s="13">
        <v>6000</v>
      </c>
      <c r="M591" s="13" t="s">
        <v>12283</v>
      </c>
      <c r="N591" s="13">
        <v>0</v>
      </c>
      <c r="O591" s="13">
        <v>0</v>
      </c>
      <c r="P591" s="13" t="s">
        <v>122</v>
      </c>
      <c r="Q591" s="13"/>
      <c r="R591" s="13" t="s">
        <v>43</v>
      </c>
      <c r="S591" s="13" t="s">
        <v>11862</v>
      </c>
      <c r="T591" s="13" t="s">
        <v>53</v>
      </c>
      <c r="U591" s="13" t="s">
        <v>58</v>
      </c>
      <c r="V591" s="13" t="s">
        <v>8048</v>
      </c>
      <c r="W591" s="13">
        <v>2000000</v>
      </c>
      <c r="X591" s="13">
        <v>6000</v>
      </c>
      <c r="Y591" s="13"/>
      <c r="Z591" s="15" t="e">
        <f>VLOOKUP(D591,'ZOHO Export'!$H:$W,16,FALSE)</f>
        <v>#N/A</v>
      </c>
      <c r="AA591" s="15" t="e">
        <f>VLOOKUP(E591,'ZOHO Export'!$H:$W,16,FALSE)</f>
        <v>#N/A</v>
      </c>
    </row>
    <row r="592" spans="1:27" x14ac:dyDescent="0.3">
      <c r="A592" s="13" t="s">
        <v>1293</v>
      </c>
      <c r="B592" s="13" t="s">
        <v>5348</v>
      </c>
      <c r="C592" s="13"/>
      <c r="D592" s="13" t="s">
        <v>12219</v>
      </c>
      <c r="E592" s="13" t="s">
        <v>11943</v>
      </c>
      <c r="F592" s="13" t="s">
        <v>11694</v>
      </c>
      <c r="G592" s="13" t="s">
        <v>146</v>
      </c>
      <c r="H592" s="13" t="s">
        <v>29</v>
      </c>
      <c r="I592" s="14">
        <v>45392</v>
      </c>
      <c r="J592" s="14">
        <v>45813</v>
      </c>
      <c r="K592" s="14">
        <v>45904</v>
      </c>
      <c r="L592" s="13">
        <v>84505.66</v>
      </c>
      <c r="M592" s="13" t="s">
        <v>11785</v>
      </c>
      <c r="N592" s="13">
        <v>3</v>
      </c>
      <c r="O592" s="13">
        <v>3</v>
      </c>
      <c r="P592" s="13" t="s">
        <v>28</v>
      </c>
      <c r="Q592" s="13"/>
      <c r="R592" s="13" t="s">
        <v>75</v>
      </c>
      <c r="S592" s="13" t="s">
        <v>12430</v>
      </c>
      <c r="T592" s="13" t="s">
        <v>38</v>
      </c>
      <c r="U592" s="13" t="s">
        <v>12276</v>
      </c>
      <c r="V592" s="13" t="s">
        <v>8049</v>
      </c>
      <c r="W592" s="13">
        <v>1.17</v>
      </c>
      <c r="X592" s="13">
        <v>276861.65000000002</v>
      </c>
      <c r="Y592" s="13"/>
      <c r="Z592" s="15" t="str">
        <f>VLOOKUP(D592,'ZOHO Export'!$H:$W,16,FALSE)</f>
        <v>Dries Vandekerchove</v>
      </c>
      <c r="AA592" s="15" t="str">
        <f>VLOOKUP(E592,'ZOHO Export'!$H:$W,16,FALSE)</f>
        <v>Xavier Noriega</v>
      </c>
    </row>
    <row r="593" spans="1:27" x14ac:dyDescent="0.3">
      <c r="A593" s="13" t="s">
        <v>1294</v>
      </c>
      <c r="B593" s="13" t="s">
        <v>5349</v>
      </c>
      <c r="C593" s="13"/>
      <c r="D593" s="13" t="s">
        <v>11767</v>
      </c>
      <c r="E593" s="13" t="s">
        <v>11767</v>
      </c>
      <c r="F593" s="13"/>
      <c r="G593" s="13" t="s">
        <v>1295</v>
      </c>
      <c r="H593" s="13" t="s">
        <v>29</v>
      </c>
      <c r="I593" s="14">
        <v>45391</v>
      </c>
      <c r="J593" s="14">
        <v>45596</v>
      </c>
      <c r="K593" s="14">
        <v>45485</v>
      </c>
      <c r="L593" s="13">
        <v>7492.8</v>
      </c>
      <c r="M593" s="13" t="s">
        <v>11767</v>
      </c>
      <c r="N593" s="13">
        <v>3</v>
      </c>
      <c r="O593" s="13">
        <v>1</v>
      </c>
      <c r="P593" s="13" t="s">
        <v>122</v>
      </c>
      <c r="Q593" s="13"/>
      <c r="R593" s="13" t="s">
        <v>104</v>
      </c>
      <c r="S593" s="13" t="s">
        <v>12431</v>
      </c>
      <c r="T593" s="13" t="s">
        <v>58</v>
      </c>
      <c r="U593" s="13" t="s">
        <v>58</v>
      </c>
      <c r="V593" s="13" t="s">
        <v>8050</v>
      </c>
      <c r="W593" s="13">
        <v>5</v>
      </c>
      <c r="X593" s="13">
        <v>81673.8</v>
      </c>
      <c r="Y593" s="13"/>
      <c r="Z593" s="15" t="str">
        <f>VLOOKUP(D593,'ZOHO Export'!$H:$W,16,FALSE)</f>
        <v>Paqui Romero</v>
      </c>
      <c r="AA593" s="15" t="str">
        <f>VLOOKUP(E593,'ZOHO Export'!$H:$W,16,FALSE)</f>
        <v>Paqui Romero</v>
      </c>
    </row>
    <row r="594" spans="1:27" x14ac:dyDescent="0.3">
      <c r="A594" s="13" t="s">
        <v>1296</v>
      </c>
      <c r="B594" s="13" t="s">
        <v>12432</v>
      </c>
      <c r="C594" s="13"/>
      <c r="D594" s="13" t="s">
        <v>11735</v>
      </c>
      <c r="E594" s="13" t="s">
        <v>11649</v>
      </c>
      <c r="F594" s="13"/>
      <c r="G594" s="13" t="s">
        <v>169</v>
      </c>
      <c r="H594" s="13" t="s">
        <v>29</v>
      </c>
      <c r="I594" s="14">
        <v>45390</v>
      </c>
      <c r="J594" s="14">
        <v>45778</v>
      </c>
      <c r="K594" s="14">
        <v>45390</v>
      </c>
      <c r="L594" s="13">
        <v>7903.5</v>
      </c>
      <c r="M594" s="13" t="s">
        <v>11880</v>
      </c>
      <c r="N594" s="13">
        <v>0</v>
      </c>
      <c r="O594" s="13">
        <v>0</v>
      </c>
      <c r="P594" s="13" t="s">
        <v>122</v>
      </c>
      <c r="Q594" s="13"/>
      <c r="R594" s="13" t="s">
        <v>82</v>
      </c>
      <c r="S594" s="13" t="s">
        <v>12294</v>
      </c>
      <c r="T594" s="13" t="s">
        <v>27</v>
      </c>
      <c r="U594" s="13" t="s">
        <v>27</v>
      </c>
      <c r="V594" s="13" t="s">
        <v>8051</v>
      </c>
      <c r="W594" s="13">
        <v>0</v>
      </c>
      <c r="X594" s="13">
        <v>7903.5</v>
      </c>
      <c r="Y594" s="13"/>
      <c r="Z594" s="15" t="str">
        <f>VLOOKUP(D594,'ZOHO Export'!$H:$W,16,FALSE)</f>
        <v>Mohamed Hedi Hammemi</v>
      </c>
      <c r="AA594" s="15" t="str">
        <f>VLOOKUP(E594,'ZOHO Export'!$H:$W,16,FALSE)</f>
        <v>Wissem Bensaid</v>
      </c>
    </row>
    <row r="595" spans="1:27" x14ac:dyDescent="0.3">
      <c r="A595" s="13" t="s">
        <v>1297</v>
      </c>
      <c r="B595" s="13" t="s">
        <v>11520</v>
      </c>
      <c r="C595" s="13"/>
      <c r="D595" s="13" t="s">
        <v>11726</v>
      </c>
      <c r="E595" s="13" t="s">
        <v>11649</v>
      </c>
      <c r="F595" s="13"/>
      <c r="G595" s="13" t="s">
        <v>438</v>
      </c>
      <c r="H595" s="13" t="s">
        <v>59</v>
      </c>
      <c r="I595" s="14">
        <v>45390</v>
      </c>
      <c r="J595" s="13"/>
      <c r="K595" s="14">
        <v>45390</v>
      </c>
      <c r="L595" s="13">
        <v>11753.88</v>
      </c>
      <c r="M595" s="13" t="s">
        <v>11880</v>
      </c>
      <c r="N595" s="13">
        <v>0</v>
      </c>
      <c r="O595" s="13">
        <v>0</v>
      </c>
      <c r="P595" s="13" t="s">
        <v>28</v>
      </c>
      <c r="Q595" s="13"/>
      <c r="R595" s="13" t="s">
        <v>25</v>
      </c>
      <c r="S595" s="13" t="s">
        <v>11706</v>
      </c>
      <c r="T595" s="13" t="s">
        <v>27</v>
      </c>
      <c r="U595" s="13" t="s">
        <v>27</v>
      </c>
      <c r="V595" s="13" t="s">
        <v>8052</v>
      </c>
      <c r="W595" s="13">
        <v>0</v>
      </c>
      <c r="X595" s="13">
        <v>11753.88</v>
      </c>
      <c r="Y595" s="13"/>
      <c r="Z595" s="15" t="str">
        <f>VLOOKUP(D595,'ZOHO Export'!$H:$W,16,FALSE)</f>
        <v>Zied Maghrebi</v>
      </c>
      <c r="AA595" s="15" t="str">
        <f>VLOOKUP(E595,'ZOHO Export'!$H:$W,16,FALSE)</f>
        <v>Wissem Bensaid</v>
      </c>
    </row>
    <row r="596" spans="1:27" x14ac:dyDescent="0.3">
      <c r="A596" s="13" t="s">
        <v>1298</v>
      </c>
      <c r="B596" s="13" t="s">
        <v>5352</v>
      </c>
      <c r="C596" s="13"/>
      <c r="D596" s="13" t="s">
        <v>12056</v>
      </c>
      <c r="E596" s="13" t="s">
        <v>11693</v>
      </c>
      <c r="F596" s="13" t="s">
        <v>11705</v>
      </c>
      <c r="G596" s="13" t="s">
        <v>1299</v>
      </c>
      <c r="H596" s="13" t="s">
        <v>59</v>
      </c>
      <c r="I596" s="14">
        <v>45390</v>
      </c>
      <c r="J596" s="14">
        <v>45657</v>
      </c>
      <c r="K596" s="14">
        <v>45498</v>
      </c>
      <c r="L596" s="13">
        <v>3574.8</v>
      </c>
      <c r="M596" s="13" t="s">
        <v>11693</v>
      </c>
      <c r="N596" s="13">
        <v>1</v>
      </c>
      <c r="O596" s="13">
        <v>1</v>
      </c>
      <c r="P596" s="13" t="s">
        <v>122</v>
      </c>
      <c r="Q596" s="13"/>
      <c r="R596" s="13" t="s">
        <v>25</v>
      </c>
      <c r="S596" s="13" t="s">
        <v>12433</v>
      </c>
      <c r="T596" s="13" t="s">
        <v>38</v>
      </c>
      <c r="U596" s="13" t="s">
        <v>12276</v>
      </c>
      <c r="V596" s="13" t="s">
        <v>8053</v>
      </c>
      <c r="W596" s="13">
        <v>0.1</v>
      </c>
      <c r="X596" s="13">
        <v>9226.7999999999993</v>
      </c>
      <c r="Y596" s="13"/>
      <c r="Z596" s="15" t="e">
        <f>VLOOKUP(D596,'ZOHO Export'!$H:$W,16,FALSE)</f>
        <v>#N/A</v>
      </c>
      <c r="AA596" s="15" t="str">
        <f>VLOOKUP(E596,'ZOHO Export'!$H:$W,16,FALSE)</f>
        <v>Peter Holvoet</v>
      </c>
    </row>
    <row r="597" spans="1:27" x14ac:dyDescent="0.3">
      <c r="A597" s="13" t="s">
        <v>1300</v>
      </c>
      <c r="B597" s="13" t="s">
        <v>5353</v>
      </c>
      <c r="C597" s="13"/>
      <c r="D597" s="13" t="s">
        <v>12028</v>
      </c>
      <c r="E597" s="13" t="s">
        <v>11652</v>
      </c>
      <c r="F597" s="13"/>
      <c r="G597" s="13" t="s">
        <v>684</v>
      </c>
      <c r="H597" s="13" t="s">
        <v>29</v>
      </c>
      <c r="I597" s="14">
        <v>45387</v>
      </c>
      <c r="J597" s="14">
        <v>45483</v>
      </c>
      <c r="K597" s="14">
        <v>45387</v>
      </c>
      <c r="L597" s="13">
        <v>823.68</v>
      </c>
      <c r="M597" s="13" t="s">
        <v>12028</v>
      </c>
      <c r="N597" s="13">
        <v>0</v>
      </c>
      <c r="O597" s="13">
        <v>0</v>
      </c>
      <c r="P597" s="13" t="s">
        <v>122</v>
      </c>
      <c r="Q597" s="13"/>
      <c r="R597" s="13" t="s">
        <v>36</v>
      </c>
      <c r="S597" s="13" t="s">
        <v>11712</v>
      </c>
      <c r="T597" s="13" t="s">
        <v>1067</v>
      </c>
      <c r="U597" s="13" t="s">
        <v>1067</v>
      </c>
      <c r="V597" s="13" t="s">
        <v>8054</v>
      </c>
      <c r="W597" s="13">
        <v>0.01</v>
      </c>
      <c r="X597" s="13">
        <v>823.68</v>
      </c>
      <c r="Y597" s="13"/>
      <c r="Z597" s="15" t="str">
        <f>VLOOKUP(D597,'ZOHO Export'!$H:$W,16,FALSE)</f>
        <v>Damien Claude</v>
      </c>
      <c r="AA597" s="15" t="str">
        <f>VLOOKUP(E597,'ZOHO Export'!$H:$W,16,FALSE)</f>
        <v>Karel De Swert</v>
      </c>
    </row>
    <row r="598" spans="1:27" x14ac:dyDescent="0.3">
      <c r="A598" s="13" t="s">
        <v>1301</v>
      </c>
      <c r="B598" s="13" t="s">
        <v>5318</v>
      </c>
      <c r="C598" s="13"/>
      <c r="D598" s="13" t="s">
        <v>12434</v>
      </c>
      <c r="E598" s="13" t="s">
        <v>11800</v>
      </c>
      <c r="F598" s="13" t="s">
        <v>11711</v>
      </c>
      <c r="G598" s="13" t="s">
        <v>1302</v>
      </c>
      <c r="H598" s="13" t="s">
        <v>29</v>
      </c>
      <c r="I598" s="14">
        <v>45387</v>
      </c>
      <c r="J598" s="14">
        <v>45415</v>
      </c>
      <c r="K598" s="14">
        <v>45426</v>
      </c>
      <c r="L598" s="13">
        <v>-461156</v>
      </c>
      <c r="M598" s="13" t="s">
        <v>11800</v>
      </c>
      <c r="N598" s="13">
        <v>1</v>
      </c>
      <c r="O598" s="13">
        <v>1</v>
      </c>
      <c r="P598" s="13" t="s">
        <v>122</v>
      </c>
      <c r="Q598" s="13"/>
      <c r="R598" s="13" t="s">
        <v>82</v>
      </c>
      <c r="S598" s="13" t="s">
        <v>12393</v>
      </c>
      <c r="T598" s="13" t="s">
        <v>53</v>
      </c>
      <c r="U598" s="13" t="s">
        <v>12394</v>
      </c>
      <c r="V598" s="13" t="s">
        <v>8055</v>
      </c>
      <c r="W598" s="13">
        <v>100</v>
      </c>
      <c r="X598" s="13">
        <v>0</v>
      </c>
      <c r="Y598" s="13"/>
      <c r="Z598" s="15" t="e">
        <f>VLOOKUP(D598,'ZOHO Export'!$H:$W,16,FALSE)</f>
        <v>#N/A</v>
      </c>
      <c r="AA598" s="15" t="str">
        <f>VLOOKUP(E598,'ZOHO Export'!$H:$W,16,FALSE)</f>
        <v>Mac Olean</v>
      </c>
    </row>
    <row r="599" spans="1:27" x14ac:dyDescent="0.3">
      <c r="A599" s="13" t="s">
        <v>1304</v>
      </c>
      <c r="B599" s="13" t="s">
        <v>5354</v>
      </c>
      <c r="C599" s="13"/>
      <c r="D599" s="13" t="s">
        <v>11936</v>
      </c>
      <c r="E599" s="13" t="s">
        <v>12246</v>
      </c>
      <c r="F599" s="13" t="s">
        <v>11664</v>
      </c>
      <c r="G599" s="13" t="s">
        <v>1305</v>
      </c>
      <c r="H599" s="13" t="s">
        <v>29</v>
      </c>
      <c r="I599" s="14">
        <v>45387</v>
      </c>
      <c r="J599" s="14">
        <v>45450</v>
      </c>
      <c r="K599" s="14">
        <v>45433</v>
      </c>
      <c r="L599" s="13">
        <v>18800</v>
      </c>
      <c r="M599" s="13" t="s">
        <v>11689</v>
      </c>
      <c r="N599" s="13">
        <v>3</v>
      </c>
      <c r="O599" s="13">
        <v>3</v>
      </c>
      <c r="P599" s="13" t="s">
        <v>122</v>
      </c>
      <c r="Q599" s="13"/>
      <c r="R599" s="13" t="s">
        <v>36</v>
      </c>
      <c r="S599" s="13" t="s">
        <v>11988</v>
      </c>
      <c r="T599" s="13" t="s">
        <v>53</v>
      </c>
      <c r="U599" s="13" t="s">
        <v>11691</v>
      </c>
      <c r="V599" s="13" t="s">
        <v>8056</v>
      </c>
      <c r="W599" s="13">
        <v>100</v>
      </c>
      <c r="X599" s="13">
        <v>115682.5</v>
      </c>
      <c r="Y599" s="13"/>
      <c r="Z599" s="15" t="str">
        <f>VLOOKUP(D599,'ZOHO Export'!$H:$W,16,FALSE)</f>
        <v>Philippe Fürst</v>
      </c>
      <c r="AA599" s="15" t="str">
        <f>VLOOKUP(E599,'ZOHO Export'!$H:$W,16,FALSE)</f>
        <v>Nelli Grabek</v>
      </c>
    </row>
    <row r="600" spans="1:27" x14ac:dyDescent="0.3">
      <c r="A600" s="13" t="s">
        <v>1306</v>
      </c>
      <c r="B600" s="13" t="s">
        <v>5355</v>
      </c>
      <c r="C600" s="13"/>
      <c r="D600" s="13" t="s">
        <v>11655</v>
      </c>
      <c r="E600" s="13" t="s">
        <v>11722</v>
      </c>
      <c r="F600" s="13"/>
      <c r="G600" s="13" t="s">
        <v>1307</v>
      </c>
      <c r="H600" s="13" t="s">
        <v>29</v>
      </c>
      <c r="I600" s="14">
        <v>45387</v>
      </c>
      <c r="J600" s="14">
        <v>45688</v>
      </c>
      <c r="K600" s="14">
        <v>45387</v>
      </c>
      <c r="L600" s="13">
        <v>9980</v>
      </c>
      <c r="M600" s="13" t="s">
        <v>11660</v>
      </c>
      <c r="N600" s="13">
        <v>0</v>
      </c>
      <c r="O600" s="13">
        <v>0</v>
      </c>
      <c r="P600" s="13" t="s">
        <v>122</v>
      </c>
      <c r="Q600" s="13"/>
      <c r="R600" s="13" t="s">
        <v>43</v>
      </c>
      <c r="S600" s="13" t="s">
        <v>11656</v>
      </c>
      <c r="T600" s="13" t="s">
        <v>45</v>
      </c>
      <c r="U600" s="13" t="s">
        <v>45</v>
      </c>
      <c r="V600" s="13" t="s">
        <v>8057</v>
      </c>
      <c r="W600" s="13">
        <v>0.2</v>
      </c>
      <c r="X600" s="13">
        <v>9980</v>
      </c>
      <c r="Y600" s="13"/>
      <c r="Z600" s="15" t="str">
        <f>VLOOKUP(D600,'ZOHO Export'!$H:$W,16,FALSE)</f>
        <v>Laura Cestau</v>
      </c>
      <c r="AA600" s="15" t="str">
        <f>VLOOKUP(E600,'ZOHO Export'!$H:$W,16,FALSE)</f>
        <v>Juan Juarez Quintana</v>
      </c>
    </row>
    <row r="601" spans="1:27" x14ac:dyDescent="0.3">
      <c r="A601" s="13" t="s">
        <v>1308</v>
      </c>
      <c r="B601" s="13" t="s">
        <v>5356</v>
      </c>
      <c r="C601" s="13"/>
      <c r="D601" s="13" t="s">
        <v>12435</v>
      </c>
      <c r="E601" s="13" t="s">
        <v>11673</v>
      </c>
      <c r="F601" s="13" t="s">
        <v>11694</v>
      </c>
      <c r="G601" s="13" t="s">
        <v>74</v>
      </c>
      <c r="H601" s="13" t="s">
        <v>29</v>
      </c>
      <c r="I601" s="14">
        <v>45386</v>
      </c>
      <c r="J601" s="14">
        <v>45596</v>
      </c>
      <c r="K601" s="14">
        <v>45537</v>
      </c>
      <c r="L601" s="13">
        <v>-32.96</v>
      </c>
      <c r="M601" s="13" t="s">
        <v>11673</v>
      </c>
      <c r="N601" s="13">
        <v>1</v>
      </c>
      <c r="O601" s="13">
        <v>1</v>
      </c>
      <c r="P601" s="13" t="s">
        <v>122</v>
      </c>
      <c r="Q601" s="13"/>
      <c r="R601" s="13" t="s">
        <v>75</v>
      </c>
      <c r="S601" s="13" t="s">
        <v>12436</v>
      </c>
      <c r="T601" s="13" t="s">
        <v>38</v>
      </c>
      <c r="U601" s="13" t="s">
        <v>12276</v>
      </c>
      <c r="V601" s="13" t="s">
        <v>8058</v>
      </c>
      <c r="W601" s="13">
        <v>1</v>
      </c>
      <c r="X601" s="13">
        <v>27491</v>
      </c>
      <c r="Y601" s="13"/>
      <c r="Z601" s="15" t="e">
        <f>VLOOKUP(D601,'ZOHO Export'!$H:$W,16,FALSE)</f>
        <v>#N/A</v>
      </c>
      <c r="AA601" s="15" t="str">
        <f>VLOOKUP(E601,'ZOHO Export'!$H:$W,16,FALSE)</f>
        <v>Loïc Bouvier</v>
      </c>
    </row>
    <row r="602" spans="1:27" x14ac:dyDescent="0.3">
      <c r="A602" s="13" t="s">
        <v>1310</v>
      </c>
      <c r="B602" s="13" t="s">
        <v>5357</v>
      </c>
      <c r="C602" s="13"/>
      <c r="D602" s="13" t="s">
        <v>11787</v>
      </c>
      <c r="E602" s="13" t="s">
        <v>11829</v>
      </c>
      <c r="F602" s="13" t="s">
        <v>11711</v>
      </c>
      <c r="G602" s="13" t="s">
        <v>268</v>
      </c>
      <c r="H602" s="13" t="s">
        <v>59</v>
      </c>
      <c r="I602" s="14">
        <v>45386</v>
      </c>
      <c r="J602" s="14">
        <v>45962</v>
      </c>
      <c r="K602" s="14">
        <v>45793</v>
      </c>
      <c r="L602" s="13">
        <v>97200</v>
      </c>
      <c r="M602" s="13" t="s">
        <v>11787</v>
      </c>
      <c r="N602" s="13">
        <v>1</v>
      </c>
      <c r="O602" s="13">
        <v>1</v>
      </c>
      <c r="P602" s="13" t="s">
        <v>122</v>
      </c>
      <c r="Q602" s="13"/>
      <c r="R602" s="13" t="s">
        <v>82</v>
      </c>
      <c r="S602" s="13" t="s">
        <v>12437</v>
      </c>
      <c r="T602" s="13" t="s">
        <v>38</v>
      </c>
      <c r="U602" s="13" t="s">
        <v>11864</v>
      </c>
      <c r="V602" s="13" t="s">
        <v>8059</v>
      </c>
      <c r="W602" s="13">
        <v>0.01</v>
      </c>
      <c r="X602" s="13">
        <v>286724.82</v>
      </c>
      <c r="Y602" s="13"/>
      <c r="Z602" s="15" t="str">
        <f>VLOOKUP(D602,'ZOHO Export'!$H:$W,16,FALSE)</f>
        <v>Carlos Bravo Fernández</v>
      </c>
      <c r="AA602" s="15" t="str">
        <f>VLOOKUP(E602,'ZOHO Export'!$H:$W,16,FALSE)</f>
        <v>William Beyst</v>
      </c>
    </row>
    <row r="603" spans="1:27" x14ac:dyDescent="0.3">
      <c r="A603" s="13" t="s">
        <v>1311</v>
      </c>
      <c r="B603" s="13" t="s">
        <v>11521</v>
      </c>
      <c r="C603" s="13"/>
      <c r="D603" s="13" t="s">
        <v>11702</v>
      </c>
      <c r="E603" s="13" t="s">
        <v>11649</v>
      </c>
      <c r="F603" s="13"/>
      <c r="G603" s="13" t="s">
        <v>127</v>
      </c>
      <c r="H603" s="13" t="s">
        <v>29</v>
      </c>
      <c r="I603" s="14">
        <v>45386</v>
      </c>
      <c r="J603" s="14">
        <v>45952</v>
      </c>
      <c r="K603" s="14">
        <v>45386</v>
      </c>
      <c r="L603" s="13">
        <v>37992</v>
      </c>
      <c r="M603" s="13" t="s">
        <v>11880</v>
      </c>
      <c r="N603" s="13">
        <v>0</v>
      </c>
      <c r="O603" s="13">
        <v>0</v>
      </c>
      <c r="P603" s="13" t="s">
        <v>28</v>
      </c>
      <c r="Q603" s="13"/>
      <c r="R603" s="13" t="s">
        <v>25</v>
      </c>
      <c r="S603" s="13" t="s">
        <v>12194</v>
      </c>
      <c r="T603" s="13" t="s">
        <v>27</v>
      </c>
      <c r="U603" s="13" t="s">
        <v>27</v>
      </c>
      <c r="V603" s="13" t="s">
        <v>8060</v>
      </c>
      <c r="W603" s="13">
        <v>0</v>
      </c>
      <c r="X603" s="13">
        <v>37992</v>
      </c>
      <c r="Y603" s="13"/>
      <c r="Z603" s="15" t="str">
        <f>VLOOKUP(D603,'ZOHO Export'!$H:$W,16,FALSE)</f>
        <v>Taha Elghith</v>
      </c>
      <c r="AA603" s="15" t="str">
        <f>VLOOKUP(E603,'ZOHO Export'!$H:$W,16,FALSE)</f>
        <v>Wissem Bensaid</v>
      </c>
    </row>
    <row r="604" spans="1:27" x14ac:dyDescent="0.3">
      <c r="A604" s="13" t="s">
        <v>1313</v>
      </c>
      <c r="B604" s="13" t="s">
        <v>5359</v>
      </c>
      <c r="C604" s="13"/>
      <c r="D604" s="13" t="s">
        <v>11905</v>
      </c>
      <c r="E604" s="13" t="s">
        <v>11708</v>
      </c>
      <c r="F604" s="13" t="s">
        <v>11896</v>
      </c>
      <c r="G604" s="13" t="s">
        <v>905</v>
      </c>
      <c r="H604" s="13" t="s">
        <v>59</v>
      </c>
      <c r="I604" s="14">
        <v>45386</v>
      </c>
      <c r="J604" s="14">
        <v>45840</v>
      </c>
      <c r="K604" s="14">
        <v>45386</v>
      </c>
      <c r="L604" s="13">
        <v>19489.57</v>
      </c>
      <c r="M604" s="13" t="s">
        <v>11905</v>
      </c>
      <c r="N604" s="13">
        <v>0</v>
      </c>
      <c r="O604" s="13">
        <v>0</v>
      </c>
      <c r="P604" s="13" t="s">
        <v>122</v>
      </c>
      <c r="Q604" s="13"/>
      <c r="R604" s="13" t="s">
        <v>36</v>
      </c>
      <c r="S604" s="13" t="s">
        <v>11754</v>
      </c>
      <c r="T604" s="13" t="s">
        <v>38</v>
      </c>
      <c r="U604" s="13" t="s">
        <v>38</v>
      </c>
      <c r="V604" s="13" t="s">
        <v>8061</v>
      </c>
      <c r="W604" s="13">
        <v>1</v>
      </c>
      <c r="X604" s="13">
        <v>19489.57</v>
      </c>
      <c r="Y604" s="13"/>
      <c r="Z604" s="15" t="str">
        <f>VLOOKUP(D604,'ZOHO Export'!$H:$W,16,FALSE)</f>
        <v>Brent Tilley</v>
      </c>
      <c r="AA604" s="15" t="str">
        <f>VLOOKUP(E604,'ZOHO Export'!$H:$W,16,FALSE)</f>
        <v>Jurgen Van Den Driessche</v>
      </c>
    </row>
    <row r="605" spans="1:27" x14ac:dyDescent="0.3">
      <c r="A605" s="13" t="s">
        <v>1314</v>
      </c>
      <c r="B605" s="13" t="s">
        <v>5360</v>
      </c>
      <c r="C605" s="13"/>
      <c r="D605" s="13" t="s">
        <v>11895</v>
      </c>
      <c r="E605" s="13" t="s">
        <v>11708</v>
      </c>
      <c r="F605" s="13" t="s">
        <v>11896</v>
      </c>
      <c r="G605" s="13" t="s">
        <v>905</v>
      </c>
      <c r="H605" s="13" t="s">
        <v>59</v>
      </c>
      <c r="I605" s="14">
        <v>45386</v>
      </c>
      <c r="J605" s="14">
        <v>45900</v>
      </c>
      <c r="K605" s="14">
        <v>45726</v>
      </c>
      <c r="L605" s="13">
        <v>7840.8</v>
      </c>
      <c r="M605" s="13" t="s">
        <v>11708</v>
      </c>
      <c r="N605" s="13">
        <v>4</v>
      </c>
      <c r="O605" s="13">
        <v>3</v>
      </c>
      <c r="P605" s="13" t="s">
        <v>122</v>
      </c>
      <c r="Q605" s="13"/>
      <c r="R605" s="13" t="s">
        <v>36</v>
      </c>
      <c r="S605" s="13" t="s">
        <v>12438</v>
      </c>
      <c r="T605" s="13" t="s">
        <v>38</v>
      </c>
      <c r="U605" s="13" t="s">
        <v>38</v>
      </c>
      <c r="V605" s="13" t="s">
        <v>8062</v>
      </c>
      <c r="W605" s="13">
        <v>1</v>
      </c>
      <c r="X605" s="13">
        <v>125475.08</v>
      </c>
      <c r="Y605" s="13"/>
      <c r="Z605" s="15" t="str">
        <f>VLOOKUP(D605,'ZOHO Export'!$H:$W,16,FALSE)</f>
        <v>Rossy Kisoka</v>
      </c>
      <c r="AA605" s="15" t="str">
        <f>VLOOKUP(E605,'ZOHO Export'!$H:$W,16,FALSE)</f>
        <v>Jurgen Van Den Driessche</v>
      </c>
    </row>
    <row r="606" spans="1:27" x14ac:dyDescent="0.3">
      <c r="A606" s="13" t="s">
        <v>1316</v>
      </c>
      <c r="B606" s="13" t="s">
        <v>5361</v>
      </c>
      <c r="C606" s="13"/>
      <c r="D606" s="13" t="s">
        <v>11917</v>
      </c>
      <c r="E606" s="13" t="s">
        <v>11936</v>
      </c>
      <c r="F606" s="13" t="s">
        <v>11718</v>
      </c>
      <c r="G606" s="13" t="s">
        <v>11690</v>
      </c>
      <c r="H606" s="13" t="s">
        <v>29</v>
      </c>
      <c r="I606" s="14">
        <v>45385</v>
      </c>
      <c r="J606" s="13"/>
      <c r="K606" s="14">
        <v>45687</v>
      </c>
      <c r="L606" s="13">
        <v>152450</v>
      </c>
      <c r="M606" s="13" t="s">
        <v>11689</v>
      </c>
      <c r="N606" s="13">
        <v>3</v>
      </c>
      <c r="O606" s="13">
        <v>3</v>
      </c>
      <c r="P606" s="13" t="s">
        <v>28</v>
      </c>
      <c r="Q606" s="13"/>
      <c r="R606" s="13" t="s">
        <v>36</v>
      </c>
      <c r="S606" s="13" t="s">
        <v>12404</v>
      </c>
      <c r="T606" s="13" t="s">
        <v>53</v>
      </c>
      <c r="U606" s="13" t="s">
        <v>12439</v>
      </c>
      <c r="V606" s="13" t="s">
        <v>8063</v>
      </c>
      <c r="W606" s="13">
        <v>10</v>
      </c>
      <c r="X606" s="13">
        <v>292583</v>
      </c>
      <c r="Y606" s="13"/>
      <c r="Z606" s="15" t="str">
        <f>VLOOKUP(D606,'ZOHO Export'!$H:$W,16,FALSE)</f>
        <v>Andrei Stoicescu</v>
      </c>
      <c r="AA606" s="15" t="str">
        <f>VLOOKUP(E606,'ZOHO Export'!$H:$W,16,FALSE)</f>
        <v>Philippe Fürst</v>
      </c>
    </row>
    <row r="607" spans="1:27" x14ac:dyDescent="0.3">
      <c r="A607" s="13" t="s">
        <v>1317</v>
      </c>
      <c r="B607" s="13" t="s">
        <v>12440</v>
      </c>
      <c r="C607" s="13"/>
      <c r="D607" s="13" t="s">
        <v>11655</v>
      </c>
      <c r="E607" s="13" t="s">
        <v>11722</v>
      </c>
      <c r="F607" s="13"/>
      <c r="G607" s="13" t="s">
        <v>1318</v>
      </c>
      <c r="H607" s="13" t="s">
        <v>29</v>
      </c>
      <c r="I607" s="14">
        <v>45385</v>
      </c>
      <c r="J607" s="14">
        <v>45386</v>
      </c>
      <c r="K607" s="14">
        <v>45385</v>
      </c>
      <c r="L607" s="13">
        <v>9072</v>
      </c>
      <c r="M607" s="13" t="s">
        <v>11655</v>
      </c>
      <c r="N607" s="13">
        <v>0</v>
      </c>
      <c r="O607" s="13">
        <v>0</v>
      </c>
      <c r="P607" s="13" t="s">
        <v>122</v>
      </c>
      <c r="Q607" s="13"/>
      <c r="R607" s="13" t="s">
        <v>43</v>
      </c>
      <c r="S607" s="13" t="s">
        <v>11825</v>
      </c>
      <c r="T607" s="13" t="s">
        <v>45</v>
      </c>
      <c r="U607" s="13" t="s">
        <v>45</v>
      </c>
      <c r="V607" s="13" t="s">
        <v>8064</v>
      </c>
      <c r="W607" s="13">
        <v>10000</v>
      </c>
      <c r="X607" s="13">
        <v>9072</v>
      </c>
      <c r="Y607" s="13"/>
      <c r="Z607" s="15" t="str">
        <f>VLOOKUP(D607,'ZOHO Export'!$H:$W,16,FALSE)</f>
        <v>Laura Cestau</v>
      </c>
      <c r="AA607" s="15" t="str">
        <f>VLOOKUP(E607,'ZOHO Export'!$H:$W,16,FALSE)</f>
        <v>Juan Juarez Quintana</v>
      </c>
    </row>
    <row r="608" spans="1:27" x14ac:dyDescent="0.3">
      <c r="A608" s="13" t="s">
        <v>1319</v>
      </c>
      <c r="B608" s="13" t="s">
        <v>5363</v>
      </c>
      <c r="C608" s="13"/>
      <c r="D608" s="13" t="s">
        <v>11797</v>
      </c>
      <c r="E608" s="13" t="s">
        <v>11875</v>
      </c>
      <c r="F608" s="13"/>
      <c r="G608" s="13" t="s">
        <v>279</v>
      </c>
      <c r="H608" s="13" t="s">
        <v>29</v>
      </c>
      <c r="I608" s="14">
        <v>45385</v>
      </c>
      <c r="J608" s="13"/>
      <c r="K608" s="14">
        <v>45385</v>
      </c>
      <c r="L608" s="13">
        <v>3922</v>
      </c>
      <c r="M608" s="13" t="s">
        <v>11797</v>
      </c>
      <c r="N608" s="13">
        <v>0</v>
      </c>
      <c r="O608" s="13">
        <v>0</v>
      </c>
      <c r="P608" s="13" t="s">
        <v>122</v>
      </c>
      <c r="Q608" s="13"/>
      <c r="R608" s="13" t="s">
        <v>43</v>
      </c>
      <c r="S608" s="13" t="s">
        <v>7407</v>
      </c>
      <c r="T608" s="13" t="s">
        <v>45</v>
      </c>
      <c r="U608" s="13" t="s">
        <v>45</v>
      </c>
      <c r="V608" s="13" t="s">
        <v>8065</v>
      </c>
      <c r="W608" s="13">
        <v>3922</v>
      </c>
      <c r="X608" s="13">
        <v>3922</v>
      </c>
      <c r="Y608" s="13"/>
      <c r="Z608" s="15" t="str">
        <f>VLOOKUP(D608,'ZOHO Export'!$H:$W,16,FALSE)</f>
        <v>Ricardo Roda</v>
      </c>
      <c r="AA608" s="15" t="str">
        <f>VLOOKUP(E608,'ZOHO Export'!$H:$W,16,FALSE)</f>
        <v>Itziar Echebarrieta</v>
      </c>
    </row>
    <row r="609" spans="1:27" x14ac:dyDescent="0.3">
      <c r="A609" s="13" t="s">
        <v>1320</v>
      </c>
      <c r="B609" s="13" t="s">
        <v>5364</v>
      </c>
      <c r="C609" s="13" t="s">
        <v>12441</v>
      </c>
      <c r="D609" s="13" t="s">
        <v>12442</v>
      </c>
      <c r="E609" s="13" t="s">
        <v>11800</v>
      </c>
      <c r="F609" s="13" t="s">
        <v>11723</v>
      </c>
      <c r="G609" s="13" t="s">
        <v>1321</v>
      </c>
      <c r="H609" s="13" t="s">
        <v>29</v>
      </c>
      <c r="I609" s="14">
        <v>45384</v>
      </c>
      <c r="J609" s="14">
        <v>45947</v>
      </c>
      <c r="K609" s="14">
        <v>45721</v>
      </c>
      <c r="L609" s="13">
        <v>149987.59</v>
      </c>
      <c r="M609" s="13" t="s">
        <v>11660</v>
      </c>
      <c r="N609" s="13">
        <v>5</v>
      </c>
      <c r="O609" s="13">
        <v>5</v>
      </c>
      <c r="P609" s="13" t="s">
        <v>122</v>
      </c>
      <c r="Q609" s="13"/>
      <c r="R609" s="13" t="s">
        <v>36</v>
      </c>
      <c r="S609" s="13" t="s">
        <v>12443</v>
      </c>
      <c r="T609" s="13" t="s">
        <v>53</v>
      </c>
      <c r="U609" s="13" t="s">
        <v>12444</v>
      </c>
      <c r="V609" s="13" t="s">
        <v>8066</v>
      </c>
      <c r="W609" s="13">
        <v>2</v>
      </c>
      <c r="X609" s="13">
        <v>259947.31</v>
      </c>
      <c r="Y609" s="13"/>
      <c r="Z609" s="15" t="e">
        <f>VLOOKUP(D609,'ZOHO Export'!$H:$W,16,FALSE)</f>
        <v>#N/A</v>
      </c>
      <c r="AA609" s="15" t="str">
        <f>VLOOKUP(E609,'ZOHO Export'!$H:$W,16,FALSE)</f>
        <v>Mac Olean</v>
      </c>
    </row>
    <row r="610" spans="1:27" x14ac:dyDescent="0.3">
      <c r="A610" s="13" t="s">
        <v>1324</v>
      </c>
      <c r="B610" s="13" t="s">
        <v>5365</v>
      </c>
      <c r="C610" s="13"/>
      <c r="D610" s="13" t="s">
        <v>11710</v>
      </c>
      <c r="E610" s="13" t="s">
        <v>12180</v>
      </c>
      <c r="F610" s="13"/>
      <c r="G610" s="13" t="s">
        <v>1325</v>
      </c>
      <c r="H610" s="13" t="s">
        <v>29</v>
      </c>
      <c r="I610" s="14">
        <v>45380</v>
      </c>
      <c r="J610" s="14">
        <v>45408</v>
      </c>
      <c r="K610" s="14">
        <v>45408</v>
      </c>
      <c r="L610" s="13">
        <v>-38248.239999999998</v>
      </c>
      <c r="M610" s="13" t="s">
        <v>11710</v>
      </c>
      <c r="N610" s="13">
        <v>1</v>
      </c>
      <c r="O610" s="13">
        <v>1</v>
      </c>
      <c r="P610" s="13" t="s">
        <v>122</v>
      </c>
      <c r="Q610" s="13"/>
      <c r="R610" s="13" t="s">
        <v>82</v>
      </c>
      <c r="S610" s="13" t="s">
        <v>12445</v>
      </c>
      <c r="T610" s="13" t="s">
        <v>38</v>
      </c>
      <c r="U610" s="13" t="s">
        <v>38</v>
      </c>
      <c r="V610" s="13" t="s">
        <v>8067</v>
      </c>
      <c r="W610" s="13">
        <v>1</v>
      </c>
      <c r="X610" s="13">
        <v>0</v>
      </c>
      <c r="Y610" s="13"/>
      <c r="Z610" s="15" t="str">
        <f>VLOOKUP(D610,'ZOHO Export'!$H:$W,16,FALSE)</f>
        <v>Denis Remacle</v>
      </c>
      <c r="AA610" s="15" t="e">
        <f>VLOOKUP(E610,'ZOHO Export'!$H:$W,16,FALSE)</f>
        <v>#N/A</v>
      </c>
    </row>
    <row r="611" spans="1:27" x14ac:dyDescent="0.3">
      <c r="A611" s="13" t="s">
        <v>1326</v>
      </c>
      <c r="B611" s="13" t="s">
        <v>12446</v>
      </c>
      <c r="C611" s="13"/>
      <c r="D611" s="13" t="s">
        <v>12447</v>
      </c>
      <c r="E611" s="13" t="s">
        <v>11649</v>
      </c>
      <c r="F611" s="13"/>
      <c r="G611" s="13" t="s">
        <v>337</v>
      </c>
      <c r="H611" s="13" t="s">
        <v>29</v>
      </c>
      <c r="I611" s="14">
        <v>45378</v>
      </c>
      <c r="J611" s="13"/>
      <c r="K611" s="14">
        <v>45378</v>
      </c>
      <c r="L611" s="13">
        <v>1120105.8600000001</v>
      </c>
      <c r="M611" s="13" t="s">
        <v>11880</v>
      </c>
      <c r="N611" s="13">
        <v>0</v>
      </c>
      <c r="O611" s="13">
        <v>0</v>
      </c>
      <c r="P611" s="13" t="s">
        <v>28</v>
      </c>
      <c r="Q611" s="13"/>
      <c r="R611" s="13" t="s">
        <v>25</v>
      </c>
      <c r="S611" s="13" t="s">
        <v>11715</v>
      </c>
      <c r="T611" s="13" t="s">
        <v>27</v>
      </c>
      <c r="U611" s="13" t="s">
        <v>27</v>
      </c>
      <c r="V611" s="13" t="s">
        <v>8068</v>
      </c>
      <c r="W611" s="13">
        <v>0</v>
      </c>
      <c r="X611" s="13">
        <v>1120105.8600000001</v>
      </c>
      <c r="Y611" s="13"/>
      <c r="Z611" s="15" t="str">
        <f>VLOOKUP(D611,'ZOHO Export'!$H:$W,16,FALSE)</f>
        <v>Ahmed Maaloul</v>
      </c>
      <c r="AA611" s="15" t="str">
        <f>VLOOKUP(E611,'ZOHO Export'!$H:$W,16,FALSE)</f>
        <v>Wissem Bensaid</v>
      </c>
    </row>
    <row r="612" spans="1:27" x14ac:dyDescent="0.3">
      <c r="A612" s="13" t="s">
        <v>1328</v>
      </c>
      <c r="B612" s="13" t="s">
        <v>5367</v>
      </c>
      <c r="C612" s="13"/>
      <c r="D612" s="13" t="s">
        <v>11844</v>
      </c>
      <c r="E612" s="13" t="s">
        <v>11843</v>
      </c>
      <c r="F612" s="13" t="s">
        <v>11723</v>
      </c>
      <c r="G612" s="13" t="s">
        <v>1329</v>
      </c>
      <c r="H612" s="13" t="s">
        <v>59</v>
      </c>
      <c r="I612" s="14">
        <v>45376</v>
      </c>
      <c r="J612" s="13"/>
      <c r="K612" s="14">
        <v>45376</v>
      </c>
      <c r="L612" s="13">
        <v>103271.33</v>
      </c>
      <c r="M612" s="13" t="s">
        <v>11844</v>
      </c>
      <c r="N612" s="13">
        <v>0</v>
      </c>
      <c r="O612" s="13">
        <v>0</v>
      </c>
      <c r="P612" s="13" t="s">
        <v>28</v>
      </c>
      <c r="Q612" s="13"/>
      <c r="R612" s="13" t="s">
        <v>43</v>
      </c>
      <c r="S612" s="13" t="s">
        <v>6878</v>
      </c>
      <c r="T612" s="13" t="s">
        <v>38</v>
      </c>
      <c r="U612" s="13" t="s">
        <v>38</v>
      </c>
      <c r="V612" s="13" t="s">
        <v>8069</v>
      </c>
      <c r="W612" s="13">
        <v>4</v>
      </c>
      <c r="X612" s="13">
        <v>103271.33</v>
      </c>
      <c r="Y612" s="13"/>
      <c r="Z612" s="15" t="e">
        <f>VLOOKUP(D612,'ZOHO Export'!$H:$W,16,FALSE)</f>
        <v>#N/A</v>
      </c>
      <c r="AA612" s="15" t="str">
        <f>VLOOKUP(E612,'ZOHO Export'!$H:$W,16,FALSE)</f>
        <v>Emmanuel Van De Casteele</v>
      </c>
    </row>
    <row r="613" spans="1:27" x14ac:dyDescent="0.3">
      <c r="A613" s="13" t="s">
        <v>1330</v>
      </c>
      <c r="B613" s="13" t="s">
        <v>5368</v>
      </c>
      <c r="C613" s="13"/>
      <c r="D613" s="13" t="s">
        <v>12367</v>
      </c>
      <c r="E613" s="13" t="s">
        <v>11722</v>
      </c>
      <c r="F613" s="13" t="s">
        <v>11705</v>
      </c>
      <c r="G613" s="13" t="s">
        <v>1331</v>
      </c>
      <c r="H613" s="13" t="s">
        <v>29</v>
      </c>
      <c r="I613" s="14">
        <v>45373</v>
      </c>
      <c r="J613" s="14">
        <v>45473</v>
      </c>
      <c r="K613" s="14">
        <v>45373</v>
      </c>
      <c r="L613" s="13">
        <v>79244.149999999994</v>
      </c>
      <c r="M613" s="13" t="s">
        <v>11689</v>
      </c>
      <c r="N613" s="13">
        <v>0</v>
      </c>
      <c r="O613" s="13">
        <v>0</v>
      </c>
      <c r="P613" s="13" t="s">
        <v>122</v>
      </c>
      <c r="Q613" s="13"/>
      <c r="R613" s="13" t="s">
        <v>43</v>
      </c>
      <c r="S613" s="13" t="s">
        <v>12448</v>
      </c>
      <c r="T613" s="13" t="s">
        <v>53</v>
      </c>
      <c r="U613" s="13" t="s">
        <v>12449</v>
      </c>
      <c r="V613" s="13" t="s">
        <v>8070</v>
      </c>
      <c r="W613" s="13">
        <v>0</v>
      </c>
      <c r="X613" s="13">
        <v>79244.149999999994</v>
      </c>
      <c r="Y613" s="13"/>
      <c r="Z613" s="15" t="str">
        <f>VLOOKUP(D613,'ZOHO Export'!$H:$W,16,FALSE)</f>
        <v>Ignacio Zarrabeitia</v>
      </c>
      <c r="AA613" s="15" t="str">
        <f>VLOOKUP(E613,'ZOHO Export'!$H:$W,16,FALSE)</f>
        <v>Juan Juarez Quintana</v>
      </c>
    </row>
    <row r="614" spans="1:27" x14ac:dyDescent="0.3">
      <c r="A614" s="13" t="s">
        <v>1332</v>
      </c>
      <c r="B614" s="13" t="s">
        <v>5299</v>
      </c>
      <c r="C614" s="13"/>
      <c r="D614" s="13" t="s">
        <v>12283</v>
      </c>
      <c r="E614" s="13" t="s">
        <v>12366</v>
      </c>
      <c r="F614" s="13"/>
      <c r="G614" s="13" t="s">
        <v>231</v>
      </c>
      <c r="H614" s="13" t="s">
        <v>29</v>
      </c>
      <c r="I614" s="14">
        <v>45371</v>
      </c>
      <c r="J614" s="14">
        <v>45371</v>
      </c>
      <c r="K614" s="14">
        <v>45440</v>
      </c>
      <c r="L614" s="13">
        <v>-12500</v>
      </c>
      <c r="M614" s="13" t="s">
        <v>12283</v>
      </c>
      <c r="N614" s="13">
        <v>1</v>
      </c>
      <c r="O614" s="13">
        <v>1</v>
      </c>
      <c r="P614" s="13" t="s">
        <v>122</v>
      </c>
      <c r="Q614" s="13"/>
      <c r="R614" s="13" t="s">
        <v>43</v>
      </c>
      <c r="S614" s="13" t="s">
        <v>6878</v>
      </c>
      <c r="T614" s="13" t="s">
        <v>53</v>
      </c>
      <c r="U614" s="13" t="s">
        <v>12248</v>
      </c>
      <c r="V614" s="13" t="s">
        <v>8071</v>
      </c>
      <c r="W614" s="13">
        <v>100000</v>
      </c>
      <c r="X614" s="13">
        <v>0</v>
      </c>
      <c r="Y614" s="13"/>
      <c r="Z614" s="15" t="e">
        <f>VLOOKUP(D614,'ZOHO Export'!$H:$W,16,FALSE)</f>
        <v>#N/A</v>
      </c>
      <c r="AA614" s="15" t="e">
        <f>VLOOKUP(E614,'ZOHO Export'!$H:$W,16,FALSE)</f>
        <v>#N/A</v>
      </c>
    </row>
    <row r="615" spans="1:27" x14ac:dyDescent="0.3">
      <c r="A615" s="13" t="s">
        <v>1333</v>
      </c>
      <c r="B615" s="13" t="s">
        <v>5369</v>
      </c>
      <c r="C615" s="13"/>
      <c r="D615" s="13" t="s">
        <v>11832</v>
      </c>
      <c r="E615" s="13" t="s">
        <v>11936</v>
      </c>
      <c r="F615" s="13" t="s">
        <v>11723</v>
      </c>
      <c r="G615" s="13" t="s">
        <v>1334</v>
      </c>
      <c r="H615" s="13" t="s">
        <v>29</v>
      </c>
      <c r="I615" s="14">
        <v>45370</v>
      </c>
      <c r="J615" s="13"/>
      <c r="K615" s="14">
        <v>45751</v>
      </c>
      <c r="L615" s="13">
        <v>182360</v>
      </c>
      <c r="M615" s="13" t="s">
        <v>11689</v>
      </c>
      <c r="N615" s="13">
        <v>1</v>
      </c>
      <c r="O615" s="13">
        <v>1</v>
      </c>
      <c r="P615" s="13" t="s">
        <v>28</v>
      </c>
      <c r="Q615" s="13"/>
      <c r="R615" s="13" t="s">
        <v>36</v>
      </c>
      <c r="S615" s="13" t="s">
        <v>12450</v>
      </c>
      <c r="T615" s="13" t="s">
        <v>53</v>
      </c>
      <c r="U615" s="13" t="s">
        <v>12451</v>
      </c>
      <c r="V615" s="13" t="s">
        <v>8072</v>
      </c>
      <c r="W615" s="13">
        <v>0</v>
      </c>
      <c r="X615" s="13">
        <v>427947.51</v>
      </c>
      <c r="Y615" s="13"/>
      <c r="Z615" s="15" t="str">
        <f>VLOOKUP(D615,'ZOHO Export'!$H:$W,16,FALSE)</f>
        <v>Sabin George Buzatoiu</v>
      </c>
      <c r="AA615" s="15" t="str">
        <f>VLOOKUP(E615,'ZOHO Export'!$H:$W,16,FALSE)</f>
        <v>Philippe Fürst</v>
      </c>
    </row>
    <row r="616" spans="1:27" x14ac:dyDescent="0.3">
      <c r="A616" s="13" t="s">
        <v>1336</v>
      </c>
      <c r="B616" s="13" t="s">
        <v>5370</v>
      </c>
      <c r="C616" s="13"/>
      <c r="D616" s="13" t="s">
        <v>11771</v>
      </c>
      <c r="E616" s="13" t="s">
        <v>11800</v>
      </c>
      <c r="F616" s="13"/>
      <c r="G616" s="13" t="s">
        <v>453</v>
      </c>
      <c r="H616" s="13" t="s">
        <v>29</v>
      </c>
      <c r="I616" s="14">
        <v>45369</v>
      </c>
      <c r="J616" s="14">
        <v>45556</v>
      </c>
      <c r="K616" s="14">
        <v>45491</v>
      </c>
      <c r="L616" s="13">
        <v>27931</v>
      </c>
      <c r="M616" s="13" t="s">
        <v>11771</v>
      </c>
      <c r="N616" s="13">
        <v>2</v>
      </c>
      <c r="O616" s="13">
        <v>3</v>
      </c>
      <c r="P616" s="13" t="s">
        <v>122</v>
      </c>
      <c r="Q616" s="13"/>
      <c r="R616" s="13" t="s">
        <v>36</v>
      </c>
      <c r="S616" s="13" t="s">
        <v>12452</v>
      </c>
      <c r="T616" s="13" t="s">
        <v>84</v>
      </c>
      <c r="U616" s="13" t="s">
        <v>12453</v>
      </c>
      <c r="V616" s="13" t="s">
        <v>12454</v>
      </c>
      <c r="W616" s="13">
        <v>25</v>
      </c>
      <c r="X616" s="13">
        <v>460614.18</v>
      </c>
      <c r="Y616" s="13"/>
      <c r="Z616" s="15" t="str">
        <f>VLOOKUP(D616,'ZOHO Export'!$H:$W,16,FALSE)</f>
        <v>Mark Sensenig</v>
      </c>
      <c r="AA616" s="15" t="str">
        <f>VLOOKUP(E616,'ZOHO Export'!$H:$W,16,FALSE)</f>
        <v>Mac Olean</v>
      </c>
    </row>
    <row r="617" spans="1:27" x14ac:dyDescent="0.3">
      <c r="A617" s="13" t="s">
        <v>1338</v>
      </c>
      <c r="B617" s="13" t="s">
        <v>11522</v>
      </c>
      <c r="C617" s="13"/>
      <c r="D617" s="13" t="s">
        <v>11726</v>
      </c>
      <c r="E617" s="13" t="s">
        <v>11649</v>
      </c>
      <c r="F617" s="13"/>
      <c r="G617" s="13" t="s">
        <v>438</v>
      </c>
      <c r="H617" s="13" t="s">
        <v>29</v>
      </c>
      <c r="I617" s="14">
        <v>45369</v>
      </c>
      <c r="J617" s="13"/>
      <c r="K617" s="14">
        <v>45369</v>
      </c>
      <c r="L617" s="13">
        <v>8500</v>
      </c>
      <c r="M617" s="13" t="s">
        <v>11880</v>
      </c>
      <c r="N617" s="13">
        <v>0</v>
      </c>
      <c r="O617" s="13">
        <v>0</v>
      </c>
      <c r="P617" s="13" t="s">
        <v>28</v>
      </c>
      <c r="Q617" s="13"/>
      <c r="R617" s="13" t="s">
        <v>25</v>
      </c>
      <c r="S617" s="13" t="s">
        <v>11889</v>
      </c>
      <c r="T617" s="13" t="s">
        <v>27</v>
      </c>
      <c r="U617" s="13" t="s">
        <v>27</v>
      </c>
      <c r="V617" s="13" t="s">
        <v>8074</v>
      </c>
      <c r="W617" s="13">
        <v>0</v>
      </c>
      <c r="X617" s="13">
        <v>8500</v>
      </c>
      <c r="Y617" s="13"/>
      <c r="Z617" s="15" t="str">
        <f>VLOOKUP(D617,'ZOHO Export'!$H:$W,16,FALSE)</f>
        <v>Zied Maghrebi</v>
      </c>
      <c r="AA617" s="15" t="str">
        <f>VLOOKUP(E617,'ZOHO Export'!$H:$W,16,FALSE)</f>
        <v>Wissem Bensaid</v>
      </c>
    </row>
    <row r="618" spans="1:27" x14ac:dyDescent="0.3">
      <c r="A618" s="13" t="s">
        <v>1339</v>
      </c>
      <c r="B618" s="13" t="s">
        <v>12455</v>
      </c>
      <c r="C618" s="13"/>
      <c r="D618" s="13" t="s">
        <v>11726</v>
      </c>
      <c r="E618" s="13" t="s">
        <v>11649</v>
      </c>
      <c r="F618" s="13"/>
      <c r="G618" s="13" t="s">
        <v>48</v>
      </c>
      <c r="H618" s="13" t="s">
        <v>29</v>
      </c>
      <c r="I618" s="14">
        <v>45369</v>
      </c>
      <c r="J618" s="14">
        <v>45778</v>
      </c>
      <c r="K618" s="14">
        <v>45369</v>
      </c>
      <c r="L618" s="13">
        <v>1212.1199999999999</v>
      </c>
      <c r="M618" s="13" t="s">
        <v>11880</v>
      </c>
      <c r="N618" s="13">
        <v>0</v>
      </c>
      <c r="O618" s="13">
        <v>0</v>
      </c>
      <c r="P618" s="13" t="s">
        <v>122</v>
      </c>
      <c r="Q618" s="13"/>
      <c r="R618" s="13" t="s">
        <v>25</v>
      </c>
      <c r="S618" s="13" t="s">
        <v>11715</v>
      </c>
      <c r="T618" s="13" t="s">
        <v>27</v>
      </c>
      <c r="U618" s="13" t="s">
        <v>27</v>
      </c>
      <c r="V618" s="13" t="s">
        <v>8075</v>
      </c>
      <c r="W618" s="13">
        <v>0</v>
      </c>
      <c r="X618" s="13">
        <v>1212.1199999999999</v>
      </c>
      <c r="Y618" s="13"/>
      <c r="Z618" s="15" t="str">
        <f>VLOOKUP(D618,'ZOHO Export'!$H:$W,16,FALSE)</f>
        <v>Zied Maghrebi</v>
      </c>
      <c r="AA618" s="15" t="str">
        <f>VLOOKUP(E618,'ZOHO Export'!$H:$W,16,FALSE)</f>
        <v>Wissem Bensaid</v>
      </c>
    </row>
    <row r="619" spans="1:27" x14ac:dyDescent="0.3">
      <c r="A619" s="13" t="s">
        <v>1340</v>
      </c>
      <c r="B619" s="13" t="s">
        <v>5373</v>
      </c>
      <c r="C619" s="13"/>
      <c r="D619" s="13" t="s">
        <v>12367</v>
      </c>
      <c r="E619" s="13" t="s">
        <v>11722</v>
      </c>
      <c r="F619" s="13"/>
      <c r="G619" s="13" t="s">
        <v>739</v>
      </c>
      <c r="H619" s="13" t="s">
        <v>59</v>
      </c>
      <c r="I619" s="14">
        <v>45366</v>
      </c>
      <c r="J619" s="13"/>
      <c r="K619" s="14">
        <v>45366</v>
      </c>
      <c r="L619" s="13">
        <v>7713</v>
      </c>
      <c r="M619" s="13" t="s">
        <v>12367</v>
      </c>
      <c r="N619" s="13">
        <v>0</v>
      </c>
      <c r="O619" s="13">
        <v>0</v>
      </c>
      <c r="P619" s="13" t="s">
        <v>28</v>
      </c>
      <c r="Q619" s="13"/>
      <c r="R619" s="13" t="s">
        <v>25</v>
      </c>
      <c r="S619" s="13" t="s">
        <v>7407</v>
      </c>
      <c r="T619" s="13" t="s">
        <v>178</v>
      </c>
      <c r="U619" s="13" t="s">
        <v>178</v>
      </c>
      <c r="V619" s="13" t="s">
        <v>8076</v>
      </c>
      <c r="W619" s="13">
        <v>100</v>
      </c>
      <c r="X619" s="13">
        <v>7713</v>
      </c>
      <c r="Y619" s="13"/>
      <c r="Z619" s="15" t="str">
        <f>VLOOKUP(D619,'ZOHO Export'!$H:$W,16,FALSE)</f>
        <v>Ignacio Zarrabeitia</v>
      </c>
      <c r="AA619" s="15" t="str">
        <f>VLOOKUP(E619,'ZOHO Export'!$H:$W,16,FALSE)</f>
        <v>Juan Juarez Quintana</v>
      </c>
    </row>
    <row r="620" spans="1:27" x14ac:dyDescent="0.3">
      <c r="A620" s="13" t="s">
        <v>1341</v>
      </c>
      <c r="B620" s="13" t="s">
        <v>12456</v>
      </c>
      <c r="C620" s="13"/>
      <c r="D620" s="13" t="s">
        <v>11726</v>
      </c>
      <c r="E620" s="13" t="s">
        <v>11649</v>
      </c>
      <c r="F620" s="13"/>
      <c r="G620" s="13" t="s">
        <v>438</v>
      </c>
      <c r="H620" s="13" t="s">
        <v>29</v>
      </c>
      <c r="I620" s="14">
        <v>45365</v>
      </c>
      <c r="J620" s="14">
        <v>45778</v>
      </c>
      <c r="K620" s="14">
        <v>45365</v>
      </c>
      <c r="L620" s="13">
        <v>19185.63</v>
      </c>
      <c r="M620" s="13" t="s">
        <v>11880</v>
      </c>
      <c r="N620" s="13">
        <v>0</v>
      </c>
      <c r="O620" s="13">
        <v>0</v>
      </c>
      <c r="P620" s="13" t="s">
        <v>122</v>
      </c>
      <c r="Q620" s="13"/>
      <c r="R620" s="13" t="s">
        <v>25</v>
      </c>
      <c r="S620" s="13" t="s">
        <v>12325</v>
      </c>
      <c r="T620" s="13" t="s">
        <v>27</v>
      </c>
      <c r="U620" s="13" t="s">
        <v>27</v>
      </c>
      <c r="V620" s="13" t="s">
        <v>8077</v>
      </c>
      <c r="W620" s="13">
        <v>0</v>
      </c>
      <c r="X620" s="13">
        <v>19185.63</v>
      </c>
      <c r="Y620" s="13"/>
      <c r="Z620" s="15" t="str">
        <f>VLOOKUP(D620,'ZOHO Export'!$H:$W,16,FALSE)</f>
        <v>Zied Maghrebi</v>
      </c>
      <c r="AA620" s="15" t="str">
        <f>VLOOKUP(E620,'ZOHO Export'!$H:$W,16,FALSE)</f>
        <v>Wissem Bensaid</v>
      </c>
    </row>
    <row r="621" spans="1:27" x14ac:dyDescent="0.3">
      <c r="A621" s="13" t="s">
        <v>1342</v>
      </c>
      <c r="B621" s="13" t="s">
        <v>5375</v>
      </c>
      <c r="C621" s="13"/>
      <c r="D621" s="13" t="s">
        <v>11911</v>
      </c>
      <c r="E621" s="13" t="s">
        <v>11717</v>
      </c>
      <c r="F621" s="13" t="s">
        <v>11723</v>
      </c>
      <c r="G621" s="13" t="s">
        <v>1343</v>
      </c>
      <c r="H621" s="13" t="s">
        <v>59</v>
      </c>
      <c r="I621" s="14">
        <v>45363</v>
      </c>
      <c r="J621" s="14">
        <v>45659</v>
      </c>
      <c r="K621" s="14">
        <v>45462</v>
      </c>
      <c r="L621" s="13">
        <v>8489.4500000000007</v>
      </c>
      <c r="M621" s="13" t="s">
        <v>11911</v>
      </c>
      <c r="N621" s="13">
        <v>1</v>
      </c>
      <c r="O621" s="13">
        <v>1</v>
      </c>
      <c r="P621" s="13" t="s">
        <v>122</v>
      </c>
      <c r="Q621" s="13"/>
      <c r="R621" s="13" t="s">
        <v>36</v>
      </c>
      <c r="S621" s="13" t="s">
        <v>12176</v>
      </c>
      <c r="T621" s="13" t="s">
        <v>38</v>
      </c>
      <c r="U621" s="13" t="s">
        <v>11654</v>
      </c>
      <c r="V621" s="13" t="s">
        <v>8078</v>
      </c>
      <c r="W621" s="13">
        <v>0</v>
      </c>
      <c r="X621" s="13">
        <v>26506.81</v>
      </c>
      <c r="Y621" s="13"/>
      <c r="Z621" s="15" t="e">
        <f>VLOOKUP(D621,'ZOHO Export'!$H:$W,16,FALSE)</f>
        <v>#N/A</v>
      </c>
      <c r="AA621" s="15" t="str">
        <f>VLOOKUP(E621,'ZOHO Export'!$H:$W,16,FALSE)</f>
        <v>Fiete Heinrich</v>
      </c>
    </row>
    <row r="622" spans="1:27" x14ac:dyDescent="0.3">
      <c r="A622" s="13" t="s">
        <v>1344</v>
      </c>
      <c r="B622" s="13" t="s">
        <v>12457</v>
      </c>
      <c r="C622" s="13"/>
      <c r="D622" s="13" t="s">
        <v>11975</v>
      </c>
      <c r="E622" s="13" t="s">
        <v>11649</v>
      </c>
      <c r="F622" s="13"/>
      <c r="G622" s="13" t="s">
        <v>195</v>
      </c>
      <c r="H622" s="13" t="s">
        <v>29</v>
      </c>
      <c r="I622" s="14">
        <v>45362</v>
      </c>
      <c r="J622" s="14">
        <v>45952</v>
      </c>
      <c r="K622" s="14">
        <v>45362</v>
      </c>
      <c r="L622" s="13">
        <v>13500</v>
      </c>
      <c r="M622" s="13" t="s">
        <v>11880</v>
      </c>
      <c r="N622" s="13">
        <v>0</v>
      </c>
      <c r="O622" s="13">
        <v>0</v>
      </c>
      <c r="P622" s="13" t="s">
        <v>122</v>
      </c>
      <c r="Q622" s="13"/>
      <c r="R622" s="13" t="s">
        <v>25</v>
      </c>
      <c r="S622" s="13" t="s">
        <v>12296</v>
      </c>
      <c r="T622" s="13" t="s">
        <v>27</v>
      </c>
      <c r="U622" s="13" t="s">
        <v>27</v>
      </c>
      <c r="V622" s="13" t="s">
        <v>8079</v>
      </c>
      <c r="W622" s="13">
        <v>0</v>
      </c>
      <c r="X622" s="13">
        <v>13500</v>
      </c>
      <c r="Y622" s="13"/>
      <c r="Z622" s="15" t="str">
        <f>VLOOKUP(D622,'ZOHO Export'!$H:$W,16,FALSE)</f>
        <v>Nejah Walha</v>
      </c>
      <c r="AA622" s="15" t="str">
        <f>VLOOKUP(E622,'ZOHO Export'!$H:$W,16,FALSE)</f>
        <v>Wissem Bensaid</v>
      </c>
    </row>
    <row r="623" spans="1:27" x14ac:dyDescent="0.3">
      <c r="A623" s="13" t="s">
        <v>1345</v>
      </c>
      <c r="B623" s="13" t="s">
        <v>12458</v>
      </c>
      <c r="C623" s="13"/>
      <c r="D623" s="13" t="s">
        <v>12287</v>
      </c>
      <c r="E623" s="13" t="s">
        <v>11649</v>
      </c>
      <c r="F623" s="13"/>
      <c r="G623" s="13" t="s">
        <v>1346</v>
      </c>
      <c r="H623" s="13" t="s">
        <v>29</v>
      </c>
      <c r="I623" s="14">
        <v>45362</v>
      </c>
      <c r="J623" s="13"/>
      <c r="K623" s="14">
        <v>45362</v>
      </c>
      <c r="L623" s="13">
        <v>75000</v>
      </c>
      <c r="M623" s="13" t="s">
        <v>11880</v>
      </c>
      <c r="N623" s="13">
        <v>0</v>
      </c>
      <c r="O623" s="13">
        <v>0</v>
      </c>
      <c r="P623" s="13" t="s">
        <v>574</v>
      </c>
      <c r="Q623" s="13"/>
      <c r="R623" s="13" t="s">
        <v>75</v>
      </c>
      <c r="S623" s="13" t="s">
        <v>12459</v>
      </c>
      <c r="T623" s="13" t="s">
        <v>27</v>
      </c>
      <c r="U623" s="13" t="s">
        <v>27</v>
      </c>
      <c r="V623" s="13" t="s">
        <v>8080</v>
      </c>
      <c r="W623" s="13">
        <v>0</v>
      </c>
      <c r="X623" s="13">
        <v>75000</v>
      </c>
      <c r="Y623" s="13"/>
      <c r="Z623" s="15" t="str">
        <f>VLOOKUP(D623,'ZOHO Export'!$H:$W,16,FALSE)</f>
        <v>Assaad Koubaa</v>
      </c>
      <c r="AA623" s="15" t="str">
        <f>VLOOKUP(E623,'ZOHO Export'!$H:$W,16,FALSE)</f>
        <v>Wissem Bensaid</v>
      </c>
    </row>
    <row r="624" spans="1:27" x14ac:dyDescent="0.3">
      <c r="A624" s="13" t="s">
        <v>1348</v>
      </c>
      <c r="B624" s="13" t="s">
        <v>5378</v>
      </c>
      <c r="C624" s="13"/>
      <c r="D624" s="13" t="s">
        <v>11899</v>
      </c>
      <c r="E624" s="13" t="s">
        <v>11936</v>
      </c>
      <c r="F624" s="13"/>
      <c r="G624" s="13" t="s">
        <v>11496</v>
      </c>
      <c r="H624" s="13" t="s">
        <v>29</v>
      </c>
      <c r="I624" s="14">
        <v>45359</v>
      </c>
      <c r="J624" s="14">
        <v>45383</v>
      </c>
      <c r="K624" s="14">
        <v>45359</v>
      </c>
      <c r="L624" s="13">
        <v>1660</v>
      </c>
      <c r="M624" s="13" t="s">
        <v>11899</v>
      </c>
      <c r="N624" s="13">
        <v>0</v>
      </c>
      <c r="O624" s="13">
        <v>0</v>
      </c>
      <c r="P624" s="13" t="s">
        <v>122</v>
      </c>
      <c r="Q624" s="13"/>
      <c r="R624" s="13" t="s">
        <v>82</v>
      </c>
      <c r="S624" s="13" t="s">
        <v>12058</v>
      </c>
      <c r="T624" s="13" t="s">
        <v>178</v>
      </c>
      <c r="U624" s="13" t="s">
        <v>178</v>
      </c>
      <c r="V624" s="13" t="s">
        <v>8081</v>
      </c>
      <c r="W624" s="13">
        <v>10</v>
      </c>
      <c r="X624" s="13">
        <v>1660</v>
      </c>
      <c r="Y624" s="13"/>
      <c r="Z624" s="15" t="str">
        <f>VLOOKUP(D624,'ZOHO Export'!$H:$W,16,FALSE)</f>
        <v>Anja Lüttringhaus</v>
      </c>
      <c r="AA624" s="15" t="str">
        <f>VLOOKUP(E624,'ZOHO Export'!$H:$W,16,FALSE)</f>
        <v>Philippe Fürst</v>
      </c>
    </row>
    <row r="625" spans="1:27" x14ac:dyDescent="0.3">
      <c r="A625" s="13" t="s">
        <v>1349</v>
      </c>
      <c r="B625" s="13" t="s">
        <v>5379</v>
      </c>
      <c r="C625" s="13"/>
      <c r="D625" s="13" t="s">
        <v>11667</v>
      </c>
      <c r="E625" s="13" t="s">
        <v>11907</v>
      </c>
      <c r="F625" s="13"/>
      <c r="G625" s="13" t="s">
        <v>1350</v>
      </c>
      <c r="H625" s="13" t="s">
        <v>59</v>
      </c>
      <c r="I625" s="14">
        <v>45358</v>
      </c>
      <c r="J625" s="14">
        <v>45688</v>
      </c>
      <c r="K625" s="14">
        <v>45358</v>
      </c>
      <c r="L625" s="13">
        <v>9720</v>
      </c>
      <c r="M625" s="13" t="s">
        <v>12323</v>
      </c>
      <c r="N625" s="13">
        <v>0</v>
      </c>
      <c r="O625" s="13">
        <v>0</v>
      </c>
      <c r="P625" s="13" t="s">
        <v>122</v>
      </c>
      <c r="Q625" s="13"/>
      <c r="R625" s="13" t="s">
        <v>36</v>
      </c>
      <c r="S625" s="13" t="s">
        <v>11768</v>
      </c>
      <c r="T625" s="13" t="s">
        <v>58</v>
      </c>
      <c r="U625" s="13" t="s">
        <v>12168</v>
      </c>
      <c r="V625" s="13" t="s">
        <v>8082</v>
      </c>
      <c r="W625" s="13">
        <v>1</v>
      </c>
      <c r="X625" s="13">
        <v>9720</v>
      </c>
      <c r="Y625" s="13"/>
      <c r="Z625" s="15" t="str">
        <f>VLOOKUP(D625,'ZOHO Export'!$H:$W,16,FALSE)</f>
        <v>Lucas Soto</v>
      </c>
      <c r="AA625" s="15" t="e">
        <f>VLOOKUP(E625,'ZOHO Export'!$H:$W,16,FALSE)</f>
        <v>#N/A</v>
      </c>
    </row>
    <row r="626" spans="1:27" x14ac:dyDescent="0.3">
      <c r="A626" s="13" t="s">
        <v>1351</v>
      </c>
      <c r="B626" s="13" t="s">
        <v>5380</v>
      </c>
      <c r="C626" s="13"/>
      <c r="D626" s="13" t="s">
        <v>12111</v>
      </c>
      <c r="E626" s="13" t="s">
        <v>11649</v>
      </c>
      <c r="F626" s="13"/>
      <c r="G626" s="13" t="s">
        <v>1352</v>
      </c>
      <c r="H626" s="13" t="s">
        <v>29</v>
      </c>
      <c r="I626" s="14">
        <v>45356</v>
      </c>
      <c r="J626" s="14">
        <v>45778</v>
      </c>
      <c r="K626" s="14">
        <v>45356</v>
      </c>
      <c r="L626" s="13">
        <v>4995</v>
      </c>
      <c r="M626" s="13" t="s">
        <v>11880</v>
      </c>
      <c r="N626" s="13">
        <v>0</v>
      </c>
      <c r="O626" s="13">
        <v>0</v>
      </c>
      <c r="P626" s="13" t="s">
        <v>122</v>
      </c>
      <c r="Q626" s="13"/>
      <c r="R626" s="13" t="s">
        <v>25</v>
      </c>
      <c r="S626" s="13" t="s">
        <v>11715</v>
      </c>
      <c r="T626" s="13" t="s">
        <v>27</v>
      </c>
      <c r="U626" s="13" t="s">
        <v>27</v>
      </c>
      <c r="V626" s="13" t="s">
        <v>8083</v>
      </c>
      <c r="W626" s="13">
        <v>0</v>
      </c>
      <c r="X626" s="13">
        <v>4995</v>
      </c>
      <c r="Y626" s="13"/>
      <c r="Z626" s="15" t="str">
        <f>VLOOKUP(D626,'ZOHO Export'!$H:$W,16,FALSE)</f>
        <v>Oussema Baccour</v>
      </c>
      <c r="AA626" s="15" t="str">
        <f>VLOOKUP(E626,'ZOHO Export'!$H:$W,16,FALSE)</f>
        <v>Wissem Bensaid</v>
      </c>
    </row>
    <row r="627" spans="1:27" x14ac:dyDescent="0.3">
      <c r="A627" s="13" t="s">
        <v>1353</v>
      </c>
      <c r="B627" s="13" t="s">
        <v>5381</v>
      </c>
      <c r="C627" s="13" t="s">
        <v>12460</v>
      </c>
      <c r="D627" s="13" t="s">
        <v>12023</v>
      </c>
      <c r="E627" s="13" t="s">
        <v>11722</v>
      </c>
      <c r="F627" s="13" t="s">
        <v>11664</v>
      </c>
      <c r="G627" s="13" t="s">
        <v>155</v>
      </c>
      <c r="H627" s="13" t="s">
        <v>29</v>
      </c>
      <c r="I627" s="14">
        <v>45355</v>
      </c>
      <c r="J627" s="14">
        <v>46053</v>
      </c>
      <c r="K627" s="14">
        <v>46064</v>
      </c>
      <c r="L627" s="13">
        <v>-1557242</v>
      </c>
      <c r="M627" s="13" t="s">
        <v>12023</v>
      </c>
      <c r="N627" s="13">
        <v>9</v>
      </c>
      <c r="O627" s="13">
        <v>13</v>
      </c>
      <c r="P627" s="13" t="s">
        <v>122</v>
      </c>
      <c r="Q627" s="13"/>
      <c r="R627" s="13" t="s">
        <v>43</v>
      </c>
      <c r="S627" s="13" t="s">
        <v>12461</v>
      </c>
      <c r="T627" s="13" t="s">
        <v>53</v>
      </c>
      <c r="U627" s="13" t="s">
        <v>12462</v>
      </c>
      <c r="V627" s="13" t="s">
        <v>8084</v>
      </c>
      <c r="W627" s="13">
        <v>35</v>
      </c>
      <c r="X627" s="13">
        <v>1738403.68</v>
      </c>
      <c r="Y627" s="13"/>
      <c r="Z627" s="15" t="e">
        <f>VLOOKUP(D627,'ZOHO Export'!$H:$W,16,FALSE)</f>
        <v>#N/A</v>
      </c>
      <c r="AA627" s="15" t="str">
        <f>VLOOKUP(E627,'ZOHO Export'!$H:$W,16,FALSE)</f>
        <v>Juan Juarez Quintana</v>
      </c>
    </row>
    <row r="628" spans="1:27" x14ac:dyDescent="0.3">
      <c r="A628" s="13" t="s">
        <v>1355</v>
      </c>
      <c r="B628" s="13" t="s">
        <v>5382</v>
      </c>
      <c r="C628" s="13"/>
      <c r="D628" s="13" t="s">
        <v>12463</v>
      </c>
      <c r="E628" s="13" t="s">
        <v>11785</v>
      </c>
      <c r="F628" s="13" t="s">
        <v>11664</v>
      </c>
      <c r="G628" s="13" t="s">
        <v>1356</v>
      </c>
      <c r="H628" s="13" t="s">
        <v>59</v>
      </c>
      <c r="I628" s="14">
        <v>45355</v>
      </c>
      <c r="J628" s="14">
        <v>45814</v>
      </c>
      <c r="K628" s="14">
        <v>45355</v>
      </c>
      <c r="L628" s="13">
        <v>153576</v>
      </c>
      <c r="M628" s="13" t="s">
        <v>11785</v>
      </c>
      <c r="N628" s="13">
        <v>0</v>
      </c>
      <c r="O628" s="13">
        <v>0</v>
      </c>
      <c r="P628" s="13" t="s">
        <v>122</v>
      </c>
      <c r="Q628" s="13"/>
      <c r="R628" s="13" t="s">
        <v>75</v>
      </c>
      <c r="S628" s="13" t="s">
        <v>6878</v>
      </c>
      <c r="T628" s="13" t="s">
        <v>64</v>
      </c>
      <c r="U628" s="13" t="s">
        <v>64</v>
      </c>
      <c r="V628" s="13" t="s">
        <v>8085</v>
      </c>
      <c r="W628" s="13">
        <v>60</v>
      </c>
      <c r="X628" s="13">
        <v>153576</v>
      </c>
      <c r="Y628" s="13"/>
      <c r="Z628" s="15" t="e">
        <f>VLOOKUP(D628,'ZOHO Export'!$H:$W,16,FALSE)</f>
        <v>#N/A</v>
      </c>
      <c r="AA628" s="15" t="str">
        <f>VLOOKUP(E628,'ZOHO Export'!$H:$W,16,FALSE)</f>
        <v>Nicolas Dubois</v>
      </c>
    </row>
    <row r="629" spans="1:27" x14ac:dyDescent="0.3">
      <c r="A629" s="13" t="s">
        <v>1358</v>
      </c>
      <c r="B629" s="13" t="s">
        <v>12464</v>
      </c>
      <c r="C629" s="13"/>
      <c r="D629" s="13" t="s">
        <v>11726</v>
      </c>
      <c r="E629" s="13" t="s">
        <v>11649</v>
      </c>
      <c r="F629" s="13"/>
      <c r="G629" s="13" t="s">
        <v>48</v>
      </c>
      <c r="H629" s="13" t="s">
        <v>29</v>
      </c>
      <c r="I629" s="14">
        <v>45352</v>
      </c>
      <c r="J629" s="14">
        <v>45778</v>
      </c>
      <c r="K629" s="14">
        <v>45352</v>
      </c>
      <c r="L629" s="13">
        <v>2187.87</v>
      </c>
      <c r="M629" s="13" t="s">
        <v>11880</v>
      </c>
      <c r="N629" s="13">
        <v>0</v>
      </c>
      <c r="O629" s="13">
        <v>0</v>
      </c>
      <c r="P629" s="13" t="s">
        <v>122</v>
      </c>
      <c r="Q629" s="13"/>
      <c r="R629" s="13" t="s">
        <v>25</v>
      </c>
      <c r="S629" s="13" t="s">
        <v>12465</v>
      </c>
      <c r="T629" s="13" t="s">
        <v>27</v>
      </c>
      <c r="U629" s="13" t="s">
        <v>27</v>
      </c>
      <c r="V629" s="13" t="s">
        <v>8086</v>
      </c>
      <c r="W629" s="13">
        <v>0</v>
      </c>
      <c r="X629" s="13">
        <v>2187.87</v>
      </c>
      <c r="Y629" s="13"/>
      <c r="Z629" s="15" t="str">
        <f>VLOOKUP(D629,'ZOHO Export'!$H:$W,16,FALSE)</f>
        <v>Zied Maghrebi</v>
      </c>
      <c r="AA629" s="15" t="str">
        <f>VLOOKUP(E629,'ZOHO Export'!$H:$W,16,FALSE)</f>
        <v>Wissem Bensaid</v>
      </c>
    </row>
    <row r="630" spans="1:27" x14ac:dyDescent="0.3">
      <c r="A630" s="13" t="s">
        <v>1360</v>
      </c>
      <c r="B630" s="13" t="s">
        <v>5384</v>
      </c>
      <c r="C630" s="13"/>
      <c r="D630" s="13" t="s">
        <v>11751</v>
      </c>
      <c r="E630" s="13" t="s">
        <v>11693</v>
      </c>
      <c r="F630" s="13" t="s">
        <v>11705</v>
      </c>
      <c r="G630" s="13" t="s">
        <v>1071</v>
      </c>
      <c r="H630" s="13" t="s">
        <v>59</v>
      </c>
      <c r="I630" s="14">
        <v>45350</v>
      </c>
      <c r="J630" s="14">
        <v>45838</v>
      </c>
      <c r="K630" s="14">
        <v>45525</v>
      </c>
      <c r="L630" s="13">
        <v>39747.599999999999</v>
      </c>
      <c r="M630" s="13" t="s">
        <v>11693</v>
      </c>
      <c r="N630" s="13">
        <v>1</v>
      </c>
      <c r="O630" s="13">
        <v>1</v>
      </c>
      <c r="P630" s="13" t="s">
        <v>122</v>
      </c>
      <c r="Q630" s="13"/>
      <c r="R630" s="13" t="s">
        <v>25</v>
      </c>
      <c r="S630" s="13" t="s">
        <v>12466</v>
      </c>
      <c r="T630" s="13" t="s">
        <v>38</v>
      </c>
      <c r="U630" s="13" t="s">
        <v>12467</v>
      </c>
      <c r="V630" s="13" t="s">
        <v>8087</v>
      </c>
      <c r="W630" s="13">
        <v>0.1</v>
      </c>
      <c r="X630" s="13">
        <v>46260</v>
      </c>
      <c r="Y630" s="13"/>
      <c r="Z630" s="15" t="str">
        <f>VLOOKUP(D630,'ZOHO Export'!$H:$W,16,FALSE)</f>
        <v>Sunny Yip</v>
      </c>
      <c r="AA630" s="15" t="str">
        <f>VLOOKUP(E630,'ZOHO Export'!$H:$W,16,FALSE)</f>
        <v>Peter Holvoet</v>
      </c>
    </row>
    <row r="631" spans="1:27" x14ac:dyDescent="0.3">
      <c r="A631" s="13" t="s">
        <v>1362</v>
      </c>
      <c r="B631" s="13" t="s">
        <v>5385</v>
      </c>
      <c r="C631" s="13" t="s">
        <v>12468</v>
      </c>
      <c r="D631" s="13" t="s">
        <v>11899</v>
      </c>
      <c r="E631" s="13" t="s">
        <v>11906</v>
      </c>
      <c r="F631" s="13"/>
      <c r="G631" s="13" t="s">
        <v>1363</v>
      </c>
      <c r="H631" s="13" t="s">
        <v>59</v>
      </c>
      <c r="I631" s="14">
        <v>45350</v>
      </c>
      <c r="J631" s="14">
        <v>45473</v>
      </c>
      <c r="K631" s="14">
        <v>45483</v>
      </c>
      <c r="L631" s="13">
        <v>7994.25</v>
      </c>
      <c r="M631" s="13" t="s">
        <v>11899</v>
      </c>
      <c r="N631" s="13">
        <v>1</v>
      </c>
      <c r="O631" s="13">
        <v>1</v>
      </c>
      <c r="P631" s="13" t="s">
        <v>122</v>
      </c>
      <c r="Q631" s="13"/>
      <c r="R631" s="13" t="s">
        <v>36</v>
      </c>
      <c r="S631" s="13" t="s">
        <v>12058</v>
      </c>
      <c r="T631" s="13" t="s">
        <v>178</v>
      </c>
      <c r="U631" s="13" t="s">
        <v>178</v>
      </c>
      <c r="V631" s="13" t="s">
        <v>8088</v>
      </c>
      <c r="W631" s="13">
        <v>50</v>
      </c>
      <c r="X631" s="13">
        <v>32858.239999999998</v>
      </c>
      <c r="Y631" s="13"/>
      <c r="Z631" s="15" t="str">
        <f>VLOOKUP(D631,'ZOHO Export'!$H:$W,16,FALSE)</f>
        <v>Anja Lüttringhaus</v>
      </c>
      <c r="AA631" s="15" t="str">
        <f>VLOOKUP(E631,'ZOHO Export'!$H:$W,16,FALSE)</f>
        <v>Juan Sanchez Chatar</v>
      </c>
    </row>
    <row r="632" spans="1:27" x14ac:dyDescent="0.3">
      <c r="A632" s="13" t="s">
        <v>1364</v>
      </c>
      <c r="B632" s="13" t="s">
        <v>5386</v>
      </c>
      <c r="C632" s="13"/>
      <c r="D632" s="13" t="s">
        <v>12469</v>
      </c>
      <c r="E632" s="13" t="s">
        <v>12149</v>
      </c>
      <c r="F632" s="13" t="s">
        <v>11664</v>
      </c>
      <c r="G632" s="13" t="s">
        <v>1223</v>
      </c>
      <c r="H632" s="13" t="s">
        <v>59</v>
      </c>
      <c r="I632" s="14">
        <v>45327</v>
      </c>
      <c r="J632" s="14">
        <v>45657</v>
      </c>
      <c r="K632" s="14">
        <v>46071</v>
      </c>
      <c r="L632" s="13">
        <v>31500</v>
      </c>
      <c r="M632" s="13" t="s">
        <v>11792</v>
      </c>
      <c r="N632" s="13">
        <v>14</v>
      </c>
      <c r="O632" s="13">
        <v>14</v>
      </c>
      <c r="P632" s="13" t="s">
        <v>28</v>
      </c>
      <c r="Q632" s="13"/>
      <c r="R632" s="13" t="s">
        <v>82</v>
      </c>
      <c r="S632" s="13" t="s">
        <v>6878</v>
      </c>
      <c r="T632" s="13" t="s">
        <v>64</v>
      </c>
      <c r="U632" s="13" t="s">
        <v>12115</v>
      </c>
      <c r="V632" s="13" t="s">
        <v>8089</v>
      </c>
      <c r="W632" s="13">
        <v>0.03</v>
      </c>
      <c r="X632" s="13">
        <v>505819</v>
      </c>
      <c r="Y632" s="13"/>
      <c r="Z632" s="15" t="e">
        <f>VLOOKUP(D632,'ZOHO Export'!$H:$W,16,FALSE)</f>
        <v>#N/A</v>
      </c>
      <c r="AA632" s="15" t="str">
        <f>VLOOKUP(E632,'ZOHO Export'!$H:$W,16,FALSE)</f>
        <v>Najib Benzouine</v>
      </c>
    </row>
    <row r="633" spans="1:27" x14ac:dyDescent="0.3">
      <c r="A633" s="13" t="s">
        <v>1366</v>
      </c>
      <c r="B633" s="13" t="s">
        <v>12470</v>
      </c>
      <c r="C633" s="13"/>
      <c r="D633" s="13" t="s">
        <v>12205</v>
      </c>
      <c r="E633" s="13" t="s">
        <v>11649</v>
      </c>
      <c r="F633" s="13"/>
      <c r="G633" s="13" t="s">
        <v>1367</v>
      </c>
      <c r="H633" s="13" t="s">
        <v>29</v>
      </c>
      <c r="I633" s="14">
        <v>45346</v>
      </c>
      <c r="J633" s="14">
        <v>45952</v>
      </c>
      <c r="K633" s="14">
        <v>45346</v>
      </c>
      <c r="L633" s="13">
        <v>12500</v>
      </c>
      <c r="M633" s="13" t="s">
        <v>11880</v>
      </c>
      <c r="N633" s="13">
        <v>0</v>
      </c>
      <c r="O633" s="13">
        <v>0</v>
      </c>
      <c r="P633" s="13" t="s">
        <v>122</v>
      </c>
      <c r="Q633" s="13"/>
      <c r="R633" s="13" t="s">
        <v>25</v>
      </c>
      <c r="S633" s="13" t="s">
        <v>12471</v>
      </c>
      <c r="T633" s="13" t="s">
        <v>27</v>
      </c>
      <c r="U633" s="13" t="s">
        <v>27</v>
      </c>
      <c r="V633" s="13" t="s">
        <v>8090</v>
      </c>
      <c r="W633" s="13">
        <v>0</v>
      </c>
      <c r="X633" s="13">
        <v>12500</v>
      </c>
      <c r="Y633" s="13"/>
      <c r="Z633" s="15" t="str">
        <f>VLOOKUP(D633,'ZOHO Export'!$H:$W,16,FALSE)</f>
        <v>Amine Lahiani</v>
      </c>
      <c r="AA633" s="15" t="str">
        <f>VLOOKUP(E633,'ZOHO Export'!$H:$W,16,FALSE)</f>
        <v>Wissem Bensaid</v>
      </c>
    </row>
    <row r="634" spans="1:27" x14ac:dyDescent="0.3">
      <c r="A634" s="13" t="s">
        <v>1369</v>
      </c>
      <c r="B634" s="13" t="s">
        <v>12472</v>
      </c>
      <c r="C634" s="13"/>
      <c r="D634" s="13" t="s">
        <v>11726</v>
      </c>
      <c r="E634" s="13" t="s">
        <v>11649</v>
      </c>
      <c r="F634" s="13" t="s">
        <v>11773</v>
      </c>
      <c r="G634" s="13" t="s">
        <v>48</v>
      </c>
      <c r="H634" s="13" t="s">
        <v>29</v>
      </c>
      <c r="I634" s="14">
        <v>45345</v>
      </c>
      <c r="J634" s="14">
        <v>45778</v>
      </c>
      <c r="K634" s="14">
        <v>45345</v>
      </c>
      <c r="L634" s="13">
        <v>1500</v>
      </c>
      <c r="M634" s="13" t="s">
        <v>11880</v>
      </c>
      <c r="N634" s="13">
        <v>0</v>
      </c>
      <c r="O634" s="13">
        <v>0</v>
      </c>
      <c r="P634" s="13" t="s">
        <v>122</v>
      </c>
      <c r="Q634" s="13"/>
      <c r="R634" s="13" t="s">
        <v>25</v>
      </c>
      <c r="S634" s="13" t="s">
        <v>11727</v>
      </c>
      <c r="T634" s="13" t="s">
        <v>27</v>
      </c>
      <c r="U634" s="13" t="s">
        <v>27</v>
      </c>
      <c r="V634" s="13" t="s">
        <v>8091</v>
      </c>
      <c r="W634" s="13">
        <v>0</v>
      </c>
      <c r="X634" s="13">
        <v>1500</v>
      </c>
      <c r="Y634" s="13"/>
      <c r="Z634" s="15" t="str">
        <f>VLOOKUP(D634,'ZOHO Export'!$H:$W,16,FALSE)</f>
        <v>Zied Maghrebi</v>
      </c>
      <c r="AA634" s="15" t="str">
        <f>VLOOKUP(E634,'ZOHO Export'!$H:$W,16,FALSE)</f>
        <v>Wissem Bensaid</v>
      </c>
    </row>
    <row r="635" spans="1:27" x14ac:dyDescent="0.3">
      <c r="A635" s="13" t="s">
        <v>1370</v>
      </c>
      <c r="B635" s="13" t="s">
        <v>12473</v>
      </c>
      <c r="C635" s="13"/>
      <c r="D635" s="13" t="s">
        <v>11735</v>
      </c>
      <c r="E635" s="13" t="s">
        <v>11649</v>
      </c>
      <c r="F635" s="13"/>
      <c r="G635" s="13" t="s">
        <v>169</v>
      </c>
      <c r="H635" s="13" t="s">
        <v>29</v>
      </c>
      <c r="I635" s="14">
        <v>45345</v>
      </c>
      <c r="J635" s="14">
        <v>45778</v>
      </c>
      <c r="K635" s="14">
        <v>45345</v>
      </c>
      <c r="L635" s="13">
        <v>9375</v>
      </c>
      <c r="M635" s="13" t="s">
        <v>11880</v>
      </c>
      <c r="N635" s="13">
        <v>0</v>
      </c>
      <c r="O635" s="13">
        <v>0</v>
      </c>
      <c r="P635" s="13" t="s">
        <v>122</v>
      </c>
      <c r="Q635" s="13"/>
      <c r="R635" s="13" t="s">
        <v>82</v>
      </c>
      <c r="S635" s="13" t="s">
        <v>12325</v>
      </c>
      <c r="T635" s="13" t="s">
        <v>27</v>
      </c>
      <c r="U635" s="13" t="s">
        <v>27</v>
      </c>
      <c r="V635" s="13" t="s">
        <v>8092</v>
      </c>
      <c r="W635" s="13">
        <v>0</v>
      </c>
      <c r="X635" s="13">
        <v>9375</v>
      </c>
      <c r="Y635" s="13"/>
      <c r="Z635" s="15" t="str">
        <f>VLOOKUP(D635,'ZOHO Export'!$H:$W,16,FALSE)</f>
        <v>Mohamed Hedi Hammemi</v>
      </c>
      <c r="AA635" s="15" t="str">
        <f>VLOOKUP(E635,'ZOHO Export'!$H:$W,16,FALSE)</f>
        <v>Wissem Bensaid</v>
      </c>
    </row>
    <row r="636" spans="1:27" x14ac:dyDescent="0.3">
      <c r="A636" s="13" t="s">
        <v>1371</v>
      </c>
      <c r="B636" s="13" t="s">
        <v>5390</v>
      </c>
      <c r="C636" s="13"/>
      <c r="D636" s="13" t="s">
        <v>11697</v>
      </c>
      <c r="E636" s="13" t="s">
        <v>11722</v>
      </c>
      <c r="F636" s="13" t="s">
        <v>12474</v>
      </c>
      <c r="G636" s="13" t="s">
        <v>1045</v>
      </c>
      <c r="H636" s="13" t="s">
        <v>29</v>
      </c>
      <c r="I636" s="14">
        <v>45356</v>
      </c>
      <c r="J636" s="13"/>
      <c r="K636" s="14">
        <v>45566</v>
      </c>
      <c r="L636" s="13">
        <v>5100.4799999999996</v>
      </c>
      <c r="M636" s="13" t="s">
        <v>12031</v>
      </c>
      <c r="N636" s="13">
        <v>3</v>
      </c>
      <c r="O636" s="13">
        <v>3</v>
      </c>
      <c r="P636" s="13" t="s">
        <v>28</v>
      </c>
      <c r="Q636" s="13"/>
      <c r="R636" s="13" t="s">
        <v>43</v>
      </c>
      <c r="S636" s="13" t="s">
        <v>12475</v>
      </c>
      <c r="T636" s="13" t="s">
        <v>58</v>
      </c>
      <c r="U636" s="13" t="s">
        <v>38</v>
      </c>
      <c r="V636" s="13" t="s">
        <v>8093</v>
      </c>
      <c r="W636" s="13">
        <v>1.8</v>
      </c>
      <c r="X636" s="13">
        <v>190732.17</v>
      </c>
      <c r="Y636" s="13"/>
      <c r="Z636" s="15" t="str">
        <f>VLOOKUP(D636,'ZOHO Export'!$H:$W,16,FALSE)</f>
        <v>Miguel Menéndez</v>
      </c>
      <c r="AA636" s="15" t="str">
        <f>VLOOKUP(E636,'ZOHO Export'!$H:$W,16,FALSE)</f>
        <v>Juan Juarez Quintana</v>
      </c>
    </row>
    <row r="637" spans="1:27" x14ac:dyDescent="0.3">
      <c r="A637" s="13" t="s">
        <v>1375</v>
      </c>
      <c r="B637" s="13" t="s">
        <v>5391</v>
      </c>
      <c r="C637" s="13"/>
      <c r="D637" s="13" t="s">
        <v>11662</v>
      </c>
      <c r="E637" s="13" t="s">
        <v>11787</v>
      </c>
      <c r="F637" s="13" t="s">
        <v>11664</v>
      </c>
      <c r="G637" s="13" t="s">
        <v>1376</v>
      </c>
      <c r="H637" s="13" t="s">
        <v>29</v>
      </c>
      <c r="I637" s="14">
        <v>45344</v>
      </c>
      <c r="J637" s="14">
        <v>45418</v>
      </c>
      <c r="K637" s="14">
        <v>45344</v>
      </c>
      <c r="L637" s="13">
        <v>15120</v>
      </c>
      <c r="M637" s="13" t="s">
        <v>11662</v>
      </c>
      <c r="N637" s="13">
        <v>0</v>
      </c>
      <c r="O637" s="13">
        <v>0</v>
      </c>
      <c r="P637" s="13" t="s">
        <v>122</v>
      </c>
      <c r="Q637" s="13"/>
      <c r="R637" s="13" t="s">
        <v>82</v>
      </c>
      <c r="S637" s="13" t="s">
        <v>12476</v>
      </c>
      <c r="T637" s="13" t="s">
        <v>53</v>
      </c>
      <c r="U637" s="13" t="s">
        <v>38</v>
      </c>
      <c r="V637" s="13" t="s">
        <v>8094</v>
      </c>
      <c r="W637" s="13">
        <v>37</v>
      </c>
      <c r="X637" s="13">
        <v>15120</v>
      </c>
      <c r="Y637" s="13"/>
      <c r="Z637" s="15" t="str">
        <f>VLOOKUP(D637,'ZOHO Export'!$H:$W,16,FALSE)</f>
        <v>Maria Romero</v>
      </c>
      <c r="AA637" s="15" t="str">
        <f>VLOOKUP(E637,'ZOHO Export'!$H:$W,16,FALSE)</f>
        <v>Carlos Bravo Fernández</v>
      </c>
    </row>
    <row r="638" spans="1:27" x14ac:dyDescent="0.3">
      <c r="A638" s="13" t="s">
        <v>1377</v>
      </c>
      <c r="B638" s="13" t="s">
        <v>1378</v>
      </c>
      <c r="C638" s="13"/>
      <c r="D638" s="13" t="s">
        <v>12477</v>
      </c>
      <c r="E638" s="13" t="s">
        <v>11856</v>
      </c>
      <c r="F638" s="13" t="s">
        <v>11676</v>
      </c>
      <c r="G638" s="13" t="s">
        <v>1378</v>
      </c>
      <c r="H638" s="13" t="s">
        <v>59</v>
      </c>
      <c r="I638" s="14">
        <v>45293</v>
      </c>
      <c r="J638" s="14">
        <v>45337</v>
      </c>
      <c r="K638" s="14">
        <v>45344</v>
      </c>
      <c r="L638" s="13">
        <v>5363.17</v>
      </c>
      <c r="M638" s="13" t="s">
        <v>11676</v>
      </c>
      <c r="N638" s="13">
        <v>0</v>
      </c>
      <c r="O638" s="13">
        <v>0</v>
      </c>
      <c r="P638" s="13" t="s">
        <v>122</v>
      </c>
      <c r="Q638" s="13"/>
      <c r="R638" s="13" t="s">
        <v>36</v>
      </c>
      <c r="S638" s="13" t="s">
        <v>12478</v>
      </c>
      <c r="T638" s="13" t="s">
        <v>89</v>
      </c>
      <c r="U638" s="13" t="s">
        <v>89</v>
      </c>
      <c r="V638" s="13" t="s">
        <v>8095</v>
      </c>
      <c r="W638" s="13">
        <v>0</v>
      </c>
      <c r="X638" s="13">
        <v>5363.17</v>
      </c>
      <c r="Y638" s="13"/>
      <c r="Z638" s="15" t="str">
        <f>VLOOKUP(D638,'ZOHO Export'!$H:$W,16,FALSE)</f>
        <v>Avgustina Veleva</v>
      </c>
      <c r="AA638" s="15" t="e">
        <f>VLOOKUP(E638,'ZOHO Export'!$H:$W,16,FALSE)</f>
        <v>#N/A</v>
      </c>
    </row>
    <row r="639" spans="1:27" x14ac:dyDescent="0.3">
      <c r="A639" s="13" t="s">
        <v>1381</v>
      </c>
      <c r="B639" s="13" t="s">
        <v>12479</v>
      </c>
      <c r="C639" s="13"/>
      <c r="D639" s="13" t="s">
        <v>11764</v>
      </c>
      <c r="E639" s="13" t="s">
        <v>11762</v>
      </c>
      <c r="F639" s="13" t="s">
        <v>11676</v>
      </c>
      <c r="G639" s="13" t="s">
        <v>1382</v>
      </c>
      <c r="H639" s="13" t="s">
        <v>29</v>
      </c>
      <c r="I639" s="14">
        <v>45344</v>
      </c>
      <c r="J639" s="14">
        <v>45565</v>
      </c>
      <c r="K639" s="14">
        <v>45484</v>
      </c>
      <c r="L639" s="13">
        <v>-3228.13</v>
      </c>
      <c r="M639" s="13" t="s">
        <v>11676</v>
      </c>
      <c r="N639" s="13">
        <v>2</v>
      </c>
      <c r="O639" s="13">
        <v>1</v>
      </c>
      <c r="P639" s="13" t="s">
        <v>122</v>
      </c>
      <c r="Q639" s="13"/>
      <c r="R639" s="13" t="s">
        <v>43</v>
      </c>
      <c r="S639" s="13" t="s">
        <v>12480</v>
      </c>
      <c r="T639" s="13" t="s">
        <v>89</v>
      </c>
      <c r="U639" s="13" t="s">
        <v>89</v>
      </c>
      <c r="V639" s="13" t="s">
        <v>8096</v>
      </c>
      <c r="W639" s="13">
        <v>0</v>
      </c>
      <c r="X639" s="13">
        <v>9542.76</v>
      </c>
      <c r="Y639" s="13"/>
      <c r="Z639" s="15" t="str">
        <f>VLOOKUP(D639,'ZOHO Export'!$H:$W,16,FALSE)</f>
        <v>Dobri Gatev</v>
      </c>
      <c r="AA639" s="15" t="str">
        <f>VLOOKUP(E639,'ZOHO Export'!$H:$W,16,FALSE)</f>
        <v>Boris Krastev</v>
      </c>
    </row>
    <row r="640" spans="1:27" x14ac:dyDescent="0.3">
      <c r="A640" s="13" t="s">
        <v>1384</v>
      </c>
      <c r="B640" s="13" t="s">
        <v>12481</v>
      </c>
      <c r="C640" s="13"/>
      <c r="D640" s="13" t="s">
        <v>11764</v>
      </c>
      <c r="E640" s="13" t="s">
        <v>11762</v>
      </c>
      <c r="F640" s="13" t="s">
        <v>11676</v>
      </c>
      <c r="G640" s="13" t="s">
        <v>1382</v>
      </c>
      <c r="H640" s="13" t="s">
        <v>59</v>
      </c>
      <c r="I640" s="14">
        <v>45034</v>
      </c>
      <c r="J640" s="13"/>
      <c r="K640" s="14">
        <v>45344</v>
      </c>
      <c r="L640" s="13">
        <v>43490.13</v>
      </c>
      <c r="M640" s="13" t="s">
        <v>11676</v>
      </c>
      <c r="N640" s="13">
        <v>0</v>
      </c>
      <c r="O640" s="13">
        <v>0</v>
      </c>
      <c r="P640" s="13" t="s">
        <v>122</v>
      </c>
      <c r="Q640" s="13"/>
      <c r="R640" s="13" t="s">
        <v>43</v>
      </c>
      <c r="S640" s="13" t="s">
        <v>12194</v>
      </c>
      <c r="T640" s="13" t="s">
        <v>89</v>
      </c>
      <c r="U640" s="13" t="s">
        <v>89</v>
      </c>
      <c r="V640" s="13" t="s">
        <v>8097</v>
      </c>
      <c r="W640" s="13">
        <v>0</v>
      </c>
      <c r="X640" s="13">
        <v>43490.13</v>
      </c>
      <c r="Y640" s="13"/>
      <c r="Z640" s="15" t="str">
        <f>VLOOKUP(D640,'ZOHO Export'!$H:$W,16,FALSE)</f>
        <v>Dobri Gatev</v>
      </c>
      <c r="AA640" s="15" t="str">
        <f>VLOOKUP(E640,'ZOHO Export'!$H:$W,16,FALSE)</f>
        <v>Boris Krastev</v>
      </c>
    </row>
    <row r="641" spans="1:27" x14ac:dyDescent="0.3">
      <c r="A641" s="13" t="s">
        <v>1385</v>
      </c>
      <c r="B641" s="13" t="s">
        <v>12482</v>
      </c>
      <c r="C641" s="13"/>
      <c r="D641" s="13" t="s">
        <v>11764</v>
      </c>
      <c r="E641" s="13" t="s">
        <v>11762</v>
      </c>
      <c r="F641" s="13" t="s">
        <v>11676</v>
      </c>
      <c r="G641" s="13" t="s">
        <v>1382</v>
      </c>
      <c r="H641" s="13" t="s">
        <v>29</v>
      </c>
      <c r="I641" s="14">
        <v>45002</v>
      </c>
      <c r="J641" s="14">
        <v>45007</v>
      </c>
      <c r="K641" s="14">
        <v>45344</v>
      </c>
      <c r="L641" s="13">
        <v>1786.3</v>
      </c>
      <c r="M641" s="13" t="s">
        <v>11676</v>
      </c>
      <c r="N641" s="13">
        <v>0</v>
      </c>
      <c r="O641" s="13">
        <v>0</v>
      </c>
      <c r="P641" s="13" t="s">
        <v>122</v>
      </c>
      <c r="Q641" s="13"/>
      <c r="R641" s="13" t="s">
        <v>43</v>
      </c>
      <c r="S641" s="13" t="s">
        <v>11695</v>
      </c>
      <c r="T641" s="13" t="s">
        <v>89</v>
      </c>
      <c r="U641" s="13" t="s">
        <v>89</v>
      </c>
      <c r="V641" s="13" t="s">
        <v>8098</v>
      </c>
      <c r="W641" s="13">
        <v>0</v>
      </c>
      <c r="X641" s="13">
        <v>1786.3</v>
      </c>
      <c r="Y641" s="13"/>
      <c r="Z641" s="15" t="str">
        <f>VLOOKUP(D641,'ZOHO Export'!$H:$W,16,FALSE)</f>
        <v>Dobri Gatev</v>
      </c>
      <c r="AA641" s="15" t="str">
        <f>VLOOKUP(E641,'ZOHO Export'!$H:$W,16,FALSE)</f>
        <v>Boris Krastev</v>
      </c>
    </row>
    <row r="642" spans="1:27" x14ac:dyDescent="0.3">
      <c r="A642" s="13" t="s">
        <v>1386</v>
      </c>
      <c r="B642" s="13" t="s">
        <v>12483</v>
      </c>
      <c r="C642" s="13"/>
      <c r="D642" s="13" t="s">
        <v>11764</v>
      </c>
      <c r="E642" s="13" t="s">
        <v>11762</v>
      </c>
      <c r="F642" s="13" t="s">
        <v>11676</v>
      </c>
      <c r="G642" s="13" t="s">
        <v>1382</v>
      </c>
      <c r="H642" s="13" t="s">
        <v>29</v>
      </c>
      <c r="I642" s="14">
        <v>44432</v>
      </c>
      <c r="J642" s="14">
        <v>44463</v>
      </c>
      <c r="K642" s="14">
        <v>45344</v>
      </c>
      <c r="L642" s="13">
        <v>11475</v>
      </c>
      <c r="M642" s="13" t="s">
        <v>11676</v>
      </c>
      <c r="N642" s="13">
        <v>0</v>
      </c>
      <c r="O642" s="13">
        <v>0</v>
      </c>
      <c r="P642" s="13" t="s">
        <v>122</v>
      </c>
      <c r="Q642" s="13"/>
      <c r="R642" s="13" t="s">
        <v>43</v>
      </c>
      <c r="S642" s="13" t="s">
        <v>11825</v>
      </c>
      <c r="T642" s="13" t="s">
        <v>89</v>
      </c>
      <c r="U642" s="13" t="s">
        <v>89</v>
      </c>
      <c r="V642" s="13" t="s">
        <v>8099</v>
      </c>
      <c r="W642" s="13">
        <v>0</v>
      </c>
      <c r="X642" s="13">
        <v>11475</v>
      </c>
      <c r="Y642" s="13"/>
      <c r="Z642" s="15" t="str">
        <f>VLOOKUP(D642,'ZOHO Export'!$H:$W,16,FALSE)</f>
        <v>Dobri Gatev</v>
      </c>
      <c r="AA642" s="15" t="str">
        <f>VLOOKUP(E642,'ZOHO Export'!$H:$W,16,FALSE)</f>
        <v>Boris Krastev</v>
      </c>
    </row>
    <row r="643" spans="1:27" x14ac:dyDescent="0.3">
      <c r="A643" s="13" t="s">
        <v>1387</v>
      </c>
      <c r="B643" s="13" t="s">
        <v>5392</v>
      </c>
      <c r="C643" s="13"/>
      <c r="D643" s="13" t="s">
        <v>11765</v>
      </c>
      <c r="E643" s="13" t="s">
        <v>12484</v>
      </c>
      <c r="F643" s="13" t="s">
        <v>11676</v>
      </c>
      <c r="G643" s="13" t="s">
        <v>1388</v>
      </c>
      <c r="H643" s="13" t="s">
        <v>59</v>
      </c>
      <c r="I643" s="14">
        <v>45344</v>
      </c>
      <c r="J643" s="13"/>
      <c r="K643" s="14">
        <v>45344</v>
      </c>
      <c r="L643" s="13">
        <v>57219.61</v>
      </c>
      <c r="M643" s="13" t="s">
        <v>11676</v>
      </c>
      <c r="N643" s="13">
        <v>0</v>
      </c>
      <c r="O643" s="13">
        <v>0</v>
      </c>
      <c r="P643" s="13" t="s">
        <v>122</v>
      </c>
      <c r="Q643" s="13"/>
      <c r="R643" s="13" t="s">
        <v>36</v>
      </c>
      <c r="S643" s="13" t="s">
        <v>12485</v>
      </c>
      <c r="T643" s="13" t="s">
        <v>89</v>
      </c>
      <c r="U643" s="13" t="s">
        <v>89</v>
      </c>
      <c r="V643" s="13" t="s">
        <v>8100</v>
      </c>
      <c r="W643" s="13">
        <v>0</v>
      </c>
      <c r="X643" s="13">
        <v>57219.61</v>
      </c>
      <c r="Y643" s="13"/>
      <c r="Z643" s="15" t="str">
        <f>VLOOKUP(D643,'ZOHO Export'!$H:$W,16,FALSE)</f>
        <v>Tsanko Mihov</v>
      </c>
      <c r="AA643" s="15" t="str">
        <f>VLOOKUP(E643,'ZOHO Export'!$H:$W,16,FALSE)</f>
        <v>Iglika Zabunova</v>
      </c>
    </row>
    <row r="644" spans="1:27" x14ac:dyDescent="0.3">
      <c r="A644" s="13" t="s">
        <v>1391</v>
      </c>
      <c r="B644" s="13" t="s">
        <v>12486</v>
      </c>
      <c r="C644" s="13"/>
      <c r="D644" s="13" t="s">
        <v>11676</v>
      </c>
      <c r="E644" s="13" t="s">
        <v>11762</v>
      </c>
      <c r="F644" s="13" t="s">
        <v>11676</v>
      </c>
      <c r="G644" s="13" t="s">
        <v>1151</v>
      </c>
      <c r="H644" s="13" t="s">
        <v>59</v>
      </c>
      <c r="I644" s="14">
        <v>45108</v>
      </c>
      <c r="J644" s="14">
        <v>45504</v>
      </c>
      <c r="K644" s="14">
        <v>45483</v>
      </c>
      <c r="L644" s="13">
        <v>-39889.58</v>
      </c>
      <c r="M644" s="13" t="s">
        <v>11676</v>
      </c>
      <c r="N644" s="13">
        <v>1</v>
      </c>
      <c r="O644" s="13">
        <v>1</v>
      </c>
      <c r="P644" s="13" t="s">
        <v>122</v>
      </c>
      <c r="Q644" s="13"/>
      <c r="R644" s="13" t="s">
        <v>43</v>
      </c>
      <c r="S644" s="13" t="s">
        <v>12487</v>
      </c>
      <c r="T644" s="13" t="s">
        <v>89</v>
      </c>
      <c r="U644" s="13" t="s">
        <v>89</v>
      </c>
      <c r="V644" s="13" t="s">
        <v>8101</v>
      </c>
      <c r="W644" s="13">
        <v>0</v>
      </c>
      <c r="X644" s="13">
        <v>452371.79</v>
      </c>
      <c r="Y644" s="13"/>
      <c r="Z644" s="15" t="str">
        <f>VLOOKUP(D644,'ZOHO Export'!$H:$W,16,FALSE)</f>
        <v>Nevena Banova</v>
      </c>
      <c r="AA644" s="15" t="str">
        <f>VLOOKUP(E644,'ZOHO Export'!$H:$W,16,FALSE)</f>
        <v>Boris Krastev</v>
      </c>
    </row>
    <row r="645" spans="1:27" ht="302.39999999999998" x14ac:dyDescent="0.3">
      <c r="A645" s="13" t="s">
        <v>1393</v>
      </c>
      <c r="B645" s="13" t="s">
        <v>5393</v>
      </c>
      <c r="C645" s="16" t="s">
        <v>12488</v>
      </c>
      <c r="D645" s="13" t="s">
        <v>11676</v>
      </c>
      <c r="E645" s="13" t="s">
        <v>11762</v>
      </c>
      <c r="F645" s="13"/>
      <c r="G645" s="13" t="s">
        <v>1394</v>
      </c>
      <c r="H645" s="13" t="s">
        <v>59</v>
      </c>
      <c r="I645" s="14">
        <v>45344</v>
      </c>
      <c r="J645" s="14">
        <v>45344</v>
      </c>
      <c r="K645" s="14">
        <v>45412</v>
      </c>
      <c r="L645" s="13">
        <v>-449769.21</v>
      </c>
      <c r="M645" s="13" t="s">
        <v>11676</v>
      </c>
      <c r="N645" s="13">
        <v>1</v>
      </c>
      <c r="O645" s="13">
        <v>1</v>
      </c>
      <c r="P645" s="13" t="s">
        <v>122</v>
      </c>
      <c r="Q645" s="13"/>
      <c r="R645" s="13" t="s">
        <v>82</v>
      </c>
      <c r="S645" s="13" t="s">
        <v>12489</v>
      </c>
      <c r="T645" s="13" t="s">
        <v>89</v>
      </c>
      <c r="U645" s="13" t="s">
        <v>12256</v>
      </c>
      <c r="V645" s="13" t="s">
        <v>8102</v>
      </c>
      <c r="W645" s="13">
        <v>0.01</v>
      </c>
      <c r="X645" s="13">
        <v>0</v>
      </c>
      <c r="Y645" s="13"/>
      <c r="Z645" s="15" t="str">
        <f>VLOOKUP(D645,'ZOHO Export'!$H:$W,16,FALSE)</f>
        <v>Nevena Banova</v>
      </c>
      <c r="AA645" s="15" t="str">
        <f>VLOOKUP(E645,'ZOHO Export'!$H:$W,16,FALSE)</f>
        <v>Boris Krastev</v>
      </c>
    </row>
    <row r="646" spans="1:27" x14ac:dyDescent="0.3">
      <c r="A646" s="13" t="s">
        <v>1396</v>
      </c>
      <c r="B646" s="13" t="s">
        <v>12490</v>
      </c>
      <c r="C646" s="13"/>
      <c r="D646" s="13" t="s">
        <v>11764</v>
      </c>
      <c r="E646" s="13" t="s">
        <v>11762</v>
      </c>
      <c r="F646" s="13" t="s">
        <v>11676</v>
      </c>
      <c r="G646" s="13" t="s">
        <v>1382</v>
      </c>
      <c r="H646" s="13" t="s">
        <v>59</v>
      </c>
      <c r="I646" s="14">
        <v>44627</v>
      </c>
      <c r="J646" s="14">
        <v>45565</v>
      </c>
      <c r="K646" s="14">
        <v>45344</v>
      </c>
      <c r="L646" s="13">
        <v>60883.16</v>
      </c>
      <c r="M646" s="13" t="s">
        <v>11676</v>
      </c>
      <c r="N646" s="13">
        <v>0</v>
      </c>
      <c r="O646" s="13">
        <v>0</v>
      </c>
      <c r="P646" s="13" t="s">
        <v>122</v>
      </c>
      <c r="Q646" s="13"/>
      <c r="R646" s="13" t="s">
        <v>43</v>
      </c>
      <c r="S646" s="13" t="s">
        <v>12491</v>
      </c>
      <c r="T646" s="13" t="s">
        <v>89</v>
      </c>
      <c r="U646" s="13" t="s">
        <v>89</v>
      </c>
      <c r="V646" s="13" t="s">
        <v>8103</v>
      </c>
      <c r="W646" s="13">
        <v>0</v>
      </c>
      <c r="X646" s="13">
        <v>60883.16</v>
      </c>
      <c r="Y646" s="13"/>
      <c r="Z646" s="15" t="str">
        <f>VLOOKUP(D646,'ZOHO Export'!$H:$W,16,FALSE)</f>
        <v>Dobri Gatev</v>
      </c>
      <c r="AA646" s="15" t="str">
        <f>VLOOKUP(E646,'ZOHO Export'!$H:$W,16,FALSE)</f>
        <v>Boris Krastev</v>
      </c>
    </row>
    <row r="647" spans="1:27" x14ac:dyDescent="0.3">
      <c r="A647" s="13" t="s">
        <v>1398</v>
      </c>
      <c r="B647" s="13" t="s">
        <v>11523</v>
      </c>
      <c r="C647" s="13"/>
      <c r="D647" s="13" t="s">
        <v>11975</v>
      </c>
      <c r="E647" s="13" t="s">
        <v>11649</v>
      </c>
      <c r="F647" s="13"/>
      <c r="G647" s="13" t="s">
        <v>195</v>
      </c>
      <c r="H647" s="13" t="s">
        <v>29</v>
      </c>
      <c r="I647" s="14">
        <v>45344</v>
      </c>
      <c r="J647" s="14">
        <v>45952</v>
      </c>
      <c r="K647" s="14">
        <v>45835</v>
      </c>
      <c r="L647" s="13">
        <v>2500</v>
      </c>
      <c r="M647" s="13" t="s">
        <v>11649</v>
      </c>
      <c r="N647" s="13">
        <v>1</v>
      </c>
      <c r="O647" s="13">
        <v>1</v>
      </c>
      <c r="P647" s="13" t="s">
        <v>28</v>
      </c>
      <c r="Q647" s="13"/>
      <c r="R647" s="13" t="s">
        <v>25</v>
      </c>
      <c r="S647" s="13" t="s">
        <v>12492</v>
      </c>
      <c r="T647" s="13" t="s">
        <v>27</v>
      </c>
      <c r="U647" s="13" t="s">
        <v>27</v>
      </c>
      <c r="V647" s="13" t="s">
        <v>8104</v>
      </c>
      <c r="W647" s="13">
        <v>0</v>
      </c>
      <c r="X647" s="13">
        <v>142499.99</v>
      </c>
      <c r="Y647" s="13"/>
      <c r="Z647" s="15" t="str">
        <f>VLOOKUP(D647,'ZOHO Export'!$H:$W,16,FALSE)</f>
        <v>Nejah Walha</v>
      </c>
      <c r="AA647" s="15" t="str">
        <f>VLOOKUP(E647,'ZOHO Export'!$H:$W,16,FALSE)</f>
        <v>Wissem Bensaid</v>
      </c>
    </row>
    <row r="648" spans="1:27" x14ac:dyDescent="0.3">
      <c r="A648" s="13" t="s">
        <v>1400</v>
      </c>
      <c r="B648" s="13" t="s">
        <v>12493</v>
      </c>
      <c r="C648" s="13"/>
      <c r="D648" s="13" t="s">
        <v>11890</v>
      </c>
      <c r="E648" s="13" t="s">
        <v>11649</v>
      </c>
      <c r="F648" s="13"/>
      <c r="G648" s="13" t="s">
        <v>322</v>
      </c>
      <c r="H648" s="13" t="s">
        <v>29</v>
      </c>
      <c r="I648" s="14">
        <v>45343</v>
      </c>
      <c r="J648" s="13"/>
      <c r="K648" s="14">
        <v>45343</v>
      </c>
      <c r="L648" s="13">
        <v>47751.99</v>
      </c>
      <c r="M648" s="13" t="s">
        <v>11880</v>
      </c>
      <c r="N648" s="13">
        <v>0</v>
      </c>
      <c r="O648" s="13">
        <v>0</v>
      </c>
      <c r="P648" s="13" t="s">
        <v>122</v>
      </c>
      <c r="Q648" s="13"/>
      <c r="R648" s="13" t="s">
        <v>82</v>
      </c>
      <c r="S648" s="13" t="s">
        <v>12237</v>
      </c>
      <c r="T648" s="13" t="s">
        <v>27</v>
      </c>
      <c r="U648" s="13" t="s">
        <v>27</v>
      </c>
      <c r="V648" s="13" t="s">
        <v>8105</v>
      </c>
      <c r="W648" s="13">
        <v>0</v>
      </c>
      <c r="X648" s="13">
        <v>47751.99</v>
      </c>
      <c r="Y648" s="13"/>
      <c r="Z648" s="15" t="str">
        <f>VLOOKUP(D648,'ZOHO Export'!$H:$W,16,FALSE)</f>
        <v>Fedi Saadaoui</v>
      </c>
      <c r="AA648" s="15" t="str">
        <f>VLOOKUP(E648,'ZOHO Export'!$H:$W,16,FALSE)</f>
        <v>Wissem Bensaid</v>
      </c>
    </row>
    <row r="649" spans="1:27" x14ac:dyDescent="0.3">
      <c r="A649" s="13" t="s">
        <v>1402</v>
      </c>
      <c r="B649" s="13" t="s">
        <v>5396</v>
      </c>
      <c r="C649" s="13"/>
      <c r="D649" s="13" t="s">
        <v>11827</v>
      </c>
      <c r="E649" s="13" t="s">
        <v>11875</v>
      </c>
      <c r="F649" s="13"/>
      <c r="G649" s="13" t="s">
        <v>1403</v>
      </c>
      <c r="H649" s="13" t="s">
        <v>29</v>
      </c>
      <c r="I649" s="14">
        <v>45342</v>
      </c>
      <c r="J649" s="14">
        <v>45422</v>
      </c>
      <c r="K649" s="14">
        <v>45342</v>
      </c>
      <c r="L649" s="13">
        <v>11248.87</v>
      </c>
      <c r="M649" s="13" t="s">
        <v>11660</v>
      </c>
      <c r="N649" s="13">
        <v>0</v>
      </c>
      <c r="O649" s="13">
        <v>0</v>
      </c>
      <c r="P649" s="13" t="s">
        <v>122</v>
      </c>
      <c r="Q649" s="13"/>
      <c r="R649" s="13" t="s">
        <v>43</v>
      </c>
      <c r="S649" s="13" t="s">
        <v>12245</v>
      </c>
      <c r="T649" s="13" t="s">
        <v>45</v>
      </c>
      <c r="U649" s="13" t="s">
        <v>45</v>
      </c>
      <c r="V649" s="13" t="s">
        <v>8106</v>
      </c>
      <c r="W649" s="13">
        <v>0.8</v>
      </c>
      <c r="X649" s="13">
        <v>11248.87</v>
      </c>
      <c r="Y649" s="13"/>
      <c r="Z649" s="15" t="str">
        <f>VLOOKUP(D649,'ZOHO Export'!$H:$W,16,FALSE)</f>
        <v>Carlos Rubio Zugadi</v>
      </c>
      <c r="AA649" s="15" t="str">
        <f>VLOOKUP(E649,'ZOHO Export'!$H:$W,16,FALSE)</f>
        <v>Itziar Echebarrieta</v>
      </c>
    </row>
    <row r="650" spans="1:27" x14ac:dyDescent="0.3">
      <c r="A650" s="13" t="s">
        <v>1404</v>
      </c>
      <c r="B650" s="13" t="s">
        <v>11524</v>
      </c>
      <c r="C650" s="13"/>
      <c r="D650" s="13" t="s">
        <v>12422</v>
      </c>
      <c r="E650" s="13" t="s">
        <v>11673</v>
      </c>
      <c r="F650" s="13" t="s">
        <v>11694</v>
      </c>
      <c r="G650" s="13" t="s">
        <v>74</v>
      </c>
      <c r="H650" s="13" t="s">
        <v>29</v>
      </c>
      <c r="I650" s="14">
        <v>45326</v>
      </c>
      <c r="J650" s="14">
        <v>46098</v>
      </c>
      <c r="K650" s="14">
        <v>46007</v>
      </c>
      <c r="L650" s="13">
        <v>6050.74</v>
      </c>
      <c r="M650" s="13" t="s">
        <v>11785</v>
      </c>
      <c r="N650" s="13">
        <v>7</v>
      </c>
      <c r="O650" s="13">
        <v>8</v>
      </c>
      <c r="P650" s="13" t="s">
        <v>28</v>
      </c>
      <c r="Q650" s="13"/>
      <c r="R650" s="13" t="s">
        <v>75</v>
      </c>
      <c r="S650" s="13" t="s">
        <v>12494</v>
      </c>
      <c r="T650" s="13" t="s">
        <v>38</v>
      </c>
      <c r="U650" s="13" t="s">
        <v>12276</v>
      </c>
      <c r="V650" s="13" t="s">
        <v>8107</v>
      </c>
      <c r="W650" s="13">
        <v>0</v>
      </c>
      <c r="X650" s="13">
        <v>255990.93</v>
      </c>
      <c r="Y650" s="13"/>
      <c r="Z650" s="15" t="str">
        <f>VLOOKUP(D650,'ZOHO Export'!$H:$W,16,FALSE)</f>
        <v>Véronique Dufrasne</v>
      </c>
      <c r="AA650" s="15" t="str">
        <f>VLOOKUP(E650,'ZOHO Export'!$H:$W,16,FALSE)</f>
        <v>Loïc Bouvier</v>
      </c>
    </row>
    <row r="651" spans="1:27" x14ac:dyDescent="0.3">
      <c r="A651" s="13" t="s">
        <v>1405</v>
      </c>
      <c r="B651" s="13" t="s">
        <v>11525</v>
      </c>
      <c r="C651" s="13"/>
      <c r="D651" s="13" t="s">
        <v>11726</v>
      </c>
      <c r="E651" s="13" t="s">
        <v>11649</v>
      </c>
      <c r="F651" s="13"/>
      <c r="G651" s="13" t="s">
        <v>322</v>
      </c>
      <c r="H651" s="13" t="s">
        <v>29</v>
      </c>
      <c r="I651" s="14">
        <v>45339</v>
      </c>
      <c r="J651" s="14">
        <v>45952</v>
      </c>
      <c r="K651" s="14">
        <v>45339</v>
      </c>
      <c r="L651" s="13">
        <v>8249.9500000000007</v>
      </c>
      <c r="M651" s="13" t="s">
        <v>11880</v>
      </c>
      <c r="N651" s="13">
        <v>0</v>
      </c>
      <c r="O651" s="13">
        <v>0</v>
      </c>
      <c r="P651" s="13" t="s">
        <v>28</v>
      </c>
      <c r="Q651" s="13"/>
      <c r="R651" s="13" t="s">
        <v>82</v>
      </c>
      <c r="S651" s="13" t="s">
        <v>12495</v>
      </c>
      <c r="T651" s="13" t="s">
        <v>27</v>
      </c>
      <c r="U651" s="13" t="s">
        <v>27</v>
      </c>
      <c r="V651" s="13" t="s">
        <v>8108</v>
      </c>
      <c r="W651" s="13">
        <v>0</v>
      </c>
      <c r="X651" s="13">
        <v>8249.9500000000007</v>
      </c>
      <c r="Y651" s="13"/>
      <c r="Z651" s="15" t="str">
        <f>VLOOKUP(D651,'ZOHO Export'!$H:$W,16,FALSE)</f>
        <v>Zied Maghrebi</v>
      </c>
      <c r="AA651" s="15" t="str">
        <f>VLOOKUP(E651,'ZOHO Export'!$H:$W,16,FALSE)</f>
        <v>Wissem Bensaid</v>
      </c>
    </row>
    <row r="652" spans="1:27" x14ac:dyDescent="0.3">
      <c r="A652" s="13" t="s">
        <v>1407</v>
      </c>
      <c r="B652" s="13" t="s">
        <v>5399</v>
      </c>
      <c r="C652" s="13"/>
      <c r="D652" s="13" t="s">
        <v>12056</v>
      </c>
      <c r="E652" s="13" t="s">
        <v>11693</v>
      </c>
      <c r="F652" s="13" t="s">
        <v>11694</v>
      </c>
      <c r="G652" s="13" t="s">
        <v>895</v>
      </c>
      <c r="H652" s="13" t="s">
        <v>59</v>
      </c>
      <c r="I652" s="14">
        <v>45336</v>
      </c>
      <c r="J652" s="14">
        <v>45808</v>
      </c>
      <c r="K652" s="14">
        <v>45762</v>
      </c>
      <c r="L652" s="13">
        <v>45314.26</v>
      </c>
      <c r="M652" s="13" t="s">
        <v>11693</v>
      </c>
      <c r="N652" s="13">
        <v>2</v>
      </c>
      <c r="O652" s="13">
        <v>2</v>
      </c>
      <c r="P652" s="13" t="s">
        <v>122</v>
      </c>
      <c r="Q652" s="13"/>
      <c r="R652" s="13" t="s">
        <v>25</v>
      </c>
      <c r="S652" s="13" t="s">
        <v>11715</v>
      </c>
      <c r="T652" s="13" t="s">
        <v>38</v>
      </c>
      <c r="U652" s="13" t="s">
        <v>12276</v>
      </c>
      <c r="V652" s="13" t="s">
        <v>8109</v>
      </c>
      <c r="W652" s="13">
        <v>0.3</v>
      </c>
      <c r="X652" s="13">
        <v>71990.8</v>
      </c>
      <c r="Y652" s="13"/>
      <c r="Z652" s="15" t="e">
        <f>VLOOKUP(D652,'ZOHO Export'!$H:$W,16,FALSE)</f>
        <v>#N/A</v>
      </c>
      <c r="AA652" s="15" t="str">
        <f>VLOOKUP(E652,'ZOHO Export'!$H:$W,16,FALSE)</f>
        <v>Peter Holvoet</v>
      </c>
    </row>
    <row r="653" spans="1:27" x14ac:dyDescent="0.3">
      <c r="A653" s="13" t="s">
        <v>1408</v>
      </c>
      <c r="B653" s="13" t="s">
        <v>12496</v>
      </c>
      <c r="C653" s="13"/>
      <c r="D653" s="13" t="s">
        <v>11890</v>
      </c>
      <c r="E653" s="13" t="s">
        <v>11649</v>
      </c>
      <c r="F653" s="13"/>
      <c r="G653" s="13" t="s">
        <v>256</v>
      </c>
      <c r="H653" s="13" t="s">
        <v>29</v>
      </c>
      <c r="I653" s="14">
        <v>45336</v>
      </c>
      <c r="J653" s="14">
        <v>45778</v>
      </c>
      <c r="K653" s="14">
        <v>45336</v>
      </c>
      <c r="L653" s="13">
        <v>1650.2</v>
      </c>
      <c r="M653" s="13" t="s">
        <v>11880</v>
      </c>
      <c r="N653" s="13">
        <v>0</v>
      </c>
      <c r="O653" s="13">
        <v>0</v>
      </c>
      <c r="P653" s="13" t="s">
        <v>122</v>
      </c>
      <c r="Q653" s="13"/>
      <c r="R653" s="13" t="s">
        <v>82</v>
      </c>
      <c r="S653" s="13" t="s">
        <v>12465</v>
      </c>
      <c r="T653" s="13" t="s">
        <v>27</v>
      </c>
      <c r="U653" s="13" t="s">
        <v>27</v>
      </c>
      <c r="V653" s="13" t="s">
        <v>8110</v>
      </c>
      <c r="W653" s="13">
        <v>0</v>
      </c>
      <c r="X653" s="13">
        <v>1650.2</v>
      </c>
      <c r="Y653" s="13"/>
      <c r="Z653" s="15" t="str">
        <f>VLOOKUP(D653,'ZOHO Export'!$H:$W,16,FALSE)</f>
        <v>Fedi Saadaoui</v>
      </c>
      <c r="AA653" s="15" t="str">
        <f>VLOOKUP(E653,'ZOHO Export'!$H:$W,16,FALSE)</f>
        <v>Wissem Bensaid</v>
      </c>
    </row>
    <row r="654" spans="1:27" x14ac:dyDescent="0.3">
      <c r="A654" s="13" t="s">
        <v>1409</v>
      </c>
      <c r="B654" s="13" t="s">
        <v>12497</v>
      </c>
      <c r="C654" s="13"/>
      <c r="D654" s="13" t="s">
        <v>11658</v>
      </c>
      <c r="E654" s="13" t="s">
        <v>11649</v>
      </c>
      <c r="F654" s="13"/>
      <c r="G654" s="13" t="s">
        <v>1410</v>
      </c>
      <c r="H654" s="13" t="s">
        <v>29</v>
      </c>
      <c r="I654" s="14">
        <v>45335</v>
      </c>
      <c r="J654" s="14">
        <v>45952</v>
      </c>
      <c r="K654" s="14">
        <v>45335</v>
      </c>
      <c r="L654" s="13">
        <v>13500</v>
      </c>
      <c r="M654" s="13" t="s">
        <v>11880</v>
      </c>
      <c r="N654" s="13">
        <v>0</v>
      </c>
      <c r="O654" s="13">
        <v>0</v>
      </c>
      <c r="P654" s="13" t="s">
        <v>122</v>
      </c>
      <c r="Q654" s="13"/>
      <c r="R654" s="13" t="s">
        <v>43</v>
      </c>
      <c r="S654" s="13" t="s">
        <v>12498</v>
      </c>
      <c r="T654" s="13" t="s">
        <v>27</v>
      </c>
      <c r="U654" s="13" t="s">
        <v>27</v>
      </c>
      <c r="V654" s="13" t="s">
        <v>8111</v>
      </c>
      <c r="W654" s="13">
        <v>0</v>
      </c>
      <c r="X654" s="13">
        <v>13500</v>
      </c>
      <c r="Y654" s="13"/>
      <c r="Z654" s="15" t="str">
        <f>VLOOKUP(D654,'ZOHO Export'!$H:$W,16,FALSE)</f>
        <v>Anouar Trigui</v>
      </c>
      <c r="AA654" s="15" t="str">
        <f>VLOOKUP(E654,'ZOHO Export'!$H:$W,16,FALSE)</f>
        <v>Wissem Bensaid</v>
      </c>
    </row>
    <row r="655" spans="1:27" x14ac:dyDescent="0.3">
      <c r="A655" s="13" t="s">
        <v>1412</v>
      </c>
      <c r="B655" s="13" t="s">
        <v>12499</v>
      </c>
      <c r="C655" s="13"/>
      <c r="D655" s="13" t="s">
        <v>11797</v>
      </c>
      <c r="E655" s="13" t="s">
        <v>11738</v>
      </c>
      <c r="F655" s="13"/>
      <c r="G655" s="13" t="s">
        <v>1220</v>
      </c>
      <c r="H655" s="13" t="s">
        <v>29</v>
      </c>
      <c r="I655" s="14">
        <v>45334</v>
      </c>
      <c r="J655" s="14">
        <v>45627</v>
      </c>
      <c r="K655" s="14">
        <v>45425</v>
      </c>
      <c r="L655" s="13">
        <v>3750</v>
      </c>
      <c r="M655" s="13" t="s">
        <v>11738</v>
      </c>
      <c r="N655" s="13">
        <v>1</v>
      </c>
      <c r="O655" s="13">
        <v>1</v>
      </c>
      <c r="P655" s="13" t="s">
        <v>122</v>
      </c>
      <c r="Q655" s="13"/>
      <c r="R655" s="13" t="s">
        <v>43</v>
      </c>
      <c r="S655" s="13" t="s">
        <v>11768</v>
      </c>
      <c r="T655" s="13" t="s">
        <v>45</v>
      </c>
      <c r="U655" s="13" t="s">
        <v>45</v>
      </c>
      <c r="V655" s="13" t="s">
        <v>8112</v>
      </c>
      <c r="W655" s="13">
        <v>5000000</v>
      </c>
      <c r="X655" s="13">
        <v>14499.7</v>
      </c>
      <c r="Y655" s="13"/>
      <c r="Z655" s="15" t="str">
        <f>VLOOKUP(D655,'ZOHO Export'!$H:$W,16,FALSE)</f>
        <v>Ricardo Roda</v>
      </c>
      <c r="AA655" s="15" t="str">
        <f>VLOOKUP(E655,'ZOHO Export'!$H:$W,16,FALSE)</f>
        <v>Maximiliano Martin Parra</v>
      </c>
    </row>
    <row r="656" spans="1:27" x14ac:dyDescent="0.3">
      <c r="A656" s="13" t="s">
        <v>1413</v>
      </c>
      <c r="B656" s="13" t="s">
        <v>5403</v>
      </c>
      <c r="C656" s="13"/>
      <c r="D656" s="13" t="s">
        <v>12171</v>
      </c>
      <c r="E656" s="13" t="s">
        <v>11773</v>
      </c>
      <c r="F656" s="13" t="s">
        <v>11896</v>
      </c>
      <c r="G656" s="13" t="s">
        <v>576</v>
      </c>
      <c r="H656" s="13" t="s">
        <v>59</v>
      </c>
      <c r="I656" s="14">
        <v>45334</v>
      </c>
      <c r="J656" s="14">
        <v>45547</v>
      </c>
      <c r="K656" s="14">
        <v>45355</v>
      </c>
      <c r="L656" s="13">
        <v>3773</v>
      </c>
      <c r="M656" s="13" t="s">
        <v>12106</v>
      </c>
      <c r="N656" s="13">
        <v>1</v>
      </c>
      <c r="O656" s="13">
        <v>3</v>
      </c>
      <c r="P656" s="13" t="s">
        <v>122</v>
      </c>
      <c r="Q656" s="13"/>
      <c r="R656" s="13" t="s">
        <v>25</v>
      </c>
      <c r="S656" s="13" t="s">
        <v>11653</v>
      </c>
      <c r="T656" s="13" t="s">
        <v>53</v>
      </c>
      <c r="U656" s="13" t="s">
        <v>12500</v>
      </c>
      <c r="V656" s="13" t="s">
        <v>8113</v>
      </c>
      <c r="W656" s="13">
        <v>1</v>
      </c>
      <c r="X656" s="13">
        <v>4625</v>
      </c>
      <c r="Y656" s="13"/>
      <c r="Z656" s="15" t="str">
        <f>VLOOKUP(D656,'ZOHO Export'!$H:$W,16,FALSE)</f>
        <v>RAGHDA CHAKCHOUK</v>
      </c>
      <c r="AA656" s="15" t="str">
        <f>VLOOKUP(E656,'ZOHO Export'!$H:$W,16,FALSE)</f>
        <v>Bram Puttemans</v>
      </c>
    </row>
    <row r="657" spans="1:27" x14ac:dyDescent="0.3">
      <c r="A657" s="13" t="s">
        <v>1414</v>
      </c>
      <c r="B657" s="13" t="s">
        <v>12501</v>
      </c>
      <c r="C657" s="13"/>
      <c r="D657" s="13" t="s">
        <v>12287</v>
      </c>
      <c r="E657" s="13" t="s">
        <v>11649</v>
      </c>
      <c r="F657" s="13"/>
      <c r="G657" s="13" t="s">
        <v>1415</v>
      </c>
      <c r="H657" s="13" t="s">
        <v>29</v>
      </c>
      <c r="I657" s="14">
        <v>45332</v>
      </c>
      <c r="J657" s="14">
        <v>45778</v>
      </c>
      <c r="K657" s="14">
        <v>45332</v>
      </c>
      <c r="L657" s="13">
        <v>900.1</v>
      </c>
      <c r="M657" s="13" t="s">
        <v>11880</v>
      </c>
      <c r="N657" s="13">
        <v>0</v>
      </c>
      <c r="O657" s="13">
        <v>0</v>
      </c>
      <c r="P657" s="13" t="s">
        <v>122</v>
      </c>
      <c r="Q657" s="13"/>
      <c r="R657" s="13" t="s">
        <v>25</v>
      </c>
      <c r="S657" s="13" t="s">
        <v>11715</v>
      </c>
      <c r="T657" s="13" t="s">
        <v>27</v>
      </c>
      <c r="U657" s="13" t="s">
        <v>27</v>
      </c>
      <c r="V657" s="13" t="s">
        <v>8114</v>
      </c>
      <c r="W657" s="13">
        <v>0</v>
      </c>
      <c r="X657" s="13">
        <v>900.1</v>
      </c>
      <c r="Y657" s="13"/>
      <c r="Z657" s="15" t="str">
        <f>VLOOKUP(D657,'ZOHO Export'!$H:$W,16,FALSE)</f>
        <v>Assaad Koubaa</v>
      </c>
      <c r="AA657" s="15" t="str">
        <f>VLOOKUP(E657,'ZOHO Export'!$H:$W,16,FALSE)</f>
        <v>Wissem Bensaid</v>
      </c>
    </row>
    <row r="658" spans="1:27" x14ac:dyDescent="0.3">
      <c r="A658" s="13" t="s">
        <v>1416</v>
      </c>
      <c r="B658" s="13" t="s">
        <v>5403</v>
      </c>
      <c r="C658" s="13"/>
      <c r="D658" s="13" t="s">
        <v>12106</v>
      </c>
      <c r="E658" s="13" t="s">
        <v>12180</v>
      </c>
      <c r="F658" s="13"/>
      <c r="G658" s="13" t="s">
        <v>576</v>
      </c>
      <c r="H658" s="13" t="s">
        <v>59</v>
      </c>
      <c r="I658" s="14">
        <v>45330</v>
      </c>
      <c r="J658" s="14">
        <v>45330</v>
      </c>
      <c r="K658" s="14">
        <v>45330</v>
      </c>
      <c r="L658" s="13">
        <v>2115</v>
      </c>
      <c r="M658" s="13" t="s">
        <v>12106</v>
      </c>
      <c r="N658" s="13">
        <v>0</v>
      </c>
      <c r="O658" s="13">
        <v>0</v>
      </c>
      <c r="P658" s="13" t="s">
        <v>122</v>
      </c>
      <c r="Q658" s="13"/>
      <c r="R658" s="13" t="s">
        <v>25</v>
      </c>
      <c r="S658" s="13" t="s">
        <v>6878</v>
      </c>
      <c r="T658" s="13" t="s">
        <v>53</v>
      </c>
      <c r="U658" s="13" t="s">
        <v>11758</v>
      </c>
      <c r="V658" s="13" t="s">
        <v>8115</v>
      </c>
      <c r="W658" s="13">
        <v>0</v>
      </c>
      <c r="X658" s="13">
        <v>2115</v>
      </c>
      <c r="Y658" s="13"/>
      <c r="Z658" s="15" t="str">
        <f>VLOOKUP(D658,'ZOHO Export'!$H:$W,16,FALSE)</f>
        <v>Super Admin</v>
      </c>
      <c r="AA658" s="15" t="e">
        <f>VLOOKUP(E658,'ZOHO Export'!$H:$W,16,FALSE)</f>
        <v>#N/A</v>
      </c>
    </row>
    <row r="659" spans="1:27" x14ac:dyDescent="0.3">
      <c r="A659" s="13" t="s">
        <v>1417</v>
      </c>
      <c r="B659" s="13" t="s">
        <v>5405</v>
      </c>
      <c r="C659" s="13" t="s">
        <v>12502</v>
      </c>
      <c r="D659" s="13" t="s">
        <v>11791</v>
      </c>
      <c r="E659" s="13" t="s">
        <v>12503</v>
      </c>
      <c r="F659" s="13" t="s">
        <v>11880</v>
      </c>
      <c r="G659" s="13" t="s">
        <v>1418</v>
      </c>
      <c r="H659" s="13" t="s">
        <v>29</v>
      </c>
      <c r="I659" s="14">
        <v>45330</v>
      </c>
      <c r="J659" s="14">
        <v>45376</v>
      </c>
      <c r="K659" s="14">
        <v>45330</v>
      </c>
      <c r="L659" s="13">
        <v>43617.96</v>
      </c>
      <c r="M659" s="13" t="s">
        <v>11675</v>
      </c>
      <c r="N659" s="13">
        <v>0</v>
      </c>
      <c r="O659" s="13">
        <v>0</v>
      </c>
      <c r="P659" s="13" t="s">
        <v>122</v>
      </c>
      <c r="Q659" s="13"/>
      <c r="R659" s="13" t="s">
        <v>82</v>
      </c>
      <c r="S659" s="13" t="s">
        <v>12504</v>
      </c>
      <c r="T659" s="13" t="s">
        <v>84</v>
      </c>
      <c r="U659" s="13" t="s">
        <v>84</v>
      </c>
      <c r="V659" s="13" t="s">
        <v>12505</v>
      </c>
      <c r="W659" s="13">
        <v>45</v>
      </c>
      <c r="X659" s="13">
        <v>43617.96</v>
      </c>
      <c r="Y659" s="13"/>
      <c r="Z659" s="15" t="str">
        <f>VLOOKUP(D659,'ZOHO Export'!$H:$W,16,FALSE)</f>
        <v>Irene Martínez Margallo</v>
      </c>
      <c r="AA659" s="15" t="e">
        <f>VLOOKUP(E659,'ZOHO Export'!$H:$W,16,FALSE)</f>
        <v>#N/A</v>
      </c>
    </row>
    <row r="660" spans="1:27" x14ac:dyDescent="0.3">
      <c r="A660" s="13" t="s">
        <v>1420</v>
      </c>
      <c r="B660" s="13" t="s">
        <v>5406</v>
      </c>
      <c r="C660" s="13"/>
      <c r="D660" s="13" t="s">
        <v>11774</v>
      </c>
      <c r="E660" s="13" t="s">
        <v>11722</v>
      </c>
      <c r="F660" s="13" t="s">
        <v>11723</v>
      </c>
      <c r="G660" s="13" t="s">
        <v>1321</v>
      </c>
      <c r="H660" s="13" t="s">
        <v>29</v>
      </c>
      <c r="I660" s="14">
        <v>45330</v>
      </c>
      <c r="J660" s="14">
        <v>45657</v>
      </c>
      <c r="K660" s="14">
        <v>45330</v>
      </c>
      <c r="L660" s="13">
        <v>73011.350000000006</v>
      </c>
      <c r="M660" s="13" t="s">
        <v>11660</v>
      </c>
      <c r="N660" s="13">
        <v>0</v>
      </c>
      <c r="O660" s="13">
        <v>0</v>
      </c>
      <c r="P660" s="13" t="s">
        <v>122</v>
      </c>
      <c r="Q660" s="13"/>
      <c r="R660" s="13" t="s">
        <v>36</v>
      </c>
      <c r="S660" s="13" t="s">
        <v>7407</v>
      </c>
      <c r="T660" s="13" t="s">
        <v>53</v>
      </c>
      <c r="U660" s="13" t="s">
        <v>700</v>
      </c>
      <c r="V660" s="13" t="s">
        <v>8117</v>
      </c>
      <c r="W660" s="13">
        <v>0</v>
      </c>
      <c r="X660" s="13">
        <v>73011.350000000006</v>
      </c>
      <c r="Y660" s="13"/>
      <c r="Z660" s="15" t="str">
        <f>VLOOKUP(D660,'ZOHO Export'!$H:$W,16,FALSE)</f>
        <v>Cristina Rubio Rodríguez</v>
      </c>
      <c r="AA660" s="15" t="str">
        <f>VLOOKUP(E660,'ZOHO Export'!$H:$W,16,FALSE)</f>
        <v>Juan Juarez Quintana</v>
      </c>
    </row>
    <row r="661" spans="1:27" x14ac:dyDescent="0.3">
      <c r="A661" s="13" t="s">
        <v>1421</v>
      </c>
      <c r="B661" s="13" t="s">
        <v>5407</v>
      </c>
      <c r="C661" s="13"/>
      <c r="D661" s="13" t="s">
        <v>12219</v>
      </c>
      <c r="E661" s="13" t="s">
        <v>11671</v>
      </c>
      <c r="F661" s="13" t="s">
        <v>11694</v>
      </c>
      <c r="G661" s="13" t="s">
        <v>146</v>
      </c>
      <c r="H661" s="13" t="s">
        <v>29</v>
      </c>
      <c r="I661" s="14">
        <v>45328</v>
      </c>
      <c r="J661" s="14">
        <v>45765</v>
      </c>
      <c r="K661" s="14">
        <v>45594</v>
      </c>
      <c r="L661" s="13">
        <v>12562.38</v>
      </c>
      <c r="M661" s="13" t="s">
        <v>11785</v>
      </c>
      <c r="N661" s="13">
        <v>4</v>
      </c>
      <c r="O661" s="13">
        <v>4</v>
      </c>
      <c r="P661" s="13" t="s">
        <v>122</v>
      </c>
      <c r="Q661" s="13"/>
      <c r="R661" s="13" t="s">
        <v>75</v>
      </c>
      <c r="S661" s="13" t="s">
        <v>12506</v>
      </c>
      <c r="T661" s="13" t="s">
        <v>38</v>
      </c>
      <c r="U661" s="13" t="s">
        <v>12276</v>
      </c>
      <c r="V661" s="13" t="s">
        <v>8118</v>
      </c>
      <c r="W661" s="13">
        <v>3.5</v>
      </c>
      <c r="X661" s="13">
        <v>209948.36</v>
      </c>
      <c r="Y661" s="13"/>
      <c r="Z661" s="15" t="str">
        <f>VLOOKUP(D661,'ZOHO Export'!$H:$W,16,FALSE)</f>
        <v>Dries Vandekerchove</v>
      </c>
      <c r="AA661" s="15" t="str">
        <f>VLOOKUP(E661,'ZOHO Export'!$H:$W,16,FALSE)</f>
        <v>Yves Debaisieux</v>
      </c>
    </row>
    <row r="662" spans="1:27" x14ac:dyDescent="0.3">
      <c r="A662" s="13" t="s">
        <v>1422</v>
      </c>
      <c r="B662" s="13" t="s">
        <v>289</v>
      </c>
      <c r="C662" s="13"/>
      <c r="D662" s="13" t="s">
        <v>11938</v>
      </c>
      <c r="E662" s="13" t="s">
        <v>11800</v>
      </c>
      <c r="F662" s="13"/>
      <c r="G662" s="13" t="s">
        <v>532</v>
      </c>
      <c r="H662" s="13" t="s">
        <v>59</v>
      </c>
      <c r="I662" s="14">
        <v>45327</v>
      </c>
      <c r="J662" s="14">
        <v>45811</v>
      </c>
      <c r="K662" s="14">
        <v>45327</v>
      </c>
      <c r="L662" s="13">
        <v>10000</v>
      </c>
      <c r="M662" s="13" t="s">
        <v>11938</v>
      </c>
      <c r="N662" s="13">
        <v>0</v>
      </c>
      <c r="O662" s="13">
        <v>0</v>
      </c>
      <c r="P662" s="13" t="s">
        <v>122</v>
      </c>
      <c r="Q662" s="13"/>
      <c r="R662" s="13" t="s">
        <v>36</v>
      </c>
      <c r="S662" s="13" t="s">
        <v>11823</v>
      </c>
      <c r="T662" s="13" t="s">
        <v>84</v>
      </c>
      <c r="U662" s="13" t="s">
        <v>38</v>
      </c>
      <c r="V662" s="13" t="s">
        <v>12507</v>
      </c>
      <c r="W662" s="13">
        <v>1</v>
      </c>
      <c r="X662" s="13">
        <v>10000</v>
      </c>
      <c r="Y662" s="13"/>
      <c r="Z662" s="15" t="str">
        <f>VLOOKUP(D662,'ZOHO Export'!$H:$W,16,FALSE)</f>
        <v>Julian Stephens Jr</v>
      </c>
      <c r="AA662" s="15" t="str">
        <f>VLOOKUP(E662,'ZOHO Export'!$H:$W,16,FALSE)</f>
        <v>Mac Olean</v>
      </c>
    </row>
    <row r="663" spans="1:27" x14ac:dyDescent="0.3">
      <c r="A663" s="13" t="s">
        <v>1423</v>
      </c>
      <c r="B663" s="13" t="s">
        <v>5408</v>
      </c>
      <c r="C663" s="13"/>
      <c r="D663" s="13" t="s">
        <v>11693</v>
      </c>
      <c r="E663" s="13" t="s">
        <v>12011</v>
      </c>
      <c r="F663" s="13" t="s">
        <v>11705</v>
      </c>
      <c r="G663" s="13" t="s">
        <v>1071</v>
      </c>
      <c r="H663" s="13" t="s">
        <v>59</v>
      </c>
      <c r="I663" s="14">
        <v>45327</v>
      </c>
      <c r="J663" s="14">
        <v>45657</v>
      </c>
      <c r="K663" s="14">
        <v>45505</v>
      </c>
      <c r="L663" s="13">
        <v>0</v>
      </c>
      <c r="M663" s="13" t="s">
        <v>11792</v>
      </c>
      <c r="N663" s="13">
        <v>1</v>
      </c>
      <c r="O663" s="13">
        <v>1</v>
      </c>
      <c r="P663" s="13" t="s">
        <v>122</v>
      </c>
      <c r="Q663" s="13"/>
      <c r="R663" s="13" t="s">
        <v>25</v>
      </c>
      <c r="S663" s="13" t="s">
        <v>6878</v>
      </c>
      <c r="T663" s="13" t="s">
        <v>38</v>
      </c>
      <c r="U663" s="13" t="s">
        <v>38</v>
      </c>
      <c r="V663" s="13" t="s">
        <v>8120</v>
      </c>
      <c r="W663" s="13">
        <v>0.3</v>
      </c>
      <c r="X663" s="13">
        <v>56376</v>
      </c>
      <c r="Y663" s="13"/>
      <c r="Z663" s="15" t="str">
        <f>VLOOKUP(D663,'ZOHO Export'!$H:$W,16,FALSE)</f>
        <v>Peter Holvoet</v>
      </c>
      <c r="AA663" s="15" t="e">
        <f>VLOOKUP(E663,'ZOHO Export'!$H:$W,16,FALSE)</f>
        <v>#N/A</v>
      </c>
    </row>
    <row r="664" spans="1:27" x14ac:dyDescent="0.3">
      <c r="A664" s="13" t="s">
        <v>1424</v>
      </c>
      <c r="B664" s="13" t="s">
        <v>5409</v>
      </c>
      <c r="C664" s="13"/>
      <c r="D664" s="13" t="s">
        <v>11890</v>
      </c>
      <c r="E664" s="13" t="s">
        <v>11649</v>
      </c>
      <c r="F664" s="13"/>
      <c r="G664" s="13" t="s">
        <v>964</v>
      </c>
      <c r="H664" s="13" t="s">
        <v>29</v>
      </c>
      <c r="I664" s="14">
        <v>45327</v>
      </c>
      <c r="J664" s="14">
        <v>45952</v>
      </c>
      <c r="K664" s="14">
        <v>45327</v>
      </c>
      <c r="L664" s="13">
        <v>0</v>
      </c>
      <c r="M664" s="13" t="s">
        <v>11880</v>
      </c>
      <c r="N664" s="13">
        <v>0</v>
      </c>
      <c r="O664" s="13">
        <v>0</v>
      </c>
      <c r="P664" s="13" t="s">
        <v>122</v>
      </c>
      <c r="Q664" s="13"/>
      <c r="R664" s="13" t="s">
        <v>82</v>
      </c>
      <c r="S664" s="13" t="s">
        <v>11889</v>
      </c>
      <c r="T664" s="13" t="s">
        <v>27</v>
      </c>
      <c r="U664" s="13" t="s">
        <v>38</v>
      </c>
      <c r="V664" s="13" t="s">
        <v>8121</v>
      </c>
      <c r="W664" s="13">
        <v>0</v>
      </c>
      <c r="X664" s="13">
        <v>0</v>
      </c>
      <c r="Y664" s="13"/>
      <c r="Z664" s="15" t="str">
        <f>VLOOKUP(D664,'ZOHO Export'!$H:$W,16,FALSE)</f>
        <v>Fedi Saadaoui</v>
      </c>
      <c r="AA664" s="15" t="str">
        <f>VLOOKUP(E664,'ZOHO Export'!$H:$W,16,FALSE)</f>
        <v>Wissem Bensaid</v>
      </c>
    </row>
    <row r="665" spans="1:27" x14ac:dyDescent="0.3">
      <c r="A665" s="13" t="s">
        <v>1425</v>
      </c>
      <c r="B665" s="13" t="s">
        <v>5103</v>
      </c>
      <c r="C665" s="13"/>
      <c r="D665" s="13" t="s">
        <v>11707</v>
      </c>
      <c r="E665" s="13" t="s">
        <v>11693</v>
      </c>
      <c r="F665" s="13" t="s">
        <v>11705</v>
      </c>
      <c r="G665" s="13" t="s">
        <v>1071</v>
      </c>
      <c r="H665" s="13" t="s">
        <v>59</v>
      </c>
      <c r="I665" s="14">
        <v>45323</v>
      </c>
      <c r="J665" s="14">
        <v>45657</v>
      </c>
      <c r="K665" s="14">
        <v>45609</v>
      </c>
      <c r="L665" s="13">
        <v>1062.8499999999999</v>
      </c>
      <c r="M665" s="13" t="s">
        <v>11693</v>
      </c>
      <c r="N665" s="13">
        <v>1</v>
      </c>
      <c r="O665" s="13">
        <v>1</v>
      </c>
      <c r="P665" s="13" t="s">
        <v>122</v>
      </c>
      <c r="Q665" s="13"/>
      <c r="R665" s="13" t="s">
        <v>25</v>
      </c>
      <c r="S665" s="13" t="s">
        <v>12508</v>
      </c>
      <c r="T665" s="13" t="s">
        <v>38</v>
      </c>
      <c r="U665" s="13" t="s">
        <v>38</v>
      </c>
      <c r="V665" s="13" t="s">
        <v>8122</v>
      </c>
      <c r="W665" s="13">
        <v>1</v>
      </c>
      <c r="X665" s="13">
        <v>194814.85</v>
      </c>
      <c r="Y665" s="13"/>
      <c r="Z665" s="15" t="str">
        <f>VLOOKUP(D665,'ZOHO Export'!$H:$W,16,FALSE)</f>
        <v>Guy Melis</v>
      </c>
      <c r="AA665" s="15" t="str">
        <f>VLOOKUP(E665,'ZOHO Export'!$H:$W,16,FALSE)</f>
        <v>Peter Holvoet</v>
      </c>
    </row>
    <row r="666" spans="1:27" x14ac:dyDescent="0.3">
      <c r="A666" s="13" t="s">
        <v>1426</v>
      </c>
      <c r="B666" s="13" t="s">
        <v>5410</v>
      </c>
      <c r="C666" s="13"/>
      <c r="D666" s="13" t="s">
        <v>12011</v>
      </c>
      <c r="E666" s="13" t="s">
        <v>11693</v>
      </c>
      <c r="F666" s="13" t="s">
        <v>11705</v>
      </c>
      <c r="G666" s="13" t="s">
        <v>1071</v>
      </c>
      <c r="H666" s="13" t="s">
        <v>59</v>
      </c>
      <c r="I666" s="14">
        <v>45323</v>
      </c>
      <c r="J666" s="14">
        <v>45657</v>
      </c>
      <c r="K666" s="14">
        <v>45323</v>
      </c>
      <c r="L666" s="13">
        <v>193752</v>
      </c>
      <c r="M666" s="13" t="s">
        <v>11693</v>
      </c>
      <c r="N666" s="13">
        <v>0</v>
      </c>
      <c r="O666" s="13">
        <v>0</v>
      </c>
      <c r="P666" s="13" t="s">
        <v>122</v>
      </c>
      <c r="Q666" s="13"/>
      <c r="R666" s="13" t="s">
        <v>25</v>
      </c>
      <c r="S666" s="13" t="s">
        <v>12508</v>
      </c>
      <c r="T666" s="13" t="s">
        <v>38</v>
      </c>
      <c r="U666" s="13" t="s">
        <v>38</v>
      </c>
      <c r="V666" s="13" t="s">
        <v>8123</v>
      </c>
      <c r="W666" s="13">
        <v>1</v>
      </c>
      <c r="X666" s="13">
        <v>193752</v>
      </c>
      <c r="Y666" s="13"/>
      <c r="Z666" s="15" t="e">
        <f>VLOOKUP(D666,'ZOHO Export'!$H:$W,16,FALSE)</f>
        <v>#N/A</v>
      </c>
      <c r="AA666" s="15" t="str">
        <f>VLOOKUP(E666,'ZOHO Export'!$H:$W,16,FALSE)</f>
        <v>Peter Holvoet</v>
      </c>
    </row>
    <row r="667" spans="1:27" x14ac:dyDescent="0.3">
      <c r="A667" s="13" t="s">
        <v>1427</v>
      </c>
      <c r="B667" s="13" t="s">
        <v>12509</v>
      </c>
      <c r="C667" s="13"/>
      <c r="D667" s="13" t="s">
        <v>11726</v>
      </c>
      <c r="E667" s="13" t="s">
        <v>11649</v>
      </c>
      <c r="F667" s="13"/>
      <c r="G667" s="13" t="s">
        <v>48</v>
      </c>
      <c r="H667" s="13" t="s">
        <v>29</v>
      </c>
      <c r="I667" s="14">
        <v>45320</v>
      </c>
      <c r="J667" s="14">
        <v>45778</v>
      </c>
      <c r="K667" s="14">
        <v>45320</v>
      </c>
      <c r="L667" s="13">
        <v>1500.19</v>
      </c>
      <c r="M667" s="13" t="s">
        <v>11880</v>
      </c>
      <c r="N667" s="13">
        <v>0</v>
      </c>
      <c r="O667" s="13">
        <v>0</v>
      </c>
      <c r="P667" s="13" t="s">
        <v>122</v>
      </c>
      <c r="Q667" s="13"/>
      <c r="R667" s="13" t="s">
        <v>25</v>
      </c>
      <c r="S667" s="13" t="s">
        <v>12397</v>
      </c>
      <c r="T667" s="13" t="s">
        <v>27</v>
      </c>
      <c r="U667" s="13" t="s">
        <v>27</v>
      </c>
      <c r="V667" s="13" t="s">
        <v>8124</v>
      </c>
      <c r="W667" s="13">
        <v>0</v>
      </c>
      <c r="X667" s="13">
        <v>1500.19</v>
      </c>
      <c r="Y667" s="13"/>
      <c r="Z667" s="15" t="str">
        <f>VLOOKUP(D667,'ZOHO Export'!$H:$W,16,FALSE)</f>
        <v>Zied Maghrebi</v>
      </c>
      <c r="AA667" s="15" t="str">
        <f>VLOOKUP(E667,'ZOHO Export'!$H:$W,16,FALSE)</f>
        <v>Wissem Bensaid</v>
      </c>
    </row>
    <row r="668" spans="1:27" x14ac:dyDescent="0.3">
      <c r="A668" s="13" t="s">
        <v>1428</v>
      </c>
      <c r="B668" s="13" t="s">
        <v>12510</v>
      </c>
      <c r="C668" s="13"/>
      <c r="D668" s="13" t="s">
        <v>11931</v>
      </c>
      <c r="E668" s="13" t="s">
        <v>11649</v>
      </c>
      <c r="F668" s="13"/>
      <c r="G668" s="13" t="s">
        <v>1429</v>
      </c>
      <c r="H668" s="13" t="s">
        <v>29</v>
      </c>
      <c r="I668" s="14">
        <v>45320</v>
      </c>
      <c r="J668" s="14">
        <v>45952</v>
      </c>
      <c r="K668" s="14">
        <v>45320</v>
      </c>
      <c r="L668" s="13">
        <v>3233.53</v>
      </c>
      <c r="M668" s="13" t="s">
        <v>11880</v>
      </c>
      <c r="N668" s="13">
        <v>0</v>
      </c>
      <c r="O668" s="13">
        <v>0</v>
      </c>
      <c r="P668" s="13" t="s">
        <v>122</v>
      </c>
      <c r="Q668" s="13"/>
      <c r="R668" s="13" t="s">
        <v>25</v>
      </c>
      <c r="S668" s="13" t="s">
        <v>11889</v>
      </c>
      <c r="T668" s="13" t="s">
        <v>27</v>
      </c>
      <c r="U668" s="13" t="s">
        <v>27</v>
      </c>
      <c r="V668" s="13" t="s">
        <v>8125</v>
      </c>
      <c r="W668" s="13">
        <v>0</v>
      </c>
      <c r="X668" s="13">
        <v>3233.53</v>
      </c>
      <c r="Y668" s="13"/>
      <c r="Z668" s="15" t="str">
        <f>VLOOKUP(D668,'ZOHO Export'!$H:$W,16,FALSE)</f>
        <v>Mohsen HAMDI</v>
      </c>
      <c r="AA668" s="15" t="str">
        <f>VLOOKUP(E668,'ZOHO Export'!$H:$W,16,FALSE)</f>
        <v>Wissem Bensaid</v>
      </c>
    </row>
    <row r="669" spans="1:27" x14ac:dyDescent="0.3">
      <c r="A669" s="13" t="s">
        <v>1431</v>
      </c>
      <c r="B669" s="13" t="s">
        <v>12511</v>
      </c>
      <c r="C669" s="13"/>
      <c r="D669" s="13" t="s">
        <v>12359</v>
      </c>
      <c r="E669" s="13" t="s">
        <v>11649</v>
      </c>
      <c r="F669" s="13"/>
      <c r="G669" s="13" t="s">
        <v>837</v>
      </c>
      <c r="H669" s="13" t="s">
        <v>29</v>
      </c>
      <c r="I669" s="14">
        <v>45320</v>
      </c>
      <c r="J669" s="14">
        <v>45778</v>
      </c>
      <c r="K669" s="14">
        <v>45320</v>
      </c>
      <c r="L669" s="13">
        <v>3600.45</v>
      </c>
      <c r="M669" s="13" t="s">
        <v>11880</v>
      </c>
      <c r="N669" s="13">
        <v>0</v>
      </c>
      <c r="O669" s="13">
        <v>0</v>
      </c>
      <c r="P669" s="13" t="s">
        <v>574</v>
      </c>
      <c r="Q669" s="13"/>
      <c r="R669" s="13" t="s">
        <v>25</v>
      </c>
      <c r="S669" s="13" t="s">
        <v>12397</v>
      </c>
      <c r="T669" s="13" t="s">
        <v>27</v>
      </c>
      <c r="U669" s="13" t="s">
        <v>27</v>
      </c>
      <c r="V669" s="13" t="s">
        <v>8126</v>
      </c>
      <c r="W669" s="13">
        <v>0</v>
      </c>
      <c r="X669" s="13">
        <v>3600.45</v>
      </c>
      <c r="Y669" s="13"/>
      <c r="Z669" s="15" t="str">
        <f>VLOOKUP(D669,'ZOHO Export'!$H:$W,16,FALSE)</f>
        <v>Younes CHAABANE</v>
      </c>
      <c r="AA669" s="15" t="str">
        <f>VLOOKUP(E669,'ZOHO Export'!$H:$W,16,FALSE)</f>
        <v>Wissem Bensaid</v>
      </c>
    </row>
    <row r="670" spans="1:27" x14ac:dyDescent="0.3">
      <c r="A670" s="13" t="s">
        <v>1432</v>
      </c>
      <c r="B670" s="13" t="s">
        <v>12512</v>
      </c>
      <c r="C670" s="13"/>
      <c r="D670" s="13" t="s">
        <v>11880</v>
      </c>
      <c r="E670" s="13" t="s">
        <v>11649</v>
      </c>
      <c r="F670" s="13"/>
      <c r="G670" s="13" t="s">
        <v>1433</v>
      </c>
      <c r="H670" s="13" t="s">
        <v>29</v>
      </c>
      <c r="I670" s="14">
        <v>45320</v>
      </c>
      <c r="J670" s="14">
        <v>45382</v>
      </c>
      <c r="K670" s="14">
        <v>45320</v>
      </c>
      <c r="L670" s="13">
        <v>3500.61</v>
      </c>
      <c r="M670" s="13" t="s">
        <v>11880</v>
      </c>
      <c r="N670" s="13">
        <v>0</v>
      </c>
      <c r="O670" s="13">
        <v>0</v>
      </c>
      <c r="P670" s="13" t="s">
        <v>122</v>
      </c>
      <c r="Q670" s="13"/>
      <c r="R670" s="13" t="s">
        <v>25</v>
      </c>
      <c r="S670" s="13" t="s">
        <v>11744</v>
      </c>
      <c r="T670" s="13" t="s">
        <v>27</v>
      </c>
      <c r="U670" s="13" t="s">
        <v>27</v>
      </c>
      <c r="V670" s="13" t="s">
        <v>8127</v>
      </c>
      <c r="W670" s="13">
        <v>0</v>
      </c>
      <c r="X670" s="13">
        <v>3500.61</v>
      </c>
      <c r="Y670" s="13"/>
      <c r="Z670" s="15" t="str">
        <f>VLOOKUP(D670,'ZOHO Export'!$H:$W,16,FALSE)</f>
        <v>Haifa BEN AMOR</v>
      </c>
      <c r="AA670" s="15" t="str">
        <f>VLOOKUP(E670,'ZOHO Export'!$H:$W,16,FALSE)</f>
        <v>Wissem Bensaid</v>
      </c>
    </row>
    <row r="671" spans="1:27" x14ac:dyDescent="0.3">
      <c r="A671" s="13" t="s">
        <v>1434</v>
      </c>
      <c r="B671" s="13" t="s">
        <v>5415</v>
      </c>
      <c r="C671" s="13"/>
      <c r="D671" s="13" t="s">
        <v>11800</v>
      </c>
      <c r="E671" s="13" t="s">
        <v>11907</v>
      </c>
      <c r="F671" s="13"/>
      <c r="G671" s="13" t="s">
        <v>1435</v>
      </c>
      <c r="H671" s="13" t="s">
        <v>29</v>
      </c>
      <c r="I671" s="14">
        <v>45275</v>
      </c>
      <c r="J671" s="14">
        <v>45838</v>
      </c>
      <c r="K671" s="14">
        <v>45434</v>
      </c>
      <c r="L671" s="13">
        <v>18028.46</v>
      </c>
      <c r="M671" s="13" t="s">
        <v>11689</v>
      </c>
      <c r="N671" s="13">
        <v>1</v>
      </c>
      <c r="O671" s="13">
        <v>1</v>
      </c>
      <c r="P671" s="13" t="s">
        <v>122</v>
      </c>
      <c r="Q671" s="13"/>
      <c r="R671" s="13" t="s">
        <v>25</v>
      </c>
      <c r="S671" s="13" t="s">
        <v>12407</v>
      </c>
      <c r="T671" s="13" t="s">
        <v>700</v>
      </c>
      <c r="U671" s="13" t="s">
        <v>700</v>
      </c>
      <c r="V671" s="13" t="s">
        <v>8128</v>
      </c>
      <c r="W671" s="13">
        <v>5000000</v>
      </c>
      <c r="X671" s="13">
        <v>51098.98</v>
      </c>
      <c r="Y671" s="13"/>
      <c r="Z671" s="15" t="str">
        <f>VLOOKUP(D671,'ZOHO Export'!$H:$W,16,FALSE)</f>
        <v>Mac Olean</v>
      </c>
      <c r="AA671" s="15" t="e">
        <f>VLOOKUP(E671,'ZOHO Export'!$H:$W,16,FALSE)</f>
        <v>#N/A</v>
      </c>
    </row>
    <row r="672" spans="1:27" x14ac:dyDescent="0.3">
      <c r="A672" s="13" t="s">
        <v>1436</v>
      </c>
      <c r="B672" s="13" t="s">
        <v>5416</v>
      </c>
      <c r="C672" s="13"/>
      <c r="D672" s="13" t="s">
        <v>11660</v>
      </c>
      <c r="E672" s="13" t="s">
        <v>11722</v>
      </c>
      <c r="F672" s="13"/>
      <c r="G672" s="13" t="s">
        <v>12513</v>
      </c>
      <c r="H672" s="13" t="s">
        <v>29</v>
      </c>
      <c r="I672" s="14">
        <v>45315</v>
      </c>
      <c r="J672" s="14">
        <v>45989</v>
      </c>
      <c r="K672" s="14">
        <v>45502</v>
      </c>
      <c r="L672" s="13">
        <v>5549.4</v>
      </c>
      <c r="M672" s="13" t="s">
        <v>11722</v>
      </c>
      <c r="N672" s="13">
        <v>2</v>
      </c>
      <c r="O672" s="13">
        <v>2</v>
      </c>
      <c r="P672" s="13" t="s">
        <v>122</v>
      </c>
      <c r="Q672" s="13"/>
      <c r="R672" s="13" t="s">
        <v>43</v>
      </c>
      <c r="S672" s="13" t="s">
        <v>12514</v>
      </c>
      <c r="T672" s="13" t="s">
        <v>45</v>
      </c>
      <c r="U672" s="13" t="s">
        <v>12239</v>
      </c>
      <c r="V672" s="13" t="s">
        <v>8129</v>
      </c>
      <c r="W672" s="13">
        <v>1</v>
      </c>
      <c r="X672" s="13">
        <v>12651.6</v>
      </c>
      <c r="Y672" s="13"/>
      <c r="Z672" s="15" t="str">
        <f>VLOOKUP(D672,'ZOHO Export'!$H:$W,16,FALSE)</f>
        <v>Natalia Martínez Nieto</v>
      </c>
      <c r="AA672" s="15" t="str">
        <f>VLOOKUP(E672,'ZOHO Export'!$H:$W,16,FALSE)</f>
        <v>Juan Juarez Quintana</v>
      </c>
    </row>
    <row r="673" spans="1:27" x14ac:dyDescent="0.3">
      <c r="A673" s="13" t="s">
        <v>1438</v>
      </c>
      <c r="B673" s="13" t="s">
        <v>5417</v>
      </c>
      <c r="C673" s="13"/>
      <c r="D673" s="13" t="s">
        <v>12418</v>
      </c>
      <c r="E673" s="13" t="s">
        <v>11671</v>
      </c>
      <c r="F673" s="13"/>
      <c r="G673" s="13" t="s">
        <v>146</v>
      </c>
      <c r="H673" s="13" t="s">
        <v>29</v>
      </c>
      <c r="I673" s="14">
        <v>45313</v>
      </c>
      <c r="J673" s="14">
        <v>45778</v>
      </c>
      <c r="K673" s="14">
        <v>45701</v>
      </c>
      <c r="L673" s="13">
        <v>24784.799999999999</v>
      </c>
      <c r="M673" s="13" t="s">
        <v>11673</v>
      </c>
      <c r="N673" s="13">
        <v>3</v>
      </c>
      <c r="O673" s="13">
        <v>8</v>
      </c>
      <c r="P673" s="13" t="s">
        <v>122</v>
      </c>
      <c r="Q673" s="13"/>
      <c r="R673" s="13" t="s">
        <v>75</v>
      </c>
      <c r="S673" s="13" t="s">
        <v>12515</v>
      </c>
      <c r="T673" s="13" t="s">
        <v>38</v>
      </c>
      <c r="U673" s="13" t="s">
        <v>12516</v>
      </c>
      <c r="V673" s="13" t="s">
        <v>8130</v>
      </c>
      <c r="W673" s="13">
        <v>0.5</v>
      </c>
      <c r="X673" s="13">
        <v>137892.79999999999</v>
      </c>
      <c r="Y673" s="13"/>
      <c r="Z673" s="15" t="str">
        <f>VLOOKUP(D673,'ZOHO Export'!$H:$W,16,FALSE)</f>
        <v>Gmar Ben Jaber</v>
      </c>
      <c r="AA673" s="15" t="str">
        <f>VLOOKUP(E673,'ZOHO Export'!$H:$W,16,FALSE)</f>
        <v>Yves Debaisieux</v>
      </c>
    </row>
    <row r="674" spans="1:27" x14ac:dyDescent="0.3">
      <c r="A674" s="13" t="s">
        <v>1440</v>
      </c>
      <c r="B674" s="13" t="s">
        <v>12517</v>
      </c>
      <c r="C674" s="13"/>
      <c r="D674" s="13" t="s">
        <v>12518</v>
      </c>
      <c r="E674" s="13" t="s">
        <v>11785</v>
      </c>
      <c r="F674" s="13" t="s">
        <v>11694</v>
      </c>
      <c r="G674" s="13" t="s">
        <v>1441</v>
      </c>
      <c r="H674" s="13" t="s">
        <v>59</v>
      </c>
      <c r="I674" s="14">
        <v>45293</v>
      </c>
      <c r="J674" s="13"/>
      <c r="K674" s="14">
        <v>45446</v>
      </c>
      <c r="L674" s="13">
        <v>108894.42</v>
      </c>
      <c r="M674" s="13" t="s">
        <v>11785</v>
      </c>
      <c r="N674" s="13">
        <v>1</v>
      </c>
      <c r="O674" s="13">
        <v>1</v>
      </c>
      <c r="P674" s="13" t="s">
        <v>122</v>
      </c>
      <c r="Q674" s="13"/>
      <c r="R674" s="13" t="s">
        <v>75</v>
      </c>
      <c r="S674" s="13" t="s">
        <v>6878</v>
      </c>
      <c r="T674" s="13" t="s">
        <v>38</v>
      </c>
      <c r="U674" s="13" t="s">
        <v>38</v>
      </c>
      <c r="V674" s="13" t="s">
        <v>8131</v>
      </c>
      <c r="W674" s="13">
        <v>250</v>
      </c>
      <c r="X674" s="13">
        <v>215013.42</v>
      </c>
      <c r="Y674" s="13"/>
      <c r="Z674" s="15" t="e">
        <f>VLOOKUP(D674,'ZOHO Export'!$H:$W,16,FALSE)</f>
        <v>#N/A</v>
      </c>
      <c r="AA674" s="15" t="str">
        <f>VLOOKUP(E674,'ZOHO Export'!$H:$W,16,FALSE)</f>
        <v>Nicolas Dubois</v>
      </c>
    </row>
    <row r="675" spans="1:27" x14ac:dyDescent="0.3">
      <c r="A675" s="13" t="s">
        <v>1443</v>
      </c>
      <c r="B675" s="13" t="s">
        <v>5419</v>
      </c>
      <c r="C675" s="13"/>
      <c r="D675" s="13" t="s">
        <v>12519</v>
      </c>
      <c r="E675" s="13" t="s">
        <v>11671</v>
      </c>
      <c r="F675" s="13" t="s">
        <v>11672</v>
      </c>
      <c r="G675" s="13" t="s">
        <v>74</v>
      </c>
      <c r="H675" s="13" t="s">
        <v>59</v>
      </c>
      <c r="I675" s="14">
        <v>45293</v>
      </c>
      <c r="J675" s="13"/>
      <c r="K675" s="14">
        <v>46007</v>
      </c>
      <c r="L675" s="13">
        <v>162532.28</v>
      </c>
      <c r="M675" s="13" t="s">
        <v>11785</v>
      </c>
      <c r="N675" s="13">
        <v>2</v>
      </c>
      <c r="O675" s="13">
        <v>2</v>
      </c>
      <c r="P675" s="13" t="s">
        <v>28</v>
      </c>
      <c r="Q675" s="13"/>
      <c r="R675" s="13" t="s">
        <v>75</v>
      </c>
      <c r="S675" s="13" t="s">
        <v>6878</v>
      </c>
      <c r="T675" s="13" t="s">
        <v>38</v>
      </c>
      <c r="U675" s="13" t="s">
        <v>38</v>
      </c>
      <c r="V675" s="13" t="s">
        <v>8132</v>
      </c>
      <c r="W675" s="13">
        <v>0</v>
      </c>
      <c r="X675" s="13">
        <v>315844.40000000002</v>
      </c>
      <c r="Y675" s="13"/>
      <c r="Z675" s="15" t="str">
        <f>VLOOKUP(D675,'ZOHO Export'!$H:$W,16,FALSE)</f>
        <v>Samia Arbaoui</v>
      </c>
      <c r="AA675" s="15" t="str">
        <f>VLOOKUP(E675,'ZOHO Export'!$H:$W,16,FALSE)</f>
        <v>Yves Debaisieux</v>
      </c>
    </row>
    <row r="676" spans="1:27" x14ac:dyDescent="0.3">
      <c r="A676" s="13" t="s">
        <v>1445</v>
      </c>
      <c r="B676" s="13" t="s">
        <v>5420</v>
      </c>
      <c r="C676" s="13"/>
      <c r="D676" s="13" t="s">
        <v>11943</v>
      </c>
      <c r="E676" s="13" t="s">
        <v>11671</v>
      </c>
      <c r="F676" s="13" t="s">
        <v>11705</v>
      </c>
      <c r="G676" s="13" t="s">
        <v>146</v>
      </c>
      <c r="H676" s="13" t="s">
        <v>29</v>
      </c>
      <c r="I676" s="14">
        <v>45309</v>
      </c>
      <c r="J676" s="14">
        <v>45777</v>
      </c>
      <c r="K676" s="14">
        <v>45789</v>
      </c>
      <c r="L676" s="13">
        <v>2969.02</v>
      </c>
      <c r="M676" s="13" t="s">
        <v>11785</v>
      </c>
      <c r="N676" s="13">
        <v>6</v>
      </c>
      <c r="O676" s="13">
        <v>6</v>
      </c>
      <c r="P676" s="13" t="s">
        <v>122</v>
      </c>
      <c r="Q676" s="13"/>
      <c r="R676" s="13" t="s">
        <v>75</v>
      </c>
      <c r="S676" s="13" t="s">
        <v>12520</v>
      </c>
      <c r="T676" s="13" t="s">
        <v>38</v>
      </c>
      <c r="U676" s="13" t="s">
        <v>12276</v>
      </c>
      <c r="V676" s="13" t="s">
        <v>8133</v>
      </c>
      <c r="W676" s="13">
        <v>1200000</v>
      </c>
      <c r="X676" s="13">
        <v>486883.42</v>
      </c>
      <c r="Y676" s="13"/>
      <c r="Z676" s="15" t="str">
        <f>VLOOKUP(D676,'ZOHO Export'!$H:$W,16,FALSE)</f>
        <v>Xavier Noriega</v>
      </c>
      <c r="AA676" s="15" t="str">
        <f>VLOOKUP(E676,'ZOHO Export'!$H:$W,16,FALSE)</f>
        <v>Yves Debaisieux</v>
      </c>
    </row>
    <row r="677" spans="1:27" x14ac:dyDescent="0.3">
      <c r="A677" s="13" t="s">
        <v>1447</v>
      </c>
      <c r="B677" s="13" t="s">
        <v>5421</v>
      </c>
      <c r="C677" s="13"/>
      <c r="D677" s="13" t="s">
        <v>12521</v>
      </c>
      <c r="E677" s="13" t="s">
        <v>11710</v>
      </c>
      <c r="F677" s="13" t="s">
        <v>11664</v>
      </c>
      <c r="G677" s="13" t="s">
        <v>1325</v>
      </c>
      <c r="H677" s="13" t="s">
        <v>29</v>
      </c>
      <c r="I677" s="14">
        <v>45308</v>
      </c>
      <c r="J677" s="14">
        <v>45646</v>
      </c>
      <c r="K677" s="14">
        <v>45498</v>
      </c>
      <c r="L677" s="13">
        <v>1664.5</v>
      </c>
      <c r="M677" s="13" t="s">
        <v>11710</v>
      </c>
      <c r="N677" s="13">
        <v>2</v>
      </c>
      <c r="O677" s="13">
        <v>2</v>
      </c>
      <c r="P677" s="13" t="s">
        <v>122</v>
      </c>
      <c r="Q677" s="13"/>
      <c r="R677" s="13" t="s">
        <v>82</v>
      </c>
      <c r="S677" s="13" t="s">
        <v>12522</v>
      </c>
      <c r="T677" s="13" t="s">
        <v>38</v>
      </c>
      <c r="U677" s="13" t="s">
        <v>12276</v>
      </c>
      <c r="V677" s="13" t="s">
        <v>8134</v>
      </c>
      <c r="W677" s="13">
        <v>1</v>
      </c>
      <c r="X677" s="13">
        <v>41719.47</v>
      </c>
      <c r="Y677" s="13" t="s">
        <v>9604</v>
      </c>
      <c r="Z677" s="15" t="str">
        <f>VLOOKUP(D677,'ZOHO Export'!$H:$W,16,FALSE)</f>
        <v>Andres Furlan</v>
      </c>
      <c r="AA677" s="15" t="str">
        <f>VLOOKUP(E677,'ZOHO Export'!$H:$W,16,FALSE)</f>
        <v>Denis Remacle</v>
      </c>
    </row>
    <row r="678" spans="1:27" x14ac:dyDescent="0.3">
      <c r="A678" s="13" t="s">
        <v>1450</v>
      </c>
      <c r="B678" s="13" t="s">
        <v>5422</v>
      </c>
      <c r="C678" s="13"/>
      <c r="D678" s="13" t="s">
        <v>12521</v>
      </c>
      <c r="E678" s="13" t="s">
        <v>11710</v>
      </c>
      <c r="F678" s="13" t="s">
        <v>11664</v>
      </c>
      <c r="G678" s="13" t="s">
        <v>1325</v>
      </c>
      <c r="H678" s="13" t="s">
        <v>29</v>
      </c>
      <c r="I678" s="14">
        <v>45307</v>
      </c>
      <c r="J678" s="14">
        <v>45700</v>
      </c>
      <c r="K678" s="14">
        <v>45565</v>
      </c>
      <c r="L678" s="13">
        <v>841.32</v>
      </c>
      <c r="M678" s="13" t="s">
        <v>11710</v>
      </c>
      <c r="N678" s="13">
        <v>3</v>
      </c>
      <c r="O678" s="13">
        <v>2</v>
      </c>
      <c r="P678" s="13" t="s">
        <v>122</v>
      </c>
      <c r="Q678" s="13"/>
      <c r="R678" s="13" t="s">
        <v>82</v>
      </c>
      <c r="S678" s="13" t="s">
        <v>12523</v>
      </c>
      <c r="T678" s="13" t="s">
        <v>38</v>
      </c>
      <c r="U678" s="13" t="s">
        <v>12276</v>
      </c>
      <c r="V678" s="13" t="s">
        <v>8135</v>
      </c>
      <c r="W678" s="13">
        <v>1</v>
      </c>
      <c r="X678" s="13">
        <v>39375.53</v>
      </c>
      <c r="Y678" s="13"/>
      <c r="Z678" s="15" t="str">
        <f>VLOOKUP(D678,'ZOHO Export'!$H:$W,16,FALSE)</f>
        <v>Andres Furlan</v>
      </c>
      <c r="AA678" s="15" t="str">
        <f>VLOOKUP(E678,'ZOHO Export'!$H:$W,16,FALSE)</f>
        <v>Denis Remacle</v>
      </c>
    </row>
    <row r="679" spans="1:27" x14ac:dyDescent="0.3">
      <c r="A679" s="13" t="s">
        <v>1452</v>
      </c>
      <c r="B679" s="13" t="s">
        <v>5423</v>
      </c>
      <c r="C679" s="13"/>
      <c r="D679" s="13" t="s">
        <v>11832</v>
      </c>
      <c r="E679" s="13" t="s">
        <v>11917</v>
      </c>
      <c r="F679" s="13"/>
      <c r="G679" s="13" t="s">
        <v>1453</v>
      </c>
      <c r="H679" s="13" t="s">
        <v>29</v>
      </c>
      <c r="I679" s="14">
        <v>45306</v>
      </c>
      <c r="J679" s="14">
        <v>45952</v>
      </c>
      <c r="K679" s="14">
        <v>45306</v>
      </c>
      <c r="L679" s="13">
        <v>26999.73</v>
      </c>
      <c r="M679" s="13"/>
      <c r="N679" s="13">
        <v>0</v>
      </c>
      <c r="O679" s="13">
        <v>0</v>
      </c>
      <c r="P679" s="13" t="s">
        <v>122</v>
      </c>
      <c r="Q679" s="13"/>
      <c r="R679" s="13" t="s">
        <v>104</v>
      </c>
      <c r="S679" s="13" t="s">
        <v>12524</v>
      </c>
      <c r="T679" s="13" t="s">
        <v>503</v>
      </c>
      <c r="U679" s="13" t="s">
        <v>503</v>
      </c>
      <c r="V679" s="13" t="s">
        <v>8136</v>
      </c>
      <c r="W679" s="13">
        <v>27000</v>
      </c>
      <c r="X679" s="13">
        <v>26999.73</v>
      </c>
      <c r="Y679" s="13"/>
      <c r="Z679" s="15" t="str">
        <f>VLOOKUP(D679,'ZOHO Export'!$H:$W,16,FALSE)</f>
        <v>Sabin George Buzatoiu</v>
      </c>
      <c r="AA679" s="15" t="str">
        <f>VLOOKUP(E679,'ZOHO Export'!$H:$W,16,FALSE)</f>
        <v>Andrei Stoicescu</v>
      </c>
    </row>
    <row r="680" spans="1:27" x14ac:dyDescent="0.3">
      <c r="A680" s="13" t="s">
        <v>1454</v>
      </c>
      <c r="B680" s="13" t="s">
        <v>11526</v>
      </c>
      <c r="C680" s="13"/>
      <c r="D680" s="13" t="s">
        <v>11660</v>
      </c>
      <c r="E680" s="13" t="s">
        <v>11774</v>
      </c>
      <c r="F680" s="13"/>
      <c r="G680" s="13" t="s">
        <v>719</v>
      </c>
      <c r="H680" s="13" t="s">
        <v>29</v>
      </c>
      <c r="I680" s="14">
        <v>45306</v>
      </c>
      <c r="J680" s="13"/>
      <c r="K680" s="14">
        <v>46080</v>
      </c>
      <c r="L680" s="13">
        <v>10000</v>
      </c>
      <c r="M680" s="13" t="s">
        <v>11774</v>
      </c>
      <c r="N680" s="13">
        <v>6</v>
      </c>
      <c r="O680" s="13">
        <v>6</v>
      </c>
      <c r="P680" s="13" t="s">
        <v>28</v>
      </c>
      <c r="Q680" s="13"/>
      <c r="R680" s="13" t="s">
        <v>43</v>
      </c>
      <c r="S680" s="13" t="s">
        <v>11825</v>
      </c>
      <c r="T680" s="13" t="s">
        <v>45</v>
      </c>
      <c r="U680" s="13" t="s">
        <v>12239</v>
      </c>
      <c r="V680" s="13" t="s">
        <v>8137</v>
      </c>
      <c r="W680" s="13">
        <v>0.5</v>
      </c>
      <c r="X680" s="13">
        <v>119508.48</v>
      </c>
      <c r="Y680" s="13"/>
      <c r="Z680" s="15" t="str">
        <f>VLOOKUP(D680,'ZOHO Export'!$H:$W,16,FALSE)</f>
        <v>Natalia Martínez Nieto</v>
      </c>
      <c r="AA680" s="15" t="str">
        <f>VLOOKUP(E680,'ZOHO Export'!$H:$W,16,FALSE)</f>
        <v>Cristina Rubio Rodríguez</v>
      </c>
    </row>
    <row r="681" spans="1:27" x14ac:dyDescent="0.3">
      <c r="A681" s="13" t="s">
        <v>1455</v>
      </c>
      <c r="B681" s="13" t="s">
        <v>5425</v>
      </c>
      <c r="C681" s="13"/>
      <c r="D681" s="13" t="s">
        <v>11790</v>
      </c>
      <c r="E681" s="13" t="s">
        <v>11787</v>
      </c>
      <c r="F681" s="13" t="s">
        <v>11664</v>
      </c>
      <c r="G681" s="13" t="s">
        <v>12525</v>
      </c>
      <c r="H681" s="13" t="s">
        <v>29</v>
      </c>
      <c r="I681" s="14">
        <v>45299</v>
      </c>
      <c r="J681" s="14">
        <v>45310</v>
      </c>
      <c r="K681" s="14">
        <v>45303</v>
      </c>
      <c r="L681" s="13">
        <v>5975</v>
      </c>
      <c r="M681" s="13" t="s">
        <v>11790</v>
      </c>
      <c r="N681" s="13">
        <v>0</v>
      </c>
      <c r="O681" s="13">
        <v>0</v>
      </c>
      <c r="P681" s="13" t="s">
        <v>122</v>
      </c>
      <c r="Q681" s="13"/>
      <c r="R681" s="13" t="s">
        <v>104</v>
      </c>
      <c r="S681" s="13" t="s">
        <v>7402</v>
      </c>
      <c r="T681" s="13" t="s">
        <v>53</v>
      </c>
      <c r="U681" s="13" t="s">
        <v>58</v>
      </c>
      <c r="V681" s="13" t="s">
        <v>8138</v>
      </c>
      <c r="W681" s="13">
        <v>6</v>
      </c>
      <c r="X681" s="13">
        <v>5975</v>
      </c>
      <c r="Y681" s="13"/>
      <c r="Z681" s="15" t="str">
        <f>VLOOKUP(D681,'ZOHO Export'!$H:$W,16,FALSE)</f>
        <v>Alfredo Bartolome</v>
      </c>
      <c r="AA681" s="15" t="str">
        <f>VLOOKUP(E681,'ZOHO Export'!$H:$W,16,FALSE)</f>
        <v>Carlos Bravo Fernández</v>
      </c>
    </row>
    <row r="682" spans="1:27" x14ac:dyDescent="0.3">
      <c r="A682" s="13" t="s">
        <v>1457</v>
      </c>
      <c r="B682" s="13" t="s">
        <v>5426</v>
      </c>
      <c r="C682" s="13"/>
      <c r="D682" s="13" t="s">
        <v>11736</v>
      </c>
      <c r="E682" s="13" t="s">
        <v>11722</v>
      </c>
      <c r="F682" s="13" t="s">
        <v>12526</v>
      </c>
      <c r="G682" s="13" t="s">
        <v>213</v>
      </c>
      <c r="H682" s="13" t="s">
        <v>29</v>
      </c>
      <c r="I682" s="14">
        <v>45302</v>
      </c>
      <c r="J682" s="14">
        <v>45387</v>
      </c>
      <c r="K682" s="14">
        <v>45302</v>
      </c>
      <c r="L682" s="13">
        <v>2100</v>
      </c>
      <c r="M682" s="13" t="s">
        <v>11736</v>
      </c>
      <c r="N682" s="13">
        <v>0</v>
      </c>
      <c r="O682" s="13">
        <v>0</v>
      </c>
      <c r="P682" s="13" t="s">
        <v>122</v>
      </c>
      <c r="Q682" s="13"/>
      <c r="R682" s="13" t="s">
        <v>43</v>
      </c>
      <c r="S682" s="13" t="s">
        <v>11825</v>
      </c>
      <c r="T682" s="13" t="s">
        <v>45</v>
      </c>
      <c r="U682" s="13" t="s">
        <v>38</v>
      </c>
      <c r="V682" s="13" t="s">
        <v>8139</v>
      </c>
      <c r="W682" s="13">
        <v>2.1</v>
      </c>
      <c r="X682" s="13">
        <v>2100</v>
      </c>
      <c r="Y682" s="13"/>
      <c r="Z682" s="15" t="str">
        <f>VLOOKUP(D682,'ZOHO Export'!$H:$W,16,FALSE)</f>
        <v>Begona Soto</v>
      </c>
      <c r="AA682" s="15" t="str">
        <f>VLOOKUP(E682,'ZOHO Export'!$H:$W,16,FALSE)</f>
        <v>Juan Juarez Quintana</v>
      </c>
    </row>
    <row r="683" spans="1:27" x14ac:dyDescent="0.3">
      <c r="A683" s="13" t="s">
        <v>1459</v>
      </c>
      <c r="B683" s="13" t="s">
        <v>12527</v>
      </c>
      <c r="C683" s="13"/>
      <c r="D683" s="13" t="s">
        <v>11922</v>
      </c>
      <c r="E683" s="13" t="s">
        <v>11649</v>
      </c>
      <c r="F683" s="13"/>
      <c r="G683" s="13" t="s">
        <v>508</v>
      </c>
      <c r="H683" s="13" t="s">
        <v>29</v>
      </c>
      <c r="I683" s="14">
        <v>45301</v>
      </c>
      <c r="J683" s="14">
        <v>45778</v>
      </c>
      <c r="K683" s="14">
        <v>45301</v>
      </c>
      <c r="L683" s="13">
        <v>2000.25</v>
      </c>
      <c r="M683" s="13" t="s">
        <v>11880</v>
      </c>
      <c r="N683" s="13">
        <v>0</v>
      </c>
      <c r="O683" s="13">
        <v>0</v>
      </c>
      <c r="P683" s="13" t="s">
        <v>122</v>
      </c>
      <c r="Q683" s="13"/>
      <c r="R683" s="13" t="s">
        <v>25</v>
      </c>
      <c r="S683" s="13" t="s">
        <v>11712</v>
      </c>
      <c r="T683" s="13" t="s">
        <v>27</v>
      </c>
      <c r="U683" s="13" t="s">
        <v>27</v>
      </c>
      <c r="V683" s="13" t="s">
        <v>8140</v>
      </c>
      <c r="W683" s="13">
        <v>0</v>
      </c>
      <c r="X683" s="13">
        <v>2000.25</v>
      </c>
      <c r="Y683" s="13"/>
      <c r="Z683" s="15" t="str">
        <f>VLOOKUP(D683,'ZOHO Export'!$H:$W,16,FALSE)</f>
        <v>Dhekra Yaakoubi</v>
      </c>
      <c r="AA683" s="15" t="str">
        <f>VLOOKUP(E683,'ZOHO Export'!$H:$W,16,FALSE)</f>
        <v>Wissem Bensaid</v>
      </c>
    </row>
    <row r="684" spans="1:27" x14ac:dyDescent="0.3">
      <c r="A684" s="13" t="s">
        <v>1460</v>
      </c>
      <c r="B684" s="13" t="s">
        <v>5428</v>
      </c>
      <c r="C684" s="13"/>
      <c r="D684" s="13" t="s">
        <v>12528</v>
      </c>
      <c r="E684" s="13" t="s">
        <v>11787</v>
      </c>
      <c r="F684" s="13" t="s">
        <v>11664</v>
      </c>
      <c r="G684" s="13" t="s">
        <v>1461</v>
      </c>
      <c r="H684" s="13" t="s">
        <v>59</v>
      </c>
      <c r="I684" s="14">
        <v>45301</v>
      </c>
      <c r="J684" s="14">
        <v>45657</v>
      </c>
      <c r="K684" s="14">
        <v>45301</v>
      </c>
      <c r="L684" s="13">
        <v>575200.65</v>
      </c>
      <c r="M684" s="13" t="s">
        <v>11787</v>
      </c>
      <c r="N684" s="13">
        <v>0</v>
      </c>
      <c r="O684" s="13">
        <v>0</v>
      </c>
      <c r="P684" s="13" t="s">
        <v>122</v>
      </c>
      <c r="Q684" s="13"/>
      <c r="R684" s="13" t="s">
        <v>25</v>
      </c>
      <c r="S684" s="13" t="s">
        <v>12529</v>
      </c>
      <c r="T684" s="13" t="s">
        <v>53</v>
      </c>
      <c r="U684" s="13" t="s">
        <v>12530</v>
      </c>
      <c r="V684" s="13" t="s">
        <v>8141</v>
      </c>
      <c r="W684" s="13">
        <v>500</v>
      </c>
      <c r="X684" s="13">
        <v>575200.65</v>
      </c>
      <c r="Y684" s="13"/>
      <c r="Z684" s="15" t="e">
        <f>VLOOKUP(D684,'ZOHO Export'!$H:$W,16,FALSE)</f>
        <v>#N/A</v>
      </c>
      <c r="AA684" s="15" t="str">
        <f>VLOOKUP(E684,'ZOHO Export'!$H:$W,16,FALSE)</f>
        <v>Carlos Bravo Fernández</v>
      </c>
    </row>
    <row r="685" spans="1:27" x14ac:dyDescent="0.3">
      <c r="A685" s="13" t="s">
        <v>1464</v>
      </c>
      <c r="B685" s="13" t="s">
        <v>12531</v>
      </c>
      <c r="C685" s="13"/>
      <c r="D685" s="13" t="s">
        <v>11767</v>
      </c>
      <c r="E685" s="13" t="s">
        <v>11790</v>
      </c>
      <c r="F685" s="13"/>
      <c r="G685" s="13" t="s">
        <v>1465</v>
      </c>
      <c r="H685" s="13" t="s">
        <v>29</v>
      </c>
      <c r="I685" s="14">
        <v>45301</v>
      </c>
      <c r="J685" s="14">
        <v>45301</v>
      </c>
      <c r="K685" s="14">
        <v>45301</v>
      </c>
      <c r="L685" s="13">
        <v>2468</v>
      </c>
      <c r="M685" s="13" t="s">
        <v>11767</v>
      </c>
      <c r="N685" s="13">
        <v>0</v>
      </c>
      <c r="O685" s="13">
        <v>0</v>
      </c>
      <c r="P685" s="13" t="s">
        <v>122</v>
      </c>
      <c r="Q685" s="13"/>
      <c r="R685" s="13" t="s">
        <v>43</v>
      </c>
      <c r="S685" s="13" t="s">
        <v>11919</v>
      </c>
      <c r="T685" s="13" t="s">
        <v>58</v>
      </c>
      <c r="U685" s="13" t="s">
        <v>38</v>
      </c>
      <c r="V685" s="13" t="s">
        <v>8142</v>
      </c>
      <c r="W685" s="13">
        <v>0</v>
      </c>
      <c r="X685" s="13">
        <v>2468</v>
      </c>
      <c r="Y685" s="13"/>
      <c r="Z685" s="15" t="str">
        <f>VLOOKUP(D685,'ZOHO Export'!$H:$W,16,FALSE)</f>
        <v>Paqui Romero</v>
      </c>
      <c r="AA685" s="15" t="str">
        <f>VLOOKUP(E685,'ZOHO Export'!$H:$W,16,FALSE)</f>
        <v>Alfredo Bartolome</v>
      </c>
    </row>
    <row r="686" spans="1:27" x14ac:dyDescent="0.3">
      <c r="A686" s="13" t="s">
        <v>1466</v>
      </c>
      <c r="B686" s="13" t="s">
        <v>5430</v>
      </c>
      <c r="C686" s="13"/>
      <c r="D686" s="13" t="s">
        <v>12111</v>
      </c>
      <c r="E686" s="13" t="s">
        <v>11787</v>
      </c>
      <c r="F686" s="13" t="s">
        <v>11711</v>
      </c>
      <c r="G686" s="13" t="s">
        <v>1467</v>
      </c>
      <c r="H686" s="13" t="s">
        <v>59</v>
      </c>
      <c r="I686" s="14">
        <v>45300</v>
      </c>
      <c r="J686" s="14">
        <v>45365</v>
      </c>
      <c r="K686" s="14">
        <v>45300</v>
      </c>
      <c r="L686" s="13">
        <v>9180</v>
      </c>
      <c r="M686" s="13" t="s">
        <v>11787</v>
      </c>
      <c r="N686" s="13">
        <v>0</v>
      </c>
      <c r="O686" s="13">
        <v>0</v>
      </c>
      <c r="P686" s="13" t="s">
        <v>122</v>
      </c>
      <c r="Q686" s="13"/>
      <c r="R686" s="13" t="s">
        <v>25</v>
      </c>
      <c r="S686" s="13" t="s">
        <v>12088</v>
      </c>
      <c r="T686" s="13" t="s">
        <v>53</v>
      </c>
      <c r="U686" s="13" t="s">
        <v>27</v>
      </c>
      <c r="V686" s="13" t="s">
        <v>8143</v>
      </c>
      <c r="W686" s="13">
        <v>0</v>
      </c>
      <c r="X686" s="13">
        <v>9180</v>
      </c>
      <c r="Y686" s="13"/>
      <c r="Z686" s="15" t="str">
        <f>VLOOKUP(D686,'ZOHO Export'!$H:$W,16,FALSE)</f>
        <v>Oussema Baccour</v>
      </c>
      <c r="AA686" s="15" t="str">
        <f>VLOOKUP(E686,'ZOHO Export'!$H:$W,16,FALSE)</f>
        <v>Carlos Bravo Fernández</v>
      </c>
    </row>
    <row r="687" spans="1:27" x14ac:dyDescent="0.3">
      <c r="A687" s="13" t="s">
        <v>1468</v>
      </c>
      <c r="B687" s="13" t="s">
        <v>5431</v>
      </c>
      <c r="C687" s="13"/>
      <c r="D687" s="13" t="s">
        <v>12031</v>
      </c>
      <c r="E687" s="13" t="s">
        <v>11652</v>
      </c>
      <c r="F687" s="13" t="s">
        <v>11705</v>
      </c>
      <c r="G687" s="13" t="s">
        <v>905</v>
      </c>
      <c r="H687" s="13" t="s">
        <v>29</v>
      </c>
      <c r="I687" s="14">
        <v>45300</v>
      </c>
      <c r="J687" s="14">
        <v>45562</v>
      </c>
      <c r="K687" s="14">
        <v>45558</v>
      </c>
      <c r="L687" s="13">
        <v>-66691.070000000007</v>
      </c>
      <c r="M687" s="13" t="s">
        <v>11911</v>
      </c>
      <c r="N687" s="13">
        <v>4</v>
      </c>
      <c r="O687" s="13">
        <v>5</v>
      </c>
      <c r="P687" s="13" t="s">
        <v>122</v>
      </c>
      <c r="Q687" s="13"/>
      <c r="R687" s="13" t="s">
        <v>36</v>
      </c>
      <c r="S687" s="13" t="s">
        <v>12532</v>
      </c>
      <c r="T687" s="13" t="s">
        <v>38</v>
      </c>
      <c r="U687" s="13" t="s">
        <v>12317</v>
      </c>
      <c r="V687" s="13" t="s">
        <v>8144</v>
      </c>
      <c r="W687" s="13">
        <v>2800000</v>
      </c>
      <c r="X687" s="13">
        <v>250612.3</v>
      </c>
      <c r="Y687" s="13"/>
      <c r="Z687" s="15" t="e">
        <f>VLOOKUP(D687,'ZOHO Export'!$H:$W,16,FALSE)</f>
        <v>#N/A</v>
      </c>
      <c r="AA687" s="15" t="str">
        <f>VLOOKUP(E687,'ZOHO Export'!$H:$W,16,FALSE)</f>
        <v>Karel De Swert</v>
      </c>
    </row>
    <row r="688" spans="1:27" x14ac:dyDescent="0.3">
      <c r="A688" s="13" t="s">
        <v>1470</v>
      </c>
      <c r="B688" s="13" t="s">
        <v>5432</v>
      </c>
      <c r="C688" s="13"/>
      <c r="D688" s="13" t="s">
        <v>11851</v>
      </c>
      <c r="E688" s="13" t="s">
        <v>11792</v>
      </c>
      <c r="F688" s="13" t="s">
        <v>11711</v>
      </c>
      <c r="G688" s="13" t="s">
        <v>376</v>
      </c>
      <c r="H688" s="13" t="s">
        <v>29</v>
      </c>
      <c r="I688" s="14">
        <v>45293</v>
      </c>
      <c r="J688" s="14">
        <v>46054</v>
      </c>
      <c r="K688" s="14">
        <v>45673</v>
      </c>
      <c r="L688" s="13">
        <v>23798.880000000001</v>
      </c>
      <c r="M688" s="13" t="s">
        <v>11792</v>
      </c>
      <c r="N688" s="13">
        <v>3</v>
      </c>
      <c r="O688" s="13">
        <v>4</v>
      </c>
      <c r="P688" s="13" t="s">
        <v>122</v>
      </c>
      <c r="Q688" s="13"/>
      <c r="R688" s="13" t="s">
        <v>82</v>
      </c>
      <c r="S688" s="13" t="s">
        <v>12533</v>
      </c>
      <c r="T688" s="13" t="s">
        <v>64</v>
      </c>
      <c r="U688" s="13" t="s">
        <v>12534</v>
      </c>
      <c r="V688" s="13" t="s">
        <v>8145</v>
      </c>
      <c r="W688" s="13">
        <v>30</v>
      </c>
      <c r="X688" s="13">
        <v>817329.88</v>
      </c>
      <c r="Y688" s="13"/>
      <c r="Z688" s="15" t="str">
        <f>VLOOKUP(D688,'ZOHO Export'!$H:$W,16,FALSE)</f>
        <v>Sassi Seddik</v>
      </c>
      <c r="AA688" s="15" t="str">
        <f>VLOOKUP(E688,'ZOHO Export'!$H:$W,16,FALSE)</f>
        <v>Damien Hemmeryckx</v>
      </c>
    </row>
    <row r="689" spans="1:27" x14ac:dyDescent="0.3">
      <c r="A689" s="13" t="s">
        <v>1472</v>
      </c>
      <c r="B689" s="13" t="s">
        <v>12535</v>
      </c>
      <c r="C689" s="13"/>
      <c r="D689" s="13" t="s">
        <v>11975</v>
      </c>
      <c r="E689" s="13" t="s">
        <v>11649</v>
      </c>
      <c r="F689" s="13"/>
      <c r="G689" s="13" t="s">
        <v>161</v>
      </c>
      <c r="H689" s="13" t="s">
        <v>29</v>
      </c>
      <c r="I689" s="14">
        <v>45289</v>
      </c>
      <c r="J689" s="14">
        <v>45952</v>
      </c>
      <c r="K689" s="14">
        <v>45289</v>
      </c>
      <c r="L689" s="13">
        <v>385643.39</v>
      </c>
      <c r="M689" s="13" t="s">
        <v>11880</v>
      </c>
      <c r="N689" s="13">
        <v>0</v>
      </c>
      <c r="O689" s="13">
        <v>0</v>
      </c>
      <c r="P689" s="13" t="s">
        <v>122</v>
      </c>
      <c r="Q689" s="13"/>
      <c r="R689" s="13" t="s">
        <v>25</v>
      </c>
      <c r="S689" s="13" t="s">
        <v>12536</v>
      </c>
      <c r="T689" s="13" t="s">
        <v>27</v>
      </c>
      <c r="U689" s="13" t="s">
        <v>27</v>
      </c>
      <c r="V689" s="13" t="s">
        <v>8146</v>
      </c>
      <c r="W689" s="13">
        <v>0</v>
      </c>
      <c r="X689" s="13">
        <v>385643.39</v>
      </c>
      <c r="Y689" s="13"/>
      <c r="Z689" s="15" t="str">
        <f>VLOOKUP(D689,'ZOHO Export'!$H:$W,16,FALSE)</f>
        <v>Nejah Walha</v>
      </c>
      <c r="AA689" s="15" t="str">
        <f>VLOOKUP(E689,'ZOHO Export'!$H:$W,16,FALSE)</f>
        <v>Wissem Bensaid</v>
      </c>
    </row>
    <row r="690" spans="1:27" x14ac:dyDescent="0.3">
      <c r="A690" s="13" t="s">
        <v>1473</v>
      </c>
      <c r="B690" s="13" t="s">
        <v>12537</v>
      </c>
      <c r="C690" s="13"/>
      <c r="D690" s="13" t="s">
        <v>11890</v>
      </c>
      <c r="E690" s="13" t="s">
        <v>11649</v>
      </c>
      <c r="F690" s="13"/>
      <c r="G690" s="13" t="s">
        <v>964</v>
      </c>
      <c r="H690" s="13" t="s">
        <v>29</v>
      </c>
      <c r="I690" s="14">
        <v>45289</v>
      </c>
      <c r="J690" s="14">
        <v>45778</v>
      </c>
      <c r="K690" s="14">
        <v>45289</v>
      </c>
      <c r="L690" s="13">
        <v>18499.990000000002</v>
      </c>
      <c r="M690" s="13" t="s">
        <v>11880</v>
      </c>
      <c r="N690" s="13">
        <v>0</v>
      </c>
      <c r="O690" s="13">
        <v>0</v>
      </c>
      <c r="P690" s="13" t="s">
        <v>122</v>
      </c>
      <c r="Q690" s="13"/>
      <c r="R690" s="13" t="s">
        <v>82</v>
      </c>
      <c r="S690" s="13" t="s">
        <v>12538</v>
      </c>
      <c r="T690" s="13" t="s">
        <v>27</v>
      </c>
      <c r="U690" s="13" t="s">
        <v>27</v>
      </c>
      <c r="V690" s="13" t="s">
        <v>8147</v>
      </c>
      <c r="W690" s="13">
        <v>0</v>
      </c>
      <c r="X690" s="13">
        <v>18499.990000000002</v>
      </c>
      <c r="Y690" s="13"/>
      <c r="Z690" s="15" t="str">
        <f>VLOOKUP(D690,'ZOHO Export'!$H:$W,16,FALSE)</f>
        <v>Fedi Saadaoui</v>
      </c>
      <c r="AA690" s="15" t="str">
        <f>VLOOKUP(E690,'ZOHO Export'!$H:$W,16,FALSE)</f>
        <v>Wissem Bensaid</v>
      </c>
    </row>
    <row r="691" spans="1:27" x14ac:dyDescent="0.3">
      <c r="A691" s="13" t="s">
        <v>1475</v>
      </c>
      <c r="B691" s="13" t="s">
        <v>12539</v>
      </c>
      <c r="C691" s="13"/>
      <c r="D691" s="13" t="s">
        <v>11890</v>
      </c>
      <c r="E691" s="13" t="s">
        <v>11649</v>
      </c>
      <c r="F691" s="13"/>
      <c r="G691" s="13" t="s">
        <v>447</v>
      </c>
      <c r="H691" s="13" t="s">
        <v>29</v>
      </c>
      <c r="I691" s="14">
        <v>45289</v>
      </c>
      <c r="J691" s="14">
        <v>45778</v>
      </c>
      <c r="K691" s="14">
        <v>45327</v>
      </c>
      <c r="L691" s="13">
        <v>0</v>
      </c>
      <c r="M691" s="13" t="s">
        <v>11880</v>
      </c>
      <c r="N691" s="13">
        <v>1</v>
      </c>
      <c r="O691" s="13">
        <v>1</v>
      </c>
      <c r="P691" s="13" t="s">
        <v>122</v>
      </c>
      <c r="Q691" s="13"/>
      <c r="R691" s="13" t="s">
        <v>82</v>
      </c>
      <c r="S691" s="13" t="s">
        <v>11715</v>
      </c>
      <c r="T691" s="13" t="s">
        <v>27</v>
      </c>
      <c r="U691" s="13" t="s">
        <v>12142</v>
      </c>
      <c r="V691" s="13" t="s">
        <v>8148</v>
      </c>
      <c r="W691" s="13">
        <v>0</v>
      </c>
      <c r="X691" s="13">
        <v>3787.48</v>
      </c>
      <c r="Y691" s="13"/>
      <c r="Z691" s="15" t="str">
        <f>VLOOKUP(D691,'ZOHO Export'!$H:$W,16,FALSE)</f>
        <v>Fedi Saadaoui</v>
      </c>
      <c r="AA691" s="15" t="str">
        <f>VLOOKUP(E691,'ZOHO Export'!$H:$W,16,FALSE)</f>
        <v>Wissem Bensaid</v>
      </c>
    </row>
    <row r="692" spans="1:27" x14ac:dyDescent="0.3">
      <c r="A692" s="13" t="s">
        <v>1476</v>
      </c>
      <c r="B692" s="13" t="s">
        <v>12540</v>
      </c>
      <c r="C692" s="13"/>
      <c r="D692" s="13" t="s">
        <v>11890</v>
      </c>
      <c r="E692" s="13" t="s">
        <v>11649</v>
      </c>
      <c r="F692" s="13"/>
      <c r="G692" s="13" t="s">
        <v>1684</v>
      </c>
      <c r="H692" s="13" t="s">
        <v>29</v>
      </c>
      <c r="I692" s="14">
        <v>45289</v>
      </c>
      <c r="J692" s="14">
        <v>45778</v>
      </c>
      <c r="K692" s="14">
        <v>45327</v>
      </c>
      <c r="L692" s="13">
        <v>0</v>
      </c>
      <c r="M692" s="13" t="s">
        <v>11880</v>
      </c>
      <c r="N692" s="13">
        <v>1</v>
      </c>
      <c r="O692" s="13">
        <v>1</v>
      </c>
      <c r="P692" s="13" t="s">
        <v>122</v>
      </c>
      <c r="Q692" s="13"/>
      <c r="R692" s="13" t="s">
        <v>82</v>
      </c>
      <c r="S692" s="13" t="s">
        <v>11715</v>
      </c>
      <c r="T692" s="13" t="s">
        <v>27</v>
      </c>
      <c r="U692" s="13" t="s">
        <v>12142</v>
      </c>
      <c r="V692" s="13" t="s">
        <v>8149</v>
      </c>
      <c r="W692" s="13">
        <v>0</v>
      </c>
      <c r="X692" s="13">
        <v>4325.5</v>
      </c>
      <c r="Y692" s="13"/>
      <c r="Z692" s="15" t="str">
        <f>VLOOKUP(D692,'ZOHO Export'!$H:$W,16,FALSE)</f>
        <v>Fedi Saadaoui</v>
      </c>
      <c r="AA692" s="15" t="str">
        <f>VLOOKUP(E692,'ZOHO Export'!$H:$W,16,FALSE)</f>
        <v>Wissem Bensaid</v>
      </c>
    </row>
    <row r="693" spans="1:27" x14ac:dyDescent="0.3">
      <c r="A693" s="13" t="s">
        <v>1477</v>
      </c>
      <c r="B693" s="13" t="s">
        <v>12541</v>
      </c>
      <c r="C693" s="13"/>
      <c r="D693" s="13" t="s">
        <v>11890</v>
      </c>
      <c r="E693" s="13" t="s">
        <v>11649</v>
      </c>
      <c r="F693" s="13"/>
      <c r="G693" s="13" t="s">
        <v>985</v>
      </c>
      <c r="H693" s="13" t="s">
        <v>29</v>
      </c>
      <c r="I693" s="14">
        <v>45285</v>
      </c>
      <c r="J693" s="14">
        <v>45778</v>
      </c>
      <c r="K693" s="14">
        <v>45327</v>
      </c>
      <c r="L693" s="13">
        <v>0</v>
      </c>
      <c r="M693" s="13" t="s">
        <v>11880</v>
      </c>
      <c r="N693" s="13">
        <v>1</v>
      </c>
      <c r="O693" s="13">
        <v>1</v>
      </c>
      <c r="P693" s="13" t="s">
        <v>122</v>
      </c>
      <c r="Q693" s="13"/>
      <c r="R693" s="13" t="s">
        <v>25</v>
      </c>
      <c r="S693" s="13" t="s">
        <v>12542</v>
      </c>
      <c r="T693" s="13" t="s">
        <v>27</v>
      </c>
      <c r="U693" s="13" t="s">
        <v>12142</v>
      </c>
      <c r="V693" s="13" t="s">
        <v>8150</v>
      </c>
      <c r="W693" s="13">
        <v>0</v>
      </c>
      <c r="X693" s="13">
        <v>14790.72</v>
      </c>
      <c r="Y693" s="13"/>
      <c r="Z693" s="15" t="str">
        <f>VLOOKUP(D693,'ZOHO Export'!$H:$W,16,FALSE)</f>
        <v>Fedi Saadaoui</v>
      </c>
      <c r="AA693" s="15" t="str">
        <f>VLOOKUP(E693,'ZOHO Export'!$H:$W,16,FALSE)</f>
        <v>Wissem Bensaid</v>
      </c>
    </row>
    <row r="694" spans="1:27" x14ac:dyDescent="0.3">
      <c r="A694" s="13" t="s">
        <v>1478</v>
      </c>
      <c r="B694" s="13" t="s">
        <v>12543</v>
      </c>
      <c r="C694" s="13"/>
      <c r="D694" s="13" t="s">
        <v>11972</v>
      </c>
      <c r="E694" s="13" t="s">
        <v>11649</v>
      </c>
      <c r="F694" s="13"/>
      <c r="G694" s="13" t="s">
        <v>1479</v>
      </c>
      <c r="H694" s="13" t="s">
        <v>29</v>
      </c>
      <c r="I694" s="14">
        <v>45285</v>
      </c>
      <c r="J694" s="14">
        <v>45779</v>
      </c>
      <c r="K694" s="14">
        <v>45285</v>
      </c>
      <c r="L694" s="13">
        <v>500.06</v>
      </c>
      <c r="M694" s="13" t="s">
        <v>11880</v>
      </c>
      <c r="N694" s="13">
        <v>0</v>
      </c>
      <c r="O694" s="13">
        <v>0</v>
      </c>
      <c r="P694" s="13" t="s">
        <v>122</v>
      </c>
      <c r="Q694" s="13"/>
      <c r="R694" s="13" t="s">
        <v>75</v>
      </c>
      <c r="S694" s="13" t="s">
        <v>11715</v>
      </c>
      <c r="T694" s="13" t="s">
        <v>27</v>
      </c>
      <c r="U694" s="13" t="s">
        <v>27</v>
      </c>
      <c r="V694" s="13" t="s">
        <v>8151</v>
      </c>
      <c r="W694" s="13">
        <v>0</v>
      </c>
      <c r="X694" s="13">
        <v>500.06</v>
      </c>
      <c r="Y694" s="13"/>
      <c r="Z694" s="15" t="str">
        <f>VLOOKUP(D694,'ZOHO Export'!$H:$W,16,FALSE)</f>
        <v>Ahmed KAMMOUN</v>
      </c>
      <c r="AA694" s="15" t="str">
        <f>VLOOKUP(E694,'ZOHO Export'!$H:$W,16,FALSE)</f>
        <v>Wissem Bensaid</v>
      </c>
    </row>
    <row r="695" spans="1:27" x14ac:dyDescent="0.3">
      <c r="A695" s="13" t="s">
        <v>1480</v>
      </c>
      <c r="B695" s="13" t="s">
        <v>12544</v>
      </c>
      <c r="C695" s="13"/>
      <c r="D695" s="13" t="s">
        <v>11742</v>
      </c>
      <c r="E695" s="13" t="s">
        <v>11649</v>
      </c>
      <c r="F695" s="13"/>
      <c r="G695" s="13" t="s">
        <v>195</v>
      </c>
      <c r="H695" s="13" t="s">
        <v>29</v>
      </c>
      <c r="I695" s="14">
        <v>45285</v>
      </c>
      <c r="J695" s="14">
        <v>45778</v>
      </c>
      <c r="K695" s="14">
        <v>45285</v>
      </c>
      <c r="L695" s="13">
        <v>3500.01</v>
      </c>
      <c r="M695" s="13" t="s">
        <v>11880</v>
      </c>
      <c r="N695" s="13">
        <v>0</v>
      </c>
      <c r="O695" s="13">
        <v>0</v>
      </c>
      <c r="P695" s="13" t="s">
        <v>122</v>
      </c>
      <c r="Q695" s="13"/>
      <c r="R695" s="13" t="s">
        <v>25</v>
      </c>
      <c r="S695" s="13" t="s">
        <v>12545</v>
      </c>
      <c r="T695" s="13" t="s">
        <v>27</v>
      </c>
      <c r="U695" s="13" t="s">
        <v>27</v>
      </c>
      <c r="V695" s="13" t="s">
        <v>8152</v>
      </c>
      <c r="W695" s="13">
        <v>0</v>
      </c>
      <c r="X695" s="13">
        <v>3500.01</v>
      </c>
      <c r="Y695" s="13"/>
      <c r="Z695" s="15" t="str">
        <f>VLOOKUP(D695,'ZOHO Export'!$H:$W,16,FALSE)</f>
        <v>Houssem Bac Ali</v>
      </c>
      <c r="AA695" s="15" t="str">
        <f>VLOOKUP(E695,'ZOHO Export'!$H:$W,16,FALSE)</f>
        <v>Wissem Bensaid</v>
      </c>
    </row>
    <row r="696" spans="1:27" x14ac:dyDescent="0.3">
      <c r="A696" s="13" t="s">
        <v>1481</v>
      </c>
      <c r="B696" s="13" t="s">
        <v>12546</v>
      </c>
      <c r="C696" s="13"/>
      <c r="D696" s="13" t="s">
        <v>11726</v>
      </c>
      <c r="E696" s="13" t="s">
        <v>11649</v>
      </c>
      <c r="F696" s="13"/>
      <c r="G696" s="13" t="s">
        <v>438</v>
      </c>
      <c r="H696" s="13" t="s">
        <v>29</v>
      </c>
      <c r="I696" s="14">
        <v>45285</v>
      </c>
      <c r="J696" s="14">
        <v>45778</v>
      </c>
      <c r="K696" s="14">
        <v>45285</v>
      </c>
      <c r="L696" s="13">
        <v>1890.92</v>
      </c>
      <c r="M696" s="13" t="s">
        <v>11880</v>
      </c>
      <c r="N696" s="13">
        <v>0</v>
      </c>
      <c r="O696" s="13">
        <v>0</v>
      </c>
      <c r="P696" s="13" t="s">
        <v>122</v>
      </c>
      <c r="Q696" s="13"/>
      <c r="R696" s="13" t="s">
        <v>25</v>
      </c>
      <c r="S696" s="13" t="s">
        <v>11715</v>
      </c>
      <c r="T696" s="13" t="s">
        <v>27</v>
      </c>
      <c r="U696" s="13" t="s">
        <v>27</v>
      </c>
      <c r="V696" s="13" t="s">
        <v>8153</v>
      </c>
      <c r="W696" s="13">
        <v>0</v>
      </c>
      <c r="X696" s="13">
        <v>1890.92</v>
      </c>
      <c r="Y696" s="13"/>
      <c r="Z696" s="15" t="str">
        <f>VLOOKUP(D696,'ZOHO Export'!$H:$W,16,FALSE)</f>
        <v>Zied Maghrebi</v>
      </c>
      <c r="AA696" s="15" t="str">
        <f>VLOOKUP(E696,'ZOHO Export'!$H:$W,16,FALSE)</f>
        <v>Wissem Bensaid</v>
      </c>
    </row>
    <row r="697" spans="1:27" x14ac:dyDescent="0.3">
      <c r="A697" s="13" t="s">
        <v>1482</v>
      </c>
      <c r="B697" s="13" t="s">
        <v>12547</v>
      </c>
      <c r="C697" s="13"/>
      <c r="D697" s="13" t="s">
        <v>12324</v>
      </c>
      <c r="E697" s="13" t="s">
        <v>11649</v>
      </c>
      <c r="F697" s="13"/>
      <c r="G697" s="13" t="s">
        <v>1090</v>
      </c>
      <c r="H697" s="13" t="s">
        <v>29</v>
      </c>
      <c r="I697" s="14">
        <v>45285</v>
      </c>
      <c r="J697" s="14">
        <v>45778</v>
      </c>
      <c r="K697" s="14">
        <v>45285</v>
      </c>
      <c r="L697" s="13">
        <v>15180</v>
      </c>
      <c r="M697" s="13" t="s">
        <v>11880</v>
      </c>
      <c r="N697" s="13">
        <v>0</v>
      </c>
      <c r="O697" s="13">
        <v>0</v>
      </c>
      <c r="P697" s="13" t="s">
        <v>122</v>
      </c>
      <c r="Q697" s="13"/>
      <c r="R697" s="13" t="s">
        <v>25</v>
      </c>
      <c r="S697" s="13" t="s">
        <v>12325</v>
      </c>
      <c r="T697" s="13" t="s">
        <v>27</v>
      </c>
      <c r="U697" s="13" t="s">
        <v>27</v>
      </c>
      <c r="V697" s="13" t="s">
        <v>8154</v>
      </c>
      <c r="W697" s="13">
        <v>0</v>
      </c>
      <c r="X697" s="13">
        <v>15180</v>
      </c>
      <c r="Y697" s="13"/>
      <c r="Z697" s="15" t="str">
        <f>VLOOKUP(D697,'ZOHO Export'!$H:$W,16,FALSE)</f>
        <v>Ahmed Chalbi</v>
      </c>
      <c r="AA697" s="15" t="str">
        <f>VLOOKUP(E697,'ZOHO Export'!$H:$W,16,FALSE)</f>
        <v>Wissem Bensaid</v>
      </c>
    </row>
    <row r="698" spans="1:27" x14ac:dyDescent="0.3">
      <c r="A698" s="13" t="s">
        <v>1483</v>
      </c>
      <c r="B698" s="13" t="s">
        <v>12548</v>
      </c>
      <c r="C698" s="13"/>
      <c r="D698" s="13" t="s">
        <v>11742</v>
      </c>
      <c r="E698" s="13" t="s">
        <v>11649</v>
      </c>
      <c r="F698" s="13"/>
      <c r="G698" s="13" t="s">
        <v>195</v>
      </c>
      <c r="H698" s="13" t="s">
        <v>29</v>
      </c>
      <c r="I698" s="14">
        <v>45285</v>
      </c>
      <c r="J698" s="14">
        <v>45778</v>
      </c>
      <c r="K698" s="14">
        <v>45285</v>
      </c>
      <c r="L698" s="13">
        <v>15000</v>
      </c>
      <c r="M698" s="13" t="s">
        <v>11880</v>
      </c>
      <c r="N698" s="13">
        <v>0</v>
      </c>
      <c r="O698" s="13">
        <v>0</v>
      </c>
      <c r="P698" s="13" t="s">
        <v>122</v>
      </c>
      <c r="Q698" s="13"/>
      <c r="R698" s="13" t="s">
        <v>25</v>
      </c>
      <c r="S698" s="13" t="s">
        <v>12325</v>
      </c>
      <c r="T698" s="13" t="s">
        <v>27</v>
      </c>
      <c r="U698" s="13" t="s">
        <v>27</v>
      </c>
      <c r="V698" s="13" t="s">
        <v>8155</v>
      </c>
      <c r="W698" s="13">
        <v>0</v>
      </c>
      <c r="X698" s="13">
        <v>15000</v>
      </c>
      <c r="Y698" s="13"/>
      <c r="Z698" s="15" t="str">
        <f>VLOOKUP(D698,'ZOHO Export'!$H:$W,16,FALSE)</f>
        <v>Houssem Bac Ali</v>
      </c>
      <c r="AA698" s="15" t="str">
        <f>VLOOKUP(E698,'ZOHO Export'!$H:$W,16,FALSE)</f>
        <v>Wissem Bensaid</v>
      </c>
    </row>
    <row r="699" spans="1:27" x14ac:dyDescent="0.3">
      <c r="A699" s="13" t="s">
        <v>1484</v>
      </c>
      <c r="B699" s="13" t="s">
        <v>12549</v>
      </c>
      <c r="C699" s="13"/>
      <c r="D699" s="13" t="s">
        <v>12171</v>
      </c>
      <c r="E699" s="13" t="s">
        <v>11649</v>
      </c>
      <c r="F699" s="13"/>
      <c r="G699" s="13" t="s">
        <v>127</v>
      </c>
      <c r="H699" s="13" t="s">
        <v>29</v>
      </c>
      <c r="I699" s="14">
        <v>45285</v>
      </c>
      <c r="J699" s="14">
        <v>45778</v>
      </c>
      <c r="K699" s="14">
        <v>45285</v>
      </c>
      <c r="L699" s="13">
        <v>969.7</v>
      </c>
      <c r="M699" s="13" t="s">
        <v>11880</v>
      </c>
      <c r="N699" s="13">
        <v>0</v>
      </c>
      <c r="O699" s="13">
        <v>0</v>
      </c>
      <c r="P699" s="13" t="s">
        <v>122</v>
      </c>
      <c r="Q699" s="13"/>
      <c r="R699" s="13" t="s">
        <v>25</v>
      </c>
      <c r="S699" s="13" t="s">
        <v>11653</v>
      </c>
      <c r="T699" s="13" t="s">
        <v>27</v>
      </c>
      <c r="U699" s="13" t="s">
        <v>27</v>
      </c>
      <c r="V699" s="13" t="s">
        <v>8156</v>
      </c>
      <c r="W699" s="13">
        <v>0</v>
      </c>
      <c r="X699" s="13">
        <v>969.7</v>
      </c>
      <c r="Y699" s="13"/>
      <c r="Z699" s="15" t="str">
        <f>VLOOKUP(D699,'ZOHO Export'!$H:$W,16,FALSE)</f>
        <v>RAGHDA CHAKCHOUK</v>
      </c>
      <c r="AA699" s="15" t="str">
        <f>VLOOKUP(E699,'ZOHO Export'!$H:$W,16,FALSE)</f>
        <v>Wissem Bensaid</v>
      </c>
    </row>
    <row r="700" spans="1:27" x14ac:dyDescent="0.3">
      <c r="A700" s="13" t="s">
        <v>1485</v>
      </c>
      <c r="B700" s="13" t="s">
        <v>12550</v>
      </c>
      <c r="C700" s="13"/>
      <c r="D700" s="13" t="s">
        <v>11726</v>
      </c>
      <c r="E700" s="13" t="s">
        <v>11649</v>
      </c>
      <c r="F700" s="13"/>
      <c r="G700" s="13" t="s">
        <v>438</v>
      </c>
      <c r="H700" s="13" t="s">
        <v>29</v>
      </c>
      <c r="I700" s="14">
        <v>45285</v>
      </c>
      <c r="J700" s="14">
        <v>45778</v>
      </c>
      <c r="K700" s="14">
        <v>45285</v>
      </c>
      <c r="L700" s="13">
        <v>2072.73</v>
      </c>
      <c r="M700" s="13" t="s">
        <v>11880</v>
      </c>
      <c r="N700" s="13">
        <v>0</v>
      </c>
      <c r="O700" s="13">
        <v>0</v>
      </c>
      <c r="P700" s="13" t="s">
        <v>122</v>
      </c>
      <c r="Q700" s="13"/>
      <c r="R700" s="13" t="s">
        <v>25</v>
      </c>
      <c r="S700" s="13" t="s">
        <v>12194</v>
      </c>
      <c r="T700" s="13" t="s">
        <v>27</v>
      </c>
      <c r="U700" s="13" t="s">
        <v>27</v>
      </c>
      <c r="V700" s="13" t="s">
        <v>8157</v>
      </c>
      <c r="W700" s="13">
        <v>0</v>
      </c>
      <c r="X700" s="13">
        <v>2072.73</v>
      </c>
      <c r="Y700" s="13"/>
      <c r="Z700" s="15" t="str">
        <f>VLOOKUP(D700,'ZOHO Export'!$H:$W,16,FALSE)</f>
        <v>Zied Maghrebi</v>
      </c>
      <c r="AA700" s="15" t="str">
        <f>VLOOKUP(E700,'ZOHO Export'!$H:$W,16,FALSE)</f>
        <v>Wissem Bensaid</v>
      </c>
    </row>
    <row r="701" spans="1:27" x14ac:dyDescent="0.3">
      <c r="A701" s="13" t="s">
        <v>1486</v>
      </c>
      <c r="B701" s="13" t="s">
        <v>12551</v>
      </c>
      <c r="C701" s="13"/>
      <c r="D701" s="13" t="s">
        <v>11726</v>
      </c>
      <c r="E701" s="13" t="s">
        <v>11649</v>
      </c>
      <c r="F701" s="13"/>
      <c r="G701" s="13" t="s">
        <v>438</v>
      </c>
      <c r="H701" s="13" t="s">
        <v>29</v>
      </c>
      <c r="I701" s="14">
        <v>45285</v>
      </c>
      <c r="J701" s="14">
        <v>45778</v>
      </c>
      <c r="K701" s="14">
        <v>45285</v>
      </c>
      <c r="L701" s="13">
        <v>6076.45</v>
      </c>
      <c r="M701" s="13" t="s">
        <v>11880</v>
      </c>
      <c r="N701" s="13">
        <v>0</v>
      </c>
      <c r="O701" s="13">
        <v>0</v>
      </c>
      <c r="P701" s="13" t="s">
        <v>122</v>
      </c>
      <c r="Q701" s="13"/>
      <c r="R701" s="13" t="s">
        <v>25</v>
      </c>
      <c r="S701" s="13" t="s">
        <v>12294</v>
      </c>
      <c r="T701" s="13" t="s">
        <v>27</v>
      </c>
      <c r="U701" s="13" t="s">
        <v>27</v>
      </c>
      <c r="V701" s="13" t="s">
        <v>8158</v>
      </c>
      <c r="W701" s="13">
        <v>0</v>
      </c>
      <c r="X701" s="13">
        <v>6076.45</v>
      </c>
      <c r="Y701" s="13"/>
      <c r="Z701" s="15" t="str">
        <f>VLOOKUP(D701,'ZOHO Export'!$H:$W,16,FALSE)</f>
        <v>Zied Maghrebi</v>
      </c>
      <c r="AA701" s="15" t="str">
        <f>VLOOKUP(E701,'ZOHO Export'!$H:$W,16,FALSE)</f>
        <v>Wissem Bensaid</v>
      </c>
    </row>
    <row r="702" spans="1:27" x14ac:dyDescent="0.3">
      <c r="A702" s="13" t="s">
        <v>1487</v>
      </c>
      <c r="B702" s="13" t="s">
        <v>12552</v>
      </c>
      <c r="C702" s="13"/>
      <c r="D702" s="13" t="s">
        <v>11726</v>
      </c>
      <c r="E702" s="13" t="s">
        <v>11649</v>
      </c>
      <c r="F702" s="13"/>
      <c r="G702" s="13" t="s">
        <v>48</v>
      </c>
      <c r="H702" s="13" t="s">
        <v>29</v>
      </c>
      <c r="I702" s="14">
        <v>45285</v>
      </c>
      <c r="J702" s="14">
        <v>45778</v>
      </c>
      <c r="K702" s="14">
        <v>45285</v>
      </c>
      <c r="L702" s="13">
        <v>3284.85</v>
      </c>
      <c r="M702" s="13" t="s">
        <v>11880</v>
      </c>
      <c r="N702" s="13">
        <v>0</v>
      </c>
      <c r="O702" s="13">
        <v>0</v>
      </c>
      <c r="P702" s="13" t="s">
        <v>122</v>
      </c>
      <c r="Q702" s="13"/>
      <c r="R702" s="13" t="s">
        <v>25</v>
      </c>
      <c r="S702" s="13" t="s">
        <v>11653</v>
      </c>
      <c r="T702" s="13" t="s">
        <v>27</v>
      </c>
      <c r="U702" s="13" t="s">
        <v>27</v>
      </c>
      <c r="V702" s="13" t="s">
        <v>8159</v>
      </c>
      <c r="W702" s="13">
        <v>0</v>
      </c>
      <c r="X702" s="13">
        <v>3284.85</v>
      </c>
      <c r="Y702" s="13"/>
      <c r="Z702" s="15" t="str">
        <f>VLOOKUP(D702,'ZOHO Export'!$H:$W,16,FALSE)</f>
        <v>Zied Maghrebi</v>
      </c>
      <c r="AA702" s="15" t="str">
        <f>VLOOKUP(E702,'ZOHO Export'!$H:$W,16,FALSE)</f>
        <v>Wissem Bensaid</v>
      </c>
    </row>
    <row r="703" spans="1:27" x14ac:dyDescent="0.3">
      <c r="A703" s="13" t="s">
        <v>1488</v>
      </c>
      <c r="B703" s="13" t="s">
        <v>12553</v>
      </c>
      <c r="C703" s="13"/>
      <c r="D703" s="13" t="s">
        <v>12554</v>
      </c>
      <c r="E703" s="13" t="s">
        <v>11649</v>
      </c>
      <c r="F703" s="13"/>
      <c r="G703" s="13" t="s">
        <v>1489</v>
      </c>
      <c r="H703" s="13" t="s">
        <v>29</v>
      </c>
      <c r="I703" s="14">
        <v>45285</v>
      </c>
      <c r="J703" s="14">
        <v>45778</v>
      </c>
      <c r="K703" s="14">
        <v>45285</v>
      </c>
      <c r="L703" s="13">
        <v>8425</v>
      </c>
      <c r="M703" s="13" t="s">
        <v>11880</v>
      </c>
      <c r="N703" s="13">
        <v>0</v>
      </c>
      <c r="O703" s="13">
        <v>0</v>
      </c>
      <c r="P703" s="13" t="s">
        <v>122</v>
      </c>
      <c r="Q703" s="13"/>
      <c r="R703" s="13" t="s">
        <v>25</v>
      </c>
      <c r="S703" s="13" t="s">
        <v>12471</v>
      </c>
      <c r="T703" s="13" t="s">
        <v>27</v>
      </c>
      <c r="U703" s="13" t="s">
        <v>27</v>
      </c>
      <c r="V703" s="13" t="s">
        <v>8160</v>
      </c>
      <c r="W703" s="13">
        <v>0</v>
      </c>
      <c r="X703" s="13">
        <v>8425</v>
      </c>
      <c r="Y703" s="13"/>
      <c r="Z703" s="15" t="e">
        <f>VLOOKUP(D703,'ZOHO Export'!$H:$W,16,FALSE)</f>
        <v>#N/A</v>
      </c>
      <c r="AA703" s="15" t="str">
        <f>VLOOKUP(E703,'ZOHO Export'!$H:$W,16,FALSE)</f>
        <v>Wissem Bensaid</v>
      </c>
    </row>
    <row r="704" spans="1:27" x14ac:dyDescent="0.3">
      <c r="A704" s="13" t="s">
        <v>1491</v>
      </c>
      <c r="B704" s="13" t="s">
        <v>12555</v>
      </c>
      <c r="C704" s="13"/>
      <c r="D704" s="13" t="s">
        <v>12056</v>
      </c>
      <c r="E704" s="13" t="s">
        <v>11693</v>
      </c>
      <c r="F704" s="13" t="s">
        <v>11723</v>
      </c>
      <c r="G704" s="13" t="s">
        <v>895</v>
      </c>
      <c r="H704" s="13" t="s">
        <v>59</v>
      </c>
      <c r="I704" s="14">
        <v>45280</v>
      </c>
      <c r="J704" s="14">
        <v>45869</v>
      </c>
      <c r="K704" s="14">
        <v>45446</v>
      </c>
      <c r="L704" s="13">
        <v>10558.29</v>
      </c>
      <c r="M704" s="13" t="s">
        <v>12023</v>
      </c>
      <c r="N704" s="13">
        <v>3</v>
      </c>
      <c r="O704" s="13">
        <v>3</v>
      </c>
      <c r="P704" s="13" t="s">
        <v>122</v>
      </c>
      <c r="Q704" s="13"/>
      <c r="R704" s="13" t="s">
        <v>25</v>
      </c>
      <c r="S704" s="13" t="s">
        <v>11903</v>
      </c>
      <c r="T704" s="13" t="s">
        <v>38</v>
      </c>
      <c r="U704" s="13" t="s">
        <v>12276</v>
      </c>
      <c r="V704" s="13" t="s">
        <v>8161</v>
      </c>
      <c r="W704" s="13">
        <v>0.1</v>
      </c>
      <c r="X704" s="13">
        <v>62612.85</v>
      </c>
      <c r="Y704" s="13"/>
      <c r="Z704" s="15" t="e">
        <f>VLOOKUP(D704,'ZOHO Export'!$H:$W,16,FALSE)</f>
        <v>#N/A</v>
      </c>
      <c r="AA704" s="15" t="str">
        <f>VLOOKUP(E704,'ZOHO Export'!$H:$W,16,FALSE)</f>
        <v>Peter Holvoet</v>
      </c>
    </row>
    <row r="705" spans="1:27" x14ac:dyDescent="0.3">
      <c r="A705" s="13" t="s">
        <v>1492</v>
      </c>
      <c r="B705" s="13" t="s">
        <v>5449</v>
      </c>
      <c r="C705" s="13"/>
      <c r="D705" s="13" t="s">
        <v>12556</v>
      </c>
      <c r="E705" s="13" t="s">
        <v>11689</v>
      </c>
      <c r="F705" s="13"/>
      <c r="G705" s="13" t="s">
        <v>1435</v>
      </c>
      <c r="H705" s="13" t="s">
        <v>29</v>
      </c>
      <c r="I705" s="14">
        <v>45280</v>
      </c>
      <c r="J705" s="14">
        <v>45280</v>
      </c>
      <c r="K705" s="14">
        <v>45317</v>
      </c>
      <c r="L705" s="13">
        <v>-33070.519999999997</v>
      </c>
      <c r="M705" s="13" t="s">
        <v>12556</v>
      </c>
      <c r="N705" s="13">
        <v>1</v>
      </c>
      <c r="O705" s="13">
        <v>1</v>
      </c>
      <c r="P705" s="13" t="s">
        <v>122</v>
      </c>
      <c r="Q705" s="13"/>
      <c r="R705" s="13" t="s">
        <v>25</v>
      </c>
      <c r="S705" s="13" t="s">
        <v>12407</v>
      </c>
      <c r="T705" s="13" t="s">
        <v>53</v>
      </c>
      <c r="U705" s="13" t="s">
        <v>700</v>
      </c>
      <c r="V705" s="13" t="s">
        <v>8162</v>
      </c>
      <c r="W705" s="13">
        <v>0</v>
      </c>
      <c r="X705" s="13">
        <v>0</v>
      </c>
      <c r="Y705" s="13"/>
      <c r="Z705" s="15" t="e">
        <f>VLOOKUP(D705,'ZOHO Export'!$H:$W,16,FALSE)</f>
        <v>#N/A</v>
      </c>
      <c r="AA705" s="15" t="str">
        <f>VLOOKUP(E705,'ZOHO Export'!$H:$W,16,FALSE)</f>
        <v>Yannick Vega Fernandez</v>
      </c>
    </row>
    <row r="706" spans="1:27" x14ac:dyDescent="0.3">
      <c r="A706" s="13" t="s">
        <v>1494</v>
      </c>
      <c r="B706" s="13" t="s">
        <v>12557</v>
      </c>
      <c r="C706" s="13"/>
      <c r="D706" s="13" t="s">
        <v>12333</v>
      </c>
      <c r="E706" s="13" t="s">
        <v>11762</v>
      </c>
      <c r="F706" s="13" t="s">
        <v>11676</v>
      </c>
      <c r="G706" s="13" t="s">
        <v>1495</v>
      </c>
      <c r="H706" s="13" t="s">
        <v>59</v>
      </c>
      <c r="I706" s="14">
        <v>45280</v>
      </c>
      <c r="J706" s="14">
        <v>45952</v>
      </c>
      <c r="K706" s="14">
        <v>45280</v>
      </c>
      <c r="L706" s="13">
        <v>62581.440000000002</v>
      </c>
      <c r="M706" s="13" t="s">
        <v>11676</v>
      </c>
      <c r="N706" s="13">
        <v>0</v>
      </c>
      <c r="O706" s="13">
        <v>0</v>
      </c>
      <c r="P706" s="13" t="s">
        <v>122</v>
      </c>
      <c r="Q706" s="13"/>
      <c r="R706" s="13" t="s">
        <v>43</v>
      </c>
      <c r="S706" s="13" t="s">
        <v>12558</v>
      </c>
      <c r="T706" s="13" t="s">
        <v>89</v>
      </c>
      <c r="U706" s="13" t="s">
        <v>89</v>
      </c>
      <c r="V706" s="13" t="s">
        <v>8163</v>
      </c>
      <c r="W706" s="13">
        <v>0</v>
      </c>
      <c r="X706" s="13">
        <v>62581.440000000002</v>
      </c>
      <c r="Y706" s="13"/>
      <c r="Z706" s="15" t="str">
        <f>VLOOKUP(D706,'ZOHO Export'!$H:$W,16,FALSE)</f>
        <v>Ivaylo Ivanov</v>
      </c>
      <c r="AA706" s="15" t="str">
        <f>VLOOKUP(E706,'ZOHO Export'!$H:$W,16,FALSE)</f>
        <v>Boris Krastev</v>
      </c>
    </row>
    <row r="707" spans="1:27" x14ac:dyDescent="0.3">
      <c r="A707" s="13" t="s">
        <v>1497</v>
      </c>
      <c r="B707" s="13" t="s">
        <v>5451</v>
      </c>
      <c r="C707" s="13"/>
      <c r="D707" s="13" t="s">
        <v>12559</v>
      </c>
      <c r="E707" s="13" t="s">
        <v>12366</v>
      </c>
      <c r="F707" s="13" t="s">
        <v>11705</v>
      </c>
      <c r="G707" s="13" t="s">
        <v>1498</v>
      </c>
      <c r="H707" s="13" t="s">
        <v>29</v>
      </c>
      <c r="I707" s="14">
        <v>45279</v>
      </c>
      <c r="J707" s="14">
        <v>45322</v>
      </c>
      <c r="K707" s="14">
        <v>45279</v>
      </c>
      <c r="L707" s="13">
        <v>22892.880000000001</v>
      </c>
      <c r="M707" s="13" t="s">
        <v>12023</v>
      </c>
      <c r="N707" s="13">
        <v>0</v>
      </c>
      <c r="O707" s="13">
        <v>0</v>
      </c>
      <c r="P707" s="13" t="s">
        <v>122</v>
      </c>
      <c r="Q707" s="13"/>
      <c r="R707" s="13" t="s">
        <v>43</v>
      </c>
      <c r="S707" s="13" t="s">
        <v>12560</v>
      </c>
      <c r="T707" s="13" t="s">
        <v>53</v>
      </c>
      <c r="U707" s="13" t="s">
        <v>11801</v>
      </c>
      <c r="V707" s="13" t="s">
        <v>8164</v>
      </c>
      <c r="W707" s="13">
        <v>0</v>
      </c>
      <c r="X707" s="13">
        <v>22892.880000000001</v>
      </c>
      <c r="Y707" s="13"/>
      <c r="Z707" s="15" t="e">
        <f>VLOOKUP(D707,'ZOHO Export'!$H:$W,16,FALSE)</f>
        <v>#N/A</v>
      </c>
      <c r="AA707" s="15" t="e">
        <f>VLOOKUP(E707,'ZOHO Export'!$H:$W,16,FALSE)</f>
        <v>#N/A</v>
      </c>
    </row>
    <row r="708" spans="1:27" x14ac:dyDescent="0.3">
      <c r="A708" s="13" t="s">
        <v>1500</v>
      </c>
      <c r="B708" s="13" t="s">
        <v>5452</v>
      </c>
      <c r="C708" s="13"/>
      <c r="D708" s="13" t="s">
        <v>11797</v>
      </c>
      <c r="E708" s="13" t="s">
        <v>11851</v>
      </c>
      <c r="F708" s="13"/>
      <c r="G708" s="13" t="s">
        <v>376</v>
      </c>
      <c r="H708" s="13" t="s">
        <v>29</v>
      </c>
      <c r="I708" s="14">
        <v>45279</v>
      </c>
      <c r="J708" s="14">
        <v>45352</v>
      </c>
      <c r="K708" s="14">
        <v>45279</v>
      </c>
      <c r="L708" s="13">
        <v>11495.4</v>
      </c>
      <c r="M708" s="13" t="s">
        <v>11797</v>
      </c>
      <c r="N708" s="13">
        <v>0</v>
      </c>
      <c r="O708" s="13">
        <v>0</v>
      </c>
      <c r="P708" s="13" t="s">
        <v>122</v>
      </c>
      <c r="Q708" s="13"/>
      <c r="R708" s="13" t="s">
        <v>82</v>
      </c>
      <c r="S708" s="13" t="s">
        <v>7407</v>
      </c>
      <c r="T708" s="13" t="s">
        <v>45</v>
      </c>
      <c r="U708" s="13" t="s">
        <v>45</v>
      </c>
      <c r="V708" s="13" t="s">
        <v>8165</v>
      </c>
      <c r="W708" s="13">
        <v>11500</v>
      </c>
      <c r="X708" s="13">
        <v>11495.4</v>
      </c>
      <c r="Y708" s="13"/>
      <c r="Z708" s="15" t="str">
        <f>VLOOKUP(D708,'ZOHO Export'!$H:$W,16,FALSE)</f>
        <v>Ricardo Roda</v>
      </c>
      <c r="AA708" s="15" t="str">
        <f>VLOOKUP(E708,'ZOHO Export'!$H:$W,16,FALSE)</f>
        <v>Sassi Seddik</v>
      </c>
    </row>
    <row r="709" spans="1:27" x14ac:dyDescent="0.3">
      <c r="A709" s="13" t="s">
        <v>1501</v>
      </c>
      <c r="B709" s="13" t="s">
        <v>12561</v>
      </c>
      <c r="C709" s="13"/>
      <c r="D709" s="13" t="s">
        <v>11761</v>
      </c>
      <c r="E709" s="13" t="s">
        <v>11761</v>
      </c>
      <c r="F709" s="13" t="s">
        <v>11676</v>
      </c>
      <c r="G709" s="13" t="s">
        <v>1502</v>
      </c>
      <c r="H709" s="13" t="s">
        <v>29</v>
      </c>
      <c r="I709" s="14">
        <v>44839</v>
      </c>
      <c r="J709" s="14">
        <v>45952</v>
      </c>
      <c r="K709" s="14">
        <v>45278</v>
      </c>
      <c r="L709" s="13">
        <v>18008.099999999999</v>
      </c>
      <c r="M709" s="13" t="s">
        <v>11676</v>
      </c>
      <c r="N709" s="13">
        <v>0</v>
      </c>
      <c r="O709" s="13">
        <v>0</v>
      </c>
      <c r="P709" s="13" t="s">
        <v>122</v>
      </c>
      <c r="Q709" s="13"/>
      <c r="R709" s="13" t="s">
        <v>43</v>
      </c>
      <c r="S709" s="13" t="s">
        <v>7402</v>
      </c>
      <c r="T709" s="13" t="s">
        <v>89</v>
      </c>
      <c r="U709" s="13" t="s">
        <v>89</v>
      </c>
      <c r="V709" s="13" t="s">
        <v>8166</v>
      </c>
      <c r="W709" s="13">
        <v>0</v>
      </c>
      <c r="X709" s="13">
        <v>18008.099999999999</v>
      </c>
      <c r="Y709" s="13"/>
      <c r="Z709" s="15" t="str">
        <f>VLOOKUP(D709,'ZOHO Export'!$H:$W,16,FALSE)</f>
        <v>Maxim Mokdad</v>
      </c>
      <c r="AA709" s="15" t="str">
        <f>VLOOKUP(E709,'ZOHO Export'!$H:$W,16,FALSE)</f>
        <v>Maxim Mokdad</v>
      </c>
    </row>
    <row r="710" spans="1:27" x14ac:dyDescent="0.3">
      <c r="A710" s="13" t="s">
        <v>1503</v>
      </c>
      <c r="B710" s="13" t="s">
        <v>5454</v>
      </c>
      <c r="C710" s="13"/>
      <c r="D710" s="13" t="s">
        <v>12503</v>
      </c>
      <c r="E710" s="13" t="s">
        <v>11844</v>
      </c>
      <c r="F710" s="13" t="s">
        <v>11723</v>
      </c>
      <c r="G710" s="13" t="s">
        <v>207</v>
      </c>
      <c r="H710" s="13" t="s">
        <v>59</v>
      </c>
      <c r="I710" s="14">
        <v>45292</v>
      </c>
      <c r="J710" s="14">
        <v>45657</v>
      </c>
      <c r="K710" s="14">
        <v>45590</v>
      </c>
      <c r="L710" s="13">
        <v>3500</v>
      </c>
      <c r="M710" s="13" t="s">
        <v>11844</v>
      </c>
      <c r="N710" s="13">
        <v>2</v>
      </c>
      <c r="O710" s="13">
        <v>2</v>
      </c>
      <c r="P710" s="13" t="s">
        <v>122</v>
      </c>
      <c r="Q710" s="13"/>
      <c r="R710" s="13" t="s">
        <v>43</v>
      </c>
      <c r="S710" s="13" t="s">
        <v>12562</v>
      </c>
      <c r="T710" s="13" t="s">
        <v>38</v>
      </c>
      <c r="U710" s="13" t="s">
        <v>12563</v>
      </c>
      <c r="V710" s="13" t="s">
        <v>8167</v>
      </c>
      <c r="W710" s="13">
        <v>0.4</v>
      </c>
      <c r="X710" s="13">
        <v>496886.96</v>
      </c>
      <c r="Y710" s="13"/>
      <c r="Z710" s="15" t="e">
        <f>VLOOKUP(D710,'ZOHO Export'!$H:$W,16,FALSE)</f>
        <v>#N/A</v>
      </c>
      <c r="AA710" s="15" t="e">
        <f>VLOOKUP(E710,'ZOHO Export'!$H:$W,16,FALSE)</f>
        <v>#N/A</v>
      </c>
    </row>
    <row r="711" spans="1:27" x14ac:dyDescent="0.3">
      <c r="A711" s="13" t="s">
        <v>1504</v>
      </c>
      <c r="B711" s="13" t="s">
        <v>12564</v>
      </c>
      <c r="C711" s="13" t="s">
        <v>12565</v>
      </c>
      <c r="D711" s="13" t="s">
        <v>12566</v>
      </c>
      <c r="E711" s="13" t="s">
        <v>11773</v>
      </c>
      <c r="F711" s="13" t="s">
        <v>12567</v>
      </c>
      <c r="G711" s="13" t="s">
        <v>589</v>
      </c>
      <c r="H711" s="13" t="s">
        <v>29</v>
      </c>
      <c r="I711" s="14">
        <v>45275</v>
      </c>
      <c r="J711" s="14">
        <v>45952</v>
      </c>
      <c r="K711" s="14">
        <v>45936</v>
      </c>
      <c r="L711" s="13">
        <v>12700.33</v>
      </c>
      <c r="M711" s="13" t="s">
        <v>11773</v>
      </c>
      <c r="N711" s="13">
        <v>5</v>
      </c>
      <c r="O711" s="13">
        <v>5</v>
      </c>
      <c r="P711" s="13" t="s">
        <v>122</v>
      </c>
      <c r="Q711" s="13"/>
      <c r="R711" s="13" t="s">
        <v>25</v>
      </c>
      <c r="S711" s="13" t="s">
        <v>12294</v>
      </c>
      <c r="T711" s="13" t="s">
        <v>38</v>
      </c>
      <c r="U711" s="13" t="s">
        <v>12317</v>
      </c>
      <c r="V711" s="13" t="s">
        <v>8168</v>
      </c>
      <c r="W711" s="13">
        <v>72.5</v>
      </c>
      <c r="X711" s="13">
        <v>477218.13</v>
      </c>
      <c r="Y711" s="13"/>
      <c r="Z711" s="15" t="str">
        <f>VLOOKUP(D711,'ZOHO Export'!$H:$W,16,FALSE)</f>
        <v>Arthur Losseau</v>
      </c>
      <c r="AA711" s="15" t="str">
        <f>VLOOKUP(E711,'ZOHO Export'!$H:$W,16,FALSE)</f>
        <v>Bram Puttemans</v>
      </c>
    </row>
    <row r="712" spans="1:27" x14ac:dyDescent="0.3">
      <c r="A712" s="13" t="s">
        <v>1507</v>
      </c>
      <c r="B712" s="13" t="s">
        <v>5456</v>
      </c>
      <c r="C712" s="13"/>
      <c r="D712" s="13" t="s">
        <v>11697</v>
      </c>
      <c r="E712" s="13" t="s">
        <v>11736</v>
      </c>
      <c r="F712" s="13"/>
      <c r="G712" s="13" t="s">
        <v>1508</v>
      </c>
      <c r="H712" s="13" t="s">
        <v>59</v>
      </c>
      <c r="I712" s="14">
        <v>45274</v>
      </c>
      <c r="J712" s="14">
        <v>45322</v>
      </c>
      <c r="K712" s="14">
        <v>45274</v>
      </c>
      <c r="L712" s="13">
        <v>977.75</v>
      </c>
      <c r="M712" s="13" t="s">
        <v>11697</v>
      </c>
      <c r="N712" s="13">
        <v>0</v>
      </c>
      <c r="O712" s="13">
        <v>0</v>
      </c>
      <c r="P712" s="13" t="s">
        <v>122</v>
      </c>
      <c r="Q712" s="13"/>
      <c r="R712" s="13" t="s">
        <v>43</v>
      </c>
      <c r="S712" s="13" t="s">
        <v>12058</v>
      </c>
      <c r="T712" s="13" t="s">
        <v>58</v>
      </c>
      <c r="U712" s="13" t="s">
        <v>58</v>
      </c>
      <c r="V712" s="13" t="s">
        <v>12568</v>
      </c>
      <c r="W712" s="13">
        <v>1</v>
      </c>
      <c r="X712" s="13">
        <v>977.75</v>
      </c>
      <c r="Y712" s="13"/>
      <c r="Z712" s="15" t="str">
        <f>VLOOKUP(D712,'ZOHO Export'!$H:$W,16,FALSE)</f>
        <v>Miguel Menéndez</v>
      </c>
      <c r="AA712" s="15" t="str">
        <f>VLOOKUP(E712,'ZOHO Export'!$H:$W,16,FALSE)</f>
        <v>Begona Soto</v>
      </c>
    </row>
    <row r="713" spans="1:27" x14ac:dyDescent="0.3">
      <c r="A713" s="13" t="s">
        <v>1509</v>
      </c>
      <c r="B713" s="13" t="s">
        <v>12569</v>
      </c>
      <c r="C713" s="13"/>
      <c r="D713" s="13" t="s">
        <v>11751</v>
      </c>
      <c r="E713" s="13" t="s">
        <v>11693</v>
      </c>
      <c r="F713" s="13" t="s">
        <v>12377</v>
      </c>
      <c r="G713" s="13" t="s">
        <v>1254</v>
      </c>
      <c r="H713" s="13" t="s">
        <v>59</v>
      </c>
      <c r="I713" s="14">
        <v>45273</v>
      </c>
      <c r="J713" s="14">
        <v>45657</v>
      </c>
      <c r="K713" s="14">
        <v>45440</v>
      </c>
      <c r="L713" s="13">
        <v>12351.96</v>
      </c>
      <c r="M713" s="13" t="s">
        <v>12418</v>
      </c>
      <c r="N713" s="13">
        <v>7</v>
      </c>
      <c r="O713" s="13">
        <v>6</v>
      </c>
      <c r="P713" s="13" t="s">
        <v>122</v>
      </c>
      <c r="Q713" s="13"/>
      <c r="R713" s="13" t="s">
        <v>25</v>
      </c>
      <c r="S713" s="13" t="s">
        <v>12433</v>
      </c>
      <c r="T713" s="13" t="s">
        <v>38</v>
      </c>
      <c r="U713" s="13" t="s">
        <v>12276</v>
      </c>
      <c r="V713" s="13" t="s">
        <v>8170</v>
      </c>
      <c r="W713" s="13">
        <v>0.1</v>
      </c>
      <c r="X713" s="13">
        <v>126319.67999999999</v>
      </c>
      <c r="Y713" s="13"/>
      <c r="Z713" s="15" t="str">
        <f>VLOOKUP(D713,'ZOHO Export'!$H:$W,16,FALSE)</f>
        <v>Sunny Yip</v>
      </c>
      <c r="AA713" s="15" t="str">
        <f>VLOOKUP(E713,'ZOHO Export'!$H:$W,16,FALSE)</f>
        <v>Peter Holvoet</v>
      </c>
    </row>
    <row r="714" spans="1:27" x14ac:dyDescent="0.3">
      <c r="A714" s="13" t="s">
        <v>1510</v>
      </c>
      <c r="B714" s="13" t="s">
        <v>5458</v>
      </c>
      <c r="C714" s="13"/>
      <c r="D714" s="13" t="s">
        <v>11771</v>
      </c>
      <c r="E714" s="13" t="s">
        <v>11800</v>
      </c>
      <c r="F714" s="13"/>
      <c r="G714" s="13" t="s">
        <v>1511</v>
      </c>
      <c r="H714" s="13" t="s">
        <v>29</v>
      </c>
      <c r="I714" s="14">
        <v>45272</v>
      </c>
      <c r="J714" s="14">
        <v>45470</v>
      </c>
      <c r="K714" s="14">
        <v>45272</v>
      </c>
      <c r="L714" s="13">
        <v>36854</v>
      </c>
      <c r="M714" s="13" t="s">
        <v>11800</v>
      </c>
      <c r="N714" s="13">
        <v>0</v>
      </c>
      <c r="O714" s="13">
        <v>0</v>
      </c>
      <c r="P714" s="13" t="s">
        <v>122</v>
      </c>
      <c r="Q714" s="13"/>
      <c r="R714" s="13" t="s">
        <v>36</v>
      </c>
      <c r="S714" s="13" t="s">
        <v>11653</v>
      </c>
      <c r="T714" s="13" t="s">
        <v>84</v>
      </c>
      <c r="U714" s="13" t="s">
        <v>11808</v>
      </c>
      <c r="V714" s="13" t="s">
        <v>12570</v>
      </c>
      <c r="W714" s="13">
        <v>1.5</v>
      </c>
      <c r="X714" s="13">
        <v>36854</v>
      </c>
      <c r="Y714" s="13"/>
      <c r="Z714" s="15" t="str">
        <f>VLOOKUP(D714,'ZOHO Export'!$H:$W,16,FALSE)</f>
        <v>Mark Sensenig</v>
      </c>
      <c r="AA714" s="15" t="str">
        <f>VLOOKUP(E714,'ZOHO Export'!$H:$W,16,FALSE)</f>
        <v>Mac Olean</v>
      </c>
    </row>
    <row r="715" spans="1:27" x14ac:dyDescent="0.3">
      <c r="A715" s="13" t="s">
        <v>1512</v>
      </c>
      <c r="B715" s="13" t="s">
        <v>5459</v>
      </c>
      <c r="C715" s="13"/>
      <c r="D715" s="13" t="s">
        <v>12219</v>
      </c>
      <c r="E715" s="13" t="s">
        <v>11773</v>
      </c>
      <c r="F715" s="13" t="s">
        <v>11723</v>
      </c>
      <c r="G715" s="13" t="s">
        <v>1513</v>
      </c>
      <c r="H715" s="13" t="s">
        <v>29</v>
      </c>
      <c r="I715" s="14">
        <v>45272</v>
      </c>
      <c r="J715" s="13"/>
      <c r="K715" s="14">
        <v>45320</v>
      </c>
      <c r="L715" s="13">
        <v>23991.22</v>
      </c>
      <c r="M715" s="13" t="s">
        <v>11844</v>
      </c>
      <c r="N715" s="13">
        <v>1</v>
      </c>
      <c r="O715" s="13">
        <v>1</v>
      </c>
      <c r="P715" s="13" t="s">
        <v>28</v>
      </c>
      <c r="Q715" s="13"/>
      <c r="R715" s="13" t="s">
        <v>43</v>
      </c>
      <c r="S715" s="13" t="s">
        <v>12571</v>
      </c>
      <c r="T715" s="13" t="s">
        <v>38</v>
      </c>
      <c r="U715" s="13" t="s">
        <v>12572</v>
      </c>
      <c r="V715" s="13" t="s">
        <v>8172</v>
      </c>
      <c r="W715" s="13">
        <v>40</v>
      </c>
      <c r="X715" s="13">
        <v>434821.97</v>
      </c>
      <c r="Y715" s="13"/>
      <c r="Z715" s="15" t="str">
        <f>VLOOKUP(D715,'ZOHO Export'!$H:$W,16,FALSE)</f>
        <v>Dries Vandekerchove</v>
      </c>
      <c r="AA715" s="15" t="str">
        <f>VLOOKUP(E715,'ZOHO Export'!$H:$W,16,FALSE)</f>
        <v>Bram Puttemans</v>
      </c>
    </row>
    <row r="716" spans="1:27" x14ac:dyDescent="0.3">
      <c r="A716" s="13" t="s">
        <v>1514</v>
      </c>
      <c r="B716" s="13" t="s">
        <v>5460</v>
      </c>
      <c r="C716" s="13"/>
      <c r="D716" s="13" t="s">
        <v>11736</v>
      </c>
      <c r="E716" s="13" t="s">
        <v>11722</v>
      </c>
      <c r="F716" s="13"/>
      <c r="G716" s="13" t="s">
        <v>1515</v>
      </c>
      <c r="H716" s="13" t="s">
        <v>29</v>
      </c>
      <c r="I716" s="14">
        <v>45271</v>
      </c>
      <c r="J716" s="14">
        <v>45310</v>
      </c>
      <c r="K716" s="14">
        <v>45271</v>
      </c>
      <c r="L716" s="13">
        <v>850</v>
      </c>
      <c r="M716" s="13" t="s">
        <v>11736</v>
      </c>
      <c r="N716" s="13">
        <v>0</v>
      </c>
      <c r="O716" s="13">
        <v>0</v>
      </c>
      <c r="P716" s="13" t="s">
        <v>122</v>
      </c>
      <c r="Q716" s="13"/>
      <c r="R716" s="13" t="s">
        <v>43</v>
      </c>
      <c r="S716" s="13" t="s">
        <v>7407</v>
      </c>
      <c r="T716" s="13" t="s">
        <v>45</v>
      </c>
      <c r="U716" s="13" t="s">
        <v>38</v>
      </c>
      <c r="V716" s="13" t="s">
        <v>8173</v>
      </c>
      <c r="W716" s="13">
        <v>0.85</v>
      </c>
      <c r="X716" s="13">
        <v>850</v>
      </c>
      <c r="Y716" s="13"/>
      <c r="Z716" s="15" t="str">
        <f>VLOOKUP(D716,'ZOHO Export'!$H:$W,16,FALSE)</f>
        <v>Begona Soto</v>
      </c>
      <c r="AA716" s="15" t="str">
        <f>VLOOKUP(E716,'ZOHO Export'!$H:$W,16,FALSE)</f>
        <v>Juan Juarez Quintana</v>
      </c>
    </row>
    <row r="717" spans="1:27" x14ac:dyDescent="0.3">
      <c r="A717" s="13" t="s">
        <v>1516</v>
      </c>
      <c r="B717" s="13" t="s">
        <v>5461</v>
      </c>
      <c r="C717" s="13"/>
      <c r="D717" s="13" t="s">
        <v>11662</v>
      </c>
      <c r="E717" s="13" t="s">
        <v>12573</v>
      </c>
      <c r="F717" s="13"/>
      <c r="G717" s="13" t="s">
        <v>1517</v>
      </c>
      <c r="H717" s="13" t="s">
        <v>29</v>
      </c>
      <c r="I717" s="14">
        <v>45267</v>
      </c>
      <c r="J717" s="14">
        <v>45351</v>
      </c>
      <c r="K717" s="14">
        <v>45322</v>
      </c>
      <c r="L717" s="13">
        <v>2650</v>
      </c>
      <c r="M717" s="13" t="s">
        <v>12573</v>
      </c>
      <c r="N717" s="13">
        <v>1</v>
      </c>
      <c r="O717" s="13">
        <v>1</v>
      </c>
      <c r="P717" s="13" t="s">
        <v>122</v>
      </c>
      <c r="Q717" s="13"/>
      <c r="R717" s="13" t="s">
        <v>104</v>
      </c>
      <c r="S717" s="13" t="s">
        <v>12574</v>
      </c>
      <c r="T717" s="13" t="s">
        <v>58</v>
      </c>
      <c r="U717" s="13" t="s">
        <v>58</v>
      </c>
      <c r="V717" s="13" t="s">
        <v>8174</v>
      </c>
      <c r="W717" s="13">
        <v>30</v>
      </c>
      <c r="X717" s="13">
        <v>7552.4</v>
      </c>
      <c r="Y717" s="13"/>
      <c r="Z717" s="15" t="str">
        <f>VLOOKUP(D717,'ZOHO Export'!$H:$W,16,FALSE)</f>
        <v>Maria Romero</v>
      </c>
      <c r="AA717" s="15" t="e">
        <f>VLOOKUP(E717,'ZOHO Export'!$H:$W,16,FALSE)</f>
        <v>#N/A</v>
      </c>
    </row>
    <row r="718" spans="1:27" x14ac:dyDescent="0.3">
      <c r="A718" s="13" t="s">
        <v>1519</v>
      </c>
      <c r="B718" s="13" t="s">
        <v>5462</v>
      </c>
      <c r="C718" s="13"/>
      <c r="D718" s="13" t="s">
        <v>11675</v>
      </c>
      <c r="E718" s="13" t="s">
        <v>11800</v>
      </c>
      <c r="F718" s="13"/>
      <c r="G718" s="13" t="s">
        <v>1243</v>
      </c>
      <c r="H718" s="13" t="s">
        <v>29</v>
      </c>
      <c r="I718" s="14">
        <v>45266</v>
      </c>
      <c r="J718" s="14">
        <v>45499</v>
      </c>
      <c r="K718" s="14">
        <v>45352</v>
      </c>
      <c r="L718" s="13">
        <v>1942</v>
      </c>
      <c r="M718" s="13" t="s">
        <v>11806</v>
      </c>
      <c r="N718" s="13">
        <v>1</v>
      </c>
      <c r="O718" s="13">
        <v>1</v>
      </c>
      <c r="P718" s="13" t="s">
        <v>122</v>
      </c>
      <c r="Q718" s="13"/>
      <c r="R718" s="13" t="s">
        <v>82</v>
      </c>
      <c r="S718" s="13" t="s">
        <v>11889</v>
      </c>
      <c r="T718" s="13" t="s">
        <v>84</v>
      </c>
      <c r="U718" s="13" t="s">
        <v>11808</v>
      </c>
      <c r="V718" s="13" t="s">
        <v>12575</v>
      </c>
      <c r="W718" s="13">
        <v>2</v>
      </c>
      <c r="X718" s="13">
        <v>41844.410000000003</v>
      </c>
      <c r="Y718" s="13"/>
      <c r="Z718" s="15" t="str">
        <f>VLOOKUP(D718,'ZOHO Export'!$H:$W,16,FALSE)</f>
        <v>Pranay Pawar</v>
      </c>
      <c r="AA718" s="15" t="str">
        <f>VLOOKUP(E718,'ZOHO Export'!$H:$W,16,FALSE)</f>
        <v>Mac Olean</v>
      </c>
    </row>
    <row r="719" spans="1:27" x14ac:dyDescent="0.3">
      <c r="A719" s="13" t="s">
        <v>1520</v>
      </c>
      <c r="B719" s="13" t="s">
        <v>5463</v>
      </c>
      <c r="C719" s="13"/>
      <c r="D719" s="13" t="s">
        <v>12219</v>
      </c>
      <c r="E719" s="13" t="s">
        <v>11673</v>
      </c>
      <c r="F719" s="13" t="s">
        <v>11694</v>
      </c>
      <c r="G719" s="13" t="s">
        <v>146</v>
      </c>
      <c r="H719" s="13" t="s">
        <v>29</v>
      </c>
      <c r="I719" s="14">
        <v>45265</v>
      </c>
      <c r="J719" s="14">
        <v>45813</v>
      </c>
      <c r="K719" s="14">
        <v>45509</v>
      </c>
      <c r="L719" s="13">
        <v>186063.07</v>
      </c>
      <c r="M719" s="13" t="s">
        <v>11673</v>
      </c>
      <c r="N719" s="13">
        <v>3</v>
      </c>
      <c r="O719" s="13">
        <v>3</v>
      </c>
      <c r="P719" s="13" t="s">
        <v>122</v>
      </c>
      <c r="Q719" s="13"/>
      <c r="R719" s="13" t="s">
        <v>75</v>
      </c>
      <c r="S719" s="13" t="s">
        <v>12576</v>
      </c>
      <c r="T719" s="13" t="s">
        <v>38</v>
      </c>
      <c r="U719" s="13" t="s">
        <v>12577</v>
      </c>
      <c r="V719" s="13" t="s">
        <v>8176</v>
      </c>
      <c r="W719" s="13">
        <v>4</v>
      </c>
      <c r="X719" s="13">
        <v>412793.06</v>
      </c>
      <c r="Y719" s="13"/>
      <c r="Z719" s="15" t="str">
        <f>VLOOKUP(D719,'ZOHO Export'!$H:$W,16,FALSE)</f>
        <v>Dries Vandekerchove</v>
      </c>
      <c r="AA719" s="15" t="str">
        <f>VLOOKUP(E719,'ZOHO Export'!$H:$W,16,FALSE)</f>
        <v>Loïc Bouvier</v>
      </c>
    </row>
    <row r="720" spans="1:27" x14ac:dyDescent="0.3">
      <c r="A720" s="13" t="s">
        <v>1522</v>
      </c>
      <c r="B720" s="13" t="s">
        <v>12578</v>
      </c>
      <c r="C720" s="13"/>
      <c r="D720" s="13" t="s">
        <v>11830</v>
      </c>
      <c r="E720" s="13" t="s">
        <v>11649</v>
      </c>
      <c r="F720" s="13"/>
      <c r="G720" s="13" t="s">
        <v>1523</v>
      </c>
      <c r="H720" s="13" t="s">
        <v>29</v>
      </c>
      <c r="I720" s="14">
        <v>45262</v>
      </c>
      <c r="J720" s="14">
        <v>46022</v>
      </c>
      <c r="K720" s="14">
        <v>45262</v>
      </c>
      <c r="L720" s="13">
        <v>53400</v>
      </c>
      <c r="M720" s="13" t="s">
        <v>11880</v>
      </c>
      <c r="N720" s="13">
        <v>0</v>
      </c>
      <c r="O720" s="13">
        <v>0</v>
      </c>
      <c r="P720" s="13" t="s">
        <v>28</v>
      </c>
      <c r="Q720" s="13"/>
      <c r="R720" s="13" t="s">
        <v>25</v>
      </c>
      <c r="S720" s="13" t="s">
        <v>12579</v>
      </c>
      <c r="T720" s="13" t="s">
        <v>27</v>
      </c>
      <c r="U720" s="13" t="s">
        <v>27</v>
      </c>
      <c r="V720" s="13" t="s">
        <v>8177</v>
      </c>
      <c r="W720" s="13">
        <v>0</v>
      </c>
      <c r="X720" s="13">
        <v>53400</v>
      </c>
      <c r="Y720" s="13"/>
      <c r="Z720" s="15" t="str">
        <f>VLOOKUP(D720,'ZOHO Export'!$H:$W,16,FALSE)</f>
        <v>Koubaa Nejah</v>
      </c>
      <c r="AA720" s="15" t="str">
        <f>VLOOKUP(E720,'ZOHO Export'!$H:$W,16,FALSE)</f>
        <v>Wissem Bensaid</v>
      </c>
    </row>
    <row r="721" spans="1:27" x14ac:dyDescent="0.3">
      <c r="A721" s="13" t="s">
        <v>1525</v>
      </c>
      <c r="B721" s="13" t="s">
        <v>12580</v>
      </c>
      <c r="C721" s="13"/>
      <c r="D721" s="13" t="s">
        <v>12324</v>
      </c>
      <c r="E721" s="13" t="s">
        <v>11649</v>
      </c>
      <c r="F721" s="13"/>
      <c r="G721" s="13" t="s">
        <v>1102</v>
      </c>
      <c r="H721" s="13" t="s">
        <v>29</v>
      </c>
      <c r="I721" s="14">
        <v>45262</v>
      </c>
      <c r="J721" s="14">
        <v>45778</v>
      </c>
      <c r="K721" s="14">
        <v>45262</v>
      </c>
      <c r="L721" s="13">
        <v>2550</v>
      </c>
      <c r="M721" s="13" t="s">
        <v>11880</v>
      </c>
      <c r="N721" s="13">
        <v>0</v>
      </c>
      <c r="O721" s="13">
        <v>0</v>
      </c>
      <c r="P721" s="13" t="s">
        <v>122</v>
      </c>
      <c r="Q721" s="13"/>
      <c r="R721" s="13" t="s">
        <v>25</v>
      </c>
      <c r="S721" s="13" t="s">
        <v>12325</v>
      </c>
      <c r="T721" s="13" t="s">
        <v>27</v>
      </c>
      <c r="U721" s="13" t="s">
        <v>27</v>
      </c>
      <c r="V721" s="13" t="s">
        <v>8178</v>
      </c>
      <c r="W721" s="13">
        <v>0</v>
      </c>
      <c r="X721" s="13">
        <v>2550</v>
      </c>
      <c r="Y721" s="13"/>
      <c r="Z721" s="15" t="str">
        <f>VLOOKUP(D721,'ZOHO Export'!$H:$W,16,FALSE)</f>
        <v>Ahmed Chalbi</v>
      </c>
      <c r="AA721" s="15" t="str">
        <f>VLOOKUP(E721,'ZOHO Export'!$H:$W,16,FALSE)</f>
        <v>Wissem Bensaid</v>
      </c>
    </row>
    <row r="722" spans="1:27" x14ac:dyDescent="0.3">
      <c r="A722" s="13" t="s">
        <v>1526</v>
      </c>
      <c r="B722" s="13" t="s">
        <v>5466</v>
      </c>
      <c r="C722" s="13"/>
      <c r="D722" s="13" t="s">
        <v>11708</v>
      </c>
      <c r="E722" s="13" t="s">
        <v>11708</v>
      </c>
      <c r="F722" s="13" t="s">
        <v>11664</v>
      </c>
      <c r="G722" s="13" t="s">
        <v>1527</v>
      </c>
      <c r="H722" s="13" t="s">
        <v>59</v>
      </c>
      <c r="I722" s="14">
        <v>45261</v>
      </c>
      <c r="J722" s="14">
        <v>45626</v>
      </c>
      <c r="K722" s="14">
        <v>45293</v>
      </c>
      <c r="L722" s="13">
        <v>364500</v>
      </c>
      <c r="M722" s="13" t="s">
        <v>11708</v>
      </c>
      <c r="N722" s="13">
        <v>1</v>
      </c>
      <c r="O722" s="13">
        <v>1</v>
      </c>
      <c r="P722" s="13" t="s">
        <v>122</v>
      </c>
      <c r="Q722" s="13"/>
      <c r="R722" s="13" t="s">
        <v>36</v>
      </c>
      <c r="S722" s="13" t="s">
        <v>11709</v>
      </c>
      <c r="T722" s="13" t="s">
        <v>38</v>
      </c>
      <c r="U722" s="13" t="s">
        <v>12581</v>
      </c>
      <c r="V722" s="13" t="s">
        <v>8179</v>
      </c>
      <c r="W722" s="13">
        <v>1</v>
      </c>
      <c r="X722" s="13">
        <v>564957.14</v>
      </c>
      <c r="Y722" s="13"/>
      <c r="Z722" s="15" t="str">
        <f>VLOOKUP(D722,'ZOHO Export'!$H:$W,16,FALSE)</f>
        <v>Jurgen Van Den Driessche</v>
      </c>
      <c r="AA722" s="15" t="str">
        <f>VLOOKUP(E722,'ZOHO Export'!$H:$W,16,FALSE)</f>
        <v>Jurgen Van Den Driessche</v>
      </c>
    </row>
    <row r="723" spans="1:27" x14ac:dyDescent="0.3">
      <c r="A723" s="13" t="s">
        <v>1528</v>
      </c>
      <c r="B723" s="13" t="s">
        <v>5467</v>
      </c>
      <c r="C723" s="13"/>
      <c r="D723" s="13" t="s">
        <v>12059</v>
      </c>
      <c r="E723" s="13" t="s">
        <v>12250</v>
      </c>
      <c r="F723" s="13" t="s">
        <v>12059</v>
      </c>
      <c r="G723" s="13" t="s">
        <v>1529</v>
      </c>
      <c r="H723" s="13" t="s">
        <v>29</v>
      </c>
      <c r="I723" s="14">
        <v>45261</v>
      </c>
      <c r="J723" s="13"/>
      <c r="K723" s="14">
        <v>45261</v>
      </c>
      <c r="L723" s="13">
        <v>60980.04</v>
      </c>
      <c r="M723" s="13" t="s">
        <v>12059</v>
      </c>
      <c r="N723" s="13">
        <v>0</v>
      </c>
      <c r="O723" s="13">
        <v>0</v>
      </c>
      <c r="P723" s="13" t="s">
        <v>574</v>
      </c>
      <c r="Q723" s="13"/>
      <c r="R723" s="13" t="s">
        <v>104</v>
      </c>
      <c r="S723" s="13" t="s">
        <v>7406</v>
      </c>
      <c r="T723" s="13" t="s">
        <v>741</v>
      </c>
      <c r="U723" s="13" t="s">
        <v>741</v>
      </c>
      <c r="V723" s="13" t="s">
        <v>8180</v>
      </c>
      <c r="W723" s="13">
        <v>60000</v>
      </c>
      <c r="X723" s="13">
        <v>60980.04</v>
      </c>
      <c r="Y723" s="13"/>
      <c r="Z723" s="15" t="str">
        <f>VLOOKUP(D723,'ZOHO Export'!$H:$W,16,FALSE)</f>
        <v>Pierre-Phillipe Barzin</v>
      </c>
      <c r="AA723" s="15" t="e">
        <f>VLOOKUP(E723,'ZOHO Export'!$H:$W,16,FALSE)</f>
        <v>#N/A</v>
      </c>
    </row>
    <row r="724" spans="1:27" x14ac:dyDescent="0.3">
      <c r="A724" s="13" t="s">
        <v>1530</v>
      </c>
      <c r="B724" s="13" t="s">
        <v>12582</v>
      </c>
      <c r="C724" s="13"/>
      <c r="D724" s="13" t="s">
        <v>11821</v>
      </c>
      <c r="E724" s="13" t="s">
        <v>11649</v>
      </c>
      <c r="F724" s="13"/>
      <c r="G724" s="13" t="s">
        <v>837</v>
      </c>
      <c r="H724" s="13" t="s">
        <v>29</v>
      </c>
      <c r="I724" s="14">
        <v>45261</v>
      </c>
      <c r="J724" s="14">
        <v>45778</v>
      </c>
      <c r="K724" s="14">
        <v>45261</v>
      </c>
      <c r="L724" s="13">
        <v>38849.949999999997</v>
      </c>
      <c r="M724" s="13" t="s">
        <v>11880</v>
      </c>
      <c r="N724" s="13">
        <v>0</v>
      </c>
      <c r="O724" s="13">
        <v>0</v>
      </c>
      <c r="P724" s="13" t="s">
        <v>122</v>
      </c>
      <c r="Q724" s="13"/>
      <c r="R724" s="13" t="s">
        <v>25</v>
      </c>
      <c r="S724" s="13" t="s">
        <v>12583</v>
      </c>
      <c r="T724" s="13" t="s">
        <v>27</v>
      </c>
      <c r="U724" s="13" t="s">
        <v>27</v>
      </c>
      <c r="V724" s="13" t="s">
        <v>8181</v>
      </c>
      <c r="W724" s="13">
        <v>0</v>
      </c>
      <c r="X724" s="13">
        <v>38849.949999999997</v>
      </c>
      <c r="Y724" s="13"/>
      <c r="Z724" s="15" t="str">
        <f>VLOOKUP(D724,'ZOHO Export'!$H:$W,16,FALSE)</f>
        <v>Ramzi MTIBAA</v>
      </c>
      <c r="AA724" s="15" t="str">
        <f>VLOOKUP(E724,'ZOHO Export'!$H:$W,16,FALSE)</f>
        <v>Wissem Bensaid</v>
      </c>
    </row>
    <row r="725" spans="1:27" x14ac:dyDescent="0.3">
      <c r="A725" s="13" t="s">
        <v>1532</v>
      </c>
      <c r="B725" s="13" t="s">
        <v>12584</v>
      </c>
      <c r="C725" s="13"/>
      <c r="D725" s="13" t="s">
        <v>11735</v>
      </c>
      <c r="E725" s="13" t="s">
        <v>11649</v>
      </c>
      <c r="F725" s="13"/>
      <c r="G725" s="13" t="s">
        <v>169</v>
      </c>
      <c r="H725" s="13" t="s">
        <v>59</v>
      </c>
      <c r="I725" s="14">
        <v>45261</v>
      </c>
      <c r="J725" s="14">
        <v>45778</v>
      </c>
      <c r="K725" s="14">
        <v>45261</v>
      </c>
      <c r="L725" s="13">
        <v>7500</v>
      </c>
      <c r="M725" s="13" t="s">
        <v>11880</v>
      </c>
      <c r="N725" s="13">
        <v>0</v>
      </c>
      <c r="O725" s="13">
        <v>0</v>
      </c>
      <c r="P725" s="13" t="s">
        <v>122</v>
      </c>
      <c r="Q725" s="13"/>
      <c r="R725" s="13" t="s">
        <v>82</v>
      </c>
      <c r="S725" s="13" t="s">
        <v>11715</v>
      </c>
      <c r="T725" s="13" t="s">
        <v>27</v>
      </c>
      <c r="U725" s="13" t="s">
        <v>27</v>
      </c>
      <c r="V725" s="13" t="s">
        <v>8182</v>
      </c>
      <c r="W725" s="13">
        <v>0</v>
      </c>
      <c r="X725" s="13">
        <v>7500</v>
      </c>
      <c r="Y725" s="13"/>
      <c r="Z725" s="15" t="str">
        <f>VLOOKUP(D725,'ZOHO Export'!$H:$W,16,FALSE)</f>
        <v>Mohamed Hedi Hammemi</v>
      </c>
      <c r="AA725" s="15" t="str">
        <f>VLOOKUP(E725,'ZOHO Export'!$H:$W,16,FALSE)</f>
        <v>Wissem Bensaid</v>
      </c>
    </row>
    <row r="726" spans="1:27" x14ac:dyDescent="0.3">
      <c r="A726" s="13" t="s">
        <v>1533</v>
      </c>
      <c r="B726" s="13" t="s">
        <v>5470</v>
      </c>
      <c r="C726" s="13"/>
      <c r="D726" s="13" t="s">
        <v>12585</v>
      </c>
      <c r="E726" s="13" t="s">
        <v>11673</v>
      </c>
      <c r="F726" s="13" t="s">
        <v>11694</v>
      </c>
      <c r="G726" s="13" t="s">
        <v>74</v>
      </c>
      <c r="H726" s="13" t="s">
        <v>29</v>
      </c>
      <c r="I726" s="14">
        <v>45261</v>
      </c>
      <c r="J726" s="14">
        <v>45626</v>
      </c>
      <c r="K726" s="14">
        <v>45323</v>
      </c>
      <c r="L726" s="13">
        <v>85497.01</v>
      </c>
      <c r="M726" s="13" t="s">
        <v>11785</v>
      </c>
      <c r="N726" s="13">
        <v>1</v>
      </c>
      <c r="O726" s="13">
        <v>1</v>
      </c>
      <c r="P726" s="13" t="s">
        <v>122</v>
      </c>
      <c r="Q726" s="13"/>
      <c r="R726" s="13" t="s">
        <v>75</v>
      </c>
      <c r="S726" s="13" t="s">
        <v>12478</v>
      </c>
      <c r="T726" s="13" t="s">
        <v>38</v>
      </c>
      <c r="U726" s="13" t="s">
        <v>12276</v>
      </c>
      <c r="V726" s="13" t="s">
        <v>8183</v>
      </c>
      <c r="W726" s="13">
        <v>2</v>
      </c>
      <c r="X726" s="13">
        <v>119381.99</v>
      </c>
      <c r="Y726" s="13"/>
      <c r="Z726" s="15" t="e">
        <f>VLOOKUP(D726,'ZOHO Export'!$H:$W,16,FALSE)</f>
        <v>#N/A</v>
      </c>
      <c r="AA726" s="15" t="str">
        <f>VLOOKUP(E726,'ZOHO Export'!$H:$W,16,FALSE)</f>
        <v>Loïc Bouvier</v>
      </c>
    </row>
    <row r="727" spans="1:27" x14ac:dyDescent="0.3">
      <c r="A727" s="13" t="s">
        <v>1535</v>
      </c>
      <c r="B727" s="13" t="s">
        <v>12586</v>
      </c>
      <c r="C727" s="13"/>
      <c r="D727" s="13" t="s">
        <v>11902</v>
      </c>
      <c r="E727" s="13" t="s">
        <v>11649</v>
      </c>
      <c r="F727" s="13"/>
      <c r="G727" s="13" t="s">
        <v>1536</v>
      </c>
      <c r="H727" s="13" t="s">
        <v>29</v>
      </c>
      <c r="I727" s="14">
        <v>45261</v>
      </c>
      <c r="J727" s="14">
        <v>45778</v>
      </c>
      <c r="K727" s="14">
        <v>45261</v>
      </c>
      <c r="L727" s="13">
        <v>85632</v>
      </c>
      <c r="M727" s="13" t="s">
        <v>11880</v>
      </c>
      <c r="N727" s="13">
        <v>0</v>
      </c>
      <c r="O727" s="13">
        <v>0</v>
      </c>
      <c r="P727" s="13" t="s">
        <v>122</v>
      </c>
      <c r="Q727" s="13"/>
      <c r="R727" s="13" t="s">
        <v>82</v>
      </c>
      <c r="S727" s="13" t="s">
        <v>11715</v>
      </c>
      <c r="T727" s="13" t="s">
        <v>27</v>
      </c>
      <c r="U727" s="13" t="s">
        <v>27</v>
      </c>
      <c r="V727" s="13" t="s">
        <v>8184</v>
      </c>
      <c r="W727" s="13">
        <v>0</v>
      </c>
      <c r="X727" s="13">
        <v>85632</v>
      </c>
      <c r="Y727" s="13"/>
      <c r="Z727" s="15" t="str">
        <f>VLOOKUP(D727,'ZOHO Export'!$H:$W,16,FALSE)</f>
        <v>Soulayman Mahrsi</v>
      </c>
      <c r="AA727" s="15" t="str">
        <f>VLOOKUP(E727,'ZOHO Export'!$H:$W,16,FALSE)</f>
        <v>Wissem Bensaid</v>
      </c>
    </row>
    <row r="728" spans="1:27" x14ac:dyDescent="0.3">
      <c r="A728" s="13" t="s">
        <v>1537</v>
      </c>
      <c r="B728" s="13" t="s">
        <v>5472</v>
      </c>
      <c r="C728" s="13"/>
      <c r="D728" s="13" t="s">
        <v>11963</v>
      </c>
      <c r="E728" s="13" t="s">
        <v>11689</v>
      </c>
      <c r="F728" s="13"/>
      <c r="G728" s="13" t="s">
        <v>576</v>
      </c>
      <c r="H728" s="13" t="s">
        <v>29</v>
      </c>
      <c r="I728" s="14">
        <v>45260</v>
      </c>
      <c r="J728" s="14">
        <v>45260</v>
      </c>
      <c r="K728" s="14">
        <v>45260</v>
      </c>
      <c r="L728" s="13">
        <v>27745</v>
      </c>
      <c r="M728" s="13" t="s">
        <v>11963</v>
      </c>
      <c r="N728" s="13">
        <v>1</v>
      </c>
      <c r="O728" s="13">
        <v>0</v>
      </c>
      <c r="P728" s="13" t="s">
        <v>122</v>
      </c>
      <c r="Q728" s="13"/>
      <c r="R728" s="13" t="s">
        <v>43</v>
      </c>
      <c r="S728" s="13" t="s">
        <v>12587</v>
      </c>
      <c r="T728" s="13" t="s">
        <v>53</v>
      </c>
      <c r="U728" s="13" t="s">
        <v>12243</v>
      </c>
      <c r="V728" s="13" t="s">
        <v>8185</v>
      </c>
      <c r="W728" s="13"/>
      <c r="X728" s="13">
        <v>0</v>
      </c>
      <c r="Y728" s="13"/>
      <c r="Z728" s="15" t="str">
        <f>VLOOKUP(D728,'ZOHO Export'!$H:$W,16,FALSE)</f>
        <v>Lucas Joassin</v>
      </c>
      <c r="AA728" s="15" t="str">
        <f>VLOOKUP(E728,'ZOHO Export'!$H:$W,16,FALSE)</f>
        <v>Yannick Vega Fernandez</v>
      </c>
    </row>
    <row r="729" spans="1:27" x14ac:dyDescent="0.3">
      <c r="A729" s="13" t="s">
        <v>1539</v>
      </c>
      <c r="B729" s="13" t="s">
        <v>5473</v>
      </c>
      <c r="C729" s="13"/>
      <c r="D729" s="13" t="s">
        <v>11765</v>
      </c>
      <c r="E729" s="13" t="s">
        <v>11765</v>
      </c>
      <c r="F729" s="13" t="s">
        <v>11676</v>
      </c>
      <c r="G729" s="13" t="s">
        <v>1540</v>
      </c>
      <c r="H729" s="13" t="s">
        <v>59</v>
      </c>
      <c r="I729" s="14">
        <v>45259</v>
      </c>
      <c r="J729" s="14">
        <v>45382</v>
      </c>
      <c r="K729" s="14">
        <v>45259</v>
      </c>
      <c r="L729" s="13">
        <v>12003</v>
      </c>
      <c r="M729" s="13" t="s">
        <v>11676</v>
      </c>
      <c r="N729" s="13">
        <v>0</v>
      </c>
      <c r="O729" s="13">
        <v>0</v>
      </c>
      <c r="P729" s="13" t="s">
        <v>122</v>
      </c>
      <c r="Q729" s="13"/>
      <c r="R729" s="13" t="s">
        <v>36</v>
      </c>
      <c r="S729" s="13" t="s">
        <v>11768</v>
      </c>
      <c r="T729" s="13" t="s">
        <v>89</v>
      </c>
      <c r="U729" s="13" t="s">
        <v>89</v>
      </c>
      <c r="V729" s="13" t="s">
        <v>8186</v>
      </c>
      <c r="W729" s="13">
        <v>0</v>
      </c>
      <c r="X729" s="13">
        <v>12003</v>
      </c>
      <c r="Y729" s="13"/>
      <c r="Z729" s="15" t="str">
        <f>VLOOKUP(D729,'ZOHO Export'!$H:$W,16,FALSE)</f>
        <v>Tsanko Mihov</v>
      </c>
      <c r="AA729" s="15" t="str">
        <f>VLOOKUP(E729,'ZOHO Export'!$H:$W,16,FALSE)</f>
        <v>Tsanko Mihov</v>
      </c>
    </row>
    <row r="730" spans="1:27" x14ac:dyDescent="0.3">
      <c r="A730" s="13" t="s">
        <v>1541</v>
      </c>
      <c r="B730" s="13" t="s">
        <v>1542</v>
      </c>
      <c r="C730" s="13"/>
      <c r="D730" s="13" t="s">
        <v>11765</v>
      </c>
      <c r="E730" s="13" t="s">
        <v>11765</v>
      </c>
      <c r="F730" s="13" t="s">
        <v>11676</v>
      </c>
      <c r="G730" s="13" t="s">
        <v>1542</v>
      </c>
      <c r="H730" s="13" t="s">
        <v>29</v>
      </c>
      <c r="I730" s="14">
        <v>45200</v>
      </c>
      <c r="J730" s="14">
        <v>45322</v>
      </c>
      <c r="K730" s="14">
        <v>45259</v>
      </c>
      <c r="L730" s="13">
        <v>24609.3</v>
      </c>
      <c r="M730" s="13" t="s">
        <v>11676</v>
      </c>
      <c r="N730" s="13">
        <v>0</v>
      </c>
      <c r="O730" s="13">
        <v>0</v>
      </c>
      <c r="P730" s="13" t="s">
        <v>122</v>
      </c>
      <c r="Q730" s="13"/>
      <c r="R730" s="13" t="s">
        <v>36</v>
      </c>
      <c r="S730" s="13" t="s">
        <v>11916</v>
      </c>
      <c r="T730" s="13" t="s">
        <v>89</v>
      </c>
      <c r="U730" s="13" t="s">
        <v>89</v>
      </c>
      <c r="V730" s="13" t="s">
        <v>8187</v>
      </c>
      <c r="W730" s="13">
        <v>0</v>
      </c>
      <c r="X730" s="13">
        <v>24609.3</v>
      </c>
      <c r="Y730" s="13"/>
      <c r="Z730" s="15" t="str">
        <f>VLOOKUP(D730,'ZOHO Export'!$H:$W,16,FALSE)</f>
        <v>Tsanko Mihov</v>
      </c>
      <c r="AA730" s="15" t="str">
        <f>VLOOKUP(E730,'ZOHO Export'!$H:$W,16,FALSE)</f>
        <v>Tsanko Mihov</v>
      </c>
    </row>
    <row r="731" spans="1:27" x14ac:dyDescent="0.3">
      <c r="A731" s="13" t="s">
        <v>1543</v>
      </c>
      <c r="B731" s="13" t="s">
        <v>12588</v>
      </c>
      <c r="C731" s="13" t="s">
        <v>12589</v>
      </c>
      <c r="D731" s="13" t="s">
        <v>12521</v>
      </c>
      <c r="E731" s="13" t="s">
        <v>12149</v>
      </c>
      <c r="F731" s="13" t="s">
        <v>11664</v>
      </c>
      <c r="G731" s="13" t="s">
        <v>1223</v>
      </c>
      <c r="H731" s="13" t="s">
        <v>29</v>
      </c>
      <c r="I731" s="14">
        <v>45258</v>
      </c>
      <c r="J731" s="14">
        <v>45692</v>
      </c>
      <c r="K731" s="14">
        <v>45258</v>
      </c>
      <c r="L731" s="13">
        <v>37627.5</v>
      </c>
      <c r="M731" s="13" t="s">
        <v>12590</v>
      </c>
      <c r="N731" s="13">
        <v>0</v>
      </c>
      <c r="O731" s="13">
        <v>0</v>
      </c>
      <c r="P731" s="13" t="s">
        <v>122</v>
      </c>
      <c r="Q731" s="13"/>
      <c r="R731" s="13" t="s">
        <v>82</v>
      </c>
      <c r="S731" s="13" t="s">
        <v>11889</v>
      </c>
      <c r="T731" s="13" t="s">
        <v>64</v>
      </c>
      <c r="U731" s="13" t="s">
        <v>38</v>
      </c>
      <c r="V731" s="13" t="s">
        <v>8188</v>
      </c>
      <c r="W731" s="13">
        <v>1</v>
      </c>
      <c r="X731" s="13">
        <v>37627.5</v>
      </c>
      <c r="Y731" s="13"/>
      <c r="Z731" s="15" t="str">
        <f>VLOOKUP(D731,'ZOHO Export'!$H:$W,16,FALSE)</f>
        <v>Andres Furlan</v>
      </c>
      <c r="AA731" s="15" t="str">
        <f>VLOOKUP(E731,'ZOHO Export'!$H:$W,16,FALSE)</f>
        <v>Najib Benzouine</v>
      </c>
    </row>
    <row r="732" spans="1:27" x14ac:dyDescent="0.3">
      <c r="A732" s="13" t="s">
        <v>1544</v>
      </c>
      <c r="B732" s="13" t="s">
        <v>5475</v>
      </c>
      <c r="C732" s="13"/>
      <c r="D732" s="13" t="s">
        <v>11771</v>
      </c>
      <c r="E732" s="13" t="s">
        <v>11800</v>
      </c>
      <c r="F732" s="13" t="s">
        <v>11675</v>
      </c>
      <c r="G732" s="13" t="s">
        <v>532</v>
      </c>
      <c r="H732" s="13" t="s">
        <v>29</v>
      </c>
      <c r="I732" s="14">
        <v>45258</v>
      </c>
      <c r="J732" s="13"/>
      <c r="K732" s="14">
        <v>45698</v>
      </c>
      <c r="L732" s="13">
        <v>15000</v>
      </c>
      <c r="M732" s="13" t="s">
        <v>11867</v>
      </c>
      <c r="N732" s="13">
        <v>1</v>
      </c>
      <c r="O732" s="13">
        <v>1</v>
      </c>
      <c r="P732" s="13" t="s">
        <v>574</v>
      </c>
      <c r="Q732" s="13"/>
      <c r="R732" s="13" t="s">
        <v>36</v>
      </c>
      <c r="S732" s="13" t="s">
        <v>12591</v>
      </c>
      <c r="T732" s="13" t="s">
        <v>84</v>
      </c>
      <c r="U732" s="13" t="s">
        <v>11808</v>
      </c>
      <c r="V732" s="13" t="s">
        <v>12592</v>
      </c>
      <c r="W732" s="13">
        <v>35000000</v>
      </c>
      <c r="X732" s="13">
        <v>84475.16</v>
      </c>
      <c r="Y732" s="13"/>
      <c r="Z732" s="15" t="str">
        <f>VLOOKUP(D732,'ZOHO Export'!$H:$W,16,FALSE)</f>
        <v>Mark Sensenig</v>
      </c>
      <c r="AA732" s="15" t="str">
        <f>VLOOKUP(E732,'ZOHO Export'!$H:$W,16,FALSE)</f>
        <v>Mac Olean</v>
      </c>
    </row>
    <row r="733" spans="1:27" x14ac:dyDescent="0.3">
      <c r="A733" s="13" t="s">
        <v>1545</v>
      </c>
      <c r="B733" s="13" t="s">
        <v>5476</v>
      </c>
      <c r="C733" s="13"/>
      <c r="D733" s="13" t="s">
        <v>11963</v>
      </c>
      <c r="E733" s="13" t="s">
        <v>11689</v>
      </c>
      <c r="F733" s="13"/>
      <c r="G733" s="13" t="s">
        <v>576</v>
      </c>
      <c r="H733" s="13" t="s">
        <v>29</v>
      </c>
      <c r="I733" s="14">
        <v>45258</v>
      </c>
      <c r="J733" s="14">
        <v>45258</v>
      </c>
      <c r="K733" s="14">
        <v>45258</v>
      </c>
      <c r="L733" s="13">
        <v>31200</v>
      </c>
      <c r="M733" s="13" t="s">
        <v>11963</v>
      </c>
      <c r="N733" s="13">
        <v>0</v>
      </c>
      <c r="O733" s="13">
        <v>0</v>
      </c>
      <c r="P733" s="13" t="s">
        <v>122</v>
      </c>
      <c r="Q733" s="13"/>
      <c r="R733" s="13" t="s">
        <v>43</v>
      </c>
      <c r="S733" s="13" t="s">
        <v>11695</v>
      </c>
      <c r="T733" s="13" t="s">
        <v>53</v>
      </c>
      <c r="U733" s="13" t="s">
        <v>12593</v>
      </c>
      <c r="V733" s="13" t="s">
        <v>8190</v>
      </c>
      <c r="W733" s="13">
        <v>0</v>
      </c>
      <c r="X733" s="13">
        <v>31200</v>
      </c>
      <c r="Y733" s="13"/>
      <c r="Z733" s="15" t="str">
        <f>VLOOKUP(D733,'ZOHO Export'!$H:$W,16,FALSE)</f>
        <v>Lucas Joassin</v>
      </c>
      <c r="AA733" s="15" t="str">
        <f>VLOOKUP(E733,'ZOHO Export'!$H:$W,16,FALSE)</f>
        <v>Yannick Vega Fernandez</v>
      </c>
    </row>
    <row r="734" spans="1:27" x14ac:dyDescent="0.3">
      <c r="A734" s="13" t="s">
        <v>1546</v>
      </c>
      <c r="B734" s="13" t="s">
        <v>5477</v>
      </c>
      <c r="C734" s="13"/>
      <c r="D734" s="13" t="s">
        <v>11655</v>
      </c>
      <c r="E734" s="13" t="s">
        <v>11736</v>
      </c>
      <c r="F734" s="13"/>
      <c r="G734" s="13" t="s">
        <v>1547</v>
      </c>
      <c r="H734" s="13" t="s">
        <v>29</v>
      </c>
      <c r="I734" s="14">
        <v>45254</v>
      </c>
      <c r="J734" s="14">
        <v>45324</v>
      </c>
      <c r="K734" s="14">
        <v>45254</v>
      </c>
      <c r="L734" s="13">
        <v>4995</v>
      </c>
      <c r="M734" s="13" t="s">
        <v>11736</v>
      </c>
      <c r="N734" s="13">
        <v>0</v>
      </c>
      <c r="O734" s="13">
        <v>0</v>
      </c>
      <c r="P734" s="13" t="s">
        <v>122</v>
      </c>
      <c r="Q734" s="13"/>
      <c r="R734" s="13" t="s">
        <v>43</v>
      </c>
      <c r="S734" s="13" t="s">
        <v>12594</v>
      </c>
      <c r="T734" s="13" t="s">
        <v>45</v>
      </c>
      <c r="U734" s="13" t="s">
        <v>38</v>
      </c>
      <c r="V734" s="13" t="s">
        <v>8191</v>
      </c>
      <c r="W734" s="13">
        <v>1.5</v>
      </c>
      <c r="X734" s="13">
        <v>4995</v>
      </c>
      <c r="Y734" s="13"/>
      <c r="Z734" s="15" t="str">
        <f>VLOOKUP(D734,'ZOHO Export'!$H:$W,16,FALSE)</f>
        <v>Laura Cestau</v>
      </c>
      <c r="AA734" s="15" t="str">
        <f>VLOOKUP(E734,'ZOHO Export'!$H:$W,16,FALSE)</f>
        <v>Begona Soto</v>
      </c>
    </row>
    <row r="735" spans="1:27" x14ac:dyDescent="0.3">
      <c r="A735" s="13" t="s">
        <v>1548</v>
      </c>
      <c r="B735" s="13" t="s">
        <v>12595</v>
      </c>
      <c r="C735" s="13"/>
      <c r="D735" s="13" t="s">
        <v>11742</v>
      </c>
      <c r="E735" s="13" t="s">
        <v>11649</v>
      </c>
      <c r="F735" s="13"/>
      <c r="G735" s="13" t="s">
        <v>195</v>
      </c>
      <c r="H735" s="13" t="s">
        <v>29</v>
      </c>
      <c r="I735" s="14">
        <v>45253</v>
      </c>
      <c r="J735" s="14">
        <v>45778</v>
      </c>
      <c r="K735" s="14">
        <v>45253</v>
      </c>
      <c r="L735" s="13">
        <v>17999.990000000002</v>
      </c>
      <c r="M735" s="13" t="s">
        <v>11880</v>
      </c>
      <c r="N735" s="13">
        <v>0</v>
      </c>
      <c r="O735" s="13">
        <v>0</v>
      </c>
      <c r="P735" s="13" t="s">
        <v>122</v>
      </c>
      <c r="Q735" s="13"/>
      <c r="R735" s="13" t="s">
        <v>25</v>
      </c>
      <c r="S735" s="13" t="s">
        <v>12596</v>
      </c>
      <c r="T735" s="13" t="s">
        <v>27</v>
      </c>
      <c r="U735" s="13" t="s">
        <v>27</v>
      </c>
      <c r="V735" s="13" t="s">
        <v>8192</v>
      </c>
      <c r="W735" s="13">
        <v>0</v>
      </c>
      <c r="X735" s="13">
        <v>17999.990000000002</v>
      </c>
      <c r="Y735" s="13"/>
      <c r="Z735" s="15" t="str">
        <f>VLOOKUP(D735,'ZOHO Export'!$H:$W,16,FALSE)</f>
        <v>Houssem Bac Ali</v>
      </c>
      <c r="AA735" s="15" t="str">
        <f>VLOOKUP(E735,'ZOHO Export'!$H:$W,16,FALSE)</f>
        <v>Wissem Bensaid</v>
      </c>
    </row>
    <row r="736" spans="1:27" x14ac:dyDescent="0.3">
      <c r="A736" s="13" t="s">
        <v>1549</v>
      </c>
      <c r="B736" s="13" t="s">
        <v>5479</v>
      </c>
      <c r="C736" s="13"/>
      <c r="D736" s="13" t="s">
        <v>11790</v>
      </c>
      <c r="E736" s="13" t="s">
        <v>11906</v>
      </c>
      <c r="F736" s="13" t="s">
        <v>11664</v>
      </c>
      <c r="G736" s="13" t="s">
        <v>1550</v>
      </c>
      <c r="H736" s="13" t="s">
        <v>29</v>
      </c>
      <c r="I736" s="14">
        <v>45253</v>
      </c>
      <c r="J736" s="14">
        <v>45316</v>
      </c>
      <c r="K736" s="14">
        <v>45253</v>
      </c>
      <c r="L736" s="13">
        <v>17146.8</v>
      </c>
      <c r="M736" s="13" t="s">
        <v>11790</v>
      </c>
      <c r="N736" s="13">
        <v>0</v>
      </c>
      <c r="O736" s="13">
        <v>0</v>
      </c>
      <c r="P736" s="13" t="s">
        <v>122</v>
      </c>
      <c r="Q736" s="13"/>
      <c r="R736" s="13" t="s">
        <v>36</v>
      </c>
      <c r="S736" s="13" t="s">
        <v>12384</v>
      </c>
      <c r="T736" s="13" t="s">
        <v>53</v>
      </c>
      <c r="U736" s="13" t="s">
        <v>38</v>
      </c>
      <c r="V736" s="13" t="s">
        <v>8193</v>
      </c>
      <c r="W736" s="13">
        <v>17.149999999999999</v>
      </c>
      <c r="X736" s="13">
        <v>17146.8</v>
      </c>
      <c r="Y736" s="13"/>
      <c r="Z736" s="15" t="str">
        <f>VLOOKUP(D736,'ZOHO Export'!$H:$W,16,FALSE)</f>
        <v>Alfredo Bartolome</v>
      </c>
      <c r="AA736" s="15" t="str">
        <f>VLOOKUP(E736,'ZOHO Export'!$H:$W,16,FALSE)</f>
        <v>Juan Sanchez Chatar</v>
      </c>
    </row>
    <row r="737" spans="1:27" x14ac:dyDescent="0.3">
      <c r="A737" s="13" t="s">
        <v>1551</v>
      </c>
      <c r="B737" s="13" t="s">
        <v>12597</v>
      </c>
      <c r="C737" s="13"/>
      <c r="D737" s="13" t="s">
        <v>12333</v>
      </c>
      <c r="E737" s="13" t="s">
        <v>11762</v>
      </c>
      <c r="F737" s="13" t="s">
        <v>11676</v>
      </c>
      <c r="G737" s="13" t="s">
        <v>1552</v>
      </c>
      <c r="H737" s="13" t="s">
        <v>59</v>
      </c>
      <c r="I737" s="14">
        <v>45047</v>
      </c>
      <c r="J737" s="13"/>
      <c r="K737" s="14">
        <v>45252</v>
      </c>
      <c r="L737" s="13">
        <v>18756.900000000001</v>
      </c>
      <c r="M737" s="13" t="s">
        <v>11676</v>
      </c>
      <c r="N737" s="13">
        <v>0</v>
      </c>
      <c r="O737" s="13">
        <v>0</v>
      </c>
      <c r="P737" s="13" t="s">
        <v>122</v>
      </c>
      <c r="Q737" s="13"/>
      <c r="R737" s="13" t="s">
        <v>43</v>
      </c>
      <c r="S737" s="13" t="s">
        <v>11653</v>
      </c>
      <c r="T737" s="13" t="s">
        <v>89</v>
      </c>
      <c r="U737" s="13" t="s">
        <v>89</v>
      </c>
      <c r="V737" s="13" t="s">
        <v>8194</v>
      </c>
      <c r="W737" s="13">
        <v>0</v>
      </c>
      <c r="X737" s="13">
        <v>18756.900000000001</v>
      </c>
      <c r="Y737" s="13"/>
      <c r="Z737" s="15" t="str">
        <f>VLOOKUP(D737,'ZOHO Export'!$H:$W,16,FALSE)</f>
        <v>Ivaylo Ivanov</v>
      </c>
      <c r="AA737" s="15" t="str">
        <f>VLOOKUP(E737,'ZOHO Export'!$H:$W,16,FALSE)</f>
        <v>Boris Krastev</v>
      </c>
    </row>
    <row r="738" spans="1:27" x14ac:dyDescent="0.3">
      <c r="A738" s="13" t="s">
        <v>1553</v>
      </c>
      <c r="B738" s="13" t="s">
        <v>12598</v>
      </c>
      <c r="C738" s="13"/>
      <c r="D738" s="13" t="s">
        <v>11772</v>
      </c>
      <c r="E738" s="13" t="s">
        <v>11649</v>
      </c>
      <c r="F738" s="13"/>
      <c r="G738" s="13" t="s">
        <v>127</v>
      </c>
      <c r="H738" s="13" t="s">
        <v>29</v>
      </c>
      <c r="I738" s="14">
        <v>45252</v>
      </c>
      <c r="J738" s="14">
        <v>45778</v>
      </c>
      <c r="K738" s="14">
        <v>45252</v>
      </c>
      <c r="L738" s="13">
        <v>2500</v>
      </c>
      <c r="M738" s="13" t="s">
        <v>11880</v>
      </c>
      <c r="N738" s="13">
        <v>0</v>
      </c>
      <c r="O738" s="13">
        <v>0</v>
      </c>
      <c r="P738" s="13" t="s">
        <v>122</v>
      </c>
      <c r="Q738" s="13"/>
      <c r="R738" s="13" t="s">
        <v>25</v>
      </c>
      <c r="S738" s="13" t="s">
        <v>12235</v>
      </c>
      <c r="T738" s="13" t="s">
        <v>27</v>
      </c>
      <c r="U738" s="13" t="s">
        <v>27</v>
      </c>
      <c r="V738" s="13" t="s">
        <v>8195</v>
      </c>
      <c r="W738" s="13">
        <v>0</v>
      </c>
      <c r="X738" s="13">
        <v>2500</v>
      </c>
      <c r="Y738" s="13"/>
      <c r="Z738" s="15" t="str">
        <f>VLOOKUP(D738,'ZOHO Export'!$H:$W,16,FALSE)</f>
        <v>Bacem CHARMI</v>
      </c>
      <c r="AA738" s="15" t="str">
        <f>VLOOKUP(E738,'ZOHO Export'!$H:$W,16,FALSE)</f>
        <v>Wissem Bensaid</v>
      </c>
    </row>
    <row r="739" spans="1:27" x14ac:dyDescent="0.3">
      <c r="A739" s="13" t="s">
        <v>1554</v>
      </c>
      <c r="B739" s="13" t="s">
        <v>5481</v>
      </c>
      <c r="C739" s="13"/>
      <c r="D739" s="13" t="s">
        <v>12056</v>
      </c>
      <c r="E739" s="13" t="s">
        <v>11693</v>
      </c>
      <c r="F739" s="13" t="s">
        <v>11705</v>
      </c>
      <c r="G739" s="13" t="s">
        <v>1071</v>
      </c>
      <c r="H739" s="13" t="s">
        <v>59</v>
      </c>
      <c r="I739" s="14">
        <v>45252</v>
      </c>
      <c r="J739" s="14">
        <v>45535</v>
      </c>
      <c r="K739" s="14">
        <v>45471</v>
      </c>
      <c r="L739" s="13">
        <v>285.33</v>
      </c>
      <c r="M739" s="13" t="s">
        <v>11843</v>
      </c>
      <c r="N739" s="13">
        <v>4</v>
      </c>
      <c r="O739" s="13">
        <v>4</v>
      </c>
      <c r="P739" s="13" t="s">
        <v>122</v>
      </c>
      <c r="Q739" s="13"/>
      <c r="R739" s="13" t="s">
        <v>25</v>
      </c>
      <c r="S739" s="13" t="s">
        <v>12599</v>
      </c>
      <c r="T739" s="13" t="s">
        <v>38</v>
      </c>
      <c r="U739" s="13" t="s">
        <v>12600</v>
      </c>
      <c r="V739" s="13" t="s">
        <v>8196</v>
      </c>
      <c r="W739" s="13">
        <v>2</v>
      </c>
      <c r="X739" s="13">
        <v>197748.54</v>
      </c>
      <c r="Y739" s="13"/>
      <c r="Z739" s="15" t="e">
        <f>VLOOKUP(D739,'ZOHO Export'!$H:$W,16,FALSE)</f>
        <v>#N/A</v>
      </c>
      <c r="AA739" s="15" t="str">
        <f>VLOOKUP(E739,'ZOHO Export'!$H:$W,16,FALSE)</f>
        <v>Peter Holvoet</v>
      </c>
    </row>
    <row r="740" spans="1:27" x14ac:dyDescent="0.3">
      <c r="A740" s="13" t="s">
        <v>1556</v>
      </c>
      <c r="B740" s="13" t="s">
        <v>11527</v>
      </c>
      <c r="C740" s="13"/>
      <c r="D740" s="13" t="s">
        <v>11895</v>
      </c>
      <c r="E740" s="13" t="s">
        <v>11708</v>
      </c>
      <c r="F740" s="13" t="s">
        <v>11664</v>
      </c>
      <c r="G740" s="13" t="s">
        <v>623</v>
      </c>
      <c r="H740" s="13" t="s">
        <v>59</v>
      </c>
      <c r="I740" s="14">
        <v>45261</v>
      </c>
      <c r="J740" s="13"/>
      <c r="K740" s="14">
        <v>46052</v>
      </c>
      <c r="L740" s="13">
        <v>86421.6</v>
      </c>
      <c r="M740" s="13" t="s">
        <v>11895</v>
      </c>
      <c r="N740" s="13">
        <v>2</v>
      </c>
      <c r="O740" s="13">
        <v>2</v>
      </c>
      <c r="P740" s="13" t="s">
        <v>28</v>
      </c>
      <c r="Q740" s="13"/>
      <c r="R740" s="13" t="s">
        <v>43</v>
      </c>
      <c r="S740" s="13" t="s">
        <v>12012</v>
      </c>
      <c r="T740" s="13" t="s">
        <v>38</v>
      </c>
      <c r="U740" s="13" t="s">
        <v>38</v>
      </c>
      <c r="V740" s="13" t="s">
        <v>8197</v>
      </c>
      <c r="W740" s="13">
        <v>1</v>
      </c>
      <c r="X740" s="13">
        <v>192186.2</v>
      </c>
      <c r="Y740" s="13"/>
      <c r="Z740" s="15" t="str">
        <f>VLOOKUP(D740,'ZOHO Export'!$H:$W,16,FALSE)</f>
        <v>Rossy Kisoka</v>
      </c>
      <c r="AA740" s="15" t="str">
        <f>VLOOKUP(E740,'ZOHO Export'!$H:$W,16,FALSE)</f>
        <v>Jurgen Van Den Driessche</v>
      </c>
    </row>
    <row r="741" spans="1:27" x14ac:dyDescent="0.3">
      <c r="A741" s="13" t="s">
        <v>1557</v>
      </c>
      <c r="B741" s="13" t="s">
        <v>5381</v>
      </c>
      <c r="C741" s="13"/>
      <c r="D741" s="13" t="s">
        <v>12023</v>
      </c>
      <c r="E741" s="13" t="s">
        <v>12366</v>
      </c>
      <c r="F741" s="13" t="s">
        <v>12601</v>
      </c>
      <c r="G741" s="13" t="s">
        <v>155</v>
      </c>
      <c r="H741" s="13" t="s">
        <v>29</v>
      </c>
      <c r="I741" s="14">
        <v>45251</v>
      </c>
      <c r="J741" s="14">
        <v>45355</v>
      </c>
      <c r="K741" s="14">
        <v>45252</v>
      </c>
      <c r="L741" s="13">
        <v>9864</v>
      </c>
      <c r="M741" s="13" t="s">
        <v>12023</v>
      </c>
      <c r="N741" s="13">
        <v>1</v>
      </c>
      <c r="O741" s="13">
        <v>1</v>
      </c>
      <c r="P741" s="13" t="s">
        <v>122</v>
      </c>
      <c r="Q741" s="13"/>
      <c r="R741" s="13" t="s">
        <v>43</v>
      </c>
      <c r="S741" s="13" t="s">
        <v>12602</v>
      </c>
      <c r="T741" s="13" t="s">
        <v>53</v>
      </c>
      <c r="U741" s="13" t="s">
        <v>12276</v>
      </c>
      <c r="V741" s="13" t="s">
        <v>8198</v>
      </c>
      <c r="W741" s="13">
        <v>0.1</v>
      </c>
      <c r="X741" s="13">
        <v>26575.200000000001</v>
      </c>
      <c r="Y741" s="13"/>
      <c r="Z741" s="15" t="e">
        <f>VLOOKUP(D741,'ZOHO Export'!$H:$W,16,FALSE)</f>
        <v>#N/A</v>
      </c>
      <c r="AA741" s="15" t="e">
        <f>VLOOKUP(E741,'ZOHO Export'!$H:$W,16,FALSE)</f>
        <v>#N/A</v>
      </c>
    </row>
    <row r="742" spans="1:27" x14ac:dyDescent="0.3">
      <c r="A742" s="13" t="s">
        <v>1559</v>
      </c>
      <c r="B742" s="13" t="s">
        <v>5483</v>
      </c>
      <c r="C742" s="13"/>
      <c r="D742" s="13" t="s">
        <v>11774</v>
      </c>
      <c r="E742" s="13" t="s">
        <v>11655</v>
      </c>
      <c r="F742" s="13"/>
      <c r="G742" s="13" t="s">
        <v>1560</v>
      </c>
      <c r="H742" s="13" t="s">
        <v>59</v>
      </c>
      <c r="I742" s="14">
        <v>45247</v>
      </c>
      <c r="J742" s="14">
        <v>45473</v>
      </c>
      <c r="K742" s="14">
        <v>45247</v>
      </c>
      <c r="L742" s="13">
        <v>3126.59</v>
      </c>
      <c r="M742" s="13" t="s">
        <v>11774</v>
      </c>
      <c r="N742" s="13">
        <v>0</v>
      </c>
      <c r="O742" s="13">
        <v>0</v>
      </c>
      <c r="P742" s="13" t="s">
        <v>122</v>
      </c>
      <c r="Q742" s="13"/>
      <c r="R742" s="13" t="s">
        <v>43</v>
      </c>
      <c r="S742" s="13" t="s">
        <v>11825</v>
      </c>
      <c r="T742" s="13" t="s">
        <v>45</v>
      </c>
      <c r="U742" s="13" t="s">
        <v>45</v>
      </c>
      <c r="V742" s="13" t="s">
        <v>8199</v>
      </c>
      <c r="W742" s="13">
        <v>0.02</v>
      </c>
      <c r="X742" s="13">
        <v>3126.59</v>
      </c>
      <c r="Y742" s="13"/>
      <c r="Z742" s="15" t="str">
        <f>VLOOKUP(D742,'ZOHO Export'!$H:$W,16,FALSE)</f>
        <v>Cristina Rubio Rodríguez</v>
      </c>
      <c r="AA742" s="15" t="str">
        <f>VLOOKUP(E742,'ZOHO Export'!$H:$W,16,FALSE)</f>
        <v>Laura Cestau</v>
      </c>
    </row>
    <row r="743" spans="1:27" x14ac:dyDescent="0.3">
      <c r="A743" s="13" t="s">
        <v>1561</v>
      </c>
      <c r="B743" s="13" t="s">
        <v>5484</v>
      </c>
      <c r="C743" s="13"/>
      <c r="D743" s="13" t="s">
        <v>11693</v>
      </c>
      <c r="E743" s="13" t="s">
        <v>12180</v>
      </c>
      <c r="F743" s="13" t="s">
        <v>12601</v>
      </c>
      <c r="G743" s="13" t="s">
        <v>1071</v>
      </c>
      <c r="H743" s="13" t="s">
        <v>59</v>
      </c>
      <c r="I743" s="14">
        <v>45246</v>
      </c>
      <c r="J743" s="14">
        <v>45291</v>
      </c>
      <c r="K743" s="14">
        <v>45252</v>
      </c>
      <c r="L743" s="13">
        <v>-9240</v>
      </c>
      <c r="M743" s="13" t="s">
        <v>11693</v>
      </c>
      <c r="N743" s="13">
        <v>1</v>
      </c>
      <c r="O743" s="13">
        <v>1</v>
      </c>
      <c r="P743" s="13" t="s">
        <v>122</v>
      </c>
      <c r="Q743" s="13"/>
      <c r="R743" s="13" t="s">
        <v>25</v>
      </c>
      <c r="S743" s="13" t="s">
        <v>6878</v>
      </c>
      <c r="T743" s="13" t="s">
        <v>38</v>
      </c>
      <c r="U743" s="13" t="s">
        <v>38</v>
      </c>
      <c r="V743" s="13" t="s">
        <v>8200</v>
      </c>
      <c r="W743" s="13">
        <v>6</v>
      </c>
      <c r="X743" s="13">
        <v>0</v>
      </c>
      <c r="Y743" s="13"/>
      <c r="Z743" s="15" t="str">
        <f>VLOOKUP(D743,'ZOHO Export'!$H:$W,16,FALSE)</f>
        <v>Peter Holvoet</v>
      </c>
      <c r="AA743" s="15" t="e">
        <f>VLOOKUP(E743,'ZOHO Export'!$H:$W,16,FALSE)</f>
        <v>#N/A</v>
      </c>
    </row>
    <row r="744" spans="1:27" x14ac:dyDescent="0.3">
      <c r="A744" s="13" t="s">
        <v>1562</v>
      </c>
      <c r="B744" s="13" t="s">
        <v>11528</v>
      </c>
      <c r="C744" s="13"/>
      <c r="D744" s="13" t="s">
        <v>12219</v>
      </c>
      <c r="E744" s="13" t="s">
        <v>11673</v>
      </c>
      <c r="F744" s="13" t="s">
        <v>11705</v>
      </c>
      <c r="G744" s="13" t="s">
        <v>146</v>
      </c>
      <c r="H744" s="13" t="s">
        <v>29</v>
      </c>
      <c r="I744" s="14">
        <v>45246</v>
      </c>
      <c r="J744" s="13"/>
      <c r="K744" s="14">
        <v>45674</v>
      </c>
      <c r="L744" s="13">
        <v>777003.84</v>
      </c>
      <c r="M744" s="13" t="s">
        <v>11785</v>
      </c>
      <c r="N744" s="13">
        <v>6</v>
      </c>
      <c r="O744" s="13">
        <v>7</v>
      </c>
      <c r="P744" s="13" t="s">
        <v>28</v>
      </c>
      <c r="Q744" s="13"/>
      <c r="R744" s="13" t="s">
        <v>75</v>
      </c>
      <c r="S744" s="13" t="s">
        <v>12603</v>
      </c>
      <c r="T744" s="13" t="s">
        <v>38</v>
      </c>
      <c r="U744" s="13" t="s">
        <v>12276</v>
      </c>
      <c r="V744" s="13" t="s">
        <v>8201</v>
      </c>
      <c r="W744" s="13">
        <v>5</v>
      </c>
      <c r="X744" s="13">
        <v>1763474.06</v>
      </c>
      <c r="Y744" s="13"/>
      <c r="Z744" s="15" t="str">
        <f>VLOOKUP(D744,'ZOHO Export'!$H:$W,16,FALSE)</f>
        <v>Dries Vandekerchove</v>
      </c>
      <c r="AA744" s="15" t="str">
        <f>VLOOKUP(E744,'ZOHO Export'!$H:$W,16,FALSE)</f>
        <v>Loïc Bouvier</v>
      </c>
    </row>
    <row r="745" spans="1:27" x14ac:dyDescent="0.3">
      <c r="A745" s="13" t="s">
        <v>1564</v>
      </c>
      <c r="B745" s="13" t="s">
        <v>5486</v>
      </c>
      <c r="C745" s="13"/>
      <c r="D745" s="13" t="s">
        <v>12023</v>
      </c>
      <c r="E745" s="13" t="s">
        <v>12366</v>
      </c>
      <c r="F745" s="13" t="s">
        <v>12601</v>
      </c>
      <c r="G745" s="13" t="s">
        <v>1565</v>
      </c>
      <c r="H745" s="13" t="s">
        <v>29</v>
      </c>
      <c r="I745" s="14">
        <v>45245</v>
      </c>
      <c r="J745" s="14">
        <v>45251</v>
      </c>
      <c r="K745" s="14">
        <v>45251</v>
      </c>
      <c r="L745" s="13">
        <v>-21985.200000000001</v>
      </c>
      <c r="M745" s="13" t="s">
        <v>12023</v>
      </c>
      <c r="N745" s="13">
        <v>1</v>
      </c>
      <c r="O745" s="13">
        <v>1</v>
      </c>
      <c r="P745" s="13" t="s">
        <v>122</v>
      </c>
      <c r="Q745" s="13"/>
      <c r="R745" s="13" t="s">
        <v>43</v>
      </c>
      <c r="S745" s="13" t="s">
        <v>12602</v>
      </c>
      <c r="T745" s="13" t="s">
        <v>53</v>
      </c>
      <c r="U745" s="13" t="s">
        <v>12276</v>
      </c>
      <c r="V745" s="13" t="s">
        <v>8202</v>
      </c>
      <c r="W745" s="13">
        <v>0.1</v>
      </c>
      <c r="X745" s="13">
        <v>0</v>
      </c>
      <c r="Y745" s="13"/>
      <c r="Z745" s="15" t="e">
        <f>VLOOKUP(D745,'ZOHO Export'!$H:$W,16,FALSE)</f>
        <v>#N/A</v>
      </c>
      <c r="AA745" s="15" t="e">
        <f>VLOOKUP(E745,'ZOHO Export'!$H:$W,16,FALSE)</f>
        <v>#N/A</v>
      </c>
    </row>
    <row r="746" spans="1:27" x14ac:dyDescent="0.3">
      <c r="A746" s="13" t="s">
        <v>1566</v>
      </c>
      <c r="B746" s="13" t="s">
        <v>5487</v>
      </c>
      <c r="C746" s="13"/>
      <c r="D746" s="13" t="s">
        <v>11963</v>
      </c>
      <c r="E746" s="13" t="s">
        <v>12180</v>
      </c>
      <c r="F746" s="13"/>
      <c r="G746" s="13" t="s">
        <v>576</v>
      </c>
      <c r="H746" s="13" t="s">
        <v>59</v>
      </c>
      <c r="I746" s="14">
        <v>45245</v>
      </c>
      <c r="J746" s="14">
        <v>45245</v>
      </c>
      <c r="K746" s="14">
        <v>45245</v>
      </c>
      <c r="L746" s="13">
        <v>0</v>
      </c>
      <c r="M746" s="13" t="s">
        <v>11963</v>
      </c>
      <c r="N746" s="13">
        <v>0</v>
      </c>
      <c r="O746" s="13">
        <v>0</v>
      </c>
      <c r="P746" s="13" t="s">
        <v>122</v>
      </c>
      <c r="Q746" s="13"/>
      <c r="R746" s="13" t="s">
        <v>43</v>
      </c>
      <c r="S746" s="13" t="s">
        <v>11823</v>
      </c>
      <c r="T746" s="13" t="s">
        <v>53</v>
      </c>
      <c r="U746" s="13" t="s">
        <v>38</v>
      </c>
      <c r="V746" s="13" t="s">
        <v>8203</v>
      </c>
      <c r="W746" s="13">
        <v>0</v>
      </c>
      <c r="X746" s="13">
        <v>0</v>
      </c>
      <c r="Y746" s="13"/>
      <c r="Z746" s="15" t="str">
        <f>VLOOKUP(D746,'ZOHO Export'!$H:$W,16,FALSE)</f>
        <v>Lucas Joassin</v>
      </c>
      <c r="AA746" s="15" t="e">
        <f>VLOOKUP(E746,'ZOHO Export'!$H:$W,16,FALSE)</f>
        <v>#N/A</v>
      </c>
    </row>
    <row r="747" spans="1:27" x14ac:dyDescent="0.3">
      <c r="A747" s="13" t="s">
        <v>1567</v>
      </c>
      <c r="B747" s="13" t="s">
        <v>5488</v>
      </c>
      <c r="C747" s="13"/>
      <c r="D747" s="13" t="s">
        <v>11936</v>
      </c>
      <c r="E747" s="13" t="s">
        <v>11652</v>
      </c>
      <c r="F747" s="13"/>
      <c r="G747" s="13" t="s">
        <v>1568</v>
      </c>
      <c r="H747" s="13" t="s">
        <v>59</v>
      </c>
      <c r="I747" s="14">
        <v>45240</v>
      </c>
      <c r="J747" s="14">
        <v>45351</v>
      </c>
      <c r="K747" s="14">
        <v>45261</v>
      </c>
      <c r="L747" s="13">
        <v>0</v>
      </c>
      <c r="M747" s="13" t="s">
        <v>12009</v>
      </c>
      <c r="N747" s="13">
        <v>1</v>
      </c>
      <c r="O747" s="13">
        <v>1</v>
      </c>
      <c r="P747" s="13" t="s">
        <v>122</v>
      </c>
      <c r="Q747" s="13"/>
      <c r="R747" s="13" t="s">
        <v>36</v>
      </c>
      <c r="S747" s="13" t="s">
        <v>11823</v>
      </c>
      <c r="T747" s="13" t="s">
        <v>178</v>
      </c>
      <c r="U747" s="13" t="s">
        <v>12010</v>
      </c>
      <c r="V747" s="13" t="s">
        <v>8204</v>
      </c>
      <c r="W747" s="13">
        <v>160</v>
      </c>
      <c r="X747" s="13">
        <v>45000</v>
      </c>
      <c r="Y747" s="13"/>
      <c r="Z747" s="15" t="str">
        <f>VLOOKUP(D747,'ZOHO Export'!$H:$W,16,FALSE)</f>
        <v>Philippe Fürst</v>
      </c>
      <c r="AA747" s="15" t="str">
        <f>VLOOKUP(E747,'ZOHO Export'!$H:$W,16,FALSE)</f>
        <v>Karel De Swert</v>
      </c>
    </row>
    <row r="748" spans="1:27" x14ac:dyDescent="0.3">
      <c r="A748" s="13" t="s">
        <v>1569</v>
      </c>
      <c r="B748" s="13" t="s">
        <v>5489</v>
      </c>
      <c r="C748" s="13"/>
      <c r="D748" s="13" t="s">
        <v>12023</v>
      </c>
      <c r="E748" s="13" t="s">
        <v>11722</v>
      </c>
      <c r="F748" s="13" t="s">
        <v>11723</v>
      </c>
      <c r="G748" s="13" t="s">
        <v>1570</v>
      </c>
      <c r="H748" s="13" t="s">
        <v>59</v>
      </c>
      <c r="I748" s="14">
        <v>45202</v>
      </c>
      <c r="J748" s="14">
        <v>45716</v>
      </c>
      <c r="K748" s="14">
        <v>45502</v>
      </c>
      <c r="L748" s="13">
        <v>53640</v>
      </c>
      <c r="M748" s="13" t="s">
        <v>12023</v>
      </c>
      <c r="N748" s="13">
        <v>2</v>
      </c>
      <c r="O748" s="13">
        <v>2</v>
      </c>
      <c r="P748" s="13" t="s">
        <v>122</v>
      </c>
      <c r="Q748" s="13"/>
      <c r="R748" s="13" t="s">
        <v>43</v>
      </c>
      <c r="S748" s="13" t="s">
        <v>6878</v>
      </c>
      <c r="T748" s="13" t="s">
        <v>53</v>
      </c>
      <c r="U748" s="13" t="s">
        <v>38</v>
      </c>
      <c r="V748" s="13" t="s">
        <v>8205</v>
      </c>
      <c r="W748" s="13">
        <v>0.1</v>
      </c>
      <c r="X748" s="13">
        <v>116687.86</v>
      </c>
      <c r="Y748" s="13"/>
      <c r="Z748" s="15" t="e">
        <f>VLOOKUP(D748,'ZOHO Export'!$H:$W,16,FALSE)</f>
        <v>#N/A</v>
      </c>
      <c r="AA748" s="15" t="str">
        <f>VLOOKUP(E748,'ZOHO Export'!$H:$W,16,FALSE)</f>
        <v>Juan Juarez Quintana</v>
      </c>
    </row>
    <row r="749" spans="1:27" x14ac:dyDescent="0.3">
      <c r="A749" s="13" t="s">
        <v>1571</v>
      </c>
      <c r="B749" s="13" t="s">
        <v>5490</v>
      </c>
      <c r="C749" s="13"/>
      <c r="D749" s="13" t="s">
        <v>11938</v>
      </c>
      <c r="E749" s="13" t="s">
        <v>11800</v>
      </c>
      <c r="F749" s="13" t="s">
        <v>11867</v>
      </c>
      <c r="G749" s="13" t="s">
        <v>532</v>
      </c>
      <c r="H749" s="13" t="s">
        <v>59</v>
      </c>
      <c r="I749" s="14">
        <v>45238</v>
      </c>
      <c r="J749" s="14">
        <v>45811</v>
      </c>
      <c r="K749" s="14">
        <v>45238</v>
      </c>
      <c r="L749" s="13">
        <v>39995.64</v>
      </c>
      <c r="M749" s="13" t="s">
        <v>11800</v>
      </c>
      <c r="N749" s="13">
        <v>0</v>
      </c>
      <c r="O749" s="13">
        <v>0</v>
      </c>
      <c r="P749" s="13" t="s">
        <v>122</v>
      </c>
      <c r="Q749" s="13"/>
      <c r="R749" s="13" t="s">
        <v>36</v>
      </c>
      <c r="S749" s="13" t="s">
        <v>11653</v>
      </c>
      <c r="T749" s="13" t="s">
        <v>84</v>
      </c>
      <c r="U749" s="13" t="s">
        <v>12604</v>
      </c>
      <c r="V749" s="13" t="s">
        <v>12605</v>
      </c>
      <c r="W749" s="13">
        <v>1</v>
      </c>
      <c r="X749" s="13">
        <v>39995.64</v>
      </c>
      <c r="Y749" s="13"/>
      <c r="Z749" s="15" t="str">
        <f>VLOOKUP(D749,'ZOHO Export'!$H:$W,16,FALSE)</f>
        <v>Julian Stephens Jr</v>
      </c>
      <c r="AA749" s="15" t="str">
        <f>VLOOKUP(E749,'ZOHO Export'!$H:$W,16,FALSE)</f>
        <v>Mac Olean</v>
      </c>
    </row>
    <row r="750" spans="1:27" x14ac:dyDescent="0.3">
      <c r="A750" s="13" t="s">
        <v>1572</v>
      </c>
      <c r="B750" s="13" t="s">
        <v>5491</v>
      </c>
      <c r="C750" s="13"/>
      <c r="D750" s="13" t="s">
        <v>11774</v>
      </c>
      <c r="E750" s="13" t="s">
        <v>11655</v>
      </c>
      <c r="F750" s="13"/>
      <c r="G750" s="13" t="s">
        <v>719</v>
      </c>
      <c r="H750" s="13" t="s">
        <v>29</v>
      </c>
      <c r="I750" s="14">
        <v>45237</v>
      </c>
      <c r="J750" s="14">
        <v>45571</v>
      </c>
      <c r="K750" s="14">
        <v>45237</v>
      </c>
      <c r="L750" s="13">
        <v>6889.9</v>
      </c>
      <c r="M750" s="13" t="s">
        <v>11774</v>
      </c>
      <c r="N750" s="13">
        <v>0</v>
      </c>
      <c r="O750" s="13">
        <v>0</v>
      </c>
      <c r="P750" s="13" t="s">
        <v>122</v>
      </c>
      <c r="Q750" s="13"/>
      <c r="R750" s="13" t="s">
        <v>43</v>
      </c>
      <c r="S750" s="13" t="s">
        <v>7407</v>
      </c>
      <c r="T750" s="13" t="s">
        <v>45</v>
      </c>
      <c r="U750" s="13" t="s">
        <v>45</v>
      </c>
      <c r="V750" s="13" t="s">
        <v>8207</v>
      </c>
      <c r="W750" s="13">
        <v>1</v>
      </c>
      <c r="X750" s="13">
        <v>6889.9</v>
      </c>
      <c r="Y750" s="13"/>
      <c r="Z750" s="15" t="str">
        <f>VLOOKUP(D750,'ZOHO Export'!$H:$W,16,FALSE)</f>
        <v>Cristina Rubio Rodríguez</v>
      </c>
      <c r="AA750" s="15" t="str">
        <f>VLOOKUP(E750,'ZOHO Export'!$H:$W,16,FALSE)</f>
        <v>Laura Cestau</v>
      </c>
    </row>
    <row r="751" spans="1:27" x14ac:dyDescent="0.3">
      <c r="A751" s="13" t="s">
        <v>1573</v>
      </c>
      <c r="B751" s="13" t="s">
        <v>5492</v>
      </c>
      <c r="C751" s="13" t="s">
        <v>12606</v>
      </c>
      <c r="D751" s="13" t="s">
        <v>12607</v>
      </c>
      <c r="E751" s="13" t="s">
        <v>11936</v>
      </c>
      <c r="F751" s="13" t="s">
        <v>12009</v>
      </c>
      <c r="G751" s="13" t="s">
        <v>1574</v>
      </c>
      <c r="H751" s="13" t="s">
        <v>29</v>
      </c>
      <c r="I751" s="14">
        <v>45232</v>
      </c>
      <c r="J751" s="14">
        <v>45278</v>
      </c>
      <c r="K751" s="14">
        <v>45232</v>
      </c>
      <c r="L751" s="13">
        <v>9890</v>
      </c>
      <c r="M751" s="13" t="s">
        <v>12607</v>
      </c>
      <c r="N751" s="13">
        <v>0</v>
      </c>
      <c r="O751" s="13">
        <v>0</v>
      </c>
      <c r="P751" s="13" t="s">
        <v>122</v>
      </c>
      <c r="Q751" s="13"/>
      <c r="R751" s="13" t="s">
        <v>43</v>
      </c>
      <c r="S751" s="13" t="s">
        <v>11919</v>
      </c>
      <c r="T751" s="13" t="s">
        <v>178</v>
      </c>
      <c r="U751" s="13" t="s">
        <v>38</v>
      </c>
      <c r="V751" s="13" t="s">
        <v>8208</v>
      </c>
      <c r="W751" s="13">
        <v>150000</v>
      </c>
      <c r="X751" s="13">
        <v>9890</v>
      </c>
      <c r="Y751" s="13"/>
      <c r="Z751" s="15" t="e">
        <f>VLOOKUP(D751,'ZOHO Export'!$H:$W,16,FALSE)</f>
        <v>#N/A</v>
      </c>
      <c r="AA751" s="15" t="str">
        <f>VLOOKUP(E751,'ZOHO Export'!$H:$W,16,FALSE)</f>
        <v>Philippe Fürst</v>
      </c>
    </row>
    <row r="752" spans="1:27" x14ac:dyDescent="0.3">
      <c r="A752" s="13" t="s">
        <v>1576</v>
      </c>
      <c r="B752" s="13" t="s">
        <v>12608</v>
      </c>
      <c r="C752" s="13"/>
      <c r="D752" s="13" t="s">
        <v>11890</v>
      </c>
      <c r="E752" s="13" t="s">
        <v>11649</v>
      </c>
      <c r="F752" s="13"/>
      <c r="G752" s="13" t="s">
        <v>964</v>
      </c>
      <c r="H752" s="13" t="s">
        <v>29</v>
      </c>
      <c r="I752" s="14">
        <v>45231</v>
      </c>
      <c r="J752" s="14">
        <v>45778</v>
      </c>
      <c r="K752" s="14">
        <v>45231</v>
      </c>
      <c r="L752" s="13">
        <v>3855.76</v>
      </c>
      <c r="M752" s="13" t="s">
        <v>11880</v>
      </c>
      <c r="N752" s="13">
        <v>0</v>
      </c>
      <c r="O752" s="13">
        <v>0</v>
      </c>
      <c r="P752" s="13" t="s">
        <v>122</v>
      </c>
      <c r="Q752" s="13"/>
      <c r="R752" s="13" t="s">
        <v>82</v>
      </c>
      <c r="S752" s="13" t="s">
        <v>12465</v>
      </c>
      <c r="T752" s="13" t="s">
        <v>27</v>
      </c>
      <c r="U752" s="13" t="s">
        <v>27</v>
      </c>
      <c r="V752" s="13" t="s">
        <v>8209</v>
      </c>
      <c r="W752" s="13">
        <v>0</v>
      </c>
      <c r="X752" s="13">
        <v>3855.76</v>
      </c>
      <c r="Y752" s="13"/>
      <c r="Z752" s="15" t="str">
        <f>VLOOKUP(D752,'ZOHO Export'!$H:$W,16,FALSE)</f>
        <v>Fedi Saadaoui</v>
      </c>
      <c r="AA752" s="15" t="str">
        <f>VLOOKUP(E752,'ZOHO Export'!$H:$W,16,FALSE)</f>
        <v>Wissem Bensaid</v>
      </c>
    </row>
    <row r="753" spans="1:27" x14ac:dyDescent="0.3">
      <c r="A753" s="13" t="s">
        <v>1577</v>
      </c>
      <c r="B753" s="13" t="s">
        <v>12609</v>
      </c>
      <c r="C753" s="13"/>
      <c r="D753" s="13" t="s">
        <v>11726</v>
      </c>
      <c r="E753" s="13" t="s">
        <v>11649</v>
      </c>
      <c r="F753" s="13"/>
      <c r="G753" s="13" t="s">
        <v>322</v>
      </c>
      <c r="H753" s="13" t="s">
        <v>29</v>
      </c>
      <c r="I753" s="14">
        <v>45231</v>
      </c>
      <c r="J753" s="14">
        <v>45952</v>
      </c>
      <c r="K753" s="14">
        <v>45231</v>
      </c>
      <c r="L753" s="13">
        <v>300000</v>
      </c>
      <c r="M753" s="13" t="s">
        <v>11880</v>
      </c>
      <c r="N753" s="13">
        <v>0</v>
      </c>
      <c r="O753" s="13">
        <v>0</v>
      </c>
      <c r="P753" s="13" t="s">
        <v>122</v>
      </c>
      <c r="Q753" s="13"/>
      <c r="R753" s="13" t="s">
        <v>82</v>
      </c>
      <c r="S753" s="13" t="s">
        <v>12263</v>
      </c>
      <c r="T753" s="13" t="s">
        <v>27</v>
      </c>
      <c r="U753" s="13" t="s">
        <v>27</v>
      </c>
      <c r="V753" s="13" t="s">
        <v>8210</v>
      </c>
      <c r="W753" s="13">
        <v>0</v>
      </c>
      <c r="X753" s="13">
        <v>300000</v>
      </c>
      <c r="Y753" s="13"/>
      <c r="Z753" s="15" t="str">
        <f>VLOOKUP(D753,'ZOHO Export'!$H:$W,16,FALSE)</f>
        <v>Zied Maghrebi</v>
      </c>
      <c r="AA753" s="15" t="str">
        <f>VLOOKUP(E753,'ZOHO Export'!$H:$W,16,FALSE)</f>
        <v>Wissem Bensaid</v>
      </c>
    </row>
    <row r="754" spans="1:27" x14ac:dyDescent="0.3">
      <c r="A754" s="13" t="s">
        <v>1578</v>
      </c>
      <c r="B754" s="13" t="s">
        <v>12610</v>
      </c>
      <c r="C754" s="13"/>
      <c r="D754" s="13" t="s">
        <v>11972</v>
      </c>
      <c r="E754" s="13" t="s">
        <v>11649</v>
      </c>
      <c r="F754" s="13"/>
      <c r="G754" s="13" t="s">
        <v>195</v>
      </c>
      <c r="H754" s="13" t="s">
        <v>29</v>
      </c>
      <c r="I754" s="14">
        <v>45231</v>
      </c>
      <c r="J754" s="14">
        <v>45778</v>
      </c>
      <c r="K754" s="14">
        <v>45231</v>
      </c>
      <c r="L754" s="13">
        <v>4500.5600000000004</v>
      </c>
      <c r="M754" s="13" t="s">
        <v>11880</v>
      </c>
      <c r="N754" s="13">
        <v>0</v>
      </c>
      <c r="O754" s="13">
        <v>0</v>
      </c>
      <c r="P754" s="13" t="s">
        <v>122</v>
      </c>
      <c r="Q754" s="13"/>
      <c r="R754" s="13" t="s">
        <v>25</v>
      </c>
      <c r="S754" s="13" t="s">
        <v>11715</v>
      </c>
      <c r="T754" s="13" t="s">
        <v>27</v>
      </c>
      <c r="U754" s="13" t="s">
        <v>27</v>
      </c>
      <c r="V754" s="13" t="s">
        <v>8211</v>
      </c>
      <c r="W754" s="13">
        <v>0</v>
      </c>
      <c r="X754" s="13">
        <v>4500.5600000000004</v>
      </c>
      <c r="Y754" s="13"/>
      <c r="Z754" s="15" t="str">
        <f>VLOOKUP(D754,'ZOHO Export'!$H:$W,16,FALSE)</f>
        <v>Ahmed KAMMOUN</v>
      </c>
      <c r="AA754" s="15" t="str">
        <f>VLOOKUP(E754,'ZOHO Export'!$H:$W,16,FALSE)</f>
        <v>Wissem Bensaid</v>
      </c>
    </row>
    <row r="755" spans="1:27" x14ac:dyDescent="0.3">
      <c r="A755" s="13" t="s">
        <v>1579</v>
      </c>
      <c r="B755" s="13" t="s">
        <v>12611</v>
      </c>
      <c r="C755" s="13"/>
      <c r="D755" s="13" t="s">
        <v>11735</v>
      </c>
      <c r="E755" s="13" t="s">
        <v>11649</v>
      </c>
      <c r="F755" s="13"/>
      <c r="G755" s="13" t="s">
        <v>169</v>
      </c>
      <c r="H755" s="13" t="s">
        <v>29</v>
      </c>
      <c r="I755" s="14">
        <v>45231</v>
      </c>
      <c r="J755" s="14">
        <v>45778</v>
      </c>
      <c r="K755" s="14">
        <v>45231</v>
      </c>
      <c r="L755" s="13">
        <v>136875</v>
      </c>
      <c r="M755" s="13" t="s">
        <v>11880</v>
      </c>
      <c r="N755" s="13">
        <v>0</v>
      </c>
      <c r="O755" s="13">
        <v>0</v>
      </c>
      <c r="P755" s="13" t="s">
        <v>122</v>
      </c>
      <c r="Q755" s="13"/>
      <c r="R755" s="13" t="s">
        <v>82</v>
      </c>
      <c r="S755" s="13" t="s">
        <v>12612</v>
      </c>
      <c r="T755" s="13" t="s">
        <v>27</v>
      </c>
      <c r="U755" s="13" t="s">
        <v>27</v>
      </c>
      <c r="V755" s="13" t="s">
        <v>8212</v>
      </c>
      <c r="W755" s="13">
        <v>0</v>
      </c>
      <c r="X755" s="13">
        <v>136875</v>
      </c>
      <c r="Y755" s="13"/>
      <c r="Z755" s="15" t="str">
        <f>VLOOKUP(D755,'ZOHO Export'!$H:$W,16,FALSE)</f>
        <v>Mohamed Hedi Hammemi</v>
      </c>
      <c r="AA755" s="15" t="str">
        <f>VLOOKUP(E755,'ZOHO Export'!$H:$W,16,FALSE)</f>
        <v>Wissem Bensaid</v>
      </c>
    </row>
    <row r="756" spans="1:27" x14ac:dyDescent="0.3">
      <c r="A756" s="13" t="s">
        <v>1580</v>
      </c>
      <c r="B756" s="13" t="s">
        <v>12613</v>
      </c>
      <c r="C756" s="13"/>
      <c r="D756" s="13" t="s">
        <v>11778</v>
      </c>
      <c r="E756" s="13" t="s">
        <v>11649</v>
      </c>
      <c r="F756" s="13"/>
      <c r="G756" s="13" t="s">
        <v>371</v>
      </c>
      <c r="H756" s="13" t="s">
        <v>29</v>
      </c>
      <c r="I756" s="14">
        <v>45231</v>
      </c>
      <c r="J756" s="14">
        <v>45469</v>
      </c>
      <c r="K756" s="14">
        <v>45231</v>
      </c>
      <c r="L756" s="13">
        <v>320.04000000000002</v>
      </c>
      <c r="M756" s="13" t="s">
        <v>11880</v>
      </c>
      <c r="N756" s="13">
        <v>0</v>
      </c>
      <c r="O756" s="13">
        <v>0</v>
      </c>
      <c r="P756" s="13" t="s">
        <v>122</v>
      </c>
      <c r="Q756" s="13"/>
      <c r="R756" s="13" t="s">
        <v>25</v>
      </c>
      <c r="S756" s="13" t="s">
        <v>11919</v>
      </c>
      <c r="T756" s="13" t="s">
        <v>27</v>
      </c>
      <c r="U756" s="13" t="s">
        <v>27</v>
      </c>
      <c r="V756" s="13" t="s">
        <v>8213</v>
      </c>
      <c r="W756" s="13">
        <v>0</v>
      </c>
      <c r="X756" s="13">
        <v>320.04000000000002</v>
      </c>
      <c r="Y756" s="13"/>
      <c r="Z756" s="15" t="str">
        <f>VLOOKUP(D756,'ZOHO Export'!$H:$W,16,FALSE)</f>
        <v>Habib Kharrat</v>
      </c>
      <c r="AA756" s="15" t="str">
        <f>VLOOKUP(E756,'ZOHO Export'!$H:$W,16,FALSE)</f>
        <v>Wissem Bensaid</v>
      </c>
    </row>
    <row r="757" spans="1:27" x14ac:dyDescent="0.3">
      <c r="A757" s="13" t="s">
        <v>1581</v>
      </c>
      <c r="B757" s="13" t="s">
        <v>12614</v>
      </c>
      <c r="C757" s="13"/>
      <c r="D757" s="13" t="s">
        <v>11735</v>
      </c>
      <c r="E757" s="13" t="s">
        <v>11649</v>
      </c>
      <c r="F757" s="13"/>
      <c r="G757" s="13" t="s">
        <v>1582</v>
      </c>
      <c r="H757" s="13" t="s">
        <v>29</v>
      </c>
      <c r="I757" s="14">
        <v>45231</v>
      </c>
      <c r="J757" s="14">
        <v>45778</v>
      </c>
      <c r="K757" s="14">
        <v>45231</v>
      </c>
      <c r="L757" s="13">
        <v>5900.74</v>
      </c>
      <c r="M757" s="13" t="s">
        <v>11880</v>
      </c>
      <c r="N757" s="13">
        <v>0</v>
      </c>
      <c r="O757" s="13">
        <v>0</v>
      </c>
      <c r="P757" s="13" t="s">
        <v>122</v>
      </c>
      <c r="Q757" s="13"/>
      <c r="R757" s="13" t="s">
        <v>25</v>
      </c>
      <c r="S757" s="13" t="s">
        <v>12471</v>
      </c>
      <c r="T757" s="13" t="s">
        <v>27</v>
      </c>
      <c r="U757" s="13" t="s">
        <v>27</v>
      </c>
      <c r="V757" s="13" t="s">
        <v>8214</v>
      </c>
      <c r="W757" s="13">
        <v>0</v>
      </c>
      <c r="X757" s="13">
        <v>5900.74</v>
      </c>
      <c r="Y757" s="13"/>
      <c r="Z757" s="15" t="str">
        <f>VLOOKUP(D757,'ZOHO Export'!$H:$W,16,FALSE)</f>
        <v>Mohamed Hedi Hammemi</v>
      </c>
      <c r="AA757" s="15" t="str">
        <f>VLOOKUP(E757,'ZOHO Export'!$H:$W,16,FALSE)</f>
        <v>Wissem Bensaid</v>
      </c>
    </row>
    <row r="758" spans="1:27" x14ac:dyDescent="0.3">
      <c r="A758" s="13" t="s">
        <v>1583</v>
      </c>
      <c r="B758" s="13" t="s">
        <v>12615</v>
      </c>
      <c r="C758" s="13"/>
      <c r="D758" s="13" t="s">
        <v>12059</v>
      </c>
      <c r="E758" s="13" t="s">
        <v>12180</v>
      </c>
      <c r="F758" s="13" t="s">
        <v>12059</v>
      </c>
      <c r="G758" s="13" t="s">
        <v>351</v>
      </c>
      <c r="H758" s="13" t="s">
        <v>59</v>
      </c>
      <c r="I758" s="14">
        <v>45230</v>
      </c>
      <c r="J758" s="14">
        <v>45808</v>
      </c>
      <c r="K758" s="14">
        <v>45763</v>
      </c>
      <c r="L758" s="13">
        <v>22200</v>
      </c>
      <c r="M758" s="13" t="s">
        <v>12059</v>
      </c>
      <c r="N758" s="13">
        <v>1</v>
      </c>
      <c r="O758" s="13">
        <v>3</v>
      </c>
      <c r="P758" s="13" t="s">
        <v>122</v>
      </c>
      <c r="Q758" s="13"/>
      <c r="R758" s="13" t="s">
        <v>25</v>
      </c>
      <c r="S758" s="13" t="s">
        <v>11653</v>
      </c>
      <c r="T758" s="13" t="s">
        <v>741</v>
      </c>
      <c r="U758" s="13" t="s">
        <v>12616</v>
      </c>
      <c r="V758" s="13" t="s">
        <v>8215</v>
      </c>
      <c r="W758" s="13">
        <v>0.02</v>
      </c>
      <c r="X758" s="13">
        <v>31693.919999999998</v>
      </c>
      <c r="Y758" s="13"/>
      <c r="Z758" s="15" t="str">
        <f>VLOOKUP(D758,'ZOHO Export'!$H:$W,16,FALSE)</f>
        <v>Pierre-Phillipe Barzin</v>
      </c>
      <c r="AA758" s="15" t="e">
        <f>VLOOKUP(E758,'ZOHO Export'!$H:$W,16,FALSE)</f>
        <v>#N/A</v>
      </c>
    </row>
    <row r="759" spans="1:27" x14ac:dyDescent="0.3">
      <c r="A759" s="13" t="s">
        <v>1584</v>
      </c>
      <c r="B759" s="13" t="s">
        <v>5500</v>
      </c>
      <c r="C759" s="13"/>
      <c r="D759" s="13" t="s">
        <v>11856</v>
      </c>
      <c r="E759" s="13" t="s">
        <v>11762</v>
      </c>
      <c r="F759" s="13" t="s">
        <v>11676</v>
      </c>
      <c r="G759" s="13" t="s">
        <v>1585</v>
      </c>
      <c r="H759" s="13" t="s">
        <v>59</v>
      </c>
      <c r="I759" s="14">
        <v>45229</v>
      </c>
      <c r="J759" s="14">
        <v>45351</v>
      </c>
      <c r="K759" s="14">
        <v>45237</v>
      </c>
      <c r="L759" s="13">
        <v>-9259.7999999999993</v>
      </c>
      <c r="M759" s="13" t="s">
        <v>11963</v>
      </c>
      <c r="N759" s="13">
        <v>1</v>
      </c>
      <c r="O759" s="13">
        <v>1</v>
      </c>
      <c r="P759" s="13" t="s">
        <v>122</v>
      </c>
      <c r="Q759" s="13"/>
      <c r="R759" s="13" t="s">
        <v>43</v>
      </c>
      <c r="S759" s="13" t="s">
        <v>11825</v>
      </c>
      <c r="T759" s="13" t="s">
        <v>89</v>
      </c>
      <c r="U759" s="13" t="s">
        <v>12256</v>
      </c>
      <c r="V759" s="13" t="s">
        <v>8216</v>
      </c>
      <c r="W759" s="13">
        <v>0</v>
      </c>
      <c r="X759" s="13">
        <v>9645.6</v>
      </c>
      <c r="Y759" s="13"/>
      <c r="Z759" s="15" t="e">
        <f>VLOOKUP(D759,'ZOHO Export'!$H:$W,16,FALSE)</f>
        <v>#N/A</v>
      </c>
      <c r="AA759" s="15" t="str">
        <f>VLOOKUP(E759,'ZOHO Export'!$H:$W,16,FALSE)</f>
        <v>Boris Krastev</v>
      </c>
    </row>
    <row r="760" spans="1:27" x14ac:dyDescent="0.3">
      <c r="A760" s="13" t="s">
        <v>1586</v>
      </c>
      <c r="B760" s="13" t="s">
        <v>5501</v>
      </c>
      <c r="C760" s="13"/>
      <c r="D760" s="13" t="s">
        <v>12079</v>
      </c>
      <c r="E760" s="13" t="s">
        <v>11762</v>
      </c>
      <c r="F760" s="13"/>
      <c r="G760" s="13" t="s">
        <v>1587</v>
      </c>
      <c r="H760" s="13" t="s">
        <v>29</v>
      </c>
      <c r="I760" s="14">
        <v>45226</v>
      </c>
      <c r="J760" s="14">
        <v>45952</v>
      </c>
      <c r="K760" s="14">
        <v>45226</v>
      </c>
      <c r="L760" s="13">
        <v>324250</v>
      </c>
      <c r="M760" s="13" t="s">
        <v>11963</v>
      </c>
      <c r="N760" s="13">
        <v>0</v>
      </c>
      <c r="O760" s="13">
        <v>0</v>
      </c>
      <c r="P760" s="13" t="s">
        <v>122</v>
      </c>
      <c r="Q760" s="13"/>
      <c r="R760" s="13" t="s">
        <v>36</v>
      </c>
      <c r="S760" s="13" t="s">
        <v>11982</v>
      </c>
      <c r="T760" s="13" t="s">
        <v>89</v>
      </c>
      <c r="U760" s="13" t="s">
        <v>89</v>
      </c>
      <c r="V760" s="13" t="s">
        <v>8217</v>
      </c>
      <c r="W760" s="13">
        <v>0</v>
      </c>
      <c r="X760" s="13">
        <v>324250</v>
      </c>
      <c r="Y760" s="13"/>
      <c r="Z760" s="15" t="str">
        <f>VLOOKUP(D760,'ZOHO Export'!$H:$W,16,FALSE)</f>
        <v>Konstantin Stoilov</v>
      </c>
      <c r="AA760" s="15" t="str">
        <f>VLOOKUP(E760,'ZOHO Export'!$H:$W,16,FALSE)</f>
        <v>Boris Krastev</v>
      </c>
    </row>
    <row r="761" spans="1:27" x14ac:dyDescent="0.3">
      <c r="A761" s="13" t="s">
        <v>1588</v>
      </c>
      <c r="B761" s="13" t="s">
        <v>5502</v>
      </c>
      <c r="C761" s="13"/>
      <c r="D761" s="13" t="s">
        <v>12282</v>
      </c>
      <c r="E761" s="13" t="s">
        <v>12366</v>
      </c>
      <c r="F761" s="13" t="s">
        <v>11705</v>
      </c>
      <c r="G761" s="13" t="s">
        <v>571</v>
      </c>
      <c r="H761" s="13" t="s">
        <v>29</v>
      </c>
      <c r="I761" s="14">
        <v>45225</v>
      </c>
      <c r="J761" s="14">
        <v>45322</v>
      </c>
      <c r="K761" s="14">
        <v>45225</v>
      </c>
      <c r="L761" s="13">
        <v>23500</v>
      </c>
      <c r="M761" s="13" t="s">
        <v>11689</v>
      </c>
      <c r="N761" s="13">
        <v>0</v>
      </c>
      <c r="O761" s="13">
        <v>0</v>
      </c>
      <c r="P761" s="13" t="s">
        <v>122</v>
      </c>
      <c r="Q761" s="13"/>
      <c r="R761" s="13" t="s">
        <v>43</v>
      </c>
      <c r="S761" s="13" t="s">
        <v>11823</v>
      </c>
      <c r="T761" s="13" t="s">
        <v>53</v>
      </c>
      <c r="U761" s="13" t="s">
        <v>58</v>
      </c>
      <c r="V761" s="13" t="s">
        <v>8218</v>
      </c>
      <c r="W761" s="13">
        <v>22000</v>
      </c>
      <c r="X761" s="13">
        <v>23500</v>
      </c>
      <c r="Y761" s="13"/>
      <c r="Z761" s="15" t="e">
        <f>VLOOKUP(D761,'ZOHO Export'!$H:$W,16,FALSE)</f>
        <v>#N/A</v>
      </c>
      <c r="AA761" s="15" t="e">
        <f>VLOOKUP(E761,'ZOHO Export'!$H:$W,16,FALSE)</f>
        <v>#N/A</v>
      </c>
    </row>
    <row r="762" spans="1:27" x14ac:dyDescent="0.3">
      <c r="A762" s="13" t="s">
        <v>1589</v>
      </c>
      <c r="B762" s="13" t="s">
        <v>5503</v>
      </c>
      <c r="C762" s="13"/>
      <c r="D762" s="13" t="s">
        <v>11938</v>
      </c>
      <c r="E762" s="13" t="s">
        <v>11800</v>
      </c>
      <c r="F762" s="13"/>
      <c r="G762" s="13" t="s">
        <v>532</v>
      </c>
      <c r="H762" s="13" t="s">
        <v>29</v>
      </c>
      <c r="I762" s="14">
        <v>45225</v>
      </c>
      <c r="J762" s="14">
        <v>45869</v>
      </c>
      <c r="K762" s="14">
        <v>45264</v>
      </c>
      <c r="L762" s="13">
        <v>14580</v>
      </c>
      <c r="M762" s="13" t="s">
        <v>11938</v>
      </c>
      <c r="N762" s="13">
        <v>1</v>
      </c>
      <c r="O762" s="13">
        <v>1</v>
      </c>
      <c r="P762" s="13" t="s">
        <v>122</v>
      </c>
      <c r="Q762" s="13"/>
      <c r="R762" s="13" t="s">
        <v>36</v>
      </c>
      <c r="S762" s="13" t="s">
        <v>11715</v>
      </c>
      <c r="T762" s="13" t="s">
        <v>84</v>
      </c>
      <c r="U762" s="13" t="s">
        <v>11808</v>
      </c>
      <c r="V762" s="13" t="s">
        <v>12617</v>
      </c>
      <c r="W762" s="13">
        <v>0.05</v>
      </c>
      <c r="X762" s="13">
        <v>39247.199999999997</v>
      </c>
      <c r="Y762" s="13"/>
      <c r="Z762" s="15" t="str">
        <f>VLOOKUP(D762,'ZOHO Export'!$H:$W,16,FALSE)</f>
        <v>Julian Stephens Jr</v>
      </c>
      <c r="AA762" s="15" t="str">
        <f>VLOOKUP(E762,'ZOHO Export'!$H:$W,16,FALSE)</f>
        <v>Mac Olean</v>
      </c>
    </row>
    <row r="763" spans="1:27" x14ac:dyDescent="0.3">
      <c r="A763" s="13" t="s">
        <v>1590</v>
      </c>
      <c r="B763" s="13" t="s">
        <v>5504</v>
      </c>
      <c r="C763" s="13"/>
      <c r="D763" s="13" t="s">
        <v>11670</v>
      </c>
      <c r="E763" s="13" t="s">
        <v>11785</v>
      </c>
      <c r="F763" s="13" t="s">
        <v>11705</v>
      </c>
      <c r="G763" s="13" t="s">
        <v>74</v>
      </c>
      <c r="H763" s="13" t="s">
        <v>29</v>
      </c>
      <c r="I763" s="14">
        <v>45225</v>
      </c>
      <c r="J763" s="13"/>
      <c r="K763" s="14">
        <v>46064</v>
      </c>
      <c r="L763" s="13">
        <v>21303.1</v>
      </c>
      <c r="M763" s="13" t="s">
        <v>11785</v>
      </c>
      <c r="N763" s="13">
        <v>22</v>
      </c>
      <c r="O763" s="13">
        <v>21</v>
      </c>
      <c r="P763" s="13" t="s">
        <v>28</v>
      </c>
      <c r="Q763" s="13"/>
      <c r="R763" s="13" t="s">
        <v>75</v>
      </c>
      <c r="S763" s="13" t="s">
        <v>12618</v>
      </c>
      <c r="T763" s="13" t="s">
        <v>38</v>
      </c>
      <c r="U763" s="13" t="s">
        <v>12619</v>
      </c>
      <c r="V763" s="13" t="s">
        <v>8220</v>
      </c>
      <c r="W763" s="13">
        <v>7000000</v>
      </c>
      <c r="X763" s="13">
        <v>2444018.08</v>
      </c>
      <c r="Y763" s="13"/>
      <c r="Z763" s="15" t="str">
        <f>VLOOKUP(D763,'ZOHO Export'!$H:$W,16,FALSE)</f>
        <v>Mathias Martin</v>
      </c>
      <c r="AA763" s="15" t="str">
        <f>VLOOKUP(E763,'ZOHO Export'!$H:$W,16,FALSE)</f>
        <v>Nicolas Dubois</v>
      </c>
    </row>
    <row r="764" spans="1:27" x14ac:dyDescent="0.3">
      <c r="A764" s="13" t="s">
        <v>1592</v>
      </c>
      <c r="B764" s="13" t="s">
        <v>5505</v>
      </c>
      <c r="C764" s="13"/>
      <c r="D764" s="13" t="s">
        <v>11938</v>
      </c>
      <c r="E764" s="13" t="s">
        <v>12180</v>
      </c>
      <c r="F764" s="13" t="s">
        <v>12620</v>
      </c>
      <c r="G764" s="13" t="s">
        <v>532</v>
      </c>
      <c r="H764" s="13" t="s">
        <v>29</v>
      </c>
      <c r="I764" s="14">
        <v>45224</v>
      </c>
      <c r="J764" s="14">
        <v>45272</v>
      </c>
      <c r="K764" s="14">
        <v>45224</v>
      </c>
      <c r="L764" s="13">
        <v>10548</v>
      </c>
      <c r="M764" s="13" t="s">
        <v>11938</v>
      </c>
      <c r="N764" s="13">
        <v>0</v>
      </c>
      <c r="O764" s="13">
        <v>0</v>
      </c>
      <c r="P764" s="13" t="s">
        <v>122</v>
      </c>
      <c r="Q764" s="13"/>
      <c r="R764" s="13" t="s">
        <v>36</v>
      </c>
      <c r="S764" s="13" t="s">
        <v>12621</v>
      </c>
      <c r="T764" s="13" t="s">
        <v>84</v>
      </c>
      <c r="U764" s="13" t="s">
        <v>11808</v>
      </c>
      <c r="V764" s="13" t="s">
        <v>12622</v>
      </c>
      <c r="W764" s="13">
        <v>0.1</v>
      </c>
      <c r="X764" s="13">
        <v>10548</v>
      </c>
      <c r="Y764" s="13"/>
      <c r="Z764" s="15" t="str">
        <f>VLOOKUP(D764,'ZOHO Export'!$H:$W,16,FALSE)</f>
        <v>Julian Stephens Jr</v>
      </c>
      <c r="AA764" s="15" t="e">
        <f>VLOOKUP(E764,'ZOHO Export'!$H:$W,16,FALSE)</f>
        <v>#N/A</v>
      </c>
    </row>
    <row r="765" spans="1:27" x14ac:dyDescent="0.3">
      <c r="A765" s="13" t="s">
        <v>1594</v>
      </c>
      <c r="B765" s="13" t="s">
        <v>5506</v>
      </c>
      <c r="C765" s="13"/>
      <c r="D765" s="13" t="s">
        <v>11676</v>
      </c>
      <c r="E765" s="13" t="s">
        <v>12180</v>
      </c>
      <c r="F765" s="13"/>
      <c r="G765" s="13" t="s">
        <v>1595</v>
      </c>
      <c r="H765" s="13" t="s">
        <v>59</v>
      </c>
      <c r="I765" s="14">
        <v>45222</v>
      </c>
      <c r="J765" s="14">
        <v>45259</v>
      </c>
      <c r="K765" s="14">
        <v>45259</v>
      </c>
      <c r="L765" s="13">
        <v>-21800</v>
      </c>
      <c r="M765" s="13" t="s">
        <v>11963</v>
      </c>
      <c r="N765" s="13">
        <v>1</v>
      </c>
      <c r="O765" s="13">
        <v>1</v>
      </c>
      <c r="P765" s="13" t="s">
        <v>122</v>
      </c>
      <c r="Q765" s="13"/>
      <c r="R765" s="13" t="s">
        <v>36</v>
      </c>
      <c r="S765" s="13" t="s">
        <v>11754</v>
      </c>
      <c r="T765" s="13" t="s">
        <v>89</v>
      </c>
      <c r="U765" s="13" t="s">
        <v>89</v>
      </c>
      <c r="V765" s="13" t="s">
        <v>8222</v>
      </c>
      <c r="W765" s="13">
        <v>100000</v>
      </c>
      <c r="X765" s="13">
        <v>0</v>
      </c>
      <c r="Y765" s="13"/>
      <c r="Z765" s="15" t="str">
        <f>VLOOKUP(D765,'ZOHO Export'!$H:$W,16,FALSE)</f>
        <v>Nevena Banova</v>
      </c>
      <c r="AA765" s="15" t="e">
        <f>VLOOKUP(E765,'ZOHO Export'!$H:$W,16,FALSE)</f>
        <v>#N/A</v>
      </c>
    </row>
    <row r="766" spans="1:27" x14ac:dyDescent="0.3">
      <c r="A766" s="13" t="s">
        <v>1596</v>
      </c>
      <c r="B766" s="13" t="s">
        <v>5507</v>
      </c>
      <c r="C766" s="13"/>
      <c r="D766" s="13" t="s">
        <v>12196</v>
      </c>
      <c r="E766" s="13" t="s">
        <v>12323</v>
      </c>
      <c r="F766" s="13"/>
      <c r="G766" s="13" t="s">
        <v>1597</v>
      </c>
      <c r="H766" s="13" t="s">
        <v>59</v>
      </c>
      <c r="I766" s="14">
        <v>45222</v>
      </c>
      <c r="J766" s="14">
        <v>45504</v>
      </c>
      <c r="K766" s="14">
        <v>45222</v>
      </c>
      <c r="L766" s="13">
        <v>0</v>
      </c>
      <c r="M766" s="13" t="s">
        <v>12323</v>
      </c>
      <c r="N766" s="13">
        <v>0</v>
      </c>
      <c r="O766" s="13">
        <v>0</v>
      </c>
      <c r="P766" s="13" t="s">
        <v>122</v>
      </c>
      <c r="Q766" s="13"/>
      <c r="R766" s="13" t="s">
        <v>36</v>
      </c>
      <c r="S766" s="13" t="s">
        <v>6878</v>
      </c>
      <c r="T766" s="13" t="s">
        <v>58</v>
      </c>
      <c r="U766" s="13" t="s">
        <v>38</v>
      </c>
      <c r="V766" s="13" t="s">
        <v>8223</v>
      </c>
      <c r="W766" s="13">
        <v>2</v>
      </c>
      <c r="X766" s="13">
        <v>0</v>
      </c>
      <c r="Y766" s="13"/>
      <c r="Z766" s="15" t="e">
        <f>VLOOKUP(D766,'ZOHO Export'!$H:$W,16,FALSE)</f>
        <v>#N/A</v>
      </c>
      <c r="AA766" s="15" t="e">
        <f>VLOOKUP(E766,'ZOHO Export'!$H:$W,16,FALSE)</f>
        <v>#N/A</v>
      </c>
    </row>
    <row r="767" spans="1:27" x14ac:dyDescent="0.3">
      <c r="A767" s="13" t="s">
        <v>1598</v>
      </c>
      <c r="B767" s="13" t="s">
        <v>12623</v>
      </c>
      <c r="C767" s="13"/>
      <c r="D767" s="13" t="s">
        <v>11778</v>
      </c>
      <c r="E767" s="13" t="s">
        <v>11649</v>
      </c>
      <c r="F767" s="13"/>
      <c r="G767" s="13" t="s">
        <v>508</v>
      </c>
      <c r="H767" s="13" t="s">
        <v>29</v>
      </c>
      <c r="I767" s="14">
        <v>45220</v>
      </c>
      <c r="J767" s="14">
        <v>45778</v>
      </c>
      <c r="K767" s="14">
        <v>45220</v>
      </c>
      <c r="L767" s="13">
        <v>15701.89</v>
      </c>
      <c r="M767" s="13" t="s">
        <v>11880</v>
      </c>
      <c r="N767" s="13">
        <v>0</v>
      </c>
      <c r="O767" s="13">
        <v>0</v>
      </c>
      <c r="P767" s="13" t="s">
        <v>122</v>
      </c>
      <c r="Q767" s="13"/>
      <c r="R767" s="13" t="s">
        <v>25</v>
      </c>
      <c r="S767" s="13" t="s">
        <v>12624</v>
      </c>
      <c r="T767" s="13" t="s">
        <v>27</v>
      </c>
      <c r="U767" s="13" t="s">
        <v>27</v>
      </c>
      <c r="V767" s="13" t="s">
        <v>8224</v>
      </c>
      <c r="W767" s="13">
        <v>0</v>
      </c>
      <c r="X767" s="13">
        <v>15701.89</v>
      </c>
      <c r="Y767" s="13"/>
      <c r="Z767" s="15" t="str">
        <f>VLOOKUP(D767,'ZOHO Export'!$H:$W,16,FALSE)</f>
        <v>Habib Kharrat</v>
      </c>
      <c r="AA767" s="15" t="str">
        <f>VLOOKUP(E767,'ZOHO Export'!$H:$W,16,FALSE)</f>
        <v>Wissem Bensaid</v>
      </c>
    </row>
    <row r="768" spans="1:27" x14ac:dyDescent="0.3">
      <c r="A768" s="13" t="s">
        <v>1599</v>
      </c>
      <c r="B768" s="13" t="s">
        <v>5509</v>
      </c>
      <c r="C768" s="13"/>
      <c r="D768" s="13" t="s">
        <v>12371</v>
      </c>
      <c r="E768" s="13" t="s">
        <v>11906</v>
      </c>
      <c r="F768" s="13" t="s">
        <v>11723</v>
      </c>
      <c r="G768" s="13" t="s">
        <v>1334</v>
      </c>
      <c r="H768" s="13" t="s">
        <v>29</v>
      </c>
      <c r="I768" s="14">
        <v>45229</v>
      </c>
      <c r="J768" s="14">
        <v>45349</v>
      </c>
      <c r="K768" s="14">
        <v>45252</v>
      </c>
      <c r="L768" s="13">
        <v>-27750</v>
      </c>
      <c r="M768" s="13" t="s">
        <v>11963</v>
      </c>
      <c r="N768" s="13">
        <v>2</v>
      </c>
      <c r="O768" s="13">
        <v>1</v>
      </c>
      <c r="P768" s="13" t="s">
        <v>122</v>
      </c>
      <c r="Q768" s="13"/>
      <c r="R768" s="13" t="s">
        <v>36</v>
      </c>
      <c r="S768" s="13" t="s">
        <v>12625</v>
      </c>
      <c r="T768" s="13" t="s">
        <v>53</v>
      </c>
      <c r="U768" s="13" t="s">
        <v>12095</v>
      </c>
      <c r="V768" s="13" t="s">
        <v>8225</v>
      </c>
      <c r="W768" s="13">
        <v>100000</v>
      </c>
      <c r="X768" s="13">
        <v>33505.56</v>
      </c>
      <c r="Y768" s="13"/>
      <c r="Z768" s="15" t="e">
        <f>VLOOKUP(D768,'ZOHO Export'!$H:$W,16,FALSE)</f>
        <v>#N/A</v>
      </c>
      <c r="AA768" s="15" t="str">
        <f>VLOOKUP(E768,'ZOHO Export'!$H:$W,16,FALSE)</f>
        <v>Juan Sanchez Chatar</v>
      </c>
    </row>
    <row r="769" spans="1:27" x14ac:dyDescent="0.3">
      <c r="A769" s="13" t="s">
        <v>1600</v>
      </c>
      <c r="B769" s="13" t="s">
        <v>5510</v>
      </c>
      <c r="C769" s="13"/>
      <c r="D769" s="13" t="s">
        <v>12007</v>
      </c>
      <c r="E769" s="13" t="s">
        <v>11671</v>
      </c>
      <c r="F769" s="13" t="s">
        <v>11672</v>
      </c>
      <c r="G769" s="13" t="s">
        <v>146</v>
      </c>
      <c r="H769" s="13" t="s">
        <v>29</v>
      </c>
      <c r="I769" s="14">
        <v>45218</v>
      </c>
      <c r="J769" s="13"/>
      <c r="K769" s="14">
        <v>46083</v>
      </c>
      <c r="L769" s="13">
        <v>1788.46</v>
      </c>
      <c r="M769" s="13" t="s">
        <v>11785</v>
      </c>
      <c r="N769" s="13">
        <v>8</v>
      </c>
      <c r="O769" s="13">
        <v>8</v>
      </c>
      <c r="P769" s="13" t="s">
        <v>28</v>
      </c>
      <c r="Q769" s="13"/>
      <c r="R769" s="13" t="s">
        <v>75</v>
      </c>
      <c r="S769" s="13" t="s">
        <v>12626</v>
      </c>
      <c r="T769" s="13" t="s">
        <v>38</v>
      </c>
      <c r="U769" s="13" t="s">
        <v>12276</v>
      </c>
      <c r="V769" s="13" t="s">
        <v>8226</v>
      </c>
      <c r="W769" s="13">
        <v>0.7</v>
      </c>
      <c r="X769" s="13">
        <v>196813.52</v>
      </c>
      <c r="Y769" s="13"/>
      <c r="Z769" s="15" t="str">
        <f>VLOOKUP(D769,'ZOHO Export'!$H:$W,16,FALSE)</f>
        <v>Alexandre Tratsaert</v>
      </c>
      <c r="AA769" s="15" t="str">
        <f>VLOOKUP(E769,'ZOHO Export'!$H:$W,16,FALSE)</f>
        <v>Yves Debaisieux</v>
      </c>
    </row>
    <row r="770" spans="1:27" x14ac:dyDescent="0.3">
      <c r="A770" s="13" t="s">
        <v>1601</v>
      </c>
      <c r="B770" s="13" t="s">
        <v>12627</v>
      </c>
      <c r="C770" s="13"/>
      <c r="D770" s="13" t="s">
        <v>11975</v>
      </c>
      <c r="E770" s="13" t="s">
        <v>11649</v>
      </c>
      <c r="F770" s="13"/>
      <c r="G770" s="13" t="s">
        <v>837</v>
      </c>
      <c r="H770" s="13" t="s">
        <v>29</v>
      </c>
      <c r="I770" s="14">
        <v>45218</v>
      </c>
      <c r="J770" s="14">
        <v>45952</v>
      </c>
      <c r="K770" s="14">
        <v>45218</v>
      </c>
      <c r="L770" s="13">
        <v>34884.36</v>
      </c>
      <c r="M770" s="13" t="s">
        <v>11880</v>
      </c>
      <c r="N770" s="13">
        <v>0</v>
      </c>
      <c r="O770" s="13">
        <v>0</v>
      </c>
      <c r="P770" s="13" t="s">
        <v>122</v>
      </c>
      <c r="Q770" s="13"/>
      <c r="R770" s="13" t="s">
        <v>82</v>
      </c>
      <c r="S770" s="13" t="s">
        <v>12628</v>
      </c>
      <c r="T770" s="13" t="s">
        <v>27</v>
      </c>
      <c r="U770" s="13" t="s">
        <v>27</v>
      </c>
      <c r="V770" s="13" t="s">
        <v>8227</v>
      </c>
      <c r="W770" s="13">
        <v>0</v>
      </c>
      <c r="X770" s="13">
        <v>34884.36</v>
      </c>
      <c r="Y770" s="13"/>
      <c r="Z770" s="15" t="str">
        <f>VLOOKUP(D770,'ZOHO Export'!$H:$W,16,FALSE)</f>
        <v>Nejah Walha</v>
      </c>
      <c r="AA770" s="15" t="str">
        <f>VLOOKUP(E770,'ZOHO Export'!$H:$W,16,FALSE)</f>
        <v>Wissem Bensaid</v>
      </c>
    </row>
    <row r="771" spans="1:27" x14ac:dyDescent="0.3">
      <c r="A771" s="13" t="s">
        <v>1602</v>
      </c>
      <c r="B771" s="13" t="s">
        <v>5512</v>
      </c>
      <c r="C771" s="13"/>
      <c r="D771" s="13" t="s">
        <v>12590</v>
      </c>
      <c r="E771" s="13" t="s">
        <v>11818</v>
      </c>
      <c r="F771" s="13" t="s">
        <v>11711</v>
      </c>
      <c r="G771" s="13" t="s">
        <v>12629</v>
      </c>
      <c r="H771" s="13" t="s">
        <v>29</v>
      </c>
      <c r="I771" s="14">
        <v>45218</v>
      </c>
      <c r="J771" s="14">
        <v>45962</v>
      </c>
      <c r="K771" s="14">
        <v>45643</v>
      </c>
      <c r="L771" s="13">
        <v>-84287</v>
      </c>
      <c r="M771" s="13" t="s">
        <v>11792</v>
      </c>
      <c r="N771" s="13">
        <v>1</v>
      </c>
      <c r="O771" s="13">
        <v>1</v>
      </c>
      <c r="P771" s="13" t="s">
        <v>122</v>
      </c>
      <c r="Q771" s="13"/>
      <c r="R771" s="13" t="s">
        <v>82</v>
      </c>
      <c r="S771" s="13" t="s">
        <v>12630</v>
      </c>
      <c r="T771" s="13" t="s">
        <v>53</v>
      </c>
      <c r="U771" s="13" t="s">
        <v>11654</v>
      </c>
      <c r="V771" s="13" t="s">
        <v>8228</v>
      </c>
      <c r="W771" s="13">
        <v>500</v>
      </c>
      <c r="X771" s="13">
        <v>897678</v>
      </c>
      <c r="Y771" s="13"/>
      <c r="Z771" s="15" t="str">
        <f>VLOOKUP(D771,'ZOHO Export'!$H:$W,16,FALSE)</f>
        <v>Sires Baklouti</v>
      </c>
      <c r="AA771" s="15" t="str">
        <f>VLOOKUP(E771,'ZOHO Export'!$H:$W,16,FALSE)</f>
        <v>Marcos Delgado Lopez</v>
      </c>
    </row>
    <row r="772" spans="1:27" x14ac:dyDescent="0.3">
      <c r="A772" s="13" t="s">
        <v>1606</v>
      </c>
      <c r="B772" s="13" t="s">
        <v>5513</v>
      </c>
      <c r="C772" s="13"/>
      <c r="D772" s="13" t="s">
        <v>12215</v>
      </c>
      <c r="E772" s="13" t="s">
        <v>12323</v>
      </c>
      <c r="F772" s="13"/>
      <c r="G772" s="13" t="s">
        <v>12383</v>
      </c>
      <c r="H772" s="13" t="s">
        <v>29</v>
      </c>
      <c r="I772" s="14">
        <v>45216</v>
      </c>
      <c r="J772" s="14">
        <v>45291</v>
      </c>
      <c r="K772" s="14">
        <v>45216</v>
      </c>
      <c r="L772" s="13">
        <v>3830</v>
      </c>
      <c r="M772" s="13" t="s">
        <v>12323</v>
      </c>
      <c r="N772" s="13">
        <v>0</v>
      </c>
      <c r="O772" s="13">
        <v>0</v>
      </c>
      <c r="P772" s="13" t="s">
        <v>122</v>
      </c>
      <c r="Q772" s="13"/>
      <c r="R772" s="13" t="s">
        <v>36</v>
      </c>
      <c r="S772" s="13" t="s">
        <v>11768</v>
      </c>
      <c r="T772" s="13" t="s">
        <v>58</v>
      </c>
      <c r="U772" s="13" t="s">
        <v>45</v>
      </c>
      <c r="V772" s="13" t="s">
        <v>8229</v>
      </c>
      <c r="W772" s="13">
        <v>0.1</v>
      </c>
      <c r="X772" s="13">
        <v>3830</v>
      </c>
      <c r="Y772" s="13"/>
      <c r="Z772" s="15" t="str">
        <f>VLOOKUP(D772,'ZOHO Export'!$H:$W,16,FALSE)</f>
        <v>Gonzalo Martin</v>
      </c>
      <c r="AA772" s="15" t="e">
        <f>VLOOKUP(E772,'ZOHO Export'!$H:$W,16,FALSE)</f>
        <v>#N/A</v>
      </c>
    </row>
    <row r="773" spans="1:27" x14ac:dyDescent="0.3">
      <c r="A773" s="13" t="s">
        <v>1607</v>
      </c>
      <c r="B773" s="13" t="s">
        <v>5514</v>
      </c>
      <c r="C773" s="13"/>
      <c r="D773" s="13" t="s">
        <v>11736</v>
      </c>
      <c r="E773" s="13" t="s">
        <v>11722</v>
      </c>
      <c r="F773" s="13"/>
      <c r="G773" s="13" t="s">
        <v>1515</v>
      </c>
      <c r="H773" s="13" t="s">
        <v>29</v>
      </c>
      <c r="I773" s="14">
        <v>45216</v>
      </c>
      <c r="J773" s="14">
        <v>45226</v>
      </c>
      <c r="K773" s="14">
        <v>45216</v>
      </c>
      <c r="L773" s="13">
        <v>350</v>
      </c>
      <c r="M773" s="13" t="s">
        <v>11736</v>
      </c>
      <c r="N773" s="13">
        <v>0</v>
      </c>
      <c r="O773" s="13">
        <v>0</v>
      </c>
      <c r="P773" s="13" t="s">
        <v>122</v>
      </c>
      <c r="Q773" s="13"/>
      <c r="R773" s="13" t="s">
        <v>43</v>
      </c>
      <c r="S773" s="13" t="s">
        <v>12631</v>
      </c>
      <c r="T773" s="13" t="s">
        <v>45</v>
      </c>
      <c r="U773" s="13" t="s">
        <v>58</v>
      </c>
      <c r="V773" s="13" t="s">
        <v>8230</v>
      </c>
      <c r="W773" s="13">
        <v>0.35</v>
      </c>
      <c r="X773" s="13">
        <v>350</v>
      </c>
      <c r="Y773" s="13"/>
      <c r="Z773" s="15" t="str">
        <f>VLOOKUP(D773,'ZOHO Export'!$H:$W,16,FALSE)</f>
        <v>Begona Soto</v>
      </c>
      <c r="AA773" s="15" t="str">
        <f>VLOOKUP(E773,'ZOHO Export'!$H:$W,16,FALSE)</f>
        <v>Juan Juarez Quintana</v>
      </c>
    </row>
    <row r="774" spans="1:27" x14ac:dyDescent="0.3">
      <c r="A774" s="13" t="s">
        <v>1608</v>
      </c>
      <c r="B774" s="13" t="s">
        <v>5515</v>
      </c>
      <c r="C774" s="13"/>
      <c r="D774" s="13" t="s">
        <v>11661</v>
      </c>
      <c r="E774" s="13" t="s">
        <v>11787</v>
      </c>
      <c r="F774" s="13"/>
      <c r="G774" s="13" t="s">
        <v>12632</v>
      </c>
      <c r="H774" s="13" t="s">
        <v>29</v>
      </c>
      <c r="I774" s="14">
        <v>45215</v>
      </c>
      <c r="J774" s="14">
        <v>45542</v>
      </c>
      <c r="K774" s="14">
        <v>45215</v>
      </c>
      <c r="L774" s="13">
        <v>41310</v>
      </c>
      <c r="M774" s="13" t="s">
        <v>12633</v>
      </c>
      <c r="N774" s="13">
        <v>0</v>
      </c>
      <c r="O774" s="13">
        <v>0</v>
      </c>
      <c r="P774" s="13" t="s">
        <v>122</v>
      </c>
      <c r="Q774" s="13"/>
      <c r="R774" s="13" t="s">
        <v>36</v>
      </c>
      <c r="S774" s="13" t="s">
        <v>12634</v>
      </c>
      <c r="T774" s="13" t="s">
        <v>58</v>
      </c>
      <c r="U774" s="13" t="s">
        <v>58</v>
      </c>
      <c r="V774" s="13" t="s">
        <v>8231</v>
      </c>
      <c r="W774" s="13">
        <v>1</v>
      </c>
      <c r="X774" s="13">
        <v>41310</v>
      </c>
      <c r="Y774" s="13"/>
      <c r="Z774" s="15" t="str">
        <f>VLOOKUP(D774,'ZOHO Export'!$H:$W,16,FALSE)</f>
        <v>Maria Bonaccio</v>
      </c>
      <c r="AA774" s="15" t="str">
        <f>VLOOKUP(E774,'ZOHO Export'!$H:$W,16,FALSE)</f>
        <v>Carlos Bravo Fernández</v>
      </c>
    </row>
    <row r="775" spans="1:27" x14ac:dyDescent="0.3">
      <c r="A775" s="13" t="s">
        <v>1610</v>
      </c>
      <c r="B775" s="13" t="s">
        <v>5516</v>
      </c>
      <c r="C775" s="13"/>
      <c r="D775" s="13" t="s">
        <v>11771</v>
      </c>
      <c r="E775" s="13" t="s">
        <v>11800</v>
      </c>
      <c r="F775" s="13" t="s">
        <v>11675</v>
      </c>
      <c r="G775" s="13" t="s">
        <v>532</v>
      </c>
      <c r="H775" s="13" t="s">
        <v>29</v>
      </c>
      <c r="I775" s="14">
        <v>45215</v>
      </c>
      <c r="J775" s="14">
        <v>45671</v>
      </c>
      <c r="K775" s="14">
        <v>45741</v>
      </c>
      <c r="L775" s="13">
        <v>5527.8</v>
      </c>
      <c r="M775" s="13" t="s">
        <v>11800</v>
      </c>
      <c r="N775" s="13">
        <v>1</v>
      </c>
      <c r="O775" s="13">
        <v>1</v>
      </c>
      <c r="P775" s="13" t="s">
        <v>574</v>
      </c>
      <c r="Q775" s="13"/>
      <c r="R775" s="13" t="s">
        <v>36</v>
      </c>
      <c r="S775" s="13" t="s">
        <v>12635</v>
      </c>
      <c r="T775" s="13" t="s">
        <v>84</v>
      </c>
      <c r="U775" s="13" t="s">
        <v>84</v>
      </c>
      <c r="V775" s="13" t="s">
        <v>12636</v>
      </c>
      <c r="W775" s="13">
        <v>0.1</v>
      </c>
      <c r="X775" s="13">
        <v>25477.5</v>
      </c>
      <c r="Y775" s="13"/>
      <c r="Z775" s="15" t="str">
        <f>VLOOKUP(D775,'ZOHO Export'!$H:$W,16,FALSE)</f>
        <v>Mark Sensenig</v>
      </c>
      <c r="AA775" s="15" t="str">
        <f>VLOOKUP(E775,'ZOHO Export'!$H:$W,16,FALSE)</f>
        <v>Mac Olean</v>
      </c>
    </row>
    <row r="776" spans="1:27" x14ac:dyDescent="0.3">
      <c r="A776" s="13" t="s">
        <v>1611</v>
      </c>
      <c r="B776" s="13" t="s">
        <v>5517</v>
      </c>
      <c r="C776" s="13"/>
      <c r="D776" s="13" t="s">
        <v>12637</v>
      </c>
      <c r="E776" s="13" t="s">
        <v>11767</v>
      </c>
      <c r="F776" s="13"/>
      <c r="G776" s="13" t="s">
        <v>1612</v>
      </c>
      <c r="H776" s="13" t="s">
        <v>29</v>
      </c>
      <c r="I776" s="14">
        <v>45210</v>
      </c>
      <c r="J776" s="14">
        <v>45260</v>
      </c>
      <c r="K776" s="14">
        <v>45210</v>
      </c>
      <c r="L776" s="13">
        <v>3233</v>
      </c>
      <c r="M776" s="13" t="s">
        <v>12637</v>
      </c>
      <c r="N776" s="13">
        <v>0</v>
      </c>
      <c r="O776" s="13">
        <v>0</v>
      </c>
      <c r="P776" s="13" t="s">
        <v>122</v>
      </c>
      <c r="Q776" s="13"/>
      <c r="R776" s="13" t="s">
        <v>43</v>
      </c>
      <c r="S776" s="13" t="s">
        <v>6878</v>
      </c>
      <c r="T776" s="13" t="s">
        <v>58</v>
      </c>
      <c r="U776" s="13" t="s">
        <v>58</v>
      </c>
      <c r="V776" s="13" t="s">
        <v>12638</v>
      </c>
      <c r="W776" s="13">
        <v>0.3</v>
      </c>
      <c r="X776" s="13">
        <v>3233</v>
      </c>
      <c r="Y776" s="13"/>
      <c r="Z776" s="15" t="e">
        <f>VLOOKUP(D776,'ZOHO Export'!$H:$W,16,FALSE)</f>
        <v>#N/A</v>
      </c>
      <c r="AA776" s="15" t="str">
        <f>VLOOKUP(E776,'ZOHO Export'!$H:$W,16,FALSE)</f>
        <v>Paqui Romero</v>
      </c>
    </row>
    <row r="777" spans="1:27" x14ac:dyDescent="0.3">
      <c r="A777" s="13" t="s">
        <v>1614</v>
      </c>
      <c r="B777" s="13" t="s">
        <v>5518</v>
      </c>
      <c r="C777" s="13"/>
      <c r="D777" s="13" t="s">
        <v>12009</v>
      </c>
      <c r="E777" s="13" t="s">
        <v>11960</v>
      </c>
      <c r="F777" s="13"/>
      <c r="G777" s="13" t="s">
        <v>1615</v>
      </c>
      <c r="H777" s="13" t="s">
        <v>29</v>
      </c>
      <c r="I777" s="14">
        <v>45209</v>
      </c>
      <c r="J777" s="14">
        <v>45412</v>
      </c>
      <c r="K777" s="14">
        <v>45209</v>
      </c>
      <c r="L777" s="13">
        <v>70985.820000000007</v>
      </c>
      <c r="M777" s="13" t="s">
        <v>12009</v>
      </c>
      <c r="N777" s="13">
        <v>0</v>
      </c>
      <c r="O777" s="13">
        <v>0</v>
      </c>
      <c r="P777" s="13" t="s">
        <v>122</v>
      </c>
      <c r="Q777" s="13"/>
      <c r="R777" s="13" t="s">
        <v>36</v>
      </c>
      <c r="S777" s="13" t="s">
        <v>6878</v>
      </c>
      <c r="T777" s="13" t="s">
        <v>178</v>
      </c>
      <c r="U777" s="13" t="s">
        <v>178</v>
      </c>
      <c r="V777" s="13" t="s">
        <v>8234</v>
      </c>
      <c r="W777" s="13">
        <v>5</v>
      </c>
      <c r="X777" s="13">
        <v>70985.820000000007</v>
      </c>
      <c r="Y777" s="13"/>
      <c r="Z777" s="15" t="str">
        <f>VLOOKUP(D777,'ZOHO Export'!$H:$W,16,FALSE)</f>
        <v>Jan Grabek</v>
      </c>
      <c r="AA777" s="15" t="str">
        <f>VLOOKUP(E777,'ZOHO Export'!$H:$W,16,FALSE)</f>
        <v>Sébastien Lerson</v>
      </c>
    </row>
    <row r="778" spans="1:27" x14ac:dyDescent="0.3">
      <c r="A778" s="13" t="s">
        <v>1616</v>
      </c>
      <c r="B778" s="13" t="s">
        <v>12639</v>
      </c>
      <c r="C778" s="13"/>
      <c r="D778" s="13" t="s">
        <v>11658</v>
      </c>
      <c r="E778" s="13" t="s">
        <v>11649</v>
      </c>
      <c r="F778" s="13"/>
      <c r="G778" s="13" t="s">
        <v>870</v>
      </c>
      <c r="H778" s="13" t="s">
        <v>29</v>
      </c>
      <c r="I778" s="14">
        <v>45208</v>
      </c>
      <c r="J778" s="14">
        <v>45778</v>
      </c>
      <c r="K778" s="14">
        <v>45208</v>
      </c>
      <c r="L778" s="13">
        <v>6000.75</v>
      </c>
      <c r="M778" s="13" t="s">
        <v>11880</v>
      </c>
      <c r="N778" s="13">
        <v>0</v>
      </c>
      <c r="O778" s="13">
        <v>0</v>
      </c>
      <c r="P778" s="13" t="s">
        <v>122</v>
      </c>
      <c r="Q778" s="13"/>
      <c r="R778" s="13" t="s">
        <v>25</v>
      </c>
      <c r="S778" s="13" t="s">
        <v>11715</v>
      </c>
      <c r="T778" s="13" t="s">
        <v>27</v>
      </c>
      <c r="U778" s="13" t="s">
        <v>27</v>
      </c>
      <c r="V778" s="13" t="s">
        <v>8235</v>
      </c>
      <c r="W778" s="13">
        <v>0</v>
      </c>
      <c r="X778" s="13">
        <v>6000.75</v>
      </c>
      <c r="Y778" s="13"/>
      <c r="Z778" s="15" t="str">
        <f>VLOOKUP(D778,'ZOHO Export'!$H:$W,16,FALSE)</f>
        <v>Anouar Trigui</v>
      </c>
      <c r="AA778" s="15" t="str">
        <f>VLOOKUP(E778,'ZOHO Export'!$H:$W,16,FALSE)</f>
        <v>Wissem Bensaid</v>
      </c>
    </row>
    <row r="779" spans="1:27" x14ac:dyDescent="0.3">
      <c r="A779" s="13" t="s">
        <v>1617</v>
      </c>
      <c r="B779" s="13" t="s">
        <v>12640</v>
      </c>
      <c r="C779" s="13"/>
      <c r="D779" s="13" t="s">
        <v>11922</v>
      </c>
      <c r="E779" s="13" t="s">
        <v>11649</v>
      </c>
      <c r="F779" s="13"/>
      <c r="G779" s="13" t="s">
        <v>508</v>
      </c>
      <c r="H779" s="13" t="s">
        <v>29</v>
      </c>
      <c r="I779" s="14">
        <v>45208</v>
      </c>
      <c r="J779" s="14">
        <v>45778</v>
      </c>
      <c r="K779" s="14">
        <v>45208</v>
      </c>
      <c r="L779" s="13">
        <v>1920.24</v>
      </c>
      <c r="M779" s="13" t="s">
        <v>11880</v>
      </c>
      <c r="N779" s="13">
        <v>0</v>
      </c>
      <c r="O779" s="13">
        <v>0</v>
      </c>
      <c r="P779" s="13" t="s">
        <v>122</v>
      </c>
      <c r="Q779" s="13"/>
      <c r="R779" s="13" t="s">
        <v>25</v>
      </c>
      <c r="S779" s="13" t="s">
        <v>11712</v>
      </c>
      <c r="T779" s="13" t="s">
        <v>27</v>
      </c>
      <c r="U779" s="13" t="s">
        <v>27</v>
      </c>
      <c r="V779" s="13" t="s">
        <v>8236</v>
      </c>
      <c r="W779" s="13">
        <v>0</v>
      </c>
      <c r="X779" s="13">
        <v>1920.24</v>
      </c>
      <c r="Y779" s="13"/>
      <c r="Z779" s="15" t="str">
        <f>VLOOKUP(D779,'ZOHO Export'!$H:$W,16,FALSE)</f>
        <v>Dhekra Yaakoubi</v>
      </c>
      <c r="AA779" s="15" t="str">
        <f>VLOOKUP(E779,'ZOHO Export'!$H:$W,16,FALSE)</f>
        <v>Wissem Bensaid</v>
      </c>
    </row>
    <row r="780" spans="1:27" x14ac:dyDescent="0.3">
      <c r="A780" s="13" t="s">
        <v>1618</v>
      </c>
      <c r="B780" s="13" t="s">
        <v>12641</v>
      </c>
      <c r="C780" s="13"/>
      <c r="D780" s="13" t="s">
        <v>11726</v>
      </c>
      <c r="E780" s="13" t="s">
        <v>11649</v>
      </c>
      <c r="F780" s="13"/>
      <c r="G780" s="13" t="s">
        <v>1619</v>
      </c>
      <c r="H780" s="13" t="s">
        <v>29</v>
      </c>
      <c r="I780" s="14">
        <v>45208</v>
      </c>
      <c r="J780" s="14">
        <v>45778</v>
      </c>
      <c r="K780" s="14">
        <v>45208</v>
      </c>
      <c r="L780" s="13">
        <v>8321.0400000000009</v>
      </c>
      <c r="M780" s="13" t="s">
        <v>11880</v>
      </c>
      <c r="N780" s="13">
        <v>0</v>
      </c>
      <c r="O780" s="13">
        <v>0</v>
      </c>
      <c r="P780" s="13" t="s">
        <v>122</v>
      </c>
      <c r="Q780" s="13"/>
      <c r="R780" s="13" t="s">
        <v>25</v>
      </c>
      <c r="S780" s="13" t="s">
        <v>11912</v>
      </c>
      <c r="T780" s="13" t="s">
        <v>27</v>
      </c>
      <c r="U780" s="13" t="s">
        <v>27</v>
      </c>
      <c r="V780" s="13" t="s">
        <v>8237</v>
      </c>
      <c r="W780" s="13">
        <v>0</v>
      </c>
      <c r="X780" s="13">
        <v>8321.0400000000009</v>
      </c>
      <c r="Y780" s="13"/>
      <c r="Z780" s="15" t="str">
        <f>VLOOKUP(D780,'ZOHO Export'!$H:$W,16,FALSE)</f>
        <v>Zied Maghrebi</v>
      </c>
      <c r="AA780" s="15" t="str">
        <f>VLOOKUP(E780,'ZOHO Export'!$H:$W,16,FALSE)</f>
        <v>Wissem Bensaid</v>
      </c>
    </row>
    <row r="781" spans="1:27" x14ac:dyDescent="0.3">
      <c r="A781" s="13" t="s">
        <v>1620</v>
      </c>
      <c r="B781" s="13" t="s">
        <v>5522</v>
      </c>
      <c r="C781" s="13"/>
      <c r="D781" s="13" t="s">
        <v>11787</v>
      </c>
      <c r="E781" s="13" t="s">
        <v>11790</v>
      </c>
      <c r="F781" s="13" t="s">
        <v>11723</v>
      </c>
      <c r="G781" s="13" t="s">
        <v>1621</v>
      </c>
      <c r="H781" s="13" t="s">
        <v>29</v>
      </c>
      <c r="I781" s="14">
        <v>45208</v>
      </c>
      <c r="J781" s="14">
        <v>45291</v>
      </c>
      <c r="K781" s="14">
        <v>45208</v>
      </c>
      <c r="L781" s="13">
        <v>15603.66</v>
      </c>
      <c r="M781" s="13" t="s">
        <v>11787</v>
      </c>
      <c r="N781" s="13">
        <v>0</v>
      </c>
      <c r="O781" s="13">
        <v>0</v>
      </c>
      <c r="P781" s="13" t="s">
        <v>122</v>
      </c>
      <c r="Q781" s="13"/>
      <c r="R781" s="13" t="s">
        <v>82</v>
      </c>
      <c r="S781" s="13" t="s">
        <v>12642</v>
      </c>
      <c r="T781" s="13" t="s">
        <v>53</v>
      </c>
      <c r="U781" s="13" t="s">
        <v>12200</v>
      </c>
      <c r="V781" s="13" t="s">
        <v>8238</v>
      </c>
      <c r="W781" s="13">
        <v>0.01</v>
      </c>
      <c r="X781" s="13">
        <v>15603.66</v>
      </c>
      <c r="Y781" s="13"/>
      <c r="Z781" s="15" t="str">
        <f>VLOOKUP(D781,'ZOHO Export'!$H:$W,16,FALSE)</f>
        <v>Carlos Bravo Fernández</v>
      </c>
      <c r="AA781" s="15" t="str">
        <f>VLOOKUP(E781,'ZOHO Export'!$H:$W,16,FALSE)</f>
        <v>Alfredo Bartolome</v>
      </c>
    </row>
    <row r="782" spans="1:27" x14ac:dyDescent="0.3">
      <c r="A782" s="13" t="s">
        <v>1622</v>
      </c>
      <c r="B782" s="13" t="s">
        <v>12643</v>
      </c>
      <c r="C782" s="13"/>
      <c r="D782" s="13" t="s">
        <v>12287</v>
      </c>
      <c r="E782" s="13" t="s">
        <v>11649</v>
      </c>
      <c r="F782" s="13"/>
      <c r="G782" s="13" t="s">
        <v>161</v>
      </c>
      <c r="H782" s="13" t="s">
        <v>29</v>
      </c>
      <c r="I782" s="14">
        <v>45206</v>
      </c>
      <c r="J782" s="14">
        <v>45778</v>
      </c>
      <c r="K782" s="14">
        <v>45206</v>
      </c>
      <c r="L782" s="13">
        <v>336042</v>
      </c>
      <c r="M782" s="13" t="s">
        <v>11880</v>
      </c>
      <c r="N782" s="13">
        <v>0</v>
      </c>
      <c r="O782" s="13">
        <v>0</v>
      </c>
      <c r="P782" s="13" t="s">
        <v>122</v>
      </c>
      <c r="Q782" s="13"/>
      <c r="R782" s="13" t="s">
        <v>25</v>
      </c>
      <c r="S782" s="13" t="s">
        <v>12644</v>
      </c>
      <c r="T782" s="13" t="s">
        <v>27</v>
      </c>
      <c r="U782" s="13" t="s">
        <v>27</v>
      </c>
      <c r="V782" s="13" t="s">
        <v>8239</v>
      </c>
      <c r="W782" s="13">
        <v>0</v>
      </c>
      <c r="X782" s="13">
        <v>336042</v>
      </c>
      <c r="Y782" s="13"/>
      <c r="Z782" s="15" t="str">
        <f>VLOOKUP(D782,'ZOHO Export'!$H:$W,16,FALSE)</f>
        <v>Assaad Koubaa</v>
      </c>
      <c r="AA782" s="15" t="str">
        <f>VLOOKUP(E782,'ZOHO Export'!$H:$W,16,FALSE)</f>
        <v>Wissem Bensaid</v>
      </c>
    </row>
    <row r="783" spans="1:27" x14ac:dyDescent="0.3">
      <c r="A783" s="13" t="s">
        <v>1623</v>
      </c>
      <c r="B783" s="13" t="s">
        <v>12645</v>
      </c>
      <c r="C783" s="13"/>
      <c r="D783" s="13" t="s">
        <v>12291</v>
      </c>
      <c r="E783" s="13" t="s">
        <v>11649</v>
      </c>
      <c r="F783" s="13"/>
      <c r="G783" s="13" t="s">
        <v>1624</v>
      </c>
      <c r="H783" s="13" t="s">
        <v>29</v>
      </c>
      <c r="I783" s="14">
        <v>45205</v>
      </c>
      <c r="J783" s="14">
        <v>45778</v>
      </c>
      <c r="K783" s="14">
        <v>45205</v>
      </c>
      <c r="L783" s="13">
        <v>2869.32</v>
      </c>
      <c r="M783" s="13" t="s">
        <v>11880</v>
      </c>
      <c r="N783" s="13">
        <v>0</v>
      </c>
      <c r="O783" s="13">
        <v>0</v>
      </c>
      <c r="P783" s="13" t="s">
        <v>122</v>
      </c>
      <c r="Q783" s="13"/>
      <c r="R783" s="13" t="s">
        <v>43</v>
      </c>
      <c r="S783" s="13" t="s">
        <v>11695</v>
      </c>
      <c r="T783" s="13" t="s">
        <v>27</v>
      </c>
      <c r="U783" s="13" t="s">
        <v>27</v>
      </c>
      <c r="V783" s="13" t="s">
        <v>8240</v>
      </c>
      <c r="W783" s="13">
        <v>0</v>
      </c>
      <c r="X783" s="13">
        <v>2869.32</v>
      </c>
      <c r="Y783" s="13"/>
      <c r="Z783" s="15" t="str">
        <f>VLOOKUP(D783,'ZOHO Export'!$H:$W,16,FALSE)</f>
        <v>Ahmed Kallel</v>
      </c>
      <c r="AA783" s="15" t="str">
        <f>VLOOKUP(E783,'ZOHO Export'!$H:$W,16,FALSE)</f>
        <v>Wissem Bensaid</v>
      </c>
    </row>
    <row r="784" spans="1:27" x14ac:dyDescent="0.3">
      <c r="A784" s="13" t="s">
        <v>1625</v>
      </c>
      <c r="B784" s="13" t="s">
        <v>12646</v>
      </c>
      <c r="C784" s="13"/>
      <c r="D784" s="13" t="s">
        <v>12324</v>
      </c>
      <c r="E784" s="13" t="s">
        <v>11649</v>
      </c>
      <c r="F784" s="13"/>
      <c r="G784" s="13" t="s">
        <v>1433</v>
      </c>
      <c r="H784" s="13" t="s">
        <v>29</v>
      </c>
      <c r="I784" s="14">
        <v>45205</v>
      </c>
      <c r="J784" s="14">
        <v>45778</v>
      </c>
      <c r="K784" s="14">
        <v>45205</v>
      </c>
      <c r="L784" s="13">
        <v>1000</v>
      </c>
      <c r="M784" s="13" t="s">
        <v>11880</v>
      </c>
      <c r="N784" s="13">
        <v>0</v>
      </c>
      <c r="O784" s="13">
        <v>0</v>
      </c>
      <c r="P784" s="13" t="s">
        <v>122</v>
      </c>
      <c r="Q784" s="13"/>
      <c r="R784" s="13" t="s">
        <v>25</v>
      </c>
      <c r="S784" s="13" t="s">
        <v>11733</v>
      </c>
      <c r="T784" s="13" t="s">
        <v>27</v>
      </c>
      <c r="U784" s="13" t="s">
        <v>27</v>
      </c>
      <c r="V784" s="13" t="s">
        <v>8241</v>
      </c>
      <c r="W784" s="13">
        <v>0</v>
      </c>
      <c r="X784" s="13">
        <v>1000</v>
      </c>
      <c r="Y784" s="13"/>
      <c r="Z784" s="15" t="str">
        <f>VLOOKUP(D784,'ZOHO Export'!$H:$W,16,FALSE)</f>
        <v>Ahmed Chalbi</v>
      </c>
      <c r="AA784" s="15" t="str">
        <f>VLOOKUP(E784,'ZOHO Export'!$H:$W,16,FALSE)</f>
        <v>Wissem Bensaid</v>
      </c>
    </row>
    <row r="785" spans="1:27" x14ac:dyDescent="0.3">
      <c r="A785" s="13" t="s">
        <v>1626</v>
      </c>
      <c r="B785" s="13" t="s">
        <v>12647</v>
      </c>
      <c r="C785" s="13"/>
      <c r="D785" s="13" t="s">
        <v>11730</v>
      </c>
      <c r="E785" s="13" t="s">
        <v>11649</v>
      </c>
      <c r="F785" s="13"/>
      <c r="G785" s="13" t="s">
        <v>508</v>
      </c>
      <c r="H785" s="13" t="s">
        <v>29</v>
      </c>
      <c r="I785" s="14">
        <v>45205</v>
      </c>
      <c r="J785" s="14">
        <v>45952</v>
      </c>
      <c r="K785" s="14">
        <v>45205</v>
      </c>
      <c r="L785" s="13">
        <v>2000.25</v>
      </c>
      <c r="M785" s="13" t="s">
        <v>11880</v>
      </c>
      <c r="N785" s="13">
        <v>0</v>
      </c>
      <c r="O785" s="13">
        <v>0</v>
      </c>
      <c r="P785" s="13" t="s">
        <v>122</v>
      </c>
      <c r="Q785" s="13"/>
      <c r="R785" s="13" t="s">
        <v>25</v>
      </c>
      <c r="S785" s="13" t="s">
        <v>12648</v>
      </c>
      <c r="T785" s="13" t="s">
        <v>27</v>
      </c>
      <c r="U785" s="13" t="s">
        <v>27</v>
      </c>
      <c r="V785" s="13" t="s">
        <v>8242</v>
      </c>
      <c r="W785" s="13">
        <v>0</v>
      </c>
      <c r="X785" s="13">
        <v>2000.25</v>
      </c>
      <c r="Y785" s="13"/>
      <c r="Z785" s="15" t="str">
        <f>VLOOKUP(D785,'ZOHO Export'!$H:$W,16,FALSE)</f>
        <v>Mansour Hamza</v>
      </c>
      <c r="AA785" s="15" t="str">
        <f>VLOOKUP(E785,'ZOHO Export'!$H:$W,16,FALSE)</f>
        <v>Wissem Bensaid</v>
      </c>
    </row>
    <row r="786" spans="1:27" x14ac:dyDescent="0.3">
      <c r="A786" s="13" t="s">
        <v>1628</v>
      </c>
      <c r="B786" s="13" t="s">
        <v>12649</v>
      </c>
      <c r="C786" s="13"/>
      <c r="D786" s="13" t="s">
        <v>12650</v>
      </c>
      <c r="E786" s="13" t="s">
        <v>11649</v>
      </c>
      <c r="F786" s="13"/>
      <c r="G786" s="13" t="s">
        <v>1629</v>
      </c>
      <c r="H786" s="13" t="s">
        <v>29</v>
      </c>
      <c r="I786" s="14">
        <v>45205</v>
      </c>
      <c r="J786" s="14">
        <v>45778</v>
      </c>
      <c r="K786" s="14">
        <v>45205</v>
      </c>
      <c r="L786" s="13">
        <v>15181.9</v>
      </c>
      <c r="M786" s="13" t="s">
        <v>11880</v>
      </c>
      <c r="N786" s="13">
        <v>0</v>
      </c>
      <c r="O786" s="13">
        <v>0</v>
      </c>
      <c r="P786" s="13" t="s">
        <v>122</v>
      </c>
      <c r="Q786" s="13"/>
      <c r="R786" s="13" t="s">
        <v>82</v>
      </c>
      <c r="S786" s="13" t="s">
        <v>12651</v>
      </c>
      <c r="T786" s="13" t="s">
        <v>27</v>
      </c>
      <c r="U786" s="13" t="s">
        <v>27</v>
      </c>
      <c r="V786" s="13" t="s">
        <v>8243</v>
      </c>
      <c r="W786" s="13">
        <v>0</v>
      </c>
      <c r="X786" s="13">
        <v>15181.9</v>
      </c>
      <c r="Y786" s="13"/>
      <c r="Z786" s="15" t="str">
        <f>VLOOKUP(D786,'ZOHO Export'!$H:$W,16,FALSE)</f>
        <v>Sofiene  Bouattour</v>
      </c>
      <c r="AA786" s="15" t="str">
        <f>VLOOKUP(E786,'ZOHO Export'!$H:$W,16,FALSE)</f>
        <v>Wissem Bensaid</v>
      </c>
    </row>
    <row r="787" spans="1:27" x14ac:dyDescent="0.3">
      <c r="A787" s="13" t="s">
        <v>1631</v>
      </c>
      <c r="B787" s="13" t="s">
        <v>5528</v>
      </c>
      <c r="C787" s="13" t="s">
        <v>12652</v>
      </c>
      <c r="D787" s="13" t="s">
        <v>11818</v>
      </c>
      <c r="E787" s="13" t="s">
        <v>11785</v>
      </c>
      <c r="F787" s="13" t="s">
        <v>11723</v>
      </c>
      <c r="G787" s="13" t="s">
        <v>74</v>
      </c>
      <c r="H787" s="13" t="s">
        <v>59</v>
      </c>
      <c r="I787" s="14">
        <v>45205</v>
      </c>
      <c r="J787" s="14">
        <v>45657</v>
      </c>
      <c r="K787" s="14">
        <v>45205</v>
      </c>
      <c r="L787" s="13">
        <v>98594.5</v>
      </c>
      <c r="M787" s="13" t="s">
        <v>11785</v>
      </c>
      <c r="N787" s="13">
        <v>0</v>
      </c>
      <c r="O787" s="13">
        <v>0</v>
      </c>
      <c r="P787" s="13" t="s">
        <v>122</v>
      </c>
      <c r="Q787" s="13"/>
      <c r="R787" s="13" t="s">
        <v>75</v>
      </c>
      <c r="S787" s="13" t="s">
        <v>6878</v>
      </c>
      <c r="T787" s="13" t="s">
        <v>38</v>
      </c>
      <c r="U787" s="13" t="s">
        <v>38</v>
      </c>
      <c r="V787" s="13" t="s">
        <v>8244</v>
      </c>
      <c r="W787" s="13">
        <v>22</v>
      </c>
      <c r="X787" s="13">
        <v>98594.5</v>
      </c>
      <c r="Y787" s="13"/>
      <c r="Z787" s="15" t="str">
        <f>VLOOKUP(D787,'ZOHO Export'!$H:$W,16,FALSE)</f>
        <v>Marcos Delgado Lopez</v>
      </c>
      <c r="AA787" s="15" t="str">
        <f>VLOOKUP(E787,'ZOHO Export'!$H:$W,16,FALSE)</f>
        <v>Nicolas Dubois</v>
      </c>
    </row>
    <row r="788" spans="1:27" x14ac:dyDescent="0.3">
      <c r="A788" s="13" t="s">
        <v>1632</v>
      </c>
      <c r="B788" s="13" t="s">
        <v>5529</v>
      </c>
      <c r="C788" s="13"/>
      <c r="D788" s="13" t="s">
        <v>12007</v>
      </c>
      <c r="E788" s="13" t="s">
        <v>11673</v>
      </c>
      <c r="F788" s="13" t="s">
        <v>11694</v>
      </c>
      <c r="G788" s="13" t="s">
        <v>146</v>
      </c>
      <c r="H788" s="13" t="s">
        <v>29</v>
      </c>
      <c r="I788" s="14">
        <v>45205</v>
      </c>
      <c r="J788" s="13"/>
      <c r="K788" s="14">
        <v>46073</v>
      </c>
      <c r="L788" s="13">
        <v>2529.17</v>
      </c>
      <c r="M788" s="13" t="s">
        <v>11785</v>
      </c>
      <c r="N788" s="13">
        <v>10</v>
      </c>
      <c r="O788" s="13">
        <v>10</v>
      </c>
      <c r="P788" s="13" t="s">
        <v>28</v>
      </c>
      <c r="Q788" s="13"/>
      <c r="R788" s="13" t="s">
        <v>75</v>
      </c>
      <c r="S788" s="13" t="s">
        <v>12653</v>
      </c>
      <c r="T788" s="13" t="s">
        <v>38</v>
      </c>
      <c r="U788" s="13" t="s">
        <v>12276</v>
      </c>
      <c r="V788" s="13" t="s">
        <v>8245</v>
      </c>
      <c r="W788" s="13">
        <v>3.4</v>
      </c>
      <c r="X788" s="13">
        <v>1026428.77</v>
      </c>
      <c r="Y788" s="13"/>
      <c r="Z788" s="15" t="str">
        <f>VLOOKUP(D788,'ZOHO Export'!$H:$W,16,FALSE)</f>
        <v>Alexandre Tratsaert</v>
      </c>
      <c r="AA788" s="15" t="str">
        <f>VLOOKUP(E788,'ZOHO Export'!$H:$W,16,FALSE)</f>
        <v>Loïc Bouvier</v>
      </c>
    </row>
    <row r="789" spans="1:27" x14ac:dyDescent="0.3">
      <c r="A789" s="13" t="s">
        <v>1634</v>
      </c>
      <c r="B789" s="13" t="s">
        <v>5530</v>
      </c>
      <c r="C789" s="13"/>
      <c r="D789" s="13" t="s">
        <v>11796</v>
      </c>
      <c r="E789" s="13" t="s">
        <v>11811</v>
      </c>
      <c r="F789" s="13" t="s">
        <v>11711</v>
      </c>
      <c r="G789" s="13" t="s">
        <v>1635</v>
      </c>
      <c r="H789" s="13" t="s">
        <v>29</v>
      </c>
      <c r="I789" s="14">
        <v>45203</v>
      </c>
      <c r="J789" s="14">
        <v>45275</v>
      </c>
      <c r="K789" s="14">
        <v>45203</v>
      </c>
      <c r="L789" s="13">
        <v>26234.53</v>
      </c>
      <c r="M789" s="13" t="s">
        <v>11811</v>
      </c>
      <c r="N789" s="13">
        <v>0</v>
      </c>
      <c r="O789" s="13">
        <v>0</v>
      </c>
      <c r="P789" s="13" t="s">
        <v>122</v>
      </c>
      <c r="Q789" s="13"/>
      <c r="R789" s="13" t="s">
        <v>36</v>
      </c>
      <c r="S789" s="13" t="s">
        <v>12654</v>
      </c>
      <c r="T789" s="13" t="s">
        <v>53</v>
      </c>
      <c r="U789" s="13" t="s">
        <v>12655</v>
      </c>
      <c r="V789" s="13" t="s">
        <v>8246</v>
      </c>
      <c r="W789" s="13">
        <v>6</v>
      </c>
      <c r="X789" s="13">
        <v>26234.53</v>
      </c>
      <c r="Y789" s="13"/>
      <c r="Z789" s="15" t="str">
        <f>VLOOKUP(D789,'ZOHO Export'!$H:$W,16,FALSE)</f>
        <v>Adrien Ongenae</v>
      </c>
      <c r="AA789" s="15" t="str">
        <f>VLOOKUP(E789,'ZOHO Export'!$H:$W,16,FALSE)</f>
        <v>Nadège Herment</v>
      </c>
    </row>
    <row r="790" spans="1:27" x14ac:dyDescent="0.3">
      <c r="A790" s="13" t="s">
        <v>1636</v>
      </c>
      <c r="B790" s="13" t="s">
        <v>12656</v>
      </c>
      <c r="C790" s="13"/>
      <c r="D790" s="13" t="s">
        <v>11778</v>
      </c>
      <c r="E790" s="13" t="s">
        <v>11649</v>
      </c>
      <c r="F790" s="13"/>
      <c r="G790" s="13" t="s">
        <v>371</v>
      </c>
      <c r="H790" s="13" t="s">
        <v>29</v>
      </c>
      <c r="I790" s="14">
        <v>45203</v>
      </c>
      <c r="J790" s="14">
        <v>45469</v>
      </c>
      <c r="K790" s="14">
        <v>45203</v>
      </c>
      <c r="L790" s="13">
        <v>0</v>
      </c>
      <c r="M790" s="13" t="s">
        <v>11880</v>
      </c>
      <c r="N790" s="13">
        <v>0</v>
      </c>
      <c r="O790" s="13">
        <v>0</v>
      </c>
      <c r="P790" s="13" t="s">
        <v>122</v>
      </c>
      <c r="Q790" s="13"/>
      <c r="R790" s="13" t="s">
        <v>25</v>
      </c>
      <c r="S790" s="13" t="s">
        <v>11919</v>
      </c>
      <c r="T790" s="13" t="s">
        <v>27</v>
      </c>
      <c r="U790" s="13" t="s">
        <v>27</v>
      </c>
      <c r="V790" s="13" t="s">
        <v>8247</v>
      </c>
      <c r="W790" s="13">
        <v>0</v>
      </c>
      <c r="X790" s="13">
        <v>0</v>
      </c>
      <c r="Y790" s="13"/>
      <c r="Z790" s="15" t="str">
        <f>VLOOKUP(D790,'ZOHO Export'!$H:$W,16,FALSE)</f>
        <v>Habib Kharrat</v>
      </c>
      <c r="AA790" s="15" t="str">
        <f>VLOOKUP(E790,'ZOHO Export'!$H:$W,16,FALSE)</f>
        <v>Wissem Bensaid</v>
      </c>
    </row>
    <row r="791" spans="1:27" x14ac:dyDescent="0.3">
      <c r="A791" s="13" t="s">
        <v>1637</v>
      </c>
      <c r="B791" s="13" t="s">
        <v>12657</v>
      </c>
      <c r="C791" s="13"/>
      <c r="D791" s="13" t="s">
        <v>11986</v>
      </c>
      <c r="E791" s="13" t="s">
        <v>11649</v>
      </c>
      <c r="F791" s="13"/>
      <c r="G791" s="13" t="s">
        <v>870</v>
      </c>
      <c r="H791" s="13" t="s">
        <v>29</v>
      </c>
      <c r="I791" s="14">
        <v>45202</v>
      </c>
      <c r="J791" s="14">
        <v>45952</v>
      </c>
      <c r="K791" s="14">
        <v>45202</v>
      </c>
      <c r="L791" s="13">
        <v>432000</v>
      </c>
      <c r="M791" s="13" t="s">
        <v>11880</v>
      </c>
      <c r="N791" s="13">
        <v>0</v>
      </c>
      <c r="O791" s="13">
        <v>0</v>
      </c>
      <c r="P791" s="13" t="s">
        <v>122</v>
      </c>
      <c r="Q791" s="13"/>
      <c r="R791" s="13" t="s">
        <v>82</v>
      </c>
      <c r="S791" s="13" t="s">
        <v>11889</v>
      </c>
      <c r="T791" s="13" t="s">
        <v>27</v>
      </c>
      <c r="U791" s="13" t="s">
        <v>27</v>
      </c>
      <c r="V791" s="13" t="s">
        <v>8248</v>
      </c>
      <c r="W791" s="13">
        <v>0</v>
      </c>
      <c r="X791" s="13">
        <v>432000</v>
      </c>
      <c r="Y791" s="13"/>
      <c r="Z791" s="15" t="str">
        <f>VLOOKUP(D791,'ZOHO Export'!$H:$W,16,FALSE)</f>
        <v>Kouloud Bouhaleb</v>
      </c>
      <c r="AA791" s="15" t="str">
        <f>VLOOKUP(E791,'ZOHO Export'!$H:$W,16,FALSE)</f>
        <v>Wissem Bensaid</v>
      </c>
    </row>
    <row r="792" spans="1:27" x14ac:dyDescent="0.3">
      <c r="A792" s="13" t="s">
        <v>1639</v>
      </c>
      <c r="B792" s="13" t="s">
        <v>5533</v>
      </c>
      <c r="C792" s="13"/>
      <c r="D792" s="13" t="s">
        <v>12658</v>
      </c>
      <c r="E792" s="13" t="s">
        <v>11771</v>
      </c>
      <c r="F792" s="13"/>
      <c r="G792" s="13" t="s">
        <v>233</v>
      </c>
      <c r="H792" s="13" t="s">
        <v>29</v>
      </c>
      <c r="I792" s="14">
        <v>45198</v>
      </c>
      <c r="J792" s="14">
        <v>45366</v>
      </c>
      <c r="K792" s="14">
        <v>45198</v>
      </c>
      <c r="L792" s="13">
        <v>10449.9</v>
      </c>
      <c r="M792" s="13" t="s">
        <v>12658</v>
      </c>
      <c r="N792" s="13">
        <v>0</v>
      </c>
      <c r="O792" s="13">
        <v>0</v>
      </c>
      <c r="P792" s="13" t="s">
        <v>122</v>
      </c>
      <c r="Q792" s="13"/>
      <c r="R792" s="13" t="s">
        <v>36</v>
      </c>
      <c r="S792" s="13" t="s">
        <v>6878</v>
      </c>
      <c r="T792" s="13" t="s">
        <v>84</v>
      </c>
      <c r="U792" s="13" t="s">
        <v>84</v>
      </c>
      <c r="V792" s="13" t="s">
        <v>8249</v>
      </c>
      <c r="W792" s="13">
        <v>0.13</v>
      </c>
      <c r="X792" s="13">
        <v>10449.9</v>
      </c>
      <c r="Y792" s="13"/>
      <c r="Z792" s="15" t="e">
        <f>VLOOKUP(D792,'ZOHO Export'!$H:$W,16,FALSE)</f>
        <v>#N/A</v>
      </c>
      <c r="AA792" s="15" t="str">
        <f>VLOOKUP(E792,'ZOHO Export'!$H:$W,16,FALSE)</f>
        <v>Mark Sensenig</v>
      </c>
    </row>
    <row r="793" spans="1:27" x14ac:dyDescent="0.3">
      <c r="A793" s="13" t="s">
        <v>1641</v>
      </c>
      <c r="B793" s="13" t="s">
        <v>5534</v>
      </c>
      <c r="C793" s="13"/>
      <c r="D793" s="13" t="s">
        <v>12658</v>
      </c>
      <c r="E793" s="13" t="s">
        <v>11771</v>
      </c>
      <c r="F793" s="13"/>
      <c r="G793" s="13" t="s">
        <v>233</v>
      </c>
      <c r="H793" s="13" t="s">
        <v>29</v>
      </c>
      <c r="I793" s="14">
        <v>45197</v>
      </c>
      <c r="J793" s="14">
        <v>45416</v>
      </c>
      <c r="K793" s="14">
        <v>45197</v>
      </c>
      <c r="L793" s="13">
        <v>10449.9</v>
      </c>
      <c r="M793" s="13" t="s">
        <v>11771</v>
      </c>
      <c r="N793" s="13">
        <v>0</v>
      </c>
      <c r="O793" s="13">
        <v>0</v>
      </c>
      <c r="P793" s="13" t="s">
        <v>122</v>
      </c>
      <c r="Q793" s="13"/>
      <c r="R793" s="13" t="s">
        <v>36</v>
      </c>
      <c r="S793" s="13" t="s">
        <v>6878</v>
      </c>
      <c r="T793" s="13" t="s">
        <v>84</v>
      </c>
      <c r="U793" s="13" t="s">
        <v>84</v>
      </c>
      <c r="V793" s="13" t="s">
        <v>8250</v>
      </c>
      <c r="W793" s="13">
        <v>0.21</v>
      </c>
      <c r="X793" s="13">
        <v>10449.9</v>
      </c>
      <c r="Y793" s="13"/>
      <c r="Z793" s="15" t="e">
        <f>VLOOKUP(D793,'ZOHO Export'!$H:$W,16,FALSE)</f>
        <v>#N/A</v>
      </c>
      <c r="AA793" s="15" t="str">
        <f>VLOOKUP(E793,'ZOHO Export'!$H:$W,16,FALSE)</f>
        <v>Mark Sensenig</v>
      </c>
    </row>
    <row r="794" spans="1:27" x14ac:dyDescent="0.3">
      <c r="A794" s="13" t="s">
        <v>1642</v>
      </c>
      <c r="B794" s="13" t="s">
        <v>5275</v>
      </c>
      <c r="C794" s="13"/>
      <c r="D794" s="13" t="s">
        <v>11774</v>
      </c>
      <c r="E794" s="13" t="s">
        <v>11655</v>
      </c>
      <c r="F794" s="13"/>
      <c r="G794" s="13" t="s">
        <v>719</v>
      </c>
      <c r="H794" s="13" t="s">
        <v>29</v>
      </c>
      <c r="I794" s="14">
        <v>45196</v>
      </c>
      <c r="J794" s="14">
        <v>45810</v>
      </c>
      <c r="K794" s="14">
        <v>45862</v>
      </c>
      <c r="L794" s="13">
        <v>3500</v>
      </c>
      <c r="M794" s="13" t="s">
        <v>11774</v>
      </c>
      <c r="N794" s="13">
        <v>6</v>
      </c>
      <c r="O794" s="13">
        <v>4</v>
      </c>
      <c r="P794" s="13" t="s">
        <v>122</v>
      </c>
      <c r="Q794" s="13"/>
      <c r="R794" s="13" t="s">
        <v>43</v>
      </c>
      <c r="S794" s="13" t="s">
        <v>12245</v>
      </c>
      <c r="T794" s="13" t="s">
        <v>45</v>
      </c>
      <c r="U794" s="13" t="s">
        <v>11826</v>
      </c>
      <c r="V794" s="13" t="s">
        <v>8251</v>
      </c>
      <c r="W794" s="13">
        <v>0.02</v>
      </c>
      <c r="X794" s="13">
        <v>48765.98</v>
      </c>
      <c r="Y794" s="13"/>
      <c r="Z794" s="15" t="str">
        <f>VLOOKUP(D794,'ZOHO Export'!$H:$W,16,FALSE)</f>
        <v>Cristina Rubio Rodríguez</v>
      </c>
      <c r="AA794" s="15" t="str">
        <f>VLOOKUP(E794,'ZOHO Export'!$H:$W,16,FALSE)</f>
        <v>Laura Cestau</v>
      </c>
    </row>
    <row r="795" spans="1:27" x14ac:dyDescent="0.3">
      <c r="A795" s="13" t="s">
        <v>1643</v>
      </c>
      <c r="B795" s="13" t="s">
        <v>5535</v>
      </c>
      <c r="C795" s="13" t="s">
        <v>12659</v>
      </c>
      <c r="D795" s="13" t="s">
        <v>11816</v>
      </c>
      <c r="E795" s="13" t="s">
        <v>11936</v>
      </c>
      <c r="F795" s="13" t="s">
        <v>11723</v>
      </c>
      <c r="G795" s="13" t="s">
        <v>1334</v>
      </c>
      <c r="H795" s="13" t="s">
        <v>29</v>
      </c>
      <c r="I795" s="14">
        <v>45196</v>
      </c>
      <c r="J795" s="13"/>
      <c r="K795" s="14">
        <v>46072</v>
      </c>
      <c r="L795" s="13">
        <v>139526.18</v>
      </c>
      <c r="M795" s="13" t="s">
        <v>11689</v>
      </c>
      <c r="N795" s="13">
        <v>16</v>
      </c>
      <c r="O795" s="13">
        <v>23</v>
      </c>
      <c r="P795" s="13" t="s">
        <v>28</v>
      </c>
      <c r="Q795" s="13"/>
      <c r="R795" s="13" t="s">
        <v>36</v>
      </c>
      <c r="S795" s="13" t="s">
        <v>12660</v>
      </c>
      <c r="T795" s="13" t="s">
        <v>53</v>
      </c>
      <c r="U795" s="13" t="s">
        <v>12661</v>
      </c>
      <c r="V795" s="13" t="s">
        <v>8252</v>
      </c>
      <c r="W795" s="13">
        <v>60000000</v>
      </c>
      <c r="X795" s="13">
        <v>2372803.35</v>
      </c>
      <c r="Y795" s="13"/>
      <c r="Z795" s="15" t="str">
        <f>VLOOKUP(D795,'ZOHO Export'!$H:$W,16,FALSE)</f>
        <v>Pascal Cornuez</v>
      </c>
      <c r="AA795" s="15" t="str">
        <f>VLOOKUP(E795,'ZOHO Export'!$H:$W,16,FALSE)</f>
        <v>Philippe Fürst</v>
      </c>
    </row>
    <row r="796" spans="1:27" x14ac:dyDescent="0.3">
      <c r="A796" s="13" t="s">
        <v>1645</v>
      </c>
      <c r="B796" s="13" t="s">
        <v>5536</v>
      </c>
      <c r="C796" s="13"/>
      <c r="D796" s="13" t="s">
        <v>11721</v>
      </c>
      <c r="E796" s="13" t="s">
        <v>11697</v>
      </c>
      <c r="F796" s="13"/>
      <c r="G796" s="13" t="s">
        <v>1646</v>
      </c>
      <c r="H796" s="13" t="s">
        <v>29</v>
      </c>
      <c r="I796" s="14">
        <v>45196</v>
      </c>
      <c r="J796" s="14">
        <v>45565</v>
      </c>
      <c r="K796" s="14">
        <v>45196</v>
      </c>
      <c r="L796" s="13">
        <v>12000.3</v>
      </c>
      <c r="M796" s="13" t="s">
        <v>12283</v>
      </c>
      <c r="N796" s="13">
        <v>0</v>
      </c>
      <c r="O796" s="13">
        <v>0</v>
      </c>
      <c r="P796" s="13" t="s">
        <v>122</v>
      </c>
      <c r="Q796" s="13"/>
      <c r="R796" s="13" t="s">
        <v>43</v>
      </c>
      <c r="S796" s="13" t="s">
        <v>6878</v>
      </c>
      <c r="T796" s="13" t="s">
        <v>58</v>
      </c>
      <c r="U796" s="13" t="s">
        <v>58</v>
      </c>
      <c r="V796" s="13" t="s">
        <v>8253</v>
      </c>
      <c r="W796" s="13">
        <v>1</v>
      </c>
      <c r="X796" s="13">
        <v>12000.3</v>
      </c>
      <c r="Y796" s="13"/>
      <c r="Z796" s="15" t="str">
        <f>VLOOKUP(D796,'ZOHO Export'!$H:$W,16,FALSE)</f>
        <v>Corto Tristan Travada</v>
      </c>
      <c r="AA796" s="15" t="str">
        <f>VLOOKUP(E796,'ZOHO Export'!$H:$W,16,FALSE)</f>
        <v>Miguel Menéndez</v>
      </c>
    </row>
    <row r="797" spans="1:27" x14ac:dyDescent="0.3">
      <c r="A797" s="13" t="s">
        <v>1647</v>
      </c>
      <c r="B797" s="13" t="s">
        <v>5489</v>
      </c>
      <c r="C797" s="13"/>
      <c r="D797" s="13" t="s">
        <v>12023</v>
      </c>
      <c r="E797" s="13" t="s">
        <v>12023</v>
      </c>
      <c r="F797" s="13" t="s">
        <v>12601</v>
      </c>
      <c r="G797" s="13" t="s">
        <v>1570</v>
      </c>
      <c r="H797" s="13" t="s">
        <v>59</v>
      </c>
      <c r="I797" s="14">
        <v>45195</v>
      </c>
      <c r="J797" s="14">
        <v>45239</v>
      </c>
      <c r="K797" s="14">
        <v>45239</v>
      </c>
      <c r="L797" s="13">
        <v>-38218.5</v>
      </c>
      <c r="M797" s="13" t="s">
        <v>12023</v>
      </c>
      <c r="N797" s="13">
        <v>1</v>
      </c>
      <c r="O797" s="13">
        <v>1</v>
      </c>
      <c r="P797" s="13" t="s">
        <v>122</v>
      </c>
      <c r="Q797" s="13"/>
      <c r="R797" s="13" t="s">
        <v>43</v>
      </c>
      <c r="S797" s="13" t="s">
        <v>6878</v>
      </c>
      <c r="T797" s="13" t="s">
        <v>38</v>
      </c>
      <c r="U797" s="13" t="s">
        <v>38</v>
      </c>
      <c r="V797" s="13" t="s">
        <v>8254</v>
      </c>
      <c r="W797" s="13">
        <v>0.1</v>
      </c>
      <c r="X797" s="13">
        <v>0</v>
      </c>
      <c r="Y797" s="13"/>
      <c r="Z797" s="15" t="e">
        <f>VLOOKUP(D797,'ZOHO Export'!$H:$W,16,FALSE)</f>
        <v>#N/A</v>
      </c>
      <c r="AA797" s="15" t="e">
        <f>VLOOKUP(E797,'ZOHO Export'!$H:$W,16,FALSE)</f>
        <v>#N/A</v>
      </c>
    </row>
    <row r="798" spans="1:27" x14ac:dyDescent="0.3">
      <c r="A798" s="13" t="s">
        <v>1648</v>
      </c>
      <c r="B798" s="13" t="s">
        <v>12662</v>
      </c>
      <c r="C798" s="13"/>
      <c r="D798" s="13" t="s">
        <v>11742</v>
      </c>
      <c r="E798" s="13" t="s">
        <v>11649</v>
      </c>
      <c r="F798" s="13"/>
      <c r="G798" s="13" t="s">
        <v>195</v>
      </c>
      <c r="H798" s="13" t="s">
        <v>29</v>
      </c>
      <c r="I798" s="14">
        <v>45139</v>
      </c>
      <c r="J798" s="14">
        <v>45778</v>
      </c>
      <c r="K798" s="14">
        <v>45195</v>
      </c>
      <c r="L798" s="13">
        <v>3160</v>
      </c>
      <c r="M798" s="13" t="s">
        <v>11880</v>
      </c>
      <c r="N798" s="13">
        <v>0</v>
      </c>
      <c r="O798" s="13">
        <v>0</v>
      </c>
      <c r="P798" s="13" t="s">
        <v>122</v>
      </c>
      <c r="Q798" s="13"/>
      <c r="R798" s="13" t="s">
        <v>25</v>
      </c>
      <c r="S798" s="13" t="s">
        <v>11733</v>
      </c>
      <c r="T798" s="13" t="s">
        <v>27</v>
      </c>
      <c r="U798" s="13" t="s">
        <v>27</v>
      </c>
      <c r="V798" s="13" t="s">
        <v>8255</v>
      </c>
      <c r="W798" s="13">
        <v>0</v>
      </c>
      <c r="X798" s="13">
        <v>3160</v>
      </c>
      <c r="Y798" s="13"/>
      <c r="Z798" s="15" t="str">
        <f>VLOOKUP(D798,'ZOHO Export'!$H:$W,16,FALSE)</f>
        <v>Houssem Bac Ali</v>
      </c>
      <c r="AA798" s="15" t="str">
        <f>VLOOKUP(E798,'ZOHO Export'!$H:$W,16,FALSE)</f>
        <v>Wissem Bensaid</v>
      </c>
    </row>
    <row r="799" spans="1:27" x14ac:dyDescent="0.3">
      <c r="A799" s="13" t="s">
        <v>1649</v>
      </c>
      <c r="B799" s="13" t="s">
        <v>5538</v>
      </c>
      <c r="C799" s="13"/>
      <c r="D799" s="13" t="s">
        <v>11774</v>
      </c>
      <c r="E799" s="13" t="s">
        <v>11722</v>
      </c>
      <c r="F799" s="13"/>
      <c r="G799" s="13" t="s">
        <v>1650</v>
      </c>
      <c r="H799" s="13" t="s">
        <v>29</v>
      </c>
      <c r="I799" s="14">
        <v>45595</v>
      </c>
      <c r="J799" s="14">
        <v>45706</v>
      </c>
      <c r="K799" s="14">
        <v>45191</v>
      </c>
      <c r="L799" s="13">
        <v>13722</v>
      </c>
      <c r="M799" s="13" t="s">
        <v>12663</v>
      </c>
      <c r="N799" s="13">
        <v>0</v>
      </c>
      <c r="O799" s="13">
        <v>0</v>
      </c>
      <c r="P799" s="13" t="s">
        <v>122</v>
      </c>
      <c r="Q799" s="13"/>
      <c r="R799" s="13" t="s">
        <v>43</v>
      </c>
      <c r="S799" s="13" t="s">
        <v>12245</v>
      </c>
      <c r="T799" s="13" t="s">
        <v>45</v>
      </c>
      <c r="U799" s="13" t="s">
        <v>45</v>
      </c>
      <c r="V799" s="13" t="s">
        <v>8256</v>
      </c>
      <c r="W799" s="13">
        <v>0.01</v>
      </c>
      <c r="X799" s="13">
        <v>13722</v>
      </c>
      <c r="Y799" s="13" t="s">
        <v>9605</v>
      </c>
      <c r="Z799" s="15" t="str">
        <f>VLOOKUP(D799,'ZOHO Export'!$H:$W,16,FALSE)</f>
        <v>Cristina Rubio Rodríguez</v>
      </c>
      <c r="AA799" s="15" t="str">
        <f>VLOOKUP(E799,'ZOHO Export'!$H:$W,16,FALSE)</f>
        <v>Juan Juarez Quintana</v>
      </c>
    </row>
    <row r="800" spans="1:27" x14ac:dyDescent="0.3">
      <c r="A800" s="13" t="s">
        <v>1651</v>
      </c>
      <c r="B800" s="13" t="s">
        <v>5539</v>
      </c>
      <c r="C800" s="13"/>
      <c r="D800" s="13" t="s">
        <v>11661</v>
      </c>
      <c r="E800" s="13" t="s">
        <v>11907</v>
      </c>
      <c r="F800" s="13"/>
      <c r="G800" s="13" t="s">
        <v>609</v>
      </c>
      <c r="H800" s="13" t="s">
        <v>29</v>
      </c>
      <c r="I800" s="14">
        <v>45191</v>
      </c>
      <c r="J800" s="14">
        <v>45952</v>
      </c>
      <c r="K800" s="14">
        <v>45425</v>
      </c>
      <c r="L800" s="13">
        <v>3952.8</v>
      </c>
      <c r="M800" s="13" t="s">
        <v>12323</v>
      </c>
      <c r="N800" s="13">
        <v>1</v>
      </c>
      <c r="O800" s="13">
        <v>1</v>
      </c>
      <c r="P800" s="13" t="s">
        <v>122</v>
      </c>
      <c r="Q800" s="13"/>
      <c r="R800" s="13" t="s">
        <v>36</v>
      </c>
      <c r="S800" s="13" t="s">
        <v>11695</v>
      </c>
      <c r="T800" s="13" t="s">
        <v>58</v>
      </c>
      <c r="U800" s="13" t="s">
        <v>12248</v>
      </c>
      <c r="V800" s="13" t="s">
        <v>8257</v>
      </c>
      <c r="W800" s="13">
        <v>0.1</v>
      </c>
      <c r="X800" s="13">
        <v>7516.8</v>
      </c>
      <c r="Y800" s="13"/>
      <c r="Z800" s="15" t="str">
        <f>VLOOKUP(D800,'ZOHO Export'!$H:$W,16,FALSE)</f>
        <v>Maria Bonaccio</v>
      </c>
      <c r="AA800" s="15" t="e">
        <f>VLOOKUP(E800,'ZOHO Export'!$H:$W,16,FALSE)</f>
        <v>#N/A</v>
      </c>
    </row>
    <row r="801" spans="1:27" x14ac:dyDescent="0.3">
      <c r="A801" s="13" t="s">
        <v>1652</v>
      </c>
      <c r="B801" s="13" t="s">
        <v>5540</v>
      </c>
      <c r="C801" s="13"/>
      <c r="D801" s="13" t="s">
        <v>12318</v>
      </c>
      <c r="E801" s="13" t="s">
        <v>11792</v>
      </c>
      <c r="F801" s="13" t="s">
        <v>11723</v>
      </c>
      <c r="G801" s="13" t="s">
        <v>1653</v>
      </c>
      <c r="H801" s="13" t="s">
        <v>29</v>
      </c>
      <c r="I801" s="14">
        <v>45191</v>
      </c>
      <c r="J801" s="14">
        <v>45986</v>
      </c>
      <c r="K801" s="14">
        <v>45741</v>
      </c>
      <c r="L801" s="13">
        <v>-26897</v>
      </c>
      <c r="M801" s="13" t="s">
        <v>11792</v>
      </c>
      <c r="N801" s="13">
        <v>7</v>
      </c>
      <c r="O801" s="13">
        <v>7</v>
      </c>
      <c r="P801" s="13" t="s">
        <v>122</v>
      </c>
      <c r="Q801" s="13"/>
      <c r="R801" s="13" t="s">
        <v>82</v>
      </c>
      <c r="S801" s="13" t="s">
        <v>12664</v>
      </c>
      <c r="T801" s="13" t="s">
        <v>38</v>
      </c>
      <c r="U801" s="13" t="s">
        <v>12317</v>
      </c>
      <c r="V801" s="13" t="s">
        <v>8258</v>
      </c>
      <c r="W801" s="13">
        <v>10000000</v>
      </c>
      <c r="X801" s="13">
        <v>802192.13</v>
      </c>
      <c r="Y801" s="13"/>
      <c r="Z801" s="15" t="str">
        <f>VLOOKUP(D801,'ZOHO Export'!$H:$W,16,FALSE)</f>
        <v>Khalil Fourati</v>
      </c>
      <c r="AA801" s="15" t="str">
        <f>VLOOKUP(E801,'ZOHO Export'!$H:$W,16,FALSE)</f>
        <v>Damien Hemmeryckx</v>
      </c>
    </row>
    <row r="802" spans="1:27" x14ac:dyDescent="0.3">
      <c r="A802" s="13" t="s">
        <v>1655</v>
      </c>
      <c r="B802" s="13" t="s">
        <v>5448</v>
      </c>
      <c r="C802" s="13" t="s">
        <v>12665</v>
      </c>
      <c r="D802" s="13" t="s">
        <v>12666</v>
      </c>
      <c r="E802" s="13" t="s">
        <v>12023</v>
      </c>
      <c r="F802" s="13" t="s">
        <v>12601</v>
      </c>
      <c r="G802" s="13" t="s">
        <v>895</v>
      </c>
      <c r="H802" s="13" t="s">
        <v>59</v>
      </c>
      <c r="I802" s="14">
        <v>45190</v>
      </c>
      <c r="J802" s="14">
        <v>45322</v>
      </c>
      <c r="K802" s="14">
        <v>45280</v>
      </c>
      <c r="L802" s="13">
        <v>-40386.239999999998</v>
      </c>
      <c r="M802" s="13" t="s">
        <v>11963</v>
      </c>
      <c r="N802" s="13">
        <v>1</v>
      </c>
      <c r="O802" s="13">
        <v>1</v>
      </c>
      <c r="P802" s="13" t="s">
        <v>122</v>
      </c>
      <c r="Q802" s="13"/>
      <c r="R802" s="13" t="s">
        <v>25</v>
      </c>
      <c r="S802" s="13" t="s">
        <v>11775</v>
      </c>
      <c r="T802" s="13" t="s">
        <v>53</v>
      </c>
      <c r="U802" s="13" t="s">
        <v>38</v>
      </c>
      <c r="V802" s="13" t="s">
        <v>8259</v>
      </c>
      <c r="W802" s="13">
        <v>0.1</v>
      </c>
      <c r="X802" s="13">
        <v>0</v>
      </c>
      <c r="Y802" s="13"/>
      <c r="Z802" s="15" t="e">
        <f>VLOOKUP(D802,'ZOHO Export'!$H:$W,16,FALSE)</f>
        <v>#N/A</v>
      </c>
      <c r="AA802" s="15" t="e">
        <f>VLOOKUP(E802,'ZOHO Export'!$H:$W,16,FALSE)</f>
        <v>#N/A</v>
      </c>
    </row>
    <row r="803" spans="1:27" x14ac:dyDescent="0.3">
      <c r="A803" s="13" t="s">
        <v>1657</v>
      </c>
      <c r="B803" s="13" t="s">
        <v>5451</v>
      </c>
      <c r="C803" s="13" t="s">
        <v>12667</v>
      </c>
      <c r="D803" s="13" t="s">
        <v>12668</v>
      </c>
      <c r="E803" s="13" t="s">
        <v>12366</v>
      </c>
      <c r="F803" s="13" t="s">
        <v>12601</v>
      </c>
      <c r="G803" s="13" t="s">
        <v>1498</v>
      </c>
      <c r="H803" s="13" t="s">
        <v>29</v>
      </c>
      <c r="I803" s="14">
        <v>45190</v>
      </c>
      <c r="J803" s="14">
        <v>45291</v>
      </c>
      <c r="K803" s="14">
        <v>45279</v>
      </c>
      <c r="L803" s="13">
        <v>-22000.720000000001</v>
      </c>
      <c r="M803" s="13" t="s">
        <v>12023</v>
      </c>
      <c r="N803" s="13">
        <v>1</v>
      </c>
      <c r="O803" s="13">
        <v>1</v>
      </c>
      <c r="P803" s="13" t="s">
        <v>122</v>
      </c>
      <c r="Q803" s="13"/>
      <c r="R803" s="13" t="s">
        <v>43</v>
      </c>
      <c r="S803" s="13" t="s">
        <v>12560</v>
      </c>
      <c r="T803" s="13" t="s">
        <v>38</v>
      </c>
      <c r="U803" s="13" t="s">
        <v>11801</v>
      </c>
      <c r="V803" s="13" t="s">
        <v>8260</v>
      </c>
      <c r="W803" s="13">
        <v>0.1</v>
      </c>
      <c r="X803" s="13">
        <v>-0.5</v>
      </c>
      <c r="Y803" s="13"/>
      <c r="Z803" s="15" t="e">
        <f>VLOOKUP(D803,'ZOHO Export'!$H:$W,16,FALSE)</f>
        <v>#N/A</v>
      </c>
      <c r="AA803" s="15" t="e">
        <f>VLOOKUP(E803,'ZOHO Export'!$H:$W,16,FALSE)</f>
        <v>#N/A</v>
      </c>
    </row>
    <row r="804" spans="1:27" x14ac:dyDescent="0.3">
      <c r="A804" s="13" t="s">
        <v>1659</v>
      </c>
      <c r="B804" s="13" t="s">
        <v>5541</v>
      </c>
      <c r="C804" s="13" t="s">
        <v>12669</v>
      </c>
      <c r="D804" s="13" t="s">
        <v>11844</v>
      </c>
      <c r="E804" s="13" t="s">
        <v>11722</v>
      </c>
      <c r="F804" s="13" t="s">
        <v>11723</v>
      </c>
      <c r="G804" s="13" t="s">
        <v>1660</v>
      </c>
      <c r="H804" s="13" t="s">
        <v>59</v>
      </c>
      <c r="I804" s="14">
        <v>45188</v>
      </c>
      <c r="J804" s="14">
        <v>45716</v>
      </c>
      <c r="K804" s="14">
        <v>45551</v>
      </c>
      <c r="L804" s="13">
        <v>8280</v>
      </c>
      <c r="M804" s="13" t="s">
        <v>11844</v>
      </c>
      <c r="N804" s="13">
        <v>3</v>
      </c>
      <c r="O804" s="13">
        <v>3</v>
      </c>
      <c r="P804" s="13" t="s">
        <v>122</v>
      </c>
      <c r="Q804" s="13"/>
      <c r="R804" s="13" t="s">
        <v>43</v>
      </c>
      <c r="S804" s="13" t="s">
        <v>11903</v>
      </c>
      <c r="T804" s="13" t="s">
        <v>38</v>
      </c>
      <c r="U804" s="13" t="s">
        <v>38</v>
      </c>
      <c r="V804" s="13" t="s">
        <v>8261</v>
      </c>
      <c r="W804" s="13">
        <v>2</v>
      </c>
      <c r="X804" s="13">
        <v>32501.35</v>
      </c>
      <c r="Y804" s="13"/>
      <c r="Z804" s="15" t="e">
        <f>VLOOKUP(D804,'ZOHO Export'!$H:$W,16,FALSE)</f>
        <v>#N/A</v>
      </c>
      <c r="AA804" s="15" t="str">
        <f>VLOOKUP(E804,'ZOHO Export'!$H:$W,16,FALSE)</f>
        <v>Juan Juarez Quintana</v>
      </c>
    </row>
    <row r="805" spans="1:27" x14ac:dyDescent="0.3">
      <c r="A805" s="13" t="s">
        <v>1661</v>
      </c>
      <c r="B805" s="13" t="s">
        <v>5542</v>
      </c>
      <c r="C805" s="13"/>
      <c r="D805" s="13" t="s">
        <v>11681</v>
      </c>
      <c r="E805" s="13" t="s">
        <v>12180</v>
      </c>
      <c r="F805" s="13"/>
      <c r="G805" s="13" t="s">
        <v>3189</v>
      </c>
      <c r="H805" s="13" t="s">
        <v>29</v>
      </c>
      <c r="I805" s="14">
        <v>45188</v>
      </c>
      <c r="J805" s="14">
        <v>45188</v>
      </c>
      <c r="K805" s="14">
        <v>45190</v>
      </c>
      <c r="L805" s="13">
        <v>-19260</v>
      </c>
      <c r="M805" s="13" t="s">
        <v>11963</v>
      </c>
      <c r="N805" s="13">
        <v>1</v>
      </c>
      <c r="O805" s="13">
        <v>1</v>
      </c>
      <c r="P805" s="13" t="s">
        <v>122</v>
      </c>
      <c r="Q805" s="13"/>
      <c r="R805" s="13" t="s">
        <v>43</v>
      </c>
      <c r="S805" s="13" t="s">
        <v>7407</v>
      </c>
      <c r="T805" s="13" t="s">
        <v>45</v>
      </c>
      <c r="U805" s="13" t="s">
        <v>45</v>
      </c>
      <c r="V805" s="13" t="s">
        <v>8262</v>
      </c>
      <c r="W805" s="13">
        <v>1</v>
      </c>
      <c r="X805" s="13">
        <v>0</v>
      </c>
      <c r="Y805" s="13"/>
      <c r="Z805" s="15" t="str">
        <f>VLOOKUP(D805,'ZOHO Export'!$H:$W,16,FALSE)</f>
        <v>Felipe Langa Hernáez</v>
      </c>
      <c r="AA805" s="15" t="e">
        <f>VLOOKUP(E805,'ZOHO Export'!$H:$W,16,FALSE)</f>
        <v>#N/A</v>
      </c>
    </row>
    <row r="806" spans="1:27" x14ac:dyDescent="0.3">
      <c r="A806" s="13" t="s">
        <v>1663</v>
      </c>
      <c r="B806" s="13" t="s">
        <v>5543</v>
      </c>
      <c r="C806" s="13"/>
      <c r="D806" s="13" t="s">
        <v>11800</v>
      </c>
      <c r="E806" s="13" t="s">
        <v>11771</v>
      </c>
      <c r="F806" s="13"/>
      <c r="G806" s="13" t="s">
        <v>532</v>
      </c>
      <c r="H806" s="13" t="s">
        <v>29</v>
      </c>
      <c r="I806" s="14">
        <v>45186</v>
      </c>
      <c r="J806" s="14">
        <v>45229</v>
      </c>
      <c r="K806" s="14">
        <v>45186</v>
      </c>
      <c r="L806" s="13">
        <v>3395.88</v>
      </c>
      <c r="M806" s="13" t="s">
        <v>11800</v>
      </c>
      <c r="N806" s="13">
        <v>0</v>
      </c>
      <c r="O806" s="13">
        <v>0</v>
      </c>
      <c r="P806" s="13" t="s">
        <v>122</v>
      </c>
      <c r="Q806" s="13"/>
      <c r="R806" s="13" t="s">
        <v>36</v>
      </c>
      <c r="S806" s="13" t="s">
        <v>6878</v>
      </c>
      <c r="T806" s="13" t="s">
        <v>84</v>
      </c>
      <c r="U806" s="13" t="s">
        <v>84</v>
      </c>
      <c r="V806" s="13" t="s">
        <v>12670</v>
      </c>
      <c r="W806" s="13">
        <v>1</v>
      </c>
      <c r="X806" s="13">
        <v>3395.88</v>
      </c>
      <c r="Y806" s="13"/>
      <c r="Z806" s="15" t="str">
        <f>VLOOKUP(D806,'ZOHO Export'!$H:$W,16,FALSE)</f>
        <v>Mac Olean</v>
      </c>
      <c r="AA806" s="15" t="str">
        <f>VLOOKUP(E806,'ZOHO Export'!$H:$W,16,FALSE)</f>
        <v>Mark Sensenig</v>
      </c>
    </row>
    <row r="807" spans="1:27" x14ac:dyDescent="0.3">
      <c r="A807" s="13" t="s">
        <v>1664</v>
      </c>
      <c r="B807" s="13" t="s">
        <v>5544</v>
      </c>
      <c r="C807" s="13"/>
      <c r="D807" s="13" t="s">
        <v>12157</v>
      </c>
      <c r="E807" s="13" t="s">
        <v>11751</v>
      </c>
      <c r="F807" s="13" t="s">
        <v>11718</v>
      </c>
      <c r="G807" s="13" t="s">
        <v>334</v>
      </c>
      <c r="H807" s="13" t="s">
        <v>59</v>
      </c>
      <c r="I807" s="14">
        <v>45184</v>
      </c>
      <c r="J807" s="14">
        <v>45991</v>
      </c>
      <c r="K807" s="14">
        <v>45810</v>
      </c>
      <c r="L807" s="13">
        <v>79933.5</v>
      </c>
      <c r="M807" s="13" t="s">
        <v>11829</v>
      </c>
      <c r="N807" s="13">
        <v>5</v>
      </c>
      <c r="O807" s="13">
        <v>5</v>
      </c>
      <c r="P807" s="13" t="s">
        <v>28</v>
      </c>
      <c r="Q807" s="13"/>
      <c r="R807" s="13" t="s">
        <v>82</v>
      </c>
      <c r="S807" s="13" t="s">
        <v>12671</v>
      </c>
      <c r="T807" s="13" t="s">
        <v>38</v>
      </c>
      <c r="U807" s="13" t="s">
        <v>11725</v>
      </c>
      <c r="V807" s="13" t="s">
        <v>8264</v>
      </c>
      <c r="W807" s="13">
        <v>2.2999999999999998</v>
      </c>
      <c r="X807" s="13">
        <v>313326.21000000002</v>
      </c>
      <c r="Y807" s="13"/>
      <c r="Z807" s="15" t="str">
        <f>VLOOKUP(D807,'ZOHO Export'!$H:$W,16,FALSE)</f>
        <v>Rudi Straetmans</v>
      </c>
      <c r="AA807" s="15" t="str">
        <f>VLOOKUP(E807,'ZOHO Export'!$H:$W,16,FALSE)</f>
        <v>Sunny Yip</v>
      </c>
    </row>
    <row r="808" spans="1:27" x14ac:dyDescent="0.3">
      <c r="A808" s="13" t="s">
        <v>1666</v>
      </c>
      <c r="B808" s="13" t="s">
        <v>5545</v>
      </c>
      <c r="C808" s="13" t="s">
        <v>12672</v>
      </c>
      <c r="D808" s="13" t="s">
        <v>11790</v>
      </c>
      <c r="E808" s="13" t="s">
        <v>11792</v>
      </c>
      <c r="F808" s="13" t="s">
        <v>11723</v>
      </c>
      <c r="G808" s="13" t="s">
        <v>589</v>
      </c>
      <c r="H808" s="13" t="s">
        <v>29</v>
      </c>
      <c r="I808" s="14">
        <v>45181</v>
      </c>
      <c r="J808" s="14">
        <v>45565</v>
      </c>
      <c r="K808" s="14">
        <v>45516</v>
      </c>
      <c r="L808" s="13">
        <v>-40602</v>
      </c>
      <c r="M808" s="13" t="s">
        <v>11792</v>
      </c>
      <c r="N808" s="13">
        <v>1</v>
      </c>
      <c r="O808" s="13">
        <v>1</v>
      </c>
      <c r="P808" s="13" t="s">
        <v>122</v>
      </c>
      <c r="Q808" s="13"/>
      <c r="R808" s="13" t="s">
        <v>25</v>
      </c>
      <c r="S808" s="13" t="s">
        <v>12673</v>
      </c>
      <c r="T808" s="13" t="s">
        <v>38</v>
      </c>
      <c r="U808" s="13" t="s">
        <v>38</v>
      </c>
      <c r="V808" s="13" t="s">
        <v>8265</v>
      </c>
      <c r="W808" s="13">
        <v>100</v>
      </c>
      <c r="X808" s="13">
        <v>37238</v>
      </c>
      <c r="Y808" s="13"/>
      <c r="Z808" s="15" t="str">
        <f>VLOOKUP(D808,'ZOHO Export'!$H:$W,16,FALSE)</f>
        <v>Alfredo Bartolome</v>
      </c>
      <c r="AA808" s="15" t="str">
        <f>VLOOKUP(E808,'ZOHO Export'!$H:$W,16,FALSE)</f>
        <v>Damien Hemmeryckx</v>
      </c>
    </row>
    <row r="809" spans="1:27" x14ac:dyDescent="0.3">
      <c r="A809" s="13" t="s">
        <v>1667</v>
      </c>
      <c r="B809" s="13" t="s">
        <v>5546</v>
      </c>
      <c r="C809" s="13"/>
      <c r="D809" s="13" t="s">
        <v>11886</v>
      </c>
      <c r="E809" s="13" t="s">
        <v>11785</v>
      </c>
      <c r="F809" s="13" t="s">
        <v>11672</v>
      </c>
      <c r="G809" s="13" t="s">
        <v>74</v>
      </c>
      <c r="H809" s="13" t="s">
        <v>29</v>
      </c>
      <c r="I809" s="14">
        <v>45180</v>
      </c>
      <c r="J809" s="13"/>
      <c r="K809" s="14">
        <v>46052</v>
      </c>
      <c r="L809" s="13">
        <v>80000.02</v>
      </c>
      <c r="M809" s="13" t="s">
        <v>11785</v>
      </c>
      <c r="N809" s="13">
        <v>17</v>
      </c>
      <c r="O809" s="13">
        <v>19</v>
      </c>
      <c r="P809" s="13" t="s">
        <v>28</v>
      </c>
      <c r="Q809" s="13"/>
      <c r="R809" s="13" t="s">
        <v>75</v>
      </c>
      <c r="S809" s="13" t="s">
        <v>12674</v>
      </c>
      <c r="T809" s="13" t="s">
        <v>38</v>
      </c>
      <c r="U809" s="13" t="s">
        <v>12675</v>
      </c>
      <c r="V809" s="13" t="s">
        <v>8266</v>
      </c>
      <c r="W809" s="13">
        <v>22000000</v>
      </c>
      <c r="X809" s="13">
        <v>5792309.4900000002</v>
      </c>
      <c r="Y809" s="13"/>
      <c r="Z809" s="15" t="str">
        <f>VLOOKUP(D809,'ZOHO Export'!$H:$W,16,FALSE)</f>
        <v>Gemma Badesa Mas</v>
      </c>
      <c r="AA809" s="15" t="str">
        <f>VLOOKUP(E809,'ZOHO Export'!$H:$W,16,FALSE)</f>
        <v>Nicolas Dubois</v>
      </c>
    </row>
    <row r="810" spans="1:27" x14ac:dyDescent="0.3">
      <c r="A810" s="13" t="s">
        <v>1669</v>
      </c>
      <c r="B810" s="13" t="s">
        <v>12676</v>
      </c>
      <c r="C810" s="13"/>
      <c r="D810" s="13" t="s">
        <v>12677</v>
      </c>
      <c r="E810" s="13" t="s">
        <v>12149</v>
      </c>
      <c r="F810" s="13" t="s">
        <v>11711</v>
      </c>
      <c r="G810" s="13" t="s">
        <v>736</v>
      </c>
      <c r="H810" s="13" t="s">
        <v>59</v>
      </c>
      <c r="I810" s="14">
        <v>45177</v>
      </c>
      <c r="J810" s="14">
        <v>45597</v>
      </c>
      <c r="K810" s="14">
        <v>45177</v>
      </c>
      <c r="L810" s="13">
        <v>0.1</v>
      </c>
      <c r="M810" s="13"/>
      <c r="N810" s="13">
        <v>0</v>
      </c>
      <c r="O810" s="13">
        <v>0</v>
      </c>
      <c r="P810" s="13" t="s">
        <v>122</v>
      </c>
      <c r="Q810" s="13"/>
      <c r="R810" s="13" t="s">
        <v>82</v>
      </c>
      <c r="S810" s="13" t="s">
        <v>6878</v>
      </c>
      <c r="T810" s="13" t="s">
        <v>38</v>
      </c>
      <c r="U810" s="13" t="s">
        <v>38</v>
      </c>
      <c r="V810" s="13" t="s">
        <v>8267</v>
      </c>
      <c r="W810" s="13">
        <v>10</v>
      </c>
      <c r="X810" s="13">
        <v>0.1</v>
      </c>
      <c r="Y810" s="13"/>
      <c r="Z810" s="15" t="e">
        <f>VLOOKUP(D810,'ZOHO Export'!$H:$W,16,FALSE)</f>
        <v>#N/A</v>
      </c>
      <c r="AA810" s="15" t="str">
        <f>VLOOKUP(E810,'ZOHO Export'!$H:$W,16,FALSE)</f>
        <v>Najib Benzouine</v>
      </c>
    </row>
    <row r="811" spans="1:27" x14ac:dyDescent="0.3">
      <c r="A811" s="13" t="s">
        <v>1671</v>
      </c>
      <c r="B811" s="13" t="s">
        <v>5548</v>
      </c>
      <c r="C811" s="13"/>
      <c r="D811" s="13" t="s">
        <v>11771</v>
      </c>
      <c r="E811" s="13" t="s">
        <v>11800</v>
      </c>
      <c r="F811" s="13"/>
      <c r="G811" s="13" t="s">
        <v>532</v>
      </c>
      <c r="H811" s="13" t="s">
        <v>29</v>
      </c>
      <c r="I811" s="14">
        <v>45176</v>
      </c>
      <c r="J811" s="14">
        <v>45229</v>
      </c>
      <c r="K811" s="14">
        <v>45176</v>
      </c>
      <c r="L811" s="13">
        <v>3731.94</v>
      </c>
      <c r="M811" s="13" t="s">
        <v>11800</v>
      </c>
      <c r="N811" s="13">
        <v>0</v>
      </c>
      <c r="O811" s="13">
        <v>0</v>
      </c>
      <c r="P811" s="13" t="s">
        <v>122</v>
      </c>
      <c r="Q811" s="13"/>
      <c r="R811" s="13" t="s">
        <v>36</v>
      </c>
      <c r="S811" s="13" t="s">
        <v>11889</v>
      </c>
      <c r="T811" s="13" t="s">
        <v>84</v>
      </c>
      <c r="U811" s="13" t="s">
        <v>11808</v>
      </c>
      <c r="V811" s="13" t="s">
        <v>12678</v>
      </c>
      <c r="W811" s="13">
        <v>1</v>
      </c>
      <c r="X811" s="13">
        <v>3731.94</v>
      </c>
      <c r="Y811" s="13"/>
      <c r="Z811" s="15" t="str">
        <f>VLOOKUP(D811,'ZOHO Export'!$H:$W,16,FALSE)</f>
        <v>Mark Sensenig</v>
      </c>
      <c r="AA811" s="15" t="str">
        <f>VLOOKUP(E811,'ZOHO Export'!$H:$W,16,FALSE)</f>
        <v>Mac Olean</v>
      </c>
    </row>
    <row r="812" spans="1:27" x14ac:dyDescent="0.3">
      <c r="A812" s="13" t="s">
        <v>1672</v>
      </c>
      <c r="B812" s="13" t="s">
        <v>5549</v>
      </c>
      <c r="C812" s="13"/>
      <c r="D812" s="13" t="s">
        <v>11787</v>
      </c>
      <c r="E812" s="13" t="s">
        <v>11792</v>
      </c>
      <c r="F812" s="13" t="s">
        <v>11723</v>
      </c>
      <c r="G812" s="13" t="s">
        <v>268</v>
      </c>
      <c r="H812" s="13" t="s">
        <v>29</v>
      </c>
      <c r="I812" s="14">
        <v>45176</v>
      </c>
      <c r="J812" s="14">
        <v>45291</v>
      </c>
      <c r="K812" s="14">
        <v>45180</v>
      </c>
      <c r="L812" s="13">
        <v>59125</v>
      </c>
      <c r="M812" s="13" t="s">
        <v>11792</v>
      </c>
      <c r="N812" s="13">
        <v>1</v>
      </c>
      <c r="O812" s="13">
        <v>1</v>
      </c>
      <c r="P812" s="13" t="s">
        <v>122</v>
      </c>
      <c r="Q812" s="13"/>
      <c r="R812" s="13" t="s">
        <v>82</v>
      </c>
      <c r="S812" s="13" t="s">
        <v>12679</v>
      </c>
      <c r="T812" s="13" t="s">
        <v>38</v>
      </c>
      <c r="U812" s="13" t="s">
        <v>12276</v>
      </c>
      <c r="V812" s="13" t="s">
        <v>8269</v>
      </c>
      <c r="W812" s="13">
        <v>500</v>
      </c>
      <c r="X812" s="13">
        <v>300001</v>
      </c>
      <c r="Y812" s="13"/>
      <c r="Z812" s="15" t="str">
        <f>VLOOKUP(D812,'ZOHO Export'!$H:$W,16,FALSE)</f>
        <v>Carlos Bravo Fernández</v>
      </c>
      <c r="AA812" s="15" t="str">
        <f>VLOOKUP(E812,'ZOHO Export'!$H:$W,16,FALSE)</f>
        <v>Damien Hemmeryckx</v>
      </c>
    </row>
    <row r="813" spans="1:27" x14ac:dyDescent="0.3">
      <c r="A813" s="13" t="s">
        <v>1674</v>
      </c>
      <c r="B813" s="13" t="s">
        <v>5550</v>
      </c>
      <c r="C813" s="13"/>
      <c r="D813" s="13" t="s">
        <v>12422</v>
      </c>
      <c r="E813" s="13" t="s">
        <v>11673</v>
      </c>
      <c r="F813" s="13" t="s">
        <v>11705</v>
      </c>
      <c r="G813" s="13" t="s">
        <v>12184</v>
      </c>
      <c r="H813" s="13" t="s">
        <v>29</v>
      </c>
      <c r="I813" s="14">
        <v>45175</v>
      </c>
      <c r="J813" s="14">
        <v>45565</v>
      </c>
      <c r="K813" s="14">
        <v>45553</v>
      </c>
      <c r="L813" s="13">
        <v>9294.2999999999993</v>
      </c>
      <c r="M813" s="13" t="s">
        <v>11689</v>
      </c>
      <c r="N813" s="13">
        <v>5</v>
      </c>
      <c r="O813" s="13">
        <v>6</v>
      </c>
      <c r="P813" s="13" t="s">
        <v>122</v>
      </c>
      <c r="Q813" s="13"/>
      <c r="R813" s="13" t="s">
        <v>75</v>
      </c>
      <c r="S813" s="13" t="s">
        <v>12680</v>
      </c>
      <c r="T813" s="13" t="s">
        <v>53</v>
      </c>
      <c r="U813" s="13" t="s">
        <v>12681</v>
      </c>
      <c r="V813" s="13" t="s">
        <v>8270</v>
      </c>
      <c r="W813" s="13">
        <v>3500000</v>
      </c>
      <c r="X813" s="13">
        <v>311967.39</v>
      </c>
      <c r="Y813" s="13"/>
      <c r="Z813" s="15" t="str">
        <f>VLOOKUP(D813,'ZOHO Export'!$H:$W,16,FALSE)</f>
        <v>Véronique Dufrasne</v>
      </c>
      <c r="AA813" s="15" t="str">
        <f>VLOOKUP(E813,'ZOHO Export'!$H:$W,16,FALSE)</f>
        <v>Loïc Bouvier</v>
      </c>
    </row>
    <row r="814" spans="1:27" x14ac:dyDescent="0.3">
      <c r="A814" s="13" t="s">
        <v>1676</v>
      </c>
      <c r="B814" s="13" t="s">
        <v>5551</v>
      </c>
      <c r="C814" s="13"/>
      <c r="D814" s="13" t="s">
        <v>11796</v>
      </c>
      <c r="E814" s="13" t="s">
        <v>11818</v>
      </c>
      <c r="F814" s="13" t="s">
        <v>11711</v>
      </c>
      <c r="G814" s="13" t="s">
        <v>1677</v>
      </c>
      <c r="H814" s="13" t="s">
        <v>29</v>
      </c>
      <c r="I814" s="14">
        <v>45173</v>
      </c>
      <c r="J814" s="14">
        <v>45291</v>
      </c>
      <c r="K814" s="14">
        <v>45173</v>
      </c>
      <c r="L814" s="13">
        <v>27502.2</v>
      </c>
      <c r="M814" s="13" t="s">
        <v>12682</v>
      </c>
      <c r="N814" s="13">
        <v>0</v>
      </c>
      <c r="O814" s="13">
        <v>0</v>
      </c>
      <c r="P814" s="13" t="s">
        <v>122</v>
      </c>
      <c r="Q814" s="13"/>
      <c r="R814" s="13" t="s">
        <v>36</v>
      </c>
      <c r="S814" s="13" t="s">
        <v>12625</v>
      </c>
      <c r="T814" s="13" t="s">
        <v>53</v>
      </c>
      <c r="U814" s="13" t="s">
        <v>38</v>
      </c>
      <c r="V814" s="13" t="s">
        <v>8271</v>
      </c>
      <c r="W814" s="13">
        <v>136</v>
      </c>
      <c r="X814" s="13">
        <v>27502.2</v>
      </c>
      <c r="Y814" s="13"/>
      <c r="Z814" s="15" t="str">
        <f>VLOOKUP(D814,'ZOHO Export'!$H:$W,16,FALSE)</f>
        <v>Adrien Ongenae</v>
      </c>
      <c r="AA814" s="15" t="str">
        <f>VLOOKUP(E814,'ZOHO Export'!$H:$W,16,FALSE)</f>
        <v>Marcos Delgado Lopez</v>
      </c>
    </row>
    <row r="815" spans="1:27" x14ac:dyDescent="0.3">
      <c r="A815" s="13" t="s">
        <v>1678</v>
      </c>
      <c r="B815" s="13" t="s">
        <v>5552</v>
      </c>
      <c r="C815" s="13"/>
      <c r="D815" s="13" t="s">
        <v>12683</v>
      </c>
      <c r="E815" s="13" t="s">
        <v>11649</v>
      </c>
      <c r="F815" s="13"/>
      <c r="G815" s="13" t="s">
        <v>791</v>
      </c>
      <c r="H815" s="13" t="s">
        <v>29</v>
      </c>
      <c r="I815" s="14">
        <v>45173</v>
      </c>
      <c r="J815" s="14">
        <v>45778</v>
      </c>
      <c r="K815" s="14">
        <v>45173</v>
      </c>
      <c r="L815" s="13">
        <v>4352.51</v>
      </c>
      <c r="M815" s="13" t="s">
        <v>11880</v>
      </c>
      <c r="N815" s="13">
        <v>0</v>
      </c>
      <c r="O815" s="13">
        <v>0</v>
      </c>
      <c r="P815" s="13" t="s">
        <v>122</v>
      </c>
      <c r="Q815" s="13"/>
      <c r="R815" s="13" t="s">
        <v>25</v>
      </c>
      <c r="S815" s="13" t="s">
        <v>12684</v>
      </c>
      <c r="T815" s="13" t="s">
        <v>27</v>
      </c>
      <c r="U815" s="13" t="s">
        <v>27</v>
      </c>
      <c r="V815" s="13" t="s">
        <v>8272</v>
      </c>
      <c r="W815" s="13">
        <v>0</v>
      </c>
      <c r="X815" s="13">
        <v>4352.51</v>
      </c>
      <c r="Y815" s="13"/>
      <c r="Z815" s="15" t="e">
        <f>VLOOKUP(D815,'ZOHO Export'!$H:$W,16,FALSE)</f>
        <v>#N/A</v>
      </c>
      <c r="AA815" s="15" t="str">
        <f>VLOOKUP(E815,'ZOHO Export'!$H:$W,16,FALSE)</f>
        <v>Wissem Bensaid</v>
      </c>
    </row>
    <row r="816" spans="1:27" x14ac:dyDescent="0.3">
      <c r="A816" s="13" t="s">
        <v>1680</v>
      </c>
      <c r="B816" s="13" t="s">
        <v>12685</v>
      </c>
      <c r="C816" s="13"/>
      <c r="D816" s="13" t="s">
        <v>12686</v>
      </c>
      <c r="E816" s="13" t="s">
        <v>11649</v>
      </c>
      <c r="F816" s="13"/>
      <c r="G816" s="13" t="s">
        <v>1681</v>
      </c>
      <c r="H816" s="13" t="s">
        <v>29</v>
      </c>
      <c r="I816" s="14">
        <v>45171</v>
      </c>
      <c r="J816" s="14">
        <v>45778</v>
      </c>
      <c r="K816" s="14">
        <v>45171</v>
      </c>
      <c r="L816" s="13">
        <v>13166.34</v>
      </c>
      <c r="M816" s="13" t="s">
        <v>11649</v>
      </c>
      <c r="N816" s="13">
        <v>0</v>
      </c>
      <c r="O816" s="13">
        <v>0</v>
      </c>
      <c r="P816" s="13" t="s">
        <v>122</v>
      </c>
      <c r="Q816" s="13"/>
      <c r="R816" s="13" t="s">
        <v>43</v>
      </c>
      <c r="S816" s="13" t="s">
        <v>6878</v>
      </c>
      <c r="T816" s="13" t="s">
        <v>27</v>
      </c>
      <c r="U816" s="13" t="s">
        <v>27</v>
      </c>
      <c r="V816" s="13" t="s">
        <v>8273</v>
      </c>
      <c r="W816" s="13">
        <v>0</v>
      </c>
      <c r="X816" s="13">
        <v>13166.34</v>
      </c>
      <c r="Y816" s="13"/>
      <c r="Z816" s="15" t="str">
        <f>VLOOKUP(D816,'ZOHO Export'!$H:$W,16,FALSE)</f>
        <v>Mohamed Fathy</v>
      </c>
      <c r="AA816" s="15" t="str">
        <f>VLOOKUP(E816,'ZOHO Export'!$H:$W,16,FALSE)</f>
        <v>Wissem Bensaid</v>
      </c>
    </row>
    <row r="817" spans="1:27" x14ac:dyDescent="0.3">
      <c r="A817" s="13" t="s">
        <v>1683</v>
      </c>
      <c r="B817" s="13" t="s">
        <v>12687</v>
      </c>
      <c r="C817" s="13"/>
      <c r="D817" s="13" t="s">
        <v>12688</v>
      </c>
      <c r="E817" s="13" t="s">
        <v>11649</v>
      </c>
      <c r="F817" s="13"/>
      <c r="G817" s="13" t="s">
        <v>1684</v>
      </c>
      <c r="H817" s="13" t="s">
        <v>29</v>
      </c>
      <c r="I817" s="14">
        <v>45171</v>
      </c>
      <c r="J817" s="14">
        <v>45778</v>
      </c>
      <c r="K817" s="14">
        <v>45171</v>
      </c>
      <c r="L817" s="13">
        <v>30420</v>
      </c>
      <c r="M817" s="13" t="s">
        <v>11649</v>
      </c>
      <c r="N817" s="13">
        <v>0</v>
      </c>
      <c r="O817" s="13">
        <v>0</v>
      </c>
      <c r="P817" s="13" t="s">
        <v>122</v>
      </c>
      <c r="Q817" s="13"/>
      <c r="R817" s="13" t="s">
        <v>104</v>
      </c>
      <c r="S817" s="13" t="s">
        <v>6878</v>
      </c>
      <c r="T817" s="13" t="s">
        <v>27</v>
      </c>
      <c r="U817" s="13" t="s">
        <v>27</v>
      </c>
      <c r="V817" s="13" t="s">
        <v>8274</v>
      </c>
      <c r="W817" s="13">
        <v>0</v>
      </c>
      <c r="X817" s="13">
        <v>30420</v>
      </c>
      <c r="Y817" s="13"/>
      <c r="Z817" s="15" t="e">
        <f>VLOOKUP(D817,'ZOHO Export'!$H:$W,16,FALSE)</f>
        <v>#N/A</v>
      </c>
      <c r="AA817" s="15" t="str">
        <f>VLOOKUP(E817,'ZOHO Export'!$H:$W,16,FALSE)</f>
        <v>Wissem Bensaid</v>
      </c>
    </row>
    <row r="818" spans="1:27" x14ac:dyDescent="0.3">
      <c r="A818" s="13" t="s">
        <v>1686</v>
      </c>
      <c r="B818" s="13" t="s">
        <v>12689</v>
      </c>
      <c r="C818" s="13"/>
      <c r="D818" s="13" t="s">
        <v>11986</v>
      </c>
      <c r="E818" s="13" t="s">
        <v>11649</v>
      </c>
      <c r="F818" s="13"/>
      <c r="G818" s="13" t="s">
        <v>1687</v>
      </c>
      <c r="H818" s="13" t="s">
        <v>29</v>
      </c>
      <c r="I818" s="14">
        <v>45171</v>
      </c>
      <c r="J818" s="14">
        <v>45778</v>
      </c>
      <c r="K818" s="14">
        <v>45171</v>
      </c>
      <c r="L818" s="13">
        <v>1350</v>
      </c>
      <c r="M818" s="13" t="s">
        <v>11880</v>
      </c>
      <c r="N818" s="13">
        <v>0</v>
      </c>
      <c r="O818" s="13">
        <v>0</v>
      </c>
      <c r="P818" s="13" t="s">
        <v>122</v>
      </c>
      <c r="Q818" s="13"/>
      <c r="R818" s="13" t="s">
        <v>25</v>
      </c>
      <c r="S818" s="13" t="s">
        <v>11733</v>
      </c>
      <c r="T818" s="13" t="s">
        <v>27</v>
      </c>
      <c r="U818" s="13" t="s">
        <v>27</v>
      </c>
      <c r="V818" s="13" t="s">
        <v>8275</v>
      </c>
      <c r="W818" s="13">
        <v>0</v>
      </c>
      <c r="X818" s="13">
        <v>1350</v>
      </c>
      <c r="Y818" s="13"/>
      <c r="Z818" s="15" t="str">
        <f>VLOOKUP(D818,'ZOHO Export'!$H:$W,16,FALSE)</f>
        <v>Kouloud Bouhaleb</v>
      </c>
      <c r="AA818" s="15" t="str">
        <f>VLOOKUP(E818,'ZOHO Export'!$H:$W,16,FALSE)</f>
        <v>Wissem Bensaid</v>
      </c>
    </row>
    <row r="819" spans="1:27" x14ac:dyDescent="0.3">
      <c r="A819" s="13" t="s">
        <v>1688</v>
      </c>
      <c r="B819" s="13" t="s">
        <v>5556</v>
      </c>
      <c r="C819" s="13"/>
      <c r="D819" s="13" t="s">
        <v>11708</v>
      </c>
      <c r="E819" s="13" t="s">
        <v>11829</v>
      </c>
      <c r="F819" s="13" t="s">
        <v>11705</v>
      </c>
      <c r="G819" s="13" t="s">
        <v>334</v>
      </c>
      <c r="H819" s="13" t="s">
        <v>29</v>
      </c>
      <c r="I819" s="14">
        <v>45170</v>
      </c>
      <c r="J819" s="14">
        <v>45230</v>
      </c>
      <c r="K819" s="14">
        <v>45170</v>
      </c>
      <c r="L819" s="13">
        <v>8248</v>
      </c>
      <c r="M819" s="13" t="s">
        <v>11708</v>
      </c>
      <c r="N819" s="13">
        <v>0</v>
      </c>
      <c r="O819" s="13">
        <v>0</v>
      </c>
      <c r="P819" s="13" t="s">
        <v>122</v>
      </c>
      <c r="Q819" s="13"/>
      <c r="R819" s="13" t="s">
        <v>82</v>
      </c>
      <c r="S819" s="13" t="s">
        <v>11991</v>
      </c>
      <c r="T819" s="13" t="s">
        <v>38</v>
      </c>
      <c r="U819" s="13" t="s">
        <v>38</v>
      </c>
      <c r="V819" s="13" t="s">
        <v>8276</v>
      </c>
      <c r="W819" s="13">
        <v>1</v>
      </c>
      <c r="X819" s="13">
        <v>8248</v>
      </c>
      <c r="Y819" s="13"/>
      <c r="Z819" s="15" t="str">
        <f>VLOOKUP(D819,'ZOHO Export'!$H:$W,16,FALSE)</f>
        <v>Jurgen Van Den Driessche</v>
      </c>
      <c r="AA819" s="15" t="str">
        <f>VLOOKUP(E819,'ZOHO Export'!$H:$W,16,FALSE)</f>
        <v>William Beyst</v>
      </c>
    </row>
    <row r="820" spans="1:27" x14ac:dyDescent="0.3">
      <c r="A820" s="13" t="s">
        <v>1689</v>
      </c>
      <c r="B820" s="13" t="s">
        <v>5557</v>
      </c>
      <c r="C820" s="13"/>
      <c r="D820" s="13" t="s">
        <v>12323</v>
      </c>
      <c r="E820" s="13" t="s">
        <v>12323</v>
      </c>
      <c r="F820" s="13"/>
      <c r="G820" s="13" t="s">
        <v>12383</v>
      </c>
      <c r="H820" s="13" t="s">
        <v>29</v>
      </c>
      <c r="I820" s="14">
        <v>45169</v>
      </c>
      <c r="J820" s="14">
        <v>45291</v>
      </c>
      <c r="K820" s="14">
        <v>45169</v>
      </c>
      <c r="L820" s="13">
        <v>22275</v>
      </c>
      <c r="M820" s="13" t="s">
        <v>12323</v>
      </c>
      <c r="N820" s="13">
        <v>0</v>
      </c>
      <c r="O820" s="13">
        <v>0</v>
      </c>
      <c r="P820" s="13" t="s">
        <v>122</v>
      </c>
      <c r="Q820" s="13"/>
      <c r="R820" s="13" t="s">
        <v>36</v>
      </c>
      <c r="S820" s="13" t="s">
        <v>12690</v>
      </c>
      <c r="T820" s="13" t="s">
        <v>58</v>
      </c>
      <c r="U820" s="13" t="s">
        <v>11683</v>
      </c>
      <c r="V820" s="13" t="s">
        <v>8277</v>
      </c>
      <c r="W820" s="13">
        <v>0.5</v>
      </c>
      <c r="X820" s="13">
        <v>22275</v>
      </c>
      <c r="Y820" s="13"/>
      <c r="Z820" s="15" t="e">
        <f>VLOOKUP(D820,'ZOHO Export'!$H:$W,16,FALSE)</f>
        <v>#N/A</v>
      </c>
      <c r="AA820" s="15" t="e">
        <f>VLOOKUP(E820,'ZOHO Export'!$H:$W,16,FALSE)</f>
        <v>#N/A</v>
      </c>
    </row>
    <row r="821" spans="1:27" x14ac:dyDescent="0.3">
      <c r="A821" s="13" t="s">
        <v>1690</v>
      </c>
      <c r="B821" s="13" t="s">
        <v>5558</v>
      </c>
      <c r="C821" s="13"/>
      <c r="D821" s="13" t="s">
        <v>12691</v>
      </c>
      <c r="E821" s="13" t="s">
        <v>11785</v>
      </c>
      <c r="F821" s="13" t="s">
        <v>11694</v>
      </c>
      <c r="G821" s="13" t="s">
        <v>74</v>
      </c>
      <c r="H821" s="13" t="s">
        <v>29</v>
      </c>
      <c r="I821" s="14">
        <v>45168</v>
      </c>
      <c r="J821" s="14">
        <v>45443</v>
      </c>
      <c r="K821" s="14">
        <v>45384</v>
      </c>
      <c r="L821" s="13">
        <v>20214.52</v>
      </c>
      <c r="M821" s="13" t="s">
        <v>11705</v>
      </c>
      <c r="N821" s="13">
        <v>3</v>
      </c>
      <c r="O821" s="13">
        <v>3</v>
      </c>
      <c r="P821" s="13" t="s">
        <v>122</v>
      </c>
      <c r="Q821" s="13"/>
      <c r="R821" s="13" t="s">
        <v>75</v>
      </c>
      <c r="S821" s="13" t="s">
        <v>12692</v>
      </c>
      <c r="T821" s="13" t="s">
        <v>38</v>
      </c>
      <c r="U821" s="13" t="s">
        <v>12276</v>
      </c>
      <c r="V821" s="13" t="s">
        <v>8278</v>
      </c>
      <c r="W821" s="13">
        <v>1.8</v>
      </c>
      <c r="X821" s="13">
        <v>247549.5</v>
      </c>
      <c r="Y821" s="13"/>
      <c r="Z821" s="15" t="e">
        <f>VLOOKUP(D821,'ZOHO Export'!$H:$W,16,FALSE)</f>
        <v>#N/A</v>
      </c>
      <c r="AA821" s="15" t="str">
        <f>VLOOKUP(E821,'ZOHO Export'!$H:$W,16,FALSE)</f>
        <v>Nicolas Dubois</v>
      </c>
    </row>
    <row r="822" spans="1:27" x14ac:dyDescent="0.3">
      <c r="A822" s="13" t="s">
        <v>1692</v>
      </c>
      <c r="B822" s="13" t="s">
        <v>12693</v>
      </c>
      <c r="C822" s="13"/>
      <c r="D822" s="13" t="s">
        <v>11778</v>
      </c>
      <c r="E822" s="13" t="s">
        <v>11649</v>
      </c>
      <c r="F822" s="13"/>
      <c r="G822" s="13" t="s">
        <v>371</v>
      </c>
      <c r="H822" s="13" t="s">
        <v>29</v>
      </c>
      <c r="I822" s="14">
        <v>45168</v>
      </c>
      <c r="J822" s="14">
        <v>45778</v>
      </c>
      <c r="K822" s="14">
        <v>45168</v>
      </c>
      <c r="L822" s="13">
        <v>2999.67</v>
      </c>
      <c r="M822" s="13" t="s">
        <v>11880</v>
      </c>
      <c r="N822" s="13">
        <v>0</v>
      </c>
      <c r="O822" s="13">
        <v>0</v>
      </c>
      <c r="P822" s="13" t="s">
        <v>122</v>
      </c>
      <c r="Q822" s="13"/>
      <c r="R822" s="13" t="s">
        <v>25</v>
      </c>
      <c r="S822" s="13" t="s">
        <v>12104</v>
      </c>
      <c r="T822" s="13" t="s">
        <v>27</v>
      </c>
      <c r="U822" s="13" t="s">
        <v>27</v>
      </c>
      <c r="V822" s="13" t="s">
        <v>8279</v>
      </c>
      <c r="W822" s="13">
        <v>0</v>
      </c>
      <c r="X822" s="13">
        <v>2999.67</v>
      </c>
      <c r="Y822" s="13"/>
      <c r="Z822" s="15" t="str">
        <f>VLOOKUP(D822,'ZOHO Export'!$H:$W,16,FALSE)</f>
        <v>Habib Kharrat</v>
      </c>
      <c r="AA822" s="15" t="str">
        <f>VLOOKUP(E822,'ZOHO Export'!$H:$W,16,FALSE)</f>
        <v>Wissem Bensaid</v>
      </c>
    </row>
    <row r="823" spans="1:27" x14ac:dyDescent="0.3">
      <c r="A823" s="13" t="s">
        <v>1693</v>
      </c>
      <c r="B823" s="13" t="s">
        <v>5560</v>
      </c>
      <c r="C823" s="13"/>
      <c r="D823" s="13" t="s">
        <v>12291</v>
      </c>
      <c r="E823" s="13" t="s">
        <v>11649</v>
      </c>
      <c r="F823" s="13"/>
      <c r="G823" s="13" t="s">
        <v>371</v>
      </c>
      <c r="H823" s="13" t="s">
        <v>29</v>
      </c>
      <c r="I823" s="14">
        <v>45168</v>
      </c>
      <c r="J823" s="14">
        <v>45778</v>
      </c>
      <c r="K823" s="14">
        <v>45168</v>
      </c>
      <c r="L823" s="13">
        <v>899.7</v>
      </c>
      <c r="M823" s="13" t="s">
        <v>11880</v>
      </c>
      <c r="N823" s="13">
        <v>0</v>
      </c>
      <c r="O823" s="13">
        <v>0</v>
      </c>
      <c r="P823" s="13" t="s">
        <v>122</v>
      </c>
      <c r="Q823" s="13"/>
      <c r="R823" s="13" t="s">
        <v>25</v>
      </c>
      <c r="S823" s="13" t="s">
        <v>11695</v>
      </c>
      <c r="T823" s="13" t="s">
        <v>27</v>
      </c>
      <c r="U823" s="13" t="s">
        <v>27</v>
      </c>
      <c r="V823" s="13" t="s">
        <v>8280</v>
      </c>
      <c r="W823" s="13">
        <v>0</v>
      </c>
      <c r="X823" s="13">
        <v>899.7</v>
      </c>
      <c r="Y823" s="13"/>
      <c r="Z823" s="15" t="str">
        <f>VLOOKUP(D823,'ZOHO Export'!$H:$W,16,FALSE)</f>
        <v>Ahmed Kallel</v>
      </c>
      <c r="AA823" s="15" t="str">
        <f>VLOOKUP(E823,'ZOHO Export'!$H:$W,16,FALSE)</f>
        <v>Wissem Bensaid</v>
      </c>
    </row>
    <row r="824" spans="1:27" x14ac:dyDescent="0.3">
      <c r="A824" s="13" t="s">
        <v>1694</v>
      </c>
      <c r="B824" s="13" t="s">
        <v>5561</v>
      </c>
      <c r="C824" s="13"/>
      <c r="D824" s="13" t="s">
        <v>11877</v>
      </c>
      <c r="E824" s="13" t="s">
        <v>11774</v>
      </c>
      <c r="F824" s="13"/>
      <c r="G824" s="13" t="s">
        <v>1695</v>
      </c>
      <c r="H824" s="13" t="s">
        <v>29</v>
      </c>
      <c r="I824" s="14">
        <v>45166</v>
      </c>
      <c r="J824" s="14">
        <v>45443</v>
      </c>
      <c r="K824" s="14">
        <v>45166</v>
      </c>
      <c r="L824" s="13">
        <v>15900.9</v>
      </c>
      <c r="M824" s="13" t="s">
        <v>11774</v>
      </c>
      <c r="N824" s="13">
        <v>0</v>
      </c>
      <c r="O824" s="13">
        <v>0</v>
      </c>
      <c r="P824" s="13" t="s">
        <v>122</v>
      </c>
      <c r="Q824" s="13"/>
      <c r="R824" s="13" t="s">
        <v>43</v>
      </c>
      <c r="S824" s="13" t="s">
        <v>12514</v>
      </c>
      <c r="T824" s="13" t="s">
        <v>45</v>
      </c>
      <c r="U824" s="13" t="s">
        <v>45</v>
      </c>
      <c r="V824" s="13" t="s">
        <v>8281</v>
      </c>
      <c r="W824" s="13">
        <v>0</v>
      </c>
      <c r="X824" s="13">
        <v>15900.9</v>
      </c>
      <c r="Y824" s="13"/>
      <c r="Z824" s="15" t="str">
        <f>VLOOKUP(D824,'ZOHO Export'!$H:$W,16,FALSE)</f>
        <v>Javier Torrego Pérez</v>
      </c>
      <c r="AA824" s="15" t="str">
        <f>VLOOKUP(E824,'ZOHO Export'!$H:$W,16,FALSE)</f>
        <v>Cristina Rubio Rodríguez</v>
      </c>
    </row>
    <row r="825" spans="1:27" x14ac:dyDescent="0.3">
      <c r="A825" s="13" t="s">
        <v>1696</v>
      </c>
      <c r="B825" s="13" t="s">
        <v>12694</v>
      </c>
      <c r="C825" s="13"/>
      <c r="D825" s="13" t="s">
        <v>12061</v>
      </c>
      <c r="E825" s="13" t="s">
        <v>11649</v>
      </c>
      <c r="F825" s="13"/>
      <c r="G825" s="13" t="s">
        <v>1697</v>
      </c>
      <c r="H825" s="13" t="s">
        <v>29</v>
      </c>
      <c r="I825" s="14">
        <v>45166</v>
      </c>
      <c r="J825" s="14">
        <v>45778</v>
      </c>
      <c r="K825" s="14">
        <v>45166</v>
      </c>
      <c r="L825" s="13">
        <v>7877.81</v>
      </c>
      <c r="M825" s="13" t="s">
        <v>11880</v>
      </c>
      <c r="N825" s="13">
        <v>0</v>
      </c>
      <c r="O825" s="13">
        <v>0</v>
      </c>
      <c r="P825" s="13" t="s">
        <v>122</v>
      </c>
      <c r="Q825" s="13"/>
      <c r="R825" s="13" t="s">
        <v>43</v>
      </c>
      <c r="S825" s="13" t="s">
        <v>6878</v>
      </c>
      <c r="T825" s="13" t="s">
        <v>27</v>
      </c>
      <c r="U825" s="13" t="s">
        <v>27</v>
      </c>
      <c r="V825" s="13" t="s">
        <v>8282</v>
      </c>
      <c r="W825" s="13">
        <v>0</v>
      </c>
      <c r="X825" s="13">
        <v>7877.81</v>
      </c>
      <c r="Y825" s="13"/>
      <c r="Z825" s="15" t="str">
        <f>VLOOKUP(D825,'ZOHO Export'!$H:$W,16,FALSE)</f>
        <v>Naim CHTOUROU</v>
      </c>
      <c r="AA825" s="15" t="str">
        <f>VLOOKUP(E825,'ZOHO Export'!$H:$W,16,FALSE)</f>
        <v>Wissem Bensaid</v>
      </c>
    </row>
    <row r="826" spans="1:27" x14ac:dyDescent="0.3">
      <c r="A826" s="13" t="s">
        <v>1699</v>
      </c>
      <c r="B826" s="13" t="s">
        <v>5563</v>
      </c>
      <c r="C826" s="13"/>
      <c r="D826" s="13" t="s">
        <v>11688</v>
      </c>
      <c r="E826" s="13" t="s">
        <v>11785</v>
      </c>
      <c r="F826" s="13" t="s">
        <v>11664</v>
      </c>
      <c r="G826" s="13" t="s">
        <v>1700</v>
      </c>
      <c r="H826" s="13" t="s">
        <v>59</v>
      </c>
      <c r="I826" s="14">
        <v>45162</v>
      </c>
      <c r="J826" s="14">
        <v>45504</v>
      </c>
      <c r="K826" s="14">
        <v>45356</v>
      </c>
      <c r="L826" s="13">
        <v>29717.1</v>
      </c>
      <c r="M826" s="13" t="s">
        <v>11689</v>
      </c>
      <c r="N826" s="13">
        <v>1</v>
      </c>
      <c r="O826" s="13">
        <v>1</v>
      </c>
      <c r="P826" s="13" t="s">
        <v>122</v>
      </c>
      <c r="Q826" s="13"/>
      <c r="R826" s="13" t="s">
        <v>75</v>
      </c>
      <c r="S826" s="13" t="s">
        <v>12352</v>
      </c>
      <c r="T826" s="13" t="s">
        <v>53</v>
      </c>
      <c r="U826" s="13" t="s">
        <v>12695</v>
      </c>
      <c r="V826" s="13" t="s">
        <v>8283</v>
      </c>
      <c r="W826" s="13">
        <v>0.15</v>
      </c>
      <c r="X826" s="13">
        <v>97432.28</v>
      </c>
      <c r="Y826" s="13"/>
      <c r="Z826" s="15" t="str">
        <f>VLOOKUP(D826,'ZOHO Export'!$H:$W,16,FALSE)</f>
        <v>Jan Beske</v>
      </c>
      <c r="AA826" s="15" t="str">
        <f>VLOOKUP(E826,'ZOHO Export'!$H:$W,16,FALSE)</f>
        <v>Nicolas Dubois</v>
      </c>
    </row>
    <row r="827" spans="1:27" x14ac:dyDescent="0.3">
      <c r="A827" s="13" t="s">
        <v>1701</v>
      </c>
      <c r="B827" s="13" t="s">
        <v>12696</v>
      </c>
      <c r="C827" s="13"/>
      <c r="D827" s="13" t="s">
        <v>12291</v>
      </c>
      <c r="E827" s="13" t="s">
        <v>11649</v>
      </c>
      <c r="F827" s="13"/>
      <c r="G827" s="13" t="s">
        <v>508</v>
      </c>
      <c r="H827" s="13" t="s">
        <v>29</v>
      </c>
      <c r="I827" s="14">
        <v>45160</v>
      </c>
      <c r="J827" s="14">
        <v>45778</v>
      </c>
      <c r="K827" s="14">
        <v>45160</v>
      </c>
      <c r="L827" s="13">
        <v>2900</v>
      </c>
      <c r="M827" s="13" t="s">
        <v>11649</v>
      </c>
      <c r="N827" s="13">
        <v>0</v>
      </c>
      <c r="O827" s="13">
        <v>0</v>
      </c>
      <c r="P827" s="13" t="s">
        <v>122</v>
      </c>
      <c r="Q827" s="13"/>
      <c r="R827" s="13" t="s">
        <v>25</v>
      </c>
      <c r="S827" s="13" t="s">
        <v>6878</v>
      </c>
      <c r="T827" s="13" t="s">
        <v>27</v>
      </c>
      <c r="U827" s="13" t="s">
        <v>27</v>
      </c>
      <c r="V827" s="13" t="s">
        <v>8284</v>
      </c>
      <c r="W827" s="13">
        <v>0</v>
      </c>
      <c r="X827" s="13">
        <v>2900</v>
      </c>
      <c r="Y827" s="13"/>
      <c r="Z827" s="15" t="str">
        <f>VLOOKUP(D827,'ZOHO Export'!$H:$W,16,FALSE)</f>
        <v>Ahmed Kallel</v>
      </c>
      <c r="AA827" s="15" t="str">
        <f>VLOOKUP(E827,'ZOHO Export'!$H:$W,16,FALSE)</f>
        <v>Wissem Bensaid</v>
      </c>
    </row>
    <row r="828" spans="1:27" x14ac:dyDescent="0.3">
      <c r="A828" s="13" t="s">
        <v>1702</v>
      </c>
      <c r="B828" s="13" t="s">
        <v>5565</v>
      </c>
      <c r="C828" s="13"/>
      <c r="D828" s="13" t="s">
        <v>11796</v>
      </c>
      <c r="E828" s="13" t="s">
        <v>11818</v>
      </c>
      <c r="F828" s="13" t="s">
        <v>11711</v>
      </c>
      <c r="G828" s="13" t="s">
        <v>1677</v>
      </c>
      <c r="H828" s="13" t="s">
        <v>29</v>
      </c>
      <c r="I828" s="14">
        <v>45160</v>
      </c>
      <c r="J828" s="14">
        <v>45291</v>
      </c>
      <c r="K828" s="14">
        <v>45173</v>
      </c>
      <c r="L828" s="13">
        <v>-27502.2</v>
      </c>
      <c r="M828" s="13" t="s">
        <v>11711</v>
      </c>
      <c r="N828" s="13">
        <v>1</v>
      </c>
      <c r="O828" s="13">
        <v>1</v>
      </c>
      <c r="P828" s="13" t="s">
        <v>122</v>
      </c>
      <c r="Q828" s="13"/>
      <c r="R828" s="13" t="s">
        <v>36</v>
      </c>
      <c r="S828" s="13" t="s">
        <v>12697</v>
      </c>
      <c r="T828" s="13" t="s">
        <v>53</v>
      </c>
      <c r="U828" s="13" t="s">
        <v>12698</v>
      </c>
      <c r="V828" s="13" t="s">
        <v>8285</v>
      </c>
      <c r="W828" s="13">
        <v>136</v>
      </c>
      <c r="X828" s="13">
        <v>58192</v>
      </c>
      <c r="Y828" s="13"/>
      <c r="Z828" s="15" t="str">
        <f>VLOOKUP(D828,'ZOHO Export'!$H:$W,16,FALSE)</f>
        <v>Adrien Ongenae</v>
      </c>
      <c r="AA828" s="15" t="str">
        <f>VLOOKUP(E828,'ZOHO Export'!$H:$W,16,FALSE)</f>
        <v>Marcos Delgado Lopez</v>
      </c>
    </row>
    <row r="829" spans="1:27" x14ac:dyDescent="0.3">
      <c r="A829" s="13" t="s">
        <v>1703</v>
      </c>
      <c r="B829" s="13" t="s">
        <v>5566</v>
      </c>
      <c r="C829" s="13"/>
      <c r="D829" s="13" t="s">
        <v>11771</v>
      </c>
      <c r="E829" s="13" t="s">
        <v>11800</v>
      </c>
      <c r="F829" s="13"/>
      <c r="G829" s="13" t="s">
        <v>532</v>
      </c>
      <c r="H829" s="13" t="s">
        <v>29</v>
      </c>
      <c r="I829" s="14">
        <v>45156</v>
      </c>
      <c r="J829" s="14">
        <v>45346</v>
      </c>
      <c r="K829" s="14">
        <v>45156</v>
      </c>
      <c r="L829" s="13">
        <v>69475.16</v>
      </c>
      <c r="M829" s="13" t="s">
        <v>11771</v>
      </c>
      <c r="N829" s="13">
        <v>0</v>
      </c>
      <c r="O829" s="13">
        <v>0</v>
      </c>
      <c r="P829" s="13" t="s">
        <v>122</v>
      </c>
      <c r="Q829" s="13"/>
      <c r="R829" s="13" t="s">
        <v>36</v>
      </c>
      <c r="S829" s="13" t="s">
        <v>12591</v>
      </c>
      <c r="T829" s="13" t="s">
        <v>84</v>
      </c>
      <c r="U829" s="13" t="s">
        <v>11808</v>
      </c>
      <c r="V829" s="13" t="s">
        <v>12699</v>
      </c>
      <c r="W829" s="13">
        <v>25</v>
      </c>
      <c r="X829" s="13">
        <v>69475.16</v>
      </c>
      <c r="Y829" s="13"/>
      <c r="Z829" s="15" t="str">
        <f>VLOOKUP(D829,'ZOHO Export'!$H:$W,16,FALSE)</f>
        <v>Mark Sensenig</v>
      </c>
      <c r="AA829" s="15" t="str">
        <f>VLOOKUP(E829,'ZOHO Export'!$H:$W,16,FALSE)</f>
        <v>Mac Olean</v>
      </c>
    </row>
    <row r="830" spans="1:27" x14ac:dyDescent="0.3">
      <c r="A830" s="13" t="s">
        <v>1704</v>
      </c>
      <c r="B830" s="13" t="s">
        <v>12700</v>
      </c>
      <c r="C830" s="13"/>
      <c r="D830" s="13" t="s">
        <v>11830</v>
      </c>
      <c r="E830" s="13" t="s">
        <v>11649</v>
      </c>
      <c r="F830" s="13"/>
      <c r="G830" s="13" t="s">
        <v>1705</v>
      </c>
      <c r="H830" s="13" t="s">
        <v>29</v>
      </c>
      <c r="I830" s="14">
        <v>45149</v>
      </c>
      <c r="J830" s="14">
        <v>45944</v>
      </c>
      <c r="K830" s="14">
        <v>45149</v>
      </c>
      <c r="L830" s="13">
        <v>5302.37</v>
      </c>
      <c r="M830" s="13" t="s">
        <v>11880</v>
      </c>
      <c r="N830" s="13">
        <v>0</v>
      </c>
      <c r="O830" s="13">
        <v>0</v>
      </c>
      <c r="P830" s="13" t="s">
        <v>122</v>
      </c>
      <c r="Q830" s="13"/>
      <c r="R830" s="13" t="s">
        <v>25</v>
      </c>
      <c r="S830" s="13" t="s">
        <v>11919</v>
      </c>
      <c r="T830" s="13" t="s">
        <v>27</v>
      </c>
      <c r="U830" s="13" t="s">
        <v>27</v>
      </c>
      <c r="V830" s="13" t="s">
        <v>8287</v>
      </c>
      <c r="W830" s="13">
        <v>0</v>
      </c>
      <c r="X830" s="13">
        <v>5302.37</v>
      </c>
      <c r="Y830" s="13"/>
      <c r="Z830" s="15" t="str">
        <f>VLOOKUP(D830,'ZOHO Export'!$H:$W,16,FALSE)</f>
        <v>Koubaa Nejah</v>
      </c>
      <c r="AA830" s="15" t="str">
        <f>VLOOKUP(E830,'ZOHO Export'!$H:$W,16,FALSE)</f>
        <v>Wissem Bensaid</v>
      </c>
    </row>
    <row r="831" spans="1:27" x14ac:dyDescent="0.3">
      <c r="A831" s="13" t="s">
        <v>1706</v>
      </c>
      <c r="B831" s="13" t="s">
        <v>5568</v>
      </c>
      <c r="C831" s="13"/>
      <c r="D831" s="13" t="s">
        <v>12435</v>
      </c>
      <c r="E831" s="13" t="s">
        <v>11673</v>
      </c>
      <c r="F831" s="13" t="s">
        <v>11723</v>
      </c>
      <c r="G831" s="13" t="s">
        <v>146</v>
      </c>
      <c r="H831" s="13" t="s">
        <v>29</v>
      </c>
      <c r="I831" s="14">
        <v>45147</v>
      </c>
      <c r="J831" s="14">
        <v>45747</v>
      </c>
      <c r="K831" s="14">
        <v>45478</v>
      </c>
      <c r="L831" s="13">
        <v>177440</v>
      </c>
      <c r="M831" s="13" t="s">
        <v>11785</v>
      </c>
      <c r="N831" s="13">
        <v>3</v>
      </c>
      <c r="O831" s="13">
        <v>3</v>
      </c>
      <c r="P831" s="13" t="s">
        <v>122</v>
      </c>
      <c r="Q831" s="13"/>
      <c r="R831" s="13" t="s">
        <v>75</v>
      </c>
      <c r="S831" s="13" t="s">
        <v>12701</v>
      </c>
      <c r="T831" s="13" t="s">
        <v>38</v>
      </c>
      <c r="U831" s="13" t="s">
        <v>12276</v>
      </c>
      <c r="V831" s="13" t="s">
        <v>8288</v>
      </c>
      <c r="W831" s="13">
        <v>5</v>
      </c>
      <c r="X831" s="13">
        <v>366499.02</v>
      </c>
      <c r="Y831" s="13"/>
      <c r="Z831" s="15" t="e">
        <f>VLOOKUP(D831,'ZOHO Export'!$H:$W,16,FALSE)</f>
        <v>#N/A</v>
      </c>
      <c r="AA831" s="15" t="str">
        <f>VLOOKUP(E831,'ZOHO Export'!$H:$W,16,FALSE)</f>
        <v>Loïc Bouvier</v>
      </c>
    </row>
    <row r="832" spans="1:27" x14ac:dyDescent="0.3">
      <c r="A832" s="13" t="s">
        <v>1708</v>
      </c>
      <c r="B832" s="13" t="s">
        <v>12702</v>
      </c>
      <c r="C832" s="13"/>
      <c r="D832" s="13" t="s">
        <v>12703</v>
      </c>
      <c r="E832" s="13" t="s">
        <v>11689</v>
      </c>
      <c r="F832" s="13" t="s">
        <v>12601</v>
      </c>
      <c r="G832" s="13" t="s">
        <v>12704</v>
      </c>
      <c r="H832" s="13" t="s">
        <v>29</v>
      </c>
      <c r="I832" s="14">
        <v>45147</v>
      </c>
      <c r="J832" s="14">
        <v>45181</v>
      </c>
      <c r="K832" s="14">
        <v>45147</v>
      </c>
      <c r="L832" s="13">
        <v>25998.98</v>
      </c>
      <c r="M832" s="13" t="s">
        <v>11689</v>
      </c>
      <c r="N832" s="13">
        <v>0</v>
      </c>
      <c r="O832" s="13">
        <v>0</v>
      </c>
      <c r="P832" s="13" t="s">
        <v>122</v>
      </c>
      <c r="Q832" s="13"/>
      <c r="R832" s="13" t="s">
        <v>36</v>
      </c>
      <c r="S832" s="13" t="s">
        <v>12705</v>
      </c>
      <c r="T832" s="13" t="s">
        <v>53</v>
      </c>
      <c r="U832" s="13" t="s">
        <v>12276</v>
      </c>
      <c r="V832" s="13" t="s">
        <v>8289</v>
      </c>
      <c r="W832" s="13">
        <v>15</v>
      </c>
      <c r="X832" s="13">
        <v>25998.98</v>
      </c>
      <c r="Y832" s="13"/>
      <c r="Z832" s="15" t="e">
        <f>VLOOKUP(D832,'ZOHO Export'!$H:$W,16,FALSE)</f>
        <v>#N/A</v>
      </c>
      <c r="AA832" s="15" t="str">
        <f>VLOOKUP(E832,'ZOHO Export'!$H:$W,16,FALSE)</f>
        <v>Yannick Vega Fernandez</v>
      </c>
    </row>
    <row r="833" spans="1:27" x14ac:dyDescent="0.3">
      <c r="A833" s="13" t="s">
        <v>1711</v>
      </c>
      <c r="B833" s="13" t="s">
        <v>5570</v>
      </c>
      <c r="C833" s="13"/>
      <c r="D833" s="13" t="s">
        <v>12007</v>
      </c>
      <c r="E833" s="13" t="s">
        <v>11673</v>
      </c>
      <c r="F833" s="13" t="s">
        <v>11705</v>
      </c>
      <c r="G833" s="13" t="s">
        <v>146</v>
      </c>
      <c r="H833" s="13" t="s">
        <v>29</v>
      </c>
      <c r="I833" s="14">
        <v>45146</v>
      </c>
      <c r="J833" s="14">
        <v>45199</v>
      </c>
      <c r="K833" s="14">
        <v>45194</v>
      </c>
      <c r="L833" s="13">
        <v>2685.02</v>
      </c>
      <c r="M833" s="13" t="s">
        <v>12007</v>
      </c>
      <c r="N833" s="13">
        <v>1</v>
      </c>
      <c r="O833" s="13">
        <v>1</v>
      </c>
      <c r="P833" s="13" t="s">
        <v>122</v>
      </c>
      <c r="Q833" s="13"/>
      <c r="R833" s="13" t="s">
        <v>75</v>
      </c>
      <c r="S833" s="13" t="s">
        <v>11653</v>
      </c>
      <c r="T833" s="13" t="s">
        <v>38</v>
      </c>
      <c r="U833" s="13" t="s">
        <v>12276</v>
      </c>
      <c r="V833" s="13" t="s">
        <v>8290</v>
      </c>
      <c r="W833" s="13">
        <v>0</v>
      </c>
      <c r="X833" s="13">
        <v>7641.98</v>
      </c>
      <c r="Y833" s="13"/>
      <c r="Z833" s="15" t="str">
        <f>VLOOKUP(D833,'ZOHO Export'!$H:$W,16,FALSE)</f>
        <v>Alexandre Tratsaert</v>
      </c>
      <c r="AA833" s="15" t="str">
        <f>VLOOKUP(E833,'ZOHO Export'!$H:$W,16,FALSE)</f>
        <v>Loïc Bouvier</v>
      </c>
    </row>
    <row r="834" spans="1:27" x14ac:dyDescent="0.3">
      <c r="A834" s="13" t="s">
        <v>1712</v>
      </c>
      <c r="B834" s="13" t="s">
        <v>12706</v>
      </c>
      <c r="C834" s="13"/>
      <c r="D834" s="13" t="s">
        <v>11730</v>
      </c>
      <c r="E834" s="13" t="s">
        <v>11649</v>
      </c>
      <c r="F834" s="13"/>
      <c r="G834" s="13" t="s">
        <v>1713</v>
      </c>
      <c r="H834" s="13" t="s">
        <v>29</v>
      </c>
      <c r="I834" s="14">
        <v>45146</v>
      </c>
      <c r="J834" s="14">
        <v>45952</v>
      </c>
      <c r="K834" s="14">
        <v>45146</v>
      </c>
      <c r="L834" s="13">
        <v>853856</v>
      </c>
      <c r="M834" s="13" t="s">
        <v>11649</v>
      </c>
      <c r="N834" s="13">
        <v>0</v>
      </c>
      <c r="O834" s="13">
        <v>0</v>
      </c>
      <c r="P834" s="13" t="s">
        <v>122</v>
      </c>
      <c r="Q834" s="13"/>
      <c r="R834" s="13" t="s">
        <v>25</v>
      </c>
      <c r="S834" s="13" t="s">
        <v>6878</v>
      </c>
      <c r="T834" s="13" t="s">
        <v>27</v>
      </c>
      <c r="U834" s="13" t="s">
        <v>27</v>
      </c>
      <c r="V834" s="13" t="s">
        <v>8291</v>
      </c>
      <c r="W834" s="13">
        <v>0</v>
      </c>
      <c r="X834" s="13">
        <v>853856</v>
      </c>
      <c r="Y834" s="13"/>
      <c r="Z834" s="15" t="str">
        <f>VLOOKUP(D834,'ZOHO Export'!$H:$W,16,FALSE)</f>
        <v>Mansour Hamza</v>
      </c>
      <c r="AA834" s="15" t="str">
        <f>VLOOKUP(E834,'ZOHO Export'!$H:$W,16,FALSE)</f>
        <v>Wissem Bensaid</v>
      </c>
    </row>
    <row r="835" spans="1:27" x14ac:dyDescent="0.3">
      <c r="A835" s="13" t="s">
        <v>1714</v>
      </c>
      <c r="B835" s="13" t="s">
        <v>5572</v>
      </c>
      <c r="C835" s="13"/>
      <c r="D835" s="13" t="s">
        <v>11785</v>
      </c>
      <c r="E835" s="13" t="s">
        <v>11785</v>
      </c>
      <c r="F835" s="13"/>
      <c r="G835" s="13" t="s">
        <v>146</v>
      </c>
      <c r="H835" s="13" t="s">
        <v>29</v>
      </c>
      <c r="I835" s="14">
        <v>45146</v>
      </c>
      <c r="J835" s="14">
        <v>45272</v>
      </c>
      <c r="K835" s="14">
        <v>45211</v>
      </c>
      <c r="L835" s="13">
        <v>19267</v>
      </c>
      <c r="M835" s="13" t="s">
        <v>11785</v>
      </c>
      <c r="N835" s="13">
        <v>1</v>
      </c>
      <c r="O835" s="13">
        <v>1</v>
      </c>
      <c r="P835" s="13" t="s">
        <v>122</v>
      </c>
      <c r="Q835" s="13"/>
      <c r="R835" s="13" t="s">
        <v>75</v>
      </c>
      <c r="S835" s="13" t="s">
        <v>11653</v>
      </c>
      <c r="T835" s="13" t="s">
        <v>38</v>
      </c>
      <c r="U835" s="13" t="s">
        <v>38</v>
      </c>
      <c r="V835" s="13" t="s">
        <v>8292</v>
      </c>
      <c r="W835" s="13">
        <v>0</v>
      </c>
      <c r="X835" s="13">
        <v>25896</v>
      </c>
      <c r="Y835" s="13"/>
      <c r="Z835" s="15" t="str">
        <f>VLOOKUP(D835,'ZOHO Export'!$H:$W,16,FALSE)</f>
        <v>Nicolas Dubois</v>
      </c>
      <c r="AA835" s="15" t="str">
        <f>VLOOKUP(E835,'ZOHO Export'!$H:$W,16,FALSE)</f>
        <v>Nicolas Dubois</v>
      </c>
    </row>
    <row r="836" spans="1:27" x14ac:dyDescent="0.3">
      <c r="A836" s="13" t="s">
        <v>1715</v>
      </c>
      <c r="B836" s="13" t="s">
        <v>12707</v>
      </c>
      <c r="C836" s="13"/>
      <c r="D836" s="13" t="s">
        <v>12708</v>
      </c>
      <c r="E836" s="13" t="s">
        <v>11649</v>
      </c>
      <c r="F836" s="13"/>
      <c r="G836" s="13" t="s">
        <v>1716</v>
      </c>
      <c r="H836" s="13" t="s">
        <v>29</v>
      </c>
      <c r="I836" s="14">
        <v>45145</v>
      </c>
      <c r="J836" s="14">
        <v>45778</v>
      </c>
      <c r="K836" s="14">
        <v>45145</v>
      </c>
      <c r="L836" s="13">
        <v>4666.67</v>
      </c>
      <c r="M836" s="13" t="s">
        <v>11649</v>
      </c>
      <c r="N836" s="13">
        <v>0</v>
      </c>
      <c r="O836" s="13">
        <v>0</v>
      </c>
      <c r="P836" s="13" t="s">
        <v>122</v>
      </c>
      <c r="Q836" s="13"/>
      <c r="R836" s="13" t="s">
        <v>25</v>
      </c>
      <c r="S836" s="13" t="s">
        <v>6878</v>
      </c>
      <c r="T836" s="13" t="s">
        <v>27</v>
      </c>
      <c r="U836" s="13" t="s">
        <v>27</v>
      </c>
      <c r="V836" s="13" t="s">
        <v>8293</v>
      </c>
      <c r="W836" s="13">
        <v>0</v>
      </c>
      <c r="X836" s="13">
        <v>4666.67</v>
      </c>
      <c r="Y836" s="13"/>
      <c r="Z836" s="15" t="e">
        <f>VLOOKUP(D836,'ZOHO Export'!$H:$W,16,FALSE)</f>
        <v>#N/A</v>
      </c>
      <c r="AA836" s="15" t="str">
        <f>VLOOKUP(E836,'ZOHO Export'!$H:$W,16,FALSE)</f>
        <v>Wissem Bensaid</v>
      </c>
    </row>
    <row r="837" spans="1:27" x14ac:dyDescent="0.3">
      <c r="A837" s="13" t="s">
        <v>1718</v>
      </c>
      <c r="B837" s="13" t="s">
        <v>12709</v>
      </c>
      <c r="C837" s="13"/>
      <c r="D837" s="13" t="s">
        <v>12708</v>
      </c>
      <c r="E837" s="13" t="s">
        <v>11649</v>
      </c>
      <c r="F837" s="13"/>
      <c r="G837" s="13" t="s">
        <v>844</v>
      </c>
      <c r="H837" s="13" t="s">
        <v>29</v>
      </c>
      <c r="I837" s="14">
        <v>45145</v>
      </c>
      <c r="J837" s="14">
        <v>45778</v>
      </c>
      <c r="K837" s="14">
        <v>45145</v>
      </c>
      <c r="L837" s="13">
        <v>8175.15</v>
      </c>
      <c r="M837" s="13" t="s">
        <v>11649</v>
      </c>
      <c r="N837" s="13">
        <v>0</v>
      </c>
      <c r="O837" s="13">
        <v>0</v>
      </c>
      <c r="P837" s="13" t="s">
        <v>122</v>
      </c>
      <c r="Q837" s="13"/>
      <c r="R837" s="13" t="s">
        <v>25</v>
      </c>
      <c r="S837" s="13" t="s">
        <v>6878</v>
      </c>
      <c r="T837" s="13" t="s">
        <v>27</v>
      </c>
      <c r="U837" s="13" t="s">
        <v>27</v>
      </c>
      <c r="V837" s="13" t="s">
        <v>8294</v>
      </c>
      <c r="W837" s="13">
        <v>0</v>
      </c>
      <c r="X837" s="13">
        <v>8175.15</v>
      </c>
      <c r="Y837" s="13"/>
      <c r="Z837" s="15" t="e">
        <f>VLOOKUP(D837,'ZOHO Export'!$H:$W,16,FALSE)</f>
        <v>#N/A</v>
      </c>
      <c r="AA837" s="15" t="str">
        <f>VLOOKUP(E837,'ZOHO Export'!$H:$W,16,FALSE)</f>
        <v>Wissem Bensaid</v>
      </c>
    </row>
    <row r="838" spans="1:27" x14ac:dyDescent="0.3">
      <c r="A838" s="13" t="s">
        <v>1719</v>
      </c>
      <c r="B838" s="13" t="s">
        <v>5575</v>
      </c>
      <c r="C838" s="13"/>
      <c r="D838" s="13" t="s">
        <v>11688</v>
      </c>
      <c r="E838" s="13" t="s">
        <v>11785</v>
      </c>
      <c r="F838" s="13" t="s">
        <v>11664</v>
      </c>
      <c r="G838" s="13" t="s">
        <v>1700</v>
      </c>
      <c r="H838" s="13" t="s">
        <v>29</v>
      </c>
      <c r="I838" s="14">
        <v>45124</v>
      </c>
      <c r="J838" s="14">
        <v>45473</v>
      </c>
      <c r="K838" s="14">
        <v>45420</v>
      </c>
      <c r="L838" s="13">
        <v>68942.38</v>
      </c>
      <c r="M838" s="13" t="s">
        <v>11689</v>
      </c>
      <c r="N838" s="13">
        <v>3</v>
      </c>
      <c r="O838" s="13">
        <v>3</v>
      </c>
      <c r="P838" s="13" t="s">
        <v>122</v>
      </c>
      <c r="Q838" s="13"/>
      <c r="R838" s="13" t="s">
        <v>75</v>
      </c>
      <c r="S838" s="13" t="s">
        <v>11653</v>
      </c>
      <c r="T838" s="13" t="s">
        <v>53</v>
      </c>
      <c r="U838" s="13" t="s">
        <v>12710</v>
      </c>
      <c r="V838" s="13" t="s">
        <v>8295</v>
      </c>
      <c r="W838" s="13">
        <v>5</v>
      </c>
      <c r="X838" s="13">
        <v>223447.94</v>
      </c>
      <c r="Y838" s="13"/>
      <c r="Z838" s="15" t="str">
        <f>VLOOKUP(D838,'ZOHO Export'!$H:$W,16,FALSE)</f>
        <v>Jan Beske</v>
      </c>
      <c r="AA838" s="15" t="str">
        <f>VLOOKUP(E838,'ZOHO Export'!$H:$W,16,FALSE)</f>
        <v>Nicolas Dubois</v>
      </c>
    </row>
    <row r="839" spans="1:27" x14ac:dyDescent="0.3">
      <c r="A839" s="13" t="s">
        <v>1720</v>
      </c>
      <c r="B839" s="13" t="s">
        <v>5576</v>
      </c>
      <c r="C839" s="13"/>
      <c r="D839" s="13" t="s">
        <v>11655</v>
      </c>
      <c r="E839" s="13" t="s">
        <v>11736</v>
      </c>
      <c r="F839" s="13"/>
      <c r="G839" s="13" t="s">
        <v>213</v>
      </c>
      <c r="H839" s="13" t="s">
        <v>29</v>
      </c>
      <c r="I839" s="14">
        <v>45140</v>
      </c>
      <c r="J839" s="14">
        <v>45140</v>
      </c>
      <c r="K839" s="14">
        <v>45140</v>
      </c>
      <c r="L839" s="13">
        <v>9070.2999999999993</v>
      </c>
      <c r="M839" s="13" t="s">
        <v>11736</v>
      </c>
      <c r="N839" s="13">
        <v>0</v>
      </c>
      <c r="O839" s="13">
        <v>0</v>
      </c>
      <c r="P839" s="13" t="s">
        <v>122</v>
      </c>
      <c r="Q839" s="13"/>
      <c r="R839" s="13" t="s">
        <v>43</v>
      </c>
      <c r="S839" s="13" t="s">
        <v>11825</v>
      </c>
      <c r="T839" s="13" t="s">
        <v>45</v>
      </c>
      <c r="U839" s="13" t="s">
        <v>11826</v>
      </c>
      <c r="V839" s="13" t="s">
        <v>8296</v>
      </c>
      <c r="W839" s="13">
        <v>0</v>
      </c>
      <c r="X839" s="13">
        <v>9070.2999999999993</v>
      </c>
      <c r="Y839" s="13"/>
      <c r="Z839" s="15" t="str">
        <f>VLOOKUP(D839,'ZOHO Export'!$H:$W,16,FALSE)</f>
        <v>Laura Cestau</v>
      </c>
      <c r="AA839" s="15" t="str">
        <f>VLOOKUP(E839,'ZOHO Export'!$H:$W,16,FALSE)</f>
        <v>Begona Soto</v>
      </c>
    </row>
    <row r="840" spans="1:27" x14ac:dyDescent="0.3">
      <c r="A840" s="13" t="s">
        <v>1721</v>
      </c>
      <c r="B840" s="13" t="s">
        <v>5577</v>
      </c>
      <c r="C840" s="13"/>
      <c r="D840" s="13" t="s">
        <v>12411</v>
      </c>
      <c r="E840" s="13" t="s">
        <v>11708</v>
      </c>
      <c r="F840" s="13" t="s">
        <v>11705</v>
      </c>
      <c r="G840" s="13" t="s">
        <v>1722</v>
      </c>
      <c r="H840" s="13" t="s">
        <v>59</v>
      </c>
      <c r="I840" s="14">
        <v>45138</v>
      </c>
      <c r="J840" s="14">
        <v>45169</v>
      </c>
      <c r="K840" s="14">
        <v>45138</v>
      </c>
      <c r="L840" s="13">
        <v>8910</v>
      </c>
      <c r="M840" s="13" t="s">
        <v>12711</v>
      </c>
      <c r="N840" s="13">
        <v>0</v>
      </c>
      <c r="O840" s="13">
        <v>0</v>
      </c>
      <c r="P840" s="13" t="s">
        <v>122</v>
      </c>
      <c r="Q840" s="13"/>
      <c r="R840" s="13" t="s">
        <v>36</v>
      </c>
      <c r="S840" s="13" t="s">
        <v>11991</v>
      </c>
      <c r="T840" s="13" t="s">
        <v>38</v>
      </c>
      <c r="U840" s="13" t="s">
        <v>38</v>
      </c>
      <c r="V840" s="13" t="s">
        <v>8297</v>
      </c>
      <c r="W840" s="13">
        <v>1</v>
      </c>
      <c r="X840" s="13">
        <v>8910</v>
      </c>
      <c r="Y840" s="13"/>
      <c r="Z840" s="15" t="str">
        <f>VLOOKUP(D840,'ZOHO Export'!$H:$W,16,FALSE)</f>
        <v>Patrick Rosias</v>
      </c>
      <c r="AA840" s="15" t="str">
        <f>VLOOKUP(E840,'ZOHO Export'!$H:$W,16,FALSE)</f>
        <v>Jurgen Van Den Driessche</v>
      </c>
    </row>
    <row r="841" spans="1:27" x14ac:dyDescent="0.3">
      <c r="A841" s="13" t="s">
        <v>1723</v>
      </c>
      <c r="B841" s="13" t="s">
        <v>5578</v>
      </c>
      <c r="C841" s="13"/>
      <c r="D841" s="13" t="s">
        <v>12658</v>
      </c>
      <c r="E841" s="13" t="s">
        <v>11771</v>
      </c>
      <c r="F841" s="13"/>
      <c r="G841" s="13" t="s">
        <v>233</v>
      </c>
      <c r="H841" s="13" t="s">
        <v>29</v>
      </c>
      <c r="I841" s="14">
        <v>45134</v>
      </c>
      <c r="J841" s="13"/>
      <c r="K841" s="14">
        <v>45134</v>
      </c>
      <c r="L841" s="13">
        <v>56166</v>
      </c>
      <c r="M841" s="13" t="s">
        <v>11938</v>
      </c>
      <c r="N841" s="13">
        <v>0</v>
      </c>
      <c r="O841" s="13">
        <v>0</v>
      </c>
      <c r="P841" s="13" t="s">
        <v>574</v>
      </c>
      <c r="Q841" s="13"/>
      <c r="R841" s="13" t="s">
        <v>36</v>
      </c>
      <c r="S841" s="13" t="s">
        <v>12712</v>
      </c>
      <c r="T841" s="13" t="s">
        <v>84</v>
      </c>
      <c r="U841" s="13" t="s">
        <v>12713</v>
      </c>
      <c r="V841" s="13" t="s">
        <v>8298</v>
      </c>
      <c r="W841" s="13">
        <v>3</v>
      </c>
      <c r="X841" s="13">
        <v>56166</v>
      </c>
      <c r="Y841" s="13"/>
      <c r="Z841" s="15" t="e">
        <f>VLOOKUP(D841,'ZOHO Export'!$H:$W,16,FALSE)</f>
        <v>#N/A</v>
      </c>
      <c r="AA841" s="15" t="str">
        <f>VLOOKUP(E841,'ZOHO Export'!$H:$W,16,FALSE)</f>
        <v>Mark Sensenig</v>
      </c>
    </row>
    <row r="842" spans="1:27" x14ac:dyDescent="0.3">
      <c r="A842" s="13" t="s">
        <v>1724</v>
      </c>
      <c r="B842" s="13" t="s">
        <v>5579</v>
      </c>
      <c r="C842" s="13" t="s">
        <v>12714</v>
      </c>
      <c r="D842" s="13" t="s">
        <v>11917</v>
      </c>
      <c r="E842" s="13" t="s">
        <v>11818</v>
      </c>
      <c r="F842" s="13" t="s">
        <v>11723</v>
      </c>
      <c r="G842" s="13" t="s">
        <v>51</v>
      </c>
      <c r="H842" s="13" t="s">
        <v>29</v>
      </c>
      <c r="I842" s="14">
        <v>45078</v>
      </c>
      <c r="J842" s="14">
        <v>45442</v>
      </c>
      <c r="K842" s="14">
        <v>45257</v>
      </c>
      <c r="L842" s="13">
        <v>113709.18</v>
      </c>
      <c r="M842" s="13" t="s">
        <v>11723</v>
      </c>
      <c r="N842" s="13">
        <v>2</v>
      </c>
      <c r="O842" s="13">
        <v>4</v>
      </c>
      <c r="P842" s="13" t="s">
        <v>122</v>
      </c>
      <c r="Q842" s="13"/>
      <c r="R842" s="13" t="s">
        <v>36</v>
      </c>
      <c r="S842" s="13" t="s">
        <v>12715</v>
      </c>
      <c r="T842" s="13" t="s">
        <v>53</v>
      </c>
      <c r="U842" s="13" t="s">
        <v>12716</v>
      </c>
      <c r="V842" s="13" t="s">
        <v>8299</v>
      </c>
      <c r="W842" s="13">
        <v>0</v>
      </c>
      <c r="X842" s="13">
        <v>629937.85</v>
      </c>
      <c r="Y842" s="13"/>
      <c r="Z842" s="15" t="str">
        <f>VLOOKUP(D842,'ZOHO Export'!$H:$W,16,FALSE)</f>
        <v>Andrei Stoicescu</v>
      </c>
      <c r="AA842" s="15" t="str">
        <f>VLOOKUP(E842,'ZOHO Export'!$H:$W,16,FALSE)</f>
        <v>Marcos Delgado Lopez</v>
      </c>
    </row>
    <row r="843" spans="1:27" x14ac:dyDescent="0.3">
      <c r="A843" s="13" t="s">
        <v>1726</v>
      </c>
      <c r="B843" s="13" t="s">
        <v>5580</v>
      </c>
      <c r="C843" s="13"/>
      <c r="D843" s="13" t="s">
        <v>11771</v>
      </c>
      <c r="E843" s="13" t="s">
        <v>11800</v>
      </c>
      <c r="F843" s="13"/>
      <c r="G843" s="13" t="s">
        <v>532</v>
      </c>
      <c r="H843" s="13" t="s">
        <v>29</v>
      </c>
      <c r="I843" s="14">
        <v>45134</v>
      </c>
      <c r="J843" s="14">
        <v>45291</v>
      </c>
      <c r="K843" s="14">
        <v>45134</v>
      </c>
      <c r="L843" s="13">
        <v>55081.95</v>
      </c>
      <c r="M843" s="13" t="s">
        <v>11771</v>
      </c>
      <c r="N843" s="13">
        <v>0</v>
      </c>
      <c r="O843" s="13">
        <v>0</v>
      </c>
      <c r="P843" s="13" t="s">
        <v>122</v>
      </c>
      <c r="Q843" s="13"/>
      <c r="R843" s="13" t="s">
        <v>36</v>
      </c>
      <c r="S843" s="13" t="s">
        <v>11961</v>
      </c>
      <c r="T843" s="13" t="s">
        <v>84</v>
      </c>
      <c r="U843" s="13" t="s">
        <v>12717</v>
      </c>
      <c r="V843" s="13" t="s">
        <v>12718</v>
      </c>
      <c r="W843" s="13">
        <v>800000</v>
      </c>
      <c r="X843" s="13">
        <v>55081.95</v>
      </c>
      <c r="Y843" s="13"/>
      <c r="Z843" s="15" t="str">
        <f>VLOOKUP(D843,'ZOHO Export'!$H:$W,16,FALSE)</f>
        <v>Mark Sensenig</v>
      </c>
      <c r="AA843" s="15" t="str">
        <f>VLOOKUP(E843,'ZOHO Export'!$H:$W,16,FALSE)</f>
        <v>Mac Olean</v>
      </c>
    </row>
    <row r="844" spans="1:27" x14ac:dyDescent="0.3">
      <c r="A844" s="13" t="s">
        <v>1727</v>
      </c>
      <c r="B844" s="13" t="s">
        <v>5581</v>
      </c>
      <c r="C844" s="13"/>
      <c r="D844" s="13" t="s">
        <v>11693</v>
      </c>
      <c r="E844" s="13" t="s">
        <v>11693</v>
      </c>
      <c r="F844" s="13" t="s">
        <v>11705</v>
      </c>
      <c r="G844" s="13" t="s">
        <v>1071</v>
      </c>
      <c r="H844" s="13" t="s">
        <v>59</v>
      </c>
      <c r="I844" s="14">
        <v>45131</v>
      </c>
      <c r="J844" s="14">
        <v>45322</v>
      </c>
      <c r="K844" s="14">
        <v>45131</v>
      </c>
      <c r="L844" s="13">
        <v>23664</v>
      </c>
      <c r="M844" s="13" t="s">
        <v>11693</v>
      </c>
      <c r="N844" s="13">
        <v>0</v>
      </c>
      <c r="O844" s="13">
        <v>0</v>
      </c>
      <c r="P844" s="13" t="s">
        <v>122</v>
      </c>
      <c r="Q844" s="13"/>
      <c r="R844" s="13" t="s">
        <v>25</v>
      </c>
      <c r="S844" s="13" t="s">
        <v>12719</v>
      </c>
      <c r="T844" s="13" t="s">
        <v>38</v>
      </c>
      <c r="U844" s="13" t="s">
        <v>12530</v>
      </c>
      <c r="V844" s="13" t="s">
        <v>8301</v>
      </c>
      <c r="W844" s="13">
        <v>0</v>
      </c>
      <c r="X844" s="13">
        <v>23664</v>
      </c>
      <c r="Y844" s="13"/>
      <c r="Z844" s="15" t="str">
        <f>VLOOKUP(D844,'ZOHO Export'!$H:$W,16,FALSE)</f>
        <v>Peter Holvoet</v>
      </c>
      <c r="AA844" s="15" t="str">
        <f>VLOOKUP(E844,'ZOHO Export'!$H:$W,16,FALSE)</f>
        <v>Peter Holvoet</v>
      </c>
    </row>
    <row r="845" spans="1:27" x14ac:dyDescent="0.3">
      <c r="A845" s="13" t="s">
        <v>1729</v>
      </c>
      <c r="B845" s="13" t="s">
        <v>5582</v>
      </c>
      <c r="C845" s="13"/>
      <c r="D845" s="13" t="s">
        <v>11844</v>
      </c>
      <c r="E845" s="13" t="s">
        <v>12503</v>
      </c>
      <c r="F845" s="13" t="s">
        <v>11723</v>
      </c>
      <c r="G845" s="13" t="s">
        <v>1513</v>
      </c>
      <c r="H845" s="13" t="s">
        <v>29</v>
      </c>
      <c r="I845" s="14">
        <v>45126</v>
      </c>
      <c r="J845" s="14">
        <v>45169</v>
      </c>
      <c r="K845" s="14">
        <v>45126</v>
      </c>
      <c r="L845" s="13">
        <v>25678.47</v>
      </c>
      <c r="M845" s="13" t="s">
        <v>11844</v>
      </c>
      <c r="N845" s="13">
        <v>0</v>
      </c>
      <c r="O845" s="13">
        <v>0</v>
      </c>
      <c r="P845" s="13" t="s">
        <v>122</v>
      </c>
      <c r="Q845" s="13"/>
      <c r="R845" s="13" t="s">
        <v>43</v>
      </c>
      <c r="S845" s="13" t="s">
        <v>12720</v>
      </c>
      <c r="T845" s="13" t="s">
        <v>38</v>
      </c>
      <c r="U845" s="13" t="s">
        <v>12698</v>
      </c>
      <c r="V845" s="13" t="s">
        <v>8302</v>
      </c>
      <c r="W845" s="13">
        <v>5000000</v>
      </c>
      <c r="X845" s="13">
        <v>25678.47</v>
      </c>
      <c r="Y845" s="13"/>
      <c r="Z845" s="15" t="e">
        <f>VLOOKUP(D845,'ZOHO Export'!$H:$W,16,FALSE)</f>
        <v>#N/A</v>
      </c>
      <c r="AA845" s="15" t="e">
        <f>VLOOKUP(E845,'ZOHO Export'!$H:$W,16,FALSE)</f>
        <v>#N/A</v>
      </c>
    </row>
    <row r="846" spans="1:27" x14ac:dyDescent="0.3">
      <c r="A846" s="13" t="s">
        <v>1730</v>
      </c>
      <c r="B846" s="13" t="s">
        <v>5583</v>
      </c>
      <c r="C846" s="13"/>
      <c r="D846" s="13" t="s">
        <v>11655</v>
      </c>
      <c r="E846" s="13" t="s">
        <v>11722</v>
      </c>
      <c r="F846" s="13"/>
      <c r="G846" s="13" t="s">
        <v>1650</v>
      </c>
      <c r="H846" s="13" t="s">
        <v>29</v>
      </c>
      <c r="I846" s="14">
        <v>45126</v>
      </c>
      <c r="J846" s="14">
        <v>45411</v>
      </c>
      <c r="K846" s="14">
        <v>45126</v>
      </c>
      <c r="L846" s="13">
        <v>33921</v>
      </c>
      <c r="M846" s="13" t="s">
        <v>12663</v>
      </c>
      <c r="N846" s="13">
        <v>0</v>
      </c>
      <c r="O846" s="13">
        <v>0</v>
      </c>
      <c r="P846" s="13" t="s">
        <v>122</v>
      </c>
      <c r="Q846" s="13"/>
      <c r="R846" s="13" t="s">
        <v>43</v>
      </c>
      <c r="S846" s="13" t="s">
        <v>11825</v>
      </c>
      <c r="T846" s="13" t="s">
        <v>45</v>
      </c>
      <c r="U846" s="13" t="s">
        <v>45</v>
      </c>
      <c r="V846" s="13" t="s">
        <v>8303</v>
      </c>
      <c r="W846" s="13">
        <v>1800000</v>
      </c>
      <c r="X846" s="13">
        <v>33921</v>
      </c>
      <c r="Y846" s="13"/>
      <c r="Z846" s="15" t="str">
        <f>VLOOKUP(D846,'ZOHO Export'!$H:$W,16,FALSE)</f>
        <v>Laura Cestau</v>
      </c>
      <c r="AA846" s="15" t="str">
        <f>VLOOKUP(E846,'ZOHO Export'!$H:$W,16,FALSE)</f>
        <v>Juan Juarez Quintana</v>
      </c>
    </row>
    <row r="847" spans="1:27" x14ac:dyDescent="0.3">
      <c r="A847" s="13" t="s">
        <v>1731</v>
      </c>
      <c r="B847" s="13" t="s">
        <v>5584</v>
      </c>
      <c r="C847" s="13"/>
      <c r="D847" s="13" t="s">
        <v>12007</v>
      </c>
      <c r="E847" s="13" t="s">
        <v>11673</v>
      </c>
      <c r="F847" s="13" t="s">
        <v>11705</v>
      </c>
      <c r="G847" s="13" t="s">
        <v>146</v>
      </c>
      <c r="H847" s="13" t="s">
        <v>29</v>
      </c>
      <c r="I847" s="14">
        <v>45121</v>
      </c>
      <c r="J847" s="14">
        <v>45260</v>
      </c>
      <c r="K847" s="14">
        <v>45236</v>
      </c>
      <c r="L847" s="13">
        <v>4336.6400000000003</v>
      </c>
      <c r="M847" s="13" t="s">
        <v>12007</v>
      </c>
      <c r="N847" s="13">
        <v>1</v>
      </c>
      <c r="O847" s="13">
        <v>1</v>
      </c>
      <c r="P847" s="13" t="s">
        <v>122</v>
      </c>
      <c r="Q847" s="13"/>
      <c r="R847" s="13" t="s">
        <v>75</v>
      </c>
      <c r="S847" s="13" t="s">
        <v>12721</v>
      </c>
      <c r="T847" s="13" t="s">
        <v>38</v>
      </c>
      <c r="U847" s="13" t="s">
        <v>12276</v>
      </c>
      <c r="V847" s="13" t="s">
        <v>8304</v>
      </c>
      <c r="W847" s="13">
        <v>4000000</v>
      </c>
      <c r="X847" s="13">
        <v>35935.629999999997</v>
      </c>
      <c r="Y847" s="13"/>
      <c r="Z847" s="15" t="str">
        <f>VLOOKUP(D847,'ZOHO Export'!$H:$W,16,FALSE)</f>
        <v>Alexandre Tratsaert</v>
      </c>
      <c r="AA847" s="15" t="str">
        <f>VLOOKUP(E847,'ZOHO Export'!$H:$W,16,FALSE)</f>
        <v>Loïc Bouvier</v>
      </c>
    </row>
    <row r="848" spans="1:27" x14ac:dyDescent="0.3">
      <c r="A848" s="13" t="s">
        <v>1732</v>
      </c>
      <c r="B848" s="13" t="s">
        <v>5585</v>
      </c>
      <c r="C848" s="13" t="s">
        <v>12722</v>
      </c>
      <c r="D848" s="13" t="s">
        <v>12157</v>
      </c>
      <c r="E848" s="13" t="s">
        <v>11792</v>
      </c>
      <c r="F848" s="13" t="s">
        <v>11723</v>
      </c>
      <c r="G848" s="13" t="s">
        <v>334</v>
      </c>
      <c r="H848" s="13" t="s">
        <v>59</v>
      </c>
      <c r="I848" s="14">
        <v>45118</v>
      </c>
      <c r="J848" s="14">
        <v>45628</v>
      </c>
      <c r="K848" s="14">
        <v>45504</v>
      </c>
      <c r="L848" s="13">
        <v>5109.88</v>
      </c>
      <c r="M848" s="13" t="s">
        <v>11829</v>
      </c>
      <c r="N848" s="13">
        <v>3</v>
      </c>
      <c r="O848" s="13">
        <v>4</v>
      </c>
      <c r="P848" s="13" t="s">
        <v>122</v>
      </c>
      <c r="Q848" s="13"/>
      <c r="R848" s="13" t="s">
        <v>82</v>
      </c>
      <c r="S848" s="13" t="s">
        <v>11775</v>
      </c>
      <c r="T848" s="13" t="s">
        <v>38</v>
      </c>
      <c r="U848" s="13" t="s">
        <v>38</v>
      </c>
      <c r="V848" s="13" t="s">
        <v>8305</v>
      </c>
      <c r="W848" s="13">
        <v>0</v>
      </c>
      <c r="X848" s="13">
        <v>41901.56</v>
      </c>
      <c r="Y848" s="13"/>
      <c r="Z848" s="15" t="str">
        <f>VLOOKUP(D848,'ZOHO Export'!$H:$W,16,FALSE)</f>
        <v>Rudi Straetmans</v>
      </c>
      <c r="AA848" s="15" t="str">
        <f>VLOOKUP(E848,'ZOHO Export'!$H:$W,16,FALSE)</f>
        <v>Damien Hemmeryckx</v>
      </c>
    </row>
    <row r="849" spans="1:27" x14ac:dyDescent="0.3">
      <c r="A849" s="13" t="s">
        <v>1733</v>
      </c>
      <c r="B849" s="13" t="s">
        <v>12723</v>
      </c>
      <c r="C849" s="13"/>
      <c r="D849" s="13" t="s">
        <v>12344</v>
      </c>
      <c r="E849" s="13" t="s">
        <v>11818</v>
      </c>
      <c r="F849" s="13" t="s">
        <v>11711</v>
      </c>
      <c r="G849" s="13" t="s">
        <v>138</v>
      </c>
      <c r="H849" s="13" t="s">
        <v>29</v>
      </c>
      <c r="I849" s="14">
        <v>45114</v>
      </c>
      <c r="J849" s="14">
        <v>45306</v>
      </c>
      <c r="K849" s="14">
        <v>45175</v>
      </c>
      <c r="L849" s="13">
        <v>13883.44</v>
      </c>
      <c r="M849" s="13" t="s">
        <v>11792</v>
      </c>
      <c r="N849" s="13">
        <v>2</v>
      </c>
      <c r="O849" s="13">
        <v>1</v>
      </c>
      <c r="P849" s="13" t="s">
        <v>122</v>
      </c>
      <c r="Q849" s="13"/>
      <c r="R849" s="13" t="s">
        <v>82</v>
      </c>
      <c r="S849" s="13" t="s">
        <v>12724</v>
      </c>
      <c r="T849" s="13" t="s">
        <v>38</v>
      </c>
      <c r="U849" s="13" t="s">
        <v>11758</v>
      </c>
      <c r="V849" s="13" t="s">
        <v>8306</v>
      </c>
      <c r="W849" s="13">
        <v>0</v>
      </c>
      <c r="X849" s="13">
        <v>9000</v>
      </c>
      <c r="Y849" s="13"/>
      <c r="Z849" s="15" t="str">
        <f>VLOOKUP(D849,'ZOHO Export'!$H:$W,16,FALSE)</f>
        <v>Ahmed Elaidi</v>
      </c>
      <c r="AA849" s="15" t="str">
        <f>VLOOKUP(E849,'ZOHO Export'!$H:$W,16,FALSE)</f>
        <v>Marcos Delgado Lopez</v>
      </c>
    </row>
    <row r="850" spans="1:27" x14ac:dyDescent="0.3">
      <c r="A850" s="13" t="s">
        <v>1735</v>
      </c>
      <c r="B850" s="13" t="s">
        <v>5587</v>
      </c>
      <c r="C850" s="13"/>
      <c r="D850" s="13" t="s">
        <v>11773</v>
      </c>
      <c r="E850" s="13" t="s">
        <v>11773</v>
      </c>
      <c r="F850" s="13" t="s">
        <v>12601</v>
      </c>
      <c r="G850" s="13" t="s">
        <v>999</v>
      </c>
      <c r="H850" s="13" t="s">
        <v>29</v>
      </c>
      <c r="I850" s="14">
        <v>45110</v>
      </c>
      <c r="J850" s="14">
        <v>45322</v>
      </c>
      <c r="K850" s="14">
        <v>45272</v>
      </c>
      <c r="L850" s="13">
        <v>3600</v>
      </c>
      <c r="M850" s="13" t="s">
        <v>11773</v>
      </c>
      <c r="N850" s="13">
        <v>1</v>
      </c>
      <c r="O850" s="13">
        <v>1</v>
      </c>
      <c r="P850" s="13" t="s">
        <v>122</v>
      </c>
      <c r="Q850" s="13"/>
      <c r="R850" s="13" t="s">
        <v>43</v>
      </c>
      <c r="S850" s="13" t="s">
        <v>12725</v>
      </c>
      <c r="T850" s="13" t="s">
        <v>53</v>
      </c>
      <c r="U850" s="13" t="s">
        <v>11864</v>
      </c>
      <c r="V850" s="13" t="s">
        <v>8307</v>
      </c>
      <c r="W850" s="13">
        <v>20</v>
      </c>
      <c r="X850" s="13">
        <v>22950</v>
      </c>
      <c r="Y850" s="13"/>
      <c r="Z850" s="15" t="str">
        <f>VLOOKUP(D850,'ZOHO Export'!$H:$W,16,FALSE)</f>
        <v>Bram Puttemans</v>
      </c>
      <c r="AA850" s="15" t="str">
        <f>VLOOKUP(E850,'ZOHO Export'!$H:$W,16,FALSE)</f>
        <v>Bram Puttemans</v>
      </c>
    </row>
    <row r="851" spans="1:27" x14ac:dyDescent="0.3">
      <c r="A851" s="13" t="s">
        <v>1737</v>
      </c>
      <c r="B851" s="13" t="s">
        <v>5588</v>
      </c>
      <c r="C851" s="13"/>
      <c r="D851" s="13" t="s">
        <v>11655</v>
      </c>
      <c r="E851" s="13" t="s">
        <v>11722</v>
      </c>
      <c r="F851" s="13"/>
      <c r="G851" s="13" t="s">
        <v>1738</v>
      </c>
      <c r="H851" s="13" t="s">
        <v>29</v>
      </c>
      <c r="I851" s="14">
        <v>45110</v>
      </c>
      <c r="J851" s="14">
        <v>45476</v>
      </c>
      <c r="K851" s="14">
        <v>45110</v>
      </c>
      <c r="L851" s="13">
        <v>25605.11</v>
      </c>
      <c r="M851" s="13" t="s">
        <v>11722</v>
      </c>
      <c r="N851" s="13">
        <v>0</v>
      </c>
      <c r="O851" s="13">
        <v>0</v>
      </c>
      <c r="P851" s="13" t="s">
        <v>122</v>
      </c>
      <c r="Q851" s="13"/>
      <c r="R851" s="13" t="s">
        <v>43</v>
      </c>
      <c r="S851" s="13" t="s">
        <v>11825</v>
      </c>
      <c r="T851" s="13" t="s">
        <v>45</v>
      </c>
      <c r="U851" s="13" t="s">
        <v>45</v>
      </c>
      <c r="V851" s="13" t="s">
        <v>8308</v>
      </c>
      <c r="W851" s="13">
        <v>600000</v>
      </c>
      <c r="X851" s="13">
        <v>25605.11</v>
      </c>
      <c r="Y851" s="13"/>
      <c r="Z851" s="15" t="str">
        <f>VLOOKUP(D851,'ZOHO Export'!$H:$W,16,FALSE)</f>
        <v>Laura Cestau</v>
      </c>
      <c r="AA851" s="15" t="str">
        <f>VLOOKUP(E851,'ZOHO Export'!$H:$W,16,FALSE)</f>
        <v>Juan Juarez Quintana</v>
      </c>
    </row>
    <row r="852" spans="1:27" x14ac:dyDescent="0.3">
      <c r="A852" s="13" t="s">
        <v>1739</v>
      </c>
      <c r="B852" s="13" t="s">
        <v>5589</v>
      </c>
      <c r="C852" s="13"/>
      <c r="D852" s="13" t="s">
        <v>11663</v>
      </c>
      <c r="E852" s="13" t="s">
        <v>11693</v>
      </c>
      <c r="F852" s="13" t="s">
        <v>11711</v>
      </c>
      <c r="G852" s="13" t="s">
        <v>1740</v>
      </c>
      <c r="H852" s="13" t="s">
        <v>29</v>
      </c>
      <c r="I852" s="14">
        <v>45110</v>
      </c>
      <c r="J852" s="14">
        <v>46053</v>
      </c>
      <c r="K852" s="14">
        <v>46071</v>
      </c>
      <c r="L852" s="13">
        <v>-100742.74</v>
      </c>
      <c r="M852" s="13" t="s">
        <v>11906</v>
      </c>
      <c r="N852" s="13">
        <v>4</v>
      </c>
      <c r="O852" s="13">
        <v>5</v>
      </c>
      <c r="P852" s="13" t="s">
        <v>122</v>
      </c>
      <c r="Q852" s="13"/>
      <c r="R852" s="13" t="s">
        <v>25</v>
      </c>
      <c r="S852" s="13" t="s">
        <v>12726</v>
      </c>
      <c r="T852" s="13" t="s">
        <v>53</v>
      </c>
      <c r="U852" s="13" t="s">
        <v>12727</v>
      </c>
      <c r="V852" s="13" t="s">
        <v>8309</v>
      </c>
      <c r="W852" s="13">
        <v>8000000</v>
      </c>
      <c r="X852" s="13">
        <v>936335.19</v>
      </c>
      <c r="Y852" s="13"/>
      <c r="Z852" s="15" t="str">
        <f>VLOOKUP(D852,'ZOHO Export'!$H:$W,16,FALSE)</f>
        <v>Josué Silverio</v>
      </c>
      <c r="AA852" s="15" t="str">
        <f>VLOOKUP(E852,'ZOHO Export'!$H:$W,16,FALSE)</f>
        <v>Peter Holvoet</v>
      </c>
    </row>
    <row r="853" spans="1:27" x14ac:dyDescent="0.3">
      <c r="A853" s="13" t="s">
        <v>1742</v>
      </c>
      <c r="B853" s="13" t="s">
        <v>11529</v>
      </c>
      <c r="C853" s="13"/>
      <c r="D853" s="13" t="s">
        <v>11780</v>
      </c>
      <c r="E853" s="13" t="s">
        <v>11649</v>
      </c>
      <c r="F853" s="13"/>
      <c r="G853" s="13" t="s">
        <v>337</v>
      </c>
      <c r="H853" s="13" t="s">
        <v>29</v>
      </c>
      <c r="I853" s="14">
        <v>45108</v>
      </c>
      <c r="J853" s="14">
        <v>45952</v>
      </c>
      <c r="K853" s="14">
        <v>45108</v>
      </c>
      <c r="L853" s="13">
        <v>146449.96</v>
      </c>
      <c r="M853" s="13" t="s">
        <v>11649</v>
      </c>
      <c r="N853" s="13">
        <v>0</v>
      </c>
      <c r="O853" s="13">
        <v>0</v>
      </c>
      <c r="P853" s="13" t="s">
        <v>28</v>
      </c>
      <c r="Q853" s="13"/>
      <c r="R853" s="13" t="s">
        <v>25</v>
      </c>
      <c r="S853" s="13" t="s">
        <v>6878</v>
      </c>
      <c r="T853" s="13" t="s">
        <v>27</v>
      </c>
      <c r="U853" s="13" t="s">
        <v>27</v>
      </c>
      <c r="V853" s="13" t="s">
        <v>8310</v>
      </c>
      <c r="W853" s="13">
        <v>0</v>
      </c>
      <c r="X853" s="13">
        <v>146449.96</v>
      </c>
      <c r="Y853" s="13"/>
      <c r="Z853" s="15" t="str">
        <f>VLOOKUP(D853,'ZOHO Export'!$H:$W,16,FALSE)</f>
        <v>Montassar Gharsallah</v>
      </c>
      <c r="AA853" s="15" t="str">
        <f>VLOOKUP(E853,'ZOHO Export'!$H:$W,16,FALSE)</f>
        <v>Wissem Bensaid</v>
      </c>
    </row>
    <row r="854" spans="1:27" x14ac:dyDescent="0.3">
      <c r="A854" s="13" t="s">
        <v>1743</v>
      </c>
      <c r="B854" s="13" t="s">
        <v>5591</v>
      </c>
      <c r="C854" s="13"/>
      <c r="D854" s="13" t="s">
        <v>11867</v>
      </c>
      <c r="E854" s="13" t="s">
        <v>11771</v>
      </c>
      <c r="F854" s="13"/>
      <c r="G854" s="13" t="s">
        <v>233</v>
      </c>
      <c r="H854" s="13" t="s">
        <v>29</v>
      </c>
      <c r="I854" s="14">
        <v>45107</v>
      </c>
      <c r="J854" s="14">
        <v>45812</v>
      </c>
      <c r="K854" s="14">
        <v>45107</v>
      </c>
      <c r="L854" s="13">
        <v>17075</v>
      </c>
      <c r="M854" s="13" t="s">
        <v>11938</v>
      </c>
      <c r="N854" s="13">
        <v>0</v>
      </c>
      <c r="O854" s="13">
        <v>0</v>
      </c>
      <c r="P854" s="13" t="s">
        <v>122</v>
      </c>
      <c r="Q854" s="13"/>
      <c r="R854" s="13" t="s">
        <v>36</v>
      </c>
      <c r="S854" s="13" t="s">
        <v>11870</v>
      </c>
      <c r="T854" s="13" t="s">
        <v>84</v>
      </c>
      <c r="U854" s="13" t="s">
        <v>84</v>
      </c>
      <c r="V854" s="13" t="s">
        <v>8311</v>
      </c>
      <c r="W854" s="13">
        <v>200000</v>
      </c>
      <c r="X854" s="13">
        <v>17075</v>
      </c>
      <c r="Y854" s="13"/>
      <c r="Z854" s="15" t="e">
        <f>VLOOKUP(D854,'ZOHO Export'!$H:$W,16,FALSE)</f>
        <v>#N/A</v>
      </c>
      <c r="AA854" s="15" t="str">
        <f>VLOOKUP(E854,'ZOHO Export'!$H:$W,16,FALSE)</f>
        <v>Mark Sensenig</v>
      </c>
    </row>
    <row r="855" spans="1:27" x14ac:dyDescent="0.3">
      <c r="A855" s="13" t="s">
        <v>1744</v>
      </c>
      <c r="B855" s="13" t="s">
        <v>12728</v>
      </c>
      <c r="C855" s="13"/>
      <c r="D855" s="13" t="s">
        <v>11774</v>
      </c>
      <c r="E855" s="13" t="s">
        <v>11655</v>
      </c>
      <c r="F855" s="13"/>
      <c r="G855" s="13" t="s">
        <v>719</v>
      </c>
      <c r="H855" s="13" t="s">
        <v>29</v>
      </c>
      <c r="I855" s="14">
        <v>45105</v>
      </c>
      <c r="J855" s="14">
        <v>45482</v>
      </c>
      <c r="K855" s="14">
        <v>45105</v>
      </c>
      <c r="L855" s="13">
        <v>25244.25</v>
      </c>
      <c r="M855" s="13" t="s">
        <v>11774</v>
      </c>
      <c r="N855" s="13">
        <v>0</v>
      </c>
      <c r="O855" s="13">
        <v>0</v>
      </c>
      <c r="P855" s="13" t="s">
        <v>122</v>
      </c>
      <c r="Q855" s="13"/>
      <c r="R855" s="13" t="s">
        <v>43</v>
      </c>
      <c r="S855" s="13" t="s">
        <v>11768</v>
      </c>
      <c r="T855" s="13" t="s">
        <v>45</v>
      </c>
      <c r="U855" s="13" t="s">
        <v>45</v>
      </c>
      <c r="V855" s="13" t="s">
        <v>8312</v>
      </c>
      <c r="W855" s="13">
        <v>0</v>
      </c>
      <c r="X855" s="13">
        <v>25244.25</v>
      </c>
      <c r="Y855" s="13"/>
      <c r="Z855" s="15" t="str">
        <f>VLOOKUP(D855,'ZOHO Export'!$H:$W,16,FALSE)</f>
        <v>Cristina Rubio Rodríguez</v>
      </c>
      <c r="AA855" s="15" t="str">
        <f>VLOOKUP(E855,'ZOHO Export'!$H:$W,16,FALSE)</f>
        <v>Laura Cestau</v>
      </c>
    </row>
    <row r="856" spans="1:27" x14ac:dyDescent="0.3">
      <c r="A856" s="13" t="s">
        <v>1745</v>
      </c>
      <c r="B856" s="13" t="s">
        <v>5593</v>
      </c>
      <c r="C856" s="13" t="s">
        <v>12729</v>
      </c>
      <c r="D856" s="13" t="s">
        <v>11736</v>
      </c>
      <c r="E856" s="13" t="s">
        <v>11907</v>
      </c>
      <c r="F856" s="13" t="s">
        <v>11774</v>
      </c>
      <c r="G856" s="13" t="s">
        <v>609</v>
      </c>
      <c r="H856" s="13" t="s">
        <v>29</v>
      </c>
      <c r="I856" s="14">
        <v>45103</v>
      </c>
      <c r="J856" s="14">
        <v>45916</v>
      </c>
      <c r="K856" s="14">
        <v>45607</v>
      </c>
      <c r="L856" s="13">
        <v>1050.5</v>
      </c>
      <c r="M856" s="13" t="s">
        <v>11661</v>
      </c>
      <c r="N856" s="13">
        <v>5</v>
      </c>
      <c r="O856" s="13">
        <v>5</v>
      </c>
      <c r="P856" s="13" t="s">
        <v>122</v>
      </c>
      <c r="Q856" s="13"/>
      <c r="R856" s="13" t="s">
        <v>36</v>
      </c>
      <c r="S856" s="13" t="s">
        <v>12730</v>
      </c>
      <c r="T856" s="13" t="s">
        <v>58</v>
      </c>
      <c r="U856" s="13" t="s">
        <v>11683</v>
      </c>
      <c r="V856" s="13" t="s">
        <v>8313</v>
      </c>
      <c r="W856" s="13">
        <v>12000000</v>
      </c>
      <c r="X856" s="13">
        <v>392851.31</v>
      </c>
      <c r="Y856" s="13"/>
      <c r="Z856" s="15" t="str">
        <f>VLOOKUP(D856,'ZOHO Export'!$H:$W,16,FALSE)</f>
        <v>Begona Soto</v>
      </c>
      <c r="AA856" s="15" t="e">
        <f>VLOOKUP(E856,'ZOHO Export'!$H:$W,16,FALSE)</f>
        <v>#N/A</v>
      </c>
    </row>
    <row r="857" spans="1:27" x14ac:dyDescent="0.3">
      <c r="A857" s="13" t="s">
        <v>1747</v>
      </c>
      <c r="B857" s="13" t="s">
        <v>5594</v>
      </c>
      <c r="C857" s="13"/>
      <c r="D857" s="13" t="s">
        <v>11693</v>
      </c>
      <c r="E857" s="13" t="s">
        <v>12180</v>
      </c>
      <c r="F857" s="13" t="s">
        <v>11705</v>
      </c>
      <c r="G857" s="13" t="s">
        <v>129</v>
      </c>
      <c r="H857" s="13" t="s">
        <v>59</v>
      </c>
      <c r="I857" s="14">
        <v>45103</v>
      </c>
      <c r="J857" s="14">
        <v>45199</v>
      </c>
      <c r="K857" s="14">
        <v>45103</v>
      </c>
      <c r="L857" s="13">
        <v>13275</v>
      </c>
      <c r="M857" s="13" t="s">
        <v>11693</v>
      </c>
      <c r="N857" s="13">
        <v>0</v>
      </c>
      <c r="O857" s="13">
        <v>0</v>
      </c>
      <c r="P857" s="13" t="s">
        <v>122</v>
      </c>
      <c r="Q857" s="13"/>
      <c r="R857" s="13" t="s">
        <v>25</v>
      </c>
      <c r="S857" s="13" t="s">
        <v>6878</v>
      </c>
      <c r="T857" s="13" t="s">
        <v>38</v>
      </c>
      <c r="U857" s="13" t="s">
        <v>38</v>
      </c>
      <c r="V857" s="13" t="s">
        <v>8314</v>
      </c>
      <c r="W857" s="13">
        <v>0</v>
      </c>
      <c r="X857" s="13">
        <v>13275</v>
      </c>
      <c r="Y857" s="13"/>
      <c r="Z857" s="15" t="str">
        <f>VLOOKUP(D857,'ZOHO Export'!$H:$W,16,FALSE)</f>
        <v>Peter Holvoet</v>
      </c>
      <c r="AA857" s="15" t="e">
        <f>VLOOKUP(E857,'ZOHO Export'!$H:$W,16,FALSE)</f>
        <v>#N/A</v>
      </c>
    </row>
    <row r="858" spans="1:27" x14ac:dyDescent="0.3">
      <c r="A858" s="13" t="s">
        <v>1748</v>
      </c>
      <c r="B858" s="13" t="s">
        <v>5595</v>
      </c>
      <c r="C858" s="13"/>
      <c r="D858" s="13" t="s">
        <v>11652</v>
      </c>
      <c r="E858" s="13" t="s">
        <v>12521</v>
      </c>
      <c r="F858" s="13" t="s">
        <v>11723</v>
      </c>
      <c r="G858" s="13" t="s">
        <v>12731</v>
      </c>
      <c r="H858" s="13" t="s">
        <v>29</v>
      </c>
      <c r="I858" s="14">
        <v>45103</v>
      </c>
      <c r="J858" s="14">
        <v>45778</v>
      </c>
      <c r="K858" s="14">
        <v>45103</v>
      </c>
      <c r="L858" s="13">
        <v>37238.269999999997</v>
      </c>
      <c r="M858" s="13" t="s">
        <v>11652</v>
      </c>
      <c r="N858" s="13">
        <v>0</v>
      </c>
      <c r="O858" s="13">
        <v>0</v>
      </c>
      <c r="P858" s="13" t="s">
        <v>122</v>
      </c>
      <c r="Q858" s="13"/>
      <c r="R858" s="13" t="s">
        <v>36</v>
      </c>
      <c r="S858" s="13" t="s">
        <v>11653</v>
      </c>
      <c r="T858" s="13" t="s">
        <v>38</v>
      </c>
      <c r="U858" s="13" t="s">
        <v>38</v>
      </c>
      <c r="V858" s="13" t="s">
        <v>8315</v>
      </c>
      <c r="W858" s="13">
        <v>0</v>
      </c>
      <c r="X858" s="13">
        <v>37238.269999999997</v>
      </c>
      <c r="Y858" s="13"/>
      <c r="Z858" s="15" t="str">
        <f>VLOOKUP(D858,'ZOHO Export'!$H:$W,16,FALSE)</f>
        <v>Karel De Swert</v>
      </c>
      <c r="AA858" s="15" t="str">
        <f>VLOOKUP(E858,'ZOHO Export'!$H:$W,16,FALSE)</f>
        <v>Andres Furlan</v>
      </c>
    </row>
    <row r="859" spans="1:27" x14ac:dyDescent="0.3">
      <c r="A859" s="13" t="s">
        <v>1749</v>
      </c>
      <c r="B859" s="13" t="s">
        <v>1750</v>
      </c>
      <c r="C859" s="13"/>
      <c r="D859" s="13" t="s">
        <v>11787</v>
      </c>
      <c r="E859" s="13" t="s">
        <v>11787</v>
      </c>
      <c r="F859" s="13" t="s">
        <v>11664</v>
      </c>
      <c r="G859" s="13" t="s">
        <v>1750</v>
      </c>
      <c r="H859" s="13" t="s">
        <v>29</v>
      </c>
      <c r="I859" s="14">
        <v>45097</v>
      </c>
      <c r="J859" s="14">
        <v>45252</v>
      </c>
      <c r="K859" s="14">
        <v>45097</v>
      </c>
      <c r="L859" s="13">
        <v>10000</v>
      </c>
      <c r="M859" s="13" t="s">
        <v>12732</v>
      </c>
      <c r="N859" s="13">
        <v>0</v>
      </c>
      <c r="O859" s="13">
        <v>0</v>
      </c>
      <c r="P859" s="13" t="s">
        <v>122</v>
      </c>
      <c r="Q859" s="13"/>
      <c r="R859" s="13" t="s">
        <v>36</v>
      </c>
      <c r="S859" s="13" t="s">
        <v>12733</v>
      </c>
      <c r="T859" s="13" t="s">
        <v>53</v>
      </c>
      <c r="U859" s="13" t="s">
        <v>12095</v>
      </c>
      <c r="V859" s="13" t="s">
        <v>8316</v>
      </c>
      <c r="W859" s="13">
        <v>0</v>
      </c>
      <c r="X859" s="13">
        <v>10000</v>
      </c>
      <c r="Y859" s="13"/>
      <c r="Z859" s="15" t="str">
        <f>VLOOKUP(D859,'ZOHO Export'!$H:$W,16,FALSE)</f>
        <v>Carlos Bravo Fernández</v>
      </c>
      <c r="AA859" s="15" t="str">
        <f>VLOOKUP(E859,'ZOHO Export'!$H:$W,16,FALSE)</f>
        <v>Carlos Bravo Fernández</v>
      </c>
    </row>
    <row r="860" spans="1:27" x14ac:dyDescent="0.3">
      <c r="A860" s="13" t="s">
        <v>1752</v>
      </c>
      <c r="B860" s="13" t="s">
        <v>5596</v>
      </c>
      <c r="C860" s="13"/>
      <c r="D860" s="13" t="s">
        <v>11963</v>
      </c>
      <c r="E860" s="13" t="s">
        <v>12180</v>
      </c>
      <c r="F860" s="13"/>
      <c r="G860" s="13" t="s">
        <v>576</v>
      </c>
      <c r="H860" s="13" t="s">
        <v>59</v>
      </c>
      <c r="I860" s="14">
        <v>45096</v>
      </c>
      <c r="J860" s="14">
        <v>45096</v>
      </c>
      <c r="K860" s="14">
        <v>45096</v>
      </c>
      <c r="L860" s="13">
        <v>10600</v>
      </c>
      <c r="M860" s="13" t="s">
        <v>11963</v>
      </c>
      <c r="N860" s="13">
        <v>0</v>
      </c>
      <c r="O860" s="13">
        <v>0</v>
      </c>
      <c r="P860" s="13" t="s">
        <v>122</v>
      </c>
      <c r="Q860" s="13"/>
      <c r="R860" s="13" t="s">
        <v>43</v>
      </c>
      <c r="S860" s="13" t="s">
        <v>12574</v>
      </c>
      <c r="T860" s="13" t="s">
        <v>53</v>
      </c>
      <c r="U860" s="13" t="s">
        <v>58</v>
      </c>
      <c r="V860" s="13" t="s">
        <v>8317</v>
      </c>
      <c r="W860" s="13">
        <v>0</v>
      </c>
      <c r="X860" s="13">
        <v>10600</v>
      </c>
      <c r="Y860" s="13"/>
      <c r="Z860" s="15" t="str">
        <f>VLOOKUP(D860,'ZOHO Export'!$H:$W,16,FALSE)</f>
        <v>Lucas Joassin</v>
      </c>
      <c r="AA860" s="15" t="e">
        <f>VLOOKUP(E860,'ZOHO Export'!$H:$W,16,FALSE)</f>
        <v>#N/A</v>
      </c>
    </row>
    <row r="861" spans="1:27" x14ac:dyDescent="0.3">
      <c r="A861" s="13" t="s">
        <v>1753</v>
      </c>
      <c r="B861" s="13" t="s">
        <v>5597</v>
      </c>
      <c r="C861" s="13"/>
      <c r="D861" s="13" t="s">
        <v>12180</v>
      </c>
      <c r="E861" s="13" t="s">
        <v>12180</v>
      </c>
      <c r="F861" s="13"/>
      <c r="G861" s="13" t="s">
        <v>576</v>
      </c>
      <c r="H861" s="13" t="s">
        <v>29</v>
      </c>
      <c r="I861" s="14">
        <v>45096</v>
      </c>
      <c r="J861" s="14">
        <v>45096</v>
      </c>
      <c r="K861" s="14">
        <v>45096</v>
      </c>
      <c r="L861" s="13">
        <v>10600</v>
      </c>
      <c r="M861" s="13" t="s">
        <v>12734</v>
      </c>
      <c r="N861" s="13">
        <v>0</v>
      </c>
      <c r="O861" s="13">
        <v>0</v>
      </c>
      <c r="P861" s="13" t="s">
        <v>122</v>
      </c>
      <c r="Q861" s="13"/>
      <c r="R861" s="13" t="s">
        <v>43</v>
      </c>
      <c r="S861" s="13" t="s">
        <v>11870</v>
      </c>
      <c r="T861" s="13" t="s">
        <v>53</v>
      </c>
      <c r="U861" s="13" t="s">
        <v>58</v>
      </c>
      <c r="V861" s="13" t="s">
        <v>8318</v>
      </c>
      <c r="W861" s="13">
        <v>0</v>
      </c>
      <c r="X861" s="13">
        <v>10600</v>
      </c>
      <c r="Y861" s="13"/>
      <c r="Z861" s="15" t="e">
        <f>VLOOKUP(D861,'ZOHO Export'!$H:$W,16,FALSE)</f>
        <v>#N/A</v>
      </c>
      <c r="AA861" s="15" t="e">
        <f>VLOOKUP(E861,'ZOHO Export'!$H:$W,16,FALSE)</f>
        <v>#N/A</v>
      </c>
    </row>
    <row r="862" spans="1:27" x14ac:dyDescent="0.3">
      <c r="A862" s="13" t="s">
        <v>1754</v>
      </c>
      <c r="B862" s="13" t="s">
        <v>5596</v>
      </c>
      <c r="C862" s="13"/>
      <c r="D862" s="13" t="s">
        <v>11963</v>
      </c>
      <c r="E862" s="13" t="s">
        <v>12180</v>
      </c>
      <c r="F862" s="13"/>
      <c r="G862" s="13" t="s">
        <v>576</v>
      </c>
      <c r="H862" s="13" t="s">
        <v>59</v>
      </c>
      <c r="I862" s="14">
        <v>45096</v>
      </c>
      <c r="J862" s="14">
        <v>45096</v>
      </c>
      <c r="K862" s="14">
        <v>45096</v>
      </c>
      <c r="L862" s="13">
        <v>0</v>
      </c>
      <c r="M862" s="13" t="s">
        <v>11963</v>
      </c>
      <c r="N862" s="13">
        <v>0</v>
      </c>
      <c r="O862" s="13">
        <v>0</v>
      </c>
      <c r="P862" s="13" t="s">
        <v>122</v>
      </c>
      <c r="Q862" s="13"/>
      <c r="R862" s="13" t="s">
        <v>43</v>
      </c>
      <c r="S862" s="13" t="s">
        <v>12735</v>
      </c>
      <c r="T862" s="13" t="s">
        <v>53</v>
      </c>
      <c r="U862" s="13" t="s">
        <v>819</v>
      </c>
      <c r="V862" s="13" t="s">
        <v>8319</v>
      </c>
      <c r="W862" s="13">
        <v>0</v>
      </c>
      <c r="X862" s="13">
        <v>0</v>
      </c>
      <c r="Y862" s="13"/>
      <c r="Z862" s="15" t="str">
        <f>VLOOKUP(D862,'ZOHO Export'!$H:$W,16,FALSE)</f>
        <v>Lucas Joassin</v>
      </c>
      <c r="AA862" s="15" t="e">
        <f>VLOOKUP(E862,'ZOHO Export'!$H:$W,16,FALSE)</f>
        <v>#N/A</v>
      </c>
    </row>
    <row r="863" spans="1:27" x14ac:dyDescent="0.3">
      <c r="A863" s="13" t="s">
        <v>1755</v>
      </c>
      <c r="B863" s="13" t="s">
        <v>12736</v>
      </c>
      <c r="C863" s="13"/>
      <c r="D863" s="13" t="s">
        <v>12106</v>
      </c>
      <c r="E863" s="13" t="s">
        <v>12180</v>
      </c>
      <c r="F863" s="13"/>
      <c r="G863" s="13" t="s">
        <v>576</v>
      </c>
      <c r="H863" s="13" t="s">
        <v>59</v>
      </c>
      <c r="I863" s="14">
        <v>45096</v>
      </c>
      <c r="J863" s="14">
        <v>45096</v>
      </c>
      <c r="K863" s="14">
        <v>45096</v>
      </c>
      <c r="L863" s="13">
        <v>26164</v>
      </c>
      <c r="M863" s="13" t="s">
        <v>12106</v>
      </c>
      <c r="N863" s="13">
        <v>0</v>
      </c>
      <c r="O863" s="13">
        <v>0</v>
      </c>
      <c r="P863" s="13" t="s">
        <v>122</v>
      </c>
      <c r="Q863" s="13"/>
      <c r="R863" s="13" t="s">
        <v>43</v>
      </c>
      <c r="S863" s="13" t="s">
        <v>11653</v>
      </c>
      <c r="T863" s="13" t="s">
        <v>741</v>
      </c>
      <c r="U863" s="13" t="s">
        <v>12737</v>
      </c>
      <c r="V863" s="13" t="s">
        <v>8320</v>
      </c>
      <c r="W863" s="13">
        <v>246</v>
      </c>
      <c r="X863" s="13">
        <v>26164</v>
      </c>
      <c r="Y863" s="13" t="s">
        <v>9606</v>
      </c>
      <c r="Z863" s="15" t="str">
        <f>VLOOKUP(D863,'ZOHO Export'!$H:$W,16,FALSE)</f>
        <v>Super Admin</v>
      </c>
      <c r="AA863" s="15" t="e">
        <f>VLOOKUP(E863,'ZOHO Export'!$H:$W,16,FALSE)</f>
        <v>#N/A</v>
      </c>
    </row>
    <row r="864" spans="1:27" x14ac:dyDescent="0.3">
      <c r="A864" s="13" t="s">
        <v>1756</v>
      </c>
      <c r="B864" s="13" t="s">
        <v>5599</v>
      </c>
      <c r="C864" s="13"/>
      <c r="D864" s="13" t="s">
        <v>11963</v>
      </c>
      <c r="E864" s="13" t="s">
        <v>12180</v>
      </c>
      <c r="F864" s="13"/>
      <c r="G864" s="13" t="s">
        <v>576</v>
      </c>
      <c r="H864" s="13" t="s">
        <v>59</v>
      </c>
      <c r="I864" s="14">
        <v>45096</v>
      </c>
      <c r="J864" s="14">
        <v>45096</v>
      </c>
      <c r="K864" s="14">
        <v>45096</v>
      </c>
      <c r="L864" s="13">
        <v>50096.25</v>
      </c>
      <c r="M864" s="13" t="s">
        <v>11689</v>
      </c>
      <c r="N864" s="13">
        <v>0</v>
      </c>
      <c r="O864" s="13">
        <v>0</v>
      </c>
      <c r="P864" s="13" t="s">
        <v>122</v>
      </c>
      <c r="Q864" s="13"/>
      <c r="R864" s="13" t="s">
        <v>43</v>
      </c>
      <c r="S864" s="13" t="s">
        <v>12738</v>
      </c>
      <c r="T864" s="13" t="s">
        <v>53</v>
      </c>
      <c r="U864" s="13" t="s">
        <v>12739</v>
      </c>
      <c r="V864" s="13" t="s">
        <v>8321</v>
      </c>
      <c r="W864" s="13">
        <v>750000</v>
      </c>
      <c r="X864" s="13">
        <v>50096.25</v>
      </c>
      <c r="Y864" s="13"/>
      <c r="Z864" s="15" t="str">
        <f>VLOOKUP(D864,'ZOHO Export'!$H:$W,16,FALSE)</f>
        <v>Lucas Joassin</v>
      </c>
      <c r="AA864" s="15" t="e">
        <f>VLOOKUP(E864,'ZOHO Export'!$H:$W,16,FALSE)</f>
        <v>#N/A</v>
      </c>
    </row>
    <row r="865" spans="1:27" x14ac:dyDescent="0.3">
      <c r="A865" s="13" t="s">
        <v>1758</v>
      </c>
      <c r="B865" s="13" t="s">
        <v>5600</v>
      </c>
      <c r="C865" s="13"/>
      <c r="D865" s="13" t="s">
        <v>11963</v>
      </c>
      <c r="E865" s="13" t="s">
        <v>12180</v>
      </c>
      <c r="F865" s="13"/>
      <c r="G865" s="13" t="s">
        <v>576</v>
      </c>
      <c r="H865" s="13" t="s">
        <v>59</v>
      </c>
      <c r="I865" s="14">
        <v>45093</v>
      </c>
      <c r="J865" s="14">
        <v>45093</v>
      </c>
      <c r="K865" s="14">
        <v>45096</v>
      </c>
      <c r="L865" s="13">
        <v>1324</v>
      </c>
      <c r="M865" s="13" t="s">
        <v>11963</v>
      </c>
      <c r="N865" s="13">
        <v>3</v>
      </c>
      <c r="O865" s="13">
        <v>1</v>
      </c>
      <c r="P865" s="13" t="s">
        <v>122</v>
      </c>
      <c r="Q865" s="13"/>
      <c r="R865" s="13" t="s">
        <v>43</v>
      </c>
      <c r="S865" s="13" t="s">
        <v>12599</v>
      </c>
      <c r="T865" s="13" t="s">
        <v>53</v>
      </c>
      <c r="U865" s="13" t="s">
        <v>12740</v>
      </c>
      <c r="V865" s="13" t="s">
        <v>8322</v>
      </c>
      <c r="W865" s="13">
        <v>300000</v>
      </c>
      <c r="X865" s="13">
        <v>18174</v>
      </c>
      <c r="Y865" s="13"/>
      <c r="Z865" s="15" t="str">
        <f>VLOOKUP(D865,'ZOHO Export'!$H:$W,16,FALSE)</f>
        <v>Lucas Joassin</v>
      </c>
      <c r="AA865" s="15" t="e">
        <f>VLOOKUP(E865,'ZOHO Export'!$H:$W,16,FALSE)</f>
        <v>#N/A</v>
      </c>
    </row>
    <row r="866" spans="1:27" x14ac:dyDescent="0.3">
      <c r="A866" s="13" t="s">
        <v>1759</v>
      </c>
      <c r="B866" s="13" t="s">
        <v>5601</v>
      </c>
      <c r="C866" s="13"/>
      <c r="D866" s="13" t="s">
        <v>11671</v>
      </c>
      <c r="E866" s="13" t="s">
        <v>11785</v>
      </c>
      <c r="F866" s="13" t="s">
        <v>12377</v>
      </c>
      <c r="G866" s="13" t="s">
        <v>74</v>
      </c>
      <c r="H866" s="13" t="s">
        <v>29</v>
      </c>
      <c r="I866" s="14">
        <v>45092</v>
      </c>
      <c r="J866" s="14">
        <v>45471</v>
      </c>
      <c r="K866" s="13"/>
      <c r="L866" s="13"/>
      <c r="M866" s="13"/>
      <c r="N866" s="13">
        <v>0</v>
      </c>
      <c r="O866" s="13"/>
      <c r="P866" s="13" t="s">
        <v>122</v>
      </c>
      <c r="Q866" s="13"/>
      <c r="R866" s="13" t="s">
        <v>75</v>
      </c>
      <c r="S866" s="13" t="s">
        <v>12741</v>
      </c>
      <c r="T866" s="13" t="s">
        <v>38</v>
      </c>
      <c r="U866" s="13" t="s">
        <v>12416</v>
      </c>
      <c r="V866" s="13" t="s">
        <v>8323</v>
      </c>
      <c r="W866" s="13">
        <v>0</v>
      </c>
      <c r="X866" s="13"/>
      <c r="Y866" s="13"/>
      <c r="Z866" s="15" t="str">
        <f>VLOOKUP(D866,'ZOHO Export'!$H:$W,16,FALSE)</f>
        <v>Yves Debaisieux</v>
      </c>
      <c r="AA866" s="15" t="str">
        <f>VLOOKUP(E866,'ZOHO Export'!$H:$W,16,FALSE)</f>
        <v>Nicolas Dubois</v>
      </c>
    </row>
    <row r="867" spans="1:27" x14ac:dyDescent="0.3">
      <c r="A867" s="13" t="s">
        <v>1761</v>
      </c>
      <c r="B867" s="13" t="s">
        <v>5602</v>
      </c>
      <c r="C867" s="13" t="s">
        <v>12742</v>
      </c>
      <c r="D867" s="13" t="s">
        <v>12528</v>
      </c>
      <c r="E867" s="13" t="s">
        <v>11818</v>
      </c>
      <c r="F867" s="13" t="s">
        <v>11711</v>
      </c>
      <c r="G867" s="13" t="s">
        <v>1762</v>
      </c>
      <c r="H867" s="13" t="s">
        <v>59</v>
      </c>
      <c r="I867" s="14">
        <v>45061</v>
      </c>
      <c r="J867" s="14">
        <v>45322</v>
      </c>
      <c r="K867" s="14">
        <v>45222</v>
      </c>
      <c r="L867" s="13">
        <v>20000</v>
      </c>
      <c r="M867" s="13" t="s">
        <v>12528</v>
      </c>
      <c r="N867" s="13">
        <v>7</v>
      </c>
      <c r="O867" s="13">
        <v>9</v>
      </c>
      <c r="P867" s="13" t="s">
        <v>122</v>
      </c>
      <c r="Q867" s="13"/>
      <c r="R867" s="13" t="s">
        <v>82</v>
      </c>
      <c r="S867" s="13" t="s">
        <v>12599</v>
      </c>
      <c r="T867" s="13" t="s">
        <v>53</v>
      </c>
      <c r="U867" s="13" t="s">
        <v>12743</v>
      </c>
      <c r="V867" s="13" t="s">
        <v>8324</v>
      </c>
      <c r="W867" s="13">
        <v>4000</v>
      </c>
      <c r="X867" s="13">
        <v>197663.43</v>
      </c>
      <c r="Y867" s="13"/>
      <c r="Z867" s="15" t="e">
        <f>VLOOKUP(D867,'ZOHO Export'!$H:$W,16,FALSE)</f>
        <v>#N/A</v>
      </c>
      <c r="AA867" s="15" t="str">
        <f>VLOOKUP(E867,'ZOHO Export'!$H:$W,16,FALSE)</f>
        <v>Marcos Delgado Lopez</v>
      </c>
    </row>
    <row r="868" spans="1:27" x14ac:dyDescent="0.3">
      <c r="A868" s="13" t="s">
        <v>1763</v>
      </c>
      <c r="B868" s="13" t="s">
        <v>5603</v>
      </c>
      <c r="C868" s="13"/>
      <c r="D868" s="13" t="s">
        <v>12059</v>
      </c>
      <c r="E868" s="13" t="s">
        <v>11785</v>
      </c>
      <c r="F868" s="13" t="s">
        <v>11694</v>
      </c>
      <c r="G868" s="13" t="s">
        <v>74</v>
      </c>
      <c r="H868" s="13" t="s">
        <v>29</v>
      </c>
      <c r="I868" s="14">
        <v>45092</v>
      </c>
      <c r="J868" s="13"/>
      <c r="K868" s="14">
        <v>46086</v>
      </c>
      <c r="L868" s="13">
        <v>4955.1899999999996</v>
      </c>
      <c r="M868" s="13" t="s">
        <v>11705</v>
      </c>
      <c r="N868" s="13">
        <v>1</v>
      </c>
      <c r="O868" s="13">
        <v>7</v>
      </c>
      <c r="P868" s="13" t="s">
        <v>28</v>
      </c>
      <c r="Q868" s="13"/>
      <c r="R868" s="13" t="s">
        <v>75</v>
      </c>
      <c r="S868" s="13" t="s">
        <v>12744</v>
      </c>
      <c r="T868" s="13" t="s">
        <v>38</v>
      </c>
      <c r="U868" s="13" t="s">
        <v>12745</v>
      </c>
      <c r="V868" s="13" t="s">
        <v>8325</v>
      </c>
      <c r="W868" s="13">
        <v>0</v>
      </c>
      <c r="X868" s="13">
        <v>4955.1899999999996</v>
      </c>
      <c r="Y868" s="13"/>
      <c r="Z868" s="15" t="str">
        <f>VLOOKUP(D868,'ZOHO Export'!$H:$W,16,FALSE)</f>
        <v>Pierre-Phillipe Barzin</v>
      </c>
      <c r="AA868" s="15" t="str">
        <f>VLOOKUP(E868,'ZOHO Export'!$H:$W,16,FALSE)</f>
        <v>Nicolas Dubois</v>
      </c>
    </row>
    <row r="869" spans="1:27" x14ac:dyDescent="0.3">
      <c r="A869" s="13" t="s">
        <v>1765</v>
      </c>
      <c r="B869" s="13" t="s">
        <v>1766</v>
      </c>
      <c r="C869" s="13"/>
      <c r="D869" s="13" t="s">
        <v>11774</v>
      </c>
      <c r="E869" s="13" t="s">
        <v>11722</v>
      </c>
      <c r="F869" s="13"/>
      <c r="G869" s="13" t="s">
        <v>1766</v>
      </c>
      <c r="H869" s="13" t="s">
        <v>29</v>
      </c>
      <c r="I869" s="14">
        <v>45091</v>
      </c>
      <c r="J869" s="14">
        <v>45300</v>
      </c>
      <c r="K869" s="14">
        <v>45091</v>
      </c>
      <c r="L869" s="13">
        <v>10290</v>
      </c>
      <c r="M869" s="13" t="s">
        <v>12663</v>
      </c>
      <c r="N869" s="13">
        <v>0</v>
      </c>
      <c r="O869" s="13">
        <v>0</v>
      </c>
      <c r="P869" s="13" t="s">
        <v>122</v>
      </c>
      <c r="Q869" s="13"/>
      <c r="R869" s="13" t="s">
        <v>43</v>
      </c>
      <c r="S869" s="13" t="s">
        <v>7407</v>
      </c>
      <c r="T869" s="13" t="s">
        <v>45</v>
      </c>
      <c r="U869" s="13" t="s">
        <v>45</v>
      </c>
      <c r="V869" s="13" t="s">
        <v>8326</v>
      </c>
      <c r="W869" s="13">
        <v>400000</v>
      </c>
      <c r="X869" s="13">
        <v>10290</v>
      </c>
      <c r="Y869" s="13"/>
      <c r="Z869" s="15" t="str">
        <f>VLOOKUP(D869,'ZOHO Export'!$H:$W,16,FALSE)</f>
        <v>Cristina Rubio Rodríguez</v>
      </c>
      <c r="AA869" s="15" t="str">
        <f>VLOOKUP(E869,'ZOHO Export'!$H:$W,16,FALSE)</f>
        <v>Juan Juarez Quintana</v>
      </c>
    </row>
    <row r="870" spans="1:27" x14ac:dyDescent="0.3">
      <c r="A870" s="13" t="s">
        <v>1767</v>
      </c>
      <c r="B870" s="13" t="s">
        <v>5604</v>
      </c>
      <c r="C870" s="13"/>
      <c r="D870" s="13" t="s">
        <v>12607</v>
      </c>
      <c r="E870" s="13" t="s">
        <v>12607</v>
      </c>
      <c r="F870" s="13"/>
      <c r="G870" s="13" t="s">
        <v>1768</v>
      </c>
      <c r="H870" s="13" t="s">
        <v>59</v>
      </c>
      <c r="I870" s="14">
        <v>45089</v>
      </c>
      <c r="J870" s="14">
        <v>45215</v>
      </c>
      <c r="K870" s="14">
        <v>45089</v>
      </c>
      <c r="L870" s="13">
        <v>7200</v>
      </c>
      <c r="M870" s="13"/>
      <c r="N870" s="13">
        <v>0</v>
      </c>
      <c r="O870" s="13">
        <v>0</v>
      </c>
      <c r="P870" s="13" t="s">
        <v>122</v>
      </c>
      <c r="Q870" s="13"/>
      <c r="R870" s="13" t="s">
        <v>43</v>
      </c>
      <c r="S870" s="13" t="s">
        <v>6878</v>
      </c>
      <c r="T870" s="13" t="s">
        <v>178</v>
      </c>
      <c r="U870" s="13" t="s">
        <v>178</v>
      </c>
      <c r="V870" s="13" t="s">
        <v>8327</v>
      </c>
      <c r="W870" s="13">
        <v>0.05</v>
      </c>
      <c r="X870" s="13">
        <v>7200</v>
      </c>
      <c r="Y870" s="13"/>
      <c r="Z870" s="15" t="e">
        <f>VLOOKUP(D870,'ZOHO Export'!$H:$W,16,FALSE)</f>
        <v>#N/A</v>
      </c>
      <c r="AA870" s="15" t="e">
        <f>VLOOKUP(E870,'ZOHO Export'!$H:$W,16,FALSE)</f>
        <v>#N/A</v>
      </c>
    </row>
    <row r="871" spans="1:27" x14ac:dyDescent="0.3">
      <c r="A871" s="13" t="s">
        <v>1769</v>
      </c>
      <c r="B871" s="13" t="s">
        <v>12746</v>
      </c>
      <c r="C871" s="13"/>
      <c r="D871" s="13" t="s">
        <v>12747</v>
      </c>
      <c r="E871" s="13" t="s">
        <v>12323</v>
      </c>
      <c r="F871" s="13"/>
      <c r="G871" s="13" t="s">
        <v>12383</v>
      </c>
      <c r="H871" s="13" t="s">
        <v>29</v>
      </c>
      <c r="I871" s="14">
        <v>45089</v>
      </c>
      <c r="J871" s="14">
        <v>45440</v>
      </c>
      <c r="K871" s="14">
        <v>45239</v>
      </c>
      <c r="L871" s="13">
        <v>3480.75</v>
      </c>
      <c r="M871" s="13" t="s">
        <v>12323</v>
      </c>
      <c r="N871" s="13">
        <v>1</v>
      </c>
      <c r="O871" s="13">
        <v>1</v>
      </c>
      <c r="P871" s="13" t="s">
        <v>122</v>
      </c>
      <c r="Q871" s="13"/>
      <c r="R871" s="13" t="s">
        <v>36</v>
      </c>
      <c r="S871" s="13" t="s">
        <v>12748</v>
      </c>
      <c r="T871" s="13" t="s">
        <v>58</v>
      </c>
      <c r="U871" s="13" t="s">
        <v>11683</v>
      </c>
      <c r="V871" s="13" t="s">
        <v>8328</v>
      </c>
      <c r="W871" s="13">
        <v>0.4</v>
      </c>
      <c r="X871" s="13">
        <v>17754.75</v>
      </c>
      <c r="Y871" s="13"/>
      <c r="Z871" s="15" t="e">
        <f>VLOOKUP(D871,'ZOHO Export'!$H:$W,16,FALSE)</f>
        <v>#N/A</v>
      </c>
      <c r="AA871" s="15" t="e">
        <f>VLOOKUP(E871,'ZOHO Export'!$H:$W,16,FALSE)</f>
        <v>#N/A</v>
      </c>
    </row>
    <row r="872" spans="1:27" x14ac:dyDescent="0.3">
      <c r="A872" s="13" t="s">
        <v>1772</v>
      </c>
      <c r="B872" s="13" t="s">
        <v>5606</v>
      </c>
      <c r="C872" s="13"/>
      <c r="D872" s="13" t="s">
        <v>11673</v>
      </c>
      <c r="E872" s="13" t="s">
        <v>11785</v>
      </c>
      <c r="F872" s="13" t="s">
        <v>11705</v>
      </c>
      <c r="G872" s="13" t="s">
        <v>146</v>
      </c>
      <c r="H872" s="13" t="s">
        <v>59</v>
      </c>
      <c r="I872" s="14">
        <v>45086</v>
      </c>
      <c r="J872" s="14">
        <v>45230</v>
      </c>
      <c r="K872" s="14">
        <v>45103</v>
      </c>
      <c r="L872" s="13">
        <v>0</v>
      </c>
      <c r="M872" s="13" t="s">
        <v>11673</v>
      </c>
      <c r="N872" s="13">
        <v>1</v>
      </c>
      <c r="O872" s="13">
        <v>1</v>
      </c>
      <c r="P872" s="13" t="s">
        <v>122</v>
      </c>
      <c r="Q872" s="13"/>
      <c r="R872" s="13" t="s">
        <v>75</v>
      </c>
      <c r="S872" s="13" t="s">
        <v>12749</v>
      </c>
      <c r="T872" s="13" t="s">
        <v>38</v>
      </c>
      <c r="U872" s="13" t="s">
        <v>12276</v>
      </c>
      <c r="V872" s="13" t="s">
        <v>8329</v>
      </c>
      <c r="W872" s="13">
        <v>5000000</v>
      </c>
      <c r="X872" s="13">
        <v>28657.49</v>
      </c>
      <c r="Y872" s="13"/>
      <c r="Z872" s="15" t="str">
        <f>VLOOKUP(D872,'ZOHO Export'!$H:$W,16,FALSE)</f>
        <v>Loïc Bouvier</v>
      </c>
      <c r="AA872" s="15" t="str">
        <f>VLOOKUP(E872,'ZOHO Export'!$H:$W,16,FALSE)</f>
        <v>Nicolas Dubois</v>
      </c>
    </row>
    <row r="873" spans="1:27" x14ac:dyDescent="0.3">
      <c r="A873" s="13" t="s">
        <v>1773</v>
      </c>
      <c r="B873" s="13" t="s">
        <v>11530</v>
      </c>
      <c r="C873" s="13"/>
      <c r="D873" s="13" t="s">
        <v>12750</v>
      </c>
      <c r="E873" s="13" t="s">
        <v>11649</v>
      </c>
      <c r="F873" s="13"/>
      <c r="G873" s="13" t="s">
        <v>1429</v>
      </c>
      <c r="H873" s="13" t="s">
        <v>59</v>
      </c>
      <c r="I873" s="14">
        <v>45086</v>
      </c>
      <c r="J873" s="13"/>
      <c r="K873" s="14">
        <v>45086</v>
      </c>
      <c r="L873" s="13">
        <v>49500</v>
      </c>
      <c r="M873" s="13" t="s">
        <v>11649</v>
      </c>
      <c r="N873" s="13">
        <v>0</v>
      </c>
      <c r="O873" s="13">
        <v>0</v>
      </c>
      <c r="P873" s="13" t="s">
        <v>28</v>
      </c>
      <c r="Q873" s="13"/>
      <c r="R873" s="13" t="s">
        <v>25</v>
      </c>
      <c r="S873" s="13" t="s">
        <v>6878</v>
      </c>
      <c r="T873" s="13" t="s">
        <v>27</v>
      </c>
      <c r="U873" s="13" t="s">
        <v>27</v>
      </c>
      <c r="V873" s="13" t="s">
        <v>8330</v>
      </c>
      <c r="W873" s="13">
        <v>0</v>
      </c>
      <c r="X873" s="13">
        <v>49500</v>
      </c>
      <c r="Y873" s="13"/>
      <c r="Z873" s="15" t="str">
        <f>VLOOKUP(D873,'ZOHO Export'!$H:$W,16,FALSE)</f>
        <v>Mohamed Chaari</v>
      </c>
      <c r="AA873" s="15" t="str">
        <f>VLOOKUP(E873,'ZOHO Export'!$H:$W,16,FALSE)</f>
        <v>Wissem Bensaid</v>
      </c>
    </row>
    <row r="874" spans="1:27" x14ac:dyDescent="0.3">
      <c r="A874" s="13" t="s">
        <v>1775</v>
      </c>
      <c r="B874" s="13" t="s">
        <v>12751</v>
      </c>
      <c r="C874" s="13"/>
      <c r="D874" s="13" t="s">
        <v>12291</v>
      </c>
      <c r="E874" s="13" t="s">
        <v>11649</v>
      </c>
      <c r="F874" s="13"/>
      <c r="G874" s="13" t="s">
        <v>1716</v>
      </c>
      <c r="H874" s="13" t="s">
        <v>29</v>
      </c>
      <c r="I874" s="14">
        <v>45085</v>
      </c>
      <c r="J874" s="14">
        <v>45778</v>
      </c>
      <c r="K874" s="14">
        <v>45085</v>
      </c>
      <c r="L874" s="13">
        <v>1157.58</v>
      </c>
      <c r="M874" s="13" t="s">
        <v>11649</v>
      </c>
      <c r="N874" s="13">
        <v>0</v>
      </c>
      <c r="O874" s="13">
        <v>0</v>
      </c>
      <c r="P874" s="13" t="s">
        <v>122</v>
      </c>
      <c r="Q874" s="13"/>
      <c r="R874" s="13" t="s">
        <v>25</v>
      </c>
      <c r="S874" s="13" t="s">
        <v>6878</v>
      </c>
      <c r="T874" s="13" t="s">
        <v>27</v>
      </c>
      <c r="U874" s="13" t="s">
        <v>27</v>
      </c>
      <c r="V874" s="13" t="s">
        <v>8331</v>
      </c>
      <c r="W874" s="13">
        <v>0</v>
      </c>
      <c r="X874" s="13">
        <v>1157.58</v>
      </c>
      <c r="Y874" s="13"/>
      <c r="Z874" s="15" t="str">
        <f>VLOOKUP(D874,'ZOHO Export'!$H:$W,16,FALSE)</f>
        <v>Ahmed Kallel</v>
      </c>
      <c r="AA874" s="15" t="str">
        <f>VLOOKUP(E874,'ZOHO Export'!$H:$W,16,FALSE)</f>
        <v>Wissem Bensaid</v>
      </c>
    </row>
    <row r="875" spans="1:27" x14ac:dyDescent="0.3">
      <c r="A875" s="13" t="s">
        <v>1776</v>
      </c>
      <c r="B875" s="13" t="s">
        <v>12752</v>
      </c>
      <c r="C875" s="13"/>
      <c r="D875" s="13" t="s">
        <v>11726</v>
      </c>
      <c r="E875" s="13" t="s">
        <v>11649</v>
      </c>
      <c r="F875" s="13"/>
      <c r="G875" s="13" t="s">
        <v>48</v>
      </c>
      <c r="H875" s="13" t="s">
        <v>29</v>
      </c>
      <c r="I875" s="14">
        <v>45083</v>
      </c>
      <c r="J875" s="14">
        <v>45778</v>
      </c>
      <c r="K875" s="14">
        <v>45083</v>
      </c>
      <c r="L875" s="13">
        <v>1981.82</v>
      </c>
      <c r="M875" s="13" t="s">
        <v>11649</v>
      </c>
      <c r="N875" s="13">
        <v>0</v>
      </c>
      <c r="O875" s="13">
        <v>0</v>
      </c>
      <c r="P875" s="13" t="s">
        <v>122</v>
      </c>
      <c r="Q875" s="13"/>
      <c r="R875" s="13" t="s">
        <v>43</v>
      </c>
      <c r="S875" s="13" t="s">
        <v>6878</v>
      </c>
      <c r="T875" s="13" t="s">
        <v>27</v>
      </c>
      <c r="U875" s="13" t="s">
        <v>27</v>
      </c>
      <c r="V875" s="13" t="s">
        <v>8332</v>
      </c>
      <c r="W875" s="13">
        <v>0</v>
      </c>
      <c r="X875" s="13">
        <v>1981.82</v>
      </c>
      <c r="Y875" s="13"/>
      <c r="Z875" s="15" t="str">
        <f>VLOOKUP(D875,'ZOHO Export'!$H:$W,16,FALSE)</f>
        <v>Zied Maghrebi</v>
      </c>
      <c r="AA875" s="15" t="str">
        <f>VLOOKUP(E875,'ZOHO Export'!$H:$W,16,FALSE)</f>
        <v>Wissem Bensaid</v>
      </c>
    </row>
    <row r="876" spans="1:27" x14ac:dyDescent="0.3">
      <c r="A876" s="13" t="s">
        <v>1777</v>
      </c>
      <c r="B876" s="13" t="s">
        <v>12753</v>
      </c>
      <c r="C876" s="13"/>
      <c r="D876" s="13" t="s">
        <v>11726</v>
      </c>
      <c r="E876" s="13" t="s">
        <v>11649</v>
      </c>
      <c r="F876" s="13"/>
      <c r="G876" s="13" t="s">
        <v>322</v>
      </c>
      <c r="H876" s="13" t="s">
        <v>29</v>
      </c>
      <c r="I876" s="14">
        <v>45083</v>
      </c>
      <c r="J876" s="14">
        <v>45778</v>
      </c>
      <c r="K876" s="14">
        <v>45083</v>
      </c>
      <c r="L876" s="13">
        <v>23400</v>
      </c>
      <c r="M876" s="13" t="s">
        <v>11649</v>
      </c>
      <c r="N876" s="13">
        <v>0</v>
      </c>
      <c r="O876" s="13">
        <v>0</v>
      </c>
      <c r="P876" s="13" t="s">
        <v>122</v>
      </c>
      <c r="Q876" s="13"/>
      <c r="R876" s="13" t="s">
        <v>82</v>
      </c>
      <c r="S876" s="13" t="s">
        <v>6878</v>
      </c>
      <c r="T876" s="13" t="s">
        <v>27</v>
      </c>
      <c r="U876" s="13" t="s">
        <v>27</v>
      </c>
      <c r="V876" s="13" t="s">
        <v>8333</v>
      </c>
      <c r="W876" s="13">
        <v>0</v>
      </c>
      <c r="X876" s="13">
        <v>23400</v>
      </c>
      <c r="Y876" s="13"/>
      <c r="Z876" s="15" t="str">
        <f>VLOOKUP(D876,'ZOHO Export'!$H:$W,16,FALSE)</f>
        <v>Zied Maghrebi</v>
      </c>
      <c r="AA876" s="15" t="str">
        <f>VLOOKUP(E876,'ZOHO Export'!$H:$W,16,FALSE)</f>
        <v>Wissem Bensaid</v>
      </c>
    </row>
    <row r="877" spans="1:27" x14ac:dyDescent="0.3">
      <c r="A877" s="13" t="s">
        <v>1778</v>
      </c>
      <c r="B877" s="13" t="s">
        <v>12754</v>
      </c>
      <c r="C877" s="13"/>
      <c r="D877" s="13" t="s">
        <v>11726</v>
      </c>
      <c r="E877" s="13" t="s">
        <v>11649</v>
      </c>
      <c r="F877" s="13"/>
      <c r="G877" s="13" t="s">
        <v>48</v>
      </c>
      <c r="H877" s="13" t="s">
        <v>29</v>
      </c>
      <c r="I877" s="14">
        <v>45083</v>
      </c>
      <c r="J877" s="14">
        <v>45952</v>
      </c>
      <c r="K877" s="14">
        <v>45083</v>
      </c>
      <c r="L877" s="13">
        <v>32727.27</v>
      </c>
      <c r="M877" s="13" t="s">
        <v>11649</v>
      </c>
      <c r="N877" s="13">
        <v>0</v>
      </c>
      <c r="O877" s="13">
        <v>0</v>
      </c>
      <c r="P877" s="13" t="s">
        <v>122</v>
      </c>
      <c r="Q877" s="13"/>
      <c r="R877" s="13" t="s">
        <v>43</v>
      </c>
      <c r="S877" s="13" t="s">
        <v>6878</v>
      </c>
      <c r="T877" s="13" t="s">
        <v>27</v>
      </c>
      <c r="U877" s="13" t="s">
        <v>27</v>
      </c>
      <c r="V877" s="13" t="s">
        <v>8334</v>
      </c>
      <c r="W877" s="13">
        <v>0</v>
      </c>
      <c r="X877" s="13">
        <v>32727.27</v>
      </c>
      <c r="Y877" s="13"/>
      <c r="Z877" s="15" t="str">
        <f>VLOOKUP(D877,'ZOHO Export'!$H:$W,16,FALSE)</f>
        <v>Zied Maghrebi</v>
      </c>
      <c r="AA877" s="15" t="str">
        <f>VLOOKUP(E877,'ZOHO Export'!$H:$W,16,FALSE)</f>
        <v>Wissem Bensaid</v>
      </c>
    </row>
    <row r="878" spans="1:27" x14ac:dyDescent="0.3">
      <c r="A878" s="13" t="s">
        <v>1779</v>
      </c>
      <c r="B878" s="13" t="s">
        <v>12755</v>
      </c>
      <c r="C878" s="13"/>
      <c r="D878" s="13" t="s">
        <v>11726</v>
      </c>
      <c r="E878" s="13" t="s">
        <v>11649</v>
      </c>
      <c r="F878" s="13"/>
      <c r="G878" s="13" t="s">
        <v>438</v>
      </c>
      <c r="H878" s="13" t="s">
        <v>29</v>
      </c>
      <c r="I878" s="14">
        <v>45083</v>
      </c>
      <c r="J878" s="14">
        <v>45778</v>
      </c>
      <c r="K878" s="14">
        <v>45083</v>
      </c>
      <c r="L878" s="13">
        <v>24290.91</v>
      </c>
      <c r="M878" s="13" t="s">
        <v>11649</v>
      </c>
      <c r="N878" s="13">
        <v>0</v>
      </c>
      <c r="O878" s="13">
        <v>0</v>
      </c>
      <c r="P878" s="13" t="s">
        <v>122</v>
      </c>
      <c r="Q878" s="13"/>
      <c r="R878" s="13" t="s">
        <v>25</v>
      </c>
      <c r="S878" s="13" t="s">
        <v>6878</v>
      </c>
      <c r="T878" s="13" t="s">
        <v>27</v>
      </c>
      <c r="U878" s="13" t="s">
        <v>27</v>
      </c>
      <c r="V878" s="13" t="s">
        <v>8335</v>
      </c>
      <c r="W878" s="13">
        <v>0</v>
      </c>
      <c r="X878" s="13">
        <v>24290.91</v>
      </c>
      <c r="Y878" s="13"/>
      <c r="Z878" s="15" t="str">
        <f>VLOOKUP(D878,'ZOHO Export'!$H:$W,16,FALSE)</f>
        <v>Zied Maghrebi</v>
      </c>
      <c r="AA878" s="15" t="str">
        <f>VLOOKUP(E878,'ZOHO Export'!$H:$W,16,FALSE)</f>
        <v>Wissem Bensaid</v>
      </c>
    </row>
    <row r="879" spans="1:27" x14ac:dyDescent="0.3">
      <c r="A879" s="13" t="s">
        <v>1780</v>
      </c>
      <c r="B879" s="13" t="s">
        <v>5613</v>
      </c>
      <c r="C879" s="13"/>
      <c r="D879" s="13" t="s">
        <v>12756</v>
      </c>
      <c r="E879" s="13" t="s">
        <v>11792</v>
      </c>
      <c r="F879" s="13" t="s">
        <v>11896</v>
      </c>
      <c r="G879" s="13" t="s">
        <v>1781</v>
      </c>
      <c r="H879" s="13" t="s">
        <v>29</v>
      </c>
      <c r="I879" s="14">
        <v>45082</v>
      </c>
      <c r="J879" s="14">
        <v>45778</v>
      </c>
      <c r="K879" s="14">
        <v>45082</v>
      </c>
      <c r="L879" s="13">
        <v>8187.5</v>
      </c>
      <c r="M879" s="13" t="s">
        <v>11792</v>
      </c>
      <c r="N879" s="13">
        <v>0</v>
      </c>
      <c r="O879" s="13">
        <v>0</v>
      </c>
      <c r="P879" s="13" t="s">
        <v>122</v>
      </c>
      <c r="Q879" s="13"/>
      <c r="R879" s="13" t="s">
        <v>82</v>
      </c>
      <c r="S879" s="13" t="s">
        <v>11653</v>
      </c>
      <c r="T879" s="13" t="s">
        <v>64</v>
      </c>
      <c r="U879" s="13" t="s">
        <v>64</v>
      </c>
      <c r="V879" s="13" t="s">
        <v>8336</v>
      </c>
      <c r="W879" s="13">
        <v>30000000</v>
      </c>
      <c r="X879" s="13">
        <v>8187.5</v>
      </c>
      <c r="Y879" s="13"/>
      <c r="Z879" s="15" t="e">
        <f>VLOOKUP(D879,'ZOHO Export'!$H:$W,16,FALSE)</f>
        <v>#N/A</v>
      </c>
      <c r="AA879" s="15" t="str">
        <f>VLOOKUP(E879,'ZOHO Export'!$H:$W,16,FALSE)</f>
        <v>Damien Hemmeryckx</v>
      </c>
    </row>
    <row r="880" spans="1:27" x14ac:dyDescent="0.3">
      <c r="A880" s="13" t="s">
        <v>1783</v>
      </c>
      <c r="B880" s="13" t="s">
        <v>12757</v>
      </c>
      <c r="C880" s="13"/>
      <c r="D880" s="13" t="s">
        <v>11726</v>
      </c>
      <c r="E880" s="13" t="s">
        <v>11649</v>
      </c>
      <c r="F880" s="13"/>
      <c r="G880" s="13" t="s">
        <v>1784</v>
      </c>
      <c r="H880" s="13" t="s">
        <v>29</v>
      </c>
      <c r="I880" s="14">
        <v>45080</v>
      </c>
      <c r="J880" s="14">
        <v>45778</v>
      </c>
      <c r="K880" s="14">
        <v>45080</v>
      </c>
      <c r="L880" s="13">
        <v>2500</v>
      </c>
      <c r="M880" s="13" t="s">
        <v>11649</v>
      </c>
      <c r="N880" s="13">
        <v>0</v>
      </c>
      <c r="O880" s="13">
        <v>0</v>
      </c>
      <c r="P880" s="13" t="s">
        <v>122</v>
      </c>
      <c r="Q880" s="13"/>
      <c r="R880" s="13" t="s">
        <v>43</v>
      </c>
      <c r="S880" s="13" t="s">
        <v>6878</v>
      </c>
      <c r="T880" s="13" t="s">
        <v>27</v>
      </c>
      <c r="U880" s="13" t="s">
        <v>27</v>
      </c>
      <c r="V880" s="13" t="s">
        <v>8337</v>
      </c>
      <c r="W880" s="13">
        <v>0</v>
      </c>
      <c r="X880" s="13">
        <v>2500</v>
      </c>
      <c r="Y880" s="13"/>
      <c r="Z880" s="15" t="str">
        <f>VLOOKUP(D880,'ZOHO Export'!$H:$W,16,FALSE)</f>
        <v>Zied Maghrebi</v>
      </c>
      <c r="AA880" s="15" t="str">
        <f>VLOOKUP(E880,'ZOHO Export'!$H:$W,16,FALSE)</f>
        <v>Wissem Bensaid</v>
      </c>
    </row>
    <row r="881" spans="1:27" x14ac:dyDescent="0.3">
      <c r="A881" s="13" t="s">
        <v>1785</v>
      </c>
      <c r="B881" s="13" t="s">
        <v>12758</v>
      </c>
      <c r="C881" s="13"/>
      <c r="D881" s="13" t="s">
        <v>11726</v>
      </c>
      <c r="E881" s="13" t="s">
        <v>11649</v>
      </c>
      <c r="F881" s="13"/>
      <c r="G881" s="13" t="s">
        <v>1786</v>
      </c>
      <c r="H881" s="13" t="s">
        <v>29</v>
      </c>
      <c r="I881" s="14">
        <v>45080</v>
      </c>
      <c r="J881" s="14">
        <v>45778</v>
      </c>
      <c r="K881" s="14">
        <v>45080</v>
      </c>
      <c r="L881" s="13">
        <v>13000</v>
      </c>
      <c r="M881" s="13" t="s">
        <v>11649</v>
      </c>
      <c r="N881" s="13">
        <v>0</v>
      </c>
      <c r="O881" s="13">
        <v>0</v>
      </c>
      <c r="P881" s="13" t="s">
        <v>122</v>
      </c>
      <c r="Q881" s="13"/>
      <c r="R881" s="13" t="s">
        <v>82</v>
      </c>
      <c r="S881" s="13" t="s">
        <v>6878</v>
      </c>
      <c r="T881" s="13" t="s">
        <v>27</v>
      </c>
      <c r="U881" s="13" t="s">
        <v>27</v>
      </c>
      <c r="V881" s="13" t="s">
        <v>8338</v>
      </c>
      <c r="W881" s="13">
        <v>0</v>
      </c>
      <c r="X881" s="13">
        <v>13000</v>
      </c>
      <c r="Y881" s="13"/>
      <c r="Z881" s="15" t="str">
        <f>VLOOKUP(D881,'ZOHO Export'!$H:$W,16,FALSE)</f>
        <v>Zied Maghrebi</v>
      </c>
      <c r="AA881" s="15" t="str">
        <f>VLOOKUP(E881,'ZOHO Export'!$H:$W,16,FALSE)</f>
        <v>Wissem Bensaid</v>
      </c>
    </row>
    <row r="882" spans="1:27" x14ac:dyDescent="0.3">
      <c r="A882" s="13" t="s">
        <v>1787</v>
      </c>
      <c r="B882" s="13" t="s">
        <v>12759</v>
      </c>
      <c r="C882" s="13"/>
      <c r="D882" s="13" t="s">
        <v>11726</v>
      </c>
      <c r="E882" s="13" t="s">
        <v>11649</v>
      </c>
      <c r="F882" s="13"/>
      <c r="G882" s="13" t="s">
        <v>438</v>
      </c>
      <c r="H882" s="13" t="s">
        <v>29</v>
      </c>
      <c r="I882" s="14">
        <v>45080</v>
      </c>
      <c r="J882" s="14">
        <v>45778</v>
      </c>
      <c r="K882" s="14">
        <v>45080</v>
      </c>
      <c r="L882" s="13">
        <v>6392.12</v>
      </c>
      <c r="M882" s="13" t="s">
        <v>11649</v>
      </c>
      <c r="N882" s="13">
        <v>0</v>
      </c>
      <c r="O882" s="13">
        <v>0</v>
      </c>
      <c r="P882" s="13" t="s">
        <v>122</v>
      </c>
      <c r="Q882" s="13"/>
      <c r="R882" s="13" t="s">
        <v>25</v>
      </c>
      <c r="S882" s="13" t="s">
        <v>6878</v>
      </c>
      <c r="T882" s="13" t="s">
        <v>27</v>
      </c>
      <c r="U882" s="13" t="s">
        <v>27</v>
      </c>
      <c r="V882" s="13" t="s">
        <v>8339</v>
      </c>
      <c r="W882" s="13">
        <v>0</v>
      </c>
      <c r="X882" s="13">
        <v>6392.12</v>
      </c>
      <c r="Y882" s="13"/>
      <c r="Z882" s="15" t="str">
        <f>VLOOKUP(D882,'ZOHO Export'!$H:$W,16,FALSE)</f>
        <v>Zied Maghrebi</v>
      </c>
      <c r="AA882" s="15" t="str">
        <f>VLOOKUP(E882,'ZOHO Export'!$H:$W,16,FALSE)</f>
        <v>Wissem Bensaid</v>
      </c>
    </row>
    <row r="883" spans="1:27" x14ac:dyDescent="0.3">
      <c r="A883" s="13" t="s">
        <v>1788</v>
      </c>
      <c r="B883" s="13" t="s">
        <v>12760</v>
      </c>
      <c r="C883" s="13"/>
      <c r="D883" s="13" t="s">
        <v>11881</v>
      </c>
      <c r="E883" s="13" t="s">
        <v>11649</v>
      </c>
      <c r="F883" s="13"/>
      <c r="G883" s="13" t="s">
        <v>427</v>
      </c>
      <c r="H883" s="13" t="s">
        <v>29</v>
      </c>
      <c r="I883" s="14">
        <v>45078</v>
      </c>
      <c r="J883" s="14">
        <v>45778</v>
      </c>
      <c r="K883" s="14">
        <v>45078</v>
      </c>
      <c r="L883" s="13">
        <v>5500</v>
      </c>
      <c r="M883" s="13" t="s">
        <v>11649</v>
      </c>
      <c r="N883" s="13">
        <v>0</v>
      </c>
      <c r="O883" s="13">
        <v>0</v>
      </c>
      <c r="P883" s="13" t="s">
        <v>122</v>
      </c>
      <c r="Q883" s="13"/>
      <c r="R883" s="13" t="s">
        <v>82</v>
      </c>
      <c r="S883" s="13" t="s">
        <v>6878</v>
      </c>
      <c r="T883" s="13" t="s">
        <v>27</v>
      </c>
      <c r="U883" s="13" t="s">
        <v>27</v>
      </c>
      <c r="V883" s="13" t="s">
        <v>8340</v>
      </c>
      <c r="W883" s="13">
        <v>0</v>
      </c>
      <c r="X883" s="13">
        <v>5500</v>
      </c>
      <c r="Y883" s="13"/>
      <c r="Z883" s="15" t="str">
        <f>VLOOKUP(D883,'ZOHO Export'!$H:$W,16,FALSE)</f>
        <v>Mariem HADJ SASSI</v>
      </c>
      <c r="AA883" s="15" t="str">
        <f>VLOOKUP(E883,'ZOHO Export'!$H:$W,16,FALSE)</f>
        <v>Wissem Bensaid</v>
      </c>
    </row>
    <row r="884" spans="1:27" x14ac:dyDescent="0.3">
      <c r="A884" s="13" t="s">
        <v>1789</v>
      </c>
      <c r="B884" s="13" t="s">
        <v>5618</v>
      </c>
      <c r="C884" s="13"/>
      <c r="D884" s="13" t="s">
        <v>11806</v>
      </c>
      <c r="E884" s="13" t="s">
        <v>11675</v>
      </c>
      <c r="F884" s="13"/>
      <c r="G884" s="13" t="s">
        <v>1243</v>
      </c>
      <c r="H884" s="13" t="s">
        <v>29</v>
      </c>
      <c r="I884" s="14">
        <v>45076</v>
      </c>
      <c r="J884" s="14">
        <v>45169</v>
      </c>
      <c r="K884" s="14">
        <v>45076</v>
      </c>
      <c r="L884" s="13">
        <v>31999.439999999999</v>
      </c>
      <c r="M884" s="13" t="s">
        <v>11675</v>
      </c>
      <c r="N884" s="13">
        <v>0</v>
      </c>
      <c r="O884" s="13">
        <v>0</v>
      </c>
      <c r="P884" s="13" t="s">
        <v>122</v>
      </c>
      <c r="Q884" s="13"/>
      <c r="R884" s="13" t="s">
        <v>82</v>
      </c>
      <c r="S884" s="13" t="s">
        <v>12761</v>
      </c>
      <c r="T884" s="13" t="s">
        <v>84</v>
      </c>
      <c r="U884" s="13" t="s">
        <v>11808</v>
      </c>
      <c r="V884" s="13" t="s">
        <v>8341</v>
      </c>
      <c r="W884" s="13">
        <v>0</v>
      </c>
      <c r="X884" s="13">
        <v>31999.439999999999</v>
      </c>
      <c r="Y884" s="13"/>
      <c r="Z884" s="15" t="str">
        <f>VLOOKUP(D884,'ZOHO Export'!$H:$W,16,FALSE)</f>
        <v>Evan Bardinas</v>
      </c>
      <c r="AA884" s="15" t="str">
        <f>VLOOKUP(E884,'ZOHO Export'!$H:$W,16,FALSE)</f>
        <v>Pranay Pawar</v>
      </c>
    </row>
    <row r="885" spans="1:27" x14ac:dyDescent="0.3">
      <c r="A885" s="13" t="s">
        <v>1790</v>
      </c>
      <c r="B885" s="13" t="s">
        <v>5619</v>
      </c>
      <c r="C885" s="13"/>
      <c r="D885" s="13" t="s">
        <v>11681</v>
      </c>
      <c r="E885" s="13" t="s">
        <v>11800</v>
      </c>
      <c r="F885" s="13" t="s">
        <v>11771</v>
      </c>
      <c r="G885" s="13" t="s">
        <v>1791</v>
      </c>
      <c r="H885" s="13" t="s">
        <v>29</v>
      </c>
      <c r="I885" s="14">
        <v>45076</v>
      </c>
      <c r="J885" s="14">
        <v>45657</v>
      </c>
      <c r="K885" s="14">
        <v>45105</v>
      </c>
      <c r="L885" s="13">
        <v>3400</v>
      </c>
      <c r="M885" s="13" t="s">
        <v>11800</v>
      </c>
      <c r="N885" s="13">
        <v>1</v>
      </c>
      <c r="O885" s="13">
        <v>1</v>
      </c>
      <c r="P885" s="13" t="s">
        <v>122</v>
      </c>
      <c r="Q885" s="13"/>
      <c r="R885" s="13" t="s">
        <v>36</v>
      </c>
      <c r="S885" s="13" t="s">
        <v>6878</v>
      </c>
      <c r="T885" s="13" t="s">
        <v>84</v>
      </c>
      <c r="U885" s="13" t="s">
        <v>84</v>
      </c>
      <c r="V885" s="13" t="s">
        <v>8342</v>
      </c>
      <c r="W885" s="13">
        <v>0.5</v>
      </c>
      <c r="X885" s="13">
        <v>51149</v>
      </c>
      <c r="Y885" s="13"/>
      <c r="Z885" s="15" t="str">
        <f>VLOOKUP(D885,'ZOHO Export'!$H:$W,16,FALSE)</f>
        <v>Felipe Langa Hernáez</v>
      </c>
      <c r="AA885" s="15" t="str">
        <f>VLOOKUP(E885,'ZOHO Export'!$H:$W,16,FALSE)</f>
        <v>Mac Olean</v>
      </c>
    </row>
    <row r="886" spans="1:27" x14ac:dyDescent="0.3">
      <c r="A886" s="13" t="s">
        <v>1792</v>
      </c>
      <c r="B886" s="13" t="s">
        <v>5620</v>
      </c>
      <c r="C886" s="13"/>
      <c r="D886" s="13" t="s">
        <v>11791</v>
      </c>
      <c r="E886" s="13" t="s">
        <v>11818</v>
      </c>
      <c r="F886" s="13" t="s">
        <v>11711</v>
      </c>
      <c r="G886" s="13" t="s">
        <v>1793</v>
      </c>
      <c r="H886" s="13" t="s">
        <v>29</v>
      </c>
      <c r="I886" s="14">
        <v>45076</v>
      </c>
      <c r="J886" s="13"/>
      <c r="K886" s="14">
        <v>45772</v>
      </c>
      <c r="L886" s="13">
        <v>31289.5</v>
      </c>
      <c r="M886" s="13" t="s">
        <v>11791</v>
      </c>
      <c r="N886" s="13">
        <v>2</v>
      </c>
      <c r="O886" s="13">
        <v>2</v>
      </c>
      <c r="P886" s="13" t="s">
        <v>28</v>
      </c>
      <c r="Q886" s="13"/>
      <c r="R886" s="13" t="s">
        <v>82</v>
      </c>
      <c r="S886" s="13" t="s">
        <v>11653</v>
      </c>
      <c r="T886" s="13" t="s">
        <v>53</v>
      </c>
      <c r="U886" s="13" t="s">
        <v>12762</v>
      </c>
      <c r="V886" s="13" t="s">
        <v>8343</v>
      </c>
      <c r="W886" s="13">
        <v>250</v>
      </c>
      <c r="X886" s="13">
        <v>1351401</v>
      </c>
      <c r="Y886" s="13"/>
      <c r="Z886" s="15" t="str">
        <f>VLOOKUP(D886,'ZOHO Export'!$H:$W,16,FALSE)</f>
        <v>Irene Martínez Margallo</v>
      </c>
      <c r="AA886" s="15" t="str">
        <f>VLOOKUP(E886,'ZOHO Export'!$H:$W,16,FALSE)</f>
        <v>Marcos Delgado Lopez</v>
      </c>
    </row>
    <row r="887" spans="1:27" x14ac:dyDescent="0.3">
      <c r="A887" s="13" t="s">
        <v>1794</v>
      </c>
      <c r="B887" s="13" t="s">
        <v>12763</v>
      </c>
      <c r="C887" s="13"/>
      <c r="D887" s="13" t="s">
        <v>11730</v>
      </c>
      <c r="E887" s="13" t="s">
        <v>11649</v>
      </c>
      <c r="F887" s="13"/>
      <c r="G887" s="13" t="s">
        <v>508</v>
      </c>
      <c r="H887" s="13" t="s">
        <v>29</v>
      </c>
      <c r="I887" s="14">
        <v>45076</v>
      </c>
      <c r="J887" s="14">
        <v>45952</v>
      </c>
      <c r="K887" s="14">
        <v>45076</v>
      </c>
      <c r="L887" s="13">
        <v>65563</v>
      </c>
      <c r="M887" s="13" t="s">
        <v>11649</v>
      </c>
      <c r="N887" s="13">
        <v>0</v>
      </c>
      <c r="O887" s="13">
        <v>0</v>
      </c>
      <c r="P887" s="13" t="s">
        <v>122</v>
      </c>
      <c r="Q887" s="13"/>
      <c r="R887" s="13" t="s">
        <v>25</v>
      </c>
      <c r="S887" s="13" t="s">
        <v>6878</v>
      </c>
      <c r="T887" s="13" t="s">
        <v>27</v>
      </c>
      <c r="U887" s="13" t="s">
        <v>27</v>
      </c>
      <c r="V887" s="13" t="s">
        <v>8344</v>
      </c>
      <c r="W887" s="13">
        <v>0</v>
      </c>
      <c r="X887" s="13">
        <v>65563</v>
      </c>
      <c r="Y887" s="13"/>
      <c r="Z887" s="15" t="str">
        <f>VLOOKUP(D887,'ZOHO Export'!$H:$W,16,FALSE)</f>
        <v>Mansour Hamza</v>
      </c>
      <c r="AA887" s="15" t="str">
        <f>VLOOKUP(E887,'ZOHO Export'!$H:$W,16,FALSE)</f>
        <v>Wissem Bensaid</v>
      </c>
    </row>
    <row r="888" spans="1:27" x14ac:dyDescent="0.3">
      <c r="A888" s="13" t="s">
        <v>1795</v>
      </c>
      <c r="B888" s="13" t="s">
        <v>5622</v>
      </c>
      <c r="C888" s="13"/>
      <c r="D888" s="13" t="s">
        <v>11876</v>
      </c>
      <c r="E888" s="13" t="s">
        <v>11655</v>
      </c>
      <c r="F888" s="13"/>
      <c r="G888" s="13" t="s">
        <v>1796</v>
      </c>
      <c r="H888" s="13" t="s">
        <v>29</v>
      </c>
      <c r="I888" s="14">
        <v>45072</v>
      </c>
      <c r="J888" s="14">
        <v>45345</v>
      </c>
      <c r="K888" s="14">
        <v>45072</v>
      </c>
      <c r="L888" s="13">
        <v>8000</v>
      </c>
      <c r="M888" s="13" t="s">
        <v>11655</v>
      </c>
      <c r="N888" s="13">
        <v>0</v>
      </c>
      <c r="O888" s="13">
        <v>0</v>
      </c>
      <c r="P888" s="13" t="s">
        <v>122</v>
      </c>
      <c r="Q888" s="13"/>
      <c r="R888" s="13" t="s">
        <v>43</v>
      </c>
      <c r="S888" s="13" t="s">
        <v>7407</v>
      </c>
      <c r="T888" s="13" t="s">
        <v>45</v>
      </c>
      <c r="U888" s="13" t="s">
        <v>45</v>
      </c>
      <c r="V888" s="13" t="s">
        <v>8345</v>
      </c>
      <c r="W888" s="13">
        <v>100000</v>
      </c>
      <c r="X888" s="13">
        <v>8000</v>
      </c>
      <c r="Y888" s="13"/>
      <c r="Z888" s="15" t="str">
        <f>VLOOKUP(D888,'ZOHO Export'!$H:$W,16,FALSE)</f>
        <v>Jose Luis Noarbe</v>
      </c>
      <c r="AA888" s="15" t="str">
        <f>VLOOKUP(E888,'ZOHO Export'!$H:$W,16,FALSE)</f>
        <v>Laura Cestau</v>
      </c>
    </row>
    <row r="889" spans="1:27" x14ac:dyDescent="0.3">
      <c r="A889" s="13" t="s">
        <v>1797</v>
      </c>
      <c r="B889" s="13" t="s">
        <v>5623</v>
      </c>
      <c r="C889" s="13"/>
      <c r="D889" s="13" t="s">
        <v>12419</v>
      </c>
      <c r="E889" s="13" t="s">
        <v>11652</v>
      </c>
      <c r="F889" s="13" t="s">
        <v>11723</v>
      </c>
      <c r="G889" s="13" t="s">
        <v>1798</v>
      </c>
      <c r="H889" s="13" t="s">
        <v>59</v>
      </c>
      <c r="I889" s="14">
        <v>45072</v>
      </c>
      <c r="J889" s="14">
        <v>45412</v>
      </c>
      <c r="K889" s="14">
        <v>45461</v>
      </c>
      <c r="L889" s="13">
        <v>6500</v>
      </c>
      <c r="M889" s="13" t="s">
        <v>12419</v>
      </c>
      <c r="N889" s="13">
        <v>1</v>
      </c>
      <c r="O889" s="13">
        <v>1</v>
      </c>
      <c r="P889" s="13" t="s">
        <v>122</v>
      </c>
      <c r="Q889" s="13"/>
      <c r="R889" s="13" t="s">
        <v>36</v>
      </c>
      <c r="S889" s="13" t="s">
        <v>12764</v>
      </c>
      <c r="T889" s="13" t="s">
        <v>1067</v>
      </c>
      <c r="U889" s="13" t="s">
        <v>1067</v>
      </c>
      <c r="V889" s="13" t="s">
        <v>8346</v>
      </c>
      <c r="W889" s="13">
        <v>0</v>
      </c>
      <c r="X889" s="13">
        <v>29900</v>
      </c>
      <c r="Y889" s="13"/>
      <c r="Z889" s="15" t="e">
        <f>VLOOKUP(D889,'ZOHO Export'!$H:$W,16,FALSE)</f>
        <v>#N/A</v>
      </c>
      <c r="AA889" s="15" t="str">
        <f>VLOOKUP(E889,'ZOHO Export'!$H:$W,16,FALSE)</f>
        <v>Karel De Swert</v>
      </c>
    </row>
    <row r="890" spans="1:27" x14ac:dyDescent="0.3">
      <c r="A890" s="13" t="s">
        <v>1801</v>
      </c>
      <c r="B890" s="13" t="s">
        <v>12765</v>
      </c>
      <c r="C890" s="13"/>
      <c r="D890" s="13" t="s">
        <v>11710</v>
      </c>
      <c r="E890" s="13" t="s">
        <v>11792</v>
      </c>
      <c r="F890" s="13" t="s">
        <v>12377</v>
      </c>
      <c r="G890" s="13" t="s">
        <v>12766</v>
      </c>
      <c r="H890" s="13" t="s">
        <v>29</v>
      </c>
      <c r="I890" s="14">
        <v>45072</v>
      </c>
      <c r="J890" s="14">
        <v>45596</v>
      </c>
      <c r="K890" s="14">
        <v>45072</v>
      </c>
      <c r="L890" s="13">
        <v>74415.399999999994</v>
      </c>
      <c r="M890" s="13" t="s">
        <v>11792</v>
      </c>
      <c r="N890" s="13">
        <v>0</v>
      </c>
      <c r="O890" s="13">
        <v>0</v>
      </c>
      <c r="P890" s="13" t="s">
        <v>122</v>
      </c>
      <c r="Q890" s="13"/>
      <c r="R890" s="13" t="s">
        <v>82</v>
      </c>
      <c r="S890" s="13" t="s">
        <v>12230</v>
      </c>
      <c r="T890" s="13" t="s">
        <v>38</v>
      </c>
      <c r="U890" s="13" t="s">
        <v>11699</v>
      </c>
      <c r="V890" s="13" t="s">
        <v>8347</v>
      </c>
      <c r="W890" s="13">
        <v>2</v>
      </c>
      <c r="X890" s="13">
        <v>74415.399999999994</v>
      </c>
      <c r="Y890" s="13"/>
      <c r="Z890" s="15" t="str">
        <f>VLOOKUP(D890,'ZOHO Export'!$H:$W,16,FALSE)</f>
        <v>Denis Remacle</v>
      </c>
      <c r="AA890" s="15" t="str">
        <f>VLOOKUP(E890,'ZOHO Export'!$H:$W,16,FALSE)</f>
        <v>Damien Hemmeryckx</v>
      </c>
    </row>
    <row r="891" spans="1:27" x14ac:dyDescent="0.3">
      <c r="A891" s="13" t="s">
        <v>1803</v>
      </c>
      <c r="B891" s="13" t="s">
        <v>5625</v>
      </c>
      <c r="C891" s="13"/>
      <c r="D891" s="13" t="s">
        <v>12367</v>
      </c>
      <c r="E891" s="13" t="s">
        <v>11693</v>
      </c>
      <c r="F891" s="13"/>
      <c r="G891" s="13" t="s">
        <v>739</v>
      </c>
      <c r="H891" s="13" t="s">
        <v>29</v>
      </c>
      <c r="I891" s="14">
        <v>45072</v>
      </c>
      <c r="J891" s="14">
        <v>45657</v>
      </c>
      <c r="K891" s="14">
        <v>45072</v>
      </c>
      <c r="L891" s="13">
        <v>15120</v>
      </c>
      <c r="M891" s="13" t="s">
        <v>12367</v>
      </c>
      <c r="N891" s="13">
        <v>0</v>
      </c>
      <c r="O891" s="13">
        <v>0</v>
      </c>
      <c r="P891" s="13" t="s">
        <v>122</v>
      </c>
      <c r="Q891" s="13"/>
      <c r="R891" s="13" t="s">
        <v>25</v>
      </c>
      <c r="S891" s="13" t="s">
        <v>12767</v>
      </c>
      <c r="T891" s="13" t="s">
        <v>45</v>
      </c>
      <c r="U891" s="13" t="s">
        <v>12768</v>
      </c>
      <c r="V891" s="13" t="s">
        <v>8348</v>
      </c>
      <c r="W891" s="13">
        <v>0.5</v>
      </c>
      <c r="X891" s="13">
        <v>15120</v>
      </c>
      <c r="Y891" s="13"/>
      <c r="Z891" s="15" t="str">
        <f>VLOOKUP(D891,'ZOHO Export'!$H:$W,16,FALSE)</f>
        <v>Ignacio Zarrabeitia</v>
      </c>
      <c r="AA891" s="15" t="str">
        <f>VLOOKUP(E891,'ZOHO Export'!$H:$W,16,FALSE)</f>
        <v>Peter Holvoet</v>
      </c>
    </row>
    <row r="892" spans="1:27" x14ac:dyDescent="0.3">
      <c r="A892" s="13" t="s">
        <v>1804</v>
      </c>
      <c r="B892" s="13" t="s">
        <v>12769</v>
      </c>
      <c r="C892" s="13"/>
      <c r="D892" s="13" t="s">
        <v>11774</v>
      </c>
      <c r="E892" s="13" t="s">
        <v>11655</v>
      </c>
      <c r="F892" s="13"/>
      <c r="G892" s="13" t="s">
        <v>719</v>
      </c>
      <c r="H892" s="13" t="s">
        <v>29</v>
      </c>
      <c r="I892" s="14">
        <v>45071</v>
      </c>
      <c r="J892" s="14">
        <v>45655</v>
      </c>
      <c r="K892" s="14">
        <v>45316</v>
      </c>
      <c r="L892" s="13">
        <v>3100.41</v>
      </c>
      <c r="M892" s="13" t="s">
        <v>11774</v>
      </c>
      <c r="N892" s="13">
        <v>3</v>
      </c>
      <c r="O892" s="13">
        <v>3</v>
      </c>
      <c r="P892" s="13" t="s">
        <v>122</v>
      </c>
      <c r="Q892" s="13"/>
      <c r="R892" s="13" t="s">
        <v>43</v>
      </c>
      <c r="S892" s="13" t="s">
        <v>11768</v>
      </c>
      <c r="T892" s="13" t="s">
        <v>45</v>
      </c>
      <c r="U892" s="13" t="s">
        <v>45</v>
      </c>
      <c r="V892" s="13" t="s">
        <v>8349</v>
      </c>
      <c r="W892" s="13">
        <v>0</v>
      </c>
      <c r="X892" s="13">
        <v>12500.41</v>
      </c>
      <c r="Y892" s="13"/>
      <c r="Z892" s="15" t="str">
        <f>VLOOKUP(D892,'ZOHO Export'!$H:$W,16,FALSE)</f>
        <v>Cristina Rubio Rodríguez</v>
      </c>
      <c r="AA892" s="15" t="str">
        <f>VLOOKUP(E892,'ZOHO Export'!$H:$W,16,FALSE)</f>
        <v>Laura Cestau</v>
      </c>
    </row>
    <row r="893" spans="1:27" x14ac:dyDescent="0.3">
      <c r="A893" s="13" t="s">
        <v>1805</v>
      </c>
      <c r="B893" s="13" t="s">
        <v>5024</v>
      </c>
      <c r="C893" s="13"/>
      <c r="D893" s="13" t="s">
        <v>11671</v>
      </c>
      <c r="E893" s="13" t="s">
        <v>11785</v>
      </c>
      <c r="F893" s="13" t="s">
        <v>11694</v>
      </c>
      <c r="G893" s="13" t="s">
        <v>74</v>
      </c>
      <c r="H893" s="13" t="s">
        <v>29</v>
      </c>
      <c r="I893" s="14">
        <v>45071</v>
      </c>
      <c r="J893" s="14">
        <v>45778</v>
      </c>
      <c r="K893" s="13"/>
      <c r="L893" s="13"/>
      <c r="M893" s="13"/>
      <c r="N893" s="13">
        <v>0</v>
      </c>
      <c r="O893" s="13"/>
      <c r="P893" s="13" t="s">
        <v>122</v>
      </c>
      <c r="Q893" s="13"/>
      <c r="R893" s="13" t="s">
        <v>75</v>
      </c>
      <c r="S893" s="13" t="s">
        <v>12770</v>
      </c>
      <c r="T893" s="13" t="s">
        <v>38</v>
      </c>
      <c r="U893" s="13" t="s">
        <v>12276</v>
      </c>
      <c r="V893" s="13" t="s">
        <v>8350</v>
      </c>
      <c r="W893" s="13">
        <v>0</v>
      </c>
      <c r="X893" s="13"/>
      <c r="Y893" s="13"/>
      <c r="Z893" s="15" t="str">
        <f>VLOOKUP(D893,'ZOHO Export'!$H:$W,16,FALSE)</f>
        <v>Yves Debaisieux</v>
      </c>
      <c r="AA893" s="15" t="str">
        <f>VLOOKUP(E893,'ZOHO Export'!$H:$W,16,FALSE)</f>
        <v>Nicolas Dubois</v>
      </c>
    </row>
    <row r="894" spans="1:27" x14ac:dyDescent="0.3">
      <c r="A894" s="13" t="s">
        <v>1807</v>
      </c>
      <c r="B894" s="13" t="s">
        <v>12771</v>
      </c>
      <c r="C894" s="13"/>
      <c r="D894" s="13" t="s">
        <v>12011</v>
      </c>
      <c r="E894" s="13" t="s">
        <v>11693</v>
      </c>
      <c r="F894" s="13" t="s">
        <v>11705</v>
      </c>
      <c r="G894" s="13" t="s">
        <v>1071</v>
      </c>
      <c r="H894" s="13" t="s">
        <v>59</v>
      </c>
      <c r="I894" s="14">
        <v>45071</v>
      </c>
      <c r="J894" s="14">
        <v>45322</v>
      </c>
      <c r="K894" s="14">
        <v>45246</v>
      </c>
      <c r="L894" s="13">
        <v>1502.55</v>
      </c>
      <c r="M894" s="13" t="s">
        <v>11693</v>
      </c>
      <c r="N894" s="13">
        <v>6</v>
      </c>
      <c r="O894" s="13">
        <v>6</v>
      </c>
      <c r="P894" s="13" t="s">
        <v>122</v>
      </c>
      <c r="Q894" s="13"/>
      <c r="R894" s="13" t="s">
        <v>25</v>
      </c>
      <c r="S894" s="13" t="s">
        <v>12772</v>
      </c>
      <c r="T894" s="13" t="s">
        <v>38</v>
      </c>
      <c r="U894" s="13" t="s">
        <v>11864</v>
      </c>
      <c r="V894" s="13" t="s">
        <v>8351</v>
      </c>
      <c r="W894" s="13">
        <v>1</v>
      </c>
      <c r="X894" s="13">
        <v>176309.5</v>
      </c>
      <c r="Y894" s="13"/>
      <c r="Z894" s="15" t="e">
        <f>VLOOKUP(D894,'ZOHO Export'!$H:$W,16,FALSE)</f>
        <v>#N/A</v>
      </c>
      <c r="AA894" s="15" t="str">
        <f>VLOOKUP(E894,'ZOHO Export'!$H:$W,16,FALSE)</f>
        <v>Peter Holvoet</v>
      </c>
    </row>
    <row r="895" spans="1:27" x14ac:dyDescent="0.3">
      <c r="A895" s="13" t="s">
        <v>1809</v>
      </c>
      <c r="B895" s="13" t="s">
        <v>5628</v>
      </c>
      <c r="C895" s="13"/>
      <c r="D895" s="13" t="s">
        <v>11905</v>
      </c>
      <c r="E895" s="13" t="s">
        <v>11708</v>
      </c>
      <c r="F895" s="13" t="s">
        <v>11723</v>
      </c>
      <c r="G895" s="13" t="s">
        <v>334</v>
      </c>
      <c r="H895" s="13" t="s">
        <v>59</v>
      </c>
      <c r="I895" s="14">
        <v>45070</v>
      </c>
      <c r="J895" s="14">
        <v>45107</v>
      </c>
      <c r="K895" s="14">
        <v>45070</v>
      </c>
      <c r="L895" s="13">
        <v>1589.75</v>
      </c>
      <c r="M895" s="13" t="s">
        <v>11905</v>
      </c>
      <c r="N895" s="13">
        <v>0</v>
      </c>
      <c r="O895" s="13">
        <v>0</v>
      </c>
      <c r="P895" s="13" t="s">
        <v>122</v>
      </c>
      <c r="Q895" s="13"/>
      <c r="R895" s="13" t="s">
        <v>82</v>
      </c>
      <c r="S895" s="13" t="s">
        <v>12773</v>
      </c>
      <c r="T895" s="13" t="s">
        <v>38</v>
      </c>
      <c r="U895" s="13" t="s">
        <v>38</v>
      </c>
      <c r="V895" s="13" t="s">
        <v>8352</v>
      </c>
      <c r="W895" s="13">
        <v>0</v>
      </c>
      <c r="X895" s="13">
        <v>1589.75</v>
      </c>
      <c r="Y895" s="13"/>
      <c r="Z895" s="15" t="str">
        <f>VLOOKUP(D895,'ZOHO Export'!$H:$W,16,FALSE)</f>
        <v>Brent Tilley</v>
      </c>
      <c r="AA895" s="15" t="str">
        <f>VLOOKUP(E895,'ZOHO Export'!$H:$W,16,FALSE)</f>
        <v>Jurgen Van Den Driessche</v>
      </c>
    </row>
    <row r="896" spans="1:27" x14ac:dyDescent="0.3">
      <c r="A896" s="13" t="s">
        <v>1810</v>
      </c>
      <c r="B896" s="13" t="s">
        <v>5629</v>
      </c>
      <c r="C896" s="13" t="s">
        <v>12774</v>
      </c>
      <c r="D896" s="13" t="s">
        <v>12528</v>
      </c>
      <c r="E896" s="13" t="s">
        <v>11818</v>
      </c>
      <c r="F896" s="13" t="s">
        <v>11711</v>
      </c>
      <c r="G896" s="13" t="s">
        <v>1762</v>
      </c>
      <c r="H896" s="13" t="s">
        <v>29</v>
      </c>
      <c r="I896" s="14">
        <v>45065</v>
      </c>
      <c r="J896" s="14">
        <v>45260</v>
      </c>
      <c r="K896" s="14">
        <v>45222</v>
      </c>
      <c r="L896" s="13">
        <v>63920.01</v>
      </c>
      <c r="M896" s="13" t="s">
        <v>12528</v>
      </c>
      <c r="N896" s="13">
        <v>2</v>
      </c>
      <c r="O896" s="13">
        <v>3</v>
      </c>
      <c r="P896" s="13" t="s">
        <v>122</v>
      </c>
      <c r="Q896" s="13"/>
      <c r="R896" s="13" t="s">
        <v>82</v>
      </c>
      <c r="S896" s="13" t="s">
        <v>12599</v>
      </c>
      <c r="T896" s="13" t="s">
        <v>53</v>
      </c>
      <c r="U896" s="13" t="s">
        <v>12337</v>
      </c>
      <c r="V896" s="13" t="s">
        <v>8353</v>
      </c>
      <c r="W896" s="13">
        <v>4000</v>
      </c>
      <c r="X896" s="13">
        <v>223087.51</v>
      </c>
      <c r="Y896" s="13"/>
      <c r="Z896" s="15" t="e">
        <f>VLOOKUP(D896,'ZOHO Export'!$H:$W,16,FALSE)</f>
        <v>#N/A</v>
      </c>
      <c r="AA896" s="15" t="str">
        <f>VLOOKUP(E896,'ZOHO Export'!$H:$W,16,FALSE)</f>
        <v>Marcos Delgado Lopez</v>
      </c>
    </row>
    <row r="897" spans="1:27" x14ac:dyDescent="0.3">
      <c r="A897" s="13" t="s">
        <v>1811</v>
      </c>
      <c r="B897" s="13" t="s">
        <v>12775</v>
      </c>
      <c r="C897" s="13"/>
      <c r="D897" s="13" t="s">
        <v>12287</v>
      </c>
      <c r="E897" s="13" t="s">
        <v>11649</v>
      </c>
      <c r="F897" s="13"/>
      <c r="G897" s="13" t="s">
        <v>968</v>
      </c>
      <c r="H897" s="13" t="s">
        <v>29</v>
      </c>
      <c r="I897" s="14">
        <v>45064</v>
      </c>
      <c r="J897" s="14">
        <v>45778</v>
      </c>
      <c r="K897" s="14">
        <v>45064</v>
      </c>
      <c r="L897" s="13">
        <v>6250</v>
      </c>
      <c r="M897" s="13" t="s">
        <v>11649</v>
      </c>
      <c r="N897" s="13">
        <v>0</v>
      </c>
      <c r="O897" s="13">
        <v>0</v>
      </c>
      <c r="P897" s="13" t="s">
        <v>122</v>
      </c>
      <c r="Q897" s="13"/>
      <c r="R897" s="13" t="s">
        <v>25</v>
      </c>
      <c r="S897" s="13" t="s">
        <v>6878</v>
      </c>
      <c r="T897" s="13" t="s">
        <v>27</v>
      </c>
      <c r="U897" s="13" t="s">
        <v>27</v>
      </c>
      <c r="V897" s="13" t="s">
        <v>8354</v>
      </c>
      <c r="W897" s="13">
        <v>0</v>
      </c>
      <c r="X897" s="13">
        <v>6250</v>
      </c>
      <c r="Y897" s="13"/>
      <c r="Z897" s="15" t="str">
        <f>VLOOKUP(D897,'ZOHO Export'!$H:$W,16,FALSE)</f>
        <v>Assaad Koubaa</v>
      </c>
      <c r="AA897" s="15" t="str">
        <f>VLOOKUP(E897,'ZOHO Export'!$H:$W,16,FALSE)</f>
        <v>Wissem Bensaid</v>
      </c>
    </row>
    <row r="898" spans="1:27" x14ac:dyDescent="0.3">
      <c r="A898" s="13" t="s">
        <v>1812</v>
      </c>
      <c r="B898" s="13" t="s">
        <v>12776</v>
      </c>
      <c r="C898" s="13"/>
      <c r="D898" s="13" t="s">
        <v>12777</v>
      </c>
      <c r="E898" s="13" t="s">
        <v>11649</v>
      </c>
      <c r="F898" s="13"/>
      <c r="G898" s="13" t="s">
        <v>337</v>
      </c>
      <c r="H898" s="13" t="s">
        <v>29</v>
      </c>
      <c r="I898" s="14">
        <v>45064</v>
      </c>
      <c r="J898" s="14">
        <v>45291</v>
      </c>
      <c r="K898" s="14">
        <v>45064</v>
      </c>
      <c r="L898" s="13">
        <v>3728</v>
      </c>
      <c r="M898" s="13" t="s">
        <v>11649</v>
      </c>
      <c r="N898" s="13">
        <v>0</v>
      </c>
      <c r="O898" s="13">
        <v>0</v>
      </c>
      <c r="P898" s="13" t="s">
        <v>122</v>
      </c>
      <c r="Q898" s="13"/>
      <c r="R898" s="13" t="s">
        <v>25</v>
      </c>
      <c r="S898" s="13" t="s">
        <v>6878</v>
      </c>
      <c r="T898" s="13" t="s">
        <v>27</v>
      </c>
      <c r="U898" s="13" t="s">
        <v>27</v>
      </c>
      <c r="V898" s="13" t="s">
        <v>8355</v>
      </c>
      <c r="W898" s="13">
        <v>0</v>
      </c>
      <c r="X898" s="13">
        <v>3728</v>
      </c>
      <c r="Y898" s="13"/>
      <c r="Z898" s="15" t="e">
        <f>VLOOKUP(D898,'ZOHO Export'!$H:$W,16,FALSE)</f>
        <v>#N/A</v>
      </c>
      <c r="AA898" s="15" t="str">
        <f>VLOOKUP(E898,'ZOHO Export'!$H:$W,16,FALSE)</f>
        <v>Wissem Bensaid</v>
      </c>
    </row>
    <row r="899" spans="1:27" x14ac:dyDescent="0.3">
      <c r="A899" s="13" t="s">
        <v>1814</v>
      </c>
      <c r="B899" s="13" t="s">
        <v>12778</v>
      </c>
      <c r="C899" s="13"/>
      <c r="D899" s="13" t="s">
        <v>12777</v>
      </c>
      <c r="E899" s="13" t="s">
        <v>11649</v>
      </c>
      <c r="F899" s="13"/>
      <c r="G899" s="13" t="s">
        <v>1433</v>
      </c>
      <c r="H899" s="13" t="s">
        <v>29</v>
      </c>
      <c r="I899" s="14">
        <v>45064</v>
      </c>
      <c r="J899" s="14">
        <v>45291</v>
      </c>
      <c r="K899" s="14">
        <v>45064</v>
      </c>
      <c r="L899" s="13">
        <v>3718.75</v>
      </c>
      <c r="M899" s="13" t="s">
        <v>11649</v>
      </c>
      <c r="N899" s="13">
        <v>0</v>
      </c>
      <c r="O899" s="13">
        <v>0</v>
      </c>
      <c r="P899" s="13" t="s">
        <v>122</v>
      </c>
      <c r="Q899" s="13"/>
      <c r="R899" s="13" t="s">
        <v>25</v>
      </c>
      <c r="S899" s="13" t="s">
        <v>6878</v>
      </c>
      <c r="T899" s="13" t="s">
        <v>27</v>
      </c>
      <c r="U899" s="13" t="s">
        <v>27</v>
      </c>
      <c r="V899" s="13" t="s">
        <v>8356</v>
      </c>
      <c r="W899" s="13">
        <v>0</v>
      </c>
      <c r="X899" s="13">
        <v>3718.75</v>
      </c>
      <c r="Y899" s="13"/>
      <c r="Z899" s="15" t="e">
        <f>VLOOKUP(D899,'ZOHO Export'!$H:$W,16,FALSE)</f>
        <v>#N/A</v>
      </c>
      <c r="AA899" s="15" t="str">
        <f>VLOOKUP(E899,'ZOHO Export'!$H:$W,16,FALSE)</f>
        <v>Wissem Bensaid</v>
      </c>
    </row>
    <row r="900" spans="1:27" x14ac:dyDescent="0.3">
      <c r="A900" s="13" t="s">
        <v>1815</v>
      </c>
      <c r="B900" s="13" t="s">
        <v>12779</v>
      </c>
      <c r="C900" s="13"/>
      <c r="D900" s="13" t="s">
        <v>12129</v>
      </c>
      <c r="E900" s="13" t="s">
        <v>11649</v>
      </c>
      <c r="F900" s="13"/>
      <c r="G900" s="13" t="s">
        <v>451</v>
      </c>
      <c r="H900" s="13" t="s">
        <v>29</v>
      </c>
      <c r="I900" s="14">
        <v>45064</v>
      </c>
      <c r="J900" s="14">
        <v>45077</v>
      </c>
      <c r="K900" s="14">
        <v>45064</v>
      </c>
      <c r="L900" s="13">
        <v>7975</v>
      </c>
      <c r="M900" s="13" t="s">
        <v>11649</v>
      </c>
      <c r="N900" s="13">
        <v>0</v>
      </c>
      <c r="O900" s="13">
        <v>0</v>
      </c>
      <c r="P900" s="13" t="s">
        <v>122</v>
      </c>
      <c r="Q900" s="13"/>
      <c r="R900" s="13" t="s">
        <v>36</v>
      </c>
      <c r="S900" s="13" t="s">
        <v>6878</v>
      </c>
      <c r="T900" s="13" t="s">
        <v>27</v>
      </c>
      <c r="U900" s="13" t="s">
        <v>27</v>
      </c>
      <c r="V900" s="13" t="s">
        <v>8357</v>
      </c>
      <c r="W900" s="13">
        <v>0</v>
      </c>
      <c r="X900" s="13">
        <v>7975</v>
      </c>
      <c r="Y900" s="13"/>
      <c r="Z900" s="15" t="e">
        <f>VLOOKUP(D900,'ZOHO Export'!$H:$W,16,FALSE)</f>
        <v>#N/A</v>
      </c>
      <c r="AA900" s="15" t="str">
        <f>VLOOKUP(E900,'ZOHO Export'!$H:$W,16,FALSE)</f>
        <v>Wissem Bensaid</v>
      </c>
    </row>
    <row r="901" spans="1:27" x14ac:dyDescent="0.3">
      <c r="A901" s="13" t="s">
        <v>1816</v>
      </c>
      <c r="B901" s="13" t="s">
        <v>12780</v>
      </c>
      <c r="C901" s="13"/>
      <c r="D901" s="13" t="s">
        <v>12708</v>
      </c>
      <c r="E901" s="13" t="s">
        <v>11649</v>
      </c>
      <c r="F901" s="13"/>
      <c r="G901" s="13" t="s">
        <v>870</v>
      </c>
      <c r="H901" s="13" t="s">
        <v>29</v>
      </c>
      <c r="I901" s="14">
        <v>45064</v>
      </c>
      <c r="J901" s="14">
        <v>45778</v>
      </c>
      <c r="K901" s="14">
        <v>45064</v>
      </c>
      <c r="L901" s="13">
        <v>21362.5</v>
      </c>
      <c r="M901" s="13" t="s">
        <v>11649</v>
      </c>
      <c r="N901" s="13">
        <v>0</v>
      </c>
      <c r="O901" s="13">
        <v>0</v>
      </c>
      <c r="P901" s="13" t="s">
        <v>122</v>
      </c>
      <c r="Q901" s="13"/>
      <c r="R901" s="13" t="s">
        <v>82</v>
      </c>
      <c r="S901" s="13" t="s">
        <v>6878</v>
      </c>
      <c r="T901" s="13" t="s">
        <v>27</v>
      </c>
      <c r="U901" s="13" t="s">
        <v>27</v>
      </c>
      <c r="V901" s="13" t="s">
        <v>8358</v>
      </c>
      <c r="W901" s="13">
        <v>0</v>
      </c>
      <c r="X901" s="13">
        <v>21362.5</v>
      </c>
      <c r="Y901" s="13"/>
      <c r="Z901" s="15" t="e">
        <f>VLOOKUP(D901,'ZOHO Export'!$H:$W,16,FALSE)</f>
        <v>#N/A</v>
      </c>
      <c r="AA901" s="15" t="str">
        <f>VLOOKUP(E901,'ZOHO Export'!$H:$W,16,FALSE)</f>
        <v>Wissem Bensaid</v>
      </c>
    </row>
    <row r="902" spans="1:27" x14ac:dyDescent="0.3">
      <c r="A902" s="13" t="s">
        <v>1817</v>
      </c>
      <c r="B902" s="13" t="s">
        <v>5646</v>
      </c>
      <c r="C902" s="13"/>
      <c r="D902" s="13" t="s">
        <v>11796</v>
      </c>
      <c r="E902" s="13" t="s">
        <v>11818</v>
      </c>
      <c r="F902" s="13" t="s">
        <v>11711</v>
      </c>
      <c r="G902" s="13" t="s">
        <v>582</v>
      </c>
      <c r="H902" s="13" t="s">
        <v>29</v>
      </c>
      <c r="I902" s="14">
        <v>45058</v>
      </c>
      <c r="J902" s="14">
        <v>45184</v>
      </c>
      <c r="K902" s="14">
        <v>45058</v>
      </c>
      <c r="L902" s="13">
        <v>43180</v>
      </c>
      <c r="M902" s="13" t="s">
        <v>11818</v>
      </c>
      <c r="N902" s="13">
        <v>1</v>
      </c>
      <c r="O902" s="13">
        <v>0</v>
      </c>
      <c r="P902" s="13" t="s">
        <v>122</v>
      </c>
      <c r="Q902" s="13"/>
      <c r="R902" s="13" t="s">
        <v>25</v>
      </c>
      <c r="S902" s="13" t="s">
        <v>12781</v>
      </c>
      <c r="T902" s="13" t="s">
        <v>53</v>
      </c>
      <c r="U902" s="13" t="s">
        <v>12782</v>
      </c>
      <c r="V902" s="13" t="s">
        <v>8359</v>
      </c>
      <c r="W902" s="13">
        <v>20000000</v>
      </c>
      <c r="X902" s="13">
        <v>43180</v>
      </c>
      <c r="Y902" s="13"/>
      <c r="Z902" s="15" t="str">
        <f>VLOOKUP(D902,'ZOHO Export'!$H:$W,16,FALSE)</f>
        <v>Adrien Ongenae</v>
      </c>
      <c r="AA902" s="15" t="str">
        <f>VLOOKUP(E902,'ZOHO Export'!$H:$W,16,FALSE)</f>
        <v>Marcos Delgado Lopez</v>
      </c>
    </row>
    <row r="903" spans="1:27" x14ac:dyDescent="0.3">
      <c r="A903" s="13" t="s">
        <v>1818</v>
      </c>
      <c r="B903" s="13" t="s">
        <v>5636</v>
      </c>
      <c r="C903" s="13" t="s">
        <v>12783</v>
      </c>
      <c r="D903" s="13" t="s">
        <v>12784</v>
      </c>
      <c r="E903" s="13" t="s">
        <v>11936</v>
      </c>
      <c r="F903" s="13"/>
      <c r="G903" s="13" t="s">
        <v>1819</v>
      </c>
      <c r="H903" s="13" t="s">
        <v>29</v>
      </c>
      <c r="I903" s="14">
        <v>45055</v>
      </c>
      <c r="J903" s="14">
        <v>45113</v>
      </c>
      <c r="K903" s="14">
        <v>45055</v>
      </c>
      <c r="L903" s="13">
        <v>6030</v>
      </c>
      <c r="M903" s="13" t="s">
        <v>12784</v>
      </c>
      <c r="N903" s="13">
        <v>0</v>
      </c>
      <c r="O903" s="13">
        <v>0</v>
      </c>
      <c r="P903" s="13" t="s">
        <v>122</v>
      </c>
      <c r="Q903" s="13"/>
      <c r="R903" s="13" t="s">
        <v>25</v>
      </c>
      <c r="S903" s="13" t="s">
        <v>12785</v>
      </c>
      <c r="T903" s="13" t="s">
        <v>178</v>
      </c>
      <c r="U903" s="13" t="s">
        <v>178</v>
      </c>
      <c r="V903" s="13" t="s">
        <v>8360</v>
      </c>
      <c r="W903" s="13">
        <v>14</v>
      </c>
      <c r="X903" s="13">
        <v>6030</v>
      </c>
      <c r="Y903" s="13"/>
      <c r="Z903" s="15" t="e">
        <f>VLOOKUP(D903,'ZOHO Export'!$H:$W,16,FALSE)</f>
        <v>#N/A</v>
      </c>
      <c r="AA903" s="15" t="str">
        <f>VLOOKUP(E903,'ZOHO Export'!$H:$W,16,FALSE)</f>
        <v>Philippe Fürst</v>
      </c>
    </row>
    <row r="904" spans="1:27" x14ac:dyDescent="0.3">
      <c r="A904" s="13" t="s">
        <v>1822</v>
      </c>
      <c r="B904" s="13" t="s">
        <v>12786</v>
      </c>
      <c r="C904" s="13"/>
      <c r="D904" s="13" t="s">
        <v>11655</v>
      </c>
      <c r="E904" s="13" t="s">
        <v>11736</v>
      </c>
      <c r="F904" s="13"/>
      <c r="G904" s="13" t="s">
        <v>12787</v>
      </c>
      <c r="H904" s="13" t="s">
        <v>29</v>
      </c>
      <c r="I904" s="14">
        <v>45054</v>
      </c>
      <c r="J904" s="14">
        <v>45446</v>
      </c>
      <c r="K904" s="14">
        <v>45120</v>
      </c>
      <c r="L904" s="13">
        <v>5350.56</v>
      </c>
      <c r="M904" s="13" t="s">
        <v>11681</v>
      </c>
      <c r="N904" s="13">
        <v>1</v>
      </c>
      <c r="O904" s="13">
        <v>1</v>
      </c>
      <c r="P904" s="13" t="s">
        <v>122</v>
      </c>
      <c r="Q904" s="13"/>
      <c r="R904" s="13" t="s">
        <v>43</v>
      </c>
      <c r="S904" s="13" t="s">
        <v>11768</v>
      </c>
      <c r="T904" s="13" t="s">
        <v>45</v>
      </c>
      <c r="U904" s="13" t="s">
        <v>45</v>
      </c>
      <c r="V904" s="13" t="s">
        <v>8361</v>
      </c>
      <c r="W904" s="13">
        <v>0</v>
      </c>
      <c r="X904" s="13">
        <v>37216.339999999997</v>
      </c>
      <c r="Y904" s="13"/>
      <c r="Z904" s="15" t="str">
        <f>VLOOKUP(D904,'ZOHO Export'!$H:$W,16,FALSE)</f>
        <v>Laura Cestau</v>
      </c>
      <c r="AA904" s="15" t="str">
        <f>VLOOKUP(E904,'ZOHO Export'!$H:$W,16,FALSE)</f>
        <v>Begona Soto</v>
      </c>
    </row>
    <row r="905" spans="1:27" x14ac:dyDescent="0.3">
      <c r="A905" s="13" t="s">
        <v>1824</v>
      </c>
      <c r="B905" s="13" t="s">
        <v>5638</v>
      </c>
      <c r="C905" s="13"/>
      <c r="D905" s="13" t="s">
        <v>11721</v>
      </c>
      <c r="E905" s="13" t="s">
        <v>11697</v>
      </c>
      <c r="F905" s="13" t="s">
        <v>12788</v>
      </c>
      <c r="G905" s="13" t="s">
        <v>231</v>
      </c>
      <c r="H905" s="13" t="s">
        <v>29</v>
      </c>
      <c r="I905" s="14">
        <v>45051</v>
      </c>
      <c r="J905" s="13"/>
      <c r="K905" s="14">
        <v>46080</v>
      </c>
      <c r="L905" s="13">
        <v>31555.68</v>
      </c>
      <c r="M905" s="13" t="s">
        <v>11697</v>
      </c>
      <c r="N905" s="13">
        <v>5</v>
      </c>
      <c r="O905" s="13">
        <v>6</v>
      </c>
      <c r="P905" s="13" t="s">
        <v>28</v>
      </c>
      <c r="Q905" s="13"/>
      <c r="R905" s="13" t="s">
        <v>43</v>
      </c>
      <c r="S905" s="13" t="s">
        <v>6878</v>
      </c>
      <c r="T905" s="13" t="s">
        <v>58</v>
      </c>
      <c r="U905" s="13" t="s">
        <v>12095</v>
      </c>
      <c r="V905" s="13" t="s">
        <v>8362</v>
      </c>
      <c r="W905" s="13">
        <v>15</v>
      </c>
      <c r="X905" s="13">
        <v>351832.33</v>
      </c>
      <c r="Y905" s="13"/>
      <c r="Z905" s="15" t="str">
        <f>VLOOKUP(D905,'ZOHO Export'!$H:$W,16,FALSE)</f>
        <v>Corto Tristan Travada</v>
      </c>
      <c r="AA905" s="15" t="str">
        <f>VLOOKUP(E905,'ZOHO Export'!$H:$W,16,FALSE)</f>
        <v>Miguel Menéndez</v>
      </c>
    </row>
    <row r="906" spans="1:27" x14ac:dyDescent="0.3">
      <c r="A906" s="13" t="s">
        <v>1826</v>
      </c>
      <c r="B906" s="13" t="s">
        <v>5639</v>
      </c>
      <c r="C906" s="13"/>
      <c r="D906" s="13" t="s">
        <v>12215</v>
      </c>
      <c r="E906" s="13" t="s">
        <v>11767</v>
      </c>
      <c r="F906" s="13" t="s">
        <v>11718</v>
      </c>
      <c r="G906" s="13" t="s">
        <v>1597</v>
      </c>
      <c r="H906" s="13" t="s">
        <v>29</v>
      </c>
      <c r="I906" s="14">
        <v>45051</v>
      </c>
      <c r="J906" s="14">
        <v>45747</v>
      </c>
      <c r="K906" s="14">
        <v>45645</v>
      </c>
      <c r="L906" s="13">
        <v>9087.1200000000008</v>
      </c>
      <c r="M906" s="13" t="s">
        <v>12323</v>
      </c>
      <c r="N906" s="13">
        <v>8</v>
      </c>
      <c r="O906" s="13">
        <v>8</v>
      </c>
      <c r="P906" s="13" t="s">
        <v>122</v>
      </c>
      <c r="Q906" s="13"/>
      <c r="R906" s="13" t="s">
        <v>36</v>
      </c>
      <c r="S906" s="13" t="s">
        <v>12789</v>
      </c>
      <c r="T906" s="13" t="s">
        <v>58</v>
      </c>
      <c r="U906" s="13" t="s">
        <v>12790</v>
      </c>
      <c r="V906" s="13" t="s">
        <v>8363</v>
      </c>
      <c r="W906" s="13">
        <v>1</v>
      </c>
      <c r="X906" s="13">
        <v>302801.05</v>
      </c>
      <c r="Y906" s="13"/>
      <c r="Z906" s="15" t="str">
        <f>VLOOKUP(D906,'ZOHO Export'!$H:$W,16,FALSE)</f>
        <v>Gonzalo Martin</v>
      </c>
      <c r="AA906" s="15" t="str">
        <f>VLOOKUP(E906,'ZOHO Export'!$H:$W,16,FALSE)</f>
        <v>Paqui Romero</v>
      </c>
    </row>
    <row r="907" spans="1:27" x14ac:dyDescent="0.3">
      <c r="A907" s="13" t="s">
        <v>1828</v>
      </c>
      <c r="B907" s="13" t="s">
        <v>5640</v>
      </c>
      <c r="C907" s="13"/>
      <c r="D907" s="13" t="s">
        <v>12791</v>
      </c>
      <c r="E907" s="13" t="s">
        <v>11693</v>
      </c>
      <c r="F907" s="13" t="s">
        <v>11705</v>
      </c>
      <c r="G907" s="13" t="s">
        <v>589</v>
      </c>
      <c r="H907" s="13" t="s">
        <v>59</v>
      </c>
      <c r="I907" s="14">
        <v>45051</v>
      </c>
      <c r="J907" s="13"/>
      <c r="K907" s="14">
        <v>46031</v>
      </c>
      <c r="L907" s="13">
        <v>130000</v>
      </c>
      <c r="M907" s="13" t="s">
        <v>12791</v>
      </c>
      <c r="N907" s="13">
        <v>6</v>
      </c>
      <c r="O907" s="13">
        <v>7</v>
      </c>
      <c r="P907" s="13" t="s">
        <v>28</v>
      </c>
      <c r="Q907" s="13"/>
      <c r="R907" s="13" t="s">
        <v>25</v>
      </c>
      <c r="S907" s="13" t="s">
        <v>12792</v>
      </c>
      <c r="T907" s="13" t="s">
        <v>38</v>
      </c>
      <c r="U907" s="13" t="s">
        <v>12793</v>
      </c>
      <c r="V907" s="13" t="s">
        <v>8364</v>
      </c>
      <c r="W907" s="13">
        <v>75</v>
      </c>
      <c r="X907" s="13">
        <v>830000</v>
      </c>
      <c r="Y907" s="13"/>
      <c r="Z907" s="15" t="str">
        <f>VLOOKUP(D907,'ZOHO Export'!$H:$W,16,FALSE)</f>
        <v>Romain Vermeyen</v>
      </c>
      <c r="AA907" s="15" t="str">
        <f>VLOOKUP(E907,'ZOHO Export'!$H:$W,16,FALSE)</f>
        <v>Peter Holvoet</v>
      </c>
    </row>
    <row r="908" spans="1:27" x14ac:dyDescent="0.3">
      <c r="A908" s="13" t="s">
        <v>1831</v>
      </c>
      <c r="B908" s="13" t="s">
        <v>5221</v>
      </c>
      <c r="C908" s="13"/>
      <c r="D908" s="13" t="s">
        <v>12573</v>
      </c>
      <c r="E908" s="13" t="s">
        <v>11907</v>
      </c>
      <c r="F908" s="13"/>
      <c r="G908" s="13" t="s">
        <v>1435</v>
      </c>
      <c r="H908" s="13" t="s">
        <v>29</v>
      </c>
      <c r="I908" s="14">
        <v>45050</v>
      </c>
      <c r="J908" s="14">
        <v>45199</v>
      </c>
      <c r="K908" s="14">
        <v>45112</v>
      </c>
      <c r="L908" s="13">
        <v>4169.8</v>
      </c>
      <c r="M908" s="13" t="s">
        <v>11907</v>
      </c>
      <c r="N908" s="13">
        <v>1</v>
      </c>
      <c r="O908" s="13">
        <v>3</v>
      </c>
      <c r="P908" s="13" t="s">
        <v>122</v>
      </c>
      <c r="Q908" s="13"/>
      <c r="R908" s="13" t="s">
        <v>25</v>
      </c>
      <c r="S908" s="13" t="s">
        <v>12794</v>
      </c>
      <c r="T908" s="13" t="s">
        <v>700</v>
      </c>
      <c r="U908" s="13" t="s">
        <v>12795</v>
      </c>
      <c r="V908" s="13" t="s">
        <v>8365</v>
      </c>
      <c r="W908" s="13">
        <v>2500000</v>
      </c>
      <c r="X908" s="13">
        <v>20501.8</v>
      </c>
      <c r="Y908" s="13"/>
      <c r="Z908" s="15" t="e">
        <f>VLOOKUP(D908,'ZOHO Export'!$H:$W,16,FALSE)</f>
        <v>#N/A</v>
      </c>
      <c r="AA908" s="15" t="e">
        <f>VLOOKUP(E908,'ZOHO Export'!$H:$W,16,FALSE)</f>
        <v>#N/A</v>
      </c>
    </row>
    <row r="909" spans="1:27" x14ac:dyDescent="0.3">
      <c r="A909" s="13" t="s">
        <v>1833</v>
      </c>
      <c r="B909" s="13" t="s">
        <v>5641</v>
      </c>
      <c r="C909" s="13"/>
      <c r="D909" s="13" t="s">
        <v>11726</v>
      </c>
      <c r="E909" s="13" t="s">
        <v>11649</v>
      </c>
      <c r="F909" s="13"/>
      <c r="G909" s="13" t="s">
        <v>1619</v>
      </c>
      <c r="H909" s="13" t="s">
        <v>29</v>
      </c>
      <c r="I909" s="14">
        <v>45045</v>
      </c>
      <c r="J909" s="14">
        <v>45076</v>
      </c>
      <c r="K909" s="14">
        <v>45045</v>
      </c>
      <c r="L909" s="13">
        <v>18000</v>
      </c>
      <c r="M909" s="13" t="s">
        <v>11649</v>
      </c>
      <c r="N909" s="13">
        <v>0</v>
      </c>
      <c r="O909" s="13">
        <v>0</v>
      </c>
      <c r="P909" s="13" t="s">
        <v>122</v>
      </c>
      <c r="Q909" s="13"/>
      <c r="R909" s="13" t="s">
        <v>25</v>
      </c>
      <c r="S909" s="13" t="s">
        <v>6878</v>
      </c>
      <c r="T909" s="13" t="s">
        <v>27</v>
      </c>
      <c r="U909" s="13" t="s">
        <v>27</v>
      </c>
      <c r="V909" s="13" t="s">
        <v>8366</v>
      </c>
      <c r="W909" s="13">
        <v>0</v>
      </c>
      <c r="X909" s="13">
        <v>18000</v>
      </c>
      <c r="Y909" s="13"/>
      <c r="Z909" s="15" t="str">
        <f>VLOOKUP(D909,'ZOHO Export'!$H:$W,16,FALSE)</f>
        <v>Zied Maghrebi</v>
      </c>
      <c r="AA909" s="15" t="str">
        <f>VLOOKUP(E909,'ZOHO Export'!$H:$W,16,FALSE)</f>
        <v>Wissem Bensaid</v>
      </c>
    </row>
    <row r="910" spans="1:27" x14ac:dyDescent="0.3">
      <c r="A910" s="13" t="s">
        <v>1834</v>
      </c>
      <c r="B910" s="13" t="s">
        <v>5642</v>
      </c>
      <c r="C910" s="13"/>
      <c r="D910" s="13" t="s">
        <v>11708</v>
      </c>
      <c r="E910" s="13" t="s">
        <v>12711</v>
      </c>
      <c r="F910" s="13" t="s">
        <v>11694</v>
      </c>
      <c r="G910" s="13" t="s">
        <v>905</v>
      </c>
      <c r="H910" s="13" t="s">
        <v>59</v>
      </c>
      <c r="I910" s="14">
        <v>45044</v>
      </c>
      <c r="J910" s="14">
        <v>45473</v>
      </c>
      <c r="K910" s="14">
        <v>45286</v>
      </c>
      <c r="L910" s="13">
        <v>47025</v>
      </c>
      <c r="M910" s="13" t="s">
        <v>11708</v>
      </c>
      <c r="N910" s="13">
        <v>4</v>
      </c>
      <c r="O910" s="13">
        <v>5</v>
      </c>
      <c r="P910" s="13" t="s">
        <v>122</v>
      </c>
      <c r="Q910" s="13"/>
      <c r="R910" s="13" t="s">
        <v>36</v>
      </c>
      <c r="S910" s="13" t="s">
        <v>12796</v>
      </c>
      <c r="T910" s="13" t="s">
        <v>38</v>
      </c>
      <c r="U910" s="13" t="s">
        <v>38</v>
      </c>
      <c r="V910" s="13" t="s">
        <v>8367</v>
      </c>
      <c r="W910" s="13">
        <v>0</v>
      </c>
      <c r="X910" s="13">
        <v>160849</v>
      </c>
      <c r="Y910" s="13"/>
      <c r="Z910" s="15" t="str">
        <f>VLOOKUP(D910,'ZOHO Export'!$H:$W,16,FALSE)</f>
        <v>Jurgen Van Den Driessche</v>
      </c>
      <c r="AA910" s="15" t="e">
        <f>VLOOKUP(E910,'ZOHO Export'!$H:$W,16,FALSE)</f>
        <v>#N/A</v>
      </c>
    </row>
    <row r="911" spans="1:27" x14ac:dyDescent="0.3">
      <c r="A911" s="13" t="s">
        <v>1837</v>
      </c>
      <c r="B911" s="13" t="s">
        <v>5643</v>
      </c>
      <c r="C911" s="13"/>
      <c r="D911" s="13" t="s">
        <v>12136</v>
      </c>
      <c r="E911" s="13" t="s">
        <v>11936</v>
      </c>
      <c r="F911" s="13"/>
      <c r="G911" s="13"/>
      <c r="H911" s="13" t="s">
        <v>29</v>
      </c>
      <c r="I911" s="14">
        <v>45044</v>
      </c>
      <c r="J911" s="14">
        <v>45596</v>
      </c>
      <c r="K911" s="14">
        <v>45351</v>
      </c>
      <c r="L911" s="13">
        <v>58500</v>
      </c>
      <c r="M911" s="13" t="s">
        <v>12136</v>
      </c>
      <c r="N911" s="13">
        <v>1</v>
      </c>
      <c r="O911" s="13">
        <v>1</v>
      </c>
      <c r="P911" s="13" t="s">
        <v>122</v>
      </c>
      <c r="Q911" s="13"/>
      <c r="R911" s="13" t="s">
        <v>82</v>
      </c>
      <c r="S911" s="13" t="s">
        <v>12797</v>
      </c>
      <c r="T911" s="13" t="s">
        <v>178</v>
      </c>
      <c r="U911" s="13" t="s">
        <v>12798</v>
      </c>
      <c r="V911" s="13" t="s">
        <v>8368</v>
      </c>
      <c r="W911" s="13">
        <v>0</v>
      </c>
      <c r="X911" s="13">
        <v>256180</v>
      </c>
      <c r="Y911" s="13"/>
      <c r="Z911" s="15" t="str">
        <f>VLOOKUP(D911,'ZOHO Export'!$H:$W,16,FALSE)</f>
        <v>Yudha Kristanto</v>
      </c>
      <c r="AA911" s="15" t="str">
        <f>VLOOKUP(E911,'ZOHO Export'!$H:$W,16,FALSE)</f>
        <v>Philippe Fürst</v>
      </c>
    </row>
    <row r="912" spans="1:27" x14ac:dyDescent="0.3">
      <c r="A912" s="13" t="s">
        <v>1838</v>
      </c>
      <c r="B912" s="13" t="s">
        <v>12799</v>
      </c>
      <c r="C912" s="13"/>
      <c r="D912" s="13" t="s">
        <v>11735</v>
      </c>
      <c r="E912" s="13" t="s">
        <v>11649</v>
      </c>
      <c r="F912" s="13"/>
      <c r="G912" s="13" t="s">
        <v>1839</v>
      </c>
      <c r="H912" s="13" t="s">
        <v>29</v>
      </c>
      <c r="I912" s="14">
        <v>45044</v>
      </c>
      <c r="J912" s="14">
        <v>45778</v>
      </c>
      <c r="K912" s="14">
        <v>45044</v>
      </c>
      <c r="L912" s="13">
        <v>63600</v>
      </c>
      <c r="M912" s="13" t="s">
        <v>11649</v>
      </c>
      <c r="N912" s="13">
        <v>0</v>
      </c>
      <c r="O912" s="13">
        <v>0</v>
      </c>
      <c r="P912" s="13" t="s">
        <v>122</v>
      </c>
      <c r="Q912" s="13"/>
      <c r="R912" s="13" t="s">
        <v>25</v>
      </c>
      <c r="S912" s="13" t="s">
        <v>6878</v>
      </c>
      <c r="T912" s="13" t="s">
        <v>27</v>
      </c>
      <c r="U912" s="13" t="s">
        <v>27</v>
      </c>
      <c r="V912" s="13" t="s">
        <v>8369</v>
      </c>
      <c r="W912" s="13">
        <v>0</v>
      </c>
      <c r="X912" s="13">
        <v>63600</v>
      </c>
      <c r="Y912" s="13"/>
      <c r="Z912" s="15" t="str">
        <f>VLOOKUP(D912,'ZOHO Export'!$H:$W,16,FALSE)</f>
        <v>Mohamed Hedi Hammemi</v>
      </c>
      <c r="AA912" s="15" t="str">
        <f>VLOOKUP(E912,'ZOHO Export'!$H:$W,16,FALSE)</f>
        <v>Wissem Bensaid</v>
      </c>
    </row>
    <row r="913" spans="1:27" x14ac:dyDescent="0.3">
      <c r="A913" s="13" t="s">
        <v>1840</v>
      </c>
      <c r="B913" s="13" t="s">
        <v>12800</v>
      </c>
      <c r="C913" s="13"/>
      <c r="D913" s="13" t="s">
        <v>12801</v>
      </c>
      <c r="E913" s="13" t="s">
        <v>11649</v>
      </c>
      <c r="F913" s="13"/>
      <c r="G913" s="13" t="s">
        <v>451</v>
      </c>
      <c r="H913" s="13" t="s">
        <v>29</v>
      </c>
      <c r="I913" s="14">
        <v>45044</v>
      </c>
      <c r="J913" s="14">
        <v>45778</v>
      </c>
      <c r="K913" s="14">
        <v>45044</v>
      </c>
      <c r="L913" s="13">
        <v>52222.5</v>
      </c>
      <c r="M913" s="13" t="s">
        <v>11649</v>
      </c>
      <c r="N913" s="13">
        <v>0</v>
      </c>
      <c r="O913" s="13">
        <v>0</v>
      </c>
      <c r="P913" s="13" t="s">
        <v>122</v>
      </c>
      <c r="Q913" s="13"/>
      <c r="R913" s="13" t="s">
        <v>36</v>
      </c>
      <c r="S913" s="13" t="s">
        <v>6878</v>
      </c>
      <c r="T913" s="13" t="s">
        <v>27</v>
      </c>
      <c r="U913" s="13" t="s">
        <v>27</v>
      </c>
      <c r="V913" s="13" t="s">
        <v>8370</v>
      </c>
      <c r="W913" s="13">
        <v>0</v>
      </c>
      <c r="X913" s="13">
        <v>52222.5</v>
      </c>
      <c r="Y913" s="13"/>
      <c r="Z913" s="15" t="e">
        <f>VLOOKUP(D913,'ZOHO Export'!$H:$W,16,FALSE)</f>
        <v>#N/A</v>
      </c>
      <c r="AA913" s="15" t="str">
        <f>VLOOKUP(E913,'ZOHO Export'!$H:$W,16,FALSE)</f>
        <v>Wissem Bensaid</v>
      </c>
    </row>
    <row r="914" spans="1:27" x14ac:dyDescent="0.3">
      <c r="A914" s="13" t="s">
        <v>1842</v>
      </c>
      <c r="B914" s="13" t="s">
        <v>5646</v>
      </c>
      <c r="C914" s="13"/>
      <c r="D914" s="13" t="s">
        <v>11796</v>
      </c>
      <c r="E914" s="13" t="s">
        <v>11818</v>
      </c>
      <c r="F914" s="13" t="s">
        <v>11711</v>
      </c>
      <c r="G914" s="13" t="s">
        <v>12802</v>
      </c>
      <c r="H914" s="13" t="s">
        <v>29</v>
      </c>
      <c r="I914" s="14">
        <v>45043</v>
      </c>
      <c r="J914" s="14">
        <v>45055</v>
      </c>
      <c r="K914" s="14">
        <v>45055</v>
      </c>
      <c r="L914" s="13">
        <v>-43180</v>
      </c>
      <c r="M914" s="13" t="s">
        <v>11711</v>
      </c>
      <c r="N914" s="13">
        <v>1</v>
      </c>
      <c r="O914" s="13">
        <v>1</v>
      </c>
      <c r="P914" s="13" t="s">
        <v>122</v>
      </c>
      <c r="Q914" s="13"/>
      <c r="R914" s="13" t="s">
        <v>25</v>
      </c>
      <c r="S914" s="13" t="s">
        <v>12803</v>
      </c>
      <c r="T914" s="13" t="s">
        <v>53</v>
      </c>
      <c r="U914" s="13" t="s">
        <v>12782</v>
      </c>
      <c r="V914" s="13" t="s">
        <v>8371</v>
      </c>
      <c r="W914" s="13">
        <v>20000000</v>
      </c>
      <c r="X914" s="13">
        <v>0</v>
      </c>
      <c r="Y914" s="13"/>
      <c r="Z914" s="15" t="str">
        <f>VLOOKUP(D914,'ZOHO Export'!$H:$W,16,FALSE)</f>
        <v>Adrien Ongenae</v>
      </c>
      <c r="AA914" s="15" t="str">
        <f>VLOOKUP(E914,'ZOHO Export'!$H:$W,16,FALSE)</f>
        <v>Marcos Delgado Lopez</v>
      </c>
    </row>
    <row r="915" spans="1:27" x14ac:dyDescent="0.3">
      <c r="A915" s="13" t="s">
        <v>1844</v>
      </c>
      <c r="B915" s="13" t="s">
        <v>5647</v>
      </c>
      <c r="C915" s="13"/>
      <c r="D915" s="13" t="s">
        <v>12157</v>
      </c>
      <c r="E915" s="13" t="s">
        <v>11829</v>
      </c>
      <c r="F915" s="13" t="s">
        <v>11723</v>
      </c>
      <c r="G915" s="13" t="s">
        <v>334</v>
      </c>
      <c r="H915" s="13" t="s">
        <v>59</v>
      </c>
      <c r="I915" s="14">
        <v>45037</v>
      </c>
      <c r="J915" s="14">
        <v>45473</v>
      </c>
      <c r="K915" s="14">
        <v>45037</v>
      </c>
      <c r="L915" s="13">
        <v>21100</v>
      </c>
      <c r="M915" s="13" t="s">
        <v>11829</v>
      </c>
      <c r="N915" s="13">
        <v>0</v>
      </c>
      <c r="O915" s="13">
        <v>0</v>
      </c>
      <c r="P915" s="13" t="s">
        <v>122</v>
      </c>
      <c r="Q915" s="13"/>
      <c r="R915" s="13" t="s">
        <v>82</v>
      </c>
      <c r="S915" s="13" t="s">
        <v>6878</v>
      </c>
      <c r="T915" s="13" t="s">
        <v>38</v>
      </c>
      <c r="U915" s="13" t="s">
        <v>38</v>
      </c>
      <c r="V915" s="13" t="s">
        <v>8372</v>
      </c>
      <c r="W915" s="13">
        <v>3</v>
      </c>
      <c r="X915" s="13">
        <v>21100</v>
      </c>
      <c r="Y915" s="13"/>
      <c r="Z915" s="15" t="str">
        <f>VLOOKUP(D915,'ZOHO Export'!$H:$W,16,FALSE)</f>
        <v>Rudi Straetmans</v>
      </c>
      <c r="AA915" s="15" t="str">
        <f>VLOOKUP(E915,'ZOHO Export'!$H:$W,16,FALSE)</f>
        <v>William Beyst</v>
      </c>
    </row>
    <row r="916" spans="1:27" x14ac:dyDescent="0.3">
      <c r="A916" s="13" t="s">
        <v>1845</v>
      </c>
      <c r="B916" s="13" t="s">
        <v>5648</v>
      </c>
      <c r="C916" s="13"/>
      <c r="D916" s="13" t="s">
        <v>12157</v>
      </c>
      <c r="E916" s="13" t="s">
        <v>11829</v>
      </c>
      <c r="F916" s="13" t="s">
        <v>11723</v>
      </c>
      <c r="G916" s="13" t="s">
        <v>334</v>
      </c>
      <c r="H916" s="13" t="s">
        <v>59</v>
      </c>
      <c r="I916" s="14">
        <v>45037</v>
      </c>
      <c r="J916" s="14">
        <v>45169</v>
      </c>
      <c r="K916" s="14">
        <v>45037</v>
      </c>
      <c r="L916" s="13">
        <v>21098.65</v>
      </c>
      <c r="M916" s="13" t="s">
        <v>11829</v>
      </c>
      <c r="N916" s="13">
        <v>0</v>
      </c>
      <c r="O916" s="13">
        <v>0</v>
      </c>
      <c r="P916" s="13" t="s">
        <v>122</v>
      </c>
      <c r="Q916" s="13"/>
      <c r="R916" s="13" t="s">
        <v>82</v>
      </c>
      <c r="S916" s="13" t="s">
        <v>6878</v>
      </c>
      <c r="T916" s="13" t="s">
        <v>38</v>
      </c>
      <c r="U916" s="13" t="s">
        <v>38</v>
      </c>
      <c r="V916" s="13" t="s">
        <v>12804</v>
      </c>
      <c r="W916" s="13">
        <v>3</v>
      </c>
      <c r="X916" s="13">
        <v>21098.65</v>
      </c>
      <c r="Y916" s="13"/>
      <c r="Z916" s="15" t="str">
        <f>VLOOKUP(D916,'ZOHO Export'!$H:$W,16,FALSE)</f>
        <v>Rudi Straetmans</v>
      </c>
      <c r="AA916" s="15" t="str">
        <f>VLOOKUP(E916,'ZOHO Export'!$H:$W,16,FALSE)</f>
        <v>William Beyst</v>
      </c>
    </row>
    <row r="917" spans="1:27" x14ac:dyDescent="0.3">
      <c r="A917" s="13" t="s">
        <v>1846</v>
      </c>
      <c r="B917" s="13" t="s">
        <v>5649</v>
      </c>
      <c r="C917" s="13"/>
      <c r="D917" s="13" t="s">
        <v>12157</v>
      </c>
      <c r="E917" s="13" t="s">
        <v>11829</v>
      </c>
      <c r="F917" s="13" t="s">
        <v>11723</v>
      </c>
      <c r="G917" s="13" t="s">
        <v>334</v>
      </c>
      <c r="H917" s="13" t="s">
        <v>59</v>
      </c>
      <c r="I917" s="14">
        <v>45037</v>
      </c>
      <c r="J917" s="14">
        <v>45260</v>
      </c>
      <c r="K917" s="14">
        <v>45037</v>
      </c>
      <c r="L917" s="13">
        <v>21098.65</v>
      </c>
      <c r="M917" s="13" t="s">
        <v>11829</v>
      </c>
      <c r="N917" s="13">
        <v>0</v>
      </c>
      <c r="O917" s="13">
        <v>0</v>
      </c>
      <c r="P917" s="13" t="s">
        <v>122</v>
      </c>
      <c r="Q917" s="13"/>
      <c r="R917" s="13" t="s">
        <v>82</v>
      </c>
      <c r="S917" s="13" t="s">
        <v>6878</v>
      </c>
      <c r="T917" s="13" t="s">
        <v>38</v>
      </c>
      <c r="U917" s="13" t="s">
        <v>38</v>
      </c>
      <c r="V917" s="13" t="s">
        <v>8373</v>
      </c>
      <c r="W917" s="13">
        <v>3</v>
      </c>
      <c r="X917" s="13">
        <v>21098.65</v>
      </c>
      <c r="Y917" s="13"/>
      <c r="Z917" s="15" t="str">
        <f>VLOOKUP(D917,'ZOHO Export'!$H:$W,16,FALSE)</f>
        <v>Rudi Straetmans</v>
      </c>
      <c r="AA917" s="15" t="str">
        <f>VLOOKUP(E917,'ZOHO Export'!$H:$W,16,FALSE)</f>
        <v>William Beyst</v>
      </c>
    </row>
    <row r="918" spans="1:27" x14ac:dyDescent="0.3">
      <c r="A918" s="13" t="s">
        <v>1847</v>
      </c>
      <c r="B918" s="13" t="s">
        <v>5650</v>
      </c>
      <c r="C918" s="13"/>
      <c r="D918" s="13" t="s">
        <v>12157</v>
      </c>
      <c r="E918" s="13" t="s">
        <v>11829</v>
      </c>
      <c r="F918" s="13" t="s">
        <v>11723</v>
      </c>
      <c r="G918" s="13" t="s">
        <v>334</v>
      </c>
      <c r="H918" s="13" t="s">
        <v>59</v>
      </c>
      <c r="I918" s="14">
        <v>45037</v>
      </c>
      <c r="J918" s="14">
        <v>45230</v>
      </c>
      <c r="K918" s="14">
        <v>45037</v>
      </c>
      <c r="L918" s="13">
        <v>21098.65</v>
      </c>
      <c r="M918" s="13" t="s">
        <v>11829</v>
      </c>
      <c r="N918" s="13">
        <v>0</v>
      </c>
      <c r="O918" s="13">
        <v>0</v>
      </c>
      <c r="P918" s="13" t="s">
        <v>122</v>
      </c>
      <c r="Q918" s="13"/>
      <c r="R918" s="13" t="s">
        <v>82</v>
      </c>
      <c r="S918" s="13" t="s">
        <v>6878</v>
      </c>
      <c r="T918" s="13" t="s">
        <v>38</v>
      </c>
      <c r="U918" s="13" t="s">
        <v>38</v>
      </c>
      <c r="V918" s="13" t="s">
        <v>8374</v>
      </c>
      <c r="W918" s="13">
        <v>3</v>
      </c>
      <c r="X918" s="13">
        <v>21098.65</v>
      </c>
      <c r="Y918" s="13"/>
      <c r="Z918" s="15" t="str">
        <f>VLOOKUP(D918,'ZOHO Export'!$H:$W,16,FALSE)</f>
        <v>Rudi Straetmans</v>
      </c>
      <c r="AA918" s="15" t="str">
        <f>VLOOKUP(E918,'ZOHO Export'!$H:$W,16,FALSE)</f>
        <v>William Beyst</v>
      </c>
    </row>
    <row r="919" spans="1:27" x14ac:dyDescent="0.3">
      <c r="A919" s="13" t="s">
        <v>1848</v>
      </c>
      <c r="B919" s="13" t="s">
        <v>5651</v>
      </c>
      <c r="C919" s="13"/>
      <c r="D919" s="13" t="s">
        <v>11652</v>
      </c>
      <c r="E919" s="13" t="s">
        <v>11652</v>
      </c>
      <c r="F919" s="13" t="s">
        <v>11705</v>
      </c>
      <c r="G919" s="13" t="s">
        <v>1798</v>
      </c>
      <c r="H919" s="13" t="s">
        <v>59</v>
      </c>
      <c r="I919" s="14">
        <v>45036</v>
      </c>
      <c r="J919" s="14">
        <v>45138</v>
      </c>
      <c r="K919" s="14">
        <v>45036</v>
      </c>
      <c r="L919" s="13">
        <v>23400</v>
      </c>
      <c r="M919" s="13" t="s">
        <v>11652</v>
      </c>
      <c r="N919" s="13">
        <v>0</v>
      </c>
      <c r="O919" s="13">
        <v>0</v>
      </c>
      <c r="P919" s="13" t="s">
        <v>122</v>
      </c>
      <c r="Q919" s="13"/>
      <c r="R919" s="13" t="s">
        <v>36</v>
      </c>
      <c r="S919" s="13" t="s">
        <v>12805</v>
      </c>
      <c r="T919" s="13" t="s">
        <v>1067</v>
      </c>
      <c r="U919" s="13" t="s">
        <v>1067</v>
      </c>
      <c r="V919" s="13" t="s">
        <v>8375</v>
      </c>
      <c r="W919" s="13">
        <v>1</v>
      </c>
      <c r="X919" s="13">
        <v>23400</v>
      </c>
      <c r="Y919" s="13"/>
      <c r="Z919" s="15" t="str">
        <f>VLOOKUP(D919,'ZOHO Export'!$H:$W,16,FALSE)</f>
        <v>Karel De Swert</v>
      </c>
      <c r="AA919" s="15" t="str">
        <f>VLOOKUP(E919,'ZOHO Export'!$H:$W,16,FALSE)</f>
        <v>Karel De Swert</v>
      </c>
    </row>
    <row r="920" spans="1:27" x14ac:dyDescent="0.3">
      <c r="A920" s="13" t="s">
        <v>1849</v>
      </c>
      <c r="B920" s="13" t="s">
        <v>5652</v>
      </c>
      <c r="C920" s="13"/>
      <c r="D920" s="13" t="s">
        <v>11651</v>
      </c>
      <c r="E920" s="13" t="s">
        <v>11844</v>
      </c>
      <c r="F920" s="13" t="s">
        <v>11723</v>
      </c>
      <c r="G920" s="13" t="s">
        <v>1850</v>
      </c>
      <c r="H920" s="13" t="s">
        <v>29</v>
      </c>
      <c r="I920" s="14">
        <v>45036</v>
      </c>
      <c r="J920" s="14">
        <v>46081</v>
      </c>
      <c r="K920" s="14">
        <v>46059</v>
      </c>
      <c r="L920" s="13">
        <v>979.13</v>
      </c>
      <c r="M920" s="13" t="s">
        <v>11844</v>
      </c>
      <c r="N920" s="13">
        <v>6</v>
      </c>
      <c r="O920" s="13">
        <v>9</v>
      </c>
      <c r="P920" s="13" t="s">
        <v>122</v>
      </c>
      <c r="Q920" s="13"/>
      <c r="R920" s="13" t="s">
        <v>43</v>
      </c>
      <c r="S920" s="13" t="s">
        <v>12806</v>
      </c>
      <c r="T920" s="13" t="s">
        <v>38</v>
      </c>
      <c r="U920" s="13" t="s">
        <v>12276</v>
      </c>
      <c r="V920" s="13" t="s">
        <v>8376</v>
      </c>
      <c r="W920" s="13">
        <v>0</v>
      </c>
      <c r="X920" s="13">
        <v>71442.27</v>
      </c>
      <c r="Y920" s="13" t="s">
        <v>9607</v>
      </c>
      <c r="Z920" s="15" t="str">
        <f>VLOOKUP(D920,'ZOHO Export'!$H:$W,16,FALSE)</f>
        <v>Audric Jeanne</v>
      </c>
      <c r="AA920" s="15" t="e">
        <f>VLOOKUP(E920,'ZOHO Export'!$H:$W,16,FALSE)</f>
        <v>#N/A</v>
      </c>
    </row>
    <row r="921" spans="1:27" x14ac:dyDescent="0.3">
      <c r="A921" s="13" t="s">
        <v>1852</v>
      </c>
      <c r="B921" s="13" t="s">
        <v>5653</v>
      </c>
      <c r="C921" s="13"/>
      <c r="D921" s="13" t="s">
        <v>11774</v>
      </c>
      <c r="E921" s="13" t="s">
        <v>11722</v>
      </c>
      <c r="F921" s="13"/>
      <c r="G921" s="13" t="s">
        <v>1650</v>
      </c>
      <c r="H921" s="13" t="s">
        <v>29</v>
      </c>
      <c r="I921" s="14">
        <v>45034</v>
      </c>
      <c r="J921" s="13"/>
      <c r="K921" s="14">
        <v>45034</v>
      </c>
      <c r="L921" s="13">
        <v>10830</v>
      </c>
      <c r="M921" s="13" t="s">
        <v>12663</v>
      </c>
      <c r="N921" s="13">
        <v>0</v>
      </c>
      <c r="O921" s="13">
        <v>0</v>
      </c>
      <c r="P921" s="13" t="s">
        <v>122</v>
      </c>
      <c r="Q921" s="13"/>
      <c r="R921" s="13" t="s">
        <v>43</v>
      </c>
      <c r="S921" s="13" t="s">
        <v>12807</v>
      </c>
      <c r="T921" s="13" t="s">
        <v>45</v>
      </c>
      <c r="U921" s="13" t="s">
        <v>45</v>
      </c>
      <c r="V921" s="13" t="s">
        <v>8377</v>
      </c>
      <c r="W921" s="13">
        <v>0</v>
      </c>
      <c r="X921" s="13">
        <v>10830</v>
      </c>
      <c r="Y921" s="13"/>
      <c r="Z921" s="15" t="str">
        <f>VLOOKUP(D921,'ZOHO Export'!$H:$W,16,FALSE)</f>
        <v>Cristina Rubio Rodríguez</v>
      </c>
      <c r="AA921" s="15" t="str">
        <f>VLOOKUP(E921,'ZOHO Export'!$H:$W,16,FALSE)</f>
        <v>Juan Juarez Quintana</v>
      </c>
    </row>
    <row r="922" spans="1:27" x14ac:dyDescent="0.3">
      <c r="A922" s="13" t="s">
        <v>11531</v>
      </c>
      <c r="B922" s="13" t="s">
        <v>11532</v>
      </c>
      <c r="C922" s="13"/>
      <c r="D922" s="13" t="s">
        <v>12111</v>
      </c>
      <c r="E922" s="13" t="s">
        <v>11649</v>
      </c>
      <c r="F922" s="13"/>
      <c r="G922" s="13" t="s">
        <v>964</v>
      </c>
      <c r="H922" s="13" t="s">
        <v>29</v>
      </c>
      <c r="I922" s="14">
        <v>45034</v>
      </c>
      <c r="J922" s="13"/>
      <c r="K922" s="14">
        <v>45034</v>
      </c>
      <c r="L922" s="13">
        <v>17275</v>
      </c>
      <c r="M922" s="13" t="s">
        <v>11649</v>
      </c>
      <c r="N922" s="13">
        <v>0</v>
      </c>
      <c r="O922" s="13">
        <v>0</v>
      </c>
      <c r="P922" s="13" t="s">
        <v>28</v>
      </c>
      <c r="Q922" s="13"/>
      <c r="R922" s="13" t="s">
        <v>82</v>
      </c>
      <c r="S922" s="13" t="s">
        <v>6878</v>
      </c>
      <c r="T922" s="13" t="s">
        <v>27</v>
      </c>
      <c r="U922" s="13" t="s">
        <v>27</v>
      </c>
      <c r="V922" s="13" t="s">
        <v>11533</v>
      </c>
      <c r="W922" s="13">
        <v>0</v>
      </c>
      <c r="X922" s="13">
        <v>17275</v>
      </c>
      <c r="Y922" s="13"/>
      <c r="Z922" s="15" t="str">
        <f>VLOOKUP(D922,'ZOHO Export'!$H:$W,16,FALSE)</f>
        <v>Oussema Baccour</v>
      </c>
      <c r="AA922" s="15" t="str">
        <f>VLOOKUP(E922,'ZOHO Export'!$H:$W,16,FALSE)</f>
        <v>Wissem Bensaid</v>
      </c>
    </row>
    <row r="923" spans="1:27" x14ac:dyDescent="0.3">
      <c r="A923" s="13" t="s">
        <v>11534</v>
      </c>
      <c r="B923" s="13" t="s">
        <v>11535</v>
      </c>
      <c r="C923" s="13"/>
      <c r="D923" s="13" t="s">
        <v>11726</v>
      </c>
      <c r="E923" s="13" t="s">
        <v>11649</v>
      </c>
      <c r="F923" s="13"/>
      <c r="G923" s="13" t="s">
        <v>438</v>
      </c>
      <c r="H923" s="13" t="s">
        <v>29</v>
      </c>
      <c r="I923" s="14">
        <v>45034</v>
      </c>
      <c r="J923" s="13"/>
      <c r="K923" s="14">
        <v>45034</v>
      </c>
      <c r="L923" s="13">
        <v>40800</v>
      </c>
      <c r="M923" s="13" t="s">
        <v>11649</v>
      </c>
      <c r="N923" s="13">
        <v>0</v>
      </c>
      <c r="O923" s="13">
        <v>0</v>
      </c>
      <c r="P923" s="13" t="s">
        <v>28</v>
      </c>
      <c r="Q923" s="13"/>
      <c r="R923" s="13" t="s">
        <v>25</v>
      </c>
      <c r="S923" s="13" t="s">
        <v>6878</v>
      </c>
      <c r="T923" s="13" t="s">
        <v>27</v>
      </c>
      <c r="U923" s="13" t="s">
        <v>27</v>
      </c>
      <c r="V923" s="13" t="s">
        <v>11536</v>
      </c>
      <c r="W923" s="13">
        <v>0</v>
      </c>
      <c r="X923" s="13">
        <v>40800</v>
      </c>
      <c r="Y923" s="13"/>
      <c r="Z923" s="15" t="str">
        <f>VLOOKUP(D923,'ZOHO Export'!$H:$W,16,FALSE)</f>
        <v>Zied Maghrebi</v>
      </c>
      <c r="AA923" s="15" t="str">
        <f>VLOOKUP(E923,'ZOHO Export'!$H:$W,16,FALSE)</f>
        <v>Wissem Bensaid</v>
      </c>
    </row>
    <row r="924" spans="1:27" x14ac:dyDescent="0.3">
      <c r="A924" s="13" t="s">
        <v>1854</v>
      </c>
      <c r="B924" s="13" t="s">
        <v>5654</v>
      </c>
      <c r="C924" s="13"/>
      <c r="D924" s="13" t="s">
        <v>12601</v>
      </c>
      <c r="E924" s="13" t="s">
        <v>11693</v>
      </c>
      <c r="F924" s="13" t="s">
        <v>11723</v>
      </c>
      <c r="G924" s="13" t="s">
        <v>895</v>
      </c>
      <c r="H924" s="13" t="s">
        <v>59</v>
      </c>
      <c r="I924" s="14">
        <v>45029</v>
      </c>
      <c r="J924" s="14">
        <v>45212</v>
      </c>
      <c r="K924" s="14">
        <v>45029</v>
      </c>
      <c r="L924" s="13">
        <v>1660</v>
      </c>
      <c r="M924" s="13" t="s">
        <v>12808</v>
      </c>
      <c r="N924" s="13">
        <v>0</v>
      </c>
      <c r="O924" s="13">
        <v>0</v>
      </c>
      <c r="P924" s="13" t="s">
        <v>122</v>
      </c>
      <c r="Q924" s="13"/>
      <c r="R924" s="13" t="s">
        <v>25</v>
      </c>
      <c r="S924" s="13" t="s">
        <v>6878</v>
      </c>
      <c r="T924" s="13" t="s">
        <v>38</v>
      </c>
      <c r="U924" s="13" t="s">
        <v>38</v>
      </c>
      <c r="V924" s="13" t="s">
        <v>8378</v>
      </c>
      <c r="W924" s="13">
        <v>0.01</v>
      </c>
      <c r="X924" s="13">
        <v>1660</v>
      </c>
      <c r="Y924" s="13"/>
      <c r="Z924" s="15" t="e">
        <f>VLOOKUP(D924,'ZOHO Export'!$H:$W,16,FALSE)</f>
        <v>#N/A</v>
      </c>
      <c r="AA924" s="15" t="str">
        <f>VLOOKUP(E924,'ZOHO Export'!$H:$W,16,FALSE)</f>
        <v>Peter Holvoet</v>
      </c>
    </row>
    <row r="925" spans="1:27" x14ac:dyDescent="0.3">
      <c r="A925" s="13" t="s">
        <v>1855</v>
      </c>
      <c r="B925" s="13" t="s">
        <v>12809</v>
      </c>
      <c r="C925" s="13"/>
      <c r="D925" s="13" t="s">
        <v>12291</v>
      </c>
      <c r="E925" s="13" t="s">
        <v>11649</v>
      </c>
      <c r="F925" s="13"/>
      <c r="G925" s="13" t="s">
        <v>508</v>
      </c>
      <c r="H925" s="13" t="s">
        <v>29</v>
      </c>
      <c r="I925" s="14">
        <v>45029</v>
      </c>
      <c r="J925" s="14">
        <v>45046</v>
      </c>
      <c r="K925" s="14">
        <v>45029</v>
      </c>
      <c r="L925" s="13">
        <v>5472</v>
      </c>
      <c r="M925" s="13" t="s">
        <v>11649</v>
      </c>
      <c r="N925" s="13">
        <v>0</v>
      </c>
      <c r="O925" s="13">
        <v>0</v>
      </c>
      <c r="P925" s="13" t="s">
        <v>122</v>
      </c>
      <c r="Q925" s="13"/>
      <c r="R925" s="13" t="s">
        <v>25</v>
      </c>
      <c r="S925" s="13" t="s">
        <v>6878</v>
      </c>
      <c r="T925" s="13" t="s">
        <v>27</v>
      </c>
      <c r="U925" s="13" t="s">
        <v>27</v>
      </c>
      <c r="V925" s="13" t="s">
        <v>8379</v>
      </c>
      <c r="W925" s="13">
        <v>0</v>
      </c>
      <c r="X925" s="13">
        <v>5472</v>
      </c>
      <c r="Y925" s="13"/>
      <c r="Z925" s="15" t="str">
        <f>VLOOKUP(D925,'ZOHO Export'!$H:$W,16,FALSE)</f>
        <v>Ahmed Kallel</v>
      </c>
      <c r="AA925" s="15" t="str">
        <f>VLOOKUP(E925,'ZOHO Export'!$H:$W,16,FALSE)</f>
        <v>Wissem Bensaid</v>
      </c>
    </row>
    <row r="926" spans="1:27" x14ac:dyDescent="0.3">
      <c r="A926" s="13" t="s">
        <v>1856</v>
      </c>
      <c r="B926" s="13" t="s">
        <v>12810</v>
      </c>
      <c r="C926" s="13"/>
      <c r="D926" s="13" t="s">
        <v>12205</v>
      </c>
      <c r="E926" s="13" t="s">
        <v>11649</v>
      </c>
      <c r="F926" s="13"/>
      <c r="G926" s="13" t="s">
        <v>297</v>
      </c>
      <c r="H926" s="13" t="s">
        <v>29</v>
      </c>
      <c r="I926" s="14">
        <v>45029</v>
      </c>
      <c r="J926" s="14">
        <v>45778</v>
      </c>
      <c r="K926" s="14">
        <v>45029</v>
      </c>
      <c r="L926" s="13">
        <v>138958.54999999999</v>
      </c>
      <c r="M926" s="13" t="s">
        <v>11649</v>
      </c>
      <c r="N926" s="13">
        <v>0</v>
      </c>
      <c r="O926" s="13">
        <v>0</v>
      </c>
      <c r="P926" s="13" t="s">
        <v>122</v>
      </c>
      <c r="Q926" s="13"/>
      <c r="R926" s="13" t="s">
        <v>25</v>
      </c>
      <c r="S926" s="13" t="s">
        <v>6878</v>
      </c>
      <c r="T926" s="13" t="s">
        <v>27</v>
      </c>
      <c r="U926" s="13" t="s">
        <v>27</v>
      </c>
      <c r="V926" s="13" t="s">
        <v>8380</v>
      </c>
      <c r="W926" s="13">
        <v>0</v>
      </c>
      <c r="X926" s="13">
        <v>138958.54999999999</v>
      </c>
      <c r="Y926" s="13"/>
      <c r="Z926" s="15" t="str">
        <f>VLOOKUP(D926,'ZOHO Export'!$H:$W,16,FALSE)</f>
        <v>Amine Lahiani</v>
      </c>
      <c r="AA926" s="15" t="str">
        <f>VLOOKUP(E926,'ZOHO Export'!$H:$W,16,FALSE)</f>
        <v>Wissem Bensaid</v>
      </c>
    </row>
    <row r="927" spans="1:27" x14ac:dyDescent="0.3">
      <c r="A927" s="13" t="s">
        <v>1857</v>
      </c>
      <c r="B927" s="13" t="s">
        <v>5657</v>
      </c>
      <c r="C927" s="13"/>
      <c r="D927" s="13" t="s">
        <v>11806</v>
      </c>
      <c r="E927" s="13" t="s">
        <v>11697</v>
      </c>
      <c r="F927" s="13" t="s">
        <v>11705</v>
      </c>
      <c r="G927" s="13" t="s">
        <v>571</v>
      </c>
      <c r="H927" s="13" t="s">
        <v>29</v>
      </c>
      <c r="I927" s="14">
        <v>45028</v>
      </c>
      <c r="J927" s="14">
        <v>45138</v>
      </c>
      <c r="K927" s="14">
        <v>45028</v>
      </c>
      <c r="L927" s="13">
        <v>28720</v>
      </c>
      <c r="M927" s="13" t="s">
        <v>11722</v>
      </c>
      <c r="N927" s="13">
        <v>0</v>
      </c>
      <c r="O927" s="13">
        <v>0</v>
      </c>
      <c r="P927" s="13" t="s">
        <v>122</v>
      </c>
      <c r="Q927" s="13"/>
      <c r="R927" s="13" t="s">
        <v>43</v>
      </c>
      <c r="S927" s="13" t="s">
        <v>6878</v>
      </c>
      <c r="T927" s="13" t="s">
        <v>53</v>
      </c>
      <c r="U927" s="13" t="s">
        <v>12811</v>
      </c>
      <c r="V927" s="13" t="s">
        <v>8381</v>
      </c>
      <c r="W927" s="13">
        <v>0</v>
      </c>
      <c r="X927" s="13">
        <v>28720</v>
      </c>
      <c r="Y927" s="13"/>
      <c r="Z927" s="15" t="str">
        <f>VLOOKUP(D927,'ZOHO Export'!$H:$W,16,FALSE)</f>
        <v>Evan Bardinas</v>
      </c>
      <c r="AA927" s="15" t="str">
        <f>VLOOKUP(E927,'ZOHO Export'!$H:$W,16,FALSE)</f>
        <v>Miguel Menéndez</v>
      </c>
    </row>
    <row r="928" spans="1:27" x14ac:dyDescent="0.3">
      <c r="A928" s="13" t="s">
        <v>1858</v>
      </c>
      <c r="B928" s="13" t="s">
        <v>12812</v>
      </c>
      <c r="C928" s="13"/>
      <c r="D928" s="13" t="s">
        <v>11726</v>
      </c>
      <c r="E928" s="13" t="s">
        <v>11649</v>
      </c>
      <c r="F928" s="13"/>
      <c r="G928" s="13" t="s">
        <v>48</v>
      </c>
      <c r="H928" s="13" t="s">
        <v>29</v>
      </c>
      <c r="I928" s="14">
        <v>45023</v>
      </c>
      <c r="J928" s="14">
        <v>45952</v>
      </c>
      <c r="K928" s="14">
        <v>45023</v>
      </c>
      <c r="L928" s="13">
        <v>4075</v>
      </c>
      <c r="M928" s="13" t="s">
        <v>11649</v>
      </c>
      <c r="N928" s="13">
        <v>0</v>
      </c>
      <c r="O928" s="13">
        <v>0</v>
      </c>
      <c r="P928" s="13" t="s">
        <v>122</v>
      </c>
      <c r="Q928" s="13"/>
      <c r="R928" s="13" t="s">
        <v>43</v>
      </c>
      <c r="S928" s="13" t="s">
        <v>6878</v>
      </c>
      <c r="T928" s="13" t="s">
        <v>27</v>
      </c>
      <c r="U928" s="13" t="s">
        <v>27</v>
      </c>
      <c r="V928" s="13" t="s">
        <v>8382</v>
      </c>
      <c r="W928" s="13">
        <v>0</v>
      </c>
      <c r="X928" s="13">
        <v>4075</v>
      </c>
      <c r="Y928" s="13"/>
      <c r="Z928" s="15" t="str">
        <f>VLOOKUP(D928,'ZOHO Export'!$H:$W,16,FALSE)</f>
        <v>Zied Maghrebi</v>
      </c>
      <c r="AA928" s="15" t="str">
        <f>VLOOKUP(E928,'ZOHO Export'!$H:$W,16,FALSE)</f>
        <v>Wissem Bensaid</v>
      </c>
    </row>
    <row r="929" spans="1:27" x14ac:dyDescent="0.3">
      <c r="A929" s="13" t="s">
        <v>1859</v>
      </c>
      <c r="B929" s="13" t="s">
        <v>12813</v>
      </c>
      <c r="C929" s="13"/>
      <c r="D929" s="13" t="s">
        <v>12688</v>
      </c>
      <c r="E929" s="13" t="s">
        <v>11649</v>
      </c>
      <c r="F929" s="13"/>
      <c r="G929" s="13" t="s">
        <v>161</v>
      </c>
      <c r="H929" s="13" t="s">
        <v>29</v>
      </c>
      <c r="I929" s="14">
        <v>45023</v>
      </c>
      <c r="J929" s="14">
        <v>45778</v>
      </c>
      <c r="K929" s="14">
        <v>45023</v>
      </c>
      <c r="L929" s="13">
        <v>114668.33</v>
      </c>
      <c r="M929" s="13" t="s">
        <v>11649</v>
      </c>
      <c r="N929" s="13">
        <v>0</v>
      </c>
      <c r="O929" s="13">
        <v>0</v>
      </c>
      <c r="P929" s="13" t="s">
        <v>122</v>
      </c>
      <c r="Q929" s="13"/>
      <c r="R929" s="13" t="s">
        <v>25</v>
      </c>
      <c r="S929" s="13" t="s">
        <v>6878</v>
      </c>
      <c r="T929" s="13" t="s">
        <v>27</v>
      </c>
      <c r="U929" s="13" t="s">
        <v>27</v>
      </c>
      <c r="V929" s="13" t="s">
        <v>8383</v>
      </c>
      <c r="W929" s="13">
        <v>0</v>
      </c>
      <c r="X929" s="13">
        <v>114668.33</v>
      </c>
      <c r="Y929" s="13"/>
      <c r="Z929" s="15" t="e">
        <f>VLOOKUP(D929,'ZOHO Export'!$H:$W,16,FALSE)</f>
        <v>#N/A</v>
      </c>
      <c r="AA929" s="15" t="str">
        <f>VLOOKUP(E929,'ZOHO Export'!$H:$W,16,FALSE)</f>
        <v>Wissem Bensaid</v>
      </c>
    </row>
    <row r="930" spans="1:27" x14ac:dyDescent="0.3">
      <c r="A930" s="13" t="s">
        <v>1860</v>
      </c>
      <c r="B930" s="13" t="s">
        <v>12814</v>
      </c>
      <c r="C930" s="13"/>
      <c r="D930" s="13" t="s">
        <v>11778</v>
      </c>
      <c r="E930" s="13" t="s">
        <v>11649</v>
      </c>
      <c r="F930" s="13"/>
      <c r="G930" s="13" t="s">
        <v>256</v>
      </c>
      <c r="H930" s="13" t="s">
        <v>29</v>
      </c>
      <c r="I930" s="14">
        <v>45022</v>
      </c>
      <c r="J930" s="14">
        <v>45469</v>
      </c>
      <c r="K930" s="14">
        <v>45022</v>
      </c>
      <c r="L930" s="13">
        <v>33500</v>
      </c>
      <c r="M930" s="13" t="s">
        <v>11649</v>
      </c>
      <c r="N930" s="13">
        <v>0</v>
      </c>
      <c r="O930" s="13">
        <v>0</v>
      </c>
      <c r="P930" s="13" t="s">
        <v>122</v>
      </c>
      <c r="Q930" s="13"/>
      <c r="R930" s="13" t="s">
        <v>82</v>
      </c>
      <c r="S930" s="13" t="s">
        <v>6878</v>
      </c>
      <c r="T930" s="13" t="s">
        <v>27</v>
      </c>
      <c r="U930" s="13" t="s">
        <v>27</v>
      </c>
      <c r="V930" s="13" t="s">
        <v>8384</v>
      </c>
      <c r="W930" s="13">
        <v>0</v>
      </c>
      <c r="X930" s="13">
        <v>33500</v>
      </c>
      <c r="Y930" s="13"/>
      <c r="Z930" s="15" t="str">
        <f>VLOOKUP(D930,'ZOHO Export'!$H:$W,16,FALSE)</f>
        <v>Habib Kharrat</v>
      </c>
      <c r="AA930" s="15" t="str">
        <f>VLOOKUP(E930,'ZOHO Export'!$H:$W,16,FALSE)</f>
        <v>Wissem Bensaid</v>
      </c>
    </row>
    <row r="931" spans="1:27" x14ac:dyDescent="0.3">
      <c r="A931" s="13" t="s">
        <v>1861</v>
      </c>
      <c r="B931" s="13" t="s">
        <v>12815</v>
      </c>
      <c r="C931" s="13"/>
      <c r="D931" s="13" t="s">
        <v>11726</v>
      </c>
      <c r="E931" s="13" t="s">
        <v>11649</v>
      </c>
      <c r="F931" s="13"/>
      <c r="G931" s="13" t="s">
        <v>48</v>
      </c>
      <c r="H931" s="13" t="s">
        <v>29</v>
      </c>
      <c r="I931" s="14">
        <v>45021</v>
      </c>
      <c r="J931" s="14">
        <v>45778</v>
      </c>
      <c r="K931" s="14">
        <v>45021</v>
      </c>
      <c r="L931" s="13">
        <v>5106.0600000000004</v>
      </c>
      <c r="M931" s="13" t="s">
        <v>11649</v>
      </c>
      <c r="N931" s="13">
        <v>0</v>
      </c>
      <c r="O931" s="13">
        <v>0</v>
      </c>
      <c r="P931" s="13" t="s">
        <v>122</v>
      </c>
      <c r="Q931" s="13"/>
      <c r="R931" s="13" t="s">
        <v>43</v>
      </c>
      <c r="S931" s="13" t="s">
        <v>6878</v>
      </c>
      <c r="T931" s="13" t="s">
        <v>27</v>
      </c>
      <c r="U931" s="13" t="s">
        <v>27</v>
      </c>
      <c r="V931" s="13" t="s">
        <v>8385</v>
      </c>
      <c r="W931" s="13">
        <v>0</v>
      </c>
      <c r="X931" s="13">
        <v>5106.0600000000004</v>
      </c>
      <c r="Y931" s="13"/>
      <c r="Z931" s="15" t="str">
        <f>VLOOKUP(D931,'ZOHO Export'!$H:$W,16,FALSE)</f>
        <v>Zied Maghrebi</v>
      </c>
      <c r="AA931" s="15" t="str">
        <f>VLOOKUP(E931,'ZOHO Export'!$H:$W,16,FALSE)</f>
        <v>Wissem Bensaid</v>
      </c>
    </row>
    <row r="932" spans="1:27" x14ac:dyDescent="0.3">
      <c r="A932" s="13" t="s">
        <v>1862</v>
      </c>
      <c r="B932" s="13" t="s">
        <v>12816</v>
      </c>
      <c r="C932" s="13" t="s">
        <v>12817</v>
      </c>
      <c r="D932" s="13" t="s">
        <v>12521</v>
      </c>
      <c r="E932" s="13" t="s">
        <v>11652</v>
      </c>
      <c r="F932" s="13" t="s">
        <v>11723</v>
      </c>
      <c r="G932" s="13" t="s">
        <v>1863</v>
      </c>
      <c r="H932" s="13" t="s">
        <v>29</v>
      </c>
      <c r="I932" s="14">
        <v>45020</v>
      </c>
      <c r="J932" s="14">
        <v>45020</v>
      </c>
      <c r="K932" s="14">
        <v>45020</v>
      </c>
      <c r="L932" s="13">
        <v>645</v>
      </c>
      <c r="M932" s="13" t="s">
        <v>11652</v>
      </c>
      <c r="N932" s="13">
        <v>0</v>
      </c>
      <c r="O932" s="13">
        <v>0</v>
      </c>
      <c r="P932" s="13" t="s">
        <v>122</v>
      </c>
      <c r="Q932" s="13"/>
      <c r="R932" s="13" t="s">
        <v>25</v>
      </c>
      <c r="S932" s="13" t="s">
        <v>12818</v>
      </c>
      <c r="T932" s="13" t="s">
        <v>1067</v>
      </c>
      <c r="U932" s="13" t="s">
        <v>1067</v>
      </c>
      <c r="V932" s="13" t="s">
        <v>8386</v>
      </c>
      <c r="W932" s="13">
        <v>0.01</v>
      </c>
      <c r="X932" s="13">
        <v>645</v>
      </c>
      <c r="Y932" s="13"/>
      <c r="Z932" s="15" t="str">
        <f>VLOOKUP(D932,'ZOHO Export'!$H:$W,16,FALSE)</f>
        <v>Andres Furlan</v>
      </c>
      <c r="AA932" s="15" t="str">
        <f>VLOOKUP(E932,'ZOHO Export'!$H:$W,16,FALSE)</f>
        <v>Karel De Swert</v>
      </c>
    </row>
    <row r="933" spans="1:27" x14ac:dyDescent="0.3">
      <c r="A933" s="13" t="s">
        <v>1865</v>
      </c>
      <c r="B933" s="13" t="s">
        <v>11537</v>
      </c>
      <c r="C933" s="13"/>
      <c r="D933" s="13" t="s">
        <v>11726</v>
      </c>
      <c r="E933" s="13" t="s">
        <v>11649</v>
      </c>
      <c r="F933" s="13"/>
      <c r="G933" s="13" t="s">
        <v>48</v>
      </c>
      <c r="H933" s="13" t="s">
        <v>29</v>
      </c>
      <c r="I933" s="14">
        <v>45016</v>
      </c>
      <c r="J933" s="13"/>
      <c r="K933" s="14">
        <v>45016</v>
      </c>
      <c r="L933" s="13">
        <v>15000</v>
      </c>
      <c r="M933" s="13" t="s">
        <v>11649</v>
      </c>
      <c r="N933" s="13">
        <v>0</v>
      </c>
      <c r="O933" s="13">
        <v>0</v>
      </c>
      <c r="P933" s="13" t="s">
        <v>28</v>
      </c>
      <c r="Q933" s="13"/>
      <c r="R933" s="13" t="s">
        <v>43</v>
      </c>
      <c r="S933" s="13" t="s">
        <v>6878</v>
      </c>
      <c r="T933" s="13" t="s">
        <v>27</v>
      </c>
      <c r="U933" s="13" t="s">
        <v>27</v>
      </c>
      <c r="V933" s="13" t="s">
        <v>8387</v>
      </c>
      <c r="W933" s="13">
        <v>0</v>
      </c>
      <c r="X933" s="13">
        <v>15000</v>
      </c>
      <c r="Y933" s="13"/>
      <c r="Z933" s="15" t="str">
        <f>VLOOKUP(D933,'ZOHO Export'!$H:$W,16,FALSE)</f>
        <v>Zied Maghrebi</v>
      </c>
      <c r="AA933" s="15" t="str">
        <f>VLOOKUP(E933,'ZOHO Export'!$H:$W,16,FALSE)</f>
        <v>Wissem Bensaid</v>
      </c>
    </row>
    <row r="934" spans="1:27" x14ac:dyDescent="0.3">
      <c r="A934" s="13" t="s">
        <v>1866</v>
      </c>
      <c r="B934" s="13" t="s">
        <v>12819</v>
      </c>
      <c r="C934" s="13"/>
      <c r="D934" s="13" t="s">
        <v>11890</v>
      </c>
      <c r="E934" s="13" t="s">
        <v>11649</v>
      </c>
      <c r="F934" s="13"/>
      <c r="G934" s="13" t="s">
        <v>1867</v>
      </c>
      <c r="H934" s="13" t="s">
        <v>29</v>
      </c>
      <c r="I934" s="14">
        <v>45016</v>
      </c>
      <c r="J934" s="14">
        <v>45778</v>
      </c>
      <c r="K934" s="14">
        <v>45016</v>
      </c>
      <c r="L934" s="13">
        <v>19800</v>
      </c>
      <c r="M934" s="13" t="s">
        <v>11649</v>
      </c>
      <c r="N934" s="13">
        <v>0</v>
      </c>
      <c r="O934" s="13">
        <v>0</v>
      </c>
      <c r="P934" s="13" t="s">
        <v>122</v>
      </c>
      <c r="Q934" s="13"/>
      <c r="R934" s="13" t="s">
        <v>75</v>
      </c>
      <c r="S934" s="13" t="s">
        <v>6878</v>
      </c>
      <c r="T934" s="13" t="s">
        <v>27</v>
      </c>
      <c r="U934" s="13" t="s">
        <v>27</v>
      </c>
      <c r="V934" s="13" t="s">
        <v>8388</v>
      </c>
      <c r="W934" s="13">
        <v>0</v>
      </c>
      <c r="X934" s="13">
        <v>19800</v>
      </c>
      <c r="Y934" s="13"/>
      <c r="Z934" s="15" t="str">
        <f>VLOOKUP(D934,'ZOHO Export'!$H:$W,16,FALSE)</f>
        <v>Fedi Saadaoui</v>
      </c>
      <c r="AA934" s="15" t="str">
        <f>VLOOKUP(E934,'ZOHO Export'!$H:$W,16,FALSE)</f>
        <v>Wissem Bensaid</v>
      </c>
    </row>
    <row r="935" spans="1:27" x14ac:dyDescent="0.3">
      <c r="A935" s="13" t="s">
        <v>1868</v>
      </c>
      <c r="B935" s="13" t="s">
        <v>5665</v>
      </c>
      <c r="C935" s="13"/>
      <c r="D935" s="13" t="s">
        <v>12283</v>
      </c>
      <c r="E935" s="13" t="s">
        <v>12366</v>
      </c>
      <c r="F935" s="13"/>
      <c r="G935" s="13" t="s">
        <v>231</v>
      </c>
      <c r="H935" s="13" t="s">
        <v>29</v>
      </c>
      <c r="I935" s="14">
        <v>45015</v>
      </c>
      <c r="J935" s="14">
        <v>45341</v>
      </c>
      <c r="K935" s="14">
        <v>45194</v>
      </c>
      <c r="L935" s="13">
        <v>199912.85</v>
      </c>
      <c r="M935" s="13" t="s">
        <v>12283</v>
      </c>
      <c r="N935" s="13">
        <v>1</v>
      </c>
      <c r="O935" s="13">
        <v>1</v>
      </c>
      <c r="P935" s="13" t="s">
        <v>122</v>
      </c>
      <c r="Q935" s="13"/>
      <c r="R935" s="13" t="s">
        <v>43</v>
      </c>
      <c r="S935" s="13" t="s">
        <v>6878</v>
      </c>
      <c r="T935" s="13" t="s">
        <v>58</v>
      </c>
      <c r="U935" s="13" t="s">
        <v>12095</v>
      </c>
      <c r="V935" s="13" t="s">
        <v>8389</v>
      </c>
      <c r="W935" s="13">
        <v>0</v>
      </c>
      <c r="X935" s="13">
        <v>221412.85</v>
      </c>
      <c r="Y935" s="13"/>
      <c r="Z935" s="15" t="e">
        <f>VLOOKUP(D935,'ZOHO Export'!$H:$W,16,FALSE)</f>
        <v>#N/A</v>
      </c>
      <c r="AA935" s="15" t="e">
        <f>VLOOKUP(E935,'ZOHO Export'!$H:$W,16,FALSE)</f>
        <v>#N/A</v>
      </c>
    </row>
    <row r="936" spans="1:27" x14ac:dyDescent="0.3">
      <c r="A936" s="13" t="s">
        <v>1869</v>
      </c>
      <c r="B936" s="13" t="s">
        <v>5666</v>
      </c>
      <c r="C936" s="13"/>
      <c r="D936" s="13" t="s">
        <v>12148</v>
      </c>
      <c r="E936" s="13" t="s">
        <v>11792</v>
      </c>
      <c r="F936" s="13" t="s">
        <v>11711</v>
      </c>
      <c r="G936" s="13" t="s">
        <v>883</v>
      </c>
      <c r="H936" s="13" t="s">
        <v>29</v>
      </c>
      <c r="I936" s="14">
        <v>45015</v>
      </c>
      <c r="J936" s="14">
        <v>45626</v>
      </c>
      <c r="K936" s="14">
        <v>45336</v>
      </c>
      <c r="L936" s="13">
        <v>1670719</v>
      </c>
      <c r="M936" s="13" t="s">
        <v>11792</v>
      </c>
      <c r="N936" s="13">
        <v>2</v>
      </c>
      <c r="O936" s="13">
        <v>4</v>
      </c>
      <c r="P936" s="13" t="s">
        <v>122</v>
      </c>
      <c r="Q936" s="13"/>
      <c r="R936" s="13" t="s">
        <v>82</v>
      </c>
      <c r="S936" s="13" t="s">
        <v>6878</v>
      </c>
      <c r="T936" s="13" t="s">
        <v>64</v>
      </c>
      <c r="U936" s="13" t="s">
        <v>12820</v>
      </c>
      <c r="V936" s="13" t="s">
        <v>8390</v>
      </c>
      <c r="W936" s="13">
        <v>300</v>
      </c>
      <c r="X936" s="13">
        <v>3245566.02</v>
      </c>
      <c r="Y936" s="13"/>
      <c r="Z936" s="15" t="str">
        <f>VLOOKUP(D936,'ZOHO Export'!$H:$W,16,FALSE)</f>
        <v>Lazzez Atef</v>
      </c>
      <c r="AA936" s="15" t="str">
        <f>VLOOKUP(E936,'ZOHO Export'!$H:$W,16,FALSE)</f>
        <v>Damien Hemmeryckx</v>
      </c>
    </row>
    <row r="937" spans="1:27" x14ac:dyDescent="0.3">
      <c r="A937" s="13" t="s">
        <v>1870</v>
      </c>
      <c r="B937" s="13" t="s">
        <v>5667</v>
      </c>
      <c r="C937" s="13"/>
      <c r="D937" s="13" t="s">
        <v>11905</v>
      </c>
      <c r="E937" s="13" t="s">
        <v>11708</v>
      </c>
      <c r="F937" s="13" t="s">
        <v>11705</v>
      </c>
      <c r="G937" s="13" t="s">
        <v>133</v>
      </c>
      <c r="H937" s="13" t="s">
        <v>59</v>
      </c>
      <c r="I937" s="14">
        <v>45015</v>
      </c>
      <c r="J937" s="14">
        <v>45107</v>
      </c>
      <c r="K937" s="14">
        <v>45015</v>
      </c>
      <c r="L937" s="13">
        <v>8056.32</v>
      </c>
      <c r="M937" s="13" t="s">
        <v>11905</v>
      </c>
      <c r="N937" s="13">
        <v>0</v>
      </c>
      <c r="O937" s="13">
        <v>0</v>
      </c>
      <c r="P937" s="13" t="s">
        <v>122</v>
      </c>
      <c r="Q937" s="13"/>
      <c r="R937" s="13" t="s">
        <v>25</v>
      </c>
      <c r="S937" s="13" t="s">
        <v>11709</v>
      </c>
      <c r="T937" s="13" t="s">
        <v>38</v>
      </c>
      <c r="U937" s="13" t="s">
        <v>38</v>
      </c>
      <c r="V937" s="13" t="s">
        <v>8391</v>
      </c>
      <c r="W937" s="13">
        <v>1</v>
      </c>
      <c r="X937" s="13">
        <v>8056.32</v>
      </c>
      <c r="Y937" s="13"/>
      <c r="Z937" s="15" t="str">
        <f>VLOOKUP(D937,'ZOHO Export'!$H:$W,16,FALSE)</f>
        <v>Brent Tilley</v>
      </c>
      <c r="AA937" s="15" t="str">
        <f>VLOOKUP(E937,'ZOHO Export'!$H:$W,16,FALSE)</f>
        <v>Jurgen Van Den Driessche</v>
      </c>
    </row>
    <row r="938" spans="1:27" x14ac:dyDescent="0.3">
      <c r="A938" s="13" t="s">
        <v>1871</v>
      </c>
      <c r="B938" s="13" t="s">
        <v>5668</v>
      </c>
      <c r="C938" s="13"/>
      <c r="D938" s="13" t="s">
        <v>11710</v>
      </c>
      <c r="E938" s="13" t="s">
        <v>12233</v>
      </c>
      <c r="F938" s="13" t="s">
        <v>11711</v>
      </c>
      <c r="G938" s="13" t="s">
        <v>779</v>
      </c>
      <c r="H938" s="13" t="s">
        <v>29</v>
      </c>
      <c r="I938" s="14">
        <v>45008</v>
      </c>
      <c r="J938" s="14">
        <v>45961</v>
      </c>
      <c r="K938" s="14">
        <v>45510</v>
      </c>
      <c r="L938" s="13">
        <v>51275</v>
      </c>
      <c r="M938" s="13" t="s">
        <v>11711</v>
      </c>
      <c r="N938" s="13">
        <v>5</v>
      </c>
      <c r="O938" s="13">
        <v>5</v>
      </c>
      <c r="P938" s="13" t="s">
        <v>122</v>
      </c>
      <c r="Q938" s="13"/>
      <c r="R938" s="13" t="s">
        <v>82</v>
      </c>
      <c r="S938" s="13" t="s">
        <v>12821</v>
      </c>
      <c r="T938" s="13" t="s">
        <v>38</v>
      </c>
      <c r="U938" s="13" t="s">
        <v>38</v>
      </c>
      <c r="V938" s="13" t="s">
        <v>8392</v>
      </c>
      <c r="W938" s="13">
        <v>15</v>
      </c>
      <c r="X938" s="13">
        <v>166855</v>
      </c>
      <c r="Y938" s="13"/>
      <c r="Z938" s="15" t="str">
        <f>VLOOKUP(D938,'ZOHO Export'!$H:$W,16,FALSE)</f>
        <v>Denis Remacle</v>
      </c>
      <c r="AA938" s="15" t="e">
        <f>VLOOKUP(E938,'ZOHO Export'!$H:$W,16,FALSE)</f>
        <v>#N/A</v>
      </c>
    </row>
    <row r="939" spans="1:27" x14ac:dyDescent="0.3">
      <c r="A939" s="13" t="s">
        <v>1872</v>
      </c>
      <c r="B939" s="13" t="s">
        <v>5669</v>
      </c>
      <c r="C939" s="13"/>
      <c r="D939" s="13" t="s">
        <v>12157</v>
      </c>
      <c r="E939" s="13" t="s">
        <v>11829</v>
      </c>
      <c r="F939" s="13" t="s">
        <v>11723</v>
      </c>
      <c r="G939" s="13" t="s">
        <v>334</v>
      </c>
      <c r="H939" s="13" t="s">
        <v>59</v>
      </c>
      <c r="I939" s="14">
        <v>45009</v>
      </c>
      <c r="J939" s="14">
        <v>45107</v>
      </c>
      <c r="K939" s="14">
        <v>45009</v>
      </c>
      <c r="L939" s="13">
        <v>4220.25</v>
      </c>
      <c r="M939" s="13" t="s">
        <v>11829</v>
      </c>
      <c r="N939" s="13">
        <v>0</v>
      </c>
      <c r="O939" s="13">
        <v>0</v>
      </c>
      <c r="P939" s="13" t="s">
        <v>122</v>
      </c>
      <c r="Q939" s="13"/>
      <c r="R939" s="13" t="s">
        <v>82</v>
      </c>
      <c r="S939" s="13" t="s">
        <v>6878</v>
      </c>
      <c r="T939" s="13" t="s">
        <v>38</v>
      </c>
      <c r="U939" s="13" t="s">
        <v>38</v>
      </c>
      <c r="V939" s="13" t="s">
        <v>8393</v>
      </c>
      <c r="W939" s="13">
        <v>1</v>
      </c>
      <c r="X939" s="13">
        <v>4220.25</v>
      </c>
      <c r="Y939" s="13"/>
      <c r="Z939" s="15" t="str">
        <f>VLOOKUP(D939,'ZOHO Export'!$H:$W,16,FALSE)</f>
        <v>Rudi Straetmans</v>
      </c>
      <c r="AA939" s="15" t="str">
        <f>VLOOKUP(E939,'ZOHO Export'!$H:$W,16,FALSE)</f>
        <v>William Beyst</v>
      </c>
    </row>
    <row r="940" spans="1:27" x14ac:dyDescent="0.3">
      <c r="A940" s="13" t="s">
        <v>1873</v>
      </c>
      <c r="B940" s="13" t="s">
        <v>5670</v>
      </c>
      <c r="C940" s="13"/>
      <c r="D940" s="13" t="s">
        <v>12157</v>
      </c>
      <c r="E940" s="13" t="s">
        <v>11829</v>
      </c>
      <c r="F940" s="13" t="s">
        <v>11723</v>
      </c>
      <c r="G940" s="13" t="s">
        <v>334</v>
      </c>
      <c r="H940" s="13" t="s">
        <v>59</v>
      </c>
      <c r="I940" s="14">
        <v>45009</v>
      </c>
      <c r="J940" s="14">
        <v>45260</v>
      </c>
      <c r="K940" s="14">
        <v>45218</v>
      </c>
      <c r="L940" s="13">
        <v>33134.769999999997</v>
      </c>
      <c r="M940" s="13" t="s">
        <v>12157</v>
      </c>
      <c r="N940" s="13">
        <v>1</v>
      </c>
      <c r="O940" s="13">
        <v>1</v>
      </c>
      <c r="P940" s="13" t="s">
        <v>122</v>
      </c>
      <c r="Q940" s="13"/>
      <c r="R940" s="13" t="s">
        <v>82</v>
      </c>
      <c r="S940" s="13" t="s">
        <v>12822</v>
      </c>
      <c r="T940" s="13" t="s">
        <v>38</v>
      </c>
      <c r="U940" s="13" t="s">
        <v>38</v>
      </c>
      <c r="V940" s="13" t="s">
        <v>8394</v>
      </c>
      <c r="W940" s="13">
        <v>1</v>
      </c>
      <c r="X940" s="13">
        <v>43262.76</v>
      </c>
      <c r="Y940" s="13"/>
      <c r="Z940" s="15" t="str">
        <f>VLOOKUP(D940,'ZOHO Export'!$H:$W,16,FALSE)</f>
        <v>Rudi Straetmans</v>
      </c>
      <c r="AA940" s="15" t="str">
        <f>VLOOKUP(E940,'ZOHO Export'!$H:$W,16,FALSE)</f>
        <v>William Beyst</v>
      </c>
    </row>
    <row r="941" spans="1:27" x14ac:dyDescent="0.3">
      <c r="A941" s="13" t="s">
        <v>1875</v>
      </c>
      <c r="B941" s="13" t="s">
        <v>5671</v>
      </c>
      <c r="C941" s="13"/>
      <c r="D941" s="13" t="s">
        <v>11771</v>
      </c>
      <c r="E941" s="13" t="s">
        <v>11800</v>
      </c>
      <c r="F941" s="13"/>
      <c r="G941" s="13" t="s">
        <v>1876</v>
      </c>
      <c r="H941" s="13" t="s">
        <v>29</v>
      </c>
      <c r="I941" s="14">
        <v>45008</v>
      </c>
      <c r="J941" s="14">
        <v>45076</v>
      </c>
      <c r="K941" s="14">
        <v>45008</v>
      </c>
      <c r="L941" s="13">
        <v>9762.57</v>
      </c>
      <c r="M941" s="13" t="s">
        <v>11771</v>
      </c>
      <c r="N941" s="13">
        <v>0</v>
      </c>
      <c r="O941" s="13">
        <v>0</v>
      </c>
      <c r="P941" s="13" t="s">
        <v>122</v>
      </c>
      <c r="Q941" s="13"/>
      <c r="R941" s="13" t="s">
        <v>36</v>
      </c>
      <c r="S941" s="13" t="s">
        <v>12294</v>
      </c>
      <c r="T941" s="13" t="s">
        <v>84</v>
      </c>
      <c r="U941" s="13" t="s">
        <v>11808</v>
      </c>
      <c r="V941" s="13" t="s">
        <v>8395</v>
      </c>
      <c r="W941" s="13">
        <v>200000</v>
      </c>
      <c r="X941" s="13">
        <v>9762.57</v>
      </c>
      <c r="Y941" s="13"/>
      <c r="Z941" s="15" t="str">
        <f>VLOOKUP(D941,'ZOHO Export'!$H:$W,16,FALSE)</f>
        <v>Mark Sensenig</v>
      </c>
      <c r="AA941" s="15" t="str">
        <f>VLOOKUP(E941,'ZOHO Export'!$H:$W,16,FALSE)</f>
        <v>Mac Olean</v>
      </c>
    </row>
    <row r="942" spans="1:27" x14ac:dyDescent="0.3">
      <c r="A942" s="13" t="s">
        <v>1877</v>
      </c>
      <c r="B942" s="13" t="s">
        <v>5672</v>
      </c>
      <c r="C942" s="13"/>
      <c r="D942" s="13" t="s">
        <v>11673</v>
      </c>
      <c r="E942" s="13" t="s">
        <v>11785</v>
      </c>
      <c r="F942" s="13" t="s">
        <v>11705</v>
      </c>
      <c r="G942" s="13" t="s">
        <v>1939</v>
      </c>
      <c r="H942" s="13" t="s">
        <v>59</v>
      </c>
      <c r="I942" s="14">
        <v>45007</v>
      </c>
      <c r="J942" s="14">
        <v>45169</v>
      </c>
      <c r="K942" s="14">
        <v>45169</v>
      </c>
      <c r="L942" s="13">
        <v>2550</v>
      </c>
      <c r="M942" s="13" t="s">
        <v>12219</v>
      </c>
      <c r="N942" s="13">
        <v>3</v>
      </c>
      <c r="O942" s="13">
        <v>3</v>
      </c>
      <c r="P942" s="13" t="s">
        <v>122</v>
      </c>
      <c r="Q942" s="13"/>
      <c r="R942" s="13" t="s">
        <v>75</v>
      </c>
      <c r="S942" s="13" t="s">
        <v>11715</v>
      </c>
      <c r="T942" s="13" t="s">
        <v>38</v>
      </c>
      <c r="U942" s="13" t="s">
        <v>38</v>
      </c>
      <c r="V942" s="13" t="s">
        <v>8396</v>
      </c>
      <c r="W942" s="13">
        <v>12</v>
      </c>
      <c r="X942" s="13">
        <v>69133.48</v>
      </c>
      <c r="Y942" s="13"/>
      <c r="Z942" s="15" t="str">
        <f>VLOOKUP(D942,'ZOHO Export'!$H:$W,16,FALSE)</f>
        <v>Loïc Bouvier</v>
      </c>
      <c r="AA942" s="15" t="str">
        <f>VLOOKUP(E942,'ZOHO Export'!$H:$W,16,FALSE)</f>
        <v>Nicolas Dubois</v>
      </c>
    </row>
    <row r="943" spans="1:27" x14ac:dyDescent="0.3">
      <c r="A943" s="13" t="s">
        <v>1879</v>
      </c>
      <c r="B943" s="13" t="s">
        <v>5673</v>
      </c>
      <c r="C943" s="13" t="s">
        <v>12823</v>
      </c>
      <c r="D943" s="13" t="s">
        <v>11797</v>
      </c>
      <c r="E943" s="13" t="s">
        <v>11738</v>
      </c>
      <c r="F943" s="13"/>
      <c r="G943" s="13" t="s">
        <v>1220</v>
      </c>
      <c r="H943" s="13" t="s">
        <v>29</v>
      </c>
      <c r="I943" s="14">
        <v>45005</v>
      </c>
      <c r="J943" s="14">
        <v>45061</v>
      </c>
      <c r="K943" s="14">
        <v>45131</v>
      </c>
      <c r="L943" s="13">
        <v>-448.84</v>
      </c>
      <c r="M943" s="13" t="s">
        <v>11797</v>
      </c>
      <c r="N943" s="13">
        <v>2</v>
      </c>
      <c r="O943" s="13">
        <v>3</v>
      </c>
      <c r="P943" s="13" t="s">
        <v>122</v>
      </c>
      <c r="Q943" s="13"/>
      <c r="R943" s="13" t="s">
        <v>43</v>
      </c>
      <c r="S943" s="13" t="s">
        <v>12824</v>
      </c>
      <c r="T943" s="13" t="s">
        <v>45</v>
      </c>
      <c r="U943" s="13" t="s">
        <v>45</v>
      </c>
      <c r="V943" s="13" t="s">
        <v>8397</v>
      </c>
      <c r="W943" s="13">
        <v>1500</v>
      </c>
      <c r="X943" s="13">
        <v>4258.1000000000004</v>
      </c>
      <c r="Y943" s="13"/>
      <c r="Z943" s="15" t="str">
        <f>VLOOKUP(D943,'ZOHO Export'!$H:$W,16,FALSE)</f>
        <v>Ricardo Roda</v>
      </c>
      <c r="AA943" s="15" t="str">
        <f>VLOOKUP(E943,'ZOHO Export'!$H:$W,16,FALSE)</f>
        <v>Maximiliano Martin Parra</v>
      </c>
    </row>
    <row r="944" spans="1:27" x14ac:dyDescent="0.3">
      <c r="A944" s="13" t="s">
        <v>1881</v>
      </c>
      <c r="B944" s="13" t="s">
        <v>5674</v>
      </c>
      <c r="C944" s="13" t="s">
        <v>12825</v>
      </c>
      <c r="D944" s="13" t="s">
        <v>12711</v>
      </c>
      <c r="E944" s="13" t="s">
        <v>11936</v>
      </c>
      <c r="F944" s="13" t="s">
        <v>11723</v>
      </c>
      <c r="G944" s="13" t="s">
        <v>1882</v>
      </c>
      <c r="H944" s="13" t="s">
        <v>59</v>
      </c>
      <c r="I944" s="14">
        <v>45006</v>
      </c>
      <c r="J944" s="14">
        <v>45138</v>
      </c>
      <c r="K944" s="14">
        <v>45006</v>
      </c>
      <c r="L944" s="13">
        <v>59994.9</v>
      </c>
      <c r="M944" s="13" t="s">
        <v>11667</v>
      </c>
      <c r="N944" s="13">
        <v>0</v>
      </c>
      <c r="O944" s="13">
        <v>0</v>
      </c>
      <c r="P944" s="13" t="s">
        <v>122</v>
      </c>
      <c r="Q944" s="13"/>
      <c r="R944" s="13" t="s">
        <v>36</v>
      </c>
      <c r="S944" s="13" t="s">
        <v>12826</v>
      </c>
      <c r="T944" s="13" t="s">
        <v>38</v>
      </c>
      <c r="U944" s="13" t="s">
        <v>12827</v>
      </c>
      <c r="V944" s="13" t="s">
        <v>8398</v>
      </c>
      <c r="W944" s="13">
        <v>20000000</v>
      </c>
      <c r="X944" s="13">
        <v>59994.9</v>
      </c>
      <c r="Y944" s="13"/>
      <c r="Z944" s="15" t="e">
        <f>VLOOKUP(D944,'ZOHO Export'!$H:$W,16,FALSE)</f>
        <v>#N/A</v>
      </c>
      <c r="AA944" s="15" t="str">
        <f>VLOOKUP(E944,'ZOHO Export'!$H:$W,16,FALSE)</f>
        <v>Philippe Fürst</v>
      </c>
    </row>
    <row r="945" spans="1:27" x14ac:dyDescent="0.3">
      <c r="A945" s="13" t="s">
        <v>1884</v>
      </c>
      <c r="B945" s="13" t="s">
        <v>12828</v>
      </c>
      <c r="C945" s="13"/>
      <c r="D945" s="13" t="s">
        <v>12829</v>
      </c>
      <c r="E945" s="13" t="s">
        <v>11792</v>
      </c>
      <c r="F945" s="13" t="s">
        <v>11711</v>
      </c>
      <c r="G945" s="13" t="s">
        <v>779</v>
      </c>
      <c r="H945" s="13" t="s">
        <v>59</v>
      </c>
      <c r="I945" s="14">
        <v>45005</v>
      </c>
      <c r="J945" s="14">
        <v>45254</v>
      </c>
      <c r="K945" s="14">
        <v>45005</v>
      </c>
      <c r="L945" s="13">
        <v>19272</v>
      </c>
      <c r="M945" s="13" t="s">
        <v>12808</v>
      </c>
      <c r="N945" s="13">
        <v>0</v>
      </c>
      <c r="O945" s="13">
        <v>0</v>
      </c>
      <c r="P945" s="13" t="s">
        <v>122</v>
      </c>
      <c r="Q945" s="13"/>
      <c r="R945" s="13" t="s">
        <v>82</v>
      </c>
      <c r="S945" s="13" t="s">
        <v>11653</v>
      </c>
      <c r="T945" s="13" t="s">
        <v>38</v>
      </c>
      <c r="U945" s="13" t="s">
        <v>12830</v>
      </c>
      <c r="V945" s="13" t="s">
        <v>8399</v>
      </c>
      <c r="W945" s="13">
        <v>0</v>
      </c>
      <c r="X945" s="13">
        <v>19272</v>
      </c>
      <c r="Y945" s="13"/>
      <c r="Z945" s="15" t="e">
        <f>VLOOKUP(D945,'ZOHO Export'!$H:$W,16,FALSE)</f>
        <v>#N/A</v>
      </c>
      <c r="AA945" s="15" t="str">
        <f>VLOOKUP(E945,'ZOHO Export'!$H:$W,16,FALSE)</f>
        <v>Damien Hemmeryckx</v>
      </c>
    </row>
    <row r="946" spans="1:27" x14ac:dyDescent="0.3">
      <c r="A946" s="13" t="s">
        <v>1886</v>
      </c>
      <c r="B946" s="13" t="s">
        <v>5676</v>
      </c>
      <c r="C946" s="13"/>
      <c r="D946" s="13" t="s">
        <v>11960</v>
      </c>
      <c r="E946" s="13" t="s">
        <v>11693</v>
      </c>
      <c r="F946" s="13"/>
      <c r="G946" s="13" t="s">
        <v>739</v>
      </c>
      <c r="H946" s="13" t="s">
        <v>59</v>
      </c>
      <c r="I946" s="14">
        <v>45002</v>
      </c>
      <c r="J946" s="14">
        <v>45382</v>
      </c>
      <c r="K946" s="14">
        <v>45002</v>
      </c>
      <c r="L946" s="13">
        <v>41701.9</v>
      </c>
      <c r="M946" s="13" t="s">
        <v>11693</v>
      </c>
      <c r="N946" s="13">
        <v>0</v>
      </c>
      <c r="O946" s="13">
        <v>0</v>
      </c>
      <c r="P946" s="13" t="s">
        <v>122</v>
      </c>
      <c r="Q946" s="13"/>
      <c r="R946" s="13" t="s">
        <v>25</v>
      </c>
      <c r="S946" s="13" t="s">
        <v>12767</v>
      </c>
      <c r="T946" s="13" t="s">
        <v>178</v>
      </c>
      <c r="U946" s="13" t="s">
        <v>12042</v>
      </c>
      <c r="V946" s="13" t="s">
        <v>8400</v>
      </c>
      <c r="W946" s="13">
        <v>0</v>
      </c>
      <c r="X946" s="13">
        <v>41701.9</v>
      </c>
      <c r="Y946" s="13"/>
      <c r="Z946" s="15" t="str">
        <f>VLOOKUP(D946,'ZOHO Export'!$H:$W,16,FALSE)</f>
        <v>Sébastien Lerson</v>
      </c>
      <c r="AA946" s="15" t="str">
        <f>VLOOKUP(E946,'ZOHO Export'!$H:$W,16,FALSE)</f>
        <v>Peter Holvoet</v>
      </c>
    </row>
    <row r="947" spans="1:27" x14ac:dyDescent="0.3">
      <c r="A947" s="13" t="s">
        <v>1887</v>
      </c>
      <c r="B947" s="13" t="s">
        <v>12831</v>
      </c>
      <c r="C947" s="13"/>
      <c r="D947" s="13" t="s">
        <v>12777</v>
      </c>
      <c r="E947" s="13" t="s">
        <v>11649</v>
      </c>
      <c r="F947" s="13"/>
      <c r="G947" s="13" t="s">
        <v>1433</v>
      </c>
      <c r="H947" s="13" t="s">
        <v>29</v>
      </c>
      <c r="I947" s="14">
        <v>45000</v>
      </c>
      <c r="J947" s="14">
        <v>45291</v>
      </c>
      <c r="K947" s="14">
        <v>45000</v>
      </c>
      <c r="L947" s="13">
        <v>3125</v>
      </c>
      <c r="M947" s="13" t="s">
        <v>11649</v>
      </c>
      <c r="N947" s="13">
        <v>0</v>
      </c>
      <c r="O947" s="13">
        <v>0</v>
      </c>
      <c r="P947" s="13" t="s">
        <v>122</v>
      </c>
      <c r="Q947" s="13"/>
      <c r="R947" s="13" t="s">
        <v>25</v>
      </c>
      <c r="S947" s="13" t="s">
        <v>6878</v>
      </c>
      <c r="T947" s="13" t="s">
        <v>27</v>
      </c>
      <c r="U947" s="13" t="s">
        <v>27</v>
      </c>
      <c r="V947" s="13" t="s">
        <v>8401</v>
      </c>
      <c r="W947" s="13">
        <v>0</v>
      </c>
      <c r="X947" s="13">
        <v>3125</v>
      </c>
      <c r="Y947" s="13"/>
      <c r="Z947" s="15" t="e">
        <f>VLOOKUP(D947,'ZOHO Export'!$H:$W,16,FALSE)</f>
        <v>#N/A</v>
      </c>
      <c r="AA947" s="15" t="str">
        <f>VLOOKUP(E947,'ZOHO Export'!$H:$W,16,FALSE)</f>
        <v>Wissem Bensaid</v>
      </c>
    </row>
    <row r="948" spans="1:27" x14ac:dyDescent="0.3">
      <c r="A948" s="13" t="s">
        <v>1888</v>
      </c>
      <c r="B948" s="13" t="s">
        <v>5678</v>
      </c>
      <c r="C948" s="13"/>
      <c r="D948" s="13" t="s">
        <v>12832</v>
      </c>
      <c r="E948" s="13" t="s">
        <v>11708</v>
      </c>
      <c r="F948" s="13" t="s">
        <v>11705</v>
      </c>
      <c r="G948" s="13" t="s">
        <v>334</v>
      </c>
      <c r="H948" s="13" t="s">
        <v>59</v>
      </c>
      <c r="I948" s="14">
        <v>44999</v>
      </c>
      <c r="J948" s="14">
        <v>45169</v>
      </c>
      <c r="K948" s="14">
        <v>45085</v>
      </c>
      <c r="L948" s="13">
        <v>0</v>
      </c>
      <c r="M948" s="13" t="s">
        <v>11705</v>
      </c>
      <c r="N948" s="13">
        <v>1</v>
      </c>
      <c r="O948" s="13">
        <v>1</v>
      </c>
      <c r="P948" s="13" t="s">
        <v>122</v>
      </c>
      <c r="Q948" s="13"/>
      <c r="R948" s="13" t="s">
        <v>82</v>
      </c>
      <c r="S948" s="13" t="s">
        <v>12833</v>
      </c>
      <c r="T948" s="13" t="s">
        <v>38</v>
      </c>
      <c r="U948" s="13" t="s">
        <v>38</v>
      </c>
      <c r="V948" s="13" t="s">
        <v>8402</v>
      </c>
      <c r="W948" s="13">
        <v>0.25</v>
      </c>
      <c r="X948" s="13">
        <v>11659.08</v>
      </c>
      <c r="Y948" s="13"/>
      <c r="Z948" s="15" t="str">
        <f>VLOOKUP(D948,'ZOHO Export'!$H:$W,16,FALSE)</f>
        <v>Gerrit De Bousser</v>
      </c>
      <c r="AA948" s="15" t="str">
        <f>VLOOKUP(E948,'ZOHO Export'!$H:$W,16,FALSE)</f>
        <v>Jurgen Van Den Driessche</v>
      </c>
    </row>
    <row r="949" spans="1:27" x14ac:dyDescent="0.3">
      <c r="A949" s="13" t="s">
        <v>1890</v>
      </c>
      <c r="B949" s="13" t="s">
        <v>5679</v>
      </c>
      <c r="C949" s="13"/>
      <c r="D949" s="13" t="s">
        <v>12832</v>
      </c>
      <c r="E949" s="13" t="s">
        <v>11708</v>
      </c>
      <c r="F949" s="13" t="s">
        <v>11705</v>
      </c>
      <c r="G949" s="13" t="s">
        <v>334</v>
      </c>
      <c r="H949" s="13" t="s">
        <v>59</v>
      </c>
      <c r="I949" s="14">
        <v>44999</v>
      </c>
      <c r="J949" s="14">
        <v>45199</v>
      </c>
      <c r="K949" s="14">
        <v>45085</v>
      </c>
      <c r="L949" s="13">
        <v>0</v>
      </c>
      <c r="M949" s="13" t="s">
        <v>11705</v>
      </c>
      <c r="N949" s="13">
        <v>1</v>
      </c>
      <c r="O949" s="13">
        <v>1</v>
      </c>
      <c r="P949" s="13" t="s">
        <v>122</v>
      </c>
      <c r="Q949" s="13"/>
      <c r="R949" s="13" t="s">
        <v>82</v>
      </c>
      <c r="S949" s="13" t="s">
        <v>12833</v>
      </c>
      <c r="T949" s="13" t="s">
        <v>38</v>
      </c>
      <c r="U949" s="13" t="s">
        <v>38</v>
      </c>
      <c r="V949" s="13" t="s">
        <v>8403</v>
      </c>
      <c r="W949" s="13">
        <v>0.25</v>
      </c>
      <c r="X949" s="13">
        <v>11659.08</v>
      </c>
      <c r="Y949" s="13"/>
      <c r="Z949" s="15" t="str">
        <f>VLOOKUP(D949,'ZOHO Export'!$H:$W,16,FALSE)</f>
        <v>Gerrit De Bousser</v>
      </c>
      <c r="AA949" s="15" t="str">
        <f>VLOOKUP(E949,'ZOHO Export'!$H:$W,16,FALSE)</f>
        <v>Jurgen Van Den Driessche</v>
      </c>
    </row>
    <row r="950" spans="1:27" x14ac:dyDescent="0.3">
      <c r="A950" s="13" t="s">
        <v>1891</v>
      </c>
      <c r="B950" s="13" t="s">
        <v>5680</v>
      </c>
      <c r="C950" s="13"/>
      <c r="D950" s="13" t="s">
        <v>11736</v>
      </c>
      <c r="E950" s="13" t="s">
        <v>11722</v>
      </c>
      <c r="F950" s="13"/>
      <c r="G950" s="13" t="s">
        <v>231</v>
      </c>
      <c r="H950" s="13" t="s">
        <v>29</v>
      </c>
      <c r="I950" s="14">
        <v>44998</v>
      </c>
      <c r="J950" s="14">
        <v>45077</v>
      </c>
      <c r="K950" s="13"/>
      <c r="L950" s="13"/>
      <c r="M950" s="13"/>
      <c r="N950" s="13">
        <v>0</v>
      </c>
      <c r="O950" s="13"/>
      <c r="P950" s="13" t="s">
        <v>122</v>
      </c>
      <c r="Q950" s="13"/>
      <c r="R950" s="13" t="s">
        <v>43</v>
      </c>
      <c r="S950" s="13" t="s">
        <v>7407</v>
      </c>
      <c r="T950" s="13" t="s">
        <v>58</v>
      </c>
      <c r="U950" s="13" t="s">
        <v>11683</v>
      </c>
      <c r="V950" s="13" t="s">
        <v>8404</v>
      </c>
      <c r="W950" s="13">
        <v>1</v>
      </c>
      <c r="X950" s="13"/>
      <c r="Y950" s="13"/>
      <c r="Z950" s="15" t="str">
        <f>VLOOKUP(D950,'ZOHO Export'!$H:$W,16,FALSE)</f>
        <v>Begona Soto</v>
      </c>
      <c r="AA950" s="15" t="str">
        <f>VLOOKUP(E950,'ZOHO Export'!$H:$W,16,FALSE)</f>
        <v>Juan Juarez Quintana</v>
      </c>
    </row>
    <row r="951" spans="1:27" x14ac:dyDescent="0.3">
      <c r="A951" s="13" t="s">
        <v>1892</v>
      </c>
      <c r="B951" s="13" t="s">
        <v>5681</v>
      </c>
      <c r="C951" s="13" t="s">
        <v>12834</v>
      </c>
      <c r="D951" s="13" t="s">
        <v>11662</v>
      </c>
      <c r="E951" s="13" t="s">
        <v>11787</v>
      </c>
      <c r="F951" s="13"/>
      <c r="G951" s="13" t="s">
        <v>1893</v>
      </c>
      <c r="H951" s="13" t="s">
        <v>29</v>
      </c>
      <c r="I951" s="14">
        <v>44995</v>
      </c>
      <c r="J951" s="13"/>
      <c r="K951" s="13"/>
      <c r="L951" s="13"/>
      <c r="M951" s="13"/>
      <c r="N951" s="13">
        <v>0</v>
      </c>
      <c r="O951" s="13"/>
      <c r="P951" s="13" t="s">
        <v>574</v>
      </c>
      <c r="Q951" s="13"/>
      <c r="R951" s="13" t="s">
        <v>25</v>
      </c>
      <c r="S951" s="13" t="s">
        <v>12835</v>
      </c>
      <c r="T951" s="13" t="s">
        <v>58</v>
      </c>
      <c r="U951" s="13" t="s">
        <v>58</v>
      </c>
      <c r="V951" s="13" t="s">
        <v>8405</v>
      </c>
      <c r="W951" s="13">
        <v>46</v>
      </c>
      <c r="X951" s="13"/>
      <c r="Y951" s="13"/>
      <c r="Z951" s="15" t="str">
        <f>VLOOKUP(D951,'ZOHO Export'!$H:$W,16,FALSE)</f>
        <v>Maria Romero</v>
      </c>
      <c r="AA951" s="15" t="str">
        <f>VLOOKUP(E951,'ZOHO Export'!$H:$W,16,FALSE)</f>
        <v>Carlos Bravo Fernández</v>
      </c>
    </row>
    <row r="952" spans="1:27" x14ac:dyDescent="0.3">
      <c r="A952" s="13" t="s">
        <v>11538</v>
      </c>
      <c r="B952" s="13" t="s">
        <v>11539</v>
      </c>
      <c r="C952" s="13"/>
      <c r="D952" s="13" t="s">
        <v>12093</v>
      </c>
      <c r="E952" s="13" t="s">
        <v>11649</v>
      </c>
      <c r="F952" s="13"/>
      <c r="G952" s="13" t="s">
        <v>127</v>
      </c>
      <c r="H952" s="13" t="s">
        <v>29</v>
      </c>
      <c r="I952" s="14">
        <v>44994</v>
      </c>
      <c r="J952" s="13"/>
      <c r="K952" s="14">
        <v>44994</v>
      </c>
      <c r="L952" s="13">
        <v>18000</v>
      </c>
      <c r="M952" s="13" t="s">
        <v>11649</v>
      </c>
      <c r="N952" s="13">
        <v>0</v>
      </c>
      <c r="O952" s="13">
        <v>0</v>
      </c>
      <c r="P952" s="13" t="s">
        <v>28</v>
      </c>
      <c r="Q952" s="13"/>
      <c r="R952" s="13" t="s">
        <v>25</v>
      </c>
      <c r="S952" s="13" t="s">
        <v>6878</v>
      </c>
      <c r="T952" s="13" t="s">
        <v>27</v>
      </c>
      <c r="U952" s="13" t="s">
        <v>27</v>
      </c>
      <c r="V952" s="13" t="s">
        <v>11540</v>
      </c>
      <c r="W952" s="13">
        <v>0</v>
      </c>
      <c r="X952" s="13">
        <v>18000</v>
      </c>
      <c r="Y952" s="13"/>
      <c r="Z952" s="15" t="str">
        <f>VLOOKUP(D952,'ZOHO Export'!$H:$W,16,FALSE)</f>
        <v>Boulbeba Lajmi</v>
      </c>
      <c r="AA952" s="15" t="str">
        <f>VLOOKUP(E952,'ZOHO Export'!$H:$W,16,FALSE)</f>
        <v>Wissem Bensaid</v>
      </c>
    </row>
    <row r="953" spans="1:27" x14ac:dyDescent="0.3">
      <c r="A953" s="13" t="s">
        <v>1895</v>
      </c>
      <c r="B953" s="13" t="s">
        <v>5682</v>
      </c>
      <c r="C953" s="13"/>
      <c r="D953" s="13" t="s">
        <v>11920</v>
      </c>
      <c r="E953" s="13" t="s">
        <v>11649</v>
      </c>
      <c r="F953" s="13"/>
      <c r="G953" s="13" t="s">
        <v>1896</v>
      </c>
      <c r="H953" s="13" t="s">
        <v>29</v>
      </c>
      <c r="I953" s="14">
        <v>44994</v>
      </c>
      <c r="J953" s="14">
        <v>45077</v>
      </c>
      <c r="K953" s="14">
        <v>44994</v>
      </c>
      <c r="L953" s="13">
        <v>600</v>
      </c>
      <c r="M953" s="13" t="s">
        <v>11649</v>
      </c>
      <c r="N953" s="13">
        <v>0</v>
      </c>
      <c r="O953" s="13">
        <v>0</v>
      </c>
      <c r="P953" s="13" t="s">
        <v>122</v>
      </c>
      <c r="Q953" s="13"/>
      <c r="R953" s="13" t="s">
        <v>25</v>
      </c>
      <c r="S953" s="13" t="s">
        <v>6878</v>
      </c>
      <c r="T953" s="13" t="s">
        <v>27</v>
      </c>
      <c r="U953" s="13" t="s">
        <v>27</v>
      </c>
      <c r="V953" s="13" t="s">
        <v>12836</v>
      </c>
      <c r="W953" s="13">
        <v>0</v>
      </c>
      <c r="X953" s="13">
        <v>600</v>
      </c>
      <c r="Y953" s="13"/>
      <c r="Z953" s="15" t="str">
        <f>VLOOKUP(D953,'ZOHO Export'!$H:$W,16,FALSE)</f>
        <v>Makki Chtioui</v>
      </c>
      <c r="AA953" s="15" t="str">
        <f>VLOOKUP(E953,'ZOHO Export'!$H:$W,16,FALSE)</f>
        <v>Wissem Bensaid</v>
      </c>
    </row>
    <row r="954" spans="1:27" x14ac:dyDescent="0.3">
      <c r="A954" s="13" t="s">
        <v>1898</v>
      </c>
      <c r="B954" s="13" t="s">
        <v>5683</v>
      </c>
      <c r="C954" s="13"/>
      <c r="D954" s="13" t="s">
        <v>12711</v>
      </c>
      <c r="E954" s="13" t="s">
        <v>11652</v>
      </c>
      <c r="F954" s="13"/>
      <c r="G954" s="13" t="s">
        <v>1899</v>
      </c>
      <c r="H954" s="13" t="s">
        <v>59</v>
      </c>
      <c r="I954" s="14">
        <v>44993</v>
      </c>
      <c r="J954" s="14">
        <v>45778</v>
      </c>
      <c r="K954" s="14">
        <v>44993</v>
      </c>
      <c r="L954" s="13">
        <v>15588.6</v>
      </c>
      <c r="M954" s="13" t="s">
        <v>12711</v>
      </c>
      <c r="N954" s="13">
        <v>0</v>
      </c>
      <c r="O954" s="13">
        <v>0</v>
      </c>
      <c r="P954" s="13" t="s">
        <v>122</v>
      </c>
      <c r="Q954" s="13"/>
      <c r="R954" s="13" t="s">
        <v>36</v>
      </c>
      <c r="S954" s="13" t="s">
        <v>11653</v>
      </c>
      <c r="T954" s="13" t="s">
        <v>64</v>
      </c>
      <c r="U954" s="13" t="s">
        <v>12837</v>
      </c>
      <c r="V954" s="13" t="s">
        <v>8406</v>
      </c>
      <c r="W954" s="13">
        <v>20000000</v>
      </c>
      <c r="X954" s="13">
        <v>15588.6</v>
      </c>
      <c r="Y954" s="13"/>
      <c r="Z954" s="15" t="e">
        <f>VLOOKUP(D954,'ZOHO Export'!$H:$W,16,FALSE)</f>
        <v>#N/A</v>
      </c>
      <c r="AA954" s="15" t="str">
        <f>VLOOKUP(E954,'ZOHO Export'!$H:$W,16,FALSE)</f>
        <v>Karel De Swert</v>
      </c>
    </row>
    <row r="955" spans="1:27" x14ac:dyDescent="0.3">
      <c r="A955" s="13" t="s">
        <v>1900</v>
      </c>
      <c r="B955" s="13" t="s">
        <v>5684</v>
      </c>
      <c r="C955" s="13"/>
      <c r="D955" s="13" t="s">
        <v>11767</v>
      </c>
      <c r="E955" s="13" t="s">
        <v>12366</v>
      </c>
      <c r="F955" s="13"/>
      <c r="G955" s="13" t="s">
        <v>420</v>
      </c>
      <c r="H955" s="13" t="s">
        <v>29</v>
      </c>
      <c r="I955" s="14">
        <v>44992</v>
      </c>
      <c r="J955" s="14">
        <v>45778</v>
      </c>
      <c r="K955" s="14">
        <v>45338</v>
      </c>
      <c r="L955" s="13">
        <v>2475</v>
      </c>
      <c r="M955" s="13" t="s">
        <v>11767</v>
      </c>
      <c r="N955" s="13">
        <v>3</v>
      </c>
      <c r="O955" s="13">
        <v>3</v>
      </c>
      <c r="P955" s="13" t="s">
        <v>122</v>
      </c>
      <c r="Q955" s="13"/>
      <c r="R955" s="13" t="s">
        <v>43</v>
      </c>
      <c r="S955" s="13" t="s">
        <v>6878</v>
      </c>
      <c r="T955" s="13" t="s">
        <v>58</v>
      </c>
      <c r="U955" s="13" t="s">
        <v>58</v>
      </c>
      <c r="V955" s="13" t="s">
        <v>8407</v>
      </c>
      <c r="W955" s="13">
        <v>0</v>
      </c>
      <c r="X955" s="13">
        <v>24580</v>
      </c>
      <c r="Y955" s="13"/>
      <c r="Z955" s="15" t="str">
        <f>VLOOKUP(D955,'ZOHO Export'!$H:$W,16,FALSE)</f>
        <v>Paqui Romero</v>
      </c>
      <c r="AA955" s="15" t="e">
        <f>VLOOKUP(E955,'ZOHO Export'!$H:$W,16,FALSE)</f>
        <v>#N/A</v>
      </c>
    </row>
    <row r="956" spans="1:27" x14ac:dyDescent="0.3">
      <c r="A956" s="13" t="s">
        <v>1901</v>
      </c>
      <c r="B956" s="13" t="s">
        <v>5685</v>
      </c>
      <c r="C956" s="13"/>
      <c r="D956" s="13" t="s">
        <v>12637</v>
      </c>
      <c r="E956" s="13" t="s">
        <v>11767</v>
      </c>
      <c r="F956" s="13"/>
      <c r="G956" s="13" t="s">
        <v>930</v>
      </c>
      <c r="H956" s="13" t="s">
        <v>29</v>
      </c>
      <c r="I956" s="14">
        <v>44992</v>
      </c>
      <c r="J956" s="13"/>
      <c r="K956" s="14">
        <v>45996</v>
      </c>
      <c r="L956" s="13">
        <v>31198.5</v>
      </c>
      <c r="M956" s="13" t="s">
        <v>11767</v>
      </c>
      <c r="N956" s="13">
        <v>4</v>
      </c>
      <c r="O956" s="13">
        <v>4</v>
      </c>
      <c r="P956" s="13" t="s">
        <v>28</v>
      </c>
      <c r="Q956" s="13"/>
      <c r="R956" s="13" t="s">
        <v>43</v>
      </c>
      <c r="S956" s="13" t="s">
        <v>11823</v>
      </c>
      <c r="T956" s="13" t="s">
        <v>58</v>
      </c>
      <c r="U956" s="13" t="s">
        <v>58</v>
      </c>
      <c r="V956" s="13" t="s">
        <v>8408</v>
      </c>
      <c r="W956" s="13">
        <v>8</v>
      </c>
      <c r="X956" s="13">
        <v>163166.39999999999</v>
      </c>
      <c r="Y956" s="13"/>
      <c r="Z956" s="15" t="e">
        <f>VLOOKUP(D956,'ZOHO Export'!$H:$W,16,FALSE)</f>
        <v>#N/A</v>
      </c>
      <c r="AA956" s="15" t="str">
        <f>VLOOKUP(E956,'ZOHO Export'!$H:$W,16,FALSE)</f>
        <v>Paqui Romero</v>
      </c>
    </row>
    <row r="957" spans="1:27" x14ac:dyDescent="0.3">
      <c r="A957" s="13" t="s">
        <v>1902</v>
      </c>
      <c r="B957" s="13" t="s">
        <v>5686</v>
      </c>
      <c r="C957" s="13"/>
      <c r="D957" s="13" t="s">
        <v>11736</v>
      </c>
      <c r="E957" s="13" t="s">
        <v>11736</v>
      </c>
      <c r="F957" s="13"/>
      <c r="G957" s="13" t="s">
        <v>1515</v>
      </c>
      <c r="H957" s="13" t="s">
        <v>29</v>
      </c>
      <c r="I957" s="14">
        <v>44991</v>
      </c>
      <c r="J957" s="14">
        <v>45110</v>
      </c>
      <c r="K957" s="14">
        <v>44991</v>
      </c>
      <c r="L957" s="13">
        <v>450</v>
      </c>
      <c r="M957" s="13" t="s">
        <v>11736</v>
      </c>
      <c r="N957" s="13">
        <v>0</v>
      </c>
      <c r="O957" s="13">
        <v>0</v>
      </c>
      <c r="P957" s="13" t="s">
        <v>122</v>
      </c>
      <c r="Q957" s="13"/>
      <c r="R957" s="13" t="s">
        <v>43</v>
      </c>
      <c r="S957" s="13" t="s">
        <v>7407</v>
      </c>
      <c r="T957" s="13" t="s">
        <v>45</v>
      </c>
      <c r="U957" s="13" t="s">
        <v>45</v>
      </c>
      <c r="V957" s="13" t="s">
        <v>8409</v>
      </c>
      <c r="W957" s="13">
        <v>450</v>
      </c>
      <c r="X957" s="13">
        <v>450</v>
      </c>
      <c r="Y957" s="13"/>
      <c r="Z957" s="15" t="str">
        <f>VLOOKUP(D957,'ZOHO Export'!$H:$W,16,FALSE)</f>
        <v>Begona Soto</v>
      </c>
      <c r="AA957" s="15" t="str">
        <f>VLOOKUP(E957,'ZOHO Export'!$H:$W,16,FALSE)</f>
        <v>Begona Soto</v>
      </c>
    </row>
    <row r="958" spans="1:27" x14ac:dyDescent="0.3">
      <c r="A958" s="13" t="s">
        <v>1903</v>
      </c>
      <c r="B958" s="13" t="s">
        <v>5687</v>
      </c>
      <c r="C958" s="13"/>
      <c r="D958" s="13" t="s">
        <v>11907</v>
      </c>
      <c r="E958" s="13" t="s">
        <v>11767</v>
      </c>
      <c r="F958" s="13"/>
      <c r="G958" s="13" t="s">
        <v>12632</v>
      </c>
      <c r="H958" s="13" t="s">
        <v>59</v>
      </c>
      <c r="I958" s="14">
        <v>44987</v>
      </c>
      <c r="J958" s="14">
        <v>45961</v>
      </c>
      <c r="K958" s="14">
        <v>45995</v>
      </c>
      <c r="L958" s="13">
        <v>112500</v>
      </c>
      <c r="M958" s="13" t="s">
        <v>11907</v>
      </c>
      <c r="N958" s="13">
        <v>6</v>
      </c>
      <c r="O958" s="13">
        <v>8</v>
      </c>
      <c r="P958" s="13" t="s">
        <v>122</v>
      </c>
      <c r="Q958" s="13"/>
      <c r="R958" s="13" t="s">
        <v>36</v>
      </c>
      <c r="S958" s="13" t="s">
        <v>12838</v>
      </c>
      <c r="T958" s="13" t="s">
        <v>58</v>
      </c>
      <c r="U958" s="13" t="s">
        <v>58</v>
      </c>
      <c r="V958" s="13" t="s">
        <v>8410</v>
      </c>
      <c r="W958" s="13">
        <v>1.5</v>
      </c>
      <c r="X958" s="13">
        <v>333144.90000000002</v>
      </c>
      <c r="Y958" s="13"/>
      <c r="Z958" s="15" t="e">
        <f>VLOOKUP(D958,'ZOHO Export'!$H:$W,16,FALSE)</f>
        <v>#N/A</v>
      </c>
      <c r="AA958" s="15" t="str">
        <f>VLOOKUP(E958,'ZOHO Export'!$H:$W,16,FALSE)</f>
        <v>Paqui Romero</v>
      </c>
    </row>
    <row r="959" spans="1:27" x14ac:dyDescent="0.3">
      <c r="A959" s="13" t="s">
        <v>12839</v>
      </c>
      <c r="B959" s="13" t="s">
        <v>12840</v>
      </c>
      <c r="C959" s="13"/>
      <c r="D959" s="13" t="s">
        <v>12841</v>
      </c>
      <c r="E959" s="13" t="s">
        <v>11649</v>
      </c>
      <c r="F959" s="13"/>
      <c r="G959" s="13" t="s">
        <v>195</v>
      </c>
      <c r="H959" s="13" t="s">
        <v>29</v>
      </c>
      <c r="I959" s="14">
        <v>44986</v>
      </c>
      <c r="J959" s="13"/>
      <c r="K959" s="14">
        <v>44986</v>
      </c>
      <c r="L959" s="13">
        <v>74000</v>
      </c>
      <c r="M959" s="13" t="s">
        <v>11649</v>
      </c>
      <c r="N959" s="13">
        <v>0</v>
      </c>
      <c r="O959" s="13">
        <v>0</v>
      </c>
      <c r="P959" s="13" t="s">
        <v>122</v>
      </c>
      <c r="Q959" s="13"/>
      <c r="R959" s="13" t="s">
        <v>25</v>
      </c>
      <c r="S959" s="13" t="s">
        <v>6878</v>
      </c>
      <c r="T959" s="13" t="s">
        <v>27</v>
      </c>
      <c r="U959" s="13" t="s">
        <v>27</v>
      </c>
      <c r="V959" s="13" t="s">
        <v>12842</v>
      </c>
      <c r="W959" s="13">
        <v>0</v>
      </c>
      <c r="X959" s="13">
        <v>74000</v>
      </c>
      <c r="Y959" s="13"/>
      <c r="Z959" s="15" t="e">
        <f>VLOOKUP(D959,'ZOHO Export'!$H:$W,16,FALSE)</f>
        <v>#N/A</v>
      </c>
      <c r="AA959" s="15" t="str">
        <f>VLOOKUP(E959,'ZOHO Export'!$H:$W,16,FALSE)</f>
        <v>Wissem Bensaid</v>
      </c>
    </row>
    <row r="960" spans="1:27" x14ac:dyDescent="0.3">
      <c r="A960" s="13" t="s">
        <v>1905</v>
      </c>
      <c r="B960" s="13" t="s">
        <v>12843</v>
      </c>
      <c r="C960" s="13"/>
      <c r="D960" s="13" t="s">
        <v>12324</v>
      </c>
      <c r="E960" s="13" t="s">
        <v>11649</v>
      </c>
      <c r="F960" s="13"/>
      <c r="G960" s="13" t="s">
        <v>1433</v>
      </c>
      <c r="H960" s="13" t="s">
        <v>29</v>
      </c>
      <c r="I960" s="14">
        <v>44985</v>
      </c>
      <c r="J960" s="14">
        <v>45000</v>
      </c>
      <c r="K960" s="14">
        <v>44985</v>
      </c>
      <c r="L960" s="13">
        <v>1000</v>
      </c>
      <c r="M960" s="13" t="s">
        <v>11649</v>
      </c>
      <c r="N960" s="13">
        <v>0</v>
      </c>
      <c r="O960" s="13">
        <v>0</v>
      </c>
      <c r="P960" s="13" t="s">
        <v>122</v>
      </c>
      <c r="Q960" s="13"/>
      <c r="R960" s="13" t="s">
        <v>25</v>
      </c>
      <c r="S960" s="13" t="s">
        <v>6878</v>
      </c>
      <c r="T960" s="13" t="s">
        <v>27</v>
      </c>
      <c r="U960" s="13" t="s">
        <v>27</v>
      </c>
      <c r="V960" s="13" t="s">
        <v>8411</v>
      </c>
      <c r="W960" s="13">
        <v>0</v>
      </c>
      <c r="X960" s="13">
        <v>1000</v>
      </c>
      <c r="Y960" s="13"/>
      <c r="Z960" s="15" t="str">
        <f>VLOOKUP(D960,'ZOHO Export'!$H:$W,16,FALSE)</f>
        <v>Ahmed Chalbi</v>
      </c>
      <c r="AA960" s="15" t="str">
        <f>VLOOKUP(E960,'ZOHO Export'!$H:$W,16,FALSE)</f>
        <v>Wissem Bensaid</v>
      </c>
    </row>
    <row r="961" spans="1:27" x14ac:dyDescent="0.3">
      <c r="A961" s="13" t="s">
        <v>1906</v>
      </c>
      <c r="B961" s="13" t="s">
        <v>12844</v>
      </c>
      <c r="C961" s="13"/>
      <c r="D961" s="13" t="s">
        <v>11972</v>
      </c>
      <c r="E961" s="13" t="s">
        <v>11649</v>
      </c>
      <c r="F961" s="13"/>
      <c r="G961" s="13" t="s">
        <v>1907</v>
      </c>
      <c r="H961" s="13" t="s">
        <v>29</v>
      </c>
      <c r="I961" s="14">
        <v>44985</v>
      </c>
      <c r="J961" s="14">
        <v>45952</v>
      </c>
      <c r="K961" s="14">
        <v>44985</v>
      </c>
      <c r="L961" s="13">
        <v>10400</v>
      </c>
      <c r="M961" s="13" t="s">
        <v>11649</v>
      </c>
      <c r="N961" s="13">
        <v>0</v>
      </c>
      <c r="O961" s="13">
        <v>0</v>
      </c>
      <c r="P961" s="13" t="s">
        <v>122</v>
      </c>
      <c r="Q961" s="13"/>
      <c r="R961" s="13" t="s">
        <v>43</v>
      </c>
      <c r="S961" s="13" t="s">
        <v>6878</v>
      </c>
      <c r="T961" s="13" t="s">
        <v>27</v>
      </c>
      <c r="U961" s="13" t="s">
        <v>27</v>
      </c>
      <c r="V961" s="13" t="s">
        <v>8412</v>
      </c>
      <c r="W961" s="13">
        <v>0</v>
      </c>
      <c r="X961" s="13">
        <v>10400</v>
      </c>
      <c r="Y961" s="13"/>
      <c r="Z961" s="15" t="str">
        <f>VLOOKUP(D961,'ZOHO Export'!$H:$W,16,FALSE)</f>
        <v>Ahmed KAMMOUN</v>
      </c>
      <c r="AA961" s="15" t="str">
        <f>VLOOKUP(E961,'ZOHO Export'!$H:$W,16,FALSE)</f>
        <v>Wissem Bensaid</v>
      </c>
    </row>
    <row r="962" spans="1:27" x14ac:dyDescent="0.3">
      <c r="A962" s="13" t="s">
        <v>1908</v>
      </c>
      <c r="B962" s="13" t="s">
        <v>5690</v>
      </c>
      <c r="C962" s="13"/>
      <c r="D962" s="13" t="s">
        <v>12157</v>
      </c>
      <c r="E962" s="13" t="s">
        <v>11829</v>
      </c>
      <c r="F962" s="13" t="s">
        <v>11723</v>
      </c>
      <c r="G962" s="13" t="s">
        <v>334</v>
      </c>
      <c r="H962" s="13" t="s">
        <v>59</v>
      </c>
      <c r="I962" s="14">
        <v>44985</v>
      </c>
      <c r="J962" s="14">
        <v>45291</v>
      </c>
      <c r="K962" s="14">
        <v>45261</v>
      </c>
      <c r="L962" s="13">
        <v>4253.76</v>
      </c>
      <c r="M962" s="13" t="s">
        <v>11829</v>
      </c>
      <c r="N962" s="13">
        <v>2</v>
      </c>
      <c r="O962" s="13">
        <v>2</v>
      </c>
      <c r="P962" s="13" t="s">
        <v>122</v>
      </c>
      <c r="Q962" s="13"/>
      <c r="R962" s="13" t="s">
        <v>82</v>
      </c>
      <c r="S962" s="13" t="s">
        <v>6878</v>
      </c>
      <c r="T962" s="13" t="s">
        <v>38</v>
      </c>
      <c r="U962" s="13" t="s">
        <v>38</v>
      </c>
      <c r="V962" s="13" t="s">
        <v>8413</v>
      </c>
      <c r="W962" s="13">
        <v>3000000</v>
      </c>
      <c r="X962" s="13">
        <v>70308.58</v>
      </c>
      <c r="Y962" s="13"/>
      <c r="Z962" s="15" t="str">
        <f>VLOOKUP(D962,'ZOHO Export'!$H:$W,16,FALSE)</f>
        <v>Rudi Straetmans</v>
      </c>
      <c r="AA962" s="15" t="str">
        <f>VLOOKUP(E962,'ZOHO Export'!$H:$W,16,FALSE)</f>
        <v>William Beyst</v>
      </c>
    </row>
    <row r="963" spans="1:27" x14ac:dyDescent="0.3">
      <c r="A963" s="13" t="s">
        <v>1909</v>
      </c>
      <c r="B963" s="13" t="s">
        <v>5691</v>
      </c>
      <c r="C963" s="13"/>
      <c r="D963" s="13" t="s">
        <v>11707</v>
      </c>
      <c r="E963" s="13" t="s">
        <v>11708</v>
      </c>
      <c r="F963" s="13" t="s">
        <v>11705</v>
      </c>
      <c r="G963" s="13" t="s">
        <v>1071</v>
      </c>
      <c r="H963" s="13" t="s">
        <v>59</v>
      </c>
      <c r="I963" s="14">
        <v>44984</v>
      </c>
      <c r="J963" s="14">
        <v>45322</v>
      </c>
      <c r="K963" s="14">
        <v>44984</v>
      </c>
      <c r="L963" s="13">
        <v>186516</v>
      </c>
      <c r="M963" s="13" t="s">
        <v>11708</v>
      </c>
      <c r="N963" s="13">
        <v>0</v>
      </c>
      <c r="O963" s="13">
        <v>0</v>
      </c>
      <c r="P963" s="13" t="s">
        <v>122</v>
      </c>
      <c r="Q963" s="13"/>
      <c r="R963" s="13" t="s">
        <v>25</v>
      </c>
      <c r="S963" s="13" t="s">
        <v>12845</v>
      </c>
      <c r="T963" s="13" t="s">
        <v>38</v>
      </c>
      <c r="U963" s="13" t="s">
        <v>38</v>
      </c>
      <c r="V963" s="13" t="s">
        <v>8414</v>
      </c>
      <c r="W963" s="13">
        <v>1</v>
      </c>
      <c r="X963" s="13">
        <v>186516</v>
      </c>
      <c r="Y963" s="13"/>
      <c r="Z963" s="15" t="str">
        <f>VLOOKUP(D963,'ZOHO Export'!$H:$W,16,FALSE)</f>
        <v>Guy Melis</v>
      </c>
      <c r="AA963" s="15" t="str">
        <f>VLOOKUP(E963,'ZOHO Export'!$H:$W,16,FALSE)</f>
        <v>Jurgen Van Den Driessche</v>
      </c>
    </row>
    <row r="964" spans="1:27" x14ac:dyDescent="0.3">
      <c r="A964" s="13" t="s">
        <v>1910</v>
      </c>
      <c r="B964" s="13" t="s">
        <v>5692</v>
      </c>
      <c r="C964" s="13"/>
      <c r="D964" s="13" t="s">
        <v>11681</v>
      </c>
      <c r="E964" s="13" t="s">
        <v>11722</v>
      </c>
      <c r="F964" s="13"/>
      <c r="G964" s="13" t="s">
        <v>12846</v>
      </c>
      <c r="H964" s="13" t="s">
        <v>29</v>
      </c>
      <c r="I964" s="14">
        <v>44984</v>
      </c>
      <c r="J964" s="14">
        <v>45169</v>
      </c>
      <c r="K964" s="14">
        <v>44984</v>
      </c>
      <c r="L964" s="13">
        <v>970</v>
      </c>
      <c r="M964" s="13" t="s">
        <v>11681</v>
      </c>
      <c r="N964" s="13">
        <v>0</v>
      </c>
      <c r="O964" s="13">
        <v>0</v>
      </c>
      <c r="P964" s="13" t="s">
        <v>122</v>
      </c>
      <c r="Q964" s="13"/>
      <c r="R964" s="13" t="s">
        <v>43</v>
      </c>
      <c r="S964" s="13" t="s">
        <v>7407</v>
      </c>
      <c r="T964" s="13" t="s">
        <v>45</v>
      </c>
      <c r="U964" s="13" t="s">
        <v>45</v>
      </c>
      <c r="V964" s="13" t="s">
        <v>8415</v>
      </c>
      <c r="W964" s="13">
        <v>1</v>
      </c>
      <c r="X964" s="13">
        <v>970</v>
      </c>
      <c r="Y964" s="13"/>
      <c r="Z964" s="15" t="str">
        <f>VLOOKUP(D964,'ZOHO Export'!$H:$W,16,FALSE)</f>
        <v>Felipe Langa Hernáez</v>
      </c>
      <c r="AA964" s="15" t="str">
        <f>VLOOKUP(E964,'ZOHO Export'!$H:$W,16,FALSE)</f>
        <v>Juan Juarez Quintana</v>
      </c>
    </row>
    <row r="965" spans="1:27" x14ac:dyDescent="0.3">
      <c r="A965" s="13" t="s">
        <v>1912</v>
      </c>
      <c r="B965" s="13" t="s">
        <v>12847</v>
      </c>
      <c r="C965" s="13"/>
      <c r="D965" s="13" t="s">
        <v>11931</v>
      </c>
      <c r="E965" s="13" t="s">
        <v>11649</v>
      </c>
      <c r="F965" s="13"/>
      <c r="G965" s="13" t="s">
        <v>1913</v>
      </c>
      <c r="H965" s="13" t="s">
        <v>29</v>
      </c>
      <c r="I965" s="14">
        <v>44981</v>
      </c>
      <c r="J965" s="14">
        <v>45778</v>
      </c>
      <c r="K965" s="14">
        <v>44981</v>
      </c>
      <c r="L965" s="13">
        <v>2250</v>
      </c>
      <c r="M965" s="13" t="s">
        <v>11649</v>
      </c>
      <c r="N965" s="13">
        <v>0</v>
      </c>
      <c r="O965" s="13">
        <v>0</v>
      </c>
      <c r="P965" s="13" t="s">
        <v>122</v>
      </c>
      <c r="Q965" s="13"/>
      <c r="R965" s="13" t="s">
        <v>25</v>
      </c>
      <c r="S965" s="13" t="s">
        <v>6878</v>
      </c>
      <c r="T965" s="13" t="s">
        <v>27</v>
      </c>
      <c r="U965" s="13" t="s">
        <v>27</v>
      </c>
      <c r="V965" s="13" t="s">
        <v>8416</v>
      </c>
      <c r="W965" s="13">
        <v>0</v>
      </c>
      <c r="X965" s="13">
        <v>2250</v>
      </c>
      <c r="Y965" s="13"/>
      <c r="Z965" s="15" t="str">
        <f>VLOOKUP(D965,'ZOHO Export'!$H:$W,16,FALSE)</f>
        <v>Mohsen HAMDI</v>
      </c>
      <c r="AA965" s="15" t="str">
        <f>VLOOKUP(E965,'ZOHO Export'!$H:$W,16,FALSE)</f>
        <v>Wissem Bensaid</v>
      </c>
    </row>
    <row r="966" spans="1:27" x14ac:dyDescent="0.3">
      <c r="A966" s="13" t="s">
        <v>1914</v>
      </c>
      <c r="B966" s="13" t="s">
        <v>12848</v>
      </c>
      <c r="C966" s="13"/>
      <c r="D966" s="13" t="s">
        <v>12111</v>
      </c>
      <c r="E966" s="13" t="s">
        <v>11649</v>
      </c>
      <c r="F966" s="13"/>
      <c r="G966" s="13" t="s">
        <v>427</v>
      </c>
      <c r="H966" s="13" t="s">
        <v>59</v>
      </c>
      <c r="I966" s="14">
        <v>44981</v>
      </c>
      <c r="J966" s="14">
        <v>45778</v>
      </c>
      <c r="K966" s="14">
        <v>44981</v>
      </c>
      <c r="L966" s="13">
        <v>3000</v>
      </c>
      <c r="M966" s="13" t="s">
        <v>11649</v>
      </c>
      <c r="N966" s="13">
        <v>0</v>
      </c>
      <c r="O966" s="13">
        <v>0</v>
      </c>
      <c r="P966" s="13" t="s">
        <v>122</v>
      </c>
      <c r="Q966" s="13"/>
      <c r="R966" s="13" t="s">
        <v>82</v>
      </c>
      <c r="S966" s="13" t="s">
        <v>6878</v>
      </c>
      <c r="T966" s="13" t="s">
        <v>27</v>
      </c>
      <c r="U966" s="13" t="s">
        <v>27</v>
      </c>
      <c r="V966" s="13" t="s">
        <v>8417</v>
      </c>
      <c r="W966" s="13">
        <v>0</v>
      </c>
      <c r="X966" s="13">
        <v>3000</v>
      </c>
      <c r="Y966" s="13"/>
      <c r="Z966" s="15" t="str">
        <f>VLOOKUP(D966,'ZOHO Export'!$H:$W,16,FALSE)</f>
        <v>Oussema Baccour</v>
      </c>
      <c r="AA966" s="15" t="str">
        <f>VLOOKUP(E966,'ZOHO Export'!$H:$W,16,FALSE)</f>
        <v>Wissem Bensaid</v>
      </c>
    </row>
    <row r="967" spans="1:27" x14ac:dyDescent="0.3">
      <c r="A967" s="13" t="s">
        <v>1915</v>
      </c>
      <c r="B967" s="13" t="s">
        <v>5695</v>
      </c>
      <c r="C967" s="13" t="s">
        <v>12849</v>
      </c>
      <c r="D967" s="13" t="s">
        <v>12031</v>
      </c>
      <c r="E967" s="13" t="s">
        <v>11722</v>
      </c>
      <c r="F967" s="13" t="s">
        <v>11723</v>
      </c>
      <c r="G967" s="13" t="s">
        <v>1916</v>
      </c>
      <c r="H967" s="13" t="s">
        <v>29</v>
      </c>
      <c r="I967" s="14">
        <v>44978</v>
      </c>
      <c r="J967" s="14">
        <v>45657</v>
      </c>
      <c r="K967" s="14">
        <v>45188</v>
      </c>
      <c r="L967" s="13">
        <v>25995</v>
      </c>
      <c r="M967" s="13" t="s">
        <v>12031</v>
      </c>
      <c r="N967" s="13">
        <v>1</v>
      </c>
      <c r="O967" s="13">
        <v>2</v>
      </c>
      <c r="P967" s="13" t="s">
        <v>122</v>
      </c>
      <c r="Q967" s="13"/>
      <c r="R967" s="13" t="s">
        <v>43</v>
      </c>
      <c r="S967" s="13" t="s">
        <v>12850</v>
      </c>
      <c r="T967" s="13" t="s">
        <v>53</v>
      </c>
      <c r="U967" s="13" t="s">
        <v>12851</v>
      </c>
      <c r="V967" s="13" t="s">
        <v>8418</v>
      </c>
      <c r="W967" s="13">
        <v>0</v>
      </c>
      <c r="X967" s="13">
        <v>1877277.54</v>
      </c>
      <c r="Y967" s="13"/>
      <c r="Z967" s="15" t="e">
        <f>VLOOKUP(D967,'ZOHO Export'!$H:$W,16,FALSE)</f>
        <v>#N/A</v>
      </c>
      <c r="AA967" s="15" t="str">
        <f>VLOOKUP(E967,'ZOHO Export'!$H:$W,16,FALSE)</f>
        <v>Juan Juarez Quintana</v>
      </c>
    </row>
    <row r="968" spans="1:27" x14ac:dyDescent="0.3">
      <c r="A968" s="13" t="s">
        <v>1917</v>
      </c>
      <c r="B968" s="13" t="s">
        <v>5696</v>
      </c>
      <c r="C968" s="13"/>
      <c r="D968" s="13" t="s">
        <v>11960</v>
      </c>
      <c r="E968" s="13" t="s">
        <v>11693</v>
      </c>
      <c r="F968" s="13"/>
      <c r="G968" s="13" t="s">
        <v>739</v>
      </c>
      <c r="H968" s="13" t="s">
        <v>59</v>
      </c>
      <c r="I968" s="14">
        <v>44977</v>
      </c>
      <c r="J968" s="14">
        <v>45382</v>
      </c>
      <c r="K968" s="14">
        <v>45051</v>
      </c>
      <c r="L968" s="13">
        <v>12006.1</v>
      </c>
      <c r="M968" s="13" t="s">
        <v>12852</v>
      </c>
      <c r="N968" s="13">
        <v>1</v>
      </c>
      <c r="O968" s="13">
        <v>1</v>
      </c>
      <c r="P968" s="13" t="s">
        <v>122</v>
      </c>
      <c r="Q968" s="13"/>
      <c r="R968" s="13" t="s">
        <v>25</v>
      </c>
      <c r="S968" s="13" t="s">
        <v>12853</v>
      </c>
      <c r="T968" s="13" t="s">
        <v>178</v>
      </c>
      <c r="U968" s="13" t="s">
        <v>12854</v>
      </c>
      <c r="V968" s="13" t="s">
        <v>8419</v>
      </c>
      <c r="W968" s="13">
        <v>0.2</v>
      </c>
      <c r="X968" s="13">
        <v>49677.58</v>
      </c>
      <c r="Y968" s="13"/>
      <c r="Z968" s="15" t="str">
        <f>VLOOKUP(D968,'ZOHO Export'!$H:$W,16,FALSE)</f>
        <v>Sébastien Lerson</v>
      </c>
      <c r="AA968" s="15" t="str">
        <f>VLOOKUP(E968,'ZOHO Export'!$H:$W,16,FALSE)</f>
        <v>Peter Holvoet</v>
      </c>
    </row>
    <row r="969" spans="1:27" x14ac:dyDescent="0.3">
      <c r="A969" s="13" t="s">
        <v>1919</v>
      </c>
      <c r="B969" s="13" t="s">
        <v>12855</v>
      </c>
      <c r="C969" s="13"/>
      <c r="D969" s="13" t="s">
        <v>12233</v>
      </c>
      <c r="E969" s="13" t="s">
        <v>11829</v>
      </c>
      <c r="F969" s="13" t="s">
        <v>11711</v>
      </c>
      <c r="G969" s="13" t="s">
        <v>268</v>
      </c>
      <c r="H969" s="13" t="s">
        <v>59</v>
      </c>
      <c r="I969" s="14">
        <v>44975</v>
      </c>
      <c r="J969" s="14">
        <v>45657</v>
      </c>
      <c r="K969" s="14">
        <v>45586</v>
      </c>
      <c r="L969" s="13">
        <v>150000</v>
      </c>
      <c r="M969" s="13" t="s">
        <v>11829</v>
      </c>
      <c r="N969" s="13">
        <v>4</v>
      </c>
      <c r="O969" s="13">
        <v>5</v>
      </c>
      <c r="P969" s="13" t="s">
        <v>122</v>
      </c>
      <c r="Q969" s="13"/>
      <c r="R969" s="13" t="s">
        <v>82</v>
      </c>
      <c r="S969" s="13" t="s">
        <v>12749</v>
      </c>
      <c r="T969" s="13" t="s">
        <v>38</v>
      </c>
      <c r="U969" s="13" t="s">
        <v>38</v>
      </c>
      <c r="V969" s="13" t="s">
        <v>8420</v>
      </c>
      <c r="W969" s="13">
        <v>10</v>
      </c>
      <c r="X969" s="13">
        <v>918990.06</v>
      </c>
      <c r="Y969" s="13"/>
      <c r="Z969" s="15" t="e">
        <f>VLOOKUP(D969,'ZOHO Export'!$H:$W,16,FALSE)</f>
        <v>#N/A</v>
      </c>
      <c r="AA969" s="15" t="str">
        <f>VLOOKUP(E969,'ZOHO Export'!$H:$W,16,FALSE)</f>
        <v>William Beyst</v>
      </c>
    </row>
    <row r="970" spans="1:27" x14ac:dyDescent="0.3">
      <c r="A970" s="13" t="s">
        <v>1920</v>
      </c>
      <c r="B970" s="13" t="s">
        <v>4974</v>
      </c>
      <c r="C970" s="13"/>
      <c r="D970" s="13" t="s">
        <v>11938</v>
      </c>
      <c r="E970" s="13" t="s">
        <v>11800</v>
      </c>
      <c r="F970" s="13" t="s">
        <v>11675</v>
      </c>
      <c r="G970" s="13" t="s">
        <v>532</v>
      </c>
      <c r="H970" s="13" t="s">
        <v>59</v>
      </c>
      <c r="I970" s="14">
        <v>44974</v>
      </c>
      <c r="J970" s="13"/>
      <c r="K970" s="14">
        <v>46020</v>
      </c>
      <c r="L970" s="13">
        <v>73260</v>
      </c>
      <c r="M970" s="13" t="s">
        <v>11806</v>
      </c>
      <c r="N970" s="13">
        <v>12</v>
      </c>
      <c r="O970" s="13">
        <v>13</v>
      </c>
      <c r="P970" s="13" t="s">
        <v>28</v>
      </c>
      <c r="Q970" s="13"/>
      <c r="R970" s="13" t="s">
        <v>36</v>
      </c>
      <c r="S970" s="13" t="s">
        <v>11653</v>
      </c>
      <c r="T970" s="13" t="s">
        <v>84</v>
      </c>
      <c r="U970" s="13" t="s">
        <v>11808</v>
      </c>
      <c r="V970" s="13" t="s">
        <v>11541</v>
      </c>
      <c r="W970" s="13">
        <v>1</v>
      </c>
      <c r="X970" s="13">
        <v>1260879.1000000001</v>
      </c>
      <c r="Y970" s="13"/>
      <c r="Z970" s="15" t="str">
        <f>VLOOKUP(D970,'ZOHO Export'!$H:$W,16,FALSE)</f>
        <v>Julian Stephens Jr</v>
      </c>
      <c r="AA970" s="15" t="str">
        <f>VLOOKUP(E970,'ZOHO Export'!$H:$W,16,FALSE)</f>
        <v>Mac Olean</v>
      </c>
    </row>
    <row r="971" spans="1:27" x14ac:dyDescent="0.3">
      <c r="A971" s="13" t="s">
        <v>1921</v>
      </c>
      <c r="B971" s="13" t="s">
        <v>5698</v>
      </c>
      <c r="C971" s="13"/>
      <c r="D971" s="13" t="s">
        <v>11800</v>
      </c>
      <c r="E971" s="13" t="s">
        <v>11800</v>
      </c>
      <c r="F971" s="13"/>
      <c r="G971" s="13" t="s">
        <v>532</v>
      </c>
      <c r="H971" s="13" t="s">
        <v>29</v>
      </c>
      <c r="I971" s="14">
        <v>44972</v>
      </c>
      <c r="J971" s="14">
        <v>45073</v>
      </c>
      <c r="K971" s="14">
        <v>44972</v>
      </c>
      <c r="L971" s="13">
        <v>16595.060000000001</v>
      </c>
      <c r="M971" s="13" t="s">
        <v>11800</v>
      </c>
      <c r="N971" s="13">
        <v>0</v>
      </c>
      <c r="O971" s="13">
        <v>0</v>
      </c>
      <c r="P971" s="13" t="s">
        <v>122</v>
      </c>
      <c r="Q971" s="13"/>
      <c r="R971" s="13" t="s">
        <v>36</v>
      </c>
      <c r="S971" s="13" t="s">
        <v>12856</v>
      </c>
      <c r="T971" s="13" t="s">
        <v>84</v>
      </c>
      <c r="U971" s="13" t="s">
        <v>12857</v>
      </c>
      <c r="V971" s="13" t="s">
        <v>12858</v>
      </c>
      <c r="W971" s="13">
        <v>2</v>
      </c>
      <c r="X971" s="13">
        <v>16595.060000000001</v>
      </c>
      <c r="Y971" s="13"/>
      <c r="Z971" s="15" t="str">
        <f>VLOOKUP(D971,'ZOHO Export'!$H:$W,16,FALSE)</f>
        <v>Mac Olean</v>
      </c>
      <c r="AA971" s="15" t="str">
        <f>VLOOKUP(E971,'ZOHO Export'!$H:$W,16,FALSE)</f>
        <v>Mac Olean</v>
      </c>
    </row>
    <row r="972" spans="1:27" x14ac:dyDescent="0.3">
      <c r="A972" s="13" t="s">
        <v>1923</v>
      </c>
      <c r="B972" s="13" t="s">
        <v>5699</v>
      </c>
      <c r="C972" s="13"/>
      <c r="D972" s="13" t="s">
        <v>11851</v>
      </c>
      <c r="E972" s="13" t="s">
        <v>11792</v>
      </c>
      <c r="F972" s="13" t="s">
        <v>11723</v>
      </c>
      <c r="G972" s="13" t="s">
        <v>376</v>
      </c>
      <c r="H972" s="13" t="s">
        <v>29</v>
      </c>
      <c r="I972" s="14">
        <v>44972</v>
      </c>
      <c r="J972" s="14">
        <v>45688</v>
      </c>
      <c r="K972" s="14">
        <v>45560</v>
      </c>
      <c r="L972" s="13">
        <v>2500</v>
      </c>
      <c r="M972" s="13" t="s">
        <v>11792</v>
      </c>
      <c r="N972" s="13">
        <v>6</v>
      </c>
      <c r="O972" s="13">
        <v>6</v>
      </c>
      <c r="P972" s="13" t="s">
        <v>122</v>
      </c>
      <c r="Q972" s="13"/>
      <c r="R972" s="13" t="s">
        <v>82</v>
      </c>
      <c r="S972" s="13" t="s">
        <v>12859</v>
      </c>
      <c r="T972" s="13" t="s">
        <v>64</v>
      </c>
      <c r="U972" s="13" t="s">
        <v>12860</v>
      </c>
      <c r="V972" s="13" t="s">
        <v>8423</v>
      </c>
      <c r="W972" s="13">
        <v>0</v>
      </c>
      <c r="X972" s="13">
        <v>388863</v>
      </c>
      <c r="Y972" s="13"/>
      <c r="Z972" s="15" t="str">
        <f>VLOOKUP(D972,'ZOHO Export'!$H:$W,16,FALSE)</f>
        <v>Sassi Seddik</v>
      </c>
      <c r="AA972" s="15" t="str">
        <f>VLOOKUP(E972,'ZOHO Export'!$H:$W,16,FALSE)</f>
        <v>Damien Hemmeryckx</v>
      </c>
    </row>
    <row r="973" spans="1:27" x14ac:dyDescent="0.3">
      <c r="A973" s="13" t="s">
        <v>1925</v>
      </c>
      <c r="B973" s="13" t="s">
        <v>5700</v>
      </c>
      <c r="C973" s="13"/>
      <c r="D973" s="13" t="s">
        <v>11655</v>
      </c>
      <c r="E973" s="13" t="s">
        <v>11655</v>
      </c>
      <c r="F973" s="13"/>
      <c r="G973" s="13" t="s">
        <v>1926</v>
      </c>
      <c r="H973" s="13" t="s">
        <v>29</v>
      </c>
      <c r="I973" s="14">
        <v>44970</v>
      </c>
      <c r="J973" s="14">
        <v>44988</v>
      </c>
      <c r="K973" s="14">
        <v>44970</v>
      </c>
      <c r="L973" s="13">
        <v>800</v>
      </c>
      <c r="M973" s="13" t="s">
        <v>11655</v>
      </c>
      <c r="N973" s="13">
        <v>0</v>
      </c>
      <c r="O973" s="13">
        <v>0</v>
      </c>
      <c r="P973" s="13" t="s">
        <v>122</v>
      </c>
      <c r="Q973" s="13"/>
      <c r="R973" s="13" t="s">
        <v>43</v>
      </c>
      <c r="S973" s="13" t="s">
        <v>12051</v>
      </c>
      <c r="T973" s="13" t="s">
        <v>45</v>
      </c>
      <c r="U973" s="13" t="s">
        <v>45</v>
      </c>
      <c r="V973" s="13" t="s">
        <v>8424</v>
      </c>
      <c r="W973" s="13">
        <v>10</v>
      </c>
      <c r="X973" s="13">
        <v>800</v>
      </c>
      <c r="Y973" s="13"/>
      <c r="Z973" s="15" t="str">
        <f>VLOOKUP(D973,'ZOHO Export'!$H:$W,16,FALSE)</f>
        <v>Laura Cestau</v>
      </c>
      <c r="AA973" s="15" t="str">
        <f>VLOOKUP(E973,'ZOHO Export'!$H:$W,16,FALSE)</f>
        <v>Laura Cestau</v>
      </c>
    </row>
    <row r="974" spans="1:27" x14ac:dyDescent="0.3">
      <c r="A974" s="13" t="s">
        <v>1927</v>
      </c>
      <c r="B974" s="13" t="s">
        <v>5701</v>
      </c>
      <c r="C974" s="13"/>
      <c r="D974" s="13" t="s">
        <v>11670</v>
      </c>
      <c r="E974" s="13" t="s">
        <v>11785</v>
      </c>
      <c r="F974" s="13" t="s">
        <v>11705</v>
      </c>
      <c r="G974" s="13" t="s">
        <v>2163</v>
      </c>
      <c r="H974" s="13" t="s">
        <v>29</v>
      </c>
      <c r="I974" s="14">
        <v>44964</v>
      </c>
      <c r="J974" s="14">
        <v>45322</v>
      </c>
      <c r="K974" s="14">
        <v>45173</v>
      </c>
      <c r="L974" s="13">
        <v>5227</v>
      </c>
      <c r="M974" s="13" t="s">
        <v>11785</v>
      </c>
      <c r="N974" s="13">
        <v>3</v>
      </c>
      <c r="O974" s="13">
        <v>2</v>
      </c>
      <c r="P974" s="13" t="s">
        <v>122</v>
      </c>
      <c r="Q974" s="13"/>
      <c r="R974" s="13" t="s">
        <v>75</v>
      </c>
      <c r="S974" s="13" t="s">
        <v>12861</v>
      </c>
      <c r="T974" s="13" t="s">
        <v>38</v>
      </c>
      <c r="U974" s="13" t="s">
        <v>12276</v>
      </c>
      <c r="V974" s="13" t="s">
        <v>8425</v>
      </c>
      <c r="W974" s="13">
        <v>0</v>
      </c>
      <c r="X974" s="13">
        <v>126237</v>
      </c>
      <c r="Y974" s="13"/>
      <c r="Z974" s="15" t="str">
        <f>VLOOKUP(D974,'ZOHO Export'!$H:$W,16,FALSE)</f>
        <v>Mathias Martin</v>
      </c>
      <c r="AA974" s="15" t="str">
        <f>VLOOKUP(E974,'ZOHO Export'!$H:$W,16,FALSE)</f>
        <v>Nicolas Dubois</v>
      </c>
    </row>
    <row r="975" spans="1:27" x14ac:dyDescent="0.3">
      <c r="A975" s="13" t="s">
        <v>1929</v>
      </c>
      <c r="B975" s="13" t="s">
        <v>5702</v>
      </c>
      <c r="C975" s="13"/>
      <c r="D975" s="13" t="s">
        <v>11963</v>
      </c>
      <c r="E975" s="13" t="s">
        <v>11689</v>
      </c>
      <c r="F975" s="13"/>
      <c r="G975" s="13" t="s">
        <v>576</v>
      </c>
      <c r="H975" s="13" t="s">
        <v>59</v>
      </c>
      <c r="I975" s="14">
        <v>44964</v>
      </c>
      <c r="J975" s="14">
        <v>44964</v>
      </c>
      <c r="K975" s="14">
        <v>44964</v>
      </c>
      <c r="L975" s="13">
        <v>1</v>
      </c>
      <c r="M975" s="13" t="s">
        <v>11963</v>
      </c>
      <c r="N975" s="13">
        <v>0</v>
      </c>
      <c r="O975" s="13">
        <v>0</v>
      </c>
      <c r="P975" s="13" t="s">
        <v>122</v>
      </c>
      <c r="Q975" s="13"/>
      <c r="R975" s="13" t="s">
        <v>43</v>
      </c>
      <c r="S975" s="13" t="s">
        <v>12845</v>
      </c>
      <c r="T975" s="13" t="s">
        <v>53</v>
      </c>
      <c r="U975" s="13" t="s">
        <v>12745</v>
      </c>
      <c r="V975" s="13" t="s">
        <v>8426</v>
      </c>
      <c r="W975" s="13">
        <v>100</v>
      </c>
      <c r="X975" s="13">
        <v>1</v>
      </c>
      <c r="Y975" s="13"/>
      <c r="Z975" s="15" t="str">
        <f>VLOOKUP(D975,'ZOHO Export'!$H:$W,16,FALSE)</f>
        <v>Lucas Joassin</v>
      </c>
      <c r="AA975" s="15" t="str">
        <f>VLOOKUP(E975,'ZOHO Export'!$H:$W,16,FALSE)</f>
        <v>Yannick Vega Fernandez</v>
      </c>
    </row>
    <row r="976" spans="1:27" x14ac:dyDescent="0.3">
      <c r="A976" s="13" t="s">
        <v>1930</v>
      </c>
      <c r="B976" s="13" t="s">
        <v>5703</v>
      </c>
      <c r="C976" s="13"/>
      <c r="D976" s="13" t="s">
        <v>11943</v>
      </c>
      <c r="E976" s="13" t="s">
        <v>11671</v>
      </c>
      <c r="F976" s="13" t="s">
        <v>11694</v>
      </c>
      <c r="G976" s="13" t="s">
        <v>2163</v>
      </c>
      <c r="H976" s="13" t="s">
        <v>29</v>
      </c>
      <c r="I976" s="14">
        <v>44962</v>
      </c>
      <c r="J976" s="14">
        <v>45534</v>
      </c>
      <c r="K976" s="14">
        <v>45349</v>
      </c>
      <c r="L976" s="13">
        <v>4037.78</v>
      </c>
      <c r="M976" s="13" t="s">
        <v>11705</v>
      </c>
      <c r="N976" s="13">
        <v>4</v>
      </c>
      <c r="O976" s="13">
        <v>4</v>
      </c>
      <c r="P976" s="13" t="s">
        <v>122</v>
      </c>
      <c r="Q976" s="13"/>
      <c r="R976" s="13" t="s">
        <v>75</v>
      </c>
      <c r="S976" s="13" t="s">
        <v>12862</v>
      </c>
      <c r="T976" s="13" t="s">
        <v>38</v>
      </c>
      <c r="U976" s="13" t="s">
        <v>38</v>
      </c>
      <c r="V976" s="13" t="s">
        <v>8427</v>
      </c>
      <c r="W976" s="13">
        <v>4.3</v>
      </c>
      <c r="X976" s="13">
        <v>181367.26</v>
      </c>
      <c r="Y976" s="13"/>
      <c r="Z976" s="15" t="str">
        <f>VLOOKUP(D976,'ZOHO Export'!$H:$W,16,FALSE)</f>
        <v>Xavier Noriega</v>
      </c>
      <c r="AA976" s="15" t="str">
        <f>VLOOKUP(E976,'ZOHO Export'!$H:$W,16,FALSE)</f>
        <v>Yves Debaisieux</v>
      </c>
    </row>
    <row r="977" spans="1:27" x14ac:dyDescent="0.3">
      <c r="A977" s="13" t="s">
        <v>1932</v>
      </c>
      <c r="B977" s="13" t="s">
        <v>12863</v>
      </c>
      <c r="C977" s="13"/>
      <c r="D977" s="13" t="s">
        <v>11670</v>
      </c>
      <c r="E977" s="13" t="s">
        <v>11673</v>
      </c>
      <c r="F977" s="13" t="s">
        <v>11694</v>
      </c>
      <c r="G977" s="13" t="s">
        <v>2163</v>
      </c>
      <c r="H977" s="13" t="s">
        <v>29</v>
      </c>
      <c r="I977" s="14">
        <v>44962</v>
      </c>
      <c r="J977" s="13"/>
      <c r="K977" s="14">
        <v>46083</v>
      </c>
      <c r="L977" s="13">
        <v>3848.18</v>
      </c>
      <c r="M977" s="13" t="s">
        <v>11670</v>
      </c>
      <c r="N977" s="13">
        <v>8</v>
      </c>
      <c r="O977" s="13">
        <v>8</v>
      </c>
      <c r="P977" s="13" t="s">
        <v>28</v>
      </c>
      <c r="Q977" s="13"/>
      <c r="R977" s="13" t="s">
        <v>75</v>
      </c>
      <c r="S977" s="13" t="s">
        <v>12864</v>
      </c>
      <c r="T977" s="13" t="s">
        <v>38</v>
      </c>
      <c r="U977" s="13" t="s">
        <v>38</v>
      </c>
      <c r="V977" s="13" t="s">
        <v>8428</v>
      </c>
      <c r="W977" s="13">
        <v>0</v>
      </c>
      <c r="X977" s="13">
        <v>216947.8</v>
      </c>
      <c r="Y977" s="13"/>
      <c r="Z977" s="15" t="str">
        <f>VLOOKUP(D977,'ZOHO Export'!$H:$W,16,FALSE)</f>
        <v>Mathias Martin</v>
      </c>
      <c r="AA977" s="15" t="str">
        <f>VLOOKUP(E977,'ZOHO Export'!$H:$W,16,FALSE)</f>
        <v>Loïc Bouvier</v>
      </c>
    </row>
    <row r="978" spans="1:27" x14ac:dyDescent="0.3">
      <c r="A978" s="13" t="s">
        <v>1934</v>
      </c>
      <c r="B978" s="13" t="s">
        <v>5705</v>
      </c>
      <c r="C978" s="13"/>
      <c r="D978" s="13" t="s">
        <v>11785</v>
      </c>
      <c r="E978" s="13" t="s">
        <v>11785</v>
      </c>
      <c r="F978" s="13" t="s">
        <v>12377</v>
      </c>
      <c r="G978" s="13" t="s">
        <v>2163</v>
      </c>
      <c r="H978" s="13" t="s">
        <v>29</v>
      </c>
      <c r="I978" s="14">
        <v>44957</v>
      </c>
      <c r="J978" s="14">
        <v>45376</v>
      </c>
      <c r="K978" s="14">
        <v>45260</v>
      </c>
      <c r="L978" s="13">
        <v>14141.21</v>
      </c>
      <c r="M978" s="13" t="s">
        <v>11785</v>
      </c>
      <c r="N978" s="13">
        <v>5</v>
      </c>
      <c r="O978" s="13">
        <v>5</v>
      </c>
      <c r="P978" s="13" t="s">
        <v>122</v>
      </c>
      <c r="Q978" s="13"/>
      <c r="R978" s="13" t="s">
        <v>75</v>
      </c>
      <c r="S978" s="13" t="s">
        <v>6878</v>
      </c>
      <c r="T978" s="13" t="s">
        <v>38</v>
      </c>
      <c r="U978" s="13" t="s">
        <v>38</v>
      </c>
      <c r="V978" s="13" t="s">
        <v>8429</v>
      </c>
      <c r="W978" s="13">
        <v>0</v>
      </c>
      <c r="X978" s="13">
        <v>46302.06</v>
      </c>
      <c r="Y978" s="13"/>
      <c r="Z978" s="15" t="str">
        <f>VLOOKUP(D978,'ZOHO Export'!$H:$W,16,FALSE)</f>
        <v>Nicolas Dubois</v>
      </c>
      <c r="AA978" s="15" t="str">
        <f>VLOOKUP(E978,'ZOHO Export'!$H:$W,16,FALSE)</f>
        <v>Nicolas Dubois</v>
      </c>
    </row>
    <row r="979" spans="1:27" x14ac:dyDescent="0.3">
      <c r="A979" s="13" t="s">
        <v>1935</v>
      </c>
      <c r="B979" s="13" t="s">
        <v>12865</v>
      </c>
      <c r="C979" s="13"/>
      <c r="D979" s="13" t="s">
        <v>11726</v>
      </c>
      <c r="E979" s="13" t="s">
        <v>11649</v>
      </c>
      <c r="F979" s="13"/>
      <c r="G979" s="13" t="s">
        <v>48</v>
      </c>
      <c r="H979" s="13" t="s">
        <v>29</v>
      </c>
      <c r="I979" s="14">
        <v>44957</v>
      </c>
      <c r="J979" s="14">
        <v>45778</v>
      </c>
      <c r="K979" s="14">
        <v>44957</v>
      </c>
      <c r="L979" s="13">
        <v>1475</v>
      </c>
      <c r="M979" s="13" t="s">
        <v>11649</v>
      </c>
      <c r="N979" s="13">
        <v>0</v>
      </c>
      <c r="O979" s="13">
        <v>0</v>
      </c>
      <c r="P979" s="13" t="s">
        <v>122</v>
      </c>
      <c r="Q979" s="13"/>
      <c r="R979" s="13" t="s">
        <v>43</v>
      </c>
      <c r="S979" s="13" t="s">
        <v>6878</v>
      </c>
      <c r="T979" s="13" t="s">
        <v>27</v>
      </c>
      <c r="U979" s="13" t="s">
        <v>27</v>
      </c>
      <c r="V979" s="13" t="s">
        <v>8430</v>
      </c>
      <c r="W979" s="13">
        <v>0</v>
      </c>
      <c r="X979" s="13">
        <v>1475</v>
      </c>
      <c r="Y979" s="13"/>
      <c r="Z979" s="15" t="str">
        <f>VLOOKUP(D979,'ZOHO Export'!$H:$W,16,FALSE)</f>
        <v>Zied Maghrebi</v>
      </c>
      <c r="AA979" s="15" t="str">
        <f>VLOOKUP(E979,'ZOHO Export'!$H:$W,16,FALSE)</f>
        <v>Wissem Bensaid</v>
      </c>
    </row>
    <row r="980" spans="1:27" x14ac:dyDescent="0.3">
      <c r="A980" s="13" t="s">
        <v>1936</v>
      </c>
      <c r="B980" s="13" t="s">
        <v>12866</v>
      </c>
      <c r="C980" s="13"/>
      <c r="D980" s="13" t="s">
        <v>11726</v>
      </c>
      <c r="E980" s="13" t="s">
        <v>11649</v>
      </c>
      <c r="F980" s="13"/>
      <c r="G980" s="13" t="s">
        <v>1619</v>
      </c>
      <c r="H980" s="13" t="s">
        <v>29</v>
      </c>
      <c r="I980" s="14">
        <v>44957</v>
      </c>
      <c r="J980" s="14">
        <v>45016</v>
      </c>
      <c r="K980" s="14">
        <v>44957</v>
      </c>
      <c r="L980" s="13">
        <v>5360</v>
      </c>
      <c r="M980" s="13" t="s">
        <v>11649</v>
      </c>
      <c r="N980" s="13">
        <v>0</v>
      </c>
      <c r="O980" s="13">
        <v>0</v>
      </c>
      <c r="P980" s="13" t="s">
        <v>122</v>
      </c>
      <c r="Q980" s="13"/>
      <c r="R980" s="13" t="s">
        <v>25</v>
      </c>
      <c r="S980" s="13" t="s">
        <v>6878</v>
      </c>
      <c r="T980" s="13" t="s">
        <v>27</v>
      </c>
      <c r="U980" s="13" t="s">
        <v>27</v>
      </c>
      <c r="V980" s="13" t="s">
        <v>8431</v>
      </c>
      <c r="W980" s="13">
        <v>0</v>
      </c>
      <c r="X980" s="13">
        <v>5360</v>
      </c>
      <c r="Y980" s="13"/>
      <c r="Z980" s="15" t="str">
        <f>VLOOKUP(D980,'ZOHO Export'!$H:$W,16,FALSE)</f>
        <v>Zied Maghrebi</v>
      </c>
      <c r="AA980" s="15" t="str">
        <f>VLOOKUP(E980,'ZOHO Export'!$H:$W,16,FALSE)</f>
        <v>Wissem Bensaid</v>
      </c>
    </row>
    <row r="981" spans="1:27" x14ac:dyDescent="0.3">
      <c r="A981" s="13" t="s">
        <v>1937</v>
      </c>
      <c r="B981" s="13" t="s">
        <v>12867</v>
      </c>
      <c r="C981" s="13"/>
      <c r="D981" s="13" t="s">
        <v>11975</v>
      </c>
      <c r="E981" s="13" t="s">
        <v>11649</v>
      </c>
      <c r="F981" s="13"/>
      <c r="G981" s="13" t="s">
        <v>195</v>
      </c>
      <c r="H981" s="13" t="s">
        <v>29</v>
      </c>
      <c r="I981" s="14">
        <v>44956</v>
      </c>
      <c r="J981" s="14">
        <v>45952</v>
      </c>
      <c r="K981" s="14">
        <v>44956</v>
      </c>
      <c r="L981" s="13">
        <v>60000</v>
      </c>
      <c r="M981" s="13" t="s">
        <v>11649</v>
      </c>
      <c r="N981" s="13">
        <v>0</v>
      </c>
      <c r="O981" s="13">
        <v>0</v>
      </c>
      <c r="P981" s="13" t="s">
        <v>122</v>
      </c>
      <c r="Q981" s="13"/>
      <c r="R981" s="13" t="s">
        <v>25</v>
      </c>
      <c r="S981" s="13" t="s">
        <v>6878</v>
      </c>
      <c r="T981" s="13" t="s">
        <v>27</v>
      </c>
      <c r="U981" s="13" t="s">
        <v>27</v>
      </c>
      <c r="V981" s="13" t="s">
        <v>8432</v>
      </c>
      <c r="W981" s="13">
        <v>0</v>
      </c>
      <c r="X981" s="13">
        <v>60000</v>
      </c>
      <c r="Y981" s="13"/>
      <c r="Z981" s="15" t="str">
        <f>VLOOKUP(D981,'ZOHO Export'!$H:$W,16,FALSE)</f>
        <v>Nejah Walha</v>
      </c>
      <c r="AA981" s="15" t="str">
        <f>VLOOKUP(E981,'ZOHO Export'!$H:$W,16,FALSE)</f>
        <v>Wissem Bensaid</v>
      </c>
    </row>
    <row r="982" spans="1:27" x14ac:dyDescent="0.3">
      <c r="A982" s="13" t="s">
        <v>1938</v>
      </c>
      <c r="B982" s="13" t="s">
        <v>5709</v>
      </c>
      <c r="C982" s="13"/>
      <c r="D982" s="13" t="s">
        <v>12521</v>
      </c>
      <c r="E982" s="13" t="s">
        <v>11673</v>
      </c>
      <c r="F982" s="13" t="s">
        <v>11705</v>
      </c>
      <c r="G982" s="13" t="s">
        <v>1939</v>
      </c>
      <c r="H982" s="13" t="s">
        <v>29</v>
      </c>
      <c r="I982" s="14">
        <v>44952</v>
      </c>
      <c r="J982" s="13"/>
      <c r="K982" s="14">
        <v>46059</v>
      </c>
      <c r="L982" s="13">
        <v>-51765.39</v>
      </c>
      <c r="M982" s="13" t="s">
        <v>11705</v>
      </c>
      <c r="N982" s="13">
        <v>12</v>
      </c>
      <c r="O982" s="13">
        <v>13</v>
      </c>
      <c r="P982" s="13" t="s">
        <v>28</v>
      </c>
      <c r="Q982" s="13"/>
      <c r="R982" s="13" t="s">
        <v>75</v>
      </c>
      <c r="S982" s="13" t="s">
        <v>12868</v>
      </c>
      <c r="T982" s="13" t="s">
        <v>38</v>
      </c>
      <c r="U982" s="13" t="s">
        <v>12745</v>
      </c>
      <c r="V982" s="13" t="s">
        <v>8433</v>
      </c>
      <c r="W982" s="13">
        <v>0</v>
      </c>
      <c r="X982" s="13">
        <v>857436.58</v>
      </c>
      <c r="Y982" s="13"/>
      <c r="Z982" s="15" t="str">
        <f>VLOOKUP(D982,'ZOHO Export'!$H:$W,16,FALSE)</f>
        <v>Andres Furlan</v>
      </c>
      <c r="AA982" s="15" t="str">
        <f>VLOOKUP(E982,'ZOHO Export'!$H:$W,16,FALSE)</f>
        <v>Loïc Bouvier</v>
      </c>
    </row>
    <row r="983" spans="1:27" x14ac:dyDescent="0.3">
      <c r="A983" s="13" t="s">
        <v>1941</v>
      </c>
      <c r="B983" s="13" t="s">
        <v>5710</v>
      </c>
      <c r="C983" s="13"/>
      <c r="D983" s="13" t="s">
        <v>12519</v>
      </c>
      <c r="E983" s="13" t="s">
        <v>11785</v>
      </c>
      <c r="F983" s="13" t="s">
        <v>11694</v>
      </c>
      <c r="G983" s="13" t="s">
        <v>2163</v>
      </c>
      <c r="H983" s="13" t="s">
        <v>59</v>
      </c>
      <c r="I983" s="14">
        <v>44950</v>
      </c>
      <c r="J983" s="14">
        <v>45749</v>
      </c>
      <c r="K983" s="13"/>
      <c r="L983" s="13"/>
      <c r="M983" s="13"/>
      <c r="N983" s="13">
        <v>0</v>
      </c>
      <c r="O983" s="13"/>
      <c r="P983" s="13" t="s">
        <v>122</v>
      </c>
      <c r="Q983" s="13"/>
      <c r="R983" s="13" t="s">
        <v>75</v>
      </c>
      <c r="S983" s="13" t="s">
        <v>6878</v>
      </c>
      <c r="T983" s="13" t="s">
        <v>38</v>
      </c>
      <c r="U983" s="13" t="s">
        <v>38</v>
      </c>
      <c r="V983" s="13" t="s">
        <v>8434</v>
      </c>
      <c r="W983" s="13">
        <v>0</v>
      </c>
      <c r="X983" s="13"/>
      <c r="Y983" s="13"/>
      <c r="Z983" s="15" t="str">
        <f>VLOOKUP(D983,'ZOHO Export'!$H:$W,16,FALSE)</f>
        <v>Samia Arbaoui</v>
      </c>
      <c r="AA983" s="15" t="str">
        <f>VLOOKUP(E983,'ZOHO Export'!$H:$W,16,FALSE)</f>
        <v>Nicolas Dubois</v>
      </c>
    </row>
    <row r="984" spans="1:27" x14ac:dyDescent="0.3">
      <c r="A984" s="13" t="s">
        <v>1942</v>
      </c>
      <c r="B984" s="13" t="s">
        <v>5711</v>
      </c>
      <c r="C984" s="13" t="s">
        <v>12869</v>
      </c>
      <c r="D984" s="13" t="s">
        <v>12409</v>
      </c>
      <c r="E984" s="13" t="s">
        <v>11663</v>
      </c>
      <c r="F984" s="13" t="s">
        <v>11896</v>
      </c>
      <c r="G984" s="13" t="s">
        <v>1943</v>
      </c>
      <c r="H984" s="13" t="s">
        <v>59</v>
      </c>
      <c r="I984" s="14">
        <v>44949</v>
      </c>
      <c r="J984" s="14">
        <v>45380</v>
      </c>
      <c r="K984" s="14">
        <v>45082</v>
      </c>
      <c r="L984" s="13">
        <v>40878</v>
      </c>
      <c r="M984" s="13" t="s">
        <v>11663</v>
      </c>
      <c r="N984" s="13">
        <v>2</v>
      </c>
      <c r="O984" s="13">
        <v>2</v>
      </c>
      <c r="P984" s="13" t="s">
        <v>122</v>
      </c>
      <c r="Q984" s="13"/>
      <c r="R984" s="13" t="s">
        <v>25</v>
      </c>
      <c r="S984" s="13" t="s">
        <v>11715</v>
      </c>
      <c r="T984" s="13" t="s">
        <v>64</v>
      </c>
      <c r="U984" s="13" t="s">
        <v>64</v>
      </c>
      <c r="V984" s="13" t="s">
        <v>8435</v>
      </c>
      <c r="W984" s="13">
        <v>90</v>
      </c>
      <c r="X984" s="13">
        <v>177138</v>
      </c>
      <c r="Y984" s="13"/>
      <c r="Z984" s="15" t="e">
        <f>VLOOKUP(D984,'ZOHO Export'!$H:$W,16,FALSE)</f>
        <v>#N/A</v>
      </c>
      <c r="AA984" s="15" t="str">
        <f>VLOOKUP(E984,'ZOHO Export'!$H:$W,16,FALSE)</f>
        <v>Josué Silverio</v>
      </c>
    </row>
    <row r="985" spans="1:27" x14ac:dyDescent="0.3">
      <c r="A985" s="13" t="s">
        <v>1944</v>
      </c>
      <c r="B985" s="13" t="s">
        <v>11542</v>
      </c>
      <c r="C985" s="13"/>
      <c r="D985" s="13" t="s">
        <v>11661</v>
      </c>
      <c r="E985" s="13" t="s">
        <v>11767</v>
      </c>
      <c r="F985" s="13"/>
      <c r="G985" s="13" t="s">
        <v>549</v>
      </c>
      <c r="H985" s="13" t="s">
        <v>29</v>
      </c>
      <c r="I985" s="14">
        <v>44945</v>
      </c>
      <c r="J985" s="13"/>
      <c r="K985" s="14">
        <v>45835</v>
      </c>
      <c r="L985" s="13">
        <v>30492</v>
      </c>
      <c r="M985" s="13" t="s">
        <v>11767</v>
      </c>
      <c r="N985" s="13">
        <v>8</v>
      </c>
      <c r="O985" s="13">
        <v>10</v>
      </c>
      <c r="P985" s="13" t="s">
        <v>28</v>
      </c>
      <c r="Q985" s="13"/>
      <c r="R985" s="13" t="s">
        <v>36</v>
      </c>
      <c r="S985" s="13" t="s">
        <v>12870</v>
      </c>
      <c r="T985" s="13" t="s">
        <v>58</v>
      </c>
      <c r="U985" s="13" t="s">
        <v>12871</v>
      </c>
      <c r="V985" s="13" t="s">
        <v>11543</v>
      </c>
      <c r="W985" s="13">
        <v>0.5</v>
      </c>
      <c r="X985" s="13">
        <v>335253.5</v>
      </c>
      <c r="Y985" s="13"/>
      <c r="Z985" s="15" t="str">
        <f>VLOOKUP(D985,'ZOHO Export'!$H:$W,16,FALSE)</f>
        <v>Maria Bonaccio</v>
      </c>
      <c r="AA985" s="15" t="str">
        <f>VLOOKUP(E985,'ZOHO Export'!$H:$W,16,FALSE)</f>
        <v>Paqui Romero</v>
      </c>
    </row>
    <row r="986" spans="1:27" x14ac:dyDescent="0.3">
      <c r="A986" s="13" t="s">
        <v>1946</v>
      </c>
      <c r="B986" s="13" t="s">
        <v>5713</v>
      </c>
      <c r="C986" s="13"/>
      <c r="D986" s="13" t="s">
        <v>12872</v>
      </c>
      <c r="E986" s="13" t="s">
        <v>11829</v>
      </c>
      <c r="F986" s="13" t="s">
        <v>11711</v>
      </c>
      <c r="G986" s="13" t="s">
        <v>1947</v>
      </c>
      <c r="H986" s="13" t="s">
        <v>59</v>
      </c>
      <c r="I986" s="14">
        <v>44944</v>
      </c>
      <c r="J986" s="13"/>
      <c r="K986" s="14">
        <v>46009</v>
      </c>
      <c r="L986" s="13">
        <v>135616</v>
      </c>
      <c r="M986" s="13" t="s">
        <v>11711</v>
      </c>
      <c r="N986" s="13">
        <v>7</v>
      </c>
      <c r="O986" s="13">
        <v>8</v>
      </c>
      <c r="P986" s="13" t="s">
        <v>28</v>
      </c>
      <c r="Q986" s="13"/>
      <c r="R986" s="13" t="s">
        <v>82</v>
      </c>
      <c r="S986" s="13" t="s">
        <v>12873</v>
      </c>
      <c r="T986" s="13" t="s">
        <v>38</v>
      </c>
      <c r="U986" s="13" t="s">
        <v>38</v>
      </c>
      <c r="V986" s="13" t="s">
        <v>8437</v>
      </c>
      <c r="W986" s="13">
        <v>0</v>
      </c>
      <c r="X986" s="13">
        <v>1079816.8</v>
      </c>
      <c r="Y986" s="13"/>
      <c r="Z986" s="15" t="str">
        <f>VLOOKUP(D986,'ZOHO Export'!$H:$W,16,FALSE)</f>
        <v>Dirk Van Der Bracht</v>
      </c>
      <c r="AA986" s="15" t="str">
        <f>VLOOKUP(E986,'ZOHO Export'!$H:$W,16,FALSE)</f>
        <v>William Beyst</v>
      </c>
    </row>
    <row r="987" spans="1:27" x14ac:dyDescent="0.3">
      <c r="A987" s="13" t="s">
        <v>1950</v>
      </c>
      <c r="B987" s="13" t="s">
        <v>5714</v>
      </c>
      <c r="C987" s="13"/>
      <c r="D987" s="13" t="s">
        <v>12637</v>
      </c>
      <c r="E987" s="13" t="s">
        <v>11767</v>
      </c>
      <c r="F987" s="13"/>
      <c r="G987" s="13" t="s">
        <v>609</v>
      </c>
      <c r="H987" s="13" t="s">
        <v>29</v>
      </c>
      <c r="I987" s="14">
        <v>44942</v>
      </c>
      <c r="J987" s="14">
        <v>45000</v>
      </c>
      <c r="K987" s="14">
        <v>44942</v>
      </c>
      <c r="L987" s="13">
        <v>3250</v>
      </c>
      <c r="M987" s="13" t="s">
        <v>11767</v>
      </c>
      <c r="N987" s="13">
        <v>0</v>
      </c>
      <c r="O987" s="13">
        <v>0</v>
      </c>
      <c r="P987" s="13" t="s">
        <v>122</v>
      </c>
      <c r="Q987" s="13"/>
      <c r="R987" s="13" t="s">
        <v>36</v>
      </c>
      <c r="S987" s="13" t="s">
        <v>12874</v>
      </c>
      <c r="T987" s="13" t="s">
        <v>58</v>
      </c>
      <c r="U987" s="13" t="s">
        <v>58</v>
      </c>
      <c r="V987" s="13" t="s">
        <v>12875</v>
      </c>
      <c r="W987" s="13">
        <v>0</v>
      </c>
      <c r="X987" s="13">
        <v>3250</v>
      </c>
      <c r="Y987" s="13"/>
      <c r="Z987" s="15" t="e">
        <f>VLOOKUP(D987,'ZOHO Export'!$H:$W,16,FALSE)</f>
        <v>#N/A</v>
      </c>
      <c r="AA987" s="15" t="str">
        <f>VLOOKUP(E987,'ZOHO Export'!$H:$W,16,FALSE)</f>
        <v>Paqui Romero</v>
      </c>
    </row>
    <row r="988" spans="1:27" x14ac:dyDescent="0.3">
      <c r="A988" s="13" t="s">
        <v>1952</v>
      </c>
      <c r="B988" s="13" t="s">
        <v>5715</v>
      </c>
      <c r="C988" s="13"/>
      <c r="D988" s="13" t="s">
        <v>11771</v>
      </c>
      <c r="E988" s="13" t="s">
        <v>11800</v>
      </c>
      <c r="F988" s="13" t="s">
        <v>12876</v>
      </c>
      <c r="G988" s="13" t="s">
        <v>532</v>
      </c>
      <c r="H988" s="13" t="s">
        <v>29</v>
      </c>
      <c r="I988" s="14">
        <v>44941</v>
      </c>
      <c r="J988" s="14">
        <v>45196</v>
      </c>
      <c r="K988" s="14">
        <v>45105</v>
      </c>
      <c r="L988" s="13">
        <v>12114.8</v>
      </c>
      <c r="M988" s="13" t="s">
        <v>11800</v>
      </c>
      <c r="N988" s="13">
        <v>2</v>
      </c>
      <c r="O988" s="13">
        <v>2</v>
      </c>
      <c r="P988" s="13" t="s">
        <v>122</v>
      </c>
      <c r="Q988" s="13"/>
      <c r="R988" s="13" t="s">
        <v>36</v>
      </c>
      <c r="S988" s="13" t="s">
        <v>12877</v>
      </c>
      <c r="T988" s="13" t="s">
        <v>84</v>
      </c>
      <c r="U988" s="13" t="s">
        <v>12878</v>
      </c>
      <c r="V988" s="13" t="s">
        <v>12879</v>
      </c>
      <c r="W988" s="13">
        <v>1</v>
      </c>
      <c r="X988" s="13">
        <v>121836.8</v>
      </c>
      <c r="Y988" s="13"/>
      <c r="Z988" s="15" t="str">
        <f>VLOOKUP(D988,'ZOHO Export'!$H:$W,16,FALSE)</f>
        <v>Mark Sensenig</v>
      </c>
      <c r="AA988" s="15" t="str">
        <f>VLOOKUP(E988,'ZOHO Export'!$H:$W,16,FALSE)</f>
        <v>Mac Olean</v>
      </c>
    </row>
    <row r="989" spans="1:27" x14ac:dyDescent="0.3">
      <c r="A989" s="13" t="s">
        <v>1955</v>
      </c>
      <c r="B989" s="13" t="s">
        <v>5716</v>
      </c>
      <c r="C989" s="13"/>
      <c r="D989" s="13" t="s">
        <v>12747</v>
      </c>
      <c r="E989" s="13" t="s">
        <v>12323</v>
      </c>
      <c r="F989" s="13"/>
      <c r="G989" s="13" t="s">
        <v>1597</v>
      </c>
      <c r="H989" s="13" t="s">
        <v>59</v>
      </c>
      <c r="I989" s="14">
        <v>44937</v>
      </c>
      <c r="J989" s="14">
        <v>45443</v>
      </c>
      <c r="K989" s="14">
        <v>44938</v>
      </c>
      <c r="L989" s="13">
        <v>229716</v>
      </c>
      <c r="M989" s="13" t="s">
        <v>12323</v>
      </c>
      <c r="N989" s="13">
        <v>0</v>
      </c>
      <c r="O989" s="13">
        <v>0</v>
      </c>
      <c r="P989" s="13" t="s">
        <v>122</v>
      </c>
      <c r="Q989" s="13"/>
      <c r="R989" s="13" t="s">
        <v>36</v>
      </c>
      <c r="S989" s="13" t="s">
        <v>12880</v>
      </c>
      <c r="T989" s="13" t="s">
        <v>58</v>
      </c>
      <c r="U989" s="13" t="s">
        <v>58</v>
      </c>
      <c r="V989" s="13" t="s">
        <v>8439</v>
      </c>
      <c r="W989" s="13">
        <v>15</v>
      </c>
      <c r="X989" s="13">
        <v>229716</v>
      </c>
      <c r="Y989" s="13"/>
      <c r="Z989" s="15" t="e">
        <f>VLOOKUP(D989,'ZOHO Export'!$H:$W,16,FALSE)</f>
        <v>#N/A</v>
      </c>
      <c r="AA989" s="15" t="e">
        <f>VLOOKUP(E989,'ZOHO Export'!$H:$W,16,FALSE)</f>
        <v>#N/A</v>
      </c>
    </row>
    <row r="990" spans="1:27" x14ac:dyDescent="0.3">
      <c r="A990" s="13" t="s">
        <v>1956</v>
      </c>
      <c r="B990" s="13" t="s">
        <v>12881</v>
      </c>
      <c r="C990" s="13" t="s">
        <v>12882</v>
      </c>
      <c r="D990" s="13" t="s">
        <v>11649</v>
      </c>
      <c r="E990" s="13" t="s">
        <v>11649</v>
      </c>
      <c r="F990" s="13" t="s">
        <v>11723</v>
      </c>
      <c r="G990" s="13" t="s">
        <v>12883</v>
      </c>
      <c r="H990" s="13" t="s">
        <v>29</v>
      </c>
      <c r="I990" s="14">
        <v>44937</v>
      </c>
      <c r="J990" s="14">
        <v>45291</v>
      </c>
      <c r="K990" s="14">
        <v>45061</v>
      </c>
      <c r="L990" s="13">
        <v>7580</v>
      </c>
      <c r="M990" s="13" t="s">
        <v>12421</v>
      </c>
      <c r="N990" s="13">
        <v>1</v>
      </c>
      <c r="O990" s="13">
        <v>1</v>
      </c>
      <c r="P990" s="13" t="s">
        <v>122</v>
      </c>
      <c r="Q990" s="13"/>
      <c r="R990" s="13" t="s">
        <v>25</v>
      </c>
      <c r="S990" s="13" t="s">
        <v>12884</v>
      </c>
      <c r="T990" s="13" t="s">
        <v>53</v>
      </c>
      <c r="U990" s="13" t="s">
        <v>12885</v>
      </c>
      <c r="V990" s="13" t="s">
        <v>8440</v>
      </c>
      <c r="W990" s="13">
        <v>0</v>
      </c>
      <c r="X990" s="13">
        <v>19760</v>
      </c>
      <c r="Y990" s="13"/>
      <c r="Z990" s="15" t="str">
        <f>VLOOKUP(D990,'ZOHO Export'!$H:$W,16,FALSE)</f>
        <v>Wissem Bensaid</v>
      </c>
      <c r="AA990" s="15" t="str">
        <f>VLOOKUP(E990,'ZOHO Export'!$H:$W,16,FALSE)</f>
        <v>Wissem Bensaid</v>
      </c>
    </row>
    <row r="991" spans="1:27" x14ac:dyDescent="0.3">
      <c r="A991" s="13" t="s">
        <v>1958</v>
      </c>
      <c r="B991" s="13" t="s">
        <v>5718</v>
      </c>
      <c r="C991" s="13" t="s">
        <v>12886</v>
      </c>
      <c r="D991" s="13" t="s">
        <v>11815</v>
      </c>
      <c r="E991" s="13" t="s">
        <v>11792</v>
      </c>
      <c r="F991" s="13" t="s">
        <v>11723</v>
      </c>
      <c r="G991" s="13" t="s">
        <v>1959</v>
      </c>
      <c r="H991" s="13" t="s">
        <v>59</v>
      </c>
      <c r="I991" s="14">
        <v>44937</v>
      </c>
      <c r="J991" s="14">
        <v>44985</v>
      </c>
      <c r="K991" s="14">
        <v>44937</v>
      </c>
      <c r="L991" s="13">
        <v>4356.05</v>
      </c>
      <c r="M991" s="13" t="s">
        <v>11815</v>
      </c>
      <c r="N991" s="13">
        <v>0</v>
      </c>
      <c r="O991" s="13">
        <v>0</v>
      </c>
      <c r="P991" s="13" t="s">
        <v>122</v>
      </c>
      <c r="Q991" s="13"/>
      <c r="R991" s="13" t="s">
        <v>82</v>
      </c>
      <c r="S991" s="13" t="s">
        <v>11870</v>
      </c>
      <c r="T991" s="13" t="s">
        <v>38</v>
      </c>
      <c r="U991" s="13" t="s">
        <v>38</v>
      </c>
      <c r="V991" s="13" t="s">
        <v>8441</v>
      </c>
      <c r="W991" s="13">
        <v>0</v>
      </c>
      <c r="X991" s="13">
        <v>4356.05</v>
      </c>
      <c r="Y991" s="13"/>
      <c r="Z991" s="15" t="str">
        <f>VLOOKUP(D991,'ZOHO Export'!$H:$W,16,FALSE)</f>
        <v>Andrew Delhaisse</v>
      </c>
      <c r="AA991" s="15" t="str">
        <f>VLOOKUP(E991,'ZOHO Export'!$H:$W,16,FALSE)</f>
        <v>Damien Hemmeryckx</v>
      </c>
    </row>
    <row r="992" spans="1:27" x14ac:dyDescent="0.3">
      <c r="A992" s="13" t="s">
        <v>1960</v>
      </c>
      <c r="B992" s="13" t="s">
        <v>5719</v>
      </c>
      <c r="C992" s="13"/>
      <c r="D992" s="13" t="s">
        <v>11708</v>
      </c>
      <c r="E992" s="13" t="s">
        <v>11693</v>
      </c>
      <c r="F992" s="13" t="s">
        <v>11723</v>
      </c>
      <c r="G992" s="13" t="s">
        <v>1254</v>
      </c>
      <c r="H992" s="13" t="s">
        <v>29</v>
      </c>
      <c r="I992" s="14">
        <v>44935</v>
      </c>
      <c r="J992" s="14">
        <v>45046</v>
      </c>
      <c r="K992" s="14">
        <v>44935</v>
      </c>
      <c r="L992" s="13">
        <v>4738.3</v>
      </c>
      <c r="M992" s="13" t="s">
        <v>11708</v>
      </c>
      <c r="N992" s="13">
        <v>0</v>
      </c>
      <c r="O992" s="13">
        <v>0</v>
      </c>
      <c r="P992" s="13" t="s">
        <v>122</v>
      </c>
      <c r="Q992" s="13"/>
      <c r="R992" s="13" t="s">
        <v>25</v>
      </c>
      <c r="S992" s="13" t="s">
        <v>6878</v>
      </c>
      <c r="T992" s="13" t="s">
        <v>38</v>
      </c>
      <c r="U992" s="13" t="s">
        <v>38</v>
      </c>
      <c r="V992" s="13" t="s">
        <v>8442</v>
      </c>
      <c r="W992" s="13">
        <v>1</v>
      </c>
      <c r="X992" s="13">
        <v>4738.3</v>
      </c>
      <c r="Y992" s="13"/>
      <c r="Z992" s="15" t="str">
        <f>VLOOKUP(D992,'ZOHO Export'!$H:$W,16,FALSE)</f>
        <v>Jurgen Van Den Driessche</v>
      </c>
      <c r="AA992" s="15" t="str">
        <f>VLOOKUP(E992,'ZOHO Export'!$H:$W,16,FALSE)</f>
        <v>Peter Holvoet</v>
      </c>
    </row>
    <row r="993" spans="1:27" x14ac:dyDescent="0.3">
      <c r="A993" s="13" t="s">
        <v>1961</v>
      </c>
      <c r="B993" s="13" t="s">
        <v>5720</v>
      </c>
      <c r="C993" s="13"/>
      <c r="D993" s="13" t="s">
        <v>12887</v>
      </c>
      <c r="E993" s="13" t="s">
        <v>11785</v>
      </c>
      <c r="F993" s="13" t="s">
        <v>12377</v>
      </c>
      <c r="G993" s="13" t="s">
        <v>1962</v>
      </c>
      <c r="H993" s="13" t="s">
        <v>59</v>
      </c>
      <c r="I993" s="14">
        <v>44935</v>
      </c>
      <c r="J993" s="14">
        <v>44974</v>
      </c>
      <c r="K993" s="14">
        <v>44935</v>
      </c>
      <c r="L993" s="13">
        <v>146880</v>
      </c>
      <c r="M993" s="13" t="s">
        <v>11785</v>
      </c>
      <c r="N993" s="13">
        <v>0</v>
      </c>
      <c r="O993" s="13">
        <v>0</v>
      </c>
      <c r="P993" s="13" t="s">
        <v>122</v>
      </c>
      <c r="Q993" s="13"/>
      <c r="R993" s="13" t="s">
        <v>75</v>
      </c>
      <c r="S993" s="13" t="s">
        <v>6878</v>
      </c>
      <c r="T993" s="13" t="s">
        <v>38</v>
      </c>
      <c r="U993" s="13" t="s">
        <v>38</v>
      </c>
      <c r="V993" s="13" t="s">
        <v>8443</v>
      </c>
      <c r="W993" s="13">
        <v>0</v>
      </c>
      <c r="X993" s="13">
        <v>146880</v>
      </c>
      <c r="Y993" s="13"/>
      <c r="Z993" s="15" t="e">
        <f>VLOOKUP(D993,'ZOHO Export'!$H:$W,16,FALSE)</f>
        <v>#N/A</v>
      </c>
      <c r="AA993" s="15" t="str">
        <f>VLOOKUP(E993,'ZOHO Export'!$H:$W,16,FALSE)</f>
        <v>Nicolas Dubois</v>
      </c>
    </row>
    <row r="994" spans="1:27" x14ac:dyDescent="0.3">
      <c r="A994" s="13" t="s">
        <v>1964</v>
      </c>
      <c r="B994" s="13" t="s">
        <v>5721</v>
      </c>
      <c r="C994" s="13"/>
      <c r="D994" s="13" t="s">
        <v>12157</v>
      </c>
      <c r="E994" s="13" t="s">
        <v>11829</v>
      </c>
      <c r="F994" s="13" t="s">
        <v>11723</v>
      </c>
      <c r="G994" s="13" t="s">
        <v>334</v>
      </c>
      <c r="H994" s="13" t="s">
        <v>59</v>
      </c>
      <c r="I994" s="14">
        <v>44935</v>
      </c>
      <c r="J994" s="14">
        <v>45657</v>
      </c>
      <c r="K994" s="14">
        <v>45534</v>
      </c>
      <c r="L994" s="13">
        <v>68864.759999999995</v>
      </c>
      <c r="M994" s="13" t="s">
        <v>11829</v>
      </c>
      <c r="N994" s="13">
        <v>2</v>
      </c>
      <c r="O994" s="13">
        <v>3</v>
      </c>
      <c r="P994" s="13" t="s">
        <v>122</v>
      </c>
      <c r="Q994" s="13"/>
      <c r="R994" s="13" t="s">
        <v>82</v>
      </c>
      <c r="S994" s="13" t="s">
        <v>12767</v>
      </c>
      <c r="T994" s="13" t="s">
        <v>38</v>
      </c>
      <c r="U994" s="13" t="s">
        <v>12276</v>
      </c>
      <c r="V994" s="13" t="s">
        <v>8444</v>
      </c>
      <c r="W994" s="13">
        <v>0.5</v>
      </c>
      <c r="X994" s="13">
        <v>160002.41</v>
      </c>
      <c r="Y994" s="13"/>
      <c r="Z994" s="15" t="str">
        <f>VLOOKUP(D994,'ZOHO Export'!$H:$W,16,FALSE)</f>
        <v>Rudi Straetmans</v>
      </c>
      <c r="AA994" s="15" t="str">
        <f>VLOOKUP(E994,'ZOHO Export'!$H:$W,16,FALSE)</f>
        <v>William Beyst</v>
      </c>
    </row>
    <row r="995" spans="1:27" x14ac:dyDescent="0.3">
      <c r="A995" s="13" t="s">
        <v>1965</v>
      </c>
      <c r="B995" s="13" t="s">
        <v>5722</v>
      </c>
      <c r="C995" s="13"/>
      <c r="D995" s="13" t="s">
        <v>12366</v>
      </c>
      <c r="E995" s="13" t="s">
        <v>11736</v>
      </c>
      <c r="F995" s="13"/>
      <c r="G995" s="13" t="s">
        <v>1966</v>
      </c>
      <c r="H995" s="13" t="s">
        <v>29</v>
      </c>
      <c r="I995" s="14">
        <v>44935</v>
      </c>
      <c r="J995" s="14">
        <v>45778</v>
      </c>
      <c r="K995" s="14">
        <v>44935</v>
      </c>
      <c r="L995" s="13">
        <v>980</v>
      </c>
      <c r="M995" s="13" t="s">
        <v>12366</v>
      </c>
      <c r="N995" s="13">
        <v>0</v>
      </c>
      <c r="O995" s="13">
        <v>0</v>
      </c>
      <c r="P995" s="13" t="s">
        <v>122</v>
      </c>
      <c r="Q995" s="13"/>
      <c r="R995" s="13" t="s">
        <v>43</v>
      </c>
      <c r="S995" s="13" t="s">
        <v>11870</v>
      </c>
      <c r="T995" s="13" t="s">
        <v>58</v>
      </c>
      <c r="U995" s="13" t="s">
        <v>53</v>
      </c>
      <c r="V995" s="13" t="s">
        <v>8445</v>
      </c>
      <c r="W995" s="13">
        <v>15000</v>
      </c>
      <c r="X995" s="13">
        <v>980</v>
      </c>
      <c r="Y995" s="13"/>
      <c r="Z995" s="15" t="e">
        <f>VLOOKUP(D995,'ZOHO Export'!$H:$W,16,FALSE)</f>
        <v>#N/A</v>
      </c>
      <c r="AA995" s="15" t="str">
        <f>VLOOKUP(E995,'ZOHO Export'!$H:$W,16,FALSE)</f>
        <v>Begona Soto</v>
      </c>
    </row>
    <row r="996" spans="1:27" x14ac:dyDescent="0.3">
      <c r="A996" s="13" t="s">
        <v>1967</v>
      </c>
      <c r="B996" s="13" t="s">
        <v>12888</v>
      </c>
      <c r="C996" s="13"/>
      <c r="D996" s="13" t="s">
        <v>11920</v>
      </c>
      <c r="E996" s="13" t="s">
        <v>11649</v>
      </c>
      <c r="F996" s="13"/>
      <c r="G996" s="13" t="s">
        <v>508</v>
      </c>
      <c r="H996" s="13" t="s">
        <v>29</v>
      </c>
      <c r="I996" s="14">
        <v>44926</v>
      </c>
      <c r="J996" s="14">
        <v>45778</v>
      </c>
      <c r="K996" s="14">
        <v>44926</v>
      </c>
      <c r="L996" s="13">
        <v>500</v>
      </c>
      <c r="M996" s="13" t="s">
        <v>11649</v>
      </c>
      <c r="N996" s="13">
        <v>0</v>
      </c>
      <c r="O996" s="13">
        <v>0</v>
      </c>
      <c r="P996" s="13" t="s">
        <v>122</v>
      </c>
      <c r="Q996" s="13"/>
      <c r="R996" s="13" t="s">
        <v>25</v>
      </c>
      <c r="S996" s="13" t="s">
        <v>6878</v>
      </c>
      <c r="T996" s="13" t="s">
        <v>27</v>
      </c>
      <c r="U996" s="13" t="s">
        <v>27</v>
      </c>
      <c r="V996" s="13" t="s">
        <v>8446</v>
      </c>
      <c r="W996" s="13">
        <v>0</v>
      </c>
      <c r="X996" s="13">
        <v>500</v>
      </c>
      <c r="Y996" s="13"/>
      <c r="Z996" s="15" t="str">
        <f>VLOOKUP(D996,'ZOHO Export'!$H:$W,16,FALSE)</f>
        <v>Makki Chtioui</v>
      </c>
      <c r="AA996" s="15" t="str">
        <f>VLOOKUP(E996,'ZOHO Export'!$H:$W,16,FALSE)</f>
        <v>Wissem Bensaid</v>
      </c>
    </row>
    <row r="997" spans="1:27" x14ac:dyDescent="0.3">
      <c r="A997" s="13" t="s">
        <v>1968</v>
      </c>
      <c r="B997" s="13" t="s">
        <v>12889</v>
      </c>
      <c r="C997" s="13"/>
      <c r="D997" s="13" t="s">
        <v>11719</v>
      </c>
      <c r="E997" s="13" t="s">
        <v>11649</v>
      </c>
      <c r="F997" s="13"/>
      <c r="G997" s="13" t="s">
        <v>1969</v>
      </c>
      <c r="H997" s="13" t="s">
        <v>29</v>
      </c>
      <c r="I997" s="14">
        <v>44926</v>
      </c>
      <c r="J997" s="14">
        <v>45778</v>
      </c>
      <c r="K997" s="14">
        <v>44926</v>
      </c>
      <c r="L997" s="13">
        <v>25000</v>
      </c>
      <c r="M997" s="13" t="s">
        <v>11649</v>
      </c>
      <c r="N997" s="13">
        <v>0</v>
      </c>
      <c r="O997" s="13">
        <v>0</v>
      </c>
      <c r="P997" s="13" t="s">
        <v>122</v>
      </c>
      <c r="Q997" s="13"/>
      <c r="R997" s="13" t="s">
        <v>25</v>
      </c>
      <c r="S997" s="13" t="s">
        <v>6878</v>
      </c>
      <c r="T997" s="13" t="s">
        <v>27</v>
      </c>
      <c r="U997" s="13" t="s">
        <v>27</v>
      </c>
      <c r="V997" s="13" t="s">
        <v>8447</v>
      </c>
      <c r="W997" s="13">
        <v>0</v>
      </c>
      <c r="X997" s="13">
        <v>25000</v>
      </c>
      <c r="Y997" s="13"/>
      <c r="Z997" s="15" t="str">
        <f>VLOOKUP(D997,'ZOHO Export'!$H:$W,16,FALSE)</f>
        <v>Omar Tounsi</v>
      </c>
      <c r="AA997" s="15" t="str">
        <f>VLOOKUP(E997,'ZOHO Export'!$H:$W,16,FALSE)</f>
        <v>Wissem Bensaid</v>
      </c>
    </row>
    <row r="998" spans="1:27" x14ac:dyDescent="0.3">
      <c r="A998" s="13" t="s">
        <v>1971</v>
      </c>
      <c r="B998" s="13" t="s">
        <v>12890</v>
      </c>
      <c r="C998" s="13"/>
      <c r="D998" s="13" t="s">
        <v>11726</v>
      </c>
      <c r="E998" s="13" t="s">
        <v>11649</v>
      </c>
      <c r="F998" s="13"/>
      <c r="G998" s="13" t="s">
        <v>438</v>
      </c>
      <c r="H998" s="13" t="s">
        <v>29</v>
      </c>
      <c r="I998" s="14">
        <v>44926</v>
      </c>
      <c r="J998" s="13"/>
      <c r="K998" s="14">
        <v>44926</v>
      </c>
      <c r="L998" s="13">
        <v>1943.75</v>
      </c>
      <c r="M998" s="13" t="s">
        <v>11649</v>
      </c>
      <c r="N998" s="13">
        <v>0</v>
      </c>
      <c r="O998" s="13">
        <v>0</v>
      </c>
      <c r="P998" s="13" t="s">
        <v>122</v>
      </c>
      <c r="Q998" s="13"/>
      <c r="R998" s="13" t="s">
        <v>25</v>
      </c>
      <c r="S998" s="13" t="s">
        <v>6878</v>
      </c>
      <c r="T998" s="13" t="s">
        <v>27</v>
      </c>
      <c r="U998" s="13" t="s">
        <v>27</v>
      </c>
      <c r="V998" s="13" t="s">
        <v>8448</v>
      </c>
      <c r="W998" s="13">
        <v>0</v>
      </c>
      <c r="X998" s="13">
        <v>1943.75</v>
      </c>
      <c r="Y998" s="13"/>
      <c r="Z998" s="15" t="str">
        <f>VLOOKUP(D998,'ZOHO Export'!$H:$W,16,FALSE)</f>
        <v>Zied Maghrebi</v>
      </c>
      <c r="AA998" s="15" t="str">
        <f>VLOOKUP(E998,'ZOHO Export'!$H:$W,16,FALSE)</f>
        <v>Wissem Bensaid</v>
      </c>
    </row>
    <row r="999" spans="1:27" x14ac:dyDescent="0.3">
      <c r="A999" s="13" t="s">
        <v>1972</v>
      </c>
      <c r="B999" s="13" t="s">
        <v>12891</v>
      </c>
      <c r="C999" s="13"/>
      <c r="D999" s="13" t="s">
        <v>12359</v>
      </c>
      <c r="E999" s="13" t="s">
        <v>11649</v>
      </c>
      <c r="F999" s="13"/>
      <c r="G999" s="13" t="s">
        <v>1973</v>
      </c>
      <c r="H999" s="13" t="s">
        <v>29</v>
      </c>
      <c r="I999" s="14">
        <v>44926</v>
      </c>
      <c r="J999" s="14">
        <v>44974</v>
      </c>
      <c r="K999" s="14">
        <v>44926</v>
      </c>
      <c r="L999" s="13">
        <v>750</v>
      </c>
      <c r="M999" s="13" t="s">
        <v>11649</v>
      </c>
      <c r="N999" s="13">
        <v>0</v>
      </c>
      <c r="O999" s="13">
        <v>0</v>
      </c>
      <c r="P999" s="13" t="s">
        <v>122</v>
      </c>
      <c r="Q999" s="13"/>
      <c r="R999" s="13" t="s">
        <v>75</v>
      </c>
      <c r="S999" s="13" t="s">
        <v>6878</v>
      </c>
      <c r="T999" s="13" t="s">
        <v>27</v>
      </c>
      <c r="U999" s="13" t="s">
        <v>27</v>
      </c>
      <c r="V999" s="13" t="s">
        <v>8449</v>
      </c>
      <c r="W999" s="13">
        <v>0</v>
      </c>
      <c r="X999" s="13">
        <v>750</v>
      </c>
      <c r="Y999" s="13"/>
      <c r="Z999" s="15" t="str">
        <f>VLOOKUP(D999,'ZOHO Export'!$H:$W,16,FALSE)</f>
        <v>Younes CHAABANE</v>
      </c>
      <c r="AA999" s="15" t="str">
        <f>VLOOKUP(E999,'ZOHO Export'!$H:$W,16,FALSE)</f>
        <v>Wissem Bensaid</v>
      </c>
    </row>
    <row r="1000" spans="1:27" x14ac:dyDescent="0.3">
      <c r="A1000" s="13" t="s">
        <v>1974</v>
      </c>
      <c r="B1000" s="13" t="s">
        <v>12892</v>
      </c>
      <c r="C1000" s="13"/>
      <c r="D1000" s="13" t="s">
        <v>11975</v>
      </c>
      <c r="E1000" s="13" t="s">
        <v>11649</v>
      </c>
      <c r="F1000" s="13"/>
      <c r="G1000" s="13" t="s">
        <v>837</v>
      </c>
      <c r="H1000" s="13" t="s">
        <v>29</v>
      </c>
      <c r="I1000" s="14">
        <v>44926</v>
      </c>
      <c r="J1000" s="14">
        <v>45952</v>
      </c>
      <c r="K1000" s="14">
        <v>44926</v>
      </c>
      <c r="L1000" s="13">
        <v>93825</v>
      </c>
      <c r="M1000" s="13" t="s">
        <v>11649</v>
      </c>
      <c r="N1000" s="13">
        <v>0</v>
      </c>
      <c r="O1000" s="13">
        <v>0</v>
      </c>
      <c r="P1000" s="13" t="s">
        <v>122</v>
      </c>
      <c r="Q1000" s="13"/>
      <c r="R1000" s="13" t="s">
        <v>25</v>
      </c>
      <c r="S1000" s="13" t="s">
        <v>6878</v>
      </c>
      <c r="T1000" s="13" t="s">
        <v>27</v>
      </c>
      <c r="U1000" s="13" t="s">
        <v>27</v>
      </c>
      <c r="V1000" s="13" t="s">
        <v>8450</v>
      </c>
      <c r="W1000" s="13">
        <v>0</v>
      </c>
      <c r="X1000" s="13">
        <v>93825</v>
      </c>
      <c r="Y1000" s="13"/>
      <c r="Z1000" s="15" t="str">
        <f>VLOOKUP(D1000,'ZOHO Export'!$H:$W,16,FALSE)</f>
        <v>Nejah Walha</v>
      </c>
      <c r="AA1000" s="15" t="str">
        <f>VLOOKUP(E1000,'ZOHO Export'!$H:$W,16,FALSE)</f>
        <v>Wissem Bensaid</v>
      </c>
    </row>
    <row r="1001" spans="1:27" x14ac:dyDescent="0.3">
      <c r="A1001" s="13" t="s">
        <v>1975</v>
      </c>
      <c r="B1001" s="13" t="s">
        <v>12893</v>
      </c>
      <c r="C1001" s="13"/>
      <c r="D1001" s="13" t="s">
        <v>11726</v>
      </c>
      <c r="E1001" s="13" t="s">
        <v>11649</v>
      </c>
      <c r="F1001" s="13"/>
      <c r="G1001" s="13" t="s">
        <v>48</v>
      </c>
      <c r="H1001" s="13" t="s">
        <v>29</v>
      </c>
      <c r="I1001" s="14">
        <v>44925</v>
      </c>
      <c r="J1001" s="14">
        <v>45077</v>
      </c>
      <c r="K1001" s="14">
        <v>44925</v>
      </c>
      <c r="L1001" s="13">
        <v>625</v>
      </c>
      <c r="M1001" s="13" t="s">
        <v>11649</v>
      </c>
      <c r="N1001" s="13">
        <v>0</v>
      </c>
      <c r="O1001" s="13">
        <v>0</v>
      </c>
      <c r="P1001" s="13" t="s">
        <v>122</v>
      </c>
      <c r="Q1001" s="13"/>
      <c r="R1001" s="13" t="s">
        <v>43</v>
      </c>
      <c r="S1001" s="13" t="s">
        <v>6878</v>
      </c>
      <c r="T1001" s="13" t="s">
        <v>27</v>
      </c>
      <c r="U1001" s="13" t="s">
        <v>27</v>
      </c>
      <c r="V1001" s="13" t="s">
        <v>8451</v>
      </c>
      <c r="W1001" s="13">
        <v>0</v>
      </c>
      <c r="X1001" s="13">
        <v>625</v>
      </c>
      <c r="Y1001" s="13"/>
      <c r="Z1001" s="15" t="str">
        <f>VLOOKUP(D1001,'ZOHO Export'!$H:$W,16,FALSE)</f>
        <v>Zied Maghrebi</v>
      </c>
      <c r="AA1001" s="15" t="str">
        <f>VLOOKUP(E1001,'ZOHO Export'!$H:$W,16,FALSE)</f>
        <v>Wissem Bensaid</v>
      </c>
    </row>
    <row r="1002" spans="1:27" x14ac:dyDescent="0.3">
      <c r="A1002" s="13" t="s">
        <v>1976</v>
      </c>
      <c r="B1002" s="13" t="s">
        <v>12894</v>
      </c>
      <c r="C1002" s="13"/>
      <c r="D1002" s="13" t="s">
        <v>11726</v>
      </c>
      <c r="E1002" s="13" t="s">
        <v>11649</v>
      </c>
      <c r="F1002" s="13"/>
      <c r="G1002" s="13" t="s">
        <v>1245</v>
      </c>
      <c r="H1002" s="13" t="s">
        <v>29</v>
      </c>
      <c r="I1002" s="14">
        <v>44925</v>
      </c>
      <c r="J1002" s="14">
        <v>45077</v>
      </c>
      <c r="K1002" s="14">
        <v>44925</v>
      </c>
      <c r="L1002" s="13">
        <v>13000</v>
      </c>
      <c r="M1002" s="13" t="s">
        <v>11649</v>
      </c>
      <c r="N1002" s="13">
        <v>0</v>
      </c>
      <c r="O1002" s="13">
        <v>0</v>
      </c>
      <c r="P1002" s="13" t="s">
        <v>122</v>
      </c>
      <c r="Q1002" s="13"/>
      <c r="R1002" s="13" t="s">
        <v>25</v>
      </c>
      <c r="S1002" s="13" t="s">
        <v>6878</v>
      </c>
      <c r="T1002" s="13" t="s">
        <v>27</v>
      </c>
      <c r="U1002" s="13" t="s">
        <v>27</v>
      </c>
      <c r="V1002" s="13" t="s">
        <v>8452</v>
      </c>
      <c r="W1002" s="13">
        <v>0</v>
      </c>
      <c r="X1002" s="13">
        <v>13000</v>
      </c>
      <c r="Y1002" s="13"/>
      <c r="Z1002" s="15" t="str">
        <f>VLOOKUP(D1002,'ZOHO Export'!$H:$W,16,FALSE)</f>
        <v>Zied Maghrebi</v>
      </c>
      <c r="AA1002" s="15" t="str">
        <f>VLOOKUP(E1002,'ZOHO Export'!$H:$W,16,FALSE)</f>
        <v>Wissem Bensaid</v>
      </c>
    </row>
    <row r="1003" spans="1:27" x14ac:dyDescent="0.3">
      <c r="A1003" s="13" t="s">
        <v>1977</v>
      </c>
      <c r="B1003" s="13" t="s">
        <v>12895</v>
      </c>
      <c r="C1003" s="13"/>
      <c r="D1003" s="13" t="s">
        <v>11726</v>
      </c>
      <c r="E1003" s="13" t="s">
        <v>11649</v>
      </c>
      <c r="F1003" s="13"/>
      <c r="G1003" s="13" t="s">
        <v>1245</v>
      </c>
      <c r="H1003" s="13" t="s">
        <v>29</v>
      </c>
      <c r="I1003" s="14">
        <v>44925</v>
      </c>
      <c r="J1003" s="14">
        <v>45778</v>
      </c>
      <c r="K1003" s="14">
        <v>44925</v>
      </c>
      <c r="L1003" s="13">
        <v>10768.75</v>
      </c>
      <c r="M1003" s="13" t="s">
        <v>11649</v>
      </c>
      <c r="N1003" s="13">
        <v>0</v>
      </c>
      <c r="O1003" s="13">
        <v>0</v>
      </c>
      <c r="P1003" s="13" t="s">
        <v>122</v>
      </c>
      <c r="Q1003" s="13"/>
      <c r="R1003" s="13" t="s">
        <v>25</v>
      </c>
      <c r="S1003" s="13" t="s">
        <v>6878</v>
      </c>
      <c r="T1003" s="13" t="s">
        <v>27</v>
      </c>
      <c r="U1003" s="13" t="s">
        <v>27</v>
      </c>
      <c r="V1003" s="13" t="s">
        <v>8453</v>
      </c>
      <c r="W1003" s="13">
        <v>0</v>
      </c>
      <c r="X1003" s="13">
        <v>10768.75</v>
      </c>
      <c r="Y1003" s="13"/>
      <c r="Z1003" s="15" t="str">
        <f>VLOOKUP(D1003,'ZOHO Export'!$H:$W,16,FALSE)</f>
        <v>Zied Maghrebi</v>
      </c>
      <c r="AA1003" s="15" t="str">
        <f>VLOOKUP(E1003,'ZOHO Export'!$H:$W,16,FALSE)</f>
        <v>Wissem Bensaid</v>
      </c>
    </row>
    <row r="1004" spans="1:27" x14ac:dyDescent="0.3">
      <c r="A1004" s="13" t="s">
        <v>1978</v>
      </c>
      <c r="B1004" s="13" t="s">
        <v>12896</v>
      </c>
      <c r="C1004" s="13"/>
      <c r="D1004" s="13" t="s">
        <v>11730</v>
      </c>
      <c r="E1004" s="13" t="s">
        <v>11649</v>
      </c>
      <c r="F1004" s="13"/>
      <c r="G1004" s="13" t="s">
        <v>1979</v>
      </c>
      <c r="H1004" s="13" t="s">
        <v>29</v>
      </c>
      <c r="I1004" s="14">
        <v>44925</v>
      </c>
      <c r="J1004" s="14">
        <v>45952</v>
      </c>
      <c r="K1004" s="14">
        <v>44925</v>
      </c>
      <c r="L1004" s="13">
        <v>10650</v>
      </c>
      <c r="M1004" s="13" t="s">
        <v>11649</v>
      </c>
      <c r="N1004" s="13">
        <v>0</v>
      </c>
      <c r="O1004" s="13">
        <v>0</v>
      </c>
      <c r="P1004" s="13" t="s">
        <v>122</v>
      </c>
      <c r="Q1004" s="13"/>
      <c r="R1004" s="13" t="s">
        <v>104</v>
      </c>
      <c r="S1004" s="13" t="s">
        <v>6878</v>
      </c>
      <c r="T1004" s="13" t="s">
        <v>27</v>
      </c>
      <c r="U1004" s="13" t="s">
        <v>27</v>
      </c>
      <c r="V1004" s="13" t="s">
        <v>8454</v>
      </c>
      <c r="W1004" s="13">
        <v>0</v>
      </c>
      <c r="X1004" s="13">
        <v>10650</v>
      </c>
      <c r="Y1004" s="13"/>
      <c r="Z1004" s="15" t="str">
        <f>VLOOKUP(D1004,'ZOHO Export'!$H:$W,16,FALSE)</f>
        <v>Mansour Hamza</v>
      </c>
      <c r="AA1004" s="15" t="str">
        <f>VLOOKUP(E1004,'ZOHO Export'!$H:$W,16,FALSE)</f>
        <v>Wissem Bensaid</v>
      </c>
    </row>
    <row r="1005" spans="1:27" x14ac:dyDescent="0.3">
      <c r="A1005" s="13" t="s">
        <v>1980</v>
      </c>
      <c r="B1005" s="13" t="s">
        <v>12897</v>
      </c>
      <c r="C1005" s="13"/>
      <c r="D1005" s="13" t="s">
        <v>12898</v>
      </c>
      <c r="E1005" s="13" t="s">
        <v>11649</v>
      </c>
      <c r="F1005" s="13"/>
      <c r="G1005" s="13" t="s">
        <v>256</v>
      </c>
      <c r="H1005" s="13" t="s">
        <v>29</v>
      </c>
      <c r="I1005" s="14">
        <v>44925</v>
      </c>
      <c r="J1005" s="13"/>
      <c r="K1005" s="14">
        <v>44925</v>
      </c>
      <c r="L1005" s="13">
        <v>139600</v>
      </c>
      <c r="M1005" s="13" t="s">
        <v>11649</v>
      </c>
      <c r="N1005" s="13">
        <v>0</v>
      </c>
      <c r="O1005" s="13">
        <v>0</v>
      </c>
      <c r="P1005" s="13" t="s">
        <v>122</v>
      </c>
      <c r="Q1005" s="13"/>
      <c r="R1005" s="13" t="s">
        <v>82</v>
      </c>
      <c r="S1005" s="13" t="s">
        <v>6878</v>
      </c>
      <c r="T1005" s="13" t="s">
        <v>27</v>
      </c>
      <c r="U1005" s="13" t="s">
        <v>27</v>
      </c>
      <c r="V1005" s="13" t="s">
        <v>8455</v>
      </c>
      <c r="W1005" s="13">
        <v>0</v>
      </c>
      <c r="X1005" s="13">
        <v>139600</v>
      </c>
      <c r="Y1005" s="13"/>
      <c r="Z1005" s="15" t="str">
        <f>VLOOKUP(D1005,'ZOHO Export'!$H:$W,16,FALSE)</f>
        <v>Ahmed Ghorbel</v>
      </c>
      <c r="AA1005" s="15" t="str">
        <f>VLOOKUP(E1005,'ZOHO Export'!$H:$W,16,FALSE)</f>
        <v>Wissem Bensaid</v>
      </c>
    </row>
    <row r="1006" spans="1:27" x14ac:dyDescent="0.3">
      <c r="A1006" s="13" t="s">
        <v>1982</v>
      </c>
      <c r="B1006" s="13" t="s">
        <v>12899</v>
      </c>
      <c r="C1006" s="13"/>
      <c r="D1006" s="13" t="s">
        <v>11726</v>
      </c>
      <c r="E1006" s="13" t="s">
        <v>11649</v>
      </c>
      <c r="F1006" s="13"/>
      <c r="G1006" s="13" t="s">
        <v>438</v>
      </c>
      <c r="H1006" s="13" t="s">
        <v>29</v>
      </c>
      <c r="I1006" s="14">
        <v>44925</v>
      </c>
      <c r="J1006" s="14">
        <v>45778</v>
      </c>
      <c r="K1006" s="14">
        <v>44925</v>
      </c>
      <c r="L1006" s="13">
        <v>7425</v>
      </c>
      <c r="M1006" s="13" t="s">
        <v>11649</v>
      </c>
      <c r="N1006" s="13">
        <v>0</v>
      </c>
      <c r="O1006" s="13">
        <v>0</v>
      </c>
      <c r="P1006" s="13" t="s">
        <v>122</v>
      </c>
      <c r="Q1006" s="13"/>
      <c r="R1006" s="13" t="s">
        <v>25</v>
      </c>
      <c r="S1006" s="13" t="s">
        <v>6878</v>
      </c>
      <c r="T1006" s="13" t="s">
        <v>27</v>
      </c>
      <c r="U1006" s="13" t="s">
        <v>27</v>
      </c>
      <c r="V1006" s="13" t="s">
        <v>8456</v>
      </c>
      <c r="W1006" s="13">
        <v>0</v>
      </c>
      <c r="X1006" s="13">
        <v>7425</v>
      </c>
      <c r="Y1006" s="13"/>
      <c r="Z1006" s="15" t="str">
        <f>VLOOKUP(D1006,'ZOHO Export'!$H:$W,16,FALSE)</f>
        <v>Zied Maghrebi</v>
      </c>
      <c r="AA1006" s="15" t="str">
        <f>VLOOKUP(E1006,'ZOHO Export'!$H:$W,16,FALSE)</f>
        <v>Wissem Bensaid</v>
      </c>
    </row>
    <row r="1007" spans="1:27" x14ac:dyDescent="0.3">
      <c r="A1007" s="13" t="s">
        <v>1983</v>
      </c>
      <c r="B1007" s="13" t="s">
        <v>12900</v>
      </c>
      <c r="C1007" s="13"/>
      <c r="D1007" s="13" t="s">
        <v>11890</v>
      </c>
      <c r="E1007" s="13" t="s">
        <v>11649</v>
      </c>
      <c r="F1007" s="13"/>
      <c r="G1007" s="13" t="s">
        <v>427</v>
      </c>
      <c r="H1007" s="13" t="s">
        <v>29</v>
      </c>
      <c r="I1007" s="14">
        <v>44925</v>
      </c>
      <c r="J1007" s="14">
        <v>45778</v>
      </c>
      <c r="K1007" s="14">
        <v>44925</v>
      </c>
      <c r="L1007" s="13">
        <v>3000</v>
      </c>
      <c r="M1007" s="13" t="s">
        <v>11649</v>
      </c>
      <c r="N1007" s="13">
        <v>0</v>
      </c>
      <c r="O1007" s="13">
        <v>0</v>
      </c>
      <c r="P1007" s="13" t="s">
        <v>122</v>
      </c>
      <c r="Q1007" s="13"/>
      <c r="R1007" s="13" t="s">
        <v>25</v>
      </c>
      <c r="S1007" s="13" t="s">
        <v>6878</v>
      </c>
      <c r="T1007" s="13" t="s">
        <v>27</v>
      </c>
      <c r="U1007" s="13" t="s">
        <v>27</v>
      </c>
      <c r="V1007" s="13" t="s">
        <v>8457</v>
      </c>
      <c r="W1007" s="13">
        <v>0</v>
      </c>
      <c r="X1007" s="13">
        <v>3000</v>
      </c>
      <c r="Y1007" s="13"/>
      <c r="Z1007" s="15" t="str">
        <f>VLOOKUP(D1007,'ZOHO Export'!$H:$W,16,FALSE)</f>
        <v>Fedi Saadaoui</v>
      </c>
      <c r="AA1007" s="15" t="str">
        <f>VLOOKUP(E1007,'ZOHO Export'!$H:$W,16,FALSE)</f>
        <v>Wissem Bensaid</v>
      </c>
    </row>
    <row r="1008" spans="1:27" x14ac:dyDescent="0.3">
      <c r="A1008" s="13" t="s">
        <v>1984</v>
      </c>
      <c r="B1008" s="13" t="s">
        <v>12901</v>
      </c>
      <c r="C1008" s="13"/>
      <c r="D1008" s="13" t="s">
        <v>11726</v>
      </c>
      <c r="E1008" s="13" t="s">
        <v>11649</v>
      </c>
      <c r="F1008" s="13"/>
      <c r="G1008" s="13" t="s">
        <v>438</v>
      </c>
      <c r="H1008" s="13" t="s">
        <v>29</v>
      </c>
      <c r="I1008" s="14">
        <v>44925</v>
      </c>
      <c r="J1008" s="14">
        <v>45778</v>
      </c>
      <c r="K1008" s="14">
        <v>44925</v>
      </c>
      <c r="L1008" s="13">
        <v>22925</v>
      </c>
      <c r="M1008" s="13" t="s">
        <v>11649</v>
      </c>
      <c r="N1008" s="13">
        <v>0</v>
      </c>
      <c r="O1008" s="13">
        <v>0</v>
      </c>
      <c r="P1008" s="13" t="s">
        <v>122</v>
      </c>
      <c r="Q1008" s="13"/>
      <c r="R1008" s="13" t="s">
        <v>25</v>
      </c>
      <c r="S1008" s="13" t="s">
        <v>6878</v>
      </c>
      <c r="T1008" s="13" t="s">
        <v>27</v>
      </c>
      <c r="U1008" s="13" t="s">
        <v>27</v>
      </c>
      <c r="V1008" s="13" t="s">
        <v>8458</v>
      </c>
      <c r="W1008" s="13">
        <v>0</v>
      </c>
      <c r="X1008" s="13">
        <v>22925</v>
      </c>
      <c r="Y1008" s="13"/>
      <c r="Z1008" s="15" t="str">
        <f>VLOOKUP(D1008,'ZOHO Export'!$H:$W,16,FALSE)</f>
        <v>Zied Maghrebi</v>
      </c>
      <c r="AA1008" s="15" t="str">
        <f>VLOOKUP(E1008,'ZOHO Export'!$H:$W,16,FALSE)</f>
        <v>Wissem Bensaid</v>
      </c>
    </row>
    <row r="1009" spans="1:27" x14ac:dyDescent="0.3">
      <c r="A1009" s="13" t="s">
        <v>1985</v>
      </c>
      <c r="B1009" s="13" t="s">
        <v>12902</v>
      </c>
      <c r="C1009" s="13"/>
      <c r="D1009" s="13" t="s">
        <v>11726</v>
      </c>
      <c r="E1009" s="13" t="s">
        <v>11649</v>
      </c>
      <c r="F1009" s="13"/>
      <c r="G1009" s="13" t="s">
        <v>48</v>
      </c>
      <c r="H1009" s="13" t="s">
        <v>29</v>
      </c>
      <c r="I1009" s="14">
        <v>44925</v>
      </c>
      <c r="J1009" s="14">
        <v>44926</v>
      </c>
      <c r="K1009" s="14">
        <v>44925</v>
      </c>
      <c r="L1009" s="13">
        <v>300</v>
      </c>
      <c r="M1009" s="13" t="s">
        <v>11649</v>
      </c>
      <c r="N1009" s="13">
        <v>0</v>
      </c>
      <c r="O1009" s="13">
        <v>0</v>
      </c>
      <c r="P1009" s="13" t="s">
        <v>122</v>
      </c>
      <c r="Q1009" s="13"/>
      <c r="R1009" s="13" t="s">
        <v>43</v>
      </c>
      <c r="S1009" s="13" t="s">
        <v>6878</v>
      </c>
      <c r="T1009" s="13" t="s">
        <v>27</v>
      </c>
      <c r="U1009" s="13" t="s">
        <v>27</v>
      </c>
      <c r="V1009" s="13" t="s">
        <v>8459</v>
      </c>
      <c r="W1009" s="13">
        <v>0</v>
      </c>
      <c r="X1009" s="13">
        <v>300</v>
      </c>
      <c r="Y1009" s="13"/>
      <c r="Z1009" s="15" t="str">
        <f>VLOOKUP(D1009,'ZOHO Export'!$H:$W,16,FALSE)</f>
        <v>Zied Maghrebi</v>
      </c>
      <c r="AA1009" s="15" t="str">
        <f>VLOOKUP(E1009,'ZOHO Export'!$H:$W,16,FALSE)</f>
        <v>Wissem Bensaid</v>
      </c>
    </row>
    <row r="1010" spans="1:27" x14ac:dyDescent="0.3">
      <c r="A1010" s="13" t="s">
        <v>1986</v>
      </c>
      <c r="B1010" s="13" t="s">
        <v>11544</v>
      </c>
      <c r="C1010" s="13"/>
      <c r="D1010" s="13" t="s">
        <v>11726</v>
      </c>
      <c r="E1010" s="13" t="s">
        <v>11649</v>
      </c>
      <c r="F1010" s="13"/>
      <c r="G1010" s="13" t="s">
        <v>438</v>
      </c>
      <c r="H1010" s="13" t="s">
        <v>29</v>
      </c>
      <c r="I1010" s="14">
        <v>44925</v>
      </c>
      <c r="J1010" s="13"/>
      <c r="K1010" s="14">
        <v>44925</v>
      </c>
      <c r="L1010" s="13">
        <v>31900</v>
      </c>
      <c r="M1010" s="13" t="s">
        <v>11649</v>
      </c>
      <c r="N1010" s="13">
        <v>0</v>
      </c>
      <c r="O1010" s="13">
        <v>0</v>
      </c>
      <c r="P1010" s="13" t="s">
        <v>28</v>
      </c>
      <c r="Q1010" s="13"/>
      <c r="R1010" s="13" t="s">
        <v>25</v>
      </c>
      <c r="S1010" s="13" t="s">
        <v>6878</v>
      </c>
      <c r="T1010" s="13" t="s">
        <v>27</v>
      </c>
      <c r="U1010" s="13" t="s">
        <v>27</v>
      </c>
      <c r="V1010" s="13" t="s">
        <v>8460</v>
      </c>
      <c r="W1010" s="13">
        <v>0</v>
      </c>
      <c r="X1010" s="13">
        <v>31900</v>
      </c>
      <c r="Y1010" s="13"/>
      <c r="Z1010" s="15" t="str">
        <f>VLOOKUP(D1010,'ZOHO Export'!$H:$W,16,FALSE)</f>
        <v>Zied Maghrebi</v>
      </c>
      <c r="AA1010" s="15" t="str">
        <f>VLOOKUP(E1010,'ZOHO Export'!$H:$W,16,FALSE)</f>
        <v>Wissem Bensaid</v>
      </c>
    </row>
    <row r="1011" spans="1:27" x14ac:dyDescent="0.3">
      <c r="A1011" s="13" t="s">
        <v>1987</v>
      </c>
      <c r="B1011" s="13" t="s">
        <v>12903</v>
      </c>
      <c r="C1011" s="13"/>
      <c r="D1011" s="13" t="s">
        <v>11726</v>
      </c>
      <c r="E1011" s="13" t="s">
        <v>11649</v>
      </c>
      <c r="F1011" s="13"/>
      <c r="G1011" s="13" t="s">
        <v>438</v>
      </c>
      <c r="H1011" s="13" t="s">
        <v>29</v>
      </c>
      <c r="I1011" s="14">
        <v>44925</v>
      </c>
      <c r="J1011" s="13"/>
      <c r="K1011" s="14">
        <v>44925</v>
      </c>
      <c r="L1011" s="13">
        <v>17687.5</v>
      </c>
      <c r="M1011" s="13" t="s">
        <v>11649</v>
      </c>
      <c r="N1011" s="13">
        <v>0</v>
      </c>
      <c r="O1011" s="13">
        <v>0</v>
      </c>
      <c r="P1011" s="13" t="s">
        <v>574</v>
      </c>
      <c r="Q1011" s="13"/>
      <c r="R1011" s="13" t="s">
        <v>25</v>
      </c>
      <c r="S1011" s="13" t="s">
        <v>6878</v>
      </c>
      <c r="T1011" s="13" t="s">
        <v>27</v>
      </c>
      <c r="U1011" s="13" t="s">
        <v>27</v>
      </c>
      <c r="V1011" s="13" t="s">
        <v>8461</v>
      </c>
      <c r="W1011" s="13">
        <v>0</v>
      </c>
      <c r="X1011" s="13">
        <v>17687.5</v>
      </c>
      <c r="Y1011" s="13"/>
      <c r="Z1011" s="15" t="str">
        <f>VLOOKUP(D1011,'ZOHO Export'!$H:$W,16,FALSE)</f>
        <v>Zied Maghrebi</v>
      </c>
      <c r="AA1011" s="15" t="str">
        <f>VLOOKUP(E1011,'ZOHO Export'!$H:$W,16,FALSE)</f>
        <v>Wissem Bensaid</v>
      </c>
    </row>
    <row r="1012" spans="1:27" x14ac:dyDescent="0.3">
      <c r="A1012" s="13" t="s">
        <v>1988</v>
      </c>
      <c r="B1012" s="13" t="s">
        <v>12904</v>
      </c>
      <c r="C1012" s="13"/>
      <c r="D1012" s="13" t="s">
        <v>12777</v>
      </c>
      <c r="E1012" s="13" t="s">
        <v>11649</v>
      </c>
      <c r="F1012" s="13"/>
      <c r="G1012" s="13" t="s">
        <v>1245</v>
      </c>
      <c r="H1012" s="13" t="s">
        <v>29</v>
      </c>
      <c r="I1012" s="14">
        <v>44925</v>
      </c>
      <c r="J1012" s="14">
        <v>44926</v>
      </c>
      <c r="K1012" s="14">
        <v>44925</v>
      </c>
      <c r="L1012" s="13">
        <v>500</v>
      </c>
      <c r="M1012" s="13" t="s">
        <v>11649</v>
      </c>
      <c r="N1012" s="13">
        <v>0</v>
      </c>
      <c r="O1012" s="13">
        <v>0</v>
      </c>
      <c r="P1012" s="13" t="s">
        <v>122</v>
      </c>
      <c r="Q1012" s="13"/>
      <c r="R1012" s="13" t="s">
        <v>25</v>
      </c>
      <c r="S1012" s="13" t="s">
        <v>6878</v>
      </c>
      <c r="T1012" s="13" t="s">
        <v>27</v>
      </c>
      <c r="U1012" s="13" t="s">
        <v>27</v>
      </c>
      <c r="V1012" s="13" t="s">
        <v>12905</v>
      </c>
      <c r="W1012" s="13">
        <v>0</v>
      </c>
      <c r="X1012" s="13">
        <v>500</v>
      </c>
      <c r="Y1012" s="13"/>
      <c r="Z1012" s="15" t="e">
        <f>VLOOKUP(D1012,'ZOHO Export'!$H:$W,16,FALSE)</f>
        <v>#N/A</v>
      </c>
      <c r="AA1012" s="15" t="str">
        <f>VLOOKUP(E1012,'ZOHO Export'!$H:$W,16,FALSE)</f>
        <v>Wissem Bensaid</v>
      </c>
    </row>
    <row r="1013" spans="1:27" x14ac:dyDescent="0.3">
      <c r="A1013" s="13" t="s">
        <v>1989</v>
      </c>
      <c r="B1013" s="13" t="s">
        <v>5740</v>
      </c>
      <c r="C1013" s="13"/>
      <c r="D1013" s="13" t="s">
        <v>12503</v>
      </c>
      <c r="E1013" s="13" t="s">
        <v>11844</v>
      </c>
      <c r="F1013" s="13" t="s">
        <v>11723</v>
      </c>
      <c r="G1013" s="13" t="s">
        <v>207</v>
      </c>
      <c r="H1013" s="13" t="s">
        <v>59</v>
      </c>
      <c r="I1013" s="14">
        <v>44917</v>
      </c>
      <c r="J1013" s="14">
        <v>45291</v>
      </c>
      <c r="K1013" s="14">
        <v>45201</v>
      </c>
      <c r="L1013" s="13">
        <v>106305</v>
      </c>
      <c r="M1013" s="13" t="s">
        <v>11844</v>
      </c>
      <c r="N1013" s="13">
        <v>4</v>
      </c>
      <c r="O1013" s="13">
        <v>4</v>
      </c>
      <c r="P1013" s="13" t="s">
        <v>122</v>
      </c>
      <c r="Q1013" s="13"/>
      <c r="R1013" s="13" t="s">
        <v>43</v>
      </c>
      <c r="S1013" s="13" t="s">
        <v>12906</v>
      </c>
      <c r="T1013" s="13" t="s">
        <v>38</v>
      </c>
      <c r="U1013" s="13" t="s">
        <v>12907</v>
      </c>
      <c r="V1013" s="13" t="s">
        <v>8462</v>
      </c>
      <c r="W1013" s="13">
        <v>10</v>
      </c>
      <c r="X1013" s="13">
        <v>616527.89</v>
      </c>
      <c r="Y1013" s="13"/>
      <c r="Z1013" s="15" t="e">
        <f>VLOOKUP(D1013,'ZOHO Export'!$H:$W,16,FALSE)</f>
        <v>#N/A</v>
      </c>
      <c r="AA1013" s="15" t="e">
        <f>VLOOKUP(E1013,'ZOHO Export'!$H:$W,16,FALSE)</f>
        <v>#N/A</v>
      </c>
    </row>
    <row r="1014" spans="1:27" x14ac:dyDescent="0.3">
      <c r="A1014" s="13" t="s">
        <v>1990</v>
      </c>
      <c r="B1014" s="13" t="s">
        <v>5741</v>
      </c>
      <c r="C1014" s="13"/>
      <c r="D1014" s="13" t="s">
        <v>11738</v>
      </c>
      <c r="E1014" s="13" t="s">
        <v>11655</v>
      </c>
      <c r="F1014" s="13"/>
      <c r="G1014" s="13" t="s">
        <v>1991</v>
      </c>
      <c r="H1014" s="13" t="s">
        <v>29</v>
      </c>
      <c r="I1014" s="14">
        <v>44917</v>
      </c>
      <c r="J1014" s="14">
        <v>45201</v>
      </c>
      <c r="K1014" s="14">
        <v>44917</v>
      </c>
      <c r="L1014" s="13">
        <v>30618</v>
      </c>
      <c r="M1014" s="13" t="s">
        <v>11655</v>
      </c>
      <c r="N1014" s="13">
        <v>0</v>
      </c>
      <c r="O1014" s="13">
        <v>0</v>
      </c>
      <c r="P1014" s="13" t="s">
        <v>122</v>
      </c>
      <c r="Q1014" s="13"/>
      <c r="R1014" s="13" t="s">
        <v>43</v>
      </c>
      <c r="S1014" s="13" t="s">
        <v>11768</v>
      </c>
      <c r="T1014" s="13" t="s">
        <v>45</v>
      </c>
      <c r="U1014" s="13" t="s">
        <v>45</v>
      </c>
      <c r="V1014" s="13" t="s">
        <v>8463</v>
      </c>
      <c r="W1014" s="13">
        <v>1</v>
      </c>
      <c r="X1014" s="13">
        <v>30618</v>
      </c>
      <c r="Y1014" s="13"/>
      <c r="Z1014" s="15" t="str">
        <f>VLOOKUP(D1014,'ZOHO Export'!$H:$W,16,FALSE)</f>
        <v>Maximiliano Martin Parra</v>
      </c>
      <c r="AA1014" s="15" t="str">
        <f>VLOOKUP(E1014,'ZOHO Export'!$H:$W,16,FALSE)</f>
        <v>Laura Cestau</v>
      </c>
    </row>
    <row r="1015" spans="1:27" x14ac:dyDescent="0.3">
      <c r="A1015" s="13" t="s">
        <v>1992</v>
      </c>
      <c r="B1015" s="13" t="s">
        <v>5742</v>
      </c>
      <c r="C1015" s="13"/>
      <c r="D1015" s="13" t="s">
        <v>11708</v>
      </c>
      <c r="E1015" s="13" t="s">
        <v>12808</v>
      </c>
      <c r="F1015" s="13" t="s">
        <v>11705</v>
      </c>
      <c r="G1015" s="13" t="s">
        <v>1993</v>
      </c>
      <c r="H1015" s="13" t="s">
        <v>29</v>
      </c>
      <c r="I1015" s="14">
        <v>44915</v>
      </c>
      <c r="J1015" s="14">
        <v>45107</v>
      </c>
      <c r="K1015" s="14">
        <v>44915</v>
      </c>
      <c r="L1015" s="13">
        <v>8000.1</v>
      </c>
      <c r="M1015" s="13" t="s">
        <v>11708</v>
      </c>
      <c r="N1015" s="13">
        <v>0</v>
      </c>
      <c r="O1015" s="13">
        <v>0</v>
      </c>
      <c r="P1015" s="13" t="s">
        <v>122</v>
      </c>
      <c r="Q1015" s="13"/>
      <c r="R1015" s="13" t="s">
        <v>25</v>
      </c>
      <c r="S1015" s="13" t="s">
        <v>11775</v>
      </c>
      <c r="T1015" s="13" t="s">
        <v>38</v>
      </c>
      <c r="U1015" s="13" t="s">
        <v>38</v>
      </c>
      <c r="V1015" s="13" t="s">
        <v>12908</v>
      </c>
      <c r="W1015" s="13">
        <v>1</v>
      </c>
      <c r="X1015" s="13">
        <v>8000.1</v>
      </c>
      <c r="Y1015" s="13"/>
      <c r="Z1015" s="15" t="str">
        <f>VLOOKUP(D1015,'ZOHO Export'!$H:$W,16,FALSE)</f>
        <v>Jurgen Van Den Driessche</v>
      </c>
      <c r="AA1015" s="15" t="e">
        <f>VLOOKUP(E1015,'ZOHO Export'!$H:$W,16,FALSE)</f>
        <v>#N/A</v>
      </c>
    </row>
    <row r="1016" spans="1:27" x14ac:dyDescent="0.3">
      <c r="A1016" s="13" t="s">
        <v>1995</v>
      </c>
      <c r="B1016" s="13" t="s">
        <v>5743</v>
      </c>
      <c r="C1016" s="13"/>
      <c r="D1016" s="13" t="s">
        <v>11797</v>
      </c>
      <c r="E1016" s="13" t="s">
        <v>11722</v>
      </c>
      <c r="F1016" s="13"/>
      <c r="G1016" s="13" t="s">
        <v>279</v>
      </c>
      <c r="H1016" s="13" t="s">
        <v>29</v>
      </c>
      <c r="I1016" s="14">
        <v>44914</v>
      </c>
      <c r="J1016" s="14">
        <v>45536</v>
      </c>
      <c r="K1016" s="14">
        <v>44972</v>
      </c>
      <c r="L1016" s="13">
        <v>31590</v>
      </c>
      <c r="M1016" s="13" t="s">
        <v>11722</v>
      </c>
      <c r="N1016" s="13">
        <v>1</v>
      </c>
      <c r="O1016" s="13">
        <v>1</v>
      </c>
      <c r="P1016" s="13" t="s">
        <v>122</v>
      </c>
      <c r="Q1016" s="13"/>
      <c r="R1016" s="13" t="s">
        <v>43</v>
      </c>
      <c r="S1016" s="13" t="s">
        <v>12051</v>
      </c>
      <c r="T1016" s="13" t="s">
        <v>45</v>
      </c>
      <c r="U1016" s="13" t="s">
        <v>45</v>
      </c>
      <c r="V1016" s="13" t="s">
        <v>8464</v>
      </c>
      <c r="W1016" s="13">
        <v>4</v>
      </c>
      <c r="X1016" s="13">
        <v>36090</v>
      </c>
      <c r="Y1016" s="13"/>
      <c r="Z1016" s="15" t="str">
        <f>VLOOKUP(D1016,'ZOHO Export'!$H:$W,16,FALSE)</f>
        <v>Ricardo Roda</v>
      </c>
      <c r="AA1016" s="15" t="str">
        <f>VLOOKUP(E1016,'ZOHO Export'!$H:$W,16,FALSE)</f>
        <v>Juan Juarez Quintana</v>
      </c>
    </row>
    <row r="1017" spans="1:27" x14ac:dyDescent="0.3">
      <c r="A1017" s="13" t="s">
        <v>1996</v>
      </c>
      <c r="B1017" s="13" t="s">
        <v>5744</v>
      </c>
      <c r="C1017" s="13"/>
      <c r="D1017" s="13" t="s">
        <v>11710</v>
      </c>
      <c r="E1017" s="13" t="s">
        <v>11792</v>
      </c>
      <c r="F1017" s="13" t="s">
        <v>11711</v>
      </c>
      <c r="G1017" s="13" t="s">
        <v>138</v>
      </c>
      <c r="H1017" s="13" t="s">
        <v>59</v>
      </c>
      <c r="I1017" s="14">
        <v>44986</v>
      </c>
      <c r="J1017" s="14">
        <v>45231</v>
      </c>
      <c r="K1017" s="14">
        <v>45106</v>
      </c>
      <c r="L1017" s="13">
        <v>0</v>
      </c>
      <c r="M1017" s="13" t="s">
        <v>11711</v>
      </c>
      <c r="N1017" s="13">
        <v>2</v>
      </c>
      <c r="O1017" s="13">
        <v>2</v>
      </c>
      <c r="P1017" s="13" t="s">
        <v>122</v>
      </c>
      <c r="Q1017" s="13"/>
      <c r="R1017" s="13" t="s">
        <v>82</v>
      </c>
      <c r="S1017" s="13" t="s">
        <v>12909</v>
      </c>
      <c r="T1017" s="13" t="s">
        <v>38</v>
      </c>
      <c r="U1017" s="13" t="s">
        <v>12743</v>
      </c>
      <c r="V1017" s="13" t="s">
        <v>8465</v>
      </c>
      <c r="W1017" s="13">
        <v>20</v>
      </c>
      <c r="X1017" s="13">
        <v>204922</v>
      </c>
      <c r="Y1017" s="13"/>
      <c r="Z1017" s="15" t="str">
        <f>VLOOKUP(D1017,'ZOHO Export'!$H:$W,16,FALSE)</f>
        <v>Denis Remacle</v>
      </c>
      <c r="AA1017" s="15" t="str">
        <f>VLOOKUP(E1017,'ZOHO Export'!$H:$W,16,FALSE)</f>
        <v>Damien Hemmeryckx</v>
      </c>
    </row>
    <row r="1018" spans="1:27" x14ac:dyDescent="0.3">
      <c r="A1018" s="13" t="s">
        <v>1997</v>
      </c>
      <c r="B1018" s="13" t="s">
        <v>5745</v>
      </c>
      <c r="C1018" s="13"/>
      <c r="D1018" s="13" t="s">
        <v>11767</v>
      </c>
      <c r="E1018" s="13" t="s">
        <v>11907</v>
      </c>
      <c r="F1018" s="13"/>
      <c r="G1018" s="13" t="s">
        <v>549</v>
      </c>
      <c r="H1018" s="13" t="s">
        <v>59</v>
      </c>
      <c r="I1018" s="14">
        <v>44910</v>
      </c>
      <c r="J1018" s="14">
        <v>45688</v>
      </c>
      <c r="K1018" s="14">
        <v>45302</v>
      </c>
      <c r="L1018" s="13">
        <v>9493.2000000000007</v>
      </c>
      <c r="M1018" s="13" t="s">
        <v>12323</v>
      </c>
      <c r="N1018" s="13">
        <v>6</v>
      </c>
      <c r="O1018" s="13">
        <v>6</v>
      </c>
      <c r="P1018" s="13" t="s">
        <v>122</v>
      </c>
      <c r="Q1018" s="13"/>
      <c r="R1018" s="13" t="s">
        <v>36</v>
      </c>
      <c r="S1018" s="13" t="s">
        <v>12910</v>
      </c>
      <c r="T1018" s="13" t="s">
        <v>58</v>
      </c>
      <c r="U1018" s="13" t="s">
        <v>12871</v>
      </c>
      <c r="V1018" s="13" t="s">
        <v>12911</v>
      </c>
      <c r="W1018" s="13">
        <v>100000</v>
      </c>
      <c r="X1018" s="13">
        <v>36238.75</v>
      </c>
      <c r="Y1018" s="13"/>
      <c r="Z1018" s="15" t="str">
        <f>VLOOKUP(D1018,'ZOHO Export'!$H:$W,16,FALSE)</f>
        <v>Paqui Romero</v>
      </c>
      <c r="AA1018" s="15" t="e">
        <f>VLOOKUP(E1018,'ZOHO Export'!$H:$W,16,FALSE)</f>
        <v>#N/A</v>
      </c>
    </row>
    <row r="1019" spans="1:27" x14ac:dyDescent="0.3">
      <c r="A1019" s="13" t="s">
        <v>1999</v>
      </c>
      <c r="B1019" s="13" t="s">
        <v>5746</v>
      </c>
      <c r="C1019" s="13"/>
      <c r="D1019" s="13" t="s">
        <v>12912</v>
      </c>
      <c r="E1019" s="13" t="s">
        <v>11792</v>
      </c>
      <c r="F1019" s="13" t="s">
        <v>11711</v>
      </c>
      <c r="G1019" s="13" t="s">
        <v>2000</v>
      </c>
      <c r="H1019" s="13" t="s">
        <v>59</v>
      </c>
      <c r="I1019" s="14">
        <v>44910</v>
      </c>
      <c r="J1019" s="14">
        <v>45230</v>
      </c>
      <c r="K1019" s="14">
        <v>44977</v>
      </c>
      <c r="L1019" s="13">
        <v>25200</v>
      </c>
      <c r="M1019" s="13" t="s">
        <v>11869</v>
      </c>
      <c r="N1019" s="13">
        <v>4</v>
      </c>
      <c r="O1019" s="13">
        <v>5</v>
      </c>
      <c r="P1019" s="13" t="s">
        <v>122</v>
      </c>
      <c r="Q1019" s="13"/>
      <c r="R1019" s="13" t="s">
        <v>82</v>
      </c>
      <c r="S1019" s="13" t="s">
        <v>11653</v>
      </c>
      <c r="T1019" s="13" t="s">
        <v>53</v>
      </c>
      <c r="U1019" s="13" t="s">
        <v>12913</v>
      </c>
      <c r="V1019" s="13" t="s">
        <v>8467</v>
      </c>
      <c r="W1019" s="13">
        <v>75</v>
      </c>
      <c r="X1019" s="13">
        <v>389240</v>
      </c>
      <c r="Y1019" s="13"/>
      <c r="Z1019" s="15" t="e">
        <f>VLOOKUP(D1019,'ZOHO Export'!$H:$W,16,FALSE)</f>
        <v>#N/A</v>
      </c>
      <c r="AA1019" s="15" t="str">
        <f>VLOOKUP(E1019,'ZOHO Export'!$H:$W,16,FALSE)</f>
        <v>Damien Hemmeryckx</v>
      </c>
    </row>
    <row r="1020" spans="1:27" x14ac:dyDescent="0.3">
      <c r="A1020" s="13" t="s">
        <v>2002</v>
      </c>
      <c r="B1020" s="13" t="s">
        <v>5747</v>
      </c>
      <c r="C1020" s="13" t="s">
        <v>12914</v>
      </c>
      <c r="D1020" s="13" t="s">
        <v>11649</v>
      </c>
      <c r="E1020" s="13" t="s">
        <v>11818</v>
      </c>
      <c r="F1020" s="13" t="s">
        <v>11723</v>
      </c>
      <c r="G1020" s="13" t="s">
        <v>12915</v>
      </c>
      <c r="H1020" s="13" t="s">
        <v>59</v>
      </c>
      <c r="I1020" s="14">
        <v>44910</v>
      </c>
      <c r="J1020" s="14">
        <v>44911</v>
      </c>
      <c r="K1020" s="14">
        <v>44910</v>
      </c>
      <c r="L1020" s="13">
        <v>7394</v>
      </c>
      <c r="M1020" s="13" t="s">
        <v>11723</v>
      </c>
      <c r="N1020" s="13">
        <v>0</v>
      </c>
      <c r="O1020" s="13">
        <v>0</v>
      </c>
      <c r="P1020" s="13" t="s">
        <v>122</v>
      </c>
      <c r="Q1020" s="13"/>
      <c r="R1020" s="13" t="s">
        <v>36</v>
      </c>
      <c r="S1020" s="13" t="s">
        <v>11653</v>
      </c>
      <c r="T1020" s="13" t="s">
        <v>53</v>
      </c>
      <c r="U1020" s="13" t="s">
        <v>27</v>
      </c>
      <c r="V1020" s="13" t="s">
        <v>8468</v>
      </c>
      <c r="W1020" s="13">
        <v>7.0000000000000007E-2</v>
      </c>
      <c r="X1020" s="13">
        <v>7394</v>
      </c>
      <c r="Y1020" s="13"/>
      <c r="Z1020" s="15" t="str">
        <f>VLOOKUP(D1020,'ZOHO Export'!$H:$W,16,FALSE)</f>
        <v>Wissem Bensaid</v>
      </c>
      <c r="AA1020" s="15" t="str">
        <f>VLOOKUP(E1020,'ZOHO Export'!$H:$W,16,FALSE)</f>
        <v>Marcos Delgado Lopez</v>
      </c>
    </row>
    <row r="1021" spans="1:27" x14ac:dyDescent="0.3">
      <c r="A1021" s="13" t="s">
        <v>2004</v>
      </c>
      <c r="B1021" s="13" t="s">
        <v>5748</v>
      </c>
      <c r="C1021" s="13"/>
      <c r="D1021" s="13" t="s">
        <v>11943</v>
      </c>
      <c r="E1021" s="13" t="s">
        <v>11785</v>
      </c>
      <c r="F1021" s="13" t="s">
        <v>11664</v>
      </c>
      <c r="G1021" s="13" t="s">
        <v>2005</v>
      </c>
      <c r="H1021" s="13" t="s">
        <v>29</v>
      </c>
      <c r="I1021" s="14">
        <v>44910</v>
      </c>
      <c r="J1021" s="14">
        <v>45628</v>
      </c>
      <c r="K1021" s="14">
        <v>45455</v>
      </c>
      <c r="L1021" s="13">
        <v>70000</v>
      </c>
      <c r="M1021" s="13" t="s">
        <v>11943</v>
      </c>
      <c r="N1021" s="13">
        <v>7</v>
      </c>
      <c r="O1021" s="13">
        <v>7</v>
      </c>
      <c r="P1021" s="13" t="s">
        <v>122</v>
      </c>
      <c r="Q1021" s="13"/>
      <c r="R1021" s="13" t="s">
        <v>75</v>
      </c>
      <c r="S1021" s="13" t="s">
        <v>12916</v>
      </c>
      <c r="T1021" s="13" t="s">
        <v>53</v>
      </c>
      <c r="U1021" s="13" t="s">
        <v>12917</v>
      </c>
      <c r="V1021" s="13" t="s">
        <v>8469</v>
      </c>
      <c r="W1021" s="13">
        <v>0</v>
      </c>
      <c r="X1021" s="13">
        <v>934681.8</v>
      </c>
      <c r="Y1021" s="13"/>
      <c r="Z1021" s="15" t="str">
        <f>VLOOKUP(D1021,'ZOHO Export'!$H:$W,16,FALSE)</f>
        <v>Xavier Noriega</v>
      </c>
      <c r="AA1021" s="15" t="str">
        <f>VLOOKUP(E1021,'ZOHO Export'!$H:$W,16,FALSE)</f>
        <v>Nicolas Dubois</v>
      </c>
    </row>
    <row r="1022" spans="1:27" x14ac:dyDescent="0.3">
      <c r="A1022" s="13" t="s">
        <v>2007</v>
      </c>
      <c r="B1022" s="13" t="s">
        <v>12918</v>
      </c>
      <c r="C1022" s="13"/>
      <c r="D1022" s="13" t="s">
        <v>11743</v>
      </c>
      <c r="E1022" s="13" t="s">
        <v>11649</v>
      </c>
      <c r="F1022" s="13"/>
      <c r="G1022" s="13" t="s">
        <v>2008</v>
      </c>
      <c r="H1022" s="13" t="s">
        <v>29</v>
      </c>
      <c r="I1022" s="14">
        <v>44908</v>
      </c>
      <c r="J1022" s="13"/>
      <c r="K1022" s="14">
        <v>44908</v>
      </c>
      <c r="L1022" s="13">
        <v>114000</v>
      </c>
      <c r="M1022" s="13" t="s">
        <v>11649</v>
      </c>
      <c r="N1022" s="13">
        <v>0</v>
      </c>
      <c r="O1022" s="13">
        <v>0</v>
      </c>
      <c r="P1022" s="13" t="s">
        <v>574</v>
      </c>
      <c r="Q1022" s="13"/>
      <c r="R1022" s="13" t="s">
        <v>25</v>
      </c>
      <c r="S1022" s="13" t="s">
        <v>6878</v>
      </c>
      <c r="T1022" s="13" t="s">
        <v>27</v>
      </c>
      <c r="U1022" s="13" t="s">
        <v>27</v>
      </c>
      <c r="V1022" s="13" t="s">
        <v>8470</v>
      </c>
      <c r="W1022" s="13">
        <v>0</v>
      </c>
      <c r="X1022" s="13">
        <v>114000</v>
      </c>
      <c r="Y1022" s="13"/>
      <c r="Z1022" s="15" t="str">
        <f>VLOOKUP(D1022,'ZOHO Export'!$H:$W,16,FALSE)</f>
        <v>Wassim Ktari</v>
      </c>
      <c r="AA1022" s="15" t="str">
        <f>VLOOKUP(E1022,'ZOHO Export'!$H:$W,16,FALSE)</f>
        <v>Wissem Bensaid</v>
      </c>
    </row>
    <row r="1023" spans="1:27" x14ac:dyDescent="0.3">
      <c r="A1023" s="13" t="s">
        <v>2010</v>
      </c>
      <c r="B1023" s="13" t="s">
        <v>5750</v>
      </c>
      <c r="C1023" s="13"/>
      <c r="D1023" s="13" t="s">
        <v>11785</v>
      </c>
      <c r="E1023" s="13" t="s">
        <v>11785</v>
      </c>
      <c r="F1023" s="13"/>
      <c r="G1023" s="13" t="s">
        <v>2163</v>
      </c>
      <c r="H1023" s="13" t="s">
        <v>29</v>
      </c>
      <c r="I1023" s="14">
        <v>44906</v>
      </c>
      <c r="J1023" s="14">
        <v>44926</v>
      </c>
      <c r="K1023" s="14">
        <v>44906</v>
      </c>
      <c r="L1023" s="13">
        <v>5797</v>
      </c>
      <c r="M1023" s="13" t="s">
        <v>11785</v>
      </c>
      <c r="N1023" s="13">
        <v>0</v>
      </c>
      <c r="O1023" s="13">
        <v>0</v>
      </c>
      <c r="P1023" s="13" t="s">
        <v>122</v>
      </c>
      <c r="Q1023" s="13"/>
      <c r="R1023" s="13" t="s">
        <v>75</v>
      </c>
      <c r="S1023" s="13" t="s">
        <v>6878</v>
      </c>
      <c r="T1023" s="13" t="s">
        <v>38</v>
      </c>
      <c r="U1023" s="13" t="s">
        <v>38</v>
      </c>
      <c r="V1023" s="13" t="s">
        <v>8471</v>
      </c>
      <c r="W1023" s="13">
        <v>0</v>
      </c>
      <c r="X1023" s="13">
        <v>5797</v>
      </c>
      <c r="Y1023" s="13"/>
      <c r="Z1023" s="15" t="str">
        <f>VLOOKUP(D1023,'ZOHO Export'!$H:$W,16,FALSE)</f>
        <v>Nicolas Dubois</v>
      </c>
      <c r="AA1023" s="15" t="str">
        <f>VLOOKUP(E1023,'ZOHO Export'!$H:$W,16,FALSE)</f>
        <v>Nicolas Dubois</v>
      </c>
    </row>
    <row r="1024" spans="1:27" x14ac:dyDescent="0.3">
      <c r="A1024" s="13" t="s">
        <v>2011</v>
      </c>
      <c r="B1024" s="13" t="s">
        <v>5751</v>
      </c>
      <c r="C1024" s="13"/>
      <c r="D1024" s="13" t="s">
        <v>11890</v>
      </c>
      <c r="E1024" s="13" t="s">
        <v>11649</v>
      </c>
      <c r="F1024" s="13"/>
      <c r="G1024" s="13" t="s">
        <v>2012</v>
      </c>
      <c r="H1024" s="13" t="s">
        <v>29</v>
      </c>
      <c r="I1024" s="14">
        <v>44904</v>
      </c>
      <c r="J1024" s="14">
        <v>45778</v>
      </c>
      <c r="K1024" s="14">
        <v>44904</v>
      </c>
      <c r="L1024" s="13">
        <v>63300</v>
      </c>
      <c r="M1024" s="13" t="s">
        <v>11649</v>
      </c>
      <c r="N1024" s="13">
        <v>0</v>
      </c>
      <c r="O1024" s="13">
        <v>0</v>
      </c>
      <c r="P1024" s="13" t="s">
        <v>122</v>
      </c>
      <c r="Q1024" s="13"/>
      <c r="R1024" s="13" t="s">
        <v>36</v>
      </c>
      <c r="S1024" s="13" t="s">
        <v>6878</v>
      </c>
      <c r="T1024" s="13" t="s">
        <v>27</v>
      </c>
      <c r="U1024" s="13" t="s">
        <v>27</v>
      </c>
      <c r="V1024" s="13" t="s">
        <v>8472</v>
      </c>
      <c r="W1024" s="13">
        <v>0</v>
      </c>
      <c r="X1024" s="13">
        <v>63300</v>
      </c>
      <c r="Y1024" s="13"/>
      <c r="Z1024" s="15" t="str">
        <f>VLOOKUP(D1024,'ZOHO Export'!$H:$W,16,FALSE)</f>
        <v>Fedi Saadaoui</v>
      </c>
      <c r="AA1024" s="15" t="str">
        <f>VLOOKUP(E1024,'ZOHO Export'!$H:$W,16,FALSE)</f>
        <v>Wissem Bensaid</v>
      </c>
    </row>
    <row r="1025" spans="1:27" x14ac:dyDescent="0.3">
      <c r="A1025" s="13" t="s">
        <v>2013</v>
      </c>
      <c r="B1025" s="13" t="s">
        <v>12919</v>
      </c>
      <c r="C1025" s="13"/>
      <c r="D1025" s="13" t="s">
        <v>12801</v>
      </c>
      <c r="E1025" s="13" t="s">
        <v>11649</v>
      </c>
      <c r="F1025" s="13"/>
      <c r="G1025" s="13" t="s">
        <v>451</v>
      </c>
      <c r="H1025" s="13" t="s">
        <v>29</v>
      </c>
      <c r="I1025" s="14">
        <v>44902</v>
      </c>
      <c r="J1025" s="14">
        <v>45778</v>
      </c>
      <c r="K1025" s="14">
        <v>44902</v>
      </c>
      <c r="L1025" s="13">
        <v>2242.5</v>
      </c>
      <c r="M1025" s="13" t="s">
        <v>11649</v>
      </c>
      <c r="N1025" s="13">
        <v>0</v>
      </c>
      <c r="O1025" s="13">
        <v>0</v>
      </c>
      <c r="P1025" s="13" t="s">
        <v>122</v>
      </c>
      <c r="Q1025" s="13"/>
      <c r="R1025" s="13" t="s">
        <v>36</v>
      </c>
      <c r="S1025" s="13" t="s">
        <v>6878</v>
      </c>
      <c r="T1025" s="13" t="s">
        <v>27</v>
      </c>
      <c r="U1025" s="13" t="s">
        <v>27</v>
      </c>
      <c r="V1025" s="13" t="s">
        <v>8473</v>
      </c>
      <c r="W1025" s="13">
        <v>0</v>
      </c>
      <c r="X1025" s="13">
        <v>2242.5</v>
      </c>
      <c r="Y1025" s="13"/>
      <c r="Z1025" s="15" t="e">
        <f>VLOOKUP(D1025,'ZOHO Export'!$H:$W,16,FALSE)</f>
        <v>#N/A</v>
      </c>
      <c r="AA1025" s="15" t="str">
        <f>VLOOKUP(E1025,'ZOHO Export'!$H:$W,16,FALSE)</f>
        <v>Wissem Bensaid</v>
      </c>
    </row>
    <row r="1026" spans="1:27" x14ac:dyDescent="0.3">
      <c r="A1026" s="13" t="s">
        <v>2014</v>
      </c>
      <c r="B1026" s="13" t="s">
        <v>12920</v>
      </c>
      <c r="C1026" s="13"/>
      <c r="D1026" s="13" t="s">
        <v>12205</v>
      </c>
      <c r="E1026" s="13" t="s">
        <v>11649</v>
      </c>
      <c r="F1026" s="13"/>
      <c r="G1026" s="13" t="s">
        <v>48</v>
      </c>
      <c r="H1026" s="13" t="s">
        <v>29</v>
      </c>
      <c r="I1026" s="14">
        <v>44902</v>
      </c>
      <c r="J1026" s="14">
        <v>45778</v>
      </c>
      <c r="K1026" s="14">
        <v>44902</v>
      </c>
      <c r="L1026" s="13">
        <v>950</v>
      </c>
      <c r="M1026" s="13" t="s">
        <v>11649</v>
      </c>
      <c r="N1026" s="13">
        <v>0</v>
      </c>
      <c r="O1026" s="13">
        <v>0</v>
      </c>
      <c r="P1026" s="13" t="s">
        <v>122</v>
      </c>
      <c r="Q1026" s="13"/>
      <c r="R1026" s="13" t="s">
        <v>43</v>
      </c>
      <c r="S1026" s="13" t="s">
        <v>6878</v>
      </c>
      <c r="T1026" s="13" t="s">
        <v>27</v>
      </c>
      <c r="U1026" s="13" t="s">
        <v>27</v>
      </c>
      <c r="V1026" s="13" t="s">
        <v>8474</v>
      </c>
      <c r="W1026" s="13">
        <v>0</v>
      </c>
      <c r="X1026" s="13">
        <v>950</v>
      </c>
      <c r="Y1026" s="13"/>
      <c r="Z1026" s="15" t="str">
        <f>VLOOKUP(D1026,'ZOHO Export'!$H:$W,16,FALSE)</f>
        <v>Amine Lahiani</v>
      </c>
      <c r="AA1026" s="15" t="str">
        <f>VLOOKUP(E1026,'ZOHO Export'!$H:$W,16,FALSE)</f>
        <v>Wissem Bensaid</v>
      </c>
    </row>
    <row r="1027" spans="1:27" x14ac:dyDescent="0.3">
      <c r="A1027" s="13" t="s">
        <v>2015</v>
      </c>
      <c r="B1027" s="13" t="s">
        <v>12921</v>
      </c>
      <c r="C1027" s="13"/>
      <c r="D1027" s="13" t="s">
        <v>11730</v>
      </c>
      <c r="E1027" s="13" t="s">
        <v>11649</v>
      </c>
      <c r="F1027" s="13"/>
      <c r="G1027" s="13" t="s">
        <v>2016</v>
      </c>
      <c r="H1027" s="13" t="s">
        <v>29</v>
      </c>
      <c r="I1027" s="14">
        <v>44902</v>
      </c>
      <c r="J1027" s="14">
        <v>44985</v>
      </c>
      <c r="K1027" s="14">
        <v>44902</v>
      </c>
      <c r="L1027" s="13">
        <v>937.5</v>
      </c>
      <c r="M1027" s="13" t="s">
        <v>11649</v>
      </c>
      <c r="N1027" s="13">
        <v>0</v>
      </c>
      <c r="O1027" s="13">
        <v>0</v>
      </c>
      <c r="P1027" s="13" t="s">
        <v>122</v>
      </c>
      <c r="Q1027" s="13"/>
      <c r="R1027" s="13" t="s">
        <v>25</v>
      </c>
      <c r="S1027" s="13" t="s">
        <v>6878</v>
      </c>
      <c r="T1027" s="13" t="s">
        <v>27</v>
      </c>
      <c r="U1027" s="13" t="s">
        <v>27</v>
      </c>
      <c r="V1027" s="13" t="s">
        <v>8475</v>
      </c>
      <c r="W1027" s="13">
        <v>0</v>
      </c>
      <c r="X1027" s="13">
        <v>937.5</v>
      </c>
      <c r="Y1027" s="13"/>
      <c r="Z1027" s="15" t="str">
        <f>VLOOKUP(D1027,'ZOHO Export'!$H:$W,16,FALSE)</f>
        <v>Mansour Hamza</v>
      </c>
      <c r="AA1027" s="15" t="str">
        <f>VLOOKUP(E1027,'ZOHO Export'!$H:$W,16,FALSE)</f>
        <v>Wissem Bensaid</v>
      </c>
    </row>
    <row r="1028" spans="1:27" x14ac:dyDescent="0.3">
      <c r="A1028" s="13" t="s">
        <v>2017</v>
      </c>
      <c r="B1028" s="13" t="s">
        <v>12922</v>
      </c>
      <c r="C1028" s="13"/>
      <c r="D1028" s="13" t="s">
        <v>12777</v>
      </c>
      <c r="E1028" s="13" t="s">
        <v>11649</v>
      </c>
      <c r="F1028" s="13"/>
      <c r="G1028" s="13" t="s">
        <v>2018</v>
      </c>
      <c r="H1028" s="13" t="s">
        <v>29</v>
      </c>
      <c r="I1028" s="14">
        <v>44902</v>
      </c>
      <c r="J1028" s="14">
        <v>45291</v>
      </c>
      <c r="K1028" s="14">
        <v>44902</v>
      </c>
      <c r="L1028" s="13">
        <v>22000</v>
      </c>
      <c r="M1028" s="13" t="s">
        <v>11649</v>
      </c>
      <c r="N1028" s="13">
        <v>0</v>
      </c>
      <c r="O1028" s="13">
        <v>0</v>
      </c>
      <c r="P1028" s="13" t="s">
        <v>122</v>
      </c>
      <c r="Q1028" s="13"/>
      <c r="R1028" s="13" t="s">
        <v>25</v>
      </c>
      <c r="S1028" s="13" t="s">
        <v>6878</v>
      </c>
      <c r="T1028" s="13" t="s">
        <v>27</v>
      </c>
      <c r="U1028" s="13" t="s">
        <v>27</v>
      </c>
      <c r="V1028" s="13" t="s">
        <v>8476</v>
      </c>
      <c r="W1028" s="13">
        <v>0</v>
      </c>
      <c r="X1028" s="13">
        <v>22000</v>
      </c>
      <c r="Y1028" s="13"/>
      <c r="Z1028" s="15" t="e">
        <f>VLOOKUP(D1028,'ZOHO Export'!$H:$W,16,FALSE)</f>
        <v>#N/A</v>
      </c>
      <c r="AA1028" s="15" t="str">
        <f>VLOOKUP(E1028,'ZOHO Export'!$H:$W,16,FALSE)</f>
        <v>Wissem Bensaid</v>
      </c>
    </row>
    <row r="1029" spans="1:27" x14ac:dyDescent="0.3">
      <c r="A1029" s="13" t="s">
        <v>2019</v>
      </c>
      <c r="B1029" s="13" t="s">
        <v>12923</v>
      </c>
      <c r="C1029" s="13"/>
      <c r="D1029" s="13" t="s">
        <v>12924</v>
      </c>
      <c r="E1029" s="13" t="s">
        <v>11649</v>
      </c>
      <c r="F1029" s="13"/>
      <c r="G1029" s="13" t="s">
        <v>48</v>
      </c>
      <c r="H1029" s="13" t="s">
        <v>29</v>
      </c>
      <c r="I1029" s="14">
        <v>44902</v>
      </c>
      <c r="J1029" s="14">
        <v>44926</v>
      </c>
      <c r="K1029" s="14">
        <v>44902</v>
      </c>
      <c r="L1029" s="13">
        <v>7000</v>
      </c>
      <c r="M1029" s="13" t="s">
        <v>11649</v>
      </c>
      <c r="N1029" s="13">
        <v>0</v>
      </c>
      <c r="O1029" s="13">
        <v>0</v>
      </c>
      <c r="P1029" s="13" t="s">
        <v>122</v>
      </c>
      <c r="Q1029" s="13"/>
      <c r="R1029" s="13" t="s">
        <v>43</v>
      </c>
      <c r="S1029" s="13" t="s">
        <v>6878</v>
      </c>
      <c r="T1029" s="13" t="s">
        <v>27</v>
      </c>
      <c r="U1029" s="13" t="s">
        <v>27</v>
      </c>
      <c r="V1029" s="13" t="s">
        <v>8477</v>
      </c>
      <c r="W1029" s="13">
        <v>0</v>
      </c>
      <c r="X1029" s="13">
        <v>7000</v>
      </c>
      <c r="Y1029" s="13"/>
      <c r="Z1029" s="15" t="e">
        <f>VLOOKUP(D1029,'ZOHO Export'!$H:$W,16,FALSE)</f>
        <v>#N/A</v>
      </c>
      <c r="AA1029" s="15" t="str">
        <f>VLOOKUP(E1029,'ZOHO Export'!$H:$W,16,FALSE)</f>
        <v>Wissem Bensaid</v>
      </c>
    </row>
    <row r="1030" spans="1:27" x14ac:dyDescent="0.3">
      <c r="A1030" s="13" t="s">
        <v>2021</v>
      </c>
      <c r="B1030" s="13" t="s">
        <v>12925</v>
      </c>
      <c r="C1030" s="13"/>
      <c r="D1030" s="13" t="s">
        <v>11726</v>
      </c>
      <c r="E1030" s="13" t="s">
        <v>11649</v>
      </c>
      <c r="F1030" s="13"/>
      <c r="G1030" s="13" t="s">
        <v>48</v>
      </c>
      <c r="H1030" s="13" t="s">
        <v>29</v>
      </c>
      <c r="I1030" s="14">
        <v>44902</v>
      </c>
      <c r="J1030" s="14">
        <v>44926</v>
      </c>
      <c r="K1030" s="14">
        <v>44902</v>
      </c>
      <c r="L1030" s="13">
        <v>2500</v>
      </c>
      <c r="M1030" s="13" t="s">
        <v>11649</v>
      </c>
      <c r="N1030" s="13">
        <v>0</v>
      </c>
      <c r="O1030" s="13">
        <v>0</v>
      </c>
      <c r="P1030" s="13" t="s">
        <v>122</v>
      </c>
      <c r="Q1030" s="13"/>
      <c r="R1030" s="13" t="s">
        <v>43</v>
      </c>
      <c r="S1030" s="13" t="s">
        <v>6878</v>
      </c>
      <c r="T1030" s="13" t="s">
        <v>27</v>
      </c>
      <c r="U1030" s="13" t="s">
        <v>27</v>
      </c>
      <c r="V1030" s="13" t="s">
        <v>8478</v>
      </c>
      <c r="W1030" s="13">
        <v>0</v>
      </c>
      <c r="X1030" s="13">
        <v>2500</v>
      </c>
      <c r="Y1030" s="13"/>
      <c r="Z1030" s="15" t="str">
        <f>VLOOKUP(D1030,'ZOHO Export'!$H:$W,16,FALSE)</f>
        <v>Zied Maghrebi</v>
      </c>
      <c r="AA1030" s="15" t="str">
        <f>VLOOKUP(E1030,'ZOHO Export'!$H:$W,16,FALSE)</f>
        <v>Wissem Bensaid</v>
      </c>
    </row>
    <row r="1031" spans="1:27" x14ac:dyDescent="0.3">
      <c r="A1031" s="13" t="s">
        <v>2022</v>
      </c>
      <c r="B1031" s="13" t="s">
        <v>5758</v>
      </c>
      <c r="C1031" s="13"/>
      <c r="D1031" s="13" t="s">
        <v>11800</v>
      </c>
      <c r="E1031" s="13" t="s">
        <v>11800</v>
      </c>
      <c r="F1031" s="13"/>
      <c r="G1031" s="13" t="s">
        <v>532</v>
      </c>
      <c r="H1031" s="13" t="s">
        <v>29</v>
      </c>
      <c r="I1031" s="14">
        <v>44898</v>
      </c>
      <c r="J1031" s="14">
        <v>45073</v>
      </c>
      <c r="K1031" s="14">
        <v>44898</v>
      </c>
      <c r="L1031" s="13">
        <v>21513.09</v>
      </c>
      <c r="M1031" s="13" t="s">
        <v>11800</v>
      </c>
      <c r="N1031" s="13">
        <v>0</v>
      </c>
      <c r="O1031" s="13">
        <v>0</v>
      </c>
      <c r="P1031" s="13" t="s">
        <v>122</v>
      </c>
      <c r="Q1031" s="13"/>
      <c r="R1031" s="13" t="s">
        <v>36</v>
      </c>
      <c r="S1031" s="13" t="s">
        <v>12926</v>
      </c>
      <c r="T1031" s="13" t="s">
        <v>84</v>
      </c>
      <c r="U1031" s="13" t="s">
        <v>12857</v>
      </c>
      <c r="V1031" s="13" t="s">
        <v>12927</v>
      </c>
      <c r="W1031" s="13">
        <v>0.5</v>
      </c>
      <c r="X1031" s="13">
        <v>21513.09</v>
      </c>
      <c r="Y1031" s="13"/>
      <c r="Z1031" s="15" t="str">
        <f>VLOOKUP(D1031,'ZOHO Export'!$H:$W,16,FALSE)</f>
        <v>Mac Olean</v>
      </c>
      <c r="AA1031" s="15" t="str">
        <f>VLOOKUP(E1031,'ZOHO Export'!$H:$W,16,FALSE)</f>
        <v>Mac Olean</v>
      </c>
    </row>
    <row r="1032" spans="1:27" x14ac:dyDescent="0.3">
      <c r="A1032" s="13" t="s">
        <v>2024</v>
      </c>
      <c r="B1032" s="13" t="s">
        <v>12928</v>
      </c>
      <c r="C1032" s="13"/>
      <c r="D1032" s="13" t="s">
        <v>11689</v>
      </c>
      <c r="E1032" s="13" t="s">
        <v>11963</v>
      </c>
      <c r="F1032" s="13"/>
      <c r="G1032" s="13" t="s">
        <v>576</v>
      </c>
      <c r="H1032" s="13" t="s">
        <v>59</v>
      </c>
      <c r="I1032" s="14">
        <v>44894</v>
      </c>
      <c r="J1032" s="14">
        <v>44894</v>
      </c>
      <c r="K1032" s="14">
        <v>44894</v>
      </c>
      <c r="L1032" s="13">
        <v>111655</v>
      </c>
      <c r="M1032" s="13" t="s">
        <v>11963</v>
      </c>
      <c r="N1032" s="13">
        <v>0</v>
      </c>
      <c r="O1032" s="13">
        <v>0</v>
      </c>
      <c r="P1032" s="13" t="s">
        <v>122</v>
      </c>
      <c r="Q1032" s="13"/>
      <c r="R1032" s="13" t="s">
        <v>43</v>
      </c>
      <c r="S1032" s="13" t="s">
        <v>12803</v>
      </c>
      <c r="T1032" s="13" t="s">
        <v>38</v>
      </c>
      <c r="U1032" s="13" t="s">
        <v>12929</v>
      </c>
      <c r="V1032" s="13" t="s">
        <v>8480</v>
      </c>
      <c r="W1032" s="13">
        <v>0</v>
      </c>
      <c r="X1032" s="13">
        <v>111655</v>
      </c>
      <c r="Y1032" s="13"/>
      <c r="Z1032" s="15" t="str">
        <f>VLOOKUP(D1032,'ZOHO Export'!$H:$W,16,FALSE)</f>
        <v>Yannick Vega Fernandez</v>
      </c>
      <c r="AA1032" s="15" t="str">
        <f>VLOOKUP(E1032,'ZOHO Export'!$H:$W,16,FALSE)</f>
        <v>Lucas Joassin</v>
      </c>
    </row>
    <row r="1033" spans="1:27" x14ac:dyDescent="0.3">
      <c r="A1033" s="13" t="s">
        <v>2025</v>
      </c>
      <c r="B1033" s="13" t="s">
        <v>12930</v>
      </c>
      <c r="C1033" s="13" t="s">
        <v>12931</v>
      </c>
      <c r="D1033" s="13" t="s">
        <v>12323</v>
      </c>
      <c r="E1033" s="13" t="s">
        <v>11736</v>
      </c>
      <c r="F1033" s="13"/>
      <c r="G1033" s="13" t="s">
        <v>549</v>
      </c>
      <c r="H1033" s="13" t="s">
        <v>29</v>
      </c>
      <c r="I1033" s="14">
        <v>44894</v>
      </c>
      <c r="J1033" s="14">
        <v>45440</v>
      </c>
      <c r="K1033" s="14">
        <v>44894</v>
      </c>
      <c r="L1033" s="13">
        <v>6187</v>
      </c>
      <c r="M1033" s="13" t="s">
        <v>11736</v>
      </c>
      <c r="N1033" s="13">
        <v>0</v>
      </c>
      <c r="O1033" s="13">
        <v>0</v>
      </c>
      <c r="P1033" s="13" t="s">
        <v>122</v>
      </c>
      <c r="Q1033" s="13"/>
      <c r="R1033" s="13" t="s">
        <v>36</v>
      </c>
      <c r="S1033" s="13" t="s">
        <v>12932</v>
      </c>
      <c r="T1033" s="13" t="s">
        <v>58</v>
      </c>
      <c r="U1033" s="13" t="s">
        <v>11683</v>
      </c>
      <c r="V1033" s="13" t="s">
        <v>8481</v>
      </c>
      <c r="W1033" s="13">
        <v>0.25</v>
      </c>
      <c r="X1033" s="13">
        <v>6187</v>
      </c>
      <c r="Y1033" s="13"/>
      <c r="Z1033" s="15" t="e">
        <f>VLOOKUP(D1033,'ZOHO Export'!$H:$W,16,FALSE)</f>
        <v>#N/A</v>
      </c>
      <c r="AA1033" s="15" t="str">
        <f>VLOOKUP(E1033,'ZOHO Export'!$H:$W,16,FALSE)</f>
        <v>Begona Soto</v>
      </c>
    </row>
    <row r="1034" spans="1:27" x14ac:dyDescent="0.3">
      <c r="A1034" s="13" t="s">
        <v>2027</v>
      </c>
      <c r="B1034" s="13" t="s">
        <v>5761</v>
      </c>
      <c r="C1034" s="13"/>
      <c r="D1034" s="13" t="s">
        <v>11785</v>
      </c>
      <c r="E1034" s="13" t="s">
        <v>11785</v>
      </c>
      <c r="F1034" s="13"/>
      <c r="G1034" s="13" t="s">
        <v>2163</v>
      </c>
      <c r="H1034" s="13" t="s">
        <v>29</v>
      </c>
      <c r="I1034" s="14">
        <v>44893</v>
      </c>
      <c r="J1034" s="14">
        <v>44926</v>
      </c>
      <c r="K1034" s="14">
        <v>44893</v>
      </c>
      <c r="L1034" s="13">
        <v>1855</v>
      </c>
      <c r="M1034" s="13" t="s">
        <v>11785</v>
      </c>
      <c r="N1034" s="13">
        <v>0</v>
      </c>
      <c r="O1034" s="13">
        <v>0</v>
      </c>
      <c r="P1034" s="13" t="s">
        <v>122</v>
      </c>
      <c r="Q1034" s="13"/>
      <c r="R1034" s="13" t="s">
        <v>75</v>
      </c>
      <c r="S1034" s="13" t="s">
        <v>6878</v>
      </c>
      <c r="T1034" s="13" t="s">
        <v>38</v>
      </c>
      <c r="U1034" s="13" t="s">
        <v>38</v>
      </c>
      <c r="V1034" s="13" t="s">
        <v>8482</v>
      </c>
      <c r="W1034" s="13">
        <v>0</v>
      </c>
      <c r="X1034" s="13">
        <v>1855</v>
      </c>
      <c r="Y1034" s="13"/>
      <c r="Z1034" s="15" t="str">
        <f>VLOOKUP(D1034,'ZOHO Export'!$H:$W,16,FALSE)</f>
        <v>Nicolas Dubois</v>
      </c>
      <c r="AA1034" s="15" t="str">
        <f>VLOOKUP(E1034,'ZOHO Export'!$H:$W,16,FALSE)</f>
        <v>Nicolas Dubois</v>
      </c>
    </row>
    <row r="1035" spans="1:27" x14ac:dyDescent="0.3">
      <c r="A1035" s="13" t="s">
        <v>2028</v>
      </c>
      <c r="B1035" s="13" t="s">
        <v>5762</v>
      </c>
      <c r="C1035" s="13"/>
      <c r="D1035" s="13" t="s">
        <v>12028</v>
      </c>
      <c r="E1035" s="13" t="s">
        <v>12028</v>
      </c>
      <c r="F1035" s="13" t="s">
        <v>11664</v>
      </c>
      <c r="G1035" s="13" t="s">
        <v>2029</v>
      </c>
      <c r="H1035" s="13" t="s">
        <v>29</v>
      </c>
      <c r="I1035" s="14">
        <v>44893</v>
      </c>
      <c r="J1035" s="14">
        <v>45125</v>
      </c>
      <c r="K1035" s="14">
        <v>44893</v>
      </c>
      <c r="L1035" s="13">
        <v>15820</v>
      </c>
      <c r="M1035" s="13" t="s">
        <v>11652</v>
      </c>
      <c r="N1035" s="13">
        <v>0</v>
      </c>
      <c r="O1035" s="13">
        <v>0</v>
      </c>
      <c r="P1035" s="13" t="s">
        <v>122</v>
      </c>
      <c r="Q1035" s="13"/>
      <c r="R1035" s="13" t="s">
        <v>104</v>
      </c>
      <c r="S1035" s="13" t="s">
        <v>12933</v>
      </c>
      <c r="T1035" s="13" t="s">
        <v>1067</v>
      </c>
      <c r="U1035" s="13" t="s">
        <v>1067</v>
      </c>
      <c r="V1035" s="13" t="s">
        <v>8483</v>
      </c>
      <c r="W1035" s="13">
        <v>0.1</v>
      </c>
      <c r="X1035" s="13">
        <v>15820</v>
      </c>
      <c r="Y1035" s="13"/>
      <c r="Z1035" s="15" t="str">
        <f>VLOOKUP(D1035,'ZOHO Export'!$H:$W,16,FALSE)</f>
        <v>Damien Claude</v>
      </c>
      <c r="AA1035" s="15" t="str">
        <f>VLOOKUP(E1035,'ZOHO Export'!$H:$W,16,FALSE)</f>
        <v>Damien Claude</v>
      </c>
    </row>
    <row r="1036" spans="1:27" x14ac:dyDescent="0.3">
      <c r="A1036" s="13" t="s">
        <v>2031</v>
      </c>
      <c r="B1036" s="13" t="s">
        <v>5762</v>
      </c>
      <c r="C1036" s="13" t="s">
        <v>12934</v>
      </c>
      <c r="D1036" s="13" t="s">
        <v>12028</v>
      </c>
      <c r="E1036" s="13" t="s">
        <v>12028</v>
      </c>
      <c r="F1036" s="13"/>
      <c r="G1036" s="13" t="s">
        <v>2029</v>
      </c>
      <c r="H1036" s="13" t="s">
        <v>29</v>
      </c>
      <c r="I1036" s="14">
        <v>44893</v>
      </c>
      <c r="J1036" s="14">
        <v>44895</v>
      </c>
      <c r="K1036" s="13"/>
      <c r="L1036" s="13"/>
      <c r="M1036" s="13"/>
      <c r="N1036" s="13">
        <v>0</v>
      </c>
      <c r="O1036" s="13"/>
      <c r="P1036" s="13" t="s">
        <v>122</v>
      </c>
      <c r="Q1036" s="13"/>
      <c r="R1036" s="13" t="s">
        <v>104</v>
      </c>
      <c r="S1036" s="13" t="s">
        <v>12933</v>
      </c>
      <c r="T1036" s="13" t="s">
        <v>1067</v>
      </c>
      <c r="U1036" s="13"/>
      <c r="V1036" s="13"/>
      <c r="W1036" s="13">
        <v>0.1</v>
      </c>
      <c r="X1036" s="13"/>
      <c r="Y1036" s="13"/>
      <c r="Z1036" s="15" t="str">
        <f>VLOOKUP(D1036,'ZOHO Export'!$H:$W,16,FALSE)</f>
        <v>Damien Claude</v>
      </c>
      <c r="AA1036" s="15" t="str">
        <f>VLOOKUP(E1036,'ZOHO Export'!$H:$W,16,FALSE)</f>
        <v>Damien Claude</v>
      </c>
    </row>
    <row r="1037" spans="1:27" x14ac:dyDescent="0.3">
      <c r="A1037" s="13" t="s">
        <v>12935</v>
      </c>
      <c r="B1037" s="13" t="s">
        <v>12936</v>
      </c>
      <c r="C1037" s="13"/>
      <c r="D1037" s="13" t="s">
        <v>12180</v>
      </c>
      <c r="E1037" s="13"/>
      <c r="F1037" s="13"/>
      <c r="G1037" s="13" t="s">
        <v>576</v>
      </c>
      <c r="H1037" s="13" t="s">
        <v>29</v>
      </c>
      <c r="I1037" s="14">
        <v>44890</v>
      </c>
      <c r="J1037" s="14">
        <v>44958</v>
      </c>
      <c r="K1037" s="14">
        <v>44890</v>
      </c>
      <c r="L1037" s="13">
        <v>11160</v>
      </c>
      <c r="M1037" s="13" t="s">
        <v>11963</v>
      </c>
      <c r="N1037" s="13">
        <v>0</v>
      </c>
      <c r="O1037" s="13">
        <v>0</v>
      </c>
      <c r="P1037" s="13" t="s">
        <v>122</v>
      </c>
      <c r="Q1037" s="13"/>
      <c r="R1037" s="13" t="s">
        <v>43</v>
      </c>
      <c r="S1037" s="13" t="s">
        <v>12937</v>
      </c>
      <c r="T1037" s="13" t="s">
        <v>741</v>
      </c>
      <c r="U1037" s="13" t="s">
        <v>11864</v>
      </c>
      <c r="V1037" s="13" t="s">
        <v>12938</v>
      </c>
      <c r="W1037" s="13">
        <v>0</v>
      </c>
      <c r="X1037" s="13">
        <v>11160</v>
      </c>
      <c r="Y1037" s="13"/>
      <c r="Z1037" s="15" t="e">
        <f>VLOOKUP(D1037,'ZOHO Export'!$H:$W,16,FALSE)</f>
        <v>#N/A</v>
      </c>
      <c r="AA1037" s="15" t="e">
        <f>VLOOKUP(E1037,'ZOHO Export'!$H:$W,16,FALSE)</f>
        <v>#N/A</v>
      </c>
    </row>
    <row r="1038" spans="1:27" x14ac:dyDescent="0.3">
      <c r="A1038" s="13" t="s">
        <v>2032</v>
      </c>
      <c r="B1038" s="13" t="s">
        <v>5763</v>
      </c>
      <c r="C1038" s="13"/>
      <c r="D1038" s="13" t="s">
        <v>11963</v>
      </c>
      <c r="E1038" s="13" t="s">
        <v>11689</v>
      </c>
      <c r="F1038" s="13"/>
      <c r="G1038" s="13" t="s">
        <v>576</v>
      </c>
      <c r="H1038" s="13" t="s">
        <v>29</v>
      </c>
      <c r="I1038" s="14">
        <v>44889</v>
      </c>
      <c r="J1038" s="14">
        <v>44889</v>
      </c>
      <c r="K1038" s="14">
        <v>45209</v>
      </c>
      <c r="L1038" s="13">
        <v>100760</v>
      </c>
      <c r="M1038" s="13" t="s">
        <v>11963</v>
      </c>
      <c r="N1038" s="13">
        <v>1</v>
      </c>
      <c r="O1038" s="13">
        <v>2</v>
      </c>
      <c r="P1038" s="13" t="s">
        <v>122</v>
      </c>
      <c r="Q1038" s="13"/>
      <c r="R1038" s="13" t="s">
        <v>43</v>
      </c>
      <c r="S1038" s="13" t="s">
        <v>12939</v>
      </c>
      <c r="T1038" s="13" t="s">
        <v>53</v>
      </c>
      <c r="U1038" s="13" t="s">
        <v>12940</v>
      </c>
      <c r="V1038" s="13" t="s">
        <v>8485</v>
      </c>
      <c r="W1038" s="13">
        <v>100</v>
      </c>
      <c r="X1038" s="13">
        <v>111920</v>
      </c>
      <c r="Y1038" s="13"/>
      <c r="Z1038" s="15" t="str">
        <f>VLOOKUP(D1038,'ZOHO Export'!$H:$W,16,FALSE)</f>
        <v>Lucas Joassin</v>
      </c>
      <c r="AA1038" s="15" t="str">
        <f>VLOOKUP(E1038,'ZOHO Export'!$H:$W,16,FALSE)</f>
        <v>Yannick Vega Fernandez</v>
      </c>
    </row>
    <row r="1039" spans="1:27" x14ac:dyDescent="0.3">
      <c r="A1039" s="13" t="s">
        <v>2033</v>
      </c>
      <c r="B1039" s="13" t="s">
        <v>5764</v>
      </c>
      <c r="C1039" s="13"/>
      <c r="D1039" s="13" t="s">
        <v>12941</v>
      </c>
      <c r="E1039" s="13" t="s">
        <v>11697</v>
      </c>
      <c r="F1039" s="13"/>
      <c r="G1039" s="13" t="s">
        <v>2034</v>
      </c>
      <c r="H1039" s="13" t="s">
        <v>29</v>
      </c>
      <c r="I1039" s="14">
        <v>44889</v>
      </c>
      <c r="J1039" s="14">
        <v>45016</v>
      </c>
      <c r="K1039" s="14">
        <v>44889</v>
      </c>
      <c r="L1039" s="13">
        <v>4027.8</v>
      </c>
      <c r="M1039" s="13" t="s">
        <v>11697</v>
      </c>
      <c r="N1039" s="13">
        <v>0</v>
      </c>
      <c r="O1039" s="13">
        <v>0</v>
      </c>
      <c r="P1039" s="13" t="s">
        <v>122</v>
      </c>
      <c r="Q1039" s="13"/>
      <c r="R1039" s="13" t="s">
        <v>43</v>
      </c>
      <c r="S1039" s="13" t="s">
        <v>11768</v>
      </c>
      <c r="T1039" s="13" t="s">
        <v>58</v>
      </c>
      <c r="U1039" s="13" t="s">
        <v>58</v>
      </c>
      <c r="V1039" s="13" t="s">
        <v>8486</v>
      </c>
      <c r="W1039" s="13">
        <v>10</v>
      </c>
      <c r="X1039" s="13">
        <v>4027.8</v>
      </c>
      <c r="Y1039" s="13"/>
      <c r="Z1039" s="15" t="e">
        <f>VLOOKUP(D1039,'ZOHO Export'!$H:$W,16,FALSE)</f>
        <v>#N/A</v>
      </c>
      <c r="AA1039" s="15" t="str">
        <f>VLOOKUP(E1039,'ZOHO Export'!$H:$W,16,FALSE)</f>
        <v>Miguel Menéndez</v>
      </c>
    </row>
    <row r="1040" spans="1:27" x14ac:dyDescent="0.3">
      <c r="A1040" s="13" t="s">
        <v>2036</v>
      </c>
      <c r="B1040" s="13" t="s">
        <v>5765</v>
      </c>
      <c r="C1040" s="13"/>
      <c r="D1040" s="13" t="s">
        <v>11762</v>
      </c>
      <c r="E1040" s="13" t="s">
        <v>12366</v>
      </c>
      <c r="F1040" s="13" t="s">
        <v>11664</v>
      </c>
      <c r="G1040" s="13" t="s">
        <v>2037</v>
      </c>
      <c r="H1040" s="13" t="s">
        <v>29</v>
      </c>
      <c r="I1040" s="14">
        <v>44887</v>
      </c>
      <c r="J1040" s="14">
        <v>45778</v>
      </c>
      <c r="K1040" s="14">
        <v>44887</v>
      </c>
      <c r="L1040" s="13">
        <v>9000</v>
      </c>
      <c r="M1040" s="13" t="s">
        <v>12366</v>
      </c>
      <c r="N1040" s="13">
        <v>0</v>
      </c>
      <c r="O1040" s="13">
        <v>0</v>
      </c>
      <c r="P1040" s="13" t="s">
        <v>122</v>
      </c>
      <c r="Q1040" s="13"/>
      <c r="R1040" s="13" t="s">
        <v>43</v>
      </c>
      <c r="S1040" s="13" t="s">
        <v>12942</v>
      </c>
      <c r="T1040" s="13" t="s">
        <v>53</v>
      </c>
      <c r="U1040" s="13" t="s">
        <v>12943</v>
      </c>
      <c r="V1040" s="13" t="s">
        <v>12944</v>
      </c>
      <c r="W1040" s="13">
        <v>0</v>
      </c>
      <c r="X1040" s="13">
        <v>9000</v>
      </c>
      <c r="Y1040" s="13"/>
      <c r="Z1040" s="15" t="str">
        <f>VLOOKUP(D1040,'ZOHO Export'!$H:$W,16,FALSE)</f>
        <v>Boris Krastev</v>
      </c>
      <c r="AA1040" s="15" t="e">
        <f>VLOOKUP(E1040,'ZOHO Export'!$H:$W,16,FALSE)</f>
        <v>#N/A</v>
      </c>
    </row>
    <row r="1041" spans="1:27" x14ac:dyDescent="0.3">
      <c r="A1041" s="13" t="s">
        <v>2038</v>
      </c>
      <c r="B1041" s="13" t="s">
        <v>5766</v>
      </c>
      <c r="C1041" s="13"/>
      <c r="D1041" s="13" t="s">
        <v>11689</v>
      </c>
      <c r="E1041" s="13" t="s">
        <v>11906</v>
      </c>
      <c r="F1041" s="13"/>
      <c r="G1041" s="13" t="s">
        <v>2039</v>
      </c>
      <c r="H1041" s="13" t="s">
        <v>29</v>
      </c>
      <c r="I1041" s="14">
        <v>44886</v>
      </c>
      <c r="J1041" s="14">
        <v>44886</v>
      </c>
      <c r="K1041" s="14">
        <v>44886</v>
      </c>
      <c r="L1041" s="13">
        <v>0</v>
      </c>
      <c r="M1041" s="13" t="s">
        <v>11689</v>
      </c>
      <c r="N1041" s="13">
        <v>0</v>
      </c>
      <c r="O1041" s="13">
        <v>0</v>
      </c>
      <c r="P1041" s="13" t="s">
        <v>122</v>
      </c>
      <c r="Q1041" s="13"/>
      <c r="R1041" s="13" t="s">
        <v>43</v>
      </c>
      <c r="S1041" s="13" t="s">
        <v>12945</v>
      </c>
      <c r="T1041" s="13" t="s">
        <v>53</v>
      </c>
      <c r="U1041" s="13" t="s">
        <v>12946</v>
      </c>
      <c r="V1041" s="13" t="s">
        <v>8487</v>
      </c>
      <c r="W1041" s="13">
        <v>5</v>
      </c>
      <c r="X1041" s="13">
        <v>0</v>
      </c>
      <c r="Y1041" s="13"/>
      <c r="Z1041" s="15" t="str">
        <f>VLOOKUP(D1041,'ZOHO Export'!$H:$W,16,FALSE)</f>
        <v>Yannick Vega Fernandez</v>
      </c>
      <c r="AA1041" s="15" t="str">
        <f>VLOOKUP(E1041,'ZOHO Export'!$H:$W,16,FALSE)</f>
        <v>Juan Sanchez Chatar</v>
      </c>
    </row>
    <row r="1042" spans="1:27" x14ac:dyDescent="0.3">
      <c r="A1042" s="13" t="s">
        <v>2040</v>
      </c>
      <c r="B1042" s="13" t="s">
        <v>5767</v>
      </c>
      <c r="C1042" s="13"/>
      <c r="D1042" s="13" t="s">
        <v>11671</v>
      </c>
      <c r="E1042" s="13" t="s">
        <v>11693</v>
      </c>
      <c r="F1042" s="13" t="s">
        <v>11723</v>
      </c>
      <c r="G1042" s="13" t="s">
        <v>2041</v>
      </c>
      <c r="H1042" s="13" t="s">
        <v>29</v>
      </c>
      <c r="I1042" s="14">
        <v>44886</v>
      </c>
      <c r="J1042" s="14">
        <v>44929</v>
      </c>
      <c r="K1042" s="14">
        <v>44886</v>
      </c>
      <c r="L1042" s="13">
        <v>1650</v>
      </c>
      <c r="M1042" s="13" t="s">
        <v>11693</v>
      </c>
      <c r="N1042" s="13">
        <v>0</v>
      </c>
      <c r="O1042" s="13">
        <v>0</v>
      </c>
      <c r="P1042" s="13" t="s">
        <v>122</v>
      </c>
      <c r="Q1042" s="13"/>
      <c r="R1042" s="13" t="s">
        <v>25</v>
      </c>
      <c r="S1042" s="13" t="s">
        <v>12947</v>
      </c>
      <c r="T1042" s="13" t="s">
        <v>38</v>
      </c>
      <c r="U1042" s="13" t="s">
        <v>11864</v>
      </c>
      <c r="V1042" s="13" t="s">
        <v>8488</v>
      </c>
      <c r="W1042" s="13">
        <v>0.25</v>
      </c>
      <c r="X1042" s="13">
        <v>1650</v>
      </c>
      <c r="Y1042" s="13"/>
      <c r="Z1042" s="15" t="str">
        <f>VLOOKUP(D1042,'ZOHO Export'!$H:$W,16,FALSE)</f>
        <v>Yves Debaisieux</v>
      </c>
      <c r="AA1042" s="15" t="str">
        <f>VLOOKUP(E1042,'ZOHO Export'!$H:$W,16,FALSE)</f>
        <v>Peter Holvoet</v>
      </c>
    </row>
    <row r="1043" spans="1:27" x14ac:dyDescent="0.3">
      <c r="A1043" s="13" t="s">
        <v>2043</v>
      </c>
      <c r="B1043" s="13" t="s">
        <v>12948</v>
      </c>
      <c r="C1043" s="13"/>
      <c r="D1043" s="13" t="s">
        <v>11746</v>
      </c>
      <c r="E1043" s="13" t="s">
        <v>11649</v>
      </c>
      <c r="F1043" s="13"/>
      <c r="G1043" s="13" t="s">
        <v>2044</v>
      </c>
      <c r="H1043" s="13" t="s">
        <v>29</v>
      </c>
      <c r="I1043" s="14">
        <v>44882</v>
      </c>
      <c r="J1043" s="13"/>
      <c r="K1043" s="14">
        <v>44882</v>
      </c>
      <c r="L1043" s="13">
        <v>17250</v>
      </c>
      <c r="M1043" s="13" t="s">
        <v>11649</v>
      </c>
      <c r="N1043" s="13">
        <v>0</v>
      </c>
      <c r="O1043" s="13">
        <v>0</v>
      </c>
      <c r="P1043" s="13" t="s">
        <v>574</v>
      </c>
      <c r="Q1043" s="13"/>
      <c r="R1043" s="13" t="s">
        <v>25</v>
      </c>
      <c r="S1043" s="13" t="s">
        <v>6878</v>
      </c>
      <c r="T1043" s="13" t="s">
        <v>27</v>
      </c>
      <c r="U1043" s="13" t="s">
        <v>27</v>
      </c>
      <c r="V1043" s="13" t="s">
        <v>12949</v>
      </c>
      <c r="W1043" s="13">
        <v>0</v>
      </c>
      <c r="X1043" s="13">
        <v>17250</v>
      </c>
      <c r="Y1043" s="13"/>
      <c r="Z1043" s="15" t="str">
        <f>VLOOKUP(D1043,'ZOHO Export'!$H:$W,16,FALSE)</f>
        <v>Walid TAKTAK</v>
      </c>
      <c r="AA1043" s="15" t="str">
        <f>VLOOKUP(E1043,'ZOHO Export'!$H:$W,16,FALSE)</f>
        <v>Wissem Bensaid</v>
      </c>
    </row>
    <row r="1044" spans="1:27" x14ac:dyDescent="0.3">
      <c r="A1044" s="13" t="s">
        <v>2045</v>
      </c>
      <c r="B1044" s="13" t="s">
        <v>12950</v>
      </c>
      <c r="C1044" s="13"/>
      <c r="D1044" s="13" t="s">
        <v>12323</v>
      </c>
      <c r="E1044" s="13" t="s">
        <v>12323</v>
      </c>
      <c r="F1044" s="13"/>
      <c r="G1044" s="13" t="s">
        <v>549</v>
      </c>
      <c r="H1044" s="13" t="s">
        <v>29</v>
      </c>
      <c r="I1044" s="14">
        <v>44881</v>
      </c>
      <c r="J1044" s="14">
        <v>45230</v>
      </c>
      <c r="K1044" s="14">
        <v>44881</v>
      </c>
      <c r="L1044" s="13">
        <v>8483.5</v>
      </c>
      <c r="M1044" s="13" t="s">
        <v>12323</v>
      </c>
      <c r="N1044" s="13">
        <v>0</v>
      </c>
      <c r="O1044" s="13">
        <v>0</v>
      </c>
      <c r="P1044" s="13" t="s">
        <v>122</v>
      </c>
      <c r="Q1044" s="13"/>
      <c r="R1044" s="13" t="s">
        <v>36</v>
      </c>
      <c r="S1044" s="13" t="s">
        <v>12951</v>
      </c>
      <c r="T1044" s="13" t="s">
        <v>58</v>
      </c>
      <c r="U1044" s="13" t="s">
        <v>12871</v>
      </c>
      <c r="V1044" s="13" t="s">
        <v>12952</v>
      </c>
      <c r="W1044" s="13">
        <v>250000</v>
      </c>
      <c r="X1044" s="13">
        <v>8483.5</v>
      </c>
      <c r="Y1044" s="13"/>
      <c r="Z1044" s="15" t="e">
        <f>VLOOKUP(D1044,'ZOHO Export'!$H:$W,16,FALSE)</f>
        <v>#N/A</v>
      </c>
      <c r="AA1044" s="15" t="e">
        <f>VLOOKUP(E1044,'ZOHO Export'!$H:$W,16,FALSE)</f>
        <v>#N/A</v>
      </c>
    </row>
    <row r="1045" spans="1:27" x14ac:dyDescent="0.3">
      <c r="A1045" s="13" t="s">
        <v>2047</v>
      </c>
      <c r="B1045" s="13" t="s">
        <v>5770</v>
      </c>
      <c r="C1045" s="13" t="s">
        <v>12953</v>
      </c>
      <c r="D1045" s="13" t="s">
        <v>11662</v>
      </c>
      <c r="E1045" s="13" t="s">
        <v>11787</v>
      </c>
      <c r="F1045" s="13" t="s">
        <v>11723</v>
      </c>
      <c r="G1045" s="13" t="s">
        <v>2048</v>
      </c>
      <c r="H1045" s="13" t="s">
        <v>29</v>
      </c>
      <c r="I1045" s="14">
        <v>44881</v>
      </c>
      <c r="J1045" s="14">
        <v>44973</v>
      </c>
      <c r="K1045" s="14">
        <v>44881</v>
      </c>
      <c r="L1045" s="13">
        <v>15132</v>
      </c>
      <c r="M1045" s="13" t="s">
        <v>11652</v>
      </c>
      <c r="N1045" s="13">
        <v>0</v>
      </c>
      <c r="O1045" s="13">
        <v>0</v>
      </c>
      <c r="P1045" s="13" t="s">
        <v>122</v>
      </c>
      <c r="Q1045" s="13"/>
      <c r="R1045" s="13" t="s">
        <v>36</v>
      </c>
      <c r="S1045" s="13" t="s">
        <v>12954</v>
      </c>
      <c r="T1045" s="13" t="s">
        <v>38</v>
      </c>
      <c r="U1045" s="13" t="s">
        <v>53</v>
      </c>
      <c r="V1045" s="13" t="s">
        <v>8490</v>
      </c>
      <c r="W1045" s="13">
        <v>5</v>
      </c>
      <c r="X1045" s="13">
        <v>15132</v>
      </c>
      <c r="Y1045" s="13"/>
      <c r="Z1045" s="15" t="str">
        <f>VLOOKUP(D1045,'ZOHO Export'!$H:$W,16,FALSE)</f>
        <v>Maria Romero</v>
      </c>
      <c r="AA1045" s="15" t="str">
        <f>VLOOKUP(E1045,'ZOHO Export'!$H:$W,16,FALSE)</f>
        <v>Carlos Bravo Fernández</v>
      </c>
    </row>
    <row r="1046" spans="1:27" x14ac:dyDescent="0.3">
      <c r="A1046" s="13" t="s">
        <v>2050</v>
      </c>
      <c r="B1046" s="13" t="s">
        <v>12955</v>
      </c>
      <c r="C1046" s="13"/>
      <c r="D1046" s="13" t="s">
        <v>11658</v>
      </c>
      <c r="E1046" s="13" t="s">
        <v>11649</v>
      </c>
      <c r="F1046" s="13"/>
      <c r="G1046" s="13" t="s">
        <v>2051</v>
      </c>
      <c r="H1046" s="13" t="s">
        <v>29</v>
      </c>
      <c r="I1046" s="14">
        <v>44880</v>
      </c>
      <c r="J1046" s="13"/>
      <c r="K1046" s="14">
        <v>44880</v>
      </c>
      <c r="L1046" s="13">
        <v>4421.88</v>
      </c>
      <c r="M1046" s="13" t="s">
        <v>11649</v>
      </c>
      <c r="N1046" s="13">
        <v>0</v>
      </c>
      <c r="O1046" s="13">
        <v>0</v>
      </c>
      <c r="P1046" s="13" t="s">
        <v>574</v>
      </c>
      <c r="Q1046" s="13"/>
      <c r="R1046" s="13" t="s">
        <v>43</v>
      </c>
      <c r="S1046" s="13" t="s">
        <v>6878</v>
      </c>
      <c r="T1046" s="13" t="s">
        <v>27</v>
      </c>
      <c r="U1046" s="13" t="s">
        <v>27</v>
      </c>
      <c r="V1046" s="13" t="s">
        <v>8491</v>
      </c>
      <c r="W1046" s="13">
        <v>0</v>
      </c>
      <c r="X1046" s="13">
        <v>4421.88</v>
      </c>
      <c r="Y1046" s="13"/>
      <c r="Z1046" s="15" t="str">
        <f>VLOOKUP(D1046,'ZOHO Export'!$H:$W,16,FALSE)</f>
        <v>Anouar Trigui</v>
      </c>
      <c r="AA1046" s="15" t="str">
        <f>VLOOKUP(E1046,'ZOHO Export'!$H:$W,16,FALSE)</f>
        <v>Wissem Bensaid</v>
      </c>
    </row>
    <row r="1047" spans="1:27" x14ac:dyDescent="0.3">
      <c r="A1047" s="13" t="s">
        <v>2052</v>
      </c>
      <c r="B1047" s="13" t="s">
        <v>5586</v>
      </c>
      <c r="C1047" s="13"/>
      <c r="D1047" s="13" t="s">
        <v>12344</v>
      </c>
      <c r="E1047" s="13" t="s">
        <v>11792</v>
      </c>
      <c r="F1047" s="13" t="s">
        <v>11711</v>
      </c>
      <c r="G1047" s="13" t="s">
        <v>138</v>
      </c>
      <c r="H1047" s="13" t="s">
        <v>59</v>
      </c>
      <c r="I1047" s="14">
        <v>44872</v>
      </c>
      <c r="J1047" s="13"/>
      <c r="K1047" s="14">
        <v>46008</v>
      </c>
      <c r="L1047" s="13">
        <v>40000</v>
      </c>
      <c r="M1047" s="13" t="s">
        <v>11792</v>
      </c>
      <c r="N1047" s="13">
        <v>16</v>
      </c>
      <c r="O1047" s="13">
        <v>19</v>
      </c>
      <c r="P1047" s="13" t="s">
        <v>28</v>
      </c>
      <c r="Q1047" s="13"/>
      <c r="R1047" s="13" t="s">
        <v>82</v>
      </c>
      <c r="S1047" s="13" t="s">
        <v>12956</v>
      </c>
      <c r="T1047" s="13" t="s">
        <v>38</v>
      </c>
      <c r="U1047" s="13" t="s">
        <v>38</v>
      </c>
      <c r="V1047" s="13" t="s">
        <v>8492</v>
      </c>
      <c r="W1047" s="13">
        <v>55</v>
      </c>
      <c r="X1047" s="13">
        <v>1398382.16</v>
      </c>
      <c r="Y1047" s="13"/>
      <c r="Z1047" s="15" t="str">
        <f>VLOOKUP(D1047,'ZOHO Export'!$H:$W,16,FALSE)</f>
        <v>Ahmed Elaidi</v>
      </c>
      <c r="AA1047" s="15" t="str">
        <f>VLOOKUP(E1047,'ZOHO Export'!$H:$W,16,FALSE)</f>
        <v>Damien Hemmeryckx</v>
      </c>
    </row>
    <row r="1048" spans="1:27" x14ac:dyDescent="0.3">
      <c r="A1048" s="13" t="s">
        <v>2054</v>
      </c>
      <c r="B1048" s="13" t="s">
        <v>12957</v>
      </c>
      <c r="C1048" s="13"/>
      <c r="D1048" s="13" t="s">
        <v>11726</v>
      </c>
      <c r="E1048" s="13" t="s">
        <v>11649</v>
      </c>
      <c r="F1048" s="13"/>
      <c r="G1048" s="13" t="s">
        <v>438</v>
      </c>
      <c r="H1048" s="13" t="s">
        <v>59</v>
      </c>
      <c r="I1048" s="14">
        <v>44875</v>
      </c>
      <c r="J1048" s="14">
        <v>45778</v>
      </c>
      <c r="K1048" s="14">
        <v>44875</v>
      </c>
      <c r="L1048" s="13">
        <v>13623.13</v>
      </c>
      <c r="M1048" s="13" t="s">
        <v>11649</v>
      </c>
      <c r="N1048" s="13">
        <v>0</v>
      </c>
      <c r="O1048" s="13">
        <v>0</v>
      </c>
      <c r="P1048" s="13" t="s">
        <v>122</v>
      </c>
      <c r="Q1048" s="13"/>
      <c r="R1048" s="13" t="s">
        <v>25</v>
      </c>
      <c r="S1048" s="13" t="s">
        <v>6878</v>
      </c>
      <c r="T1048" s="13" t="s">
        <v>27</v>
      </c>
      <c r="U1048" s="13" t="s">
        <v>27</v>
      </c>
      <c r="V1048" s="13" t="s">
        <v>12958</v>
      </c>
      <c r="W1048" s="13">
        <v>0</v>
      </c>
      <c r="X1048" s="13">
        <v>13623.13</v>
      </c>
      <c r="Y1048" s="13"/>
      <c r="Z1048" s="15" t="str">
        <f>VLOOKUP(D1048,'ZOHO Export'!$H:$W,16,FALSE)</f>
        <v>Zied Maghrebi</v>
      </c>
      <c r="AA1048" s="15" t="str">
        <f>VLOOKUP(E1048,'ZOHO Export'!$H:$W,16,FALSE)</f>
        <v>Wissem Bensaid</v>
      </c>
    </row>
    <row r="1049" spans="1:27" x14ac:dyDescent="0.3">
      <c r="A1049" s="13" t="s">
        <v>2055</v>
      </c>
      <c r="B1049" s="13" t="s">
        <v>12959</v>
      </c>
      <c r="C1049" s="13"/>
      <c r="D1049" s="13" t="s">
        <v>11726</v>
      </c>
      <c r="E1049" s="13" t="s">
        <v>11649</v>
      </c>
      <c r="F1049" s="13"/>
      <c r="G1049" s="13" t="s">
        <v>48</v>
      </c>
      <c r="H1049" s="13" t="s">
        <v>29</v>
      </c>
      <c r="I1049" s="14">
        <v>44875</v>
      </c>
      <c r="J1049" s="14">
        <v>44926</v>
      </c>
      <c r="K1049" s="14">
        <v>44875</v>
      </c>
      <c r="L1049" s="13">
        <v>1139.3900000000001</v>
      </c>
      <c r="M1049" s="13" t="s">
        <v>11649</v>
      </c>
      <c r="N1049" s="13">
        <v>0</v>
      </c>
      <c r="O1049" s="13">
        <v>0</v>
      </c>
      <c r="P1049" s="13" t="s">
        <v>122</v>
      </c>
      <c r="Q1049" s="13"/>
      <c r="R1049" s="13" t="s">
        <v>43</v>
      </c>
      <c r="S1049" s="13" t="s">
        <v>6878</v>
      </c>
      <c r="T1049" s="13" t="s">
        <v>27</v>
      </c>
      <c r="U1049" s="13" t="s">
        <v>27</v>
      </c>
      <c r="V1049" s="13" t="s">
        <v>12960</v>
      </c>
      <c r="W1049" s="13">
        <v>0</v>
      </c>
      <c r="X1049" s="13">
        <v>1139.3900000000001</v>
      </c>
      <c r="Y1049" s="13"/>
      <c r="Z1049" s="15" t="str">
        <f>VLOOKUP(D1049,'ZOHO Export'!$H:$W,16,FALSE)</f>
        <v>Zied Maghrebi</v>
      </c>
      <c r="AA1049" s="15" t="str">
        <f>VLOOKUP(E1049,'ZOHO Export'!$H:$W,16,FALSE)</f>
        <v>Wissem Bensaid</v>
      </c>
    </row>
    <row r="1050" spans="1:27" x14ac:dyDescent="0.3">
      <c r="A1050" s="13" t="s">
        <v>2056</v>
      </c>
      <c r="B1050" s="13" t="s">
        <v>12961</v>
      </c>
      <c r="C1050" s="13"/>
      <c r="D1050" s="13" t="s">
        <v>11726</v>
      </c>
      <c r="E1050" s="13" t="s">
        <v>11649</v>
      </c>
      <c r="F1050" s="13"/>
      <c r="G1050" s="13" t="s">
        <v>48</v>
      </c>
      <c r="H1050" s="13" t="s">
        <v>29</v>
      </c>
      <c r="I1050" s="14">
        <v>44875</v>
      </c>
      <c r="J1050" s="14">
        <v>44926</v>
      </c>
      <c r="K1050" s="14">
        <v>44875</v>
      </c>
      <c r="L1050" s="13">
        <v>909.09</v>
      </c>
      <c r="M1050" s="13" t="s">
        <v>11649</v>
      </c>
      <c r="N1050" s="13">
        <v>0</v>
      </c>
      <c r="O1050" s="13">
        <v>0</v>
      </c>
      <c r="P1050" s="13" t="s">
        <v>122</v>
      </c>
      <c r="Q1050" s="13"/>
      <c r="R1050" s="13" t="s">
        <v>43</v>
      </c>
      <c r="S1050" s="13" t="s">
        <v>6878</v>
      </c>
      <c r="T1050" s="13" t="s">
        <v>27</v>
      </c>
      <c r="U1050" s="13" t="s">
        <v>12238</v>
      </c>
      <c r="V1050" s="13" t="s">
        <v>12962</v>
      </c>
      <c r="W1050" s="13">
        <v>0</v>
      </c>
      <c r="X1050" s="13">
        <v>909.09</v>
      </c>
      <c r="Y1050" s="13"/>
      <c r="Z1050" s="15" t="str">
        <f>VLOOKUP(D1050,'ZOHO Export'!$H:$W,16,FALSE)</f>
        <v>Zied Maghrebi</v>
      </c>
      <c r="AA1050" s="15" t="str">
        <f>VLOOKUP(E1050,'ZOHO Export'!$H:$W,16,FALSE)</f>
        <v>Wissem Bensaid</v>
      </c>
    </row>
    <row r="1051" spans="1:27" x14ac:dyDescent="0.3">
      <c r="A1051" s="13" t="s">
        <v>2057</v>
      </c>
      <c r="B1051" s="13" t="s">
        <v>12963</v>
      </c>
      <c r="C1051" s="13"/>
      <c r="D1051" s="13" t="s">
        <v>11936</v>
      </c>
      <c r="E1051" s="13" t="s">
        <v>12964</v>
      </c>
      <c r="F1051" s="13"/>
      <c r="G1051" s="13" t="s">
        <v>12965</v>
      </c>
      <c r="H1051" s="13" t="s">
        <v>59</v>
      </c>
      <c r="I1051" s="14">
        <v>44873</v>
      </c>
      <c r="J1051" s="14">
        <v>45036</v>
      </c>
      <c r="K1051" s="14">
        <v>44873</v>
      </c>
      <c r="L1051" s="13">
        <v>32529.599999999999</v>
      </c>
      <c r="M1051" s="13" t="s">
        <v>12964</v>
      </c>
      <c r="N1051" s="13">
        <v>0</v>
      </c>
      <c r="O1051" s="13">
        <v>0</v>
      </c>
      <c r="P1051" s="13" t="s">
        <v>122</v>
      </c>
      <c r="Q1051" s="13"/>
      <c r="R1051" s="13" t="s">
        <v>75</v>
      </c>
      <c r="S1051" s="13" t="s">
        <v>11870</v>
      </c>
      <c r="T1051" s="13" t="s">
        <v>178</v>
      </c>
      <c r="U1051" s="13" t="s">
        <v>178</v>
      </c>
      <c r="V1051" s="13" t="s">
        <v>8493</v>
      </c>
      <c r="W1051" s="13">
        <v>10</v>
      </c>
      <c r="X1051" s="13">
        <v>32529.599999999999</v>
      </c>
      <c r="Y1051" s="13"/>
      <c r="Z1051" s="15" t="str">
        <f>VLOOKUP(D1051,'ZOHO Export'!$H:$W,16,FALSE)</f>
        <v>Philippe Fürst</v>
      </c>
      <c r="AA1051" s="15" t="e">
        <f>VLOOKUP(E1051,'ZOHO Export'!$H:$W,16,FALSE)</f>
        <v>#N/A</v>
      </c>
    </row>
    <row r="1052" spans="1:27" x14ac:dyDescent="0.3">
      <c r="A1052" s="13" t="s">
        <v>2060</v>
      </c>
      <c r="B1052" s="13" t="s">
        <v>12966</v>
      </c>
      <c r="C1052" s="13"/>
      <c r="D1052" s="13" t="s">
        <v>12967</v>
      </c>
      <c r="E1052" s="13" t="s">
        <v>12964</v>
      </c>
      <c r="F1052" s="13"/>
      <c r="G1052" s="13" t="s">
        <v>12965</v>
      </c>
      <c r="H1052" s="13" t="s">
        <v>59</v>
      </c>
      <c r="I1052" s="14">
        <v>44873</v>
      </c>
      <c r="J1052" s="14">
        <v>44985</v>
      </c>
      <c r="K1052" s="14">
        <v>44873</v>
      </c>
      <c r="L1052" s="13">
        <v>51321.599999999999</v>
      </c>
      <c r="M1052" s="13" t="s">
        <v>12964</v>
      </c>
      <c r="N1052" s="13">
        <v>0</v>
      </c>
      <c r="O1052" s="13">
        <v>0</v>
      </c>
      <c r="P1052" s="13" t="s">
        <v>122</v>
      </c>
      <c r="Q1052" s="13"/>
      <c r="R1052" s="13" t="s">
        <v>75</v>
      </c>
      <c r="S1052" s="13" t="s">
        <v>12968</v>
      </c>
      <c r="T1052" s="13" t="s">
        <v>178</v>
      </c>
      <c r="U1052" s="13" t="s">
        <v>178</v>
      </c>
      <c r="V1052" s="13" t="s">
        <v>8494</v>
      </c>
      <c r="W1052" s="13">
        <v>13</v>
      </c>
      <c r="X1052" s="13">
        <v>51321.599999999999</v>
      </c>
      <c r="Y1052" s="13"/>
      <c r="Z1052" s="15" t="e">
        <f>VLOOKUP(D1052,'ZOHO Export'!$H:$W,16,FALSE)</f>
        <v>#N/A</v>
      </c>
      <c r="AA1052" s="15" t="e">
        <f>VLOOKUP(E1052,'ZOHO Export'!$H:$W,16,FALSE)</f>
        <v>#N/A</v>
      </c>
    </row>
    <row r="1053" spans="1:27" x14ac:dyDescent="0.3">
      <c r="A1053" s="13" t="s">
        <v>2062</v>
      </c>
      <c r="B1053" s="13" t="s">
        <v>12969</v>
      </c>
      <c r="C1053" s="13"/>
      <c r="D1053" s="13" t="s">
        <v>11783</v>
      </c>
      <c r="E1053" s="13" t="s">
        <v>11649</v>
      </c>
      <c r="F1053" s="13"/>
      <c r="G1053" s="13" t="s">
        <v>127</v>
      </c>
      <c r="H1053" s="13" t="s">
        <v>29</v>
      </c>
      <c r="I1053" s="14">
        <v>44872</v>
      </c>
      <c r="J1053" s="13"/>
      <c r="K1053" s="14">
        <v>44872</v>
      </c>
      <c r="L1053" s="13">
        <v>9000</v>
      </c>
      <c r="M1053" s="13" t="s">
        <v>11649</v>
      </c>
      <c r="N1053" s="13">
        <v>0</v>
      </c>
      <c r="O1053" s="13">
        <v>0</v>
      </c>
      <c r="P1053" s="13" t="s">
        <v>574</v>
      </c>
      <c r="Q1053" s="13"/>
      <c r="R1053" s="13" t="s">
        <v>25</v>
      </c>
      <c r="S1053" s="13" t="s">
        <v>6878</v>
      </c>
      <c r="T1053" s="13" t="s">
        <v>27</v>
      </c>
      <c r="U1053" s="13" t="s">
        <v>27</v>
      </c>
      <c r="V1053" s="13" t="s">
        <v>8495</v>
      </c>
      <c r="W1053" s="13">
        <v>0</v>
      </c>
      <c r="X1053" s="13">
        <v>9000</v>
      </c>
      <c r="Y1053" s="13"/>
      <c r="Z1053" s="15" t="str">
        <f>VLOOKUP(D1053,'ZOHO Export'!$H:$W,16,FALSE)</f>
        <v>AZIZ HENTATI</v>
      </c>
      <c r="AA1053" s="15" t="str">
        <f>VLOOKUP(E1053,'ZOHO Export'!$H:$W,16,FALSE)</f>
        <v>Wissem Bensaid</v>
      </c>
    </row>
    <row r="1054" spans="1:27" x14ac:dyDescent="0.3">
      <c r="A1054" s="13" t="s">
        <v>2063</v>
      </c>
      <c r="B1054" s="13" t="s">
        <v>5778</v>
      </c>
      <c r="C1054" s="13"/>
      <c r="D1054" s="13" t="s">
        <v>12283</v>
      </c>
      <c r="E1054" s="13" t="s">
        <v>12366</v>
      </c>
      <c r="F1054" s="13"/>
      <c r="G1054" s="13" t="s">
        <v>420</v>
      </c>
      <c r="H1054" s="13" t="s">
        <v>29</v>
      </c>
      <c r="I1054" s="14">
        <v>44872</v>
      </c>
      <c r="J1054" s="14">
        <v>45322</v>
      </c>
      <c r="K1054" s="14">
        <v>44872</v>
      </c>
      <c r="L1054" s="13">
        <v>6000</v>
      </c>
      <c r="M1054" s="13" t="s">
        <v>12283</v>
      </c>
      <c r="N1054" s="13">
        <v>0</v>
      </c>
      <c r="O1054" s="13">
        <v>0</v>
      </c>
      <c r="P1054" s="13" t="s">
        <v>122</v>
      </c>
      <c r="Q1054" s="13"/>
      <c r="R1054" s="13" t="s">
        <v>43</v>
      </c>
      <c r="S1054" s="13" t="s">
        <v>12970</v>
      </c>
      <c r="T1054" s="13" t="s">
        <v>58</v>
      </c>
      <c r="U1054" s="13" t="s">
        <v>12095</v>
      </c>
      <c r="V1054" s="13" t="s">
        <v>8496</v>
      </c>
      <c r="W1054" s="13">
        <v>0.5</v>
      </c>
      <c r="X1054" s="13">
        <v>6000</v>
      </c>
      <c r="Y1054" s="13"/>
      <c r="Z1054" s="15" t="e">
        <f>VLOOKUP(D1054,'ZOHO Export'!$H:$W,16,FALSE)</f>
        <v>#N/A</v>
      </c>
      <c r="AA1054" s="15" t="e">
        <f>VLOOKUP(E1054,'ZOHO Export'!$H:$W,16,FALSE)</f>
        <v>#N/A</v>
      </c>
    </row>
    <row r="1055" spans="1:27" x14ac:dyDescent="0.3">
      <c r="A1055" s="13" t="s">
        <v>2065</v>
      </c>
      <c r="B1055" s="13" t="s">
        <v>12971</v>
      </c>
      <c r="C1055" s="13"/>
      <c r="D1055" s="13" t="s">
        <v>11726</v>
      </c>
      <c r="E1055" s="13" t="s">
        <v>11649</v>
      </c>
      <c r="F1055" s="13"/>
      <c r="G1055" s="13" t="s">
        <v>48</v>
      </c>
      <c r="H1055" s="13" t="s">
        <v>29</v>
      </c>
      <c r="I1055" s="14">
        <v>44872</v>
      </c>
      <c r="J1055" s="14">
        <v>44926</v>
      </c>
      <c r="K1055" s="14">
        <v>44872</v>
      </c>
      <c r="L1055" s="13">
        <v>800</v>
      </c>
      <c r="M1055" s="13" t="s">
        <v>11649</v>
      </c>
      <c r="N1055" s="13">
        <v>0</v>
      </c>
      <c r="O1055" s="13">
        <v>0</v>
      </c>
      <c r="P1055" s="13" t="s">
        <v>122</v>
      </c>
      <c r="Q1055" s="13"/>
      <c r="R1055" s="13" t="s">
        <v>43</v>
      </c>
      <c r="S1055" s="13" t="s">
        <v>6878</v>
      </c>
      <c r="T1055" s="13" t="s">
        <v>27</v>
      </c>
      <c r="U1055" s="13" t="s">
        <v>27</v>
      </c>
      <c r="V1055" s="13" t="s">
        <v>8497</v>
      </c>
      <c r="W1055" s="13">
        <v>0</v>
      </c>
      <c r="X1055" s="13">
        <v>800</v>
      </c>
      <c r="Y1055" s="13"/>
      <c r="Z1055" s="15" t="str">
        <f>VLOOKUP(D1055,'ZOHO Export'!$H:$W,16,FALSE)</f>
        <v>Zied Maghrebi</v>
      </c>
      <c r="AA1055" s="15" t="str">
        <f>VLOOKUP(E1055,'ZOHO Export'!$H:$W,16,FALSE)</f>
        <v>Wissem Bensaid</v>
      </c>
    </row>
    <row r="1056" spans="1:27" x14ac:dyDescent="0.3">
      <c r="A1056" s="13" t="s">
        <v>2066</v>
      </c>
      <c r="B1056" s="13" t="s">
        <v>5780</v>
      </c>
      <c r="C1056" s="13"/>
      <c r="D1056" s="13" t="s">
        <v>11785</v>
      </c>
      <c r="E1056" s="13" t="s">
        <v>11785</v>
      </c>
      <c r="F1056" s="13" t="s">
        <v>12377</v>
      </c>
      <c r="G1056" s="13" t="s">
        <v>2163</v>
      </c>
      <c r="H1056" s="13" t="s">
        <v>29</v>
      </c>
      <c r="I1056" s="14">
        <v>44867</v>
      </c>
      <c r="J1056" s="14">
        <v>45107</v>
      </c>
      <c r="K1056" s="14">
        <v>44867</v>
      </c>
      <c r="L1056" s="13">
        <v>50002</v>
      </c>
      <c r="M1056" s="13" t="s">
        <v>11785</v>
      </c>
      <c r="N1056" s="13">
        <v>0</v>
      </c>
      <c r="O1056" s="13">
        <v>0</v>
      </c>
      <c r="P1056" s="13" t="s">
        <v>122</v>
      </c>
      <c r="Q1056" s="13"/>
      <c r="R1056" s="13" t="s">
        <v>75</v>
      </c>
      <c r="S1056" s="13" t="s">
        <v>6878</v>
      </c>
      <c r="T1056" s="13" t="s">
        <v>38</v>
      </c>
      <c r="U1056" s="13" t="s">
        <v>38</v>
      </c>
      <c r="V1056" s="13" t="s">
        <v>8498</v>
      </c>
      <c r="W1056" s="13">
        <v>0.01</v>
      </c>
      <c r="X1056" s="13">
        <v>50002</v>
      </c>
      <c r="Y1056" s="13"/>
      <c r="Z1056" s="15" t="str">
        <f>VLOOKUP(D1056,'ZOHO Export'!$H:$W,16,FALSE)</f>
        <v>Nicolas Dubois</v>
      </c>
      <c r="AA1056" s="15" t="str">
        <f>VLOOKUP(E1056,'ZOHO Export'!$H:$W,16,FALSE)</f>
        <v>Nicolas Dubois</v>
      </c>
    </row>
    <row r="1057" spans="1:27" x14ac:dyDescent="0.3">
      <c r="A1057" s="13" t="s">
        <v>2067</v>
      </c>
      <c r="B1057" s="13" t="s">
        <v>5781</v>
      </c>
      <c r="C1057" s="13"/>
      <c r="D1057" s="13" t="s">
        <v>12876</v>
      </c>
      <c r="E1057" s="13" t="s">
        <v>11800</v>
      </c>
      <c r="F1057" s="13"/>
      <c r="G1057" s="13" t="s">
        <v>1791</v>
      </c>
      <c r="H1057" s="13" t="s">
        <v>29</v>
      </c>
      <c r="I1057" s="14">
        <v>44865</v>
      </c>
      <c r="J1057" s="14">
        <v>45076</v>
      </c>
      <c r="K1057" s="14">
        <v>44865</v>
      </c>
      <c r="L1057" s="13">
        <v>54773.61</v>
      </c>
      <c r="M1057" s="13" t="s">
        <v>11800</v>
      </c>
      <c r="N1057" s="13">
        <v>0</v>
      </c>
      <c r="O1057" s="13">
        <v>0</v>
      </c>
      <c r="P1057" s="13" t="s">
        <v>122</v>
      </c>
      <c r="Q1057" s="13"/>
      <c r="R1057" s="13" t="s">
        <v>36</v>
      </c>
      <c r="S1057" s="13" t="s">
        <v>6878</v>
      </c>
      <c r="T1057" s="13" t="s">
        <v>84</v>
      </c>
      <c r="U1057" s="13" t="s">
        <v>84</v>
      </c>
      <c r="V1057" s="13" t="s">
        <v>8499</v>
      </c>
      <c r="W1057" s="13">
        <v>1</v>
      </c>
      <c r="X1057" s="13">
        <v>54773.61</v>
      </c>
      <c r="Y1057" s="13"/>
      <c r="Z1057" s="15" t="str">
        <f>VLOOKUP(D1057,'ZOHO Export'!$H:$W,16,FALSE)</f>
        <v>Emma Olean</v>
      </c>
      <c r="AA1057" s="15" t="str">
        <f>VLOOKUP(E1057,'ZOHO Export'!$H:$W,16,FALSE)</f>
        <v>Mac Olean</v>
      </c>
    </row>
    <row r="1058" spans="1:27" x14ac:dyDescent="0.3">
      <c r="A1058" s="13" t="s">
        <v>2068</v>
      </c>
      <c r="B1058" s="13" t="s">
        <v>5782</v>
      </c>
      <c r="C1058" s="13"/>
      <c r="D1058" s="13" t="s">
        <v>11785</v>
      </c>
      <c r="E1058" s="13" t="s">
        <v>11785</v>
      </c>
      <c r="F1058" s="13" t="s">
        <v>12377</v>
      </c>
      <c r="G1058" s="13" t="s">
        <v>2163</v>
      </c>
      <c r="H1058" s="13" t="s">
        <v>29</v>
      </c>
      <c r="I1058" s="14">
        <v>44862</v>
      </c>
      <c r="J1058" s="14">
        <v>45253</v>
      </c>
      <c r="K1058" s="14">
        <v>44862</v>
      </c>
      <c r="L1058" s="13">
        <v>12700</v>
      </c>
      <c r="M1058" s="13" t="s">
        <v>11785</v>
      </c>
      <c r="N1058" s="13">
        <v>1</v>
      </c>
      <c r="O1058" s="13">
        <v>0</v>
      </c>
      <c r="P1058" s="13" t="s">
        <v>122</v>
      </c>
      <c r="Q1058" s="13"/>
      <c r="R1058" s="13" t="s">
        <v>75</v>
      </c>
      <c r="S1058" s="13" t="s">
        <v>6878</v>
      </c>
      <c r="T1058" s="13" t="s">
        <v>38</v>
      </c>
      <c r="U1058" s="13" t="s">
        <v>38</v>
      </c>
      <c r="V1058" s="13" t="s">
        <v>12972</v>
      </c>
      <c r="W1058" s="13">
        <v>0</v>
      </c>
      <c r="X1058" s="13">
        <v>17172</v>
      </c>
      <c r="Y1058" s="13"/>
      <c r="Z1058" s="15" t="str">
        <f>VLOOKUP(D1058,'ZOHO Export'!$H:$W,16,FALSE)</f>
        <v>Nicolas Dubois</v>
      </c>
      <c r="AA1058" s="15" t="str">
        <f>VLOOKUP(E1058,'ZOHO Export'!$H:$W,16,FALSE)</f>
        <v>Nicolas Dubois</v>
      </c>
    </row>
    <row r="1059" spans="1:27" x14ac:dyDescent="0.3">
      <c r="A1059" s="13" t="s">
        <v>2069</v>
      </c>
      <c r="B1059" s="13" t="s">
        <v>5783</v>
      </c>
      <c r="C1059" s="13"/>
      <c r="D1059" s="13" t="s">
        <v>11785</v>
      </c>
      <c r="E1059" s="13" t="s">
        <v>11785</v>
      </c>
      <c r="F1059" s="13" t="s">
        <v>12377</v>
      </c>
      <c r="G1059" s="13" t="s">
        <v>2163</v>
      </c>
      <c r="H1059" s="13" t="s">
        <v>29</v>
      </c>
      <c r="I1059" s="14">
        <v>44862</v>
      </c>
      <c r="J1059" s="14">
        <v>45253</v>
      </c>
      <c r="K1059" s="14">
        <v>44862</v>
      </c>
      <c r="L1059" s="13">
        <v>11395</v>
      </c>
      <c r="M1059" s="13" t="s">
        <v>11785</v>
      </c>
      <c r="N1059" s="13">
        <v>0</v>
      </c>
      <c r="O1059" s="13">
        <v>0</v>
      </c>
      <c r="P1059" s="13" t="s">
        <v>122</v>
      </c>
      <c r="Q1059" s="13"/>
      <c r="R1059" s="13" t="s">
        <v>75</v>
      </c>
      <c r="S1059" s="13" t="s">
        <v>6878</v>
      </c>
      <c r="T1059" s="13" t="s">
        <v>38</v>
      </c>
      <c r="U1059" s="13" t="s">
        <v>38</v>
      </c>
      <c r="V1059" s="13" t="s">
        <v>8500</v>
      </c>
      <c r="W1059" s="13">
        <v>0</v>
      </c>
      <c r="X1059" s="13">
        <v>11395</v>
      </c>
      <c r="Y1059" s="13"/>
      <c r="Z1059" s="15" t="str">
        <f>VLOOKUP(D1059,'ZOHO Export'!$H:$W,16,FALSE)</f>
        <v>Nicolas Dubois</v>
      </c>
      <c r="AA1059" s="15" t="str">
        <f>VLOOKUP(E1059,'ZOHO Export'!$H:$W,16,FALSE)</f>
        <v>Nicolas Dubois</v>
      </c>
    </row>
    <row r="1060" spans="1:27" x14ac:dyDescent="0.3">
      <c r="A1060" s="13" t="s">
        <v>2070</v>
      </c>
      <c r="B1060" s="13" t="s">
        <v>12973</v>
      </c>
      <c r="C1060" s="13"/>
      <c r="D1060" s="13" t="s">
        <v>12658</v>
      </c>
      <c r="E1060" s="13" t="s">
        <v>11771</v>
      </c>
      <c r="F1060" s="13" t="s">
        <v>12974</v>
      </c>
      <c r="G1060" s="13" t="s">
        <v>233</v>
      </c>
      <c r="H1060" s="13" t="s">
        <v>59</v>
      </c>
      <c r="I1060" s="14">
        <v>44858</v>
      </c>
      <c r="J1060" s="14">
        <v>45657</v>
      </c>
      <c r="K1060" s="14">
        <v>45413</v>
      </c>
      <c r="L1060" s="13">
        <v>49200</v>
      </c>
      <c r="M1060" s="13" t="s">
        <v>11771</v>
      </c>
      <c r="N1060" s="13">
        <v>4</v>
      </c>
      <c r="O1060" s="13">
        <v>4</v>
      </c>
      <c r="P1060" s="13" t="s">
        <v>122</v>
      </c>
      <c r="Q1060" s="13"/>
      <c r="R1060" s="13" t="s">
        <v>36</v>
      </c>
      <c r="S1060" s="13" t="s">
        <v>12975</v>
      </c>
      <c r="T1060" s="13" t="s">
        <v>84</v>
      </c>
      <c r="U1060" s="13" t="s">
        <v>84</v>
      </c>
      <c r="V1060" s="13" t="s">
        <v>8501</v>
      </c>
      <c r="W1060" s="13">
        <v>1</v>
      </c>
      <c r="X1060" s="13">
        <v>103286.39999999999</v>
      </c>
      <c r="Y1060" s="13"/>
      <c r="Z1060" s="15" t="e">
        <f>VLOOKUP(D1060,'ZOHO Export'!$H:$W,16,FALSE)</f>
        <v>#N/A</v>
      </c>
      <c r="AA1060" s="15" t="str">
        <f>VLOOKUP(E1060,'ZOHO Export'!$H:$W,16,FALSE)</f>
        <v>Mark Sensenig</v>
      </c>
    </row>
    <row r="1061" spans="1:27" x14ac:dyDescent="0.3">
      <c r="A1061" s="13" t="s">
        <v>2073</v>
      </c>
      <c r="B1061" s="13" t="s">
        <v>5785</v>
      </c>
      <c r="C1061" s="13"/>
      <c r="D1061" s="13" t="s">
        <v>11811</v>
      </c>
      <c r="E1061" s="13" t="s">
        <v>11787</v>
      </c>
      <c r="F1061" s="13" t="s">
        <v>11711</v>
      </c>
      <c r="G1061" s="13" t="s">
        <v>1467</v>
      </c>
      <c r="H1061" s="13" t="s">
        <v>29</v>
      </c>
      <c r="I1061" s="14">
        <v>44858</v>
      </c>
      <c r="J1061" s="14">
        <v>45199</v>
      </c>
      <c r="K1061" s="14">
        <v>45182</v>
      </c>
      <c r="L1061" s="13">
        <v>46288.71</v>
      </c>
      <c r="M1061" s="13" t="s">
        <v>11787</v>
      </c>
      <c r="N1061" s="13">
        <v>11</v>
      </c>
      <c r="O1061" s="13">
        <v>12</v>
      </c>
      <c r="P1061" s="13" t="s">
        <v>122</v>
      </c>
      <c r="Q1061" s="13"/>
      <c r="R1061" s="13" t="s">
        <v>25</v>
      </c>
      <c r="S1061" s="13" t="s">
        <v>12976</v>
      </c>
      <c r="T1061" s="13" t="s">
        <v>53</v>
      </c>
      <c r="U1061" s="13" t="s">
        <v>12977</v>
      </c>
      <c r="V1061" s="13" t="s">
        <v>8502</v>
      </c>
      <c r="W1061" s="13">
        <v>400</v>
      </c>
      <c r="X1061" s="13">
        <v>338115.17</v>
      </c>
      <c r="Y1061" s="13"/>
      <c r="Z1061" s="15" t="str">
        <f>VLOOKUP(D1061,'ZOHO Export'!$H:$W,16,FALSE)</f>
        <v>Nadège Herment</v>
      </c>
      <c r="AA1061" s="15" t="str">
        <f>VLOOKUP(E1061,'ZOHO Export'!$H:$W,16,FALSE)</f>
        <v>Carlos Bravo Fernández</v>
      </c>
    </row>
    <row r="1062" spans="1:27" x14ac:dyDescent="0.3">
      <c r="A1062" s="13" t="s">
        <v>2075</v>
      </c>
      <c r="B1062" s="13" t="s">
        <v>5786</v>
      </c>
      <c r="C1062" s="13"/>
      <c r="D1062" s="13" t="s">
        <v>12607</v>
      </c>
      <c r="E1062" s="13" t="s">
        <v>11936</v>
      </c>
      <c r="F1062" s="13"/>
      <c r="G1062" s="13" t="s">
        <v>2076</v>
      </c>
      <c r="H1062" s="13" t="s">
        <v>59</v>
      </c>
      <c r="I1062" s="14">
        <v>44852</v>
      </c>
      <c r="J1062" s="14">
        <v>45007</v>
      </c>
      <c r="K1062" s="14">
        <v>44852</v>
      </c>
      <c r="L1062" s="13">
        <v>47105</v>
      </c>
      <c r="M1062" s="13" t="s">
        <v>12978</v>
      </c>
      <c r="N1062" s="13">
        <v>0</v>
      </c>
      <c r="O1062" s="13">
        <v>0</v>
      </c>
      <c r="P1062" s="13" t="s">
        <v>122</v>
      </c>
      <c r="Q1062" s="13"/>
      <c r="R1062" s="13" t="s">
        <v>82</v>
      </c>
      <c r="S1062" s="13" t="s">
        <v>11775</v>
      </c>
      <c r="T1062" s="13" t="s">
        <v>178</v>
      </c>
      <c r="U1062" s="13" t="s">
        <v>178</v>
      </c>
      <c r="V1062" s="13" t="s">
        <v>8503</v>
      </c>
      <c r="W1062" s="13">
        <v>0.5</v>
      </c>
      <c r="X1062" s="13">
        <v>47105</v>
      </c>
      <c r="Y1062" s="13"/>
      <c r="Z1062" s="15" t="e">
        <f>VLOOKUP(D1062,'ZOHO Export'!$H:$W,16,FALSE)</f>
        <v>#N/A</v>
      </c>
      <c r="AA1062" s="15" t="str">
        <f>VLOOKUP(E1062,'ZOHO Export'!$H:$W,16,FALSE)</f>
        <v>Philippe Fürst</v>
      </c>
    </row>
    <row r="1063" spans="1:27" x14ac:dyDescent="0.3">
      <c r="A1063" s="13" t="s">
        <v>2077</v>
      </c>
      <c r="B1063" s="13" t="s">
        <v>5787</v>
      </c>
      <c r="C1063" s="13"/>
      <c r="D1063" s="13" t="s">
        <v>12663</v>
      </c>
      <c r="E1063" s="13" t="s">
        <v>11736</v>
      </c>
      <c r="F1063" s="13"/>
      <c r="G1063" s="13" t="s">
        <v>2078</v>
      </c>
      <c r="H1063" s="13" t="s">
        <v>29</v>
      </c>
      <c r="I1063" s="14">
        <v>44845</v>
      </c>
      <c r="J1063" s="14">
        <v>45017</v>
      </c>
      <c r="K1063" s="14">
        <v>44845</v>
      </c>
      <c r="L1063" s="13">
        <v>8000</v>
      </c>
      <c r="M1063" s="13" t="s">
        <v>11736</v>
      </c>
      <c r="N1063" s="13">
        <v>0</v>
      </c>
      <c r="O1063" s="13">
        <v>0</v>
      </c>
      <c r="P1063" s="13" t="s">
        <v>122</v>
      </c>
      <c r="Q1063" s="13"/>
      <c r="R1063" s="13" t="s">
        <v>43</v>
      </c>
      <c r="S1063" s="13" t="s">
        <v>11768</v>
      </c>
      <c r="T1063" s="13" t="s">
        <v>45</v>
      </c>
      <c r="U1063" s="13" t="s">
        <v>45</v>
      </c>
      <c r="V1063" s="13" t="s">
        <v>8504</v>
      </c>
      <c r="W1063" s="13">
        <v>8000</v>
      </c>
      <c r="X1063" s="13">
        <v>8000</v>
      </c>
      <c r="Y1063" s="13"/>
      <c r="Z1063" s="15" t="e">
        <f>VLOOKUP(D1063,'ZOHO Export'!$H:$W,16,FALSE)</f>
        <v>#N/A</v>
      </c>
      <c r="AA1063" s="15" t="str">
        <f>VLOOKUP(E1063,'ZOHO Export'!$H:$W,16,FALSE)</f>
        <v>Begona Soto</v>
      </c>
    </row>
    <row r="1064" spans="1:27" x14ac:dyDescent="0.3">
      <c r="A1064" s="13" t="s">
        <v>2080</v>
      </c>
      <c r="B1064" s="13" t="s">
        <v>5788</v>
      </c>
      <c r="C1064" s="13"/>
      <c r="D1064" s="13" t="s">
        <v>11655</v>
      </c>
      <c r="E1064" s="13" t="s">
        <v>11655</v>
      </c>
      <c r="F1064" s="13"/>
      <c r="G1064" s="13" t="s">
        <v>2081</v>
      </c>
      <c r="H1064" s="13" t="s">
        <v>29</v>
      </c>
      <c r="I1064" s="14">
        <v>44841</v>
      </c>
      <c r="J1064" s="14">
        <v>44985</v>
      </c>
      <c r="K1064" s="14">
        <v>44841</v>
      </c>
      <c r="L1064" s="13">
        <v>8000</v>
      </c>
      <c r="M1064" s="13" t="s">
        <v>11774</v>
      </c>
      <c r="N1064" s="13">
        <v>0</v>
      </c>
      <c r="O1064" s="13">
        <v>0</v>
      </c>
      <c r="P1064" s="13" t="s">
        <v>122</v>
      </c>
      <c r="Q1064" s="13"/>
      <c r="R1064" s="13" t="s">
        <v>43</v>
      </c>
      <c r="S1064" s="13" t="s">
        <v>12979</v>
      </c>
      <c r="T1064" s="13" t="s">
        <v>45</v>
      </c>
      <c r="U1064" s="13" t="s">
        <v>45</v>
      </c>
      <c r="V1064" s="13" t="s">
        <v>8505</v>
      </c>
      <c r="W1064" s="13">
        <v>1</v>
      </c>
      <c r="X1064" s="13">
        <v>8000</v>
      </c>
      <c r="Y1064" s="13"/>
      <c r="Z1064" s="15" t="str">
        <f>VLOOKUP(D1064,'ZOHO Export'!$H:$W,16,FALSE)</f>
        <v>Laura Cestau</v>
      </c>
      <c r="AA1064" s="15" t="str">
        <f>VLOOKUP(E1064,'ZOHO Export'!$H:$W,16,FALSE)</f>
        <v>Laura Cestau</v>
      </c>
    </row>
    <row r="1065" spans="1:27" x14ac:dyDescent="0.3">
      <c r="A1065" s="13" t="s">
        <v>2083</v>
      </c>
      <c r="B1065" s="13" t="s">
        <v>5789</v>
      </c>
      <c r="C1065" s="13" t="s">
        <v>12980</v>
      </c>
      <c r="D1065" s="13" t="s">
        <v>11708</v>
      </c>
      <c r="E1065" s="13" t="s">
        <v>11708</v>
      </c>
      <c r="F1065" s="13" t="s">
        <v>11723</v>
      </c>
      <c r="G1065" s="13" t="s">
        <v>2084</v>
      </c>
      <c r="H1065" s="13" t="s">
        <v>59</v>
      </c>
      <c r="I1065" s="14">
        <v>44839</v>
      </c>
      <c r="J1065" s="14">
        <v>45016</v>
      </c>
      <c r="K1065" s="14">
        <v>44839</v>
      </c>
      <c r="L1065" s="13">
        <v>30748.41</v>
      </c>
      <c r="M1065" s="13" t="s">
        <v>11708</v>
      </c>
      <c r="N1065" s="13">
        <v>0</v>
      </c>
      <c r="O1065" s="13">
        <v>0</v>
      </c>
      <c r="P1065" s="13" t="s">
        <v>122</v>
      </c>
      <c r="Q1065" s="13"/>
      <c r="R1065" s="13" t="s">
        <v>25</v>
      </c>
      <c r="S1065" s="13" t="s">
        <v>12981</v>
      </c>
      <c r="T1065" s="13" t="s">
        <v>38</v>
      </c>
      <c r="U1065" s="13" t="s">
        <v>38</v>
      </c>
      <c r="V1065" s="13" t="s">
        <v>8506</v>
      </c>
      <c r="W1065" s="13">
        <v>200</v>
      </c>
      <c r="X1065" s="13">
        <v>30748.41</v>
      </c>
      <c r="Y1065" s="13"/>
      <c r="Z1065" s="15" t="str">
        <f>VLOOKUP(D1065,'ZOHO Export'!$H:$W,16,FALSE)</f>
        <v>Jurgen Van Den Driessche</v>
      </c>
      <c r="AA1065" s="15" t="str">
        <f>VLOOKUP(E1065,'ZOHO Export'!$H:$W,16,FALSE)</f>
        <v>Jurgen Van Den Driessche</v>
      </c>
    </row>
    <row r="1066" spans="1:27" x14ac:dyDescent="0.3">
      <c r="A1066" s="13" t="s">
        <v>2086</v>
      </c>
      <c r="B1066" s="13" t="s">
        <v>5790</v>
      </c>
      <c r="C1066" s="13"/>
      <c r="D1066" s="13" t="s">
        <v>12982</v>
      </c>
      <c r="E1066" s="13" t="s">
        <v>12682</v>
      </c>
      <c r="F1066" s="13"/>
      <c r="G1066" s="13" t="s">
        <v>2087</v>
      </c>
      <c r="H1066" s="13" t="s">
        <v>59</v>
      </c>
      <c r="I1066" s="14">
        <v>44838</v>
      </c>
      <c r="J1066" s="14">
        <v>44895</v>
      </c>
      <c r="K1066" s="14">
        <v>44838</v>
      </c>
      <c r="L1066" s="13">
        <v>45445</v>
      </c>
      <c r="M1066" s="13" t="s">
        <v>12682</v>
      </c>
      <c r="N1066" s="13">
        <v>0</v>
      </c>
      <c r="O1066" s="13">
        <v>0</v>
      </c>
      <c r="P1066" s="13" t="s">
        <v>122</v>
      </c>
      <c r="Q1066" s="13"/>
      <c r="R1066" s="13" t="s">
        <v>36</v>
      </c>
      <c r="S1066" s="13" t="s">
        <v>12599</v>
      </c>
      <c r="T1066" s="13" t="s">
        <v>64</v>
      </c>
      <c r="U1066" s="13" t="s">
        <v>12983</v>
      </c>
      <c r="V1066" s="13" t="s">
        <v>8507</v>
      </c>
      <c r="W1066" s="13">
        <v>15</v>
      </c>
      <c r="X1066" s="13">
        <v>45445</v>
      </c>
      <c r="Y1066" s="13"/>
      <c r="Z1066" s="15" t="e">
        <f>VLOOKUP(D1066,'ZOHO Export'!$H:$W,16,FALSE)</f>
        <v>#N/A</v>
      </c>
      <c r="AA1066" s="15" t="e">
        <f>VLOOKUP(E1066,'ZOHO Export'!$H:$W,16,FALSE)</f>
        <v>#N/A</v>
      </c>
    </row>
    <row r="1067" spans="1:27" x14ac:dyDescent="0.3">
      <c r="A1067" s="13" t="s">
        <v>2090</v>
      </c>
      <c r="B1067" s="13" t="s">
        <v>12984</v>
      </c>
      <c r="C1067" s="13"/>
      <c r="D1067" s="13" t="s">
        <v>11726</v>
      </c>
      <c r="E1067" s="13" t="s">
        <v>11649</v>
      </c>
      <c r="F1067" s="13"/>
      <c r="G1067" s="13" t="s">
        <v>48</v>
      </c>
      <c r="H1067" s="13" t="s">
        <v>29</v>
      </c>
      <c r="I1067" s="14">
        <v>44837</v>
      </c>
      <c r="J1067" s="14">
        <v>44926</v>
      </c>
      <c r="K1067" s="14">
        <v>44837</v>
      </c>
      <c r="L1067" s="13">
        <v>7293.75</v>
      </c>
      <c r="M1067" s="13" t="s">
        <v>11649</v>
      </c>
      <c r="N1067" s="13">
        <v>0</v>
      </c>
      <c r="O1067" s="13">
        <v>0</v>
      </c>
      <c r="P1067" s="13" t="s">
        <v>122</v>
      </c>
      <c r="Q1067" s="13"/>
      <c r="R1067" s="13" t="s">
        <v>43</v>
      </c>
      <c r="S1067" s="13" t="s">
        <v>6878</v>
      </c>
      <c r="T1067" s="13" t="s">
        <v>27</v>
      </c>
      <c r="U1067" s="13" t="s">
        <v>27</v>
      </c>
      <c r="V1067" s="13" t="s">
        <v>8508</v>
      </c>
      <c r="W1067" s="13">
        <v>0</v>
      </c>
      <c r="X1067" s="13">
        <v>7293.75</v>
      </c>
      <c r="Y1067" s="13"/>
      <c r="Z1067" s="15" t="str">
        <f>VLOOKUP(D1067,'ZOHO Export'!$H:$W,16,FALSE)</f>
        <v>Zied Maghrebi</v>
      </c>
      <c r="AA1067" s="15" t="str">
        <f>VLOOKUP(E1067,'ZOHO Export'!$H:$W,16,FALSE)</f>
        <v>Wissem Bensaid</v>
      </c>
    </row>
    <row r="1068" spans="1:27" x14ac:dyDescent="0.3">
      <c r="A1068" s="13" t="s">
        <v>2091</v>
      </c>
      <c r="B1068" s="13" t="s">
        <v>11545</v>
      </c>
      <c r="C1068" s="13"/>
      <c r="D1068" s="13" t="s">
        <v>11684</v>
      </c>
      <c r="E1068" s="13" t="s">
        <v>11649</v>
      </c>
      <c r="F1068" s="13"/>
      <c r="G1068" s="13" t="s">
        <v>2092</v>
      </c>
      <c r="H1068" s="13" t="s">
        <v>29</v>
      </c>
      <c r="I1068" s="14">
        <v>44837</v>
      </c>
      <c r="J1068" s="13"/>
      <c r="K1068" s="14">
        <v>44994</v>
      </c>
      <c r="L1068" s="13">
        <v>0</v>
      </c>
      <c r="M1068" s="13" t="s">
        <v>11649</v>
      </c>
      <c r="N1068" s="13">
        <v>1</v>
      </c>
      <c r="O1068" s="13">
        <v>1</v>
      </c>
      <c r="P1068" s="13" t="s">
        <v>28</v>
      </c>
      <c r="Q1068" s="13"/>
      <c r="R1068" s="13" t="s">
        <v>25</v>
      </c>
      <c r="S1068" s="13" t="s">
        <v>6878</v>
      </c>
      <c r="T1068" s="13" t="s">
        <v>27</v>
      </c>
      <c r="U1068" s="13" t="s">
        <v>27</v>
      </c>
      <c r="V1068" s="13" t="s">
        <v>8509</v>
      </c>
      <c r="W1068" s="13">
        <v>0</v>
      </c>
      <c r="X1068" s="13">
        <v>1039126.03</v>
      </c>
      <c r="Y1068" s="13"/>
      <c r="Z1068" s="15" t="str">
        <f>VLOOKUP(D1068,'ZOHO Export'!$H:$W,16,FALSE)</f>
        <v>Ali TRIGUI</v>
      </c>
      <c r="AA1068" s="15" t="str">
        <f>VLOOKUP(E1068,'ZOHO Export'!$H:$W,16,FALSE)</f>
        <v>Wissem Bensaid</v>
      </c>
    </row>
    <row r="1069" spans="1:27" x14ac:dyDescent="0.3">
      <c r="A1069" s="13" t="s">
        <v>2094</v>
      </c>
      <c r="B1069" s="13" t="s">
        <v>12985</v>
      </c>
      <c r="C1069" s="13"/>
      <c r="D1069" s="13" t="s">
        <v>11963</v>
      </c>
      <c r="E1069" s="13" t="s">
        <v>11649</v>
      </c>
      <c r="F1069" s="13"/>
      <c r="G1069" s="13" t="s">
        <v>2018</v>
      </c>
      <c r="H1069" s="13" t="s">
        <v>29</v>
      </c>
      <c r="I1069" s="14">
        <v>44837</v>
      </c>
      <c r="J1069" s="14">
        <v>45778</v>
      </c>
      <c r="K1069" s="14">
        <v>44837</v>
      </c>
      <c r="L1069" s="13">
        <v>68820</v>
      </c>
      <c r="M1069" s="13" t="s">
        <v>11649</v>
      </c>
      <c r="N1069" s="13">
        <v>0</v>
      </c>
      <c r="O1069" s="13">
        <v>0</v>
      </c>
      <c r="P1069" s="13" t="s">
        <v>122</v>
      </c>
      <c r="Q1069" s="13"/>
      <c r="R1069" s="13" t="s">
        <v>25</v>
      </c>
      <c r="S1069" s="13" t="s">
        <v>6878</v>
      </c>
      <c r="T1069" s="13" t="s">
        <v>27</v>
      </c>
      <c r="U1069" s="13" t="s">
        <v>27</v>
      </c>
      <c r="V1069" s="13" t="s">
        <v>8510</v>
      </c>
      <c r="W1069" s="13">
        <v>0</v>
      </c>
      <c r="X1069" s="13">
        <v>68820</v>
      </c>
      <c r="Y1069" s="13"/>
      <c r="Z1069" s="15" t="str">
        <f>VLOOKUP(D1069,'ZOHO Export'!$H:$W,16,FALSE)</f>
        <v>Lucas Joassin</v>
      </c>
      <c r="AA1069" s="15" t="str">
        <f>VLOOKUP(E1069,'ZOHO Export'!$H:$W,16,FALSE)</f>
        <v>Wissem Bensaid</v>
      </c>
    </row>
    <row r="1070" spans="1:27" x14ac:dyDescent="0.3">
      <c r="A1070" s="13" t="s">
        <v>2095</v>
      </c>
      <c r="B1070" s="13" t="s">
        <v>12986</v>
      </c>
      <c r="C1070" s="13"/>
      <c r="D1070" s="13" t="s">
        <v>11977</v>
      </c>
      <c r="E1070" s="13" t="s">
        <v>11649</v>
      </c>
      <c r="F1070" s="13"/>
      <c r="G1070" s="13" t="s">
        <v>870</v>
      </c>
      <c r="H1070" s="13" t="s">
        <v>29</v>
      </c>
      <c r="I1070" s="14">
        <v>44837</v>
      </c>
      <c r="J1070" s="13"/>
      <c r="K1070" s="14">
        <v>44837</v>
      </c>
      <c r="L1070" s="13">
        <v>181711.25</v>
      </c>
      <c r="M1070" s="13" t="s">
        <v>11649</v>
      </c>
      <c r="N1070" s="13">
        <v>0</v>
      </c>
      <c r="O1070" s="13">
        <v>0</v>
      </c>
      <c r="P1070" s="13" t="s">
        <v>574</v>
      </c>
      <c r="Q1070" s="13"/>
      <c r="R1070" s="13" t="s">
        <v>104</v>
      </c>
      <c r="S1070" s="13" t="s">
        <v>6878</v>
      </c>
      <c r="T1070" s="13" t="s">
        <v>27</v>
      </c>
      <c r="U1070" s="13" t="s">
        <v>27</v>
      </c>
      <c r="V1070" s="13" t="s">
        <v>8511</v>
      </c>
      <c r="W1070" s="13">
        <v>0</v>
      </c>
      <c r="X1070" s="13">
        <v>181711.25</v>
      </c>
      <c r="Y1070" s="13"/>
      <c r="Z1070" s="15" t="str">
        <f>VLOOKUP(D1070,'ZOHO Export'!$H:$W,16,FALSE)</f>
        <v>Bolbeba AYADI</v>
      </c>
      <c r="AA1070" s="15" t="str">
        <f>VLOOKUP(E1070,'ZOHO Export'!$H:$W,16,FALSE)</f>
        <v>Wissem Bensaid</v>
      </c>
    </row>
    <row r="1071" spans="1:27" x14ac:dyDescent="0.3">
      <c r="A1071" s="13" t="s">
        <v>2097</v>
      </c>
      <c r="B1071" s="13" t="s">
        <v>12987</v>
      </c>
      <c r="C1071" s="13"/>
      <c r="D1071" s="13" t="s">
        <v>11963</v>
      </c>
      <c r="E1071" s="13" t="s">
        <v>11649</v>
      </c>
      <c r="F1071" s="13"/>
      <c r="G1071" s="13" t="s">
        <v>837</v>
      </c>
      <c r="H1071" s="13" t="s">
        <v>59</v>
      </c>
      <c r="I1071" s="14">
        <v>44834</v>
      </c>
      <c r="J1071" s="14">
        <v>45778</v>
      </c>
      <c r="K1071" s="14">
        <v>44834</v>
      </c>
      <c r="L1071" s="13">
        <v>18000</v>
      </c>
      <c r="M1071" s="13" t="s">
        <v>11649</v>
      </c>
      <c r="N1071" s="13">
        <v>0</v>
      </c>
      <c r="O1071" s="13">
        <v>0</v>
      </c>
      <c r="P1071" s="13" t="s">
        <v>122</v>
      </c>
      <c r="Q1071" s="13"/>
      <c r="R1071" s="13" t="s">
        <v>25</v>
      </c>
      <c r="S1071" s="13" t="s">
        <v>6878</v>
      </c>
      <c r="T1071" s="13" t="s">
        <v>27</v>
      </c>
      <c r="U1071" s="13" t="s">
        <v>27</v>
      </c>
      <c r="V1071" s="13" t="s">
        <v>8512</v>
      </c>
      <c r="W1071" s="13">
        <v>0</v>
      </c>
      <c r="X1071" s="13">
        <v>18000</v>
      </c>
      <c r="Y1071" s="13"/>
      <c r="Z1071" s="15" t="str">
        <f>VLOOKUP(D1071,'ZOHO Export'!$H:$W,16,FALSE)</f>
        <v>Lucas Joassin</v>
      </c>
      <c r="AA1071" s="15" t="str">
        <f>VLOOKUP(E1071,'ZOHO Export'!$H:$W,16,FALSE)</f>
        <v>Wissem Bensaid</v>
      </c>
    </row>
    <row r="1072" spans="1:27" x14ac:dyDescent="0.3">
      <c r="A1072" s="13" t="s">
        <v>2098</v>
      </c>
      <c r="B1072" s="13" t="s">
        <v>12988</v>
      </c>
      <c r="C1072" s="13"/>
      <c r="D1072" s="13" t="s">
        <v>11684</v>
      </c>
      <c r="E1072" s="13" t="s">
        <v>11649</v>
      </c>
      <c r="F1072" s="13"/>
      <c r="G1072" s="13" t="s">
        <v>814</v>
      </c>
      <c r="H1072" s="13" t="s">
        <v>29</v>
      </c>
      <c r="I1072" s="14">
        <v>44834</v>
      </c>
      <c r="J1072" s="14">
        <v>44926</v>
      </c>
      <c r="K1072" s="14">
        <v>44834</v>
      </c>
      <c r="L1072" s="13">
        <v>83529.5</v>
      </c>
      <c r="M1072" s="13" t="s">
        <v>11649</v>
      </c>
      <c r="N1072" s="13">
        <v>0</v>
      </c>
      <c r="O1072" s="13">
        <v>0</v>
      </c>
      <c r="P1072" s="13" t="s">
        <v>122</v>
      </c>
      <c r="Q1072" s="13"/>
      <c r="R1072" s="13" t="s">
        <v>104</v>
      </c>
      <c r="S1072" s="13" t="s">
        <v>6878</v>
      </c>
      <c r="T1072" s="13" t="s">
        <v>27</v>
      </c>
      <c r="U1072" s="13" t="s">
        <v>27</v>
      </c>
      <c r="V1072" s="13" t="s">
        <v>8513</v>
      </c>
      <c r="W1072" s="13">
        <v>0</v>
      </c>
      <c r="X1072" s="13">
        <v>83529.5</v>
      </c>
      <c r="Y1072" s="13"/>
      <c r="Z1072" s="15" t="str">
        <f>VLOOKUP(D1072,'ZOHO Export'!$H:$W,16,FALSE)</f>
        <v>Ali TRIGUI</v>
      </c>
      <c r="AA1072" s="15" t="str">
        <f>VLOOKUP(E1072,'ZOHO Export'!$H:$W,16,FALSE)</f>
        <v>Wissem Bensaid</v>
      </c>
    </row>
    <row r="1073" spans="1:27" x14ac:dyDescent="0.3">
      <c r="A1073" s="13" t="s">
        <v>2099</v>
      </c>
      <c r="B1073" s="13" t="s">
        <v>12989</v>
      </c>
      <c r="C1073" s="13"/>
      <c r="D1073" s="13" t="s">
        <v>11684</v>
      </c>
      <c r="E1073" s="13" t="s">
        <v>11649</v>
      </c>
      <c r="F1073" s="13"/>
      <c r="G1073" s="13" t="s">
        <v>814</v>
      </c>
      <c r="H1073" s="13" t="s">
        <v>29</v>
      </c>
      <c r="I1073" s="14">
        <v>44834</v>
      </c>
      <c r="J1073" s="14">
        <v>45016</v>
      </c>
      <c r="K1073" s="13"/>
      <c r="L1073" s="13"/>
      <c r="M1073" s="13"/>
      <c r="N1073" s="13">
        <v>0</v>
      </c>
      <c r="O1073" s="13"/>
      <c r="P1073" s="13" t="s">
        <v>122</v>
      </c>
      <c r="Q1073" s="13"/>
      <c r="R1073" s="13" t="s">
        <v>104</v>
      </c>
      <c r="S1073" s="13" t="s">
        <v>6878</v>
      </c>
      <c r="T1073" s="13" t="s">
        <v>27</v>
      </c>
      <c r="U1073" s="13" t="s">
        <v>11864</v>
      </c>
      <c r="V1073" s="13" t="s">
        <v>8514</v>
      </c>
      <c r="W1073" s="13">
        <v>0</v>
      </c>
      <c r="X1073" s="13"/>
      <c r="Y1073" s="13"/>
      <c r="Z1073" s="15" t="str">
        <f>VLOOKUP(D1073,'ZOHO Export'!$H:$W,16,FALSE)</f>
        <v>Ali TRIGUI</v>
      </c>
      <c r="AA1073" s="15" t="str">
        <f>VLOOKUP(E1073,'ZOHO Export'!$H:$W,16,FALSE)</f>
        <v>Wissem Bensaid</v>
      </c>
    </row>
    <row r="1074" spans="1:27" x14ac:dyDescent="0.3">
      <c r="A1074" s="13" t="s">
        <v>2100</v>
      </c>
      <c r="B1074" s="13" t="s">
        <v>12990</v>
      </c>
      <c r="C1074" s="13"/>
      <c r="D1074" s="13" t="s">
        <v>12688</v>
      </c>
      <c r="E1074" s="13" t="s">
        <v>11649</v>
      </c>
      <c r="F1074" s="13"/>
      <c r="G1074" s="13" t="s">
        <v>2092</v>
      </c>
      <c r="H1074" s="13" t="s">
        <v>29</v>
      </c>
      <c r="I1074" s="14">
        <v>44803</v>
      </c>
      <c r="J1074" s="14">
        <v>44811</v>
      </c>
      <c r="K1074" s="14">
        <v>44834</v>
      </c>
      <c r="L1074" s="13">
        <v>9262.5</v>
      </c>
      <c r="M1074" s="13" t="s">
        <v>11649</v>
      </c>
      <c r="N1074" s="13">
        <v>0</v>
      </c>
      <c r="O1074" s="13">
        <v>0</v>
      </c>
      <c r="P1074" s="13" t="s">
        <v>122</v>
      </c>
      <c r="Q1074" s="13"/>
      <c r="R1074" s="13" t="s">
        <v>25</v>
      </c>
      <c r="S1074" s="13" t="s">
        <v>6878</v>
      </c>
      <c r="T1074" s="13" t="s">
        <v>27</v>
      </c>
      <c r="U1074" s="13" t="s">
        <v>27</v>
      </c>
      <c r="V1074" s="13" t="s">
        <v>8515</v>
      </c>
      <c r="W1074" s="13">
        <v>0</v>
      </c>
      <c r="X1074" s="13">
        <v>9262.5</v>
      </c>
      <c r="Y1074" s="13" t="s">
        <v>12991</v>
      </c>
      <c r="Z1074" s="15" t="e">
        <f>VLOOKUP(D1074,'ZOHO Export'!$H:$W,16,FALSE)</f>
        <v>#N/A</v>
      </c>
      <c r="AA1074" s="15" t="str">
        <f>VLOOKUP(E1074,'ZOHO Export'!$H:$W,16,FALSE)</f>
        <v>Wissem Bensaid</v>
      </c>
    </row>
    <row r="1075" spans="1:27" x14ac:dyDescent="0.3">
      <c r="A1075" s="13" t="s">
        <v>2101</v>
      </c>
      <c r="B1075" s="13" t="s">
        <v>5799</v>
      </c>
      <c r="C1075" s="13"/>
      <c r="D1075" s="13" t="s">
        <v>11790</v>
      </c>
      <c r="E1075" s="13" t="s">
        <v>11787</v>
      </c>
      <c r="F1075" s="13"/>
      <c r="G1075" s="13" t="s">
        <v>587</v>
      </c>
      <c r="H1075" s="13" t="s">
        <v>29</v>
      </c>
      <c r="I1075" s="14">
        <v>44827</v>
      </c>
      <c r="J1075" s="14">
        <v>45107</v>
      </c>
      <c r="K1075" s="14">
        <v>44971</v>
      </c>
      <c r="L1075" s="13">
        <v>60935.63</v>
      </c>
      <c r="M1075" s="13" t="s">
        <v>12992</v>
      </c>
      <c r="N1075" s="13">
        <v>2</v>
      </c>
      <c r="O1075" s="13">
        <v>2</v>
      </c>
      <c r="P1075" s="13" t="s">
        <v>122</v>
      </c>
      <c r="Q1075" s="13"/>
      <c r="R1075" s="13" t="s">
        <v>36</v>
      </c>
      <c r="S1075" s="13" t="s">
        <v>12993</v>
      </c>
      <c r="T1075" s="13" t="s">
        <v>178</v>
      </c>
      <c r="U1075" s="13" t="s">
        <v>12994</v>
      </c>
      <c r="V1075" s="13" t="s">
        <v>8516</v>
      </c>
      <c r="W1075" s="13">
        <v>0</v>
      </c>
      <c r="X1075" s="13">
        <v>95149.13</v>
      </c>
      <c r="Y1075" s="13"/>
      <c r="Z1075" s="15" t="str">
        <f>VLOOKUP(D1075,'ZOHO Export'!$H:$W,16,FALSE)</f>
        <v>Alfredo Bartolome</v>
      </c>
      <c r="AA1075" s="15" t="str">
        <f>VLOOKUP(E1075,'ZOHO Export'!$H:$W,16,FALSE)</f>
        <v>Carlos Bravo Fernández</v>
      </c>
    </row>
    <row r="1076" spans="1:27" x14ac:dyDescent="0.3">
      <c r="A1076" s="13" t="s">
        <v>2103</v>
      </c>
      <c r="B1076" s="13" t="s">
        <v>5800</v>
      </c>
      <c r="C1076" s="13" t="s">
        <v>12995</v>
      </c>
      <c r="D1076" s="13" t="s">
        <v>11843</v>
      </c>
      <c r="E1076" s="13" t="s">
        <v>11829</v>
      </c>
      <c r="F1076" s="13" t="s">
        <v>11723</v>
      </c>
      <c r="G1076" s="13" t="s">
        <v>334</v>
      </c>
      <c r="H1076" s="13" t="s">
        <v>59</v>
      </c>
      <c r="I1076" s="14">
        <v>44825</v>
      </c>
      <c r="J1076" s="14">
        <v>45657</v>
      </c>
      <c r="K1076" s="14">
        <v>44825</v>
      </c>
      <c r="L1076" s="13">
        <v>20212.04</v>
      </c>
      <c r="M1076" s="13" t="s">
        <v>11829</v>
      </c>
      <c r="N1076" s="13">
        <v>0</v>
      </c>
      <c r="O1076" s="13">
        <v>0</v>
      </c>
      <c r="P1076" s="13" t="s">
        <v>122</v>
      </c>
      <c r="Q1076" s="13"/>
      <c r="R1076" s="13" t="s">
        <v>82</v>
      </c>
      <c r="S1076" s="13" t="s">
        <v>12996</v>
      </c>
      <c r="T1076" s="13" t="s">
        <v>38</v>
      </c>
      <c r="U1076" s="13" t="s">
        <v>12276</v>
      </c>
      <c r="V1076" s="13" t="s">
        <v>8517</v>
      </c>
      <c r="W1076" s="13">
        <v>0.5</v>
      </c>
      <c r="X1076" s="13">
        <v>20212.04</v>
      </c>
      <c r="Y1076" s="13"/>
      <c r="Z1076" s="15" t="str">
        <f>VLOOKUP(D1076,'ZOHO Export'!$H:$W,16,FALSE)</f>
        <v>Emmanuel Van De Casteele</v>
      </c>
      <c r="AA1076" s="15" t="str">
        <f>VLOOKUP(E1076,'ZOHO Export'!$H:$W,16,FALSE)</f>
        <v>William Beyst</v>
      </c>
    </row>
    <row r="1077" spans="1:27" x14ac:dyDescent="0.3">
      <c r="A1077" s="13" t="s">
        <v>2105</v>
      </c>
      <c r="B1077" s="13" t="s">
        <v>5801</v>
      </c>
      <c r="C1077" s="13"/>
      <c r="D1077" s="13" t="s">
        <v>12997</v>
      </c>
      <c r="E1077" s="13" t="s">
        <v>12711</v>
      </c>
      <c r="F1077" s="13" t="s">
        <v>11723</v>
      </c>
      <c r="G1077" s="13" t="s">
        <v>2106</v>
      </c>
      <c r="H1077" s="13" t="s">
        <v>59</v>
      </c>
      <c r="I1077" s="14">
        <v>44823</v>
      </c>
      <c r="J1077" s="14">
        <v>45289</v>
      </c>
      <c r="K1077" s="14">
        <v>45167</v>
      </c>
      <c r="L1077" s="13">
        <v>47600</v>
      </c>
      <c r="M1077" s="13" t="s">
        <v>12711</v>
      </c>
      <c r="N1077" s="13">
        <v>2</v>
      </c>
      <c r="O1077" s="13">
        <v>2</v>
      </c>
      <c r="P1077" s="13" t="s">
        <v>122</v>
      </c>
      <c r="Q1077" s="13"/>
      <c r="R1077" s="13" t="s">
        <v>36</v>
      </c>
      <c r="S1077" s="13" t="s">
        <v>12781</v>
      </c>
      <c r="T1077" s="13" t="s">
        <v>38</v>
      </c>
      <c r="U1077" s="13" t="s">
        <v>38</v>
      </c>
      <c r="V1077" s="13" t="s">
        <v>8518</v>
      </c>
      <c r="W1077" s="13">
        <v>1</v>
      </c>
      <c r="X1077" s="13">
        <v>315440</v>
      </c>
      <c r="Y1077" s="13"/>
      <c r="Z1077" s="15" t="e">
        <f>VLOOKUP(D1077,'ZOHO Export'!$H:$W,16,FALSE)</f>
        <v>#N/A</v>
      </c>
      <c r="AA1077" s="15" t="e">
        <f>VLOOKUP(E1077,'ZOHO Export'!$H:$W,16,FALSE)</f>
        <v>#N/A</v>
      </c>
    </row>
    <row r="1078" spans="1:27" x14ac:dyDescent="0.3">
      <c r="A1078" s="13" t="s">
        <v>2108</v>
      </c>
      <c r="B1078" s="13" t="s">
        <v>12998</v>
      </c>
      <c r="C1078" s="13"/>
      <c r="D1078" s="13" t="s">
        <v>11975</v>
      </c>
      <c r="E1078" s="13" t="s">
        <v>11649</v>
      </c>
      <c r="F1078" s="13"/>
      <c r="G1078" s="13" t="s">
        <v>1973</v>
      </c>
      <c r="H1078" s="13" t="s">
        <v>29</v>
      </c>
      <c r="I1078" s="14">
        <v>44821</v>
      </c>
      <c r="J1078" s="13"/>
      <c r="K1078" s="14">
        <v>44821</v>
      </c>
      <c r="L1078" s="13">
        <v>45000</v>
      </c>
      <c r="M1078" s="13" t="s">
        <v>11649</v>
      </c>
      <c r="N1078" s="13">
        <v>0</v>
      </c>
      <c r="O1078" s="13">
        <v>0</v>
      </c>
      <c r="P1078" s="13" t="s">
        <v>122</v>
      </c>
      <c r="Q1078" s="13"/>
      <c r="R1078" s="13" t="s">
        <v>75</v>
      </c>
      <c r="S1078" s="13" t="s">
        <v>6878</v>
      </c>
      <c r="T1078" s="13" t="s">
        <v>27</v>
      </c>
      <c r="U1078" s="13" t="s">
        <v>27</v>
      </c>
      <c r="V1078" s="13" t="s">
        <v>8519</v>
      </c>
      <c r="W1078" s="13">
        <v>0</v>
      </c>
      <c r="X1078" s="13">
        <v>45000</v>
      </c>
      <c r="Y1078" s="13"/>
      <c r="Z1078" s="15" t="str">
        <f>VLOOKUP(D1078,'ZOHO Export'!$H:$W,16,FALSE)</f>
        <v>Nejah Walha</v>
      </c>
      <c r="AA1078" s="15" t="str">
        <f>VLOOKUP(E1078,'ZOHO Export'!$H:$W,16,FALSE)</f>
        <v>Wissem Bensaid</v>
      </c>
    </row>
    <row r="1079" spans="1:27" x14ac:dyDescent="0.3">
      <c r="A1079" s="13" t="s">
        <v>2109</v>
      </c>
      <c r="B1079" s="13" t="s">
        <v>12999</v>
      </c>
      <c r="C1079" s="13"/>
      <c r="D1079" s="13" t="s">
        <v>12777</v>
      </c>
      <c r="E1079" s="13" t="s">
        <v>11649</v>
      </c>
      <c r="F1079" s="13"/>
      <c r="G1079" s="13" t="s">
        <v>2110</v>
      </c>
      <c r="H1079" s="13" t="s">
        <v>29</v>
      </c>
      <c r="I1079" s="14">
        <v>44821</v>
      </c>
      <c r="J1079" s="13"/>
      <c r="K1079" s="14">
        <v>44821</v>
      </c>
      <c r="L1079" s="13">
        <v>6000</v>
      </c>
      <c r="M1079" s="13" t="s">
        <v>11649</v>
      </c>
      <c r="N1079" s="13">
        <v>0</v>
      </c>
      <c r="O1079" s="13">
        <v>0</v>
      </c>
      <c r="P1079" s="13" t="s">
        <v>574</v>
      </c>
      <c r="Q1079" s="13"/>
      <c r="R1079" s="13" t="s">
        <v>25</v>
      </c>
      <c r="S1079" s="13" t="s">
        <v>6878</v>
      </c>
      <c r="T1079" s="13" t="s">
        <v>27</v>
      </c>
      <c r="U1079" s="13" t="s">
        <v>27</v>
      </c>
      <c r="V1079" s="13" t="s">
        <v>8520</v>
      </c>
      <c r="W1079" s="13">
        <v>0</v>
      </c>
      <c r="X1079" s="13">
        <v>6000</v>
      </c>
      <c r="Y1079" s="13"/>
      <c r="Z1079" s="15" t="e">
        <f>VLOOKUP(D1079,'ZOHO Export'!$H:$W,16,FALSE)</f>
        <v>#N/A</v>
      </c>
      <c r="AA1079" s="15" t="str">
        <f>VLOOKUP(E1079,'ZOHO Export'!$H:$W,16,FALSE)</f>
        <v>Wissem Bensaid</v>
      </c>
    </row>
    <row r="1080" spans="1:27" x14ac:dyDescent="0.3">
      <c r="A1080" s="13" t="s">
        <v>2111</v>
      </c>
      <c r="B1080" s="13" t="s">
        <v>13000</v>
      </c>
      <c r="C1080" s="13"/>
      <c r="D1080" s="13" t="s">
        <v>11920</v>
      </c>
      <c r="E1080" s="13" t="s">
        <v>11649</v>
      </c>
      <c r="F1080" s="13"/>
      <c r="G1080" s="13" t="s">
        <v>451</v>
      </c>
      <c r="H1080" s="13" t="s">
        <v>29</v>
      </c>
      <c r="I1080" s="14">
        <v>44821</v>
      </c>
      <c r="J1080" s="14">
        <v>45778</v>
      </c>
      <c r="K1080" s="14">
        <v>44821</v>
      </c>
      <c r="L1080" s="13">
        <v>110160</v>
      </c>
      <c r="M1080" s="13" t="s">
        <v>11649</v>
      </c>
      <c r="N1080" s="13">
        <v>0</v>
      </c>
      <c r="O1080" s="13">
        <v>0</v>
      </c>
      <c r="P1080" s="13" t="s">
        <v>122</v>
      </c>
      <c r="Q1080" s="13"/>
      <c r="R1080" s="13" t="s">
        <v>36</v>
      </c>
      <c r="S1080" s="13" t="s">
        <v>6878</v>
      </c>
      <c r="T1080" s="13" t="s">
        <v>27</v>
      </c>
      <c r="U1080" s="13" t="s">
        <v>27</v>
      </c>
      <c r="V1080" s="13" t="s">
        <v>8521</v>
      </c>
      <c r="W1080" s="13">
        <v>0</v>
      </c>
      <c r="X1080" s="13">
        <v>110160</v>
      </c>
      <c r="Y1080" s="13"/>
      <c r="Z1080" s="15" t="str">
        <f>VLOOKUP(D1080,'ZOHO Export'!$H:$W,16,FALSE)</f>
        <v>Makki Chtioui</v>
      </c>
      <c r="AA1080" s="15" t="str">
        <f>VLOOKUP(E1080,'ZOHO Export'!$H:$W,16,FALSE)</f>
        <v>Wissem Bensaid</v>
      </c>
    </row>
    <row r="1081" spans="1:27" x14ac:dyDescent="0.3">
      <c r="A1081" s="13" t="s">
        <v>2112</v>
      </c>
      <c r="B1081" s="13" t="s">
        <v>5805</v>
      </c>
      <c r="C1081" s="13"/>
      <c r="D1081" s="13" t="s">
        <v>11662</v>
      </c>
      <c r="E1081" s="13" t="s">
        <v>12573</v>
      </c>
      <c r="F1081" s="13"/>
      <c r="G1081" s="13" t="s">
        <v>13001</v>
      </c>
      <c r="H1081" s="13" t="s">
        <v>29</v>
      </c>
      <c r="I1081" s="14">
        <v>44812</v>
      </c>
      <c r="J1081" s="14">
        <v>45199</v>
      </c>
      <c r="K1081" s="14">
        <v>45084</v>
      </c>
      <c r="L1081" s="13">
        <v>53900</v>
      </c>
      <c r="M1081" s="13" t="s">
        <v>11907</v>
      </c>
      <c r="N1081" s="13">
        <v>1</v>
      </c>
      <c r="O1081" s="13">
        <v>1</v>
      </c>
      <c r="P1081" s="13" t="s">
        <v>122</v>
      </c>
      <c r="Q1081" s="13"/>
      <c r="R1081" s="13" t="s">
        <v>36</v>
      </c>
      <c r="S1081" s="13" t="s">
        <v>13002</v>
      </c>
      <c r="T1081" s="13" t="s">
        <v>58</v>
      </c>
      <c r="U1081" s="13" t="s">
        <v>13003</v>
      </c>
      <c r="V1081" s="13" t="s">
        <v>8522</v>
      </c>
      <c r="W1081" s="13">
        <v>0.5</v>
      </c>
      <c r="X1081" s="13">
        <v>60916</v>
      </c>
      <c r="Y1081" s="13"/>
      <c r="Z1081" s="15" t="str">
        <f>VLOOKUP(D1081,'ZOHO Export'!$H:$W,16,FALSE)</f>
        <v>Maria Romero</v>
      </c>
      <c r="AA1081" s="15" t="e">
        <f>VLOOKUP(E1081,'ZOHO Export'!$H:$W,16,FALSE)</f>
        <v>#N/A</v>
      </c>
    </row>
    <row r="1082" spans="1:27" x14ac:dyDescent="0.3">
      <c r="A1082" s="13" t="s">
        <v>2115</v>
      </c>
      <c r="B1082" s="13" t="s">
        <v>13004</v>
      </c>
      <c r="C1082" s="13"/>
      <c r="D1082" s="13" t="s">
        <v>11890</v>
      </c>
      <c r="E1082" s="13" t="s">
        <v>11649</v>
      </c>
      <c r="F1082" s="13"/>
      <c r="G1082" s="13" t="s">
        <v>1684</v>
      </c>
      <c r="H1082" s="13" t="s">
        <v>29</v>
      </c>
      <c r="I1082" s="14">
        <v>44811</v>
      </c>
      <c r="J1082" s="14">
        <v>45778</v>
      </c>
      <c r="K1082" s="14">
        <v>44811</v>
      </c>
      <c r="L1082" s="13">
        <v>8925</v>
      </c>
      <c r="M1082" s="13" t="s">
        <v>11649</v>
      </c>
      <c r="N1082" s="13">
        <v>0</v>
      </c>
      <c r="O1082" s="13">
        <v>0</v>
      </c>
      <c r="P1082" s="13" t="s">
        <v>122</v>
      </c>
      <c r="Q1082" s="13"/>
      <c r="R1082" s="13" t="s">
        <v>82</v>
      </c>
      <c r="S1082" s="13" t="s">
        <v>6878</v>
      </c>
      <c r="T1082" s="13" t="s">
        <v>27</v>
      </c>
      <c r="U1082" s="13" t="s">
        <v>27</v>
      </c>
      <c r="V1082" s="13" t="s">
        <v>8523</v>
      </c>
      <c r="W1082" s="13">
        <v>0</v>
      </c>
      <c r="X1082" s="13">
        <v>8925</v>
      </c>
      <c r="Y1082" s="13"/>
      <c r="Z1082" s="15" t="str">
        <f>VLOOKUP(D1082,'ZOHO Export'!$H:$W,16,FALSE)</f>
        <v>Fedi Saadaoui</v>
      </c>
      <c r="AA1082" s="15" t="str">
        <f>VLOOKUP(E1082,'ZOHO Export'!$H:$W,16,FALSE)</f>
        <v>Wissem Bensaid</v>
      </c>
    </row>
    <row r="1083" spans="1:27" x14ac:dyDescent="0.3">
      <c r="A1083" s="13" t="s">
        <v>2116</v>
      </c>
      <c r="B1083" s="13" t="s">
        <v>5807</v>
      </c>
      <c r="C1083" s="13"/>
      <c r="D1083" s="13" t="s">
        <v>11818</v>
      </c>
      <c r="E1083" s="13" t="s">
        <v>11792</v>
      </c>
      <c r="F1083" s="13" t="s">
        <v>11896</v>
      </c>
      <c r="G1083" s="13" t="s">
        <v>2117</v>
      </c>
      <c r="H1083" s="13" t="s">
        <v>59</v>
      </c>
      <c r="I1083" s="14">
        <v>44810</v>
      </c>
      <c r="J1083" s="14">
        <v>44926</v>
      </c>
      <c r="K1083" s="14">
        <v>44810</v>
      </c>
      <c r="L1083" s="13">
        <v>43200</v>
      </c>
      <c r="M1083" s="13" t="s">
        <v>11818</v>
      </c>
      <c r="N1083" s="13">
        <v>0</v>
      </c>
      <c r="O1083" s="13">
        <v>0</v>
      </c>
      <c r="P1083" s="13" t="s">
        <v>122</v>
      </c>
      <c r="Q1083" s="13"/>
      <c r="R1083" s="13" t="s">
        <v>82</v>
      </c>
      <c r="S1083" s="13" t="s">
        <v>11709</v>
      </c>
      <c r="T1083" s="13" t="s">
        <v>64</v>
      </c>
      <c r="U1083" s="13" t="s">
        <v>12983</v>
      </c>
      <c r="V1083" s="13" t="s">
        <v>8524</v>
      </c>
      <c r="W1083" s="13">
        <v>0</v>
      </c>
      <c r="X1083" s="13">
        <v>43200</v>
      </c>
      <c r="Y1083" s="13"/>
      <c r="Z1083" s="15" t="str">
        <f>VLOOKUP(D1083,'ZOHO Export'!$H:$W,16,FALSE)</f>
        <v>Marcos Delgado Lopez</v>
      </c>
      <c r="AA1083" s="15" t="str">
        <f>VLOOKUP(E1083,'ZOHO Export'!$H:$W,16,FALSE)</f>
        <v>Damien Hemmeryckx</v>
      </c>
    </row>
    <row r="1084" spans="1:27" x14ac:dyDescent="0.3">
      <c r="A1084" s="13" t="s">
        <v>2118</v>
      </c>
      <c r="B1084" s="13" t="s">
        <v>13005</v>
      </c>
      <c r="C1084" s="13"/>
      <c r="D1084" s="13" t="s">
        <v>11821</v>
      </c>
      <c r="E1084" s="13" t="s">
        <v>11649</v>
      </c>
      <c r="F1084" s="13"/>
      <c r="G1084" s="13" t="s">
        <v>837</v>
      </c>
      <c r="H1084" s="13" t="s">
        <v>29</v>
      </c>
      <c r="I1084" s="14">
        <v>44807</v>
      </c>
      <c r="J1084" s="14">
        <v>44957</v>
      </c>
      <c r="K1084" s="13"/>
      <c r="L1084" s="13"/>
      <c r="M1084" s="13"/>
      <c r="N1084" s="13">
        <v>0</v>
      </c>
      <c r="O1084" s="13"/>
      <c r="P1084" s="13" t="s">
        <v>122</v>
      </c>
      <c r="Q1084" s="13"/>
      <c r="R1084" s="13" t="s">
        <v>25</v>
      </c>
      <c r="S1084" s="13" t="s">
        <v>6878</v>
      </c>
      <c r="T1084" s="13" t="s">
        <v>27</v>
      </c>
      <c r="U1084" s="13" t="s">
        <v>27</v>
      </c>
      <c r="V1084" s="13" t="s">
        <v>8525</v>
      </c>
      <c r="W1084" s="13">
        <v>0</v>
      </c>
      <c r="X1084" s="13"/>
      <c r="Y1084" s="13"/>
      <c r="Z1084" s="15" t="str">
        <f>VLOOKUP(D1084,'ZOHO Export'!$H:$W,16,FALSE)</f>
        <v>Ramzi MTIBAA</v>
      </c>
      <c r="AA1084" s="15" t="str">
        <f>VLOOKUP(E1084,'ZOHO Export'!$H:$W,16,FALSE)</f>
        <v>Wissem Bensaid</v>
      </c>
    </row>
    <row r="1085" spans="1:27" x14ac:dyDescent="0.3">
      <c r="A1085" s="13" t="s">
        <v>2119</v>
      </c>
      <c r="B1085" s="13" t="s">
        <v>5809</v>
      </c>
      <c r="C1085" s="13"/>
      <c r="D1085" s="13" t="s">
        <v>11663</v>
      </c>
      <c r="E1085" s="13" t="s">
        <v>11787</v>
      </c>
      <c r="F1085" s="13" t="s">
        <v>11664</v>
      </c>
      <c r="G1085" s="13" t="s">
        <v>13006</v>
      </c>
      <c r="H1085" s="13" t="s">
        <v>29</v>
      </c>
      <c r="I1085" s="14">
        <v>44805</v>
      </c>
      <c r="J1085" s="14">
        <v>45294</v>
      </c>
      <c r="K1085" s="14">
        <v>44805</v>
      </c>
      <c r="L1085" s="13">
        <v>2699.7</v>
      </c>
      <c r="M1085" s="13" t="s">
        <v>11787</v>
      </c>
      <c r="N1085" s="13">
        <v>0</v>
      </c>
      <c r="O1085" s="13">
        <v>0</v>
      </c>
      <c r="P1085" s="13" t="s">
        <v>122</v>
      </c>
      <c r="Q1085" s="13"/>
      <c r="R1085" s="13" t="s">
        <v>25</v>
      </c>
      <c r="S1085" s="13" t="s">
        <v>12942</v>
      </c>
      <c r="T1085" s="13" t="s">
        <v>53</v>
      </c>
      <c r="U1085" s="13" t="s">
        <v>12983</v>
      </c>
      <c r="V1085" s="13" t="s">
        <v>8526</v>
      </c>
      <c r="W1085" s="13">
        <v>15</v>
      </c>
      <c r="X1085" s="13">
        <v>2699.7</v>
      </c>
      <c r="Y1085" s="13"/>
      <c r="Z1085" s="15" t="str">
        <f>VLOOKUP(D1085,'ZOHO Export'!$H:$W,16,FALSE)</f>
        <v>Josué Silverio</v>
      </c>
      <c r="AA1085" s="15" t="str">
        <f>VLOOKUP(E1085,'ZOHO Export'!$H:$W,16,FALSE)</f>
        <v>Carlos Bravo Fernández</v>
      </c>
    </row>
    <row r="1086" spans="1:27" x14ac:dyDescent="0.3">
      <c r="A1086" s="13" t="s">
        <v>2121</v>
      </c>
      <c r="B1086" s="13" t="s">
        <v>5235</v>
      </c>
      <c r="C1086" s="13"/>
      <c r="D1086" s="13" t="s">
        <v>11829</v>
      </c>
      <c r="E1086" s="13" t="s">
        <v>11751</v>
      </c>
      <c r="F1086" s="13" t="s">
        <v>11718</v>
      </c>
      <c r="G1086" s="13" t="s">
        <v>334</v>
      </c>
      <c r="H1086" s="13" t="s">
        <v>59</v>
      </c>
      <c r="I1086" s="14">
        <v>44713</v>
      </c>
      <c r="J1086" s="13"/>
      <c r="K1086" s="14">
        <v>45994</v>
      </c>
      <c r="L1086" s="13">
        <v>30003.43</v>
      </c>
      <c r="M1086" s="13" t="s">
        <v>11829</v>
      </c>
      <c r="N1086" s="13">
        <v>7</v>
      </c>
      <c r="O1086" s="13">
        <v>9</v>
      </c>
      <c r="P1086" s="13" t="s">
        <v>28</v>
      </c>
      <c r="Q1086" s="13"/>
      <c r="R1086" s="13" t="s">
        <v>82</v>
      </c>
      <c r="S1086" s="13" t="s">
        <v>12845</v>
      </c>
      <c r="T1086" s="13" t="s">
        <v>38</v>
      </c>
      <c r="U1086" s="13" t="s">
        <v>38</v>
      </c>
      <c r="V1086" s="13" t="s">
        <v>8527</v>
      </c>
      <c r="W1086" s="13">
        <v>26</v>
      </c>
      <c r="X1086" s="13">
        <v>1304356.28</v>
      </c>
      <c r="Y1086" s="13"/>
      <c r="Z1086" s="15" t="str">
        <f>VLOOKUP(D1086,'ZOHO Export'!$H:$W,16,FALSE)</f>
        <v>William Beyst</v>
      </c>
      <c r="AA1086" s="15" t="str">
        <f>VLOOKUP(E1086,'ZOHO Export'!$H:$W,16,FALSE)</f>
        <v>Sunny Yip</v>
      </c>
    </row>
    <row r="1087" spans="1:27" x14ac:dyDescent="0.3">
      <c r="A1087" s="13" t="s">
        <v>2122</v>
      </c>
      <c r="B1087" s="13" t="s">
        <v>5810</v>
      </c>
      <c r="C1087" s="13"/>
      <c r="D1087" s="13" t="s">
        <v>11767</v>
      </c>
      <c r="E1087" s="13" t="s">
        <v>11767</v>
      </c>
      <c r="F1087" s="13"/>
      <c r="G1087" s="13" t="s">
        <v>930</v>
      </c>
      <c r="H1087" s="13" t="s">
        <v>29</v>
      </c>
      <c r="I1087" s="14">
        <v>44804</v>
      </c>
      <c r="J1087" s="14">
        <v>45107</v>
      </c>
      <c r="K1087" s="14">
        <v>44804</v>
      </c>
      <c r="L1087" s="13">
        <v>41580</v>
      </c>
      <c r="M1087" s="13" t="s">
        <v>11767</v>
      </c>
      <c r="N1087" s="13">
        <v>0</v>
      </c>
      <c r="O1087" s="13">
        <v>0</v>
      </c>
      <c r="P1087" s="13" t="s">
        <v>122</v>
      </c>
      <c r="Q1087" s="13"/>
      <c r="R1087" s="13" t="s">
        <v>43</v>
      </c>
      <c r="S1087" s="13" t="s">
        <v>6878</v>
      </c>
      <c r="T1087" s="13" t="s">
        <v>58</v>
      </c>
      <c r="U1087" s="13" t="s">
        <v>58</v>
      </c>
      <c r="V1087" s="13" t="s">
        <v>8528</v>
      </c>
      <c r="W1087" s="13">
        <v>10</v>
      </c>
      <c r="X1087" s="13">
        <v>41580</v>
      </c>
      <c r="Y1087" s="13"/>
      <c r="Z1087" s="15" t="str">
        <f>VLOOKUP(D1087,'ZOHO Export'!$H:$W,16,FALSE)</f>
        <v>Paqui Romero</v>
      </c>
      <c r="AA1087" s="15" t="str">
        <f>VLOOKUP(E1087,'ZOHO Export'!$H:$W,16,FALSE)</f>
        <v>Paqui Romero</v>
      </c>
    </row>
    <row r="1088" spans="1:27" x14ac:dyDescent="0.3">
      <c r="A1088" s="13" t="s">
        <v>2123</v>
      </c>
      <c r="B1088" s="13" t="s">
        <v>5811</v>
      </c>
      <c r="C1088" s="13"/>
      <c r="D1088" s="13" t="s">
        <v>11785</v>
      </c>
      <c r="E1088" s="13" t="s">
        <v>11785</v>
      </c>
      <c r="F1088" s="13"/>
      <c r="G1088" s="13" t="s">
        <v>2163</v>
      </c>
      <c r="H1088" s="13" t="s">
        <v>29</v>
      </c>
      <c r="I1088" s="14">
        <v>44802</v>
      </c>
      <c r="J1088" s="14">
        <v>45077</v>
      </c>
      <c r="K1088" s="14">
        <v>44802</v>
      </c>
      <c r="L1088" s="13">
        <v>10579</v>
      </c>
      <c r="M1088" s="13" t="s">
        <v>11785</v>
      </c>
      <c r="N1088" s="13">
        <v>0</v>
      </c>
      <c r="O1088" s="13">
        <v>0</v>
      </c>
      <c r="P1088" s="13" t="s">
        <v>122</v>
      </c>
      <c r="Q1088" s="13"/>
      <c r="R1088" s="13" t="s">
        <v>75</v>
      </c>
      <c r="S1088" s="13" t="s">
        <v>11653</v>
      </c>
      <c r="T1088" s="13" t="s">
        <v>38</v>
      </c>
      <c r="U1088" s="13" t="s">
        <v>38</v>
      </c>
      <c r="V1088" s="13" t="s">
        <v>8529</v>
      </c>
      <c r="W1088" s="13">
        <v>0.5</v>
      </c>
      <c r="X1088" s="13">
        <v>10579</v>
      </c>
      <c r="Y1088" s="13"/>
      <c r="Z1088" s="15" t="str">
        <f>VLOOKUP(D1088,'ZOHO Export'!$H:$W,16,FALSE)</f>
        <v>Nicolas Dubois</v>
      </c>
      <c r="AA1088" s="15" t="str">
        <f>VLOOKUP(E1088,'ZOHO Export'!$H:$W,16,FALSE)</f>
        <v>Nicolas Dubois</v>
      </c>
    </row>
    <row r="1089" spans="1:27" x14ac:dyDescent="0.3">
      <c r="A1089" s="13" t="s">
        <v>2124</v>
      </c>
      <c r="B1089" s="13" t="s">
        <v>5812</v>
      </c>
      <c r="C1089" s="13" t="s">
        <v>13007</v>
      </c>
      <c r="D1089" s="13" t="s">
        <v>12832</v>
      </c>
      <c r="E1089" s="13" t="s">
        <v>11708</v>
      </c>
      <c r="F1089" s="13" t="s">
        <v>11705</v>
      </c>
      <c r="G1089" s="13" t="s">
        <v>334</v>
      </c>
      <c r="H1089" s="13" t="s">
        <v>59</v>
      </c>
      <c r="I1089" s="14">
        <v>44799</v>
      </c>
      <c r="J1089" s="14">
        <v>45169</v>
      </c>
      <c r="K1089" s="14">
        <v>44799</v>
      </c>
      <c r="L1089" s="13">
        <v>10497.6</v>
      </c>
      <c r="M1089" s="13" t="s">
        <v>13008</v>
      </c>
      <c r="N1089" s="13">
        <v>0</v>
      </c>
      <c r="O1089" s="13">
        <v>0</v>
      </c>
      <c r="P1089" s="13" t="s">
        <v>122</v>
      </c>
      <c r="Q1089" s="13"/>
      <c r="R1089" s="13" t="s">
        <v>82</v>
      </c>
      <c r="S1089" s="13" t="s">
        <v>12845</v>
      </c>
      <c r="T1089" s="13" t="s">
        <v>38</v>
      </c>
      <c r="U1089" s="13" t="s">
        <v>38</v>
      </c>
      <c r="V1089" s="13" t="s">
        <v>8530</v>
      </c>
      <c r="W1089" s="13">
        <v>0.5</v>
      </c>
      <c r="X1089" s="13">
        <v>10497.6</v>
      </c>
      <c r="Y1089" s="13"/>
      <c r="Z1089" s="15" t="str">
        <f>VLOOKUP(D1089,'ZOHO Export'!$H:$W,16,FALSE)</f>
        <v>Gerrit De Bousser</v>
      </c>
      <c r="AA1089" s="15" t="str">
        <f>VLOOKUP(E1089,'ZOHO Export'!$H:$W,16,FALSE)</f>
        <v>Jurgen Van Den Driessche</v>
      </c>
    </row>
    <row r="1090" spans="1:27" x14ac:dyDescent="0.3">
      <c r="A1090" s="13" t="s">
        <v>2125</v>
      </c>
      <c r="B1090" s="13" t="s">
        <v>5813</v>
      </c>
      <c r="C1090" s="13"/>
      <c r="D1090" s="13" t="s">
        <v>11785</v>
      </c>
      <c r="E1090" s="13" t="s">
        <v>11785</v>
      </c>
      <c r="F1090" s="13"/>
      <c r="G1090" s="13" t="s">
        <v>2163</v>
      </c>
      <c r="H1090" s="13" t="s">
        <v>29</v>
      </c>
      <c r="I1090" s="14">
        <v>44797</v>
      </c>
      <c r="J1090" s="14">
        <v>45272</v>
      </c>
      <c r="K1090" s="14">
        <v>44797</v>
      </c>
      <c r="L1090" s="13">
        <v>11258</v>
      </c>
      <c r="M1090" s="13" t="s">
        <v>11785</v>
      </c>
      <c r="N1090" s="13">
        <v>0</v>
      </c>
      <c r="O1090" s="13">
        <v>0</v>
      </c>
      <c r="P1090" s="13" t="s">
        <v>122</v>
      </c>
      <c r="Q1090" s="13"/>
      <c r="R1090" s="13" t="s">
        <v>75</v>
      </c>
      <c r="S1090" s="13" t="s">
        <v>6878</v>
      </c>
      <c r="T1090" s="13" t="s">
        <v>38</v>
      </c>
      <c r="U1090" s="13" t="s">
        <v>38</v>
      </c>
      <c r="V1090" s="13" t="s">
        <v>8531</v>
      </c>
      <c r="W1090" s="13">
        <v>0</v>
      </c>
      <c r="X1090" s="13">
        <v>11258</v>
      </c>
      <c r="Y1090" s="13"/>
      <c r="Z1090" s="15" t="str">
        <f>VLOOKUP(D1090,'ZOHO Export'!$H:$W,16,FALSE)</f>
        <v>Nicolas Dubois</v>
      </c>
      <c r="AA1090" s="15" t="str">
        <f>VLOOKUP(E1090,'ZOHO Export'!$H:$W,16,FALSE)</f>
        <v>Nicolas Dubois</v>
      </c>
    </row>
    <row r="1091" spans="1:27" x14ac:dyDescent="0.3">
      <c r="A1091" s="13" t="s">
        <v>2126</v>
      </c>
      <c r="B1091" s="13" t="s">
        <v>5814</v>
      </c>
      <c r="C1091" s="13"/>
      <c r="D1091" s="13" t="s">
        <v>11681</v>
      </c>
      <c r="E1091" s="13" t="s">
        <v>11722</v>
      </c>
      <c r="F1091" s="13"/>
      <c r="G1091" s="13" t="s">
        <v>13009</v>
      </c>
      <c r="H1091" s="13" t="s">
        <v>29</v>
      </c>
      <c r="I1091" s="14">
        <v>44795</v>
      </c>
      <c r="J1091" s="13"/>
      <c r="K1091" s="14">
        <v>45149</v>
      </c>
      <c r="L1091" s="13">
        <v>5380</v>
      </c>
      <c r="M1091" s="13" t="s">
        <v>12663</v>
      </c>
      <c r="N1091" s="13">
        <v>4</v>
      </c>
      <c r="O1091" s="13">
        <v>4</v>
      </c>
      <c r="P1091" s="13" t="s">
        <v>574</v>
      </c>
      <c r="Q1091" s="13"/>
      <c r="R1091" s="13" t="s">
        <v>43</v>
      </c>
      <c r="S1091" s="13" t="s">
        <v>13010</v>
      </c>
      <c r="T1091" s="13" t="s">
        <v>45</v>
      </c>
      <c r="U1091" s="13" t="s">
        <v>11683</v>
      </c>
      <c r="V1091" s="13" t="s">
        <v>8532</v>
      </c>
      <c r="W1091" s="13">
        <v>1.2</v>
      </c>
      <c r="X1091" s="13">
        <v>48130</v>
      </c>
      <c r="Y1091" s="13"/>
      <c r="Z1091" s="15" t="str">
        <f>VLOOKUP(D1091,'ZOHO Export'!$H:$W,16,FALSE)</f>
        <v>Felipe Langa Hernáez</v>
      </c>
      <c r="AA1091" s="15" t="str">
        <f>VLOOKUP(E1091,'ZOHO Export'!$H:$W,16,FALSE)</f>
        <v>Juan Juarez Quintana</v>
      </c>
    </row>
    <row r="1092" spans="1:27" x14ac:dyDescent="0.3">
      <c r="A1092" s="13" t="s">
        <v>2129</v>
      </c>
      <c r="B1092" s="13" t="s">
        <v>5815</v>
      </c>
      <c r="C1092" s="13"/>
      <c r="D1092" s="13" t="s">
        <v>11673</v>
      </c>
      <c r="E1092" s="13" t="s">
        <v>11785</v>
      </c>
      <c r="F1092" s="13" t="s">
        <v>11705</v>
      </c>
      <c r="G1092" s="13" t="s">
        <v>1939</v>
      </c>
      <c r="H1092" s="13" t="s">
        <v>29</v>
      </c>
      <c r="I1092" s="14">
        <v>44794</v>
      </c>
      <c r="J1092" s="14">
        <v>45230</v>
      </c>
      <c r="K1092" s="14">
        <v>45224</v>
      </c>
      <c r="L1092" s="13">
        <v>-106</v>
      </c>
      <c r="M1092" s="13" t="s">
        <v>11705</v>
      </c>
      <c r="N1092" s="13">
        <v>8</v>
      </c>
      <c r="O1092" s="13">
        <v>9</v>
      </c>
      <c r="P1092" s="13" t="s">
        <v>122</v>
      </c>
      <c r="Q1092" s="13"/>
      <c r="R1092" s="13" t="s">
        <v>75</v>
      </c>
      <c r="S1092" s="13" t="s">
        <v>13011</v>
      </c>
      <c r="T1092" s="13" t="s">
        <v>38</v>
      </c>
      <c r="U1092" s="13" t="s">
        <v>12745</v>
      </c>
      <c r="V1092" s="13" t="s">
        <v>8533</v>
      </c>
      <c r="W1092" s="13">
        <v>17.5</v>
      </c>
      <c r="X1092" s="13">
        <v>1043312.05</v>
      </c>
      <c r="Y1092" s="13"/>
      <c r="Z1092" s="15" t="str">
        <f>VLOOKUP(D1092,'ZOHO Export'!$H:$W,16,FALSE)</f>
        <v>Loïc Bouvier</v>
      </c>
      <c r="AA1092" s="15" t="str">
        <f>VLOOKUP(E1092,'ZOHO Export'!$H:$W,16,FALSE)</f>
        <v>Nicolas Dubois</v>
      </c>
    </row>
    <row r="1093" spans="1:27" x14ac:dyDescent="0.3">
      <c r="A1093" s="13" t="s">
        <v>2131</v>
      </c>
      <c r="B1093" s="13" t="s">
        <v>13012</v>
      </c>
      <c r="C1093" s="13"/>
      <c r="D1093" s="13" t="s">
        <v>11730</v>
      </c>
      <c r="E1093" s="13" t="s">
        <v>11649</v>
      </c>
      <c r="F1093" s="13"/>
      <c r="G1093" s="13" t="s">
        <v>2092</v>
      </c>
      <c r="H1093" s="13" t="s">
        <v>29</v>
      </c>
      <c r="I1093" s="14">
        <v>44791</v>
      </c>
      <c r="J1093" s="14">
        <v>44926</v>
      </c>
      <c r="K1093" s="14">
        <v>44791</v>
      </c>
      <c r="L1093" s="13">
        <v>55278.37</v>
      </c>
      <c r="M1093" s="13" t="s">
        <v>11649</v>
      </c>
      <c r="N1093" s="13">
        <v>0</v>
      </c>
      <c r="O1093" s="13">
        <v>0</v>
      </c>
      <c r="P1093" s="13" t="s">
        <v>122</v>
      </c>
      <c r="Q1093" s="13"/>
      <c r="R1093" s="13" t="s">
        <v>25</v>
      </c>
      <c r="S1093" s="13" t="s">
        <v>6878</v>
      </c>
      <c r="T1093" s="13" t="s">
        <v>27</v>
      </c>
      <c r="U1093" s="13" t="s">
        <v>27</v>
      </c>
      <c r="V1093" s="13" t="s">
        <v>8534</v>
      </c>
      <c r="W1093" s="13">
        <v>0</v>
      </c>
      <c r="X1093" s="13">
        <v>55278.37</v>
      </c>
      <c r="Y1093" s="13"/>
      <c r="Z1093" s="15" t="str">
        <f>VLOOKUP(D1093,'ZOHO Export'!$H:$W,16,FALSE)</f>
        <v>Mansour Hamza</v>
      </c>
      <c r="AA1093" s="15" t="str">
        <f>VLOOKUP(E1093,'ZOHO Export'!$H:$W,16,FALSE)</f>
        <v>Wissem Bensaid</v>
      </c>
    </row>
    <row r="1094" spans="1:27" x14ac:dyDescent="0.3">
      <c r="A1094" s="13" t="s">
        <v>2132</v>
      </c>
      <c r="B1094" s="13" t="s">
        <v>13013</v>
      </c>
      <c r="C1094" s="13"/>
      <c r="D1094" s="13" t="s">
        <v>11783</v>
      </c>
      <c r="E1094" s="13" t="s">
        <v>11649</v>
      </c>
      <c r="F1094" s="13"/>
      <c r="G1094" s="13" t="s">
        <v>127</v>
      </c>
      <c r="H1094" s="13" t="s">
        <v>29</v>
      </c>
      <c r="I1094" s="14">
        <v>44790</v>
      </c>
      <c r="J1094" s="14">
        <v>45778</v>
      </c>
      <c r="K1094" s="14">
        <v>44790</v>
      </c>
      <c r="L1094" s="13">
        <v>3910.91</v>
      </c>
      <c r="M1094" s="13" t="s">
        <v>11649</v>
      </c>
      <c r="N1094" s="13">
        <v>0</v>
      </c>
      <c r="O1094" s="13">
        <v>0</v>
      </c>
      <c r="P1094" s="13" t="s">
        <v>122</v>
      </c>
      <c r="Q1094" s="13"/>
      <c r="R1094" s="13" t="s">
        <v>25</v>
      </c>
      <c r="S1094" s="13" t="s">
        <v>6878</v>
      </c>
      <c r="T1094" s="13" t="s">
        <v>27</v>
      </c>
      <c r="U1094" s="13" t="s">
        <v>27</v>
      </c>
      <c r="V1094" s="13" t="s">
        <v>8535</v>
      </c>
      <c r="W1094" s="13">
        <v>0</v>
      </c>
      <c r="X1094" s="13">
        <v>3910.91</v>
      </c>
      <c r="Y1094" s="13"/>
      <c r="Z1094" s="15" t="str">
        <f>VLOOKUP(D1094,'ZOHO Export'!$H:$W,16,FALSE)</f>
        <v>AZIZ HENTATI</v>
      </c>
      <c r="AA1094" s="15" t="str">
        <f>VLOOKUP(E1094,'ZOHO Export'!$H:$W,16,FALSE)</f>
        <v>Wissem Bensaid</v>
      </c>
    </row>
    <row r="1095" spans="1:27" x14ac:dyDescent="0.3">
      <c r="A1095" s="13" t="s">
        <v>2133</v>
      </c>
      <c r="B1095" s="13" t="s">
        <v>13014</v>
      </c>
      <c r="C1095" s="13"/>
      <c r="D1095" s="13" t="s">
        <v>12924</v>
      </c>
      <c r="E1095" s="13" t="s">
        <v>11649</v>
      </c>
      <c r="F1095" s="13"/>
      <c r="G1095" s="13" t="s">
        <v>127</v>
      </c>
      <c r="H1095" s="13" t="s">
        <v>29</v>
      </c>
      <c r="I1095" s="14">
        <v>44790</v>
      </c>
      <c r="J1095" s="14">
        <v>44926</v>
      </c>
      <c r="K1095" s="14">
        <v>44790</v>
      </c>
      <c r="L1095" s="13">
        <v>11826.36</v>
      </c>
      <c r="M1095" s="13" t="s">
        <v>11649</v>
      </c>
      <c r="N1095" s="13">
        <v>0</v>
      </c>
      <c r="O1095" s="13">
        <v>0</v>
      </c>
      <c r="P1095" s="13" t="s">
        <v>122</v>
      </c>
      <c r="Q1095" s="13"/>
      <c r="R1095" s="13" t="s">
        <v>25</v>
      </c>
      <c r="S1095" s="13" t="s">
        <v>6878</v>
      </c>
      <c r="T1095" s="13" t="s">
        <v>27</v>
      </c>
      <c r="U1095" s="13" t="s">
        <v>27</v>
      </c>
      <c r="V1095" s="13" t="s">
        <v>8536</v>
      </c>
      <c r="W1095" s="13">
        <v>0</v>
      </c>
      <c r="X1095" s="13">
        <v>11826.36</v>
      </c>
      <c r="Y1095" s="13"/>
      <c r="Z1095" s="15" t="e">
        <f>VLOOKUP(D1095,'ZOHO Export'!$H:$W,16,FALSE)</f>
        <v>#N/A</v>
      </c>
      <c r="AA1095" s="15" t="str">
        <f>VLOOKUP(E1095,'ZOHO Export'!$H:$W,16,FALSE)</f>
        <v>Wissem Bensaid</v>
      </c>
    </row>
    <row r="1096" spans="1:27" x14ac:dyDescent="0.3">
      <c r="A1096" s="13" t="s">
        <v>2134</v>
      </c>
      <c r="B1096" s="13" t="s">
        <v>5819</v>
      </c>
      <c r="C1096" s="13"/>
      <c r="D1096" s="13" t="s">
        <v>12756</v>
      </c>
      <c r="E1096" s="13" t="s">
        <v>11792</v>
      </c>
      <c r="F1096" s="13" t="s">
        <v>11705</v>
      </c>
      <c r="G1096" s="13" t="s">
        <v>13015</v>
      </c>
      <c r="H1096" s="13" t="s">
        <v>29</v>
      </c>
      <c r="I1096" s="14">
        <v>44784</v>
      </c>
      <c r="J1096" s="14">
        <v>45056</v>
      </c>
      <c r="K1096" s="14">
        <v>45037</v>
      </c>
      <c r="L1096" s="13">
        <v>3781.8</v>
      </c>
      <c r="M1096" s="13" t="s">
        <v>12756</v>
      </c>
      <c r="N1096" s="13">
        <v>1</v>
      </c>
      <c r="O1096" s="13">
        <v>2</v>
      </c>
      <c r="P1096" s="13" t="s">
        <v>122</v>
      </c>
      <c r="Q1096" s="13"/>
      <c r="R1096" s="13" t="s">
        <v>82</v>
      </c>
      <c r="S1096" s="13" t="s">
        <v>13016</v>
      </c>
      <c r="T1096" s="13" t="s">
        <v>38</v>
      </c>
      <c r="U1096" s="13" t="s">
        <v>11654</v>
      </c>
      <c r="V1096" s="13" t="s">
        <v>8537</v>
      </c>
      <c r="W1096" s="13">
        <v>5</v>
      </c>
      <c r="X1096" s="13">
        <v>164175.79999999999</v>
      </c>
      <c r="Y1096" s="13"/>
      <c r="Z1096" s="15" t="e">
        <f>VLOOKUP(D1096,'ZOHO Export'!$H:$W,16,FALSE)</f>
        <v>#N/A</v>
      </c>
      <c r="AA1096" s="15" t="str">
        <f>VLOOKUP(E1096,'ZOHO Export'!$H:$W,16,FALSE)</f>
        <v>Damien Hemmeryckx</v>
      </c>
    </row>
    <row r="1097" spans="1:27" x14ac:dyDescent="0.3">
      <c r="A1097" s="13" t="s">
        <v>2137</v>
      </c>
      <c r="B1097" s="13" t="s">
        <v>5820</v>
      </c>
      <c r="C1097" s="13"/>
      <c r="D1097" s="13" t="s">
        <v>12832</v>
      </c>
      <c r="E1097" s="13" t="s">
        <v>11708</v>
      </c>
      <c r="F1097" s="13" t="s">
        <v>11705</v>
      </c>
      <c r="G1097" s="13" t="s">
        <v>2138</v>
      </c>
      <c r="H1097" s="13" t="s">
        <v>59</v>
      </c>
      <c r="I1097" s="14">
        <v>44776</v>
      </c>
      <c r="J1097" s="14">
        <v>45016</v>
      </c>
      <c r="K1097" s="14">
        <v>44776</v>
      </c>
      <c r="L1097" s="13">
        <v>28447.200000000001</v>
      </c>
      <c r="M1097" s="13" t="s">
        <v>11708</v>
      </c>
      <c r="N1097" s="13">
        <v>0</v>
      </c>
      <c r="O1097" s="13">
        <v>0</v>
      </c>
      <c r="P1097" s="13" t="s">
        <v>122</v>
      </c>
      <c r="Q1097" s="13"/>
      <c r="R1097" s="13" t="s">
        <v>25</v>
      </c>
      <c r="S1097" s="13" t="s">
        <v>12438</v>
      </c>
      <c r="T1097" s="13" t="s">
        <v>38</v>
      </c>
      <c r="U1097" s="13" t="s">
        <v>38</v>
      </c>
      <c r="V1097" s="13" t="s">
        <v>8538</v>
      </c>
      <c r="W1097" s="13">
        <v>0.8</v>
      </c>
      <c r="X1097" s="13">
        <v>28447.200000000001</v>
      </c>
      <c r="Y1097" s="13"/>
      <c r="Z1097" s="15" t="str">
        <f>VLOOKUP(D1097,'ZOHO Export'!$H:$W,16,FALSE)</f>
        <v>Gerrit De Bousser</v>
      </c>
      <c r="AA1097" s="15" t="str">
        <f>VLOOKUP(E1097,'ZOHO Export'!$H:$W,16,FALSE)</f>
        <v>Jurgen Van Den Driessche</v>
      </c>
    </row>
    <row r="1098" spans="1:27" x14ac:dyDescent="0.3">
      <c r="A1098" s="13" t="s">
        <v>2139</v>
      </c>
      <c r="B1098" s="13" t="s">
        <v>5821</v>
      </c>
      <c r="C1098" s="13"/>
      <c r="D1098" s="13" t="s">
        <v>12601</v>
      </c>
      <c r="E1098" s="13" t="s">
        <v>11671</v>
      </c>
      <c r="F1098" s="13" t="s">
        <v>13017</v>
      </c>
      <c r="G1098" s="13" t="s">
        <v>2163</v>
      </c>
      <c r="H1098" s="13" t="s">
        <v>59</v>
      </c>
      <c r="I1098" s="14">
        <v>44771</v>
      </c>
      <c r="J1098" s="14">
        <v>45046</v>
      </c>
      <c r="K1098" s="14">
        <v>44771</v>
      </c>
      <c r="L1098" s="13">
        <v>338955.5</v>
      </c>
      <c r="M1098" s="13" t="s">
        <v>12601</v>
      </c>
      <c r="N1098" s="13">
        <v>0</v>
      </c>
      <c r="O1098" s="13">
        <v>0</v>
      </c>
      <c r="P1098" s="13" t="s">
        <v>122</v>
      </c>
      <c r="Q1098" s="13"/>
      <c r="R1098" s="13" t="s">
        <v>75</v>
      </c>
      <c r="S1098" s="13" t="s">
        <v>13018</v>
      </c>
      <c r="T1098" s="13" t="s">
        <v>38</v>
      </c>
      <c r="U1098" s="13" t="s">
        <v>38</v>
      </c>
      <c r="V1098" s="13" t="s">
        <v>8539</v>
      </c>
      <c r="W1098" s="13">
        <v>0</v>
      </c>
      <c r="X1098" s="13">
        <v>338955.5</v>
      </c>
      <c r="Y1098" s="13"/>
      <c r="Z1098" s="15" t="e">
        <f>VLOOKUP(D1098,'ZOHO Export'!$H:$W,16,FALSE)</f>
        <v>#N/A</v>
      </c>
      <c r="AA1098" s="15" t="str">
        <f>VLOOKUP(E1098,'ZOHO Export'!$H:$W,16,FALSE)</f>
        <v>Yves Debaisieux</v>
      </c>
    </row>
    <row r="1099" spans="1:27" x14ac:dyDescent="0.3">
      <c r="A1099" s="13" t="s">
        <v>2142</v>
      </c>
      <c r="B1099" s="13" t="s">
        <v>5822</v>
      </c>
      <c r="C1099" s="13" t="s">
        <v>13019</v>
      </c>
      <c r="D1099" s="13" t="s">
        <v>11670</v>
      </c>
      <c r="E1099" s="13" t="s">
        <v>11785</v>
      </c>
      <c r="F1099" s="13" t="s">
        <v>11705</v>
      </c>
      <c r="G1099" s="13" t="s">
        <v>2163</v>
      </c>
      <c r="H1099" s="13" t="s">
        <v>29</v>
      </c>
      <c r="I1099" s="14">
        <v>44770</v>
      </c>
      <c r="J1099" s="13"/>
      <c r="K1099" s="14">
        <v>45959</v>
      </c>
      <c r="L1099" s="13">
        <v>110689</v>
      </c>
      <c r="M1099" s="13" t="s">
        <v>11670</v>
      </c>
      <c r="N1099" s="13">
        <v>12</v>
      </c>
      <c r="O1099" s="13">
        <v>15</v>
      </c>
      <c r="P1099" s="13" t="s">
        <v>28</v>
      </c>
      <c r="Q1099" s="13"/>
      <c r="R1099" s="13" t="s">
        <v>75</v>
      </c>
      <c r="S1099" s="13" t="s">
        <v>13020</v>
      </c>
      <c r="T1099" s="13" t="s">
        <v>38</v>
      </c>
      <c r="U1099" s="13" t="s">
        <v>13021</v>
      </c>
      <c r="V1099" s="13" t="s">
        <v>8540</v>
      </c>
      <c r="W1099" s="13">
        <v>0</v>
      </c>
      <c r="X1099" s="13">
        <v>2020342.36</v>
      </c>
      <c r="Y1099" s="13"/>
      <c r="Z1099" s="15" t="str">
        <f>VLOOKUP(D1099,'ZOHO Export'!$H:$W,16,FALSE)</f>
        <v>Mathias Martin</v>
      </c>
      <c r="AA1099" s="15" t="str">
        <f>VLOOKUP(E1099,'ZOHO Export'!$H:$W,16,FALSE)</f>
        <v>Nicolas Dubois</v>
      </c>
    </row>
    <row r="1100" spans="1:27" x14ac:dyDescent="0.3">
      <c r="A1100" s="13" t="s">
        <v>2144</v>
      </c>
      <c r="B1100" s="13" t="s">
        <v>5823</v>
      </c>
      <c r="C1100" s="13"/>
      <c r="D1100" s="13" t="s">
        <v>11785</v>
      </c>
      <c r="E1100" s="13" t="s">
        <v>11671</v>
      </c>
      <c r="F1100" s="13" t="s">
        <v>12377</v>
      </c>
      <c r="G1100" s="13" t="s">
        <v>2163</v>
      </c>
      <c r="H1100" s="13" t="s">
        <v>29</v>
      </c>
      <c r="I1100" s="14">
        <v>44770</v>
      </c>
      <c r="J1100" s="14">
        <v>45259</v>
      </c>
      <c r="K1100" s="14">
        <v>44910</v>
      </c>
      <c r="L1100" s="13">
        <v>7298.48</v>
      </c>
      <c r="M1100" s="13" t="s">
        <v>11785</v>
      </c>
      <c r="N1100" s="13">
        <v>1</v>
      </c>
      <c r="O1100" s="13">
        <v>1</v>
      </c>
      <c r="P1100" s="13" t="s">
        <v>122</v>
      </c>
      <c r="Q1100" s="13"/>
      <c r="R1100" s="13" t="s">
        <v>75</v>
      </c>
      <c r="S1100" s="13" t="s">
        <v>11653</v>
      </c>
      <c r="T1100" s="13" t="s">
        <v>38</v>
      </c>
      <c r="U1100" s="13" t="s">
        <v>38</v>
      </c>
      <c r="V1100" s="13" t="s">
        <v>8541</v>
      </c>
      <c r="W1100" s="13">
        <v>1</v>
      </c>
      <c r="X1100" s="13">
        <v>53974.48</v>
      </c>
      <c r="Y1100" s="13"/>
      <c r="Z1100" s="15" t="str">
        <f>VLOOKUP(D1100,'ZOHO Export'!$H:$W,16,FALSE)</f>
        <v>Nicolas Dubois</v>
      </c>
      <c r="AA1100" s="15" t="str">
        <f>VLOOKUP(E1100,'ZOHO Export'!$H:$W,16,FALSE)</f>
        <v>Yves Debaisieux</v>
      </c>
    </row>
    <row r="1101" spans="1:27" x14ac:dyDescent="0.3">
      <c r="A1101" s="13" t="s">
        <v>2145</v>
      </c>
      <c r="B1101" s="13" t="s">
        <v>5824</v>
      </c>
      <c r="C1101" s="13" t="s">
        <v>13022</v>
      </c>
      <c r="D1101" s="13" t="s">
        <v>12992</v>
      </c>
      <c r="E1101" s="13" t="s">
        <v>11906</v>
      </c>
      <c r="F1101" s="13"/>
      <c r="G1101" s="13" t="s">
        <v>51</v>
      </c>
      <c r="H1101" s="13" t="s">
        <v>29</v>
      </c>
      <c r="I1101" s="14">
        <v>44769</v>
      </c>
      <c r="J1101" s="14">
        <v>44769</v>
      </c>
      <c r="K1101" s="14">
        <v>44769</v>
      </c>
      <c r="L1101" s="13">
        <v>11910.17</v>
      </c>
      <c r="M1101" s="13" t="s">
        <v>12992</v>
      </c>
      <c r="N1101" s="13">
        <v>0</v>
      </c>
      <c r="O1101" s="13">
        <v>0</v>
      </c>
      <c r="P1101" s="13" t="s">
        <v>122</v>
      </c>
      <c r="Q1101" s="13"/>
      <c r="R1101" s="13" t="s">
        <v>36</v>
      </c>
      <c r="S1101" s="13" t="s">
        <v>13023</v>
      </c>
      <c r="T1101" s="13" t="s">
        <v>38</v>
      </c>
      <c r="U1101" s="13" t="s">
        <v>11864</v>
      </c>
      <c r="V1101" s="13" t="s">
        <v>8542</v>
      </c>
      <c r="W1101" s="13">
        <v>15</v>
      </c>
      <c r="X1101" s="13">
        <v>11910.17</v>
      </c>
      <c r="Y1101" s="13"/>
      <c r="Z1101" s="15" t="e">
        <f>VLOOKUP(D1101,'ZOHO Export'!$H:$W,16,FALSE)</f>
        <v>#N/A</v>
      </c>
      <c r="AA1101" s="15" t="str">
        <f>VLOOKUP(E1101,'ZOHO Export'!$H:$W,16,FALSE)</f>
        <v>Juan Sanchez Chatar</v>
      </c>
    </row>
    <row r="1102" spans="1:27" x14ac:dyDescent="0.3">
      <c r="A1102" s="13" t="s">
        <v>2148</v>
      </c>
      <c r="B1102" s="13" t="s">
        <v>5825</v>
      </c>
      <c r="C1102" s="13"/>
      <c r="D1102" s="13" t="s">
        <v>11748</v>
      </c>
      <c r="E1102" s="13" t="s">
        <v>11652</v>
      </c>
      <c r="F1102" s="13" t="s">
        <v>11672</v>
      </c>
      <c r="G1102" s="13" t="s">
        <v>1343</v>
      </c>
      <c r="H1102" s="13" t="s">
        <v>59</v>
      </c>
      <c r="I1102" s="14">
        <v>44762</v>
      </c>
      <c r="J1102" s="14">
        <v>46022</v>
      </c>
      <c r="K1102" s="14">
        <v>46049</v>
      </c>
      <c r="L1102" s="13">
        <v>5862.05</v>
      </c>
      <c r="M1102" s="13" t="s">
        <v>11652</v>
      </c>
      <c r="N1102" s="13">
        <v>12</v>
      </c>
      <c r="O1102" s="13">
        <v>13</v>
      </c>
      <c r="P1102" s="13" t="s">
        <v>28</v>
      </c>
      <c r="Q1102" s="13"/>
      <c r="R1102" s="13" t="s">
        <v>36</v>
      </c>
      <c r="S1102" s="13" t="s">
        <v>13024</v>
      </c>
      <c r="T1102" s="13" t="s">
        <v>38</v>
      </c>
      <c r="U1102" s="13" t="s">
        <v>13025</v>
      </c>
      <c r="V1102" s="13" t="s">
        <v>8543</v>
      </c>
      <c r="W1102" s="13">
        <v>5</v>
      </c>
      <c r="X1102" s="13">
        <v>128297.32</v>
      </c>
      <c r="Y1102" s="13"/>
      <c r="Z1102" s="15" t="str">
        <f>VLOOKUP(D1102,'ZOHO Export'!$H:$W,16,FALSE)</f>
        <v>Mohamed Ali Bouaziz</v>
      </c>
      <c r="AA1102" s="15" t="str">
        <f>VLOOKUP(E1102,'ZOHO Export'!$H:$W,16,FALSE)</f>
        <v>Karel De Swert</v>
      </c>
    </row>
    <row r="1103" spans="1:27" x14ac:dyDescent="0.3">
      <c r="A1103" s="13" t="s">
        <v>2151</v>
      </c>
      <c r="B1103" s="13" t="s">
        <v>5826</v>
      </c>
      <c r="C1103" s="13"/>
      <c r="D1103" s="13" t="s">
        <v>12068</v>
      </c>
      <c r="E1103" s="13" t="s">
        <v>11649</v>
      </c>
      <c r="F1103" s="13"/>
      <c r="G1103" s="13" t="s">
        <v>127</v>
      </c>
      <c r="H1103" s="13" t="s">
        <v>29</v>
      </c>
      <c r="I1103" s="14">
        <v>44756</v>
      </c>
      <c r="J1103" s="14">
        <v>45778</v>
      </c>
      <c r="K1103" s="14">
        <v>44756</v>
      </c>
      <c r="L1103" s="13">
        <v>11972.73</v>
      </c>
      <c r="M1103" s="13" t="s">
        <v>11649</v>
      </c>
      <c r="N1103" s="13">
        <v>0</v>
      </c>
      <c r="O1103" s="13">
        <v>0</v>
      </c>
      <c r="P1103" s="13" t="s">
        <v>122</v>
      </c>
      <c r="Q1103" s="13"/>
      <c r="R1103" s="13" t="s">
        <v>25</v>
      </c>
      <c r="S1103" s="13" t="s">
        <v>6878</v>
      </c>
      <c r="T1103" s="13" t="s">
        <v>27</v>
      </c>
      <c r="U1103" s="13" t="s">
        <v>27</v>
      </c>
      <c r="V1103" s="13" t="s">
        <v>13026</v>
      </c>
      <c r="W1103" s="13">
        <v>0</v>
      </c>
      <c r="X1103" s="13">
        <v>11972.73</v>
      </c>
      <c r="Y1103" s="13"/>
      <c r="Z1103" s="15" t="str">
        <f>VLOOKUP(D1103,'ZOHO Export'!$H:$W,16,FALSE)</f>
        <v>Ali MKAOUAR</v>
      </c>
      <c r="AA1103" s="15" t="str">
        <f>VLOOKUP(E1103,'ZOHO Export'!$H:$W,16,FALSE)</f>
        <v>Wissem Bensaid</v>
      </c>
    </row>
    <row r="1104" spans="1:27" x14ac:dyDescent="0.3">
      <c r="A1104" s="13" t="s">
        <v>2152</v>
      </c>
      <c r="B1104" s="13" t="s">
        <v>5827</v>
      </c>
      <c r="C1104" s="13"/>
      <c r="D1104" s="13" t="s">
        <v>11963</v>
      </c>
      <c r="E1104" s="13" t="s">
        <v>13027</v>
      </c>
      <c r="F1104" s="13"/>
      <c r="G1104" s="13" t="s">
        <v>2153</v>
      </c>
      <c r="H1104" s="13" t="s">
        <v>59</v>
      </c>
      <c r="I1104" s="14">
        <v>44755</v>
      </c>
      <c r="J1104" s="14">
        <v>44791</v>
      </c>
      <c r="K1104" s="13"/>
      <c r="L1104" s="13"/>
      <c r="M1104" s="13"/>
      <c r="N1104" s="13">
        <v>0</v>
      </c>
      <c r="O1104" s="13"/>
      <c r="P1104" s="13" t="s">
        <v>122</v>
      </c>
      <c r="Q1104" s="13"/>
      <c r="R1104" s="13" t="s">
        <v>25</v>
      </c>
      <c r="S1104" s="13" t="s">
        <v>12845</v>
      </c>
      <c r="T1104" s="13" t="s">
        <v>58</v>
      </c>
      <c r="U1104" s="13" t="s">
        <v>13028</v>
      </c>
      <c r="V1104" s="13" t="s">
        <v>8544</v>
      </c>
      <c r="W1104" s="13">
        <v>50000</v>
      </c>
      <c r="X1104" s="13"/>
      <c r="Y1104" s="13" t="s">
        <v>9608</v>
      </c>
      <c r="Z1104" s="15" t="str">
        <f>VLOOKUP(D1104,'ZOHO Export'!$H:$W,16,FALSE)</f>
        <v>Lucas Joassin</v>
      </c>
      <c r="AA1104" s="15" t="e">
        <f>VLOOKUP(E1104,'ZOHO Export'!$H:$W,16,FALSE)</f>
        <v>#N/A</v>
      </c>
    </row>
    <row r="1105" spans="1:27" x14ac:dyDescent="0.3">
      <c r="A1105" s="13" t="s">
        <v>13029</v>
      </c>
      <c r="B1105" s="13" t="s">
        <v>13030</v>
      </c>
      <c r="C1105" s="13"/>
      <c r="D1105" s="13"/>
      <c r="E1105" s="13" t="s">
        <v>11649</v>
      </c>
      <c r="F1105" s="13"/>
      <c r="G1105" s="13" t="s">
        <v>2391</v>
      </c>
      <c r="H1105" s="13" t="s">
        <v>29</v>
      </c>
      <c r="I1105" s="14">
        <v>44754</v>
      </c>
      <c r="J1105" s="13"/>
      <c r="K1105" s="14">
        <v>44754</v>
      </c>
      <c r="L1105" s="13">
        <v>5600</v>
      </c>
      <c r="M1105" s="13" t="s">
        <v>11649</v>
      </c>
      <c r="N1105" s="13">
        <v>0</v>
      </c>
      <c r="O1105" s="13">
        <v>0</v>
      </c>
      <c r="P1105" s="13" t="s">
        <v>122</v>
      </c>
      <c r="Q1105" s="13"/>
      <c r="R1105" s="13" t="s">
        <v>82</v>
      </c>
      <c r="S1105" s="13" t="s">
        <v>6878</v>
      </c>
      <c r="T1105" s="13" t="s">
        <v>27</v>
      </c>
      <c r="U1105" s="13" t="s">
        <v>27</v>
      </c>
      <c r="V1105" s="13" t="s">
        <v>13031</v>
      </c>
      <c r="W1105" s="13">
        <v>0</v>
      </c>
      <c r="X1105" s="13">
        <v>5600</v>
      </c>
      <c r="Y1105" s="13"/>
      <c r="Z1105" s="15" t="e">
        <f>VLOOKUP(D1105,'ZOHO Export'!$H:$W,16,FALSE)</f>
        <v>#N/A</v>
      </c>
      <c r="AA1105" s="15" t="str">
        <f>VLOOKUP(E1105,'ZOHO Export'!$H:$W,16,FALSE)</f>
        <v>Wissem Bensaid</v>
      </c>
    </row>
    <row r="1106" spans="1:27" x14ac:dyDescent="0.3">
      <c r="A1106" s="13" t="s">
        <v>2155</v>
      </c>
      <c r="B1106" s="13" t="s">
        <v>5828</v>
      </c>
      <c r="C1106" s="13" t="s">
        <v>13032</v>
      </c>
      <c r="D1106" s="13" t="s">
        <v>12023</v>
      </c>
      <c r="E1106" s="13" t="s">
        <v>12366</v>
      </c>
      <c r="F1106" s="13" t="s">
        <v>11664</v>
      </c>
      <c r="G1106" s="13" t="s">
        <v>129</v>
      </c>
      <c r="H1106" s="13" t="s">
        <v>59</v>
      </c>
      <c r="I1106" s="14">
        <v>44754</v>
      </c>
      <c r="J1106" s="14">
        <v>45118</v>
      </c>
      <c r="K1106" s="14">
        <v>44797</v>
      </c>
      <c r="L1106" s="13">
        <v>33361.199999999997</v>
      </c>
      <c r="M1106" s="13" t="s">
        <v>12023</v>
      </c>
      <c r="N1106" s="13">
        <v>2</v>
      </c>
      <c r="O1106" s="13">
        <v>3</v>
      </c>
      <c r="P1106" s="13" t="s">
        <v>122</v>
      </c>
      <c r="Q1106" s="13"/>
      <c r="R1106" s="13" t="s">
        <v>25</v>
      </c>
      <c r="S1106" s="13" t="s">
        <v>11653</v>
      </c>
      <c r="T1106" s="13" t="s">
        <v>38</v>
      </c>
      <c r="U1106" s="13" t="s">
        <v>13033</v>
      </c>
      <c r="V1106" s="13" t="s">
        <v>8545</v>
      </c>
      <c r="W1106" s="13">
        <v>50000</v>
      </c>
      <c r="X1106" s="13">
        <v>118404.9</v>
      </c>
      <c r="Y1106" s="13"/>
      <c r="Z1106" s="15" t="e">
        <f>VLOOKUP(D1106,'ZOHO Export'!$H:$W,16,FALSE)</f>
        <v>#N/A</v>
      </c>
      <c r="AA1106" s="15" t="e">
        <f>VLOOKUP(E1106,'ZOHO Export'!$H:$W,16,FALSE)</f>
        <v>#N/A</v>
      </c>
    </row>
    <row r="1107" spans="1:27" x14ac:dyDescent="0.3">
      <c r="A1107" s="13" t="s">
        <v>2156</v>
      </c>
      <c r="B1107" s="13" t="s">
        <v>13034</v>
      </c>
      <c r="C1107" s="13"/>
      <c r="D1107" s="13" t="s">
        <v>11658</v>
      </c>
      <c r="E1107" s="13" t="s">
        <v>11649</v>
      </c>
      <c r="F1107" s="13"/>
      <c r="G1107" s="13" t="s">
        <v>1896</v>
      </c>
      <c r="H1107" s="13" t="s">
        <v>29</v>
      </c>
      <c r="I1107" s="14">
        <v>44754</v>
      </c>
      <c r="J1107" s="14">
        <v>45778</v>
      </c>
      <c r="K1107" s="14">
        <v>44993</v>
      </c>
      <c r="L1107" s="13">
        <v>500</v>
      </c>
      <c r="M1107" s="13" t="s">
        <v>11649</v>
      </c>
      <c r="N1107" s="13">
        <v>1</v>
      </c>
      <c r="O1107" s="13">
        <v>2</v>
      </c>
      <c r="P1107" s="13" t="s">
        <v>122</v>
      </c>
      <c r="Q1107" s="13"/>
      <c r="R1107" s="13" t="s">
        <v>25</v>
      </c>
      <c r="S1107" s="13" t="s">
        <v>6878</v>
      </c>
      <c r="T1107" s="13" t="s">
        <v>27</v>
      </c>
      <c r="U1107" s="13" t="s">
        <v>27</v>
      </c>
      <c r="V1107" s="13" t="s">
        <v>8546</v>
      </c>
      <c r="W1107" s="13">
        <v>0</v>
      </c>
      <c r="X1107" s="13">
        <v>29600</v>
      </c>
      <c r="Y1107" s="13"/>
      <c r="Z1107" s="15" t="str">
        <f>VLOOKUP(D1107,'ZOHO Export'!$H:$W,16,FALSE)</f>
        <v>Anouar Trigui</v>
      </c>
      <c r="AA1107" s="15" t="str">
        <f>VLOOKUP(E1107,'ZOHO Export'!$H:$W,16,FALSE)</f>
        <v>Wissem Bensaid</v>
      </c>
    </row>
    <row r="1108" spans="1:27" x14ac:dyDescent="0.3">
      <c r="A1108" s="13" t="s">
        <v>2157</v>
      </c>
      <c r="B1108" s="13" t="s">
        <v>5830</v>
      </c>
      <c r="C1108" s="13"/>
      <c r="D1108" s="13" t="s">
        <v>11673</v>
      </c>
      <c r="E1108" s="13" t="s">
        <v>11785</v>
      </c>
      <c r="F1108" s="13" t="s">
        <v>11705</v>
      </c>
      <c r="G1108" s="13" t="s">
        <v>1939</v>
      </c>
      <c r="H1108" s="13" t="s">
        <v>59</v>
      </c>
      <c r="I1108" s="14">
        <v>44750</v>
      </c>
      <c r="J1108" s="14">
        <v>44804</v>
      </c>
      <c r="K1108" s="14">
        <v>44750</v>
      </c>
      <c r="L1108" s="13">
        <v>10900</v>
      </c>
      <c r="M1108" s="13" t="s">
        <v>11673</v>
      </c>
      <c r="N1108" s="13">
        <v>0</v>
      </c>
      <c r="O1108" s="13">
        <v>0</v>
      </c>
      <c r="P1108" s="13" t="s">
        <v>122</v>
      </c>
      <c r="Q1108" s="13"/>
      <c r="R1108" s="13" t="s">
        <v>75</v>
      </c>
      <c r="S1108" s="13" t="s">
        <v>6878</v>
      </c>
      <c r="T1108" s="13" t="s">
        <v>38</v>
      </c>
      <c r="U1108" s="13" t="s">
        <v>38</v>
      </c>
      <c r="V1108" s="13" t="s">
        <v>8547</v>
      </c>
      <c r="W1108" s="13">
        <v>75</v>
      </c>
      <c r="X1108" s="13">
        <v>10900</v>
      </c>
      <c r="Y1108" s="13"/>
      <c r="Z1108" s="15" t="str">
        <f>VLOOKUP(D1108,'ZOHO Export'!$H:$W,16,FALSE)</f>
        <v>Loïc Bouvier</v>
      </c>
      <c r="AA1108" s="15" t="str">
        <f>VLOOKUP(E1108,'ZOHO Export'!$H:$W,16,FALSE)</f>
        <v>Nicolas Dubois</v>
      </c>
    </row>
    <row r="1109" spans="1:27" x14ac:dyDescent="0.3">
      <c r="A1109" s="13" t="s">
        <v>2158</v>
      </c>
      <c r="B1109" s="13" t="s">
        <v>5831</v>
      </c>
      <c r="C1109" s="13"/>
      <c r="D1109" s="13" t="s">
        <v>11771</v>
      </c>
      <c r="E1109" s="13" t="s">
        <v>11800</v>
      </c>
      <c r="F1109" s="13"/>
      <c r="G1109" s="13" t="s">
        <v>233</v>
      </c>
      <c r="H1109" s="13" t="s">
        <v>29</v>
      </c>
      <c r="I1109" s="14">
        <v>44749</v>
      </c>
      <c r="J1109" s="13"/>
      <c r="K1109" s="13"/>
      <c r="L1109" s="13"/>
      <c r="M1109" s="13"/>
      <c r="N1109" s="13">
        <v>0</v>
      </c>
      <c r="O1109" s="13"/>
      <c r="P1109" s="13" t="s">
        <v>574</v>
      </c>
      <c r="Q1109" s="13"/>
      <c r="R1109" s="13" t="s">
        <v>36</v>
      </c>
      <c r="S1109" s="13" t="s">
        <v>13035</v>
      </c>
      <c r="T1109" s="13" t="s">
        <v>84</v>
      </c>
      <c r="U1109" s="13" t="s">
        <v>12857</v>
      </c>
      <c r="V1109" s="13" t="s">
        <v>8548</v>
      </c>
      <c r="W1109" s="13">
        <v>5</v>
      </c>
      <c r="X1109" s="13"/>
      <c r="Y1109" s="13"/>
      <c r="Z1109" s="15" t="str">
        <f>VLOOKUP(D1109,'ZOHO Export'!$H:$W,16,FALSE)</f>
        <v>Mark Sensenig</v>
      </c>
      <c r="AA1109" s="15" t="str">
        <f>VLOOKUP(E1109,'ZOHO Export'!$H:$W,16,FALSE)</f>
        <v>Mac Olean</v>
      </c>
    </row>
    <row r="1110" spans="1:27" x14ac:dyDescent="0.3">
      <c r="A1110" s="13" t="s">
        <v>2160</v>
      </c>
      <c r="B1110" s="13" t="s">
        <v>13036</v>
      </c>
      <c r="C1110" s="13"/>
      <c r="D1110" s="13" t="s">
        <v>13037</v>
      </c>
      <c r="E1110" s="13" t="s">
        <v>11649</v>
      </c>
      <c r="F1110" s="13"/>
      <c r="G1110" s="13" t="s">
        <v>427</v>
      </c>
      <c r="H1110" s="13" t="s">
        <v>59</v>
      </c>
      <c r="I1110" s="14">
        <v>44749</v>
      </c>
      <c r="J1110" s="14">
        <v>45016</v>
      </c>
      <c r="K1110" s="14">
        <v>44749</v>
      </c>
      <c r="L1110" s="13">
        <v>1500</v>
      </c>
      <c r="M1110" s="13" t="s">
        <v>11649</v>
      </c>
      <c r="N1110" s="13">
        <v>0</v>
      </c>
      <c r="O1110" s="13">
        <v>0</v>
      </c>
      <c r="P1110" s="13" t="s">
        <v>122</v>
      </c>
      <c r="Q1110" s="13"/>
      <c r="R1110" s="13" t="s">
        <v>82</v>
      </c>
      <c r="S1110" s="13" t="s">
        <v>6878</v>
      </c>
      <c r="T1110" s="13" t="s">
        <v>27</v>
      </c>
      <c r="U1110" s="13" t="s">
        <v>27</v>
      </c>
      <c r="V1110" s="13" t="s">
        <v>8549</v>
      </c>
      <c r="W1110" s="13">
        <v>0</v>
      </c>
      <c r="X1110" s="13">
        <v>1500</v>
      </c>
      <c r="Y1110" s="13"/>
      <c r="Z1110" s="15" t="str">
        <f>VLOOKUP(D1110,'ZOHO Export'!$H:$W,16,FALSE)</f>
        <v>Mahdi Elleuch</v>
      </c>
      <c r="AA1110" s="15" t="str">
        <f>VLOOKUP(E1110,'ZOHO Export'!$H:$W,16,FALSE)</f>
        <v>Wissem Bensaid</v>
      </c>
    </row>
    <row r="1111" spans="1:27" x14ac:dyDescent="0.3">
      <c r="A1111" s="13" t="s">
        <v>2162</v>
      </c>
      <c r="B1111" s="13" t="s">
        <v>5833</v>
      </c>
      <c r="C1111" s="13"/>
      <c r="D1111" s="13" t="s">
        <v>11960</v>
      </c>
      <c r="E1111" s="13" t="s">
        <v>11671</v>
      </c>
      <c r="F1111" s="13" t="s">
        <v>12377</v>
      </c>
      <c r="G1111" s="13" t="s">
        <v>2163</v>
      </c>
      <c r="H1111" s="13" t="s">
        <v>29</v>
      </c>
      <c r="I1111" s="14">
        <v>44749</v>
      </c>
      <c r="J1111" s="14">
        <v>44926</v>
      </c>
      <c r="K1111" s="14">
        <v>44917</v>
      </c>
      <c r="L1111" s="13">
        <v>1067</v>
      </c>
      <c r="M1111" s="13" t="s">
        <v>11785</v>
      </c>
      <c r="N1111" s="13">
        <v>1</v>
      </c>
      <c r="O1111" s="13">
        <v>1</v>
      </c>
      <c r="P1111" s="13" t="s">
        <v>122</v>
      </c>
      <c r="Q1111" s="13"/>
      <c r="R1111" s="13" t="s">
        <v>75</v>
      </c>
      <c r="S1111" s="13" t="s">
        <v>6878</v>
      </c>
      <c r="T1111" s="13" t="s">
        <v>38</v>
      </c>
      <c r="U1111" s="13" t="s">
        <v>38</v>
      </c>
      <c r="V1111" s="13" t="s">
        <v>8550</v>
      </c>
      <c r="W1111" s="13">
        <v>0.5</v>
      </c>
      <c r="X1111" s="13">
        <v>8818</v>
      </c>
      <c r="Y1111" s="13"/>
      <c r="Z1111" s="15" t="str">
        <f>VLOOKUP(D1111,'ZOHO Export'!$H:$W,16,FALSE)</f>
        <v>Sébastien Lerson</v>
      </c>
      <c r="AA1111" s="15" t="str">
        <f>VLOOKUP(E1111,'ZOHO Export'!$H:$W,16,FALSE)</f>
        <v>Yves Debaisieux</v>
      </c>
    </row>
    <row r="1112" spans="1:27" x14ac:dyDescent="0.3">
      <c r="A1112" s="13" t="s">
        <v>2164</v>
      </c>
      <c r="B1112" s="13" t="s">
        <v>5834</v>
      </c>
      <c r="C1112" s="13"/>
      <c r="D1112" s="13" t="s">
        <v>13038</v>
      </c>
      <c r="E1112" s="13" t="s">
        <v>11936</v>
      </c>
      <c r="F1112" s="13"/>
      <c r="G1112" s="13" t="s">
        <v>2165</v>
      </c>
      <c r="H1112" s="13" t="s">
        <v>59</v>
      </c>
      <c r="I1112" s="14">
        <v>44749</v>
      </c>
      <c r="J1112" s="14">
        <v>44881</v>
      </c>
      <c r="K1112" s="14">
        <v>44749</v>
      </c>
      <c r="L1112" s="13">
        <v>148500</v>
      </c>
      <c r="M1112" s="13" t="s">
        <v>11717</v>
      </c>
      <c r="N1112" s="13">
        <v>0</v>
      </c>
      <c r="O1112" s="13">
        <v>0</v>
      </c>
      <c r="P1112" s="13" t="s">
        <v>122</v>
      </c>
      <c r="Q1112" s="13"/>
      <c r="R1112" s="13" t="s">
        <v>36</v>
      </c>
      <c r="S1112" s="13" t="s">
        <v>13039</v>
      </c>
      <c r="T1112" s="13" t="s">
        <v>178</v>
      </c>
      <c r="U1112" s="13" t="s">
        <v>178</v>
      </c>
      <c r="V1112" s="13" t="s">
        <v>8551</v>
      </c>
      <c r="W1112" s="13">
        <v>12</v>
      </c>
      <c r="X1112" s="13">
        <v>148500</v>
      </c>
      <c r="Y1112" s="13"/>
      <c r="Z1112" s="15" t="e">
        <f>VLOOKUP(D1112,'ZOHO Export'!$H:$W,16,FALSE)</f>
        <v>#N/A</v>
      </c>
      <c r="AA1112" s="15" t="str">
        <f>VLOOKUP(E1112,'ZOHO Export'!$H:$W,16,FALSE)</f>
        <v>Philippe Fürst</v>
      </c>
    </row>
    <row r="1113" spans="1:27" x14ac:dyDescent="0.3">
      <c r="A1113" s="13" t="s">
        <v>2167</v>
      </c>
      <c r="B1113" s="13" t="s">
        <v>13040</v>
      </c>
      <c r="C1113" s="13"/>
      <c r="D1113" s="13" t="s">
        <v>12129</v>
      </c>
      <c r="E1113" s="13" t="s">
        <v>11649</v>
      </c>
      <c r="F1113" s="13"/>
      <c r="G1113" s="13" t="s">
        <v>2168</v>
      </c>
      <c r="H1113" s="13" t="s">
        <v>29</v>
      </c>
      <c r="I1113" s="14">
        <v>44744</v>
      </c>
      <c r="J1113" s="14">
        <v>45778</v>
      </c>
      <c r="K1113" s="14">
        <v>44744</v>
      </c>
      <c r="L1113" s="13">
        <v>179545.45</v>
      </c>
      <c r="M1113" s="13" t="s">
        <v>11649</v>
      </c>
      <c r="N1113" s="13">
        <v>0</v>
      </c>
      <c r="O1113" s="13">
        <v>0</v>
      </c>
      <c r="P1113" s="13" t="s">
        <v>122</v>
      </c>
      <c r="Q1113" s="13"/>
      <c r="R1113" s="13" t="s">
        <v>36</v>
      </c>
      <c r="S1113" s="13" t="s">
        <v>6878</v>
      </c>
      <c r="T1113" s="13" t="s">
        <v>27</v>
      </c>
      <c r="U1113" s="13" t="s">
        <v>27</v>
      </c>
      <c r="V1113" s="13" t="s">
        <v>8552</v>
      </c>
      <c r="W1113" s="13">
        <v>0</v>
      </c>
      <c r="X1113" s="13">
        <v>179545.45</v>
      </c>
      <c r="Y1113" s="13"/>
      <c r="Z1113" s="15" t="e">
        <f>VLOOKUP(D1113,'ZOHO Export'!$H:$W,16,FALSE)</f>
        <v>#N/A</v>
      </c>
      <c r="AA1113" s="15" t="str">
        <f>VLOOKUP(E1113,'ZOHO Export'!$H:$W,16,FALSE)</f>
        <v>Wissem Bensaid</v>
      </c>
    </row>
    <row r="1114" spans="1:27" x14ac:dyDescent="0.3">
      <c r="A1114" s="13" t="s">
        <v>2169</v>
      </c>
      <c r="B1114" s="13" t="s">
        <v>5836</v>
      </c>
      <c r="C1114" s="13"/>
      <c r="D1114" s="13" t="s">
        <v>12964</v>
      </c>
      <c r="E1114" s="13" t="s">
        <v>11785</v>
      </c>
      <c r="F1114" s="13"/>
      <c r="G1114" s="13" t="s">
        <v>12965</v>
      </c>
      <c r="H1114" s="13" t="s">
        <v>59</v>
      </c>
      <c r="I1114" s="14">
        <v>44740</v>
      </c>
      <c r="J1114" s="14">
        <v>44985</v>
      </c>
      <c r="K1114" s="14">
        <v>44740</v>
      </c>
      <c r="L1114" s="13">
        <v>32880</v>
      </c>
      <c r="M1114" s="13" t="s">
        <v>11785</v>
      </c>
      <c r="N1114" s="13">
        <v>0</v>
      </c>
      <c r="O1114" s="13">
        <v>0</v>
      </c>
      <c r="P1114" s="13" t="s">
        <v>122</v>
      </c>
      <c r="Q1114" s="13"/>
      <c r="R1114" s="13" t="s">
        <v>75</v>
      </c>
      <c r="S1114" s="13" t="s">
        <v>6878</v>
      </c>
      <c r="T1114" s="13" t="s">
        <v>178</v>
      </c>
      <c r="U1114" s="13" t="s">
        <v>178</v>
      </c>
      <c r="V1114" s="13" t="s">
        <v>8553</v>
      </c>
      <c r="W1114" s="13">
        <v>0</v>
      </c>
      <c r="X1114" s="13">
        <v>32880</v>
      </c>
      <c r="Y1114" s="13"/>
      <c r="Z1114" s="15" t="e">
        <f>VLOOKUP(D1114,'ZOHO Export'!$H:$W,16,FALSE)</f>
        <v>#N/A</v>
      </c>
      <c r="AA1114" s="15" t="str">
        <f>VLOOKUP(E1114,'ZOHO Export'!$H:$W,16,FALSE)</f>
        <v>Nicolas Dubois</v>
      </c>
    </row>
    <row r="1115" spans="1:27" x14ac:dyDescent="0.3">
      <c r="A1115" s="13" t="s">
        <v>2170</v>
      </c>
      <c r="B1115" s="13" t="s">
        <v>5837</v>
      </c>
      <c r="C1115" s="13"/>
      <c r="D1115" s="13" t="s">
        <v>12992</v>
      </c>
      <c r="E1115" s="13" t="s">
        <v>11787</v>
      </c>
      <c r="F1115" s="13"/>
      <c r="G1115" s="13" t="s">
        <v>51</v>
      </c>
      <c r="H1115" s="13" t="s">
        <v>29</v>
      </c>
      <c r="I1115" s="14">
        <v>44739</v>
      </c>
      <c r="J1115" s="14">
        <v>44768</v>
      </c>
      <c r="K1115" s="14">
        <v>44739</v>
      </c>
      <c r="L1115" s="13">
        <v>9274.4500000000007</v>
      </c>
      <c r="M1115" s="13" t="s">
        <v>12682</v>
      </c>
      <c r="N1115" s="13">
        <v>0</v>
      </c>
      <c r="O1115" s="13">
        <v>0</v>
      </c>
      <c r="P1115" s="13" t="s">
        <v>122</v>
      </c>
      <c r="Q1115" s="13"/>
      <c r="R1115" s="13" t="s">
        <v>36</v>
      </c>
      <c r="S1115" s="13" t="s">
        <v>13041</v>
      </c>
      <c r="T1115" s="13" t="s">
        <v>38</v>
      </c>
      <c r="U1115" s="13" t="s">
        <v>53</v>
      </c>
      <c r="V1115" s="13" t="s">
        <v>8554</v>
      </c>
      <c r="W1115" s="13">
        <v>1</v>
      </c>
      <c r="X1115" s="13">
        <v>9274.4500000000007</v>
      </c>
      <c r="Y1115" s="13"/>
      <c r="Z1115" s="15" t="e">
        <f>VLOOKUP(D1115,'ZOHO Export'!$H:$W,16,FALSE)</f>
        <v>#N/A</v>
      </c>
      <c r="AA1115" s="15" t="str">
        <f>VLOOKUP(E1115,'ZOHO Export'!$H:$W,16,FALSE)</f>
        <v>Carlos Bravo Fernández</v>
      </c>
    </row>
    <row r="1116" spans="1:27" x14ac:dyDescent="0.3">
      <c r="A1116" s="13" t="s">
        <v>2172</v>
      </c>
      <c r="B1116" s="13" t="s">
        <v>5838</v>
      </c>
      <c r="C1116" s="13" t="s">
        <v>13042</v>
      </c>
      <c r="D1116" s="13" t="s">
        <v>13043</v>
      </c>
      <c r="E1116" s="13" t="s">
        <v>11936</v>
      </c>
      <c r="F1116" s="13" t="s">
        <v>11705</v>
      </c>
      <c r="G1116" s="13" t="s">
        <v>2173</v>
      </c>
      <c r="H1116" s="13" t="s">
        <v>59</v>
      </c>
      <c r="I1116" s="14">
        <v>44733</v>
      </c>
      <c r="J1116" s="14">
        <v>44841</v>
      </c>
      <c r="K1116" s="14">
        <v>44739</v>
      </c>
      <c r="L1116" s="13">
        <v>91800</v>
      </c>
      <c r="M1116" s="13" t="s">
        <v>12682</v>
      </c>
      <c r="N1116" s="13">
        <v>0</v>
      </c>
      <c r="O1116" s="13">
        <v>0</v>
      </c>
      <c r="P1116" s="13" t="s">
        <v>122</v>
      </c>
      <c r="Q1116" s="13"/>
      <c r="R1116" s="13" t="s">
        <v>36</v>
      </c>
      <c r="S1116" s="13" t="s">
        <v>11775</v>
      </c>
      <c r="T1116" s="13" t="s">
        <v>38</v>
      </c>
      <c r="U1116" s="13" t="s">
        <v>11864</v>
      </c>
      <c r="V1116" s="13" t="s">
        <v>8555</v>
      </c>
      <c r="W1116" s="13">
        <v>200</v>
      </c>
      <c r="X1116" s="13">
        <v>91800</v>
      </c>
      <c r="Y1116" s="13"/>
      <c r="Z1116" s="15" t="e">
        <f>VLOOKUP(D1116,'ZOHO Export'!$H:$W,16,FALSE)</f>
        <v>#N/A</v>
      </c>
      <c r="AA1116" s="15" t="str">
        <f>VLOOKUP(E1116,'ZOHO Export'!$H:$W,16,FALSE)</f>
        <v>Philippe Fürst</v>
      </c>
    </row>
    <row r="1117" spans="1:27" x14ac:dyDescent="0.3">
      <c r="A1117" s="13" t="s">
        <v>2175</v>
      </c>
      <c r="B1117" s="13" t="s">
        <v>13044</v>
      </c>
      <c r="C1117" s="13"/>
      <c r="D1117" s="13" t="s">
        <v>13045</v>
      </c>
      <c r="E1117" s="13" t="s">
        <v>11693</v>
      </c>
      <c r="F1117" s="13"/>
      <c r="G1117" s="13" t="s">
        <v>2176</v>
      </c>
      <c r="H1117" s="13" t="s">
        <v>59</v>
      </c>
      <c r="I1117" s="14">
        <v>44733</v>
      </c>
      <c r="J1117" s="14">
        <v>44773</v>
      </c>
      <c r="K1117" s="14">
        <v>44733</v>
      </c>
      <c r="L1117" s="13">
        <v>10854</v>
      </c>
      <c r="M1117" s="13" t="s">
        <v>11693</v>
      </c>
      <c r="N1117" s="13">
        <v>0</v>
      </c>
      <c r="O1117" s="13">
        <v>0</v>
      </c>
      <c r="P1117" s="13" t="s">
        <v>122</v>
      </c>
      <c r="Q1117" s="13"/>
      <c r="R1117" s="13" t="s">
        <v>25</v>
      </c>
      <c r="S1117" s="13" t="s">
        <v>13046</v>
      </c>
      <c r="T1117" s="13" t="s">
        <v>64</v>
      </c>
      <c r="U1117" s="13" t="s">
        <v>12150</v>
      </c>
      <c r="V1117" s="13" t="s">
        <v>8556</v>
      </c>
      <c r="W1117" s="13">
        <v>0.25</v>
      </c>
      <c r="X1117" s="13">
        <v>10854</v>
      </c>
      <c r="Y1117" s="13"/>
      <c r="Z1117" s="15" t="str">
        <f>VLOOKUP(D1117,'ZOHO Export'!$H:$W,16,FALSE)</f>
        <v>Mouhamad Jida</v>
      </c>
      <c r="AA1117" s="15" t="str">
        <f>VLOOKUP(E1117,'ZOHO Export'!$H:$W,16,FALSE)</f>
        <v>Peter Holvoet</v>
      </c>
    </row>
    <row r="1118" spans="1:27" x14ac:dyDescent="0.3">
      <c r="A1118" s="13" t="s">
        <v>2179</v>
      </c>
      <c r="B1118" s="13" t="s">
        <v>5840</v>
      </c>
      <c r="C1118" s="13"/>
      <c r="D1118" s="13" t="s">
        <v>13045</v>
      </c>
      <c r="E1118" s="13" t="s">
        <v>11693</v>
      </c>
      <c r="F1118" s="13"/>
      <c r="G1118" s="13" t="s">
        <v>2176</v>
      </c>
      <c r="H1118" s="13" t="s">
        <v>29</v>
      </c>
      <c r="I1118" s="14">
        <v>44733</v>
      </c>
      <c r="J1118" s="14">
        <v>44895</v>
      </c>
      <c r="K1118" s="14">
        <v>44733</v>
      </c>
      <c r="L1118" s="13">
        <v>15453</v>
      </c>
      <c r="M1118" s="13" t="s">
        <v>11693</v>
      </c>
      <c r="N1118" s="13">
        <v>0</v>
      </c>
      <c r="O1118" s="13">
        <v>0</v>
      </c>
      <c r="P1118" s="13" t="s">
        <v>122</v>
      </c>
      <c r="Q1118" s="13"/>
      <c r="R1118" s="13" t="s">
        <v>25</v>
      </c>
      <c r="S1118" s="13" t="s">
        <v>12838</v>
      </c>
      <c r="T1118" s="13" t="s">
        <v>64</v>
      </c>
      <c r="U1118" s="13" t="s">
        <v>12150</v>
      </c>
      <c r="V1118" s="13" t="s">
        <v>8557</v>
      </c>
      <c r="W1118" s="13">
        <v>1.5</v>
      </c>
      <c r="X1118" s="13">
        <v>15453</v>
      </c>
      <c r="Y1118" s="13"/>
      <c r="Z1118" s="15" t="str">
        <f>VLOOKUP(D1118,'ZOHO Export'!$H:$W,16,FALSE)</f>
        <v>Mouhamad Jida</v>
      </c>
      <c r="AA1118" s="15" t="str">
        <f>VLOOKUP(E1118,'ZOHO Export'!$H:$W,16,FALSE)</f>
        <v>Peter Holvoet</v>
      </c>
    </row>
    <row r="1119" spans="1:27" x14ac:dyDescent="0.3">
      <c r="A1119" s="13" t="s">
        <v>2180</v>
      </c>
      <c r="B1119" s="13" t="s">
        <v>5841</v>
      </c>
      <c r="C1119" s="13"/>
      <c r="D1119" s="13" t="s">
        <v>13047</v>
      </c>
      <c r="E1119" s="13" t="s">
        <v>12978</v>
      </c>
      <c r="F1119" s="13"/>
      <c r="G1119" s="13" t="s">
        <v>2181</v>
      </c>
      <c r="H1119" s="13" t="s">
        <v>59</v>
      </c>
      <c r="I1119" s="14">
        <v>44732</v>
      </c>
      <c r="J1119" s="14">
        <v>44804</v>
      </c>
      <c r="K1119" s="14">
        <v>44732</v>
      </c>
      <c r="L1119" s="13">
        <v>44391.6</v>
      </c>
      <c r="M1119" s="13" t="s">
        <v>12978</v>
      </c>
      <c r="N1119" s="13">
        <v>0</v>
      </c>
      <c r="O1119" s="13">
        <v>0</v>
      </c>
      <c r="P1119" s="13" t="s">
        <v>122</v>
      </c>
      <c r="Q1119" s="13"/>
      <c r="R1119" s="13" t="s">
        <v>82</v>
      </c>
      <c r="S1119" s="13" t="s">
        <v>6878</v>
      </c>
      <c r="T1119" s="13" t="s">
        <v>178</v>
      </c>
      <c r="U1119" s="13" t="s">
        <v>178</v>
      </c>
      <c r="V1119" s="13" t="s">
        <v>8558</v>
      </c>
      <c r="W1119" s="13">
        <v>40</v>
      </c>
      <c r="X1119" s="13">
        <v>44391.6</v>
      </c>
      <c r="Y1119" s="13"/>
      <c r="Z1119" s="15" t="e">
        <f>VLOOKUP(D1119,'ZOHO Export'!$H:$W,16,FALSE)</f>
        <v>#N/A</v>
      </c>
      <c r="AA1119" s="15" t="e">
        <f>VLOOKUP(E1119,'ZOHO Export'!$H:$W,16,FALSE)</f>
        <v>#N/A</v>
      </c>
    </row>
    <row r="1120" spans="1:27" x14ac:dyDescent="0.3">
      <c r="A1120" s="13" t="s">
        <v>2184</v>
      </c>
      <c r="B1120" s="13" t="s">
        <v>5842</v>
      </c>
      <c r="C1120" s="13"/>
      <c r="D1120" s="13" t="s">
        <v>11843</v>
      </c>
      <c r="E1120" s="13" t="s">
        <v>11693</v>
      </c>
      <c r="F1120" s="13" t="s">
        <v>12601</v>
      </c>
      <c r="G1120" s="13" t="s">
        <v>129</v>
      </c>
      <c r="H1120" s="13" t="s">
        <v>59</v>
      </c>
      <c r="I1120" s="14">
        <v>44732</v>
      </c>
      <c r="J1120" s="14">
        <v>44773</v>
      </c>
      <c r="K1120" s="14">
        <v>44732</v>
      </c>
      <c r="L1120" s="13">
        <v>26244</v>
      </c>
      <c r="M1120" s="13" t="s">
        <v>11693</v>
      </c>
      <c r="N1120" s="13">
        <v>0</v>
      </c>
      <c r="O1120" s="13">
        <v>0</v>
      </c>
      <c r="P1120" s="13" t="s">
        <v>122</v>
      </c>
      <c r="Q1120" s="13"/>
      <c r="R1120" s="13" t="s">
        <v>25</v>
      </c>
      <c r="S1120" s="13" t="s">
        <v>13048</v>
      </c>
      <c r="T1120" s="13" t="s">
        <v>38</v>
      </c>
      <c r="U1120" s="13" t="s">
        <v>38</v>
      </c>
      <c r="V1120" s="13" t="s">
        <v>8559</v>
      </c>
      <c r="W1120" s="13">
        <v>0.5</v>
      </c>
      <c r="X1120" s="13">
        <v>26244</v>
      </c>
      <c r="Y1120" s="13"/>
      <c r="Z1120" s="15" t="str">
        <f>VLOOKUP(D1120,'ZOHO Export'!$H:$W,16,FALSE)</f>
        <v>Emmanuel Van De Casteele</v>
      </c>
      <c r="AA1120" s="15" t="str">
        <f>VLOOKUP(E1120,'ZOHO Export'!$H:$W,16,FALSE)</f>
        <v>Peter Holvoet</v>
      </c>
    </row>
    <row r="1121" spans="1:27" x14ac:dyDescent="0.3">
      <c r="A1121" s="13" t="s">
        <v>2186</v>
      </c>
      <c r="B1121" s="13" t="s">
        <v>5843</v>
      </c>
      <c r="C1121" s="13"/>
      <c r="D1121" s="13" t="s">
        <v>12887</v>
      </c>
      <c r="E1121" s="13" t="s">
        <v>11785</v>
      </c>
      <c r="F1121" s="13" t="s">
        <v>12377</v>
      </c>
      <c r="G1121" s="13" t="s">
        <v>2187</v>
      </c>
      <c r="H1121" s="13" t="s">
        <v>59</v>
      </c>
      <c r="I1121" s="14">
        <v>44729</v>
      </c>
      <c r="J1121" s="14">
        <v>44957</v>
      </c>
      <c r="K1121" s="14">
        <v>44729</v>
      </c>
      <c r="L1121" s="13">
        <v>39438.720000000001</v>
      </c>
      <c r="M1121" s="13" t="s">
        <v>11785</v>
      </c>
      <c r="N1121" s="13">
        <v>0</v>
      </c>
      <c r="O1121" s="13">
        <v>0</v>
      </c>
      <c r="P1121" s="13" t="s">
        <v>122</v>
      </c>
      <c r="Q1121" s="13"/>
      <c r="R1121" s="13" t="s">
        <v>75</v>
      </c>
      <c r="S1121" s="13" t="s">
        <v>6878</v>
      </c>
      <c r="T1121" s="13" t="s">
        <v>38</v>
      </c>
      <c r="U1121" s="13" t="s">
        <v>38</v>
      </c>
      <c r="V1121" s="13" t="s">
        <v>8560</v>
      </c>
      <c r="W1121" s="13">
        <v>0</v>
      </c>
      <c r="X1121" s="13">
        <v>39438.720000000001</v>
      </c>
      <c r="Y1121" s="13"/>
      <c r="Z1121" s="15" t="e">
        <f>VLOOKUP(D1121,'ZOHO Export'!$H:$W,16,FALSE)</f>
        <v>#N/A</v>
      </c>
      <c r="AA1121" s="15" t="str">
        <f>VLOOKUP(E1121,'ZOHO Export'!$H:$W,16,FALSE)</f>
        <v>Nicolas Dubois</v>
      </c>
    </row>
    <row r="1122" spans="1:27" x14ac:dyDescent="0.3">
      <c r="A1122" s="13" t="s">
        <v>2188</v>
      </c>
      <c r="B1122" s="13" t="s">
        <v>5844</v>
      </c>
      <c r="C1122" s="13" t="s">
        <v>13049</v>
      </c>
      <c r="D1122" s="13" t="s">
        <v>13050</v>
      </c>
      <c r="E1122" s="13" t="s">
        <v>12711</v>
      </c>
      <c r="F1122" s="13" t="s">
        <v>11723</v>
      </c>
      <c r="G1122" s="13" t="s">
        <v>51</v>
      </c>
      <c r="H1122" s="13" t="s">
        <v>59</v>
      </c>
      <c r="I1122" s="14">
        <v>44729</v>
      </c>
      <c r="J1122" s="14">
        <v>45013</v>
      </c>
      <c r="K1122" s="14">
        <v>44729</v>
      </c>
      <c r="L1122" s="13">
        <v>8353.01</v>
      </c>
      <c r="M1122" s="13" t="s">
        <v>12682</v>
      </c>
      <c r="N1122" s="13">
        <v>0</v>
      </c>
      <c r="O1122" s="13">
        <v>0</v>
      </c>
      <c r="P1122" s="13" t="s">
        <v>122</v>
      </c>
      <c r="Q1122" s="13"/>
      <c r="R1122" s="13" t="s">
        <v>36</v>
      </c>
      <c r="S1122" s="13" t="s">
        <v>12880</v>
      </c>
      <c r="T1122" s="13" t="s">
        <v>53</v>
      </c>
      <c r="U1122" s="13" t="s">
        <v>12416</v>
      </c>
      <c r="V1122" s="13" t="s">
        <v>8561</v>
      </c>
      <c r="W1122" s="13">
        <v>0.3</v>
      </c>
      <c r="X1122" s="13">
        <v>8353.01</v>
      </c>
      <c r="Y1122" s="13"/>
      <c r="Z1122" s="15" t="e">
        <f>VLOOKUP(D1122,'ZOHO Export'!$H:$W,16,FALSE)</f>
        <v>#N/A</v>
      </c>
      <c r="AA1122" s="15" t="e">
        <f>VLOOKUP(E1122,'ZOHO Export'!$H:$W,16,FALSE)</f>
        <v>#N/A</v>
      </c>
    </row>
    <row r="1123" spans="1:27" x14ac:dyDescent="0.3">
      <c r="A1123" s="13" t="s">
        <v>2190</v>
      </c>
      <c r="B1123" s="13" t="s">
        <v>13051</v>
      </c>
      <c r="C1123" s="13"/>
      <c r="D1123" s="13" t="s">
        <v>13052</v>
      </c>
      <c r="E1123" s="13" t="s">
        <v>11792</v>
      </c>
      <c r="F1123" s="13" t="s">
        <v>11705</v>
      </c>
      <c r="G1123" s="13" t="s">
        <v>12766</v>
      </c>
      <c r="H1123" s="13" t="s">
        <v>59</v>
      </c>
      <c r="I1123" s="14">
        <v>44727</v>
      </c>
      <c r="J1123" s="14">
        <v>44926</v>
      </c>
      <c r="K1123" s="14">
        <v>44727</v>
      </c>
      <c r="L1123" s="13">
        <v>30380.400000000001</v>
      </c>
      <c r="M1123" s="13" t="s">
        <v>11792</v>
      </c>
      <c r="N1123" s="13">
        <v>0</v>
      </c>
      <c r="O1123" s="13">
        <v>0</v>
      </c>
      <c r="P1123" s="13" t="s">
        <v>122</v>
      </c>
      <c r="Q1123" s="13"/>
      <c r="R1123" s="13" t="s">
        <v>82</v>
      </c>
      <c r="S1123" s="13" t="s">
        <v>6878</v>
      </c>
      <c r="T1123" s="13" t="s">
        <v>38</v>
      </c>
      <c r="U1123" s="13" t="s">
        <v>38</v>
      </c>
      <c r="V1123" s="13" t="s">
        <v>8562</v>
      </c>
      <c r="W1123" s="13">
        <v>5</v>
      </c>
      <c r="X1123" s="13">
        <v>30380.400000000001</v>
      </c>
      <c r="Y1123" s="13"/>
      <c r="Z1123" s="15" t="e">
        <f>VLOOKUP(D1123,'ZOHO Export'!$H:$W,16,FALSE)</f>
        <v>#N/A</v>
      </c>
      <c r="AA1123" s="15" t="str">
        <f>VLOOKUP(E1123,'ZOHO Export'!$H:$W,16,FALSE)</f>
        <v>Damien Hemmeryckx</v>
      </c>
    </row>
    <row r="1124" spans="1:27" x14ac:dyDescent="0.3">
      <c r="A1124" s="13" t="s">
        <v>2192</v>
      </c>
      <c r="B1124" s="13" t="s">
        <v>5846</v>
      </c>
      <c r="C1124" s="13"/>
      <c r="D1124" s="13" t="s">
        <v>11800</v>
      </c>
      <c r="E1124" s="13" t="s">
        <v>11652</v>
      </c>
      <c r="F1124" s="13"/>
      <c r="G1124" s="13" t="s">
        <v>1876</v>
      </c>
      <c r="H1124" s="13" t="s">
        <v>29</v>
      </c>
      <c r="I1124" s="14">
        <v>44722</v>
      </c>
      <c r="J1124" s="14">
        <v>44838</v>
      </c>
      <c r="K1124" s="14">
        <v>44722</v>
      </c>
      <c r="L1124" s="13">
        <v>77395.48</v>
      </c>
      <c r="M1124" s="13" t="s">
        <v>11800</v>
      </c>
      <c r="N1124" s="13">
        <v>0</v>
      </c>
      <c r="O1124" s="13">
        <v>0</v>
      </c>
      <c r="P1124" s="13" t="s">
        <v>122</v>
      </c>
      <c r="Q1124" s="13"/>
      <c r="R1124" s="13" t="s">
        <v>36</v>
      </c>
      <c r="S1124" s="13" t="s">
        <v>13053</v>
      </c>
      <c r="T1124" s="13" t="s">
        <v>84</v>
      </c>
      <c r="U1124" s="13" t="s">
        <v>13054</v>
      </c>
      <c r="V1124" s="13" t="s">
        <v>8563</v>
      </c>
      <c r="W1124" s="13">
        <v>120</v>
      </c>
      <c r="X1124" s="13">
        <v>77395.48</v>
      </c>
      <c r="Y1124" s="13"/>
      <c r="Z1124" s="15" t="str">
        <f>VLOOKUP(D1124,'ZOHO Export'!$H:$W,16,FALSE)</f>
        <v>Mac Olean</v>
      </c>
      <c r="AA1124" s="15" t="str">
        <f>VLOOKUP(E1124,'ZOHO Export'!$H:$W,16,FALSE)</f>
        <v>Karel De Swert</v>
      </c>
    </row>
    <row r="1125" spans="1:27" x14ac:dyDescent="0.3">
      <c r="A1125" s="13" t="s">
        <v>2194</v>
      </c>
      <c r="B1125" s="13" t="s">
        <v>5847</v>
      </c>
      <c r="C1125" s="13" t="s">
        <v>13055</v>
      </c>
      <c r="D1125" s="13" t="s">
        <v>11816</v>
      </c>
      <c r="E1125" s="13" t="s">
        <v>11906</v>
      </c>
      <c r="F1125" s="13" t="s">
        <v>11723</v>
      </c>
      <c r="G1125" s="13" t="s">
        <v>1117</v>
      </c>
      <c r="H1125" s="13" t="s">
        <v>59</v>
      </c>
      <c r="I1125" s="14">
        <v>44713</v>
      </c>
      <c r="J1125" s="14">
        <v>45169</v>
      </c>
      <c r="K1125" s="14">
        <v>44952</v>
      </c>
      <c r="L1125" s="13">
        <v>341555.5</v>
      </c>
      <c r="M1125" s="13" t="s">
        <v>11816</v>
      </c>
      <c r="N1125" s="13">
        <v>3</v>
      </c>
      <c r="O1125" s="13">
        <v>3</v>
      </c>
      <c r="P1125" s="13" t="s">
        <v>122</v>
      </c>
      <c r="Q1125" s="13"/>
      <c r="R1125" s="13" t="s">
        <v>82</v>
      </c>
      <c r="S1125" s="13" t="s">
        <v>13056</v>
      </c>
      <c r="T1125" s="13" t="s">
        <v>2196</v>
      </c>
      <c r="U1125" s="13" t="s">
        <v>13057</v>
      </c>
      <c r="V1125" s="13" t="s">
        <v>13058</v>
      </c>
      <c r="W1125" s="13">
        <v>150</v>
      </c>
      <c r="X1125" s="13">
        <v>751552.75</v>
      </c>
      <c r="Y1125" s="13" t="s">
        <v>9609</v>
      </c>
      <c r="Z1125" s="15" t="str">
        <f>VLOOKUP(D1125,'ZOHO Export'!$H:$W,16,FALSE)</f>
        <v>Pascal Cornuez</v>
      </c>
      <c r="AA1125" s="15" t="str">
        <f>VLOOKUP(E1125,'ZOHO Export'!$H:$W,16,FALSE)</f>
        <v>Juan Sanchez Chatar</v>
      </c>
    </row>
    <row r="1126" spans="1:27" x14ac:dyDescent="0.3">
      <c r="A1126" s="13" t="s">
        <v>2197</v>
      </c>
      <c r="B1126" s="13" t="s">
        <v>13059</v>
      </c>
      <c r="C1126" s="13"/>
      <c r="D1126" s="13" t="s">
        <v>12708</v>
      </c>
      <c r="E1126" s="13" t="s">
        <v>11649</v>
      </c>
      <c r="F1126" s="13"/>
      <c r="G1126" s="13" t="s">
        <v>13060</v>
      </c>
      <c r="H1126" s="13" t="s">
        <v>29</v>
      </c>
      <c r="I1126" s="14">
        <v>44712</v>
      </c>
      <c r="J1126" s="14">
        <v>44991</v>
      </c>
      <c r="K1126" s="14">
        <v>44712</v>
      </c>
      <c r="L1126" s="13">
        <v>70500</v>
      </c>
      <c r="M1126" s="13" t="s">
        <v>11649</v>
      </c>
      <c r="N1126" s="13">
        <v>0</v>
      </c>
      <c r="O1126" s="13">
        <v>0</v>
      </c>
      <c r="P1126" s="13" t="s">
        <v>122</v>
      </c>
      <c r="Q1126" s="13"/>
      <c r="R1126" s="13" t="s">
        <v>82</v>
      </c>
      <c r="S1126" s="13" t="s">
        <v>6878</v>
      </c>
      <c r="T1126" s="13" t="s">
        <v>27</v>
      </c>
      <c r="U1126" s="13" t="s">
        <v>27</v>
      </c>
      <c r="V1126" s="13" t="s">
        <v>8565</v>
      </c>
      <c r="W1126" s="13">
        <v>0</v>
      </c>
      <c r="X1126" s="13">
        <v>70500</v>
      </c>
      <c r="Y1126" s="13"/>
      <c r="Z1126" s="15" t="e">
        <f>VLOOKUP(D1126,'ZOHO Export'!$H:$W,16,FALSE)</f>
        <v>#N/A</v>
      </c>
      <c r="AA1126" s="15" t="str">
        <f>VLOOKUP(E1126,'ZOHO Export'!$H:$W,16,FALSE)</f>
        <v>Wissem Bensaid</v>
      </c>
    </row>
    <row r="1127" spans="1:27" x14ac:dyDescent="0.3">
      <c r="A1127" s="13" t="s">
        <v>2199</v>
      </c>
      <c r="B1127" s="13" t="s">
        <v>13061</v>
      </c>
      <c r="C1127" s="13"/>
      <c r="D1127" s="13" t="s">
        <v>11975</v>
      </c>
      <c r="E1127" s="13" t="s">
        <v>11649</v>
      </c>
      <c r="F1127" s="13"/>
      <c r="G1127" s="13" t="s">
        <v>1973</v>
      </c>
      <c r="H1127" s="13" t="s">
        <v>29</v>
      </c>
      <c r="I1127" s="14">
        <v>44711</v>
      </c>
      <c r="J1127" s="14">
        <v>44926</v>
      </c>
      <c r="K1127" s="14">
        <v>44711</v>
      </c>
      <c r="L1127" s="13">
        <v>12000</v>
      </c>
      <c r="M1127" s="13" t="s">
        <v>11649</v>
      </c>
      <c r="N1127" s="13">
        <v>0</v>
      </c>
      <c r="O1127" s="13">
        <v>0</v>
      </c>
      <c r="P1127" s="13" t="s">
        <v>122</v>
      </c>
      <c r="Q1127" s="13"/>
      <c r="R1127" s="13" t="s">
        <v>75</v>
      </c>
      <c r="S1127" s="13" t="s">
        <v>6878</v>
      </c>
      <c r="T1127" s="13" t="s">
        <v>27</v>
      </c>
      <c r="U1127" s="13" t="s">
        <v>27</v>
      </c>
      <c r="V1127" s="13" t="s">
        <v>8566</v>
      </c>
      <c r="W1127" s="13">
        <v>0</v>
      </c>
      <c r="X1127" s="13">
        <v>12000</v>
      </c>
      <c r="Y1127" s="13"/>
      <c r="Z1127" s="15" t="str">
        <f>VLOOKUP(D1127,'ZOHO Export'!$H:$W,16,FALSE)</f>
        <v>Nejah Walha</v>
      </c>
      <c r="AA1127" s="15" t="str">
        <f>VLOOKUP(E1127,'ZOHO Export'!$H:$W,16,FALSE)</f>
        <v>Wissem Bensaid</v>
      </c>
    </row>
    <row r="1128" spans="1:27" x14ac:dyDescent="0.3">
      <c r="A1128" s="13" t="s">
        <v>2200</v>
      </c>
      <c r="B1128" s="13" t="s">
        <v>13062</v>
      </c>
      <c r="C1128" s="13"/>
      <c r="D1128" s="13" t="s">
        <v>13063</v>
      </c>
      <c r="E1128" s="13" t="s">
        <v>11649</v>
      </c>
      <c r="F1128" s="13"/>
      <c r="G1128" s="13" t="s">
        <v>2168</v>
      </c>
      <c r="H1128" s="13" t="s">
        <v>29</v>
      </c>
      <c r="I1128" s="14">
        <v>44709</v>
      </c>
      <c r="J1128" s="14">
        <v>45778</v>
      </c>
      <c r="K1128" s="14">
        <v>44709</v>
      </c>
      <c r="L1128" s="13">
        <v>6045.45</v>
      </c>
      <c r="M1128" s="13" t="s">
        <v>11649</v>
      </c>
      <c r="N1128" s="13">
        <v>0</v>
      </c>
      <c r="O1128" s="13">
        <v>0</v>
      </c>
      <c r="P1128" s="13" t="s">
        <v>122</v>
      </c>
      <c r="Q1128" s="13"/>
      <c r="R1128" s="13" t="s">
        <v>36</v>
      </c>
      <c r="S1128" s="13" t="s">
        <v>6878</v>
      </c>
      <c r="T1128" s="13" t="s">
        <v>27</v>
      </c>
      <c r="U1128" s="13" t="s">
        <v>27</v>
      </c>
      <c r="V1128" s="13" t="s">
        <v>8567</v>
      </c>
      <c r="W1128" s="13">
        <v>0</v>
      </c>
      <c r="X1128" s="13">
        <v>6045.45</v>
      </c>
      <c r="Y1128" s="13"/>
      <c r="Z1128" s="15" t="str">
        <f>VLOOKUP(D1128,'ZOHO Export'!$H:$W,16,FALSE)</f>
        <v>Haithem JBILI</v>
      </c>
      <c r="AA1128" s="15" t="str">
        <f>VLOOKUP(E1128,'ZOHO Export'!$H:$W,16,FALSE)</f>
        <v>Wissem Bensaid</v>
      </c>
    </row>
    <row r="1129" spans="1:27" x14ac:dyDescent="0.3">
      <c r="A1129" s="13" t="s">
        <v>2202</v>
      </c>
      <c r="B1129" s="13" t="s">
        <v>13064</v>
      </c>
      <c r="C1129" s="13"/>
      <c r="D1129" s="13" t="s">
        <v>12590</v>
      </c>
      <c r="E1129" s="13" t="s">
        <v>11649</v>
      </c>
      <c r="F1129" s="13"/>
      <c r="G1129" s="13" t="s">
        <v>447</v>
      </c>
      <c r="H1129" s="13" t="s">
        <v>29</v>
      </c>
      <c r="I1129" s="14">
        <v>44709</v>
      </c>
      <c r="J1129" s="14">
        <v>44761</v>
      </c>
      <c r="K1129" s="14">
        <v>44709</v>
      </c>
      <c r="L1129" s="13">
        <v>14000</v>
      </c>
      <c r="M1129" s="13" t="s">
        <v>11649</v>
      </c>
      <c r="N1129" s="13">
        <v>0</v>
      </c>
      <c r="O1129" s="13">
        <v>0</v>
      </c>
      <c r="P1129" s="13" t="s">
        <v>122</v>
      </c>
      <c r="Q1129" s="13"/>
      <c r="R1129" s="13" t="s">
        <v>82</v>
      </c>
      <c r="S1129" s="13" t="s">
        <v>6878</v>
      </c>
      <c r="T1129" s="13" t="s">
        <v>27</v>
      </c>
      <c r="U1129" s="13" t="s">
        <v>27</v>
      </c>
      <c r="V1129" s="13" t="s">
        <v>8568</v>
      </c>
      <c r="W1129" s="13">
        <v>0</v>
      </c>
      <c r="X1129" s="13">
        <v>14000</v>
      </c>
      <c r="Y1129" s="13"/>
      <c r="Z1129" s="15" t="str">
        <f>VLOOKUP(D1129,'ZOHO Export'!$H:$W,16,FALSE)</f>
        <v>Sires Baklouti</v>
      </c>
      <c r="AA1129" s="15" t="str">
        <f>VLOOKUP(E1129,'ZOHO Export'!$H:$W,16,FALSE)</f>
        <v>Wissem Bensaid</v>
      </c>
    </row>
    <row r="1130" spans="1:27" x14ac:dyDescent="0.3">
      <c r="A1130" s="13" t="s">
        <v>2204</v>
      </c>
      <c r="B1130" s="13" t="s">
        <v>5852</v>
      </c>
      <c r="C1130" s="13"/>
      <c r="D1130" s="13" t="s">
        <v>11670</v>
      </c>
      <c r="E1130" s="13" t="s">
        <v>11671</v>
      </c>
      <c r="F1130" s="13" t="s">
        <v>11705</v>
      </c>
      <c r="G1130" s="13" t="s">
        <v>2163</v>
      </c>
      <c r="H1130" s="13" t="s">
        <v>29</v>
      </c>
      <c r="I1130" s="14">
        <v>44706</v>
      </c>
      <c r="J1130" s="14">
        <v>45077</v>
      </c>
      <c r="K1130" s="14">
        <v>45173</v>
      </c>
      <c r="L1130" s="13">
        <v>7266</v>
      </c>
      <c r="M1130" s="13" t="s">
        <v>11785</v>
      </c>
      <c r="N1130" s="13">
        <v>6</v>
      </c>
      <c r="O1130" s="13">
        <v>5</v>
      </c>
      <c r="P1130" s="13" t="s">
        <v>122</v>
      </c>
      <c r="Q1130" s="13"/>
      <c r="R1130" s="13" t="s">
        <v>75</v>
      </c>
      <c r="S1130" s="13" t="s">
        <v>13065</v>
      </c>
      <c r="T1130" s="13" t="s">
        <v>38</v>
      </c>
      <c r="U1130" s="13" t="s">
        <v>12276</v>
      </c>
      <c r="V1130" s="13" t="s">
        <v>8569</v>
      </c>
      <c r="W1130" s="13">
        <v>0.2</v>
      </c>
      <c r="X1130" s="13">
        <v>211026</v>
      </c>
      <c r="Y1130" s="13"/>
      <c r="Z1130" s="15" t="str">
        <f>VLOOKUP(D1130,'ZOHO Export'!$H:$W,16,FALSE)</f>
        <v>Mathias Martin</v>
      </c>
      <c r="AA1130" s="15" t="str">
        <f>VLOOKUP(E1130,'ZOHO Export'!$H:$W,16,FALSE)</f>
        <v>Yves Debaisieux</v>
      </c>
    </row>
    <row r="1131" spans="1:27" x14ac:dyDescent="0.3">
      <c r="A1131" s="13" t="s">
        <v>2206</v>
      </c>
      <c r="B1131" s="13" t="s">
        <v>13066</v>
      </c>
      <c r="C1131" s="13"/>
      <c r="D1131" s="13" t="s">
        <v>11785</v>
      </c>
      <c r="E1131" s="13" t="s">
        <v>11785</v>
      </c>
      <c r="F1131" s="13" t="s">
        <v>12377</v>
      </c>
      <c r="G1131" s="13" t="s">
        <v>2163</v>
      </c>
      <c r="H1131" s="13" t="s">
        <v>29</v>
      </c>
      <c r="I1131" s="14">
        <v>44706</v>
      </c>
      <c r="J1131" s="14">
        <v>44926</v>
      </c>
      <c r="K1131" s="14">
        <v>44706</v>
      </c>
      <c r="L1131" s="13">
        <v>7420</v>
      </c>
      <c r="M1131" s="13" t="s">
        <v>11785</v>
      </c>
      <c r="N1131" s="13">
        <v>0</v>
      </c>
      <c r="O1131" s="13">
        <v>0</v>
      </c>
      <c r="P1131" s="13" t="s">
        <v>122</v>
      </c>
      <c r="Q1131" s="13"/>
      <c r="R1131" s="13" t="s">
        <v>75</v>
      </c>
      <c r="S1131" s="13" t="s">
        <v>6878</v>
      </c>
      <c r="T1131" s="13" t="s">
        <v>38</v>
      </c>
      <c r="U1131" s="13" t="s">
        <v>38</v>
      </c>
      <c r="V1131" s="13" t="s">
        <v>8570</v>
      </c>
      <c r="W1131" s="13">
        <v>0</v>
      </c>
      <c r="X1131" s="13">
        <v>7420</v>
      </c>
      <c r="Y1131" s="13"/>
      <c r="Z1131" s="15" t="str">
        <f>VLOOKUP(D1131,'ZOHO Export'!$H:$W,16,FALSE)</f>
        <v>Nicolas Dubois</v>
      </c>
      <c r="AA1131" s="15" t="str">
        <f>VLOOKUP(E1131,'ZOHO Export'!$H:$W,16,FALSE)</f>
        <v>Nicolas Dubois</v>
      </c>
    </row>
    <row r="1132" spans="1:27" x14ac:dyDescent="0.3">
      <c r="A1132" s="13" t="s">
        <v>2207</v>
      </c>
      <c r="B1132" s="13" t="s">
        <v>5854</v>
      </c>
      <c r="C1132" s="13"/>
      <c r="D1132" s="13" t="s">
        <v>11785</v>
      </c>
      <c r="E1132" s="13" t="s">
        <v>11785</v>
      </c>
      <c r="F1132" s="13" t="s">
        <v>12377</v>
      </c>
      <c r="G1132" s="13" t="s">
        <v>2163</v>
      </c>
      <c r="H1132" s="13" t="s">
        <v>29</v>
      </c>
      <c r="I1132" s="14">
        <v>44706</v>
      </c>
      <c r="J1132" s="14">
        <v>45077</v>
      </c>
      <c r="K1132" s="14">
        <v>44706</v>
      </c>
      <c r="L1132" s="13">
        <v>8256</v>
      </c>
      <c r="M1132" s="13" t="s">
        <v>11785</v>
      </c>
      <c r="N1132" s="13">
        <v>0</v>
      </c>
      <c r="O1132" s="13">
        <v>0</v>
      </c>
      <c r="P1132" s="13" t="s">
        <v>122</v>
      </c>
      <c r="Q1132" s="13"/>
      <c r="R1132" s="13" t="s">
        <v>75</v>
      </c>
      <c r="S1132" s="13" t="s">
        <v>6878</v>
      </c>
      <c r="T1132" s="13" t="s">
        <v>38</v>
      </c>
      <c r="U1132" s="13" t="s">
        <v>38</v>
      </c>
      <c r="V1132" s="13" t="s">
        <v>8571</v>
      </c>
      <c r="W1132" s="13">
        <v>0</v>
      </c>
      <c r="X1132" s="13">
        <v>8256</v>
      </c>
      <c r="Y1132" s="13"/>
      <c r="Z1132" s="15" t="str">
        <f>VLOOKUP(D1132,'ZOHO Export'!$H:$W,16,FALSE)</f>
        <v>Nicolas Dubois</v>
      </c>
      <c r="AA1132" s="15" t="str">
        <f>VLOOKUP(E1132,'ZOHO Export'!$H:$W,16,FALSE)</f>
        <v>Nicolas Dubois</v>
      </c>
    </row>
    <row r="1133" spans="1:27" x14ac:dyDescent="0.3">
      <c r="A1133" s="13" t="s">
        <v>2208</v>
      </c>
      <c r="B1133" s="13" t="s">
        <v>5855</v>
      </c>
      <c r="C1133" s="13"/>
      <c r="D1133" s="13" t="s">
        <v>11785</v>
      </c>
      <c r="E1133" s="13" t="s">
        <v>11785</v>
      </c>
      <c r="F1133" s="13" t="s">
        <v>12377</v>
      </c>
      <c r="G1133" s="13" t="s">
        <v>2163</v>
      </c>
      <c r="H1133" s="13" t="s">
        <v>29</v>
      </c>
      <c r="I1133" s="14">
        <v>44706</v>
      </c>
      <c r="J1133" s="14">
        <v>45257</v>
      </c>
      <c r="K1133" s="14">
        <v>44910</v>
      </c>
      <c r="L1133" s="13">
        <v>850</v>
      </c>
      <c r="M1133" s="13" t="s">
        <v>11785</v>
      </c>
      <c r="N1133" s="13">
        <v>1</v>
      </c>
      <c r="O1133" s="13">
        <v>1</v>
      </c>
      <c r="P1133" s="13" t="s">
        <v>122</v>
      </c>
      <c r="Q1133" s="13"/>
      <c r="R1133" s="13" t="s">
        <v>75</v>
      </c>
      <c r="S1133" s="13" t="s">
        <v>6878</v>
      </c>
      <c r="T1133" s="13" t="s">
        <v>38</v>
      </c>
      <c r="U1133" s="13" t="s">
        <v>38</v>
      </c>
      <c r="V1133" s="13" t="s">
        <v>8572</v>
      </c>
      <c r="W1133" s="13">
        <v>0</v>
      </c>
      <c r="X1133" s="13">
        <v>47278</v>
      </c>
      <c r="Y1133" s="13"/>
      <c r="Z1133" s="15" t="str">
        <f>VLOOKUP(D1133,'ZOHO Export'!$H:$W,16,FALSE)</f>
        <v>Nicolas Dubois</v>
      </c>
      <c r="AA1133" s="15" t="str">
        <f>VLOOKUP(E1133,'ZOHO Export'!$H:$W,16,FALSE)</f>
        <v>Nicolas Dubois</v>
      </c>
    </row>
    <row r="1134" spans="1:27" x14ac:dyDescent="0.3">
      <c r="A1134" s="13" t="s">
        <v>2209</v>
      </c>
      <c r="B1134" s="13" t="s">
        <v>5856</v>
      </c>
      <c r="C1134" s="13"/>
      <c r="D1134" s="13" t="s">
        <v>11785</v>
      </c>
      <c r="E1134" s="13" t="s">
        <v>11785</v>
      </c>
      <c r="F1134" s="13" t="s">
        <v>12377</v>
      </c>
      <c r="G1134" s="13" t="s">
        <v>2163</v>
      </c>
      <c r="H1134" s="13" t="s">
        <v>29</v>
      </c>
      <c r="I1134" s="14">
        <v>44706</v>
      </c>
      <c r="J1134" s="14">
        <v>44926</v>
      </c>
      <c r="K1134" s="14">
        <v>44706</v>
      </c>
      <c r="L1134" s="13">
        <v>25764</v>
      </c>
      <c r="M1134" s="13" t="s">
        <v>11785</v>
      </c>
      <c r="N1134" s="13">
        <v>0</v>
      </c>
      <c r="O1134" s="13">
        <v>0</v>
      </c>
      <c r="P1134" s="13" t="s">
        <v>122</v>
      </c>
      <c r="Q1134" s="13"/>
      <c r="R1134" s="13" t="s">
        <v>75</v>
      </c>
      <c r="S1134" s="13" t="s">
        <v>6878</v>
      </c>
      <c r="T1134" s="13" t="s">
        <v>38</v>
      </c>
      <c r="U1134" s="13" t="s">
        <v>38</v>
      </c>
      <c r="V1134" s="13" t="s">
        <v>8573</v>
      </c>
      <c r="W1134" s="13">
        <v>0</v>
      </c>
      <c r="X1134" s="13">
        <v>25764</v>
      </c>
      <c r="Y1134" s="13"/>
      <c r="Z1134" s="15" t="str">
        <f>VLOOKUP(D1134,'ZOHO Export'!$H:$W,16,FALSE)</f>
        <v>Nicolas Dubois</v>
      </c>
      <c r="AA1134" s="15" t="str">
        <f>VLOOKUP(E1134,'ZOHO Export'!$H:$W,16,FALSE)</f>
        <v>Nicolas Dubois</v>
      </c>
    </row>
    <row r="1135" spans="1:27" x14ac:dyDescent="0.3">
      <c r="A1135" s="13" t="s">
        <v>2210</v>
      </c>
      <c r="B1135" s="13" t="s">
        <v>13067</v>
      </c>
      <c r="C1135" s="13"/>
      <c r="D1135" s="13" t="s">
        <v>11707</v>
      </c>
      <c r="E1135" s="13" t="s">
        <v>11708</v>
      </c>
      <c r="F1135" s="13" t="s">
        <v>11705</v>
      </c>
      <c r="G1135" s="13" t="s">
        <v>1071</v>
      </c>
      <c r="H1135" s="13" t="s">
        <v>59</v>
      </c>
      <c r="I1135" s="14">
        <v>44700</v>
      </c>
      <c r="J1135" s="14">
        <v>44985</v>
      </c>
      <c r="K1135" s="14">
        <v>44700</v>
      </c>
      <c r="L1135" s="13">
        <v>140328</v>
      </c>
      <c r="M1135" s="13" t="s">
        <v>11708</v>
      </c>
      <c r="N1135" s="13">
        <v>0</v>
      </c>
      <c r="O1135" s="13">
        <v>0</v>
      </c>
      <c r="P1135" s="13" t="s">
        <v>122</v>
      </c>
      <c r="Q1135" s="13"/>
      <c r="R1135" s="13" t="s">
        <v>25</v>
      </c>
      <c r="S1135" s="13" t="s">
        <v>11775</v>
      </c>
      <c r="T1135" s="13" t="s">
        <v>38</v>
      </c>
      <c r="U1135" s="13" t="s">
        <v>38</v>
      </c>
      <c r="V1135" s="13" t="s">
        <v>8574</v>
      </c>
      <c r="W1135" s="13">
        <v>1</v>
      </c>
      <c r="X1135" s="13">
        <v>140328</v>
      </c>
      <c r="Y1135" s="13"/>
      <c r="Z1135" s="15" t="str">
        <f>VLOOKUP(D1135,'ZOHO Export'!$H:$W,16,FALSE)</f>
        <v>Guy Melis</v>
      </c>
      <c r="AA1135" s="15" t="str">
        <f>VLOOKUP(E1135,'ZOHO Export'!$H:$W,16,FALSE)</f>
        <v>Jurgen Van Den Driessche</v>
      </c>
    </row>
    <row r="1136" spans="1:27" x14ac:dyDescent="0.3">
      <c r="A1136" s="13" t="s">
        <v>2211</v>
      </c>
      <c r="B1136" s="13" t="s">
        <v>5858</v>
      </c>
      <c r="C1136" s="13"/>
      <c r="D1136" s="13" t="s">
        <v>11663</v>
      </c>
      <c r="E1136" s="13" t="s">
        <v>11787</v>
      </c>
      <c r="F1136" s="13" t="s">
        <v>12601</v>
      </c>
      <c r="G1136" s="13" t="s">
        <v>13006</v>
      </c>
      <c r="H1136" s="13" t="s">
        <v>29</v>
      </c>
      <c r="I1136" s="14">
        <v>44699</v>
      </c>
      <c r="J1136" s="14">
        <v>44771</v>
      </c>
      <c r="K1136" s="14">
        <v>44699</v>
      </c>
      <c r="L1136" s="13">
        <v>2700.43</v>
      </c>
      <c r="M1136" s="13" t="s">
        <v>11906</v>
      </c>
      <c r="N1136" s="13">
        <v>0</v>
      </c>
      <c r="O1136" s="13">
        <v>0</v>
      </c>
      <c r="P1136" s="13" t="s">
        <v>122</v>
      </c>
      <c r="Q1136" s="13"/>
      <c r="R1136" s="13" t="s">
        <v>25</v>
      </c>
      <c r="S1136" s="13" t="s">
        <v>13068</v>
      </c>
      <c r="T1136" s="13" t="s">
        <v>53</v>
      </c>
      <c r="U1136" s="13" t="s">
        <v>13069</v>
      </c>
      <c r="V1136" s="13" t="s">
        <v>8575</v>
      </c>
      <c r="W1136" s="13">
        <v>20</v>
      </c>
      <c r="X1136" s="13">
        <v>2700.43</v>
      </c>
      <c r="Y1136" s="13"/>
      <c r="Z1136" s="15" t="str">
        <f>VLOOKUP(D1136,'ZOHO Export'!$H:$W,16,FALSE)</f>
        <v>Josué Silverio</v>
      </c>
      <c r="AA1136" s="15" t="str">
        <f>VLOOKUP(E1136,'ZOHO Export'!$H:$W,16,FALSE)</f>
        <v>Carlos Bravo Fernández</v>
      </c>
    </row>
    <row r="1137" spans="1:27" x14ac:dyDescent="0.3">
      <c r="A1137" s="13" t="s">
        <v>2213</v>
      </c>
      <c r="B1137" s="13" t="s">
        <v>13070</v>
      </c>
      <c r="C1137" s="13"/>
      <c r="D1137" s="13" t="s">
        <v>11693</v>
      </c>
      <c r="E1137" s="13" t="s">
        <v>11693</v>
      </c>
      <c r="F1137" s="13" t="s">
        <v>13071</v>
      </c>
      <c r="G1137" s="13" t="s">
        <v>129</v>
      </c>
      <c r="H1137" s="13" t="s">
        <v>29</v>
      </c>
      <c r="I1137" s="14">
        <v>44693</v>
      </c>
      <c r="J1137" s="14">
        <v>44736</v>
      </c>
      <c r="K1137" s="14">
        <v>44693</v>
      </c>
      <c r="L1137" s="13">
        <v>9500</v>
      </c>
      <c r="M1137" s="13" t="s">
        <v>11693</v>
      </c>
      <c r="N1137" s="13">
        <v>0</v>
      </c>
      <c r="O1137" s="13">
        <v>0</v>
      </c>
      <c r="P1137" s="13" t="s">
        <v>122</v>
      </c>
      <c r="Q1137" s="13"/>
      <c r="R1137" s="13" t="s">
        <v>25</v>
      </c>
      <c r="S1137" s="13" t="s">
        <v>11870</v>
      </c>
      <c r="T1137" s="13" t="s">
        <v>38</v>
      </c>
      <c r="U1137" s="13" t="s">
        <v>38</v>
      </c>
      <c r="V1137" s="13" t="s">
        <v>8576</v>
      </c>
      <c r="W1137" s="13">
        <v>0</v>
      </c>
      <c r="X1137" s="13">
        <v>9500</v>
      </c>
      <c r="Y1137" s="13"/>
      <c r="Z1137" s="15" t="str">
        <f>VLOOKUP(D1137,'ZOHO Export'!$H:$W,16,FALSE)</f>
        <v>Peter Holvoet</v>
      </c>
      <c r="AA1137" s="15" t="str">
        <f>VLOOKUP(E1137,'ZOHO Export'!$H:$W,16,FALSE)</f>
        <v>Peter Holvoet</v>
      </c>
    </row>
    <row r="1138" spans="1:27" x14ac:dyDescent="0.3">
      <c r="A1138" s="13" t="s">
        <v>2215</v>
      </c>
      <c r="B1138" s="13" t="s">
        <v>13072</v>
      </c>
      <c r="C1138" s="13"/>
      <c r="D1138" s="13" t="s">
        <v>11890</v>
      </c>
      <c r="E1138" s="13" t="s">
        <v>11649</v>
      </c>
      <c r="F1138" s="13"/>
      <c r="G1138" s="13" t="s">
        <v>1867</v>
      </c>
      <c r="H1138" s="13" t="s">
        <v>29</v>
      </c>
      <c r="I1138" s="14">
        <v>44686</v>
      </c>
      <c r="J1138" s="14">
        <v>45291</v>
      </c>
      <c r="K1138" s="13"/>
      <c r="L1138" s="13"/>
      <c r="M1138" s="13"/>
      <c r="N1138" s="13">
        <v>0</v>
      </c>
      <c r="O1138" s="13"/>
      <c r="P1138" s="13" t="s">
        <v>122</v>
      </c>
      <c r="Q1138" s="13"/>
      <c r="R1138" s="13" t="s">
        <v>75</v>
      </c>
      <c r="S1138" s="13" t="s">
        <v>6878</v>
      </c>
      <c r="T1138" s="13" t="s">
        <v>27</v>
      </c>
      <c r="U1138" s="13" t="s">
        <v>27</v>
      </c>
      <c r="V1138" s="13" t="s">
        <v>8577</v>
      </c>
      <c r="W1138" s="13">
        <v>0</v>
      </c>
      <c r="X1138" s="13"/>
      <c r="Y1138" s="13"/>
      <c r="Z1138" s="15" t="str">
        <f>VLOOKUP(D1138,'ZOHO Export'!$H:$W,16,FALSE)</f>
        <v>Fedi Saadaoui</v>
      </c>
      <c r="AA1138" s="15" t="str">
        <f>VLOOKUP(E1138,'ZOHO Export'!$H:$W,16,FALSE)</f>
        <v>Wissem Bensaid</v>
      </c>
    </row>
    <row r="1139" spans="1:27" x14ac:dyDescent="0.3">
      <c r="A1139" s="13" t="s">
        <v>2216</v>
      </c>
      <c r="B1139" s="13" t="s">
        <v>13073</v>
      </c>
      <c r="C1139" s="13"/>
      <c r="D1139" s="13" t="s">
        <v>12590</v>
      </c>
      <c r="E1139" s="13" t="s">
        <v>11649</v>
      </c>
      <c r="F1139" s="13"/>
      <c r="G1139" s="13" t="s">
        <v>814</v>
      </c>
      <c r="H1139" s="13" t="s">
        <v>29</v>
      </c>
      <c r="I1139" s="14">
        <v>44686</v>
      </c>
      <c r="J1139" s="13"/>
      <c r="K1139" s="14">
        <v>44686</v>
      </c>
      <c r="L1139" s="13">
        <v>4500</v>
      </c>
      <c r="M1139" s="13" t="s">
        <v>11649</v>
      </c>
      <c r="N1139" s="13">
        <v>0</v>
      </c>
      <c r="O1139" s="13">
        <v>0</v>
      </c>
      <c r="P1139" s="13" t="s">
        <v>122</v>
      </c>
      <c r="Q1139" s="13"/>
      <c r="R1139" s="13" t="s">
        <v>104</v>
      </c>
      <c r="S1139" s="13" t="s">
        <v>6878</v>
      </c>
      <c r="T1139" s="13" t="s">
        <v>27</v>
      </c>
      <c r="U1139" s="13" t="s">
        <v>12259</v>
      </c>
      <c r="V1139" s="13" t="s">
        <v>8578</v>
      </c>
      <c r="W1139" s="13">
        <v>0</v>
      </c>
      <c r="X1139" s="13">
        <v>4500</v>
      </c>
      <c r="Y1139" s="13"/>
      <c r="Z1139" s="15" t="str">
        <f>VLOOKUP(D1139,'ZOHO Export'!$H:$W,16,FALSE)</f>
        <v>Sires Baklouti</v>
      </c>
      <c r="AA1139" s="15" t="str">
        <f>VLOOKUP(E1139,'ZOHO Export'!$H:$W,16,FALSE)</f>
        <v>Wissem Bensaid</v>
      </c>
    </row>
    <row r="1140" spans="1:27" x14ac:dyDescent="0.3">
      <c r="A1140" s="13" t="s">
        <v>2217</v>
      </c>
      <c r="B1140" s="13" t="s">
        <v>13074</v>
      </c>
      <c r="C1140" s="13"/>
      <c r="D1140" s="13" t="s">
        <v>11975</v>
      </c>
      <c r="E1140" s="13" t="s">
        <v>11649</v>
      </c>
      <c r="F1140" s="13"/>
      <c r="G1140" s="13" t="s">
        <v>837</v>
      </c>
      <c r="H1140" s="13" t="s">
        <v>29</v>
      </c>
      <c r="I1140" s="14">
        <v>44686</v>
      </c>
      <c r="J1140" s="14">
        <v>44926</v>
      </c>
      <c r="K1140" s="14">
        <v>44686</v>
      </c>
      <c r="L1140" s="13">
        <v>9750</v>
      </c>
      <c r="M1140" s="13" t="s">
        <v>11649</v>
      </c>
      <c r="N1140" s="13">
        <v>0</v>
      </c>
      <c r="O1140" s="13">
        <v>0</v>
      </c>
      <c r="P1140" s="13" t="s">
        <v>122</v>
      </c>
      <c r="Q1140" s="13"/>
      <c r="R1140" s="13" t="s">
        <v>25</v>
      </c>
      <c r="S1140" s="13" t="s">
        <v>6878</v>
      </c>
      <c r="T1140" s="13" t="s">
        <v>27</v>
      </c>
      <c r="U1140" s="13" t="s">
        <v>12259</v>
      </c>
      <c r="V1140" s="13" t="s">
        <v>8579</v>
      </c>
      <c r="W1140" s="13">
        <v>0</v>
      </c>
      <c r="X1140" s="13">
        <v>9750</v>
      </c>
      <c r="Y1140" s="13"/>
      <c r="Z1140" s="15" t="str">
        <f>VLOOKUP(D1140,'ZOHO Export'!$H:$W,16,FALSE)</f>
        <v>Nejah Walha</v>
      </c>
      <c r="AA1140" s="15" t="str">
        <f>VLOOKUP(E1140,'ZOHO Export'!$H:$W,16,FALSE)</f>
        <v>Wissem Bensaid</v>
      </c>
    </row>
    <row r="1141" spans="1:27" x14ac:dyDescent="0.3">
      <c r="A1141" s="13" t="s">
        <v>2218</v>
      </c>
      <c r="B1141" s="13" t="s">
        <v>5863</v>
      </c>
      <c r="C1141" s="13"/>
      <c r="D1141" s="13" t="s">
        <v>11843</v>
      </c>
      <c r="E1141" s="13" t="s">
        <v>12503</v>
      </c>
      <c r="F1141" s="13" t="s">
        <v>11705</v>
      </c>
      <c r="G1141" s="13" t="s">
        <v>2219</v>
      </c>
      <c r="H1141" s="13" t="s">
        <v>29</v>
      </c>
      <c r="I1141" s="14">
        <v>44678</v>
      </c>
      <c r="J1141" s="14">
        <v>44865</v>
      </c>
      <c r="K1141" s="14">
        <v>44726</v>
      </c>
      <c r="L1141" s="13">
        <v>2472.5</v>
      </c>
      <c r="M1141" s="13" t="s">
        <v>11843</v>
      </c>
      <c r="N1141" s="13">
        <v>1</v>
      </c>
      <c r="O1141" s="13">
        <v>2</v>
      </c>
      <c r="P1141" s="13" t="s">
        <v>122</v>
      </c>
      <c r="Q1141" s="13"/>
      <c r="R1141" s="13" t="s">
        <v>43</v>
      </c>
      <c r="S1141" s="13" t="s">
        <v>13075</v>
      </c>
      <c r="T1141" s="13" t="s">
        <v>38</v>
      </c>
      <c r="U1141" s="13" t="s">
        <v>12346</v>
      </c>
      <c r="V1141" s="13" t="s">
        <v>8580</v>
      </c>
      <c r="W1141" s="13">
        <v>0.2</v>
      </c>
      <c r="X1141" s="13">
        <v>2472.5</v>
      </c>
      <c r="Y1141" s="13"/>
      <c r="Z1141" s="15" t="str">
        <f>VLOOKUP(D1141,'ZOHO Export'!$H:$W,16,FALSE)</f>
        <v>Emmanuel Van De Casteele</v>
      </c>
      <c r="AA1141" s="15" t="e">
        <f>VLOOKUP(E1141,'ZOHO Export'!$H:$W,16,FALSE)</f>
        <v>#N/A</v>
      </c>
    </row>
    <row r="1142" spans="1:27" x14ac:dyDescent="0.3">
      <c r="A1142" s="13" t="s">
        <v>2221</v>
      </c>
      <c r="B1142" s="13" t="s">
        <v>5864</v>
      </c>
      <c r="C1142" s="13"/>
      <c r="D1142" s="13" t="s">
        <v>11771</v>
      </c>
      <c r="E1142" s="13" t="s">
        <v>11800</v>
      </c>
      <c r="F1142" s="13"/>
      <c r="G1142" s="13" t="s">
        <v>1876</v>
      </c>
      <c r="H1142" s="13" t="s">
        <v>29</v>
      </c>
      <c r="I1142" s="14">
        <v>44676</v>
      </c>
      <c r="J1142" s="14">
        <v>44711</v>
      </c>
      <c r="K1142" s="14">
        <v>44685</v>
      </c>
      <c r="L1142" s="13">
        <v>627.61</v>
      </c>
      <c r="M1142" s="13" t="s">
        <v>11771</v>
      </c>
      <c r="N1142" s="13">
        <v>1</v>
      </c>
      <c r="O1142" s="13">
        <v>1</v>
      </c>
      <c r="P1142" s="13" t="s">
        <v>122</v>
      </c>
      <c r="Q1142" s="13"/>
      <c r="R1142" s="13" t="s">
        <v>36</v>
      </c>
      <c r="S1142" s="13" t="s">
        <v>12294</v>
      </c>
      <c r="T1142" s="13" t="s">
        <v>84</v>
      </c>
      <c r="U1142" s="13" t="s">
        <v>12857</v>
      </c>
      <c r="V1142" s="13" t="s">
        <v>8581</v>
      </c>
      <c r="W1142" s="13">
        <v>0.1</v>
      </c>
      <c r="X1142" s="13">
        <v>4180.37</v>
      </c>
      <c r="Y1142" s="13"/>
      <c r="Z1142" s="15" t="str">
        <f>VLOOKUP(D1142,'ZOHO Export'!$H:$W,16,FALSE)</f>
        <v>Mark Sensenig</v>
      </c>
      <c r="AA1142" s="15" t="str">
        <f>VLOOKUP(E1142,'ZOHO Export'!$H:$W,16,FALSE)</f>
        <v>Mac Olean</v>
      </c>
    </row>
    <row r="1143" spans="1:27" x14ac:dyDescent="0.3">
      <c r="A1143" s="13" t="s">
        <v>2222</v>
      </c>
      <c r="B1143" s="13" t="s">
        <v>5865</v>
      </c>
      <c r="C1143" s="13" t="s">
        <v>13076</v>
      </c>
      <c r="D1143" s="13" t="s">
        <v>11816</v>
      </c>
      <c r="E1143" s="13" t="s">
        <v>11787</v>
      </c>
      <c r="F1143" s="13" t="s">
        <v>13077</v>
      </c>
      <c r="G1143" s="13" t="s">
        <v>2223</v>
      </c>
      <c r="H1143" s="13" t="s">
        <v>29</v>
      </c>
      <c r="I1143" s="14">
        <v>44676</v>
      </c>
      <c r="J1143" s="14">
        <v>45005</v>
      </c>
      <c r="K1143" s="14">
        <v>44999</v>
      </c>
      <c r="L1143" s="13">
        <v>80093.320000000007</v>
      </c>
      <c r="M1143" s="13" t="s">
        <v>11787</v>
      </c>
      <c r="N1143" s="13">
        <v>3</v>
      </c>
      <c r="O1143" s="13">
        <v>3</v>
      </c>
      <c r="P1143" s="13" t="s">
        <v>122</v>
      </c>
      <c r="Q1143" s="13"/>
      <c r="R1143" s="13" t="s">
        <v>36</v>
      </c>
      <c r="S1143" s="13" t="s">
        <v>13078</v>
      </c>
      <c r="T1143" s="13" t="s">
        <v>53</v>
      </c>
      <c r="U1143" s="13" t="s">
        <v>13079</v>
      </c>
      <c r="V1143" s="13" t="s">
        <v>8582</v>
      </c>
      <c r="W1143" s="13">
        <v>6</v>
      </c>
      <c r="X1143" s="13">
        <v>467703.25</v>
      </c>
      <c r="Y1143" s="13"/>
      <c r="Z1143" s="15" t="str">
        <f>VLOOKUP(D1143,'ZOHO Export'!$H:$W,16,FALSE)</f>
        <v>Pascal Cornuez</v>
      </c>
      <c r="AA1143" s="15" t="str">
        <f>VLOOKUP(E1143,'ZOHO Export'!$H:$W,16,FALSE)</f>
        <v>Carlos Bravo Fernández</v>
      </c>
    </row>
    <row r="1144" spans="1:27" x14ac:dyDescent="0.3">
      <c r="A1144" s="13" t="s">
        <v>2226</v>
      </c>
      <c r="B1144" s="13" t="s">
        <v>13080</v>
      </c>
      <c r="C1144" s="13"/>
      <c r="D1144" s="13" t="s">
        <v>12291</v>
      </c>
      <c r="E1144" s="13" t="s">
        <v>11649</v>
      </c>
      <c r="F1144" s="13"/>
      <c r="G1144" s="13" t="s">
        <v>2227</v>
      </c>
      <c r="H1144" s="13" t="s">
        <v>29</v>
      </c>
      <c r="I1144" s="14">
        <v>44674</v>
      </c>
      <c r="J1144" s="14">
        <v>44926</v>
      </c>
      <c r="K1144" s="14">
        <v>44674</v>
      </c>
      <c r="L1144" s="13">
        <v>7500</v>
      </c>
      <c r="M1144" s="13" t="s">
        <v>11649</v>
      </c>
      <c r="N1144" s="13">
        <v>0</v>
      </c>
      <c r="O1144" s="13">
        <v>0</v>
      </c>
      <c r="P1144" s="13" t="s">
        <v>122</v>
      </c>
      <c r="Q1144" s="13"/>
      <c r="R1144" s="13" t="s">
        <v>82</v>
      </c>
      <c r="S1144" s="13" t="s">
        <v>6878</v>
      </c>
      <c r="T1144" s="13" t="s">
        <v>27</v>
      </c>
      <c r="U1144" s="13" t="s">
        <v>27</v>
      </c>
      <c r="V1144" s="13" t="s">
        <v>8583</v>
      </c>
      <c r="W1144" s="13">
        <v>0</v>
      </c>
      <c r="X1144" s="13">
        <v>7500</v>
      </c>
      <c r="Y1144" s="13"/>
      <c r="Z1144" s="15" t="str">
        <f>VLOOKUP(D1144,'ZOHO Export'!$H:$W,16,FALSE)</f>
        <v>Ahmed Kallel</v>
      </c>
      <c r="AA1144" s="15" t="str">
        <f>VLOOKUP(E1144,'ZOHO Export'!$H:$W,16,FALSE)</f>
        <v>Wissem Bensaid</v>
      </c>
    </row>
    <row r="1145" spans="1:27" x14ac:dyDescent="0.3">
      <c r="A1145" s="13" t="s">
        <v>2228</v>
      </c>
      <c r="B1145" s="13" t="s">
        <v>13081</v>
      </c>
      <c r="C1145" s="13"/>
      <c r="D1145" s="13" t="s">
        <v>11726</v>
      </c>
      <c r="E1145" s="13" t="s">
        <v>11649</v>
      </c>
      <c r="F1145" s="13"/>
      <c r="G1145" s="13" t="s">
        <v>48</v>
      </c>
      <c r="H1145" s="13" t="s">
        <v>29</v>
      </c>
      <c r="I1145" s="14">
        <v>44674</v>
      </c>
      <c r="J1145" s="14">
        <v>45952</v>
      </c>
      <c r="K1145" s="14">
        <v>44674</v>
      </c>
      <c r="L1145" s="13">
        <v>5333.33</v>
      </c>
      <c r="M1145" s="13" t="s">
        <v>11649</v>
      </c>
      <c r="N1145" s="13">
        <v>0</v>
      </c>
      <c r="O1145" s="13">
        <v>0</v>
      </c>
      <c r="P1145" s="13" t="s">
        <v>122</v>
      </c>
      <c r="Q1145" s="13"/>
      <c r="R1145" s="13" t="s">
        <v>43</v>
      </c>
      <c r="S1145" s="13" t="s">
        <v>6878</v>
      </c>
      <c r="T1145" s="13" t="s">
        <v>27</v>
      </c>
      <c r="U1145" s="13" t="s">
        <v>27</v>
      </c>
      <c r="V1145" s="13" t="s">
        <v>13082</v>
      </c>
      <c r="W1145" s="13">
        <v>0</v>
      </c>
      <c r="X1145" s="13">
        <v>5333.33</v>
      </c>
      <c r="Y1145" s="13"/>
      <c r="Z1145" s="15" t="str">
        <f>VLOOKUP(D1145,'ZOHO Export'!$H:$W,16,FALSE)</f>
        <v>Zied Maghrebi</v>
      </c>
      <c r="AA1145" s="15" t="str">
        <f>VLOOKUP(E1145,'ZOHO Export'!$H:$W,16,FALSE)</f>
        <v>Wissem Bensaid</v>
      </c>
    </row>
    <row r="1146" spans="1:27" x14ac:dyDescent="0.3">
      <c r="A1146" s="13" t="s">
        <v>2229</v>
      </c>
      <c r="B1146" s="13" t="s">
        <v>13083</v>
      </c>
      <c r="C1146" s="13"/>
      <c r="D1146" s="13" t="s">
        <v>12801</v>
      </c>
      <c r="E1146" s="13" t="s">
        <v>11649</v>
      </c>
      <c r="F1146" s="13"/>
      <c r="G1146" s="13" t="s">
        <v>451</v>
      </c>
      <c r="H1146" s="13" t="s">
        <v>29</v>
      </c>
      <c r="I1146" s="14">
        <v>44674</v>
      </c>
      <c r="J1146" s="14">
        <v>44907</v>
      </c>
      <c r="K1146" s="14">
        <v>44674</v>
      </c>
      <c r="L1146" s="13">
        <v>44401.5</v>
      </c>
      <c r="M1146" s="13" t="s">
        <v>11649</v>
      </c>
      <c r="N1146" s="13">
        <v>0</v>
      </c>
      <c r="O1146" s="13">
        <v>0</v>
      </c>
      <c r="P1146" s="13" t="s">
        <v>122</v>
      </c>
      <c r="Q1146" s="13"/>
      <c r="R1146" s="13" t="s">
        <v>36</v>
      </c>
      <c r="S1146" s="13" t="s">
        <v>6878</v>
      </c>
      <c r="T1146" s="13" t="s">
        <v>27</v>
      </c>
      <c r="U1146" s="13" t="s">
        <v>27</v>
      </c>
      <c r="V1146" s="13" t="s">
        <v>8584</v>
      </c>
      <c r="W1146" s="13">
        <v>0</v>
      </c>
      <c r="X1146" s="13">
        <v>44401.5</v>
      </c>
      <c r="Y1146" s="13"/>
      <c r="Z1146" s="15" t="e">
        <f>VLOOKUP(D1146,'ZOHO Export'!$H:$W,16,FALSE)</f>
        <v>#N/A</v>
      </c>
      <c r="AA1146" s="15" t="str">
        <f>VLOOKUP(E1146,'ZOHO Export'!$H:$W,16,FALSE)</f>
        <v>Wissem Bensaid</v>
      </c>
    </row>
    <row r="1147" spans="1:27" x14ac:dyDescent="0.3">
      <c r="A1147" s="13" t="s">
        <v>2230</v>
      </c>
      <c r="B1147" s="13" t="s">
        <v>13084</v>
      </c>
      <c r="C1147" s="13"/>
      <c r="D1147" s="13" t="s">
        <v>12688</v>
      </c>
      <c r="E1147" s="13" t="s">
        <v>11649</v>
      </c>
      <c r="F1147" s="13"/>
      <c r="G1147" s="13" t="s">
        <v>2231</v>
      </c>
      <c r="H1147" s="13" t="s">
        <v>29</v>
      </c>
      <c r="I1147" s="14">
        <v>44674</v>
      </c>
      <c r="J1147" s="14">
        <v>44681</v>
      </c>
      <c r="K1147" s="14">
        <v>44674</v>
      </c>
      <c r="L1147" s="13">
        <v>3375</v>
      </c>
      <c r="M1147" s="13" t="s">
        <v>11649</v>
      </c>
      <c r="N1147" s="13">
        <v>0</v>
      </c>
      <c r="O1147" s="13">
        <v>0</v>
      </c>
      <c r="P1147" s="13" t="s">
        <v>122</v>
      </c>
      <c r="Q1147" s="13"/>
      <c r="R1147" s="13" t="s">
        <v>25</v>
      </c>
      <c r="S1147" s="13" t="s">
        <v>6878</v>
      </c>
      <c r="T1147" s="13" t="s">
        <v>27</v>
      </c>
      <c r="U1147" s="13" t="s">
        <v>27</v>
      </c>
      <c r="V1147" s="13" t="s">
        <v>8585</v>
      </c>
      <c r="W1147" s="13">
        <v>0</v>
      </c>
      <c r="X1147" s="13">
        <v>3375</v>
      </c>
      <c r="Y1147" s="13"/>
      <c r="Z1147" s="15" t="e">
        <f>VLOOKUP(D1147,'ZOHO Export'!$H:$W,16,FALSE)</f>
        <v>#N/A</v>
      </c>
      <c r="AA1147" s="15" t="str">
        <f>VLOOKUP(E1147,'ZOHO Export'!$H:$W,16,FALSE)</f>
        <v>Wissem Bensaid</v>
      </c>
    </row>
    <row r="1148" spans="1:27" x14ac:dyDescent="0.3">
      <c r="A1148" s="13" t="s">
        <v>2232</v>
      </c>
      <c r="B1148" s="13" t="s">
        <v>5870</v>
      </c>
      <c r="C1148" s="13"/>
      <c r="D1148" s="13" t="s">
        <v>11675</v>
      </c>
      <c r="E1148" s="13" t="s">
        <v>11800</v>
      </c>
      <c r="F1148" s="13"/>
      <c r="G1148" s="13" t="s">
        <v>645</v>
      </c>
      <c r="H1148" s="13" t="s">
        <v>29</v>
      </c>
      <c r="I1148" s="14">
        <v>44673</v>
      </c>
      <c r="J1148" s="14">
        <v>45138</v>
      </c>
      <c r="K1148" s="14">
        <v>45128</v>
      </c>
      <c r="L1148" s="13">
        <v>5355</v>
      </c>
      <c r="M1148" s="13" t="s">
        <v>11675</v>
      </c>
      <c r="N1148" s="13">
        <v>5</v>
      </c>
      <c r="O1148" s="13">
        <v>9</v>
      </c>
      <c r="P1148" s="13" t="s">
        <v>122</v>
      </c>
      <c r="Q1148" s="13"/>
      <c r="R1148" s="13" t="s">
        <v>82</v>
      </c>
      <c r="S1148" s="13" t="s">
        <v>13085</v>
      </c>
      <c r="T1148" s="13" t="s">
        <v>84</v>
      </c>
      <c r="U1148" s="13" t="s">
        <v>13086</v>
      </c>
      <c r="V1148" s="13" t="s">
        <v>8586</v>
      </c>
      <c r="W1148" s="13">
        <v>1</v>
      </c>
      <c r="X1148" s="13">
        <v>131417.81</v>
      </c>
      <c r="Y1148" s="13"/>
      <c r="Z1148" s="15" t="str">
        <f>VLOOKUP(D1148,'ZOHO Export'!$H:$W,16,FALSE)</f>
        <v>Pranay Pawar</v>
      </c>
      <c r="AA1148" s="15" t="str">
        <f>VLOOKUP(E1148,'ZOHO Export'!$H:$W,16,FALSE)</f>
        <v>Mac Olean</v>
      </c>
    </row>
    <row r="1149" spans="1:27" x14ac:dyDescent="0.3">
      <c r="A1149" s="13" t="s">
        <v>2234</v>
      </c>
      <c r="B1149" s="13" t="s">
        <v>13087</v>
      </c>
      <c r="C1149" s="13"/>
      <c r="D1149" s="13" t="s">
        <v>11658</v>
      </c>
      <c r="E1149" s="13" t="s">
        <v>11649</v>
      </c>
      <c r="F1149" s="13"/>
      <c r="G1149" s="13" t="s">
        <v>2235</v>
      </c>
      <c r="H1149" s="13" t="s">
        <v>29</v>
      </c>
      <c r="I1149" s="14">
        <v>44673</v>
      </c>
      <c r="J1149" s="13"/>
      <c r="K1149" s="14">
        <v>44673</v>
      </c>
      <c r="L1149" s="13">
        <v>31380.1</v>
      </c>
      <c r="M1149" s="13" t="s">
        <v>11649</v>
      </c>
      <c r="N1149" s="13">
        <v>0</v>
      </c>
      <c r="O1149" s="13">
        <v>0</v>
      </c>
      <c r="P1149" s="13" t="s">
        <v>574</v>
      </c>
      <c r="Q1149" s="13"/>
      <c r="R1149" s="13" t="s">
        <v>104</v>
      </c>
      <c r="S1149" s="13" t="s">
        <v>11653</v>
      </c>
      <c r="T1149" s="13" t="s">
        <v>27</v>
      </c>
      <c r="U1149" s="13" t="s">
        <v>27</v>
      </c>
      <c r="V1149" s="13" t="s">
        <v>8587</v>
      </c>
      <c r="W1149" s="13">
        <v>0</v>
      </c>
      <c r="X1149" s="13">
        <v>31380.1</v>
      </c>
      <c r="Y1149" s="13"/>
      <c r="Z1149" s="15" t="str">
        <f>VLOOKUP(D1149,'ZOHO Export'!$H:$W,16,FALSE)</f>
        <v>Anouar Trigui</v>
      </c>
      <c r="AA1149" s="15" t="str">
        <f>VLOOKUP(E1149,'ZOHO Export'!$H:$W,16,FALSE)</f>
        <v>Wissem Bensaid</v>
      </c>
    </row>
    <row r="1150" spans="1:27" x14ac:dyDescent="0.3">
      <c r="A1150" s="13" t="s">
        <v>2236</v>
      </c>
      <c r="B1150" s="13" t="s">
        <v>13088</v>
      </c>
      <c r="C1150" s="13"/>
      <c r="D1150" s="13" t="s">
        <v>11658</v>
      </c>
      <c r="E1150" s="13" t="s">
        <v>11649</v>
      </c>
      <c r="F1150" s="13"/>
      <c r="G1150" s="13" t="s">
        <v>2092</v>
      </c>
      <c r="H1150" s="13" t="s">
        <v>29</v>
      </c>
      <c r="I1150" s="14">
        <v>44673</v>
      </c>
      <c r="J1150" s="13"/>
      <c r="K1150" s="14">
        <v>44673</v>
      </c>
      <c r="L1150" s="13">
        <v>8333.33</v>
      </c>
      <c r="M1150" s="13" t="s">
        <v>11649</v>
      </c>
      <c r="N1150" s="13">
        <v>0</v>
      </c>
      <c r="O1150" s="13">
        <v>0</v>
      </c>
      <c r="P1150" s="13" t="s">
        <v>574</v>
      </c>
      <c r="Q1150" s="13"/>
      <c r="R1150" s="13" t="s">
        <v>25</v>
      </c>
      <c r="S1150" s="13" t="s">
        <v>6878</v>
      </c>
      <c r="T1150" s="13" t="s">
        <v>27</v>
      </c>
      <c r="U1150" s="13" t="s">
        <v>27</v>
      </c>
      <c r="V1150" s="13" t="s">
        <v>8588</v>
      </c>
      <c r="W1150" s="13">
        <v>0</v>
      </c>
      <c r="X1150" s="13">
        <v>8333.33</v>
      </c>
      <c r="Y1150" s="13"/>
      <c r="Z1150" s="15" t="str">
        <f>VLOOKUP(D1150,'ZOHO Export'!$H:$W,16,FALSE)</f>
        <v>Anouar Trigui</v>
      </c>
      <c r="AA1150" s="15" t="str">
        <f>VLOOKUP(E1150,'ZOHO Export'!$H:$W,16,FALSE)</f>
        <v>Wissem Bensaid</v>
      </c>
    </row>
    <row r="1151" spans="1:27" x14ac:dyDescent="0.3">
      <c r="A1151" s="13" t="s">
        <v>2237</v>
      </c>
      <c r="B1151" s="13" t="s">
        <v>13089</v>
      </c>
      <c r="C1151" s="13"/>
      <c r="D1151" s="13" t="s">
        <v>12111</v>
      </c>
      <c r="E1151" s="13" t="s">
        <v>11649</v>
      </c>
      <c r="F1151" s="13"/>
      <c r="G1151" s="13" t="s">
        <v>337</v>
      </c>
      <c r="H1151" s="13" t="s">
        <v>59</v>
      </c>
      <c r="I1151" s="14">
        <v>44673</v>
      </c>
      <c r="J1151" s="13"/>
      <c r="K1151" s="14">
        <v>44673</v>
      </c>
      <c r="L1151" s="13">
        <v>425875.65</v>
      </c>
      <c r="M1151" s="13" t="s">
        <v>11649</v>
      </c>
      <c r="N1151" s="13">
        <v>0</v>
      </c>
      <c r="O1151" s="13">
        <v>0</v>
      </c>
      <c r="P1151" s="13" t="s">
        <v>122</v>
      </c>
      <c r="Q1151" s="13"/>
      <c r="R1151" s="13" t="s">
        <v>25</v>
      </c>
      <c r="S1151" s="13" t="s">
        <v>6878</v>
      </c>
      <c r="T1151" s="13" t="s">
        <v>27</v>
      </c>
      <c r="U1151" s="13" t="s">
        <v>27</v>
      </c>
      <c r="V1151" s="13" t="s">
        <v>8589</v>
      </c>
      <c r="W1151" s="13">
        <v>0</v>
      </c>
      <c r="X1151" s="13">
        <v>425875.65</v>
      </c>
      <c r="Y1151" s="13"/>
      <c r="Z1151" s="15" t="str">
        <f>VLOOKUP(D1151,'ZOHO Export'!$H:$W,16,FALSE)</f>
        <v>Oussema Baccour</v>
      </c>
      <c r="AA1151" s="15" t="str">
        <f>VLOOKUP(E1151,'ZOHO Export'!$H:$W,16,FALSE)</f>
        <v>Wissem Bensaid</v>
      </c>
    </row>
    <row r="1152" spans="1:27" x14ac:dyDescent="0.3">
      <c r="A1152" s="13" t="s">
        <v>2238</v>
      </c>
      <c r="B1152" s="13" t="s">
        <v>5874</v>
      </c>
      <c r="C1152" s="13"/>
      <c r="D1152" s="13" t="s">
        <v>11907</v>
      </c>
      <c r="E1152" s="13" t="s">
        <v>11787</v>
      </c>
      <c r="F1152" s="13"/>
      <c r="G1152" s="13" t="s">
        <v>2239</v>
      </c>
      <c r="H1152" s="13" t="s">
        <v>29</v>
      </c>
      <c r="I1152" s="14">
        <v>44671</v>
      </c>
      <c r="J1152" s="14">
        <v>44896</v>
      </c>
      <c r="K1152" s="14">
        <v>44916</v>
      </c>
      <c r="L1152" s="13">
        <v>3240</v>
      </c>
      <c r="M1152" s="13" t="s">
        <v>11907</v>
      </c>
      <c r="N1152" s="13">
        <v>3</v>
      </c>
      <c r="O1152" s="13">
        <v>3</v>
      </c>
      <c r="P1152" s="13" t="s">
        <v>122</v>
      </c>
      <c r="Q1152" s="13"/>
      <c r="R1152" s="13" t="s">
        <v>82</v>
      </c>
      <c r="S1152" s="13" t="s">
        <v>13090</v>
      </c>
      <c r="T1152" s="13" t="s">
        <v>178</v>
      </c>
      <c r="U1152" s="13" t="s">
        <v>12798</v>
      </c>
      <c r="V1152" s="13" t="s">
        <v>8590</v>
      </c>
      <c r="W1152" s="13">
        <v>8</v>
      </c>
      <c r="X1152" s="13">
        <v>49698.720000000001</v>
      </c>
      <c r="Y1152" s="13"/>
      <c r="Z1152" s="15" t="e">
        <f>VLOOKUP(D1152,'ZOHO Export'!$H:$W,16,FALSE)</f>
        <v>#N/A</v>
      </c>
      <c r="AA1152" s="15" t="str">
        <f>VLOOKUP(E1152,'ZOHO Export'!$H:$W,16,FALSE)</f>
        <v>Carlos Bravo Fernández</v>
      </c>
    </row>
    <row r="1153" spans="1:27" x14ac:dyDescent="0.3">
      <c r="A1153" s="13" t="s">
        <v>2241</v>
      </c>
      <c r="B1153" s="13" t="s">
        <v>5875</v>
      </c>
      <c r="C1153" s="13" t="s">
        <v>13091</v>
      </c>
      <c r="D1153" s="13" t="s">
        <v>11815</v>
      </c>
      <c r="E1153" s="13" t="s">
        <v>13092</v>
      </c>
      <c r="F1153" s="13" t="s">
        <v>13071</v>
      </c>
      <c r="G1153" s="13" t="s">
        <v>2242</v>
      </c>
      <c r="H1153" s="13" t="s">
        <v>59</v>
      </c>
      <c r="I1153" s="14">
        <v>44670</v>
      </c>
      <c r="J1153" s="14">
        <v>44698</v>
      </c>
      <c r="K1153" s="14">
        <v>44670</v>
      </c>
      <c r="L1153" s="13">
        <v>44233.2</v>
      </c>
      <c r="M1153" s="13" t="s">
        <v>13092</v>
      </c>
      <c r="N1153" s="13">
        <v>0</v>
      </c>
      <c r="O1153" s="13">
        <v>0</v>
      </c>
      <c r="P1153" s="13" t="s">
        <v>122</v>
      </c>
      <c r="Q1153" s="13"/>
      <c r="R1153" s="13" t="s">
        <v>36</v>
      </c>
      <c r="S1153" s="13" t="s">
        <v>13093</v>
      </c>
      <c r="T1153" s="13" t="s">
        <v>38</v>
      </c>
      <c r="U1153" s="13" t="s">
        <v>38</v>
      </c>
      <c r="V1153" s="13" t="s">
        <v>8591</v>
      </c>
      <c r="W1153" s="13">
        <v>1</v>
      </c>
      <c r="X1153" s="13">
        <v>44233.2</v>
      </c>
      <c r="Y1153" s="13"/>
      <c r="Z1153" s="15" t="str">
        <f>VLOOKUP(D1153,'ZOHO Export'!$H:$W,16,FALSE)</f>
        <v>Andrew Delhaisse</v>
      </c>
      <c r="AA1153" s="15" t="e">
        <f>VLOOKUP(E1153,'ZOHO Export'!$H:$W,16,FALSE)</f>
        <v>#N/A</v>
      </c>
    </row>
    <row r="1154" spans="1:27" x14ac:dyDescent="0.3">
      <c r="A1154" s="13" t="s">
        <v>2245</v>
      </c>
      <c r="B1154" s="13" t="s">
        <v>5876</v>
      </c>
      <c r="C1154" s="13"/>
      <c r="D1154" s="13" t="s">
        <v>11667</v>
      </c>
      <c r="E1154" s="13" t="s">
        <v>11736</v>
      </c>
      <c r="F1154" s="13" t="s">
        <v>11680</v>
      </c>
      <c r="G1154" s="13" t="s">
        <v>2246</v>
      </c>
      <c r="H1154" s="13" t="s">
        <v>29</v>
      </c>
      <c r="I1154" s="14">
        <v>44670</v>
      </c>
      <c r="J1154" s="14">
        <v>44895</v>
      </c>
      <c r="K1154" s="14">
        <v>44670</v>
      </c>
      <c r="L1154" s="13">
        <v>6624</v>
      </c>
      <c r="M1154" s="13" t="s">
        <v>11655</v>
      </c>
      <c r="N1154" s="13">
        <v>0</v>
      </c>
      <c r="O1154" s="13">
        <v>0</v>
      </c>
      <c r="P1154" s="13" t="s">
        <v>122</v>
      </c>
      <c r="Q1154" s="13"/>
      <c r="R1154" s="13" t="s">
        <v>43</v>
      </c>
      <c r="S1154" s="13" t="s">
        <v>11768</v>
      </c>
      <c r="T1154" s="13" t="s">
        <v>45</v>
      </c>
      <c r="U1154" s="13" t="s">
        <v>11683</v>
      </c>
      <c r="V1154" s="13" t="s">
        <v>8592</v>
      </c>
      <c r="W1154" s="13">
        <v>10</v>
      </c>
      <c r="X1154" s="13">
        <v>6624</v>
      </c>
      <c r="Y1154" s="13"/>
      <c r="Z1154" s="15" t="str">
        <f>VLOOKUP(D1154,'ZOHO Export'!$H:$W,16,FALSE)</f>
        <v>Lucas Soto</v>
      </c>
      <c r="AA1154" s="15" t="str">
        <f>VLOOKUP(E1154,'ZOHO Export'!$H:$W,16,FALSE)</f>
        <v>Begona Soto</v>
      </c>
    </row>
    <row r="1155" spans="1:27" x14ac:dyDescent="0.3">
      <c r="A1155" s="13" t="s">
        <v>2247</v>
      </c>
      <c r="B1155" s="13" t="s">
        <v>5877</v>
      </c>
      <c r="C1155" s="13"/>
      <c r="D1155" s="13" t="s">
        <v>11667</v>
      </c>
      <c r="E1155" s="13" t="s">
        <v>11736</v>
      </c>
      <c r="F1155" s="13"/>
      <c r="G1155" s="13" t="s">
        <v>2246</v>
      </c>
      <c r="H1155" s="13" t="s">
        <v>29</v>
      </c>
      <c r="I1155" s="14">
        <v>44669</v>
      </c>
      <c r="J1155" s="14">
        <v>44834</v>
      </c>
      <c r="K1155" s="14">
        <v>44669</v>
      </c>
      <c r="L1155" s="13">
        <v>12397.5</v>
      </c>
      <c r="M1155" s="13" t="s">
        <v>11736</v>
      </c>
      <c r="N1155" s="13">
        <v>0</v>
      </c>
      <c r="O1155" s="13">
        <v>0</v>
      </c>
      <c r="P1155" s="13" t="s">
        <v>122</v>
      </c>
      <c r="Q1155" s="13"/>
      <c r="R1155" s="13" t="s">
        <v>43</v>
      </c>
      <c r="S1155" s="13" t="s">
        <v>11768</v>
      </c>
      <c r="T1155" s="13" t="s">
        <v>45</v>
      </c>
      <c r="U1155" s="13" t="s">
        <v>11683</v>
      </c>
      <c r="V1155" s="13" t="s">
        <v>8593</v>
      </c>
      <c r="W1155" s="13">
        <v>12397</v>
      </c>
      <c r="X1155" s="13">
        <v>12397.5</v>
      </c>
      <c r="Y1155" s="13" t="s">
        <v>13094</v>
      </c>
      <c r="Z1155" s="15" t="str">
        <f>VLOOKUP(D1155,'ZOHO Export'!$H:$W,16,FALSE)</f>
        <v>Lucas Soto</v>
      </c>
      <c r="AA1155" s="15" t="str">
        <f>VLOOKUP(E1155,'ZOHO Export'!$H:$W,16,FALSE)</f>
        <v>Begona Soto</v>
      </c>
    </row>
    <row r="1156" spans="1:27" x14ac:dyDescent="0.3">
      <c r="A1156" s="13" t="s">
        <v>2248</v>
      </c>
      <c r="B1156" s="13" t="s">
        <v>13095</v>
      </c>
      <c r="C1156" s="13"/>
      <c r="D1156" s="13" t="s">
        <v>11681</v>
      </c>
      <c r="E1156" s="13" t="s">
        <v>11736</v>
      </c>
      <c r="F1156" s="13"/>
      <c r="G1156" s="13" t="s">
        <v>12846</v>
      </c>
      <c r="H1156" s="13" t="s">
        <v>29</v>
      </c>
      <c r="I1156" s="14">
        <v>44662</v>
      </c>
      <c r="J1156" s="14">
        <v>45778</v>
      </c>
      <c r="K1156" s="14">
        <v>44759</v>
      </c>
      <c r="L1156" s="13">
        <v>421.88</v>
      </c>
      <c r="M1156" s="13" t="s">
        <v>11681</v>
      </c>
      <c r="N1156" s="13">
        <v>3</v>
      </c>
      <c r="O1156" s="13">
        <v>3</v>
      </c>
      <c r="P1156" s="13" t="s">
        <v>122</v>
      </c>
      <c r="Q1156" s="13"/>
      <c r="R1156" s="13" t="s">
        <v>43</v>
      </c>
      <c r="S1156" s="13" t="s">
        <v>13096</v>
      </c>
      <c r="T1156" s="13" t="s">
        <v>45</v>
      </c>
      <c r="U1156" s="13" t="s">
        <v>45</v>
      </c>
      <c r="V1156" s="13" t="s">
        <v>8594</v>
      </c>
      <c r="W1156" s="13">
        <v>1</v>
      </c>
      <c r="X1156" s="13">
        <v>3676.68</v>
      </c>
      <c r="Y1156" s="13"/>
      <c r="Z1156" s="15" t="str">
        <f>VLOOKUP(D1156,'ZOHO Export'!$H:$W,16,FALSE)</f>
        <v>Felipe Langa Hernáez</v>
      </c>
      <c r="AA1156" s="15" t="str">
        <f>VLOOKUP(E1156,'ZOHO Export'!$H:$W,16,FALSE)</f>
        <v>Begona Soto</v>
      </c>
    </row>
    <row r="1157" spans="1:27" x14ac:dyDescent="0.3">
      <c r="A1157" s="13" t="s">
        <v>2250</v>
      </c>
      <c r="B1157" s="13" t="s">
        <v>5879</v>
      </c>
      <c r="C1157" s="13" t="s">
        <v>13097</v>
      </c>
      <c r="D1157" s="13" t="s">
        <v>13052</v>
      </c>
      <c r="E1157" s="13" t="s">
        <v>11693</v>
      </c>
      <c r="F1157" s="13" t="s">
        <v>11705</v>
      </c>
      <c r="G1157" s="13" t="s">
        <v>3828</v>
      </c>
      <c r="H1157" s="13" t="s">
        <v>59</v>
      </c>
      <c r="I1157" s="14">
        <v>44662</v>
      </c>
      <c r="J1157" s="14">
        <v>44773</v>
      </c>
      <c r="K1157" s="14">
        <v>44662</v>
      </c>
      <c r="L1157" s="13">
        <v>16740</v>
      </c>
      <c r="M1157" s="13" t="s">
        <v>11663</v>
      </c>
      <c r="N1157" s="13">
        <v>0</v>
      </c>
      <c r="O1157" s="13">
        <v>0</v>
      </c>
      <c r="P1157" s="13" t="s">
        <v>122</v>
      </c>
      <c r="Q1157" s="13"/>
      <c r="R1157" s="13" t="s">
        <v>25</v>
      </c>
      <c r="S1157" s="13" t="s">
        <v>13098</v>
      </c>
      <c r="T1157" s="13" t="s">
        <v>38</v>
      </c>
      <c r="U1157" s="13" t="s">
        <v>64</v>
      </c>
      <c r="V1157" s="13" t="s">
        <v>8595</v>
      </c>
      <c r="W1157" s="13">
        <v>40</v>
      </c>
      <c r="X1157" s="13">
        <v>16740</v>
      </c>
      <c r="Y1157" s="13"/>
      <c r="Z1157" s="15" t="e">
        <f>VLOOKUP(D1157,'ZOHO Export'!$H:$W,16,FALSE)</f>
        <v>#N/A</v>
      </c>
      <c r="AA1157" s="15" t="str">
        <f>VLOOKUP(E1157,'ZOHO Export'!$H:$W,16,FALSE)</f>
        <v>Peter Holvoet</v>
      </c>
    </row>
    <row r="1158" spans="1:27" x14ac:dyDescent="0.3">
      <c r="A1158" s="13" t="s">
        <v>2253</v>
      </c>
      <c r="B1158" s="13" t="s">
        <v>13099</v>
      </c>
      <c r="C1158" s="13"/>
      <c r="D1158" s="13" t="s">
        <v>11726</v>
      </c>
      <c r="E1158" s="13" t="s">
        <v>11649</v>
      </c>
      <c r="F1158" s="13"/>
      <c r="G1158" s="13" t="s">
        <v>48</v>
      </c>
      <c r="H1158" s="13" t="s">
        <v>29</v>
      </c>
      <c r="I1158" s="14">
        <v>44660</v>
      </c>
      <c r="J1158" s="14">
        <v>44926</v>
      </c>
      <c r="K1158" s="14">
        <v>44660</v>
      </c>
      <c r="L1158" s="13">
        <v>20993.94</v>
      </c>
      <c r="M1158" s="13" t="s">
        <v>11649</v>
      </c>
      <c r="N1158" s="13">
        <v>0</v>
      </c>
      <c r="O1158" s="13">
        <v>0</v>
      </c>
      <c r="P1158" s="13" t="s">
        <v>122</v>
      </c>
      <c r="Q1158" s="13"/>
      <c r="R1158" s="13" t="s">
        <v>43</v>
      </c>
      <c r="S1158" s="13" t="s">
        <v>6878</v>
      </c>
      <c r="T1158" s="13" t="s">
        <v>27</v>
      </c>
      <c r="U1158" s="13" t="s">
        <v>27</v>
      </c>
      <c r="V1158" s="13" t="s">
        <v>8596</v>
      </c>
      <c r="W1158" s="13">
        <v>0</v>
      </c>
      <c r="X1158" s="13">
        <v>20993.94</v>
      </c>
      <c r="Y1158" s="13"/>
      <c r="Z1158" s="15" t="str">
        <f>VLOOKUP(D1158,'ZOHO Export'!$H:$W,16,FALSE)</f>
        <v>Zied Maghrebi</v>
      </c>
      <c r="AA1158" s="15" t="str">
        <f>VLOOKUP(E1158,'ZOHO Export'!$H:$W,16,FALSE)</f>
        <v>Wissem Bensaid</v>
      </c>
    </row>
    <row r="1159" spans="1:27" x14ac:dyDescent="0.3">
      <c r="A1159" s="13" t="s">
        <v>2254</v>
      </c>
      <c r="B1159" s="13" t="s">
        <v>5881</v>
      </c>
      <c r="C1159" s="13"/>
      <c r="D1159" s="13" t="s">
        <v>11785</v>
      </c>
      <c r="E1159" s="13" t="s">
        <v>11785</v>
      </c>
      <c r="F1159" s="13" t="s">
        <v>12377</v>
      </c>
      <c r="G1159" s="13" t="s">
        <v>2163</v>
      </c>
      <c r="H1159" s="13" t="s">
        <v>29</v>
      </c>
      <c r="I1159" s="14">
        <v>44659</v>
      </c>
      <c r="J1159" s="14">
        <v>44926</v>
      </c>
      <c r="K1159" s="14">
        <v>44659</v>
      </c>
      <c r="L1159" s="13">
        <v>5190</v>
      </c>
      <c r="M1159" s="13" t="s">
        <v>11785</v>
      </c>
      <c r="N1159" s="13">
        <v>0</v>
      </c>
      <c r="O1159" s="13">
        <v>0</v>
      </c>
      <c r="P1159" s="13" t="s">
        <v>122</v>
      </c>
      <c r="Q1159" s="13"/>
      <c r="R1159" s="13" t="s">
        <v>75</v>
      </c>
      <c r="S1159" s="13" t="s">
        <v>6878</v>
      </c>
      <c r="T1159" s="13" t="s">
        <v>38</v>
      </c>
      <c r="U1159" s="13" t="s">
        <v>38</v>
      </c>
      <c r="V1159" s="13" t="s">
        <v>8597</v>
      </c>
      <c r="W1159" s="13">
        <v>0</v>
      </c>
      <c r="X1159" s="13">
        <v>5190</v>
      </c>
      <c r="Y1159" s="13"/>
      <c r="Z1159" s="15" t="str">
        <f>VLOOKUP(D1159,'ZOHO Export'!$H:$W,16,FALSE)</f>
        <v>Nicolas Dubois</v>
      </c>
      <c r="AA1159" s="15" t="str">
        <f>VLOOKUP(E1159,'ZOHO Export'!$H:$W,16,FALSE)</f>
        <v>Nicolas Dubois</v>
      </c>
    </row>
    <row r="1160" spans="1:27" x14ac:dyDescent="0.3">
      <c r="A1160" s="13" t="s">
        <v>2255</v>
      </c>
      <c r="B1160" s="13" t="s">
        <v>5882</v>
      </c>
      <c r="C1160" s="13"/>
      <c r="D1160" s="13" t="s">
        <v>11785</v>
      </c>
      <c r="E1160" s="13" t="s">
        <v>11785</v>
      </c>
      <c r="F1160" s="13" t="s">
        <v>12377</v>
      </c>
      <c r="G1160" s="13" t="s">
        <v>2163</v>
      </c>
      <c r="H1160" s="13" t="s">
        <v>29</v>
      </c>
      <c r="I1160" s="14">
        <v>44659</v>
      </c>
      <c r="J1160" s="14">
        <v>44926</v>
      </c>
      <c r="K1160" s="14">
        <v>44659</v>
      </c>
      <c r="L1160" s="13">
        <v>18285</v>
      </c>
      <c r="M1160" s="13" t="s">
        <v>11785</v>
      </c>
      <c r="N1160" s="13">
        <v>0</v>
      </c>
      <c r="O1160" s="13">
        <v>0</v>
      </c>
      <c r="P1160" s="13" t="s">
        <v>122</v>
      </c>
      <c r="Q1160" s="13"/>
      <c r="R1160" s="13" t="s">
        <v>75</v>
      </c>
      <c r="S1160" s="13" t="s">
        <v>6878</v>
      </c>
      <c r="T1160" s="13" t="s">
        <v>38</v>
      </c>
      <c r="U1160" s="13" t="s">
        <v>38</v>
      </c>
      <c r="V1160" s="13" t="s">
        <v>8598</v>
      </c>
      <c r="W1160" s="13">
        <v>0</v>
      </c>
      <c r="X1160" s="13">
        <v>18285</v>
      </c>
      <c r="Y1160" s="13"/>
      <c r="Z1160" s="15" t="str">
        <f>VLOOKUP(D1160,'ZOHO Export'!$H:$W,16,FALSE)</f>
        <v>Nicolas Dubois</v>
      </c>
      <c r="AA1160" s="15" t="str">
        <f>VLOOKUP(E1160,'ZOHO Export'!$H:$W,16,FALSE)</f>
        <v>Nicolas Dubois</v>
      </c>
    </row>
    <row r="1161" spans="1:27" x14ac:dyDescent="0.3">
      <c r="A1161" s="13" t="s">
        <v>2256</v>
      </c>
      <c r="B1161" s="13" t="s">
        <v>5883</v>
      </c>
      <c r="C1161" s="13" t="s">
        <v>13100</v>
      </c>
      <c r="D1161" s="13" t="s">
        <v>11675</v>
      </c>
      <c r="E1161" s="13" t="s">
        <v>11675</v>
      </c>
      <c r="F1161" s="13"/>
      <c r="G1161" s="13" t="s">
        <v>2181</v>
      </c>
      <c r="H1161" s="13" t="s">
        <v>29</v>
      </c>
      <c r="I1161" s="14">
        <v>44659</v>
      </c>
      <c r="J1161" s="14">
        <v>45499</v>
      </c>
      <c r="K1161" s="14">
        <v>45135</v>
      </c>
      <c r="L1161" s="13">
        <v>15002.52</v>
      </c>
      <c r="M1161" s="13" t="s">
        <v>11675</v>
      </c>
      <c r="N1161" s="13">
        <v>2</v>
      </c>
      <c r="O1161" s="13">
        <v>2</v>
      </c>
      <c r="P1161" s="13" t="s">
        <v>122</v>
      </c>
      <c r="Q1161" s="13"/>
      <c r="R1161" s="13" t="s">
        <v>82</v>
      </c>
      <c r="S1161" s="13" t="s">
        <v>12805</v>
      </c>
      <c r="T1161" s="13" t="s">
        <v>84</v>
      </c>
      <c r="U1161" s="13" t="s">
        <v>12034</v>
      </c>
      <c r="V1161" s="13" t="s">
        <v>8599</v>
      </c>
      <c r="W1161" s="13">
        <v>0.05</v>
      </c>
      <c r="X1161" s="13">
        <v>20880.8</v>
      </c>
      <c r="Y1161" s="13"/>
      <c r="Z1161" s="15" t="str">
        <f>VLOOKUP(D1161,'ZOHO Export'!$H:$W,16,FALSE)</f>
        <v>Pranay Pawar</v>
      </c>
      <c r="AA1161" s="15" t="str">
        <f>VLOOKUP(E1161,'ZOHO Export'!$H:$W,16,FALSE)</f>
        <v>Pranay Pawar</v>
      </c>
    </row>
    <row r="1162" spans="1:27" x14ac:dyDescent="0.3">
      <c r="A1162" s="13" t="s">
        <v>2257</v>
      </c>
      <c r="B1162" s="13" t="s">
        <v>5884</v>
      </c>
      <c r="C1162" s="13" t="s">
        <v>13101</v>
      </c>
      <c r="D1162" s="13" t="s">
        <v>11693</v>
      </c>
      <c r="E1162" s="13" t="s">
        <v>11693</v>
      </c>
      <c r="F1162" s="13" t="s">
        <v>13071</v>
      </c>
      <c r="G1162" s="13" t="s">
        <v>2258</v>
      </c>
      <c r="H1162" s="13" t="s">
        <v>59</v>
      </c>
      <c r="I1162" s="14">
        <v>44655</v>
      </c>
      <c r="J1162" s="14">
        <v>44736</v>
      </c>
      <c r="K1162" s="14">
        <v>44655</v>
      </c>
      <c r="L1162" s="13">
        <v>3436.56</v>
      </c>
      <c r="M1162" s="13" t="s">
        <v>11693</v>
      </c>
      <c r="N1162" s="13">
        <v>0</v>
      </c>
      <c r="O1162" s="13">
        <v>0</v>
      </c>
      <c r="P1162" s="13" t="s">
        <v>122</v>
      </c>
      <c r="Q1162" s="13"/>
      <c r="R1162" s="13" t="s">
        <v>25</v>
      </c>
      <c r="S1162" s="13" t="s">
        <v>12947</v>
      </c>
      <c r="T1162" s="13" t="s">
        <v>38</v>
      </c>
      <c r="U1162" s="13" t="s">
        <v>38</v>
      </c>
      <c r="V1162" s="13" t="s">
        <v>8600</v>
      </c>
      <c r="W1162" s="13">
        <v>0.5</v>
      </c>
      <c r="X1162" s="13">
        <v>3436.56</v>
      </c>
      <c r="Y1162" s="13"/>
      <c r="Z1162" s="15" t="str">
        <f>VLOOKUP(D1162,'ZOHO Export'!$H:$W,16,FALSE)</f>
        <v>Peter Holvoet</v>
      </c>
      <c r="AA1162" s="15" t="str">
        <f>VLOOKUP(E1162,'ZOHO Export'!$H:$W,16,FALSE)</f>
        <v>Peter Holvoet</v>
      </c>
    </row>
    <row r="1163" spans="1:27" x14ac:dyDescent="0.3">
      <c r="A1163" s="13" t="s">
        <v>2259</v>
      </c>
      <c r="B1163" s="13" t="s">
        <v>5885</v>
      </c>
      <c r="C1163" s="13"/>
      <c r="D1163" s="13" t="s">
        <v>11697</v>
      </c>
      <c r="E1163" s="13" t="s">
        <v>11697</v>
      </c>
      <c r="F1163" s="13"/>
      <c r="G1163" s="13" t="s">
        <v>2260</v>
      </c>
      <c r="H1163" s="13" t="s">
        <v>29</v>
      </c>
      <c r="I1163" s="14">
        <v>44655</v>
      </c>
      <c r="J1163" s="14">
        <v>45260</v>
      </c>
      <c r="K1163" s="14">
        <v>44655</v>
      </c>
      <c r="L1163" s="13">
        <v>6750</v>
      </c>
      <c r="M1163" s="13" t="s">
        <v>11697</v>
      </c>
      <c r="N1163" s="13">
        <v>0</v>
      </c>
      <c r="O1163" s="13">
        <v>0</v>
      </c>
      <c r="P1163" s="13" t="s">
        <v>122</v>
      </c>
      <c r="Q1163" s="13"/>
      <c r="R1163" s="13" t="s">
        <v>43</v>
      </c>
      <c r="S1163" s="13" t="s">
        <v>6878</v>
      </c>
      <c r="T1163" s="13" t="s">
        <v>58</v>
      </c>
      <c r="U1163" s="13" t="s">
        <v>58</v>
      </c>
      <c r="V1163" s="13" t="s">
        <v>8601</v>
      </c>
      <c r="W1163" s="13">
        <v>20</v>
      </c>
      <c r="X1163" s="13">
        <v>6750</v>
      </c>
      <c r="Y1163" s="13"/>
      <c r="Z1163" s="15" t="str">
        <f>VLOOKUP(D1163,'ZOHO Export'!$H:$W,16,FALSE)</f>
        <v>Miguel Menéndez</v>
      </c>
      <c r="AA1163" s="15" t="str">
        <f>VLOOKUP(E1163,'ZOHO Export'!$H:$W,16,FALSE)</f>
        <v>Miguel Menéndez</v>
      </c>
    </row>
    <row r="1164" spans="1:27" x14ac:dyDescent="0.3">
      <c r="A1164" s="13" t="s">
        <v>2261</v>
      </c>
      <c r="B1164" s="13" t="s">
        <v>5886</v>
      </c>
      <c r="C1164" s="13"/>
      <c r="D1164" s="13" t="s">
        <v>11675</v>
      </c>
      <c r="E1164" s="13" t="s">
        <v>11675</v>
      </c>
      <c r="F1164" s="13"/>
      <c r="G1164" s="13" t="s">
        <v>1243</v>
      </c>
      <c r="H1164" s="13" t="s">
        <v>29</v>
      </c>
      <c r="I1164" s="14">
        <v>44654</v>
      </c>
      <c r="J1164" s="14">
        <v>45135</v>
      </c>
      <c r="K1164" s="14">
        <v>45014</v>
      </c>
      <c r="L1164" s="13">
        <v>10000.15</v>
      </c>
      <c r="M1164" s="13" t="s">
        <v>11675</v>
      </c>
      <c r="N1164" s="13">
        <v>1</v>
      </c>
      <c r="O1164" s="13">
        <v>2</v>
      </c>
      <c r="P1164" s="13" t="s">
        <v>122</v>
      </c>
      <c r="Q1164" s="13"/>
      <c r="R1164" s="13" t="s">
        <v>82</v>
      </c>
      <c r="S1164" s="13" t="s">
        <v>12761</v>
      </c>
      <c r="T1164" s="13" t="s">
        <v>84</v>
      </c>
      <c r="U1164" s="13" t="s">
        <v>84</v>
      </c>
      <c r="V1164" s="13" t="s">
        <v>13102</v>
      </c>
      <c r="W1164" s="13">
        <v>1</v>
      </c>
      <c r="X1164" s="13">
        <v>22680.95</v>
      </c>
      <c r="Y1164" s="13"/>
      <c r="Z1164" s="15" t="str">
        <f>VLOOKUP(D1164,'ZOHO Export'!$H:$W,16,FALSE)</f>
        <v>Pranay Pawar</v>
      </c>
      <c r="AA1164" s="15" t="str">
        <f>VLOOKUP(E1164,'ZOHO Export'!$H:$W,16,FALSE)</f>
        <v>Pranay Pawar</v>
      </c>
    </row>
    <row r="1165" spans="1:27" x14ac:dyDescent="0.3">
      <c r="A1165" s="13" t="s">
        <v>2262</v>
      </c>
      <c r="B1165" s="13" t="s">
        <v>5887</v>
      </c>
      <c r="C1165" s="13"/>
      <c r="D1165" s="13" t="s">
        <v>11771</v>
      </c>
      <c r="E1165" s="13" t="s">
        <v>11800</v>
      </c>
      <c r="F1165" s="13"/>
      <c r="G1165" s="13" t="s">
        <v>233</v>
      </c>
      <c r="H1165" s="13" t="s">
        <v>29</v>
      </c>
      <c r="I1165" s="14">
        <v>44652</v>
      </c>
      <c r="J1165" s="14">
        <v>45199</v>
      </c>
      <c r="K1165" s="13"/>
      <c r="L1165" s="13"/>
      <c r="M1165" s="13"/>
      <c r="N1165" s="13">
        <v>0</v>
      </c>
      <c r="O1165" s="13"/>
      <c r="P1165" s="13" t="s">
        <v>122</v>
      </c>
      <c r="Q1165" s="13"/>
      <c r="R1165" s="13" t="s">
        <v>36</v>
      </c>
      <c r="S1165" s="13" t="s">
        <v>6878</v>
      </c>
      <c r="T1165" s="13" t="s">
        <v>84</v>
      </c>
      <c r="U1165" s="13" t="s">
        <v>84</v>
      </c>
      <c r="V1165" s="13" t="s">
        <v>8603</v>
      </c>
      <c r="W1165" s="13">
        <v>0.5</v>
      </c>
      <c r="X1165" s="13"/>
      <c r="Y1165" s="13"/>
      <c r="Z1165" s="15" t="str">
        <f>VLOOKUP(D1165,'ZOHO Export'!$H:$W,16,FALSE)</f>
        <v>Mark Sensenig</v>
      </c>
      <c r="AA1165" s="15" t="str">
        <f>VLOOKUP(E1165,'ZOHO Export'!$H:$W,16,FALSE)</f>
        <v>Mac Olean</v>
      </c>
    </row>
    <row r="1166" spans="1:27" x14ac:dyDescent="0.3">
      <c r="A1166" s="13" t="s">
        <v>2263</v>
      </c>
      <c r="B1166" s="13" t="s">
        <v>5888</v>
      </c>
      <c r="C1166" s="13"/>
      <c r="D1166" s="13" t="s">
        <v>11736</v>
      </c>
      <c r="E1166" s="13" t="s">
        <v>11736</v>
      </c>
      <c r="F1166" s="13" t="s">
        <v>11797</v>
      </c>
      <c r="G1166" s="13" t="s">
        <v>2264</v>
      </c>
      <c r="H1166" s="13" t="s">
        <v>29</v>
      </c>
      <c r="I1166" s="14">
        <v>44652</v>
      </c>
      <c r="J1166" s="14">
        <v>44683</v>
      </c>
      <c r="K1166" s="14">
        <v>44652</v>
      </c>
      <c r="L1166" s="13">
        <v>4106.25</v>
      </c>
      <c r="M1166" s="13" t="s">
        <v>11736</v>
      </c>
      <c r="N1166" s="13">
        <v>0</v>
      </c>
      <c r="O1166" s="13">
        <v>0</v>
      </c>
      <c r="P1166" s="13" t="s">
        <v>122</v>
      </c>
      <c r="Q1166" s="13"/>
      <c r="R1166" s="13" t="s">
        <v>43</v>
      </c>
      <c r="S1166" s="13" t="s">
        <v>11768</v>
      </c>
      <c r="T1166" s="13" t="s">
        <v>45</v>
      </c>
      <c r="U1166" s="13" t="s">
        <v>45</v>
      </c>
      <c r="V1166" s="13" t="s">
        <v>8604</v>
      </c>
      <c r="W1166" s="13">
        <v>6882.75</v>
      </c>
      <c r="X1166" s="13">
        <v>4106.25</v>
      </c>
      <c r="Y1166" s="13"/>
      <c r="Z1166" s="15" t="str">
        <f>VLOOKUP(D1166,'ZOHO Export'!$H:$W,16,FALSE)</f>
        <v>Begona Soto</v>
      </c>
      <c r="AA1166" s="15" t="str">
        <f>VLOOKUP(E1166,'ZOHO Export'!$H:$W,16,FALSE)</f>
        <v>Begona Soto</v>
      </c>
    </row>
    <row r="1167" spans="1:27" x14ac:dyDescent="0.3">
      <c r="A1167" s="13" t="s">
        <v>2265</v>
      </c>
      <c r="B1167" s="13" t="s">
        <v>5668</v>
      </c>
      <c r="C1167" s="13"/>
      <c r="D1167" s="13" t="s">
        <v>12992</v>
      </c>
      <c r="E1167" s="13" t="s">
        <v>13103</v>
      </c>
      <c r="F1167" s="13" t="s">
        <v>11705</v>
      </c>
      <c r="G1167" s="13" t="s">
        <v>779</v>
      </c>
      <c r="H1167" s="13" t="s">
        <v>29</v>
      </c>
      <c r="I1167" s="14">
        <v>44652</v>
      </c>
      <c r="J1167" s="14">
        <v>44776</v>
      </c>
      <c r="K1167" s="14">
        <v>44774</v>
      </c>
      <c r="L1167" s="13">
        <v>876.79</v>
      </c>
      <c r="M1167" s="13" t="s">
        <v>12992</v>
      </c>
      <c r="N1167" s="13">
        <v>1</v>
      </c>
      <c r="O1167" s="13">
        <v>1</v>
      </c>
      <c r="P1167" s="13" t="s">
        <v>122</v>
      </c>
      <c r="Q1167" s="13"/>
      <c r="R1167" s="13" t="s">
        <v>82</v>
      </c>
      <c r="S1167" s="13" t="s">
        <v>13104</v>
      </c>
      <c r="T1167" s="13" t="s">
        <v>38</v>
      </c>
      <c r="U1167" s="13" t="s">
        <v>11820</v>
      </c>
      <c r="V1167" s="13" t="s">
        <v>8605</v>
      </c>
      <c r="W1167" s="13">
        <v>20</v>
      </c>
      <c r="X1167" s="13">
        <v>60877.43</v>
      </c>
      <c r="Y1167" s="13" t="s">
        <v>9610</v>
      </c>
      <c r="Z1167" s="15" t="e">
        <f>VLOOKUP(D1167,'ZOHO Export'!$H:$W,16,FALSE)</f>
        <v>#N/A</v>
      </c>
      <c r="AA1167" s="15" t="e">
        <f>VLOOKUP(E1167,'ZOHO Export'!$H:$W,16,FALSE)</f>
        <v>#N/A</v>
      </c>
    </row>
    <row r="1168" spans="1:27" x14ac:dyDescent="0.3">
      <c r="A1168" s="13" t="s">
        <v>2268</v>
      </c>
      <c r="B1168" s="13" t="s">
        <v>5889</v>
      </c>
      <c r="C1168" s="13"/>
      <c r="D1168" s="13" t="s">
        <v>11875</v>
      </c>
      <c r="E1168" s="13" t="s">
        <v>12366</v>
      </c>
      <c r="F1168" s="13" t="s">
        <v>11705</v>
      </c>
      <c r="G1168" s="13" t="s">
        <v>571</v>
      </c>
      <c r="H1168" s="13" t="s">
        <v>29</v>
      </c>
      <c r="I1168" s="14">
        <v>44652</v>
      </c>
      <c r="J1168" s="14">
        <v>45260</v>
      </c>
      <c r="K1168" s="14">
        <v>45008</v>
      </c>
      <c r="L1168" s="13">
        <v>118236.42</v>
      </c>
      <c r="M1168" s="13" t="s">
        <v>12663</v>
      </c>
      <c r="N1168" s="13">
        <v>4</v>
      </c>
      <c r="O1168" s="13">
        <v>5</v>
      </c>
      <c r="P1168" s="13" t="s">
        <v>122</v>
      </c>
      <c r="Q1168" s="13"/>
      <c r="R1168" s="13" t="s">
        <v>43</v>
      </c>
      <c r="S1168" s="13" t="s">
        <v>12781</v>
      </c>
      <c r="T1168" s="13" t="s">
        <v>53</v>
      </c>
      <c r="U1168" s="13" t="s">
        <v>13105</v>
      </c>
      <c r="V1168" s="13" t="s">
        <v>8606</v>
      </c>
      <c r="W1168" s="13">
        <v>0</v>
      </c>
      <c r="X1168" s="13">
        <v>287867.31</v>
      </c>
      <c r="Y1168" s="13"/>
      <c r="Z1168" s="15" t="str">
        <f>VLOOKUP(D1168,'ZOHO Export'!$H:$W,16,FALSE)</f>
        <v>Itziar Echebarrieta</v>
      </c>
      <c r="AA1168" s="15" t="e">
        <f>VLOOKUP(E1168,'ZOHO Export'!$H:$W,16,FALSE)</f>
        <v>#N/A</v>
      </c>
    </row>
    <row r="1169" spans="1:27" x14ac:dyDescent="0.3">
      <c r="A1169" s="13" t="s">
        <v>2269</v>
      </c>
      <c r="B1169" s="13" t="s">
        <v>13106</v>
      </c>
      <c r="C1169" s="13"/>
      <c r="D1169" s="13" t="s">
        <v>11726</v>
      </c>
      <c r="E1169" s="13" t="s">
        <v>11649</v>
      </c>
      <c r="F1169" s="13"/>
      <c r="G1169" s="13" t="s">
        <v>48</v>
      </c>
      <c r="H1169" s="13" t="s">
        <v>29</v>
      </c>
      <c r="I1169" s="14">
        <v>44649</v>
      </c>
      <c r="J1169" s="14">
        <v>44926</v>
      </c>
      <c r="K1169" s="14">
        <v>44649</v>
      </c>
      <c r="L1169" s="13">
        <v>1500</v>
      </c>
      <c r="M1169" s="13" t="s">
        <v>11649</v>
      </c>
      <c r="N1169" s="13">
        <v>0</v>
      </c>
      <c r="O1169" s="13">
        <v>0</v>
      </c>
      <c r="P1169" s="13" t="s">
        <v>122</v>
      </c>
      <c r="Q1169" s="13"/>
      <c r="R1169" s="13" t="s">
        <v>43</v>
      </c>
      <c r="S1169" s="13" t="s">
        <v>6878</v>
      </c>
      <c r="T1169" s="13" t="s">
        <v>27</v>
      </c>
      <c r="U1169" s="13" t="s">
        <v>12259</v>
      </c>
      <c r="V1169" s="13" t="s">
        <v>8607</v>
      </c>
      <c r="W1169" s="13">
        <v>0</v>
      </c>
      <c r="X1169" s="13">
        <v>1500</v>
      </c>
      <c r="Y1169" s="13"/>
      <c r="Z1169" s="15" t="str">
        <f>VLOOKUP(D1169,'ZOHO Export'!$H:$W,16,FALSE)</f>
        <v>Zied Maghrebi</v>
      </c>
      <c r="AA1169" s="15" t="str">
        <f>VLOOKUP(E1169,'ZOHO Export'!$H:$W,16,FALSE)</f>
        <v>Wissem Bensaid</v>
      </c>
    </row>
    <row r="1170" spans="1:27" x14ac:dyDescent="0.3">
      <c r="A1170" s="13" t="s">
        <v>2270</v>
      </c>
      <c r="B1170" s="13" t="s">
        <v>5891</v>
      </c>
      <c r="C1170" s="13"/>
      <c r="D1170" s="13" t="s">
        <v>11708</v>
      </c>
      <c r="E1170" s="13" t="s">
        <v>11693</v>
      </c>
      <c r="F1170" s="13" t="s">
        <v>12601</v>
      </c>
      <c r="G1170" s="13" t="s">
        <v>1993</v>
      </c>
      <c r="H1170" s="13" t="s">
        <v>29</v>
      </c>
      <c r="I1170" s="14">
        <v>44648</v>
      </c>
      <c r="J1170" s="14">
        <v>44773</v>
      </c>
      <c r="K1170" s="14">
        <v>44771</v>
      </c>
      <c r="L1170" s="13">
        <v>8164.8</v>
      </c>
      <c r="M1170" s="13" t="s">
        <v>11708</v>
      </c>
      <c r="N1170" s="13">
        <v>2</v>
      </c>
      <c r="O1170" s="13">
        <v>3</v>
      </c>
      <c r="P1170" s="13" t="s">
        <v>122</v>
      </c>
      <c r="Q1170" s="13"/>
      <c r="R1170" s="13" t="s">
        <v>25</v>
      </c>
      <c r="S1170" s="13" t="s">
        <v>11775</v>
      </c>
      <c r="T1170" s="13" t="s">
        <v>38</v>
      </c>
      <c r="U1170" s="13" t="s">
        <v>38</v>
      </c>
      <c r="V1170" s="13" t="s">
        <v>8608</v>
      </c>
      <c r="W1170" s="13">
        <v>0</v>
      </c>
      <c r="X1170" s="13">
        <v>27249.4</v>
      </c>
      <c r="Y1170" s="13"/>
      <c r="Z1170" s="15" t="str">
        <f>VLOOKUP(D1170,'ZOHO Export'!$H:$W,16,FALSE)</f>
        <v>Jurgen Van Den Driessche</v>
      </c>
      <c r="AA1170" s="15" t="str">
        <f>VLOOKUP(E1170,'ZOHO Export'!$H:$W,16,FALSE)</f>
        <v>Peter Holvoet</v>
      </c>
    </row>
    <row r="1171" spans="1:27" x14ac:dyDescent="0.3">
      <c r="A1171" s="13" t="s">
        <v>2271</v>
      </c>
      <c r="B1171" s="13" t="s">
        <v>13107</v>
      </c>
      <c r="C1171" s="13"/>
      <c r="D1171" s="13" t="s">
        <v>11726</v>
      </c>
      <c r="E1171" s="13" t="s">
        <v>11649</v>
      </c>
      <c r="F1171" s="13"/>
      <c r="G1171" s="13" t="s">
        <v>48</v>
      </c>
      <c r="H1171" s="13" t="s">
        <v>29</v>
      </c>
      <c r="I1171" s="14">
        <v>44645</v>
      </c>
      <c r="J1171" s="14">
        <v>44926</v>
      </c>
      <c r="K1171" s="14">
        <v>44645</v>
      </c>
      <c r="L1171" s="13">
        <v>7921.21</v>
      </c>
      <c r="M1171" s="13" t="s">
        <v>11649</v>
      </c>
      <c r="N1171" s="13">
        <v>0</v>
      </c>
      <c r="O1171" s="13">
        <v>0</v>
      </c>
      <c r="P1171" s="13" t="s">
        <v>122</v>
      </c>
      <c r="Q1171" s="13"/>
      <c r="R1171" s="13" t="s">
        <v>43</v>
      </c>
      <c r="S1171" s="13" t="s">
        <v>6878</v>
      </c>
      <c r="T1171" s="13" t="s">
        <v>27</v>
      </c>
      <c r="U1171" s="13" t="s">
        <v>27</v>
      </c>
      <c r="V1171" s="13" t="s">
        <v>8609</v>
      </c>
      <c r="W1171" s="13">
        <v>0</v>
      </c>
      <c r="X1171" s="13">
        <v>7921.21</v>
      </c>
      <c r="Y1171" s="13"/>
      <c r="Z1171" s="15" t="str">
        <f>VLOOKUP(D1171,'ZOHO Export'!$H:$W,16,FALSE)</f>
        <v>Zied Maghrebi</v>
      </c>
      <c r="AA1171" s="15" t="str">
        <f>VLOOKUP(E1171,'ZOHO Export'!$H:$W,16,FALSE)</f>
        <v>Wissem Bensaid</v>
      </c>
    </row>
    <row r="1172" spans="1:27" x14ac:dyDescent="0.3">
      <c r="A1172" s="13" t="s">
        <v>2272</v>
      </c>
      <c r="B1172" s="13" t="s">
        <v>5893</v>
      </c>
      <c r="C1172" s="13"/>
      <c r="D1172" s="13" t="s">
        <v>13108</v>
      </c>
      <c r="E1172" s="13" t="s">
        <v>13103</v>
      </c>
      <c r="F1172" s="13" t="s">
        <v>11705</v>
      </c>
      <c r="G1172" s="13" t="s">
        <v>2273</v>
      </c>
      <c r="H1172" s="13" t="s">
        <v>29</v>
      </c>
      <c r="I1172" s="14">
        <v>44642</v>
      </c>
      <c r="J1172" s="14">
        <v>44666</v>
      </c>
      <c r="K1172" s="14">
        <v>44642</v>
      </c>
      <c r="L1172" s="13">
        <v>5250</v>
      </c>
      <c r="M1172" s="13" t="s">
        <v>11689</v>
      </c>
      <c r="N1172" s="13">
        <v>0</v>
      </c>
      <c r="O1172" s="13">
        <v>0</v>
      </c>
      <c r="P1172" s="13" t="s">
        <v>122</v>
      </c>
      <c r="Q1172" s="13"/>
      <c r="R1172" s="13" t="s">
        <v>36</v>
      </c>
      <c r="S1172" s="13" t="s">
        <v>12230</v>
      </c>
      <c r="T1172" s="13" t="s">
        <v>53</v>
      </c>
      <c r="U1172" s="13" t="s">
        <v>53</v>
      </c>
      <c r="V1172" s="13" t="s">
        <v>8610</v>
      </c>
      <c r="W1172" s="13">
        <v>0</v>
      </c>
      <c r="X1172" s="13">
        <v>5250</v>
      </c>
      <c r="Y1172" s="13"/>
      <c r="Z1172" s="15" t="e">
        <f>VLOOKUP(D1172,'ZOHO Export'!$H:$W,16,FALSE)</f>
        <v>#N/A</v>
      </c>
      <c r="AA1172" s="15" t="e">
        <f>VLOOKUP(E1172,'ZOHO Export'!$H:$W,16,FALSE)</f>
        <v>#N/A</v>
      </c>
    </row>
    <row r="1173" spans="1:27" x14ac:dyDescent="0.3">
      <c r="A1173" s="13" t="s">
        <v>2275</v>
      </c>
      <c r="B1173" s="13" t="s">
        <v>5894</v>
      </c>
      <c r="C1173" s="13"/>
      <c r="D1173" s="13" t="s">
        <v>11875</v>
      </c>
      <c r="E1173" s="13" t="s">
        <v>11736</v>
      </c>
      <c r="F1173" s="13"/>
      <c r="G1173" s="13" t="s">
        <v>2276</v>
      </c>
      <c r="H1173" s="13" t="s">
        <v>29</v>
      </c>
      <c r="I1173" s="14">
        <v>44642</v>
      </c>
      <c r="J1173" s="14">
        <v>44650</v>
      </c>
      <c r="K1173" s="14">
        <v>44642</v>
      </c>
      <c r="L1173" s="13">
        <v>787.5</v>
      </c>
      <c r="M1173" s="13" t="s">
        <v>11736</v>
      </c>
      <c r="N1173" s="13">
        <v>0</v>
      </c>
      <c r="O1173" s="13">
        <v>0</v>
      </c>
      <c r="P1173" s="13" t="s">
        <v>122</v>
      </c>
      <c r="Q1173" s="13"/>
      <c r="R1173" s="13" t="s">
        <v>43</v>
      </c>
      <c r="S1173" s="13" t="s">
        <v>11768</v>
      </c>
      <c r="T1173" s="13" t="s">
        <v>45</v>
      </c>
      <c r="U1173" s="13" t="s">
        <v>11683</v>
      </c>
      <c r="V1173" s="13" t="s">
        <v>8611</v>
      </c>
      <c r="W1173" s="13">
        <v>1</v>
      </c>
      <c r="X1173" s="13">
        <v>787.5</v>
      </c>
      <c r="Y1173" s="13"/>
      <c r="Z1173" s="15" t="str">
        <f>VLOOKUP(D1173,'ZOHO Export'!$H:$W,16,FALSE)</f>
        <v>Itziar Echebarrieta</v>
      </c>
      <c r="AA1173" s="15" t="str">
        <f>VLOOKUP(E1173,'ZOHO Export'!$H:$W,16,FALSE)</f>
        <v>Begona Soto</v>
      </c>
    </row>
    <row r="1174" spans="1:27" x14ac:dyDescent="0.3">
      <c r="A1174" s="13" t="s">
        <v>2277</v>
      </c>
      <c r="B1174" s="13" t="s">
        <v>5895</v>
      </c>
      <c r="C1174" s="13"/>
      <c r="D1174" s="13" t="s">
        <v>12711</v>
      </c>
      <c r="E1174" s="13" t="s">
        <v>11652</v>
      </c>
      <c r="F1174" s="13" t="s">
        <v>11705</v>
      </c>
      <c r="G1174" s="13" t="s">
        <v>2173</v>
      </c>
      <c r="H1174" s="13" t="s">
        <v>29</v>
      </c>
      <c r="I1174" s="14">
        <v>44637</v>
      </c>
      <c r="J1174" s="14">
        <v>44957</v>
      </c>
      <c r="K1174" s="14">
        <v>44883</v>
      </c>
      <c r="L1174" s="13">
        <v>-762422.46</v>
      </c>
      <c r="M1174" s="13" t="s">
        <v>11936</v>
      </c>
      <c r="N1174" s="13">
        <v>2</v>
      </c>
      <c r="O1174" s="13">
        <v>2</v>
      </c>
      <c r="P1174" s="13" t="s">
        <v>122</v>
      </c>
      <c r="Q1174" s="13"/>
      <c r="R1174" s="13" t="s">
        <v>36</v>
      </c>
      <c r="S1174" s="13" t="s">
        <v>13109</v>
      </c>
      <c r="T1174" s="13" t="s">
        <v>53</v>
      </c>
      <c r="U1174" s="13" t="s">
        <v>13110</v>
      </c>
      <c r="V1174" s="13" t="s">
        <v>8612</v>
      </c>
      <c r="W1174" s="13">
        <v>2000000</v>
      </c>
      <c r="X1174" s="13">
        <v>152500</v>
      </c>
      <c r="Y1174" s="13"/>
      <c r="Z1174" s="15" t="e">
        <f>VLOOKUP(D1174,'ZOHO Export'!$H:$W,16,FALSE)</f>
        <v>#N/A</v>
      </c>
      <c r="AA1174" s="15" t="str">
        <f>VLOOKUP(E1174,'ZOHO Export'!$H:$W,16,FALSE)</f>
        <v>Karel De Swert</v>
      </c>
    </row>
    <row r="1175" spans="1:27" x14ac:dyDescent="0.3">
      <c r="A1175" s="13" t="s">
        <v>2279</v>
      </c>
      <c r="B1175" s="13" t="s">
        <v>5896</v>
      </c>
      <c r="C1175" s="13" t="s">
        <v>13111</v>
      </c>
      <c r="D1175" s="13" t="s">
        <v>11710</v>
      </c>
      <c r="E1175" s="13" t="s">
        <v>11792</v>
      </c>
      <c r="F1175" s="13" t="s">
        <v>11711</v>
      </c>
      <c r="G1175" s="13" t="s">
        <v>779</v>
      </c>
      <c r="H1175" s="13" t="s">
        <v>59</v>
      </c>
      <c r="I1175" s="14">
        <v>44636</v>
      </c>
      <c r="J1175" s="14">
        <v>45992</v>
      </c>
      <c r="K1175" s="14">
        <v>45982</v>
      </c>
      <c r="L1175" s="13">
        <v>65400</v>
      </c>
      <c r="M1175" s="13" t="s">
        <v>11710</v>
      </c>
      <c r="N1175" s="13">
        <v>8</v>
      </c>
      <c r="O1175" s="13">
        <v>9</v>
      </c>
      <c r="P1175" s="13" t="s">
        <v>122</v>
      </c>
      <c r="Q1175" s="13"/>
      <c r="R1175" s="13" t="s">
        <v>82</v>
      </c>
      <c r="S1175" s="13" t="s">
        <v>13112</v>
      </c>
      <c r="T1175" s="13" t="s">
        <v>38</v>
      </c>
      <c r="U1175" s="13" t="s">
        <v>38</v>
      </c>
      <c r="V1175" s="13" t="s">
        <v>8613</v>
      </c>
      <c r="W1175" s="13">
        <v>2.7</v>
      </c>
      <c r="X1175" s="13">
        <v>426730.55</v>
      </c>
      <c r="Y1175" s="13"/>
      <c r="Z1175" s="15" t="str">
        <f>VLOOKUP(D1175,'ZOHO Export'!$H:$W,16,FALSE)</f>
        <v>Denis Remacle</v>
      </c>
      <c r="AA1175" s="15" t="str">
        <f>VLOOKUP(E1175,'ZOHO Export'!$H:$W,16,FALSE)</f>
        <v>Damien Hemmeryckx</v>
      </c>
    </row>
    <row r="1176" spans="1:27" x14ac:dyDescent="0.3">
      <c r="A1176" s="13" t="s">
        <v>2280</v>
      </c>
      <c r="B1176" s="13" t="s">
        <v>5897</v>
      </c>
      <c r="C1176" s="13"/>
      <c r="D1176" s="13" t="s">
        <v>11771</v>
      </c>
      <c r="E1176" s="13" t="s">
        <v>11800</v>
      </c>
      <c r="F1176" s="13"/>
      <c r="G1176" s="13" t="s">
        <v>453</v>
      </c>
      <c r="H1176" s="13" t="s">
        <v>29</v>
      </c>
      <c r="I1176" s="14">
        <v>44635</v>
      </c>
      <c r="J1176" s="14">
        <v>44859</v>
      </c>
      <c r="K1176" s="14">
        <v>44635</v>
      </c>
      <c r="L1176" s="13">
        <v>102023.12</v>
      </c>
      <c r="M1176" s="13" t="s">
        <v>11771</v>
      </c>
      <c r="N1176" s="13">
        <v>0</v>
      </c>
      <c r="O1176" s="13">
        <v>0</v>
      </c>
      <c r="P1176" s="13" t="s">
        <v>122</v>
      </c>
      <c r="Q1176" s="13"/>
      <c r="R1176" s="13" t="s">
        <v>36</v>
      </c>
      <c r="S1176" s="13" t="s">
        <v>13113</v>
      </c>
      <c r="T1176" s="13" t="s">
        <v>84</v>
      </c>
      <c r="U1176" s="13" t="s">
        <v>12857</v>
      </c>
      <c r="V1176" s="13" t="s">
        <v>13114</v>
      </c>
      <c r="W1176" s="13">
        <v>5</v>
      </c>
      <c r="X1176" s="13">
        <v>102023.12</v>
      </c>
      <c r="Y1176" s="13"/>
      <c r="Z1176" s="15" t="str">
        <f>VLOOKUP(D1176,'ZOHO Export'!$H:$W,16,FALSE)</f>
        <v>Mark Sensenig</v>
      </c>
      <c r="AA1176" s="15" t="str">
        <f>VLOOKUP(E1176,'ZOHO Export'!$H:$W,16,FALSE)</f>
        <v>Mac Olean</v>
      </c>
    </row>
    <row r="1177" spans="1:27" x14ac:dyDescent="0.3">
      <c r="A1177" s="13" t="s">
        <v>2282</v>
      </c>
      <c r="B1177" s="13" t="s">
        <v>5898</v>
      </c>
      <c r="C1177" s="13"/>
      <c r="D1177" s="13" t="s">
        <v>11785</v>
      </c>
      <c r="E1177" s="13" t="s">
        <v>11785</v>
      </c>
      <c r="F1177" s="13" t="s">
        <v>12377</v>
      </c>
      <c r="G1177" s="13" t="s">
        <v>2163</v>
      </c>
      <c r="H1177" s="13" t="s">
        <v>29</v>
      </c>
      <c r="I1177" s="14">
        <v>44635</v>
      </c>
      <c r="J1177" s="14">
        <v>45259</v>
      </c>
      <c r="K1177" s="14">
        <v>44635</v>
      </c>
      <c r="L1177" s="13">
        <v>12482</v>
      </c>
      <c r="M1177" s="13" t="s">
        <v>11785</v>
      </c>
      <c r="N1177" s="13">
        <v>0</v>
      </c>
      <c r="O1177" s="13">
        <v>0</v>
      </c>
      <c r="P1177" s="13" t="s">
        <v>122</v>
      </c>
      <c r="Q1177" s="13"/>
      <c r="R1177" s="13" t="s">
        <v>75</v>
      </c>
      <c r="S1177" s="13" t="s">
        <v>6878</v>
      </c>
      <c r="T1177" s="13" t="s">
        <v>38</v>
      </c>
      <c r="U1177" s="13" t="s">
        <v>38</v>
      </c>
      <c r="V1177" s="13" t="s">
        <v>8615</v>
      </c>
      <c r="W1177" s="13">
        <v>0</v>
      </c>
      <c r="X1177" s="13">
        <v>12482</v>
      </c>
      <c r="Y1177" s="13"/>
      <c r="Z1177" s="15" t="str">
        <f>VLOOKUP(D1177,'ZOHO Export'!$H:$W,16,FALSE)</f>
        <v>Nicolas Dubois</v>
      </c>
      <c r="AA1177" s="15" t="str">
        <f>VLOOKUP(E1177,'ZOHO Export'!$H:$W,16,FALSE)</f>
        <v>Nicolas Dubois</v>
      </c>
    </row>
    <row r="1178" spans="1:27" x14ac:dyDescent="0.3">
      <c r="A1178" s="13" t="s">
        <v>2283</v>
      </c>
      <c r="B1178" s="13" t="s">
        <v>5899</v>
      </c>
      <c r="C1178" s="13" t="s">
        <v>13115</v>
      </c>
      <c r="D1178" s="13" t="s">
        <v>11652</v>
      </c>
      <c r="E1178" s="13" t="s">
        <v>12585</v>
      </c>
      <c r="F1178" s="13" t="s">
        <v>11723</v>
      </c>
      <c r="G1178" s="13" t="s">
        <v>2012</v>
      </c>
      <c r="H1178" s="13" t="s">
        <v>59</v>
      </c>
      <c r="I1178" s="14">
        <v>44634</v>
      </c>
      <c r="J1178" s="14">
        <v>45107</v>
      </c>
      <c r="K1178" s="14">
        <v>44634</v>
      </c>
      <c r="L1178" s="13">
        <v>3000</v>
      </c>
      <c r="M1178" s="13" t="s">
        <v>11652</v>
      </c>
      <c r="N1178" s="13">
        <v>0</v>
      </c>
      <c r="O1178" s="13">
        <v>0</v>
      </c>
      <c r="P1178" s="13" t="s">
        <v>122</v>
      </c>
      <c r="Q1178" s="13"/>
      <c r="R1178" s="13" t="s">
        <v>36</v>
      </c>
      <c r="S1178" s="13" t="s">
        <v>12805</v>
      </c>
      <c r="T1178" s="13" t="s">
        <v>1067</v>
      </c>
      <c r="U1178" s="13" t="s">
        <v>13116</v>
      </c>
      <c r="V1178" s="13" t="s">
        <v>8616</v>
      </c>
      <c r="W1178" s="13">
        <v>1</v>
      </c>
      <c r="X1178" s="13">
        <v>3000</v>
      </c>
      <c r="Y1178" s="13"/>
      <c r="Z1178" s="15" t="str">
        <f>VLOOKUP(D1178,'ZOHO Export'!$H:$W,16,FALSE)</f>
        <v>Karel De Swert</v>
      </c>
      <c r="AA1178" s="15" t="e">
        <f>VLOOKUP(E1178,'ZOHO Export'!$H:$W,16,FALSE)</f>
        <v>#N/A</v>
      </c>
    </row>
    <row r="1179" spans="1:27" x14ac:dyDescent="0.3">
      <c r="A1179" s="13" t="s">
        <v>2285</v>
      </c>
      <c r="B1179" s="13" t="s">
        <v>5900</v>
      </c>
      <c r="C1179" s="13"/>
      <c r="D1179" s="13" t="s">
        <v>12149</v>
      </c>
      <c r="E1179" s="13" t="s">
        <v>11787</v>
      </c>
      <c r="F1179" s="13" t="s">
        <v>11664</v>
      </c>
      <c r="G1179" s="13" t="s">
        <v>1943</v>
      </c>
      <c r="H1179" s="13" t="s">
        <v>59</v>
      </c>
      <c r="I1179" s="14">
        <v>44631</v>
      </c>
      <c r="J1179" s="14">
        <v>45444</v>
      </c>
      <c r="K1179" s="14">
        <v>45041</v>
      </c>
      <c r="L1179" s="13">
        <v>167400</v>
      </c>
      <c r="M1179" s="13" t="s">
        <v>11663</v>
      </c>
      <c r="N1179" s="13">
        <v>1</v>
      </c>
      <c r="O1179" s="13">
        <v>2</v>
      </c>
      <c r="P1179" s="13" t="s">
        <v>122</v>
      </c>
      <c r="Q1179" s="13"/>
      <c r="R1179" s="13" t="s">
        <v>25</v>
      </c>
      <c r="S1179" s="13" t="s">
        <v>6878</v>
      </c>
      <c r="T1179" s="13" t="s">
        <v>53</v>
      </c>
      <c r="U1179" s="13" t="s">
        <v>12983</v>
      </c>
      <c r="V1179" s="13" t="s">
        <v>8617</v>
      </c>
      <c r="W1179" s="13">
        <v>15</v>
      </c>
      <c r="X1179" s="13">
        <v>385020</v>
      </c>
      <c r="Y1179" s="13"/>
      <c r="Z1179" s="15" t="str">
        <f>VLOOKUP(D1179,'ZOHO Export'!$H:$W,16,FALSE)</f>
        <v>Najib Benzouine</v>
      </c>
      <c r="AA1179" s="15" t="str">
        <f>VLOOKUP(E1179,'ZOHO Export'!$H:$W,16,FALSE)</f>
        <v>Carlos Bravo Fernández</v>
      </c>
    </row>
    <row r="1180" spans="1:27" x14ac:dyDescent="0.3">
      <c r="A1180" s="13" t="s">
        <v>2286</v>
      </c>
      <c r="B1180" s="13" t="s">
        <v>5901</v>
      </c>
      <c r="C1180" s="13"/>
      <c r="D1180" s="13" t="s">
        <v>11688</v>
      </c>
      <c r="E1180" s="13" t="s">
        <v>11785</v>
      </c>
      <c r="F1180" s="13"/>
      <c r="G1180" s="13" t="s">
        <v>2287</v>
      </c>
      <c r="H1180" s="13" t="s">
        <v>59</v>
      </c>
      <c r="I1180" s="14">
        <v>44630</v>
      </c>
      <c r="J1180" s="14">
        <v>45169</v>
      </c>
      <c r="K1180" s="13"/>
      <c r="L1180" s="13"/>
      <c r="M1180" s="13"/>
      <c r="N1180" s="13">
        <v>0</v>
      </c>
      <c r="O1180" s="13"/>
      <c r="P1180" s="13" t="s">
        <v>122</v>
      </c>
      <c r="Q1180" s="13"/>
      <c r="R1180" s="13" t="s">
        <v>75</v>
      </c>
      <c r="S1180" s="13" t="s">
        <v>6878</v>
      </c>
      <c r="T1180" s="13" t="s">
        <v>178</v>
      </c>
      <c r="U1180" s="13" t="s">
        <v>178</v>
      </c>
      <c r="V1180" s="13" t="s">
        <v>8618</v>
      </c>
      <c r="W1180" s="13">
        <v>0</v>
      </c>
      <c r="X1180" s="13"/>
      <c r="Y1180" s="13"/>
      <c r="Z1180" s="15" t="str">
        <f>VLOOKUP(D1180,'ZOHO Export'!$H:$W,16,FALSE)</f>
        <v>Jan Beske</v>
      </c>
      <c r="AA1180" s="15" t="str">
        <f>VLOOKUP(E1180,'ZOHO Export'!$H:$W,16,FALSE)</f>
        <v>Nicolas Dubois</v>
      </c>
    </row>
    <row r="1181" spans="1:27" x14ac:dyDescent="0.3">
      <c r="A1181" s="13" t="s">
        <v>2288</v>
      </c>
      <c r="B1181" s="13" t="s">
        <v>5902</v>
      </c>
      <c r="C1181" s="13"/>
      <c r="D1181" s="13" t="s">
        <v>12967</v>
      </c>
      <c r="E1181" s="13" t="s">
        <v>12964</v>
      </c>
      <c r="F1181" s="13"/>
      <c r="G1181" s="13" t="s">
        <v>2287</v>
      </c>
      <c r="H1181" s="13" t="s">
        <v>59</v>
      </c>
      <c r="I1181" s="14">
        <v>44630</v>
      </c>
      <c r="J1181" s="14">
        <v>44985</v>
      </c>
      <c r="K1181" s="13"/>
      <c r="L1181" s="13"/>
      <c r="M1181" s="13"/>
      <c r="N1181" s="13">
        <v>0</v>
      </c>
      <c r="O1181" s="13"/>
      <c r="P1181" s="13" t="s">
        <v>122</v>
      </c>
      <c r="Q1181" s="13"/>
      <c r="R1181" s="13" t="s">
        <v>75</v>
      </c>
      <c r="S1181" s="13" t="s">
        <v>6878</v>
      </c>
      <c r="T1181" s="13" t="s">
        <v>178</v>
      </c>
      <c r="U1181" s="13" t="s">
        <v>178</v>
      </c>
      <c r="V1181" s="13" t="s">
        <v>8619</v>
      </c>
      <c r="W1181" s="13">
        <v>0</v>
      </c>
      <c r="X1181" s="13"/>
      <c r="Y1181" s="13"/>
      <c r="Z1181" s="15" t="e">
        <f>VLOOKUP(D1181,'ZOHO Export'!$H:$W,16,FALSE)</f>
        <v>#N/A</v>
      </c>
      <c r="AA1181" s="15" t="e">
        <f>VLOOKUP(E1181,'ZOHO Export'!$H:$W,16,FALSE)</f>
        <v>#N/A</v>
      </c>
    </row>
    <row r="1182" spans="1:27" x14ac:dyDescent="0.3">
      <c r="A1182" s="13" t="s">
        <v>2289</v>
      </c>
      <c r="B1182" s="13" t="s">
        <v>5903</v>
      </c>
      <c r="C1182" s="13"/>
      <c r="D1182" s="13" t="s">
        <v>11688</v>
      </c>
      <c r="E1182" s="13" t="s">
        <v>12964</v>
      </c>
      <c r="F1182" s="13"/>
      <c r="G1182" s="13" t="s">
        <v>2287</v>
      </c>
      <c r="H1182" s="13" t="s">
        <v>59</v>
      </c>
      <c r="I1182" s="14">
        <v>44531</v>
      </c>
      <c r="J1182" s="14">
        <v>44561</v>
      </c>
      <c r="K1182" s="13"/>
      <c r="L1182" s="13"/>
      <c r="M1182" s="13"/>
      <c r="N1182" s="13">
        <v>0</v>
      </c>
      <c r="O1182" s="13"/>
      <c r="P1182" s="13" t="s">
        <v>122</v>
      </c>
      <c r="Q1182" s="13"/>
      <c r="R1182" s="13" t="s">
        <v>75</v>
      </c>
      <c r="S1182" s="13" t="s">
        <v>6878</v>
      </c>
      <c r="T1182" s="13" t="s">
        <v>178</v>
      </c>
      <c r="U1182" s="13" t="s">
        <v>178</v>
      </c>
      <c r="V1182" s="13" t="s">
        <v>8620</v>
      </c>
      <c r="W1182" s="13">
        <v>0</v>
      </c>
      <c r="X1182" s="13"/>
      <c r="Y1182" s="13"/>
      <c r="Z1182" s="15" t="str">
        <f>VLOOKUP(D1182,'ZOHO Export'!$H:$W,16,FALSE)</f>
        <v>Jan Beske</v>
      </c>
      <c r="AA1182" s="15" t="e">
        <f>VLOOKUP(E1182,'ZOHO Export'!$H:$W,16,FALSE)</f>
        <v>#N/A</v>
      </c>
    </row>
    <row r="1183" spans="1:27" x14ac:dyDescent="0.3">
      <c r="A1183" s="13" t="s">
        <v>2290</v>
      </c>
      <c r="B1183" s="13" t="s">
        <v>5904</v>
      </c>
      <c r="C1183" s="13"/>
      <c r="D1183" s="13" t="s">
        <v>11736</v>
      </c>
      <c r="E1183" s="13" t="s">
        <v>11736</v>
      </c>
      <c r="F1183" s="13" t="s">
        <v>11797</v>
      </c>
      <c r="G1183" s="13" t="s">
        <v>213</v>
      </c>
      <c r="H1183" s="13" t="s">
        <v>29</v>
      </c>
      <c r="I1183" s="14">
        <v>44629</v>
      </c>
      <c r="J1183" s="14">
        <v>45058</v>
      </c>
      <c r="K1183" s="14">
        <v>44839</v>
      </c>
      <c r="L1183" s="13">
        <v>1500</v>
      </c>
      <c r="M1183" s="13" t="s">
        <v>11736</v>
      </c>
      <c r="N1183" s="13">
        <v>2</v>
      </c>
      <c r="O1183" s="13">
        <v>1</v>
      </c>
      <c r="P1183" s="13" t="s">
        <v>122</v>
      </c>
      <c r="Q1183" s="13"/>
      <c r="R1183" s="13" t="s">
        <v>43</v>
      </c>
      <c r="S1183" s="13" t="s">
        <v>11768</v>
      </c>
      <c r="T1183" s="13" t="s">
        <v>45</v>
      </c>
      <c r="U1183" s="13" t="s">
        <v>45</v>
      </c>
      <c r="V1183" s="13" t="s">
        <v>8621</v>
      </c>
      <c r="W1183" s="13">
        <v>8000</v>
      </c>
      <c r="X1183" s="13">
        <v>8002.3</v>
      </c>
      <c r="Y1183" s="13"/>
      <c r="Z1183" s="15" t="str">
        <f>VLOOKUP(D1183,'ZOHO Export'!$H:$W,16,FALSE)</f>
        <v>Begona Soto</v>
      </c>
      <c r="AA1183" s="15" t="str">
        <f>VLOOKUP(E1183,'ZOHO Export'!$H:$W,16,FALSE)</f>
        <v>Begona Soto</v>
      </c>
    </row>
    <row r="1184" spans="1:27" x14ac:dyDescent="0.3">
      <c r="A1184" s="13" t="s">
        <v>2291</v>
      </c>
      <c r="B1184" s="13" t="s">
        <v>5905</v>
      </c>
      <c r="C1184" s="13" t="s">
        <v>13117</v>
      </c>
      <c r="D1184" s="13" t="s">
        <v>11899</v>
      </c>
      <c r="E1184" s="13" t="s">
        <v>11906</v>
      </c>
      <c r="F1184" s="13" t="s">
        <v>11906</v>
      </c>
      <c r="G1184" s="13" t="s">
        <v>51</v>
      </c>
      <c r="H1184" s="13" t="s">
        <v>29</v>
      </c>
      <c r="I1184" s="14">
        <v>44628</v>
      </c>
      <c r="J1184" s="14">
        <v>44926</v>
      </c>
      <c r="K1184" s="14">
        <v>44904</v>
      </c>
      <c r="L1184" s="13">
        <v>3009.21</v>
      </c>
      <c r="M1184" s="13" t="s">
        <v>11818</v>
      </c>
      <c r="N1184" s="13">
        <v>2</v>
      </c>
      <c r="O1184" s="13">
        <v>1</v>
      </c>
      <c r="P1184" s="13" t="s">
        <v>122</v>
      </c>
      <c r="Q1184" s="13"/>
      <c r="R1184" s="13" t="s">
        <v>36</v>
      </c>
      <c r="S1184" s="13" t="s">
        <v>13118</v>
      </c>
      <c r="T1184" s="13" t="s">
        <v>53</v>
      </c>
      <c r="U1184" s="13" t="s">
        <v>11691</v>
      </c>
      <c r="V1184" s="13" t="s">
        <v>8622</v>
      </c>
      <c r="W1184" s="13">
        <v>50</v>
      </c>
      <c r="X1184" s="13">
        <v>32599.7</v>
      </c>
      <c r="Y1184" s="13"/>
      <c r="Z1184" s="15" t="str">
        <f>VLOOKUP(D1184,'ZOHO Export'!$H:$W,16,FALSE)</f>
        <v>Anja Lüttringhaus</v>
      </c>
      <c r="AA1184" s="15" t="str">
        <f>VLOOKUP(E1184,'ZOHO Export'!$H:$W,16,FALSE)</f>
        <v>Juan Sanchez Chatar</v>
      </c>
    </row>
    <row r="1185" spans="1:27" x14ac:dyDescent="0.3">
      <c r="A1185" s="13" t="s">
        <v>2293</v>
      </c>
      <c r="B1185" s="13" t="s">
        <v>11546</v>
      </c>
      <c r="C1185" s="13"/>
      <c r="D1185" s="13" t="s">
        <v>11899</v>
      </c>
      <c r="E1185" s="13" t="s">
        <v>11936</v>
      </c>
      <c r="F1185" s="13" t="s">
        <v>12009</v>
      </c>
      <c r="G1185" s="13" t="s">
        <v>739</v>
      </c>
      <c r="H1185" s="13" t="s">
        <v>29</v>
      </c>
      <c r="I1185" s="14">
        <v>44628</v>
      </c>
      <c r="J1185" s="13"/>
      <c r="K1185" s="14">
        <v>45944</v>
      </c>
      <c r="L1185" s="13">
        <v>47500</v>
      </c>
      <c r="M1185" s="13" t="s">
        <v>11899</v>
      </c>
      <c r="N1185" s="13">
        <v>44</v>
      </c>
      <c r="O1185" s="13">
        <v>49</v>
      </c>
      <c r="P1185" s="13" t="s">
        <v>28</v>
      </c>
      <c r="Q1185" s="13"/>
      <c r="R1185" s="13" t="s">
        <v>25</v>
      </c>
      <c r="S1185" s="13" t="s">
        <v>13119</v>
      </c>
      <c r="T1185" s="13" t="s">
        <v>178</v>
      </c>
      <c r="U1185" s="13" t="s">
        <v>13120</v>
      </c>
      <c r="V1185" s="13" t="s">
        <v>8623</v>
      </c>
      <c r="W1185" s="13">
        <v>25</v>
      </c>
      <c r="X1185" s="13">
        <v>1971037.69</v>
      </c>
      <c r="Y1185" s="13"/>
      <c r="Z1185" s="15" t="str">
        <f>VLOOKUP(D1185,'ZOHO Export'!$H:$W,16,FALSE)</f>
        <v>Anja Lüttringhaus</v>
      </c>
      <c r="AA1185" s="15" t="str">
        <f>VLOOKUP(E1185,'ZOHO Export'!$H:$W,16,FALSE)</f>
        <v>Philippe Fürst</v>
      </c>
    </row>
    <row r="1186" spans="1:27" x14ac:dyDescent="0.3">
      <c r="A1186" s="13" t="s">
        <v>2295</v>
      </c>
      <c r="B1186" s="13" t="s">
        <v>13121</v>
      </c>
      <c r="C1186" s="13"/>
      <c r="D1186" s="13" t="s">
        <v>13122</v>
      </c>
      <c r="E1186" s="13" t="s">
        <v>11693</v>
      </c>
      <c r="F1186" s="13" t="s">
        <v>11705</v>
      </c>
      <c r="G1186" s="13" t="s">
        <v>779</v>
      </c>
      <c r="H1186" s="13" t="s">
        <v>59</v>
      </c>
      <c r="I1186" s="14">
        <v>44623</v>
      </c>
      <c r="J1186" s="14">
        <v>44746</v>
      </c>
      <c r="K1186" s="14">
        <v>44756</v>
      </c>
      <c r="L1186" s="13">
        <v>-24463.46</v>
      </c>
      <c r="M1186" s="13" t="s">
        <v>11792</v>
      </c>
      <c r="N1186" s="13">
        <v>1</v>
      </c>
      <c r="O1186" s="13">
        <v>1</v>
      </c>
      <c r="P1186" s="13" t="s">
        <v>122</v>
      </c>
      <c r="Q1186" s="13"/>
      <c r="R1186" s="13" t="s">
        <v>82</v>
      </c>
      <c r="S1186" s="13" t="s">
        <v>13123</v>
      </c>
      <c r="T1186" s="13" t="s">
        <v>38</v>
      </c>
      <c r="U1186" s="13" t="s">
        <v>38</v>
      </c>
      <c r="V1186" s="13" t="s">
        <v>8624</v>
      </c>
      <c r="W1186" s="13">
        <v>0</v>
      </c>
      <c r="X1186" s="13">
        <v>21142.92</v>
      </c>
      <c r="Y1186" s="13"/>
      <c r="Z1186" s="15" t="e">
        <f>VLOOKUP(D1186,'ZOHO Export'!$H:$W,16,FALSE)</f>
        <v>#N/A</v>
      </c>
      <c r="AA1186" s="15" t="str">
        <f>VLOOKUP(E1186,'ZOHO Export'!$H:$W,16,FALSE)</f>
        <v>Peter Holvoet</v>
      </c>
    </row>
    <row r="1187" spans="1:27" x14ac:dyDescent="0.3">
      <c r="A1187" s="13" t="s">
        <v>2298</v>
      </c>
      <c r="B1187" s="13" t="s">
        <v>5908</v>
      </c>
      <c r="C1187" s="13" t="s">
        <v>13124</v>
      </c>
      <c r="D1187" s="13" t="s">
        <v>11800</v>
      </c>
      <c r="E1187" s="13" t="s">
        <v>11652</v>
      </c>
      <c r="F1187" s="13" t="s">
        <v>11723</v>
      </c>
      <c r="G1187" s="13" t="s">
        <v>13125</v>
      </c>
      <c r="H1187" s="13" t="s">
        <v>29</v>
      </c>
      <c r="I1187" s="14">
        <v>44622</v>
      </c>
      <c r="J1187" s="14">
        <v>44712</v>
      </c>
      <c r="K1187" s="14">
        <v>45068</v>
      </c>
      <c r="L1187" s="13">
        <v>37238.269999999997</v>
      </c>
      <c r="M1187" s="13" t="s">
        <v>11652</v>
      </c>
      <c r="N1187" s="13">
        <v>4</v>
      </c>
      <c r="O1187" s="13">
        <v>5</v>
      </c>
      <c r="P1187" s="13" t="s">
        <v>122</v>
      </c>
      <c r="Q1187" s="13"/>
      <c r="R1187" s="13" t="s">
        <v>36</v>
      </c>
      <c r="S1187" s="13" t="s">
        <v>13126</v>
      </c>
      <c r="T1187" s="13" t="s">
        <v>53</v>
      </c>
      <c r="U1187" s="13" t="s">
        <v>13127</v>
      </c>
      <c r="V1187" s="13" t="s">
        <v>8625</v>
      </c>
      <c r="W1187" s="13">
        <v>30</v>
      </c>
      <c r="X1187" s="13">
        <v>217416.46</v>
      </c>
      <c r="Y1187" s="13"/>
      <c r="Z1187" s="15" t="str">
        <f>VLOOKUP(D1187,'ZOHO Export'!$H:$W,16,FALSE)</f>
        <v>Mac Olean</v>
      </c>
      <c r="AA1187" s="15" t="str">
        <f>VLOOKUP(E1187,'ZOHO Export'!$H:$W,16,FALSE)</f>
        <v>Karel De Swert</v>
      </c>
    </row>
    <row r="1188" spans="1:27" x14ac:dyDescent="0.3">
      <c r="A1188" s="13" t="s">
        <v>2301</v>
      </c>
      <c r="B1188" s="13" t="s">
        <v>13128</v>
      </c>
      <c r="C1188" s="13"/>
      <c r="D1188" s="13" t="s">
        <v>11818</v>
      </c>
      <c r="E1188" s="13" t="s">
        <v>11792</v>
      </c>
      <c r="F1188" s="13" t="s">
        <v>13077</v>
      </c>
      <c r="G1188" s="13" t="s">
        <v>765</v>
      </c>
      <c r="H1188" s="13" t="s">
        <v>29</v>
      </c>
      <c r="I1188" s="14">
        <v>44620</v>
      </c>
      <c r="J1188" s="14">
        <v>45778</v>
      </c>
      <c r="K1188" s="14">
        <v>44620</v>
      </c>
      <c r="L1188" s="13">
        <v>210000</v>
      </c>
      <c r="M1188" s="13" t="s">
        <v>11792</v>
      </c>
      <c r="N1188" s="13">
        <v>0</v>
      </c>
      <c r="O1188" s="13">
        <v>0</v>
      </c>
      <c r="P1188" s="13" t="s">
        <v>122</v>
      </c>
      <c r="Q1188" s="13"/>
      <c r="R1188" s="13" t="s">
        <v>82</v>
      </c>
      <c r="S1188" s="13" t="s">
        <v>11653</v>
      </c>
      <c r="T1188" s="13" t="s">
        <v>53</v>
      </c>
      <c r="U1188" s="13" t="s">
        <v>12042</v>
      </c>
      <c r="V1188" s="13" t="s">
        <v>8626</v>
      </c>
      <c r="W1188" s="13">
        <v>200</v>
      </c>
      <c r="X1188" s="13">
        <v>210000</v>
      </c>
      <c r="Y1188" s="13"/>
      <c r="Z1188" s="15" t="str">
        <f>VLOOKUP(D1188,'ZOHO Export'!$H:$W,16,FALSE)</f>
        <v>Marcos Delgado Lopez</v>
      </c>
      <c r="AA1188" s="15" t="str">
        <f>VLOOKUP(E1188,'ZOHO Export'!$H:$W,16,FALSE)</f>
        <v>Damien Hemmeryckx</v>
      </c>
    </row>
    <row r="1189" spans="1:27" x14ac:dyDescent="0.3">
      <c r="A1189" s="13" t="s">
        <v>2302</v>
      </c>
      <c r="B1189" s="13" t="s">
        <v>5910</v>
      </c>
      <c r="C1189" s="13"/>
      <c r="D1189" s="13" t="s">
        <v>12573</v>
      </c>
      <c r="E1189" s="13" t="s">
        <v>11708</v>
      </c>
      <c r="F1189" s="13" t="s">
        <v>12601</v>
      </c>
      <c r="G1189" s="13" t="s">
        <v>1993</v>
      </c>
      <c r="H1189" s="13" t="s">
        <v>29</v>
      </c>
      <c r="I1189" s="14">
        <v>44616</v>
      </c>
      <c r="J1189" s="14">
        <v>44773</v>
      </c>
      <c r="K1189" s="14">
        <v>44616</v>
      </c>
      <c r="L1189" s="13">
        <v>8002.8</v>
      </c>
      <c r="M1189" s="13" t="s">
        <v>11708</v>
      </c>
      <c r="N1189" s="13">
        <v>0</v>
      </c>
      <c r="O1189" s="13">
        <v>0</v>
      </c>
      <c r="P1189" s="13" t="s">
        <v>122</v>
      </c>
      <c r="Q1189" s="13"/>
      <c r="R1189" s="13" t="s">
        <v>25</v>
      </c>
      <c r="S1189" s="13" t="s">
        <v>11775</v>
      </c>
      <c r="T1189" s="13" t="s">
        <v>38</v>
      </c>
      <c r="U1189" s="13" t="s">
        <v>38</v>
      </c>
      <c r="V1189" s="13" t="s">
        <v>8627</v>
      </c>
      <c r="W1189" s="13">
        <v>1</v>
      </c>
      <c r="X1189" s="13">
        <v>8002.8</v>
      </c>
      <c r="Y1189" s="13"/>
      <c r="Z1189" s="15" t="e">
        <f>VLOOKUP(D1189,'ZOHO Export'!$H:$W,16,FALSE)</f>
        <v>#N/A</v>
      </c>
      <c r="AA1189" s="15" t="str">
        <f>VLOOKUP(E1189,'ZOHO Export'!$H:$W,16,FALSE)</f>
        <v>Jurgen Van Den Driessche</v>
      </c>
    </row>
    <row r="1190" spans="1:27" x14ac:dyDescent="0.3">
      <c r="A1190" s="13" t="s">
        <v>2303</v>
      </c>
      <c r="B1190" s="13" t="s">
        <v>5911</v>
      </c>
      <c r="C1190" s="13"/>
      <c r="D1190" s="13" t="s">
        <v>12573</v>
      </c>
      <c r="E1190" s="13" t="s">
        <v>11708</v>
      </c>
      <c r="F1190" s="13" t="s">
        <v>12601</v>
      </c>
      <c r="G1190" s="13" t="s">
        <v>1993</v>
      </c>
      <c r="H1190" s="13" t="s">
        <v>29</v>
      </c>
      <c r="I1190" s="14">
        <v>44616</v>
      </c>
      <c r="J1190" s="14">
        <v>44804</v>
      </c>
      <c r="K1190" s="14">
        <v>44616</v>
      </c>
      <c r="L1190" s="13">
        <v>5500.57</v>
      </c>
      <c r="M1190" s="13" t="s">
        <v>11708</v>
      </c>
      <c r="N1190" s="13">
        <v>0</v>
      </c>
      <c r="O1190" s="13">
        <v>0</v>
      </c>
      <c r="P1190" s="13" t="s">
        <v>122</v>
      </c>
      <c r="Q1190" s="13"/>
      <c r="R1190" s="13" t="s">
        <v>25</v>
      </c>
      <c r="S1190" s="13" t="s">
        <v>11775</v>
      </c>
      <c r="T1190" s="13" t="s">
        <v>38</v>
      </c>
      <c r="U1190" s="13" t="s">
        <v>38</v>
      </c>
      <c r="V1190" s="13" t="s">
        <v>8628</v>
      </c>
      <c r="W1190" s="13">
        <v>0</v>
      </c>
      <c r="X1190" s="13">
        <v>5500.57</v>
      </c>
      <c r="Y1190" s="13"/>
      <c r="Z1190" s="15" t="e">
        <f>VLOOKUP(D1190,'ZOHO Export'!$H:$W,16,FALSE)</f>
        <v>#N/A</v>
      </c>
      <c r="AA1190" s="15" t="str">
        <f>VLOOKUP(E1190,'ZOHO Export'!$H:$W,16,FALSE)</f>
        <v>Jurgen Van Den Driessche</v>
      </c>
    </row>
    <row r="1191" spans="1:27" x14ac:dyDescent="0.3">
      <c r="A1191" s="13" t="s">
        <v>2304</v>
      </c>
      <c r="B1191" s="13" t="s">
        <v>5912</v>
      </c>
      <c r="C1191" s="13"/>
      <c r="D1191" s="13" t="s">
        <v>12573</v>
      </c>
      <c r="E1191" s="13" t="s">
        <v>11708</v>
      </c>
      <c r="F1191" s="13" t="s">
        <v>11723</v>
      </c>
      <c r="G1191" s="13" t="s">
        <v>1993</v>
      </c>
      <c r="H1191" s="13" t="s">
        <v>29</v>
      </c>
      <c r="I1191" s="14">
        <v>44616</v>
      </c>
      <c r="J1191" s="14">
        <v>44727</v>
      </c>
      <c r="K1191" s="14">
        <v>44616</v>
      </c>
      <c r="L1191" s="13">
        <v>4500.79</v>
      </c>
      <c r="M1191" s="13" t="s">
        <v>11708</v>
      </c>
      <c r="N1191" s="13">
        <v>0</v>
      </c>
      <c r="O1191" s="13">
        <v>0</v>
      </c>
      <c r="P1191" s="13" t="s">
        <v>122</v>
      </c>
      <c r="Q1191" s="13"/>
      <c r="R1191" s="13" t="s">
        <v>25</v>
      </c>
      <c r="S1191" s="13" t="s">
        <v>11775</v>
      </c>
      <c r="T1191" s="13" t="s">
        <v>38</v>
      </c>
      <c r="U1191" s="13" t="s">
        <v>38</v>
      </c>
      <c r="V1191" s="13" t="s">
        <v>8629</v>
      </c>
      <c r="W1191" s="13">
        <v>0</v>
      </c>
      <c r="X1191" s="13">
        <v>4500.79</v>
      </c>
      <c r="Y1191" s="13"/>
      <c r="Z1191" s="15" t="e">
        <f>VLOOKUP(D1191,'ZOHO Export'!$H:$W,16,FALSE)</f>
        <v>#N/A</v>
      </c>
      <c r="AA1191" s="15" t="str">
        <f>VLOOKUP(E1191,'ZOHO Export'!$H:$W,16,FALSE)</f>
        <v>Jurgen Van Den Driessche</v>
      </c>
    </row>
    <row r="1192" spans="1:27" x14ac:dyDescent="0.3">
      <c r="A1192" s="13" t="s">
        <v>2305</v>
      </c>
      <c r="B1192" s="13" t="s">
        <v>13129</v>
      </c>
      <c r="C1192" s="13"/>
      <c r="D1192" s="13" t="s">
        <v>13130</v>
      </c>
      <c r="E1192" s="13" t="s">
        <v>11649</v>
      </c>
      <c r="F1192" s="13"/>
      <c r="G1192" s="13" t="s">
        <v>2306</v>
      </c>
      <c r="H1192" s="13" t="s">
        <v>29</v>
      </c>
      <c r="I1192" s="14">
        <v>44616</v>
      </c>
      <c r="J1192" s="14">
        <v>44712</v>
      </c>
      <c r="K1192" s="14">
        <v>44616</v>
      </c>
      <c r="L1192" s="13">
        <v>14060</v>
      </c>
      <c r="M1192" s="13" t="s">
        <v>11649</v>
      </c>
      <c r="N1192" s="13">
        <v>0</v>
      </c>
      <c r="O1192" s="13">
        <v>0</v>
      </c>
      <c r="P1192" s="13" t="s">
        <v>122</v>
      </c>
      <c r="Q1192" s="13"/>
      <c r="R1192" s="13" t="s">
        <v>82</v>
      </c>
      <c r="S1192" s="13" t="s">
        <v>6878</v>
      </c>
      <c r="T1192" s="13" t="s">
        <v>27</v>
      </c>
      <c r="U1192" s="13" t="s">
        <v>27</v>
      </c>
      <c r="V1192" s="13" t="s">
        <v>8630</v>
      </c>
      <c r="W1192" s="13">
        <v>0</v>
      </c>
      <c r="X1192" s="13">
        <v>14060</v>
      </c>
      <c r="Y1192" s="13"/>
      <c r="Z1192" s="15" t="e">
        <f>VLOOKUP(D1192,'ZOHO Export'!$H:$W,16,FALSE)</f>
        <v>#N/A</v>
      </c>
      <c r="AA1192" s="15" t="str">
        <f>VLOOKUP(E1192,'ZOHO Export'!$H:$W,16,FALSE)</f>
        <v>Wissem Bensaid</v>
      </c>
    </row>
    <row r="1193" spans="1:27" x14ac:dyDescent="0.3">
      <c r="A1193" s="13" t="s">
        <v>2308</v>
      </c>
      <c r="B1193" s="13" t="s">
        <v>13131</v>
      </c>
      <c r="C1193" s="13"/>
      <c r="D1193" s="13" t="s">
        <v>12688</v>
      </c>
      <c r="E1193" s="13" t="s">
        <v>11649</v>
      </c>
      <c r="F1193" s="13"/>
      <c r="G1193" s="13" t="s">
        <v>2203</v>
      </c>
      <c r="H1193" s="13" t="s">
        <v>29</v>
      </c>
      <c r="I1193" s="14">
        <v>44616</v>
      </c>
      <c r="J1193" s="14">
        <v>44624</v>
      </c>
      <c r="K1193" s="14">
        <v>44616</v>
      </c>
      <c r="L1193" s="13">
        <v>1000</v>
      </c>
      <c r="M1193" s="13" t="s">
        <v>11649</v>
      </c>
      <c r="N1193" s="13">
        <v>0</v>
      </c>
      <c r="O1193" s="13">
        <v>0</v>
      </c>
      <c r="P1193" s="13" t="s">
        <v>122</v>
      </c>
      <c r="Q1193" s="13"/>
      <c r="R1193" s="13" t="s">
        <v>82</v>
      </c>
      <c r="S1193" s="13" t="s">
        <v>6878</v>
      </c>
      <c r="T1193" s="13" t="s">
        <v>27</v>
      </c>
      <c r="U1193" s="13" t="s">
        <v>27</v>
      </c>
      <c r="V1193" s="13" t="s">
        <v>8631</v>
      </c>
      <c r="W1193" s="13">
        <v>0</v>
      </c>
      <c r="X1193" s="13">
        <v>1000</v>
      </c>
      <c r="Y1193" s="13"/>
      <c r="Z1193" s="15" t="e">
        <f>VLOOKUP(D1193,'ZOHO Export'!$H:$W,16,FALSE)</f>
        <v>#N/A</v>
      </c>
      <c r="AA1193" s="15" t="str">
        <f>VLOOKUP(E1193,'ZOHO Export'!$H:$W,16,FALSE)</f>
        <v>Wissem Bensaid</v>
      </c>
    </row>
    <row r="1194" spans="1:27" x14ac:dyDescent="0.3">
      <c r="A1194" s="13" t="s">
        <v>2309</v>
      </c>
      <c r="B1194" s="13" t="s">
        <v>13132</v>
      </c>
      <c r="C1194" s="13"/>
      <c r="D1194" s="13" t="s">
        <v>12688</v>
      </c>
      <c r="E1194" s="13" t="s">
        <v>11649</v>
      </c>
      <c r="F1194" s="13"/>
      <c r="G1194" s="13" t="s">
        <v>964</v>
      </c>
      <c r="H1194" s="13" t="s">
        <v>29</v>
      </c>
      <c r="I1194" s="14">
        <v>44616</v>
      </c>
      <c r="J1194" s="14">
        <v>44621</v>
      </c>
      <c r="K1194" s="14">
        <v>44616</v>
      </c>
      <c r="L1194" s="13">
        <v>3500</v>
      </c>
      <c r="M1194" s="13" t="s">
        <v>11649</v>
      </c>
      <c r="N1194" s="13">
        <v>0</v>
      </c>
      <c r="O1194" s="13">
        <v>0</v>
      </c>
      <c r="P1194" s="13" t="s">
        <v>122</v>
      </c>
      <c r="Q1194" s="13"/>
      <c r="R1194" s="13" t="s">
        <v>82</v>
      </c>
      <c r="S1194" s="13" t="s">
        <v>6878</v>
      </c>
      <c r="T1194" s="13" t="s">
        <v>27</v>
      </c>
      <c r="U1194" s="13" t="s">
        <v>27</v>
      </c>
      <c r="V1194" s="13" t="s">
        <v>8632</v>
      </c>
      <c r="W1194" s="13">
        <v>0</v>
      </c>
      <c r="X1194" s="13">
        <v>3500</v>
      </c>
      <c r="Y1194" s="13"/>
      <c r="Z1194" s="15" t="e">
        <f>VLOOKUP(D1194,'ZOHO Export'!$H:$W,16,FALSE)</f>
        <v>#N/A</v>
      </c>
      <c r="AA1194" s="15" t="str">
        <f>VLOOKUP(E1194,'ZOHO Export'!$H:$W,16,FALSE)</f>
        <v>Wissem Bensaid</v>
      </c>
    </row>
    <row r="1195" spans="1:27" x14ac:dyDescent="0.3">
      <c r="A1195" s="13" t="s">
        <v>2310</v>
      </c>
      <c r="B1195" s="13" t="s">
        <v>13133</v>
      </c>
      <c r="C1195" s="13"/>
      <c r="D1195" s="13" t="s">
        <v>11804</v>
      </c>
      <c r="E1195" s="13" t="s">
        <v>11649</v>
      </c>
      <c r="F1195" s="13"/>
      <c r="G1195" s="13" t="s">
        <v>127</v>
      </c>
      <c r="H1195" s="13" t="s">
        <v>59</v>
      </c>
      <c r="I1195" s="14">
        <v>44616</v>
      </c>
      <c r="J1195" s="14">
        <v>44834</v>
      </c>
      <c r="K1195" s="14">
        <v>44616</v>
      </c>
      <c r="L1195" s="13">
        <v>1000</v>
      </c>
      <c r="M1195" s="13" t="s">
        <v>11649</v>
      </c>
      <c r="N1195" s="13">
        <v>0</v>
      </c>
      <c r="O1195" s="13">
        <v>0</v>
      </c>
      <c r="P1195" s="13" t="s">
        <v>122</v>
      </c>
      <c r="Q1195" s="13"/>
      <c r="R1195" s="13" t="s">
        <v>25</v>
      </c>
      <c r="S1195" s="13" t="s">
        <v>6878</v>
      </c>
      <c r="T1195" s="13" t="s">
        <v>27</v>
      </c>
      <c r="U1195" s="13" t="s">
        <v>27</v>
      </c>
      <c r="V1195" s="13" t="s">
        <v>8633</v>
      </c>
      <c r="W1195" s="13">
        <v>0</v>
      </c>
      <c r="X1195" s="13">
        <v>1000</v>
      </c>
      <c r="Y1195" s="13"/>
      <c r="Z1195" s="15" t="str">
        <f>VLOOKUP(D1195,'ZOHO Export'!$H:$W,16,FALSE)</f>
        <v>Bilel Khemakhem</v>
      </c>
      <c r="AA1195" s="15" t="str">
        <f>VLOOKUP(E1195,'ZOHO Export'!$H:$W,16,FALSE)</f>
        <v>Wissem Bensaid</v>
      </c>
    </row>
    <row r="1196" spans="1:27" x14ac:dyDescent="0.3">
      <c r="A1196" s="13" t="s">
        <v>2311</v>
      </c>
      <c r="B1196" s="13" t="s">
        <v>5917</v>
      </c>
      <c r="C1196" s="13"/>
      <c r="D1196" s="13" t="s">
        <v>13134</v>
      </c>
      <c r="E1196" s="13" t="s">
        <v>11787</v>
      </c>
      <c r="F1196" s="13" t="s">
        <v>11723</v>
      </c>
      <c r="G1196" s="13" t="s">
        <v>2223</v>
      </c>
      <c r="H1196" s="13" t="s">
        <v>29</v>
      </c>
      <c r="I1196" s="14">
        <v>44615</v>
      </c>
      <c r="J1196" s="14">
        <v>44687</v>
      </c>
      <c r="K1196" s="14">
        <v>44687</v>
      </c>
      <c r="L1196" s="13">
        <v>-13888.19</v>
      </c>
      <c r="M1196" s="13" t="s">
        <v>13134</v>
      </c>
      <c r="N1196" s="13">
        <v>2</v>
      </c>
      <c r="O1196" s="13">
        <v>2</v>
      </c>
      <c r="P1196" s="13" t="s">
        <v>122</v>
      </c>
      <c r="Q1196" s="13"/>
      <c r="R1196" s="13" t="s">
        <v>36</v>
      </c>
      <c r="S1196" s="13" t="s">
        <v>13135</v>
      </c>
      <c r="T1196" s="13" t="s">
        <v>53</v>
      </c>
      <c r="U1196" s="13" t="s">
        <v>13136</v>
      </c>
      <c r="V1196" s="13" t="s">
        <v>8634</v>
      </c>
      <c r="W1196" s="13">
        <v>5</v>
      </c>
      <c r="X1196" s="13">
        <v>39622.51</v>
      </c>
      <c r="Y1196" s="13"/>
      <c r="Z1196" s="15" t="e">
        <f>VLOOKUP(D1196,'ZOHO Export'!$H:$W,16,FALSE)</f>
        <v>#N/A</v>
      </c>
      <c r="AA1196" s="15" t="str">
        <f>VLOOKUP(E1196,'ZOHO Export'!$H:$W,16,FALSE)</f>
        <v>Carlos Bravo Fernández</v>
      </c>
    </row>
    <row r="1197" spans="1:27" x14ac:dyDescent="0.3">
      <c r="A1197" s="13" t="s">
        <v>2314</v>
      </c>
      <c r="B1197" s="13" t="s">
        <v>5918</v>
      </c>
      <c r="C1197" s="13"/>
      <c r="D1197" s="13" t="s">
        <v>11730</v>
      </c>
      <c r="E1197" s="13" t="s">
        <v>11649</v>
      </c>
      <c r="F1197" s="13"/>
      <c r="G1197" s="13" t="s">
        <v>451</v>
      </c>
      <c r="H1197" s="13" t="s">
        <v>29</v>
      </c>
      <c r="I1197" s="14">
        <v>44606</v>
      </c>
      <c r="J1197" s="14">
        <v>44926</v>
      </c>
      <c r="K1197" s="14">
        <v>44615</v>
      </c>
      <c r="L1197" s="13">
        <v>22815</v>
      </c>
      <c r="M1197" s="13" t="s">
        <v>11649</v>
      </c>
      <c r="N1197" s="13">
        <v>0</v>
      </c>
      <c r="O1197" s="13">
        <v>0</v>
      </c>
      <c r="P1197" s="13" t="s">
        <v>122</v>
      </c>
      <c r="Q1197" s="13"/>
      <c r="R1197" s="13" t="s">
        <v>36</v>
      </c>
      <c r="S1197" s="13" t="s">
        <v>6878</v>
      </c>
      <c r="T1197" s="13" t="s">
        <v>27</v>
      </c>
      <c r="U1197" s="13" t="s">
        <v>27</v>
      </c>
      <c r="V1197" s="13" t="s">
        <v>8635</v>
      </c>
      <c r="W1197" s="13">
        <v>0</v>
      </c>
      <c r="X1197" s="13">
        <v>22815</v>
      </c>
      <c r="Y1197" s="13"/>
      <c r="Z1197" s="15" t="str">
        <f>VLOOKUP(D1197,'ZOHO Export'!$H:$W,16,FALSE)</f>
        <v>Mansour Hamza</v>
      </c>
      <c r="AA1197" s="15" t="str">
        <f>VLOOKUP(E1197,'ZOHO Export'!$H:$W,16,FALSE)</f>
        <v>Wissem Bensaid</v>
      </c>
    </row>
    <row r="1198" spans="1:27" x14ac:dyDescent="0.3">
      <c r="A1198" s="13" t="s">
        <v>2315</v>
      </c>
      <c r="B1198" s="13" t="s">
        <v>5919</v>
      </c>
      <c r="C1198" s="13"/>
      <c r="D1198" s="13" t="s">
        <v>12663</v>
      </c>
      <c r="E1198" s="13" t="s">
        <v>11736</v>
      </c>
      <c r="F1198" s="13"/>
      <c r="G1198" s="13" t="s">
        <v>1515</v>
      </c>
      <c r="H1198" s="13" t="s">
        <v>29</v>
      </c>
      <c r="I1198" s="14">
        <v>44614</v>
      </c>
      <c r="J1198" s="14">
        <v>44697</v>
      </c>
      <c r="K1198" s="14">
        <v>44614</v>
      </c>
      <c r="L1198" s="13">
        <v>1082.0899999999999</v>
      </c>
      <c r="M1198" s="13" t="s">
        <v>11736</v>
      </c>
      <c r="N1198" s="13">
        <v>0</v>
      </c>
      <c r="O1198" s="13">
        <v>0</v>
      </c>
      <c r="P1198" s="13" t="s">
        <v>122</v>
      </c>
      <c r="Q1198" s="13"/>
      <c r="R1198" s="13" t="s">
        <v>43</v>
      </c>
      <c r="S1198" s="13" t="s">
        <v>11768</v>
      </c>
      <c r="T1198" s="13" t="s">
        <v>45</v>
      </c>
      <c r="U1198" s="13" t="s">
        <v>45</v>
      </c>
      <c r="V1198" s="13" t="s">
        <v>8636</v>
      </c>
      <c r="W1198" s="13">
        <v>0.55000000000000004</v>
      </c>
      <c r="X1198" s="13">
        <v>1082.0899999999999</v>
      </c>
      <c r="Y1198" s="13"/>
      <c r="Z1198" s="15" t="e">
        <f>VLOOKUP(D1198,'ZOHO Export'!$H:$W,16,FALSE)</f>
        <v>#N/A</v>
      </c>
      <c r="AA1198" s="15" t="str">
        <f>VLOOKUP(E1198,'ZOHO Export'!$H:$W,16,FALSE)</f>
        <v>Begona Soto</v>
      </c>
    </row>
    <row r="1199" spans="1:27" x14ac:dyDescent="0.3">
      <c r="A1199" s="13" t="s">
        <v>2316</v>
      </c>
      <c r="B1199" s="13" t="s">
        <v>5920</v>
      </c>
      <c r="C1199" s="13"/>
      <c r="D1199" s="13" t="s">
        <v>11707</v>
      </c>
      <c r="E1199" s="13" t="s">
        <v>11708</v>
      </c>
      <c r="F1199" s="13" t="s">
        <v>11723</v>
      </c>
      <c r="G1199" s="13" t="s">
        <v>2084</v>
      </c>
      <c r="H1199" s="13" t="s">
        <v>59</v>
      </c>
      <c r="I1199" s="14">
        <v>44613</v>
      </c>
      <c r="J1199" s="14">
        <v>44620</v>
      </c>
      <c r="K1199" s="14">
        <v>44613</v>
      </c>
      <c r="L1199" s="13">
        <v>3000</v>
      </c>
      <c r="M1199" s="13" t="s">
        <v>11707</v>
      </c>
      <c r="N1199" s="13">
        <v>0</v>
      </c>
      <c r="O1199" s="13">
        <v>0</v>
      </c>
      <c r="P1199" s="13" t="s">
        <v>122</v>
      </c>
      <c r="Q1199" s="13"/>
      <c r="R1199" s="13" t="s">
        <v>25</v>
      </c>
      <c r="S1199" s="13" t="s">
        <v>12845</v>
      </c>
      <c r="T1199" s="13" t="s">
        <v>38</v>
      </c>
      <c r="U1199" s="13" t="s">
        <v>38</v>
      </c>
      <c r="V1199" s="13" t="s">
        <v>8637</v>
      </c>
      <c r="W1199" s="13">
        <v>0.01</v>
      </c>
      <c r="X1199" s="13">
        <v>3000</v>
      </c>
      <c r="Y1199" s="13"/>
      <c r="Z1199" s="15" t="str">
        <f>VLOOKUP(D1199,'ZOHO Export'!$H:$W,16,FALSE)</f>
        <v>Guy Melis</v>
      </c>
      <c r="AA1199" s="15" t="str">
        <f>VLOOKUP(E1199,'ZOHO Export'!$H:$W,16,FALSE)</f>
        <v>Jurgen Van Den Driessche</v>
      </c>
    </row>
    <row r="1200" spans="1:27" x14ac:dyDescent="0.3">
      <c r="A1200" s="13" t="s">
        <v>2317</v>
      </c>
      <c r="B1200" s="13" t="s">
        <v>13137</v>
      </c>
      <c r="C1200" s="13"/>
      <c r="D1200" s="13" t="s">
        <v>12688</v>
      </c>
      <c r="E1200" s="13" t="s">
        <v>11649</v>
      </c>
      <c r="F1200" s="13"/>
      <c r="G1200" s="13" t="s">
        <v>2318</v>
      </c>
      <c r="H1200" s="13" t="s">
        <v>29</v>
      </c>
      <c r="I1200" s="14">
        <v>44613</v>
      </c>
      <c r="J1200" s="14">
        <v>44763</v>
      </c>
      <c r="K1200" s="14">
        <v>44613</v>
      </c>
      <c r="L1200" s="13">
        <v>75000</v>
      </c>
      <c r="M1200" s="13" t="s">
        <v>11649</v>
      </c>
      <c r="N1200" s="13">
        <v>0</v>
      </c>
      <c r="O1200" s="13">
        <v>0</v>
      </c>
      <c r="P1200" s="13" t="s">
        <v>122</v>
      </c>
      <c r="Q1200" s="13"/>
      <c r="R1200" s="13" t="s">
        <v>25</v>
      </c>
      <c r="S1200" s="13" t="s">
        <v>6878</v>
      </c>
      <c r="T1200" s="13" t="s">
        <v>27</v>
      </c>
      <c r="U1200" s="13" t="s">
        <v>27</v>
      </c>
      <c r="V1200" s="13" t="s">
        <v>8638</v>
      </c>
      <c r="W1200" s="13">
        <v>0</v>
      </c>
      <c r="X1200" s="13">
        <v>75000</v>
      </c>
      <c r="Y1200" s="13"/>
      <c r="Z1200" s="15" t="e">
        <f>VLOOKUP(D1200,'ZOHO Export'!$H:$W,16,FALSE)</f>
        <v>#N/A</v>
      </c>
      <c r="AA1200" s="15" t="str">
        <f>VLOOKUP(E1200,'ZOHO Export'!$H:$W,16,FALSE)</f>
        <v>Wissem Bensaid</v>
      </c>
    </row>
    <row r="1201" spans="1:27" x14ac:dyDescent="0.3">
      <c r="A1201" s="13" t="s">
        <v>2319</v>
      </c>
      <c r="B1201" s="13" t="s">
        <v>5922</v>
      </c>
      <c r="C1201" s="13" t="s">
        <v>13138</v>
      </c>
      <c r="D1201" s="13" t="s">
        <v>11675</v>
      </c>
      <c r="E1201" s="13" t="s">
        <v>11675</v>
      </c>
      <c r="F1201" s="13"/>
      <c r="G1201" s="13" t="s">
        <v>1243</v>
      </c>
      <c r="H1201" s="13" t="s">
        <v>29</v>
      </c>
      <c r="I1201" s="14">
        <v>44608</v>
      </c>
      <c r="J1201" s="14">
        <v>44650</v>
      </c>
      <c r="K1201" s="14">
        <v>44608</v>
      </c>
      <c r="L1201" s="13">
        <v>1806.2</v>
      </c>
      <c r="M1201" s="13" t="s">
        <v>11675</v>
      </c>
      <c r="N1201" s="13">
        <v>1</v>
      </c>
      <c r="O1201" s="13">
        <v>0</v>
      </c>
      <c r="P1201" s="13" t="s">
        <v>122</v>
      </c>
      <c r="Q1201" s="13"/>
      <c r="R1201" s="13" t="s">
        <v>82</v>
      </c>
      <c r="S1201" s="13" t="s">
        <v>12805</v>
      </c>
      <c r="T1201" s="13" t="s">
        <v>84</v>
      </c>
      <c r="U1201" s="13" t="s">
        <v>84</v>
      </c>
      <c r="V1201" s="13" t="s">
        <v>13139</v>
      </c>
      <c r="W1201" s="13">
        <v>0.02</v>
      </c>
      <c r="X1201" s="13">
        <v>1896.51</v>
      </c>
      <c r="Y1201" s="13"/>
      <c r="Z1201" s="15" t="str">
        <f>VLOOKUP(D1201,'ZOHO Export'!$H:$W,16,FALSE)</f>
        <v>Pranay Pawar</v>
      </c>
      <c r="AA1201" s="15" t="str">
        <f>VLOOKUP(E1201,'ZOHO Export'!$H:$W,16,FALSE)</f>
        <v>Pranay Pawar</v>
      </c>
    </row>
    <row r="1202" spans="1:27" x14ac:dyDescent="0.3">
      <c r="A1202" s="13" t="s">
        <v>2320</v>
      </c>
      <c r="B1202" s="13" t="s">
        <v>5923</v>
      </c>
      <c r="C1202" s="13"/>
      <c r="D1202" s="13" t="s">
        <v>11818</v>
      </c>
      <c r="E1202" s="13" t="s">
        <v>11792</v>
      </c>
      <c r="F1202" s="13" t="s">
        <v>11711</v>
      </c>
      <c r="G1202" s="13" t="s">
        <v>765</v>
      </c>
      <c r="H1202" s="13" t="s">
        <v>29</v>
      </c>
      <c r="I1202" s="14">
        <v>44606</v>
      </c>
      <c r="J1202" s="14">
        <v>45291</v>
      </c>
      <c r="K1202" s="14">
        <v>44988</v>
      </c>
      <c r="L1202" s="13">
        <v>0</v>
      </c>
      <c r="M1202" s="13" t="s">
        <v>11818</v>
      </c>
      <c r="N1202" s="13">
        <v>2</v>
      </c>
      <c r="O1202" s="13">
        <v>1</v>
      </c>
      <c r="P1202" s="13" t="s">
        <v>122</v>
      </c>
      <c r="Q1202" s="13"/>
      <c r="R1202" s="13" t="s">
        <v>82</v>
      </c>
      <c r="S1202" s="13" t="s">
        <v>13140</v>
      </c>
      <c r="T1202" s="13" t="s">
        <v>53</v>
      </c>
      <c r="U1202" s="13" t="s">
        <v>11836</v>
      </c>
      <c r="V1202" s="13" t="s">
        <v>8640</v>
      </c>
      <c r="W1202" s="13">
        <v>110</v>
      </c>
      <c r="X1202" s="13">
        <v>910360</v>
      </c>
      <c r="Y1202" s="13"/>
      <c r="Z1202" s="15" t="str">
        <f>VLOOKUP(D1202,'ZOHO Export'!$H:$W,16,FALSE)</f>
        <v>Marcos Delgado Lopez</v>
      </c>
      <c r="AA1202" s="15" t="str">
        <f>VLOOKUP(E1202,'ZOHO Export'!$H:$W,16,FALSE)</f>
        <v>Damien Hemmeryckx</v>
      </c>
    </row>
    <row r="1203" spans="1:27" x14ac:dyDescent="0.3">
      <c r="A1203" s="13" t="s">
        <v>2321</v>
      </c>
      <c r="B1203" s="13" t="s">
        <v>5924</v>
      </c>
      <c r="C1203" s="13" t="s">
        <v>13141</v>
      </c>
      <c r="D1203" s="13" t="s">
        <v>13142</v>
      </c>
      <c r="E1203" s="13" t="s">
        <v>12682</v>
      </c>
      <c r="F1203" s="13" t="s">
        <v>13077</v>
      </c>
      <c r="G1203" s="13" t="s">
        <v>1229</v>
      </c>
      <c r="H1203" s="13" t="s">
        <v>59</v>
      </c>
      <c r="I1203" s="14">
        <v>44602</v>
      </c>
      <c r="J1203" s="14">
        <v>45016</v>
      </c>
      <c r="K1203" s="14">
        <v>45006</v>
      </c>
      <c r="L1203" s="13">
        <v>3346.23</v>
      </c>
      <c r="M1203" s="13" t="s">
        <v>13077</v>
      </c>
      <c r="N1203" s="13">
        <v>4</v>
      </c>
      <c r="O1203" s="13">
        <v>4</v>
      </c>
      <c r="P1203" s="13" t="s">
        <v>122</v>
      </c>
      <c r="Q1203" s="13"/>
      <c r="R1203" s="13" t="s">
        <v>36</v>
      </c>
      <c r="S1203" s="13" t="s">
        <v>13143</v>
      </c>
      <c r="T1203" s="13" t="s">
        <v>53</v>
      </c>
      <c r="U1203" s="13" t="s">
        <v>12071</v>
      </c>
      <c r="V1203" s="13" t="s">
        <v>8641</v>
      </c>
      <c r="W1203" s="13">
        <v>10</v>
      </c>
      <c r="X1203" s="13">
        <v>177834.63</v>
      </c>
      <c r="Y1203" s="13"/>
      <c r="Z1203" s="15" t="e">
        <f>VLOOKUP(D1203,'ZOHO Export'!$H:$W,16,FALSE)</f>
        <v>#N/A</v>
      </c>
      <c r="AA1203" s="15" t="e">
        <f>VLOOKUP(E1203,'ZOHO Export'!$H:$W,16,FALSE)</f>
        <v>#N/A</v>
      </c>
    </row>
    <row r="1204" spans="1:27" x14ac:dyDescent="0.3">
      <c r="A1204" s="13" t="s">
        <v>2324</v>
      </c>
      <c r="B1204" s="13" t="s">
        <v>13144</v>
      </c>
      <c r="C1204" s="13"/>
      <c r="D1204" s="13" t="s">
        <v>13045</v>
      </c>
      <c r="E1204" s="13" t="s">
        <v>11693</v>
      </c>
      <c r="F1204" s="13" t="s">
        <v>11896</v>
      </c>
      <c r="G1204" s="13" t="s">
        <v>2325</v>
      </c>
      <c r="H1204" s="13" t="s">
        <v>29</v>
      </c>
      <c r="I1204" s="14">
        <v>44601</v>
      </c>
      <c r="J1204" s="14">
        <v>44712</v>
      </c>
      <c r="K1204" s="14">
        <v>44601</v>
      </c>
      <c r="L1204" s="13">
        <v>22006</v>
      </c>
      <c r="M1204" s="13" t="s">
        <v>13145</v>
      </c>
      <c r="N1204" s="13">
        <v>0</v>
      </c>
      <c r="O1204" s="13">
        <v>0</v>
      </c>
      <c r="P1204" s="13" t="s">
        <v>122</v>
      </c>
      <c r="Q1204" s="13"/>
      <c r="R1204" s="13" t="s">
        <v>25</v>
      </c>
      <c r="S1204" s="13" t="s">
        <v>13146</v>
      </c>
      <c r="T1204" s="13" t="s">
        <v>64</v>
      </c>
      <c r="U1204" s="13" t="s">
        <v>11725</v>
      </c>
      <c r="V1204" s="13" t="s">
        <v>8642</v>
      </c>
      <c r="W1204" s="13">
        <v>0.9</v>
      </c>
      <c r="X1204" s="13">
        <v>22006</v>
      </c>
      <c r="Y1204" s="13"/>
      <c r="Z1204" s="15" t="str">
        <f>VLOOKUP(D1204,'ZOHO Export'!$H:$W,16,FALSE)</f>
        <v>Mouhamad Jida</v>
      </c>
      <c r="AA1204" s="15" t="str">
        <f>VLOOKUP(E1204,'ZOHO Export'!$H:$W,16,FALSE)</f>
        <v>Peter Holvoet</v>
      </c>
    </row>
    <row r="1205" spans="1:27" x14ac:dyDescent="0.3">
      <c r="A1205" s="13" t="s">
        <v>2327</v>
      </c>
      <c r="B1205" s="13" t="s">
        <v>5926</v>
      </c>
      <c r="C1205" s="13"/>
      <c r="D1205" s="13" t="s">
        <v>11843</v>
      </c>
      <c r="E1205" s="13" t="s">
        <v>11693</v>
      </c>
      <c r="F1205" s="13"/>
      <c r="G1205" s="13" t="s">
        <v>2325</v>
      </c>
      <c r="H1205" s="13" t="s">
        <v>59</v>
      </c>
      <c r="I1205" s="14">
        <v>44601</v>
      </c>
      <c r="J1205" s="14">
        <v>44796</v>
      </c>
      <c r="K1205" s="14">
        <v>44601</v>
      </c>
      <c r="L1205" s="13">
        <v>5145.42</v>
      </c>
      <c r="M1205" s="13" t="s">
        <v>11773</v>
      </c>
      <c r="N1205" s="13">
        <v>0</v>
      </c>
      <c r="O1205" s="13">
        <v>0</v>
      </c>
      <c r="P1205" s="13" t="s">
        <v>122</v>
      </c>
      <c r="Q1205" s="13"/>
      <c r="R1205" s="13" t="s">
        <v>25</v>
      </c>
      <c r="S1205" s="13" t="s">
        <v>13147</v>
      </c>
      <c r="T1205" s="13" t="s">
        <v>64</v>
      </c>
      <c r="U1205" s="13" t="s">
        <v>11853</v>
      </c>
      <c r="V1205" s="13" t="s">
        <v>8643</v>
      </c>
      <c r="W1205" s="13">
        <v>0.2</v>
      </c>
      <c r="X1205" s="13">
        <v>5145.42</v>
      </c>
      <c r="Y1205" s="13"/>
      <c r="Z1205" s="15" t="str">
        <f>VLOOKUP(D1205,'ZOHO Export'!$H:$W,16,FALSE)</f>
        <v>Emmanuel Van De Casteele</v>
      </c>
      <c r="AA1205" s="15" t="str">
        <f>VLOOKUP(E1205,'ZOHO Export'!$H:$W,16,FALSE)</f>
        <v>Peter Holvoet</v>
      </c>
    </row>
    <row r="1206" spans="1:27" x14ac:dyDescent="0.3">
      <c r="A1206" s="13" t="s">
        <v>2329</v>
      </c>
      <c r="B1206" s="13" t="s">
        <v>5927</v>
      </c>
      <c r="C1206" s="13"/>
      <c r="D1206" s="13" t="s">
        <v>11751</v>
      </c>
      <c r="E1206" s="13" t="s">
        <v>11829</v>
      </c>
      <c r="F1206" s="13"/>
      <c r="G1206" s="13" t="s">
        <v>2000</v>
      </c>
      <c r="H1206" s="13" t="s">
        <v>59</v>
      </c>
      <c r="I1206" s="14">
        <v>44601</v>
      </c>
      <c r="J1206" s="14">
        <v>45778</v>
      </c>
      <c r="K1206" s="14">
        <v>45254</v>
      </c>
      <c r="L1206" s="13">
        <v>90720</v>
      </c>
      <c r="M1206" s="13" t="s">
        <v>11751</v>
      </c>
      <c r="N1206" s="13">
        <v>2</v>
      </c>
      <c r="O1206" s="13">
        <v>2</v>
      </c>
      <c r="P1206" s="13" t="s">
        <v>122</v>
      </c>
      <c r="Q1206" s="13"/>
      <c r="R1206" s="13" t="s">
        <v>82</v>
      </c>
      <c r="S1206" s="13" t="s">
        <v>6878</v>
      </c>
      <c r="T1206" s="13" t="s">
        <v>1034</v>
      </c>
      <c r="U1206" s="13" t="s">
        <v>13148</v>
      </c>
      <c r="V1206" s="13" t="s">
        <v>8644</v>
      </c>
      <c r="W1206" s="13">
        <v>50</v>
      </c>
      <c r="X1206" s="13">
        <v>487404</v>
      </c>
      <c r="Y1206" s="13"/>
      <c r="Z1206" s="15" t="str">
        <f>VLOOKUP(D1206,'ZOHO Export'!$H:$W,16,FALSE)</f>
        <v>Sunny Yip</v>
      </c>
      <c r="AA1206" s="15" t="str">
        <f>VLOOKUP(E1206,'ZOHO Export'!$H:$W,16,FALSE)</f>
        <v>William Beyst</v>
      </c>
    </row>
    <row r="1207" spans="1:27" x14ac:dyDescent="0.3">
      <c r="A1207" s="13" t="s">
        <v>2331</v>
      </c>
      <c r="B1207" s="13" t="s">
        <v>5928</v>
      </c>
      <c r="C1207" s="13"/>
      <c r="D1207" s="13" t="s">
        <v>11960</v>
      </c>
      <c r="E1207" s="13" t="s">
        <v>11785</v>
      </c>
      <c r="F1207" s="13" t="s">
        <v>12377</v>
      </c>
      <c r="G1207" s="13" t="s">
        <v>2163</v>
      </c>
      <c r="H1207" s="13" t="s">
        <v>29</v>
      </c>
      <c r="I1207" s="14">
        <v>44600</v>
      </c>
      <c r="J1207" s="14">
        <v>44926</v>
      </c>
      <c r="K1207" s="14">
        <v>44676</v>
      </c>
      <c r="L1207" s="13">
        <v>-162.5</v>
      </c>
      <c r="M1207" s="13" t="s">
        <v>11960</v>
      </c>
      <c r="N1207" s="13">
        <v>4</v>
      </c>
      <c r="O1207" s="13">
        <v>4</v>
      </c>
      <c r="P1207" s="13" t="s">
        <v>122</v>
      </c>
      <c r="Q1207" s="13"/>
      <c r="R1207" s="13" t="s">
        <v>75</v>
      </c>
      <c r="S1207" s="13" t="s">
        <v>6878</v>
      </c>
      <c r="T1207" s="13" t="s">
        <v>38</v>
      </c>
      <c r="U1207" s="13" t="s">
        <v>38</v>
      </c>
      <c r="V1207" s="13" t="s">
        <v>8645</v>
      </c>
      <c r="W1207" s="13">
        <v>0</v>
      </c>
      <c r="X1207" s="13">
        <v>42156</v>
      </c>
      <c r="Y1207" s="13"/>
      <c r="Z1207" s="15" t="str">
        <f>VLOOKUP(D1207,'ZOHO Export'!$H:$W,16,FALSE)</f>
        <v>Sébastien Lerson</v>
      </c>
      <c r="AA1207" s="15" t="str">
        <f>VLOOKUP(E1207,'ZOHO Export'!$H:$W,16,FALSE)</f>
        <v>Nicolas Dubois</v>
      </c>
    </row>
    <row r="1208" spans="1:27" x14ac:dyDescent="0.3">
      <c r="A1208" s="13" t="s">
        <v>2332</v>
      </c>
      <c r="B1208" s="13" t="s">
        <v>5929</v>
      </c>
      <c r="C1208" s="13"/>
      <c r="D1208" s="13" t="s">
        <v>11771</v>
      </c>
      <c r="E1208" s="13" t="s">
        <v>11800</v>
      </c>
      <c r="F1208" s="13"/>
      <c r="G1208" s="13" t="s">
        <v>233</v>
      </c>
      <c r="H1208" s="13" t="s">
        <v>29</v>
      </c>
      <c r="I1208" s="14">
        <v>44596</v>
      </c>
      <c r="J1208" s="14">
        <v>45137</v>
      </c>
      <c r="K1208" s="13"/>
      <c r="L1208" s="13"/>
      <c r="M1208" s="13"/>
      <c r="N1208" s="13">
        <v>0</v>
      </c>
      <c r="O1208" s="13"/>
      <c r="P1208" s="13" t="s">
        <v>122</v>
      </c>
      <c r="Q1208" s="13"/>
      <c r="R1208" s="13" t="s">
        <v>36</v>
      </c>
      <c r="S1208" s="13" t="s">
        <v>6878</v>
      </c>
      <c r="T1208" s="13" t="s">
        <v>84</v>
      </c>
      <c r="U1208" s="13" t="s">
        <v>84</v>
      </c>
      <c r="V1208" s="13" t="s">
        <v>8646</v>
      </c>
      <c r="W1208" s="13">
        <v>1.5</v>
      </c>
      <c r="X1208" s="13"/>
      <c r="Y1208" s="13"/>
      <c r="Z1208" s="15" t="str">
        <f>VLOOKUP(D1208,'ZOHO Export'!$H:$W,16,FALSE)</f>
        <v>Mark Sensenig</v>
      </c>
      <c r="AA1208" s="15" t="str">
        <f>VLOOKUP(E1208,'ZOHO Export'!$H:$W,16,FALSE)</f>
        <v>Mac Olean</v>
      </c>
    </row>
    <row r="1209" spans="1:27" x14ac:dyDescent="0.3">
      <c r="A1209" s="13" t="s">
        <v>2333</v>
      </c>
      <c r="B1209" s="13" t="s">
        <v>5930</v>
      </c>
      <c r="C1209" s="13"/>
      <c r="D1209" s="13" t="s">
        <v>11785</v>
      </c>
      <c r="E1209" s="13" t="s">
        <v>11785</v>
      </c>
      <c r="F1209" s="13" t="s">
        <v>12377</v>
      </c>
      <c r="G1209" s="13" t="s">
        <v>2163</v>
      </c>
      <c r="H1209" s="13" t="s">
        <v>29</v>
      </c>
      <c r="I1209" s="14">
        <v>44595</v>
      </c>
      <c r="J1209" s="14">
        <v>44659</v>
      </c>
      <c r="K1209" s="14">
        <v>44620</v>
      </c>
      <c r="L1209" s="13">
        <v>3200</v>
      </c>
      <c r="M1209" s="13" t="s">
        <v>11785</v>
      </c>
      <c r="N1209" s="13">
        <v>1</v>
      </c>
      <c r="O1209" s="13">
        <v>1</v>
      </c>
      <c r="P1209" s="13" t="s">
        <v>122</v>
      </c>
      <c r="Q1209" s="13"/>
      <c r="R1209" s="13" t="s">
        <v>75</v>
      </c>
      <c r="S1209" s="13" t="s">
        <v>11653</v>
      </c>
      <c r="T1209" s="13" t="s">
        <v>38</v>
      </c>
      <c r="U1209" s="13" t="s">
        <v>38</v>
      </c>
      <c r="V1209" s="13" t="s">
        <v>8647</v>
      </c>
      <c r="W1209" s="13">
        <v>0</v>
      </c>
      <c r="X1209" s="13">
        <v>7800</v>
      </c>
      <c r="Y1209" s="13"/>
      <c r="Z1209" s="15" t="str">
        <f>VLOOKUP(D1209,'ZOHO Export'!$H:$W,16,FALSE)</f>
        <v>Nicolas Dubois</v>
      </c>
      <c r="AA1209" s="15" t="str">
        <f>VLOOKUP(E1209,'ZOHO Export'!$H:$W,16,FALSE)</f>
        <v>Nicolas Dubois</v>
      </c>
    </row>
    <row r="1210" spans="1:27" x14ac:dyDescent="0.3">
      <c r="A1210" s="13" t="s">
        <v>2334</v>
      </c>
      <c r="B1210" s="13" t="s">
        <v>5931</v>
      </c>
      <c r="C1210" s="13"/>
      <c r="D1210" s="13" t="s">
        <v>13149</v>
      </c>
      <c r="E1210" s="13" t="s">
        <v>12323</v>
      </c>
      <c r="F1210" s="13"/>
      <c r="G1210" s="13" t="s">
        <v>2335</v>
      </c>
      <c r="H1210" s="13" t="s">
        <v>29</v>
      </c>
      <c r="I1210" s="14">
        <v>44594</v>
      </c>
      <c r="J1210" s="14">
        <v>44926</v>
      </c>
      <c r="K1210" s="14">
        <v>44806</v>
      </c>
      <c r="L1210" s="13">
        <v>2457</v>
      </c>
      <c r="M1210" s="13" t="s">
        <v>12323</v>
      </c>
      <c r="N1210" s="13">
        <v>2</v>
      </c>
      <c r="O1210" s="13">
        <v>2</v>
      </c>
      <c r="P1210" s="13" t="s">
        <v>122</v>
      </c>
      <c r="Q1210" s="13"/>
      <c r="R1210" s="13" t="s">
        <v>36</v>
      </c>
      <c r="S1210" s="13" t="s">
        <v>13150</v>
      </c>
      <c r="T1210" s="13" t="s">
        <v>58</v>
      </c>
      <c r="U1210" s="13" t="s">
        <v>13151</v>
      </c>
      <c r="V1210" s="13" t="s">
        <v>8648</v>
      </c>
      <c r="W1210" s="13">
        <v>9</v>
      </c>
      <c r="X1210" s="13">
        <v>55872</v>
      </c>
      <c r="Y1210" s="13"/>
      <c r="Z1210" s="15" t="e">
        <f>VLOOKUP(D1210,'ZOHO Export'!$H:$W,16,FALSE)</f>
        <v>#N/A</v>
      </c>
      <c r="AA1210" s="15" t="e">
        <f>VLOOKUP(E1210,'ZOHO Export'!$H:$W,16,FALSE)</f>
        <v>#N/A</v>
      </c>
    </row>
    <row r="1211" spans="1:27" x14ac:dyDescent="0.3">
      <c r="A1211" s="13" t="s">
        <v>2338</v>
      </c>
      <c r="B1211" s="13" t="s">
        <v>5932</v>
      </c>
      <c r="C1211" s="13"/>
      <c r="D1211" s="13" t="s">
        <v>12601</v>
      </c>
      <c r="E1211" s="13" t="s">
        <v>11671</v>
      </c>
      <c r="F1211" s="13" t="s">
        <v>12377</v>
      </c>
      <c r="G1211" s="13" t="s">
        <v>2163</v>
      </c>
      <c r="H1211" s="13" t="s">
        <v>29</v>
      </c>
      <c r="I1211" s="14">
        <v>44594</v>
      </c>
      <c r="J1211" s="14">
        <v>44757</v>
      </c>
      <c r="K1211" s="14">
        <v>44741</v>
      </c>
      <c r="L1211" s="13">
        <v>820</v>
      </c>
      <c r="M1211" s="13" t="s">
        <v>12601</v>
      </c>
      <c r="N1211" s="13">
        <v>2</v>
      </c>
      <c r="O1211" s="13">
        <v>2</v>
      </c>
      <c r="P1211" s="13" t="s">
        <v>122</v>
      </c>
      <c r="Q1211" s="13"/>
      <c r="R1211" s="13" t="s">
        <v>75</v>
      </c>
      <c r="S1211" s="13" t="s">
        <v>13152</v>
      </c>
      <c r="T1211" s="13" t="s">
        <v>38</v>
      </c>
      <c r="U1211" s="13" t="s">
        <v>38</v>
      </c>
      <c r="V1211" s="13" t="s">
        <v>8649</v>
      </c>
      <c r="W1211" s="13">
        <v>0</v>
      </c>
      <c r="X1211" s="13">
        <v>99541</v>
      </c>
      <c r="Y1211" s="13" t="s">
        <v>9611</v>
      </c>
      <c r="Z1211" s="15" t="e">
        <f>VLOOKUP(D1211,'ZOHO Export'!$H:$W,16,FALSE)</f>
        <v>#N/A</v>
      </c>
      <c r="AA1211" s="15" t="str">
        <f>VLOOKUP(E1211,'ZOHO Export'!$H:$W,16,FALSE)</f>
        <v>Yves Debaisieux</v>
      </c>
    </row>
    <row r="1212" spans="1:27" x14ac:dyDescent="0.3">
      <c r="A1212" s="13" t="s">
        <v>2340</v>
      </c>
      <c r="B1212" s="13" t="s">
        <v>13153</v>
      </c>
      <c r="C1212" s="13"/>
      <c r="D1212" s="13" t="s">
        <v>13154</v>
      </c>
      <c r="E1212" s="13" t="s">
        <v>11649</v>
      </c>
      <c r="F1212" s="13"/>
      <c r="G1212" s="13" t="s">
        <v>2168</v>
      </c>
      <c r="H1212" s="13" t="s">
        <v>29</v>
      </c>
      <c r="I1212" s="14">
        <v>44594</v>
      </c>
      <c r="J1212" s="14">
        <v>44711</v>
      </c>
      <c r="K1212" s="14">
        <v>44594</v>
      </c>
      <c r="L1212" s="13">
        <v>2939.39</v>
      </c>
      <c r="M1212" s="13" t="s">
        <v>11649</v>
      </c>
      <c r="N1212" s="13">
        <v>0</v>
      </c>
      <c r="O1212" s="13">
        <v>0</v>
      </c>
      <c r="P1212" s="13" t="s">
        <v>122</v>
      </c>
      <c r="Q1212" s="13"/>
      <c r="R1212" s="13" t="s">
        <v>36</v>
      </c>
      <c r="S1212" s="13" t="s">
        <v>6878</v>
      </c>
      <c r="T1212" s="13" t="s">
        <v>27</v>
      </c>
      <c r="U1212" s="13" t="s">
        <v>27</v>
      </c>
      <c r="V1212" s="13" t="s">
        <v>8650</v>
      </c>
      <c r="W1212" s="13">
        <v>1</v>
      </c>
      <c r="X1212" s="13">
        <v>2939.39</v>
      </c>
      <c r="Y1212" s="13"/>
      <c r="Z1212" s="15" t="str">
        <f>VLOOKUP(D1212,'ZOHO Export'!$H:$W,16,FALSE)</f>
        <v>Manel ZOUCH</v>
      </c>
      <c r="AA1212" s="15" t="str">
        <f>VLOOKUP(E1212,'ZOHO Export'!$H:$W,16,FALSE)</f>
        <v>Wissem Bensaid</v>
      </c>
    </row>
    <row r="1213" spans="1:27" x14ac:dyDescent="0.3">
      <c r="A1213" s="13" t="s">
        <v>2342</v>
      </c>
      <c r="B1213" s="13" t="s">
        <v>13155</v>
      </c>
      <c r="C1213" s="13"/>
      <c r="D1213" s="13" t="s">
        <v>11726</v>
      </c>
      <c r="E1213" s="13" t="s">
        <v>11649</v>
      </c>
      <c r="F1213" s="13"/>
      <c r="G1213" s="13" t="s">
        <v>48</v>
      </c>
      <c r="H1213" s="13" t="s">
        <v>59</v>
      </c>
      <c r="I1213" s="14">
        <v>44594</v>
      </c>
      <c r="J1213" s="14">
        <v>45001</v>
      </c>
      <c r="K1213" s="14">
        <v>44594</v>
      </c>
      <c r="L1213" s="13">
        <v>2181.8200000000002</v>
      </c>
      <c r="M1213" s="13" t="s">
        <v>11649</v>
      </c>
      <c r="N1213" s="13">
        <v>0</v>
      </c>
      <c r="O1213" s="13">
        <v>0</v>
      </c>
      <c r="P1213" s="13" t="s">
        <v>122</v>
      </c>
      <c r="Q1213" s="13"/>
      <c r="R1213" s="13" t="s">
        <v>43</v>
      </c>
      <c r="S1213" s="13" t="s">
        <v>6878</v>
      </c>
      <c r="T1213" s="13" t="s">
        <v>27</v>
      </c>
      <c r="U1213" s="13" t="s">
        <v>27</v>
      </c>
      <c r="V1213" s="13" t="s">
        <v>8651</v>
      </c>
      <c r="W1213" s="13">
        <v>0</v>
      </c>
      <c r="X1213" s="13">
        <v>2181.8200000000002</v>
      </c>
      <c r="Y1213" s="13"/>
      <c r="Z1213" s="15" t="str">
        <f>VLOOKUP(D1213,'ZOHO Export'!$H:$W,16,FALSE)</f>
        <v>Zied Maghrebi</v>
      </c>
      <c r="AA1213" s="15" t="str">
        <f>VLOOKUP(E1213,'ZOHO Export'!$H:$W,16,FALSE)</f>
        <v>Wissem Bensaid</v>
      </c>
    </row>
    <row r="1214" spans="1:27" x14ac:dyDescent="0.3">
      <c r="A1214" s="13" t="s">
        <v>2343</v>
      </c>
      <c r="B1214" s="13" t="s">
        <v>13156</v>
      </c>
      <c r="C1214" s="13"/>
      <c r="D1214" s="13" t="s">
        <v>11785</v>
      </c>
      <c r="E1214" s="13" t="s">
        <v>11785</v>
      </c>
      <c r="F1214" s="13" t="s">
        <v>12377</v>
      </c>
      <c r="G1214" s="13" t="s">
        <v>2163</v>
      </c>
      <c r="H1214" s="13" t="s">
        <v>29</v>
      </c>
      <c r="I1214" s="14">
        <v>44593</v>
      </c>
      <c r="J1214" s="14">
        <v>45259</v>
      </c>
      <c r="K1214" s="14">
        <v>44593</v>
      </c>
      <c r="L1214" s="13">
        <v>11896</v>
      </c>
      <c r="M1214" s="13" t="s">
        <v>11785</v>
      </c>
      <c r="N1214" s="13">
        <v>0</v>
      </c>
      <c r="O1214" s="13">
        <v>0</v>
      </c>
      <c r="P1214" s="13" t="s">
        <v>122</v>
      </c>
      <c r="Q1214" s="13"/>
      <c r="R1214" s="13" t="s">
        <v>75</v>
      </c>
      <c r="S1214" s="13" t="s">
        <v>6878</v>
      </c>
      <c r="T1214" s="13" t="s">
        <v>38</v>
      </c>
      <c r="U1214" s="13" t="s">
        <v>38</v>
      </c>
      <c r="V1214" s="13" t="s">
        <v>8652</v>
      </c>
      <c r="W1214" s="13">
        <v>0</v>
      </c>
      <c r="X1214" s="13">
        <v>11896</v>
      </c>
      <c r="Y1214" s="13"/>
      <c r="Z1214" s="15" t="str">
        <f>VLOOKUP(D1214,'ZOHO Export'!$H:$W,16,FALSE)</f>
        <v>Nicolas Dubois</v>
      </c>
      <c r="AA1214" s="15" t="str">
        <f>VLOOKUP(E1214,'ZOHO Export'!$H:$W,16,FALSE)</f>
        <v>Nicolas Dubois</v>
      </c>
    </row>
    <row r="1215" spans="1:27" x14ac:dyDescent="0.3">
      <c r="A1215" s="13" t="s">
        <v>2344</v>
      </c>
      <c r="B1215" s="13" t="s">
        <v>13157</v>
      </c>
      <c r="C1215" s="13"/>
      <c r="D1215" s="13" t="s">
        <v>13158</v>
      </c>
      <c r="E1215" s="13" t="s">
        <v>11649</v>
      </c>
      <c r="F1215" s="13" t="s">
        <v>13077</v>
      </c>
      <c r="G1215" s="13" t="s">
        <v>2345</v>
      </c>
      <c r="H1215" s="13" t="s">
        <v>29</v>
      </c>
      <c r="I1215" s="14">
        <v>44592</v>
      </c>
      <c r="J1215" s="14">
        <v>44616</v>
      </c>
      <c r="K1215" s="14">
        <v>44592</v>
      </c>
      <c r="L1215" s="13">
        <v>10616.25</v>
      </c>
      <c r="M1215" s="13" t="s">
        <v>11649</v>
      </c>
      <c r="N1215" s="13">
        <v>0</v>
      </c>
      <c r="O1215" s="13">
        <v>0</v>
      </c>
      <c r="P1215" s="13" t="s">
        <v>122</v>
      </c>
      <c r="Q1215" s="13"/>
      <c r="R1215" s="13" t="s">
        <v>25</v>
      </c>
      <c r="S1215" s="13" t="s">
        <v>6878</v>
      </c>
      <c r="T1215" s="13" t="s">
        <v>27</v>
      </c>
      <c r="U1215" s="13" t="s">
        <v>27</v>
      </c>
      <c r="V1215" s="13" t="s">
        <v>8653</v>
      </c>
      <c r="W1215" s="13">
        <v>0</v>
      </c>
      <c r="X1215" s="13">
        <v>10616.25</v>
      </c>
      <c r="Y1215" s="13"/>
      <c r="Z1215" s="15" t="str">
        <f>VLOOKUP(D1215,'ZOHO Export'!$H:$W,16,FALSE)</f>
        <v xml:space="preserve">Ameni Abdelkafi </v>
      </c>
      <c r="AA1215" s="15" t="str">
        <f>VLOOKUP(E1215,'ZOHO Export'!$H:$W,16,FALSE)</f>
        <v>Wissem Bensaid</v>
      </c>
    </row>
    <row r="1216" spans="1:27" x14ac:dyDescent="0.3">
      <c r="A1216" s="13" t="s">
        <v>2347</v>
      </c>
      <c r="B1216" s="13" t="s">
        <v>5937</v>
      </c>
      <c r="C1216" s="13" t="s">
        <v>13159</v>
      </c>
      <c r="D1216" s="13" t="s">
        <v>11652</v>
      </c>
      <c r="E1216" s="13" t="s">
        <v>12682</v>
      </c>
      <c r="F1216" s="13" t="s">
        <v>13071</v>
      </c>
      <c r="G1216" s="13" t="s">
        <v>2348</v>
      </c>
      <c r="H1216" s="13" t="s">
        <v>29</v>
      </c>
      <c r="I1216" s="14">
        <v>44589</v>
      </c>
      <c r="J1216" s="14">
        <v>44589</v>
      </c>
      <c r="K1216" s="14">
        <v>44589</v>
      </c>
      <c r="L1216" s="13">
        <v>8924</v>
      </c>
      <c r="M1216" s="13" t="s">
        <v>11652</v>
      </c>
      <c r="N1216" s="13">
        <v>0</v>
      </c>
      <c r="O1216" s="13">
        <v>0</v>
      </c>
      <c r="P1216" s="13" t="s">
        <v>122</v>
      </c>
      <c r="Q1216" s="13"/>
      <c r="R1216" s="13" t="s">
        <v>36</v>
      </c>
      <c r="S1216" s="13" t="s">
        <v>11653</v>
      </c>
      <c r="T1216" s="13" t="s">
        <v>53</v>
      </c>
      <c r="U1216" s="13" t="s">
        <v>13160</v>
      </c>
      <c r="V1216" s="13" t="s">
        <v>8654</v>
      </c>
      <c r="W1216" s="13">
        <v>1000000</v>
      </c>
      <c r="X1216" s="13">
        <v>8924</v>
      </c>
      <c r="Y1216" s="13"/>
      <c r="Z1216" s="15" t="str">
        <f>VLOOKUP(D1216,'ZOHO Export'!$H:$W,16,FALSE)</f>
        <v>Karel De Swert</v>
      </c>
      <c r="AA1216" s="15" t="e">
        <f>VLOOKUP(E1216,'ZOHO Export'!$H:$W,16,FALSE)</f>
        <v>#N/A</v>
      </c>
    </row>
    <row r="1217" spans="1:27" x14ac:dyDescent="0.3">
      <c r="A1217" s="13" t="s">
        <v>2349</v>
      </c>
      <c r="B1217" s="13" t="s">
        <v>5938</v>
      </c>
      <c r="C1217" s="13"/>
      <c r="D1217" s="13" t="s">
        <v>11649</v>
      </c>
      <c r="E1217" s="13" t="s">
        <v>12585</v>
      </c>
      <c r="F1217" s="13" t="s">
        <v>11723</v>
      </c>
      <c r="G1217" s="13" t="s">
        <v>1899</v>
      </c>
      <c r="H1217" s="13" t="s">
        <v>59</v>
      </c>
      <c r="I1217" s="14">
        <v>44588</v>
      </c>
      <c r="J1217" s="14">
        <v>44773</v>
      </c>
      <c r="K1217" s="14">
        <v>44680</v>
      </c>
      <c r="L1217" s="13">
        <v>207058.75</v>
      </c>
      <c r="M1217" s="13" t="s">
        <v>11652</v>
      </c>
      <c r="N1217" s="13">
        <v>2</v>
      </c>
      <c r="O1217" s="13">
        <v>2</v>
      </c>
      <c r="P1217" s="13" t="s">
        <v>122</v>
      </c>
      <c r="Q1217" s="13"/>
      <c r="R1217" s="13" t="s">
        <v>36</v>
      </c>
      <c r="S1217" s="13" t="s">
        <v>13161</v>
      </c>
      <c r="T1217" s="13" t="s">
        <v>53</v>
      </c>
      <c r="U1217" s="13" t="s">
        <v>13162</v>
      </c>
      <c r="V1217" s="13" t="s">
        <v>8655</v>
      </c>
      <c r="W1217" s="13">
        <v>45</v>
      </c>
      <c r="X1217" s="13">
        <v>576022.91</v>
      </c>
      <c r="Y1217" s="13"/>
      <c r="Z1217" s="15" t="str">
        <f>VLOOKUP(D1217,'ZOHO Export'!$H:$W,16,FALSE)</f>
        <v>Wissem Bensaid</v>
      </c>
      <c r="AA1217" s="15" t="e">
        <f>VLOOKUP(E1217,'ZOHO Export'!$H:$W,16,FALSE)</f>
        <v>#N/A</v>
      </c>
    </row>
    <row r="1218" spans="1:27" x14ac:dyDescent="0.3">
      <c r="A1218" s="13" t="s">
        <v>2351</v>
      </c>
      <c r="B1218" s="13" t="s">
        <v>5939</v>
      </c>
      <c r="C1218" s="13"/>
      <c r="D1218" s="13" t="s">
        <v>11673</v>
      </c>
      <c r="E1218" s="13" t="s">
        <v>11785</v>
      </c>
      <c r="F1218" s="13" t="s">
        <v>11705</v>
      </c>
      <c r="G1218" s="13" t="s">
        <v>1939</v>
      </c>
      <c r="H1218" s="13" t="s">
        <v>29</v>
      </c>
      <c r="I1218" s="14">
        <v>44587</v>
      </c>
      <c r="J1218" s="14">
        <v>44926</v>
      </c>
      <c r="K1218" s="14">
        <v>44868</v>
      </c>
      <c r="L1218" s="13">
        <v>17867</v>
      </c>
      <c r="M1218" s="13" t="s">
        <v>11785</v>
      </c>
      <c r="N1218" s="13">
        <v>14</v>
      </c>
      <c r="O1218" s="13">
        <v>15</v>
      </c>
      <c r="P1218" s="13" t="s">
        <v>122</v>
      </c>
      <c r="Q1218" s="13"/>
      <c r="R1218" s="13" t="s">
        <v>75</v>
      </c>
      <c r="S1218" s="13" t="s">
        <v>13163</v>
      </c>
      <c r="T1218" s="13" t="s">
        <v>38</v>
      </c>
      <c r="U1218" s="13" t="s">
        <v>13164</v>
      </c>
      <c r="V1218" s="13" t="s">
        <v>8656</v>
      </c>
      <c r="W1218" s="13">
        <v>50</v>
      </c>
      <c r="X1218" s="13">
        <v>2020192.86</v>
      </c>
      <c r="Y1218" s="13"/>
      <c r="Z1218" s="15" t="str">
        <f>VLOOKUP(D1218,'ZOHO Export'!$H:$W,16,FALSE)</f>
        <v>Loïc Bouvier</v>
      </c>
      <c r="AA1218" s="15" t="str">
        <f>VLOOKUP(E1218,'ZOHO Export'!$H:$W,16,FALSE)</f>
        <v>Nicolas Dubois</v>
      </c>
    </row>
    <row r="1219" spans="1:27" x14ac:dyDescent="0.3">
      <c r="A1219" s="13" t="s">
        <v>2353</v>
      </c>
      <c r="B1219" s="13" t="s">
        <v>5940</v>
      </c>
      <c r="C1219" s="13"/>
      <c r="D1219" s="13" t="s">
        <v>13165</v>
      </c>
      <c r="E1219" s="13" t="s">
        <v>12323</v>
      </c>
      <c r="F1219" s="13"/>
      <c r="G1219" s="13" t="s">
        <v>536</v>
      </c>
      <c r="H1219" s="13" t="s">
        <v>29</v>
      </c>
      <c r="I1219" s="14">
        <v>44587</v>
      </c>
      <c r="J1219" s="14">
        <v>44636</v>
      </c>
      <c r="K1219" s="14">
        <v>44587</v>
      </c>
      <c r="L1219" s="13">
        <v>32000.76</v>
      </c>
      <c r="M1219" s="13" t="s">
        <v>11722</v>
      </c>
      <c r="N1219" s="13">
        <v>0</v>
      </c>
      <c r="O1219" s="13">
        <v>0</v>
      </c>
      <c r="P1219" s="13" t="s">
        <v>122</v>
      </c>
      <c r="Q1219" s="13"/>
      <c r="R1219" s="13" t="s">
        <v>36</v>
      </c>
      <c r="S1219" s="13" t="s">
        <v>13166</v>
      </c>
      <c r="T1219" s="13" t="s">
        <v>58</v>
      </c>
      <c r="U1219" s="13" t="s">
        <v>11683</v>
      </c>
      <c r="V1219" s="13" t="s">
        <v>8657</v>
      </c>
      <c r="W1219" s="13">
        <v>10</v>
      </c>
      <c r="X1219" s="13">
        <v>32000.76</v>
      </c>
      <c r="Y1219" s="13"/>
      <c r="Z1219" s="15" t="e">
        <f>VLOOKUP(D1219,'ZOHO Export'!$H:$W,16,FALSE)</f>
        <v>#N/A</v>
      </c>
      <c r="AA1219" s="15" t="e">
        <f>VLOOKUP(E1219,'ZOHO Export'!$H:$W,16,FALSE)</f>
        <v>#N/A</v>
      </c>
    </row>
    <row r="1220" spans="1:27" x14ac:dyDescent="0.3">
      <c r="A1220" s="13" t="s">
        <v>2355</v>
      </c>
      <c r="B1220" s="13" t="s">
        <v>5941</v>
      </c>
      <c r="C1220" s="13"/>
      <c r="D1220" s="13" t="s">
        <v>11771</v>
      </c>
      <c r="E1220" s="13" t="s">
        <v>11800</v>
      </c>
      <c r="F1220" s="13"/>
      <c r="G1220" s="13" t="s">
        <v>233</v>
      </c>
      <c r="H1220" s="13" t="s">
        <v>29</v>
      </c>
      <c r="I1220" s="14">
        <v>44586</v>
      </c>
      <c r="J1220" s="14">
        <v>45290</v>
      </c>
      <c r="K1220" s="13"/>
      <c r="L1220" s="13"/>
      <c r="M1220" s="13"/>
      <c r="N1220" s="13">
        <v>0</v>
      </c>
      <c r="O1220" s="13"/>
      <c r="P1220" s="13" t="s">
        <v>122</v>
      </c>
      <c r="Q1220" s="13"/>
      <c r="R1220" s="13" t="s">
        <v>36</v>
      </c>
      <c r="S1220" s="13" t="s">
        <v>13167</v>
      </c>
      <c r="T1220" s="13" t="s">
        <v>84</v>
      </c>
      <c r="U1220" s="13" t="s">
        <v>13168</v>
      </c>
      <c r="V1220" s="13" t="s">
        <v>8658</v>
      </c>
      <c r="W1220" s="13">
        <v>2</v>
      </c>
      <c r="X1220" s="13"/>
      <c r="Y1220" s="13"/>
      <c r="Z1220" s="15" t="str">
        <f>VLOOKUP(D1220,'ZOHO Export'!$H:$W,16,FALSE)</f>
        <v>Mark Sensenig</v>
      </c>
      <c r="AA1220" s="15" t="str">
        <f>VLOOKUP(E1220,'ZOHO Export'!$H:$W,16,FALSE)</f>
        <v>Mac Olean</v>
      </c>
    </row>
    <row r="1221" spans="1:27" x14ac:dyDescent="0.3">
      <c r="A1221" s="13" t="s">
        <v>2357</v>
      </c>
      <c r="B1221" s="13" t="s">
        <v>5942</v>
      </c>
      <c r="C1221" s="13"/>
      <c r="D1221" s="13" t="s">
        <v>11736</v>
      </c>
      <c r="E1221" s="13" t="s">
        <v>11736</v>
      </c>
      <c r="F1221" s="13" t="s">
        <v>12526</v>
      </c>
      <c r="G1221" s="13" t="s">
        <v>1515</v>
      </c>
      <c r="H1221" s="13" t="s">
        <v>59</v>
      </c>
      <c r="I1221" s="14">
        <v>44585</v>
      </c>
      <c r="J1221" s="14">
        <v>45303</v>
      </c>
      <c r="K1221" s="14">
        <v>45117</v>
      </c>
      <c r="L1221" s="13">
        <v>2650.5</v>
      </c>
      <c r="M1221" s="13" t="s">
        <v>11736</v>
      </c>
      <c r="N1221" s="13">
        <v>1</v>
      </c>
      <c r="O1221" s="13">
        <v>1</v>
      </c>
      <c r="P1221" s="13" t="s">
        <v>122</v>
      </c>
      <c r="Q1221" s="13"/>
      <c r="R1221" s="13" t="s">
        <v>43</v>
      </c>
      <c r="S1221" s="13" t="s">
        <v>11768</v>
      </c>
      <c r="T1221" s="13" t="s">
        <v>45</v>
      </c>
      <c r="U1221" s="13" t="s">
        <v>45</v>
      </c>
      <c r="V1221" s="13" t="s">
        <v>8659</v>
      </c>
      <c r="W1221" s="13">
        <v>11.04</v>
      </c>
      <c r="X1221" s="13">
        <v>13697.7</v>
      </c>
      <c r="Y1221" s="13"/>
      <c r="Z1221" s="15" t="str">
        <f>VLOOKUP(D1221,'ZOHO Export'!$H:$W,16,FALSE)</f>
        <v>Begona Soto</v>
      </c>
      <c r="AA1221" s="15" t="str">
        <f>VLOOKUP(E1221,'ZOHO Export'!$H:$W,16,FALSE)</f>
        <v>Begona Soto</v>
      </c>
    </row>
    <row r="1222" spans="1:27" x14ac:dyDescent="0.3">
      <c r="A1222" s="13" t="s">
        <v>2358</v>
      </c>
      <c r="B1222" s="13" t="s">
        <v>5943</v>
      </c>
      <c r="C1222" s="13"/>
      <c r="D1222" s="13" t="s">
        <v>11736</v>
      </c>
      <c r="E1222" s="13" t="s">
        <v>11722</v>
      </c>
      <c r="F1222" s="13" t="s">
        <v>12526</v>
      </c>
      <c r="G1222" s="13" t="s">
        <v>1515</v>
      </c>
      <c r="H1222" s="13" t="s">
        <v>29</v>
      </c>
      <c r="I1222" s="14">
        <v>44585</v>
      </c>
      <c r="J1222" s="14">
        <v>45275</v>
      </c>
      <c r="K1222" s="14">
        <v>44900</v>
      </c>
      <c r="L1222" s="13">
        <v>500.63</v>
      </c>
      <c r="M1222" s="13" t="s">
        <v>11736</v>
      </c>
      <c r="N1222" s="13">
        <v>1</v>
      </c>
      <c r="O1222" s="13">
        <v>1</v>
      </c>
      <c r="P1222" s="13" t="s">
        <v>122</v>
      </c>
      <c r="Q1222" s="13"/>
      <c r="R1222" s="13" t="s">
        <v>43</v>
      </c>
      <c r="S1222" s="13" t="s">
        <v>11768</v>
      </c>
      <c r="T1222" s="13" t="s">
        <v>45</v>
      </c>
      <c r="U1222" s="13" t="s">
        <v>45</v>
      </c>
      <c r="V1222" s="13" t="s">
        <v>8660</v>
      </c>
      <c r="W1222" s="13">
        <v>10.5</v>
      </c>
      <c r="X1222" s="13">
        <v>11007.63</v>
      </c>
      <c r="Y1222" s="13"/>
      <c r="Z1222" s="15" t="str">
        <f>VLOOKUP(D1222,'ZOHO Export'!$H:$W,16,FALSE)</f>
        <v>Begona Soto</v>
      </c>
      <c r="AA1222" s="15" t="str">
        <f>VLOOKUP(E1222,'ZOHO Export'!$H:$W,16,FALSE)</f>
        <v>Juan Juarez Quintana</v>
      </c>
    </row>
    <row r="1223" spans="1:27" x14ac:dyDescent="0.3">
      <c r="A1223" s="13" t="s">
        <v>2359</v>
      </c>
      <c r="B1223" s="13" t="s">
        <v>5944</v>
      </c>
      <c r="C1223" s="13"/>
      <c r="D1223" s="13" t="s">
        <v>12196</v>
      </c>
      <c r="E1223" s="13" t="s">
        <v>12323</v>
      </c>
      <c r="F1223" s="13"/>
      <c r="G1223" s="13" t="s">
        <v>2360</v>
      </c>
      <c r="H1223" s="13" t="s">
        <v>29</v>
      </c>
      <c r="I1223" s="14">
        <v>44582</v>
      </c>
      <c r="J1223" s="14">
        <v>45440</v>
      </c>
      <c r="K1223" s="14">
        <v>45063</v>
      </c>
      <c r="L1223" s="13">
        <v>49410</v>
      </c>
      <c r="M1223" s="13" t="s">
        <v>12323</v>
      </c>
      <c r="N1223" s="13">
        <v>2</v>
      </c>
      <c r="O1223" s="13">
        <v>2</v>
      </c>
      <c r="P1223" s="13" t="s">
        <v>122</v>
      </c>
      <c r="Q1223" s="13"/>
      <c r="R1223" s="13" t="s">
        <v>36</v>
      </c>
      <c r="S1223" s="13" t="s">
        <v>13169</v>
      </c>
      <c r="T1223" s="13" t="s">
        <v>58</v>
      </c>
      <c r="U1223" s="13" t="s">
        <v>11683</v>
      </c>
      <c r="V1223" s="13" t="s">
        <v>8661</v>
      </c>
      <c r="W1223" s="13">
        <v>6</v>
      </c>
      <c r="X1223" s="13">
        <v>187857</v>
      </c>
      <c r="Y1223" s="13"/>
      <c r="Z1223" s="15" t="e">
        <f>VLOOKUP(D1223,'ZOHO Export'!$H:$W,16,FALSE)</f>
        <v>#N/A</v>
      </c>
      <c r="AA1223" s="15" t="e">
        <f>VLOOKUP(E1223,'ZOHO Export'!$H:$W,16,FALSE)</f>
        <v>#N/A</v>
      </c>
    </row>
    <row r="1224" spans="1:27" x14ac:dyDescent="0.3">
      <c r="A1224" s="13" t="s">
        <v>2362</v>
      </c>
      <c r="B1224" s="13" t="s">
        <v>5945</v>
      </c>
      <c r="C1224" s="13" t="s">
        <v>13170</v>
      </c>
      <c r="D1224" s="13" t="s">
        <v>13043</v>
      </c>
      <c r="E1224" s="13" t="s">
        <v>11792</v>
      </c>
      <c r="F1224" s="13" t="s">
        <v>11705</v>
      </c>
      <c r="G1224" s="13" t="s">
        <v>13171</v>
      </c>
      <c r="H1224" s="13" t="s">
        <v>59</v>
      </c>
      <c r="I1224" s="14">
        <v>44580</v>
      </c>
      <c r="J1224" s="14">
        <v>44722</v>
      </c>
      <c r="K1224" s="14">
        <v>44698</v>
      </c>
      <c r="L1224" s="13">
        <v>13320</v>
      </c>
      <c r="M1224" s="13" t="s">
        <v>11792</v>
      </c>
      <c r="N1224" s="13">
        <v>3</v>
      </c>
      <c r="O1224" s="13">
        <v>3</v>
      </c>
      <c r="P1224" s="13" t="s">
        <v>122</v>
      </c>
      <c r="Q1224" s="13"/>
      <c r="R1224" s="13" t="s">
        <v>82</v>
      </c>
      <c r="S1224" s="13" t="s">
        <v>11775</v>
      </c>
      <c r="T1224" s="13" t="s">
        <v>38</v>
      </c>
      <c r="U1224" s="13" t="s">
        <v>38</v>
      </c>
      <c r="V1224" s="13" t="s">
        <v>8662</v>
      </c>
      <c r="W1224" s="13">
        <v>10</v>
      </c>
      <c r="X1224" s="13">
        <v>66302.14</v>
      </c>
      <c r="Y1224" s="13"/>
      <c r="Z1224" s="15" t="e">
        <f>VLOOKUP(D1224,'ZOHO Export'!$H:$W,16,FALSE)</f>
        <v>#N/A</v>
      </c>
      <c r="AA1224" s="15" t="str">
        <f>VLOOKUP(E1224,'ZOHO Export'!$H:$W,16,FALSE)</f>
        <v>Damien Hemmeryckx</v>
      </c>
    </row>
    <row r="1225" spans="1:27" x14ac:dyDescent="0.3">
      <c r="A1225" s="13" t="s">
        <v>2364</v>
      </c>
      <c r="B1225" s="13" t="s">
        <v>5946</v>
      </c>
      <c r="C1225" s="13"/>
      <c r="D1225" s="13" t="s">
        <v>11875</v>
      </c>
      <c r="E1225" s="13" t="s">
        <v>12366</v>
      </c>
      <c r="F1225" s="13" t="s">
        <v>11705</v>
      </c>
      <c r="G1225" s="13" t="s">
        <v>571</v>
      </c>
      <c r="H1225" s="13" t="s">
        <v>29</v>
      </c>
      <c r="I1225" s="14">
        <v>44579</v>
      </c>
      <c r="J1225" s="14">
        <v>45320</v>
      </c>
      <c r="K1225" s="14">
        <v>45034</v>
      </c>
      <c r="L1225" s="13">
        <v>118236.42</v>
      </c>
      <c r="M1225" s="13" t="s">
        <v>11875</v>
      </c>
      <c r="N1225" s="13">
        <v>4</v>
      </c>
      <c r="O1225" s="13">
        <v>5</v>
      </c>
      <c r="P1225" s="13" t="s">
        <v>122</v>
      </c>
      <c r="Q1225" s="13"/>
      <c r="R1225" s="13" t="s">
        <v>43</v>
      </c>
      <c r="S1225" s="13" t="s">
        <v>13172</v>
      </c>
      <c r="T1225" s="13" t="s">
        <v>53</v>
      </c>
      <c r="U1225" s="13" t="s">
        <v>13173</v>
      </c>
      <c r="V1225" s="13" t="s">
        <v>8663</v>
      </c>
      <c r="W1225" s="13">
        <v>0.12</v>
      </c>
      <c r="X1225" s="13">
        <v>289554.81</v>
      </c>
      <c r="Y1225" s="13"/>
      <c r="Z1225" s="15" t="str">
        <f>VLOOKUP(D1225,'ZOHO Export'!$H:$W,16,FALSE)</f>
        <v>Itziar Echebarrieta</v>
      </c>
      <c r="AA1225" s="15" t="e">
        <f>VLOOKUP(E1225,'ZOHO Export'!$H:$W,16,FALSE)</f>
        <v>#N/A</v>
      </c>
    </row>
    <row r="1226" spans="1:27" x14ac:dyDescent="0.3">
      <c r="A1226" s="13" t="s">
        <v>2365</v>
      </c>
      <c r="B1226" s="13" t="s">
        <v>5947</v>
      </c>
      <c r="C1226" s="13"/>
      <c r="D1226" s="13" t="s">
        <v>13008</v>
      </c>
      <c r="E1226" s="13" t="s">
        <v>13008</v>
      </c>
      <c r="F1226" s="13" t="s">
        <v>11711</v>
      </c>
      <c r="G1226" s="13" t="s">
        <v>2366</v>
      </c>
      <c r="H1226" s="13" t="s">
        <v>59</v>
      </c>
      <c r="I1226" s="14">
        <v>44579</v>
      </c>
      <c r="J1226" s="14">
        <v>44614</v>
      </c>
      <c r="K1226" s="14">
        <v>44579</v>
      </c>
      <c r="L1226" s="13">
        <v>433.05</v>
      </c>
      <c r="M1226" s="13" t="s">
        <v>13008</v>
      </c>
      <c r="N1226" s="13">
        <v>0</v>
      </c>
      <c r="O1226" s="13">
        <v>0</v>
      </c>
      <c r="P1226" s="13" t="s">
        <v>122</v>
      </c>
      <c r="Q1226" s="13"/>
      <c r="R1226" s="13" t="s">
        <v>36</v>
      </c>
      <c r="S1226" s="13" t="s">
        <v>12845</v>
      </c>
      <c r="T1226" s="13" t="s">
        <v>38</v>
      </c>
      <c r="U1226" s="13" t="s">
        <v>38</v>
      </c>
      <c r="V1226" s="13" t="s">
        <v>8664</v>
      </c>
      <c r="W1226" s="13">
        <v>1</v>
      </c>
      <c r="X1226" s="13">
        <v>433.05</v>
      </c>
      <c r="Y1226" s="13"/>
      <c r="Z1226" s="15" t="e">
        <f>VLOOKUP(D1226,'ZOHO Export'!$H:$W,16,FALSE)</f>
        <v>#N/A</v>
      </c>
      <c r="AA1226" s="15" t="e">
        <f>VLOOKUP(E1226,'ZOHO Export'!$H:$W,16,FALSE)</f>
        <v>#N/A</v>
      </c>
    </row>
    <row r="1227" spans="1:27" x14ac:dyDescent="0.3">
      <c r="A1227" s="13" t="s">
        <v>2368</v>
      </c>
      <c r="B1227" s="13" t="s">
        <v>5948</v>
      </c>
      <c r="C1227" s="13" t="s">
        <v>13174</v>
      </c>
      <c r="D1227" s="13" t="s">
        <v>11688</v>
      </c>
      <c r="E1227" s="13" t="s">
        <v>12964</v>
      </c>
      <c r="F1227" s="13"/>
      <c r="G1227" s="13" t="s">
        <v>2287</v>
      </c>
      <c r="H1227" s="13" t="s">
        <v>59</v>
      </c>
      <c r="I1227" s="14">
        <v>44531</v>
      </c>
      <c r="J1227" s="14">
        <v>44561</v>
      </c>
      <c r="K1227" s="13"/>
      <c r="L1227" s="13"/>
      <c r="M1227" s="13"/>
      <c r="N1227" s="13">
        <v>0</v>
      </c>
      <c r="O1227" s="13"/>
      <c r="P1227" s="13" t="s">
        <v>122</v>
      </c>
      <c r="Q1227" s="13"/>
      <c r="R1227" s="13" t="s">
        <v>75</v>
      </c>
      <c r="S1227" s="13" t="s">
        <v>11870</v>
      </c>
      <c r="T1227" s="13" t="s">
        <v>178</v>
      </c>
      <c r="U1227" s="13" t="s">
        <v>178</v>
      </c>
      <c r="V1227" s="13" t="s">
        <v>8665</v>
      </c>
      <c r="W1227" s="13">
        <v>30</v>
      </c>
      <c r="X1227" s="13"/>
      <c r="Y1227" s="13"/>
      <c r="Z1227" s="15" t="str">
        <f>VLOOKUP(D1227,'ZOHO Export'!$H:$W,16,FALSE)</f>
        <v>Jan Beske</v>
      </c>
      <c r="AA1227" s="15" t="e">
        <f>VLOOKUP(E1227,'ZOHO Export'!$H:$W,16,FALSE)</f>
        <v>#N/A</v>
      </c>
    </row>
    <row r="1228" spans="1:27" x14ac:dyDescent="0.3">
      <c r="A1228" s="13" t="s">
        <v>2369</v>
      </c>
      <c r="B1228" s="13" t="s">
        <v>5949</v>
      </c>
      <c r="C1228" s="13"/>
      <c r="D1228" s="13" t="s">
        <v>13008</v>
      </c>
      <c r="E1228" s="13" t="s">
        <v>11829</v>
      </c>
      <c r="F1228" s="13" t="s">
        <v>11723</v>
      </c>
      <c r="G1228" s="13" t="s">
        <v>334</v>
      </c>
      <c r="H1228" s="13" t="s">
        <v>59</v>
      </c>
      <c r="I1228" s="14">
        <v>44575</v>
      </c>
      <c r="J1228" s="14">
        <v>44620</v>
      </c>
      <c r="K1228" s="14">
        <v>44575</v>
      </c>
      <c r="L1228" s="13">
        <v>7141.68</v>
      </c>
      <c r="M1228" s="13" t="s">
        <v>13008</v>
      </c>
      <c r="N1228" s="13">
        <v>0</v>
      </c>
      <c r="O1228" s="13">
        <v>0</v>
      </c>
      <c r="P1228" s="13" t="s">
        <v>122</v>
      </c>
      <c r="Q1228" s="13"/>
      <c r="R1228" s="13" t="s">
        <v>82</v>
      </c>
      <c r="S1228" s="13" t="s">
        <v>12845</v>
      </c>
      <c r="T1228" s="13" t="s">
        <v>38</v>
      </c>
      <c r="U1228" s="13" t="s">
        <v>53</v>
      </c>
      <c r="V1228" s="13" t="s">
        <v>13175</v>
      </c>
      <c r="W1228" s="13">
        <v>0.1</v>
      </c>
      <c r="X1228" s="13">
        <v>7141.68</v>
      </c>
      <c r="Y1228" s="13"/>
      <c r="Z1228" s="15" t="e">
        <f>VLOOKUP(D1228,'ZOHO Export'!$H:$W,16,FALSE)</f>
        <v>#N/A</v>
      </c>
      <c r="AA1228" s="15" t="str">
        <f>VLOOKUP(E1228,'ZOHO Export'!$H:$W,16,FALSE)</f>
        <v>William Beyst</v>
      </c>
    </row>
    <row r="1229" spans="1:27" x14ac:dyDescent="0.3">
      <c r="A1229" s="13" t="s">
        <v>2371</v>
      </c>
      <c r="B1229" s="13" t="s">
        <v>5950</v>
      </c>
      <c r="C1229" s="13" t="s">
        <v>13176</v>
      </c>
      <c r="D1229" s="13" t="s">
        <v>11688</v>
      </c>
      <c r="E1229" s="13" t="s">
        <v>11936</v>
      </c>
      <c r="F1229" s="13"/>
      <c r="G1229" s="13" t="s">
        <v>528</v>
      </c>
      <c r="H1229" s="13" t="s">
        <v>29</v>
      </c>
      <c r="I1229" s="14">
        <v>44574</v>
      </c>
      <c r="J1229" s="14">
        <v>44694</v>
      </c>
      <c r="K1229" s="14">
        <v>44574</v>
      </c>
      <c r="L1229" s="13">
        <v>29700</v>
      </c>
      <c r="M1229" s="13" t="s">
        <v>11936</v>
      </c>
      <c r="N1229" s="13">
        <v>0</v>
      </c>
      <c r="O1229" s="13">
        <v>0</v>
      </c>
      <c r="P1229" s="13" t="s">
        <v>122</v>
      </c>
      <c r="Q1229" s="13"/>
      <c r="R1229" s="13" t="s">
        <v>82</v>
      </c>
      <c r="S1229" s="13" t="s">
        <v>6878</v>
      </c>
      <c r="T1229" s="13" t="s">
        <v>178</v>
      </c>
      <c r="U1229" s="13" t="s">
        <v>178</v>
      </c>
      <c r="V1229" s="13" t="s">
        <v>8666</v>
      </c>
      <c r="W1229" s="13">
        <v>1000000</v>
      </c>
      <c r="X1229" s="13">
        <v>29700</v>
      </c>
      <c r="Y1229" s="13"/>
      <c r="Z1229" s="15" t="str">
        <f>VLOOKUP(D1229,'ZOHO Export'!$H:$W,16,FALSE)</f>
        <v>Jan Beske</v>
      </c>
      <c r="AA1229" s="15" t="str">
        <f>VLOOKUP(E1229,'ZOHO Export'!$H:$W,16,FALSE)</f>
        <v>Philippe Fürst</v>
      </c>
    </row>
    <row r="1230" spans="1:27" x14ac:dyDescent="0.3">
      <c r="A1230" s="13" t="s">
        <v>2372</v>
      </c>
      <c r="B1230" s="13" t="s">
        <v>5951</v>
      </c>
      <c r="C1230" s="13"/>
      <c r="D1230" s="13" t="s">
        <v>11907</v>
      </c>
      <c r="E1230" s="13" t="s">
        <v>11787</v>
      </c>
      <c r="F1230" s="13" t="s">
        <v>12601</v>
      </c>
      <c r="G1230" s="13" t="s">
        <v>2373</v>
      </c>
      <c r="H1230" s="13" t="s">
        <v>29</v>
      </c>
      <c r="I1230" s="14">
        <v>44571</v>
      </c>
      <c r="J1230" s="14">
        <v>44681</v>
      </c>
      <c r="K1230" s="14">
        <v>44599</v>
      </c>
      <c r="L1230" s="13">
        <v>-1.26</v>
      </c>
      <c r="M1230" s="13" t="s">
        <v>11907</v>
      </c>
      <c r="N1230" s="13">
        <v>1</v>
      </c>
      <c r="O1230" s="13">
        <v>1</v>
      </c>
      <c r="P1230" s="13" t="s">
        <v>122</v>
      </c>
      <c r="Q1230" s="13"/>
      <c r="R1230" s="13" t="s">
        <v>82</v>
      </c>
      <c r="S1230" s="13" t="s">
        <v>12947</v>
      </c>
      <c r="T1230" s="13" t="s">
        <v>53</v>
      </c>
      <c r="U1230" s="13" t="s">
        <v>13177</v>
      </c>
      <c r="V1230" s="13" t="s">
        <v>8667</v>
      </c>
      <c r="W1230" s="13">
        <v>30</v>
      </c>
      <c r="X1230" s="13">
        <v>54630</v>
      </c>
      <c r="Y1230" s="13"/>
      <c r="Z1230" s="15" t="e">
        <f>VLOOKUP(D1230,'ZOHO Export'!$H:$W,16,FALSE)</f>
        <v>#N/A</v>
      </c>
      <c r="AA1230" s="15" t="str">
        <f>VLOOKUP(E1230,'ZOHO Export'!$H:$W,16,FALSE)</f>
        <v>Carlos Bravo Fernández</v>
      </c>
    </row>
    <row r="1231" spans="1:27" x14ac:dyDescent="0.3">
      <c r="A1231" s="13" t="s">
        <v>2374</v>
      </c>
      <c r="B1231" s="13" t="s">
        <v>5952</v>
      </c>
      <c r="C1231" s="13" t="s">
        <v>13178</v>
      </c>
      <c r="D1231" s="13" t="s">
        <v>12503</v>
      </c>
      <c r="E1231" s="13" t="s">
        <v>11844</v>
      </c>
      <c r="F1231" s="13" t="s">
        <v>11723</v>
      </c>
      <c r="G1231" s="13" t="s">
        <v>207</v>
      </c>
      <c r="H1231" s="13" t="s">
        <v>59</v>
      </c>
      <c r="I1231" s="14">
        <v>44571</v>
      </c>
      <c r="J1231" s="14">
        <v>44926</v>
      </c>
      <c r="K1231" s="14">
        <v>44907</v>
      </c>
      <c r="L1231" s="13">
        <v>90483.5</v>
      </c>
      <c r="M1231" s="13" t="s">
        <v>12503</v>
      </c>
      <c r="N1231" s="13">
        <v>1</v>
      </c>
      <c r="O1231" s="13">
        <v>1</v>
      </c>
      <c r="P1231" s="13" t="s">
        <v>122</v>
      </c>
      <c r="Q1231" s="13"/>
      <c r="R1231" s="13" t="s">
        <v>43</v>
      </c>
      <c r="S1231" s="13" t="s">
        <v>13179</v>
      </c>
      <c r="T1231" s="13" t="s">
        <v>38</v>
      </c>
      <c r="U1231" s="13" t="s">
        <v>13180</v>
      </c>
      <c r="V1231" s="13" t="s">
        <v>8668</v>
      </c>
      <c r="W1231" s="13">
        <v>0.48</v>
      </c>
      <c r="X1231" s="13">
        <v>110483.5</v>
      </c>
      <c r="Y1231" s="13"/>
      <c r="Z1231" s="15" t="e">
        <f>VLOOKUP(D1231,'ZOHO Export'!$H:$W,16,FALSE)</f>
        <v>#N/A</v>
      </c>
      <c r="AA1231" s="15" t="e">
        <f>VLOOKUP(E1231,'ZOHO Export'!$H:$W,16,FALSE)</f>
        <v>#N/A</v>
      </c>
    </row>
    <row r="1232" spans="1:27" x14ac:dyDescent="0.3">
      <c r="A1232" s="13" t="s">
        <v>2376</v>
      </c>
      <c r="B1232" s="13" t="s">
        <v>5953</v>
      </c>
      <c r="C1232" s="13"/>
      <c r="D1232" s="13" t="s">
        <v>11829</v>
      </c>
      <c r="E1232" s="13" t="s">
        <v>11751</v>
      </c>
      <c r="F1232" s="13" t="s">
        <v>11723</v>
      </c>
      <c r="G1232" s="13" t="s">
        <v>334</v>
      </c>
      <c r="H1232" s="13" t="s">
        <v>59</v>
      </c>
      <c r="I1232" s="14">
        <v>44564</v>
      </c>
      <c r="J1232" s="14">
        <v>45565</v>
      </c>
      <c r="K1232" s="14">
        <v>45203</v>
      </c>
      <c r="L1232" s="13">
        <v>14324.43</v>
      </c>
      <c r="M1232" s="13" t="s">
        <v>11829</v>
      </c>
      <c r="N1232" s="13">
        <v>3</v>
      </c>
      <c r="O1232" s="13">
        <v>3</v>
      </c>
      <c r="P1232" s="13" t="s">
        <v>122</v>
      </c>
      <c r="Q1232" s="13"/>
      <c r="R1232" s="13" t="s">
        <v>82</v>
      </c>
      <c r="S1232" s="13" t="s">
        <v>6878</v>
      </c>
      <c r="T1232" s="13" t="s">
        <v>38</v>
      </c>
      <c r="U1232" s="13" t="s">
        <v>38</v>
      </c>
      <c r="V1232" s="13" t="s">
        <v>8669</v>
      </c>
      <c r="W1232" s="13">
        <v>3.4</v>
      </c>
      <c r="X1232" s="13">
        <v>48727.18</v>
      </c>
      <c r="Y1232" s="13"/>
      <c r="Z1232" s="15" t="str">
        <f>VLOOKUP(D1232,'ZOHO Export'!$H:$W,16,FALSE)</f>
        <v>William Beyst</v>
      </c>
      <c r="AA1232" s="15" t="str">
        <f>VLOOKUP(E1232,'ZOHO Export'!$H:$W,16,FALSE)</f>
        <v>Sunny Yip</v>
      </c>
    </row>
    <row r="1233" spans="1:27" x14ac:dyDescent="0.3">
      <c r="A1233" s="13" t="s">
        <v>2377</v>
      </c>
      <c r="B1233" s="13" t="s">
        <v>13181</v>
      </c>
      <c r="C1233" s="13"/>
      <c r="D1233" s="13" t="s">
        <v>11830</v>
      </c>
      <c r="E1233" s="13" t="s">
        <v>11649</v>
      </c>
      <c r="F1233" s="13"/>
      <c r="G1233" s="13" t="s">
        <v>2378</v>
      </c>
      <c r="H1233" s="13" t="s">
        <v>29</v>
      </c>
      <c r="I1233" s="14">
        <v>44560</v>
      </c>
      <c r="J1233" s="13"/>
      <c r="K1233" s="14">
        <v>44560</v>
      </c>
      <c r="L1233" s="13">
        <v>66430.3</v>
      </c>
      <c r="M1233" s="13" t="s">
        <v>11649</v>
      </c>
      <c r="N1233" s="13">
        <v>0</v>
      </c>
      <c r="O1233" s="13">
        <v>0</v>
      </c>
      <c r="P1233" s="13" t="s">
        <v>574</v>
      </c>
      <c r="Q1233" s="13"/>
      <c r="R1233" s="13" t="s">
        <v>104</v>
      </c>
      <c r="S1233" s="13" t="s">
        <v>6878</v>
      </c>
      <c r="T1233" s="13" t="s">
        <v>27</v>
      </c>
      <c r="U1233" s="13" t="s">
        <v>27</v>
      </c>
      <c r="V1233" s="13" t="s">
        <v>8670</v>
      </c>
      <c r="W1233" s="13">
        <v>0</v>
      </c>
      <c r="X1233" s="13">
        <v>66430.3</v>
      </c>
      <c r="Y1233" s="13"/>
      <c r="Z1233" s="15" t="str">
        <f>VLOOKUP(D1233,'ZOHO Export'!$H:$W,16,FALSE)</f>
        <v>Koubaa Nejah</v>
      </c>
      <c r="AA1233" s="15" t="str">
        <f>VLOOKUP(E1233,'ZOHO Export'!$H:$W,16,FALSE)</f>
        <v>Wissem Bensaid</v>
      </c>
    </row>
    <row r="1234" spans="1:27" x14ac:dyDescent="0.3">
      <c r="A1234" s="13" t="s">
        <v>2379</v>
      </c>
      <c r="B1234" s="13" t="s">
        <v>13182</v>
      </c>
      <c r="C1234" s="13"/>
      <c r="D1234" s="13" t="s">
        <v>13183</v>
      </c>
      <c r="E1234" s="13" t="s">
        <v>11649</v>
      </c>
      <c r="F1234" s="13"/>
      <c r="G1234" s="13" t="s">
        <v>2380</v>
      </c>
      <c r="H1234" s="13" t="s">
        <v>29</v>
      </c>
      <c r="I1234" s="14">
        <v>44560</v>
      </c>
      <c r="J1234" s="13"/>
      <c r="K1234" s="14">
        <v>44560</v>
      </c>
      <c r="L1234" s="13">
        <v>338375</v>
      </c>
      <c r="M1234" s="13" t="s">
        <v>11649</v>
      </c>
      <c r="N1234" s="13">
        <v>0</v>
      </c>
      <c r="O1234" s="13">
        <v>0</v>
      </c>
      <c r="P1234" s="13" t="s">
        <v>28</v>
      </c>
      <c r="Q1234" s="13"/>
      <c r="R1234" s="13" t="s">
        <v>36</v>
      </c>
      <c r="S1234" s="13" t="s">
        <v>6878</v>
      </c>
      <c r="T1234" s="13" t="s">
        <v>27</v>
      </c>
      <c r="U1234" s="13" t="s">
        <v>12259</v>
      </c>
      <c r="V1234" s="13" t="s">
        <v>8671</v>
      </c>
      <c r="W1234" s="13">
        <v>1</v>
      </c>
      <c r="X1234" s="13">
        <v>338375</v>
      </c>
      <c r="Y1234" s="13"/>
      <c r="Z1234" s="15" t="str">
        <f>VLOOKUP(D1234,'ZOHO Export'!$H:$W,16,FALSE)</f>
        <v>Mokhles TURKI</v>
      </c>
      <c r="AA1234" s="15" t="str">
        <f>VLOOKUP(E1234,'ZOHO Export'!$H:$W,16,FALSE)</f>
        <v>Wissem Bensaid</v>
      </c>
    </row>
    <row r="1235" spans="1:27" x14ac:dyDescent="0.3">
      <c r="A1235" s="13" t="s">
        <v>2382</v>
      </c>
      <c r="B1235" s="13" t="s">
        <v>11547</v>
      </c>
      <c r="C1235" s="13"/>
      <c r="D1235" s="13" t="s">
        <v>11782</v>
      </c>
      <c r="E1235" s="13" t="s">
        <v>11649</v>
      </c>
      <c r="F1235" s="13"/>
      <c r="G1235" s="13" t="s">
        <v>2383</v>
      </c>
      <c r="H1235" s="13" t="s">
        <v>59</v>
      </c>
      <c r="I1235" s="14">
        <v>44560</v>
      </c>
      <c r="J1235" s="13"/>
      <c r="K1235" s="14">
        <v>44560</v>
      </c>
      <c r="L1235" s="13">
        <v>24000</v>
      </c>
      <c r="M1235" s="13" t="s">
        <v>11649</v>
      </c>
      <c r="N1235" s="13">
        <v>0</v>
      </c>
      <c r="O1235" s="13">
        <v>0</v>
      </c>
      <c r="P1235" s="13" t="s">
        <v>28</v>
      </c>
      <c r="Q1235" s="13"/>
      <c r="R1235" s="13" t="s">
        <v>25</v>
      </c>
      <c r="S1235" s="13" t="s">
        <v>6878</v>
      </c>
      <c r="T1235" s="13" t="s">
        <v>27</v>
      </c>
      <c r="U1235" s="13" t="s">
        <v>27</v>
      </c>
      <c r="V1235" s="13" t="s">
        <v>8672</v>
      </c>
      <c r="W1235" s="13">
        <v>0</v>
      </c>
      <c r="X1235" s="13">
        <v>24000</v>
      </c>
      <c r="Y1235" s="13"/>
      <c r="Z1235" s="15" t="str">
        <f>VLOOKUP(D1235,'ZOHO Export'!$H:$W,16,FALSE)</f>
        <v>Walim JRIBI</v>
      </c>
      <c r="AA1235" s="15" t="str">
        <f>VLOOKUP(E1235,'ZOHO Export'!$H:$W,16,FALSE)</f>
        <v>Wissem Bensaid</v>
      </c>
    </row>
    <row r="1236" spans="1:27" x14ac:dyDescent="0.3">
      <c r="A1236" s="13" t="s">
        <v>2385</v>
      </c>
      <c r="B1236" s="13" t="s">
        <v>5957</v>
      </c>
      <c r="C1236" s="13"/>
      <c r="D1236" s="13" t="s">
        <v>12964</v>
      </c>
      <c r="E1236" s="13" t="s">
        <v>11785</v>
      </c>
      <c r="F1236" s="13"/>
      <c r="G1236" s="13" t="s">
        <v>12965</v>
      </c>
      <c r="H1236" s="13" t="s">
        <v>59</v>
      </c>
      <c r="I1236" s="14">
        <v>44560</v>
      </c>
      <c r="J1236" s="14">
        <v>44742</v>
      </c>
      <c r="K1236" s="14">
        <v>44560</v>
      </c>
      <c r="L1236" s="13">
        <v>25920</v>
      </c>
      <c r="M1236" s="13" t="s">
        <v>12964</v>
      </c>
      <c r="N1236" s="13">
        <v>0</v>
      </c>
      <c r="O1236" s="13">
        <v>0</v>
      </c>
      <c r="P1236" s="13" t="s">
        <v>122</v>
      </c>
      <c r="Q1236" s="13"/>
      <c r="R1236" s="13" t="s">
        <v>75</v>
      </c>
      <c r="S1236" s="13" t="s">
        <v>11870</v>
      </c>
      <c r="T1236" s="13" t="s">
        <v>178</v>
      </c>
      <c r="U1236" s="13" t="s">
        <v>178</v>
      </c>
      <c r="V1236" s="13" t="s">
        <v>8673</v>
      </c>
      <c r="W1236" s="13">
        <v>0</v>
      </c>
      <c r="X1236" s="13">
        <v>25920</v>
      </c>
      <c r="Y1236" s="13"/>
      <c r="Z1236" s="15" t="e">
        <f>VLOOKUP(D1236,'ZOHO Export'!$H:$W,16,FALSE)</f>
        <v>#N/A</v>
      </c>
      <c r="AA1236" s="15" t="str">
        <f>VLOOKUP(E1236,'ZOHO Export'!$H:$W,16,FALSE)</f>
        <v>Nicolas Dubois</v>
      </c>
    </row>
    <row r="1237" spans="1:27" x14ac:dyDescent="0.3">
      <c r="A1237" s="13" t="s">
        <v>2386</v>
      </c>
      <c r="B1237" s="13" t="s">
        <v>5958</v>
      </c>
      <c r="C1237" s="13"/>
      <c r="D1237" s="13" t="s">
        <v>11663</v>
      </c>
      <c r="E1237" s="13" t="s">
        <v>11787</v>
      </c>
      <c r="F1237" s="13" t="s">
        <v>11664</v>
      </c>
      <c r="G1237" s="13" t="s">
        <v>1943</v>
      </c>
      <c r="H1237" s="13" t="s">
        <v>59</v>
      </c>
      <c r="I1237" s="14">
        <v>44558</v>
      </c>
      <c r="J1237" s="13"/>
      <c r="K1237" s="14">
        <v>46092</v>
      </c>
      <c r="L1237" s="13">
        <v>547200</v>
      </c>
      <c r="M1237" s="13" t="s">
        <v>11663</v>
      </c>
      <c r="N1237" s="13">
        <v>5</v>
      </c>
      <c r="O1237" s="13">
        <v>6</v>
      </c>
      <c r="P1237" s="13" t="s">
        <v>28</v>
      </c>
      <c r="Q1237" s="13"/>
      <c r="R1237" s="13" t="s">
        <v>25</v>
      </c>
      <c r="S1237" s="13" t="s">
        <v>13184</v>
      </c>
      <c r="T1237" s="13" t="s">
        <v>53</v>
      </c>
      <c r="U1237" s="13" t="s">
        <v>13185</v>
      </c>
      <c r="V1237" s="13" t="s">
        <v>8674</v>
      </c>
      <c r="W1237" s="13">
        <v>67</v>
      </c>
      <c r="X1237" s="13">
        <v>4323028.42</v>
      </c>
      <c r="Y1237" s="13"/>
      <c r="Z1237" s="15" t="str">
        <f>VLOOKUP(D1237,'ZOHO Export'!$H:$W,16,FALSE)</f>
        <v>Josué Silverio</v>
      </c>
      <c r="AA1237" s="15" t="str">
        <f>VLOOKUP(E1237,'ZOHO Export'!$H:$W,16,FALSE)</f>
        <v>Carlos Bravo Fernández</v>
      </c>
    </row>
    <row r="1238" spans="1:27" x14ac:dyDescent="0.3">
      <c r="A1238" s="13" t="s">
        <v>2388</v>
      </c>
      <c r="B1238" s="13" t="s">
        <v>5959</v>
      </c>
      <c r="C1238" s="13"/>
      <c r="D1238" s="13" t="s">
        <v>11663</v>
      </c>
      <c r="E1238" s="13" t="s">
        <v>11787</v>
      </c>
      <c r="F1238" s="13" t="s">
        <v>11664</v>
      </c>
      <c r="G1238" s="13" t="s">
        <v>1943</v>
      </c>
      <c r="H1238" s="13" t="s">
        <v>29</v>
      </c>
      <c r="I1238" s="14">
        <v>44558</v>
      </c>
      <c r="J1238" s="14">
        <v>45131</v>
      </c>
      <c r="K1238" s="14">
        <v>45176</v>
      </c>
      <c r="L1238" s="13">
        <v>65300</v>
      </c>
      <c r="M1238" s="13" t="s">
        <v>11663</v>
      </c>
      <c r="N1238" s="13">
        <v>1</v>
      </c>
      <c r="O1238" s="13">
        <v>2</v>
      </c>
      <c r="P1238" s="13" t="s">
        <v>122</v>
      </c>
      <c r="Q1238" s="13"/>
      <c r="R1238" s="13" t="s">
        <v>25</v>
      </c>
      <c r="S1238" s="13" t="s">
        <v>13186</v>
      </c>
      <c r="T1238" s="13" t="s">
        <v>53</v>
      </c>
      <c r="U1238" s="13" t="s">
        <v>13187</v>
      </c>
      <c r="V1238" s="13" t="s">
        <v>8675</v>
      </c>
      <c r="W1238" s="13">
        <v>67</v>
      </c>
      <c r="X1238" s="13">
        <v>2566024.75</v>
      </c>
      <c r="Y1238" s="13"/>
      <c r="Z1238" s="15" t="str">
        <f>VLOOKUP(D1238,'ZOHO Export'!$H:$W,16,FALSE)</f>
        <v>Josué Silverio</v>
      </c>
      <c r="AA1238" s="15" t="str">
        <f>VLOOKUP(E1238,'ZOHO Export'!$H:$W,16,FALSE)</f>
        <v>Carlos Bravo Fernández</v>
      </c>
    </row>
    <row r="1239" spans="1:27" x14ac:dyDescent="0.3">
      <c r="A1239" s="13" t="s">
        <v>2390</v>
      </c>
      <c r="B1239" s="13" t="s">
        <v>13188</v>
      </c>
      <c r="C1239" s="13"/>
      <c r="D1239" s="13" t="s">
        <v>12093</v>
      </c>
      <c r="E1239" s="13" t="s">
        <v>11649</v>
      </c>
      <c r="F1239" s="13"/>
      <c r="G1239" s="13" t="s">
        <v>2391</v>
      </c>
      <c r="H1239" s="13" t="s">
        <v>29</v>
      </c>
      <c r="I1239" s="14">
        <v>44558</v>
      </c>
      <c r="J1239" s="14">
        <v>45016</v>
      </c>
      <c r="K1239" s="14">
        <v>44558</v>
      </c>
      <c r="L1239" s="13">
        <v>10250</v>
      </c>
      <c r="M1239" s="13" t="s">
        <v>11649</v>
      </c>
      <c r="N1239" s="13">
        <v>0</v>
      </c>
      <c r="O1239" s="13">
        <v>0</v>
      </c>
      <c r="P1239" s="13" t="s">
        <v>122</v>
      </c>
      <c r="Q1239" s="13"/>
      <c r="R1239" s="13" t="s">
        <v>82</v>
      </c>
      <c r="S1239" s="13" t="s">
        <v>6878</v>
      </c>
      <c r="T1239" s="13" t="s">
        <v>27</v>
      </c>
      <c r="U1239" s="13" t="s">
        <v>27</v>
      </c>
      <c r="V1239" s="13" t="s">
        <v>8676</v>
      </c>
      <c r="W1239" s="13">
        <v>0</v>
      </c>
      <c r="X1239" s="13">
        <v>10250</v>
      </c>
      <c r="Y1239" s="13"/>
      <c r="Z1239" s="15" t="str">
        <f>VLOOKUP(D1239,'ZOHO Export'!$H:$W,16,FALSE)</f>
        <v>Boulbeba Lajmi</v>
      </c>
      <c r="AA1239" s="15" t="str">
        <f>VLOOKUP(E1239,'ZOHO Export'!$H:$W,16,FALSE)</f>
        <v>Wissem Bensaid</v>
      </c>
    </row>
    <row r="1240" spans="1:27" x14ac:dyDescent="0.3">
      <c r="A1240" s="13" t="s">
        <v>2392</v>
      </c>
      <c r="B1240" s="13" t="s">
        <v>13189</v>
      </c>
      <c r="C1240" s="13"/>
      <c r="D1240" s="13" t="s">
        <v>13183</v>
      </c>
      <c r="E1240" s="13" t="s">
        <v>11649</v>
      </c>
      <c r="F1240" s="13"/>
      <c r="G1240" s="13" t="s">
        <v>2391</v>
      </c>
      <c r="H1240" s="13" t="s">
        <v>29</v>
      </c>
      <c r="I1240" s="14">
        <v>44558</v>
      </c>
      <c r="J1240" s="14">
        <v>45016</v>
      </c>
      <c r="K1240" s="14">
        <v>44558</v>
      </c>
      <c r="L1240" s="13">
        <v>4150</v>
      </c>
      <c r="M1240" s="13" t="s">
        <v>11649</v>
      </c>
      <c r="N1240" s="13">
        <v>0</v>
      </c>
      <c r="O1240" s="13">
        <v>0</v>
      </c>
      <c r="P1240" s="13" t="s">
        <v>122</v>
      </c>
      <c r="Q1240" s="13"/>
      <c r="R1240" s="13" t="s">
        <v>82</v>
      </c>
      <c r="S1240" s="13" t="s">
        <v>6878</v>
      </c>
      <c r="T1240" s="13" t="s">
        <v>27</v>
      </c>
      <c r="U1240" s="13" t="s">
        <v>27</v>
      </c>
      <c r="V1240" s="13" t="s">
        <v>8677</v>
      </c>
      <c r="W1240" s="13">
        <v>0</v>
      </c>
      <c r="X1240" s="13">
        <v>4150</v>
      </c>
      <c r="Y1240" s="13"/>
      <c r="Z1240" s="15" t="str">
        <f>VLOOKUP(D1240,'ZOHO Export'!$H:$W,16,FALSE)</f>
        <v>Mokhles TURKI</v>
      </c>
      <c r="AA1240" s="15" t="str">
        <f>VLOOKUP(E1240,'ZOHO Export'!$H:$W,16,FALSE)</f>
        <v>Wissem Bensaid</v>
      </c>
    </row>
    <row r="1241" spans="1:27" x14ac:dyDescent="0.3">
      <c r="A1241" s="13" t="s">
        <v>2393</v>
      </c>
      <c r="B1241" s="13" t="s">
        <v>13190</v>
      </c>
      <c r="C1241" s="13"/>
      <c r="D1241" s="13" t="s">
        <v>11726</v>
      </c>
      <c r="E1241" s="13" t="s">
        <v>11649</v>
      </c>
      <c r="F1241" s="13"/>
      <c r="G1241" s="13" t="s">
        <v>438</v>
      </c>
      <c r="H1241" s="13" t="s">
        <v>29</v>
      </c>
      <c r="I1241" s="14">
        <v>44558</v>
      </c>
      <c r="J1241" s="14">
        <v>44926</v>
      </c>
      <c r="K1241" s="14">
        <v>44558</v>
      </c>
      <c r="L1241" s="13">
        <v>5300</v>
      </c>
      <c r="M1241" s="13" t="s">
        <v>11726</v>
      </c>
      <c r="N1241" s="13">
        <v>0</v>
      </c>
      <c r="O1241" s="13">
        <v>0</v>
      </c>
      <c r="P1241" s="13" t="s">
        <v>122</v>
      </c>
      <c r="Q1241" s="13"/>
      <c r="R1241" s="13" t="s">
        <v>25</v>
      </c>
      <c r="S1241" s="13" t="s">
        <v>6878</v>
      </c>
      <c r="T1241" s="13" t="s">
        <v>27</v>
      </c>
      <c r="U1241" s="13" t="s">
        <v>27</v>
      </c>
      <c r="V1241" s="13" t="s">
        <v>8678</v>
      </c>
      <c r="W1241" s="13">
        <v>0</v>
      </c>
      <c r="X1241" s="13">
        <v>5300</v>
      </c>
      <c r="Y1241" s="13"/>
      <c r="Z1241" s="15" t="str">
        <f>VLOOKUP(D1241,'ZOHO Export'!$H:$W,16,FALSE)</f>
        <v>Zied Maghrebi</v>
      </c>
      <c r="AA1241" s="15" t="str">
        <f>VLOOKUP(E1241,'ZOHO Export'!$H:$W,16,FALSE)</f>
        <v>Wissem Bensaid</v>
      </c>
    </row>
    <row r="1242" spans="1:27" x14ac:dyDescent="0.3">
      <c r="A1242" s="13" t="s">
        <v>2394</v>
      </c>
      <c r="B1242" s="13" t="s">
        <v>5963</v>
      </c>
      <c r="C1242" s="13"/>
      <c r="D1242" s="13" t="s">
        <v>11960</v>
      </c>
      <c r="E1242" s="13" t="s">
        <v>11652</v>
      </c>
      <c r="F1242" s="13" t="s">
        <v>11723</v>
      </c>
      <c r="G1242" s="13" t="s">
        <v>51</v>
      </c>
      <c r="H1242" s="13" t="s">
        <v>59</v>
      </c>
      <c r="I1242" s="14">
        <v>44554</v>
      </c>
      <c r="J1242" s="14">
        <v>44592</v>
      </c>
      <c r="K1242" s="14">
        <v>44554</v>
      </c>
      <c r="L1242" s="13">
        <v>2584.2399999999998</v>
      </c>
      <c r="M1242" s="13" t="s">
        <v>11652</v>
      </c>
      <c r="N1242" s="13">
        <v>0</v>
      </c>
      <c r="O1242" s="13">
        <v>0</v>
      </c>
      <c r="P1242" s="13" t="s">
        <v>122</v>
      </c>
      <c r="Q1242" s="13"/>
      <c r="R1242" s="13" t="s">
        <v>36</v>
      </c>
      <c r="S1242" s="13" t="s">
        <v>11653</v>
      </c>
      <c r="T1242" s="13" t="s">
        <v>38</v>
      </c>
      <c r="U1242" s="13" t="s">
        <v>12276</v>
      </c>
      <c r="V1242" s="13" t="s">
        <v>8679</v>
      </c>
      <c r="W1242" s="13">
        <v>1000000</v>
      </c>
      <c r="X1242" s="13">
        <v>2584.2399999999998</v>
      </c>
      <c r="Y1242" s="13"/>
      <c r="Z1242" s="15" t="str">
        <f>VLOOKUP(D1242,'ZOHO Export'!$H:$W,16,FALSE)</f>
        <v>Sébastien Lerson</v>
      </c>
      <c r="AA1242" s="15" t="str">
        <f>VLOOKUP(E1242,'ZOHO Export'!$H:$W,16,FALSE)</f>
        <v>Karel De Swert</v>
      </c>
    </row>
    <row r="1243" spans="1:27" x14ac:dyDescent="0.3">
      <c r="A1243" s="13" t="s">
        <v>2395</v>
      </c>
      <c r="B1243" s="13" t="s">
        <v>13191</v>
      </c>
      <c r="C1243" s="13"/>
      <c r="D1243" s="13" t="s">
        <v>12711</v>
      </c>
      <c r="E1243" s="13" t="s">
        <v>11829</v>
      </c>
      <c r="F1243" s="13" t="s">
        <v>11664</v>
      </c>
      <c r="G1243" s="13" t="s">
        <v>2396</v>
      </c>
      <c r="H1243" s="13" t="s">
        <v>29</v>
      </c>
      <c r="I1243" s="14">
        <v>44553</v>
      </c>
      <c r="J1243" s="14">
        <v>45092</v>
      </c>
      <c r="K1243" s="14">
        <v>44781</v>
      </c>
      <c r="L1243" s="13">
        <v>4038.19</v>
      </c>
      <c r="M1243" s="13" t="s">
        <v>13192</v>
      </c>
      <c r="N1243" s="13">
        <v>6</v>
      </c>
      <c r="O1243" s="13">
        <v>7</v>
      </c>
      <c r="P1243" s="13" t="s">
        <v>122</v>
      </c>
      <c r="Q1243" s="13"/>
      <c r="R1243" s="13" t="s">
        <v>36</v>
      </c>
      <c r="S1243" s="13" t="s">
        <v>13193</v>
      </c>
      <c r="T1243" s="13" t="s">
        <v>38</v>
      </c>
      <c r="U1243" s="13" t="s">
        <v>13194</v>
      </c>
      <c r="V1243" s="13" t="s">
        <v>8680</v>
      </c>
      <c r="W1243" s="13">
        <v>7</v>
      </c>
      <c r="X1243" s="13">
        <v>255185.05</v>
      </c>
      <c r="Y1243" s="13"/>
      <c r="Z1243" s="15" t="e">
        <f>VLOOKUP(D1243,'ZOHO Export'!$H:$W,16,FALSE)</f>
        <v>#N/A</v>
      </c>
      <c r="AA1243" s="15" t="str">
        <f>VLOOKUP(E1243,'ZOHO Export'!$H:$W,16,FALSE)</f>
        <v>William Beyst</v>
      </c>
    </row>
    <row r="1244" spans="1:27" x14ac:dyDescent="0.3">
      <c r="A1244" s="13" t="s">
        <v>2398</v>
      </c>
      <c r="B1244" s="13" t="s">
        <v>5965</v>
      </c>
      <c r="C1244" s="13"/>
      <c r="D1244" s="13" t="s">
        <v>12366</v>
      </c>
      <c r="E1244" s="13" t="s">
        <v>12366</v>
      </c>
      <c r="F1244" s="13" t="s">
        <v>11723</v>
      </c>
      <c r="G1244" s="13" t="s">
        <v>13195</v>
      </c>
      <c r="H1244" s="13" t="s">
        <v>59</v>
      </c>
      <c r="I1244" s="14">
        <v>44553</v>
      </c>
      <c r="J1244" s="13"/>
      <c r="K1244" s="14">
        <v>44553</v>
      </c>
      <c r="L1244" s="13">
        <v>65696</v>
      </c>
      <c r="M1244" s="13" t="s">
        <v>11963</v>
      </c>
      <c r="N1244" s="13">
        <v>0</v>
      </c>
      <c r="O1244" s="13">
        <v>0</v>
      </c>
      <c r="P1244" s="13" t="s">
        <v>574</v>
      </c>
      <c r="Q1244" s="13"/>
      <c r="R1244" s="13" t="s">
        <v>43</v>
      </c>
      <c r="S1244" s="13" t="s">
        <v>12073</v>
      </c>
      <c r="T1244" s="13" t="s">
        <v>53</v>
      </c>
      <c r="U1244" s="13" t="s">
        <v>12782</v>
      </c>
      <c r="V1244" s="13" t="s">
        <v>8681</v>
      </c>
      <c r="W1244" s="13">
        <v>0</v>
      </c>
      <c r="X1244" s="13">
        <v>65696</v>
      </c>
      <c r="Y1244" s="13"/>
      <c r="Z1244" s="15" t="e">
        <f>VLOOKUP(D1244,'ZOHO Export'!$H:$W,16,FALSE)</f>
        <v>#N/A</v>
      </c>
      <c r="AA1244" s="15" t="e">
        <f>VLOOKUP(E1244,'ZOHO Export'!$H:$W,16,FALSE)</f>
        <v>#N/A</v>
      </c>
    </row>
    <row r="1245" spans="1:27" x14ac:dyDescent="0.3">
      <c r="A1245" s="13" t="s">
        <v>2400</v>
      </c>
      <c r="B1245" s="13" t="s">
        <v>5966</v>
      </c>
      <c r="C1245" s="13"/>
      <c r="D1245" s="13" t="s">
        <v>11717</v>
      </c>
      <c r="E1245" s="13" t="s">
        <v>11792</v>
      </c>
      <c r="F1245" s="13"/>
      <c r="G1245" s="13" t="s">
        <v>1418</v>
      </c>
      <c r="H1245" s="13" t="s">
        <v>59</v>
      </c>
      <c r="I1245" s="14">
        <v>44552</v>
      </c>
      <c r="J1245" s="14">
        <v>45778</v>
      </c>
      <c r="K1245" s="14">
        <v>44813</v>
      </c>
      <c r="L1245" s="13">
        <v>15290.63</v>
      </c>
      <c r="M1245" s="13" t="s">
        <v>11792</v>
      </c>
      <c r="N1245" s="13">
        <v>3</v>
      </c>
      <c r="O1245" s="13">
        <v>4</v>
      </c>
      <c r="P1245" s="13" t="s">
        <v>122</v>
      </c>
      <c r="Q1245" s="13"/>
      <c r="R1245" s="13" t="s">
        <v>82</v>
      </c>
      <c r="S1245" s="13" t="s">
        <v>13196</v>
      </c>
      <c r="T1245" s="13" t="s">
        <v>178</v>
      </c>
      <c r="U1245" s="13" t="s">
        <v>13197</v>
      </c>
      <c r="V1245" s="13" t="s">
        <v>8682</v>
      </c>
      <c r="W1245" s="13">
        <v>20</v>
      </c>
      <c r="X1245" s="13">
        <v>263434.63</v>
      </c>
      <c r="Y1245" s="13"/>
      <c r="Z1245" s="15" t="str">
        <f>VLOOKUP(D1245,'ZOHO Export'!$H:$W,16,FALSE)</f>
        <v>Fiete Heinrich</v>
      </c>
      <c r="AA1245" s="15" t="str">
        <f>VLOOKUP(E1245,'ZOHO Export'!$H:$W,16,FALSE)</f>
        <v>Damien Hemmeryckx</v>
      </c>
    </row>
    <row r="1246" spans="1:27" x14ac:dyDescent="0.3">
      <c r="A1246" s="13" t="s">
        <v>2402</v>
      </c>
      <c r="B1246" s="13" t="s">
        <v>5967</v>
      </c>
      <c r="C1246" s="13" t="s">
        <v>13198</v>
      </c>
      <c r="D1246" s="13" t="s">
        <v>11818</v>
      </c>
      <c r="E1246" s="13" t="s">
        <v>12682</v>
      </c>
      <c r="F1246" s="13" t="s">
        <v>11723</v>
      </c>
      <c r="G1246" s="13" t="s">
        <v>51</v>
      </c>
      <c r="H1246" s="13" t="s">
        <v>29</v>
      </c>
      <c r="I1246" s="14">
        <v>44550</v>
      </c>
      <c r="J1246" s="14">
        <v>44729</v>
      </c>
      <c r="K1246" s="14">
        <v>44550</v>
      </c>
      <c r="L1246" s="13">
        <v>20000</v>
      </c>
      <c r="M1246" s="13" t="s">
        <v>12682</v>
      </c>
      <c r="N1246" s="13">
        <v>0</v>
      </c>
      <c r="O1246" s="13">
        <v>0</v>
      </c>
      <c r="P1246" s="13" t="s">
        <v>122</v>
      </c>
      <c r="Q1246" s="13"/>
      <c r="R1246" s="13" t="s">
        <v>36</v>
      </c>
      <c r="S1246" s="13" t="s">
        <v>6878</v>
      </c>
      <c r="T1246" s="13" t="s">
        <v>38</v>
      </c>
      <c r="U1246" s="13" t="s">
        <v>11864</v>
      </c>
      <c r="V1246" s="13" t="s">
        <v>8683</v>
      </c>
      <c r="W1246" s="13">
        <v>1</v>
      </c>
      <c r="X1246" s="13">
        <v>20000</v>
      </c>
      <c r="Y1246" s="13"/>
      <c r="Z1246" s="15" t="str">
        <f>VLOOKUP(D1246,'ZOHO Export'!$H:$W,16,FALSE)</f>
        <v>Marcos Delgado Lopez</v>
      </c>
      <c r="AA1246" s="15" t="e">
        <f>VLOOKUP(E1246,'ZOHO Export'!$H:$W,16,FALSE)</f>
        <v>#N/A</v>
      </c>
    </row>
    <row r="1247" spans="1:27" x14ac:dyDescent="0.3">
      <c r="A1247" s="13" t="s">
        <v>2403</v>
      </c>
      <c r="B1247" s="13" t="s">
        <v>5968</v>
      </c>
      <c r="C1247" s="13"/>
      <c r="D1247" s="13" t="s">
        <v>11785</v>
      </c>
      <c r="E1247" s="13" t="s">
        <v>11785</v>
      </c>
      <c r="F1247" s="13" t="s">
        <v>12377</v>
      </c>
      <c r="G1247" s="13" t="s">
        <v>2163</v>
      </c>
      <c r="H1247" s="13" t="s">
        <v>29</v>
      </c>
      <c r="I1247" s="14">
        <v>44550</v>
      </c>
      <c r="J1247" s="14">
        <v>45260</v>
      </c>
      <c r="K1247" s="14">
        <v>44802</v>
      </c>
      <c r="L1247" s="13">
        <v>1500</v>
      </c>
      <c r="M1247" s="13" t="s">
        <v>11785</v>
      </c>
      <c r="N1247" s="13">
        <v>1</v>
      </c>
      <c r="O1247" s="13">
        <v>1</v>
      </c>
      <c r="P1247" s="13" t="s">
        <v>122</v>
      </c>
      <c r="Q1247" s="13"/>
      <c r="R1247" s="13" t="s">
        <v>75</v>
      </c>
      <c r="S1247" s="13" t="s">
        <v>6878</v>
      </c>
      <c r="T1247" s="13" t="s">
        <v>38</v>
      </c>
      <c r="U1247" s="13" t="s">
        <v>38</v>
      </c>
      <c r="V1247" s="13" t="s">
        <v>8684</v>
      </c>
      <c r="W1247" s="13">
        <v>0</v>
      </c>
      <c r="X1247" s="13">
        <v>28212</v>
      </c>
      <c r="Y1247" s="13"/>
      <c r="Z1247" s="15" t="str">
        <f>VLOOKUP(D1247,'ZOHO Export'!$H:$W,16,FALSE)</f>
        <v>Nicolas Dubois</v>
      </c>
      <c r="AA1247" s="15" t="str">
        <f>VLOOKUP(E1247,'ZOHO Export'!$H:$W,16,FALSE)</f>
        <v>Nicolas Dubois</v>
      </c>
    </row>
    <row r="1248" spans="1:27" x14ac:dyDescent="0.3">
      <c r="A1248" s="13" t="s">
        <v>2404</v>
      </c>
      <c r="B1248" s="13" t="s">
        <v>5969</v>
      </c>
      <c r="C1248" s="13"/>
      <c r="D1248" s="13" t="s">
        <v>13199</v>
      </c>
      <c r="E1248" s="13" t="s">
        <v>11785</v>
      </c>
      <c r="F1248" s="13"/>
      <c r="G1248" s="13" t="s">
        <v>2405</v>
      </c>
      <c r="H1248" s="13" t="s">
        <v>59</v>
      </c>
      <c r="I1248" s="14">
        <v>44547</v>
      </c>
      <c r="J1248" s="14">
        <v>44804</v>
      </c>
      <c r="K1248" s="14">
        <v>44547</v>
      </c>
      <c r="L1248" s="13">
        <v>53460</v>
      </c>
      <c r="M1248" s="13" t="s">
        <v>13199</v>
      </c>
      <c r="N1248" s="13">
        <v>0</v>
      </c>
      <c r="O1248" s="13">
        <v>0</v>
      </c>
      <c r="P1248" s="13" t="s">
        <v>122</v>
      </c>
      <c r="Q1248" s="13"/>
      <c r="R1248" s="13" t="s">
        <v>43</v>
      </c>
      <c r="S1248" s="13" t="s">
        <v>6878</v>
      </c>
      <c r="T1248" s="13" t="s">
        <v>64</v>
      </c>
      <c r="U1248" s="13" t="s">
        <v>64</v>
      </c>
      <c r="V1248" s="13" t="s">
        <v>8685</v>
      </c>
      <c r="W1248" s="13">
        <v>2.5</v>
      </c>
      <c r="X1248" s="13">
        <v>53460</v>
      </c>
      <c r="Y1248" s="13"/>
      <c r="Z1248" s="15" t="e">
        <f>VLOOKUP(D1248,'ZOHO Export'!$H:$W,16,FALSE)</f>
        <v>#N/A</v>
      </c>
      <c r="AA1248" s="15" t="str">
        <f>VLOOKUP(E1248,'ZOHO Export'!$H:$W,16,FALSE)</f>
        <v>Nicolas Dubois</v>
      </c>
    </row>
    <row r="1249" spans="1:27" x14ac:dyDescent="0.3">
      <c r="A1249" s="13" t="s">
        <v>2407</v>
      </c>
      <c r="B1249" s="13" t="s">
        <v>13200</v>
      </c>
      <c r="C1249" s="13" t="s">
        <v>13201</v>
      </c>
      <c r="D1249" s="13" t="s">
        <v>13202</v>
      </c>
      <c r="E1249" s="13" t="s">
        <v>11708</v>
      </c>
      <c r="F1249" s="13" t="s">
        <v>11723</v>
      </c>
      <c r="G1249" s="13" t="s">
        <v>2408</v>
      </c>
      <c r="H1249" s="13" t="s">
        <v>59</v>
      </c>
      <c r="I1249" s="14">
        <v>44743</v>
      </c>
      <c r="J1249" s="14">
        <v>45473</v>
      </c>
      <c r="K1249" s="14">
        <v>45028</v>
      </c>
      <c r="L1249" s="13">
        <v>2925</v>
      </c>
      <c r="M1249" s="13" t="s">
        <v>11708</v>
      </c>
      <c r="N1249" s="13">
        <v>15</v>
      </c>
      <c r="O1249" s="13">
        <v>15</v>
      </c>
      <c r="P1249" s="13" t="s">
        <v>122</v>
      </c>
      <c r="Q1249" s="13"/>
      <c r="R1249" s="13" t="s">
        <v>82</v>
      </c>
      <c r="S1249" s="13" t="s">
        <v>13203</v>
      </c>
      <c r="T1249" s="13" t="s">
        <v>38</v>
      </c>
      <c r="U1249" s="13" t="s">
        <v>38</v>
      </c>
      <c r="V1249" s="13" t="s">
        <v>8686</v>
      </c>
      <c r="W1249" s="13">
        <v>0.25</v>
      </c>
      <c r="X1249" s="13">
        <v>736582.5</v>
      </c>
      <c r="Y1249" s="13"/>
      <c r="Z1249" s="15" t="e">
        <f>VLOOKUP(D1249,'ZOHO Export'!$H:$W,16,FALSE)</f>
        <v>#N/A</v>
      </c>
      <c r="AA1249" s="15" t="str">
        <f>VLOOKUP(E1249,'ZOHO Export'!$H:$W,16,FALSE)</f>
        <v>Jurgen Van Den Driessche</v>
      </c>
    </row>
    <row r="1250" spans="1:27" x14ac:dyDescent="0.3">
      <c r="A1250" s="13" t="s">
        <v>2410</v>
      </c>
      <c r="B1250" s="13" t="s">
        <v>13204</v>
      </c>
      <c r="C1250" s="13" t="s">
        <v>13205</v>
      </c>
      <c r="D1250" s="13" t="s">
        <v>13202</v>
      </c>
      <c r="E1250" s="13" t="s">
        <v>11708</v>
      </c>
      <c r="F1250" s="13" t="s">
        <v>11723</v>
      </c>
      <c r="G1250" s="13" t="s">
        <v>2408</v>
      </c>
      <c r="H1250" s="13" t="s">
        <v>59</v>
      </c>
      <c r="I1250" s="14">
        <v>44547</v>
      </c>
      <c r="J1250" s="14">
        <v>44743</v>
      </c>
      <c r="K1250" s="14">
        <v>44622</v>
      </c>
      <c r="L1250" s="13">
        <v>-92880</v>
      </c>
      <c r="M1250" s="13" t="s">
        <v>13206</v>
      </c>
      <c r="N1250" s="13">
        <v>2</v>
      </c>
      <c r="O1250" s="13">
        <v>1</v>
      </c>
      <c r="P1250" s="13" t="s">
        <v>122</v>
      </c>
      <c r="Q1250" s="13"/>
      <c r="R1250" s="13" t="s">
        <v>82</v>
      </c>
      <c r="S1250" s="13" t="s">
        <v>12845</v>
      </c>
      <c r="T1250" s="13" t="s">
        <v>38</v>
      </c>
      <c r="U1250" s="13" t="s">
        <v>38</v>
      </c>
      <c r="V1250" s="13" t="s">
        <v>8687</v>
      </c>
      <c r="W1250" s="13">
        <v>0.25</v>
      </c>
      <c r="X1250" s="13">
        <v>75060</v>
      </c>
      <c r="Y1250" s="13"/>
      <c r="Z1250" s="15" t="e">
        <f>VLOOKUP(D1250,'ZOHO Export'!$H:$W,16,FALSE)</f>
        <v>#N/A</v>
      </c>
      <c r="AA1250" s="15" t="str">
        <f>VLOOKUP(E1250,'ZOHO Export'!$H:$W,16,FALSE)</f>
        <v>Jurgen Van Den Driessche</v>
      </c>
    </row>
    <row r="1251" spans="1:27" x14ac:dyDescent="0.3">
      <c r="A1251" s="13" t="s">
        <v>2411</v>
      </c>
      <c r="B1251" s="13" t="s">
        <v>5972</v>
      </c>
      <c r="C1251" s="13"/>
      <c r="D1251" s="13" t="s">
        <v>13207</v>
      </c>
      <c r="E1251" s="13" t="s">
        <v>11800</v>
      </c>
      <c r="F1251" s="13"/>
      <c r="G1251" s="13" t="s">
        <v>2412</v>
      </c>
      <c r="H1251" s="13" t="s">
        <v>29</v>
      </c>
      <c r="I1251" s="14">
        <v>44545</v>
      </c>
      <c r="J1251" s="14">
        <v>44811</v>
      </c>
      <c r="K1251" s="14">
        <v>44545</v>
      </c>
      <c r="L1251" s="13">
        <v>9066.1</v>
      </c>
      <c r="M1251" s="13" t="s">
        <v>11800</v>
      </c>
      <c r="N1251" s="13">
        <v>0</v>
      </c>
      <c r="O1251" s="13">
        <v>0</v>
      </c>
      <c r="P1251" s="13" t="s">
        <v>122</v>
      </c>
      <c r="Q1251" s="13"/>
      <c r="R1251" s="13" t="s">
        <v>36</v>
      </c>
      <c r="S1251" s="13" t="s">
        <v>13208</v>
      </c>
      <c r="T1251" s="13" t="s">
        <v>84</v>
      </c>
      <c r="U1251" s="13" t="s">
        <v>84</v>
      </c>
      <c r="V1251" s="13" t="s">
        <v>8688</v>
      </c>
      <c r="W1251" s="13">
        <v>0.05</v>
      </c>
      <c r="X1251" s="13">
        <v>9066.1</v>
      </c>
      <c r="Y1251" s="13"/>
      <c r="Z1251" s="15" t="e">
        <f>VLOOKUP(D1251,'ZOHO Export'!$H:$W,16,FALSE)</f>
        <v>#N/A</v>
      </c>
      <c r="AA1251" s="15" t="str">
        <f>VLOOKUP(E1251,'ZOHO Export'!$H:$W,16,FALSE)</f>
        <v>Mac Olean</v>
      </c>
    </row>
    <row r="1252" spans="1:27" x14ac:dyDescent="0.3">
      <c r="A1252" s="13" t="s">
        <v>2415</v>
      </c>
      <c r="B1252" s="13" t="s">
        <v>5973</v>
      </c>
      <c r="C1252" s="13"/>
      <c r="D1252" s="13" t="s">
        <v>12964</v>
      </c>
      <c r="E1252" s="13" t="s">
        <v>11785</v>
      </c>
      <c r="F1252" s="13"/>
      <c r="G1252" s="13" t="s">
        <v>2287</v>
      </c>
      <c r="H1252" s="13" t="s">
        <v>59</v>
      </c>
      <c r="I1252" s="14">
        <v>44544</v>
      </c>
      <c r="J1252" s="14">
        <v>44742</v>
      </c>
      <c r="K1252" s="13"/>
      <c r="L1252" s="13"/>
      <c r="M1252" s="13"/>
      <c r="N1252" s="13">
        <v>0</v>
      </c>
      <c r="O1252" s="13"/>
      <c r="P1252" s="13" t="s">
        <v>122</v>
      </c>
      <c r="Q1252" s="13"/>
      <c r="R1252" s="13" t="s">
        <v>75</v>
      </c>
      <c r="S1252" s="13" t="s">
        <v>6878</v>
      </c>
      <c r="T1252" s="13" t="s">
        <v>178</v>
      </c>
      <c r="U1252" s="13" t="s">
        <v>178</v>
      </c>
      <c r="V1252" s="13" t="s">
        <v>8689</v>
      </c>
      <c r="W1252" s="13">
        <v>0</v>
      </c>
      <c r="X1252" s="13"/>
      <c r="Y1252" s="13"/>
      <c r="Z1252" s="15" t="e">
        <f>VLOOKUP(D1252,'ZOHO Export'!$H:$W,16,FALSE)</f>
        <v>#N/A</v>
      </c>
      <c r="AA1252" s="15" t="str">
        <f>VLOOKUP(E1252,'ZOHO Export'!$H:$W,16,FALSE)</f>
        <v>Nicolas Dubois</v>
      </c>
    </row>
    <row r="1253" spans="1:27" x14ac:dyDescent="0.3">
      <c r="A1253" s="13" t="s">
        <v>2416</v>
      </c>
      <c r="B1253" s="13" t="s">
        <v>13209</v>
      </c>
      <c r="C1253" s="13"/>
      <c r="D1253" s="13" t="s">
        <v>13210</v>
      </c>
      <c r="E1253" s="13" t="s">
        <v>11751</v>
      </c>
      <c r="F1253" s="13" t="s">
        <v>11723</v>
      </c>
      <c r="G1253" s="13" t="s">
        <v>334</v>
      </c>
      <c r="H1253" s="13" t="s">
        <v>59</v>
      </c>
      <c r="I1253" s="14">
        <v>44539</v>
      </c>
      <c r="J1253" s="14">
        <v>44632</v>
      </c>
      <c r="K1253" s="14">
        <v>44600</v>
      </c>
      <c r="L1253" s="13">
        <v>7485</v>
      </c>
      <c r="M1253" s="13" t="s">
        <v>11829</v>
      </c>
      <c r="N1253" s="13">
        <v>3</v>
      </c>
      <c r="O1253" s="13">
        <v>3</v>
      </c>
      <c r="P1253" s="13" t="s">
        <v>122</v>
      </c>
      <c r="Q1253" s="13"/>
      <c r="R1253" s="13" t="s">
        <v>82</v>
      </c>
      <c r="S1253" s="13" t="s">
        <v>13211</v>
      </c>
      <c r="T1253" s="13" t="s">
        <v>38</v>
      </c>
      <c r="U1253" s="13" t="s">
        <v>38</v>
      </c>
      <c r="V1253" s="13" t="s">
        <v>8690</v>
      </c>
      <c r="W1253" s="13">
        <v>2</v>
      </c>
      <c r="X1253" s="13">
        <v>57345</v>
      </c>
      <c r="Y1253" s="13" t="s">
        <v>9612</v>
      </c>
      <c r="Z1253" s="15" t="e">
        <f>VLOOKUP(D1253,'ZOHO Export'!$H:$W,16,FALSE)</f>
        <v>#N/A</v>
      </c>
      <c r="AA1253" s="15" t="str">
        <f>VLOOKUP(E1253,'ZOHO Export'!$H:$W,16,FALSE)</f>
        <v>Sunny Yip</v>
      </c>
    </row>
    <row r="1254" spans="1:27" x14ac:dyDescent="0.3">
      <c r="A1254" s="13" t="s">
        <v>2419</v>
      </c>
      <c r="B1254" s="13" t="s">
        <v>13212</v>
      </c>
      <c r="C1254" s="13"/>
      <c r="D1254" s="13" t="s">
        <v>11730</v>
      </c>
      <c r="E1254" s="13" t="s">
        <v>11649</v>
      </c>
      <c r="F1254" s="13"/>
      <c r="G1254" s="13" t="s">
        <v>2420</v>
      </c>
      <c r="H1254" s="13" t="s">
        <v>29</v>
      </c>
      <c r="I1254" s="14">
        <v>44538</v>
      </c>
      <c r="J1254" s="14">
        <v>44926</v>
      </c>
      <c r="K1254" s="14">
        <v>44538</v>
      </c>
      <c r="L1254" s="13">
        <v>454.55</v>
      </c>
      <c r="M1254" s="13" t="s">
        <v>11649</v>
      </c>
      <c r="N1254" s="13">
        <v>0</v>
      </c>
      <c r="O1254" s="13">
        <v>0</v>
      </c>
      <c r="P1254" s="13" t="s">
        <v>122</v>
      </c>
      <c r="Q1254" s="13"/>
      <c r="R1254" s="13" t="s">
        <v>25</v>
      </c>
      <c r="S1254" s="13" t="s">
        <v>6878</v>
      </c>
      <c r="T1254" s="13" t="s">
        <v>27</v>
      </c>
      <c r="U1254" s="13" t="s">
        <v>27</v>
      </c>
      <c r="V1254" s="13" t="s">
        <v>8691</v>
      </c>
      <c r="W1254" s="13">
        <v>0</v>
      </c>
      <c r="X1254" s="13">
        <v>454.55</v>
      </c>
      <c r="Y1254" s="13"/>
      <c r="Z1254" s="15" t="str">
        <f>VLOOKUP(D1254,'ZOHO Export'!$H:$W,16,FALSE)</f>
        <v>Mansour Hamza</v>
      </c>
      <c r="AA1254" s="15" t="str">
        <f>VLOOKUP(E1254,'ZOHO Export'!$H:$W,16,FALSE)</f>
        <v>Wissem Bensaid</v>
      </c>
    </row>
    <row r="1255" spans="1:27" x14ac:dyDescent="0.3">
      <c r="A1255" s="13" t="s">
        <v>2421</v>
      </c>
      <c r="B1255" s="13" t="s">
        <v>13213</v>
      </c>
      <c r="C1255" s="13"/>
      <c r="D1255" s="13" t="s">
        <v>11880</v>
      </c>
      <c r="E1255" s="13" t="s">
        <v>11649</v>
      </c>
      <c r="F1255" s="13"/>
      <c r="G1255" s="13" t="s">
        <v>1090</v>
      </c>
      <c r="H1255" s="13" t="s">
        <v>29</v>
      </c>
      <c r="I1255" s="14">
        <v>44538</v>
      </c>
      <c r="J1255" s="13"/>
      <c r="K1255" s="14">
        <v>44538</v>
      </c>
      <c r="L1255" s="13">
        <v>1800</v>
      </c>
      <c r="M1255" s="13" t="s">
        <v>11649</v>
      </c>
      <c r="N1255" s="13">
        <v>0</v>
      </c>
      <c r="O1255" s="13">
        <v>0</v>
      </c>
      <c r="P1255" s="13" t="s">
        <v>574</v>
      </c>
      <c r="Q1255" s="13"/>
      <c r="R1255" s="13" t="s">
        <v>25</v>
      </c>
      <c r="S1255" s="13" t="s">
        <v>6878</v>
      </c>
      <c r="T1255" s="13" t="s">
        <v>27</v>
      </c>
      <c r="U1255" s="13" t="s">
        <v>27</v>
      </c>
      <c r="V1255" s="13" t="s">
        <v>8692</v>
      </c>
      <c r="W1255" s="13">
        <v>0</v>
      </c>
      <c r="X1255" s="13">
        <v>1800</v>
      </c>
      <c r="Y1255" s="13"/>
      <c r="Z1255" s="15" t="str">
        <f>VLOOKUP(D1255,'ZOHO Export'!$H:$W,16,FALSE)</f>
        <v>Haifa BEN AMOR</v>
      </c>
      <c r="AA1255" s="15" t="str">
        <f>VLOOKUP(E1255,'ZOHO Export'!$H:$W,16,FALSE)</f>
        <v>Wissem Bensaid</v>
      </c>
    </row>
    <row r="1256" spans="1:27" x14ac:dyDescent="0.3">
      <c r="A1256" s="13" t="s">
        <v>2422</v>
      </c>
      <c r="B1256" s="13" t="s">
        <v>13214</v>
      </c>
      <c r="C1256" s="13"/>
      <c r="D1256" s="13" t="s">
        <v>12093</v>
      </c>
      <c r="E1256" s="13" t="s">
        <v>11649</v>
      </c>
      <c r="F1256" s="13"/>
      <c r="G1256" s="13" t="s">
        <v>127</v>
      </c>
      <c r="H1256" s="13" t="s">
        <v>29</v>
      </c>
      <c r="I1256" s="14">
        <v>44536</v>
      </c>
      <c r="J1256" s="14">
        <v>44834</v>
      </c>
      <c r="K1256" s="14">
        <v>44536</v>
      </c>
      <c r="L1256" s="13">
        <v>2500</v>
      </c>
      <c r="M1256" s="13" t="s">
        <v>11649</v>
      </c>
      <c r="N1256" s="13">
        <v>0</v>
      </c>
      <c r="O1256" s="13">
        <v>0</v>
      </c>
      <c r="P1256" s="13" t="s">
        <v>122</v>
      </c>
      <c r="Q1256" s="13"/>
      <c r="R1256" s="13" t="s">
        <v>25</v>
      </c>
      <c r="S1256" s="13" t="s">
        <v>6878</v>
      </c>
      <c r="T1256" s="13" t="s">
        <v>27</v>
      </c>
      <c r="U1256" s="13" t="s">
        <v>27</v>
      </c>
      <c r="V1256" s="13" t="s">
        <v>8693</v>
      </c>
      <c r="W1256" s="13">
        <v>0</v>
      </c>
      <c r="X1256" s="13">
        <v>2500</v>
      </c>
      <c r="Y1256" s="13"/>
      <c r="Z1256" s="15" t="str">
        <f>VLOOKUP(D1256,'ZOHO Export'!$H:$W,16,FALSE)</f>
        <v>Boulbeba Lajmi</v>
      </c>
      <c r="AA1256" s="15" t="str">
        <f>VLOOKUP(E1256,'ZOHO Export'!$H:$W,16,FALSE)</f>
        <v>Wissem Bensaid</v>
      </c>
    </row>
    <row r="1257" spans="1:27" x14ac:dyDescent="0.3">
      <c r="A1257" s="13" t="s">
        <v>2423</v>
      </c>
      <c r="B1257" s="13" t="s">
        <v>5978</v>
      </c>
      <c r="C1257" s="13" t="s">
        <v>13215</v>
      </c>
      <c r="D1257" s="13" t="s">
        <v>12682</v>
      </c>
      <c r="E1257" s="13" t="s">
        <v>12682</v>
      </c>
      <c r="F1257" s="13" t="s">
        <v>11723</v>
      </c>
      <c r="G1257" s="13" t="s">
        <v>51</v>
      </c>
      <c r="H1257" s="13" t="s">
        <v>29</v>
      </c>
      <c r="I1257" s="14">
        <v>44532</v>
      </c>
      <c r="J1257" s="14">
        <v>44742</v>
      </c>
      <c r="K1257" s="14">
        <v>44532</v>
      </c>
      <c r="L1257" s="13">
        <v>22252.7</v>
      </c>
      <c r="M1257" s="13" t="s">
        <v>12682</v>
      </c>
      <c r="N1257" s="13">
        <v>0</v>
      </c>
      <c r="O1257" s="13">
        <v>0</v>
      </c>
      <c r="P1257" s="13" t="s">
        <v>122</v>
      </c>
      <c r="Q1257" s="13"/>
      <c r="R1257" s="13" t="s">
        <v>36</v>
      </c>
      <c r="S1257" s="13" t="s">
        <v>6878</v>
      </c>
      <c r="T1257" s="13" t="s">
        <v>53</v>
      </c>
      <c r="U1257" s="13" t="s">
        <v>11864</v>
      </c>
      <c r="V1257" s="13" t="s">
        <v>8694</v>
      </c>
      <c r="W1257" s="13">
        <v>1</v>
      </c>
      <c r="X1257" s="13">
        <v>22252.7</v>
      </c>
      <c r="Y1257" s="13"/>
      <c r="Z1257" s="15" t="e">
        <f>VLOOKUP(D1257,'ZOHO Export'!$H:$W,16,FALSE)</f>
        <v>#N/A</v>
      </c>
      <c r="AA1257" s="15" t="e">
        <f>VLOOKUP(E1257,'ZOHO Export'!$H:$W,16,FALSE)</f>
        <v>#N/A</v>
      </c>
    </row>
    <row r="1258" spans="1:27" x14ac:dyDescent="0.3">
      <c r="A1258" s="13" t="s">
        <v>2424</v>
      </c>
      <c r="B1258" s="13" t="s">
        <v>13216</v>
      </c>
      <c r="C1258" s="13"/>
      <c r="D1258" s="13" t="s">
        <v>11651</v>
      </c>
      <c r="E1258" s="13" t="s">
        <v>11829</v>
      </c>
      <c r="F1258" s="13" t="s">
        <v>11705</v>
      </c>
      <c r="G1258" s="13" t="s">
        <v>2425</v>
      </c>
      <c r="H1258" s="13" t="s">
        <v>59</v>
      </c>
      <c r="I1258" s="14">
        <v>44531</v>
      </c>
      <c r="J1258" s="14">
        <v>44652</v>
      </c>
      <c r="K1258" s="14">
        <v>44531</v>
      </c>
      <c r="L1258" s="13">
        <v>5949</v>
      </c>
      <c r="M1258" s="13" t="s">
        <v>11651</v>
      </c>
      <c r="N1258" s="13">
        <v>0</v>
      </c>
      <c r="O1258" s="13">
        <v>0</v>
      </c>
      <c r="P1258" s="13" t="s">
        <v>122</v>
      </c>
      <c r="Q1258" s="13"/>
      <c r="R1258" s="13" t="s">
        <v>75</v>
      </c>
      <c r="S1258" s="13" t="s">
        <v>12235</v>
      </c>
      <c r="T1258" s="13" t="s">
        <v>38</v>
      </c>
      <c r="U1258" s="13" t="s">
        <v>38</v>
      </c>
      <c r="V1258" s="13" t="s">
        <v>8695</v>
      </c>
      <c r="W1258" s="13">
        <v>2.8</v>
      </c>
      <c r="X1258" s="13">
        <v>5949</v>
      </c>
      <c r="Y1258" s="13"/>
      <c r="Z1258" s="15" t="str">
        <f>VLOOKUP(D1258,'ZOHO Export'!$H:$W,16,FALSE)</f>
        <v>Audric Jeanne</v>
      </c>
      <c r="AA1258" s="15" t="str">
        <f>VLOOKUP(E1258,'ZOHO Export'!$H:$W,16,FALSE)</f>
        <v>William Beyst</v>
      </c>
    </row>
    <row r="1259" spans="1:27" x14ac:dyDescent="0.3">
      <c r="A1259" s="13" t="s">
        <v>2426</v>
      </c>
      <c r="B1259" s="13" t="s">
        <v>5980</v>
      </c>
      <c r="C1259" s="13" t="s">
        <v>13217</v>
      </c>
      <c r="D1259" s="13" t="s">
        <v>11818</v>
      </c>
      <c r="E1259" s="13" t="s">
        <v>11906</v>
      </c>
      <c r="F1259" s="13" t="s">
        <v>11723</v>
      </c>
      <c r="G1259" s="13" t="s">
        <v>2223</v>
      </c>
      <c r="H1259" s="13" t="s">
        <v>29</v>
      </c>
      <c r="I1259" s="14">
        <v>44531</v>
      </c>
      <c r="J1259" s="14">
        <v>44926</v>
      </c>
      <c r="K1259" s="14">
        <v>44531</v>
      </c>
      <c r="L1259" s="13">
        <v>74616.28</v>
      </c>
      <c r="M1259" s="13" t="s">
        <v>12682</v>
      </c>
      <c r="N1259" s="13">
        <v>0</v>
      </c>
      <c r="O1259" s="13">
        <v>0</v>
      </c>
      <c r="P1259" s="13" t="s">
        <v>122</v>
      </c>
      <c r="Q1259" s="13"/>
      <c r="R1259" s="13" t="s">
        <v>36</v>
      </c>
      <c r="S1259" s="13" t="s">
        <v>13218</v>
      </c>
      <c r="T1259" s="13" t="s">
        <v>53</v>
      </c>
      <c r="U1259" s="13" t="s">
        <v>13219</v>
      </c>
      <c r="V1259" s="13" t="s">
        <v>8696</v>
      </c>
      <c r="W1259" s="13">
        <v>5</v>
      </c>
      <c r="X1259" s="13">
        <v>74616.28</v>
      </c>
      <c r="Y1259" s="13"/>
      <c r="Z1259" s="15" t="str">
        <f>VLOOKUP(D1259,'ZOHO Export'!$H:$W,16,FALSE)</f>
        <v>Marcos Delgado Lopez</v>
      </c>
      <c r="AA1259" s="15" t="str">
        <f>VLOOKUP(E1259,'ZOHO Export'!$H:$W,16,FALSE)</f>
        <v>Juan Sanchez Chatar</v>
      </c>
    </row>
    <row r="1260" spans="1:27" x14ac:dyDescent="0.3">
      <c r="A1260" s="13" t="s">
        <v>2428</v>
      </c>
      <c r="B1260" s="13" t="s">
        <v>13220</v>
      </c>
      <c r="C1260" s="13" t="s">
        <v>13221</v>
      </c>
      <c r="D1260" s="13" t="s">
        <v>11652</v>
      </c>
      <c r="E1260" s="13" t="s">
        <v>11818</v>
      </c>
      <c r="F1260" s="13" t="s">
        <v>11723</v>
      </c>
      <c r="G1260" s="13" t="s">
        <v>2348</v>
      </c>
      <c r="H1260" s="13" t="s">
        <v>29</v>
      </c>
      <c r="I1260" s="14">
        <v>44531</v>
      </c>
      <c r="J1260" s="14">
        <v>45618</v>
      </c>
      <c r="K1260" s="14">
        <v>45853</v>
      </c>
      <c r="L1260" s="13">
        <v>-580071.23</v>
      </c>
      <c r="M1260" s="13" t="s">
        <v>11652</v>
      </c>
      <c r="N1260" s="13">
        <v>15</v>
      </c>
      <c r="O1260" s="13">
        <v>16</v>
      </c>
      <c r="P1260" s="13" t="s">
        <v>122</v>
      </c>
      <c r="Q1260" s="13"/>
      <c r="R1260" s="13" t="s">
        <v>36</v>
      </c>
      <c r="S1260" s="13" t="s">
        <v>13222</v>
      </c>
      <c r="T1260" s="13" t="s">
        <v>53</v>
      </c>
      <c r="U1260" s="13" t="s">
        <v>13223</v>
      </c>
      <c r="V1260" s="13" t="s">
        <v>8697</v>
      </c>
      <c r="W1260" s="13">
        <v>35000000</v>
      </c>
      <c r="X1260" s="13">
        <v>3387835.95</v>
      </c>
      <c r="Y1260" s="13"/>
      <c r="Z1260" s="15" t="str">
        <f>VLOOKUP(D1260,'ZOHO Export'!$H:$W,16,FALSE)</f>
        <v>Karel De Swert</v>
      </c>
      <c r="AA1260" s="15" t="str">
        <f>VLOOKUP(E1260,'ZOHO Export'!$H:$W,16,FALSE)</f>
        <v>Marcos Delgado Lopez</v>
      </c>
    </row>
    <row r="1261" spans="1:27" x14ac:dyDescent="0.3">
      <c r="A1261" s="13" t="s">
        <v>2430</v>
      </c>
      <c r="B1261" s="13" t="s">
        <v>5982</v>
      </c>
      <c r="C1261" s="13"/>
      <c r="D1261" s="13" t="s">
        <v>11843</v>
      </c>
      <c r="E1261" s="13" t="s">
        <v>12219</v>
      </c>
      <c r="F1261" s="13" t="s">
        <v>11705</v>
      </c>
      <c r="G1261" s="13" t="s">
        <v>2431</v>
      </c>
      <c r="H1261" s="13" t="s">
        <v>29</v>
      </c>
      <c r="I1261" s="14">
        <v>44529</v>
      </c>
      <c r="J1261" s="14">
        <v>44767</v>
      </c>
      <c r="K1261" s="14">
        <v>44774</v>
      </c>
      <c r="L1261" s="13">
        <v>645</v>
      </c>
      <c r="M1261" s="13" t="s">
        <v>11843</v>
      </c>
      <c r="N1261" s="13">
        <v>1</v>
      </c>
      <c r="O1261" s="13">
        <v>1</v>
      </c>
      <c r="P1261" s="13" t="s">
        <v>122</v>
      </c>
      <c r="Q1261" s="13"/>
      <c r="R1261" s="13" t="s">
        <v>36</v>
      </c>
      <c r="S1261" s="13" t="s">
        <v>12725</v>
      </c>
      <c r="T1261" s="13" t="s">
        <v>38</v>
      </c>
      <c r="U1261" s="13" t="s">
        <v>38</v>
      </c>
      <c r="V1261" s="13" t="s">
        <v>8698</v>
      </c>
      <c r="W1261" s="13">
        <v>0.01</v>
      </c>
      <c r="X1261" s="13">
        <v>2365</v>
      </c>
      <c r="Y1261" s="13"/>
      <c r="Z1261" s="15" t="str">
        <f>VLOOKUP(D1261,'ZOHO Export'!$H:$W,16,FALSE)</f>
        <v>Emmanuel Van De Casteele</v>
      </c>
      <c r="AA1261" s="15" t="str">
        <f>VLOOKUP(E1261,'ZOHO Export'!$H:$W,16,FALSE)</f>
        <v>Dries Vandekerchove</v>
      </c>
    </row>
    <row r="1262" spans="1:27" x14ac:dyDescent="0.3">
      <c r="A1262" s="13" t="s">
        <v>2432</v>
      </c>
      <c r="B1262" s="13" t="s">
        <v>5983</v>
      </c>
      <c r="C1262" s="13" t="s">
        <v>13224</v>
      </c>
      <c r="D1262" s="13" t="s">
        <v>11843</v>
      </c>
      <c r="E1262" s="13" t="s">
        <v>11843</v>
      </c>
      <c r="F1262" s="13" t="s">
        <v>11705</v>
      </c>
      <c r="G1262" s="13" t="s">
        <v>2433</v>
      </c>
      <c r="H1262" s="13" t="s">
        <v>29</v>
      </c>
      <c r="I1262" s="14">
        <v>44529</v>
      </c>
      <c r="J1262" s="14">
        <v>44767</v>
      </c>
      <c r="K1262" s="14">
        <v>44529</v>
      </c>
      <c r="L1262" s="13">
        <v>860</v>
      </c>
      <c r="M1262" s="13" t="s">
        <v>11843</v>
      </c>
      <c r="N1262" s="13">
        <v>0</v>
      </c>
      <c r="O1262" s="13">
        <v>0</v>
      </c>
      <c r="P1262" s="13" t="s">
        <v>122</v>
      </c>
      <c r="Q1262" s="13"/>
      <c r="R1262" s="13" t="s">
        <v>36</v>
      </c>
      <c r="S1262" s="13" t="s">
        <v>11653</v>
      </c>
      <c r="T1262" s="13" t="s">
        <v>38</v>
      </c>
      <c r="U1262" s="13" t="s">
        <v>38</v>
      </c>
      <c r="V1262" s="13" t="s">
        <v>8699</v>
      </c>
      <c r="W1262" s="13">
        <v>0.01</v>
      </c>
      <c r="X1262" s="13">
        <v>860</v>
      </c>
      <c r="Y1262" s="13"/>
      <c r="Z1262" s="15" t="str">
        <f>VLOOKUP(D1262,'ZOHO Export'!$H:$W,16,FALSE)</f>
        <v>Emmanuel Van De Casteele</v>
      </c>
      <c r="AA1262" s="15" t="str">
        <f>VLOOKUP(E1262,'ZOHO Export'!$H:$W,16,FALSE)</f>
        <v>Emmanuel Van De Casteele</v>
      </c>
    </row>
    <row r="1263" spans="1:27" x14ac:dyDescent="0.3">
      <c r="A1263" s="13" t="s">
        <v>2434</v>
      </c>
      <c r="B1263" s="13" t="s">
        <v>5984</v>
      </c>
      <c r="C1263" s="13"/>
      <c r="D1263" s="13" t="s">
        <v>13225</v>
      </c>
      <c r="E1263" s="13" t="s">
        <v>11785</v>
      </c>
      <c r="F1263" s="13" t="s">
        <v>12601</v>
      </c>
      <c r="G1263" s="13" t="s">
        <v>2435</v>
      </c>
      <c r="H1263" s="13" t="s">
        <v>59</v>
      </c>
      <c r="I1263" s="14">
        <v>44526</v>
      </c>
      <c r="J1263" s="14">
        <v>44834</v>
      </c>
      <c r="K1263" s="14">
        <v>44732</v>
      </c>
      <c r="L1263" s="13">
        <v>42084</v>
      </c>
      <c r="M1263" s="13" t="s">
        <v>11785</v>
      </c>
      <c r="N1263" s="13">
        <v>3</v>
      </c>
      <c r="O1263" s="13">
        <v>3</v>
      </c>
      <c r="P1263" s="13" t="s">
        <v>122</v>
      </c>
      <c r="Q1263" s="13"/>
      <c r="R1263" s="13" t="s">
        <v>75</v>
      </c>
      <c r="S1263" s="13" t="s">
        <v>13226</v>
      </c>
      <c r="T1263" s="13" t="s">
        <v>38</v>
      </c>
      <c r="U1263" s="13" t="s">
        <v>38</v>
      </c>
      <c r="V1263" s="13" t="s">
        <v>8700</v>
      </c>
      <c r="W1263" s="13">
        <v>0</v>
      </c>
      <c r="X1263" s="13">
        <v>162666</v>
      </c>
      <c r="Y1263" s="13"/>
      <c r="Z1263" s="15" t="e">
        <f>VLOOKUP(D1263,'ZOHO Export'!$H:$W,16,FALSE)</f>
        <v>#N/A</v>
      </c>
      <c r="AA1263" s="15" t="str">
        <f>VLOOKUP(E1263,'ZOHO Export'!$H:$W,16,FALSE)</f>
        <v>Nicolas Dubois</v>
      </c>
    </row>
    <row r="1264" spans="1:27" x14ac:dyDescent="0.3">
      <c r="A1264" s="13" t="s">
        <v>2438</v>
      </c>
      <c r="B1264" s="13" t="s">
        <v>5985</v>
      </c>
      <c r="C1264" s="13"/>
      <c r="D1264" s="13" t="s">
        <v>12590</v>
      </c>
      <c r="E1264" s="13" t="s">
        <v>11649</v>
      </c>
      <c r="F1264" s="13"/>
      <c r="G1264" s="13" t="s">
        <v>814</v>
      </c>
      <c r="H1264" s="13" t="s">
        <v>29</v>
      </c>
      <c r="I1264" s="14">
        <v>44515</v>
      </c>
      <c r="J1264" s="13"/>
      <c r="K1264" s="14">
        <v>44525</v>
      </c>
      <c r="L1264" s="13">
        <v>45517.5</v>
      </c>
      <c r="M1264" s="13" t="s">
        <v>11649</v>
      </c>
      <c r="N1264" s="13">
        <v>0</v>
      </c>
      <c r="O1264" s="13">
        <v>0</v>
      </c>
      <c r="P1264" s="13" t="s">
        <v>574</v>
      </c>
      <c r="Q1264" s="13"/>
      <c r="R1264" s="13" t="s">
        <v>104</v>
      </c>
      <c r="S1264" s="13" t="s">
        <v>6878</v>
      </c>
      <c r="T1264" s="13" t="s">
        <v>27</v>
      </c>
      <c r="U1264" s="13" t="s">
        <v>27</v>
      </c>
      <c r="V1264" s="13" t="s">
        <v>8701</v>
      </c>
      <c r="W1264" s="13">
        <v>0</v>
      </c>
      <c r="X1264" s="13">
        <v>45517.5</v>
      </c>
      <c r="Y1264" s="13"/>
      <c r="Z1264" s="15" t="str">
        <f>VLOOKUP(D1264,'ZOHO Export'!$H:$W,16,FALSE)</f>
        <v>Sires Baklouti</v>
      </c>
      <c r="AA1264" s="15" t="str">
        <f>VLOOKUP(E1264,'ZOHO Export'!$H:$W,16,FALSE)</f>
        <v>Wissem Bensaid</v>
      </c>
    </row>
    <row r="1265" spans="1:27" x14ac:dyDescent="0.3">
      <c r="A1265" s="13" t="s">
        <v>2439</v>
      </c>
      <c r="B1265" s="13" t="s">
        <v>5986</v>
      </c>
      <c r="C1265" s="13"/>
      <c r="D1265" s="13" t="s">
        <v>11726</v>
      </c>
      <c r="E1265" s="13" t="s">
        <v>11649</v>
      </c>
      <c r="F1265" s="13"/>
      <c r="G1265" s="13" t="s">
        <v>48</v>
      </c>
      <c r="H1265" s="13" t="s">
        <v>29</v>
      </c>
      <c r="I1265" s="14">
        <v>44508</v>
      </c>
      <c r="J1265" s="14">
        <v>44926</v>
      </c>
      <c r="K1265" s="14">
        <v>44525</v>
      </c>
      <c r="L1265" s="13">
        <v>1060.6099999999999</v>
      </c>
      <c r="M1265" s="13" t="s">
        <v>11726</v>
      </c>
      <c r="N1265" s="13">
        <v>0</v>
      </c>
      <c r="O1265" s="13">
        <v>0</v>
      </c>
      <c r="P1265" s="13" t="s">
        <v>122</v>
      </c>
      <c r="Q1265" s="13"/>
      <c r="R1265" s="13" t="s">
        <v>43</v>
      </c>
      <c r="S1265" s="13" t="s">
        <v>6878</v>
      </c>
      <c r="T1265" s="13" t="s">
        <v>27</v>
      </c>
      <c r="U1265" s="13" t="s">
        <v>27</v>
      </c>
      <c r="V1265" s="13" t="s">
        <v>8702</v>
      </c>
      <c r="W1265" s="13">
        <v>0</v>
      </c>
      <c r="X1265" s="13">
        <v>1060.6099999999999</v>
      </c>
      <c r="Y1265" s="13"/>
      <c r="Z1265" s="15" t="str">
        <f>VLOOKUP(D1265,'ZOHO Export'!$H:$W,16,FALSE)</f>
        <v>Zied Maghrebi</v>
      </c>
      <c r="AA1265" s="15" t="str">
        <f>VLOOKUP(E1265,'ZOHO Export'!$H:$W,16,FALSE)</f>
        <v>Wissem Bensaid</v>
      </c>
    </row>
    <row r="1266" spans="1:27" x14ac:dyDescent="0.3">
      <c r="A1266" s="13" t="s">
        <v>2440</v>
      </c>
      <c r="B1266" s="13" t="s">
        <v>5987</v>
      </c>
      <c r="C1266" s="13"/>
      <c r="D1266" s="13" t="s">
        <v>11726</v>
      </c>
      <c r="E1266" s="13" t="s">
        <v>11649</v>
      </c>
      <c r="F1266" s="13"/>
      <c r="G1266" s="13" t="s">
        <v>2441</v>
      </c>
      <c r="H1266" s="13" t="s">
        <v>59</v>
      </c>
      <c r="I1266" s="14">
        <v>44502</v>
      </c>
      <c r="J1266" s="14">
        <v>44926</v>
      </c>
      <c r="K1266" s="14">
        <v>44525</v>
      </c>
      <c r="L1266" s="13">
        <v>6230.3</v>
      </c>
      <c r="M1266" s="13" t="s">
        <v>11726</v>
      </c>
      <c r="N1266" s="13">
        <v>0</v>
      </c>
      <c r="O1266" s="13">
        <v>0</v>
      </c>
      <c r="P1266" s="13" t="s">
        <v>122</v>
      </c>
      <c r="Q1266" s="13"/>
      <c r="R1266" s="13" t="s">
        <v>25</v>
      </c>
      <c r="S1266" s="13" t="s">
        <v>6878</v>
      </c>
      <c r="T1266" s="13" t="s">
        <v>27</v>
      </c>
      <c r="U1266" s="13" t="s">
        <v>27</v>
      </c>
      <c r="V1266" s="13" t="s">
        <v>8703</v>
      </c>
      <c r="W1266" s="13">
        <v>0</v>
      </c>
      <c r="X1266" s="13">
        <v>6230.3</v>
      </c>
      <c r="Y1266" s="13"/>
      <c r="Z1266" s="15" t="str">
        <f>VLOOKUP(D1266,'ZOHO Export'!$H:$W,16,FALSE)</f>
        <v>Zied Maghrebi</v>
      </c>
      <c r="AA1266" s="15" t="str">
        <f>VLOOKUP(E1266,'ZOHO Export'!$H:$W,16,FALSE)</f>
        <v>Wissem Bensaid</v>
      </c>
    </row>
    <row r="1267" spans="1:27" x14ac:dyDescent="0.3">
      <c r="A1267" s="13" t="s">
        <v>2442</v>
      </c>
      <c r="B1267" s="13" t="s">
        <v>5988</v>
      </c>
      <c r="C1267" s="13"/>
      <c r="D1267" s="13" t="s">
        <v>11726</v>
      </c>
      <c r="E1267" s="13" t="s">
        <v>11649</v>
      </c>
      <c r="F1267" s="13"/>
      <c r="G1267" s="13" t="s">
        <v>2441</v>
      </c>
      <c r="H1267" s="13" t="s">
        <v>59</v>
      </c>
      <c r="I1267" s="14">
        <v>44502</v>
      </c>
      <c r="J1267" s="14">
        <v>44926</v>
      </c>
      <c r="K1267" s="14">
        <v>44525</v>
      </c>
      <c r="L1267" s="13">
        <v>5866.67</v>
      </c>
      <c r="M1267" s="13" t="s">
        <v>11726</v>
      </c>
      <c r="N1267" s="13">
        <v>0</v>
      </c>
      <c r="O1267" s="13">
        <v>0</v>
      </c>
      <c r="P1267" s="13" t="s">
        <v>122</v>
      </c>
      <c r="Q1267" s="13"/>
      <c r="R1267" s="13" t="s">
        <v>25</v>
      </c>
      <c r="S1267" s="13" t="s">
        <v>11870</v>
      </c>
      <c r="T1267" s="13" t="s">
        <v>27</v>
      </c>
      <c r="U1267" s="13" t="s">
        <v>27</v>
      </c>
      <c r="V1267" s="13" t="s">
        <v>8704</v>
      </c>
      <c r="W1267" s="13">
        <v>0</v>
      </c>
      <c r="X1267" s="13">
        <v>5866.67</v>
      </c>
      <c r="Y1267" s="13"/>
      <c r="Z1267" s="15" t="str">
        <f>VLOOKUP(D1267,'ZOHO Export'!$H:$W,16,FALSE)</f>
        <v>Zied Maghrebi</v>
      </c>
      <c r="AA1267" s="15" t="str">
        <f>VLOOKUP(E1267,'ZOHO Export'!$H:$W,16,FALSE)</f>
        <v>Wissem Bensaid</v>
      </c>
    </row>
    <row r="1268" spans="1:27" x14ac:dyDescent="0.3">
      <c r="A1268" s="13" t="s">
        <v>2443</v>
      </c>
      <c r="B1268" s="13" t="s">
        <v>5989</v>
      </c>
      <c r="C1268" s="13"/>
      <c r="D1268" s="13" t="s">
        <v>11936</v>
      </c>
      <c r="E1268" s="13" t="s">
        <v>11792</v>
      </c>
      <c r="F1268" s="13" t="s">
        <v>12074</v>
      </c>
      <c r="G1268" s="13" t="s">
        <v>11496</v>
      </c>
      <c r="H1268" s="13" t="s">
        <v>29</v>
      </c>
      <c r="I1268" s="14">
        <v>44523</v>
      </c>
      <c r="J1268" s="14">
        <v>45625</v>
      </c>
      <c r="K1268" s="14">
        <v>44739</v>
      </c>
      <c r="L1268" s="13">
        <v>900000</v>
      </c>
      <c r="M1268" s="13" t="s">
        <v>11936</v>
      </c>
      <c r="N1268" s="13">
        <v>1</v>
      </c>
      <c r="O1268" s="13">
        <v>1</v>
      </c>
      <c r="P1268" s="13" t="s">
        <v>28</v>
      </c>
      <c r="Q1268" s="13"/>
      <c r="R1268" s="13" t="s">
        <v>82</v>
      </c>
      <c r="S1268" s="13" t="s">
        <v>13227</v>
      </c>
      <c r="T1268" s="13" t="s">
        <v>178</v>
      </c>
      <c r="U1268" s="13" t="s">
        <v>11758</v>
      </c>
      <c r="V1268" s="13" t="s">
        <v>8705</v>
      </c>
      <c r="W1268" s="13">
        <v>0</v>
      </c>
      <c r="X1268" s="13">
        <v>1120211.42</v>
      </c>
      <c r="Y1268" s="13"/>
      <c r="Z1268" s="15" t="str">
        <f>VLOOKUP(D1268,'ZOHO Export'!$H:$W,16,FALSE)</f>
        <v>Philippe Fürst</v>
      </c>
      <c r="AA1268" s="15" t="str">
        <f>VLOOKUP(E1268,'ZOHO Export'!$H:$W,16,FALSE)</f>
        <v>Damien Hemmeryckx</v>
      </c>
    </row>
    <row r="1269" spans="1:27" x14ac:dyDescent="0.3">
      <c r="A1269" s="13" t="s">
        <v>2445</v>
      </c>
      <c r="B1269" s="13" t="s">
        <v>5990</v>
      </c>
      <c r="C1269" s="13"/>
      <c r="D1269" s="13" t="s">
        <v>12503</v>
      </c>
      <c r="E1269" s="13" t="s">
        <v>11844</v>
      </c>
      <c r="F1269" s="13" t="s">
        <v>13071</v>
      </c>
      <c r="G1269" s="13" t="s">
        <v>1850</v>
      </c>
      <c r="H1269" s="13" t="s">
        <v>59</v>
      </c>
      <c r="I1269" s="14">
        <v>44522</v>
      </c>
      <c r="J1269" s="14">
        <v>44743</v>
      </c>
      <c r="K1269" s="14">
        <v>44636</v>
      </c>
      <c r="L1269" s="13">
        <v>2250</v>
      </c>
      <c r="M1269" s="13" t="s">
        <v>11844</v>
      </c>
      <c r="N1269" s="13">
        <v>1</v>
      </c>
      <c r="O1269" s="13">
        <v>1</v>
      </c>
      <c r="P1269" s="13" t="s">
        <v>122</v>
      </c>
      <c r="Q1269" s="13"/>
      <c r="R1269" s="13" t="s">
        <v>43</v>
      </c>
      <c r="S1269" s="13" t="s">
        <v>13228</v>
      </c>
      <c r="T1269" s="13" t="s">
        <v>38</v>
      </c>
      <c r="U1269" s="13" t="s">
        <v>38</v>
      </c>
      <c r="V1269" s="13" t="s">
        <v>8706</v>
      </c>
      <c r="W1269" s="13">
        <v>0.01</v>
      </c>
      <c r="X1269" s="13">
        <v>11160</v>
      </c>
      <c r="Y1269" s="13" t="s">
        <v>13229</v>
      </c>
      <c r="Z1269" s="15" t="e">
        <f>VLOOKUP(D1269,'ZOHO Export'!$H:$W,16,FALSE)</f>
        <v>#N/A</v>
      </c>
      <c r="AA1269" s="15" t="e">
        <f>VLOOKUP(E1269,'ZOHO Export'!$H:$W,16,FALSE)</f>
        <v>#N/A</v>
      </c>
    </row>
    <row r="1270" spans="1:27" x14ac:dyDescent="0.3">
      <c r="A1270" s="13" t="s">
        <v>2449</v>
      </c>
      <c r="B1270" s="13" t="s">
        <v>5991</v>
      </c>
      <c r="C1270" s="13" t="s">
        <v>13230</v>
      </c>
      <c r="D1270" s="13" t="s">
        <v>13134</v>
      </c>
      <c r="E1270" s="13" t="s">
        <v>11787</v>
      </c>
      <c r="F1270" s="13"/>
      <c r="G1270" s="13" t="s">
        <v>2450</v>
      </c>
      <c r="H1270" s="13" t="s">
        <v>29</v>
      </c>
      <c r="I1270" s="14">
        <v>44516</v>
      </c>
      <c r="J1270" s="14">
        <v>44712</v>
      </c>
      <c r="K1270" s="14">
        <v>44516</v>
      </c>
      <c r="L1270" s="13">
        <v>39156</v>
      </c>
      <c r="M1270" s="13" t="s">
        <v>13134</v>
      </c>
      <c r="N1270" s="13">
        <v>0</v>
      </c>
      <c r="O1270" s="13">
        <v>0</v>
      </c>
      <c r="P1270" s="13" t="s">
        <v>122</v>
      </c>
      <c r="Q1270" s="13"/>
      <c r="R1270" s="13" t="s">
        <v>25</v>
      </c>
      <c r="S1270" s="13" t="s">
        <v>13231</v>
      </c>
      <c r="T1270" s="13" t="s">
        <v>2196</v>
      </c>
      <c r="U1270" s="13" t="s">
        <v>13232</v>
      </c>
      <c r="V1270" s="13" t="s">
        <v>8707</v>
      </c>
      <c r="W1270" s="13">
        <v>100000</v>
      </c>
      <c r="X1270" s="13">
        <v>39156</v>
      </c>
      <c r="Y1270" s="13"/>
      <c r="Z1270" s="15" t="e">
        <f>VLOOKUP(D1270,'ZOHO Export'!$H:$W,16,FALSE)</f>
        <v>#N/A</v>
      </c>
      <c r="AA1270" s="15" t="str">
        <f>VLOOKUP(E1270,'ZOHO Export'!$H:$W,16,FALSE)</f>
        <v>Carlos Bravo Fernández</v>
      </c>
    </row>
    <row r="1271" spans="1:27" x14ac:dyDescent="0.3">
      <c r="A1271" s="13" t="s">
        <v>2452</v>
      </c>
      <c r="B1271" s="13" t="s">
        <v>13233</v>
      </c>
      <c r="C1271" s="13" t="s">
        <v>13234</v>
      </c>
      <c r="D1271" s="13" t="s">
        <v>11721</v>
      </c>
      <c r="E1271" s="13" t="s">
        <v>12366</v>
      </c>
      <c r="F1271" s="13" t="s">
        <v>13235</v>
      </c>
      <c r="G1271" s="13" t="s">
        <v>2453</v>
      </c>
      <c r="H1271" s="13" t="s">
        <v>29</v>
      </c>
      <c r="I1271" s="14">
        <v>44515</v>
      </c>
      <c r="J1271" s="14">
        <v>45940</v>
      </c>
      <c r="K1271" s="14">
        <v>44630</v>
      </c>
      <c r="L1271" s="13">
        <v>34650</v>
      </c>
      <c r="M1271" s="13" t="s">
        <v>12366</v>
      </c>
      <c r="N1271" s="13">
        <v>1</v>
      </c>
      <c r="O1271" s="13">
        <v>1</v>
      </c>
      <c r="P1271" s="13" t="s">
        <v>122</v>
      </c>
      <c r="Q1271" s="13"/>
      <c r="R1271" s="13" t="s">
        <v>43</v>
      </c>
      <c r="S1271" s="13" t="s">
        <v>6878</v>
      </c>
      <c r="T1271" s="13" t="s">
        <v>53</v>
      </c>
      <c r="U1271" s="13" t="s">
        <v>12095</v>
      </c>
      <c r="V1271" s="13" t="s">
        <v>8708</v>
      </c>
      <c r="W1271" s="13">
        <v>0</v>
      </c>
      <c r="X1271" s="13">
        <v>66150</v>
      </c>
      <c r="Y1271" s="13"/>
      <c r="Z1271" s="15" t="str">
        <f>VLOOKUP(D1271,'ZOHO Export'!$H:$W,16,FALSE)</f>
        <v>Corto Tristan Travada</v>
      </c>
      <c r="AA1271" s="15" t="e">
        <f>VLOOKUP(E1271,'ZOHO Export'!$H:$W,16,FALSE)</f>
        <v>#N/A</v>
      </c>
    </row>
    <row r="1272" spans="1:27" x14ac:dyDescent="0.3">
      <c r="A1272" s="13" t="s">
        <v>2455</v>
      </c>
      <c r="B1272" s="13" t="s">
        <v>5993</v>
      </c>
      <c r="C1272" s="13"/>
      <c r="D1272" s="13" t="s">
        <v>13236</v>
      </c>
      <c r="E1272" s="13" t="s">
        <v>11936</v>
      </c>
      <c r="F1272" s="13"/>
      <c r="G1272" s="13" t="s">
        <v>2076</v>
      </c>
      <c r="H1272" s="13" t="s">
        <v>59</v>
      </c>
      <c r="I1272" s="14">
        <v>44510</v>
      </c>
      <c r="J1272" s="14">
        <v>44592</v>
      </c>
      <c r="K1272" s="14">
        <v>44510</v>
      </c>
      <c r="L1272" s="13">
        <v>12150</v>
      </c>
      <c r="M1272" s="13" t="s">
        <v>12009</v>
      </c>
      <c r="N1272" s="13">
        <v>0</v>
      </c>
      <c r="O1272" s="13">
        <v>0</v>
      </c>
      <c r="P1272" s="13" t="s">
        <v>122</v>
      </c>
      <c r="Q1272" s="13"/>
      <c r="R1272" s="13" t="s">
        <v>82</v>
      </c>
      <c r="S1272" s="13" t="s">
        <v>11733</v>
      </c>
      <c r="T1272" s="13" t="s">
        <v>178</v>
      </c>
      <c r="U1272" s="13" t="s">
        <v>13237</v>
      </c>
      <c r="V1272" s="13" t="s">
        <v>8709</v>
      </c>
      <c r="W1272" s="13">
        <v>0</v>
      </c>
      <c r="X1272" s="13">
        <v>12150</v>
      </c>
      <c r="Y1272" s="13"/>
      <c r="Z1272" s="15" t="e">
        <f>VLOOKUP(D1272,'ZOHO Export'!$H:$W,16,FALSE)</f>
        <v>#N/A</v>
      </c>
      <c r="AA1272" s="15" t="str">
        <f>VLOOKUP(E1272,'ZOHO Export'!$H:$W,16,FALSE)</f>
        <v>Philippe Fürst</v>
      </c>
    </row>
    <row r="1273" spans="1:27" x14ac:dyDescent="0.3">
      <c r="A1273" s="13" t="s">
        <v>2457</v>
      </c>
      <c r="B1273" s="13" t="s">
        <v>13238</v>
      </c>
      <c r="C1273" s="13"/>
      <c r="D1273" s="13" t="s">
        <v>12607</v>
      </c>
      <c r="E1273" s="13" t="s">
        <v>11936</v>
      </c>
      <c r="F1273" s="13"/>
      <c r="G1273" s="13" t="s">
        <v>2076</v>
      </c>
      <c r="H1273" s="13" t="s">
        <v>59</v>
      </c>
      <c r="I1273" s="14">
        <v>44531</v>
      </c>
      <c r="J1273" s="14">
        <v>44673</v>
      </c>
      <c r="K1273" s="14">
        <v>44510</v>
      </c>
      <c r="L1273" s="13">
        <v>53700</v>
      </c>
      <c r="M1273" s="13" t="s">
        <v>12784</v>
      </c>
      <c r="N1273" s="13">
        <v>0</v>
      </c>
      <c r="O1273" s="13">
        <v>0</v>
      </c>
      <c r="P1273" s="13" t="s">
        <v>122</v>
      </c>
      <c r="Q1273" s="13"/>
      <c r="R1273" s="13" t="s">
        <v>82</v>
      </c>
      <c r="S1273" s="13" t="s">
        <v>13239</v>
      </c>
      <c r="T1273" s="13" t="s">
        <v>178</v>
      </c>
      <c r="U1273" s="13" t="s">
        <v>178</v>
      </c>
      <c r="V1273" s="13" t="s">
        <v>8710</v>
      </c>
      <c r="W1273" s="13">
        <v>9</v>
      </c>
      <c r="X1273" s="13">
        <v>53700</v>
      </c>
      <c r="Y1273" s="13" t="s">
        <v>9613</v>
      </c>
      <c r="Z1273" s="15" t="e">
        <f>VLOOKUP(D1273,'ZOHO Export'!$H:$W,16,FALSE)</f>
        <v>#N/A</v>
      </c>
      <c r="AA1273" s="15" t="str">
        <f>VLOOKUP(E1273,'ZOHO Export'!$H:$W,16,FALSE)</f>
        <v>Philippe Fürst</v>
      </c>
    </row>
    <row r="1274" spans="1:27" x14ac:dyDescent="0.3">
      <c r="A1274" s="13" t="s">
        <v>2459</v>
      </c>
      <c r="B1274" s="13" t="s">
        <v>5995</v>
      </c>
      <c r="C1274" s="13"/>
      <c r="D1274" s="13" t="s">
        <v>12419</v>
      </c>
      <c r="E1274" s="13" t="s">
        <v>11652</v>
      </c>
      <c r="F1274" s="13" t="s">
        <v>11723</v>
      </c>
      <c r="G1274" s="13" t="s">
        <v>2460</v>
      </c>
      <c r="H1274" s="13" t="s">
        <v>59</v>
      </c>
      <c r="I1274" s="14">
        <v>44510</v>
      </c>
      <c r="J1274" s="14">
        <v>44706</v>
      </c>
      <c r="K1274" s="14">
        <v>44510</v>
      </c>
      <c r="L1274" s="13">
        <v>7560</v>
      </c>
      <c r="M1274" s="13" t="s">
        <v>11652</v>
      </c>
      <c r="N1274" s="13">
        <v>0</v>
      </c>
      <c r="O1274" s="13">
        <v>0</v>
      </c>
      <c r="P1274" s="13" t="s">
        <v>122</v>
      </c>
      <c r="Q1274" s="13"/>
      <c r="R1274" s="13" t="s">
        <v>104</v>
      </c>
      <c r="S1274" s="13" t="s">
        <v>11653</v>
      </c>
      <c r="T1274" s="13" t="s">
        <v>1067</v>
      </c>
      <c r="U1274" s="13" t="s">
        <v>12317</v>
      </c>
      <c r="V1274" s="13" t="s">
        <v>8711</v>
      </c>
      <c r="W1274" s="13">
        <v>1000000</v>
      </c>
      <c r="X1274" s="13">
        <v>7560</v>
      </c>
      <c r="Y1274" s="13"/>
      <c r="Z1274" s="15" t="e">
        <f>VLOOKUP(D1274,'ZOHO Export'!$H:$W,16,FALSE)</f>
        <v>#N/A</v>
      </c>
      <c r="AA1274" s="15" t="str">
        <f>VLOOKUP(E1274,'ZOHO Export'!$H:$W,16,FALSE)</f>
        <v>Karel De Swert</v>
      </c>
    </row>
    <row r="1275" spans="1:27" x14ac:dyDescent="0.3">
      <c r="A1275" s="13" t="s">
        <v>2461</v>
      </c>
      <c r="B1275" s="13" t="s">
        <v>5813</v>
      </c>
      <c r="C1275" s="13"/>
      <c r="D1275" s="13" t="s">
        <v>11785</v>
      </c>
      <c r="E1275" s="13" t="s">
        <v>11785</v>
      </c>
      <c r="F1275" s="13" t="s">
        <v>12377</v>
      </c>
      <c r="G1275" s="13" t="s">
        <v>2163</v>
      </c>
      <c r="H1275" s="13" t="s">
        <v>29</v>
      </c>
      <c r="I1275" s="14">
        <v>44509</v>
      </c>
      <c r="J1275" s="14">
        <v>44659</v>
      </c>
      <c r="K1275" s="14">
        <v>44509</v>
      </c>
      <c r="L1275" s="13">
        <v>24645</v>
      </c>
      <c r="M1275" s="13" t="s">
        <v>11785</v>
      </c>
      <c r="N1275" s="13">
        <v>0</v>
      </c>
      <c r="O1275" s="13">
        <v>0</v>
      </c>
      <c r="P1275" s="13" t="s">
        <v>122</v>
      </c>
      <c r="Q1275" s="13"/>
      <c r="R1275" s="13" t="s">
        <v>75</v>
      </c>
      <c r="S1275" s="13" t="s">
        <v>6878</v>
      </c>
      <c r="T1275" s="13" t="s">
        <v>38</v>
      </c>
      <c r="U1275" s="13" t="s">
        <v>38</v>
      </c>
      <c r="V1275" s="13" t="s">
        <v>8712</v>
      </c>
      <c r="W1275" s="13">
        <v>0</v>
      </c>
      <c r="X1275" s="13">
        <v>24645</v>
      </c>
      <c r="Y1275" s="13"/>
      <c r="Z1275" s="15" t="str">
        <f>VLOOKUP(D1275,'ZOHO Export'!$H:$W,16,FALSE)</f>
        <v>Nicolas Dubois</v>
      </c>
      <c r="AA1275" s="15" t="str">
        <f>VLOOKUP(E1275,'ZOHO Export'!$H:$W,16,FALSE)</f>
        <v>Nicolas Dubois</v>
      </c>
    </row>
    <row r="1276" spans="1:27" x14ac:dyDescent="0.3">
      <c r="A1276" s="13" t="s">
        <v>2462</v>
      </c>
      <c r="B1276" s="13" t="s">
        <v>5996</v>
      </c>
      <c r="C1276" s="13"/>
      <c r="D1276" s="13" t="s">
        <v>11785</v>
      </c>
      <c r="E1276" s="13" t="s">
        <v>11785</v>
      </c>
      <c r="F1276" s="13" t="s">
        <v>12377</v>
      </c>
      <c r="G1276" s="13" t="s">
        <v>2163</v>
      </c>
      <c r="H1276" s="13" t="s">
        <v>29</v>
      </c>
      <c r="I1276" s="14">
        <v>44509</v>
      </c>
      <c r="J1276" s="14">
        <v>44659</v>
      </c>
      <c r="K1276" s="14">
        <v>44509</v>
      </c>
      <c r="L1276" s="13">
        <v>13807</v>
      </c>
      <c r="M1276" s="13" t="s">
        <v>11785</v>
      </c>
      <c r="N1276" s="13">
        <v>0</v>
      </c>
      <c r="O1276" s="13">
        <v>0</v>
      </c>
      <c r="P1276" s="13" t="s">
        <v>122</v>
      </c>
      <c r="Q1276" s="13"/>
      <c r="R1276" s="13" t="s">
        <v>75</v>
      </c>
      <c r="S1276" s="13" t="s">
        <v>6878</v>
      </c>
      <c r="T1276" s="13" t="s">
        <v>38</v>
      </c>
      <c r="U1276" s="13" t="s">
        <v>38</v>
      </c>
      <c r="V1276" s="13" t="s">
        <v>8713</v>
      </c>
      <c r="W1276" s="13">
        <v>0</v>
      </c>
      <c r="X1276" s="13">
        <v>13807</v>
      </c>
      <c r="Y1276" s="13"/>
      <c r="Z1276" s="15" t="str">
        <f>VLOOKUP(D1276,'ZOHO Export'!$H:$W,16,FALSE)</f>
        <v>Nicolas Dubois</v>
      </c>
      <c r="AA1276" s="15" t="str">
        <f>VLOOKUP(E1276,'ZOHO Export'!$H:$W,16,FALSE)</f>
        <v>Nicolas Dubois</v>
      </c>
    </row>
    <row r="1277" spans="1:27" x14ac:dyDescent="0.3">
      <c r="A1277" s="13" t="s">
        <v>2463</v>
      </c>
      <c r="B1277" s="13" t="s">
        <v>5997</v>
      </c>
      <c r="C1277" s="13"/>
      <c r="D1277" s="13" t="s">
        <v>11655</v>
      </c>
      <c r="E1277" s="13" t="s">
        <v>11722</v>
      </c>
      <c r="F1277" s="13"/>
      <c r="G1277" s="13" t="s">
        <v>1318</v>
      </c>
      <c r="H1277" s="13" t="s">
        <v>29</v>
      </c>
      <c r="I1277" s="14">
        <v>44503</v>
      </c>
      <c r="J1277" s="14">
        <v>44595</v>
      </c>
      <c r="K1277" s="14">
        <v>44503</v>
      </c>
      <c r="L1277" s="13">
        <v>3000</v>
      </c>
      <c r="M1277" s="13" t="s">
        <v>11655</v>
      </c>
      <c r="N1277" s="13">
        <v>0</v>
      </c>
      <c r="O1277" s="13">
        <v>0</v>
      </c>
      <c r="P1277" s="13" t="s">
        <v>122</v>
      </c>
      <c r="Q1277" s="13"/>
      <c r="R1277" s="13" t="s">
        <v>43</v>
      </c>
      <c r="S1277" s="13" t="s">
        <v>11768</v>
      </c>
      <c r="T1277" s="13" t="s">
        <v>45</v>
      </c>
      <c r="U1277" s="13" t="s">
        <v>45</v>
      </c>
      <c r="V1277" s="13" t="s">
        <v>8714</v>
      </c>
      <c r="W1277" s="13">
        <v>4</v>
      </c>
      <c r="X1277" s="13">
        <v>3000</v>
      </c>
      <c r="Y1277" s="13"/>
      <c r="Z1277" s="15" t="str">
        <f>VLOOKUP(D1277,'ZOHO Export'!$H:$W,16,FALSE)</f>
        <v>Laura Cestau</v>
      </c>
      <c r="AA1277" s="15" t="str">
        <f>VLOOKUP(E1277,'ZOHO Export'!$H:$W,16,FALSE)</f>
        <v>Juan Juarez Quintana</v>
      </c>
    </row>
    <row r="1278" spans="1:27" x14ac:dyDescent="0.3">
      <c r="A1278" s="13" t="s">
        <v>2464</v>
      </c>
      <c r="B1278" s="13" t="s">
        <v>5998</v>
      </c>
      <c r="C1278" s="13" t="s">
        <v>13240</v>
      </c>
      <c r="D1278" s="13" t="s">
        <v>11815</v>
      </c>
      <c r="E1278" s="13" t="s">
        <v>11792</v>
      </c>
      <c r="F1278" s="13" t="s">
        <v>11705</v>
      </c>
      <c r="G1278" s="13" t="s">
        <v>1959</v>
      </c>
      <c r="H1278" s="13" t="s">
        <v>29</v>
      </c>
      <c r="I1278" s="14">
        <v>44502</v>
      </c>
      <c r="J1278" s="14">
        <v>45107</v>
      </c>
      <c r="K1278" s="14">
        <v>44596</v>
      </c>
      <c r="L1278" s="13">
        <v>3870</v>
      </c>
      <c r="M1278" s="13"/>
      <c r="N1278" s="13">
        <v>1</v>
      </c>
      <c r="O1278" s="13">
        <v>1</v>
      </c>
      <c r="P1278" s="13" t="s">
        <v>122</v>
      </c>
      <c r="Q1278" s="13"/>
      <c r="R1278" s="13" t="s">
        <v>82</v>
      </c>
      <c r="S1278" s="13" t="s">
        <v>13241</v>
      </c>
      <c r="T1278" s="13" t="s">
        <v>38</v>
      </c>
      <c r="U1278" s="13" t="s">
        <v>38</v>
      </c>
      <c r="V1278" s="13" t="s">
        <v>8715</v>
      </c>
      <c r="W1278" s="13">
        <v>0</v>
      </c>
      <c r="X1278" s="13">
        <v>39510</v>
      </c>
      <c r="Y1278" s="13"/>
      <c r="Z1278" s="15" t="str">
        <f>VLOOKUP(D1278,'ZOHO Export'!$H:$W,16,FALSE)</f>
        <v>Andrew Delhaisse</v>
      </c>
      <c r="AA1278" s="15" t="str">
        <f>VLOOKUP(E1278,'ZOHO Export'!$H:$W,16,FALSE)</f>
        <v>Damien Hemmeryckx</v>
      </c>
    </row>
    <row r="1279" spans="1:27" x14ac:dyDescent="0.3">
      <c r="A1279" s="13" t="s">
        <v>2466</v>
      </c>
      <c r="B1279" s="13" t="s">
        <v>5999</v>
      </c>
      <c r="C1279" s="13"/>
      <c r="D1279" s="13" t="s">
        <v>11785</v>
      </c>
      <c r="E1279" s="13" t="s">
        <v>11785</v>
      </c>
      <c r="F1279" s="13" t="s">
        <v>12377</v>
      </c>
      <c r="G1279" s="13" t="s">
        <v>2163</v>
      </c>
      <c r="H1279" s="13" t="s">
        <v>29</v>
      </c>
      <c r="I1279" s="14">
        <v>44498</v>
      </c>
      <c r="J1279" s="14">
        <v>44659</v>
      </c>
      <c r="K1279" s="14">
        <v>44498</v>
      </c>
      <c r="L1279" s="13">
        <v>5194</v>
      </c>
      <c r="M1279" s="13" t="s">
        <v>11785</v>
      </c>
      <c r="N1279" s="13">
        <v>0</v>
      </c>
      <c r="O1279" s="13">
        <v>0</v>
      </c>
      <c r="P1279" s="13" t="s">
        <v>122</v>
      </c>
      <c r="Q1279" s="13"/>
      <c r="R1279" s="13" t="s">
        <v>75</v>
      </c>
      <c r="S1279" s="13" t="s">
        <v>6878</v>
      </c>
      <c r="T1279" s="13" t="s">
        <v>38</v>
      </c>
      <c r="U1279" s="13" t="s">
        <v>38</v>
      </c>
      <c r="V1279" s="13" t="s">
        <v>8716</v>
      </c>
      <c r="W1279" s="13">
        <v>0</v>
      </c>
      <c r="X1279" s="13">
        <v>5194</v>
      </c>
      <c r="Y1279" s="13"/>
      <c r="Z1279" s="15" t="str">
        <f>VLOOKUP(D1279,'ZOHO Export'!$H:$W,16,FALSE)</f>
        <v>Nicolas Dubois</v>
      </c>
      <c r="AA1279" s="15" t="str">
        <f>VLOOKUP(E1279,'ZOHO Export'!$H:$W,16,FALSE)</f>
        <v>Nicolas Dubois</v>
      </c>
    </row>
    <row r="1280" spans="1:27" x14ac:dyDescent="0.3">
      <c r="A1280" s="13" t="s">
        <v>2467</v>
      </c>
      <c r="B1280" s="13" t="s">
        <v>6000</v>
      </c>
      <c r="C1280" s="13"/>
      <c r="D1280" s="13" t="s">
        <v>13210</v>
      </c>
      <c r="E1280" s="13" t="s">
        <v>13242</v>
      </c>
      <c r="F1280" s="13" t="s">
        <v>11723</v>
      </c>
      <c r="G1280" s="13" t="s">
        <v>2468</v>
      </c>
      <c r="H1280" s="13" t="s">
        <v>59</v>
      </c>
      <c r="I1280" s="14">
        <v>44498</v>
      </c>
      <c r="J1280" s="14">
        <v>44631</v>
      </c>
      <c r="K1280" s="14">
        <v>44498</v>
      </c>
      <c r="L1280" s="13">
        <v>5814</v>
      </c>
      <c r="M1280" s="13" t="s">
        <v>13242</v>
      </c>
      <c r="N1280" s="13">
        <v>0</v>
      </c>
      <c r="O1280" s="13">
        <v>0</v>
      </c>
      <c r="P1280" s="13" t="s">
        <v>122</v>
      </c>
      <c r="Q1280" s="13"/>
      <c r="R1280" s="13" t="s">
        <v>43</v>
      </c>
      <c r="S1280" s="13" t="s">
        <v>6878</v>
      </c>
      <c r="T1280" s="13" t="s">
        <v>38</v>
      </c>
      <c r="U1280" s="13" t="s">
        <v>38</v>
      </c>
      <c r="V1280" s="13" t="s">
        <v>8717</v>
      </c>
      <c r="W1280" s="13">
        <v>0.01</v>
      </c>
      <c r="X1280" s="13">
        <v>5814</v>
      </c>
      <c r="Y1280" s="13"/>
      <c r="Z1280" s="15" t="e">
        <f>VLOOKUP(D1280,'ZOHO Export'!$H:$W,16,FALSE)</f>
        <v>#N/A</v>
      </c>
      <c r="AA1280" s="15" t="e">
        <f>VLOOKUP(E1280,'ZOHO Export'!$H:$W,16,FALSE)</f>
        <v>#N/A</v>
      </c>
    </row>
    <row r="1281" spans="1:27" x14ac:dyDescent="0.3">
      <c r="A1281" s="13" t="s">
        <v>2470</v>
      </c>
      <c r="B1281" s="13" t="s">
        <v>6001</v>
      </c>
      <c r="C1281" s="13"/>
      <c r="D1281" s="13" t="s">
        <v>11771</v>
      </c>
      <c r="E1281" s="13" t="s">
        <v>11800</v>
      </c>
      <c r="F1281" s="13"/>
      <c r="G1281" s="13" t="s">
        <v>233</v>
      </c>
      <c r="H1281" s="13" t="s">
        <v>29</v>
      </c>
      <c r="I1281" s="14">
        <v>44496</v>
      </c>
      <c r="J1281" s="13"/>
      <c r="K1281" s="13"/>
      <c r="L1281" s="13"/>
      <c r="M1281" s="13"/>
      <c r="N1281" s="13">
        <v>0</v>
      </c>
      <c r="O1281" s="13"/>
      <c r="P1281" s="13" t="s">
        <v>574</v>
      </c>
      <c r="Q1281" s="13"/>
      <c r="R1281" s="13" t="s">
        <v>36</v>
      </c>
      <c r="S1281" s="13" t="s">
        <v>13243</v>
      </c>
      <c r="T1281" s="13" t="s">
        <v>84</v>
      </c>
      <c r="U1281" s="13" t="s">
        <v>12857</v>
      </c>
      <c r="V1281" s="13" t="s">
        <v>8718</v>
      </c>
      <c r="W1281" s="13">
        <v>0.5</v>
      </c>
      <c r="X1281" s="13"/>
      <c r="Y1281" s="13"/>
      <c r="Z1281" s="15" t="str">
        <f>VLOOKUP(D1281,'ZOHO Export'!$H:$W,16,FALSE)</f>
        <v>Mark Sensenig</v>
      </c>
      <c r="AA1281" s="15" t="str">
        <f>VLOOKUP(E1281,'ZOHO Export'!$H:$W,16,FALSE)</f>
        <v>Mac Olean</v>
      </c>
    </row>
    <row r="1282" spans="1:27" x14ac:dyDescent="0.3">
      <c r="A1282" s="13" t="s">
        <v>2472</v>
      </c>
      <c r="B1282" s="13" t="s">
        <v>13244</v>
      </c>
      <c r="C1282" s="13"/>
      <c r="D1282" s="13" t="s">
        <v>11920</v>
      </c>
      <c r="E1282" s="13" t="s">
        <v>11649</v>
      </c>
      <c r="F1282" s="13"/>
      <c r="G1282" s="13" t="s">
        <v>1979</v>
      </c>
      <c r="H1282" s="13" t="s">
        <v>59</v>
      </c>
      <c r="I1282" s="14">
        <v>44496</v>
      </c>
      <c r="J1282" s="14">
        <v>44773</v>
      </c>
      <c r="K1282" s="14">
        <v>44496</v>
      </c>
      <c r="L1282" s="13">
        <v>3500</v>
      </c>
      <c r="M1282" s="13" t="s">
        <v>11649</v>
      </c>
      <c r="N1282" s="13">
        <v>0</v>
      </c>
      <c r="O1282" s="13">
        <v>0</v>
      </c>
      <c r="P1282" s="13" t="s">
        <v>122</v>
      </c>
      <c r="Q1282" s="13"/>
      <c r="R1282" s="13" t="s">
        <v>104</v>
      </c>
      <c r="S1282" s="13" t="s">
        <v>6878</v>
      </c>
      <c r="T1282" s="13" t="s">
        <v>27</v>
      </c>
      <c r="U1282" s="13" t="s">
        <v>27</v>
      </c>
      <c r="V1282" s="13" t="s">
        <v>8719</v>
      </c>
      <c r="W1282" s="13">
        <v>0</v>
      </c>
      <c r="X1282" s="13">
        <v>3500</v>
      </c>
      <c r="Y1282" s="13"/>
      <c r="Z1282" s="15" t="str">
        <f>VLOOKUP(D1282,'ZOHO Export'!$H:$W,16,FALSE)</f>
        <v>Makki Chtioui</v>
      </c>
      <c r="AA1282" s="15" t="str">
        <f>VLOOKUP(E1282,'ZOHO Export'!$H:$W,16,FALSE)</f>
        <v>Wissem Bensaid</v>
      </c>
    </row>
    <row r="1283" spans="1:27" x14ac:dyDescent="0.3">
      <c r="A1283" s="13" t="s">
        <v>2473</v>
      </c>
      <c r="B1283" s="13" t="s">
        <v>13245</v>
      </c>
      <c r="C1283" s="13"/>
      <c r="D1283" s="13" t="s">
        <v>12590</v>
      </c>
      <c r="E1283" s="13" t="s">
        <v>11649</v>
      </c>
      <c r="F1283" s="13"/>
      <c r="G1283" s="13" t="s">
        <v>612</v>
      </c>
      <c r="H1283" s="13" t="s">
        <v>29</v>
      </c>
      <c r="I1283" s="14">
        <v>44496</v>
      </c>
      <c r="J1283" s="14">
        <v>44926</v>
      </c>
      <c r="K1283" s="14">
        <v>44496</v>
      </c>
      <c r="L1283" s="13">
        <v>40000</v>
      </c>
      <c r="M1283" s="13" t="s">
        <v>11649</v>
      </c>
      <c r="N1283" s="13">
        <v>0</v>
      </c>
      <c r="O1283" s="13">
        <v>0</v>
      </c>
      <c r="P1283" s="13" t="s">
        <v>122</v>
      </c>
      <c r="Q1283" s="13"/>
      <c r="R1283" s="13" t="s">
        <v>25</v>
      </c>
      <c r="S1283" s="13" t="s">
        <v>6878</v>
      </c>
      <c r="T1283" s="13" t="s">
        <v>27</v>
      </c>
      <c r="U1283" s="13" t="s">
        <v>27</v>
      </c>
      <c r="V1283" s="13" t="s">
        <v>8720</v>
      </c>
      <c r="W1283" s="13">
        <v>0</v>
      </c>
      <c r="X1283" s="13">
        <v>40000</v>
      </c>
      <c r="Y1283" s="13"/>
      <c r="Z1283" s="15" t="str">
        <f>VLOOKUP(D1283,'ZOHO Export'!$H:$W,16,FALSE)</f>
        <v>Sires Baklouti</v>
      </c>
      <c r="AA1283" s="15" t="str">
        <f>VLOOKUP(E1283,'ZOHO Export'!$H:$W,16,FALSE)</f>
        <v>Wissem Bensaid</v>
      </c>
    </row>
    <row r="1284" spans="1:27" x14ac:dyDescent="0.3">
      <c r="A1284" s="13" t="s">
        <v>2474</v>
      </c>
      <c r="B1284" s="13" t="s">
        <v>11548</v>
      </c>
      <c r="C1284" s="13"/>
      <c r="D1284" s="13" t="s">
        <v>11726</v>
      </c>
      <c r="E1284" s="13" t="s">
        <v>11649</v>
      </c>
      <c r="F1284" s="13"/>
      <c r="G1284" s="13" t="s">
        <v>48</v>
      </c>
      <c r="H1284" s="13" t="s">
        <v>59</v>
      </c>
      <c r="I1284" s="14">
        <v>44496</v>
      </c>
      <c r="J1284" s="13"/>
      <c r="K1284" s="14">
        <v>44496</v>
      </c>
      <c r="L1284" s="13">
        <v>13333.33</v>
      </c>
      <c r="M1284" s="13" t="s">
        <v>11726</v>
      </c>
      <c r="N1284" s="13">
        <v>0</v>
      </c>
      <c r="O1284" s="13">
        <v>0</v>
      </c>
      <c r="P1284" s="13" t="s">
        <v>28</v>
      </c>
      <c r="Q1284" s="13"/>
      <c r="R1284" s="13" t="s">
        <v>43</v>
      </c>
      <c r="S1284" s="13" t="s">
        <v>6878</v>
      </c>
      <c r="T1284" s="13" t="s">
        <v>27</v>
      </c>
      <c r="U1284" s="13" t="s">
        <v>27</v>
      </c>
      <c r="V1284" s="13" t="s">
        <v>8721</v>
      </c>
      <c r="W1284" s="13">
        <v>0</v>
      </c>
      <c r="X1284" s="13">
        <v>13333.33</v>
      </c>
      <c r="Y1284" s="13"/>
      <c r="Z1284" s="15" t="str">
        <f>VLOOKUP(D1284,'ZOHO Export'!$H:$W,16,FALSE)</f>
        <v>Zied Maghrebi</v>
      </c>
      <c r="AA1284" s="15" t="str">
        <f>VLOOKUP(E1284,'ZOHO Export'!$H:$W,16,FALSE)</f>
        <v>Wissem Bensaid</v>
      </c>
    </row>
    <row r="1285" spans="1:27" x14ac:dyDescent="0.3">
      <c r="A1285" s="13" t="s">
        <v>2475</v>
      </c>
      <c r="B1285" s="13" t="s">
        <v>13246</v>
      </c>
      <c r="C1285" s="13"/>
      <c r="D1285" s="13" t="s">
        <v>11735</v>
      </c>
      <c r="E1285" s="13" t="s">
        <v>11649</v>
      </c>
      <c r="F1285" s="13"/>
      <c r="G1285" s="13" t="s">
        <v>1629</v>
      </c>
      <c r="H1285" s="13" t="s">
        <v>29</v>
      </c>
      <c r="I1285" s="14">
        <v>44496</v>
      </c>
      <c r="J1285" s="14">
        <v>44926</v>
      </c>
      <c r="K1285" s="14">
        <v>44496</v>
      </c>
      <c r="L1285" s="13">
        <v>16560</v>
      </c>
      <c r="M1285" s="13" t="s">
        <v>11649</v>
      </c>
      <c r="N1285" s="13">
        <v>0</v>
      </c>
      <c r="O1285" s="13">
        <v>0</v>
      </c>
      <c r="P1285" s="13" t="s">
        <v>122</v>
      </c>
      <c r="Q1285" s="13"/>
      <c r="R1285" s="13" t="s">
        <v>82</v>
      </c>
      <c r="S1285" s="13" t="s">
        <v>6878</v>
      </c>
      <c r="T1285" s="13" t="s">
        <v>27</v>
      </c>
      <c r="U1285" s="13" t="s">
        <v>27</v>
      </c>
      <c r="V1285" s="13" t="s">
        <v>8722</v>
      </c>
      <c r="W1285" s="13">
        <v>0</v>
      </c>
      <c r="X1285" s="13">
        <v>16560</v>
      </c>
      <c r="Y1285" s="13"/>
      <c r="Z1285" s="15" t="str">
        <f>VLOOKUP(D1285,'ZOHO Export'!$H:$W,16,FALSE)</f>
        <v>Mohamed Hedi Hammemi</v>
      </c>
      <c r="AA1285" s="15" t="str">
        <f>VLOOKUP(E1285,'ZOHO Export'!$H:$W,16,FALSE)</f>
        <v>Wissem Bensaid</v>
      </c>
    </row>
    <row r="1286" spans="1:27" x14ac:dyDescent="0.3">
      <c r="A1286" s="13" t="s">
        <v>2476</v>
      </c>
      <c r="B1286" s="13" t="s">
        <v>13247</v>
      </c>
      <c r="C1286" s="13"/>
      <c r="D1286" s="13" t="s">
        <v>11730</v>
      </c>
      <c r="E1286" s="13" t="s">
        <v>11649</v>
      </c>
      <c r="F1286" s="13"/>
      <c r="G1286" s="13" t="s">
        <v>996</v>
      </c>
      <c r="H1286" s="13" t="s">
        <v>29</v>
      </c>
      <c r="I1286" s="14">
        <v>44496</v>
      </c>
      <c r="J1286" s="14">
        <v>44561</v>
      </c>
      <c r="K1286" s="14">
        <v>44496</v>
      </c>
      <c r="L1286" s="13">
        <v>3666.66</v>
      </c>
      <c r="M1286" s="13" t="s">
        <v>11649</v>
      </c>
      <c r="N1286" s="13">
        <v>0</v>
      </c>
      <c r="O1286" s="13">
        <v>0</v>
      </c>
      <c r="P1286" s="13" t="s">
        <v>122</v>
      </c>
      <c r="Q1286" s="13"/>
      <c r="R1286" s="13" t="s">
        <v>104</v>
      </c>
      <c r="S1286" s="13" t="s">
        <v>6878</v>
      </c>
      <c r="T1286" s="13" t="s">
        <v>27</v>
      </c>
      <c r="U1286" s="13" t="s">
        <v>27</v>
      </c>
      <c r="V1286" s="13" t="s">
        <v>8723</v>
      </c>
      <c r="W1286" s="13">
        <v>0</v>
      </c>
      <c r="X1286" s="13">
        <v>3666.66</v>
      </c>
      <c r="Y1286" s="13"/>
      <c r="Z1286" s="15" t="str">
        <f>VLOOKUP(D1286,'ZOHO Export'!$H:$W,16,FALSE)</f>
        <v>Mansour Hamza</v>
      </c>
      <c r="AA1286" s="15" t="str">
        <f>VLOOKUP(E1286,'ZOHO Export'!$H:$W,16,FALSE)</f>
        <v>Wissem Bensaid</v>
      </c>
    </row>
    <row r="1287" spans="1:27" x14ac:dyDescent="0.3">
      <c r="A1287" s="13" t="s">
        <v>2477</v>
      </c>
      <c r="B1287" s="13" t="s">
        <v>6007</v>
      </c>
      <c r="C1287" s="13"/>
      <c r="D1287" s="13" t="s">
        <v>11771</v>
      </c>
      <c r="E1287" s="13" t="s">
        <v>11800</v>
      </c>
      <c r="F1287" s="13"/>
      <c r="G1287" s="13" t="s">
        <v>233</v>
      </c>
      <c r="H1287" s="13" t="s">
        <v>29</v>
      </c>
      <c r="I1287" s="14">
        <v>44495</v>
      </c>
      <c r="J1287" s="13"/>
      <c r="K1287" s="13"/>
      <c r="L1287" s="13"/>
      <c r="M1287" s="13"/>
      <c r="N1287" s="13">
        <v>0</v>
      </c>
      <c r="O1287" s="13"/>
      <c r="P1287" s="13" t="s">
        <v>574</v>
      </c>
      <c r="Q1287" s="13"/>
      <c r="R1287" s="13" t="s">
        <v>36</v>
      </c>
      <c r="S1287" s="13" t="s">
        <v>13248</v>
      </c>
      <c r="T1287" s="13" t="s">
        <v>84</v>
      </c>
      <c r="U1287" s="13" t="s">
        <v>13249</v>
      </c>
      <c r="V1287" s="13" t="s">
        <v>8724</v>
      </c>
      <c r="W1287" s="13">
        <v>0.5</v>
      </c>
      <c r="X1287" s="13"/>
      <c r="Y1287" s="13"/>
      <c r="Z1287" s="15" t="str">
        <f>VLOOKUP(D1287,'ZOHO Export'!$H:$W,16,FALSE)</f>
        <v>Mark Sensenig</v>
      </c>
      <c r="AA1287" s="15" t="str">
        <f>VLOOKUP(E1287,'ZOHO Export'!$H:$W,16,FALSE)</f>
        <v>Mac Olean</v>
      </c>
    </row>
    <row r="1288" spans="1:27" x14ac:dyDescent="0.3">
      <c r="A1288" s="13" t="s">
        <v>2479</v>
      </c>
      <c r="B1288" s="13" t="s">
        <v>6008</v>
      </c>
      <c r="C1288" s="13"/>
      <c r="D1288" s="13" t="s">
        <v>11675</v>
      </c>
      <c r="E1288" s="13" t="s">
        <v>11800</v>
      </c>
      <c r="F1288" s="13"/>
      <c r="G1288" s="13" t="s">
        <v>645</v>
      </c>
      <c r="H1288" s="13" t="s">
        <v>29</v>
      </c>
      <c r="I1288" s="14">
        <v>44494</v>
      </c>
      <c r="J1288" s="14">
        <v>44828</v>
      </c>
      <c r="K1288" s="14">
        <v>44512</v>
      </c>
      <c r="L1288" s="13">
        <v>0</v>
      </c>
      <c r="M1288" s="13" t="s">
        <v>11675</v>
      </c>
      <c r="N1288" s="13">
        <v>1</v>
      </c>
      <c r="O1288" s="13">
        <v>1</v>
      </c>
      <c r="P1288" s="13" t="s">
        <v>122</v>
      </c>
      <c r="Q1288" s="13"/>
      <c r="R1288" s="13" t="s">
        <v>82</v>
      </c>
      <c r="S1288" s="13" t="s">
        <v>13250</v>
      </c>
      <c r="T1288" s="13" t="s">
        <v>84</v>
      </c>
      <c r="U1288" s="13" t="s">
        <v>84</v>
      </c>
      <c r="V1288" s="13" t="s">
        <v>8725</v>
      </c>
      <c r="W1288" s="13">
        <v>1</v>
      </c>
      <c r="X1288" s="13">
        <v>30510</v>
      </c>
      <c r="Y1288" s="13"/>
      <c r="Z1288" s="15" t="str">
        <f>VLOOKUP(D1288,'ZOHO Export'!$H:$W,16,FALSE)</f>
        <v>Pranay Pawar</v>
      </c>
      <c r="AA1288" s="15" t="str">
        <f>VLOOKUP(E1288,'ZOHO Export'!$H:$W,16,FALSE)</f>
        <v>Mac Olean</v>
      </c>
    </row>
    <row r="1289" spans="1:27" x14ac:dyDescent="0.3">
      <c r="A1289" s="13" t="s">
        <v>2482</v>
      </c>
      <c r="B1289" s="13" t="s">
        <v>5883</v>
      </c>
      <c r="C1289" s="13"/>
      <c r="D1289" s="13" t="s">
        <v>11675</v>
      </c>
      <c r="E1289" s="13" t="s">
        <v>11675</v>
      </c>
      <c r="F1289" s="13"/>
      <c r="G1289" s="13" t="s">
        <v>1243</v>
      </c>
      <c r="H1289" s="13" t="s">
        <v>29</v>
      </c>
      <c r="I1289" s="14">
        <v>44494</v>
      </c>
      <c r="J1289" s="14">
        <v>44834</v>
      </c>
      <c r="K1289" s="14">
        <v>44679</v>
      </c>
      <c r="L1289" s="13">
        <v>7750</v>
      </c>
      <c r="M1289" s="13" t="s">
        <v>13251</v>
      </c>
      <c r="N1289" s="13">
        <v>1</v>
      </c>
      <c r="O1289" s="13">
        <v>1</v>
      </c>
      <c r="P1289" s="13" t="s">
        <v>122</v>
      </c>
      <c r="Q1289" s="13"/>
      <c r="R1289" s="13" t="s">
        <v>82</v>
      </c>
      <c r="S1289" s="13" t="s">
        <v>12805</v>
      </c>
      <c r="T1289" s="13" t="s">
        <v>84</v>
      </c>
      <c r="U1289" s="13" t="s">
        <v>12857</v>
      </c>
      <c r="V1289" s="13" t="s">
        <v>13252</v>
      </c>
      <c r="W1289" s="13">
        <v>1</v>
      </c>
      <c r="X1289" s="13">
        <v>12607</v>
      </c>
      <c r="Y1289" s="13"/>
      <c r="Z1289" s="15" t="str">
        <f>VLOOKUP(D1289,'ZOHO Export'!$H:$W,16,FALSE)</f>
        <v>Pranay Pawar</v>
      </c>
      <c r="AA1289" s="15" t="str">
        <f>VLOOKUP(E1289,'ZOHO Export'!$H:$W,16,FALSE)</f>
        <v>Pranay Pawar</v>
      </c>
    </row>
    <row r="1290" spans="1:27" x14ac:dyDescent="0.3">
      <c r="A1290" s="13" t="s">
        <v>2483</v>
      </c>
      <c r="B1290" s="13" t="s">
        <v>13253</v>
      </c>
      <c r="C1290" s="13"/>
      <c r="D1290" s="13" t="s">
        <v>12323</v>
      </c>
      <c r="E1290" s="13" t="s">
        <v>12323</v>
      </c>
      <c r="F1290" s="13"/>
      <c r="G1290" s="13" t="s">
        <v>2484</v>
      </c>
      <c r="H1290" s="13" t="s">
        <v>29</v>
      </c>
      <c r="I1290" s="14">
        <v>44494</v>
      </c>
      <c r="J1290" s="14">
        <v>44895</v>
      </c>
      <c r="K1290" s="14">
        <v>44760</v>
      </c>
      <c r="L1290" s="13">
        <v>8694</v>
      </c>
      <c r="M1290" s="13" t="s">
        <v>13103</v>
      </c>
      <c r="N1290" s="13">
        <v>5</v>
      </c>
      <c r="O1290" s="13">
        <v>4</v>
      </c>
      <c r="P1290" s="13" t="s">
        <v>122</v>
      </c>
      <c r="Q1290" s="13"/>
      <c r="R1290" s="13" t="s">
        <v>36</v>
      </c>
      <c r="S1290" s="13" t="s">
        <v>13254</v>
      </c>
      <c r="T1290" s="13" t="s">
        <v>58</v>
      </c>
      <c r="U1290" s="13" t="s">
        <v>11683</v>
      </c>
      <c r="V1290" s="13" t="s">
        <v>8727</v>
      </c>
      <c r="W1290" s="13">
        <v>5</v>
      </c>
      <c r="X1290" s="13">
        <v>104080.88</v>
      </c>
      <c r="Y1290" s="13"/>
      <c r="Z1290" s="15" t="e">
        <f>VLOOKUP(D1290,'ZOHO Export'!$H:$W,16,FALSE)</f>
        <v>#N/A</v>
      </c>
      <c r="AA1290" s="15" t="e">
        <f>VLOOKUP(E1290,'ZOHO Export'!$H:$W,16,FALSE)</f>
        <v>#N/A</v>
      </c>
    </row>
    <row r="1291" spans="1:27" x14ac:dyDescent="0.3">
      <c r="A1291" s="13" t="s">
        <v>2486</v>
      </c>
      <c r="B1291" s="13" t="s">
        <v>6009</v>
      </c>
      <c r="C1291" s="13"/>
      <c r="D1291" s="13" t="s">
        <v>11785</v>
      </c>
      <c r="E1291" s="13" t="s">
        <v>11671</v>
      </c>
      <c r="F1291" s="13" t="s">
        <v>12377</v>
      </c>
      <c r="G1291" s="13" t="s">
        <v>2163</v>
      </c>
      <c r="H1291" s="13" t="s">
        <v>29</v>
      </c>
      <c r="I1291" s="14">
        <v>44489</v>
      </c>
      <c r="J1291" s="14">
        <v>44926</v>
      </c>
      <c r="K1291" s="14">
        <v>44489</v>
      </c>
      <c r="L1291" s="13">
        <v>150000</v>
      </c>
      <c r="M1291" s="13" t="s">
        <v>11785</v>
      </c>
      <c r="N1291" s="13">
        <v>0</v>
      </c>
      <c r="O1291" s="13">
        <v>0</v>
      </c>
      <c r="P1291" s="13" t="s">
        <v>122</v>
      </c>
      <c r="Q1291" s="13"/>
      <c r="R1291" s="13" t="s">
        <v>75</v>
      </c>
      <c r="S1291" s="13" t="s">
        <v>11653</v>
      </c>
      <c r="T1291" s="13" t="s">
        <v>38</v>
      </c>
      <c r="U1291" s="13" t="s">
        <v>38</v>
      </c>
      <c r="V1291" s="13" t="s">
        <v>8728</v>
      </c>
      <c r="W1291" s="13">
        <v>0</v>
      </c>
      <c r="X1291" s="13">
        <v>150000</v>
      </c>
      <c r="Y1291" s="13"/>
      <c r="Z1291" s="15" t="str">
        <f>VLOOKUP(D1291,'ZOHO Export'!$H:$W,16,FALSE)</f>
        <v>Nicolas Dubois</v>
      </c>
      <c r="AA1291" s="15" t="str">
        <f>VLOOKUP(E1291,'ZOHO Export'!$H:$W,16,FALSE)</f>
        <v>Yves Debaisieux</v>
      </c>
    </row>
    <row r="1292" spans="1:27" x14ac:dyDescent="0.3">
      <c r="A1292" s="13" t="s">
        <v>2487</v>
      </c>
      <c r="B1292" s="13" t="s">
        <v>6010</v>
      </c>
      <c r="C1292" s="13"/>
      <c r="D1292" s="13" t="s">
        <v>11876</v>
      </c>
      <c r="E1292" s="13" t="s">
        <v>11722</v>
      </c>
      <c r="F1292" s="13"/>
      <c r="G1292" s="13" t="s">
        <v>412</v>
      </c>
      <c r="H1292" s="13" t="s">
        <v>29</v>
      </c>
      <c r="I1292" s="14">
        <v>45595</v>
      </c>
      <c r="J1292" s="14">
        <v>45706</v>
      </c>
      <c r="K1292" s="14">
        <v>44580</v>
      </c>
      <c r="L1292" s="13">
        <v>15902</v>
      </c>
      <c r="M1292" s="13" t="s">
        <v>11722</v>
      </c>
      <c r="N1292" s="13">
        <v>3</v>
      </c>
      <c r="O1292" s="13">
        <v>1</v>
      </c>
      <c r="P1292" s="13" t="s">
        <v>122</v>
      </c>
      <c r="Q1292" s="13"/>
      <c r="R1292" s="13" t="s">
        <v>43</v>
      </c>
      <c r="S1292" s="13" t="s">
        <v>11768</v>
      </c>
      <c r="T1292" s="13" t="s">
        <v>45</v>
      </c>
      <c r="U1292" s="13" t="s">
        <v>11683</v>
      </c>
      <c r="V1292" s="13" t="s">
        <v>8729</v>
      </c>
      <c r="W1292" s="13">
        <v>0.01</v>
      </c>
      <c r="X1292" s="13">
        <v>83756.5</v>
      </c>
      <c r="Y1292" s="13"/>
      <c r="Z1292" s="15" t="str">
        <f>VLOOKUP(D1292,'ZOHO Export'!$H:$W,16,FALSE)</f>
        <v>Jose Luis Noarbe</v>
      </c>
      <c r="AA1292" s="15" t="str">
        <f>VLOOKUP(E1292,'ZOHO Export'!$H:$W,16,FALSE)</f>
        <v>Juan Juarez Quintana</v>
      </c>
    </row>
    <row r="1293" spans="1:27" x14ac:dyDescent="0.3">
      <c r="A1293" s="13" t="s">
        <v>2488</v>
      </c>
      <c r="B1293" s="13" t="s">
        <v>6011</v>
      </c>
      <c r="C1293" s="13"/>
      <c r="D1293" s="13" t="s">
        <v>12573</v>
      </c>
      <c r="E1293" s="13" t="s">
        <v>11708</v>
      </c>
      <c r="F1293" s="13" t="s">
        <v>11711</v>
      </c>
      <c r="G1293" s="13" t="s">
        <v>1254</v>
      </c>
      <c r="H1293" s="13" t="s">
        <v>29</v>
      </c>
      <c r="I1293" s="14">
        <v>44484</v>
      </c>
      <c r="J1293" s="14">
        <v>44651</v>
      </c>
      <c r="K1293" s="14">
        <v>44484</v>
      </c>
      <c r="L1293" s="13">
        <v>5455.8</v>
      </c>
      <c r="M1293" s="13" t="s">
        <v>11787</v>
      </c>
      <c r="N1293" s="13">
        <v>0</v>
      </c>
      <c r="O1293" s="13">
        <v>0</v>
      </c>
      <c r="P1293" s="13" t="s">
        <v>122</v>
      </c>
      <c r="Q1293" s="13"/>
      <c r="R1293" s="13" t="s">
        <v>25</v>
      </c>
      <c r="S1293" s="13" t="s">
        <v>11775</v>
      </c>
      <c r="T1293" s="13" t="s">
        <v>38</v>
      </c>
      <c r="U1293" s="13" t="s">
        <v>38</v>
      </c>
      <c r="V1293" s="13" t="s">
        <v>8730</v>
      </c>
      <c r="W1293" s="13">
        <v>0</v>
      </c>
      <c r="X1293" s="13">
        <v>5455.8</v>
      </c>
      <c r="Y1293" s="13"/>
      <c r="Z1293" s="15" t="e">
        <f>VLOOKUP(D1293,'ZOHO Export'!$H:$W,16,FALSE)</f>
        <v>#N/A</v>
      </c>
      <c r="AA1293" s="15" t="str">
        <f>VLOOKUP(E1293,'ZOHO Export'!$H:$W,16,FALSE)</f>
        <v>Jurgen Van Den Driessche</v>
      </c>
    </row>
    <row r="1294" spans="1:27" x14ac:dyDescent="0.3">
      <c r="A1294" s="13" t="s">
        <v>2489</v>
      </c>
      <c r="B1294" s="13" t="s">
        <v>12786</v>
      </c>
      <c r="C1294" s="13"/>
      <c r="D1294" s="13" t="s">
        <v>11681</v>
      </c>
      <c r="E1294" s="13" t="s">
        <v>11722</v>
      </c>
      <c r="F1294" s="13"/>
      <c r="G1294" s="13" t="s">
        <v>2490</v>
      </c>
      <c r="H1294" s="13" t="s">
        <v>29</v>
      </c>
      <c r="I1294" s="14">
        <v>44484</v>
      </c>
      <c r="J1294" s="14">
        <v>45199</v>
      </c>
      <c r="K1294" s="14">
        <v>44732</v>
      </c>
      <c r="L1294" s="13">
        <v>2565</v>
      </c>
      <c r="M1294" s="13" t="s">
        <v>11875</v>
      </c>
      <c r="N1294" s="13">
        <v>1</v>
      </c>
      <c r="O1294" s="13">
        <v>1</v>
      </c>
      <c r="P1294" s="13" t="s">
        <v>122</v>
      </c>
      <c r="Q1294" s="13"/>
      <c r="R1294" s="13" t="s">
        <v>43</v>
      </c>
      <c r="S1294" s="13" t="s">
        <v>11768</v>
      </c>
      <c r="T1294" s="13" t="s">
        <v>45</v>
      </c>
      <c r="U1294" s="13" t="s">
        <v>45</v>
      </c>
      <c r="V1294" s="13" t="s">
        <v>8731</v>
      </c>
      <c r="W1294" s="13">
        <v>0.4</v>
      </c>
      <c r="X1294" s="13">
        <v>29100.36</v>
      </c>
      <c r="Y1294" s="13"/>
      <c r="Z1294" s="15" t="str">
        <f>VLOOKUP(D1294,'ZOHO Export'!$H:$W,16,FALSE)</f>
        <v>Felipe Langa Hernáez</v>
      </c>
      <c r="AA1294" s="15" t="str">
        <f>VLOOKUP(E1294,'ZOHO Export'!$H:$W,16,FALSE)</f>
        <v>Juan Juarez Quintana</v>
      </c>
    </row>
    <row r="1295" spans="1:27" x14ac:dyDescent="0.3">
      <c r="A1295" s="13" t="s">
        <v>2491</v>
      </c>
      <c r="B1295" s="13" t="s">
        <v>6012</v>
      </c>
      <c r="C1295" s="13"/>
      <c r="D1295" s="13" t="s">
        <v>11785</v>
      </c>
      <c r="E1295" s="13" t="s">
        <v>11785</v>
      </c>
      <c r="F1295" s="13" t="s">
        <v>12377</v>
      </c>
      <c r="G1295" s="13" t="s">
        <v>2163</v>
      </c>
      <c r="H1295" s="13" t="s">
        <v>29</v>
      </c>
      <c r="I1295" s="14">
        <v>44483</v>
      </c>
      <c r="J1295" s="14">
        <v>44659</v>
      </c>
      <c r="K1295" s="14">
        <v>44483</v>
      </c>
      <c r="L1295" s="13">
        <v>16624</v>
      </c>
      <c r="M1295" s="13" t="s">
        <v>11785</v>
      </c>
      <c r="N1295" s="13">
        <v>0</v>
      </c>
      <c r="O1295" s="13">
        <v>0</v>
      </c>
      <c r="P1295" s="13" t="s">
        <v>122</v>
      </c>
      <c r="Q1295" s="13"/>
      <c r="R1295" s="13" t="s">
        <v>75</v>
      </c>
      <c r="S1295" s="13" t="s">
        <v>6878</v>
      </c>
      <c r="T1295" s="13" t="s">
        <v>38</v>
      </c>
      <c r="U1295" s="13" t="s">
        <v>38</v>
      </c>
      <c r="V1295" s="13" t="s">
        <v>8732</v>
      </c>
      <c r="W1295" s="13">
        <v>0</v>
      </c>
      <c r="X1295" s="13">
        <v>16624</v>
      </c>
      <c r="Y1295" s="13"/>
      <c r="Z1295" s="15" t="str">
        <f>VLOOKUP(D1295,'ZOHO Export'!$H:$W,16,FALSE)</f>
        <v>Nicolas Dubois</v>
      </c>
      <c r="AA1295" s="15" t="str">
        <f>VLOOKUP(E1295,'ZOHO Export'!$H:$W,16,FALSE)</f>
        <v>Nicolas Dubois</v>
      </c>
    </row>
    <row r="1296" spans="1:27" x14ac:dyDescent="0.3">
      <c r="A1296" s="13" t="s">
        <v>2492</v>
      </c>
      <c r="B1296" s="13" t="s">
        <v>13255</v>
      </c>
      <c r="C1296" s="13" t="s">
        <v>13256</v>
      </c>
      <c r="D1296" s="13" t="s">
        <v>11697</v>
      </c>
      <c r="E1296" s="13" t="s">
        <v>11906</v>
      </c>
      <c r="F1296" s="13"/>
      <c r="G1296" s="13" t="s">
        <v>412</v>
      </c>
      <c r="H1296" s="13" t="s">
        <v>29</v>
      </c>
      <c r="I1296" s="14">
        <v>44482</v>
      </c>
      <c r="J1296" s="14">
        <v>45504</v>
      </c>
      <c r="K1296" s="14">
        <v>45334</v>
      </c>
      <c r="L1296" s="13">
        <v>5040</v>
      </c>
      <c r="M1296" s="13" t="s">
        <v>11697</v>
      </c>
      <c r="N1296" s="13">
        <v>9</v>
      </c>
      <c r="O1296" s="13">
        <v>9</v>
      </c>
      <c r="P1296" s="13" t="s">
        <v>122</v>
      </c>
      <c r="Q1296" s="13"/>
      <c r="R1296" s="13" t="s">
        <v>43</v>
      </c>
      <c r="S1296" s="13" t="s">
        <v>11870</v>
      </c>
      <c r="T1296" s="13" t="s">
        <v>58</v>
      </c>
      <c r="U1296" s="13" t="s">
        <v>58</v>
      </c>
      <c r="V1296" s="13" t="s">
        <v>8733</v>
      </c>
      <c r="W1296" s="13">
        <v>20</v>
      </c>
      <c r="X1296" s="13">
        <v>372987.57</v>
      </c>
      <c r="Y1296" s="13"/>
      <c r="Z1296" s="15" t="str">
        <f>VLOOKUP(D1296,'ZOHO Export'!$H:$W,16,FALSE)</f>
        <v>Miguel Menéndez</v>
      </c>
      <c r="AA1296" s="15" t="str">
        <f>VLOOKUP(E1296,'ZOHO Export'!$H:$W,16,FALSE)</f>
        <v>Juan Sanchez Chatar</v>
      </c>
    </row>
    <row r="1297" spans="1:27" x14ac:dyDescent="0.3">
      <c r="A1297" s="13" t="s">
        <v>2493</v>
      </c>
      <c r="B1297" s="13" t="s">
        <v>6014</v>
      </c>
      <c r="C1297" s="13"/>
      <c r="D1297" s="13" t="s">
        <v>13008</v>
      </c>
      <c r="E1297" s="13" t="s">
        <v>13008</v>
      </c>
      <c r="F1297" s="13" t="s">
        <v>11711</v>
      </c>
      <c r="G1297" s="13" t="s">
        <v>2366</v>
      </c>
      <c r="H1297" s="13" t="s">
        <v>29</v>
      </c>
      <c r="I1297" s="14">
        <v>44482</v>
      </c>
      <c r="J1297" s="14">
        <v>44553</v>
      </c>
      <c r="K1297" s="13"/>
      <c r="L1297" s="13"/>
      <c r="M1297" s="13"/>
      <c r="N1297" s="13">
        <v>0</v>
      </c>
      <c r="O1297" s="13"/>
      <c r="P1297" s="13" t="s">
        <v>122</v>
      </c>
      <c r="Q1297" s="13"/>
      <c r="R1297" s="13" t="s">
        <v>36</v>
      </c>
      <c r="S1297" s="13" t="s">
        <v>12845</v>
      </c>
      <c r="T1297" s="13" t="s">
        <v>38</v>
      </c>
      <c r="U1297" s="13" t="s">
        <v>38</v>
      </c>
      <c r="V1297" s="13" t="s">
        <v>8734</v>
      </c>
      <c r="W1297" s="13">
        <v>0.1</v>
      </c>
      <c r="X1297" s="13"/>
      <c r="Y1297" s="13"/>
      <c r="Z1297" s="15" t="e">
        <f>VLOOKUP(D1297,'ZOHO Export'!$H:$W,16,FALSE)</f>
        <v>#N/A</v>
      </c>
      <c r="AA1297" s="15" t="e">
        <f>VLOOKUP(E1297,'ZOHO Export'!$H:$W,16,FALSE)</f>
        <v>#N/A</v>
      </c>
    </row>
    <row r="1298" spans="1:27" x14ac:dyDescent="0.3">
      <c r="A1298" s="13" t="s">
        <v>2494</v>
      </c>
      <c r="B1298" s="13" t="s">
        <v>6015</v>
      </c>
      <c r="C1298" s="13"/>
      <c r="D1298" s="13" t="s">
        <v>11818</v>
      </c>
      <c r="E1298" s="13" t="s">
        <v>12682</v>
      </c>
      <c r="F1298" s="13" t="s">
        <v>11723</v>
      </c>
      <c r="G1298" s="13" t="s">
        <v>1899</v>
      </c>
      <c r="H1298" s="13" t="s">
        <v>29</v>
      </c>
      <c r="I1298" s="14">
        <v>44476</v>
      </c>
      <c r="J1298" s="14">
        <v>44620</v>
      </c>
      <c r="K1298" s="14">
        <v>44498</v>
      </c>
      <c r="L1298" s="13">
        <v>0</v>
      </c>
      <c r="M1298" s="13" t="s">
        <v>12344</v>
      </c>
      <c r="N1298" s="13">
        <v>4</v>
      </c>
      <c r="O1298" s="13">
        <v>4</v>
      </c>
      <c r="P1298" s="13" t="s">
        <v>122</v>
      </c>
      <c r="Q1298" s="13"/>
      <c r="R1298" s="13" t="s">
        <v>36</v>
      </c>
      <c r="S1298" s="13" t="s">
        <v>13257</v>
      </c>
      <c r="T1298" s="13" t="s">
        <v>53</v>
      </c>
      <c r="U1298" s="13" t="s">
        <v>13258</v>
      </c>
      <c r="V1298" s="13" t="s">
        <v>8735</v>
      </c>
      <c r="W1298" s="13">
        <v>33</v>
      </c>
      <c r="X1298" s="13">
        <v>200391.25</v>
      </c>
      <c r="Y1298" s="13"/>
      <c r="Z1298" s="15" t="str">
        <f>VLOOKUP(D1298,'ZOHO Export'!$H:$W,16,FALSE)</f>
        <v>Marcos Delgado Lopez</v>
      </c>
      <c r="AA1298" s="15" t="e">
        <f>VLOOKUP(E1298,'ZOHO Export'!$H:$W,16,FALSE)</f>
        <v>#N/A</v>
      </c>
    </row>
    <row r="1299" spans="1:27" x14ac:dyDescent="0.3">
      <c r="A1299" s="13" t="s">
        <v>2496</v>
      </c>
      <c r="B1299" s="13" t="s">
        <v>6016</v>
      </c>
      <c r="C1299" s="13"/>
      <c r="D1299" s="13" t="s">
        <v>11785</v>
      </c>
      <c r="E1299" s="13" t="s">
        <v>11785</v>
      </c>
      <c r="F1299" s="13" t="s">
        <v>12377</v>
      </c>
      <c r="G1299" s="13" t="s">
        <v>2163</v>
      </c>
      <c r="H1299" s="13" t="s">
        <v>29</v>
      </c>
      <c r="I1299" s="14">
        <v>44474</v>
      </c>
      <c r="J1299" s="14">
        <v>45258</v>
      </c>
      <c r="K1299" s="14">
        <v>44474</v>
      </c>
      <c r="L1299" s="13">
        <v>13674</v>
      </c>
      <c r="M1299" s="13" t="s">
        <v>11785</v>
      </c>
      <c r="N1299" s="13">
        <v>0</v>
      </c>
      <c r="O1299" s="13">
        <v>0</v>
      </c>
      <c r="P1299" s="13" t="s">
        <v>122</v>
      </c>
      <c r="Q1299" s="13"/>
      <c r="R1299" s="13" t="s">
        <v>75</v>
      </c>
      <c r="S1299" s="13" t="s">
        <v>11653</v>
      </c>
      <c r="T1299" s="13" t="s">
        <v>38</v>
      </c>
      <c r="U1299" s="13" t="s">
        <v>38</v>
      </c>
      <c r="V1299" s="13" t="s">
        <v>8736</v>
      </c>
      <c r="W1299" s="13">
        <v>0</v>
      </c>
      <c r="X1299" s="13">
        <v>13674</v>
      </c>
      <c r="Y1299" s="13"/>
      <c r="Z1299" s="15" t="str">
        <f>VLOOKUP(D1299,'ZOHO Export'!$H:$W,16,FALSE)</f>
        <v>Nicolas Dubois</v>
      </c>
      <c r="AA1299" s="15" t="str">
        <f>VLOOKUP(E1299,'ZOHO Export'!$H:$W,16,FALSE)</f>
        <v>Nicolas Dubois</v>
      </c>
    </row>
    <row r="1300" spans="1:27" x14ac:dyDescent="0.3">
      <c r="A1300" s="13" t="s">
        <v>2497</v>
      </c>
      <c r="B1300" s="13" t="s">
        <v>6017</v>
      </c>
      <c r="C1300" s="13"/>
      <c r="D1300" s="13" t="s">
        <v>12732</v>
      </c>
      <c r="E1300" s="13" t="s">
        <v>11736</v>
      </c>
      <c r="F1300" s="13" t="s">
        <v>13259</v>
      </c>
      <c r="G1300" s="13" t="s">
        <v>2498</v>
      </c>
      <c r="H1300" s="13" t="s">
        <v>29</v>
      </c>
      <c r="I1300" s="14">
        <v>44473</v>
      </c>
      <c r="J1300" s="14">
        <v>44498</v>
      </c>
      <c r="K1300" s="14">
        <v>44473</v>
      </c>
      <c r="L1300" s="13">
        <v>5782.5</v>
      </c>
      <c r="M1300" s="13" t="s">
        <v>11736</v>
      </c>
      <c r="N1300" s="13">
        <v>0</v>
      </c>
      <c r="O1300" s="13">
        <v>0</v>
      </c>
      <c r="P1300" s="13" t="s">
        <v>122</v>
      </c>
      <c r="Q1300" s="13"/>
      <c r="R1300" s="13" t="s">
        <v>43</v>
      </c>
      <c r="S1300" s="13" t="s">
        <v>13260</v>
      </c>
      <c r="T1300" s="13" t="s">
        <v>45</v>
      </c>
      <c r="U1300" s="13" t="s">
        <v>12871</v>
      </c>
      <c r="V1300" s="13" t="s">
        <v>8737</v>
      </c>
      <c r="W1300" s="13">
        <v>5782.5</v>
      </c>
      <c r="X1300" s="13">
        <v>5782.5</v>
      </c>
      <c r="Y1300" s="13"/>
      <c r="Z1300" s="15" t="e">
        <f>VLOOKUP(D1300,'ZOHO Export'!$H:$W,16,FALSE)</f>
        <v>#N/A</v>
      </c>
      <c r="AA1300" s="15" t="str">
        <f>VLOOKUP(E1300,'ZOHO Export'!$H:$W,16,FALSE)</f>
        <v>Begona Soto</v>
      </c>
    </row>
    <row r="1301" spans="1:27" x14ac:dyDescent="0.3">
      <c r="A1301" s="13" t="s">
        <v>2501</v>
      </c>
      <c r="B1301" s="13" t="s">
        <v>6018</v>
      </c>
      <c r="C1301" s="13"/>
      <c r="D1301" s="13" t="s">
        <v>11736</v>
      </c>
      <c r="E1301" s="13" t="s">
        <v>11722</v>
      </c>
      <c r="F1301" s="13"/>
      <c r="G1301" s="13" t="s">
        <v>213</v>
      </c>
      <c r="H1301" s="13" t="s">
        <v>29</v>
      </c>
      <c r="I1301" s="14">
        <v>44468</v>
      </c>
      <c r="J1301" s="14">
        <v>44809</v>
      </c>
      <c r="K1301" s="14">
        <v>44468</v>
      </c>
      <c r="L1301" s="13">
        <v>8005.82</v>
      </c>
      <c r="M1301" s="13" t="s">
        <v>11736</v>
      </c>
      <c r="N1301" s="13">
        <v>0</v>
      </c>
      <c r="O1301" s="13">
        <v>0</v>
      </c>
      <c r="P1301" s="13" t="s">
        <v>122</v>
      </c>
      <c r="Q1301" s="13"/>
      <c r="R1301" s="13" t="s">
        <v>43</v>
      </c>
      <c r="S1301" s="13" t="s">
        <v>11768</v>
      </c>
      <c r="T1301" s="13" t="s">
        <v>45</v>
      </c>
      <c r="U1301" s="13" t="s">
        <v>45</v>
      </c>
      <c r="V1301" s="13" t="s">
        <v>8738</v>
      </c>
      <c r="W1301" s="13">
        <v>8500</v>
      </c>
      <c r="X1301" s="13">
        <v>8005.82</v>
      </c>
      <c r="Y1301" s="13"/>
      <c r="Z1301" s="15" t="str">
        <f>VLOOKUP(D1301,'ZOHO Export'!$H:$W,16,FALSE)</f>
        <v>Begona Soto</v>
      </c>
      <c r="AA1301" s="15" t="str">
        <f>VLOOKUP(E1301,'ZOHO Export'!$H:$W,16,FALSE)</f>
        <v>Juan Juarez Quintana</v>
      </c>
    </row>
    <row r="1302" spans="1:27" x14ac:dyDescent="0.3">
      <c r="A1302" s="13" t="s">
        <v>2502</v>
      </c>
      <c r="B1302" s="13" t="s">
        <v>13261</v>
      </c>
      <c r="C1302" s="13"/>
      <c r="D1302" s="13" t="s">
        <v>11785</v>
      </c>
      <c r="E1302" s="13" t="s">
        <v>11785</v>
      </c>
      <c r="F1302" s="13" t="s">
        <v>12377</v>
      </c>
      <c r="G1302" s="13" t="s">
        <v>2163</v>
      </c>
      <c r="H1302" s="13" t="s">
        <v>29</v>
      </c>
      <c r="I1302" s="14">
        <v>44467</v>
      </c>
      <c r="J1302" s="14">
        <v>45259</v>
      </c>
      <c r="K1302" s="14">
        <v>44467</v>
      </c>
      <c r="L1302" s="13">
        <v>6148</v>
      </c>
      <c r="M1302" s="13" t="s">
        <v>11785</v>
      </c>
      <c r="N1302" s="13">
        <v>0</v>
      </c>
      <c r="O1302" s="13">
        <v>0</v>
      </c>
      <c r="P1302" s="13" t="s">
        <v>122</v>
      </c>
      <c r="Q1302" s="13"/>
      <c r="R1302" s="13" t="s">
        <v>75</v>
      </c>
      <c r="S1302" s="13" t="s">
        <v>6878</v>
      </c>
      <c r="T1302" s="13" t="s">
        <v>38</v>
      </c>
      <c r="U1302" s="13" t="s">
        <v>38</v>
      </c>
      <c r="V1302" s="13" t="s">
        <v>8739</v>
      </c>
      <c r="W1302" s="13">
        <v>0</v>
      </c>
      <c r="X1302" s="13">
        <v>6148</v>
      </c>
      <c r="Y1302" s="13"/>
      <c r="Z1302" s="15" t="str">
        <f>VLOOKUP(D1302,'ZOHO Export'!$H:$W,16,FALSE)</f>
        <v>Nicolas Dubois</v>
      </c>
      <c r="AA1302" s="15" t="str">
        <f>VLOOKUP(E1302,'ZOHO Export'!$H:$W,16,FALSE)</f>
        <v>Nicolas Dubois</v>
      </c>
    </row>
    <row r="1303" spans="1:27" x14ac:dyDescent="0.3">
      <c r="A1303" s="13" t="s">
        <v>2503</v>
      </c>
      <c r="B1303" s="13" t="s">
        <v>6020</v>
      </c>
      <c r="C1303" s="13"/>
      <c r="D1303" s="13" t="s">
        <v>11785</v>
      </c>
      <c r="E1303" s="13" t="s">
        <v>11785</v>
      </c>
      <c r="F1303" s="13" t="s">
        <v>12377</v>
      </c>
      <c r="G1303" s="13" t="s">
        <v>2163</v>
      </c>
      <c r="H1303" s="13" t="s">
        <v>29</v>
      </c>
      <c r="I1303" s="14">
        <v>44467</v>
      </c>
      <c r="J1303" s="14">
        <v>44620</v>
      </c>
      <c r="K1303" s="14">
        <v>44467</v>
      </c>
      <c r="L1303" s="13">
        <v>6133</v>
      </c>
      <c r="M1303" s="13" t="s">
        <v>11785</v>
      </c>
      <c r="N1303" s="13">
        <v>0</v>
      </c>
      <c r="O1303" s="13">
        <v>0</v>
      </c>
      <c r="P1303" s="13" t="s">
        <v>122</v>
      </c>
      <c r="Q1303" s="13"/>
      <c r="R1303" s="13" t="s">
        <v>75</v>
      </c>
      <c r="S1303" s="13" t="s">
        <v>6878</v>
      </c>
      <c r="T1303" s="13" t="s">
        <v>38</v>
      </c>
      <c r="U1303" s="13" t="s">
        <v>38</v>
      </c>
      <c r="V1303" s="13" t="s">
        <v>8740</v>
      </c>
      <c r="W1303" s="13">
        <v>0</v>
      </c>
      <c r="X1303" s="13">
        <v>6133</v>
      </c>
      <c r="Y1303" s="13"/>
      <c r="Z1303" s="15" t="str">
        <f>VLOOKUP(D1303,'ZOHO Export'!$H:$W,16,FALSE)</f>
        <v>Nicolas Dubois</v>
      </c>
      <c r="AA1303" s="15" t="str">
        <f>VLOOKUP(E1303,'ZOHO Export'!$H:$W,16,FALSE)</f>
        <v>Nicolas Dubois</v>
      </c>
    </row>
    <row r="1304" spans="1:27" x14ac:dyDescent="0.3">
      <c r="A1304" s="13" t="s">
        <v>2504</v>
      </c>
      <c r="B1304" s="13" t="s">
        <v>6021</v>
      </c>
      <c r="C1304" s="13" t="s">
        <v>13262</v>
      </c>
      <c r="D1304" s="13" t="s">
        <v>12031</v>
      </c>
      <c r="E1304" s="13" t="s">
        <v>12366</v>
      </c>
      <c r="F1304" s="13" t="s">
        <v>11723</v>
      </c>
      <c r="G1304" s="13" t="s">
        <v>1916</v>
      </c>
      <c r="H1304" s="13" t="s">
        <v>29</v>
      </c>
      <c r="I1304" s="14">
        <v>44466</v>
      </c>
      <c r="J1304" s="14">
        <v>45260</v>
      </c>
      <c r="K1304" s="14">
        <v>44930</v>
      </c>
      <c r="L1304" s="13">
        <v>13122</v>
      </c>
      <c r="M1304" s="13" t="s">
        <v>11738</v>
      </c>
      <c r="N1304" s="13">
        <v>7</v>
      </c>
      <c r="O1304" s="13">
        <v>9</v>
      </c>
      <c r="P1304" s="13" t="s">
        <v>122</v>
      </c>
      <c r="Q1304" s="13"/>
      <c r="R1304" s="13" t="s">
        <v>43</v>
      </c>
      <c r="S1304" s="13" t="s">
        <v>13263</v>
      </c>
      <c r="T1304" s="13" t="s">
        <v>53</v>
      </c>
      <c r="U1304" s="13" t="s">
        <v>13264</v>
      </c>
      <c r="V1304" s="13" t="s">
        <v>8741</v>
      </c>
      <c r="W1304" s="13">
        <v>40</v>
      </c>
      <c r="X1304" s="13">
        <v>492665.75</v>
      </c>
      <c r="Y1304" s="13"/>
      <c r="Z1304" s="15" t="e">
        <f>VLOOKUP(D1304,'ZOHO Export'!$H:$W,16,FALSE)</f>
        <v>#N/A</v>
      </c>
      <c r="AA1304" s="15" t="e">
        <f>VLOOKUP(E1304,'ZOHO Export'!$H:$W,16,FALSE)</f>
        <v>#N/A</v>
      </c>
    </row>
    <row r="1305" spans="1:27" x14ac:dyDescent="0.3">
      <c r="A1305" s="13" t="s">
        <v>2507</v>
      </c>
      <c r="B1305" s="13" t="s">
        <v>13265</v>
      </c>
      <c r="C1305" s="13"/>
      <c r="D1305" s="13" t="s">
        <v>11726</v>
      </c>
      <c r="E1305" s="13" t="s">
        <v>11649</v>
      </c>
      <c r="F1305" s="13"/>
      <c r="G1305" s="13" t="s">
        <v>48</v>
      </c>
      <c r="H1305" s="13" t="s">
        <v>29</v>
      </c>
      <c r="I1305" s="14">
        <v>44464</v>
      </c>
      <c r="J1305" s="14">
        <v>44926</v>
      </c>
      <c r="K1305" s="14">
        <v>44464</v>
      </c>
      <c r="L1305" s="13">
        <v>43527.27</v>
      </c>
      <c r="M1305" s="13" t="s">
        <v>11649</v>
      </c>
      <c r="N1305" s="13">
        <v>0</v>
      </c>
      <c r="O1305" s="13">
        <v>0</v>
      </c>
      <c r="P1305" s="13" t="s">
        <v>122</v>
      </c>
      <c r="Q1305" s="13"/>
      <c r="R1305" s="13" t="s">
        <v>43</v>
      </c>
      <c r="S1305" s="13" t="s">
        <v>6878</v>
      </c>
      <c r="T1305" s="13" t="s">
        <v>27</v>
      </c>
      <c r="U1305" s="13" t="s">
        <v>27</v>
      </c>
      <c r="V1305" s="13" t="s">
        <v>8742</v>
      </c>
      <c r="W1305" s="13">
        <v>0</v>
      </c>
      <c r="X1305" s="13">
        <v>43527.27</v>
      </c>
      <c r="Y1305" s="13"/>
      <c r="Z1305" s="15" t="str">
        <f>VLOOKUP(D1305,'ZOHO Export'!$H:$W,16,FALSE)</f>
        <v>Zied Maghrebi</v>
      </c>
      <c r="AA1305" s="15" t="str">
        <f>VLOOKUP(E1305,'ZOHO Export'!$H:$W,16,FALSE)</f>
        <v>Wissem Bensaid</v>
      </c>
    </row>
    <row r="1306" spans="1:27" x14ac:dyDescent="0.3">
      <c r="A1306" s="13" t="s">
        <v>2508</v>
      </c>
      <c r="B1306" s="13" t="s">
        <v>11549</v>
      </c>
      <c r="C1306" s="13"/>
      <c r="D1306" s="13" t="s">
        <v>11726</v>
      </c>
      <c r="E1306" s="13" t="s">
        <v>11649</v>
      </c>
      <c r="F1306" s="13"/>
      <c r="G1306" s="13" t="s">
        <v>48</v>
      </c>
      <c r="H1306" s="13" t="s">
        <v>29</v>
      </c>
      <c r="I1306" s="14">
        <v>44464</v>
      </c>
      <c r="J1306" s="13"/>
      <c r="K1306" s="14">
        <v>44464</v>
      </c>
      <c r="L1306" s="13">
        <v>30545.45</v>
      </c>
      <c r="M1306" s="13" t="s">
        <v>11726</v>
      </c>
      <c r="N1306" s="13">
        <v>0</v>
      </c>
      <c r="O1306" s="13">
        <v>0</v>
      </c>
      <c r="P1306" s="13" t="s">
        <v>28</v>
      </c>
      <c r="Q1306" s="13"/>
      <c r="R1306" s="13" t="s">
        <v>43</v>
      </c>
      <c r="S1306" s="13" t="s">
        <v>6878</v>
      </c>
      <c r="T1306" s="13" t="s">
        <v>27</v>
      </c>
      <c r="U1306" s="13" t="s">
        <v>27</v>
      </c>
      <c r="V1306" s="13" t="s">
        <v>8743</v>
      </c>
      <c r="W1306" s="13">
        <v>0</v>
      </c>
      <c r="X1306" s="13">
        <v>30545.45</v>
      </c>
      <c r="Y1306" s="13"/>
      <c r="Z1306" s="15" t="str">
        <f>VLOOKUP(D1306,'ZOHO Export'!$H:$W,16,FALSE)</f>
        <v>Zied Maghrebi</v>
      </c>
      <c r="AA1306" s="15" t="str">
        <f>VLOOKUP(E1306,'ZOHO Export'!$H:$W,16,FALSE)</f>
        <v>Wissem Bensaid</v>
      </c>
    </row>
    <row r="1307" spans="1:27" x14ac:dyDescent="0.3">
      <c r="A1307" s="13" t="s">
        <v>2509</v>
      </c>
      <c r="B1307" s="13" t="s">
        <v>13266</v>
      </c>
      <c r="C1307" s="13"/>
      <c r="D1307" s="13" t="s">
        <v>11658</v>
      </c>
      <c r="E1307" s="13" t="s">
        <v>11649</v>
      </c>
      <c r="F1307" s="13"/>
      <c r="G1307" s="13" t="s">
        <v>2510</v>
      </c>
      <c r="H1307" s="13" t="s">
        <v>29</v>
      </c>
      <c r="I1307" s="14">
        <v>44464</v>
      </c>
      <c r="J1307" s="14">
        <v>44926</v>
      </c>
      <c r="K1307" s="14">
        <v>44464</v>
      </c>
      <c r="L1307" s="13">
        <v>32057.75</v>
      </c>
      <c r="M1307" s="13" t="s">
        <v>11649</v>
      </c>
      <c r="N1307" s="13">
        <v>0</v>
      </c>
      <c r="O1307" s="13">
        <v>0</v>
      </c>
      <c r="P1307" s="13" t="s">
        <v>122</v>
      </c>
      <c r="Q1307" s="13"/>
      <c r="R1307" s="13" t="s">
        <v>82</v>
      </c>
      <c r="S1307" s="13" t="s">
        <v>6878</v>
      </c>
      <c r="T1307" s="13" t="s">
        <v>27</v>
      </c>
      <c r="U1307" s="13" t="s">
        <v>27</v>
      </c>
      <c r="V1307" s="13" t="s">
        <v>8744</v>
      </c>
      <c r="W1307" s="13">
        <v>0</v>
      </c>
      <c r="X1307" s="13">
        <v>32057.75</v>
      </c>
      <c r="Y1307" s="13"/>
      <c r="Z1307" s="15" t="str">
        <f>VLOOKUP(D1307,'ZOHO Export'!$H:$W,16,FALSE)</f>
        <v>Anouar Trigui</v>
      </c>
      <c r="AA1307" s="15" t="str">
        <f>VLOOKUP(E1307,'ZOHO Export'!$H:$W,16,FALSE)</f>
        <v>Wissem Bensaid</v>
      </c>
    </row>
    <row r="1308" spans="1:27" x14ac:dyDescent="0.3">
      <c r="A1308" s="13" t="s">
        <v>2511</v>
      </c>
      <c r="B1308" s="13" t="s">
        <v>13267</v>
      </c>
      <c r="C1308" s="13"/>
      <c r="D1308" s="13" t="s">
        <v>11785</v>
      </c>
      <c r="E1308" s="13" t="s">
        <v>11785</v>
      </c>
      <c r="F1308" s="13" t="s">
        <v>11705</v>
      </c>
      <c r="G1308" s="13" t="s">
        <v>2435</v>
      </c>
      <c r="H1308" s="13" t="s">
        <v>59</v>
      </c>
      <c r="I1308" s="14">
        <v>44463</v>
      </c>
      <c r="J1308" s="14">
        <v>45291</v>
      </c>
      <c r="K1308" s="14">
        <v>45067</v>
      </c>
      <c r="L1308" s="13">
        <v>3500</v>
      </c>
      <c r="M1308" s="13" t="s">
        <v>11785</v>
      </c>
      <c r="N1308" s="13">
        <v>3</v>
      </c>
      <c r="O1308" s="13">
        <v>3</v>
      </c>
      <c r="P1308" s="13" t="s">
        <v>122</v>
      </c>
      <c r="Q1308" s="13"/>
      <c r="R1308" s="13" t="s">
        <v>75</v>
      </c>
      <c r="S1308" s="13" t="s">
        <v>6878</v>
      </c>
      <c r="T1308" s="13" t="s">
        <v>38</v>
      </c>
      <c r="U1308" s="13" t="s">
        <v>38</v>
      </c>
      <c r="V1308" s="13" t="s">
        <v>8745</v>
      </c>
      <c r="W1308" s="13">
        <v>0</v>
      </c>
      <c r="X1308" s="13">
        <v>94203.8</v>
      </c>
      <c r="Y1308" s="13"/>
      <c r="Z1308" s="15" t="str">
        <f>VLOOKUP(D1308,'ZOHO Export'!$H:$W,16,FALSE)</f>
        <v>Nicolas Dubois</v>
      </c>
      <c r="AA1308" s="15" t="str">
        <f>VLOOKUP(E1308,'ZOHO Export'!$H:$W,16,FALSE)</f>
        <v>Nicolas Dubois</v>
      </c>
    </row>
    <row r="1309" spans="1:27" x14ac:dyDescent="0.3">
      <c r="A1309" s="13" t="s">
        <v>2512</v>
      </c>
      <c r="B1309" s="13" t="s">
        <v>6026</v>
      </c>
      <c r="C1309" s="13"/>
      <c r="D1309" s="13" t="s">
        <v>11785</v>
      </c>
      <c r="E1309" s="13" t="s">
        <v>11785</v>
      </c>
      <c r="F1309" s="13" t="s">
        <v>12377</v>
      </c>
      <c r="G1309" s="13" t="s">
        <v>2163</v>
      </c>
      <c r="H1309" s="13" t="s">
        <v>29</v>
      </c>
      <c r="I1309" s="14">
        <v>44462</v>
      </c>
      <c r="J1309" s="14">
        <v>44510</v>
      </c>
      <c r="K1309" s="14">
        <v>44462</v>
      </c>
      <c r="L1309" s="13">
        <v>2438</v>
      </c>
      <c r="M1309" s="13" t="s">
        <v>11785</v>
      </c>
      <c r="N1309" s="13">
        <v>0</v>
      </c>
      <c r="O1309" s="13">
        <v>0</v>
      </c>
      <c r="P1309" s="13" t="s">
        <v>122</v>
      </c>
      <c r="Q1309" s="13"/>
      <c r="R1309" s="13" t="s">
        <v>75</v>
      </c>
      <c r="S1309" s="13" t="s">
        <v>6878</v>
      </c>
      <c r="T1309" s="13" t="s">
        <v>38</v>
      </c>
      <c r="U1309" s="13" t="s">
        <v>38</v>
      </c>
      <c r="V1309" s="13" t="s">
        <v>8746</v>
      </c>
      <c r="W1309" s="13">
        <v>0.01</v>
      </c>
      <c r="X1309" s="13">
        <v>2438</v>
      </c>
      <c r="Y1309" s="13"/>
      <c r="Z1309" s="15" t="str">
        <f>VLOOKUP(D1309,'ZOHO Export'!$H:$W,16,FALSE)</f>
        <v>Nicolas Dubois</v>
      </c>
      <c r="AA1309" s="15" t="str">
        <f>VLOOKUP(E1309,'ZOHO Export'!$H:$W,16,FALSE)</f>
        <v>Nicolas Dubois</v>
      </c>
    </row>
    <row r="1310" spans="1:27" x14ac:dyDescent="0.3">
      <c r="A1310" s="13" t="s">
        <v>2513</v>
      </c>
      <c r="B1310" s="13" t="s">
        <v>6027</v>
      </c>
      <c r="C1310" s="13" t="s">
        <v>13268</v>
      </c>
      <c r="D1310" s="13" t="s">
        <v>13269</v>
      </c>
      <c r="E1310" s="13" t="s">
        <v>11708</v>
      </c>
      <c r="F1310" s="13" t="s">
        <v>11711</v>
      </c>
      <c r="G1310" s="13" t="s">
        <v>1254</v>
      </c>
      <c r="H1310" s="13" t="s">
        <v>29</v>
      </c>
      <c r="I1310" s="14">
        <v>44456</v>
      </c>
      <c r="J1310" s="14">
        <v>44470</v>
      </c>
      <c r="K1310" s="14">
        <v>44456</v>
      </c>
      <c r="L1310" s="13">
        <v>4500.29</v>
      </c>
      <c r="M1310" s="13" t="s">
        <v>11787</v>
      </c>
      <c r="N1310" s="13">
        <v>0</v>
      </c>
      <c r="O1310" s="13">
        <v>0</v>
      </c>
      <c r="P1310" s="13" t="s">
        <v>122</v>
      </c>
      <c r="Q1310" s="13"/>
      <c r="R1310" s="13" t="s">
        <v>25</v>
      </c>
      <c r="S1310" s="13" t="s">
        <v>12845</v>
      </c>
      <c r="T1310" s="13" t="s">
        <v>38</v>
      </c>
      <c r="U1310" s="13" t="s">
        <v>38</v>
      </c>
      <c r="V1310" s="13" t="s">
        <v>8747</v>
      </c>
      <c r="W1310" s="13">
        <v>0</v>
      </c>
      <c r="X1310" s="13">
        <v>4500.29</v>
      </c>
      <c r="Y1310" s="13"/>
      <c r="Z1310" s="15" t="e">
        <f>VLOOKUP(D1310,'ZOHO Export'!$H:$W,16,FALSE)</f>
        <v>#N/A</v>
      </c>
      <c r="AA1310" s="15" t="str">
        <f>VLOOKUP(E1310,'ZOHO Export'!$H:$W,16,FALSE)</f>
        <v>Jurgen Van Den Driessche</v>
      </c>
    </row>
    <row r="1311" spans="1:27" x14ac:dyDescent="0.3">
      <c r="A1311" s="13" t="s">
        <v>2515</v>
      </c>
      <c r="B1311" s="13" t="s">
        <v>6028</v>
      </c>
      <c r="C1311" s="13"/>
      <c r="D1311" s="13" t="s">
        <v>12964</v>
      </c>
      <c r="E1311" s="13" t="s">
        <v>11785</v>
      </c>
      <c r="F1311" s="13"/>
      <c r="G1311" s="13" t="s">
        <v>2287</v>
      </c>
      <c r="H1311" s="13" t="s">
        <v>59</v>
      </c>
      <c r="I1311" s="14">
        <v>44454</v>
      </c>
      <c r="J1311" s="14">
        <v>44629</v>
      </c>
      <c r="K1311" s="13"/>
      <c r="L1311" s="13"/>
      <c r="M1311" s="13"/>
      <c r="N1311" s="13">
        <v>0</v>
      </c>
      <c r="O1311" s="13"/>
      <c r="P1311" s="13" t="s">
        <v>122</v>
      </c>
      <c r="Q1311" s="13"/>
      <c r="R1311" s="13" t="s">
        <v>75</v>
      </c>
      <c r="S1311" s="13" t="s">
        <v>6878</v>
      </c>
      <c r="T1311" s="13" t="s">
        <v>178</v>
      </c>
      <c r="U1311" s="13" t="s">
        <v>178</v>
      </c>
      <c r="V1311" s="13" t="s">
        <v>8748</v>
      </c>
      <c r="W1311" s="13">
        <v>0</v>
      </c>
      <c r="X1311" s="13"/>
      <c r="Y1311" s="13"/>
      <c r="Z1311" s="15" t="e">
        <f>VLOOKUP(D1311,'ZOHO Export'!$H:$W,16,FALSE)</f>
        <v>#N/A</v>
      </c>
      <c r="AA1311" s="15" t="str">
        <f>VLOOKUP(E1311,'ZOHO Export'!$H:$W,16,FALSE)</f>
        <v>Nicolas Dubois</v>
      </c>
    </row>
    <row r="1312" spans="1:27" x14ac:dyDescent="0.3">
      <c r="A1312" s="13" t="s">
        <v>2516</v>
      </c>
      <c r="B1312" s="13" t="s">
        <v>6029</v>
      </c>
      <c r="C1312" s="13"/>
      <c r="D1312" s="13" t="s">
        <v>11843</v>
      </c>
      <c r="E1312" s="13" t="s">
        <v>12023</v>
      </c>
      <c r="F1312" s="13" t="s">
        <v>11705</v>
      </c>
      <c r="G1312" s="13" t="s">
        <v>999</v>
      </c>
      <c r="H1312" s="13" t="s">
        <v>59</v>
      </c>
      <c r="I1312" s="14">
        <v>44453</v>
      </c>
      <c r="J1312" s="14">
        <v>45322</v>
      </c>
      <c r="K1312" s="14">
        <v>44453</v>
      </c>
      <c r="L1312" s="13">
        <v>20000</v>
      </c>
      <c r="M1312" s="13" t="s">
        <v>11773</v>
      </c>
      <c r="N1312" s="13">
        <v>0</v>
      </c>
      <c r="O1312" s="13">
        <v>0</v>
      </c>
      <c r="P1312" s="13" t="s">
        <v>122</v>
      </c>
      <c r="Q1312" s="13"/>
      <c r="R1312" s="13" t="s">
        <v>43</v>
      </c>
      <c r="S1312" s="13" t="s">
        <v>12725</v>
      </c>
      <c r="T1312" s="13" t="s">
        <v>38</v>
      </c>
      <c r="U1312" s="13" t="s">
        <v>38</v>
      </c>
      <c r="V1312" s="13" t="s">
        <v>8749</v>
      </c>
      <c r="W1312" s="13">
        <v>5</v>
      </c>
      <c r="X1312" s="13">
        <v>20000</v>
      </c>
      <c r="Y1312" s="13"/>
      <c r="Z1312" s="15" t="str">
        <f>VLOOKUP(D1312,'ZOHO Export'!$H:$W,16,FALSE)</f>
        <v>Emmanuel Van De Casteele</v>
      </c>
      <c r="AA1312" s="15" t="e">
        <f>VLOOKUP(E1312,'ZOHO Export'!$H:$W,16,FALSE)</f>
        <v>#N/A</v>
      </c>
    </row>
    <row r="1313" spans="1:27" x14ac:dyDescent="0.3">
      <c r="A1313" s="13" t="s">
        <v>2517</v>
      </c>
      <c r="B1313" s="13" t="s">
        <v>6030</v>
      </c>
      <c r="C1313" s="13"/>
      <c r="D1313" s="13" t="s">
        <v>11802</v>
      </c>
      <c r="E1313" s="13" t="s">
        <v>11717</v>
      </c>
      <c r="F1313" s="13"/>
      <c r="G1313" s="13" t="s">
        <v>2518</v>
      </c>
      <c r="H1313" s="13" t="s">
        <v>59</v>
      </c>
      <c r="I1313" s="14">
        <v>44452</v>
      </c>
      <c r="J1313" s="13"/>
      <c r="K1313" s="14">
        <v>46007</v>
      </c>
      <c r="L1313" s="13">
        <v>14651.35</v>
      </c>
      <c r="M1313" s="13" t="s">
        <v>11717</v>
      </c>
      <c r="N1313" s="13">
        <v>18</v>
      </c>
      <c r="O1313" s="13">
        <v>18</v>
      </c>
      <c r="P1313" s="13" t="s">
        <v>28</v>
      </c>
      <c r="Q1313" s="13"/>
      <c r="R1313" s="13" t="s">
        <v>36</v>
      </c>
      <c r="S1313" s="13" t="s">
        <v>6878</v>
      </c>
      <c r="T1313" s="13" t="s">
        <v>178</v>
      </c>
      <c r="U1313" s="13" t="s">
        <v>178</v>
      </c>
      <c r="V1313" s="13" t="s">
        <v>8750</v>
      </c>
      <c r="W1313" s="13">
        <v>30</v>
      </c>
      <c r="X1313" s="13">
        <v>1198707.73</v>
      </c>
      <c r="Y1313" s="13"/>
      <c r="Z1313" s="15" t="str">
        <f>VLOOKUP(D1313,'ZOHO Export'!$H:$W,16,FALSE)</f>
        <v>Mohamed Chedly Ben Ghorbel</v>
      </c>
      <c r="AA1313" s="15" t="str">
        <f>VLOOKUP(E1313,'ZOHO Export'!$H:$W,16,FALSE)</f>
        <v>Fiete Heinrich</v>
      </c>
    </row>
    <row r="1314" spans="1:27" x14ac:dyDescent="0.3">
      <c r="A1314" s="13" t="s">
        <v>2519</v>
      </c>
      <c r="B1314" s="13" t="s">
        <v>13270</v>
      </c>
      <c r="C1314" s="13"/>
      <c r="D1314" s="13" t="s">
        <v>11880</v>
      </c>
      <c r="E1314" s="13" t="s">
        <v>11649</v>
      </c>
      <c r="F1314" s="13"/>
      <c r="G1314" s="13" t="s">
        <v>1090</v>
      </c>
      <c r="H1314" s="13" t="s">
        <v>29</v>
      </c>
      <c r="I1314" s="14">
        <v>44450</v>
      </c>
      <c r="J1314" s="14">
        <v>44593</v>
      </c>
      <c r="K1314" s="14">
        <v>44450</v>
      </c>
      <c r="L1314" s="13">
        <v>2031.37</v>
      </c>
      <c r="M1314" s="13" t="s">
        <v>11649</v>
      </c>
      <c r="N1314" s="13">
        <v>0</v>
      </c>
      <c r="O1314" s="13">
        <v>0</v>
      </c>
      <c r="P1314" s="13" t="s">
        <v>122</v>
      </c>
      <c r="Q1314" s="13"/>
      <c r="R1314" s="13" t="s">
        <v>25</v>
      </c>
      <c r="S1314" s="13" t="s">
        <v>6878</v>
      </c>
      <c r="T1314" s="13" t="s">
        <v>27</v>
      </c>
      <c r="U1314" s="13" t="s">
        <v>27</v>
      </c>
      <c r="V1314" s="13" t="s">
        <v>8751</v>
      </c>
      <c r="W1314" s="13">
        <v>0</v>
      </c>
      <c r="X1314" s="13">
        <v>2031.37</v>
      </c>
      <c r="Y1314" s="13"/>
      <c r="Z1314" s="15" t="str">
        <f>VLOOKUP(D1314,'ZOHO Export'!$H:$W,16,FALSE)</f>
        <v>Haifa BEN AMOR</v>
      </c>
      <c r="AA1314" s="15" t="str">
        <f>VLOOKUP(E1314,'ZOHO Export'!$H:$W,16,FALSE)</f>
        <v>Wissem Bensaid</v>
      </c>
    </row>
    <row r="1315" spans="1:27" x14ac:dyDescent="0.3">
      <c r="A1315" s="13" t="s">
        <v>2520</v>
      </c>
      <c r="B1315" s="13" t="s">
        <v>13271</v>
      </c>
      <c r="C1315" s="13"/>
      <c r="D1315" s="13" t="s">
        <v>13272</v>
      </c>
      <c r="E1315" s="13" t="s">
        <v>11649</v>
      </c>
      <c r="F1315" s="13"/>
      <c r="G1315" s="13" t="s">
        <v>2521</v>
      </c>
      <c r="H1315" s="13" t="s">
        <v>29</v>
      </c>
      <c r="I1315" s="14">
        <v>44448</v>
      </c>
      <c r="J1315" s="14">
        <v>44593</v>
      </c>
      <c r="K1315" s="14">
        <v>44448</v>
      </c>
      <c r="L1315" s="13">
        <v>900</v>
      </c>
      <c r="M1315" s="13" t="s">
        <v>11649</v>
      </c>
      <c r="N1315" s="13">
        <v>0</v>
      </c>
      <c r="O1315" s="13">
        <v>0</v>
      </c>
      <c r="P1315" s="13" t="s">
        <v>122</v>
      </c>
      <c r="Q1315" s="13"/>
      <c r="R1315" s="13" t="s">
        <v>25</v>
      </c>
      <c r="S1315" s="13" t="s">
        <v>6878</v>
      </c>
      <c r="T1315" s="13" t="s">
        <v>27</v>
      </c>
      <c r="U1315" s="13" t="s">
        <v>27</v>
      </c>
      <c r="V1315" s="13" t="s">
        <v>8752</v>
      </c>
      <c r="W1315" s="13">
        <v>0</v>
      </c>
      <c r="X1315" s="13">
        <v>900</v>
      </c>
      <c r="Y1315" s="13"/>
      <c r="Z1315" s="15" t="str">
        <f>VLOOKUP(D1315,'ZOHO Export'!$H:$W,16,FALSE)</f>
        <v>Ramzi Lahiani</v>
      </c>
      <c r="AA1315" s="15" t="str">
        <f>VLOOKUP(E1315,'ZOHO Export'!$H:$W,16,FALSE)</f>
        <v>Wissem Bensaid</v>
      </c>
    </row>
    <row r="1316" spans="1:27" x14ac:dyDescent="0.3">
      <c r="A1316" s="13" t="s">
        <v>2523</v>
      </c>
      <c r="B1316" s="13" t="s">
        <v>13273</v>
      </c>
      <c r="C1316" s="13"/>
      <c r="D1316" s="13" t="s">
        <v>11730</v>
      </c>
      <c r="E1316" s="13" t="s">
        <v>11920</v>
      </c>
      <c r="F1316" s="13"/>
      <c r="G1316" s="13" t="s">
        <v>508</v>
      </c>
      <c r="H1316" s="13" t="s">
        <v>29</v>
      </c>
      <c r="I1316" s="14">
        <v>44448</v>
      </c>
      <c r="J1316" s="14">
        <v>44926</v>
      </c>
      <c r="K1316" s="14">
        <v>44448</v>
      </c>
      <c r="L1316" s="13">
        <v>8668.7999999999993</v>
      </c>
      <c r="M1316" s="13" t="s">
        <v>11649</v>
      </c>
      <c r="N1316" s="13">
        <v>0</v>
      </c>
      <c r="O1316" s="13">
        <v>0</v>
      </c>
      <c r="P1316" s="13" t="s">
        <v>122</v>
      </c>
      <c r="Q1316" s="13"/>
      <c r="R1316" s="13" t="s">
        <v>25</v>
      </c>
      <c r="S1316" s="13" t="s">
        <v>6878</v>
      </c>
      <c r="T1316" s="13" t="s">
        <v>27</v>
      </c>
      <c r="U1316" s="13" t="s">
        <v>27</v>
      </c>
      <c r="V1316" s="13" t="s">
        <v>8753</v>
      </c>
      <c r="W1316" s="13">
        <v>0</v>
      </c>
      <c r="X1316" s="13">
        <v>8668.7999999999993</v>
      </c>
      <c r="Y1316" s="13"/>
      <c r="Z1316" s="15" t="str">
        <f>VLOOKUP(D1316,'ZOHO Export'!$H:$W,16,FALSE)</f>
        <v>Mansour Hamza</v>
      </c>
      <c r="AA1316" s="15" t="str">
        <f>VLOOKUP(E1316,'ZOHO Export'!$H:$W,16,FALSE)</f>
        <v>Makki Chtioui</v>
      </c>
    </row>
    <row r="1317" spans="1:27" x14ac:dyDescent="0.3">
      <c r="A1317" s="13" t="s">
        <v>2524</v>
      </c>
      <c r="B1317" s="13" t="s">
        <v>13274</v>
      </c>
      <c r="C1317" s="13"/>
      <c r="D1317" s="13" t="s">
        <v>11730</v>
      </c>
      <c r="E1317" s="13" t="s">
        <v>11649</v>
      </c>
      <c r="F1317" s="13"/>
      <c r="G1317" s="13" t="s">
        <v>508</v>
      </c>
      <c r="H1317" s="13" t="s">
        <v>29</v>
      </c>
      <c r="I1317" s="14">
        <v>44448</v>
      </c>
      <c r="J1317" s="14">
        <v>45778</v>
      </c>
      <c r="K1317" s="14">
        <v>44448</v>
      </c>
      <c r="L1317" s="13">
        <v>11256</v>
      </c>
      <c r="M1317" s="13" t="s">
        <v>11649</v>
      </c>
      <c r="N1317" s="13">
        <v>0</v>
      </c>
      <c r="O1317" s="13">
        <v>0</v>
      </c>
      <c r="P1317" s="13" t="s">
        <v>122</v>
      </c>
      <c r="Q1317" s="13"/>
      <c r="R1317" s="13" t="s">
        <v>25</v>
      </c>
      <c r="S1317" s="13" t="s">
        <v>6878</v>
      </c>
      <c r="T1317" s="13" t="s">
        <v>27</v>
      </c>
      <c r="U1317" s="13" t="s">
        <v>27</v>
      </c>
      <c r="V1317" s="13" t="s">
        <v>8754</v>
      </c>
      <c r="W1317" s="13">
        <v>0</v>
      </c>
      <c r="X1317" s="13">
        <v>11256</v>
      </c>
      <c r="Y1317" s="13"/>
      <c r="Z1317" s="15" t="str">
        <f>VLOOKUP(D1317,'ZOHO Export'!$H:$W,16,FALSE)</f>
        <v>Mansour Hamza</v>
      </c>
      <c r="AA1317" s="15" t="str">
        <f>VLOOKUP(E1317,'ZOHO Export'!$H:$W,16,FALSE)</f>
        <v>Wissem Bensaid</v>
      </c>
    </row>
    <row r="1318" spans="1:27" x14ac:dyDescent="0.3">
      <c r="A1318" s="13" t="s">
        <v>2525</v>
      </c>
      <c r="B1318" s="13" t="s">
        <v>13275</v>
      </c>
      <c r="C1318" s="13"/>
      <c r="D1318" s="13" t="s">
        <v>11759</v>
      </c>
      <c r="E1318" s="13" t="s">
        <v>11649</v>
      </c>
      <c r="F1318" s="13"/>
      <c r="G1318" s="13" t="s">
        <v>1102</v>
      </c>
      <c r="H1318" s="13" t="s">
        <v>29</v>
      </c>
      <c r="I1318" s="14">
        <v>44448</v>
      </c>
      <c r="J1318" s="14">
        <v>44469</v>
      </c>
      <c r="K1318" s="14">
        <v>44448</v>
      </c>
      <c r="L1318" s="13">
        <v>4050</v>
      </c>
      <c r="M1318" s="13" t="s">
        <v>11649</v>
      </c>
      <c r="N1318" s="13">
        <v>0</v>
      </c>
      <c r="O1318" s="13">
        <v>0</v>
      </c>
      <c r="P1318" s="13" t="s">
        <v>122</v>
      </c>
      <c r="Q1318" s="13"/>
      <c r="R1318" s="13" t="s">
        <v>25</v>
      </c>
      <c r="S1318" s="13" t="s">
        <v>6878</v>
      </c>
      <c r="T1318" s="13" t="s">
        <v>27</v>
      </c>
      <c r="U1318" s="13" t="s">
        <v>27</v>
      </c>
      <c r="V1318" s="13" t="s">
        <v>8755</v>
      </c>
      <c r="W1318" s="13">
        <v>0</v>
      </c>
      <c r="X1318" s="13">
        <v>4050</v>
      </c>
      <c r="Y1318" s="13"/>
      <c r="Z1318" s="15" t="str">
        <f>VLOOKUP(D1318,'ZOHO Export'!$H:$W,16,FALSE)</f>
        <v>Achraf Walha</v>
      </c>
      <c r="AA1318" s="15" t="str">
        <f>VLOOKUP(E1318,'ZOHO Export'!$H:$W,16,FALSE)</f>
        <v>Wissem Bensaid</v>
      </c>
    </row>
    <row r="1319" spans="1:27" x14ac:dyDescent="0.3">
      <c r="A1319" s="13" t="s">
        <v>2526</v>
      </c>
      <c r="B1319" s="13" t="s">
        <v>6036</v>
      </c>
      <c r="C1319" s="13" t="s">
        <v>13276</v>
      </c>
      <c r="D1319" s="13" t="s">
        <v>12318</v>
      </c>
      <c r="E1319" s="13" t="s">
        <v>11818</v>
      </c>
      <c r="F1319" s="13"/>
      <c r="G1319" s="13" t="s">
        <v>51</v>
      </c>
      <c r="H1319" s="13" t="s">
        <v>59</v>
      </c>
      <c r="I1319" s="14">
        <v>44445</v>
      </c>
      <c r="J1319" s="14">
        <v>44742</v>
      </c>
      <c r="K1319" s="14">
        <v>44474</v>
      </c>
      <c r="L1319" s="13">
        <v>0</v>
      </c>
      <c r="M1319" s="13" t="s">
        <v>11818</v>
      </c>
      <c r="N1319" s="13">
        <v>1</v>
      </c>
      <c r="O1319" s="13">
        <v>1</v>
      </c>
      <c r="P1319" s="13" t="s">
        <v>122</v>
      </c>
      <c r="Q1319" s="13"/>
      <c r="R1319" s="13" t="s">
        <v>36</v>
      </c>
      <c r="S1319" s="13" t="s">
        <v>6878</v>
      </c>
      <c r="T1319" s="13" t="s">
        <v>53</v>
      </c>
      <c r="U1319" s="13" t="s">
        <v>11864</v>
      </c>
      <c r="V1319" s="13" t="s">
        <v>8756</v>
      </c>
      <c r="W1319" s="13">
        <v>300</v>
      </c>
      <c r="X1319" s="13">
        <v>91773.18</v>
      </c>
      <c r="Y1319" s="13"/>
      <c r="Z1319" s="15" t="str">
        <f>VLOOKUP(D1319,'ZOHO Export'!$H:$W,16,FALSE)</f>
        <v>Khalil Fourati</v>
      </c>
      <c r="AA1319" s="15" t="str">
        <f>VLOOKUP(E1319,'ZOHO Export'!$H:$W,16,FALSE)</f>
        <v>Marcos Delgado Lopez</v>
      </c>
    </row>
    <row r="1320" spans="1:27" x14ac:dyDescent="0.3">
      <c r="A1320" s="13" t="s">
        <v>2527</v>
      </c>
      <c r="B1320" s="13" t="s">
        <v>6037</v>
      </c>
      <c r="C1320" s="13"/>
      <c r="D1320" s="13" t="s">
        <v>13277</v>
      </c>
      <c r="E1320" s="13" t="s">
        <v>13277</v>
      </c>
      <c r="F1320" s="13"/>
      <c r="G1320" s="13" t="s">
        <v>2405</v>
      </c>
      <c r="H1320" s="13" t="s">
        <v>59</v>
      </c>
      <c r="I1320" s="14">
        <v>44441</v>
      </c>
      <c r="J1320" s="14">
        <v>44637</v>
      </c>
      <c r="K1320" s="14">
        <v>44441</v>
      </c>
      <c r="L1320" s="13">
        <v>25811.1</v>
      </c>
      <c r="M1320" s="13" t="s">
        <v>13277</v>
      </c>
      <c r="N1320" s="13">
        <v>0</v>
      </c>
      <c r="O1320" s="13">
        <v>0</v>
      </c>
      <c r="P1320" s="13" t="s">
        <v>122</v>
      </c>
      <c r="Q1320" s="13"/>
      <c r="R1320" s="13" t="s">
        <v>43</v>
      </c>
      <c r="S1320" s="13" t="s">
        <v>6878</v>
      </c>
      <c r="T1320" s="13" t="s">
        <v>64</v>
      </c>
      <c r="U1320" s="13" t="s">
        <v>64</v>
      </c>
      <c r="V1320" s="13" t="s">
        <v>8757</v>
      </c>
      <c r="W1320" s="13">
        <v>6</v>
      </c>
      <c r="X1320" s="13">
        <v>25811.1</v>
      </c>
      <c r="Y1320" s="13"/>
      <c r="Z1320" s="15" t="e">
        <f>VLOOKUP(D1320,'ZOHO Export'!$H:$W,16,FALSE)</f>
        <v>#N/A</v>
      </c>
      <c r="AA1320" s="15" t="e">
        <f>VLOOKUP(E1320,'ZOHO Export'!$H:$W,16,FALSE)</f>
        <v>#N/A</v>
      </c>
    </row>
    <row r="1321" spans="1:27" x14ac:dyDescent="0.3">
      <c r="A1321" s="13" t="s">
        <v>2529</v>
      </c>
      <c r="B1321" s="13" t="s">
        <v>6038</v>
      </c>
      <c r="C1321" s="13"/>
      <c r="D1321" s="13" t="s">
        <v>13269</v>
      </c>
      <c r="E1321" s="13" t="s">
        <v>11708</v>
      </c>
      <c r="F1321" s="13" t="s">
        <v>11711</v>
      </c>
      <c r="G1321" s="13" t="s">
        <v>1254</v>
      </c>
      <c r="H1321" s="13" t="s">
        <v>29</v>
      </c>
      <c r="I1321" s="14">
        <v>44440</v>
      </c>
      <c r="J1321" s="14">
        <v>44470</v>
      </c>
      <c r="K1321" s="14">
        <v>44440</v>
      </c>
      <c r="L1321" s="13">
        <v>5362.58</v>
      </c>
      <c r="M1321" s="13" t="s">
        <v>11787</v>
      </c>
      <c r="N1321" s="13">
        <v>0</v>
      </c>
      <c r="O1321" s="13">
        <v>0</v>
      </c>
      <c r="P1321" s="13" t="s">
        <v>122</v>
      </c>
      <c r="Q1321" s="13"/>
      <c r="R1321" s="13" t="s">
        <v>25</v>
      </c>
      <c r="S1321" s="13" t="s">
        <v>12845</v>
      </c>
      <c r="T1321" s="13" t="s">
        <v>38</v>
      </c>
      <c r="U1321" s="13" t="s">
        <v>38</v>
      </c>
      <c r="V1321" s="13" t="s">
        <v>8758</v>
      </c>
      <c r="W1321" s="13">
        <v>0</v>
      </c>
      <c r="X1321" s="13">
        <v>5362.58</v>
      </c>
      <c r="Y1321" s="13"/>
      <c r="Z1321" s="15" t="e">
        <f>VLOOKUP(D1321,'ZOHO Export'!$H:$W,16,FALSE)</f>
        <v>#N/A</v>
      </c>
      <c r="AA1321" s="15" t="str">
        <f>VLOOKUP(E1321,'ZOHO Export'!$H:$W,16,FALSE)</f>
        <v>Jurgen Van Den Driessche</v>
      </c>
    </row>
    <row r="1322" spans="1:27" x14ac:dyDescent="0.3">
      <c r="A1322" s="13" t="s">
        <v>2530</v>
      </c>
      <c r="B1322" s="13" t="s">
        <v>6039</v>
      </c>
      <c r="C1322" s="13"/>
      <c r="D1322" s="13" t="s">
        <v>11785</v>
      </c>
      <c r="E1322" s="13" t="s">
        <v>11671</v>
      </c>
      <c r="F1322" s="13" t="s">
        <v>12377</v>
      </c>
      <c r="G1322" s="13" t="s">
        <v>2163</v>
      </c>
      <c r="H1322" s="13" t="s">
        <v>29</v>
      </c>
      <c r="I1322" s="14">
        <v>44440</v>
      </c>
      <c r="J1322" s="14">
        <v>44510</v>
      </c>
      <c r="K1322" s="14">
        <v>44440</v>
      </c>
      <c r="L1322" s="13">
        <v>5724</v>
      </c>
      <c r="M1322" s="13" t="s">
        <v>11785</v>
      </c>
      <c r="N1322" s="13">
        <v>0</v>
      </c>
      <c r="O1322" s="13">
        <v>0</v>
      </c>
      <c r="P1322" s="13" t="s">
        <v>122</v>
      </c>
      <c r="Q1322" s="13"/>
      <c r="R1322" s="13" t="s">
        <v>75</v>
      </c>
      <c r="S1322" s="13" t="s">
        <v>6878</v>
      </c>
      <c r="T1322" s="13" t="s">
        <v>38</v>
      </c>
      <c r="U1322" s="13" t="s">
        <v>38</v>
      </c>
      <c r="V1322" s="13" t="s">
        <v>8759</v>
      </c>
      <c r="W1322" s="13">
        <v>0.01</v>
      </c>
      <c r="X1322" s="13">
        <v>5724</v>
      </c>
      <c r="Y1322" s="13"/>
      <c r="Z1322" s="15" t="str">
        <f>VLOOKUP(D1322,'ZOHO Export'!$H:$W,16,FALSE)</f>
        <v>Nicolas Dubois</v>
      </c>
      <c r="AA1322" s="15" t="str">
        <f>VLOOKUP(E1322,'ZOHO Export'!$H:$W,16,FALSE)</f>
        <v>Yves Debaisieux</v>
      </c>
    </row>
    <row r="1323" spans="1:27" x14ac:dyDescent="0.3">
      <c r="A1323" s="13" t="s">
        <v>2531</v>
      </c>
      <c r="B1323" s="13" t="s">
        <v>6040</v>
      </c>
      <c r="C1323" s="13"/>
      <c r="D1323" s="13" t="s">
        <v>12344</v>
      </c>
      <c r="E1323" s="13" t="s">
        <v>12682</v>
      </c>
      <c r="F1323" s="13" t="s">
        <v>11723</v>
      </c>
      <c r="G1323" s="13" t="s">
        <v>1899</v>
      </c>
      <c r="H1323" s="13" t="s">
        <v>29</v>
      </c>
      <c r="I1323" s="14">
        <v>44410</v>
      </c>
      <c r="J1323" s="14">
        <v>44469</v>
      </c>
      <c r="K1323" s="14">
        <v>44438</v>
      </c>
      <c r="L1323" s="13">
        <v>45732.5</v>
      </c>
      <c r="M1323" s="13" t="s">
        <v>12682</v>
      </c>
      <c r="N1323" s="13">
        <v>0</v>
      </c>
      <c r="O1323" s="13">
        <v>0</v>
      </c>
      <c r="P1323" s="13" t="s">
        <v>122</v>
      </c>
      <c r="Q1323" s="13"/>
      <c r="R1323" s="13" t="s">
        <v>36</v>
      </c>
      <c r="S1323" s="13" t="s">
        <v>13278</v>
      </c>
      <c r="T1323" s="13" t="s">
        <v>53</v>
      </c>
      <c r="U1323" s="13" t="s">
        <v>13258</v>
      </c>
      <c r="V1323" s="13" t="s">
        <v>8760</v>
      </c>
      <c r="W1323" s="13">
        <v>28</v>
      </c>
      <c r="X1323" s="13">
        <v>45732.5</v>
      </c>
      <c r="Y1323" s="13"/>
      <c r="Z1323" s="15" t="str">
        <f>VLOOKUP(D1323,'ZOHO Export'!$H:$W,16,FALSE)</f>
        <v>Ahmed Elaidi</v>
      </c>
      <c r="AA1323" s="15" t="e">
        <f>VLOOKUP(E1323,'ZOHO Export'!$H:$W,16,FALSE)</f>
        <v>#N/A</v>
      </c>
    </row>
    <row r="1324" spans="1:27" x14ac:dyDescent="0.3">
      <c r="A1324" s="13" t="s">
        <v>2533</v>
      </c>
      <c r="B1324" s="13" t="s">
        <v>6041</v>
      </c>
      <c r="C1324" s="13"/>
      <c r="D1324" s="13" t="s">
        <v>11785</v>
      </c>
      <c r="E1324" s="13" t="s">
        <v>11785</v>
      </c>
      <c r="F1324" s="13" t="s">
        <v>12377</v>
      </c>
      <c r="G1324" s="13" t="s">
        <v>2163</v>
      </c>
      <c r="H1324" s="13" t="s">
        <v>29</v>
      </c>
      <c r="I1324" s="14">
        <v>44438</v>
      </c>
      <c r="J1324" s="14">
        <v>44561</v>
      </c>
      <c r="K1324" s="14">
        <v>44438</v>
      </c>
      <c r="L1324" s="13">
        <v>1643</v>
      </c>
      <c r="M1324" s="13" t="s">
        <v>11785</v>
      </c>
      <c r="N1324" s="13">
        <v>0</v>
      </c>
      <c r="O1324" s="13">
        <v>0</v>
      </c>
      <c r="P1324" s="13" t="s">
        <v>122</v>
      </c>
      <c r="Q1324" s="13"/>
      <c r="R1324" s="13" t="s">
        <v>75</v>
      </c>
      <c r="S1324" s="13" t="s">
        <v>6878</v>
      </c>
      <c r="T1324" s="13" t="s">
        <v>38</v>
      </c>
      <c r="U1324" s="13" t="s">
        <v>38</v>
      </c>
      <c r="V1324" s="13" t="s">
        <v>8761</v>
      </c>
      <c r="W1324" s="13">
        <v>0</v>
      </c>
      <c r="X1324" s="13">
        <v>1643</v>
      </c>
      <c r="Y1324" s="13"/>
      <c r="Z1324" s="15" t="str">
        <f>VLOOKUP(D1324,'ZOHO Export'!$H:$W,16,FALSE)</f>
        <v>Nicolas Dubois</v>
      </c>
      <c r="AA1324" s="15" t="str">
        <f>VLOOKUP(E1324,'ZOHO Export'!$H:$W,16,FALSE)</f>
        <v>Nicolas Dubois</v>
      </c>
    </row>
    <row r="1325" spans="1:27" x14ac:dyDescent="0.3">
      <c r="A1325" s="13" t="s">
        <v>2534</v>
      </c>
      <c r="B1325" s="13" t="s">
        <v>6042</v>
      </c>
      <c r="C1325" s="13"/>
      <c r="D1325" s="13" t="s">
        <v>11673</v>
      </c>
      <c r="E1325" s="13" t="s">
        <v>11785</v>
      </c>
      <c r="F1325" s="13" t="s">
        <v>12601</v>
      </c>
      <c r="G1325" s="13" t="s">
        <v>2535</v>
      </c>
      <c r="H1325" s="13" t="s">
        <v>29</v>
      </c>
      <c r="I1325" s="14">
        <v>44435</v>
      </c>
      <c r="J1325" s="14">
        <v>44869</v>
      </c>
      <c r="K1325" s="14">
        <v>44838</v>
      </c>
      <c r="L1325" s="13">
        <v>-1050</v>
      </c>
      <c r="M1325" s="13" t="s">
        <v>13279</v>
      </c>
      <c r="N1325" s="13">
        <v>5</v>
      </c>
      <c r="O1325" s="13">
        <v>9</v>
      </c>
      <c r="P1325" s="13" t="s">
        <v>122</v>
      </c>
      <c r="Q1325" s="13"/>
      <c r="R1325" s="13" t="s">
        <v>75</v>
      </c>
      <c r="S1325" s="13" t="s">
        <v>11653</v>
      </c>
      <c r="T1325" s="13" t="s">
        <v>38</v>
      </c>
      <c r="U1325" s="13" t="s">
        <v>38</v>
      </c>
      <c r="V1325" s="13" t="s">
        <v>8762</v>
      </c>
      <c r="W1325" s="13">
        <v>0</v>
      </c>
      <c r="X1325" s="13">
        <v>102642.5</v>
      </c>
      <c r="Y1325" s="13" t="s">
        <v>9614</v>
      </c>
      <c r="Z1325" s="15" t="str">
        <f>VLOOKUP(D1325,'ZOHO Export'!$H:$W,16,FALSE)</f>
        <v>Loïc Bouvier</v>
      </c>
      <c r="AA1325" s="15" t="str">
        <f>VLOOKUP(E1325,'ZOHO Export'!$H:$W,16,FALSE)</f>
        <v>Nicolas Dubois</v>
      </c>
    </row>
    <row r="1326" spans="1:27" x14ac:dyDescent="0.3">
      <c r="A1326" s="13" t="s">
        <v>2536</v>
      </c>
      <c r="B1326" s="13" t="s">
        <v>6043</v>
      </c>
      <c r="C1326" s="13"/>
      <c r="D1326" s="13" t="s">
        <v>12059</v>
      </c>
      <c r="E1326" s="13" t="s">
        <v>11785</v>
      </c>
      <c r="F1326" s="13" t="s">
        <v>11705</v>
      </c>
      <c r="G1326" s="13" t="s">
        <v>2435</v>
      </c>
      <c r="H1326" s="13" t="s">
        <v>59</v>
      </c>
      <c r="I1326" s="14">
        <v>44435</v>
      </c>
      <c r="J1326" s="14">
        <v>45107</v>
      </c>
      <c r="K1326" s="14">
        <v>45007</v>
      </c>
      <c r="L1326" s="13">
        <v>30506.400000000001</v>
      </c>
      <c r="M1326" s="13" t="s">
        <v>11785</v>
      </c>
      <c r="N1326" s="13">
        <v>6</v>
      </c>
      <c r="O1326" s="13">
        <v>6</v>
      </c>
      <c r="P1326" s="13" t="s">
        <v>122</v>
      </c>
      <c r="Q1326" s="13"/>
      <c r="R1326" s="13" t="s">
        <v>75</v>
      </c>
      <c r="S1326" s="13" t="s">
        <v>13280</v>
      </c>
      <c r="T1326" s="13" t="s">
        <v>38</v>
      </c>
      <c r="U1326" s="13" t="s">
        <v>38</v>
      </c>
      <c r="V1326" s="13" t="s">
        <v>8763</v>
      </c>
      <c r="W1326" s="13">
        <v>0</v>
      </c>
      <c r="X1326" s="13">
        <v>344761.2</v>
      </c>
      <c r="Y1326" s="13"/>
      <c r="Z1326" s="15" t="str">
        <f>VLOOKUP(D1326,'ZOHO Export'!$H:$W,16,FALSE)</f>
        <v>Pierre-Phillipe Barzin</v>
      </c>
      <c r="AA1326" s="15" t="str">
        <f>VLOOKUP(E1326,'ZOHO Export'!$H:$W,16,FALSE)</f>
        <v>Nicolas Dubois</v>
      </c>
    </row>
    <row r="1327" spans="1:27" x14ac:dyDescent="0.3">
      <c r="A1327" s="13" t="s">
        <v>2538</v>
      </c>
      <c r="B1327" s="13" t="s">
        <v>13281</v>
      </c>
      <c r="C1327" s="13"/>
      <c r="D1327" s="13" t="s">
        <v>11759</v>
      </c>
      <c r="E1327" s="13" t="s">
        <v>11649</v>
      </c>
      <c r="F1327" s="13"/>
      <c r="G1327" s="13" t="s">
        <v>2391</v>
      </c>
      <c r="H1327" s="13" t="s">
        <v>29</v>
      </c>
      <c r="I1327" s="14">
        <v>44434</v>
      </c>
      <c r="J1327" s="14">
        <v>44440</v>
      </c>
      <c r="K1327" s="14">
        <v>44434</v>
      </c>
      <c r="L1327" s="13">
        <v>1000</v>
      </c>
      <c r="M1327" s="13" t="s">
        <v>11649</v>
      </c>
      <c r="N1327" s="13">
        <v>0</v>
      </c>
      <c r="O1327" s="13">
        <v>0</v>
      </c>
      <c r="P1327" s="13" t="s">
        <v>122</v>
      </c>
      <c r="Q1327" s="13"/>
      <c r="R1327" s="13" t="s">
        <v>82</v>
      </c>
      <c r="S1327" s="13" t="s">
        <v>6878</v>
      </c>
      <c r="T1327" s="13" t="s">
        <v>27</v>
      </c>
      <c r="U1327" s="13" t="s">
        <v>27</v>
      </c>
      <c r="V1327" s="13" t="s">
        <v>8764</v>
      </c>
      <c r="W1327" s="13">
        <v>0</v>
      </c>
      <c r="X1327" s="13">
        <v>1000</v>
      </c>
      <c r="Y1327" s="13"/>
      <c r="Z1327" s="15" t="str">
        <f>VLOOKUP(D1327,'ZOHO Export'!$H:$W,16,FALSE)</f>
        <v>Achraf Walha</v>
      </c>
      <c r="AA1327" s="15" t="str">
        <f>VLOOKUP(E1327,'ZOHO Export'!$H:$W,16,FALSE)</f>
        <v>Wissem Bensaid</v>
      </c>
    </row>
    <row r="1328" spans="1:27" x14ac:dyDescent="0.3">
      <c r="A1328" s="13" t="s">
        <v>2539</v>
      </c>
      <c r="B1328" s="13" t="s">
        <v>13282</v>
      </c>
      <c r="C1328" s="13"/>
      <c r="D1328" s="13" t="s">
        <v>11735</v>
      </c>
      <c r="E1328" s="13" t="s">
        <v>11649</v>
      </c>
      <c r="F1328" s="13"/>
      <c r="G1328" s="13" t="s">
        <v>2540</v>
      </c>
      <c r="H1328" s="13" t="s">
        <v>29</v>
      </c>
      <c r="I1328" s="14">
        <v>44434</v>
      </c>
      <c r="J1328" s="14">
        <v>44436</v>
      </c>
      <c r="K1328" s="14">
        <v>44434</v>
      </c>
      <c r="L1328" s="13">
        <v>475.88</v>
      </c>
      <c r="M1328" s="13" t="s">
        <v>11649</v>
      </c>
      <c r="N1328" s="13">
        <v>0</v>
      </c>
      <c r="O1328" s="13">
        <v>0</v>
      </c>
      <c r="P1328" s="13" t="s">
        <v>122</v>
      </c>
      <c r="Q1328" s="13"/>
      <c r="R1328" s="13" t="s">
        <v>25</v>
      </c>
      <c r="S1328" s="13" t="s">
        <v>6878</v>
      </c>
      <c r="T1328" s="13" t="s">
        <v>27</v>
      </c>
      <c r="U1328" s="13" t="s">
        <v>27</v>
      </c>
      <c r="V1328" s="13" t="s">
        <v>8765</v>
      </c>
      <c r="W1328" s="13">
        <v>0</v>
      </c>
      <c r="X1328" s="13">
        <v>475.88</v>
      </c>
      <c r="Y1328" s="13"/>
      <c r="Z1328" s="15" t="str">
        <f>VLOOKUP(D1328,'ZOHO Export'!$H:$W,16,FALSE)</f>
        <v>Mohamed Hedi Hammemi</v>
      </c>
      <c r="AA1328" s="15" t="str">
        <f>VLOOKUP(E1328,'ZOHO Export'!$H:$W,16,FALSE)</f>
        <v>Wissem Bensaid</v>
      </c>
    </row>
    <row r="1329" spans="1:27" x14ac:dyDescent="0.3">
      <c r="A1329" s="13" t="s">
        <v>2541</v>
      </c>
      <c r="B1329" s="13" t="s">
        <v>13283</v>
      </c>
      <c r="C1329" s="13"/>
      <c r="D1329" s="13" t="s">
        <v>11726</v>
      </c>
      <c r="E1329" s="13" t="s">
        <v>11649</v>
      </c>
      <c r="F1329" s="13"/>
      <c r="G1329" s="13" t="s">
        <v>2441</v>
      </c>
      <c r="H1329" s="13" t="s">
        <v>29</v>
      </c>
      <c r="I1329" s="14">
        <v>44434</v>
      </c>
      <c r="J1329" s="14">
        <v>45952</v>
      </c>
      <c r="K1329" s="14">
        <v>44434</v>
      </c>
      <c r="L1329" s="13">
        <v>28510.720000000001</v>
      </c>
      <c r="M1329" s="13" t="s">
        <v>11726</v>
      </c>
      <c r="N1329" s="13">
        <v>0</v>
      </c>
      <c r="O1329" s="13">
        <v>0</v>
      </c>
      <c r="P1329" s="13" t="s">
        <v>122</v>
      </c>
      <c r="Q1329" s="13"/>
      <c r="R1329" s="13" t="s">
        <v>25</v>
      </c>
      <c r="S1329" s="13" t="s">
        <v>6878</v>
      </c>
      <c r="T1329" s="13" t="s">
        <v>27</v>
      </c>
      <c r="U1329" s="13" t="s">
        <v>27</v>
      </c>
      <c r="V1329" s="13" t="s">
        <v>8766</v>
      </c>
      <c r="W1329" s="13">
        <v>0</v>
      </c>
      <c r="X1329" s="13">
        <v>28510.720000000001</v>
      </c>
      <c r="Y1329" s="13"/>
      <c r="Z1329" s="15" t="str">
        <f>VLOOKUP(D1329,'ZOHO Export'!$H:$W,16,FALSE)</f>
        <v>Zied Maghrebi</v>
      </c>
      <c r="AA1329" s="15" t="str">
        <f>VLOOKUP(E1329,'ZOHO Export'!$H:$W,16,FALSE)</f>
        <v>Wissem Bensaid</v>
      </c>
    </row>
    <row r="1330" spans="1:27" x14ac:dyDescent="0.3">
      <c r="A1330" s="13" t="s">
        <v>2542</v>
      </c>
      <c r="B1330" s="13" t="s">
        <v>13284</v>
      </c>
      <c r="C1330" s="13"/>
      <c r="D1330" s="13" t="s">
        <v>11804</v>
      </c>
      <c r="E1330" s="13" t="s">
        <v>11649</v>
      </c>
      <c r="F1330" s="13"/>
      <c r="G1330" s="13" t="s">
        <v>612</v>
      </c>
      <c r="H1330" s="13" t="s">
        <v>29</v>
      </c>
      <c r="I1330" s="14">
        <v>44434</v>
      </c>
      <c r="J1330" s="14">
        <v>45382</v>
      </c>
      <c r="K1330" s="14">
        <v>44481</v>
      </c>
      <c r="L1330" s="13">
        <v>3</v>
      </c>
      <c r="M1330" s="13" t="s">
        <v>11804</v>
      </c>
      <c r="N1330" s="13">
        <v>1</v>
      </c>
      <c r="O1330" s="13">
        <v>2</v>
      </c>
      <c r="P1330" s="13" t="s">
        <v>122</v>
      </c>
      <c r="Q1330" s="13"/>
      <c r="R1330" s="13" t="s">
        <v>25</v>
      </c>
      <c r="S1330" s="13" t="s">
        <v>6878</v>
      </c>
      <c r="T1330" s="13" t="s">
        <v>27</v>
      </c>
      <c r="U1330" s="13" t="s">
        <v>27</v>
      </c>
      <c r="V1330" s="13" t="s">
        <v>8767</v>
      </c>
      <c r="W1330" s="13">
        <v>0</v>
      </c>
      <c r="X1330" s="13">
        <v>278803.82</v>
      </c>
      <c r="Y1330" s="13"/>
      <c r="Z1330" s="15" t="str">
        <f>VLOOKUP(D1330,'ZOHO Export'!$H:$W,16,FALSE)</f>
        <v>Bilel Khemakhem</v>
      </c>
      <c r="AA1330" s="15" t="str">
        <f>VLOOKUP(E1330,'ZOHO Export'!$H:$W,16,FALSE)</f>
        <v>Wissem Bensaid</v>
      </c>
    </row>
    <row r="1331" spans="1:27" x14ac:dyDescent="0.3">
      <c r="A1331" s="13" t="s">
        <v>2543</v>
      </c>
      <c r="B1331" s="13" t="s">
        <v>13285</v>
      </c>
      <c r="C1331" s="13"/>
      <c r="D1331" s="13" t="s">
        <v>13286</v>
      </c>
      <c r="E1331" s="13" t="s">
        <v>11649</v>
      </c>
      <c r="F1331" s="13"/>
      <c r="G1331" s="13" t="s">
        <v>2544</v>
      </c>
      <c r="H1331" s="13" t="s">
        <v>29</v>
      </c>
      <c r="I1331" s="14">
        <v>44434</v>
      </c>
      <c r="J1331" s="14">
        <v>44651</v>
      </c>
      <c r="K1331" s="14">
        <v>44434</v>
      </c>
      <c r="L1331" s="13">
        <v>26025</v>
      </c>
      <c r="M1331" s="13" t="s">
        <v>11649</v>
      </c>
      <c r="N1331" s="13">
        <v>0</v>
      </c>
      <c r="O1331" s="13">
        <v>0</v>
      </c>
      <c r="P1331" s="13" t="s">
        <v>122</v>
      </c>
      <c r="Q1331" s="13"/>
      <c r="R1331" s="13" t="s">
        <v>82</v>
      </c>
      <c r="S1331" s="13" t="s">
        <v>6878</v>
      </c>
      <c r="T1331" s="13" t="s">
        <v>27</v>
      </c>
      <c r="U1331" s="13" t="s">
        <v>27</v>
      </c>
      <c r="V1331" s="13" t="s">
        <v>8768</v>
      </c>
      <c r="W1331" s="13">
        <v>0</v>
      </c>
      <c r="X1331" s="13">
        <v>26025</v>
      </c>
      <c r="Y1331" s="13"/>
      <c r="Z1331" s="15" t="e">
        <f>VLOOKUP(D1331,'ZOHO Export'!$H:$W,16,FALSE)</f>
        <v>#N/A</v>
      </c>
      <c r="AA1331" s="15" t="str">
        <f>VLOOKUP(E1331,'ZOHO Export'!$H:$W,16,FALSE)</f>
        <v>Wissem Bensaid</v>
      </c>
    </row>
    <row r="1332" spans="1:27" x14ac:dyDescent="0.3">
      <c r="A1332" s="13" t="s">
        <v>2546</v>
      </c>
      <c r="B1332" s="13" t="s">
        <v>13287</v>
      </c>
      <c r="C1332" s="13"/>
      <c r="D1332" s="13" t="s">
        <v>11890</v>
      </c>
      <c r="E1332" s="13" t="s">
        <v>11649</v>
      </c>
      <c r="F1332" s="13"/>
      <c r="G1332" s="13" t="s">
        <v>1867</v>
      </c>
      <c r="H1332" s="13" t="s">
        <v>29</v>
      </c>
      <c r="I1332" s="14">
        <v>44434</v>
      </c>
      <c r="J1332" s="14">
        <v>44499</v>
      </c>
      <c r="K1332" s="14">
        <v>44434</v>
      </c>
      <c r="L1332" s="13">
        <v>154058</v>
      </c>
      <c r="M1332" s="13" t="s">
        <v>11726</v>
      </c>
      <c r="N1332" s="13">
        <v>0</v>
      </c>
      <c r="O1332" s="13">
        <v>0</v>
      </c>
      <c r="P1332" s="13" t="s">
        <v>122</v>
      </c>
      <c r="Q1332" s="13"/>
      <c r="R1332" s="13" t="s">
        <v>75</v>
      </c>
      <c r="S1332" s="13" t="s">
        <v>6878</v>
      </c>
      <c r="T1332" s="13" t="s">
        <v>27</v>
      </c>
      <c r="U1332" s="13" t="s">
        <v>27</v>
      </c>
      <c r="V1332" s="13" t="s">
        <v>8769</v>
      </c>
      <c r="W1332" s="13">
        <v>0</v>
      </c>
      <c r="X1332" s="13">
        <v>154058</v>
      </c>
      <c r="Y1332" s="13"/>
      <c r="Z1332" s="15" t="str">
        <f>VLOOKUP(D1332,'ZOHO Export'!$H:$W,16,FALSE)</f>
        <v>Fedi Saadaoui</v>
      </c>
      <c r="AA1332" s="15" t="str">
        <f>VLOOKUP(E1332,'ZOHO Export'!$H:$W,16,FALSE)</f>
        <v>Wissem Bensaid</v>
      </c>
    </row>
    <row r="1333" spans="1:27" x14ac:dyDescent="0.3">
      <c r="A1333" s="13" t="s">
        <v>2547</v>
      </c>
      <c r="B1333" s="13" t="s">
        <v>13288</v>
      </c>
      <c r="C1333" s="13"/>
      <c r="D1333" s="13" t="s">
        <v>11726</v>
      </c>
      <c r="E1333" s="13" t="s">
        <v>11649</v>
      </c>
      <c r="F1333" s="13"/>
      <c r="G1333" s="13" t="s">
        <v>48</v>
      </c>
      <c r="H1333" s="13" t="s">
        <v>29</v>
      </c>
      <c r="I1333" s="14">
        <v>44434</v>
      </c>
      <c r="J1333" s="14">
        <v>44895</v>
      </c>
      <c r="K1333" s="14">
        <v>44434</v>
      </c>
      <c r="L1333" s="13">
        <v>1393.95</v>
      </c>
      <c r="M1333" s="13" t="s">
        <v>11726</v>
      </c>
      <c r="N1333" s="13">
        <v>0</v>
      </c>
      <c r="O1333" s="13">
        <v>0</v>
      </c>
      <c r="P1333" s="13" t="s">
        <v>122</v>
      </c>
      <c r="Q1333" s="13"/>
      <c r="R1333" s="13" t="s">
        <v>43</v>
      </c>
      <c r="S1333" s="13" t="s">
        <v>6878</v>
      </c>
      <c r="T1333" s="13" t="s">
        <v>27</v>
      </c>
      <c r="U1333" s="13" t="s">
        <v>27</v>
      </c>
      <c r="V1333" s="13" t="s">
        <v>8770</v>
      </c>
      <c r="W1333" s="13">
        <v>0</v>
      </c>
      <c r="X1333" s="13">
        <v>1393.95</v>
      </c>
      <c r="Y1333" s="13"/>
      <c r="Z1333" s="15" t="str">
        <f>VLOOKUP(D1333,'ZOHO Export'!$H:$W,16,FALSE)</f>
        <v>Zied Maghrebi</v>
      </c>
      <c r="AA1333" s="15" t="str">
        <f>VLOOKUP(E1333,'ZOHO Export'!$H:$W,16,FALSE)</f>
        <v>Wissem Bensaid</v>
      </c>
    </row>
    <row r="1334" spans="1:27" x14ac:dyDescent="0.3">
      <c r="A1334" s="13" t="s">
        <v>2548</v>
      </c>
      <c r="B1334" s="13" t="s">
        <v>6051</v>
      </c>
      <c r="C1334" s="13"/>
      <c r="D1334" s="13" t="s">
        <v>11693</v>
      </c>
      <c r="E1334" s="13" t="s">
        <v>11785</v>
      </c>
      <c r="F1334" s="13" t="s">
        <v>12377</v>
      </c>
      <c r="G1334" s="13" t="s">
        <v>2549</v>
      </c>
      <c r="H1334" s="13" t="s">
        <v>59</v>
      </c>
      <c r="I1334" s="14">
        <v>44434</v>
      </c>
      <c r="J1334" s="14">
        <v>44592</v>
      </c>
      <c r="K1334" s="14">
        <v>44434</v>
      </c>
      <c r="L1334" s="13">
        <v>43776</v>
      </c>
      <c r="M1334" s="13" t="s">
        <v>11785</v>
      </c>
      <c r="N1334" s="13">
        <v>0</v>
      </c>
      <c r="O1334" s="13">
        <v>0</v>
      </c>
      <c r="P1334" s="13" t="s">
        <v>122</v>
      </c>
      <c r="Q1334" s="13"/>
      <c r="R1334" s="13" t="s">
        <v>75</v>
      </c>
      <c r="S1334" s="13" t="s">
        <v>6878</v>
      </c>
      <c r="T1334" s="13" t="s">
        <v>38</v>
      </c>
      <c r="U1334" s="13" t="s">
        <v>38</v>
      </c>
      <c r="V1334" s="13" t="s">
        <v>8771</v>
      </c>
      <c r="W1334" s="13">
        <v>0</v>
      </c>
      <c r="X1334" s="13">
        <v>43776</v>
      </c>
      <c r="Y1334" s="13"/>
      <c r="Z1334" s="15" t="str">
        <f>VLOOKUP(D1334,'ZOHO Export'!$H:$W,16,FALSE)</f>
        <v>Peter Holvoet</v>
      </c>
      <c r="AA1334" s="15" t="str">
        <f>VLOOKUP(E1334,'ZOHO Export'!$H:$W,16,FALSE)</f>
        <v>Nicolas Dubois</v>
      </c>
    </row>
    <row r="1335" spans="1:27" x14ac:dyDescent="0.3">
      <c r="A1335" s="13" t="s">
        <v>2550</v>
      </c>
      <c r="B1335" s="13" t="s">
        <v>6051</v>
      </c>
      <c r="C1335" s="13"/>
      <c r="D1335" s="13" t="s">
        <v>11785</v>
      </c>
      <c r="E1335" s="13" t="s">
        <v>11785</v>
      </c>
      <c r="F1335" s="13" t="s">
        <v>12377</v>
      </c>
      <c r="G1335" s="13" t="s">
        <v>2549</v>
      </c>
      <c r="H1335" s="13" t="s">
        <v>59</v>
      </c>
      <c r="I1335" s="14">
        <v>44434</v>
      </c>
      <c r="J1335" s="14">
        <v>44455</v>
      </c>
      <c r="K1335" s="13"/>
      <c r="L1335" s="13"/>
      <c r="M1335" s="13"/>
      <c r="N1335" s="13">
        <v>0</v>
      </c>
      <c r="O1335" s="13"/>
      <c r="P1335" s="13" t="s">
        <v>122</v>
      </c>
      <c r="Q1335" s="13"/>
      <c r="R1335" s="13" t="s">
        <v>75</v>
      </c>
      <c r="S1335" s="13" t="s">
        <v>6878</v>
      </c>
      <c r="T1335" s="13" t="s">
        <v>38</v>
      </c>
      <c r="U1335" s="13"/>
      <c r="V1335" s="13"/>
      <c r="W1335" s="13">
        <v>0</v>
      </c>
      <c r="X1335" s="13"/>
      <c r="Y1335" s="13"/>
      <c r="Z1335" s="15" t="str">
        <f>VLOOKUP(D1335,'ZOHO Export'!$H:$W,16,FALSE)</f>
        <v>Nicolas Dubois</v>
      </c>
      <c r="AA1335" s="15" t="str">
        <f>VLOOKUP(E1335,'ZOHO Export'!$H:$W,16,FALSE)</f>
        <v>Nicolas Dubois</v>
      </c>
    </row>
    <row r="1336" spans="1:27" x14ac:dyDescent="0.3">
      <c r="A1336" s="13" t="s">
        <v>2552</v>
      </c>
      <c r="B1336" s="13" t="s">
        <v>6051</v>
      </c>
      <c r="C1336" s="13"/>
      <c r="D1336" s="13" t="s">
        <v>11785</v>
      </c>
      <c r="E1336" s="13" t="s">
        <v>11785</v>
      </c>
      <c r="F1336" s="13" t="s">
        <v>12377</v>
      </c>
      <c r="G1336" s="13" t="s">
        <v>2549</v>
      </c>
      <c r="H1336" s="13" t="s">
        <v>59</v>
      </c>
      <c r="I1336" s="14">
        <v>44434</v>
      </c>
      <c r="J1336" s="14">
        <v>44455</v>
      </c>
      <c r="K1336" s="13"/>
      <c r="L1336" s="13"/>
      <c r="M1336" s="13"/>
      <c r="N1336" s="13">
        <v>0</v>
      </c>
      <c r="O1336" s="13"/>
      <c r="P1336" s="13" t="s">
        <v>122</v>
      </c>
      <c r="Q1336" s="13"/>
      <c r="R1336" s="13" t="s">
        <v>75</v>
      </c>
      <c r="S1336" s="13" t="s">
        <v>6878</v>
      </c>
      <c r="T1336" s="13" t="s">
        <v>38</v>
      </c>
      <c r="U1336" s="13"/>
      <c r="V1336" s="13"/>
      <c r="W1336" s="13">
        <v>0</v>
      </c>
      <c r="X1336" s="13"/>
      <c r="Y1336" s="13"/>
      <c r="Z1336" s="15" t="str">
        <f>VLOOKUP(D1336,'ZOHO Export'!$H:$W,16,FALSE)</f>
        <v>Nicolas Dubois</v>
      </c>
      <c r="AA1336" s="15" t="str">
        <f>VLOOKUP(E1336,'ZOHO Export'!$H:$W,16,FALSE)</f>
        <v>Nicolas Dubois</v>
      </c>
    </row>
    <row r="1337" spans="1:27" x14ac:dyDescent="0.3">
      <c r="A1337" s="13" t="s">
        <v>2554</v>
      </c>
      <c r="B1337" s="13" t="s">
        <v>6053</v>
      </c>
      <c r="C1337" s="13" t="s">
        <v>13289</v>
      </c>
      <c r="D1337" s="13" t="s">
        <v>11818</v>
      </c>
      <c r="E1337" s="13" t="s">
        <v>12682</v>
      </c>
      <c r="F1337" s="13"/>
      <c r="G1337" s="13" t="s">
        <v>51</v>
      </c>
      <c r="H1337" s="13" t="s">
        <v>59</v>
      </c>
      <c r="I1337" s="14">
        <v>44425</v>
      </c>
      <c r="J1337" s="14">
        <v>44705</v>
      </c>
      <c r="K1337" s="14">
        <v>44692</v>
      </c>
      <c r="L1337" s="13">
        <v>12197.5</v>
      </c>
      <c r="M1337" s="13" t="s">
        <v>11818</v>
      </c>
      <c r="N1337" s="13">
        <v>2</v>
      </c>
      <c r="O1337" s="13">
        <v>2</v>
      </c>
      <c r="P1337" s="13" t="s">
        <v>122</v>
      </c>
      <c r="Q1337" s="13"/>
      <c r="R1337" s="13" t="s">
        <v>36</v>
      </c>
      <c r="S1337" s="13" t="s">
        <v>6878</v>
      </c>
      <c r="T1337" s="13" t="s">
        <v>53</v>
      </c>
      <c r="U1337" s="13" t="s">
        <v>11864</v>
      </c>
      <c r="V1337" s="13" t="s">
        <v>8773</v>
      </c>
      <c r="W1337" s="13">
        <v>30</v>
      </c>
      <c r="X1337" s="13">
        <v>659366.80000000005</v>
      </c>
      <c r="Y1337" s="13"/>
      <c r="Z1337" s="15" t="str">
        <f>VLOOKUP(D1337,'ZOHO Export'!$H:$W,16,FALSE)</f>
        <v>Marcos Delgado Lopez</v>
      </c>
      <c r="AA1337" s="15" t="e">
        <f>VLOOKUP(E1337,'ZOHO Export'!$H:$W,16,FALSE)</f>
        <v>#N/A</v>
      </c>
    </row>
    <row r="1338" spans="1:27" x14ac:dyDescent="0.3">
      <c r="A1338" s="13" t="s">
        <v>2555</v>
      </c>
      <c r="B1338" s="13" t="s">
        <v>6054</v>
      </c>
      <c r="C1338" s="13"/>
      <c r="D1338" s="13" t="s">
        <v>13290</v>
      </c>
      <c r="E1338" s="13" t="s">
        <v>11785</v>
      </c>
      <c r="F1338" s="13" t="s">
        <v>12601</v>
      </c>
      <c r="G1338" s="13" t="s">
        <v>2435</v>
      </c>
      <c r="H1338" s="13" t="s">
        <v>59</v>
      </c>
      <c r="I1338" s="14">
        <v>44414</v>
      </c>
      <c r="J1338" s="14">
        <v>44773</v>
      </c>
      <c r="K1338" s="14">
        <v>44732</v>
      </c>
      <c r="L1338" s="13">
        <v>15001.2</v>
      </c>
      <c r="M1338" s="13" t="s">
        <v>11785</v>
      </c>
      <c r="N1338" s="13">
        <v>5</v>
      </c>
      <c r="O1338" s="13">
        <v>5</v>
      </c>
      <c r="P1338" s="13" t="s">
        <v>122</v>
      </c>
      <c r="Q1338" s="13"/>
      <c r="R1338" s="13" t="s">
        <v>75</v>
      </c>
      <c r="S1338" s="13" t="s">
        <v>6878</v>
      </c>
      <c r="T1338" s="13" t="s">
        <v>38</v>
      </c>
      <c r="U1338" s="13" t="s">
        <v>38</v>
      </c>
      <c r="V1338" s="13" t="s">
        <v>8774</v>
      </c>
      <c r="W1338" s="13">
        <v>0</v>
      </c>
      <c r="X1338" s="13">
        <v>146295.45000000001</v>
      </c>
      <c r="Y1338" s="13"/>
      <c r="Z1338" s="15" t="str">
        <f>VLOOKUP(D1338,'ZOHO Export'!$H:$W,16,FALSE)</f>
        <v>Nicolas Van Naemen</v>
      </c>
      <c r="AA1338" s="15" t="str">
        <f>VLOOKUP(E1338,'ZOHO Export'!$H:$W,16,FALSE)</f>
        <v>Nicolas Dubois</v>
      </c>
    </row>
    <row r="1339" spans="1:27" x14ac:dyDescent="0.3">
      <c r="A1339" s="13" t="s">
        <v>2557</v>
      </c>
      <c r="B1339" s="13" t="s">
        <v>6055</v>
      </c>
      <c r="C1339" s="13"/>
      <c r="D1339" s="13" t="s">
        <v>11771</v>
      </c>
      <c r="E1339" s="13" t="s">
        <v>11800</v>
      </c>
      <c r="F1339" s="13"/>
      <c r="G1339" s="13" t="s">
        <v>2558</v>
      </c>
      <c r="H1339" s="13" t="s">
        <v>29</v>
      </c>
      <c r="I1339" s="14">
        <v>44414</v>
      </c>
      <c r="J1339" s="14">
        <v>44682</v>
      </c>
      <c r="K1339" s="14">
        <v>44414</v>
      </c>
      <c r="L1339" s="13">
        <v>43699.6</v>
      </c>
      <c r="M1339" s="13" t="s">
        <v>11800</v>
      </c>
      <c r="N1339" s="13">
        <v>0</v>
      </c>
      <c r="O1339" s="13">
        <v>0</v>
      </c>
      <c r="P1339" s="13" t="s">
        <v>122</v>
      </c>
      <c r="Q1339" s="13"/>
      <c r="R1339" s="13" t="s">
        <v>82</v>
      </c>
      <c r="S1339" s="13" t="s">
        <v>6878</v>
      </c>
      <c r="T1339" s="13" t="s">
        <v>84</v>
      </c>
      <c r="U1339" s="13" t="s">
        <v>84</v>
      </c>
      <c r="V1339" s="13" t="s">
        <v>13291</v>
      </c>
      <c r="W1339" s="13">
        <v>250000</v>
      </c>
      <c r="X1339" s="13">
        <v>43699.6</v>
      </c>
      <c r="Y1339" s="13" t="s">
        <v>9615</v>
      </c>
      <c r="Z1339" s="15" t="str">
        <f>VLOOKUP(D1339,'ZOHO Export'!$H:$W,16,FALSE)</f>
        <v>Mark Sensenig</v>
      </c>
      <c r="AA1339" s="15" t="str">
        <f>VLOOKUP(E1339,'ZOHO Export'!$H:$W,16,FALSE)</f>
        <v>Mac Olean</v>
      </c>
    </row>
    <row r="1340" spans="1:27" x14ac:dyDescent="0.3">
      <c r="A1340" s="13" t="s">
        <v>2559</v>
      </c>
      <c r="B1340" s="13" t="s">
        <v>6056</v>
      </c>
      <c r="C1340" s="13"/>
      <c r="D1340" s="13" t="s">
        <v>13292</v>
      </c>
      <c r="E1340" s="13" t="s">
        <v>11800</v>
      </c>
      <c r="F1340" s="13"/>
      <c r="G1340" s="13" t="s">
        <v>2560</v>
      </c>
      <c r="H1340" s="13" t="s">
        <v>59</v>
      </c>
      <c r="I1340" s="14">
        <v>44412</v>
      </c>
      <c r="J1340" s="14">
        <v>44481</v>
      </c>
      <c r="K1340" s="14">
        <v>44412</v>
      </c>
      <c r="L1340" s="13">
        <v>28129.95</v>
      </c>
      <c r="M1340" s="13" t="s">
        <v>11800</v>
      </c>
      <c r="N1340" s="13">
        <v>0</v>
      </c>
      <c r="O1340" s="13">
        <v>0</v>
      </c>
      <c r="P1340" s="13" t="s">
        <v>122</v>
      </c>
      <c r="Q1340" s="13"/>
      <c r="R1340" s="13" t="s">
        <v>82</v>
      </c>
      <c r="S1340" s="13" t="s">
        <v>6878</v>
      </c>
      <c r="T1340" s="13" t="s">
        <v>84</v>
      </c>
      <c r="U1340" s="13" t="s">
        <v>84</v>
      </c>
      <c r="V1340" s="13" t="s">
        <v>8776</v>
      </c>
      <c r="W1340" s="13">
        <v>0.5</v>
      </c>
      <c r="X1340" s="13">
        <v>28129.95</v>
      </c>
      <c r="Y1340" s="13"/>
      <c r="Z1340" s="15" t="e">
        <f>VLOOKUP(D1340,'ZOHO Export'!$H:$W,16,FALSE)</f>
        <v>#N/A</v>
      </c>
      <c r="AA1340" s="15" t="str">
        <f>VLOOKUP(E1340,'ZOHO Export'!$H:$W,16,FALSE)</f>
        <v>Mac Olean</v>
      </c>
    </row>
    <row r="1341" spans="1:27" x14ac:dyDescent="0.3">
      <c r="A1341" s="13" t="s">
        <v>2562</v>
      </c>
      <c r="B1341" s="13" t="s">
        <v>6057</v>
      </c>
      <c r="C1341" s="13"/>
      <c r="D1341" s="13" t="s">
        <v>11785</v>
      </c>
      <c r="E1341" s="13" t="s">
        <v>11785</v>
      </c>
      <c r="F1341" s="13" t="s">
        <v>12377</v>
      </c>
      <c r="G1341" s="13" t="s">
        <v>2163</v>
      </c>
      <c r="H1341" s="13" t="s">
        <v>29</v>
      </c>
      <c r="I1341" s="14">
        <v>44411</v>
      </c>
      <c r="J1341" s="14">
        <v>45259</v>
      </c>
      <c r="K1341" s="14">
        <v>44411</v>
      </c>
      <c r="L1341" s="13">
        <v>32330</v>
      </c>
      <c r="M1341" s="13" t="s">
        <v>11785</v>
      </c>
      <c r="N1341" s="13">
        <v>0</v>
      </c>
      <c r="O1341" s="13">
        <v>0</v>
      </c>
      <c r="P1341" s="13" t="s">
        <v>122</v>
      </c>
      <c r="Q1341" s="13"/>
      <c r="R1341" s="13" t="s">
        <v>75</v>
      </c>
      <c r="S1341" s="13" t="s">
        <v>6878</v>
      </c>
      <c r="T1341" s="13" t="s">
        <v>38</v>
      </c>
      <c r="U1341" s="13" t="s">
        <v>38</v>
      </c>
      <c r="V1341" s="13" t="s">
        <v>8777</v>
      </c>
      <c r="W1341" s="13">
        <v>0</v>
      </c>
      <c r="X1341" s="13">
        <v>32330</v>
      </c>
      <c r="Y1341" s="13"/>
      <c r="Z1341" s="15" t="str">
        <f>VLOOKUP(D1341,'ZOHO Export'!$H:$W,16,FALSE)</f>
        <v>Nicolas Dubois</v>
      </c>
      <c r="AA1341" s="15" t="str">
        <f>VLOOKUP(E1341,'ZOHO Export'!$H:$W,16,FALSE)</f>
        <v>Nicolas Dubois</v>
      </c>
    </row>
    <row r="1342" spans="1:27" x14ac:dyDescent="0.3">
      <c r="A1342" s="13" t="s">
        <v>2563</v>
      </c>
      <c r="B1342" s="13" t="s">
        <v>6058</v>
      </c>
      <c r="C1342" s="13"/>
      <c r="D1342" s="13" t="s">
        <v>11785</v>
      </c>
      <c r="E1342" s="13" t="s">
        <v>11785</v>
      </c>
      <c r="F1342" s="13" t="s">
        <v>12377</v>
      </c>
      <c r="G1342" s="13" t="s">
        <v>2163</v>
      </c>
      <c r="H1342" s="13" t="s">
        <v>29</v>
      </c>
      <c r="I1342" s="14">
        <v>44411</v>
      </c>
      <c r="J1342" s="14">
        <v>44510</v>
      </c>
      <c r="K1342" s="14">
        <v>44411</v>
      </c>
      <c r="L1342" s="13">
        <v>14734</v>
      </c>
      <c r="M1342" s="13" t="s">
        <v>11785</v>
      </c>
      <c r="N1342" s="13">
        <v>0</v>
      </c>
      <c r="O1342" s="13">
        <v>0</v>
      </c>
      <c r="P1342" s="13" t="s">
        <v>122</v>
      </c>
      <c r="Q1342" s="13"/>
      <c r="R1342" s="13" t="s">
        <v>75</v>
      </c>
      <c r="S1342" s="13" t="s">
        <v>6878</v>
      </c>
      <c r="T1342" s="13" t="s">
        <v>38</v>
      </c>
      <c r="U1342" s="13" t="s">
        <v>38</v>
      </c>
      <c r="V1342" s="13" t="s">
        <v>8778</v>
      </c>
      <c r="W1342" s="13">
        <v>0</v>
      </c>
      <c r="X1342" s="13">
        <v>14734</v>
      </c>
      <c r="Y1342" s="13"/>
      <c r="Z1342" s="15" t="str">
        <f>VLOOKUP(D1342,'ZOHO Export'!$H:$W,16,FALSE)</f>
        <v>Nicolas Dubois</v>
      </c>
      <c r="AA1342" s="15" t="str">
        <f>VLOOKUP(E1342,'ZOHO Export'!$H:$W,16,FALSE)</f>
        <v>Nicolas Dubois</v>
      </c>
    </row>
    <row r="1343" spans="1:27" x14ac:dyDescent="0.3">
      <c r="A1343" s="13" t="s">
        <v>2564</v>
      </c>
      <c r="B1343" s="13" t="s">
        <v>6059</v>
      </c>
      <c r="C1343" s="13"/>
      <c r="D1343" s="13" t="s">
        <v>11710</v>
      </c>
      <c r="E1343" s="13" t="s">
        <v>11792</v>
      </c>
      <c r="F1343" s="13" t="s">
        <v>11711</v>
      </c>
      <c r="G1343" s="13" t="s">
        <v>779</v>
      </c>
      <c r="H1343" s="13" t="s">
        <v>59</v>
      </c>
      <c r="I1343" s="14">
        <v>44410</v>
      </c>
      <c r="J1343" s="14">
        <v>45473</v>
      </c>
      <c r="K1343" s="14">
        <v>45237</v>
      </c>
      <c r="L1343" s="13">
        <v>100000</v>
      </c>
      <c r="M1343" s="13" t="s">
        <v>13145</v>
      </c>
      <c r="N1343" s="13">
        <v>12</v>
      </c>
      <c r="O1343" s="13">
        <v>13</v>
      </c>
      <c r="P1343" s="13" t="s">
        <v>122</v>
      </c>
      <c r="Q1343" s="13"/>
      <c r="R1343" s="13" t="s">
        <v>82</v>
      </c>
      <c r="S1343" s="13" t="s">
        <v>13293</v>
      </c>
      <c r="T1343" s="13" t="s">
        <v>38</v>
      </c>
      <c r="U1343" s="13" t="s">
        <v>13187</v>
      </c>
      <c r="V1343" s="13" t="s">
        <v>8779</v>
      </c>
      <c r="W1343" s="13">
        <v>2.5</v>
      </c>
      <c r="X1343" s="13">
        <v>574700.5</v>
      </c>
      <c r="Y1343" s="13"/>
      <c r="Z1343" s="15" t="str">
        <f>VLOOKUP(D1343,'ZOHO Export'!$H:$W,16,FALSE)</f>
        <v>Denis Remacle</v>
      </c>
      <c r="AA1343" s="15" t="str">
        <f>VLOOKUP(E1343,'ZOHO Export'!$H:$W,16,FALSE)</f>
        <v>Damien Hemmeryckx</v>
      </c>
    </row>
    <row r="1344" spans="1:27" x14ac:dyDescent="0.3">
      <c r="A1344" s="13" t="s">
        <v>2566</v>
      </c>
      <c r="B1344" s="13" t="s">
        <v>6060</v>
      </c>
      <c r="C1344" s="13"/>
      <c r="D1344" s="13" t="s">
        <v>11771</v>
      </c>
      <c r="E1344" s="13" t="s">
        <v>11652</v>
      </c>
      <c r="F1344" s="13"/>
      <c r="G1344" s="13" t="s">
        <v>233</v>
      </c>
      <c r="H1344" s="13" t="s">
        <v>29</v>
      </c>
      <c r="I1344" s="14">
        <v>44406</v>
      </c>
      <c r="J1344" s="14">
        <v>44541</v>
      </c>
      <c r="K1344" s="13"/>
      <c r="L1344" s="13"/>
      <c r="M1344" s="13"/>
      <c r="N1344" s="13">
        <v>0</v>
      </c>
      <c r="O1344" s="13"/>
      <c r="P1344" s="13" t="s">
        <v>122</v>
      </c>
      <c r="Q1344" s="13"/>
      <c r="R1344" s="13" t="s">
        <v>36</v>
      </c>
      <c r="S1344" s="13" t="s">
        <v>6878</v>
      </c>
      <c r="T1344" s="13" t="s">
        <v>84</v>
      </c>
      <c r="U1344" s="13" t="s">
        <v>13294</v>
      </c>
      <c r="V1344" s="13" t="s">
        <v>8780</v>
      </c>
      <c r="W1344" s="13">
        <v>1</v>
      </c>
      <c r="X1344" s="13"/>
      <c r="Y1344" s="13"/>
      <c r="Z1344" s="15" t="str">
        <f>VLOOKUP(D1344,'ZOHO Export'!$H:$W,16,FALSE)</f>
        <v>Mark Sensenig</v>
      </c>
      <c r="AA1344" s="15" t="str">
        <f>VLOOKUP(E1344,'ZOHO Export'!$H:$W,16,FALSE)</f>
        <v>Karel De Swert</v>
      </c>
    </row>
    <row r="1345" spans="1:27" x14ac:dyDescent="0.3">
      <c r="A1345" s="13" t="s">
        <v>2567</v>
      </c>
      <c r="B1345" s="13" t="s">
        <v>6061</v>
      </c>
      <c r="C1345" s="13"/>
      <c r="D1345" s="13" t="s">
        <v>11771</v>
      </c>
      <c r="E1345" s="13" t="s">
        <v>11800</v>
      </c>
      <c r="F1345" s="13"/>
      <c r="G1345" s="13" t="s">
        <v>233</v>
      </c>
      <c r="H1345" s="13" t="s">
        <v>59</v>
      </c>
      <c r="I1345" s="14">
        <v>44406</v>
      </c>
      <c r="J1345" s="14">
        <v>44607</v>
      </c>
      <c r="K1345" s="13"/>
      <c r="L1345" s="13"/>
      <c r="M1345" s="13"/>
      <c r="N1345" s="13">
        <v>0</v>
      </c>
      <c r="O1345" s="13"/>
      <c r="P1345" s="13" t="s">
        <v>122</v>
      </c>
      <c r="Q1345" s="13"/>
      <c r="R1345" s="13" t="s">
        <v>36</v>
      </c>
      <c r="S1345" s="13" t="s">
        <v>13295</v>
      </c>
      <c r="T1345" s="13" t="s">
        <v>84</v>
      </c>
      <c r="U1345" s="13" t="s">
        <v>13249</v>
      </c>
      <c r="V1345" s="13" t="s">
        <v>8781</v>
      </c>
      <c r="W1345" s="13">
        <v>1.5</v>
      </c>
      <c r="X1345" s="13"/>
      <c r="Y1345" s="13"/>
      <c r="Z1345" s="15" t="str">
        <f>VLOOKUP(D1345,'ZOHO Export'!$H:$W,16,FALSE)</f>
        <v>Mark Sensenig</v>
      </c>
      <c r="AA1345" s="15" t="str">
        <f>VLOOKUP(E1345,'ZOHO Export'!$H:$W,16,FALSE)</f>
        <v>Mac Olean</v>
      </c>
    </row>
    <row r="1346" spans="1:27" x14ac:dyDescent="0.3">
      <c r="A1346" s="13" t="s">
        <v>2569</v>
      </c>
      <c r="B1346" s="13" t="s">
        <v>13296</v>
      </c>
      <c r="C1346" s="13"/>
      <c r="D1346" s="13" t="s">
        <v>11719</v>
      </c>
      <c r="E1346" s="13" t="s">
        <v>11649</v>
      </c>
      <c r="F1346" s="13"/>
      <c r="G1346" s="13" t="s">
        <v>1090</v>
      </c>
      <c r="H1346" s="13" t="s">
        <v>29</v>
      </c>
      <c r="I1346" s="14">
        <v>44405</v>
      </c>
      <c r="J1346" s="14">
        <v>44501</v>
      </c>
      <c r="K1346" s="14">
        <v>44405</v>
      </c>
      <c r="L1346" s="13">
        <v>11460.7</v>
      </c>
      <c r="M1346" s="13" t="s">
        <v>11649</v>
      </c>
      <c r="N1346" s="13">
        <v>0</v>
      </c>
      <c r="O1346" s="13">
        <v>0</v>
      </c>
      <c r="P1346" s="13" t="s">
        <v>122</v>
      </c>
      <c r="Q1346" s="13"/>
      <c r="R1346" s="13" t="s">
        <v>25</v>
      </c>
      <c r="S1346" s="13" t="s">
        <v>6878</v>
      </c>
      <c r="T1346" s="13" t="s">
        <v>27</v>
      </c>
      <c r="U1346" s="13" t="s">
        <v>27</v>
      </c>
      <c r="V1346" s="13" t="s">
        <v>8782</v>
      </c>
      <c r="W1346" s="13">
        <v>0</v>
      </c>
      <c r="X1346" s="13">
        <v>11460.7</v>
      </c>
      <c r="Y1346" s="13"/>
      <c r="Z1346" s="15" t="str">
        <f>VLOOKUP(D1346,'ZOHO Export'!$H:$W,16,FALSE)</f>
        <v>Omar Tounsi</v>
      </c>
      <c r="AA1346" s="15" t="str">
        <f>VLOOKUP(E1346,'ZOHO Export'!$H:$W,16,FALSE)</f>
        <v>Wissem Bensaid</v>
      </c>
    </row>
    <row r="1347" spans="1:27" x14ac:dyDescent="0.3">
      <c r="A1347" s="13" t="s">
        <v>2570</v>
      </c>
      <c r="B1347" s="13" t="s">
        <v>13297</v>
      </c>
      <c r="C1347" s="13"/>
      <c r="D1347" s="13" t="s">
        <v>13130</v>
      </c>
      <c r="E1347" s="13" t="s">
        <v>11649</v>
      </c>
      <c r="F1347" s="13"/>
      <c r="G1347" s="13" t="s">
        <v>968</v>
      </c>
      <c r="H1347" s="13" t="s">
        <v>29</v>
      </c>
      <c r="I1347" s="14">
        <v>44405</v>
      </c>
      <c r="J1347" s="14">
        <v>44504</v>
      </c>
      <c r="K1347" s="14">
        <v>44405</v>
      </c>
      <c r="L1347" s="13">
        <v>8550</v>
      </c>
      <c r="M1347" s="13" t="s">
        <v>11649</v>
      </c>
      <c r="N1347" s="13">
        <v>0</v>
      </c>
      <c r="O1347" s="13">
        <v>0</v>
      </c>
      <c r="P1347" s="13" t="s">
        <v>122</v>
      </c>
      <c r="Q1347" s="13"/>
      <c r="R1347" s="13" t="s">
        <v>25</v>
      </c>
      <c r="S1347" s="13" t="s">
        <v>6878</v>
      </c>
      <c r="T1347" s="13" t="s">
        <v>27</v>
      </c>
      <c r="U1347" s="13" t="s">
        <v>27</v>
      </c>
      <c r="V1347" s="13" t="s">
        <v>8783</v>
      </c>
      <c r="W1347" s="13">
        <v>0</v>
      </c>
      <c r="X1347" s="13">
        <v>8550</v>
      </c>
      <c r="Y1347" s="13"/>
      <c r="Z1347" s="15" t="e">
        <f>VLOOKUP(D1347,'ZOHO Export'!$H:$W,16,FALSE)</f>
        <v>#N/A</v>
      </c>
      <c r="AA1347" s="15" t="str">
        <f>VLOOKUP(E1347,'ZOHO Export'!$H:$W,16,FALSE)</f>
        <v>Wissem Bensaid</v>
      </c>
    </row>
    <row r="1348" spans="1:27" x14ac:dyDescent="0.3">
      <c r="A1348" s="13" t="s">
        <v>2571</v>
      </c>
      <c r="B1348" s="13" t="s">
        <v>13298</v>
      </c>
      <c r="C1348" s="13"/>
      <c r="D1348" s="13" t="s">
        <v>13299</v>
      </c>
      <c r="E1348" s="13" t="s">
        <v>11649</v>
      </c>
      <c r="F1348" s="13"/>
      <c r="G1348" s="13" t="s">
        <v>1913</v>
      </c>
      <c r="H1348" s="13" t="s">
        <v>29</v>
      </c>
      <c r="I1348" s="14">
        <v>44405</v>
      </c>
      <c r="J1348" s="14">
        <v>44413</v>
      </c>
      <c r="K1348" s="14">
        <v>44405</v>
      </c>
      <c r="L1348" s="13">
        <v>3242.42</v>
      </c>
      <c r="M1348" s="13" t="s">
        <v>11649</v>
      </c>
      <c r="N1348" s="13">
        <v>0</v>
      </c>
      <c r="O1348" s="13">
        <v>0</v>
      </c>
      <c r="P1348" s="13" t="s">
        <v>122</v>
      </c>
      <c r="Q1348" s="13"/>
      <c r="R1348" s="13" t="s">
        <v>25</v>
      </c>
      <c r="S1348" s="13" t="s">
        <v>6878</v>
      </c>
      <c r="T1348" s="13" t="s">
        <v>27</v>
      </c>
      <c r="U1348" s="13" t="s">
        <v>27</v>
      </c>
      <c r="V1348" s="13" t="s">
        <v>8784</v>
      </c>
      <c r="W1348" s="13">
        <v>0</v>
      </c>
      <c r="X1348" s="13">
        <v>3242.42</v>
      </c>
      <c r="Y1348" s="13"/>
      <c r="Z1348" s="15" t="e">
        <f>VLOOKUP(D1348,'ZOHO Export'!$H:$W,16,FALSE)</f>
        <v>#N/A</v>
      </c>
      <c r="AA1348" s="15" t="str">
        <f>VLOOKUP(E1348,'ZOHO Export'!$H:$W,16,FALSE)</f>
        <v>Wissem Bensaid</v>
      </c>
    </row>
    <row r="1349" spans="1:27" x14ac:dyDescent="0.3">
      <c r="A1349" s="13" t="s">
        <v>3866</v>
      </c>
      <c r="B1349" s="13" t="s">
        <v>6065</v>
      </c>
      <c r="C1349" s="13" t="s">
        <v>13300</v>
      </c>
      <c r="D1349" s="13" t="s">
        <v>11818</v>
      </c>
      <c r="E1349" s="13" t="s">
        <v>12682</v>
      </c>
      <c r="F1349" s="13" t="s">
        <v>13103</v>
      </c>
      <c r="G1349" s="13" t="s">
        <v>1321</v>
      </c>
      <c r="H1349" s="13" t="s">
        <v>29</v>
      </c>
      <c r="I1349" s="14">
        <v>44405</v>
      </c>
      <c r="J1349" s="14">
        <v>44426</v>
      </c>
      <c r="K1349" s="14">
        <v>44426</v>
      </c>
      <c r="L1349" s="13">
        <v>-225610.61</v>
      </c>
      <c r="M1349" s="13" t="s">
        <v>13301</v>
      </c>
      <c r="N1349" s="13">
        <v>1</v>
      </c>
      <c r="O1349" s="13">
        <v>1</v>
      </c>
      <c r="P1349" s="13" t="s">
        <v>122</v>
      </c>
      <c r="Q1349" s="13"/>
      <c r="R1349" s="13" t="s">
        <v>36</v>
      </c>
      <c r="S1349" s="13" t="s">
        <v>13260</v>
      </c>
      <c r="T1349" s="13" t="s">
        <v>53</v>
      </c>
      <c r="U1349" s="13" t="s">
        <v>53</v>
      </c>
      <c r="V1349" s="13" t="s">
        <v>8772</v>
      </c>
      <c r="W1349" s="13">
        <v>129000000</v>
      </c>
      <c r="X1349" s="13">
        <v>-225610.61</v>
      </c>
      <c r="Y1349" s="13"/>
      <c r="Z1349" s="15" t="str">
        <f>VLOOKUP(D1349,'ZOHO Export'!$H:$W,16,FALSE)</f>
        <v>Marcos Delgado Lopez</v>
      </c>
      <c r="AA1349" s="15" t="e">
        <f>VLOOKUP(E1349,'ZOHO Export'!$H:$W,16,FALSE)</f>
        <v>#N/A</v>
      </c>
    </row>
    <row r="1350" spans="1:27" x14ac:dyDescent="0.3">
      <c r="A1350" s="13" t="s">
        <v>2573</v>
      </c>
      <c r="B1350" s="13" t="s">
        <v>6052</v>
      </c>
      <c r="C1350" s="13"/>
      <c r="D1350" s="13" t="s">
        <v>11818</v>
      </c>
      <c r="E1350" s="13" t="s">
        <v>11906</v>
      </c>
      <c r="F1350" s="13" t="s">
        <v>13206</v>
      </c>
      <c r="G1350" s="13" t="s">
        <v>1321</v>
      </c>
      <c r="H1350" s="13" t="s">
        <v>29</v>
      </c>
      <c r="I1350" s="14">
        <v>44392</v>
      </c>
      <c r="J1350" s="14">
        <v>44509</v>
      </c>
      <c r="K1350" s="14">
        <v>44497</v>
      </c>
      <c r="L1350" s="13">
        <v>29316.93</v>
      </c>
      <c r="M1350" s="13" t="s">
        <v>13134</v>
      </c>
      <c r="N1350" s="13">
        <v>1</v>
      </c>
      <c r="O1350" s="13">
        <v>1</v>
      </c>
      <c r="P1350" s="13" t="s">
        <v>122</v>
      </c>
      <c r="Q1350" s="13"/>
      <c r="R1350" s="13" t="s">
        <v>36</v>
      </c>
      <c r="S1350" s="13" t="s">
        <v>13302</v>
      </c>
      <c r="T1350" s="13" t="s">
        <v>53</v>
      </c>
      <c r="U1350" s="13" t="s">
        <v>13303</v>
      </c>
      <c r="V1350" s="13" t="s">
        <v>8772</v>
      </c>
      <c r="W1350" s="13">
        <v>130</v>
      </c>
      <c r="X1350" s="13">
        <v>29316.93</v>
      </c>
      <c r="Y1350" s="13"/>
      <c r="Z1350" s="15" t="str">
        <f>VLOOKUP(D1350,'ZOHO Export'!$H:$W,16,FALSE)</f>
        <v>Marcos Delgado Lopez</v>
      </c>
      <c r="AA1350" s="15" t="str">
        <f>VLOOKUP(E1350,'ZOHO Export'!$H:$W,16,FALSE)</f>
        <v>Juan Sanchez Chatar</v>
      </c>
    </row>
    <row r="1351" spans="1:27" x14ac:dyDescent="0.3">
      <c r="A1351" s="13" t="s">
        <v>2575</v>
      </c>
      <c r="B1351" s="13" t="s">
        <v>6066</v>
      </c>
      <c r="C1351" s="13"/>
      <c r="D1351" s="13" t="s">
        <v>11785</v>
      </c>
      <c r="E1351" s="13" t="s">
        <v>11785</v>
      </c>
      <c r="F1351" s="13" t="s">
        <v>12377</v>
      </c>
      <c r="G1351" s="13" t="s">
        <v>2163</v>
      </c>
      <c r="H1351" s="13" t="s">
        <v>29</v>
      </c>
      <c r="I1351" s="14">
        <v>44403</v>
      </c>
      <c r="J1351" s="14">
        <v>45260</v>
      </c>
      <c r="K1351" s="14">
        <v>44896</v>
      </c>
      <c r="L1351" s="13">
        <v>3200</v>
      </c>
      <c r="M1351" s="13" t="s">
        <v>11785</v>
      </c>
      <c r="N1351" s="13">
        <v>3</v>
      </c>
      <c r="O1351" s="13">
        <v>3</v>
      </c>
      <c r="P1351" s="13" t="s">
        <v>122</v>
      </c>
      <c r="Q1351" s="13"/>
      <c r="R1351" s="13" t="s">
        <v>75</v>
      </c>
      <c r="S1351" s="13" t="s">
        <v>13304</v>
      </c>
      <c r="T1351" s="13" t="s">
        <v>38</v>
      </c>
      <c r="U1351" s="13" t="s">
        <v>38</v>
      </c>
      <c r="V1351" s="13" t="s">
        <v>8785</v>
      </c>
      <c r="W1351" s="13">
        <v>0</v>
      </c>
      <c r="X1351" s="13">
        <v>62255.98</v>
      </c>
      <c r="Y1351" s="13"/>
      <c r="Z1351" s="15" t="str">
        <f>VLOOKUP(D1351,'ZOHO Export'!$H:$W,16,FALSE)</f>
        <v>Nicolas Dubois</v>
      </c>
      <c r="AA1351" s="15" t="str">
        <f>VLOOKUP(E1351,'ZOHO Export'!$H:$W,16,FALSE)</f>
        <v>Nicolas Dubois</v>
      </c>
    </row>
    <row r="1352" spans="1:27" x14ac:dyDescent="0.3">
      <c r="A1352" s="13" t="s">
        <v>2577</v>
      </c>
      <c r="B1352" s="13" t="s">
        <v>5235</v>
      </c>
      <c r="C1352" s="13"/>
      <c r="D1352" s="13" t="s">
        <v>11829</v>
      </c>
      <c r="E1352" s="13" t="s">
        <v>11963</v>
      </c>
      <c r="F1352" s="13" t="s">
        <v>11723</v>
      </c>
      <c r="G1352" s="13" t="s">
        <v>334</v>
      </c>
      <c r="H1352" s="13" t="s">
        <v>59</v>
      </c>
      <c r="I1352" s="14">
        <v>44403</v>
      </c>
      <c r="J1352" s="14">
        <v>44592</v>
      </c>
      <c r="K1352" s="14">
        <v>44519</v>
      </c>
      <c r="L1352" s="13">
        <v>11803.5</v>
      </c>
      <c r="M1352" s="13" t="s">
        <v>11829</v>
      </c>
      <c r="N1352" s="13">
        <v>1</v>
      </c>
      <c r="O1352" s="13">
        <v>1</v>
      </c>
      <c r="P1352" s="13" t="s">
        <v>122</v>
      </c>
      <c r="Q1352" s="13"/>
      <c r="R1352" s="13" t="s">
        <v>82</v>
      </c>
      <c r="S1352" s="13" t="s">
        <v>6878</v>
      </c>
      <c r="T1352" s="13" t="s">
        <v>38</v>
      </c>
      <c r="U1352" s="13" t="s">
        <v>38</v>
      </c>
      <c r="V1352" s="13" t="s">
        <v>8786</v>
      </c>
      <c r="W1352" s="13">
        <v>10</v>
      </c>
      <c r="X1352" s="13">
        <v>46253.06</v>
      </c>
      <c r="Y1352" s="13"/>
      <c r="Z1352" s="15" t="str">
        <f>VLOOKUP(D1352,'ZOHO Export'!$H:$W,16,FALSE)</f>
        <v>William Beyst</v>
      </c>
      <c r="AA1352" s="15" t="str">
        <f>VLOOKUP(E1352,'ZOHO Export'!$H:$W,16,FALSE)</f>
        <v>Lucas Joassin</v>
      </c>
    </row>
    <row r="1353" spans="1:27" x14ac:dyDescent="0.3">
      <c r="A1353" s="13" t="s">
        <v>2578</v>
      </c>
      <c r="B1353" s="13" t="s">
        <v>6067</v>
      </c>
      <c r="C1353" s="13"/>
      <c r="D1353" s="13" t="s">
        <v>11829</v>
      </c>
      <c r="E1353" s="13" t="s">
        <v>11792</v>
      </c>
      <c r="F1353" s="13" t="s">
        <v>11723</v>
      </c>
      <c r="G1353" s="13" t="s">
        <v>334</v>
      </c>
      <c r="H1353" s="13" t="s">
        <v>59</v>
      </c>
      <c r="I1353" s="14">
        <v>44403</v>
      </c>
      <c r="J1353" s="14">
        <v>44435</v>
      </c>
      <c r="K1353" s="14">
        <v>44406</v>
      </c>
      <c r="L1353" s="13">
        <v>4560.2299999999996</v>
      </c>
      <c r="M1353" s="13" t="s">
        <v>11829</v>
      </c>
      <c r="N1353" s="13">
        <v>2</v>
      </c>
      <c r="O1353" s="13">
        <v>1</v>
      </c>
      <c r="P1353" s="13" t="s">
        <v>122</v>
      </c>
      <c r="Q1353" s="13"/>
      <c r="R1353" s="13" t="s">
        <v>82</v>
      </c>
      <c r="S1353" s="13" t="s">
        <v>6878</v>
      </c>
      <c r="T1353" s="13" t="s">
        <v>38</v>
      </c>
      <c r="U1353" s="13" t="s">
        <v>38</v>
      </c>
      <c r="V1353" s="13" t="s">
        <v>13305</v>
      </c>
      <c r="W1353" s="13">
        <v>5</v>
      </c>
      <c r="X1353" s="13">
        <v>61576.77</v>
      </c>
      <c r="Y1353" s="13"/>
      <c r="Z1353" s="15" t="str">
        <f>VLOOKUP(D1353,'ZOHO Export'!$H:$W,16,FALSE)</f>
        <v>William Beyst</v>
      </c>
      <c r="AA1353" s="15" t="str">
        <f>VLOOKUP(E1353,'ZOHO Export'!$H:$W,16,FALSE)</f>
        <v>Damien Hemmeryckx</v>
      </c>
    </row>
    <row r="1354" spans="1:27" x14ac:dyDescent="0.3">
      <c r="A1354" s="13" t="s">
        <v>2579</v>
      </c>
      <c r="B1354" s="13" t="s">
        <v>6068</v>
      </c>
      <c r="C1354" s="13"/>
      <c r="D1354" s="13" t="s">
        <v>13306</v>
      </c>
      <c r="E1354" s="13" t="s">
        <v>13092</v>
      </c>
      <c r="F1354" s="13" t="s">
        <v>11723</v>
      </c>
      <c r="G1354" s="13" t="s">
        <v>35</v>
      </c>
      <c r="H1354" s="13" t="s">
        <v>59</v>
      </c>
      <c r="I1354" s="14">
        <v>44403</v>
      </c>
      <c r="J1354" s="14">
        <v>44592</v>
      </c>
      <c r="K1354" s="14">
        <v>44679</v>
      </c>
      <c r="L1354" s="13">
        <v>1756.28</v>
      </c>
      <c r="M1354" s="13" t="s">
        <v>13306</v>
      </c>
      <c r="N1354" s="13">
        <v>1</v>
      </c>
      <c r="O1354" s="13">
        <v>1</v>
      </c>
      <c r="P1354" s="13" t="s">
        <v>122</v>
      </c>
      <c r="Q1354" s="13"/>
      <c r="R1354" s="13" t="s">
        <v>36</v>
      </c>
      <c r="S1354" s="13" t="s">
        <v>13307</v>
      </c>
      <c r="T1354" s="13" t="s">
        <v>38</v>
      </c>
      <c r="U1354" s="13" t="s">
        <v>11864</v>
      </c>
      <c r="V1354" s="13" t="s">
        <v>8787</v>
      </c>
      <c r="W1354" s="13">
        <v>0</v>
      </c>
      <c r="X1354" s="13">
        <v>20588.78</v>
      </c>
      <c r="Y1354" s="13"/>
      <c r="Z1354" s="15" t="e">
        <f>VLOOKUP(D1354,'ZOHO Export'!$H:$W,16,FALSE)</f>
        <v>#N/A</v>
      </c>
      <c r="AA1354" s="15" t="e">
        <f>VLOOKUP(E1354,'ZOHO Export'!$H:$W,16,FALSE)</f>
        <v>#N/A</v>
      </c>
    </row>
    <row r="1355" spans="1:27" x14ac:dyDescent="0.3">
      <c r="A1355" s="13" t="s">
        <v>2582</v>
      </c>
      <c r="B1355" s="13" t="s">
        <v>6069</v>
      </c>
      <c r="C1355" s="13"/>
      <c r="D1355" s="13" t="s">
        <v>11671</v>
      </c>
      <c r="E1355" s="13" t="s">
        <v>11785</v>
      </c>
      <c r="F1355" s="13" t="s">
        <v>12377</v>
      </c>
      <c r="G1355" s="13" t="s">
        <v>2163</v>
      </c>
      <c r="H1355" s="13" t="s">
        <v>29</v>
      </c>
      <c r="I1355" s="14">
        <v>44400</v>
      </c>
      <c r="J1355" s="14">
        <v>44659</v>
      </c>
      <c r="K1355" s="14">
        <v>44510</v>
      </c>
      <c r="L1355" s="13">
        <v>2000</v>
      </c>
      <c r="M1355" s="13" t="s">
        <v>11785</v>
      </c>
      <c r="N1355" s="13">
        <v>1</v>
      </c>
      <c r="O1355" s="13">
        <v>1</v>
      </c>
      <c r="P1355" s="13" t="s">
        <v>122</v>
      </c>
      <c r="Q1355" s="13"/>
      <c r="R1355" s="13" t="s">
        <v>75</v>
      </c>
      <c r="S1355" s="13" t="s">
        <v>11653</v>
      </c>
      <c r="T1355" s="13" t="s">
        <v>38</v>
      </c>
      <c r="U1355" s="13" t="s">
        <v>38</v>
      </c>
      <c r="V1355" s="13" t="s">
        <v>8788</v>
      </c>
      <c r="W1355" s="13">
        <v>1</v>
      </c>
      <c r="X1355" s="13">
        <v>21239</v>
      </c>
      <c r="Y1355" s="13"/>
      <c r="Z1355" s="15" t="str">
        <f>VLOOKUP(D1355,'ZOHO Export'!$H:$W,16,FALSE)</f>
        <v>Yves Debaisieux</v>
      </c>
      <c r="AA1355" s="15" t="str">
        <f>VLOOKUP(E1355,'ZOHO Export'!$H:$W,16,FALSE)</f>
        <v>Nicolas Dubois</v>
      </c>
    </row>
    <row r="1356" spans="1:27" x14ac:dyDescent="0.3">
      <c r="A1356" s="13" t="s">
        <v>2583</v>
      </c>
      <c r="B1356" s="13" t="s">
        <v>6070</v>
      </c>
      <c r="C1356" s="13"/>
      <c r="D1356" s="13" t="s">
        <v>11771</v>
      </c>
      <c r="E1356" s="13" t="s">
        <v>11652</v>
      </c>
      <c r="F1356" s="13"/>
      <c r="G1356" s="13" t="s">
        <v>2584</v>
      </c>
      <c r="H1356" s="13" t="s">
        <v>29</v>
      </c>
      <c r="I1356" s="14">
        <v>44396</v>
      </c>
      <c r="J1356" s="14">
        <v>44561</v>
      </c>
      <c r="K1356" s="14">
        <v>44483</v>
      </c>
      <c r="L1356" s="13">
        <v>4742.2</v>
      </c>
      <c r="M1356" s="13" t="s">
        <v>11771</v>
      </c>
      <c r="N1356" s="13">
        <v>3</v>
      </c>
      <c r="O1356" s="13">
        <v>3</v>
      </c>
      <c r="P1356" s="13" t="s">
        <v>122</v>
      </c>
      <c r="Q1356" s="13"/>
      <c r="R1356" s="13" t="s">
        <v>36</v>
      </c>
      <c r="S1356" s="13" t="s">
        <v>13308</v>
      </c>
      <c r="T1356" s="13" t="s">
        <v>84</v>
      </c>
      <c r="U1356" s="13" t="s">
        <v>12857</v>
      </c>
      <c r="V1356" s="13" t="s">
        <v>8789</v>
      </c>
      <c r="W1356" s="13">
        <v>0.05</v>
      </c>
      <c r="X1356" s="13">
        <v>29401.24</v>
      </c>
      <c r="Y1356" s="13"/>
      <c r="Z1356" s="15" t="str">
        <f>VLOOKUP(D1356,'ZOHO Export'!$H:$W,16,FALSE)</f>
        <v>Mark Sensenig</v>
      </c>
      <c r="AA1356" s="15" t="str">
        <f>VLOOKUP(E1356,'ZOHO Export'!$H:$W,16,FALSE)</f>
        <v>Karel De Swert</v>
      </c>
    </row>
    <row r="1357" spans="1:27" x14ac:dyDescent="0.3">
      <c r="A1357" s="13" t="s">
        <v>2586</v>
      </c>
      <c r="B1357" s="13" t="s">
        <v>6070</v>
      </c>
      <c r="C1357" s="13"/>
      <c r="D1357" s="13" t="s">
        <v>11771</v>
      </c>
      <c r="E1357" s="13" t="s">
        <v>11652</v>
      </c>
      <c r="F1357" s="13"/>
      <c r="G1357" s="13" t="s">
        <v>2584</v>
      </c>
      <c r="H1357" s="13" t="s">
        <v>29</v>
      </c>
      <c r="I1357" s="14">
        <v>44396</v>
      </c>
      <c r="J1357" s="14">
        <v>44396</v>
      </c>
      <c r="K1357" s="13"/>
      <c r="L1357" s="13"/>
      <c r="M1357" s="13"/>
      <c r="N1357" s="13">
        <v>0</v>
      </c>
      <c r="O1357" s="13"/>
      <c r="P1357" s="13" t="s">
        <v>122</v>
      </c>
      <c r="Q1357" s="13"/>
      <c r="R1357" s="13" t="s">
        <v>36</v>
      </c>
      <c r="S1357" s="13" t="s">
        <v>11727</v>
      </c>
      <c r="T1357" s="13" t="s">
        <v>84</v>
      </c>
      <c r="U1357" s="13"/>
      <c r="V1357" s="13"/>
      <c r="W1357" s="13">
        <v>0.05</v>
      </c>
      <c r="X1357" s="13"/>
      <c r="Y1357" s="13"/>
      <c r="Z1357" s="15" t="str">
        <f>VLOOKUP(D1357,'ZOHO Export'!$H:$W,16,FALSE)</f>
        <v>Mark Sensenig</v>
      </c>
      <c r="AA1357" s="15" t="str">
        <f>VLOOKUP(E1357,'ZOHO Export'!$H:$W,16,FALSE)</f>
        <v>Karel De Swert</v>
      </c>
    </row>
    <row r="1358" spans="1:27" x14ac:dyDescent="0.3">
      <c r="A1358" s="13" t="s">
        <v>2587</v>
      </c>
      <c r="B1358" s="13" t="s">
        <v>13309</v>
      </c>
      <c r="C1358" s="13"/>
      <c r="D1358" s="13" t="s">
        <v>11726</v>
      </c>
      <c r="E1358" s="13" t="s">
        <v>11649</v>
      </c>
      <c r="F1358" s="13"/>
      <c r="G1358" s="13" t="s">
        <v>2441</v>
      </c>
      <c r="H1358" s="13" t="s">
        <v>29</v>
      </c>
      <c r="I1358" s="14">
        <v>44393</v>
      </c>
      <c r="J1358" s="14">
        <v>44925</v>
      </c>
      <c r="K1358" s="14">
        <v>44393</v>
      </c>
      <c r="L1358" s="13">
        <v>3000</v>
      </c>
      <c r="M1358" s="13" t="s">
        <v>11726</v>
      </c>
      <c r="N1358" s="13">
        <v>0</v>
      </c>
      <c r="O1358" s="13">
        <v>0</v>
      </c>
      <c r="P1358" s="13" t="s">
        <v>122</v>
      </c>
      <c r="Q1358" s="13"/>
      <c r="R1358" s="13" t="s">
        <v>25</v>
      </c>
      <c r="S1358" s="13" t="s">
        <v>6878</v>
      </c>
      <c r="T1358" s="13" t="s">
        <v>27</v>
      </c>
      <c r="U1358" s="13" t="s">
        <v>27</v>
      </c>
      <c r="V1358" s="13" t="s">
        <v>8790</v>
      </c>
      <c r="W1358" s="13">
        <v>0</v>
      </c>
      <c r="X1358" s="13">
        <v>3000</v>
      </c>
      <c r="Y1358" s="13"/>
      <c r="Z1358" s="15" t="str">
        <f>VLOOKUP(D1358,'ZOHO Export'!$H:$W,16,FALSE)</f>
        <v>Zied Maghrebi</v>
      </c>
      <c r="AA1358" s="15" t="str">
        <f>VLOOKUP(E1358,'ZOHO Export'!$H:$W,16,FALSE)</f>
        <v>Wissem Bensaid</v>
      </c>
    </row>
    <row r="1359" spans="1:27" x14ac:dyDescent="0.3">
      <c r="A1359" s="13" t="s">
        <v>2588</v>
      </c>
      <c r="B1359" s="13" t="s">
        <v>13310</v>
      </c>
      <c r="C1359" s="13"/>
      <c r="D1359" s="13" t="s">
        <v>11719</v>
      </c>
      <c r="E1359" s="13" t="s">
        <v>11649</v>
      </c>
      <c r="F1359" s="13"/>
      <c r="G1359" s="13" t="s">
        <v>787</v>
      </c>
      <c r="H1359" s="13" t="s">
        <v>29</v>
      </c>
      <c r="I1359" s="14">
        <v>44393</v>
      </c>
      <c r="J1359" s="14">
        <v>44397</v>
      </c>
      <c r="K1359" s="14">
        <v>44393</v>
      </c>
      <c r="L1359" s="13">
        <v>1470</v>
      </c>
      <c r="M1359" s="13" t="s">
        <v>11649</v>
      </c>
      <c r="N1359" s="13">
        <v>0</v>
      </c>
      <c r="O1359" s="13">
        <v>0</v>
      </c>
      <c r="P1359" s="13" t="s">
        <v>122</v>
      </c>
      <c r="Q1359" s="13"/>
      <c r="R1359" s="13" t="s">
        <v>25</v>
      </c>
      <c r="S1359" s="13" t="s">
        <v>6878</v>
      </c>
      <c r="T1359" s="13" t="s">
        <v>27</v>
      </c>
      <c r="U1359" s="13" t="s">
        <v>27</v>
      </c>
      <c r="V1359" s="13" t="s">
        <v>8791</v>
      </c>
      <c r="W1359" s="13">
        <v>0</v>
      </c>
      <c r="X1359" s="13">
        <v>1470</v>
      </c>
      <c r="Y1359" s="13"/>
      <c r="Z1359" s="15" t="str">
        <f>VLOOKUP(D1359,'ZOHO Export'!$H:$W,16,FALSE)</f>
        <v>Omar Tounsi</v>
      </c>
      <c r="AA1359" s="15" t="str">
        <f>VLOOKUP(E1359,'ZOHO Export'!$H:$W,16,FALSE)</f>
        <v>Wissem Bensaid</v>
      </c>
    </row>
    <row r="1360" spans="1:27" x14ac:dyDescent="0.3">
      <c r="A1360" s="13" t="s">
        <v>2589</v>
      </c>
      <c r="B1360" s="13" t="s">
        <v>13311</v>
      </c>
      <c r="C1360" s="13"/>
      <c r="D1360" s="13" t="s">
        <v>13272</v>
      </c>
      <c r="E1360" s="13" t="s">
        <v>11649</v>
      </c>
      <c r="F1360" s="13"/>
      <c r="G1360" s="13" t="s">
        <v>13312</v>
      </c>
      <c r="H1360" s="13" t="s">
        <v>29</v>
      </c>
      <c r="I1360" s="14">
        <v>44393</v>
      </c>
      <c r="J1360" s="14">
        <v>44469</v>
      </c>
      <c r="K1360" s="14">
        <v>44393</v>
      </c>
      <c r="L1360" s="13">
        <v>3000</v>
      </c>
      <c r="M1360" s="13" t="s">
        <v>11649</v>
      </c>
      <c r="N1360" s="13">
        <v>0</v>
      </c>
      <c r="O1360" s="13">
        <v>0</v>
      </c>
      <c r="P1360" s="13" t="s">
        <v>122</v>
      </c>
      <c r="Q1360" s="13"/>
      <c r="R1360" s="13" t="s">
        <v>36</v>
      </c>
      <c r="S1360" s="13" t="s">
        <v>6878</v>
      </c>
      <c r="T1360" s="13" t="s">
        <v>27</v>
      </c>
      <c r="U1360" s="13" t="s">
        <v>27</v>
      </c>
      <c r="V1360" s="13" t="s">
        <v>8792</v>
      </c>
      <c r="W1360" s="13">
        <v>0</v>
      </c>
      <c r="X1360" s="13">
        <v>3000</v>
      </c>
      <c r="Y1360" s="13"/>
      <c r="Z1360" s="15" t="str">
        <f>VLOOKUP(D1360,'ZOHO Export'!$H:$W,16,FALSE)</f>
        <v>Ramzi Lahiani</v>
      </c>
      <c r="AA1360" s="15" t="str">
        <f>VLOOKUP(E1360,'ZOHO Export'!$H:$W,16,FALSE)</f>
        <v>Wissem Bensaid</v>
      </c>
    </row>
    <row r="1361" spans="1:27" x14ac:dyDescent="0.3">
      <c r="A1361" s="13" t="s">
        <v>2591</v>
      </c>
      <c r="B1361" s="13" t="s">
        <v>13313</v>
      </c>
      <c r="C1361" s="13"/>
      <c r="D1361" s="13" t="s">
        <v>11726</v>
      </c>
      <c r="E1361" s="13" t="s">
        <v>11649</v>
      </c>
      <c r="F1361" s="13"/>
      <c r="G1361" s="13" t="s">
        <v>2441</v>
      </c>
      <c r="H1361" s="13" t="s">
        <v>29</v>
      </c>
      <c r="I1361" s="14">
        <v>44393</v>
      </c>
      <c r="J1361" s="14">
        <v>44926</v>
      </c>
      <c r="K1361" s="14">
        <v>44393</v>
      </c>
      <c r="L1361" s="13">
        <v>9600</v>
      </c>
      <c r="M1361" s="13" t="s">
        <v>11726</v>
      </c>
      <c r="N1361" s="13">
        <v>0</v>
      </c>
      <c r="O1361" s="13">
        <v>0</v>
      </c>
      <c r="P1361" s="13" t="s">
        <v>122</v>
      </c>
      <c r="Q1361" s="13"/>
      <c r="R1361" s="13" t="s">
        <v>25</v>
      </c>
      <c r="S1361" s="13" t="s">
        <v>6878</v>
      </c>
      <c r="T1361" s="13" t="s">
        <v>27</v>
      </c>
      <c r="U1361" s="13" t="s">
        <v>27</v>
      </c>
      <c r="V1361" s="13" t="s">
        <v>8793</v>
      </c>
      <c r="W1361" s="13">
        <v>0</v>
      </c>
      <c r="X1361" s="13">
        <v>9600</v>
      </c>
      <c r="Y1361" s="13"/>
      <c r="Z1361" s="15" t="str">
        <f>VLOOKUP(D1361,'ZOHO Export'!$H:$W,16,FALSE)</f>
        <v>Zied Maghrebi</v>
      </c>
      <c r="AA1361" s="15" t="str">
        <f>VLOOKUP(E1361,'ZOHO Export'!$H:$W,16,FALSE)</f>
        <v>Wissem Bensaid</v>
      </c>
    </row>
    <row r="1362" spans="1:27" x14ac:dyDescent="0.3">
      <c r="A1362" s="13" t="s">
        <v>2592</v>
      </c>
      <c r="B1362" s="13" t="s">
        <v>13314</v>
      </c>
      <c r="C1362" s="13"/>
      <c r="D1362" s="13" t="s">
        <v>11778</v>
      </c>
      <c r="E1362" s="13" t="s">
        <v>11649</v>
      </c>
      <c r="F1362" s="13"/>
      <c r="G1362" s="13" t="s">
        <v>2044</v>
      </c>
      <c r="H1362" s="13" t="s">
        <v>29</v>
      </c>
      <c r="I1362" s="14">
        <v>44393</v>
      </c>
      <c r="J1362" s="14">
        <v>44620</v>
      </c>
      <c r="K1362" s="14">
        <v>44393</v>
      </c>
      <c r="L1362" s="13">
        <v>7000</v>
      </c>
      <c r="M1362" s="13" t="s">
        <v>11649</v>
      </c>
      <c r="N1362" s="13">
        <v>0</v>
      </c>
      <c r="O1362" s="13">
        <v>0</v>
      </c>
      <c r="P1362" s="13" t="s">
        <v>122</v>
      </c>
      <c r="Q1362" s="13"/>
      <c r="R1362" s="13" t="s">
        <v>25</v>
      </c>
      <c r="S1362" s="13" t="s">
        <v>6878</v>
      </c>
      <c r="T1362" s="13" t="s">
        <v>27</v>
      </c>
      <c r="U1362" s="13" t="s">
        <v>27</v>
      </c>
      <c r="V1362" s="13" t="s">
        <v>8794</v>
      </c>
      <c r="W1362" s="13">
        <v>0</v>
      </c>
      <c r="X1362" s="13">
        <v>7000</v>
      </c>
      <c r="Y1362" s="13"/>
      <c r="Z1362" s="15" t="str">
        <f>VLOOKUP(D1362,'ZOHO Export'!$H:$W,16,FALSE)</f>
        <v>Habib Kharrat</v>
      </c>
      <c r="AA1362" s="15" t="str">
        <f>VLOOKUP(E1362,'ZOHO Export'!$H:$W,16,FALSE)</f>
        <v>Wissem Bensaid</v>
      </c>
    </row>
    <row r="1363" spans="1:27" x14ac:dyDescent="0.3">
      <c r="A1363" s="13" t="s">
        <v>2593</v>
      </c>
      <c r="B1363" s="13" t="s">
        <v>13315</v>
      </c>
      <c r="C1363" s="13"/>
      <c r="D1363" s="13" t="s">
        <v>11726</v>
      </c>
      <c r="E1363" s="13" t="s">
        <v>11649</v>
      </c>
      <c r="F1363" s="13"/>
      <c r="G1363" s="13" t="s">
        <v>48</v>
      </c>
      <c r="H1363" s="13" t="s">
        <v>29</v>
      </c>
      <c r="I1363" s="14">
        <v>44393</v>
      </c>
      <c r="J1363" s="14">
        <v>44926</v>
      </c>
      <c r="K1363" s="14">
        <v>44393</v>
      </c>
      <c r="L1363" s="13">
        <v>1163.6400000000001</v>
      </c>
      <c r="M1363" s="13" t="s">
        <v>11726</v>
      </c>
      <c r="N1363" s="13">
        <v>0</v>
      </c>
      <c r="O1363" s="13">
        <v>0</v>
      </c>
      <c r="P1363" s="13" t="s">
        <v>122</v>
      </c>
      <c r="Q1363" s="13"/>
      <c r="R1363" s="13" t="s">
        <v>43</v>
      </c>
      <c r="S1363" s="13" t="s">
        <v>6878</v>
      </c>
      <c r="T1363" s="13" t="s">
        <v>27</v>
      </c>
      <c r="U1363" s="13" t="s">
        <v>27</v>
      </c>
      <c r="V1363" s="13" t="s">
        <v>8795</v>
      </c>
      <c r="W1363" s="13">
        <v>0</v>
      </c>
      <c r="X1363" s="13">
        <v>1163.6400000000001</v>
      </c>
      <c r="Y1363" s="13"/>
      <c r="Z1363" s="15" t="str">
        <f>VLOOKUP(D1363,'ZOHO Export'!$H:$W,16,FALSE)</f>
        <v>Zied Maghrebi</v>
      </c>
      <c r="AA1363" s="15" t="str">
        <f>VLOOKUP(E1363,'ZOHO Export'!$H:$W,16,FALSE)</f>
        <v>Wissem Bensaid</v>
      </c>
    </row>
    <row r="1364" spans="1:27" x14ac:dyDescent="0.3">
      <c r="A1364" s="13" t="s">
        <v>2594</v>
      </c>
      <c r="B1364" s="13" t="s">
        <v>6077</v>
      </c>
      <c r="C1364" s="13"/>
      <c r="D1364" s="13" t="s">
        <v>13277</v>
      </c>
      <c r="E1364" s="13" t="s">
        <v>13277</v>
      </c>
      <c r="F1364" s="13"/>
      <c r="G1364" s="13" t="s">
        <v>2595</v>
      </c>
      <c r="H1364" s="13" t="s">
        <v>29</v>
      </c>
      <c r="I1364" s="14">
        <v>44392</v>
      </c>
      <c r="J1364" s="14">
        <v>44530</v>
      </c>
      <c r="K1364" s="14">
        <v>44392</v>
      </c>
      <c r="L1364" s="13">
        <v>39042</v>
      </c>
      <c r="M1364" s="13" t="s">
        <v>11785</v>
      </c>
      <c r="N1364" s="13">
        <v>0</v>
      </c>
      <c r="O1364" s="13">
        <v>0</v>
      </c>
      <c r="P1364" s="13" t="s">
        <v>122</v>
      </c>
      <c r="Q1364" s="13"/>
      <c r="R1364" s="13" t="s">
        <v>75</v>
      </c>
      <c r="S1364" s="13" t="s">
        <v>11653</v>
      </c>
      <c r="T1364" s="13" t="s">
        <v>64</v>
      </c>
      <c r="U1364" s="13" t="s">
        <v>11853</v>
      </c>
      <c r="V1364" s="13" t="s">
        <v>8796</v>
      </c>
      <c r="W1364" s="13">
        <v>6</v>
      </c>
      <c r="X1364" s="13">
        <v>39042</v>
      </c>
      <c r="Y1364" s="13"/>
      <c r="Z1364" s="15" t="e">
        <f>VLOOKUP(D1364,'ZOHO Export'!$H:$W,16,FALSE)</f>
        <v>#N/A</v>
      </c>
      <c r="AA1364" s="15" t="e">
        <f>VLOOKUP(E1364,'ZOHO Export'!$H:$W,16,FALSE)</f>
        <v>#N/A</v>
      </c>
    </row>
    <row r="1365" spans="1:27" x14ac:dyDescent="0.3">
      <c r="A1365" s="13" t="s">
        <v>2596</v>
      </c>
      <c r="B1365" s="13" t="s">
        <v>6078</v>
      </c>
      <c r="C1365" s="13"/>
      <c r="D1365" s="13" t="s">
        <v>11655</v>
      </c>
      <c r="E1365" s="13" t="s">
        <v>11722</v>
      </c>
      <c r="F1365" s="13"/>
      <c r="G1365" s="13" t="s">
        <v>2597</v>
      </c>
      <c r="H1365" s="13" t="s">
        <v>29</v>
      </c>
      <c r="I1365" s="14">
        <v>44391</v>
      </c>
      <c r="J1365" s="14">
        <v>44525</v>
      </c>
      <c r="K1365" s="14">
        <v>44391</v>
      </c>
      <c r="L1365" s="13">
        <v>8000</v>
      </c>
      <c r="M1365" s="13" t="s">
        <v>11655</v>
      </c>
      <c r="N1365" s="13">
        <v>0</v>
      </c>
      <c r="O1365" s="13">
        <v>0</v>
      </c>
      <c r="P1365" s="13" t="s">
        <v>122</v>
      </c>
      <c r="Q1365" s="13"/>
      <c r="R1365" s="13" t="s">
        <v>43</v>
      </c>
      <c r="S1365" s="13" t="s">
        <v>11768</v>
      </c>
      <c r="T1365" s="13" t="s">
        <v>45</v>
      </c>
      <c r="U1365" s="13" t="s">
        <v>45</v>
      </c>
      <c r="V1365" s="13" t="s">
        <v>8797</v>
      </c>
      <c r="W1365" s="13">
        <v>70</v>
      </c>
      <c r="X1365" s="13">
        <v>8000</v>
      </c>
      <c r="Y1365" s="13"/>
      <c r="Z1365" s="15" t="str">
        <f>VLOOKUP(D1365,'ZOHO Export'!$H:$W,16,FALSE)</f>
        <v>Laura Cestau</v>
      </c>
      <c r="AA1365" s="15" t="str">
        <f>VLOOKUP(E1365,'ZOHO Export'!$H:$W,16,FALSE)</f>
        <v>Juan Juarez Quintana</v>
      </c>
    </row>
    <row r="1366" spans="1:27" x14ac:dyDescent="0.3">
      <c r="A1366" s="13" t="s">
        <v>2598</v>
      </c>
      <c r="B1366" s="13" t="s">
        <v>6079</v>
      </c>
      <c r="C1366" s="13" t="s">
        <v>13316</v>
      </c>
      <c r="D1366" s="13" t="s">
        <v>11843</v>
      </c>
      <c r="E1366" s="13" t="s">
        <v>11773</v>
      </c>
      <c r="F1366" s="13" t="s">
        <v>11723</v>
      </c>
      <c r="G1366" s="13" t="s">
        <v>2599</v>
      </c>
      <c r="H1366" s="13" t="s">
        <v>59</v>
      </c>
      <c r="I1366" s="14">
        <v>44385</v>
      </c>
      <c r="J1366" s="14">
        <v>44385</v>
      </c>
      <c r="K1366" s="13"/>
      <c r="L1366" s="13"/>
      <c r="M1366" s="13"/>
      <c r="N1366" s="13">
        <v>0</v>
      </c>
      <c r="O1366" s="13"/>
      <c r="P1366" s="13" t="s">
        <v>122</v>
      </c>
      <c r="Q1366" s="13"/>
      <c r="R1366" s="13" t="s">
        <v>43</v>
      </c>
      <c r="S1366" s="13" t="s">
        <v>13317</v>
      </c>
      <c r="T1366" s="13" t="s">
        <v>38</v>
      </c>
      <c r="U1366" s="13" t="s">
        <v>38</v>
      </c>
      <c r="V1366" s="13" t="s">
        <v>8798</v>
      </c>
      <c r="W1366" s="13">
        <v>0.5</v>
      </c>
      <c r="X1366" s="13"/>
      <c r="Y1366" s="13"/>
      <c r="Z1366" s="15" t="str">
        <f>VLOOKUP(D1366,'ZOHO Export'!$H:$W,16,FALSE)</f>
        <v>Emmanuel Van De Casteele</v>
      </c>
      <c r="AA1366" s="15" t="str">
        <f>VLOOKUP(E1366,'ZOHO Export'!$H:$W,16,FALSE)</f>
        <v>Bram Puttemans</v>
      </c>
    </row>
    <row r="1367" spans="1:27" x14ac:dyDescent="0.3">
      <c r="A1367" s="13" t="s">
        <v>2601</v>
      </c>
      <c r="B1367" s="13" t="s">
        <v>6080</v>
      </c>
      <c r="C1367" s="13"/>
      <c r="D1367" s="13" t="s">
        <v>12503</v>
      </c>
      <c r="E1367" s="13" t="s">
        <v>11844</v>
      </c>
      <c r="F1367" s="13" t="s">
        <v>11723</v>
      </c>
      <c r="G1367" s="13" t="s">
        <v>13318</v>
      </c>
      <c r="H1367" s="13" t="s">
        <v>29</v>
      </c>
      <c r="I1367" s="14">
        <v>44383</v>
      </c>
      <c r="J1367" s="14">
        <v>44439</v>
      </c>
      <c r="K1367" s="14">
        <v>44383</v>
      </c>
      <c r="L1367" s="13">
        <v>1028.8499999999999</v>
      </c>
      <c r="M1367" s="13" t="s">
        <v>12503</v>
      </c>
      <c r="N1367" s="13">
        <v>0</v>
      </c>
      <c r="O1367" s="13">
        <v>0</v>
      </c>
      <c r="P1367" s="13" t="s">
        <v>122</v>
      </c>
      <c r="Q1367" s="13"/>
      <c r="R1367" s="13" t="s">
        <v>43</v>
      </c>
      <c r="S1367" s="13" t="s">
        <v>13319</v>
      </c>
      <c r="T1367" s="13" t="s">
        <v>38</v>
      </c>
      <c r="U1367" s="13" t="s">
        <v>38</v>
      </c>
      <c r="V1367" s="13" t="s">
        <v>8799</v>
      </c>
      <c r="W1367" s="13">
        <v>0</v>
      </c>
      <c r="X1367" s="13">
        <v>1028.8499999999999</v>
      </c>
      <c r="Y1367" s="13"/>
      <c r="Z1367" s="15" t="e">
        <f>VLOOKUP(D1367,'ZOHO Export'!$H:$W,16,FALSE)</f>
        <v>#N/A</v>
      </c>
      <c r="AA1367" s="15" t="e">
        <f>VLOOKUP(E1367,'ZOHO Export'!$H:$W,16,FALSE)</f>
        <v>#N/A</v>
      </c>
    </row>
    <row r="1368" spans="1:27" x14ac:dyDescent="0.3">
      <c r="A1368" s="13" t="s">
        <v>2603</v>
      </c>
      <c r="B1368" s="13" t="s">
        <v>6081</v>
      </c>
      <c r="C1368" s="13"/>
      <c r="D1368" s="13" t="s">
        <v>11829</v>
      </c>
      <c r="E1368" s="13" t="s">
        <v>11896</v>
      </c>
      <c r="F1368" s="13" t="s">
        <v>12601</v>
      </c>
      <c r="G1368" s="13" t="s">
        <v>2604</v>
      </c>
      <c r="H1368" s="13" t="s">
        <v>29</v>
      </c>
      <c r="I1368" s="14">
        <v>44379</v>
      </c>
      <c r="J1368" s="14">
        <v>44773</v>
      </c>
      <c r="K1368" s="14">
        <v>44379</v>
      </c>
      <c r="L1368" s="13">
        <v>16688</v>
      </c>
      <c r="M1368" s="13" t="s">
        <v>13320</v>
      </c>
      <c r="N1368" s="13">
        <v>0</v>
      </c>
      <c r="O1368" s="13">
        <v>0</v>
      </c>
      <c r="P1368" s="13" t="s">
        <v>122</v>
      </c>
      <c r="Q1368" s="13"/>
      <c r="R1368" s="13" t="s">
        <v>25</v>
      </c>
      <c r="S1368" s="13" t="s">
        <v>13321</v>
      </c>
      <c r="T1368" s="13" t="s">
        <v>38</v>
      </c>
      <c r="U1368" s="13" t="s">
        <v>38</v>
      </c>
      <c r="V1368" s="13" t="s">
        <v>8800</v>
      </c>
      <c r="W1368" s="13">
        <v>0.1</v>
      </c>
      <c r="X1368" s="13">
        <v>16688</v>
      </c>
      <c r="Y1368" s="13"/>
      <c r="Z1368" s="15" t="str">
        <f>VLOOKUP(D1368,'ZOHO Export'!$H:$W,16,FALSE)</f>
        <v>William Beyst</v>
      </c>
      <c r="AA1368" s="15" t="str">
        <f>VLOOKUP(E1368,'ZOHO Export'!$H:$W,16,FALSE)</f>
        <v>Emilie Cambier</v>
      </c>
    </row>
    <row r="1369" spans="1:27" x14ac:dyDescent="0.3">
      <c r="A1369" s="13" t="s">
        <v>2606</v>
      </c>
      <c r="B1369" s="13" t="s">
        <v>13322</v>
      </c>
      <c r="C1369" s="13"/>
      <c r="D1369" s="13" t="s">
        <v>11735</v>
      </c>
      <c r="E1369" s="13" t="s">
        <v>11649</v>
      </c>
      <c r="F1369" s="13"/>
      <c r="G1369" s="13" t="s">
        <v>2540</v>
      </c>
      <c r="H1369" s="13" t="s">
        <v>29</v>
      </c>
      <c r="I1369" s="14">
        <v>44378</v>
      </c>
      <c r="J1369" s="14">
        <v>44469</v>
      </c>
      <c r="K1369" s="14">
        <v>44378</v>
      </c>
      <c r="L1369" s="13">
        <v>1666.67</v>
      </c>
      <c r="M1369" s="13" t="s">
        <v>11649</v>
      </c>
      <c r="N1369" s="13">
        <v>0</v>
      </c>
      <c r="O1369" s="13">
        <v>0</v>
      </c>
      <c r="P1369" s="13" t="s">
        <v>122</v>
      </c>
      <c r="Q1369" s="13"/>
      <c r="R1369" s="13" t="s">
        <v>25</v>
      </c>
      <c r="S1369" s="13" t="s">
        <v>6878</v>
      </c>
      <c r="T1369" s="13" t="s">
        <v>27</v>
      </c>
      <c r="U1369" s="13" t="s">
        <v>27</v>
      </c>
      <c r="V1369" s="13" t="s">
        <v>8801</v>
      </c>
      <c r="W1369" s="13">
        <v>0</v>
      </c>
      <c r="X1369" s="13">
        <v>1666.67</v>
      </c>
      <c r="Y1369" s="13"/>
      <c r="Z1369" s="15" t="str">
        <f>VLOOKUP(D1369,'ZOHO Export'!$H:$W,16,FALSE)</f>
        <v>Mohamed Hedi Hammemi</v>
      </c>
      <c r="AA1369" s="15" t="str">
        <f>VLOOKUP(E1369,'ZOHO Export'!$H:$W,16,FALSE)</f>
        <v>Wissem Bensaid</v>
      </c>
    </row>
    <row r="1370" spans="1:27" x14ac:dyDescent="0.3">
      <c r="A1370" s="13" t="s">
        <v>2607</v>
      </c>
      <c r="B1370" s="13" t="s">
        <v>13323</v>
      </c>
      <c r="C1370" s="13"/>
      <c r="D1370" s="13" t="s">
        <v>11735</v>
      </c>
      <c r="E1370" s="13" t="s">
        <v>11649</v>
      </c>
      <c r="F1370" s="13"/>
      <c r="G1370" s="13" t="s">
        <v>127</v>
      </c>
      <c r="H1370" s="13" t="s">
        <v>29</v>
      </c>
      <c r="I1370" s="14">
        <v>44378</v>
      </c>
      <c r="J1370" s="13"/>
      <c r="K1370" s="14">
        <v>44378</v>
      </c>
      <c r="L1370" s="13">
        <v>9500</v>
      </c>
      <c r="M1370" s="13" t="s">
        <v>11649</v>
      </c>
      <c r="N1370" s="13">
        <v>0</v>
      </c>
      <c r="O1370" s="13">
        <v>0</v>
      </c>
      <c r="P1370" s="13" t="s">
        <v>574</v>
      </c>
      <c r="Q1370" s="13"/>
      <c r="R1370" s="13" t="s">
        <v>25</v>
      </c>
      <c r="S1370" s="13" t="s">
        <v>6878</v>
      </c>
      <c r="T1370" s="13" t="s">
        <v>27</v>
      </c>
      <c r="U1370" s="13" t="s">
        <v>27</v>
      </c>
      <c r="V1370" s="13" t="s">
        <v>8802</v>
      </c>
      <c r="W1370" s="13">
        <v>0</v>
      </c>
      <c r="X1370" s="13">
        <v>9500</v>
      </c>
      <c r="Y1370" s="13"/>
      <c r="Z1370" s="15" t="str">
        <f>VLOOKUP(D1370,'ZOHO Export'!$H:$W,16,FALSE)</f>
        <v>Mohamed Hedi Hammemi</v>
      </c>
      <c r="AA1370" s="15" t="str">
        <f>VLOOKUP(E1370,'ZOHO Export'!$H:$W,16,FALSE)</f>
        <v>Wissem Bensaid</v>
      </c>
    </row>
    <row r="1371" spans="1:27" x14ac:dyDescent="0.3">
      <c r="A1371" s="13" t="s">
        <v>2608</v>
      </c>
      <c r="B1371" s="13" t="s">
        <v>13324</v>
      </c>
      <c r="C1371" s="13"/>
      <c r="D1371" s="13" t="s">
        <v>11735</v>
      </c>
      <c r="E1371" s="13" t="s">
        <v>11649</v>
      </c>
      <c r="F1371" s="13"/>
      <c r="G1371" s="13" t="s">
        <v>127</v>
      </c>
      <c r="H1371" s="13" t="s">
        <v>29</v>
      </c>
      <c r="I1371" s="14">
        <v>44378</v>
      </c>
      <c r="J1371" s="14">
        <v>45952</v>
      </c>
      <c r="K1371" s="14">
        <v>44378</v>
      </c>
      <c r="L1371" s="13">
        <v>7500</v>
      </c>
      <c r="M1371" s="13" t="s">
        <v>11649</v>
      </c>
      <c r="N1371" s="13">
        <v>0</v>
      </c>
      <c r="O1371" s="13">
        <v>0</v>
      </c>
      <c r="P1371" s="13" t="s">
        <v>122</v>
      </c>
      <c r="Q1371" s="13"/>
      <c r="R1371" s="13" t="s">
        <v>25</v>
      </c>
      <c r="S1371" s="13" t="s">
        <v>6878</v>
      </c>
      <c r="T1371" s="13" t="s">
        <v>27</v>
      </c>
      <c r="U1371" s="13" t="s">
        <v>27</v>
      </c>
      <c r="V1371" s="13" t="s">
        <v>8803</v>
      </c>
      <c r="W1371" s="13">
        <v>0</v>
      </c>
      <c r="X1371" s="13">
        <v>7500</v>
      </c>
      <c r="Y1371" s="13"/>
      <c r="Z1371" s="15" t="str">
        <f>VLOOKUP(D1371,'ZOHO Export'!$H:$W,16,FALSE)</f>
        <v>Mohamed Hedi Hammemi</v>
      </c>
      <c r="AA1371" s="15" t="str">
        <f>VLOOKUP(E1371,'ZOHO Export'!$H:$W,16,FALSE)</f>
        <v>Wissem Bensaid</v>
      </c>
    </row>
    <row r="1372" spans="1:27" x14ac:dyDescent="0.3">
      <c r="A1372" s="13" t="s">
        <v>2609</v>
      </c>
      <c r="B1372" s="13" t="s">
        <v>13325</v>
      </c>
      <c r="C1372" s="13"/>
      <c r="D1372" s="13" t="s">
        <v>12111</v>
      </c>
      <c r="E1372" s="13" t="s">
        <v>11649</v>
      </c>
      <c r="F1372" s="13"/>
      <c r="G1372" s="13" t="s">
        <v>1979</v>
      </c>
      <c r="H1372" s="13" t="s">
        <v>29</v>
      </c>
      <c r="I1372" s="14">
        <v>44378</v>
      </c>
      <c r="J1372" s="14">
        <v>45046</v>
      </c>
      <c r="K1372" s="14">
        <v>44378</v>
      </c>
      <c r="L1372" s="13">
        <v>17169.599999999999</v>
      </c>
      <c r="M1372" s="13" t="s">
        <v>11649</v>
      </c>
      <c r="N1372" s="13">
        <v>0</v>
      </c>
      <c r="O1372" s="13">
        <v>0</v>
      </c>
      <c r="P1372" s="13" t="s">
        <v>122</v>
      </c>
      <c r="Q1372" s="13"/>
      <c r="R1372" s="13" t="s">
        <v>104</v>
      </c>
      <c r="S1372" s="13" t="s">
        <v>6878</v>
      </c>
      <c r="T1372" s="13" t="s">
        <v>27</v>
      </c>
      <c r="U1372" s="13" t="s">
        <v>27</v>
      </c>
      <c r="V1372" s="13" t="s">
        <v>8804</v>
      </c>
      <c r="W1372" s="13">
        <v>0</v>
      </c>
      <c r="X1372" s="13">
        <v>17169.599999999999</v>
      </c>
      <c r="Y1372" s="13"/>
      <c r="Z1372" s="15" t="str">
        <f>VLOOKUP(D1372,'ZOHO Export'!$H:$W,16,FALSE)</f>
        <v>Oussema Baccour</v>
      </c>
      <c r="AA1372" s="15" t="str">
        <f>VLOOKUP(E1372,'ZOHO Export'!$H:$W,16,FALSE)</f>
        <v>Wissem Bensaid</v>
      </c>
    </row>
    <row r="1373" spans="1:27" x14ac:dyDescent="0.3">
      <c r="A1373" s="13" t="s">
        <v>2610</v>
      </c>
      <c r="B1373" s="13" t="s">
        <v>13326</v>
      </c>
      <c r="C1373" s="13"/>
      <c r="D1373" s="13" t="s">
        <v>11767</v>
      </c>
      <c r="E1373" s="13" t="s">
        <v>11767</v>
      </c>
      <c r="F1373" s="13"/>
      <c r="G1373" s="13" t="s">
        <v>930</v>
      </c>
      <c r="H1373" s="13" t="s">
        <v>29</v>
      </c>
      <c r="I1373" s="14">
        <v>44378</v>
      </c>
      <c r="J1373" s="14">
        <v>45778</v>
      </c>
      <c r="K1373" s="14">
        <v>44378</v>
      </c>
      <c r="L1373" s="13">
        <v>7951.5</v>
      </c>
      <c r="M1373" s="13" t="s">
        <v>11767</v>
      </c>
      <c r="N1373" s="13">
        <v>0</v>
      </c>
      <c r="O1373" s="13">
        <v>0</v>
      </c>
      <c r="P1373" s="13" t="s">
        <v>122</v>
      </c>
      <c r="Q1373" s="13"/>
      <c r="R1373" s="13" t="s">
        <v>43</v>
      </c>
      <c r="S1373" s="13" t="s">
        <v>6878</v>
      </c>
      <c r="T1373" s="13" t="s">
        <v>58</v>
      </c>
      <c r="U1373" s="13" t="s">
        <v>58</v>
      </c>
      <c r="V1373" s="13" t="s">
        <v>8805</v>
      </c>
      <c r="W1373" s="13">
        <v>11</v>
      </c>
      <c r="X1373" s="13">
        <v>7951.5</v>
      </c>
      <c r="Y1373" s="13"/>
      <c r="Z1373" s="15" t="str">
        <f>VLOOKUP(D1373,'ZOHO Export'!$H:$W,16,FALSE)</f>
        <v>Paqui Romero</v>
      </c>
      <c r="AA1373" s="15" t="str">
        <f>VLOOKUP(E1373,'ZOHO Export'!$H:$W,16,FALSE)</f>
        <v>Paqui Romero</v>
      </c>
    </row>
    <row r="1374" spans="1:27" x14ac:dyDescent="0.3">
      <c r="A1374" s="13" t="s">
        <v>2611</v>
      </c>
      <c r="B1374" s="13" t="s">
        <v>6087</v>
      </c>
      <c r="C1374" s="13"/>
      <c r="D1374" s="13" t="s">
        <v>11736</v>
      </c>
      <c r="E1374" s="13" t="s">
        <v>11736</v>
      </c>
      <c r="F1374" s="13"/>
      <c r="G1374" s="13" t="s">
        <v>1515</v>
      </c>
      <c r="H1374" s="13" t="s">
        <v>59</v>
      </c>
      <c r="I1374" s="14">
        <v>44376</v>
      </c>
      <c r="J1374" s="14">
        <v>44680</v>
      </c>
      <c r="K1374" s="14">
        <v>45065</v>
      </c>
      <c r="L1374" s="13">
        <v>756</v>
      </c>
      <c r="M1374" s="13" t="s">
        <v>11736</v>
      </c>
      <c r="N1374" s="13">
        <v>4</v>
      </c>
      <c r="O1374" s="13">
        <v>4</v>
      </c>
      <c r="P1374" s="13" t="s">
        <v>122</v>
      </c>
      <c r="Q1374" s="13"/>
      <c r="R1374" s="13" t="s">
        <v>43</v>
      </c>
      <c r="S1374" s="13" t="s">
        <v>12051</v>
      </c>
      <c r="T1374" s="13" t="s">
        <v>45</v>
      </c>
      <c r="U1374" s="13" t="s">
        <v>11683</v>
      </c>
      <c r="V1374" s="13" t="s">
        <v>8806</v>
      </c>
      <c r="W1374" s="13">
        <v>1</v>
      </c>
      <c r="X1374" s="13">
        <v>9852.7999999999993</v>
      </c>
      <c r="Y1374" s="13"/>
      <c r="Z1374" s="15" t="str">
        <f>VLOOKUP(D1374,'ZOHO Export'!$H:$W,16,FALSE)</f>
        <v>Begona Soto</v>
      </c>
      <c r="AA1374" s="15" t="str">
        <f>VLOOKUP(E1374,'ZOHO Export'!$H:$W,16,FALSE)</f>
        <v>Begona Soto</v>
      </c>
    </row>
    <row r="1375" spans="1:27" x14ac:dyDescent="0.3">
      <c r="A1375" s="13" t="s">
        <v>2613</v>
      </c>
      <c r="B1375" s="13" t="s">
        <v>6088</v>
      </c>
      <c r="C1375" s="13"/>
      <c r="D1375" s="13" t="s">
        <v>11722</v>
      </c>
      <c r="E1375" s="13" t="s">
        <v>11736</v>
      </c>
      <c r="F1375" s="13"/>
      <c r="G1375" s="13" t="s">
        <v>2614</v>
      </c>
      <c r="H1375" s="13" t="s">
        <v>29</v>
      </c>
      <c r="I1375" s="14">
        <v>44375</v>
      </c>
      <c r="J1375" s="14">
        <v>44621</v>
      </c>
      <c r="K1375" s="14">
        <v>44375</v>
      </c>
      <c r="L1375" s="13">
        <v>7500</v>
      </c>
      <c r="M1375" s="13" t="s">
        <v>11722</v>
      </c>
      <c r="N1375" s="13">
        <v>0</v>
      </c>
      <c r="O1375" s="13">
        <v>0</v>
      </c>
      <c r="P1375" s="13" t="s">
        <v>122</v>
      </c>
      <c r="Q1375" s="13"/>
      <c r="R1375" s="13" t="s">
        <v>43</v>
      </c>
      <c r="S1375" s="13" t="s">
        <v>11768</v>
      </c>
      <c r="T1375" s="13" t="s">
        <v>45</v>
      </c>
      <c r="U1375" s="13" t="s">
        <v>45</v>
      </c>
      <c r="V1375" s="13" t="s">
        <v>8807</v>
      </c>
      <c r="W1375" s="13">
        <v>7500</v>
      </c>
      <c r="X1375" s="13">
        <v>7500</v>
      </c>
      <c r="Y1375" s="13" t="s">
        <v>9616</v>
      </c>
      <c r="Z1375" s="15" t="str">
        <f>VLOOKUP(D1375,'ZOHO Export'!$H:$W,16,FALSE)</f>
        <v>Juan Juarez Quintana</v>
      </c>
      <c r="AA1375" s="15" t="str">
        <f>VLOOKUP(E1375,'ZOHO Export'!$H:$W,16,FALSE)</f>
        <v>Begona Soto</v>
      </c>
    </row>
    <row r="1376" spans="1:27" x14ac:dyDescent="0.3">
      <c r="A1376" s="13" t="s">
        <v>2615</v>
      </c>
      <c r="B1376" s="13" t="s">
        <v>6089</v>
      </c>
      <c r="C1376" s="13" t="s">
        <v>13327</v>
      </c>
      <c r="D1376" s="13" t="s">
        <v>12367</v>
      </c>
      <c r="E1376" s="13" t="s">
        <v>11722</v>
      </c>
      <c r="F1376" s="13" t="s">
        <v>12246</v>
      </c>
      <c r="G1376" s="13" t="s">
        <v>11550</v>
      </c>
      <c r="H1376" s="13" t="s">
        <v>29</v>
      </c>
      <c r="I1376" s="14">
        <v>44375</v>
      </c>
      <c r="J1376" s="13"/>
      <c r="K1376" s="14">
        <v>46064</v>
      </c>
      <c r="L1376" s="13">
        <v>5791.5</v>
      </c>
      <c r="M1376" s="13" t="s">
        <v>12367</v>
      </c>
      <c r="N1376" s="13">
        <v>23</v>
      </c>
      <c r="O1376" s="13">
        <v>31</v>
      </c>
      <c r="P1376" s="13" t="s">
        <v>28</v>
      </c>
      <c r="Q1376" s="13"/>
      <c r="R1376" s="13" t="s">
        <v>43</v>
      </c>
      <c r="S1376" s="13" t="s">
        <v>13328</v>
      </c>
      <c r="T1376" s="13" t="s">
        <v>178</v>
      </c>
      <c r="U1376" s="13" t="s">
        <v>13329</v>
      </c>
      <c r="V1376" s="13" t="s">
        <v>8808</v>
      </c>
      <c r="W1376" s="13">
        <v>7</v>
      </c>
      <c r="X1376" s="13">
        <v>661649.79</v>
      </c>
      <c r="Y1376" s="13"/>
      <c r="Z1376" s="15" t="str">
        <f>VLOOKUP(D1376,'ZOHO Export'!$H:$W,16,FALSE)</f>
        <v>Ignacio Zarrabeitia</v>
      </c>
      <c r="AA1376" s="15" t="str">
        <f>VLOOKUP(E1376,'ZOHO Export'!$H:$W,16,FALSE)</f>
        <v>Juan Juarez Quintana</v>
      </c>
    </row>
    <row r="1377" spans="1:27" x14ac:dyDescent="0.3">
      <c r="A1377" s="13" t="s">
        <v>2618</v>
      </c>
      <c r="B1377" s="13" t="s">
        <v>6090</v>
      </c>
      <c r="C1377" s="13"/>
      <c r="D1377" s="13" t="s">
        <v>13277</v>
      </c>
      <c r="E1377" s="13" t="s">
        <v>13277</v>
      </c>
      <c r="F1377" s="13"/>
      <c r="G1377" s="13" t="s">
        <v>2405</v>
      </c>
      <c r="H1377" s="13" t="s">
        <v>59</v>
      </c>
      <c r="I1377" s="14">
        <v>44375</v>
      </c>
      <c r="J1377" s="14">
        <v>44637</v>
      </c>
      <c r="K1377" s="14">
        <v>44375</v>
      </c>
      <c r="L1377" s="13">
        <v>24648.3</v>
      </c>
      <c r="M1377" s="13" t="s">
        <v>13277</v>
      </c>
      <c r="N1377" s="13">
        <v>0</v>
      </c>
      <c r="O1377" s="13">
        <v>0</v>
      </c>
      <c r="P1377" s="13" t="s">
        <v>122</v>
      </c>
      <c r="Q1377" s="13"/>
      <c r="R1377" s="13" t="s">
        <v>43</v>
      </c>
      <c r="S1377" s="13" t="s">
        <v>6878</v>
      </c>
      <c r="T1377" s="13" t="s">
        <v>64</v>
      </c>
      <c r="U1377" s="13" t="s">
        <v>64</v>
      </c>
      <c r="V1377" s="13" t="s">
        <v>8809</v>
      </c>
      <c r="W1377" s="13">
        <v>6</v>
      </c>
      <c r="X1377" s="13">
        <v>24648.3</v>
      </c>
      <c r="Y1377" s="13"/>
      <c r="Z1377" s="15" t="e">
        <f>VLOOKUP(D1377,'ZOHO Export'!$H:$W,16,FALSE)</f>
        <v>#N/A</v>
      </c>
      <c r="AA1377" s="15" t="e">
        <f>VLOOKUP(E1377,'ZOHO Export'!$H:$W,16,FALSE)</f>
        <v>#N/A</v>
      </c>
    </row>
    <row r="1378" spans="1:27" x14ac:dyDescent="0.3">
      <c r="A1378" s="13" t="s">
        <v>2619</v>
      </c>
      <c r="B1378" s="13" t="s">
        <v>6091</v>
      </c>
      <c r="C1378" s="13"/>
      <c r="D1378" s="13" t="s">
        <v>11890</v>
      </c>
      <c r="E1378" s="13" t="s">
        <v>11649</v>
      </c>
      <c r="F1378" s="13"/>
      <c r="G1378" s="13" t="s">
        <v>964</v>
      </c>
      <c r="H1378" s="13" t="s">
        <v>29</v>
      </c>
      <c r="I1378" s="14">
        <v>44372</v>
      </c>
      <c r="J1378" s="14">
        <v>44592</v>
      </c>
      <c r="K1378" s="14">
        <v>44372</v>
      </c>
      <c r="L1378" s="13">
        <v>4108.75</v>
      </c>
      <c r="M1378" s="13" t="s">
        <v>11649</v>
      </c>
      <c r="N1378" s="13">
        <v>0</v>
      </c>
      <c r="O1378" s="13">
        <v>0</v>
      </c>
      <c r="P1378" s="13" t="s">
        <v>122</v>
      </c>
      <c r="Q1378" s="13"/>
      <c r="R1378" s="13" t="s">
        <v>82</v>
      </c>
      <c r="S1378" s="13" t="s">
        <v>6878</v>
      </c>
      <c r="T1378" s="13" t="s">
        <v>27</v>
      </c>
      <c r="U1378" s="13" t="s">
        <v>27</v>
      </c>
      <c r="V1378" s="13" t="s">
        <v>8810</v>
      </c>
      <c r="W1378" s="13">
        <v>0</v>
      </c>
      <c r="X1378" s="13">
        <v>4108.75</v>
      </c>
      <c r="Y1378" s="13"/>
      <c r="Z1378" s="15" t="str">
        <f>VLOOKUP(D1378,'ZOHO Export'!$H:$W,16,FALSE)</f>
        <v>Fedi Saadaoui</v>
      </c>
      <c r="AA1378" s="15" t="str">
        <f>VLOOKUP(E1378,'ZOHO Export'!$H:$W,16,FALSE)</f>
        <v>Wissem Bensaid</v>
      </c>
    </row>
    <row r="1379" spans="1:27" x14ac:dyDescent="0.3">
      <c r="A1379" s="13" t="s">
        <v>2620</v>
      </c>
      <c r="B1379" s="13" t="s">
        <v>13330</v>
      </c>
      <c r="C1379" s="13"/>
      <c r="D1379" s="13" t="s">
        <v>12590</v>
      </c>
      <c r="E1379" s="13" t="s">
        <v>11649</v>
      </c>
      <c r="F1379" s="13"/>
      <c r="G1379" s="13" t="s">
        <v>870</v>
      </c>
      <c r="H1379" s="13" t="s">
        <v>29</v>
      </c>
      <c r="I1379" s="14">
        <v>44372</v>
      </c>
      <c r="J1379" s="14">
        <v>44773</v>
      </c>
      <c r="K1379" s="14">
        <v>44372</v>
      </c>
      <c r="L1379" s="13">
        <v>37867.5</v>
      </c>
      <c r="M1379" s="13" t="s">
        <v>11649</v>
      </c>
      <c r="N1379" s="13">
        <v>0</v>
      </c>
      <c r="O1379" s="13">
        <v>0</v>
      </c>
      <c r="P1379" s="13" t="s">
        <v>122</v>
      </c>
      <c r="Q1379" s="13"/>
      <c r="R1379" s="13" t="s">
        <v>104</v>
      </c>
      <c r="S1379" s="13" t="s">
        <v>6878</v>
      </c>
      <c r="T1379" s="13" t="s">
        <v>27</v>
      </c>
      <c r="U1379" s="13" t="s">
        <v>27</v>
      </c>
      <c r="V1379" s="13" t="s">
        <v>8811</v>
      </c>
      <c r="W1379" s="13">
        <v>0</v>
      </c>
      <c r="X1379" s="13">
        <v>37867.5</v>
      </c>
      <c r="Y1379" s="13"/>
      <c r="Z1379" s="15" t="str">
        <f>VLOOKUP(D1379,'ZOHO Export'!$H:$W,16,FALSE)</f>
        <v>Sires Baklouti</v>
      </c>
      <c r="AA1379" s="15" t="str">
        <f>VLOOKUP(E1379,'ZOHO Export'!$H:$W,16,FALSE)</f>
        <v>Wissem Bensaid</v>
      </c>
    </row>
    <row r="1380" spans="1:27" x14ac:dyDescent="0.3">
      <c r="A1380" s="13" t="s">
        <v>2621</v>
      </c>
      <c r="B1380" s="13" t="s">
        <v>13331</v>
      </c>
      <c r="C1380" s="13"/>
      <c r="D1380" s="13" t="s">
        <v>13272</v>
      </c>
      <c r="E1380" s="13" t="s">
        <v>11649</v>
      </c>
      <c r="F1380" s="13"/>
      <c r="G1380" s="13" t="s">
        <v>13060</v>
      </c>
      <c r="H1380" s="13" t="s">
        <v>29</v>
      </c>
      <c r="I1380" s="14">
        <v>44372</v>
      </c>
      <c r="J1380" s="14">
        <v>44561</v>
      </c>
      <c r="K1380" s="14">
        <v>44372</v>
      </c>
      <c r="L1380" s="13">
        <v>2025</v>
      </c>
      <c r="M1380" s="13" t="s">
        <v>11649</v>
      </c>
      <c r="N1380" s="13">
        <v>0</v>
      </c>
      <c r="O1380" s="13">
        <v>0</v>
      </c>
      <c r="P1380" s="13" t="s">
        <v>122</v>
      </c>
      <c r="Q1380" s="13"/>
      <c r="R1380" s="13" t="s">
        <v>82</v>
      </c>
      <c r="S1380" s="13" t="s">
        <v>6878</v>
      </c>
      <c r="T1380" s="13" t="s">
        <v>27</v>
      </c>
      <c r="U1380" s="13" t="s">
        <v>27</v>
      </c>
      <c r="V1380" s="13" t="s">
        <v>8812</v>
      </c>
      <c r="W1380" s="13">
        <v>0</v>
      </c>
      <c r="X1380" s="13">
        <v>2025</v>
      </c>
      <c r="Y1380" s="13"/>
      <c r="Z1380" s="15" t="str">
        <f>VLOOKUP(D1380,'ZOHO Export'!$H:$W,16,FALSE)</f>
        <v>Ramzi Lahiani</v>
      </c>
      <c r="AA1380" s="15" t="str">
        <f>VLOOKUP(E1380,'ZOHO Export'!$H:$W,16,FALSE)</f>
        <v>Wissem Bensaid</v>
      </c>
    </row>
    <row r="1381" spans="1:27" x14ac:dyDescent="0.3">
      <c r="A1381" s="13" t="s">
        <v>2622</v>
      </c>
      <c r="B1381" s="13" t="s">
        <v>13332</v>
      </c>
      <c r="C1381" s="13"/>
      <c r="D1381" s="13" t="s">
        <v>11726</v>
      </c>
      <c r="E1381" s="13" t="s">
        <v>11649</v>
      </c>
      <c r="F1381" s="13"/>
      <c r="G1381" s="13" t="s">
        <v>2441</v>
      </c>
      <c r="H1381" s="13" t="s">
        <v>29</v>
      </c>
      <c r="I1381" s="14">
        <v>44372</v>
      </c>
      <c r="J1381" s="14">
        <v>44562</v>
      </c>
      <c r="K1381" s="14">
        <v>44372</v>
      </c>
      <c r="L1381" s="13">
        <v>29143.77</v>
      </c>
      <c r="M1381" s="13" t="s">
        <v>11726</v>
      </c>
      <c r="N1381" s="13">
        <v>0</v>
      </c>
      <c r="O1381" s="13">
        <v>0</v>
      </c>
      <c r="P1381" s="13" t="s">
        <v>122</v>
      </c>
      <c r="Q1381" s="13"/>
      <c r="R1381" s="13" t="s">
        <v>25</v>
      </c>
      <c r="S1381" s="13" t="s">
        <v>6878</v>
      </c>
      <c r="T1381" s="13" t="s">
        <v>27</v>
      </c>
      <c r="U1381" s="13" t="s">
        <v>27</v>
      </c>
      <c r="V1381" s="13" t="s">
        <v>8813</v>
      </c>
      <c r="W1381" s="13">
        <v>0</v>
      </c>
      <c r="X1381" s="13">
        <v>29143.77</v>
      </c>
      <c r="Y1381" s="13"/>
      <c r="Z1381" s="15" t="str">
        <f>VLOOKUP(D1381,'ZOHO Export'!$H:$W,16,FALSE)</f>
        <v>Zied Maghrebi</v>
      </c>
      <c r="AA1381" s="15" t="str">
        <f>VLOOKUP(E1381,'ZOHO Export'!$H:$W,16,FALSE)</f>
        <v>Wissem Bensaid</v>
      </c>
    </row>
    <row r="1382" spans="1:27" x14ac:dyDescent="0.3">
      <c r="A1382" s="13" t="s">
        <v>2623</v>
      </c>
      <c r="B1382" s="13" t="s">
        <v>6095</v>
      </c>
      <c r="C1382" s="13"/>
      <c r="D1382" s="13" t="s">
        <v>11890</v>
      </c>
      <c r="E1382" s="13" t="s">
        <v>11649</v>
      </c>
      <c r="F1382" s="13"/>
      <c r="G1382" s="13" t="s">
        <v>2391</v>
      </c>
      <c r="H1382" s="13" t="s">
        <v>29</v>
      </c>
      <c r="I1382" s="14">
        <v>44372</v>
      </c>
      <c r="J1382" s="14">
        <v>44834</v>
      </c>
      <c r="K1382" s="14">
        <v>44372</v>
      </c>
      <c r="L1382" s="13">
        <v>8943.75</v>
      </c>
      <c r="M1382" s="13" t="s">
        <v>11649</v>
      </c>
      <c r="N1382" s="13">
        <v>0</v>
      </c>
      <c r="O1382" s="13">
        <v>0</v>
      </c>
      <c r="P1382" s="13" t="s">
        <v>122</v>
      </c>
      <c r="Q1382" s="13"/>
      <c r="R1382" s="13" t="s">
        <v>82</v>
      </c>
      <c r="S1382" s="13" t="s">
        <v>6878</v>
      </c>
      <c r="T1382" s="13" t="s">
        <v>27</v>
      </c>
      <c r="U1382" s="13" t="s">
        <v>27</v>
      </c>
      <c r="V1382" s="13" t="s">
        <v>8814</v>
      </c>
      <c r="W1382" s="13">
        <v>0</v>
      </c>
      <c r="X1382" s="13">
        <v>8943.75</v>
      </c>
      <c r="Y1382" s="13"/>
      <c r="Z1382" s="15" t="str">
        <f>VLOOKUP(D1382,'ZOHO Export'!$H:$W,16,FALSE)</f>
        <v>Fedi Saadaoui</v>
      </c>
      <c r="AA1382" s="15" t="str">
        <f>VLOOKUP(E1382,'ZOHO Export'!$H:$W,16,FALSE)</f>
        <v>Wissem Bensaid</v>
      </c>
    </row>
    <row r="1383" spans="1:27" x14ac:dyDescent="0.3">
      <c r="A1383" s="13" t="s">
        <v>2624</v>
      </c>
      <c r="B1383" s="13" t="s">
        <v>13333</v>
      </c>
      <c r="C1383" s="13"/>
      <c r="D1383" s="13" t="s">
        <v>11688</v>
      </c>
      <c r="E1383" s="13" t="s">
        <v>11936</v>
      </c>
      <c r="F1383" s="13" t="s">
        <v>12607</v>
      </c>
      <c r="G1383" s="13" t="s">
        <v>2625</v>
      </c>
      <c r="H1383" s="13" t="s">
        <v>29</v>
      </c>
      <c r="I1383" s="14">
        <v>44371</v>
      </c>
      <c r="J1383" s="14">
        <v>44985</v>
      </c>
      <c r="K1383" s="14">
        <v>44483</v>
      </c>
      <c r="L1383" s="13">
        <v>1500</v>
      </c>
      <c r="M1383" s="13" t="s">
        <v>11688</v>
      </c>
      <c r="N1383" s="13">
        <v>2</v>
      </c>
      <c r="O1383" s="13">
        <v>3</v>
      </c>
      <c r="P1383" s="13" t="s">
        <v>122</v>
      </c>
      <c r="Q1383" s="13"/>
      <c r="R1383" s="13" t="s">
        <v>36</v>
      </c>
      <c r="S1383" s="13" t="s">
        <v>12805</v>
      </c>
      <c r="T1383" s="13" t="s">
        <v>178</v>
      </c>
      <c r="U1383" s="13" t="s">
        <v>178</v>
      </c>
      <c r="V1383" s="13" t="s">
        <v>8815</v>
      </c>
      <c r="W1383" s="13">
        <v>0</v>
      </c>
      <c r="X1383" s="13">
        <v>117965.5</v>
      </c>
      <c r="Y1383" s="13"/>
      <c r="Z1383" s="15" t="str">
        <f>VLOOKUP(D1383,'ZOHO Export'!$H:$W,16,FALSE)</f>
        <v>Jan Beske</v>
      </c>
      <c r="AA1383" s="15" t="str">
        <f>VLOOKUP(E1383,'ZOHO Export'!$H:$W,16,FALSE)</f>
        <v>Philippe Fürst</v>
      </c>
    </row>
    <row r="1384" spans="1:27" x14ac:dyDescent="0.3">
      <c r="A1384" s="13" t="s">
        <v>2626</v>
      </c>
      <c r="B1384" s="13" t="s">
        <v>6097</v>
      </c>
      <c r="C1384" s="13"/>
      <c r="D1384" s="13" t="s">
        <v>13236</v>
      </c>
      <c r="E1384" s="13" t="s">
        <v>12784</v>
      </c>
      <c r="F1384" s="13"/>
      <c r="G1384" s="13" t="s">
        <v>2627</v>
      </c>
      <c r="H1384" s="13" t="s">
        <v>29</v>
      </c>
      <c r="I1384" s="14">
        <v>44370</v>
      </c>
      <c r="J1384" s="14">
        <v>44439</v>
      </c>
      <c r="K1384" s="14">
        <v>44370</v>
      </c>
      <c r="L1384" s="13">
        <v>16665.080000000002</v>
      </c>
      <c r="M1384" s="13" t="s">
        <v>12009</v>
      </c>
      <c r="N1384" s="13">
        <v>0</v>
      </c>
      <c r="O1384" s="13">
        <v>0</v>
      </c>
      <c r="P1384" s="13" t="s">
        <v>122</v>
      </c>
      <c r="Q1384" s="13"/>
      <c r="R1384" s="13" t="s">
        <v>36</v>
      </c>
      <c r="S1384" s="13" t="s">
        <v>12781</v>
      </c>
      <c r="T1384" s="13" t="s">
        <v>178</v>
      </c>
      <c r="U1384" s="13" t="s">
        <v>178</v>
      </c>
      <c r="V1384" s="13" t="s">
        <v>8816</v>
      </c>
      <c r="W1384" s="13">
        <v>0</v>
      </c>
      <c r="X1384" s="13">
        <v>16665.080000000002</v>
      </c>
      <c r="Y1384" s="13"/>
      <c r="Z1384" s="15" t="e">
        <f>VLOOKUP(D1384,'ZOHO Export'!$H:$W,16,FALSE)</f>
        <v>#N/A</v>
      </c>
      <c r="AA1384" s="15" t="e">
        <f>VLOOKUP(E1384,'ZOHO Export'!$H:$W,16,FALSE)</f>
        <v>#N/A</v>
      </c>
    </row>
    <row r="1385" spans="1:27" x14ac:dyDescent="0.3">
      <c r="A1385" s="13" t="s">
        <v>2628</v>
      </c>
      <c r="B1385" s="13" t="s">
        <v>6098</v>
      </c>
      <c r="C1385" s="13"/>
      <c r="D1385" s="13" t="s">
        <v>11785</v>
      </c>
      <c r="E1385" s="13" t="s">
        <v>11785</v>
      </c>
      <c r="F1385" s="13" t="s">
        <v>12377</v>
      </c>
      <c r="G1385" s="13" t="s">
        <v>146</v>
      </c>
      <c r="H1385" s="13" t="s">
        <v>29</v>
      </c>
      <c r="I1385" s="14">
        <v>44369</v>
      </c>
      <c r="J1385" s="14">
        <v>44510</v>
      </c>
      <c r="K1385" s="14">
        <v>44369</v>
      </c>
      <c r="L1385" s="13">
        <v>1617</v>
      </c>
      <c r="M1385" s="13" t="s">
        <v>11785</v>
      </c>
      <c r="N1385" s="13">
        <v>0</v>
      </c>
      <c r="O1385" s="13">
        <v>0</v>
      </c>
      <c r="P1385" s="13" t="s">
        <v>122</v>
      </c>
      <c r="Q1385" s="13"/>
      <c r="R1385" s="13" t="s">
        <v>75</v>
      </c>
      <c r="S1385" s="13" t="s">
        <v>6878</v>
      </c>
      <c r="T1385" s="13" t="s">
        <v>38</v>
      </c>
      <c r="U1385" s="13" t="s">
        <v>38</v>
      </c>
      <c r="V1385" s="13" t="s">
        <v>8817</v>
      </c>
      <c r="W1385" s="13">
        <v>0</v>
      </c>
      <c r="X1385" s="13">
        <v>1617</v>
      </c>
      <c r="Y1385" s="13"/>
      <c r="Z1385" s="15" t="str">
        <f>VLOOKUP(D1385,'ZOHO Export'!$H:$W,16,FALSE)</f>
        <v>Nicolas Dubois</v>
      </c>
      <c r="AA1385" s="15" t="str">
        <f>VLOOKUP(E1385,'ZOHO Export'!$H:$W,16,FALSE)</f>
        <v>Nicolas Dubois</v>
      </c>
    </row>
    <row r="1386" spans="1:27" x14ac:dyDescent="0.3">
      <c r="A1386" s="13" t="s">
        <v>2629</v>
      </c>
      <c r="B1386" s="13" t="s">
        <v>6099</v>
      </c>
      <c r="C1386" s="13"/>
      <c r="D1386" s="13" t="s">
        <v>13145</v>
      </c>
      <c r="E1386" s="13" t="s">
        <v>11792</v>
      </c>
      <c r="F1386" s="13" t="s">
        <v>11723</v>
      </c>
      <c r="G1386" s="13" t="s">
        <v>779</v>
      </c>
      <c r="H1386" s="13" t="s">
        <v>29</v>
      </c>
      <c r="I1386" s="14">
        <v>44368</v>
      </c>
      <c r="J1386" s="14">
        <v>44620</v>
      </c>
      <c r="K1386" s="14">
        <v>44368</v>
      </c>
      <c r="L1386" s="13">
        <v>43127.71</v>
      </c>
      <c r="M1386" s="13" t="s">
        <v>11792</v>
      </c>
      <c r="N1386" s="13">
        <v>0</v>
      </c>
      <c r="O1386" s="13">
        <v>0</v>
      </c>
      <c r="P1386" s="13" t="s">
        <v>122</v>
      </c>
      <c r="Q1386" s="13"/>
      <c r="R1386" s="13" t="s">
        <v>82</v>
      </c>
      <c r="S1386" s="13" t="s">
        <v>12947</v>
      </c>
      <c r="T1386" s="13" t="s">
        <v>38</v>
      </c>
      <c r="U1386" s="13" t="s">
        <v>38</v>
      </c>
      <c r="V1386" s="13" t="s">
        <v>13334</v>
      </c>
      <c r="W1386" s="13">
        <v>1</v>
      </c>
      <c r="X1386" s="13">
        <v>43127.71</v>
      </c>
      <c r="Y1386" s="13"/>
      <c r="Z1386" s="15" t="e">
        <f>VLOOKUP(D1386,'ZOHO Export'!$H:$W,16,FALSE)</f>
        <v>#N/A</v>
      </c>
      <c r="AA1386" s="15" t="str">
        <f>VLOOKUP(E1386,'ZOHO Export'!$H:$W,16,FALSE)</f>
        <v>Damien Hemmeryckx</v>
      </c>
    </row>
    <row r="1387" spans="1:27" x14ac:dyDescent="0.3">
      <c r="A1387" s="13" t="s">
        <v>2631</v>
      </c>
      <c r="B1387" s="13" t="s">
        <v>6100</v>
      </c>
      <c r="C1387" s="13"/>
      <c r="D1387" s="13" t="s">
        <v>11673</v>
      </c>
      <c r="E1387" s="13" t="s">
        <v>13335</v>
      </c>
      <c r="F1387" s="13" t="s">
        <v>11711</v>
      </c>
      <c r="G1387" s="13" t="s">
        <v>2632</v>
      </c>
      <c r="H1387" s="13" t="s">
        <v>29</v>
      </c>
      <c r="I1387" s="14">
        <v>44364</v>
      </c>
      <c r="J1387" s="14">
        <v>44469</v>
      </c>
      <c r="K1387" s="14">
        <v>44364</v>
      </c>
      <c r="L1387" s="13">
        <v>23265</v>
      </c>
      <c r="M1387" s="13" t="s">
        <v>11673</v>
      </c>
      <c r="N1387" s="13">
        <v>0</v>
      </c>
      <c r="O1387" s="13">
        <v>0</v>
      </c>
      <c r="P1387" s="13" t="s">
        <v>122</v>
      </c>
      <c r="Q1387" s="13"/>
      <c r="R1387" s="13" t="s">
        <v>36</v>
      </c>
      <c r="S1387" s="13" t="s">
        <v>13336</v>
      </c>
      <c r="T1387" s="13" t="s">
        <v>38</v>
      </c>
      <c r="U1387" s="13" t="s">
        <v>38</v>
      </c>
      <c r="V1387" s="13" t="s">
        <v>8818</v>
      </c>
      <c r="W1387" s="13">
        <v>25000</v>
      </c>
      <c r="X1387" s="13">
        <v>23265</v>
      </c>
      <c r="Y1387" s="13"/>
      <c r="Z1387" s="15" t="str">
        <f>VLOOKUP(D1387,'ZOHO Export'!$H:$W,16,FALSE)</f>
        <v>Loïc Bouvier</v>
      </c>
      <c r="AA1387" s="15" t="e">
        <f>VLOOKUP(E1387,'ZOHO Export'!$H:$W,16,FALSE)</f>
        <v>#N/A</v>
      </c>
    </row>
    <row r="1388" spans="1:27" x14ac:dyDescent="0.3">
      <c r="A1388" s="13" t="s">
        <v>2635</v>
      </c>
      <c r="B1388" s="13" t="s">
        <v>6101</v>
      </c>
      <c r="C1388" s="13"/>
      <c r="D1388" s="13" t="s">
        <v>12964</v>
      </c>
      <c r="E1388" s="13" t="s">
        <v>11785</v>
      </c>
      <c r="F1388" s="13"/>
      <c r="G1388" s="13" t="s">
        <v>2005</v>
      </c>
      <c r="H1388" s="13" t="s">
        <v>29</v>
      </c>
      <c r="I1388" s="14">
        <v>44361</v>
      </c>
      <c r="J1388" s="14">
        <v>44617</v>
      </c>
      <c r="K1388" s="14">
        <v>44370</v>
      </c>
      <c r="L1388" s="13">
        <v>10002.6</v>
      </c>
      <c r="M1388" s="13" t="s">
        <v>11785</v>
      </c>
      <c r="N1388" s="13">
        <v>1</v>
      </c>
      <c r="O1388" s="13">
        <v>1</v>
      </c>
      <c r="P1388" s="13" t="s">
        <v>122</v>
      </c>
      <c r="Q1388" s="13"/>
      <c r="R1388" s="13" t="s">
        <v>75</v>
      </c>
      <c r="S1388" s="13" t="s">
        <v>12004</v>
      </c>
      <c r="T1388" s="13" t="s">
        <v>178</v>
      </c>
      <c r="U1388" s="13" t="s">
        <v>11758</v>
      </c>
      <c r="V1388" s="13" t="s">
        <v>8819</v>
      </c>
      <c r="W1388" s="13">
        <v>0</v>
      </c>
      <c r="X1388" s="13">
        <v>99000</v>
      </c>
      <c r="Y1388" s="13"/>
      <c r="Z1388" s="15" t="e">
        <f>VLOOKUP(D1388,'ZOHO Export'!$H:$W,16,FALSE)</f>
        <v>#N/A</v>
      </c>
      <c r="AA1388" s="15" t="str">
        <f>VLOOKUP(E1388,'ZOHO Export'!$H:$W,16,FALSE)</f>
        <v>Nicolas Dubois</v>
      </c>
    </row>
    <row r="1389" spans="1:27" x14ac:dyDescent="0.3">
      <c r="A1389" s="13" t="s">
        <v>2636</v>
      </c>
      <c r="B1389" s="13" t="s">
        <v>6102</v>
      </c>
      <c r="C1389" s="13"/>
      <c r="D1389" s="13" t="s">
        <v>11736</v>
      </c>
      <c r="E1389" s="13" t="s">
        <v>11722</v>
      </c>
      <c r="F1389" s="13" t="s">
        <v>13235</v>
      </c>
      <c r="G1389" s="13" t="s">
        <v>53</v>
      </c>
      <c r="H1389" s="13" t="s">
        <v>29</v>
      </c>
      <c r="I1389" s="14">
        <v>44355</v>
      </c>
      <c r="J1389" s="14">
        <v>44469</v>
      </c>
      <c r="K1389" s="14">
        <v>44355</v>
      </c>
      <c r="L1389" s="13">
        <v>3532.5</v>
      </c>
      <c r="M1389" s="13" t="s">
        <v>11736</v>
      </c>
      <c r="N1389" s="13">
        <v>0</v>
      </c>
      <c r="O1389" s="13">
        <v>0</v>
      </c>
      <c r="P1389" s="13" t="s">
        <v>122</v>
      </c>
      <c r="Q1389" s="13"/>
      <c r="R1389" s="13" t="s">
        <v>104</v>
      </c>
      <c r="S1389" s="13" t="s">
        <v>11768</v>
      </c>
      <c r="T1389" s="13" t="s">
        <v>53</v>
      </c>
      <c r="U1389" s="13" t="s">
        <v>45</v>
      </c>
      <c r="V1389" s="13" t="s">
        <v>8820</v>
      </c>
      <c r="W1389" s="13">
        <v>0</v>
      </c>
      <c r="X1389" s="13">
        <v>3532.5</v>
      </c>
      <c r="Y1389" s="13"/>
      <c r="Z1389" s="15" t="str">
        <f>VLOOKUP(D1389,'ZOHO Export'!$H:$W,16,FALSE)</f>
        <v>Begona Soto</v>
      </c>
      <c r="AA1389" s="15" t="str">
        <f>VLOOKUP(E1389,'ZOHO Export'!$H:$W,16,FALSE)</f>
        <v>Juan Juarez Quintana</v>
      </c>
    </row>
    <row r="1390" spans="1:27" x14ac:dyDescent="0.3">
      <c r="A1390" s="13" t="s">
        <v>2637</v>
      </c>
      <c r="B1390" s="13" t="s">
        <v>13337</v>
      </c>
      <c r="C1390" s="13"/>
      <c r="D1390" s="13" t="s">
        <v>11920</v>
      </c>
      <c r="E1390" s="13" t="s">
        <v>11649</v>
      </c>
      <c r="F1390" s="13"/>
      <c r="G1390" s="13" t="s">
        <v>2638</v>
      </c>
      <c r="H1390" s="13" t="s">
        <v>29</v>
      </c>
      <c r="I1390" s="14">
        <v>43829</v>
      </c>
      <c r="J1390" s="14">
        <v>43877</v>
      </c>
      <c r="K1390" s="14">
        <v>43829</v>
      </c>
      <c r="L1390" s="13">
        <v>1500</v>
      </c>
      <c r="M1390" s="13" t="s">
        <v>11649</v>
      </c>
      <c r="N1390" s="13">
        <v>0</v>
      </c>
      <c r="O1390" s="13">
        <v>0</v>
      </c>
      <c r="P1390" s="13" t="s">
        <v>122</v>
      </c>
      <c r="Q1390" s="13"/>
      <c r="R1390" s="13" t="s">
        <v>104</v>
      </c>
      <c r="S1390" s="13" t="s">
        <v>6878</v>
      </c>
      <c r="T1390" s="13" t="s">
        <v>27</v>
      </c>
      <c r="U1390" s="13" t="s">
        <v>27</v>
      </c>
      <c r="V1390" s="13" t="s">
        <v>8821</v>
      </c>
      <c r="W1390" s="13">
        <v>0</v>
      </c>
      <c r="X1390" s="13">
        <v>1500</v>
      </c>
      <c r="Y1390" s="13"/>
      <c r="Z1390" s="15" t="str">
        <f>VLOOKUP(D1390,'ZOHO Export'!$H:$W,16,FALSE)</f>
        <v>Makki Chtioui</v>
      </c>
      <c r="AA1390" s="15" t="str">
        <f>VLOOKUP(E1390,'ZOHO Export'!$H:$W,16,FALSE)</f>
        <v>Wissem Bensaid</v>
      </c>
    </row>
    <row r="1391" spans="1:27" x14ac:dyDescent="0.3">
      <c r="A1391" s="13" t="s">
        <v>2639</v>
      </c>
      <c r="B1391" s="13" t="s">
        <v>13338</v>
      </c>
      <c r="C1391" s="13"/>
      <c r="D1391" s="13" t="s">
        <v>12554</v>
      </c>
      <c r="E1391" s="13" t="s">
        <v>11649</v>
      </c>
      <c r="F1391" s="13"/>
      <c r="G1391" s="13" t="s">
        <v>2640</v>
      </c>
      <c r="H1391" s="13" t="s">
        <v>29</v>
      </c>
      <c r="I1391" s="14">
        <v>44172</v>
      </c>
      <c r="J1391" s="14">
        <v>44230</v>
      </c>
      <c r="K1391" s="14">
        <v>44172</v>
      </c>
      <c r="L1391" s="13">
        <v>18000</v>
      </c>
      <c r="M1391" s="13" t="s">
        <v>12554</v>
      </c>
      <c r="N1391" s="13">
        <v>0</v>
      </c>
      <c r="O1391" s="13">
        <v>0</v>
      </c>
      <c r="P1391" s="13" t="s">
        <v>122</v>
      </c>
      <c r="Q1391" s="13"/>
      <c r="R1391" s="13" t="s">
        <v>104</v>
      </c>
      <c r="S1391" s="13" t="s">
        <v>11870</v>
      </c>
      <c r="T1391" s="13" t="s">
        <v>27</v>
      </c>
      <c r="U1391" s="13" t="s">
        <v>13339</v>
      </c>
      <c r="V1391" s="13" t="s">
        <v>13340</v>
      </c>
      <c r="W1391" s="13">
        <v>0</v>
      </c>
      <c r="X1391" s="13">
        <v>18000</v>
      </c>
      <c r="Y1391" s="13"/>
      <c r="Z1391" s="15" t="e">
        <f>VLOOKUP(D1391,'ZOHO Export'!$H:$W,16,FALSE)</f>
        <v>#N/A</v>
      </c>
      <c r="AA1391" s="15" t="str">
        <f>VLOOKUP(E1391,'ZOHO Export'!$H:$W,16,FALSE)</f>
        <v>Wissem Bensaid</v>
      </c>
    </row>
    <row r="1392" spans="1:27" x14ac:dyDescent="0.3">
      <c r="A1392" s="13" t="s">
        <v>2641</v>
      </c>
      <c r="B1392" s="13" t="s">
        <v>13341</v>
      </c>
      <c r="C1392" s="13"/>
      <c r="D1392" s="13" t="s">
        <v>11743</v>
      </c>
      <c r="E1392" s="13" t="s">
        <v>11649</v>
      </c>
      <c r="F1392" s="13"/>
      <c r="G1392" s="13" t="s">
        <v>996</v>
      </c>
      <c r="H1392" s="13" t="s">
        <v>29</v>
      </c>
      <c r="I1392" s="14">
        <v>44116</v>
      </c>
      <c r="J1392" s="14">
        <v>44470</v>
      </c>
      <c r="K1392" s="14">
        <v>44116</v>
      </c>
      <c r="L1392" s="13">
        <v>5752.6</v>
      </c>
      <c r="M1392" s="13" t="s">
        <v>11649</v>
      </c>
      <c r="N1392" s="13">
        <v>0</v>
      </c>
      <c r="O1392" s="13">
        <v>0</v>
      </c>
      <c r="P1392" s="13" t="s">
        <v>122</v>
      </c>
      <c r="Q1392" s="13"/>
      <c r="R1392" s="13" t="s">
        <v>104</v>
      </c>
      <c r="S1392" s="13" t="s">
        <v>6878</v>
      </c>
      <c r="T1392" s="13" t="s">
        <v>27</v>
      </c>
      <c r="U1392" s="13" t="s">
        <v>27</v>
      </c>
      <c r="V1392" s="13" t="s">
        <v>8822</v>
      </c>
      <c r="W1392" s="13">
        <v>0</v>
      </c>
      <c r="X1392" s="13">
        <v>5752.6</v>
      </c>
      <c r="Y1392" s="13"/>
      <c r="Z1392" s="15" t="str">
        <f>VLOOKUP(D1392,'ZOHO Export'!$H:$W,16,FALSE)</f>
        <v>Wassim Ktari</v>
      </c>
      <c r="AA1392" s="15" t="str">
        <f>VLOOKUP(E1392,'ZOHO Export'!$H:$W,16,FALSE)</f>
        <v>Wissem Bensaid</v>
      </c>
    </row>
    <row r="1393" spans="1:27" x14ac:dyDescent="0.3">
      <c r="A1393" s="13" t="s">
        <v>2642</v>
      </c>
      <c r="B1393" s="13" t="s">
        <v>13342</v>
      </c>
      <c r="C1393" s="13"/>
      <c r="D1393" s="13" t="s">
        <v>11726</v>
      </c>
      <c r="E1393" s="13" t="s">
        <v>11649</v>
      </c>
      <c r="F1393" s="13"/>
      <c r="G1393" s="13" t="s">
        <v>48</v>
      </c>
      <c r="H1393" s="13" t="s">
        <v>29</v>
      </c>
      <c r="I1393" s="14">
        <v>44027</v>
      </c>
      <c r="J1393" s="14">
        <v>44032</v>
      </c>
      <c r="K1393" s="14">
        <v>44027</v>
      </c>
      <c r="L1393" s="13">
        <v>2742.33</v>
      </c>
      <c r="M1393" s="13" t="s">
        <v>11649</v>
      </c>
      <c r="N1393" s="13">
        <v>0</v>
      </c>
      <c r="O1393" s="13">
        <v>0</v>
      </c>
      <c r="P1393" s="13" t="s">
        <v>122</v>
      </c>
      <c r="Q1393" s="13"/>
      <c r="R1393" s="13" t="s">
        <v>43</v>
      </c>
      <c r="S1393" s="13" t="s">
        <v>6878</v>
      </c>
      <c r="T1393" s="13" t="s">
        <v>27</v>
      </c>
      <c r="U1393" s="13" t="s">
        <v>27</v>
      </c>
      <c r="V1393" s="13" t="s">
        <v>8823</v>
      </c>
      <c r="W1393" s="13">
        <v>0</v>
      </c>
      <c r="X1393" s="13">
        <v>2742.33</v>
      </c>
      <c r="Y1393" s="13"/>
      <c r="Z1393" s="15" t="str">
        <f>VLOOKUP(D1393,'ZOHO Export'!$H:$W,16,FALSE)</f>
        <v>Zied Maghrebi</v>
      </c>
      <c r="AA1393" s="15" t="str">
        <f>VLOOKUP(E1393,'ZOHO Export'!$H:$W,16,FALSE)</f>
        <v>Wissem Bensaid</v>
      </c>
    </row>
    <row r="1394" spans="1:27" x14ac:dyDescent="0.3">
      <c r="A1394" s="13" t="s">
        <v>2643</v>
      </c>
      <c r="B1394" s="13" t="s">
        <v>13343</v>
      </c>
      <c r="C1394" s="13"/>
      <c r="D1394" s="13" t="s">
        <v>11920</v>
      </c>
      <c r="E1394" s="13" t="s">
        <v>11649</v>
      </c>
      <c r="F1394" s="13"/>
      <c r="G1394" s="13" t="s">
        <v>48</v>
      </c>
      <c r="H1394" s="13" t="s">
        <v>29</v>
      </c>
      <c r="I1394" s="14">
        <v>44076</v>
      </c>
      <c r="J1394" s="14">
        <v>44084</v>
      </c>
      <c r="K1394" s="14">
        <v>44076</v>
      </c>
      <c r="L1394" s="13">
        <v>1476.64</v>
      </c>
      <c r="M1394" s="13" t="s">
        <v>11649</v>
      </c>
      <c r="N1394" s="13">
        <v>0</v>
      </c>
      <c r="O1394" s="13">
        <v>0</v>
      </c>
      <c r="P1394" s="13" t="s">
        <v>122</v>
      </c>
      <c r="Q1394" s="13"/>
      <c r="R1394" s="13" t="s">
        <v>43</v>
      </c>
      <c r="S1394" s="13" t="s">
        <v>6878</v>
      </c>
      <c r="T1394" s="13" t="s">
        <v>27</v>
      </c>
      <c r="U1394" s="13" t="s">
        <v>27</v>
      </c>
      <c r="V1394" s="13" t="s">
        <v>13344</v>
      </c>
      <c r="W1394" s="13">
        <v>0</v>
      </c>
      <c r="X1394" s="13">
        <v>1476.64</v>
      </c>
      <c r="Y1394" s="13"/>
      <c r="Z1394" s="15" t="str">
        <f>VLOOKUP(D1394,'ZOHO Export'!$H:$W,16,FALSE)</f>
        <v>Makki Chtioui</v>
      </c>
      <c r="AA1394" s="15" t="str">
        <f>VLOOKUP(E1394,'ZOHO Export'!$H:$W,16,FALSE)</f>
        <v>Wissem Bensaid</v>
      </c>
    </row>
    <row r="1395" spans="1:27" x14ac:dyDescent="0.3">
      <c r="A1395" s="13" t="s">
        <v>2644</v>
      </c>
      <c r="B1395" s="13" t="s">
        <v>13345</v>
      </c>
      <c r="C1395" s="13"/>
      <c r="D1395" s="13" t="s">
        <v>11920</v>
      </c>
      <c r="E1395" s="13" t="s">
        <v>11649</v>
      </c>
      <c r="F1395" s="13"/>
      <c r="G1395" s="13" t="s">
        <v>996</v>
      </c>
      <c r="H1395" s="13" t="s">
        <v>29</v>
      </c>
      <c r="I1395" s="14">
        <v>44005</v>
      </c>
      <c r="J1395" s="14">
        <v>44185</v>
      </c>
      <c r="K1395" s="14">
        <v>44005</v>
      </c>
      <c r="L1395" s="13">
        <v>52595.199999999997</v>
      </c>
      <c r="M1395" s="13" t="s">
        <v>11649</v>
      </c>
      <c r="N1395" s="13">
        <v>0</v>
      </c>
      <c r="O1395" s="13">
        <v>0</v>
      </c>
      <c r="P1395" s="13" t="s">
        <v>122</v>
      </c>
      <c r="Q1395" s="13"/>
      <c r="R1395" s="13" t="s">
        <v>104</v>
      </c>
      <c r="S1395" s="13" t="s">
        <v>6878</v>
      </c>
      <c r="T1395" s="13" t="s">
        <v>27</v>
      </c>
      <c r="U1395" s="13" t="s">
        <v>27</v>
      </c>
      <c r="V1395" s="13" t="s">
        <v>8824</v>
      </c>
      <c r="W1395" s="13">
        <v>0</v>
      </c>
      <c r="X1395" s="13">
        <v>52595.199999999997</v>
      </c>
      <c r="Y1395" s="13"/>
      <c r="Z1395" s="15" t="str">
        <f>VLOOKUP(D1395,'ZOHO Export'!$H:$W,16,FALSE)</f>
        <v>Makki Chtioui</v>
      </c>
      <c r="AA1395" s="15" t="str">
        <f>VLOOKUP(E1395,'ZOHO Export'!$H:$W,16,FALSE)</f>
        <v>Wissem Bensaid</v>
      </c>
    </row>
    <row r="1396" spans="1:27" x14ac:dyDescent="0.3">
      <c r="A1396" s="13" t="s">
        <v>2645</v>
      </c>
      <c r="B1396" s="13" t="s">
        <v>6109</v>
      </c>
      <c r="C1396" s="13"/>
      <c r="D1396" s="13" t="s">
        <v>11743</v>
      </c>
      <c r="E1396" s="13" t="s">
        <v>11649</v>
      </c>
      <c r="F1396" s="13"/>
      <c r="G1396" s="13" t="s">
        <v>2646</v>
      </c>
      <c r="H1396" s="13" t="s">
        <v>29</v>
      </c>
      <c r="I1396" s="14">
        <v>43998</v>
      </c>
      <c r="J1396" s="14">
        <v>44005</v>
      </c>
      <c r="K1396" s="14">
        <v>43998</v>
      </c>
      <c r="L1396" s="13">
        <v>700</v>
      </c>
      <c r="M1396" s="13" t="s">
        <v>11649</v>
      </c>
      <c r="N1396" s="13">
        <v>0</v>
      </c>
      <c r="O1396" s="13">
        <v>0</v>
      </c>
      <c r="P1396" s="13" t="s">
        <v>122</v>
      </c>
      <c r="Q1396" s="13"/>
      <c r="R1396" s="13" t="s">
        <v>104</v>
      </c>
      <c r="S1396" s="13" t="s">
        <v>6878</v>
      </c>
      <c r="T1396" s="13" t="s">
        <v>27</v>
      </c>
      <c r="U1396" s="13" t="s">
        <v>27</v>
      </c>
      <c r="V1396" s="13" t="s">
        <v>8825</v>
      </c>
      <c r="W1396" s="13">
        <v>0</v>
      </c>
      <c r="X1396" s="13">
        <v>700</v>
      </c>
      <c r="Y1396" s="13"/>
      <c r="Z1396" s="15" t="str">
        <f>VLOOKUP(D1396,'ZOHO Export'!$H:$W,16,FALSE)</f>
        <v>Wassim Ktari</v>
      </c>
      <c r="AA1396" s="15" t="str">
        <f>VLOOKUP(E1396,'ZOHO Export'!$H:$W,16,FALSE)</f>
        <v>Wissem Bensaid</v>
      </c>
    </row>
    <row r="1397" spans="1:27" x14ac:dyDescent="0.3">
      <c r="A1397" s="13" t="s">
        <v>2647</v>
      </c>
      <c r="B1397" s="13" t="s">
        <v>13346</v>
      </c>
      <c r="C1397" s="13"/>
      <c r="D1397" s="13" t="s">
        <v>11726</v>
      </c>
      <c r="E1397" s="13" t="s">
        <v>11649</v>
      </c>
      <c r="F1397" s="13"/>
      <c r="G1397" s="13" t="s">
        <v>48</v>
      </c>
      <c r="H1397" s="13" t="s">
        <v>29</v>
      </c>
      <c r="I1397" s="14">
        <v>43916</v>
      </c>
      <c r="J1397" s="14">
        <v>43993</v>
      </c>
      <c r="K1397" s="14">
        <v>43916</v>
      </c>
      <c r="L1397" s="13">
        <v>23</v>
      </c>
      <c r="M1397" s="13" t="s">
        <v>11649</v>
      </c>
      <c r="N1397" s="13">
        <v>0</v>
      </c>
      <c r="O1397" s="13">
        <v>0</v>
      </c>
      <c r="P1397" s="13" t="s">
        <v>122</v>
      </c>
      <c r="Q1397" s="13"/>
      <c r="R1397" s="13" t="s">
        <v>43</v>
      </c>
      <c r="S1397" s="13" t="s">
        <v>6878</v>
      </c>
      <c r="T1397" s="13" t="s">
        <v>27</v>
      </c>
      <c r="U1397" s="13" t="s">
        <v>27</v>
      </c>
      <c r="V1397" s="13" t="s">
        <v>8826</v>
      </c>
      <c r="W1397" s="13">
        <v>0</v>
      </c>
      <c r="X1397" s="13">
        <v>23</v>
      </c>
      <c r="Y1397" s="13"/>
      <c r="Z1397" s="15" t="str">
        <f>VLOOKUP(D1397,'ZOHO Export'!$H:$W,16,FALSE)</f>
        <v>Zied Maghrebi</v>
      </c>
      <c r="AA1397" s="15" t="str">
        <f>VLOOKUP(E1397,'ZOHO Export'!$H:$W,16,FALSE)</f>
        <v>Wissem Bensaid</v>
      </c>
    </row>
    <row r="1398" spans="1:27" x14ac:dyDescent="0.3">
      <c r="A1398" s="13" t="s">
        <v>2648</v>
      </c>
      <c r="B1398" s="13" t="s">
        <v>6111</v>
      </c>
      <c r="C1398" s="13"/>
      <c r="D1398" s="13" t="s">
        <v>11743</v>
      </c>
      <c r="E1398" s="13" t="s">
        <v>11649</v>
      </c>
      <c r="F1398" s="13"/>
      <c r="G1398" s="13" t="s">
        <v>2646</v>
      </c>
      <c r="H1398" s="13" t="s">
        <v>29</v>
      </c>
      <c r="I1398" s="14">
        <v>43862</v>
      </c>
      <c r="J1398" s="14">
        <v>43910</v>
      </c>
      <c r="K1398" s="14">
        <v>43862</v>
      </c>
      <c r="L1398" s="13">
        <v>750</v>
      </c>
      <c r="M1398" s="13" t="s">
        <v>11649</v>
      </c>
      <c r="N1398" s="13">
        <v>0</v>
      </c>
      <c r="O1398" s="13">
        <v>0</v>
      </c>
      <c r="P1398" s="13" t="s">
        <v>122</v>
      </c>
      <c r="Q1398" s="13"/>
      <c r="R1398" s="13" t="s">
        <v>104</v>
      </c>
      <c r="S1398" s="13" t="s">
        <v>6878</v>
      </c>
      <c r="T1398" s="13" t="s">
        <v>27</v>
      </c>
      <c r="U1398" s="13" t="s">
        <v>27</v>
      </c>
      <c r="V1398" s="13" t="s">
        <v>8827</v>
      </c>
      <c r="W1398" s="13">
        <v>0</v>
      </c>
      <c r="X1398" s="13">
        <v>750</v>
      </c>
      <c r="Y1398" s="13"/>
      <c r="Z1398" s="15" t="str">
        <f>VLOOKUP(D1398,'ZOHO Export'!$H:$W,16,FALSE)</f>
        <v>Wassim Ktari</v>
      </c>
      <c r="AA1398" s="15" t="str">
        <f>VLOOKUP(E1398,'ZOHO Export'!$H:$W,16,FALSE)</f>
        <v>Wissem Bensaid</v>
      </c>
    </row>
    <row r="1399" spans="1:27" x14ac:dyDescent="0.3">
      <c r="A1399" s="13" t="s">
        <v>2649</v>
      </c>
      <c r="B1399" s="13" t="s">
        <v>6112</v>
      </c>
      <c r="C1399" s="13"/>
      <c r="D1399" s="13" t="s">
        <v>11920</v>
      </c>
      <c r="E1399" s="13" t="s">
        <v>11649</v>
      </c>
      <c r="F1399" s="13"/>
      <c r="G1399" s="13" t="s">
        <v>996</v>
      </c>
      <c r="H1399" s="13" t="s">
        <v>29</v>
      </c>
      <c r="I1399" s="14">
        <v>43913</v>
      </c>
      <c r="J1399" s="14">
        <v>43914</v>
      </c>
      <c r="K1399" s="14">
        <v>43914</v>
      </c>
      <c r="L1399" s="13">
        <v>1191.6099999999999</v>
      </c>
      <c r="M1399" s="13" t="s">
        <v>11649</v>
      </c>
      <c r="N1399" s="13">
        <v>0</v>
      </c>
      <c r="O1399" s="13">
        <v>0</v>
      </c>
      <c r="P1399" s="13" t="s">
        <v>122</v>
      </c>
      <c r="Q1399" s="13"/>
      <c r="R1399" s="13" t="s">
        <v>104</v>
      </c>
      <c r="S1399" s="13" t="s">
        <v>6878</v>
      </c>
      <c r="T1399" s="13" t="s">
        <v>27</v>
      </c>
      <c r="U1399" s="13" t="s">
        <v>27</v>
      </c>
      <c r="V1399" s="13" t="s">
        <v>8828</v>
      </c>
      <c r="W1399" s="13">
        <v>0</v>
      </c>
      <c r="X1399" s="13">
        <v>1191.6099999999999</v>
      </c>
      <c r="Y1399" s="13"/>
      <c r="Z1399" s="15" t="str">
        <f>VLOOKUP(D1399,'ZOHO Export'!$H:$W,16,FALSE)</f>
        <v>Makki Chtioui</v>
      </c>
      <c r="AA1399" s="15" t="str">
        <f>VLOOKUP(E1399,'ZOHO Export'!$H:$W,16,FALSE)</f>
        <v>Wissem Bensaid</v>
      </c>
    </row>
    <row r="1400" spans="1:27" x14ac:dyDescent="0.3">
      <c r="A1400" s="13" t="s">
        <v>2650</v>
      </c>
      <c r="B1400" s="13" t="s">
        <v>13347</v>
      </c>
      <c r="C1400" s="13" t="s">
        <v>13348</v>
      </c>
      <c r="D1400" s="13" t="s">
        <v>11693</v>
      </c>
      <c r="E1400" s="13" t="s">
        <v>11652</v>
      </c>
      <c r="F1400" s="13" t="s">
        <v>11723</v>
      </c>
      <c r="G1400" s="13" t="s">
        <v>2604</v>
      </c>
      <c r="H1400" s="13" t="s">
        <v>29</v>
      </c>
      <c r="I1400" s="14">
        <v>44354</v>
      </c>
      <c r="J1400" s="14">
        <v>45291</v>
      </c>
      <c r="K1400" s="14">
        <v>44354</v>
      </c>
      <c r="L1400" s="13">
        <v>18270</v>
      </c>
      <c r="M1400" s="13" t="s">
        <v>11652</v>
      </c>
      <c r="N1400" s="13">
        <v>0</v>
      </c>
      <c r="O1400" s="13">
        <v>0</v>
      </c>
      <c r="P1400" s="13" t="s">
        <v>122</v>
      </c>
      <c r="Q1400" s="13"/>
      <c r="R1400" s="13" t="s">
        <v>25</v>
      </c>
      <c r="S1400" s="13" t="s">
        <v>13016</v>
      </c>
      <c r="T1400" s="13" t="s">
        <v>38</v>
      </c>
      <c r="U1400" s="13" t="s">
        <v>38</v>
      </c>
      <c r="V1400" s="13" t="s">
        <v>13349</v>
      </c>
      <c r="W1400" s="13">
        <v>0.1</v>
      </c>
      <c r="X1400" s="13">
        <v>18270</v>
      </c>
      <c r="Y1400" s="13"/>
      <c r="Z1400" s="15" t="str">
        <f>VLOOKUP(D1400,'ZOHO Export'!$H:$W,16,FALSE)</f>
        <v>Peter Holvoet</v>
      </c>
      <c r="AA1400" s="15" t="str">
        <f>VLOOKUP(E1400,'ZOHO Export'!$H:$W,16,FALSE)</f>
        <v>Karel De Swert</v>
      </c>
    </row>
    <row r="1401" spans="1:27" x14ac:dyDescent="0.3">
      <c r="A1401" s="13" t="s">
        <v>2651</v>
      </c>
      <c r="B1401" s="13" t="s">
        <v>6114</v>
      </c>
      <c r="C1401" s="13"/>
      <c r="D1401" s="13" t="s">
        <v>11800</v>
      </c>
      <c r="E1401" s="13" t="s">
        <v>11652</v>
      </c>
      <c r="F1401" s="13"/>
      <c r="G1401" s="13" t="s">
        <v>1511</v>
      </c>
      <c r="H1401" s="13" t="s">
        <v>59</v>
      </c>
      <c r="I1401" s="14">
        <v>44351</v>
      </c>
      <c r="J1401" s="14">
        <v>44706</v>
      </c>
      <c r="K1401" s="14">
        <v>44351</v>
      </c>
      <c r="L1401" s="13">
        <v>795</v>
      </c>
      <c r="M1401" s="13" t="s">
        <v>13292</v>
      </c>
      <c r="N1401" s="13">
        <v>0</v>
      </c>
      <c r="O1401" s="13">
        <v>0</v>
      </c>
      <c r="P1401" s="13" t="s">
        <v>122</v>
      </c>
      <c r="Q1401" s="13"/>
      <c r="R1401" s="13" t="s">
        <v>36</v>
      </c>
      <c r="S1401" s="13" t="s">
        <v>6878</v>
      </c>
      <c r="T1401" s="13" t="s">
        <v>84</v>
      </c>
      <c r="U1401" s="13" t="s">
        <v>84</v>
      </c>
      <c r="V1401" s="13" t="s">
        <v>13350</v>
      </c>
      <c r="W1401" s="13">
        <v>1</v>
      </c>
      <c r="X1401" s="13">
        <v>795</v>
      </c>
      <c r="Y1401" s="13"/>
      <c r="Z1401" s="15" t="str">
        <f>VLOOKUP(D1401,'ZOHO Export'!$H:$W,16,FALSE)</f>
        <v>Mac Olean</v>
      </c>
      <c r="AA1401" s="15" t="str">
        <f>VLOOKUP(E1401,'ZOHO Export'!$H:$W,16,FALSE)</f>
        <v>Karel De Swert</v>
      </c>
    </row>
    <row r="1402" spans="1:27" x14ac:dyDescent="0.3">
      <c r="A1402" s="13" t="s">
        <v>2652</v>
      </c>
      <c r="B1402" s="13" t="s">
        <v>6115</v>
      </c>
      <c r="C1402" s="13"/>
      <c r="D1402" s="13" t="s">
        <v>11800</v>
      </c>
      <c r="E1402" s="13" t="s">
        <v>11771</v>
      </c>
      <c r="F1402" s="13"/>
      <c r="G1402" s="13" t="s">
        <v>453</v>
      </c>
      <c r="H1402" s="13" t="s">
        <v>29</v>
      </c>
      <c r="I1402" s="14">
        <v>44350</v>
      </c>
      <c r="J1402" s="14">
        <v>44682</v>
      </c>
      <c r="K1402" s="14">
        <v>44530</v>
      </c>
      <c r="L1402" s="13">
        <v>3835.31</v>
      </c>
      <c r="M1402" s="13" t="s">
        <v>11800</v>
      </c>
      <c r="N1402" s="13">
        <v>2</v>
      </c>
      <c r="O1402" s="13">
        <v>2</v>
      </c>
      <c r="P1402" s="13" t="s">
        <v>122</v>
      </c>
      <c r="Q1402" s="13"/>
      <c r="R1402" s="13" t="s">
        <v>36</v>
      </c>
      <c r="S1402" s="13" t="s">
        <v>6878</v>
      </c>
      <c r="T1402" s="13" t="s">
        <v>84</v>
      </c>
      <c r="U1402" s="13" t="s">
        <v>13351</v>
      </c>
      <c r="V1402" s="13" t="s">
        <v>8831</v>
      </c>
      <c r="W1402" s="13">
        <v>3</v>
      </c>
      <c r="X1402" s="13">
        <v>36774.04</v>
      </c>
      <c r="Y1402" s="13"/>
      <c r="Z1402" s="15" t="str">
        <f>VLOOKUP(D1402,'ZOHO Export'!$H:$W,16,FALSE)</f>
        <v>Mac Olean</v>
      </c>
      <c r="AA1402" s="15" t="str">
        <f>VLOOKUP(E1402,'ZOHO Export'!$H:$W,16,FALSE)</f>
        <v>Mark Sensenig</v>
      </c>
    </row>
    <row r="1403" spans="1:27" x14ac:dyDescent="0.3">
      <c r="A1403" s="13" t="s">
        <v>2653</v>
      </c>
      <c r="B1403" s="13" t="s">
        <v>6116</v>
      </c>
      <c r="C1403" s="13"/>
      <c r="D1403" s="13" t="s">
        <v>13352</v>
      </c>
      <c r="E1403" s="13" t="s">
        <v>11792</v>
      </c>
      <c r="F1403" s="13" t="s">
        <v>11711</v>
      </c>
      <c r="G1403" s="13" t="s">
        <v>322</v>
      </c>
      <c r="H1403" s="13" t="s">
        <v>59</v>
      </c>
      <c r="I1403" s="14">
        <v>44348</v>
      </c>
      <c r="J1403" s="14">
        <v>44651</v>
      </c>
      <c r="K1403" s="14">
        <v>44348</v>
      </c>
      <c r="L1403" s="13">
        <v>36741.599999999999</v>
      </c>
      <c r="M1403" s="13" t="s">
        <v>11785</v>
      </c>
      <c r="N1403" s="13">
        <v>0</v>
      </c>
      <c r="O1403" s="13">
        <v>0</v>
      </c>
      <c r="P1403" s="13" t="s">
        <v>122</v>
      </c>
      <c r="Q1403" s="13"/>
      <c r="R1403" s="13" t="s">
        <v>82</v>
      </c>
      <c r="S1403" s="13" t="s">
        <v>13280</v>
      </c>
      <c r="T1403" s="13" t="s">
        <v>38</v>
      </c>
      <c r="U1403" s="13" t="s">
        <v>38</v>
      </c>
      <c r="V1403" s="13" t="s">
        <v>8832</v>
      </c>
      <c r="W1403" s="13">
        <v>0.1</v>
      </c>
      <c r="X1403" s="13">
        <v>36741.599999999999</v>
      </c>
      <c r="Y1403" s="13"/>
      <c r="Z1403" s="15" t="e">
        <f>VLOOKUP(D1403,'ZOHO Export'!$H:$W,16,FALSE)</f>
        <v>#N/A</v>
      </c>
      <c r="AA1403" s="15" t="str">
        <f>VLOOKUP(E1403,'ZOHO Export'!$H:$W,16,FALSE)</f>
        <v>Damien Hemmeryckx</v>
      </c>
    </row>
    <row r="1404" spans="1:27" x14ac:dyDescent="0.3">
      <c r="A1404" s="13" t="s">
        <v>2655</v>
      </c>
      <c r="B1404" s="13" t="s">
        <v>13353</v>
      </c>
      <c r="C1404" s="13"/>
      <c r="D1404" s="13" t="s">
        <v>11681</v>
      </c>
      <c r="E1404" s="13" t="s">
        <v>11736</v>
      </c>
      <c r="F1404" s="13"/>
      <c r="G1404" s="13" t="s">
        <v>2656</v>
      </c>
      <c r="H1404" s="13" t="s">
        <v>29</v>
      </c>
      <c r="I1404" s="14">
        <v>44347</v>
      </c>
      <c r="J1404" s="14">
        <v>44624</v>
      </c>
      <c r="K1404" s="14">
        <v>44347</v>
      </c>
      <c r="L1404" s="13">
        <v>8923.93</v>
      </c>
      <c r="M1404" s="13" t="s">
        <v>11736</v>
      </c>
      <c r="N1404" s="13">
        <v>0</v>
      </c>
      <c r="O1404" s="13">
        <v>0</v>
      </c>
      <c r="P1404" s="13" t="s">
        <v>122</v>
      </c>
      <c r="Q1404" s="13"/>
      <c r="R1404" s="13" t="s">
        <v>43</v>
      </c>
      <c r="S1404" s="13" t="s">
        <v>11768</v>
      </c>
      <c r="T1404" s="13" t="s">
        <v>45</v>
      </c>
      <c r="U1404" s="13" t="s">
        <v>45</v>
      </c>
      <c r="V1404" s="13" t="s">
        <v>8833</v>
      </c>
      <c r="W1404" s="13">
        <v>8924</v>
      </c>
      <c r="X1404" s="13">
        <v>8923.93</v>
      </c>
      <c r="Y1404" s="13"/>
      <c r="Z1404" s="15" t="str">
        <f>VLOOKUP(D1404,'ZOHO Export'!$H:$W,16,FALSE)</f>
        <v>Felipe Langa Hernáez</v>
      </c>
      <c r="AA1404" s="15" t="str">
        <f>VLOOKUP(E1404,'ZOHO Export'!$H:$W,16,FALSE)</f>
        <v>Begona Soto</v>
      </c>
    </row>
    <row r="1405" spans="1:27" x14ac:dyDescent="0.3">
      <c r="A1405" s="13" t="s">
        <v>2657</v>
      </c>
      <c r="B1405" s="13" t="s">
        <v>13354</v>
      </c>
      <c r="C1405" s="13"/>
      <c r="D1405" s="13" t="s">
        <v>12688</v>
      </c>
      <c r="E1405" s="13" t="s">
        <v>11649</v>
      </c>
      <c r="F1405" s="13"/>
      <c r="G1405" s="13" t="s">
        <v>1684</v>
      </c>
      <c r="H1405" s="13" t="s">
        <v>29</v>
      </c>
      <c r="I1405" s="14">
        <v>44187</v>
      </c>
      <c r="J1405" s="14">
        <v>45778</v>
      </c>
      <c r="K1405" s="14">
        <v>44187</v>
      </c>
      <c r="L1405" s="13">
        <v>11975</v>
      </c>
      <c r="M1405" s="13" t="s">
        <v>11649</v>
      </c>
      <c r="N1405" s="13">
        <v>0</v>
      </c>
      <c r="O1405" s="13">
        <v>0</v>
      </c>
      <c r="P1405" s="13" t="s">
        <v>122</v>
      </c>
      <c r="Q1405" s="13"/>
      <c r="R1405" s="13" t="s">
        <v>82</v>
      </c>
      <c r="S1405" s="13" t="s">
        <v>6878</v>
      </c>
      <c r="T1405" s="13" t="s">
        <v>27</v>
      </c>
      <c r="U1405" s="13" t="s">
        <v>27</v>
      </c>
      <c r="V1405" s="13" t="s">
        <v>8834</v>
      </c>
      <c r="W1405" s="13">
        <v>0</v>
      </c>
      <c r="X1405" s="13">
        <v>11975</v>
      </c>
      <c r="Y1405" s="13"/>
      <c r="Z1405" s="15" t="e">
        <f>VLOOKUP(D1405,'ZOHO Export'!$H:$W,16,FALSE)</f>
        <v>#N/A</v>
      </c>
      <c r="AA1405" s="15" t="str">
        <f>VLOOKUP(E1405,'ZOHO Export'!$H:$W,16,FALSE)</f>
        <v>Wissem Bensaid</v>
      </c>
    </row>
    <row r="1406" spans="1:27" x14ac:dyDescent="0.3">
      <c r="A1406" s="13" t="s">
        <v>2658</v>
      </c>
      <c r="B1406" s="13" t="s">
        <v>13355</v>
      </c>
      <c r="C1406" s="13"/>
      <c r="D1406" s="13" t="s">
        <v>11920</v>
      </c>
      <c r="E1406" s="13" t="s">
        <v>11649</v>
      </c>
      <c r="F1406" s="13"/>
      <c r="G1406" s="13" t="s">
        <v>2659</v>
      </c>
      <c r="H1406" s="13" t="s">
        <v>29</v>
      </c>
      <c r="I1406" s="14">
        <v>44190</v>
      </c>
      <c r="J1406" s="14">
        <v>44220</v>
      </c>
      <c r="K1406" s="14">
        <v>44160</v>
      </c>
      <c r="L1406" s="13">
        <v>1425</v>
      </c>
      <c r="M1406" s="13" t="s">
        <v>11649</v>
      </c>
      <c r="N1406" s="13">
        <v>0</v>
      </c>
      <c r="O1406" s="13">
        <v>0</v>
      </c>
      <c r="P1406" s="13" t="s">
        <v>122</v>
      </c>
      <c r="Q1406" s="13"/>
      <c r="R1406" s="13" t="s">
        <v>25</v>
      </c>
      <c r="S1406" s="13" t="s">
        <v>6878</v>
      </c>
      <c r="T1406" s="13" t="s">
        <v>27</v>
      </c>
      <c r="U1406" s="13" t="s">
        <v>27</v>
      </c>
      <c r="V1406" s="13" t="s">
        <v>13356</v>
      </c>
      <c r="W1406" s="13">
        <v>0</v>
      </c>
      <c r="X1406" s="13">
        <v>1425</v>
      </c>
      <c r="Y1406" s="13"/>
      <c r="Z1406" s="15" t="str">
        <f>VLOOKUP(D1406,'ZOHO Export'!$H:$W,16,FALSE)</f>
        <v>Makki Chtioui</v>
      </c>
      <c r="AA1406" s="15" t="str">
        <f>VLOOKUP(E1406,'ZOHO Export'!$H:$W,16,FALSE)</f>
        <v>Wissem Bensaid</v>
      </c>
    </row>
    <row r="1407" spans="1:27" x14ac:dyDescent="0.3">
      <c r="A1407" s="13" t="s">
        <v>2660</v>
      </c>
      <c r="B1407" s="13" t="s">
        <v>13357</v>
      </c>
      <c r="C1407" s="13"/>
      <c r="D1407" s="13" t="s">
        <v>11869</v>
      </c>
      <c r="E1407" s="13" t="s">
        <v>11649</v>
      </c>
      <c r="F1407" s="13"/>
      <c r="G1407" s="13" t="s">
        <v>964</v>
      </c>
      <c r="H1407" s="13" t="s">
        <v>29</v>
      </c>
      <c r="I1407" s="14">
        <v>44160</v>
      </c>
      <c r="J1407" s="14">
        <v>44177</v>
      </c>
      <c r="K1407" s="14">
        <v>44160</v>
      </c>
      <c r="L1407" s="13">
        <v>5340</v>
      </c>
      <c r="M1407" s="13" t="s">
        <v>11649</v>
      </c>
      <c r="N1407" s="13">
        <v>0</v>
      </c>
      <c r="O1407" s="13">
        <v>0</v>
      </c>
      <c r="P1407" s="13" t="s">
        <v>122</v>
      </c>
      <c r="Q1407" s="13"/>
      <c r="R1407" s="13" t="s">
        <v>82</v>
      </c>
      <c r="S1407" s="13" t="s">
        <v>6878</v>
      </c>
      <c r="T1407" s="13" t="s">
        <v>27</v>
      </c>
      <c r="U1407" s="13" t="s">
        <v>27</v>
      </c>
      <c r="V1407" s="13" t="s">
        <v>8836</v>
      </c>
      <c r="W1407" s="13">
        <v>0</v>
      </c>
      <c r="X1407" s="13">
        <v>5340</v>
      </c>
      <c r="Y1407" s="13"/>
      <c r="Z1407" s="15" t="str">
        <f>VLOOKUP(D1407,'ZOHO Export'!$H:$W,16,FALSE)</f>
        <v>Aymen Kharrat</v>
      </c>
      <c r="AA1407" s="15" t="str">
        <f>VLOOKUP(E1407,'ZOHO Export'!$H:$W,16,FALSE)</f>
        <v>Wissem Bensaid</v>
      </c>
    </row>
    <row r="1408" spans="1:27" x14ac:dyDescent="0.3">
      <c r="A1408" s="13" t="s">
        <v>2661</v>
      </c>
      <c r="B1408" s="13" t="s">
        <v>13358</v>
      </c>
      <c r="C1408" s="13"/>
      <c r="D1408" s="13" t="s">
        <v>12111</v>
      </c>
      <c r="E1408" s="13" t="s">
        <v>11649</v>
      </c>
      <c r="F1408" s="13"/>
      <c r="G1408" s="13" t="s">
        <v>1090</v>
      </c>
      <c r="H1408" s="13" t="s">
        <v>29</v>
      </c>
      <c r="I1408" s="14">
        <v>44188</v>
      </c>
      <c r="J1408" s="14">
        <v>44408</v>
      </c>
      <c r="K1408" s="14">
        <v>44158</v>
      </c>
      <c r="L1408" s="13">
        <v>4000</v>
      </c>
      <c r="M1408" s="13" t="s">
        <v>11649</v>
      </c>
      <c r="N1408" s="13">
        <v>0</v>
      </c>
      <c r="O1408" s="13">
        <v>0</v>
      </c>
      <c r="P1408" s="13" t="s">
        <v>122</v>
      </c>
      <c r="Q1408" s="13"/>
      <c r="R1408" s="13" t="s">
        <v>25</v>
      </c>
      <c r="S1408" s="13" t="s">
        <v>6878</v>
      </c>
      <c r="T1408" s="13" t="s">
        <v>27</v>
      </c>
      <c r="U1408" s="13" t="s">
        <v>27</v>
      </c>
      <c r="V1408" s="13" t="s">
        <v>8837</v>
      </c>
      <c r="W1408" s="13">
        <v>0</v>
      </c>
      <c r="X1408" s="13">
        <v>4000</v>
      </c>
      <c r="Y1408" s="13"/>
      <c r="Z1408" s="15" t="str">
        <f>VLOOKUP(D1408,'ZOHO Export'!$H:$W,16,FALSE)</f>
        <v>Oussema Baccour</v>
      </c>
      <c r="AA1408" s="15" t="str">
        <f>VLOOKUP(E1408,'ZOHO Export'!$H:$W,16,FALSE)</f>
        <v>Wissem Bensaid</v>
      </c>
    </row>
    <row r="1409" spans="1:27" x14ac:dyDescent="0.3">
      <c r="A1409" s="13" t="s">
        <v>2662</v>
      </c>
      <c r="B1409" s="13" t="s">
        <v>13359</v>
      </c>
      <c r="C1409" s="13"/>
      <c r="D1409" s="13" t="s">
        <v>11726</v>
      </c>
      <c r="E1409" s="13" t="s">
        <v>11649</v>
      </c>
      <c r="F1409" s="13"/>
      <c r="G1409" s="13" t="s">
        <v>2441</v>
      </c>
      <c r="H1409" s="13" t="s">
        <v>29</v>
      </c>
      <c r="I1409" s="14">
        <v>44167</v>
      </c>
      <c r="J1409" s="14">
        <v>44224</v>
      </c>
      <c r="K1409" s="14">
        <v>44167</v>
      </c>
      <c r="L1409" s="13">
        <v>2200</v>
      </c>
      <c r="M1409" s="13" t="s">
        <v>11649</v>
      </c>
      <c r="N1409" s="13">
        <v>0</v>
      </c>
      <c r="O1409" s="13">
        <v>0</v>
      </c>
      <c r="P1409" s="13" t="s">
        <v>122</v>
      </c>
      <c r="Q1409" s="13"/>
      <c r="R1409" s="13" t="s">
        <v>25</v>
      </c>
      <c r="S1409" s="13" t="s">
        <v>6878</v>
      </c>
      <c r="T1409" s="13" t="s">
        <v>27</v>
      </c>
      <c r="U1409" s="13" t="s">
        <v>27</v>
      </c>
      <c r="V1409" s="13" t="s">
        <v>8838</v>
      </c>
      <c r="W1409" s="13">
        <v>0</v>
      </c>
      <c r="X1409" s="13">
        <v>2200</v>
      </c>
      <c r="Y1409" s="13"/>
      <c r="Z1409" s="15" t="str">
        <f>VLOOKUP(D1409,'ZOHO Export'!$H:$W,16,FALSE)</f>
        <v>Zied Maghrebi</v>
      </c>
      <c r="AA1409" s="15" t="str">
        <f>VLOOKUP(E1409,'ZOHO Export'!$H:$W,16,FALSE)</f>
        <v>Wissem Bensaid</v>
      </c>
    </row>
    <row r="1410" spans="1:27" x14ac:dyDescent="0.3">
      <c r="A1410" s="13" t="s">
        <v>2663</v>
      </c>
      <c r="B1410" s="13" t="s">
        <v>13360</v>
      </c>
      <c r="C1410" s="13"/>
      <c r="D1410" s="13" t="s">
        <v>11726</v>
      </c>
      <c r="E1410" s="13" t="s">
        <v>11649</v>
      </c>
      <c r="F1410" s="13"/>
      <c r="G1410" s="13" t="s">
        <v>2441</v>
      </c>
      <c r="H1410" s="13" t="s">
        <v>29</v>
      </c>
      <c r="I1410" s="14">
        <v>44167</v>
      </c>
      <c r="J1410" s="14">
        <v>44926</v>
      </c>
      <c r="K1410" s="14">
        <v>44167</v>
      </c>
      <c r="L1410" s="13">
        <v>13094</v>
      </c>
      <c r="M1410" s="13" t="s">
        <v>11649</v>
      </c>
      <c r="N1410" s="13">
        <v>0</v>
      </c>
      <c r="O1410" s="13">
        <v>0</v>
      </c>
      <c r="P1410" s="13" t="s">
        <v>122</v>
      </c>
      <c r="Q1410" s="13"/>
      <c r="R1410" s="13" t="s">
        <v>25</v>
      </c>
      <c r="S1410" s="13" t="s">
        <v>6878</v>
      </c>
      <c r="T1410" s="13" t="s">
        <v>27</v>
      </c>
      <c r="U1410" s="13" t="s">
        <v>27</v>
      </c>
      <c r="V1410" s="13" t="s">
        <v>8839</v>
      </c>
      <c r="W1410" s="13">
        <v>0</v>
      </c>
      <c r="X1410" s="13">
        <v>13094</v>
      </c>
      <c r="Y1410" s="13"/>
      <c r="Z1410" s="15" t="str">
        <f>VLOOKUP(D1410,'ZOHO Export'!$H:$W,16,FALSE)</f>
        <v>Zied Maghrebi</v>
      </c>
      <c r="AA1410" s="15" t="str">
        <f>VLOOKUP(E1410,'ZOHO Export'!$H:$W,16,FALSE)</f>
        <v>Wissem Bensaid</v>
      </c>
    </row>
    <row r="1411" spans="1:27" x14ac:dyDescent="0.3">
      <c r="A1411" s="13" t="s">
        <v>2664</v>
      </c>
      <c r="B1411" s="13" t="s">
        <v>13361</v>
      </c>
      <c r="C1411" s="13"/>
      <c r="D1411" s="13" t="s">
        <v>11726</v>
      </c>
      <c r="E1411" s="13" t="s">
        <v>11649</v>
      </c>
      <c r="F1411" s="13"/>
      <c r="G1411" s="13" t="s">
        <v>2441</v>
      </c>
      <c r="H1411" s="13" t="s">
        <v>29</v>
      </c>
      <c r="I1411" s="14">
        <v>44167</v>
      </c>
      <c r="J1411" s="14">
        <v>44257</v>
      </c>
      <c r="K1411" s="14">
        <v>44167</v>
      </c>
      <c r="L1411" s="13">
        <v>8824.59</v>
      </c>
      <c r="M1411" s="13" t="s">
        <v>11649</v>
      </c>
      <c r="N1411" s="13">
        <v>0</v>
      </c>
      <c r="O1411" s="13">
        <v>0</v>
      </c>
      <c r="P1411" s="13" t="s">
        <v>122</v>
      </c>
      <c r="Q1411" s="13"/>
      <c r="R1411" s="13" t="s">
        <v>25</v>
      </c>
      <c r="S1411" s="13" t="s">
        <v>6878</v>
      </c>
      <c r="T1411" s="13" t="s">
        <v>27</v>
      </c>
      <c r="U1411" s="13" t="s">
        <v>27</v>
      </c>
      <c r="V1411" s="13" t="s">
        <v>13362</v>
      </c>
      <c r="W1411" s="13">
        <v>0</v>
      </c>
      <c r="X1411" s="13">
        <v>8824.59</v>
      </c>
      <c r="Y1411" s="13"/>
      <c r="Z1411" s="15" t="str">
        <f>VLOOKUP(D1411,'ZOHO Export'!$H:$W,16,FALSE)</f>
        <v>Zied Maghrebi</v>
      </c>
      <c r="AA1411" s="15" t="str">
        <f>VLOOKUP(E1411,'ZOHO Export'!$H:$W,16,FALSE)</f>
        <v>Wissem Bensaid</v>
      </c>
    </row>
    <row r="1412" spans="1:27" x14ac:dyDescent="0.3">
      <c r="A1412" s="13" t="s">
        <v>2665</v>
      </c>
      <c r="B1412" s="13" t="s">
        <v>13363</v>
      </c>
      <c r="C1412" s="13"/>
      <c r="D1412" s="13" t="s">
        <v>12291</v>
      </c>
      <c r="E1412" s="13" t="s">
        <v>11649</v>
      </c>
      <c r="F1412" s="13"/>
      <c r="G1412" s="13" t="s">
        <v>1245</v>
      </c>
      <c r="H1412" s="13" t="s">
        <v>29</v>
      </c>
      <c r="I1412" s="14">
        <v>44162</v>
      </c>
      <c r="J1412" s="14">
        <v>44180</v>
      </c>
      <c r="K1412" s="14">
        <v>44162</v>
      </c>
      <c r="L1412" s="13">
        <v>1440</v>
      </c>
      <c r="M1412" s="13" t="s">
        <v>11649</v>
      </c>
      <c r="N1412" s="13">
        <v>0</v>
      </c>
      <c r="O1412" s="13">
        <v>0</v>
      </c>
      <c r="P1412" s="13" t="s">
        <v>122</v>
      </c>
      <c r="Q1412" s="13"/>
      <c r="R1412" s="13" t="s">
        <v>25</v>
      </c>
      <c r="S1412" s="13" t="s">
        <v>6878</v>
      </c>
      <c r="T1412" s="13" t="s">
        <v>27</v>
      </c>
      <c r="U1412" s="13" t="s">
        <v>27</v>
      </c>
      <c r="V1412" s="13" t="s">
        <v>8840</v>
      </c>
      <c r="W1412" s="13">
        <v>0</v>
      </c>
      <c r="X1412" s="13">
        <v>1440</v>
      </c>
      <c r="Y1412" s="13"/>
      <c r="Z1412" s="15" t="str">
        <f>VLOOKUP(D1412,'ZOHO Export'!$H:$W,16,FALSE)</f>
        <v>Ahmed Kallel</v>
      </c>
      <c r="AA1412" s="15" t="str">
        <f>VLOOKUP(E1412,'ZOHO Export'!$H:$W,16,FALSE)</f>
        <v>Wissem Bensaid</v>
      </c>
    </row>
    <row r="1413" spans="1:27" x14ac:dyDescent="0.3">
      <c r="A1413" s="13" t="s">
        <v>2666</v>
      </c>
      <c r="B1413" s="13" t="s">
        <v>13364</v>
      </c>
      <c r="C1413" s="13"/>
      <c r="D1413" s="13" t="s">
        <v>11726</v>
      </c>
      <c r="E1413" s="13" t="s">
        <v>11649</v>
      </c>
      <c r="F1413" s="13"/>
      <c r="G1413" s="13" t="s">
        <v>2441</v>
      </c>
      <c r="H1413" s="13" t="s">
        <v>29</v>
      </c>
      <c r="I1413" s="14">
        <v>44147</v>
      </c>
      <c r="J1413" s="14">
        <v>44166</v>
      </c>
      <c r="K1413" s="14">
        <v>44147</v>
      </c>
      <c r="L1413" s="13">
        <v>1100.47</v>
      </c>
      <c r="M1413" s="13" t="s">
        <v>11649</v>
      </c>
      <c r="N1413" s="13">
        <v>0</v>
      </c>
      <c r="O1413" s="13">
        <v>0</v>
      </c>
      <c r="P1413" s="13" t="s">
        <v>122</v>
      </c>
      <c r="Q1413" s="13"/>
      <c r="R1413" s="13" t="s">
        <v>25</v>
      </c>
      <c r="S1413" s="13" t="s">
        <v>6878</v>
      </c>
      <c r="T1413" s="13" t="s">
        <v>27</v>
      </c>
      <c r="U1413" s="13" t="s">
        <v>27</v>
      </c>
      <c r="V1413" s="13" t="s">
        <v>13365</v>
      </c>
      <c r="W1413" s="13">
        <v>0</v>
      </c>
      <c r="X1413" s="13">
        <v>1100.47</v>
      </c>
      <c r="Y1413" s="13"/>
      <c r="Z1413" s="15" t="str">
        <f>VLOOKUP(D1413,'ZOHO Export'!$H:$W,16,FALSE)</f>
        <v>Zied Maghrebi</v>
      </c>
      <c r="AA1413" s="15" t="str">
        <f>VLOOKUP(E1413,'ZOHO Export'!$H:$W,16,FALSE)</f>
        <v>Wissem Bensaid</v>
      </c>
    </row>
    <row r="1414" spans="1:27" x14ac:dyDescent="0.3">
      <c r="A1414" s="13" t="s">
        <v>2667</v>
      </c>
      <c r="B1414" s="13" t="s">
        <v>13366</v>
      </c>
      <c r="C1414" s="13"/>
      <c r="D1414" s="13" t="s">
        <v>11869</v>
      </c>
      <c r="E1414" s="13" t="s">
        <v>11649</v>
      </c>
      <c r="F1414" s="13"/>
      <c r="G1414" s="13" t="s">
        <v>2668</v>
      </c>
      <c r="H1414" s="13" t="s">
        <v>29</v>
      </c>
      <c r="I1414" s="14">
        <v>44131</v>
      </c>
      <c r="J1414" s="14">
        <v>44161</v>
      </c>
      <c r="K1414" s="14">
        <v>44131</v>
      </c>
      <c r="L1414" s="13">
        <v>9600</v>
      </c>
      <c r="M1414" s="13" t="s">
        <v>11649</v>
      </c>
      <c r="N1414" s="13">
        <v>0</v>
      </c>
      <c r="O1414" s="13">
        <v>0</v>
      </c>
      <c r="P1414" s="13" t="s">
        <v>122</v>
      </c>
      <c r="Q1414" s="13"/>
      <c r="R1414" s="13" t="s">
        <v>82</v>
      </c>
      <c r="S1414" s="13" t="s">
        <v>6878</v>
      </c>
      <c r="T1414" s="13" t="s">
        <v>27</v>
      </c>
      <c r="U1414" s="13" t="s">
        <v>27</v>
      </c>
      <c r="V1414" s="13" t="s">
        <v>8841</v>
      </c>
      <c r="W1414" s="13">
        <v>0</v>
      </c>
      <c r="X1414" s="13">
        <v>9600</v>
      </c>
      <c r="Y1414" s="13"/>
      <c r="Z1414" s="15" t="str">
        <f>VLOOKUP(D1414,'ZOHO Export'!$H:$W,16,FALSE)</f>
        <v>Aymen Kharrat</v>
      </c>
      <c r="AA1414" s="15" t="str">
        <f>VLOOKUP(E1414,'ZOHO Export'!$H:$W,16,FALSE)</f>
        <v>Wissem Bensaid</v>
      </c>
    </row>
    <row r="1415" spans="1:27" x14ac:dyDescent="0.3">
      <c r="A1415" s="13" t="s">
        <v>2669</v>
      </c>
      <c r="B1415" s="13" t="s">
        <v>13367</v>
      </c>
      <c r="C1415" s="13"/>
      <c r="D1415" s="13" t="s">
        <v>12111</v>
      </c>
      <c r="E1415" s="13" t="s">
        <v>11649</v>
      </c>
      <c r="F1415" s="13"/>
      <c r="G1415" s="13" t="s">
        <v>2670</v>
      </c>
      <c r="H1415" s="13" t="s">
        <v>29</v>
      </c>
      <c r="I1415" s="14">
        <v>44124</v>
      </c>
      <c r="J1415" s="14">
        <v>44144</v>
      </c>
      <c r="K1415" s="14">
        <v>44124</v>
      </c>
      <c r="L1415" s="13">
        <v>3684</v>
      </c>
      <c r="M1415" s="13" t="s">
        <v>11649</v>
      </c>
      <c r="N1415" s="13">
        <v>0</v>
      </c>
      <c r="O1415" s="13">
        <v>0</v>
      </c>
      <c r="P1415" s="13" t="s">
        <v>122</v>
      </c>
      <c r="Q1415" s="13"/>
      <c r="R1415" s="13" t="s">
        <v>82</v>
      </c>
      <c r="S1415" s="13" t="s">
        <v>6878</v>
      </c>
      <c r="T1415" s="13" t="s">
        <v>27</v>
      </c>
      <c r="U1415" s="13" t="s">
        <v>27</v>
      </c>
      <c r="V1415" s="13" t="s">
        <v>13368</v>
      </c>
      <c r="W1415" s="13">
        <v>0</v>
      </c>
      <c r="X1415" s="13">
        <v>3684</v>
      </c>
      <c r="Y1415" s="13"/>
      <c r="Z1415" s="15" t="str">
        <f>VLOOKUP(D1415,'ZOHO Export'!$H:$W,16,FALSE)</f>
        <v>Oussema Baccour</v>
      </c>
      <c r="AA1415" s="15" t="str">
        <f>VLOOKUP(E1415,'ZOHO Export'!$H:$W,16,FALSE)</f>
        <v>Wissem Bensaid</v>
      </c>
    </row>
    <row r="1416" spans="1:27" x14ac:dyDescent="0.3">
      <c r="A1416" s="13" t="s">
        <v>2671</v>
      </c>
      <c r="B1416" s="13" t="s">
        <v>13369</v>
      </c>
      <c r="C1416" s="13"/>
      <c r="D1416" s="13" t="s">
        <v>11920</v>
      </c>
      <c r="E1416" s="13" t="s">
        <v>11649</v>
      </c>
      <c r="F1416" s="13"/>
      <c r="G1416" s="13" t="s">
        <v>901</v>
      </c>
      <c r="H1416" s="13" t="s">
        <v>29</v>
      </c>
      <c r="I1416" s="14">
        <v>44090</v>
      </c>
      <c r="J1416" s="14">
        <v>44190</v>
      </c>
      <c r="K1416" s="14">
        <v>44090</v>
      </c>
      <c r="L1416" s="13">
        <v>350</v>
      </c>
      <c r="M1416" s="13" t="s">
        <v>11649</v>
      </c>
      <c r="N1416" s="13">
        <v>0</v>
      </c>
      <c r="O1416" s="13">
        <v>0</v>
      </c>
      <c r="P1416" s="13" t="s">
        <v>122</v>
      </c>
      <c r="Q1416" s="13"/>
      <c r="R1416" s="13" t="s">
        <v>25</v>
      </c>
      <c r="S1416" s="13" t="s">
        <v>6878</v>
      </c>
      <c r="T1416" s="13" t="s">
        <v>27</v>
      </c>
      <c r="U1416" s="13" t="s">
        <v>27</v>
      </c>
      <c r="V1416" s="13" t="s">
        <v>13370</v>
      </c>
      <c r="W1416" s="13">
        <v>0</v>
      </c>
      <c r="X1416" s="13">
        <v>350</v>
      </c>
      <c r="Y1416" s="13"/>
      <c r="Z1416" s="15" t="str">
        <f>VLOOKUP(D1416,'ZOHO Export'!$H:$W,16,FALSE)</f>
        <v>Makki Chtioui</v>
      </c>
      <c r="AA1416" s="15" t="str">
        <f>VLOOKUP(E1416,'ZOHO Export'!$H:$W,16,FALSE)</f>
        <v>Wissem Bensaid</v>
      </c>
    </row>
    <row r="1417" spans="1:27" x14ac:dyDescent="0.3">
      <c r="A1417" s="13" t="s">
        <v>2672</v>
      </c>
      <c r="B1417" s="13" t="s">
        <v>13371</v>
      </c>
      <c r="C1417" s="13"/>
      <c r="D1417" s="13" t="s">
        <v>11726</v>
      </c>
      <c r="E1417" s="13" t="s">
        <v>11649</v>
      </c>
      <c r="F1417" s="13"/>
      <c r="G1417" s="13" t="s">
        <v>2441</v>
      </c>
      <c r="H1417" s="13" t="s">
        <v>29</v>
      </c>
      <c r="I1417" s="14">
        <v>44013</v>
      </c>
      <c r="J1417" s="14">
        <v>44081</v>
      </c>
      <c r="K1417" s="14">
        <v>44013</v>
      </c>
      <c r="L1417" s="13">
        <v>2900</v>
      </c>
      <c r="M1417" s="13" t="s">
        <v>11649</v>
      </c>
      <c r="N1417" s="13">
        <v>0</v>
      </c>
      <c r="O1417" s="13">
        <v>0</v>
      </c>
      <c r="P1417" s="13" t="s">
        <v>122</v>
      </c>
      <c r="Q1417" s="13"/>
      <c r="R1417" s="13" t="s">
        <v>25</v>
      </c>
      <c r="S1417" s="13" t="s">
        <v>6878</v>
      </c>
      <c r="T1417" s="13" t="s">
        <v>27</v>
      </c>
      <c r="U1417" s="13" t="s">
        <v>27</v>
      </c>
      <c r="V1417" s="13" t="s">
        <v>8842</v>
      </c>
      <c r="W1417" s="13">
        <v>0</v>
      </c>
      <c r="X1417" s="13">
        <v>2900</v>
      </c>
      <c r="Y1417" s="13"/>
      <c r="Z1417" s="15" t="str">
        <f>VLOOKUP(D1417,'ZOHO Export'!$H:$W,16,FALSE)</f>
        <v>Zied Maghrebi</v>
      </c>
      <c r="AA1417" s="15" t="str">
        <f>VLOOKUP(E1417,'ZOHO Export'!$H:$W,16,FALSE)</f>
        <v>Wissem Bensaid</v>
      </c>
    </row>
    <row r="1418" spans="1:27" x14ac:dyDescent="0.3">
      <c r="A1418" s="13" t="s">
        <v>2673</v>
      </c>
      <c r="B1418" s="13" t="s">
        <v>13372</v>
      </c>
      <c r="C1418" s="13"/>
      <c r="D1418" s="13" t="s">
        <v>11920</v>
      </c>
      <c r="E1418" s="13" t="s">
        <v>11649</v>
      </c>
      <c r="F1418" s="13"/>
      <c r="G1418" s="13" t="s">
        <v>1433</v>
      </c>
      <c r="H1418" s="13" t="s">
        <v>29</v>
      </c>
      <c r="I1418" s="14">
        <v>44013</v>
      </c>
      <c r="J1418" s="14">
        <v>44037</v>
      </c>
      <c r="K1418" s="14">
        <v>44013</v>
      </c>
      <c r="L1418" s="13">
        <v>2170</v>
      </c>
      <c r="M1418" s="13" t="s">
        <v>11649</v>
      </c>
      <c r="N1418" s="13">
        <v>0</v>
      </c>
      <c r="O1418" s="13">
        <v>0</v>
      </c>
      <c r="P1418" s="13" t="s">
        <v>122</v>
      </c>
      <c r="Q1418" s="13"/>
      <c r="R1418" s="13" t="s">
        <v>25</v>
      </c>
      <c r="S1418" s="13" t="s">
        <v>6878</v>
      </c>
      <c r="T1418" s="13" t="s">
        <v>27</v>
      </c>
      <c r="U1418" s="13" t="s">
        <v>27</v>
      </c>
      <c r="V1418" s="13" t="s">
        <v>8843</v>
      </c>
      <c r="W1418" s="13">
        <v>0</v>
      </c>
      <c r="X1418" s="13">
        <v>2170</v>
      </c>
      <c r="Y1418" s="13"/>
      <c r="Z1418" s="15" t="str">
        <f>VLOOKUP(D1418,'ZOHO Export'!$H:$W,16,FALSE)</f>
        <v>Makki Chtioui</v>
      </c>
      <c r="AA1418" s="15" t="str">
        <f>VLOOKUP(E1418,'ZOHO Export'!$H:$W,16,FALSE)</f>
        <v>Wissem Bensaid</v>
      </c>
    </row>
    <row r="1419" spans="1:27" x14ac:dyDescent="0.3">
      <c r="A1419" s="13" t="s">
        <v>2674</v>
      </c>
      <c r="B1419" s="13" t="s">
        <v>13373</v>
      </c>
      <c r="C1419" s="13"/>
      <c r="D1419" s="13" t="s">
        <v>11726</v>
      </c>
      <c r="E1419" s="13" t="s">
        <v>11649</v>
      </c>
      <c r="F1419" s="13"/>
      <c r="G1419" s="13" t="s">
        <v>2675</v>
      </c>
      <c r="H1419" s="13" t="s">
        <v>29</v>
      </c>
      <c r="I1419" s="14">
        <v>43899</v>
      </c>
      <c r="J1419" s="14">
        <v>43922</v>
      </c>
      <c r="K1419" s="14">
        <v>44021</v>
      </c>
      <c r="L1419" s="13">
        <v>7282.41</v>
      </c>
      <c r="M1419" s="13" t="s">
        <v>11649</v>
      </c>
      <c r="N1419" s="13">
        <v>0</v>
      </c>
      <c r="O1419" s="13">
        <v>0</v>
      </c>
      <c r="P1419" s="13" t="s">
        <v>122</v>
      </c>
      <c r="Q1419" s="13"/>
      <c r="R1419" s="13" t="s">
        <v>25</v>
      </c>
      <c r="S1419" s="13" t="s">
        <v>6878</v>
      </c>
      <c r="T1419" s="13" t="s">
        <v>27</v>
      </c>
      <c r="U1419" s="13" t="s">
        <v>27</v>
      </c>
      <c r="V1419" s="13" t="s">
        <v>8844</v>
      </c>
      <c r="W1419" s="13">
        <v>0</v>
      </c>
      <c r="X1419" s="13">
        <v>7282.41</v>
      </c>
      <c r="Y1419" s="13"/>
      <c r="Z1419" s="15" t="str">
        <f>VLOOKUP(D1419,'ZOHO Export'!$H:$W,16,FALSE)</f>
        <v>Zied Maghrebi</v>
      </c>
      <c r="AA1419" s="15" t="str">
        <f>VLOOKUP(E1419,'ZOHO Export'!$H:$W,16,FALSE)</f>
        <v>Wissem Bensaid</v>
      </c>
    </row>
    <row r="1420" spans="1:27" x14ac:dyDescent="0.3">
      <c r="A1420" s="13" t="s">
        <v>2676</v>
      </c>
      <c r="B1420" s="13" t="s">
        <v>13374</v>
      </c>
      <c r="C1420" s="13"/>
      <c r="D1420" s="13" t="s">
        <v>13375</v>
      </c>
      <c r="E1420" s="13" t="s">
        <v>11649</v>
      </c>
      <c r="F1420" s="13"/>
      <c r="G1420" s="13" t="s">
        <v>2677</v>
      </c>
      <c r="H1420" s="13" t="s">
        <v>29</v>
      </c>
      <c r="I1420" s="14">
        <v>44119</v>
      </c>
      <c r="J1420" s="14">
        <v>44187</v>
      </c>
      <c r="K1420" s="14">
        <v>44119</v>
      </c>
      <c r="L1420" s="13">
        <v>6820</v>
      </c>
      <c r="M1420" s="13" t="s">
        <v>11649</v>
      </c>
      <c r="N1420" s="13">
        <v>0</v>
      </c>
      <c r="O1420" s="13">
        <v>0</v>
      </c>
      <c r="P1420" s="13" t="s">
        <v>122</v>
      </c>
      <c r="Q1420" s="13"/>
      <c r="R1420" s="13" t="s">
        <v>25</v>
      </c>
      <c r="S1420" s="13" t="s">
        <v>6878</v>
      </c>
      <c r="T1420" s="13" t="s">
        <v>27</v>
      </c>
      <c r="U1420" s="13" t="s">
        <v>27</v>
      </c>
      <c r="V1420" s="13" t="s">
        <v>8845</v>
      </c>
      <c r="W1420" s="13">
        <v>0</v>
      </c>
      <c r="X1420" s="13">
        <v>6820</v>
      </c>
      <c r="Y1420" s="13"/>
      <c r="Z1420" s="15" t="str">
        <f>VLOOKUP(D1420,'ZOHO Export'!$H:$W,16,FALSE)</f>
        <v>Skander ALOULOU</v>
      </c>
      <c r="AA1420" s="15" t="str">
        <f>VLOOKUP(E1420,'ZOHO Export'!$H:$W,16,FALSE)</f>
        <v>Wissem Bensaid</v>
      </c>
    </row>
    <row r="1421" spans="1:27" x14ac:dyDescent="0.3">
      <c r="A1421" s="13" t="s">
        <v>2679</v>
      </c>
      <c r="B1421" s="13" t="s">
        <v>13376</v>
      </c>
      <c r="C1421" s="13"/>
      <c r="D1421" s="13" t="s">
        <v>11726</v>
      </c>
      <c r="E1421" s="13" t="s">
        <v>11649</v>
      </c>
      <c r="F1421" s="13"/>
      <c r="G1421" s="13" t="s">
        <v>2670</v>
      </c>
      <c r="H1421" s="13" t="s">
        <v>29</v>
      </c>
      <c r="I1421" s="14">
        <v>43943</v>
      </c>
      <c r="J1421" s="14">
        <v>44189</v>
      </c>
      <c r="K1421" s="14">
        <v>43943</v>
      </c>
      <c r="L1421" s="13">
        <v>7756</v>
      </c>
      <c r="M1421" s="13" t="s">
        <v>11649</v>
      </c>
      <c r="N1421" s="13">
        <v>0</v>
      </c>
      <c r="O1421" s="13">
        <v>0</v>
      </c>
      <c r="P1421" s="13" t="s">
        <v>122</v>
      </c>
      <c r="Q1421" s="13"/>
      <c r="R1421" s="13" t="s">
        <v>82</v>
      </c>
      <c r="S1421" s="13" t="s">
        <v>6878</v>
      </c>
      <c r="T1421" s="13" t="s">
        <v>27</v>
      </c>
      <c r="U1421" s="13" t="s">
        <v>27</v>
      </c>
      <c r="V1421" s="13" t="s">
        <v>8846</v>
      </c>
      <c r="W1421" s="13">
        <v>0</v>
      </c>
      <c r="X1421" s="13">
        <v>7756</v>
      </c>
      <c r="Y1421" s="13"/>
      <c r="Z1421" s="15" t="str">
        <f>VLOOKUP(D1421,'ZOHO Export'!$H:$W,16,FALSE)</f>
        <v>Zied Maghrebi</v>
      </c>
      <c r="AA1421" s="15" t="str">
        <f>VLOOKUP(E1421,'ZOHO Export'!$H:$W,16,FALSE)</f>
        <v>Wissem Bensaid</v>
      </c>
    </row>
    <row r="1422" spans="1:27" x14ac:dyDescent="0.3">
      <c r="A1422" s="13" t="s">
        <v>2680</v>
      </c>
      <c r="B1422" s="13" t="s">
        <v>13377</v>
      </c>
      <c r="C1422" s="13"/>
      <c r="D1422" s="13" t="s">
        <v>11726</v>
      </c>
      <c r="E1422" s="13" t="s">
        <v>11649</v>
      </c>
      <c r="F1422" s="13"/>
      <c r="G1422" s="13" t="s">
        <v>2441</v>
      </c>
      <c r="H1422" s="13" t="s">
        <v>29</v>
      </c>
      <c r="I1422" s="14">
        <v>43926</v>
      </c>
      <c r="J1422" s="14">
        <v>44926</v>
      </c>
      <c r="K1422" s="14">
        <v>43926</v>
      </c>
      <c r="L1422" s="13">
        <v>24640</v>
      </c>
      <c r="M1422" s="13" t="s">
        <v>11649</v>
      </c>
      <c r="N1422" s="13">
        <v>0</v>
      </c>
      <c r="O1422" s="13">
        <v>0</v>
      </c>
      <c r="P1422" s="13" t="s">
        <v>122</v>
      </c>
      <c r="Q1422" s="13"/>
      <c r="R1422" s="13" t="s">
        <v>25</v>
      </c>
      <c r="S1422" s="13" t="s">
        <v>6878</v>
      </c>
      <c r="T1422" s="13" t="s">
        <v>27</v>
      </c>
      <c r="U1422" s="13" t="s">
        <v>27</v>
      </c>
      <c r="V1422" s="13" t="s">
        <v>8847</v>
      </c>
      <c r="W1422" s="13">
        <v>0</v>
      </c>
      <c r="X1422" s="13">
        <v>24640</v>
      </c>
      <c r="Y1422" s="13"/>
      <c r="Z1422" s="15" t="str">
        <f>VLOOKUP(D1422,'ZOHO Export'!$H:$W,16,FALSE)</f>
        <v>Zied Maghrebi</v>
      </c>
      <c r="AA1422" s="15" t="str">
        <f>VLOOKUP(E1422,'ZOHO Export'!$H:$W,16,FALSE)</f>
        <v>Wissem Bensaid</v>
      </c>
    </row>
    <row r="1423" spans="1:27" x14ac:dyDescent="0.3">
      <c r="A1423" s="13" t="s">
        <v>2681</v>
      </c>
      <c r="B1423" s="13" t="s">
        <v>13378</v>
      </c>
      <c r="C1423" s="13"/>
      <c r="D1423" s="13" t="s">
        <v>11726</v>
      </c>
      <c r="E1423" s="13" t="s">
        <v>11649</v>
      </c>
      <c r="F1423" s="13"/>
      <c r="G1423" s="13" t="s">
        <v>127</v>
      </c>
      <c r="H1423" s="13" t="s">
        <v>29</v>
      </c>
      <c r="I1423" s="14">
        <v>43915</v>
      </c>
      <c r="J1423" s="14">
        <v>44102</v>
      </c>
      <c r="K1423" s="14">
        <v>43915</v>
      </c>
      <c r="L1423" s="13">
        <v>730</v>
      </c>
      <c r="M1423" s="13" t="s">
        <v>11649</v>
      </c>
      <c r="N1423" s="13">
        <v>0</v>
      </c>
      <c r="O1423" s="13">
        <v>0</v>
      </c>
      <c r="P1423" s="13" t="s">
        <v>122</v>
      </c>
      <c r="Q1423" s="13"/>
      <c r="R1423" s="13" t="s">
        <v>25</v>
      </c>
      <c r="S1423" s="13" t="s">
        <v>6878</v>
      </c>
      <c r="T1423" s="13" t="s">
        <v>27</v>
      </c>
      <c r="U1423" s="13" t="s">
        <v>27</v>
      </c>
      <c r="V1423" s="13" t="s">
        <v>8848</v>
      </c>
      <c r="W1423" s="13">
        <v>0</v>
      </c>
      <c r="X1423" s="13">
        <v>730</v>
      </c>
      <c r="Y1423" s="13"/>
      <c r="Z1423" s="15" t="str">
        <f>VLOOKUP(D1423,'ZOHO Export'!$H:$W,16,FALSE)</f>
        <v>Zied Maghrebi</v>
      </c>
      <c r="AA1423" s="15" t="str">
        <f>VLOOKUP(E1423,'ZOHO Export'!$H:$W,16,FALSE)</f>
        <v>Wissem Bensaid</v>
      </c>
    </row>
    <row r="1424" spans="1:27" x14ac:dyDescent="0.3">
      <c r="A1424" s="13" t="s">
        <v>2682</v>
      </c>
      <c r="B1424" s="13" t="s">
        <v>13379</v>
      </c>
      <c r="C1424" s="13"/>
      <c r="D1424" s="13" t="s">
        <v>11920</v>
      </c>
      <c r="E1424" s="13" t="s">
        <v>11649</v>
      </c>
      <c r="F1424" s="13"/>
      <c r="G1424" s="13" t="s">
        <v>508</v>
      </c>
      <c r="H1424" s="13" t="s">
        <v>29</v>
      </c>
      <c r="I1424" s="14">
        <v>43913</v>
      </c>
      <c r="J1424" s="14">
        <v>44361</v>
      </c>
      <c r="K1424" s="14">
        <v>43913</v>
      </c>
      <c r="L1424" s="13">
        <v>4872.7299999999996</v>
      </c>
      <c r="M1424" s="13" t="s">
        <v>11649</v>
      </c>
      <c r="N1424" s="13">
        <v>0</v>
      </c>
      <c r="O1424" s="13">
        <v>0</v>
      </c>
      <c r="P1424" s="13" t="s">
        <v>122</v>
      </c>
      <c r="Q1424" s="13"/>
      <c r="R1424" s="13" t="s">
        <v>25</v>
      </c>
      <c r="S1424" s="13" t="s">
        <v>6878</v>
      </c>
      <c r="T1424" s="13" t="s">
        <v>27</v>
      </c>
      <c r="U1424" s="13" t="s">
        <v>27</v>
      </c>
      <c r="V1424" s="13" t="s">
        <v>8849</v>
      </c>
      <c r="W1424" s="13">
        <v>0</v>
      </c>
      <c r="X1424" s="13">
        <v>4872.7299999999996</v>
      </c>
      <c r="Y1424" s="13"/>
      <c r="Z1424" s="15" t="str">
        <f>VLOOKUP(D1424,'ZOHO Export'!$H:$W,16,FALSE)</f>
        <v>Makki Chtioui</v>
      </c>
      <c r="AA1424" s="15" t="str">
        <f>VLOOKUP(E1424,'ZOHO Export'!$H:$W,16,FALSE)</f>
        <v>Wissem Bensaid</v>
      </c>
    </row>
    <row r="1425" spans="1:27" x14ac:dyDescent="0.3">
      <c r="A1425" s="13" t="s">
        <v>2683</v>
      </c>
      <c r="B1425" s="13" t="s">
        <v>13380</v>
      </c>
      <c r="C1425" s="13"/>
      <c r="D1425" s="13" t="s">
        <v>11726</v>
      </c>
      <c r="E1425" s="13" t="s">
        <v>11649</v>
      </c>
      <c r="F1425" s="13"/>
      <c r="G1425" s="13" t="s">
        <v>127</v>
      </c>
      <c r="H1425" s="13" t="s">
        <v>29</v>
      </c>
      <c r="I1425" s="14">
        <v>43860</v>
      </c>
      <c r="J1425" s="14">
        <v>44561</v>
      </c>
      <c r="K1425" s="14">
        <v>43860</v>
      </c>
      <c r="L1425" s="13">
        <v>735</v>
      </c>
      <c r="M1425" s="13" t="s">
        <v>11649</v>
      </c>
      <c r="N1425" s="13">
        <v>0</v>
      </c>
      <c r="O1425" s="13">
        <v>0</v>
      </c>
      <c r="P1425" s="13" t="s">
        <v>122</v>
      </c>
      <c r="Q1425" s="13"/>
      <c r="R1425" s="13" t="s">
        <v>25</v>
      </c>
      <c r="S1425" s="13" t="s">
        <v>6878</v>
      </c>
      <c r="T1425" s="13" t="s">
        <v>27</v>
      </c>
      <c r="U1425" s="13" t="s">
        <v>27</v>
      </c>
      <c r="V1425" s="13" t="s">
        <v>8850</v>
      </c>
      <c r="W1425" s="13">
        <v>0</v>
      </c>
      <c r="X1425" s="13">
        <v>735</v>
      </c>
      <c r="Y1425" s="13"/>
      <c r="Z1425" s="15" t="str">
        <f>VLOOKUP(D1425,'ZOHO Export'!$H:$W,16,FALSE)</f>
        <v>Zied Maghrebi</v>
      </c>
      <c r="AA1425" s="15" t="str">
        <f>VLOOKUP(E1425,'ZOHO Export'!$H:$W,16,FALSE)</f>
        <v>Wissem Bensaid</v>
      </c>
    </row>
    <row r="1426" spans="1:27" x14ac:dyDescent="0.3">
      <c r="A1426" s="13" t="s">
        <v>2684</v>
      </c>
      <c r="B1426" s="13" t="s">
        <v>13381</v>
      </c>
      <c r="C1426" s="13"/>
      <c r="D1426" s="13" t="s">
        <v>13375</v>
      </c>
      <c r="E1426" s="13" t="s">
        <v>11649</v>
      </c>
      <c r="F1426" s="13"/>
      <c r="G1426" s="13" t="s">
        <v>161</v>
      </c>
      <c r="H1426" s="13" t="s">
        <v>29</v>
      </c>
      <c r="I1426" s="14">
        <v>43862</v>
      </c>
      <c r="J1426" s="14">
        <v>44226</v>
      </c>
      <c r="K1426" s="14">
        <v>43862</v>
      </c>
      <c r="L1426" s="13">
        <v>446155</v>
      </c>
      <c r="M1426" s="13" t="s">
        <v>11649</v>
      </c>
      <c r="N1426" s="13">
        <v>0</v>
      </c>
      <c r="O1426" s="13">
        <v>0</v>
      </c>
      <c r="P1426" s="13" t="s">
        <v>122</v>
      </c>
      <c r="Q1426" s="13"/>
      <c r="R1426" s="13" t="s">
        <v>25</v>
      </c>
      <c r="S1426" s="13" t="s">
        <v>6878</v>
      </c>
      <c r="T1426" s="13" t="s">
        <v>27</v>
      </c>
      <c r="U1426" s="13" t="s">
        <v>27</v>
      </c>
      <c r="V1426" s="13" t="s">
        <v>8851</v>
      </c>
      <c r="W1426" s="13">
        <v>0</v>
      </c>
      <c r="X1426" s="13">
        <v>446155</v>
      </c>
      <c r="Y1426" s="13"/>
      <c r="Z1426" s="15" t="str">
        <f>VLOOKUP(D1426,'ZOHO Export'!$H:$W,16,FALSE)</f>
        <v>Skander ALOULOU</v>
      </c>
      <c r="AA1426" s="15" t="str">
        <f>VLOOKUP(E1426,'ZOHO Export'!$H:$W,16,FALSE)</f>
        <v>Wissem Bensaid</v>
      </c>
    </row>
    <row r="1427" spans="1:27" x14ac:dyDescent="0.3">
      <c r="A1427" s="13" t="s">
        <v>2685</v>
      </c>
      <c r="B1427" s="13" t="s">
        <v>13382</v>
      </c>
      <c r="C1427" s="13"/>
      <c r="D1427" s="13" t="s">
        <v>13286</v>
      </c>
      <c r="E1427" s="13" t="s">
        <v>11649</v>
      </c>
      <c r="F1427" s="13"/>
      <c r="G1427" s="13" t="s">
        <v>2544</v>
      </c>
      <c r="H1427" s="13" t="s">
        <v>29</v>
      </c>
      <c r="I1427" s="14">
        <v>43814</v>
      </c>
      <c r="J1427" s="14">
        <v>43845</v>
      </c>
      <c r="K1427" s="14">
        <v>43815</v>
      </c>
      <c r="L1427" s="13">
        <v>1240</v>
      </c>
      <c r="M1427" s="13" t="s">
        <v>11649</v>
      </c>
      <c r="N1427" s="13">
        <v>0</v>
      </c>
      <c r="O1427" s="13">
        <v>0</v>
      </c>
      <c r="P1427" s="13" t="s">
        <v>122</v>
      </c>
      <c r="Q1427" s="13"/>
      <c r="R1427" s="13" t="s">
        <v>82</v>
      </c>
      <c r="S1427" s="13" t="s">
        <v>6878</v>
      </c>
      <c r="T1427" s="13" t="s">
        <v>27</v>
      </c>
      <c r="U1427" s="13" t="s">
        <v>27</v>
      </c>
      <c r="V1427" s="13" t="s">
        <v>8852</v>
      </c>
      <c r="W1427" s="13">
        <v>0</v>
      </c>
      <c r="X1427" s="13">
        <v>1240</v>
      </c>
      <c r="Y1427" s="13"/>
      <c r="Z1427" s="15" t="e">
        <f>VLOOKUP(D1427,'ZOHO Export'!$H:$W,16,FALSE)</f>
        <v>#N/A</v>
      </c>
      <c r="AA1427" s="15" t="str">
        <f>VLOOKUP(E1427,'ZOHO Export'!$H:$W,16,FALSE)</f>
        <v>Wissem Bensaid</v>
      </c>
    </row>
    <row r="1428" spans="1:27" x14ac:dyDescent="0.3">
      <c r="A1428" s="13" t="s">
        <v>2686</v>
      </c>
      <c r="B1428" s="13" t="s">
        <v>13383</v>
      </c>
      <c r="C1428" s="13"/>
      <c r="D1428" s="13" t="s">
        <v>11735</v>
      </c>
      <c r="E1428" s="13" t="s">
        <v>11649</v>
      </c>
      <c r="F1428" s="13"/>
      <c r="G1428" s="13" t="s">
        <v>901</v>
      </c>
      <c r="H1428" s="13" t="s">
        <v>29</v>
      </c>
      <c r="I1428" s="14">
        <v>43827</v>
      </c>
      <c r="J1428" s="14">
        <v>44379</v>
      </c>
      <c r="K1428" s="14">
        <v>43827</v>
      </c>
      <c r="L1428" s="13">
        <v>9450</v>
      </c>
      <c r="M1428" s="13" t="s">
        <v>11649</v>
      </c>
      <c r="N1428" s="13">
        <v>0</v>
      </c>
      <c r="O1428" s="13">
        <v>0</v>
      </c>
      <c r="P1428" s="13" t="s">
        <v>122</v>
      </c>
      <c r="Q1428" s="13"/>
      <c r="R1428" s="13" t="s">
        <v>25</v>
      </c>
      <c r="S1428" s="13" t="s">
        <v>6878</v>
      </c>
      <c r="T1428" s="13" t="s">
        <v>27</v>
      </c>
      <c r="U1428" s="13" t="s">
        <v>27</v>
      </c>
      <c r="V1428" s="13" t="s">
        <v>8853</v>
      </c>
      <c r="W1428" s="13">
        <v>0</v>
      </c>
      <c r="X1428" s="13">
        <v>9450</v>
      </c>
      <c r="Y1428" s="13"/>
      <c r="Z1428" s="15" t="str">
        <f>VLOOKUP(D1428,'ZOHO Export'!$H:$W,16,FALSE)</f>
        <v>Mohamed Hedi Hammemi</v>
      </c>
      <c r="AA1428" s="15" t="str">
        <f>VLOOKUP(E1428,'ZOHO Export'!$H:$W,16,FALSE)</f>
        <v>Wissem Bensaid</v>
      </c>
    </row>
    <row r="1429" spans="1:27" x14ac:dyDescent="0.3">
      <c r="A1429" s="13" t="s">
        <v>2687</v>
      </c>
      <c r="B1429" s="13" t="s">
        <v>13384</v>
      </c>
      <c r="C1429" s="13"/>
      <c r="D1429" s="13" t="s">
        <v>12898</v>
      </c>
      <c r="E1429" s="13" t="s">
        <v>11649</v>
      </c>
      <c r="F1429" s="13"/>
      <c r="G1429" s="13" t="s">
        <v>2668</v>
      </c>
      <c r="H1429" s="13" t="s">
        <v>29</v>
      </c>
      <c r="I1429" s="14">
        <v>44344</v>
      </c>
      <c r="J1429" s="14">
        <v>44681</v>
      </c>
      <c r="K1429" s="14">
        <v>44344</v>
      </c>
      <c r="L1429" s="13">
        <v>59980.62</v>
      </c>
      <c r="M1429" s="13" t="s">
        <v>11649</v>
      </c>
      <c r="N1429" s="13">
        <v>0</v>
      </c>
      <c r="O1429" s="13">
        <v>0</v>
      </c>
      <c r="P1429" s="13" t="s">
        <v>122</v>
      </c>
      <c r="Q1429" s="13"/>
      <c r="R1429" s="13" t="s">
        <v>82</v>
      </c>
      <c r="S1429" s="13" t="s">
        <v>6878</v>
      </c>
      <c r="T1429" s="13" t="s">
        <v>27</v>
      </c>
      <c r="U1429" s="13" t="s">
        <v>27</v>
      </c>
      <c r="V1429" s="13" t="s">
        <v>8854</v>
      </c>
      <c r="W1429" s="13">
        <v>0</v>
      </c>
      <c r="X1429" s="13">
        <v>59980.62</v>
      </c>
      <c r="Y1429" s="13"/>
      <c r="Z1429" s="15" t="str">
        <f>VLOOKUP(D1429,'ZOHO Export'!$H:$W,16,FALSE)</f>
        <v>Ahmed Ghorbel</v>
      </c>
      <c r="AA1429" s="15" t="str">
        <f>VLOOKUP(E1429,'ZOHO Export'!$H:$W,16,FALSE)</f>
        <v>Wissem Bensaid</v>
      </c>
    </row>
    <row r="1430" spans="1:27" x14ac:dyDescent="0.3">
      <c r="A1430" s="13" t="s">
        <v>2688</v>
      </c>
      <c r="B1430" s="13" t="s">
        <v>6143</v>
      </c>
      <c r="C1430" s="13" t="s">
        <v>13385</v>
      </c>
      <c r="D1430" s="13" t="s">
        <v>11726</v>
      </c>
      <c r="E1430" s="13" t="s">
        <v>11787</v>
      </c>
      <c r="F1430" s="13" t="s">
        <v>11664</v>
      </c>
      <c r="G1430" s="13" t="s">
        <v>13386</v>
      </c>
      <c r="H1430" s="13" t="s">
        <v>29</v>
      </c>
      <c r="I1430" s="14">
        <v>44343</v>
      </c>
      <c r="J1430" s="14">
        <v>44607</v>
      </c>
      <c r="K1430" s="14">
        <v>44607</v>
      </c>
      <c r="L1430" s="13">
        <v>6415</v>
      </c>
      <c r="M1430" s="13" t="s">
        <v>11649</v>
      </c>
      <c r="N1430" s="13">
        <v>3</v>
      </c>
      <c r="O1430" s="13">
        <v>3</v>
      </c>
      <c r="P1430" s="13" t="s">
        <v>122</v>
      </c>
      <c r="Q1430" s="13"/>
      <c r="R1430" s="13" t="s">
        <v>25</v>
      </c>
      <c r="S1430" s="13" t="s">
        <v>11912</v>
      </c>
      <c r="T1430" s="13" t="s">
        <v>53</v>
      </c>
      <c r="U1430" s="13" t="s">
        <v>13387</v>
      </c>
      <c r="V1430" s="13" t="s">
        <v>8855</v>
      </c>
      <c r="W1430" s="13">
        <v>0.01</v>
      </c>
      <c r="X1430" s="13">
        <v>62890.68</v>
      </c>
      <c r="Y1430" s="13"/>
      <c r="Z1430" s="15" t="str">
        <f>VLOOKUP(D1430,'ZOHO Export'!$H:$W,16,FALSE)</f>
        <v>Zied Maghrebi</v>
      </c>
      <c r="AA1430" s="15" t="str">
        <f>VLOOKUP(E1430,'ZOHO Export'!$H:$W,16,FALSE)</f>
        <v>Carlos Bravo Fernández</v>
      </c>
    </row>
    <row r="1431" spans="1:27" x14ac:dyDescent="0.3">
      <c r="A1431" s="13" t="s">
        <v>2690</v>
      </c>
      <c r="B1431" s="13" t="s">
        <v>6144</v>
      </c>
      <c r="C1431" s="13" t="s">
        <v>13388</v>
      </c>
      <c r="D1431" s="13" t="s">
        <v>11792</v>
      </c>
      <c r="E1431" s="13" t="s">
        <v>11723</v>
      </c>
      <c r="F1431" s="13" t="s">
        <v>11705</v>
      </c>
      <c r="G1431" s="13" t="s">
        <v>322</v>
      </c>
      <c r="H1431" s="13" t="s">
        <v>29</v>
      </c>
      <c r="I1431" s="14">
        <v>44342</v>
      </c>
      <c r="J1431" s="14">
        <v>44742</v>
      </c>
      <c r="K1431" s="13"/>
      <c r="L1431" s="13"/>
      <c r="M1431" s="13"/>
      <c r="N1431" s="13">
        <v>0</v>
      </c>
      <c r="O1431" s="13"/>
      <c r="P1431" s="13" t="s">
        <v>122</v>
      </c>
      <c r="Q1431" s="13"/>
      <c r="R1431" s="13" t="s">
        <v>82</v>
      </c>
      <c r="S1431" s="13" t="s">
        <v>6878</v>
      </c>
      <c r="T1431" s="13" t="s">
        <v>38</v>
      </c>
      <c r="U1431" s="13"/>
      <c r="V1431" s="13" t="s">
        <v>8856</v>
      </c>
      <c r="W1431" s="13">
        <v>0</v>
      </c>
      <c r="X1431" s="13"/>
      <c r="Y1431" s="13"/>
      <c r="Z1431" s="15" t="str">
        <f>VLOOKUP(D1431,'ZOHO Export'!$H:$W,16,FALSE)</f>
        <v>Damien Hemmeryckx</v>
      </c>
      <c r="AA1431" s="15" t="str">
        <f>VLOOKUP(E1431,'ZOHO Export'!$H:$W,16,FALSE)</f>
        <v>Delphine Myllecan</v>
      </c>
    </row>
    <row r="1432" spans="1:27" x14ac:dyDescent="0.3">
      <c r="A1432" s="13" t="s">
        <v>2691</v>
      </c>
      <c r="B1432" s="13" t="s">
        <v>6145</v>
      </c>
      <c r="C1432" s="13"/>
      <c r="D1432" s="13" t="s">
        <v>11785</v>
      </c>
      <c r="E1432" s="13" t="s">
        <v>11785</v>
      </c>
      <c r="F1432" s="13" t="s">
        <v>12377</v>
      </c>
      <c r="G1432" s="13" t="s">
        <v>2163</v>
      </c>
      <c r="H1432" s="13" t="s">
        <v>29</v>
      </c>
      <c r="I1432" s="14">
        <v>44342</v>
      </c>
      <c r="J1432" s="14">
        <v>44510</v>
      </c>
      <c r="K1432" s="14">
        <v>44342</v>
      </c>
      <c r="L1432" s="13">
        <v>5024</v>
      </c>
      <c r="M1432" s="13" t="s">
        <v>11785</v>
      </c>
      <c r="N1432" s="13">
        <v>0</v>
      </c>
      <c r="O1432" s="13">
        <v>0</v>
      </c>
      <c r="P1432" s="13" t="s">
        <v>122</v>
      </c>
      <c r="Q1432" s="13"/>
      <c r="R1432" s="13" t="s">
        <v>75</v>
      </c>
      <c r="S1432" s="13" t="s">
        <v>6878</v>
      </c>
      <c r="T1432" s="13" t="s">
        <v>38</v>
      </c>
      <c r="U1432" s="13" t="s">
        <v>38</v>
      </c>
      <c r="V1432" s="13" t="s">
        <v>8857</v>
      </c>
      <c r="W1432" s="13">
        <v>0</v>
      </c>
      <c r="X1432" s="13">
        <v>5024</v>
      </c>
      <c r="Y1432" s="13"/>
      <c r="Z1432" s="15" t="str">
        <f>VLOOKUP(D1432,'ZOHO Export'!$H:$W,16,FALSE)</f>
        <v>Nicolas Dubois</v>
      </c>
      <c r="AA1432" s="15" t="str">
        <f>VLOOKUP(E1432,'ZOHO Export'!$H:$W,16,FALSE)</f>
        <v>Nicolas Dubois</v>
      </c>
    </row>
    <row r="1433" spans="1:27" x14ac:dyDescent="0.3">
      <c r="A1433" s="13" t="s">
        <v>2692</v>
      </c>
      <c r="B1433" s="13" t="s">
        <v>6146</v>
      </c>
      <c r="C1433" s="13"/>
      <c r="D1433" s="13" t="s">
        <v>11785</v>
      </c>
      <c r="E1433" s="13" t="s">
        <v>11785</v>
      </c>
      <c r="F1433" s="13" t="s">
        <v>12377</v>
      </c>
      <c r="G1433" s="13" t="s">
        <v>2163</v>
      </c>
      <c r="H1433" s="13" t="s">
        <v>29</v>
      </c>
      <c r="I1433" s="14">
        <v>44341</v>
      </c>
      <c r="J1433" s="14">
        <v>44659</v>
      </c>
      <c r="K1433" s="14">
        <v>44412</v>
      </c>
      <c r="L1433" s="13">
        <v>14734</v>
      </c>
      <c r="M1433" s="13" t="s">
        <v>11785</v>
      </c>
      <c r="N1433" s="13">
        <v>1</v>
      </c>
      <c r="O1433" s="13">
        <v>1</v>
      </c>
      <c r="P1433" s="13" t="s">
        <v>122</v>
      </c>
      <c r="Q1433" s="13"/>
      <c r="R1433" s="13" t="s">
        <v>75</v>
      </c>
      <c r="S1433" s="13" t="s">
        <v>11912</v>
      </c>
      <c r="T1433" s="13" t="s">
        <v>38</v>
      </c>
      <c r="U1433" s="13" t="s">
        <v>38</v>
      </c>
      <c r="V1433" s="13" t="s">
        <v>8858</v>
      </c>
      <c r="W1433" s="13">
        <v>0</v>
      </c>
      <c r="X1433" s="13">
        <v>44626</v>
      </c>
      <c r="Y1433" s="13"/>
      <c r="Z1433" s="15" t="str">
        <f>VLOOKUP(D1433,'ZOHO Export'!$H:$W,16,FALSE)</f>
        <v>Nicolas Dubois</v>
      </c>
      <c r="AA1433" s="15" t="str">
        <f>VLOOKUP(E1433,'ZOHO Export'!$H:$W,16,FALSE)</f>
        <v>Nicolas Dubois</v>
      </c>
    </row>
    <row r="1434" spans="1:27" x14ac:dyDescent="0.3">
      <c r="A1434" s="13" t="s">
        <v>2693</v>
      </c>
      <c r="B1434" s="13" t="s">
        <v>6147</v>
      </c>
      <c r="C1434" s="13"/>
      <c r="D1434" s="13" t="s">
        <v>12136</v>
      </c>
      <c r="E1434" s="13" t="s">
        <v>11722</v>
      </c>
      <c r="F1434" s="13" t="s">
        <v>11772</v>
      </c>
      <c r="G1434" s="13" t="s">
        <v>2694</v>
      </c>
      <c r="H1434" s="13" t="s">
        <v>29</v>
      </c>
      <c r="I1434" s="14">
        <v>44341</v>
      </c>
      <c r="J1434" s="14">
        <v>45471</v>
      </c>
      <c r="K1434" s="14">
        <v>45280</v>
      </c>
      <c r="L1434" s="13">
        <v>42480</v>
      </c>
      <c r="M1434" s="13" t="s">
        <v>12366</v>
      </c>
      <c r="N1434" s="13">
        <v>11</v>
      </c>
      <c r="O1434" s="13">
        <v>19</v>
      </c>
      <c r="P1434" s="13" t="s">
        <v>122</v>
      </c>
      <c r="Q1434" s="13"/>
      <c r="R1434" s="13" t="s">
        <v>82</v>
      </c>
      <c r="S1434" s="13" t="s">
        <v>13389</v>
      </c>
      <c r="T1434" s="13" t="s">
        <v>178</v>
      </c>
      <c r="U1434" s="13" t="s">
        <v>13390</v>
      </c>
      <c r="V1434" s="13" t="s">
        <v>8859</v>
      </c>
      <c r="W1434" s="13">
        <v>15</v>
      </c>
      <c r="X1434" s="13">
        <v>894168.5</v>
      </c>
      <c r="Y1434" s="13"/>
      <c r="Z1434" s="15" t="str">
        <f>VLOOKUP(D1434,'ZOHO Export'!$H:$W,16,FALSE)</f>
        <v>Yudha Kristanto</v>
      </c>
      <c r="AA1434" s="15" t="str">
        <f>VLOOKUP(E1434,'ZOHO Export'!$H:$W,16,FALSE)</f>
        <v>Juan Juarez Quintana</v>
      </c>
    </row>
    <row r="1435" spans="1:27" x14ac:dyDescent="0.3">
      <c r="A1435" s="13" t="s">
        <v>2696</v>
      </c>
      <c r="B1435" s="13" t="s">
        <v>13391</v>
      </c>
      <c r="C1435" s="13"/>
      <c r="D1435" s="13" t="s">
        <v>11736</v>
      </c>
      <c r="E1435" s="13" t="s">
        <v>11722</v>
      </c>
      <c r="F1435" s="13"/>
      <c r="G1435" s="13" t="s">
        <v>2656</v>
      </c>
      <c r="H1435" s="13" t="s">
        <v>29</v>
      </c>
      <c r="I1435" s="14">
        <v>44340</v>
      </c>
      <c r="J1435" s="14">
        <v>44844</v>
      </c>
      <c r="K1435" s="14">
        <v>44340</v>
      </c>
      <c r="L1435" s="13">
        <v>11761.2</v>
      </c>
      <c r="M1435" s="13" t="s">
        <v>11736</v>
      </c>
      <c r="N1435" s="13">
        <v>0</v>
      </c>
      <c r="O1435" s="13">
        <v>0</v>
      </c>
      <c r="P1435" s="13" t="s">
        <v>122</v>
      </c>
      <c r="Q1435" s="13"/>
      <c r="R1435" s="13" t="s">
        <v>43</v>
      </c>
      <c r="S1435" s="13" t="s">
        <v>11768</v>
      </c>
      <c r="T1435" s="13" t="s">
        <v>45</v>
      </c>
      <c r="U1435" s="13" t="s">
        <v>45</v>
      </c>
      <c r="V1435" s="13" t="s">
        <v>8860</v>
      </c>
      <c r="W1435" s="13">
        <v>0</v>
      </c>
      <c r="X1435" s="13">
        <v>11761.2</v>
      </c>
      <c r="Y1435" s="13"/>
      <c r="Z1435" s="15" t="str">
        <f>VLOOKUP(D1435,'ZOHO Export'!$H:$W,16,FALSE)</f>
        <v>Begona Soto</v>
      </c>
      <c r="AA1435" s="15" t="str">
        <f>VLOOKUP(E1435,'ZOHO Export'!$H:$W,16,FALSE)</f>
        <v>Juan Juarez Quintana</v>
      </c>
    </row>
    <row r="1436" spans="1:27" x14ac:dyDescent="0.3">
      <c r="A1436" s="13" t="s">
        <v>2697</v>
      </c>
      <c r="B1436" s="13" t="s">
        <v>6149</v>
      </c>
      <c r="C1436" s="13"/>
      <c r="D1436" s="13" t="s">
        <v>11785</v>
      </c>
      <c r="E1436" s="13" t="s">
        <v>11785</v>
      </c>
      <c r="F1436" s="13" t="s">
        <v>12377</v>
      </c>
      <c r="G1436" s="13" t="s">
        <v>2163</v>
      </c>
      <c r="H1436" s="13" t="s">
        <v>29</v>
      </c>
      <c r="I1436" s="14">
        <v>44337</v>
      </c>
      <c r="J1436" s="14">
        <v>44510</v>
      </c>
      <c r="K1436" s="14">
        <v>44337</v>
      </c>
      <c r="L1436" s="13">
        <v>13038</v>
      </c>
      <c r="M1436" s="13" t="s">
        <v>11785</v>
      </c>
      <c r="N1436" s="13">
        <v>0</v>
      </c>
      <c r="O1436" s="13">
        <v>0</v>
      </c>
      <c r="P1436" s="13" t="s">
        <v>122</v>
      </c>
      <c r="Q1436" s="13"/>
      <c r="R1436" s="13" t="s">
        <v>75</v>
      </c>
      <c r="S1436" s="13" t="s">
        <v>11912</v>
      </c>
      <c r="T1436" s="13" t="s">
        <v>38</v>
      </c>
      <c r="U1436" s="13" t="s">
        <v>38</v>
      </c>
      <c r="V1436" s="13" t="s">
        <v>8861</v>
      </c>
      <c r="W1436" s="13">
        <v>0</v>
      </c>
      <c r="X1436" s="13">
        <v>13038</v>
      </c>
      <c r="Y1436" s="13"/>
      <c r="Z1436" s="15" t="str">
        <f>VLOOKUP(D1436,'ZOHO Export'!$H:$W,16,FALSE)</f>
        <v>Nicolas Dubois</v>
      </c>
      <c r="AA1436" s="15" t="str">
        <f>VLOOKUP(E1436,'ZOHO Export'!$H:$W,16,FALSE)</f>
        <v>Nicolas Dubois</v>
      </c>
    </row>
    <row r="1437" spans="1:27" x14ac:dyDescent="0.3">
      <c r="A1437" s="13" t="s">
        <v>2699</v>
      </c>
      <c r="B1437" s="13" t="s">
        <v>13392</v>
      </c>
      <c r="C1437" s="13"/>
      <c r="D1437" s="13" t="s">
        <v>13272</v>
      </c>
      <c r="E1437" s="13" t="s">
        <v>11649</v>
      </c>
      <c r="F1437" s="13"/>
      <c r="G1437" s="13" t="s">
        <v>13060</v>
      </c>
      <c r="H1437" s="13" t="s">
        <v>29</v>
      </c>
      <c r="I1437" s="14">
        <v>44337</v>
      </c>
      <c r="J1437" s="14">
        <v>44499</v>
      </c>
      <c r="K1437" s="14">
        <v>44337</v>
      </c>
      <c r="L1437" s="13">
        <v>13575</v>
      </c>
      <c r="M1437" s="13" t="s">
        <v>11649</v>
      </c>
      <c r="N1437" s="13">
        <v>0</v>
      </c>
      <c r="O1437" s="13">
        <v>0</v>
      </c>
      <c r="P1437" s="13" t="s">
        <v>122</v>
      </c>
      <c r="Q1437" s="13"/>
      <c r="R1437" s="13" t="s">
        <v>82</v>
      </c>
      <c r="S1437" s="13" t="s">
        <v>6878</v>
      </c>
      <c r="T1437" s="13" t="s">
        <v>27</v>
      </c>
      <c r="U1437" s="13" t="s">
        <v>27</v>
      </c>
      <c r="V1437" s="13" t="s">
        <v>8862</v>
      </c>
      <c r="W1437" s="13">
        <v>0</v>
      </c>
      <c r="X1437" s="13">
        <v>13575</v>
      </c>
      <c r="Y1437" s="13"/>
      <c r="Z1437" s="15" t="str">
        <f>VLOOKUP(D1437,'ZOHO Export'!$H:$W,16,FALSE)</f>
        <v>Ramzi Lahiani</v>
      </c>
      <c r="AA1437" s="15" t="str">
        <f>VLOOKUP(E1437,'ZOHO Export'!$H:$W,16,FALSE)</f>
        <v>Wissem Bensaid</v>
      </c>
    </row>
    <row r="1438" spans="1:27" x14ac:dyDescent="0.3">
      <c r="A1438" s="13" t="s">
        <v>2700</v>
      </c>
      <c r="B1438" s="13" t="s">
        <v>6151</v>
      </c>
      <c r="C1438" s="13"/>
      <c r="D1438" s="13" t="s">
        <v>11759</v>
      </c>
      <c r="E1438" s="13" t="s">
        <v>11649</v>
      </c>
      <c r="F1438" s="13"/>
      <c r="G1438" s="13" t="s">
        <v>2391</v>
      </c>
      <c r="H1438" s="13" t="s">
        <v>29</v>
      </c>
      <c r="I1438" s="14">
        <v>44337</v>
      </c>
      <c r="J1438" s="14">
        <v>44399</v>
      </c>
      <c r="K1438" s="14">
        <v>44337</v>
      </c>
      <c r="L1438" s="13">
        <v>4525</v>
      </c>
      <c r="M1438" s="13" t="s">
        <v>11649</v>
      </c>
      <c r="N1438" s="13">
        <v>0</v>
      </c>
      <c r="O1438" s="13">
        <v>0</v>
      </c>
      <c r="P1438" s="13" t="s">
        <v>122</v>
      </c>
      <c r="Q1438" s="13"/>
      <c r="R1438" s="13" t="s">
        <v>82</v>
      </c>
      <c r="S1438" s="13" t="s">
        <v>6878</v>
      </c>
      <c r="T1438" s="13" t="s">
        <v>27</v>
      </c>
      <c r="U1438" s="13" t="s">
        <v>27</v>
      </c>
      <c r="V1438" s="13" t="s">
        <v>8863</v>
      </c>
      <c r="W1438" s="13">
        <v>0</v>
      </c>
      <c r="X1438" s="13">
        <v>4525</v>
      </c>
      <c r="Y1438" s="13"/>
      <c r="Z1438" s="15" t="str">
        <f>VLOOKUP(D1438,'ZOHO Export'!$H:$W,16,FALSE)</f>
        <v>Achraf Walha</v>
      </c>
      <c r="AA1438" s="15" t="str">
        <f>VLOOKUP(E1438,'ZOHO Export'!$H:$W,16,FALSE)</f>
        <v>Wissem Bensaid</v>
      </c>
    </row>
    <row r="1439" spans="1:27" x14ac:dyDescent="0.3">
      <c r="A1439" s="13" t="s">
        <v>2701</v>
      </c>
      <c r="B1439" s="13" t="s">
        <v>13393</v>
      </c>
      <c r="C1439" s="13"/>
      <c r="D1439" s="13" t="s">
        <v>11726</v>
      </c>
      <c r="E1439" s="13" t="s">
        <v>11649</v>
      </c>
      <c r="F1439" s="13"/>
      <c r="G1439" s="13" t="s">
        <v>2441</v>
      </c>
      <c r="H1439" s="13" t="s">
        <v>29</v>
      </c>
      <c r="I1439" s="14">
        <v>44337</v>
      </c>
      <c r="J1439" s="14">
        <v>44926</v>
      </c>
      <c r="K1439" s="14">
        <v>44337</v>
      </c>
      <c r="L1439" s="13">
        <v>11959.52</v>
      </c>
      <c r="M1439" s="13" t="s">
        <v>11726</v>
      </c>
      <c r="N1439" s="13">
        <v>0</v>
      </c>
      <c r="O1439" s="13">
        <v>0</v>
      </c>
      <c r="P1439" s="13" t="s">
        <v>122</v>
      </c>
      <c r="Q1439" s="13"/>
      <c r="R1439" s="13" t="s">
        <v>25</v>
      </c>
      <c r="S1439" s="13" t="s">
        <v>6878</v>
      </c>
      <c r="T1439" s="13" t="s">
        <v>27</v>
      </c>
      <c r="U1439" s="13" t="s">
        <v>27</v>
      </c>
      <c r="V1439" s="13" t="s">
        <v>8864</v>
      </c>
      <c r="W1439" s="13">
        <v>0</v>
      </c>
      <c r="X1439" s="13">
        <v>11959.52</v>
      </c>
      <c r="Y1439" s="13"/>
      <c r="Z1439" s="15" t="str">
        <f>VLOOKUP(D1439,'ZOHO Export'!$H:$W,16,FALSE)</f>
        <v>Zied Maghrebi</v>
      </c>
      <c r="AA1439" s="15" t="str">
        <f>VLOOKUP(E1439,'ZOHO Export'!$H:$W,16,FALSE)</f>
        <v>Wissem Bensaid</v>
      </c>
    </row>
    <row r="1440" spans="1:27" x14ac:dyDescent="0.3">
      <c r="A1440" s="13" t="s">
        <v>2702</v>
      </c>
      <c r="B1440" s="13" t="s">
        <v>6055</v>
      </c>
      <c r="C1440" s="13"/>
      <c r="D1440" s="13" t="s">
        <v>12556</v>
      </c>
      <c r="E1440" s="13" t="s">
        <v>11800</v>
      </c>
      <c r="F1440" s="13"/>
      <c r="G1440" s="13" t="s">
        <v>2558</v>
      </c>
      <c r="H1440" s="13" t="s">
        <v>29</v>
      </c>
      <c r="I1440" s="14">
        <v>44330</v>
      </c>
      <c r="J1440" s="14">
        <v>44533</v>
      </c>
      <c r="K1440" s="14">
        <v>44330</v>
      </c>
      <c r="L1440" s="13">
        <v>40602.480000000003</v>
      </c>
      <c r="M1440" s="13" t="s">
        <v>11652</v>
      </c>
      <c r="N1440" s="13">
        <v>0</v>
      </c>
      <c r="O1440" s="13">
        <v>0</v>
      </c>
      <c r="P1440" s="13" t="s">
        <v>122</v>
      </c>
      <c r="Q1440" s="13"/>
      <c r="R1440" s="13" t="s">
        <v>82</v>
      </c>
      <c r="S1440" s="13" t="s">
        <v>11653</v>
      </c>
      <c r="T1440" s="13" t="s">
        <v>84</v>
      </c>
      <c r="U1440" s="13" t="s">
        <v>11808</v>
      </c>
      <c r="V1440" s="13" t="s">
        <v>13394</v>
      </c>
      <c r="W1440" s="13">
        <v>500000</v>
      </c>
      <c r="X1440" s="13">
        <v>40602.480000000003</v>
      </c>
      <c r="Y1440" s="13"/>
      <c r="Z1440" s="15" t="e">
        <f>VLOOKUP(D1440,'ZOHO Export'!$H:$W,16,FALSE)</f>
        <v>#N/A</v>
      </c>
      <c r="AA1440" s="15" t="str">
        <f>VLOOKUP(E1440,'ZOHO Export'!$H:$W,16,FALSE)</f>
        <v>Mac Olean</v>
      </c>
    </row>
    <row r="1441" spans="1:27" x14ac:dyDescent="0.3">
      <c r="A1441" s="13" t="s">
        <v>2703</v>
      </c>
      <c r="B1441" s="13" t="s">
        <v>6153</v>
      </c>
      <c r="C1441" s="13"/>
      <c r="D1441" s="13" t="s">
        <v>11655</v>
      </c>
      <c r="E1441" s="13" t="s">
        <v>11722</v>
      </c>
      <c r="F1441" s="13" t="s">
        <v>11705</v>
      </c>
      <c r="G1441" s="13" t="s">
        <v>2704</v>
      </c>
      <c r="H1441" s="13" t="s">
        <v>29</v>
      </c>
      <c r="I1441" s="14">
        <v>44326</v>
      </c>
      <c r="J1441" s="14">
        <v>44895</v>
      </c>
      <c r="K1441" s="14">
        <v>44326</v>
      </c>
      <c r="L1441" s="13">
        <v>27369.200000000001</v>
      </c>
      <c r="M1441" s="13" t="s">
        <v>11722</v>
      </c>
      <c r="N1441" s="13">
        <v>0</v>
      </c>
      <c r="O1441" s="13">
        <v>0</v>
      </c>
      <c r="P1441" s="13" t="s">
        <v>122</v>
      </c>
      <c r="Q1441" s="13"/>
      <c r="R1441" s="13" t="s">
        <v>43</v>
      </c>
      <c r="S1441" s="13" t="s">
        <v>11768</v>
      </c>
      <c r="T1441" s="13" t="s">
        <v>38</v>
      </c>
      <c r="U1441" s="13" t="s">
        <v>11801</v>
      </c>
      <c r="V1441" s="13" t="s">
        <v>8866</v>
      </c>
      <c r="W1441" s="13">
        <v>2</v>
      </c>
      <c r="X1441" s="13">
        <v>27369.200000000001</v>
      </c>
      <c r="Y1441" s="13"/>
      <c r="Z1441" s="15" t="str">
        <f>VLOOKUP(D1441,'ZOHO Export'!$H:$W,16,FALSE)</f>
        <v>Laura Cestau</v>
      </c>
      <c r="AA1441" s="15" t="str">
        <f>VLOOKUP(E1441,'ZOHO Export'!$H:$W,16,FALSE)</f>
        <v>Juan Juarez Quintana</v>
      </c>
    </row>
    <row r="1442" spans="1:27" x14ac:dyDescent="0.3">
      <c r="A1442" s="13" t="s">
        <v>2705</v>
      </c>
      <c r="B1442" s="13" t="s">
        <v>6154</v>
      </c>
      <c r="C1442" s="13"/>
      <c r="D1442" s="13" t="s">
        <v>13292</v>
      </c>
      <c r="E1442" s="13" t="s">
        <v>11652</v>
      </c>
      <c r="F1442" s="13"/>
      <c r="G1442" s="13" t="s">
        <v>1876</v>
      </c>
      <c r="H1442" s="13" t="s">
        <v>29</v>
      </c>
      <c r="I1442" s="14">
        <v>44323</v>
      </c>
      <c r="J1442" s="14">
        <v>44410</v>
      </c>
      <c r="K1442" s="14">
        <v>44399</v>
      </c>
      <c r="L1442" s="13">
        <v>3295.39</v>
      </c>
      <c r="M1442" s="13" t="s">
        <v>13292</v>
      </c>
      <c r="N1442" s="13">
        <v>1</v>
      </c>
      <c r="O1442" s="13">
        <v>2</v>
      </c>
      <c r="P1442" s="13" t="s">
        <v>122</v>
      </c>
      <c r="Q1442" s="13"/>
      <c r="R1442" s="13" t="s">
        <v>36</v>
      </c>
      <c r="S1442" s="13" t="s">
        <v>13395</v>
      </c>
      <c r="T1442" s="13" t="s">
        <v>84</v>
      </c>
      <c r="U1442" s="13" t="s">
        <v>12717</v>
      </c>
      <c r="V1442" s="13" t="s">
        <v>8867</v>
      </c>
      <c r="W1442" s="13">
        <v>0.5</v>
      </c>
      <c r="X1442" s="13">
        <v>45215.24</v>
      </c>
      <c r="Y1442" s="13" t="s">
        <v>9617</v>
      </c>
      <c r="Z1442" s="15" t="e">
        <f>VLOOKUP(D1442,'ZOHO Export'!$H:$W,16,FALSE)</f>
        <v>#N/A</v>
      </c>
      <c r="AA1442" s="15" t="str">
        <f>VLOOKUP(E1442,'ZOHO Export'!$H:$W,16,FALSE)</f>
        <v>Karel De Swert</v>
      </c>
    </row>
    <row r="1443" spans="1:27" ht="409.6" x14ac:dyDescent="0.3">
      <c r="A1443" s="13" t="s">
        <v>2707</v>
      </c>
      <c r="B1443" s="13" t="s">
        <v>13396</v>
      </c>
      <c r="C1443" s="16" t="s">
        <v>13397</v>
      </c>
      <c r="D1443" s="13" t="s">
        <v>12359</v>
      </c>
      <c r="E1443" s="13" t="s">
        <v>11649</v>
      </c>
      <c r="F1443" s="13"/>
      <c r="G1443" s="13" t="s">
        <v>2037</v>
      </c>
      <c r="H1443" s="13" t="s">
        <v>29</v>
      </c>
      <c r="I1443" s="14">
        <v>44321</v>
      </c>
      <c r="J1443" s="14">
        <v>44377</v>
      </c>
      <c r="K1443" s="14">
        <v>44321</v>
      </c>
      <c r="L1443" s="13">
        <v>1500</v>
      </c>
      <c r="M1443" s="13" t="s">
        <v>11649</v>
      </c>
      <c r="N1443" s="13">
        <v>0</v>
      </c>
      <c r="O1443" s="13">
        <v>0</v>
      </c>
      <c r="P1443" s="13" t="s">
        <v>122</v>
      </c>
      <c r="Q1443" s="13"/>
      <c r="R1443" s="13" t="s">
        <v>43</v>
      </c>
      <c r="S1443" s="13" t="s">
        <v>6878</v>
      </c>
      <c r="T1443" s="13" t="s">
        <v>27</v>
      </c>
      <c r="U1443" s="13" t="s">
        <v>27</v>
      </c>
      <c r="V1443" s="13" t="s">
        <v>8868</v>
      </c>
      <c r="W1443" s="13">
        <v>0</v>
      </c>
      <c r="X1443" s="13">
        <v>1500</v>
      </c>
      <c r="Y1443" s="13"/>
      <c r="Z1443" s="15" t="str">
        <f>VLOOKUP(D1443,'ZOHO Export'!$H:$W,16,FALSE)</f>
        <v>Younes CHAABANE</v>
      </c>
      <c r="AA1443" s="15" t="str">
        <f>VLOOKUP(E1443,'ZOHO Export'!$H:$W,16,FALSE)</f>
        <v>Wissem Bensaid</v>
      </c>
    </row>
    <row r="1444" spans="1:27" x14ac:dyDescent="0.3">
      <c r="A1444" s="13" t="s">
        <v>2708</v>
      </c>
      <c r="B1444" s="13" t="s">
        <v>13398</v>
      </c>
      <c r="C1444" s="13"/>
      <c r="D1444" s="13" t="s">
        <v>11726</v>
      </c>
      <c r="E1444" s="13" t="s">
        <v>11649</v>
      </c>
      <c r="F1444" s="13"/>
      <c r="G1444" s="13" t="s">
        <v>2441</v>
      </c>
      <c r="H1444" s="13" t="s">
        <v>29</v>
      </c>
      <c r="I1444" s="14">
        <v>44321</v>
      </c>
      <c r="J1444" s="14">
        <v>44926</v>
      </c>
      <c r="K1444" s="14">
        <v>44321</v>
      </c>
      <c r="L1444" s="13">
        <v>2395.33</v>
      </c>
      <c r="M1444" s="13" t="s">
        <v>11726</v>
      </c>
      <c r="N1444" s="13">
        <v>0</v>
      </c>
      <c r="O1444" s="13">
        <v>0</v>
      </c>
      <c r="P1444" s="13" t="s">
        <v>122</v>
      </c>
      <c r="Q1444" s="13"/>
      <c r="R1444" s="13" t="s">
        <v>25</v>
      </c>
      <c r="S1444" s="13" t="s">
        <v>6878</v>
      </c>
      <c r="T1444" s="13" t="s">
        <v>27</v>
      </c>
      <c r="U1444" s="13" t="s">
        <v>27</v>
      </c>
      <c r="V1444" s="13" t="s">
        <v>8869</v>
      </c>
      <c r="W1444" s="13">
        <v>0</v>
      </c>
      <c r="X1444" s="13">
        <v>2395.33</v>
      </c>
      <c r="Y1444" s="13"/>
      <c r="Z1444" s="15" t="str">
        <f>VLOOKUP(D1444,'ZOHO Export'!$H:$W,16,FALSE)</f>
        <v>Zied Maghrebi</v>
      </c>
      <c r="AA1444" s="15" t="str">
        <f>VLOOKUP(E1444,'ZOHO Export'!$H:$W,16,FALSE)</f>
        <v>Wissem Bensaid</v>
      </c>
    </row>
    <row r="1445" spans="1:27" x14ac:dyDescent="0.3">
      <c r="A1445" s="13" t="s">
        <v>2709</v>
      </c>
      <c r="B1445" s="13" t="s">
        <v>13399</v>
      </c>
      <c r="C1445" s="13"/>
      <c r="D1445" s="13" t="s">
        <v>11726</v>
      </c>
      <c r="E1445" s="13" t="s">
        <v>11649</v>
      </c>
      <c r="F1445" s="13"/>
      <c r="G1445" s="13" t="s">
        <v>2441</v>
      </c>
      <c r="H1445" s="13" t="s">
        <v>29</v>
      </c>
      <c r="I1445" s="14">
        <v>44321</v>
      </c>
      <c r="J1445" s="14">
        <v>44926</v>
      </c>
      <c r="K1445" s="14">
        <v>44321</v>
      </c>
      <c r="L1445" s="13">
        <v>7640.81</v>
      </c>
      <c r="M1445" s="13" t="s">
        <v>11726</v>
      </c>
      <c r="N1445" s="13">
        <v>0</v>
      </c>
      <c r="O1445" s="13">
        <v>0</v>
      </c>
      <c r="P1445" s="13" t="s">
        <v>122</v>
      </c>
      <c r="Q1445" s="13"/>
      <c r="R1445" s="13" t="s">
        <v>25</v>
      </c>
      <c r="S1445" s="13" t="s">
        <v>6878</v>
      </c>
      <c r="T1445" s="13" t="s">
        <v>27</v>
      </c>
      <c r="U1445" s="13" t="s">
        <v>27</v>
      </c>
      <c r="V1445" s="13" t="s">
        <v>8870</v>
      </c>
      <c r="W1445" s="13">
        <v>0</v>
      </c>
      <c r="X1445" s="13">
        <v>7640.81</v>
      </c>
      <c r="Y1445" s="13"/>
      <c r="Z1445" s="15" t="str">
        <f>VLOOKUP(D1445,'ZOHO Export'!$H:$W,16,FALSE)</f>
        <v>Zied Maghrebi</v>
      </c>
      <c r="AA1445" s="15" t="str">
        <f>VLOOKUP(E1445,'ZOHO Export'!$H:$W,16,FALSE)</f>
        <v>Wissem Bensaid</v>
      </c>
    </row>
    <row r="1446" spans="1:27" x14ac:dyDescent="0.3">
      <c r="A1446" s="13" t="s">
        <v>2710</v>
      </c>
      <c r="B1446" s="13" t="s">
        <v>13400</v>
      </c>
      <c r="C1446" s="13"/>
      <c r="D1446" s="13" t="s">
        <v>11730</v>
      </c>
      <c r="E1446" s="13" t="s">
        <v>11649</v>
      </c>
      <c r="F1446" s="13"/>
      <c r="G1446" s="13" t="s">
        <v>2711</v>
      </c>
      <c r="H1446" s="13" t="s">
        <v>29</v>
      </c>
      <c r="I1446" s="14">
        <v>44321</v>
      </c>
      <c r="J1446" s="14">
        <v>44469</v>
      </c>
      <c r="K1446" s="14">
        <v>44321</v>
      </c>
      <c r="L1446" s="13">
        <v>5334.97</v>
      </c>
      <c r="M1446" s="13" t="s">
        <v>11649</v>
      </c>
      <c r="N1446" s="13">
        <v>0</v>
      </c>
      <c r="O1446" s="13">
        <v>0</v>
      </c>
      <c r="P1446" s="13" t="s">
        <v>122</v>
      </c>
      <c r="Q1446" s="13"/>
      <c r="R1446" s="13" t="s">
        <v>25</v>
      </c>
      <c r="S1446" s="13" t="s">
        <v>6878</v>
      </c>
      <c r="T1446" s="13" t="s">
        <v>27</v>
      </c>
      <c r="U1446" s="13" t="s">
        <v>27</v>
      </c>
      <c r="V1446" s="13" t="s">
        <v>8871</v>
      </c>
      <c r="W1446" s="13">
        <v>0</v>
      </c>
      <c r="X1446" s="13">
        <v>5334.97</v>
      </c>
      <c r="Y1446" s="13"/>
      <c r="Z1446" s="15" t="str">
        <f>VLOOKUP(D1446,'ZOHO Export'!$H:$W,16,FALSE)</f>
        <v>Mansour Hamza</v>
      </c>
      <c r="AA1446" s="15" t="str">
        <f>VLOOKUP(E1446,'ZOHO Export'!$H:$W,16,FALSE)</f>
        <v>Wissem Bensaid</v>
      </c>
    </row>
    <row r="1447" spans="1:27" x14ac:dyDescent="0.3">
      <c r="A1447" s="13" t="s">
        <v>2712</v>
      </c>
      <c r="B1447" s="13" t="s">
        <v>13401</v>
      </c>
      <c r="C1447" s="13"/>
      <c r="D1447" s="13" t="s">
        <v>11726</v>
      </c>
      <c r="E1447" s="13" t="s">
        <v>11649</v>
      </c>
      <c r="F1447" s="13"/>
      <c r="G1447" s="13" t="s">
        <v>48</v>
      </c>
      <c r="H1447" s="13" t="s">
        <v>29</v>
      </c>
      <c r="I1447" s="14">
        <v>44321</v>
      </c>
      <c r="J1447" s="14">
        <v>44368</v>
      </c>
      <c r="K1447" s="14">
        <v>44321</v>
      </c>
      <c r="L1447" s="13">
        <v>2141.2800000000002</v>
      </c>
      <c r="M1447" s="13" t="s">
        <v>11726</v>
      </c>
      <c r="N1447" s="13">
        <v>0</v>
      </c>
      <c r="O1447" s="13">
        <v>0</v>
      </c>
      <c r="P1447" s="13" t="s">
        <v>122</v>
      </c>
      <c r="Q1447" s="13"/>
      <c r="R1447" s="13" t="s">
        <v>43</v>
      </c>
      <c r="S1447" s="13" t="s">
        <v>6878</v>
      </c>
      <c r="T1447" s="13" t="s">
        <v>27</v>
      </c>
      <c r="U1447" s="13" t="s">
        <v>27</v>
      </c>
      <c r="V1447" s="13" t="s">
        <v>8872</v>
      </c>
      <c r="W1447" s="13">
        <v>0</v>
      </c>
      <c r="X1447" s="13">
        <v>2141.2800000000002</v>
      </c>
      <c r="Y1447" s="13"/>
      <c r="Z1447" s="15" t="str">
        <f>VLOOKUP(D1447,'ZOHO Export'!$H:$W,16,FALSE)</f>
        <v>Zied Maghrebi</v>
      </c>
      <c r="AA1447" s="15" t="str">
        <f>VLOOKUP(E1447,'ZOHO Export'!$H:$W,16,FALSE)</f>
        <v>Wissem Bensaid</v>
      </c>
    </row>
    <row r="1448" spans="1:27" x14ac:dyDescent="0.3">
      <c r="A1448" s="13" t="s">
        <v>2713</v>
      </c>
      <c r="B1448" s="13" t="s">
        <v>13402</v>
      </c>
      <c r="C1448" s="13"/>
      <c r="D1448" s="13" t="s">
        <v>13130</v>
      </c>
      <c r="E1448" s="13" t="s">
        <v>11649</v>
      </c>
      <c r="F1448" s="13"/>
      <c r="G1448" s="13" t="s">
        <v>1684</v>
      </c>
      <c r="H1448" s="13" t="s">
        <v>29</v>
      </c>
      <c r="I1448" s="14">
        <v>44321</v>
      </c>
      <c r="J1448" s="14">
        <v>44621</v>
      </c>
      <c r="K1448" s="14">
        <v>44468</v>
      </c>
      <c r="L1448" s="13">
        <v>39865</v>
      </c>
      <c r="M1448" s="13" t="s">
        <v>11830</v>
      </c>
      <c r="N1448" s="13">
        <v>1</v>
      </c>
      <c r="O1448" s="13">
        <v>1</v>
      </c>
      <c r="P1448" s="13" t="s">
        <v>122</v>
      </c>
      <c r="Q1448" s="13"/>
      <c r="R1448" s="13" t="s">
        <v>82</v>
      </c>
      <c r="S1448" s="13" t="s">
        <v>11653</v>
      </c>
      <c r="T1448" s="13" t="s">
        <v>27</v>
      </c>
      <c r="U1448" s="13" t="s">
        <v>27</v>
      </c>
      <c r="V1448" s="13" t="s">
        <v>8873</v>
      </c>
      <c r="W1448" s="13">
        <v>0</v>
      </c>
      <c r="X1448" s="13">
        <v>57940</v>
      </c>
      <c r="Y1448" s="13"/>
      <c r="Z1448" s="15" t="e">
        <f>VLOOKUP(D1448,'ZOHO Export'!$H:$W,16,FALSE)</f>
        <v>#N/A</v>
      </c>
      <c r="AA1448" s="15" t="str">
        <f>VLOOKUP(E1448,'ZOHO Export'!$H:$W,16,FALSE)</f>
        <v>Wissem Bensaid</v>
      </c>
    </row>
    <row r="1449" spans="1:27" x14ac:dyDescent="0.3">
      <c r="A1449" s="13" t="s">
        <v>2714</v>
      </c>
      <c r="B1449" s="13" t="s">
        <v>6161</v>
      </c>
      <c r="C1449" s="13"/>
      <c r="D1449" s="13" t="s">
        <v>11785</v>
      </c>
      <c r="E1449" s="13" t="s">
        <v>13403</v>
      </c>
      <c r="F1449" s="13" t="s">
        <v>11723</v>
      </c>
      <c r="G1449" s="13" t="s">
        <v>2535</v>
      </c>
      <c r="H1449" s="13" t="s">
        <v>29</v>
      </c>
      <c r="I1449" s="14">
        <v>44321</v>
      </c>
      <c r="J1449" s="14">
        <v>44384</v>
      </c>
      <c r="K1449" s="14">
        <v>44379</v>
      </c>
      <c r="L1449" s="13">
        <v>292.5</v>
      </c>
      <c r="M1449" s="13" t="s">
        <v>13404</v>
      </c>
      <c r="N1449" s="13">
        <v>1</v>
      </c>
      <c r="O1449" s="13">
        <v>1</v>
      </c>
      <c r="P1449" s="13" t="s">
        <v>122</v>
      </c>
      <c r="Q1449" s="13"/>
      <c r="R1449" s="13" t="s">
        <v>75</v>
      </c>
      <c r="S1449" s="13" t="s">
        <v>13405</v>
      </c>
      <c r="T1449" s="13" t="s">
        <v>38</v>
      </c>
      <c r="U1449" s="13" t="s">
        <v>38</v>
      </c>
      <c r="V1449" s="13" t="s">
        <v>8874</v>
      </c>
      <c r="W1449" s="13">
        <v>0.4</v>
      </c>
      <c r="X1449" s="13">
        <v>22177.5</v>
      </c>
      <c r="Y1449" s="13"/>
      <c r="Z1449" s="15" t="str">
        <f>VLOOKUP(D1449,'ZOHO Export'!$H:$W,16,FALSE)</f>
        <v>Nicolas Dubois</v>
      </c>
      <c r="AA1449" s="15" t="e">
        <f>VLOOKUP(E1449,'ZOHO Export'!$H:$W,16,FALSE)</f>
        <v>#N/A</v>
      </c>
    </row>
    <row r="1450" spans="1:27" x14ac:dyDescent="0.3">
      <c r="A1450" s="13" t="s">
        <v>2716</v>
      </c>
      <c r="B1450" s="13" t="s">
        <v>13406</v>
      </c>
      <c r="C1450" s="13"/>
      <c r="D1450" s="13" t="s">
        <v>11759</v>
      </c>
      <c r="E1450" s="13" t="s">
        <v>11649</v>
      </c>
      <c r="F1450" s="13"/>
      <c r="G1450" s="13" t="s">
        <v>127</v>
      </c>
      <c r="H1450" s="13" t="s">
        <v>29</v>
      </c>
      <c r="I1450" s="14">
        <v>44105</v>
      </c>
      <c r="J1450" s="14">
        <v>44136</v>
      </c>
      <c r="K1450" s="14">
        <v>44105</v>
      </c>
      <c r="L1450" s="13">
        <v>2206.06</v>
      </c>
      <c r="M1450" s="13" t="s">
        <v>11649</v>
      </c>
      <c r="N1450" s="13">
        <v>0</v>
      </c>
      <c r="O1450" s="13">
        <v>0</v>
      </c>
      <c r="P1450" s="13" t="s">
        <v>122</v>
      </c>
      <c r="Q1450" s="13"/>
      <c r="R1450" s="13" t="s">
        <v>25</v>
      </c>
      <c r="S1450" s="13" t="s">
        <v>6878</v>
      </c>
      <c r="T1450" s="13" t="s">
        <v>27</v>
      </c>
      <c r="U1450" s="13" t="s">
        <v>27</v>
      </c>
      <c r="V1450" s="13" t="s">
        <v>13407</v>
      </c>
      <c r="W1450" s="13">
        <v>0</v>
      </c>
      <c r="X1450" s="13">
        <v>2206.06</v>
      </c>
      <c r="Y1450" s="13"/>
      <c r="Z1450" s="15" t="str">
        <f>VLOOKUP(D1450,'ZOHO Export'!$H:$W,16,FALSE)</f>
        <v>Achraf Walha</v>
      </c>
      <c r="AA1450" s="15" t="str">
        <f>VLOOKUP(E1450,'ZOHO Export'!$H:$W,16,FALSE)</f>
        <v>Wissem Bensaid</v>
      </c>
    </row>
    <row r="1451" spans="1:27" x14ac:dyDescent="0.3">
      <c r="A1451" s="13" t="s">
        <v>2717</v>
      </c>
      <c r="B1451" s="13" t="s">
        <v>6163</v>
      </c>
      <c r="C1451" s="13"/>
      <c r="D1451" s="13" t="s">
        <v>11726</v>
      </c>
      <c r="E1451" s="13" t="s">
        <v>11649</v>
      </c>
      <c r="F1451" s="13"/>
      <c r="G1451" s="13" t="s">
        <v>1896</v>
      </c>
      <c r="H1451" s="13" t="s">
        <v>29</v>
      </c>
      <c r="I1451" s="14">
        <v>44082</v>
      </c>
      <c r="J1451" s="14">
        <v>45778</v>
      </c>
      <c r="K1451" s="14">
        <v>44082</v>
      </c>
      <c r="L1451" s="13">
        <v>12150</v>
      </c>
      <c r="M1451" s="13" t="s">
        <v>11649</v>
      </c>
      <c r="N1451" s="13">
        <v>0</v>
      </c>
      <c r="O1451" s="13">
        <v>0</v>
      </c>
      <c r="P1451" s="13" t="s">
        <v>122</v>
      </c>
      <c r="Q1451" s="13"/>
      <c r="R1451" s="13" t="s">
        <v>25</v>
      </c>
      <c r="S1451" s="13" t="s">
        <v>6878</v>
      </c>
      <c r="T1451" s="13" t="s">
        <v>27</v>
      </c>
      <c r="U1451" s="13" t="s">
        <v>27</v>
      </c>
      <c r="V1451" s="13" t="s">
        <v>8875</v>
      </c>
      <c r="W1451" s="13">
        <v>0</v>
      </c>
      <c r="X1451" s="13">
        <v>12150</v>
      </c>
      <c r="Y1451" s="13"/>
      <c r="Z1451" s="15" t="str">
        <f>VLOOKUP(D1451,'ZOHO Export'!$H:$W,16,FALSE)</f>
        <v>Zied Maghrebi</v>
      </c>
      <c r="AA1451" s="15" t="str">
        <f>VLOOKUP(E1451,'ZOHO Export'!$H:$W,16,FALSE)</f>
        <v>Wissem Bensaid</v>
      </c>
    </row>
    <row r="1452" spans="1:27" x14ac:dyDescent="0.3">
      <c r="A1452" s="13" t="s">
        <v>2718</v>
      </c>
      <c r="B1452" s="13" t="s">
        <v>13408</v>
      </c>
      <c r="C1452" s="13"/>
      <c r="D1452" s="13" t="s">
        <v>11759</v>
      </c>
      <c r="E1452" s="13" t="s">
        <v>11649</v>
      </c>
      <c r="F1452" s="13"/>
      <c r="G1452" s="13" t="s">
        <v>964</v>
      </c>
      <c r="H1452" s="13" t="s">
        <v>29</v>
      </c>
      <c r="I1452" s="14">
        <v>44013</v>
      </c>
      <c r="J1452" s="14">
        <v>44050</v>
      </c>
      <c r="K1452" s="13"/>
      <c r="L1452" s="13"/>
      <c r="M1452" s="13"/>
      <c r="N1452" s="13">
        <v>0</v>
      </c>
      <c r="O1452" s="13"/>
      <c r="P1452" s="13" t="s">
        <v>122</v>
      </c>
      <c r="Q1452" s="13"/>
      <c r="R1452" s="13" t="s">
        <v>82</v>
      </c>
      <c r="S1452" s="13" t="s">
        <v>6878</v>
      </c>
      <c r="T1452" s="13" t="s">
        <v>27</v>
      </c>
      <c r="U1452" s="13" t="s">
        <v>27</v>
      </c>
      <c r="V1452" s="13" t="s">
        <v>8876</v>
      </c>
      <c r="W1452" s="13">
        <v>0</v>
      </c>
      <c r="X1452" s="13"/>
      <c r="Y1452" s="13"/>
      <c r="Z1452" s="15" t="str">
        <f>VLOOKUP(D1452,'ZOHO Export'!$H:$W,16,FALSE)</f>
        <v>Achraf Walha</v>
      </c>
      <c r="AA1452" s="15" t="str">
        <f>VLOOKUP(E1452,'ZOHO Export'!$H:$W,16,FALSE)</f>
        <v>Wissem Bensaid</v>
      </c>
    </row>
    <row r="1453" spans="1:27" x14ac:dyDescent="0.3">
      <c r="A1453" s="13" t="s">
        <v>2719</v>
      </c>
      <c r="B1453" s="13" t="s">
        <v>13409</v>
      </c>
      <c r="C1453" s="13"/>
      <c r="D1453" s="13" t="s">
        <v>11920</v>
      </c>
      <c r="E1453" s="13" t="s">
        <v>11649</v>
      </c>
      <c r="F1453" s="13"/>
      <c r="G1453" s="13" t="s">
        <v>1433</v>
      </c>
      <c r="H1453" s="13" t="s">
        <v>29</v>
      </c>
      <c r="I1453" s="14">
        <v>43511</v>
      </c>
      <c r="J1453" s="14">
        <v>43600</v>
      </c>
      <c r="K1453" s="14">
        <v>43511</v>
      </c>
      <c r="L1453" s="13">
        <v>2328.98</v>
      </c>
      <c r="M1453" s="13" t="s">
        <v>11649</v>
      </c>
      <c r="N1453" s="13">
        <v>0</v>
      </c>
      <c r="O1453" s="13">
        <v>0</v>
      </c>
      <c r="P1453" s="13" t="s">
        <v>122</v>
      </c>
      <c r="Q1453" s="13"/>
      <c r="R1453" s="13" t="s">
        <v>25</v>
      </c>
      <c r="S1453" s="13" t="s">
        <v>6878</v>
      </c>
      <c r="T1453" s="13" t="s">
        <v>27</v>
      </c>
      <c r="U1453" s="13" t="s">
        <v>27</v>
      </c>
      <c r="V1453" s="13" t="s">
        <v>8877</v>
      </c>
      <c r="W1453" s="13">
        <v>0</v>
      </c>
      <c r="X1453" s="13">
        <v>2328.98</v>
      </c>
      <c r="Y1453" s="13"/>
      <c r="Z1453" s="15" t="str">
        <f>VLOOKUP(D1453,'ZOHO Export'!$H:$W,16,FALSE)</f>
        <v>Makki Chtioui</v>
      </c>
      <c r="AA1453" s="15" t="str">
        <f>VLOOKUP(E1453,'ZOHO Export'!$H:$W,16,FALSE)</f>
        <v>Wissem Bensaid</v>
      </c>
    </row>
    <row r="1454" spans="1:27" x14ac:dyDescent="0.3">
      <c r="A1454" s="13" t="s">
        <v>2720</v>
      </c>
      <c r="B1454" s="13" t="s">
        <v>13410</v>
      </c>
      <c r="C1454" s="13"/>
      <c r="D1454" s="13" t="s">
        <v>11920</v>
      </c>
      <c r="E1454" s="13" t="s">
        <v>11649</v>
      </c>
      <c r="F1454" s="13"/>
      <c r="G1454" s="13" t="s">
        <v>2646</v>
      </c>
      <c r="H1454" s="13" t="s">
        <v>29</v>
      </c>
      <c r="I1454" s="14">
        <v>43876</v>
      </c>
      <c r="J1454" s="14">
        <v>45778</v>
      </c>
      <c r="K1454" s="14">
        <v>43876</v>
      </c>
      <c r="L1454" s="13">
        <v>112125</v>
      </c>
      <c r="M1454" s="13" t="s">
        <v>11649</v>
      </c>
      <c r="N1454" s="13">
        <v>0</v>
      </c>
      <c r="O1454" s="13">
        <v>0</v>
      </c>
      <c r="P1454" s="13" t="s">
        <v>122</v>
      </c>
      <c r="Q1454" s="13"/>
      <c r="R1454" s="13" t="s">
        <v>104</v>
      </c>
      <c r="S1454" s="13" t="s">
        <v>6878</v>
      </c>
      <c r="T1454" s="13" t="s">
        <v>27</v>
      </c>
      <c r="U1454" s="13" t="s">
        <v>27</v>
      </c>
      <c r="V1454" s="13" t="s">
        <v>8878</v>
      </c>
      <c r="W1454" s="13">
        <v>0</v>
      </c>
      <c r="X1454" s="13">
        <v>112125</v>
      </c>
      <c r="Y1454" s="13"/>
      <c r="Z1454" s="15" t="str">
        <f>VLOOKUP(D1454,'ZOHO Export'!$H:$W,16,FALSE)</f>
        <v>Makki Chtioui</v>
      </c>
      <c r="AA1454" s="15" t="str">
        <f>VLOOKUP(E1454,'ZOHO Export'!$H:$W,16,FALSE)</f>
        <v>Wissem Bensaid</v>
      </c>
    </row>
    <row r="1455" spans="1:27" x14ac:dyDescent="0.3">
      <c r="A1455" s="13" t="s">
        <v>2721</v>
      </c>
      <c r="B1455" s="13" t="s">
        <v>13411</v>
      </c>
      <c r="C1455" s="13"/>
      <c r="D1455" s="13" t="s">
        <v>11726</v>
      </c>
      <c r="E1455" s="13" t="s">
        <v>11649</v>
      </c>
      <c r="F1455" s="13"/>
      <c r="G1455" s="13" t="s">
        <v>2441</v>
      </c>
      <c r="H1455" s="13" t="s">
        <v>29</v>
      </c>
      <c r="I1455" s="14">
        <v>43866</v>
      </c>
      <c r="J1455" s="14">
        <v>44926</v>
      </c>
      <c r="K1455" s="14">
        <v>43866</v>
      </c>
      <c r="L1455" s="13">
        <v>28746.32</v>
      </c>
      <c r="M1455" s="13" t="s">
        <v>11649</v>
      </c>
      <c r="N1455" s="13">
        <v>0</v>
      </c>
      <c r="O1455" s="13">
        <v>0</v>
      </c>
      <c r="P1455" s="13" t="s">
        <v>122</v>
      </c>
      <c r="Q1455" s="13"/>
      <c r="R1455" s="13" t="s">
        <v>25</v>
      </c>
      <c r="S1455" s="13" t="s">
        <v>6878</v>
      </c>
      <c r="T1455" s="13" t="s">
        <v>27</v>
      </c>
      <c r="U1455" s="13" t="s">
        <v>27</v>
      </c>
      <c r="V1455" s="13" t="s">
        <v>13412</v>
      </c>
      <c r="W1455" s="13">
        <v>0</v>
      </c>
      <c r="X1455" s="13">
        <v>28746.32</v>
      </c>
      <c r="Y1455" s="13"/>
      <c r="Z1455" s="15" t="str">
        <f>VLOOKUP(D1455,'ZOHO Export'!$H:$W,16,FALSE)</f>
        <v>Zied Maghrebi</v>
      </c>
      <c r="AA1455" s="15" t="str">
        <f>VLOOKUP(E1455,'ZOHO Export'!$H:$W,16,FALSE)</f>
        <v>Wissem Bensaid</v>
      </c>
    </row>
    <row r="1456" spans="1:27" x14ac:dyDescent="0.3">
      <c r="A1456" s="13" t="s">
        <v>2722</v>
      </c>
      <c r="B1456" s="13" t="s">
        <v>11551</v>
      </c>
      <c r="C1456" s="13"/>
      <c r="D1456" s="13" t="s">
        <v>11726</v>
      </c>
      <c r="E1456" s="13" t="s">
        <v>11649</v>
      </c>
      <c r="F1456" s="13"/>
      <c r="G1456" s="13" t="s">
        <v>438</v>
      </c>
      <c r="H1456" s="13" t="s">
        <v>29</v>
      </c>
      <c r="I1456" s="14">
        <v>43916</v>
      </c>
      <c r="J1456" s="13"/>
      <c r="K1456" s="14">
        <v>43916</v>
      </c>
      <c r="L1456" s="13">
        <v>28217.01</v>
      </c>
      <c r="M1456" s="13" t="s">
        <v>11649</v>
      </c>
      <c r="N1456" s="13">
        <v>0</v>
      </c>
      <c r="O1456" s="13">
        <v>0</v>
      </c>
      <c r="P1456" s="13" t="s">
        <v>28</v>
      </c>
      <c r="Q1456" s="13"/>
      <c r="R1456" s="13" t="s">
        <v>25</v>
      </c>
      <c r="S1456" s="13" t="s">
        <v>6878</v>
      </c>
      <c r="T1456" s="13" t="s">
        <v>27</v>
      </c>
      <c r="U1456" s="13" t="s">
        <v>27</v>
      </c>
      <c r="V1456" s="13" t="s">
        <v>8880</v>
      </c>
      <c r="W1456" s="13">
        <v>0</v>
      </c>
      <c r="X1456" s="13">
        <v>28217.01</v>
      </c>
      <c r="Y1456" s="13"/>
      <c r="Z1456" s="15" t="str">
        <f>VLOOKUP(D1456,'ZOHO Export'!$H:$W,16,FALSE)</f>
        <v>Zied Maghrebi</v>
      </c>
      <c r="AA1456" s="15" t="str">
        <f>VLOOKUP(E1456,'ZOHO Export'!$H:$W,16,FALSE)</f>
        <v>Wissem Bensaid</v>
      </c>
    </row>
    <row r="1457" spans="1:27" x14ac:dyDescent="0.3">
      <c r="A1457" s="13" t="s">
        <v>2723</v>
      </c>
      <c r="B1457" s="13" t="s">
        <v>6169</v>
      </c>
      <c r="C1457" s="13"/>
      <c r="D1457" s="13" t="s">
        <v>11785</v>
      </c>
      <c r="E1457" s="13" t="s">
        <v>11785</v>
      </c>
      <c r="F1457" s="13" t="s">
        <v>12377</v>
      </c>
      <c r="G1457" s="13" t="s">
        <v>2163</v>
      </c>
      <c r="H1457" s="13" t="s">
        <v>29</v>
      </c>
      <c r="I1457" s="14">
        <v>44321</v>
      </c>
      <c r="J1457" s="14">
        <v>44620</v>
      </c>
      <c r="K1457" s="14">
        <v>44321</v>
      </c>
      <c r="L1457" s="13">
        <v>10600</v>
      </c>
      <c r="M1457" s="13" t="s">
        <v>11785</v>
      </c>
      <c r="N1457" s="13">
        <v>0</v>
      </c>
      <c r="O1457" s="13">
        <v>0</v>
      </c>
      <c r="P1457" s="13" t="s">
        <v>122</v>
      </c>
      <c r="Q1457" s="13"/>
      <c r="R1457" s="13" t="s">
        <v>75</v>
      </c>
      <c r="S1457" s="13" t="s">
        <v>6878</v>
      </c>
      <c r="T1457" s="13" t="s">
        <v>38</v>
      </c>
      <c r="U1457" s="13" t="s">
        <v>38</v>
      </c>
      <c r="V1457" s="13" t="s">
        <v>8881</v>
      </c>
      <c r="W1457" s="13">
        <v>0</v>
      </c>
      <c r="X1457" s="13">
        <v>10600</v>
      </c>
      <c r="Y1457" s="13"/>
      <c r="Z1457" s="15" t="str">
        <f>VLOOKUP(D1457,'ZOHO Export'!$H:$W,16,FALSE)</f>
        <v>Nicolas Dubois</v>
      </c>
      <c r="AA1457" s="15" t="str">
        <f>VLOOKUP(E1457,'ZOHO Export'!$H:$W,16,FALSE)</f>
        <v>Nicolas Dubois</v>
      </c>
    </row>
    <row r="1458" spans="1:27" x14ac:dyDescent="0.3">
      <c r="A1458" s="13" t="s">
        <v>2724</v>
      </c>
      <c r="B1458" s="13" t="s">
        <v>6170</v>
      </c>
      <c r="C1458" s="13" t="s">
        <v>13413</v>
      </c>
      <c r="D1458" s="13" t="s">
        <v>11697</v>
      </c>
      <c r="E1458" s="13" t="s">
        <v>11907</v>
      </c>
      <c r="F1458" s="13" t="s">
        <v>12282</v>
      </c>
      <c r="G1458" s="13" t="s">
        <v>2335</v>
      </c>
      <c r="H1458" s="13" t="s">
        <v>29</v>
      </c>
      <c r="I1458" s="14">
        <v>44322</v>
      </c>
      <c r="J1458" s="13"/>
      <c r="K1458" s="14">
        <v>46001</v>
      </c>
      <c r="L1458" s="13">
        <v>56448</v>
      </c>
      <c r="M1458" s="13" t="s">
        <v>11907</v>
      </c>
      <c r="N1458" s="13">
        <v>17</v>
      </c>
      <c r="O1458" s="13">
        <v>19</v>
      </c>
      <c r="P1458" s="13" t="s">
        <v>28</v>
      </c>
      <c r="Q1458" s="13"/>
      <c r="R1458" s="13" t="s">
        <v>36</v>
      </c>
      <c r="S1458" s="13" t="s">
        <v>13414</v>
      </c>
      <c r="T1458" s="13" t="s">
        <v>58</v>
      </c>
      <c r="U1458" s="13" t="s">
        <v>12871</v>
      </c>
      <c r="V1458" s="13" t="s">
        <v>8882</v>
      </c>
      <c r="W1458" s="13">
        <v>10</v>
      </c>
      <c r="X1458" s="13">
        <v>606807.48</v>
      </c>
      <c r="Y1458" s="13"/>
      <c r="Z1458" s="15" t="str">
        <f>VLOOKUP(D1458,'ZOHO Export'!$H:$W,16,FALSE)</f>
        <v>Miguel Menéndez</v>
      </c>
      <c r="AA1458" s="15" t="e">
        <f>VLOOKUP(E1458,'ZOHO Export'!$H:$W,16,FALSE)</f>
        <v>#N/A</v>
      </c>
    </row>
    <row r="1459" spans="1:27" x14ac:dyDescent="0.3">
      <c r="A1459" s="13" t="s">
        <v>2726</v>
      </c>
      <c r="B1459" s="13" t="s">
        <v>6171</v>
      </c>
      <c r="C1459" s="13"/>
      <c r="D1459" s="13" t="s">
        <v>11811</v>
      </c>
      <c r="E1459" s="13" t="s">
        <v>11785</v>
      </c>
      <c r="F1459" s="13" t="s">
        <v>11705</v>
      </c>
      <c r="G1459" s="13" t="s">
        <v>2435</v>
      </c>
      <c r="H1459" s="13" t="s">
        <v>59</v>
      </c>
      <c r="I1459" s="14">
        <v>44321</v>
      </c>
      <c r="J1459" s="14">
        <v>44926</v>
      </c>
      <c r="K1459" s="14">
        <v>44853</v>
      </c>
      <c r="L1459" s="13">
        <v>6879.31</v>
      </c>
      <c r="M1459" s="13" t="s">
        <v>11785</v>
      </c>
      <c r="N1459" s="13">
        <v>7</v>
      </c>
      <c r="O1459" s="13">
        <v>7</v>
      </c>
      <c r="P1459" s="13" t="s">
        <v>122</v>
      </c>
      <c r="Q1459" s="13"/>
      <c r="R1459" s="13" t="s">
        <v>75</v>
      </c>
      <c r="S1459" s="13" t="s">
        <v>13415</v>
      </c>
      <c r="T1459" s="13" t="s">
        <v>38</v>
      </c>
      <c r="U1459" s="13" t="s">
        <v>38</v>
      </c>
      <c r="V1459" s="13" t="s">
        <v>8883</v>
      </c>
      <c r="W1459" s="13">
        <v>0.1</v>
      </c>
      <c r="X1459" s="13">
        <v>564013.51</v>
      </c>
      <c r="Y1459" s="13"/>
      <c r="Z1459" s="15" t="str">
        <f>VLOOKUP(D1459,'ZOHO Export'!$H:$W,16,FALSE)</f>
        <v>Nadège Herment</v>
      </c>
      <c r="AA1459" s="15" t="str">
        <f>VLOOKUP(E1459,'ZOHO Export'!$H:$W,16,FALSE)</f>
        <v>Nicolas Dubois</v>
      </c>
    </row>
    <row r="1460" spans="1:27" x14ac:dyDescent="0.3">
      <c r="A1460" s="13" t="s">
        <v>2728</v>
      </c>
      <c r="B1460" s="13" t="s">
        <v>6172</v>
      </c>
      <c r="C1460" s="13"/>
      <c r="D1460" s="13" t="s">
        <v>11907</v>
      </c>
      <c r="E1460" s="13" t="s">
        <v>11722</v>
      </c>
      <c r="F1460" s="13"/>
      <c r="G1460" s="13" t="s">
        <v>2729</v>
      </c>
      <c r="H1460" s="13" t="s">
        <v>29</v>
      </c>
      <c r="I1460" s="14">
        <v>44316</v>
      </c>
      <c r="J1460" s="14">
        <v>44499</v>
      </c>
      <c r="K1460" s="14">
        <v>44316</v>
      </c>
      <c r="L1460" s="13">
        <v>5040</v>
      </c>
      <c r="M1460" s="13" t="s">
        <v>11907</v>
      </c>
      <c r="N1460" s="13">
        <v>0</v>
      </c>
      <c r="O1460" s="13">
        <v>0</v>
      </c>
      <c r="P1460" s="13" t="s">
        <v>122</v>
      </c>
      <c r="Q1460" s="13"/>
      <c r="R1460" s="13" t="s">
        <v>82</v>
      </c>
      <c r="S1460" s="13" t="s">
        <v>11870</v>
      </c>
      <c r="T1460" s="13" t="s">
        <v>58</v>
      </c>
      <c r="U1460" s="13" t="s">
        <v>58</v>
      </c>
      <c r="V1460" s="13" t="s">
        <v>8884</v>
      </c>
      <c r="W1460" s="13">
        <v>20</v>
      </c>
      <c r="X1460" s="13">
        <v>5040</v>
      </c>
      <c r="Y1460" s="13"/>
      <c r="Z1460" s="15" t="e">
        <f>VLOOKUP(D1460,'ZOHO Export'!$H:$W,16,FALSE)</f>
        <v>#N/A</v>
      </c>
      <c r="AA1460" s="15" t="str">
        <f>VLOOKUP(E1460,'ZOHO Export'!$H:$W,16,FALSE)</f>
        <v>Juan Juarez Quintana</v>
      </c>
    </row>
    <row r="1461" spans="1:27" x14ac:dyDescent="0.3">
      <c r="A1461" s="13" t="s">
        <v>2730</v>
      </c>
      <c r="B1461" s="13" t="s">
        <v>6173</v>
      </c>
      <c r="C1461" s="13"/>
      <c r="D1461" s="13" t="s">
        <v>11751</v>
      </c>
      <c r="E1461" s="13" t="s">
        <v>11708</v>
      </c>
      <c r="F1461" s="13" t="s">
        <v>11723</v>
      </c>
      <c r="G1461" s="13" t="s">
        <v>2731</v>
      </c>
      <c r="H1461" s="13" t="s">
        <v>59</v>
      </c>
      <c r="I1461" s="14">
        <v>44315</v>
      </c>
      <c r="J1461" s="14">
        <v>44469</v>
      </c>
      <c r="K1461" s="14">
        <v>44372</v>
      </c>
      <c r="L1461" s="13">
        <v>9648</v>
      </c>
      <c r="M1461" s="13" t="s">
        <v>11751</v>
      </c>
      <c r="N1461" s="13">
        <v>1</v>
      </c>
      <c r="O1461" s="13">
        <v>1</v>
      </c>
      <c r="P1461" s="13" t="s">
        <v>122</v>
      </c>
      <c r="Q1461" s="13"/>
      <c r="R1461" s="13" t="s">
        <v>104</v>
      </c>
      <c r="S1461" s="13" t="s">
        <v>11775</v>
      </c>
      <c r="T1461" s="13" t="s">
        <v>38</v>
      </c>
      <c r="U1461" s="13" t="s">
        <v>38</v>
      </c>
      <c r="V1461" s="13" t="s">
        <v>8885</v>
      </c>
      <c r="W1461" s="13">
        <v>1</v>
      </c>
      <c r="X1461" s="13">
        <v>9648</v>
      </c>
      <c r="Y1461" s="13"/>
      <c r="Z1461" s="15" t="str">
        <f>VLOOKUP(D1461,'ZOHO Export'!$H:$W,16,FALSE)</f>
        <v>Sunny Yip</v>
      </c>
      <c r="AA1461" s="15" t="str">
        <f>VLOOKUP(E1461,'ZOHO Export'!$H:$W,16,FALSE)</f>
        <v>Jurgen Van Den Driessche</v>
      </c>
    </row>
    <row r="1462" spans="1:27" x14ac:dyDescent="0.3">
      <c r="A1462" s="13" t="s">
        <v>2732</v>
      </c>
      <c r="B1462" s="13" t="s">
        <v>6174</v>
      </c>
      <c r="C1462" s="13"/>
      <c r="D1462" s="13" t="s">
        <v>12978</v>
      </c>
      <c r="E1462" s="13" t="s">
        <v>11936</v>
      </c>
      <c r="F1462" s="13"/>
      <c r="G1462" s="13" t="s">
        <v>2239</v>
      </c>
      <c r="H1462" s="13" t="s">
        <v>59</v>
      </c>
      <c r="I1462" s="14">
        <v>44369</v>
      </c>
      <c r="J1462" s="14">
        <v>44680</v>
      </c>
      <c r="K1462" s="14">
        <v>44370</v>
      </c>
      <c r="L1462" s="13">
        <v>54670.18</v>
      </c>
      <c r="M1462" s="13" t="s">
        <v>12978</v>
      </c>
      <c r="N1462" s="13">
        <v>1</v>
      </c>
      <c r="O1462" s="13">
        <v>1</v>
      </c>
      <c r="P1462" s="13" t="s">
        <v>122</v>
      </c>
      <c r="Q1462" s="13"/>
      <c r="R1462" s="13" t="s">
        <v>82</v>
      </c>
      <c r="S1462" s="13" t="s">
        <v>12781</v>
      </c>
      <c r="T1462" s="13" t="s">
        <v>178</v>
      </c>
      <c r="U1462" s="13" t="s">
        <v>178</v>
      </c>
      <c r="V1462" s="13" t="s">
        <v>8886</v>
      </c>
      <c r="W1462" s="13">
        <v>4.5</v>
      </c>
      <c r="X1462" s="13">
        <v>57894.32</v>
      </c>
      <c r="Y1462" s="13"/>
      <c r="Z1462" s="15" t="e">
        <f>VLOOKUP(D1462,'ZOHO Export'!$H:$W,16,FALSE)</f>
        <v>#N/A</v>
      </c>
      <c r="AA1462" s="15" t="str">
        <f>VLOOKUP(E1462,'ZOHO Export'!$H:$W,16,FALSE)</f>
        <v>Philippe Fürst</v>
      </c>
    </row>
    <row r="1463" spans="1:27" x14ac:dyDescent="0.3">
      <c r="A1463" s="13" t="s">
        <v>2733</v>
      </c>
      <c r="B1463" s="13" t="s">
        <v>6175</v>
      </c>
      <c r="C1463" s="13"/>
      <c r="D1463" s="13" t="s">
        <v>13199</v>
      </c>
      <c r="E1463" s="13" t="s">
        <v>13277</v>
      </c>
      <c r="F1463" s="13"/>
      <c r="G1463" s="13" t="s">
        <v>2734</v>
      </c>
      <c r="H1463" s="13" t="s">
        <v>59</v>
      </c>
      <c r="I1463" s="14">
        <v>44228</v>
      </c>
      <c r="J1463" s="14">
        <v>44469</v>
      </c>
      <c r="K1463" s="14">
        <v>44314</v>
      </c>
      <c r="L1463" s="13">
        <v>98625</v>
      </c>
      <c r="M1463" s="13" t="s">
        <v>13416</v>
      </c>
      <c r="N1463" s="13">
        <v>0</v>
      </c>
      <c r="O1463" s="13">
        <v>0</v>
      </c>
      <c r="P1463" s="13" t="s">
        <v>122</v>
      </c>
      <c r="Q1463" s="13"/>
      <c r="R1463" s="13" t="s">
        <v>43</v>
      </c>
      <c r="S1463" s="13" t="s">
        <v>12838</v>
      </c>
      <c r="T1463" s="13" t="s">
        <v>64</v>
      </c>
      <c r="U1463" s="13" t="s">
        <v>64</v>
      </c>
      <c r="V1463" s="13" t="s">
        <v>8887</v>
      </c>
      <c r="W1463" s="13">
        <v>2000</v>
      </c>
      <c r="X1463" s="13">
        <v>98625</v>
      </c>
      <c r="Y1463" s="13"/>
      <c r="Z1463" s="15" t="e">
        <f>VLOOKUP(D1463,'ZOHO Export'!$H:$W,16,FALSE)</f>
        <v>#N/A</v>
      </c>
      <c r="AA1463" s="15" t="e">
        <f>VLOOKUP(E1463,'ZOHO Export'!$H:$W,16,FALSE)</f>
        <v>#N/A</v>
      </c>
    </row>
    <row r="1464" spans="1:27" x14ac:dyDescent="0.3">
      <c r="A1464" s="13" t="s">
        <v>2736</v>
      </c>
      <c r="B1464" s="13" t="s">
        <v>6176</v>
      </c>
      <c r="C1464" s="13"/>
      <c r="D1464" s="13" t="s">
        <v>11681</v>
      </c>
      <c r="E1464" s="13" t="s">
        <v>11722</v>
      </c>
      <c r="F1464" s="13"/>
      <c r="G1464" s="13" t="s">
        <v>2737</v>
      </c>
      <c r="H1464" s="13" t="s">
        <v>29</v>
      </c>
      <c r="I1464" s="14">
        <v>44313</v>
      </c>
      <c r="J1464" s="14">
        <v>44470</v>
      </c>
      <c r="K1464" s="14">
        <v>44313</v>
      </c>
      <c r="L1464" s="13">
        <v>9000</v>
      </c>
      <c r="M1464" s="13" t="s">
        <v>11681</v>
      </c>
      <c r="N1464" s="13">
        <v>0</v>
      </c>
      <c r="O1464" s="13">
        <v>0</v>
      </c>
      <c r="P1464" s="13" t="s">
        <v>122</v>
      </c>
      <c r="Q1464" s="13"/>
      <c r="R1464" s="13" t="s">
        <v>43</v>
      </c>
      <c r="S1464" s="13" t="s">
        <v>11768</v>
      </c>
      <c r="T1464" s="13" t="s">
        <v>45</v>
      </c>
      <c r="U1464" s="13" t="s">
        <v>45</v>
      </c>
      <c r="V1464" s="13" t="s">
        <v>8888</v>
      </c>
      <c r="W1464" s="13">
        <v>0.1</v>
      </c>
      <c r="X1464" s="13">
        <v>9000</v>
      </c>
      <c r="Y1464" s="13"/>
      <c r="Z1464" s="15" t="str">
        <f>VLOOKUP(D1464,'ZOHO Export'!$H:$W,16,FALSE)</f>
        <v>Felipe Langa Hernáez</v>
      </c>
      <c r="AA1464" s="15" t="str">
        <f>VLOOKUP(E1464,'ZOHO Export'!$H:$W,16,FALSE)</f>
        <v>Juan Juarez Quintana</v>
      </c>
    </row>
    <row r="1465" spans="1:27" x14ac:dyDescent="0.3">
      <c r="A1465" s="13" t="s">
        <v>2738</v>
      </c>
      <c r="B1465" s="13" t="s">
        <v>6177</v>
      </c>
      <c r="C1465" s="13" t="s">
        <v>13417</v>
      </c>
      <c r="D1465" s="13" t="s">
        <v>13418</v>
      </c>
      <c r="E1465" s="13" t="s">
        <v>11785</v>
      </c>
      <c r="F1465" s="13" t="s">
        <v>11694</v>
      </c>
      <c r="G1465" s="13" t="s">
        <v>1441</v>
      </c>
      <c r="H1465" s="13" t="s">
        <v>59</v>
      </c>
      <c r="I1465" s="14">
        <v>44312</v>
      </c>
      <c r="J1465" s="14">
        <v>45900</v>
      </c>
      <c r="K1465" s="14">
        <v>45715</v>
      </c>
      <c r="L1465" s="13">
        <v>74925</v>
      </c>
      <c r="M1465" s="13" t="s">
        <v>11785</v>
      </c>
      <c r="N1465" s="13">
        <v>8</v>
      </c>
      <c r="O1465" s="13">
        <v>8</v>
      </c>
      <c r="P1465" s="13" t="s">
        <v>122</v>
      </c>
      <c r="Q1465" s="13"/>
      <c r="R1465" s="13" t="s">
        <v>75</v>
      </c>
      <c r="S1465" s="13" t="s">
        <v>11775</v>
      </c>
      <c r="T1465" s="13" t="s">
        <v>38</v>
      </c>
      <c r="U1465" s="13" t="s">
        <v>38</v>
      </c>
      <c r="V1465" s="13" t="s">
        <v>8889</v>
      </c>
      <c r="W1465" s="13">
        <v>250</v>
      </c>
      <c r="X1465" s="13">
        <v>638966.69999999995</v>
      </c>
      <c r="Y1465" s="13"/>
      <c r="Z1465" s="15" t="str">
        <f>VLOOKUP(D1465,'ZOHO Export'!$H:$W,16,FALSE)</f>
        <v>Frédéric Beun</v>
      </c>
      <c r="AA1465" s="15" t="str">
        <f>VLOOKUP(E1465,'ZOHO Export'!$H:$W,16,FALSE)</f>
        <v>Nicolas Dubois</v>
      </c>
    </row>
    <row r="1466" spans="1:27" x14ac:dyDescent="0.3">
      <c r="A1466" s="13" t="s">
        <v>2741</v>
      </c>
      <c r="B1466" s="13" t="s">
        <v>6178</v>
      </c>
      <c r="C1466" s="13"/>
      <c r="D1466" s="13" t="s">
        <v>11717</v>
      </c>
      <c r="E1466" s="13" t="s">
        <v>11936</v>
      </c>
      <c r="F1466" s="13" t="s">
        <v>13236</v>
      </c>
      <c r="G1466" s="13" t="s">
        <v>2742</v>
      </c>
      <c r="H1466" s="13" t="s">
        <v>59</v>
      </c>
      <c r="I1466" s="14">
        <v>44309</v>
      </c>
      <c r="J1466" s="14">
        <v>44561</v>
      </c>
      <c r="K1466" s="14">
        <v>44500</v>
      </c>
      <c r="L1466" s="13">
        <v>32045</v>
      </c>
      <c r="M1466" s="13" t="s">
        <v>11717</v>
      </c>
      <c r="N1466" s="13">
        <v>2</v>
      </c>
      <c r="O1466" s="13">
        <v>2</v>
      </c>
      <c r="P1466" s="13" t="s">
        <v>122</v>
      </c>
      <c r="Q1466" s="13"/>
      <c r="R1466" s="13" t="s">
        <v>82</v>
      </c>
      <c r="S1466" s="13" t="s">
        <v>13419</v>
      </c>
      <c r="T1466" s="13" t="s">
        <v>178</v>
      </c>
      <c r="U1466" s="13" t="s">
        <v>178</v>
      </c>
      <c r="V1466" s="13" t="s">
        <v>8890</v>
      </c>
      <c r="W1466" s="13">
        <v>5</v>
      </c>
      <c r="X1466" s="13">
        <v>95929.59</v>
      </c>
      <c r="Y1466" s="13"/>
      <c r="Z1466" s="15" t="str">
        <f>VLOOKUP(D1466,'ZOHO Export'!$H:$W,16,FALSE)</f>
        <v>Fiete Heinrich</v>
      </c>
      <c r="AA1466" s="15" t="str">
        <f>VLOOKUP(E1466,'ZOHO Export'!$H:$W,16,FALSE)</f>
        <v>Philippe Fürst</v>
      </c>
    </row>
    <row r="1467" spans="1:27" x14ac:dyDescent="0.3">
      <c r="A1467" s="13" t="s">
        <v>2744</v>
      </c>
      <c r="B1467" s="13" t="s">
        <v>13420</v>
      </c>
      <c r="C1467" s="13"/>
      <c r="D1467" s="13" t="s">
        <v>11658</v>
      </c>
      <c r="E1467" s="13" t="s">
        <v>11649</v>
      </c>
      <c r="F1467" s="13"/>
      <c r="G1467" s="13" t="s">
        <v>996</v>
      </c>
      <c r="H1467" s="13" t="s">
        <v>29</v>
      </c>
      <c r="I1467" s="14">
        <v>44301</v>
      </c>
      <c r="J1467" s="14">
        <v>45657</v>
      </c>
      <c r="K1467" s="14">
        <v>44308</v>
      </c>
      <c r="L1467" s="13">
        <v>16500</v>
      </c>
      <c r="M1467" s="13" t="s">
        <v>11649</v>
      </c>
      <c r="N1467" s="13">
        <v>0</v>
      </c>
      <c r="O1467" s="13">
        <v>0</v>
      </c>
      <c r="P1467" s="13" t="s">
        <v>122</v>
      </c>
      <c r="Q1467" s="13"/>
      <c r="R1467" s="13" t="s">
        <v>104</v>
      </c>
      <c r="S1467" s="13" t="s">
        <v>6878</v>
      </c>
      <c r="T1467" s="13" t="s">
        <v>27</v>
      </c>
      <c r="U1467" s="13" t="s">
        <v>27</v>
      </c>
      <c r="V1467" s="13" t="s">
        <v>8891</v>
      </c>
      <c r="W1467" s="13">
        <v>0</v>
      </c>
      <c r="X1467" s="13">
        <v>16500</v>
      </c>
      <c r="Y1467" s="13"/>
      <c r="Z1467" s="15" t="str">
        <f>VLOOKUP(D1467,'ZOHO Export'!$H:$W,16,FALSE)</f>
        <v>Anouar Trigui</v>
      </c>
      <c r="AA1467" s="15" t="str">
        <f>VLOOKUP(E1467,'ZOHO Export'!$H:$W,16,FALSE)</f>
        <v>Wissem Bensaid</v>
      </c>
    </row>
    <row r="1468" spans="1:27" x14ac:dyDescent="0.3">
      <c r="A1468" s="13" t="s">
        <v>2745</v>
      </c>
      <c r="B1468" s="13" t="s">
        <v>13421</v>
      </c>
      <c r="C1468" s="13"/>
      <c r="D1468" s="13" t="s">
        <v>11726</v>
      </c>
      <c r="E1468" s="13" t="s">
        <v>11649</v>
      </c>
      <c r="F1468" s="13"/>
      <c r="G1468" s="13" t="s">
        <v>2441</v>
      </c>
      <c r="H1468" s="13" t="s">
        <v>29</v>
      </c>
      <c r="I1468" s="14">
        <v>44308</v>
      </c>
      <c r="J1468" s="14">
        <v>44926</v>
      </c>
      <c r="K1468" s="14">
        <v>44308</v>
      </c>
      <c r="L1468" s="13">
        <v>12000</v>
      </c>
      <c r="M1468" s="13" t="s">
        <v>11649</v>
      </c>
      <c r="N1468" s="13">
        <v>0</v>
      </c>
      <c r="O1468" s="13">
        <v>0</v>
      </c>
      <c r="P1468" s="13" t="s">
        <v>122</v>
      </c>
      <c r="Q1468" s="13"/>
      <c r="R1468" s="13" t="s">
        <v>25</v>
      </c>
      <c r="S1468" s="13" t="s">
        <v>6878</v>
      </c>
      <c r="T1468" s="13" t="s">
        <v>27</v>
      </c>
      <c r="U1468" s="13" t="s">
        <v>27</v>
      </c>
      <c r="V1468" s="13" t="s">
        <v>8892</v>
      </c>
      <c r="W1468" s="13">
        <v>0</v>
      </c>
      <c r="X1468" s="13">
        <v>12000</v>
      </c>
      <c r="Y1468" s="13"/>
      <c r="Z1468" s="15" t="str">
        <f>VLOOKUP(D1468,'ZOHO Export'!$H:$W,16,FALSE)</f>
        <v>Zied Maghrebi</v>
      </c>
      <c r="AA1468" s="15" t="str">
        <f>VLOOKUP(E1468,'ZOHO Export'!$H:$W,16,FALSE)</f>
        <v>Wissem Bensaid</v>
      </c>
    </row>
    <row r="1469" spans="1:27" x14ac:dyDescent="0.3">
      <c r="A1469" s="13" t="s">
        <v>2746</v>
      </c>
      <c r="B1469" s="13" t="s">
        <v>6181</v>
      </c>
      <c r="C1469" s="13"/>
      <c r="D1469" s="13" t="s">
        <v>12419</v>
      </c>
      <c r="E1469" s="13" t="s">
        <v>11787</v>
      </c>
      <c r="F1469" s="13" t="s">
        <v>11711</v>
      </c>
      <c r="G1469" s="13" t="s">
        <v>1993</v>
      </c>
      <c r="H1469" s="13" t="s">
        <v>29</v>
      </c>
      <c r="I1469" s="14">
        <v>44308</v>
      </c>
      <c r="J1469" s="14">
        <v>44408</v>
      </c>
      <c r="K1469" s="14">
        <v>44308</v>
      </c>
      <c r="L1469" s="13">
        <v>9231.7999999999993</v>
      </c>
      <c r="M1469" s="13" t="s">
        <v>12106</v>
      </c>
      <c r="N1469" s="13">
        <v>0</v>
      </c>
      <c r="O1469" s="13">
        <v>0</v>
      </c>
      <c r="P1469" s="13" t="s">
        <v>122</v>
      </c>
      <c r="Q1469" s="13"/>
      <c r="R1469" s="13" t="s">
        <v>25</v>
      </c>
      <c r="S1469" s="13" t="s">
        <v>11653</v>
      </c>
      <c r="T1469" s="13" t="s">
        <v>38</v>
      </c>
      <c r="U1469" s="13" t="s">
        <v>38</v>
      </c>
      <c r="V1469" s="13" t="s">
        <v>8893</v>
      </c>
      <c r="W1469" s="13">
        <v>1.2</v>
      </c>
      <c r="X1469" s="13">
        <v>9231.7999999999993</v>
      </c>
      <c r="Y1469" s="13"/>
      <c r="Z1469" s="15" t="e">
        <f>VLOOKUP(D1469,'ZOHO Export'!$H:$W,16,FALSE)</f>
        <v>#N/A</v>
      </c>
      <c r="AA1469" s="15" t="str">
        <f>VLOOKUP(E1469,'ZOHO Export'!$H:$W,16,FALSE)</f>
        <v>Carlos Bravo Fernández</v>
      </c>
    </row>
    <row r="1470" spans="1:27" x14ac:dyDescent="0.3">
      <c r="A1470" s="13" t="s">
        <v>2747</v>
      </c>
      <c r="B1470" s="13" t="s">
        <v>6182</v>
      </c>
      <c r="C1470" s="13"/>
      <c r="D1470" s="13" t="s">
        <v>11844</v>
      </c>
      <c r="E1470" s="13" t="s">
        <v>11773</v>
      </c>
      <c r="F1470" s="13" t="s">
        <v>11723</v>
      </c>
      <c r="G1470" s="13" t="s">
        <v>13422</v>
      </c>
      <c r="H1470" s="13" t="s">
        <v>29</v>
      </c>
      <c r="I1470" s="14">
        <v>44307</v>
      </c>
      <c r="J1470" s="14">
        <v>44553</v>
      </c>
      <c r="K1470" s="13"/>
      <c r="L1470" s="13"/>
      <c r="M1470" s="13"/>
      <c r="N1470" s="13">
        <v>0</v>
      </c>
      <c r="O1470" s="13"/>
      <c r="P1470" s="13" t="s">
        <v>122</v>
      </c>
      <c r="Q1470" s="13"/>
      <c r="R1470" s="13" t="s">
        <v>43</v>
      </c>
      <c r="S1470" s="13" t="s">
        <v>13423</v>
      </c>
      <c r="T1470" s="13" t="s">
        <v>38</v>
      </c>
      <c r="U1470" s="13" t="s">
        <v>38</v>
      </c>
      <c r="V1470" s="13" t="s">
        <v>8894</v>
      </c>
      <c r="W1470" s="13">
        <v>0.01</v>
      </c>
      <c r="X1470" s="13">
        <v>16451.96</v>
      </c>
      <c r="Y1470" s="13" t="s">
        <v>13424</v>
      </c>
      <c r="Z1470" s="15" t="e">
        <f>VLOOKUP(D1470,'ZOHO Export'!$H:$W,16,FALSE)</f>
        <v>#N/A</v>
      </c>
      <c r="AA1470" s="15" t="str">
        <f>VLOOKUP(E1470,'ZOHO Export'!$H:$W,16,FALSE)</f>
        <v>Bram Puttemans</v>
      </c>
    </row>
    <row r="1471" spans="1:27" x14ac:dyDescent="0.3">
      <c r="A1471" s="13" t="s">
        <v>2750</v>
      </c>
      <c r="B1471" s="13" t="s">
        <v>13425</v>
      </c>
      <c r="C1471" s="13"/>
      <c r="D1471" s="13" t="s">
        <v>12607</v>
      </c>
      <c r="E1471" s="13" t="s">
        <v>11936</v>
      </c>
      <c r="F1471" s="13"/>
      <c r="G1471" s="13" t="s">
        <v>2751</v>
      </c>
      <c r="H1471" s="13" t="s">
        <v>29</v>
      </c>
      <c r="I1471" s="14">
        <v>44305</v>
      </c>
      <c r="J1471" s="14">
        <v>44362</v>
      </c>
      <c r="K1471" s="14">
        <v>44343</v>
      </c>
      <c r="L1471" s="13">
        <v>-5075</v>
      </c>
      <c r="M1471" s="13" t="s">
        <v>12607</v>
      </c>
      <c r="N1471" s="13">
        <v>3</v>
      </c>
      <c r="O1471" s="13">
        <v>3</v>
      </c>
      <c r="P1471" s="13" t="s">
        <v>122</v>
      </c>
      <c r="Q1471" s="13"/>
      <c r="R1471" s="13" t="s">
        <v>25</v>
      </c>
      <c r="S1471" s="13" t="s">
        <v>13426</v>
      </c>
      <c r="T1471" s="13" t="s">
        <v>178</v>
      </c>
      <c r="U1471" s="13" t="s">
        <v>11758</v>
      </c>
      <c r="V1471" s="13" t="s">
        <v>8895</v>
      </c>
      <c r="W1471" s="13">
        <v>0</v>
      </c>
      <c r="X1471" s="13">
        <v>2740</v>
      </c>
      <c r="Y1471" s="13"/>
      <c r="Z1471" s="15" t="e">
        <f>VLOOKUP(D1471,'ZOHO Export'!$H:$W,16,FALSE)</f>
        <v>#N/A</v>
      </c>
      <c r="AA1471" s="15" t="str">
        <f>VLOOKUP(E1471,'ZOHO Export'!$H:$W,16,FALSE)</f>
        <v>Philippe Fürst</v>
      </c>
    </row>
    <row r="1472" spans="1:27" x14ac:dyDescent="0.3">
      <c r="A1472" s="13" t="s">
        <v>2753</v>
      </c>
      <c r="B1472" s="13" t="s">
        <v>6184</v>
      </c>
      <c r="C1472" s="13"/>
      <c r="D1472" s="13" t="s">
        <v>12978</v>
      </c>
      <c r="E1472" s="13" t="s">
        <v>11936</v>
      </c>
      <c r="F1472" s="13"/>
      <c r="G1472" s="13" t="s">
        <v>2754</v>
      </c>
      <c r="H1472" s="13" t="s">
        <v>29</v>
      </c>
      <c r="I1472" s="14">
        <v>44305</v>
      </c>
      <c r="J1472" s="14">
        <v>44386</v>
      </c>
      <c r="K1472" s="14">
        <v>44305</v>
      </c>
      <c r="L1472" s="13">
        <v>3000</v>
      </c>
      <c r="M1472" s="13" t="s">
        <v>11936</v>
      </c>
      <c r="N1472" s="13">
        <v>0</v>
      </c>
      <c r="O1472" s="13">
        <v>0</v>
      </c>
      <c r="P1472" s="13" t="s">
        <v>122</v>
      </c>
      <c r="Q1472" s="13"/>
      <c r="R1472" s="13" t="s">
        <v>25</v>
      </c>
      <c r="S1472" s="13" t="s">
        <v>6878</v>
      </c>
      <c r="T1472" s="13" t="s">
        <v>178</v>
      </c>
      <c r="U1472" s="13" t="s">
        <v>178</v>
      </c>
      <c r="V1472" s="13" t="s">
        <v>8896</v>
      </c>
      <c r="W1472" s="13">
        <v>4.3</v>
      </c>
      <c r="X1472" s="13">
        <v>3000</v>
      </c>
      <c r="Y1472" s="13"/>
      <c r="Z1472" s="15" t="e">
        <f>VLOOKUP(D1472,'ZOHO Export'!$H:$W,16,FALSE)</f>
        <v>#N/A</v>
      </c>
      <c r="AA1472" s="15" t="str">
        <f>VLOOKUP(E1472,'ZOHO Export'!$H:$W,16,FALSE)</f>
        <v>Philippe Fürst</v>
      </c>
    </row>
    <row r="1473" spans="1:27" x14ac:dyDescent="0.3">
      <c r="A1473" s="13" t="s">
        <v>2755</v>
      </c>
      <c r="B1473" s="13" t="s">
        <v>6177</v>
      </c>
      <c r="C1473" s="13"/>
      <c r="D1473" s="13" t="s">
        <v>13418</v>
      </c>
      <c r="E1473" s="13" t="s">
        <v>11785</v>
      </c>
      <c r="F1473" s="13" t="s">
        <v>12377</v>
      </c>
      <c r="G1473" s="13" t="s">
        <v>2698</v>
      </c>
      <c r="H1473" s="13" t="s">
        <v>59</v>
      </c>
      <c r="I1473" s="14">
        <v>44302</v>
      </c>
      <c r="J1473" s="14">
        <v>44312</v>
      </c>
      <c r="K1473" s="14">
        <v>44302</v>
      </c>
      <c r="L1473" s="13">
        <v>35100</v>
      </c>
      <c r="M1473" s="13" t="s">
        <v>11785</v>
      </c>
      <c r="N1473" s="13">
        <v>0</v>
      </c>
      <c r="O1473" s="13">
        <v>0</v>
      </c>
      <c r="P1473" s="13" t="s">
        <v>122</v>
      </c>
      <c r="Q1473" s="13"/>
      <c r="R1473" s="13" t="s">
        <v>75</v>
      </c>
      <c r="S1473" s="13" t="s">
        <v>11775</v>
      </c>
      <c r="T1473" s="13" t="s">
        <v>38</v>
      </c>
      <c r="U1473" s="13" t="s">
        <v>38</v>
      </c>
      <c r="V1473" s="13" t="s">
        <v>8897</v>
      </c>
      <c r="W1473" s="13">
        <v>100</v>
      </c>
      <c r="X1473" s="13">
        <v>35100</v>
      </c>
      <c r="Y1473" s="13"/>
      <c r="Z1473" s="15" t="str">
        <f>VLOOKUP(D1473,'ZOHO Export'!$H:$W,16,FALSE)</f>
        <v>Frédéric Beun</v>
      </c>
      <c r="AA1473" s="15" t="str">
        <f>VLOOKUP(E1473,'ZOHO Export'!$H:$W,16,FALSE)</f>
        <v>Nicolas Dubois</v>
      </c>
    </row>
    <row r="1474" spans="1:27" x14ac:dyDescent="0.3">
      <c r="A1474" s="13" t="s">
        <v>2756</v>
      </c>
      <c r="B1474" s="13" t="s">
        <v>6185</v>
      </c>
      <c r="C1474" s="13"/>
      <c r="D1474" s="13" t="s">
        <v>13145</v>
      </c>
      <c r="E1474" s="13" t="s">
        <v>11693</v>
      </c>
      <c r="F1474" s="13" t="s">
        <v>11723</v>
      </c>
      <c r="G1474" s="13" t="s">
        <v>2325</v>
      </c>
      <c r="H1474" s="13" t="s">
        <v>29</v>
      </c>
      <c r="I1474" s="14">
        <v>44302</v>
      </c>
      <c r="J1474" s="14">
        <v>44712</v>
      </c>
      <c r="K1474" s="14">
        <v>44446</v>
      </c>
      <c r="L1474" s="13">
        <v>5210</v>
      </c>
      <c r="M1474" s="13" t="s">
        <v>11693</v>
      </c>
      <c r="N1474" s="13">
        <v>1</v>
      </c>
      <c r="O1474" s="13">
        <v>1</v>
      </c>
      <c r="P1474" s="13" t="s">
        <v>122</v>
      </c>
      <c r="Q1474" s="13"/>
      <c r="R1474" s="13" t="s">
        <v>25</v>
      </c>
      <c r="S1474" s="13" t="s">
        <v>13427</v>
      </c>
      <c r="T1474" s="13" t="s">
        <v>64</v>
      </c>
      <c r="U1474" s="13" t="s">
        <v>11725</v>
      </c>
      <c r="V1474" s="13" t="s">
        <v>8898</v>
      </c>
      <c r="W1474" s="13">
        <v>0.5</v>
      </c>
      <c r="X1474" s="13">
        <v>111877</v>
      </c>
      <c r="Y1474" s="13"/>
      <c r="Z1474" s="15" t="e">
        <f>VLOOKUP(D1474,'ZOHO Export'!$H:$W,16,FALSE)</f>
        <v>#N/A</v>
      </c>
      <c r="AA1474" s="15" t="str">
        <f>VLOOKUP(E1474,'ZOHO Export'!$H:$W,16,FALSE)</f>
        <v>Peter Holvoet</v>
      </c>
    </row>
    <row r="1475" spans="1:27" x14ac:dyDescent="0.3">
      <c r="A1475" s="13" t="s">
        <v>2758</v>
      </c>
      <c r="B1475" s="13" t="s">
        <v>6186</v>
      </c>
      <c r="C1475" s="13"/>
      <c r="D1475" s="13" t="s">
        <v>12607</v>
      </c>
      <c r="E1475" s="13" t="s">
        <v>11936</v>
      </c>
      <c r="F1475" s="13"/>
      <c r="G1475" s="13" t="s">
        <v>2759</v>
      </c>
      <c r="H1475" s="13" t="s">
        <v>29</v>
      </c>
      <c r="I1475" s="14">
        <v>44301</v>
      </c>
      <c r="J1475" s="14">
        <v>44365</v>
      </c>
      <c r="K1475" s="14">
        <v>44301</v>
      </c>
      <c r="L1475" s="13">
        <v>33875.800000000003</v>
      </c>
      <c r="M1475" s="13" t="s">
        <v>12607</v>
      </c>
      <c r="N1475" s="13">
        <v>0</v>
      </c>
      <c r="O1475" s="13">
        <v>0</v>
      </c>
      <c r="P1475" s="13" t="s">
        <v>122</v>
      </c>
      <c r="Q1475" s="13"/>
      <c r="R1475" s="13" t="s">
        <v>36</v>
      </c>
      <c r="S1475" s="13" t="s">
        <v>13428</v>
      </c>
      <c r="T1475" s="13" t="s">
        <v>178</v>
      </c>
      <c r="U1475" s="13" t="s">
        <v>12798</v>
      </c>
      <c r="V1475" s="13" t="s">
        <v>8899</v>
      </c>
      <c r="W1475" s="13">
        <v>1.5</v>
      </c>
      <c r="X1475" s="13">
        <v>33875.800000000003</v>
      </c>
      <c r="Y1475" s="13"/>
      <c r="Z1475" s="15" t="e">
        <f>VLOOKUP(D1475,'ZOHO Export'!$H:$W,16,FALSE)</f>
        <v>#N/A</v>
      </c>
      <c r="AA1475" s="15" t="str">
        <f>VLOOKUP(E1475,'ZOHO Export'!$H:$W,16,FALSE)</f>
        <v>Philippe Fürst</v>
      </c>
    </row>
    <row r="1476" spans="1:27" x14ac:dyDescent="0.3">
      <c r="A1476" s="13" t="s">
        <v>2761</v>
      </c>
      <c r="B1476" s="13" t="s">
        <v>13429</v>
      </c>
      <c r="C1476" s="13"/>
      <c r="D1476" s="13" t="s">
        <v>11767</v>
      </c>
      <c r="E1476" s="13" t="s">
        <v>11767</v>
      </c>
      <c r="F1476" s="13"/>
      <c r="G1476" s="13" t="s">
        <v>930</v>
      </c>
      <c r="H1476" s="13" t="s">
        <v>29</v>
      </c>
      <c r="I1476" s="14">
        <v>44301</v>
      </c>
      <c r="J1476" s="14">
        <v>45744</v>
      </c>
      <c r="K1476" s="14">
        <v>45483</v>
      </c>
      <c r="L1476" s="13">
        <v>1134</v>
      </c>
      <c r="M1476" s="13" t="s">
        <v>11767</v>
      </c>
      <c r="N1476" s="13">
        <v>7</v>
      </c>
      <c r="O1476" s="13">
        <v>8</v>
      </c>
      <c r="P1476" s="13" t="s">
        <v>122</v>
      </c>
      <c r="Q1476" s="13"/>
      <c r="R1476" s="13" t="s">
        <v>43</v>
      </c>
      <c r="S1476" s="13" t="s">
        <v>6878</v>
      </c>
      <c r="T1476" s="13" t="s">
        <v>58</v>
      </c>
      <c r="U1476" s="13" t="s">
        <v>58</v>
      </c>
      <c r="V1476" s="13" t="s">
        <v>8900</v>
      </c>
      <c r="W1476" s="13">
        <v>4</v>
      </c>
      <c r="X1476" s="13">
        <v>67768.22</v>
      </c>
      <c r="Y1476" s="13"/>
      <c r="Z1476" s="15" t="str">
        <f>VLOOKUP(D1476,'ZOHO Export'!$H:$W,16,FALSE)</f>
        <v>Paqui Romero</v>
      </c>
      <c r="AA1476" s="15" t="str">
        <f>VLOOKUP(E1476,'ZOHO Export'!$H:$W,16,FALSE)</f>
        <v>Paqui Romero</v>
      </c>
    </row>
    <row r="1477" spans="1:27" x14ac:dyDescent="0.3">
      <c r="A1477" s="13" t="s">
        <v>2762</v>
      </c>
      <c r="B1477" s="13" t="s">
        <v>6188</v>
      </c>
      <c r="C1477" s="13"/>
      <c r="D1477" s="13" t="s">
        <v>11785</v>
      </c>
      <c r="E1477" s="13" t="s">
        <v>11785</v>
      </c>
      <c r="F1477" s="13"/>
      <c r="G1477" s="13" t="s">
        <v>2763</v>
      </c>
      <c r="H1477" s="13" t="s">
        <v>29</v>
      </c>
      <c r="I1477" s="14">
        <v>44300</v>
      </c>
      <c r="J1477" s="14">
        <v>44648</v>
      </c>
      <c r="K1477" s="14">
        <v>44300</v>
      </c>
      <c r="L1477" s="13">
        <v>25600</v>
      </c>
      <c r="M1477" s="13" t="s">
        <v>11785</v>
      </c>
      <c r="N1477" s="13">
        <v>0</v>
      </c>
      <c r="O1477" s="13">
        <v>0</v>
      </c>
      <c r="P1477" s="13" t="s">
        <v>122</v>
      </c>
      <c r="Q1477" s="13"/>
      <c r="R1477" s="13" t="s">
        <v>82</v>
      </c>
      <c r="S1477" s="13" t="s">
        <v>13430</v>
      </c>
      <c r="T1477" s="13" t="s">
        <v>64</v>
      </c>
      <c r="U1477" s="13" t="s">
        <v>64</v>
      </c>
      <c r="V1477" s="13" t="s">
        <v>8901</v>
      </c>
      <c r="W1477" s="13">
        <v>0</v>
      </c>
      <c r="X1477" s="13">
        <v>25600</v>
      </c>
      <c r="Y1477" s="13"/>
      <c r="Z1477" s="15" t="str">
        <f>VLOOKUP(D1477,'ZOHO Export'!$H:$W,16,FALSE)</f>
        <v>Nicolas Dubois</v>
      </c>
      <c r="AA1477" s="15" t="str">
        <f>VLOOKUP(E1477,'ZOHO Export'!$H:$W,16,FALSE)</f>
        <v>Nicolas Dubois</v>
      </c>
    </row>
    <row r="1478" spans="1:27" x14ac:dyDescent="0.3">
      <c r="A1478" s="13" t="s">
        <v>2765</v>
      </c>
      <c r="B1478" s="13" t="s">
        <v>6189</v>
      </c>
      <c r="C1478" s="13"/>
      <c r="D1478" s="13" t="s">
        <v>11785</v>
      </c>
      <c r="E1478" s="13" t="s">
        <v>11785</v>
      </c>
      <c r="F1478" s="13" t="s">
        <v>12377</v>
      </c>
      <c r="G1478" s="13" t="s">
        <v>2163</v>
      </c>
      <c r="H1478" s="13" t="s">
        <v>29</v>
      </c>
      <c r="I1478" s="14">
        <v>44300</v>
      </c>
      <c r="J1478" s="14">
        <v>44337</v>
      </c>
      <c r="K1478" s="14">
        <v>44300</v>
      </c>
      <c r="L1478" s="13">
        <v>4876</v>
      </c>
      <c r="M1478" s="13" t="s">
        <v>11785</v>
      </c>
      <c r="N1478" s="13">
        <v>0</v>
      </c>
      <c r="O1478" s="13">
        <v>0</v>
      </c>
      <c r="P1478" s="13" t="s">
        <v>122</v>
      </c>
      <c r="Q1478" s="13"/>
      <c r="R1478" s="13" t="s">
        <v>75</v>
      </c>
      <c r="S1478" s="13" t="s">
        <v>11912</v>
      </c>
      <c r="T1478" s="13" t="s">
        <v>38</v>
      </c>
      <c r="U1478" s="13" t="s">
        <v>38</v>
      </c>
      <c r="V1478" s="13" t="s">
        <v>8902</v>
      </c>
      <c r="W1478" s="13">
        <v>0</v>
      </c>
      <c r="X1478" s="13">
        <v>4876</v>
      </c>
      <c r="Y1478" s="13"/>
      <c r="Z1478" s="15" t="str">
        <f>VLOOKUP(D1478,'ZOHO Export'!$H:$W,16,FALSE)</f>
        <v>Nicolas Dubois</v>
      </c>
      <c r="AA1478" s="15" t="str">
        <f>VLOOKUP(E1478,'ZOHO Export'!$H:$W,16,FALSE)</f>
        <v>Nicolas Dubois</v>
      </c>
    </row>
    <row r="1479" spans="1:27" x14ac:dyDescent="0.3">
      <c r="A1479" s="13" t="s">
        <v>2766</v>
      </c>
      <c r="B1479" s="13" t="s">
        <v>6190</v>
      </c>
      <c r="C1479" s="13"/>
      <c r="D1479" s="13" t="s">
        <v>12031</v>
      </c>
      <c r="E1479" s="13" t="s">
        <v>11736</v>
      </c>
      <c r="F1479" s="13" t="s">
        <v>12377</v>
      </c>
      <c r="G1479" s="13" t="s">
        <v>2767</v>
      </c>
      <c r="H1479" s="13" t="s">
        <v>29</v>
      </c>
      <c r="I1479" s="14">
        <v>44300</v>
      </c>
      <c r="J1479" s="14">
        <v>45107</v>
      </c>
      <c r="K1479" s="14">
        <v>44300</v>
      </c>
      <c r="L1479" s="13">
        <v>202230</v>
      </c>
      <c r="M1479" s="13" t="s">
        <v>11722</v>
      </c>
      <c r="N1479" s="13">
        <v>0</v>
      </c>
      <c r="O1479" s="13">
        <v>0</v>
      </c>
      <c r="P1479" s="13" t="s">
        <v>122</v>
      </c>
      <c r="Q1479" s="13"/>
      <c r="R1479" s="13" t="s">
        <v>75</v>
      </c>
      <c r="S1479" s="13" t="s">
        <v>11768</v>
      </c>
      <c r="T1479" s="13" t="s">
        <v>45</v>
      </c>
      <c r="U1479" s="13" t="s">
        <v>11801</v>
      </c>
      <c r="V1479" s="13" t="s">
        <v>8903</v>
      </c>
      <c r="W1479" s="13">
        <v>15</v>
      </c>
      <c r="X1479" s="13">
        <v>202230</v>
      </c>
      <c r="Y1479" s="13"/>
      <c r="Z1479" s="15" t="e">
        <f>VLOOKUP(D1479,'ZOHO Export'!$H:$W,16,FALSE)</f>
        <v>#N/A</v>
      </c>
      <c r="AA1479" s="15" t="str">
        <f>VLOOKUP(E1479,'ZOHO Export'!$H:$W,16,FALSE)</f>
        <v>Begona Soto</v>
      </c>
    </row>
    <row r="1480" spans="1:27" x14ac:dyDescent="0.3">
      <c r="A1480" s="13" t="s">
        <v>2768</v>
      </c>
      <c r="B1480" s="13" t="s">
        <v>6191</v>
      </c>
      <c r="C1480" s="13" t="s">
        <v>13431</v>
      </c>
      <c r="D1480" s="13" t="s">
        <v>11673</v>
      </c>
      <c r="E1480" s="13" t="s">
        <v>11785</v>
      </c>
      <c r="F1480" s="13" t="s">
        <v>12377</v>
      </c>
      <c r="G1480" s="13" t="s">
        <v>2767</v>
      </c>
      <c r="H1480" s="13" t="s">
        <v>29</v>
      </c>
      <c r="I1480" s="14">
        <v>44299</v>
      </c>
      <c r="J1480" s="14">
        <v>45169</v>
      </c>
      <c r="K1480" s="14">
        <v>44299</v>
      </c>
      <c r="L1480" s="13">
        <v>237770</v>
      </c>
      <c r="M1480" s="13" t="s">
        <v>11785</v>
      </c>
      <c r="N1480" s="13">
        <v>0</v>
      </c>
      <c r="O1480" s="13">
        <v>0</v>
      </c>
      <c r="P1480" s="13" t="s">
        <v>122</v>
      </c>
      <c r="Q1480" s="13"/>
      <c r="R1480" s="13" t="s">
        <v>75</v>
      </c>
      <c r="S1480" s="13" t="s">
        <v>13432</v>
      </c>
      <c r="T1480" s="13" t="s">
        <v>38</v>
      </c>
      <c r="U1480" s="13" t="s">
        <v>38</v>
      </c>
      <c r="V1480" s="13" t="s">
        <v>13433</v>
      </c>
      <c r="W1480" s="13">
        <v>0</v>
      </c>
      <c r="X1480" s="13">
        <v>237770</v>
      </c>
      <c r="Y1480" s="13"/>
      <c r="Z1480" s="15" t="str">
        <f>VLOOKUP(D1480,'ZOHO Export'!$H:$W,16,FALSE)</f>
        <v>Loïc Bouvier</v>
      </c>
      <c r="AA1480" s="15" t="str">
        <f>VLOOKUP(E1480,'ZOHO Export'!$H:$W,16,FALSE)</f>
        <v>Nicolas Dubois</v>
      </c>
    </row>
    <row r="1481" spans="1:27" x14ac:dyDescent="0.3">
      <c r="A1481" s="13" t="s">
        <v>2770</v>
      </c>
      <c r="B1481" s="13" t="s">
        <v>13434</v>
      </c>
      <c r="C1481" s="13"/>
      <c r="D1481" s="13" t="s">
        <v>11920</v>
      </c>
      <c r="E1481" s="13" t="s">
        <v>11649</v>
      </c>
      <c r="F1481" s="13"/>
      <c r="G1481" s="13" t="s">
        <v>508</v>
      </c>
      <c r="H1481" s="13" t="s">
        <v>29</v>
      </c>
      <c r="I1481" s="14">
        <v>44293</v>
      </c>
      <c r="J1481" s="14">
        <v>44361</v>
      </c>
      <c r="K1481" s="14">
        <v>44293</v>
      </c>
      <c r="L1481" s="13">
        <v>3920</v>
      </c>
      <c r="M1481" s="13" t="s">
        <v>11649</v>
      </c>
      <c r="N1481" s="13">
        <v>0</v>
      </c>
      <c r="O1481" s="13">
        <v>0</v>
      </c>
      <c r="P1481" s="13" t="s">
        <v>122</v>
      </c>
      <c r="Q1481" s="13"/>
      <c r="R1481" s="13" t="s">
        <v>25</v>
      </c>
      <c r="S1481" s="13" t="s">
        <v>6878</v>
      </c>
      <c r="T1481" s="13" t="s">
        <v>27</v>
      </c>
      <c r="U1481" s="13" t="s">
        <v>27</v>
      </c>
      <c r="V1481" s="13" t="s">
        <v>8904</v>
      </c>
      <c r="W1481" s="13">
        <v>0</v>
      </c>
      <c r="X1481" s="13">
        <v>3920</v>
      </c>
      <c r="Y1481" s="13"/>
      <c r="Z1481" s="15" t="str">
        <f>VLOOKUP(D1481,'ZOHO Export'!$H:$W,16,FALSE)</f>
        <v>Makki Chtioui</v>
      </c>
      <c r="AA1481" s="15" t="str">
        <f>VLOOKUP(E1481,'ZOHO Export'!$H:$W,16,FALSE)</f>
        <v>Wissem Bensaid</v>
      </c>
    </row>
    <row r="1482" spans="1:27" x14ac:dyDescent="0.3">
      <c r="A1482" s="13" t="s">
        <v>2771</v>
      </c>
      <c r="B1482" s="13" t="s">
        <v>11552</v>
      </c>
      <c r="C1482" s="13"/>
      <c r="D1482" s="13" t="s">
        <v>13435</v>
      </c>
      <c r="E1482" s="13" t="s">
        <v>11649</v>
      </c>
      <c r="F1482" s="13"/>
      <c r="G1482" s="13" t="s">
        <v>127</v>
      </c>
      <c r="H1482" s="13" t="s">
        <v>29</v>
      </c>
      <c r="I1482" s="14">
        <v>44293</v>
      </c>
      <c r="J1482" s="14">
        <v>44469</v>
      </c>
      <c r="K1482" s="14">
        <v>44293</v>
      </c>
      <c r="L1482" s="13">
        <v>27000</v>
      </c>
      <c r="M1482" s="13" t="s">
        <v>11649</v>
      </c>
      <c r="N1482" s="13">
        <v>0</v>
      </c>
      <c r="O1482" s="13">
        <v>0</v>
      </c>
      <c r="P1482" s="13" t="s">
        <v>28</v>
      </c>
      <c r="Q1482" s="13"/>
      <c r="R1482" s="13" t="s">
        <v>25</v>
      </c>
      <c r="S1482" s="13" t="s">
        <v>6878</v>
      </c>
      <c r="T1482" s="13" t="s">
        <v>27</v>
      </c>
      <c r="U1482" s="13" t="s">
        <v>27</v>
      </c>
      <c r="V1482" s="13" t="s">
        <v>8905</v>
      </c>
      <c r="W1482" s="13">
        <v>0</v>
      </c>
      <c r="X1482" s="13">
        <v>27000</v>
      </c>
      <c r="Y1482" s="13"/>
      <c r="Z1482" s="15" t="str">
        <f>VLOOKUP(D1482,'ZOHO Export'!$H:$W,16,FALSE)</f>
        <v>Slim Makni</v>
      </c>
      <c r="AA1482" s="15" t="str">
        <f>VLOOKUP(E1482,'ZOHO Export'!$H:$W,16,FALSE)</f>
        <v>Wissem Bensaid</v>
      </c>
    </row>
    <row r="1483" spans="1:27" x14ac:dyDescent="0.3">
      <c r="A1483" s="13" t="s">
        <v>2773</v>
      </c>
      <c r="B1483" s="13" t="s">
        <v>6194</v>
      </c>
      <c r="C1483" s="13"/>
      <c r="D1483" s="13" t="s">
        <v>13269</v>
      </c>
      <c r="E1483" s="13" t="s">
        <v>11708</v>
      </c>
      <c r="F1483" s="13" t="s">
        <v>11711</v>
      </c>
      <c r="G1483" s="13" t="s">
        <v>1993</v>
      </c>
      <c r="H1483" s="13" t="s">
        <v>29</v>
      </c>
      <c r="I1483" s="14">
        <v>44293</v>
      </c>
      <c r="J1483" s="14">
        <v>44347</v>
      </c>
      <c r="K1483" s="14">
        <v>44293</v>
      </c>
      <c r="L1483" s="13">
        <v>7999.4</v>
      </c>
      <c r="M1483" s="13" t="s">
        <v>11708</v>
      </c>
      <c r="N1483" s="13">
        <v>0</v>
      </c>
      <c r="O1483" s="13">
        <v>0</v>
      </c>
      <c r="P1483" s="13" t="s">
        <v>122</v>
      </c>
      <c r="Q1483" s="13"/>
      <c r="R1483" s="13" t="s">
        <v>25</v>
      </c>
      <c r="S1483" s="13" t="s">
        <v>11775</v>
      </c>
      <c r="T1483" s="13" t="s">
        <v>38</v>
      </c>
      <c r="U1483" s="13" t="s">
        <v>38</v>
      </c>
      <c r="V1483" s="13" t="s">
        <v>8906</v>
      </c>
      <c r="W1483" s="13">
        <v>0</v>
      </c>
      <c r="X1483" s="13">
        <v>7999.4</v>
      </c>
      <c r="Y1483" s="13"/>
      <c r="Z1483" s="15" t="e">
        <f>VLOOKUP(D1483,'ZOHO Export'!$H:$W,16,FALSE)</f>
        <v>#N/A</v>
      </c>
      <c r="AA1483" s="15" t="str">
        <f>VLOOKUP(E1483,'ZOHO Export'!$H:$W,16,FALSE)</f>
        <v>Jurgen Van Den Driessche</v>
      </c>
    </row>
    <row r="1484" spans="1:27" x14ac:dyDescent="0.3">
      <c r="A1484" s="13" t="s">
        <v>2774</v>
      </c>
      <c r="B1484" s="13" t="s">
        <v>6195</v>
      </c>
      <c r="C1484" s="13"/>
      <c r="D1484" s="13" t="s">
        <v>13269</v>
      </c>
      <c r="E1484" s="13" t="s">
        <v>11708</v>
      </c>
      <c r="F1484" s="13" t="s">
        <v>13404</v>
      </c>
      <c r="G1484" s="13" t="s">
        <v>1993</v>
      </c>
      <c r="H1484" s="13" t="s">
        <v>29</v>
      </c>
      <c r="I1484" s="14">
        <v>44292</v>
      </c>
      <c r="J1484" s="14">
        <v>44316</v>
      </c>
      <c r="K1484" s="13"/>
      <c r="L1484" s="13"/>
      <c r="M1484" s="13"/>
      <c r="N1484" s="13">
        <v>0</v>
      </c>
      <c r="O1484" s="13"/>
      <c r="P1484" s="13" t="s">
        <v>122</v>
      </c>
      <c r="Q1484" s="13"/>
      <c r="R1484" s="13" t="s">
        <v>25</v>
      </c>
      <c r="S1484" s="13" t="s">
        <v>13436</v>
      </c>
      <c r="T1484" s="13" t="s">
        <v>38</v>
      </c>
      <c r="U1484" s="13" t="s">
        <v>38</v>
      </c>
      <c r="V1484" s="13" t="s">
        <v>8907</v>
      </c>
      <c r="W1484" s="13">
        <v>0</v>
      </c>
      <c r="X1484" s="13"/>
      <c r="Y1484" s="13"/>
      <c r="Z1484" s="15" t="e">
        <f>VLOOKUP(D1484,'ZOHO Export'!$H:$W,16,FALSE)</f>
        <v>#N/A</v>
      </c>
      <c r="AA1484" s="15" t="str">
        <f>VLOOKUP(E1484,'ZOHO Export'!$H:$W,16,FALSE)</f>
        <v>Jurgen Van Den Driessche</v>
      </c>
    </row>
    <row r="1485" spans="1:27" x14ac:dyDescent="0.3">
      <c r="A1485" s="13" t="s">
        <v>2777</v>
      </c>
      <c r="B1485" s="13" t="s">
        <v>6196</v>
      </c>
      <c r="C1485" s="13"/>
      <c r="D1485" s="13" t="s">
        <v>11707</v>
      </c>
      <c r="E1485" s="13" t="s">
        <v>12187</v>
      </c>
      <c r="F1485" s="13" t="s">
        <v>11723</v>
      </c>
      <c r="G1485" s="13" t="s">
        <v>2778</v>
      </c>
      <c r="H1485" s="13" t="s">
        <v>59</v>
      </c>
      <c r="I1485" s="14">
        <v>44288</v>
      </c>
      <c r="J1485" s="14">
        <v>44530</v>
      </c>
      <c r="K1485" s="13"/>
      <c r="L1485" s="13"/>
      <c r="M1485" s="13"/>
      <c r="N1485" s="13">
        <v>0</v>
      </c>
      <c r="O1485" s="13"/>
      <c r="P1485" s="13" t="s">
        <v>122</v>
      </c>
      <c r="Q1485" s="13"/>
      <c r="R1485" s="13" t="s">
        <v>36</v>
      </c>
      <c r="S1485" s="13" t="s">
        <v>12845</v>
      </c>
      <c r="T1485" s="13" t="s">
        <v>38</v>
      </c>
      <c r="U1485" s="13" t="s">
        <v>38</v>
      </c>
      <c r="V1485" s="13" t="s">
        <v>8908</v>
      </c>
      <c r="W1485" s="13">
        <v>0</v>
      </c>
      <c r="X1485" s="13">
        <v>104769</v>
      </c>
      <c r="Y1485" s="13"/>
      <c r="Z1485" s="15" t="str">
        <f>VLOOKUP(D1485,'ZOHO Export'!$H:$W,16,FALSE)</f>
        <v>Guy Melis</v>
      </c>
      <c r="AA1485" s="15" t="str">
        <f>VLOOKUP(E1485,'ZOHO Export'!$H:$W,16,FALSE)</f>
        <v>Jurgen Van Kerrebroeck</v>
      </c>
    </row>
    <row r="1486" spans="1:27" x14ac:dyDescent="0.3">
      <c r="A1486" s="13" t="s">
        <v>2779</v>
      </c>
      <c r="B1486" s="13" t="s">
        <v>6197</v>
      </c>
      <c r="C1486" s="13" t="s">
        <v>13437</v>
      </c>
      <c r="D1486" s="13" t="s">
        <v>12187</v>
      </c>
      <c r="E1486" s="13" t="s">
        <v>13008</v>
      </c>
      <c r="F1486" s="13" t="s">
        <v>11711</v>
      </c>
      <c r="G1486" s="13" t="s">
        <v>334</v>
      </c>
      <c r="H1486" s="13" t="s">
        <v>59</v>
      </c>
      <c r="I1486" s="14">
        <v>44288</v>
      </c>
      <c r="J1486" s="14">
        <v>44347</v>
      </c>
      <c r="K1486" s="13"/>
      <c r="L1486" s="13"/>
      <c r="M1486" s="13"/>
      <c r="N1486" s="13">
        <v>0</v>
      </c>
      <c r="O1486" s="13"/>
      <c r="P1486" s="13" t="s">
        <v>122</v>
      </c>
      <c r="Q1486" s="13"/>
      <c r="R1486" s="13" t="s">
        <v>82</v>
      </c>
      <c r="S1486" s="13" t="s">
        <v>12845</v>
      </c>
      <c r="T1486" s="13" t="s">
        <v>38</v>
      </c>
      <c r="U1486" s="13"/>
      <c r="V1486" s="13" t="s">
        <v>13438</v>
      </c>
      <c r="W1486" s="13">
        <v>12</v>
      </c>
      <c r="X1486" s="13"/>
      <c r="Y1486" s="13"/>
      <c r="Z1486" s="15" t="str">
        <f>VLOOKUP(D1486,'ZOHO Export'!$H:$W,16,FALSE)</f>
        <v>Jurgen Van Kerrebroeck</v>
      </c>
      <c r="AA1486" s="15" t="e">
        <f>VLOOKUP(E1486,'ZOHO Export'!$H:$W,16,FALSE)</f>
        <v>#N/A</v>
      </c>
    </row>
    <row r="1487" spans="1:27" x14ac:dyDescent="0.3">
      <c r="A1487" s="13" t="s">
        <v>2780</v>
      </c>
      <c r="B1487" s="13" t="s">
        <v>6198</v>
      </c>
      <c r="C1487" s="13"/>
      <c r="D1487" s="13" t="s">
        <v>11671</v>
      </c>
      <c r="E1487" s="13" t="s">
        <v>11785</v>
      </c>
      <c r="F1487" s="13"/>
      <c r="G1487" s="13" t="s">
        <v>2781</v>
      </c>
      <c r="H1487" s="13" t="s">
        <v>29</v>
      </c>
      <c r="I1487" s="14">
        <v>44286</v>
      </c>
      <c r="J1487" s="14">
        <v>45688</v>
      </c>
      <c r="K1487" s="14">
        <v>45323</v>
      </c>
      <c r="L1487" s="13">
        <v>141804</v>
      </c>
      <c r="M1487" s="13" t="s">
        <v>11671</v>
      </c>
      <c r="N1487" s="13">
        <v>24</v>
      </c>
      <c r="O1487" s="13">
        <v>24</v>
      </c>
      <c r="P1487" s="13" t="s">
        <v>122</v>
      </c>
      <c r="Q1487" s="13"/>
      <c r="R1487" s="13" t="s">
        <v>75</v>
      </c>
      <c r="S1487" s="13" t="s">
        <v>13439</v>
      </c>
      <c r="T1487" s="13" t="s">
        <v>38</v>
      </c>
      <c r="U1487" s="13" t="s">
        <v>38</v>
      </c>
      <c r="V1487" s="13" t="s">
        <v>8909</v>
      </c>
      <c r="W1487" s="13">
        <v>100</v>
      </c>
      <c r="X1487" s="13">
        <v>4415170.4000000004</v>
      </c>
      <c r="Y1487" s="13"/>
      <c r="Z1487" s="15" t="str">
        <f>VLOOKUP(D1487,'ZOHO Export'!$H:$W,16,FALSE)</f>
        <v>Yves Debaisieux</v>
      </c>
      <c r="AA1487" s="15" t="str">
        <f>VLOOKUP(E1487,'ZOHO Export'!$H:$W,16,FALSE)</f>
        <v>Nicolas Dubois</v>
      </c>
    </row>
    <row r="1488" spans="1:27" x14ac:dyDescent="0.3">
      <c r="A1488" s="13" t="s">
        <v>2783</v>
      </c>
      <c r="B1488" s="13" t="s">
        <v>6199</v>
      </c>
      <c r="C1488" s="13"/>
      <c r="D1488" s="13" t="s">
        <v>11907</v>
      </c>
      <c r="E1488" s="13" t="s">
        <v>12323</v>
      </c>
      <c r="F1488" s="13" t="s">
        <v>13206</v>
      </c>
      <c r="G1488" s="13" t="s">
        <v>2784</v>
      </c>
      <c r="H1488" s="13" t="s">
        <v>29</v>
      </c>
      <c r="I1488" s="14">
        <v>44286</v>
      </c>
      <c r="J1488" s="14">
        <v>44407</v>
      </c>
      <c r="K1488" s="14">
        <v>44286</v>
      </c>
      <c r="L1488" s="13">
        <v>38500.33</v>
      </c>
      <c r="M1488" s="13" t="s">
        <v>12323</v>
      </c>
      <c r="N1488" s="13">
        <v>0</v>
      </c>
      <c r="O1488" s="13">
        <v>0</v>
      </c>
      <c r="P1488" s="13" t="s">
        <v>122</v>
      </c>
      <c r="Q1488" s="13"/>
      <c r="R1488" s="13" t="s">
        <v>36</v>
      </c>
      <c r="S1488" s="13" t="s">
        <v>13440</v>
      </c>
      <c r="T1488" s="13" t="s">
        <v>53</v>
      </c>
      <c r="U1488" s="13" t="s">
        <v>13441</v>
      </c>
      <c r="V1488" s="13" t="s">
        <v>8910</v>
      </c>
      <c r="W1488" s="13">
        <v>65000000</v>
      </c>
      <c r="X1488" s="13">
        <v>38500.33</v>
      </c>
      <c r="Y1488" s="13" t="s">
        <v>9618</v>
      </c>
      <c r="Z1488" s="15" t="e">
        <f>VLOOKUP(D1488,'ZOHO Export'!$H:$W,16,FALSE)</f>
        <v>#N/A</v>
      </c>
      <c r="AA1488" s="15" t="e">
        <f>VLOOKUP(E1488,'ZOHO Export'!$H:$W,16,FALSE)</f>
        <v>#N/A</v>
      </c>
    </row>
    <row r="1489" spans="1:27" x14ac:dyDescent="0.3">
      <c r="A1489" s="13" t="s">
        <v>2786</v>
      </c>
      <c r="B1489" s="13" t="s">
        <v>13442</v>
      </c>
      <c r="C1489" s="13"/>
      <c r="D1489" s="13" t="s">
        <v>13183</v>
      </c>
      <c r="E1489" s="13" t="s">
        <v>11649</v>
      </c>
      <c r="F1489" s="13"/>
      <c r="G1489" s="13" t="s">
        <v>304</v>
      </c>
      <c r="H1489" s="13" t="s">
        <v>29</v>
      </c>
      <c r="I1489" s="14">
        <v>44284</v>
      </c>
      <c r="J1489" s="14">
        <v>44530</v>
      </c>
      <c r="K1489" s="13"/>
      <c r="L1489" s="13"/>
      <c r="M1489" s="13"/>
      <c r="N1489" s="13">
        <v>0</v>
      </c>
      <c r="O1489" s="13"/>
      <c r="P1489" s="13" t="s">
        <v>122</v>
      </c>
      <c r="Q1489" s="13"/>
      <c r="R1489" s="13" t="s">
        <v>25</v>
      </c>
      <c r="S1489" s="13" t="s">
        <v>11653</v>
      </c>
      <c r="T1489" s="13" t="s">
        <v>27</v>
      </c>
      <c r="U1489" s="13" t="s">
        <v>27</v>
      </c>
      <c r="V1489" s="13" t="s">
        <v>8911</v>
      </c>
      <c r="W1489" s="13">
        <v>0</v>
      </c>
      <c r="X1489" s="13"/>
      <c r="Y1489" s="13"/>
      <c r="Z1489" s="15" t="str">
        <f>VLOOKUP(D1489,'ZOHO Export'!$H:$W,16,FALSE)</f>
        <v>Mokhles TURKI</v>
      </c>
      <c r="AA1489" s="15" t="str">
        <f>VLOOKUP(E1489,'ZOHO Export'!$H:$W,16,FALSE)</f>
        <v>Wissem Bensaid</v>
      </c>
    </row>
    <row r="1490" spans="1:27" x14ac:dyDescent="0.3">
      <c r="A1490" s="13" t="s">
        <v>2787</v>
      </c>
      <c r="B1490" s="13" t="s">
        <v>6201</v>
      </c>
      <c r="C1490" s="13"/>
      <c r="D1490" s="13" t="s">
        <v>12663</v>
      </c>
      <c r="E1490" s="13" t="s">
        <v>11697</v>
      </c>
      <c r="F1490" s="13"/>
      <c r="G1490" s="13" t="s">
        <v>2127</v>
      </c>
      <c r="H1490" s="13" t="s">
        <v>59</v>
      </c>
      <c r="I1490" s="14">
        <v>44284</v>
      </c>
      <c r="J1490" s="14">
        <v>44649</v>
      </c>
      <c r="K1490" s="14">
        <v>44284</v>
      </c>
      <c r="L1490" s="13">
        <v>1500</v>
      </c>
      <c r="M1490" s="13" t="s">
        <v>11697</v>
      </c>
      <c r="N1490" s="13">
        <v>0</v>
      </c>
      <c r="O1490" s="13">
        <v>0</v>
      </c>
      <c r="P1490" s="13" t="s">
        <v>122</v>
      </c>
      <c r="Q1490" s="13"/>
      <c r="R1490" s="13" t="s">
        <v>43</v>
      </c>
      <c r="S1490" s="13" t="s">
        <v>12051</v>
      </c>
      <c r="T1490" s="13" t="s">
        <v>45</v>
      </c>
      <c r="U1490" s="13" t="s">
        <v>45</v>
      </c>
      <c r="V1490" s="13" t="s">
        <v>8912</v>
      </c>
      <c r="W1490" s="13">
        <v>1.5</v>
      </c>
      <c r="X1490" s="13">
        <v>1500</v>
      </c>
      <c r="Y1490" s="13"/>
      <c r="Z1490" s="15" t="e">
        <f>VLOOKUP(D1490,'ZOHO Export'!$H:$W,16,FALSE)</f>
        <v>#N/A</v>
      </c>
      <c r="AA1490" s="15" t="str">
        <f>VLOOKUP(E1490,'ZOHO Export'!$H:$W,16,FALSE)</f>
        <v>Miguel Menéndez</v>
      </c>
    </row>
    <row r="1491" spans="1:27" x14ac:dyDescent="0.3">
      <c r="A1491" s="13" t="s">
        <v>2788</v>
      </c>
      <c r="B1491" s="13" t="s">
        <v>13443</v>
      </c>
      <c r="C1491" s="13"/>
      <c r="D1491" s="13" t="s">
        <v>11759</v>
      </c>
      <c r="E1491" s="13" t="s">
        <v>11649</v>
      </c>
      <c r="F1491" s="13"/>
      <c r="G1491" s="13" t="s">
        <v>2391</v>
      </c>
      <c r="H1491" s="13" t="s">
        <v>29</v>
      </c>
      <c r="I1491" s="14">
        <v>44281</v>
      </c>
      <c r="J1491" s="14">
        <v>44651</v>
      </c>
      <c r="K1491" s="14">
        <v>44550</v>
      </c>
      <c r="L1491" s="13">
        <v>12500</v>
      </c>
      <c r="M1491" s="13" t="s">
        <v>11759</v>
      </c>
      <c r="N1491" s="13">
        <v>1</v>
      </c>
      <c r="O1491" s="13">
        <v>1</v>
      </c>
      <c r="P1491" s="13" t="s">
        <v>122</v>
      </c>
      <c r="Q1491" s="13"/>
      <c r="R1491" s="13" t="s">
        <v>82</v>
      </c>
      <c r="S1491" s="13" t="s">
        <v>6878</v>
      </c>
      <c r="T1491" s="13" t="s">
        <v>27</v>
      </c>
      <c r="U1491" s="13" t="s">
        <v>27</v>
      </c>
      <c r="V1491" s="13" t="s">
        <v>8913</v>
      </c>
      <c r="W1491" s="13">
        <v>0</v>
      </c>
      <c r="X1491" s="13">
        <v>15500</v>
      </c>
      <c r="Y1491" s="13"/>
      <c r="Z1491" s="15" t="str">
        <f>VLOOKUP(D1491,'ZOHO Export'!$H:$W,16,FALSE)</f>
        <v>Achraf Walha</v>
      </c>
      <c r="AA1491" s="15" t="str">
        <f>VLOOKUP(E1491,'ZOHO Export'!$H:$W,16,FALSE)</f>
        <v>Wissem Bensaid</v>
      </c>
    </row>
    <row r="1492" spans="1:27" x14ac:dyDescent="0.3">
      <c r="A1492" s="13" t="s">
        <v>2789</v>
      </c>
      <c r="B1492" s="13" t="s">
        <v>13444</v>
      </c>
      <c r="C1492" s="13"/>
      <c r="D1492" s="13" t="s">
        <v>12554</v>
      </c>
      <c r="E1492" s="13" t="s">
        <v>11649</v>
      </c>
      <c r="F1492" s="13"/>
      <c r="G1492" s="13" t="s">
        <v>2640</v>
      </c>
      <c r="H1492" s="13" t="s">
        <v>29</v>
      </c>
      <c r="I1492" s="14">
        <v>44281</v>
      </c>
      <c r="J1492" s="14">
        <v>44352</v>
      </c>
      <c r="K1492" s="14">
        <v>44281</v>
      </c>
      <c r="L1492" s="13">
        <v>362275</v>
      </c>
      <c r="M1492" s="13" t="s">
        <v>12554</v>
      </c>
      <c r="N1492" s="13">
        <v>0</v>
      </c>
      <c r="O1492" s="13">
        <v>0</v>
      </c>
      <c r="P1492" s="13" t="s">
        <v>122</v>
      </c>
      <c r="Q1492" s="13"/>
      <c r="R1492" s="13" t="s">
        <v>104</v>
      </c>
      <c r="S1492" s="13" t="s">
        <v>6878</v>
      </c>
      <c r="T1492" s="13" t="s">
        <v>27</v>
      </c>
      <c r="U1492" s="13" t="s">
        <v>27</v>
      </c>
      <c r="V1492" s="13" t="s">
        <v>13445</v>
      </c>
      <c r="W1492" s="13">
        <v>0</v>
      </c>
      <c r="X1492" s="13">
        <v>362275</v>
      </c>
      <c r="Y1492" s="13"/>
      <c r="Z1492" s="15" t="e">
        <f>VLOOKUP(D1492,'ZOHO Export'!$H:$W,16,FALSE)</f>
        <v>#N/A</v>
      </c>
      <c r="AA1492" s="15" t="str">
        <f>VLOOKUP(E1492,'ZOHO Export'!$H:$W,16,FALSE)</f>
        <v>Wissem Bensaid</v>
      </c>
    </row>
    <row r="1493" spans="1:27" x14ac:dyDescent="0.3">
      <c r="A1493" s="13" t="s">
        <v>2790</v>
      </c>
      <c r="B1493" s="13" t="s">
        <v>13446</v>
      </c>
      <c r="C1493" s="13"/>
      <c r="D1493" s="13" t="s">
        <v>13447</v>
      </c>
      <c r="E1493" s="13" t="s">
        <v>11649</v>
      </c>
      <c r="F1493" s="13"/>
      <c r="G1493" s="13" t="s">
        <v>2791</v>
      </c>
      <c r="H1493" s="13" t="s">
        <v>29</v>
      </c>
      <c r="I1493" s="14">
        <v>44281</v>
      </c>
      <c r="J1493" s="14">
        <v>45778</v>
      </c>
      <c r="K1493" s="14">
        <v>44281</v>
      </c>
      <c r="L1493" s="13">
        <v>9900</v>
      </c>
      <c r="M1493" s="13" t="s">
        <v>11649</v>
      </c>
      <c r="N1493" s="13">
        <v>0</v>
      </c>
      <c r="O1493" s="13">
        <v>0</v>
      </c>
      <c r="P1493" s="13" t="s">
        <v>122</v>
      </c>
      <c r="Q1493" s="13"/>
      <c r="R1493" s="13" t="s">
        <v>104</v>
      </c>
      <c r="S1493" s="13" t="s">
        <v>6878</v>
      </c>
      <c r="T1493" s="13" t="s">
        <v>27</v>
      </c>
      <c r="U1493" s="13" t="s">
        <v>27</v>
      </c>
      <c r="V1493" s="13" t="s">
        <v>8915</v>
      </c>
      <c r="W1493" s="13">
        <v>0</v>
      </c>
      <c r="X1493" s="13">
        <v>9900</v>
      </c>
      <c r="Y1493" s="13"/>
      <c r="Z1493" s="15" t="str">
        <f>VLOOKUP(D1493,'ZOHO Export'!$H:$W,16,FALSE)</f>
        <v>Houcine Soudane</v>
      </c>
      <c r="AA1493" s="15" t="str">
        <f>VLOOKUP(E1493,'ZOHO Export'!$H:$W,16,FALSE)</f>
        <v>Wissem Bensaid</v>
      </c>
    </row>
    <row r="1494" spans="1:27" x14ac:dyDescent="0.3">
      <c r="A1494" s="13" t="s">
        <v>2792</v>
      </c>
      <c r="B1494" s="13" t="s">
        <v>13448</v>
      </c>
      <c r="C1494" s="13"/>
      <c r="D1494" s="13" t="s">
        <v>11726</v>
      </c>
      <c r="E1494" s="13" t="s">
        <v>11649</v>
      </c>
      <c r="F1494" s="13"/>
      <c r="G1494" s="13" t="s">
        <v>2441</v>
      </c>
      <c r="H1494" s="13" t="s">
        <v>29</v>
      </c>
      <c r="I1494" s="14">
        <v>44281</v>
      </c>
      <c r="J1494" s="14">
        <v>44287</v>
      </c>
      <c r="K1494" s="14">
        <v>44281</v>
      </c>
      <c r="L1494" s="13">
        <v>2336.2800000000002</v>
      </c>
      <c r="M1494" s="13" t="s">
        <v>11726</v>
      </c>
      <c r="N1494" s="13">
        <v>0</v>
      </c>
      <c r="O1494" s="13">
        <v>0</v>
      </c>
      <c r="P1494" s="13" t="s">
        <v>122</v>
      </c>
      <c r="Q1494" s="13"/>
      <c r="R1494" s="13" t="s">
        <v>25</v>
      </c>
      <c r="S1494" s="13" t="s">
        <v>6878</v>
      </c>
      <c r="T1494" s="13" t="s">
        <v>27</v>
      </c>
      <c r="U1494" s="13" t="s">
        <v>27</v>
      </c>
      <c r="V1494" s="13" t="s">
        <v>8916</v>
      </c>
      <c r="W1494" s="13">
        <v>0</v>
      </c>
      <c r="X1494" s="13">
        <v>2336.2800000000002</v>
      </c>
      <c r="Y1494" s="13"/>
      <c r="Z1494" s="15" t="str">
        <f>VLOOKUP(D1494,'ZOHO Export'!$H:$W,16,FALSE)</f>
        <v>Zied Maghrebi</v>
      </c>
      <c r="AA1494" s="15" t="str">
        <f>VLOOKUP(E1494,'ZOHO Export'!$H:$W,16,FALSE)</f>
        <v>Wissem Bensaid</v>
      </c>
    </row>
    <row r="1495" spans="1:27" x14ac:dyDescent="0.3">
      <c r="A1495" s="13" t="s">
        <v>2793</v>
      </c>
      <c r="B1495" s="13" t="s">
        <v>13449</v>
      </c>
      <c r="C1495" s="13"/>
      <c r="D1495" s="13" t="s">
        <v>11743</v>
      </c>
      <c r="E1495" s="13" t="s">
        <v>11649</v>
      </c>
      <c r="F1495" s="13"/>
      <c r="G1495" s="13" t="s">
        <v>2044</v>
      </c>
      <c r="H1495" s="13" t="s">
        <v>29</v>
      </c>
      <c r="I1495" s="14">
        <v>44263</v>
      </c>
      <c r="J1495" s="14">
        <v>44274</v>
      </c>
      <c r="K1495" s="14">
        <v>44281</v>
      </c>
      <c r="L1495" s="13">
        <v>2000</v>
      </c>
      <c r="M1495" s="13" t="s">
        <v>11649</v>
      </c>
      <c r="N1495" s="13">
        <v>0</v>
      </c>
      <c r="O1495" s="13">
        <v>0</v>
      </c>
      <c r="P1495" s="13" t="s">
        <v>122</v>
      </c>
      <c r="Q1495" s="13"/>
      <c r="R1495" s="13" t="s">
        <v>25</v>
      </c>
      <c r="S1495" s="13" t="s">
        <v>6878</v>
      </c>
      <c r="T1495" s="13" t="s">
        <v>27</v>
      </c>
      <c r="U1495" s="13" t="s">
        <v>27</v>
      </c>
      <c r="V1495" s="13" t="s">
        <v>8917</v>
      </c>
      <c r="W1495" s="13">
        <v>0</v>
      </c>
      <c r="X1495" s="13">
        <v>2000</v>
      </c>
      <c r="Y1495" s="13"/>
      <c r="Z1495" s="15" t="str">
        <f>VLOOKUP(D1495,'ZOHO Export'!$H:$W,16,FALSE)</f>
        <v>Wassim Ktari</v>
      </c>
      <c r="AA1495" s="15" t="str">
        <f>VLOOKUP(E1495,'ZOHO Export'!$H:$W,16,FALSE)</f>
        <v>Wissem Bensaid</v>
      </c>
    </row>
    <row r="1496" spans="1:27" x14ac:dyDescent="0.3">
      <c r="A1496" s="13" t="s">
        <v>2794</v>
      </c>
      <c r="B1496" s="13" t="s">
        <v>6207</v>
      </c>
      <c r="C1496" s="13"/>
      <c r="D1496" s="13" t="s">
        <v>12187</v>
      </c>
      <c r="E1496" s="13" t="s">
        <v>12187</v>
      </c>
      <c r="F1496" s="13" t="s">
        <v>11711</v>
      </c>
      <c r="G1496" s="13" t="s">
        <v>334</v>
      </c>
      <c r="H1496" s="13" t="s">
        <v>59</v>
      </c>
      <c r="I1496" s="14">
        <v>44281</v>
      </c>
      <c r="J1496" s="13"/>
      <c r="K1496" s="14">
        <v>44281</v>
      </c>
      <c r="L1496" s="13">
        <v>16380</v>
      </c>
      <c r="M1496" s="13" t="s">
        <v>12187</v>
      </c>
      <c r="N1496" s="13">
        <v>0</v>
      </c>
      <c r="O1496" s="13">
        <v>0</v>
      </c>
      <c r="P1496" s="13" t="s">
        <v>574</v>
      </c>
      <c r="Q1496" s="13"/>
      <c r="R1496" s="13" t="s">
        <v>82</v>
      </c>
      <c r="S1496" s="13" t="s">
        <v>12235</v>
      </c>
      <c r="T1496" s="13" t="s">
        <v>38</v>
      </c>
      <c r="U1496" s="13" t="s">
        <v>38</v>
      </c>
      <c r="V1496" s="13" t="s">
        <v>8918</v>
      </c>
      <c r="W1496" s="13">
        <v>700000</v>
      </c>
      <c r="X1496" s="13">
        <v>16380</v>
      </c>
      <c r="Y1496" s="13"/>
      <c r="Z1496" s="15" t="str">
        <f>VLOOKUP(D1496,'ZOHO Export'!$H:$W,16,FALSE)</f>
        <v>Jurgen Van Kerrebroeck</v>
      </c>
      <c r="AA1496" s="15" t="str">
        <f>VLOOKUP(E1496,'ZOHO Export'!$H:$W,16,FALSE)</f>
        <v>Jurgen Van Kerrebroeck</v>
      </c>
    </row>
    <row r="1497" spans="1:27" x14ac:dyDescent="0.3">
      <c r="A1497" s="13" t="s">
        <v>2795</v>
      </c>
      <c r="B1497" s="13" t="s">
        <v>6208</v>
      </c>
      <c r="C1497" s="13" t="s">
        <v>13450</v>
      </c>
      <c r="D1497" s="13" t="s">
        <v>12832</v>
      </c>
      <c r="E1497" s="13" t="s">
        <v>11708</v>
      </c>
      <c r="F1497" s="13" t="s">
        <v>11705</v>
      </c>
      <c r="G1497" s="13" t="s">
        <v>334</v>
      </c>
      <c r="H1497" s="13" t="s">
        <v>29</v>
      </c>
      <c r="I1497" s="14">
        <v>44281</v>
      </c>
      <c r="J1497" s="14">
        <v>45778</v>
      </c>
      <c r="K1497" s="14">
        <v>44281</v>
      </c>
      <c r="L1497" s="13">
        <v>22055.040000000001</v>
      </c>
      <c r="M1497" s="13" t="s">
        <v>12187</v>
      </c>
      <c r="N1497" s="13">
        <v>0</v>
      </c>
      <c r="O1497" s="13">
        <v>0</v>
      </c>
      <c r="P1497" s="13" t="s">
        <v>122</v>
      </c>
      <c r="Q1497" s="13"/>
      <c r="R1497" s="13" t="s">
        <v>82</v>
      </c>
      <c r="S1497" s="13" t="s">
        <v>12845</v>
      </c>
      <c r="T1497" s="13" t="s">
        <v>38</v>
      </c>
      <c r="U1497" s="13" t="s">
        <v>38</v>
      </c>
      <c r="V1497" s="13" t="s">
        <v>13451</v>
      </c>
      <c r="W1497" s="13">
        <v>250000</v>
      </c>
      <c r="X1497" s="13">
        <v>22055.040000000001</v>
      </c>
      <c r="Y1497" s="13"/>
      <c r="Z1497" s="15" t="str">
        <f>VLOOKUP(D1497,'ZOHO Export'!$H:$W,16,FALSE)</f>
        <v>Gerrit De Bousser</v>
      </c>
      <c r="AA1497" s="15" t="str">
        <f>VLOOKUP(E1497,'ZOHO Export'!$H:$W,16,FALSE)</f>
        <v>Jurgen Van Den Driessche</v>
      </c>
    </row>
    <row r="1498" spans="1:27" x14ac:dyDescent="0.3">
      <c r="A1498" s="13" t="s">
        <v>2796</v>
      </c>
      <c r="B1498" s="13" t="s">
        <v>6209</v>
      </c>
      <c r="C1498" s="13"/>
      <c r="D1498" s="13" t="s">
        <v>11936</v>
      </c>
      <c r="E1498" s="13" t="s">
        <v>11906</v>
      </c>
      <c r="F1498" s="13" t="s">
        <v>12607</v>
      </c>
      <c r="G1498" s="13" t="s">
        <v>2625</v>
      </c>
      <c r="H1498" s="13" t="s">
        <v>29</v>
      </c>
      <c r="I1498" s="14">
        <v>44278</v>
      </c>
      <c r="J1498" s="14">
        <v>44985</v>
      </c>
      <c r="K1498" s="14">
        <v>44581</v>
      </c>
      <c r="L1498" s="13">
        <v>10498.95</v>
      </c>
      <c r="M1498" s="13" t="s">
        <v>11936</v>
      </c>
      <c r="N1498" s="13">
        <v>5</v>
      </c>
      <c r="O1498" s="13">
        <v>6</v>
      </c>
      <c r="P1498" s="13" t="s">
        <v>122</v>
      </c>
      <c r="Q1498" s="13"/>
      <c r="R1498" s="13" t="s">
        <v>36</v>
      </c>
      <c r="S1498" s="13" t="s">
        <v>11653</v>
      </c>
      <c r="T1498" s="13" t="s">
        <v>178</v>
      </c>
      <c r="U1498" s="13" t="s">
        <v>178</v>
      </c>
      <c r="V1498" s="13" t="s">
        <v>8919</v>
      </c>
      <c r="W1498" s="13">
        <v>10</v>
      </c>
      <c r="X1498" s="13">
        <v>305088.53000000003</v>
      </c>
      <c r="Y1498" s="13"/>
      <c r="Z1498" s="15" t="str">
        <f>VLOOKUP(D1498,'ZOHO Export'!$H:$W,16,FALSE)</f>
        <v>Philippe Fürst</v>
      </c>
      <c r="AA1498" s="15" t="str">
        <f>VLOOKUP(E1498,'ZOHO Export'!$H:$W,16,FALSE)</f>
        <v>Juan Sanchez Chatar</v>
      </c>
    </row>
    <row r="1499" spans="1:27" x14ac:dyDescent="0.3">
      <c r="A1499" s="13" t="s">
        <v>2797</v>
      </c>
      <c r="B1499" s="13" t="s">
        <v>6210</v>
      </c>
      <c r="C1499" s="13"/>
      <c r="D1499" s="13" t="s">
        <v>11936</v>
      </c>
      <c r="E1499" s="13" t="s">
        <v>11717</v>
      </c>
      <c r="F1499" s="13" t="s">
        <v>12978</v>
      </c>
      <c r="G1499" s="13" t="s">
        <v>2759</v>
      </c>
      <c r="H1499" s="13" t="s">
        <v>29</v>
      </c>
      <c r="I1499" s="14">
        <v>44272</v>
      </c>
      <c r="J1499" s="14">
        <v>44469</v>
      </c>
      <c r="K1499" s="13"/>
      <c r="L1499" s="13"/>
      <c r="M1499" s="13"/>
      <c r="N1499" s="13">
        <v>0</v>
      </c>
      <c r="O1499" s="13"/>
      <c r="P1499" s="13" t="s">
        <v>122</v>
      </c>
      <c r="Q1499" s="13"/>
      <c r="R1499" s="13" t="s">
        <v>36</v>
      </c>
      <c r="S1499" s="13" t="s">
        <v>6878</v>
      </c>
      <c r="T1499" s="13" t="s">
        <v>178</v>
      </c>
      <c r="U1499" s="13" t="s">
        <v>178</v>
      </c>
      <c r="V1499" s="13" t="s">
        <v>8920</v>
      </c>
      <c r="W1499" s="13">
        <v>0</v>
      </c>
      <c r="X1499" s="13">
        <v>9857.0499999999993</v>
      </c>
      <c r="Y1499" s="13"/>
      <c r="Z1499" s="15" t="str">
        <f>VLOOKUP(D1499,'ZOHO Export'!$H:$W,16,FALSE)</f>
        <v>Philippe Fürst</v>
      </c>
      <c r="AA1499" s="15" t="str">
        <f>VLOOKUP(E1499,'ZOHO Export'!$H:$W,16,FALSE)</f>
        <v>Fiete Heinrich</v>
      </c>
    </row>
    <row r="1500" spans="1:27" x14ac:dyDescent="0.3">
      <c r="A1500" s="13" t="s">
        <v>2798</v>
      </c>
      <c r="B1500" s="13" t="s">
        <v>6211</v>
      </c>
      <c r="C1500" s="13"/>
      <c r="D1500" s="13" t="s">
        <v>13269</v>
      </c>
      <c r="E1500" s="13" t="s">
        <v>11708</v>
      </c>
      <c r="F1500" s="13" t="s">
        <v>11711</v>
      </c>
      <c r="G1500" s="13" t="s">
        <v>1254</v>
      </c>
      <c r="H1500" s="13" t="s">
        <v>29</v>
      </c>
      <c r="I1500" s="14">
        <v>44271</v>
      </c>
      <c r="J1500" s="14">
        <v>44545</v>
      </c>
      <c r="K1500" s="14">
        <v>44483</v>
      </c>
      <c r="L1500" s="13">
        <v>2000</v>
      </c>
      <c r="M1500" s="13" t="s">
        <v>11787</v>
      </c>
      <c r="N1500" s="13">
        <v>1</v>
      </c>
      <c r="O1500" s="13">
        <v>1</v>
      </c>
      <c r="P1500" s="13" t="s">
        <v>122</v>
      </c>
      <c r="Q1500" s="13"/>
      <c r="R1500" s="13" t="s">
        <v>25</v>
      </c>
      <c r="S1500" s="13" t="s">
        <v>13452</v>
      </c>
      <c r="T1500" s="13" t="s">
        <v>38</v>
      </c>
      <c r="U1500" s="13" t="s">
        <v>38</v>
      </c>
      <c r="V1500" s="13" t="s">
        <v>8921</v>
      </c>
      <c r="W1500" s="13">
        <v>0</v>
      </c>
      <c r="X1500" s="13">
        <v>37073</v>
      </c>
      <c r="Y1500" s="13"/>
      <c r="Z1500" s="15" t="e">
        <f>VLOOKUP(D1500,'ZOHO Export'!$H:$W,16,FALSE)</f>
        <v>#N/A</v>
      </c>
      <c r="AA1500" s="15" t="str">
        <f>VLOOKUP(E1500,'ZOHO Export'!$H:$W,16,FALSE)</f>
        <v>Jurgen Van Den Driessche</v>
      </c>
    </row>
    <row r="1501" spans="1:27" x14ac:dyDescent="0.3">
      <c r="A1501" s="13" t="s">
        <v>2799</v>
      </c>
      <c r="B1501" s="13" t="s">
        <v>6212</v>
      </c>
      <c r="C1501" s="13"/>
      <c r="D1501" s="13" t="s">
        <v>11652</v>
      </c>
      <c r="E1501" s="13" t="s">
        <v>12187</v>
      </c>
      <c r="F1501" s="13" t="s">
        <v>11711</v>
      </c>
      <c r="G1501" s="13" t="s">
        <v>1254</v>
      </c>
      <c r="H1501" s="13" t="s">
        <v>29</v>
      </c>
      <c r="I1501" s="14">
        <v>44271</v>
      </c>
      <c r="J1501" s="14">
        <v>44561</v>
      </c>
      <c r="K1501" s="14">
        <v>44504</v>
      </c>
      <c r="L1501" s="13">
        <v>4130</v>
      </c>
      <c r="M1501" s="13" t="s">
        <v>11787</v>
      </c>
      <c r="N1501" s="13">
        <v>2</v>
      </c>
      <c r="O1501" s="13">
        <v>2</v>
      </c>
      <c r="P1501" s="13" t="s">
        <v>122</v>
      </c>
      <c r="Q1501" s="13"/>
      <c r="R1501" s="13" t="s">
        <v>25</v>
      </c>
      <c r="S1501" s="13" t="s">
        <v>6878</v>
      </c>
      <c r="T1501" s="13" t="s">
        <v>38</v>
      </c>
      <c r="U1501" s="13" t="s">
        <v>38</v>
      </c>
      <c r="V1501" s="13" t="s">
        <v>8922</v>
      </c>
      <c r="W1501" s="13">
        <v>0</v>
      </c>
      <c r="X1501" s="13">
        <v>26206</v>
      </c>
      <c r="Y1501" s="13"/>
      <c r="Z1501" s="15" t="str">
        <f>VLOOKUP(D1501,'ZOHO Export'!$H:$W,16,FALSE)</f>
        <v>Karel De Swert</v>
      </c>
      <c r="AA1501" s="15" t="str">
        <f>VLOOKUP(E1501,'ZOHO Export'!$H:$W,16,FALSE)</f>
        <v>Jurgen Van Kerrebroeck</v>
      </c>
    </row>
    <row r="1502" spans="1:27" x14ac:dyDescent="0.3">
      <c r="A1502" s="13" t="s">
        <v>2800</v>
      </c>
      <c r="B1502" s="13" t="s">
        <v>6213</v>
      </c>
      <c r="C1502" s="13" t="s">
        <v>13453</v>
      </c>
      <c r="D1502" s="13" t="s">
        <v>11917</v>
      </c>
      <c r="E1502" s="13" t="s">
        <v>11818</v>
      </c>
      <c r="F1502" s="13" t="s">
        <v>11723</v>
      </c>
      <c r="G1502" s="13" t="s">
        <v>51</v>
      </c>
      <c r="H1502" s="13" t="s">
        <v>29</v>
      </c>
      <c r="I1502" s="14">
        <v>44270</v>
      </c>
      <c r="J1502" s="14">
        <v>45107</v>
      </c>
      <c r="K1502" s="14">
        <v>45135</v>
      </c>
      <c r="L1502" s="13">
        <v>-273736.45</v>
      </c>
      <c r="M1502" s="13" t="s">
        <v>11917</v>
      </c>
      <c r="N1502" s="13">
        <v>16</v>
      </c>
      <c r="O1502" s="13">
        <v>20</v>
      </c>
      <c r="P1502" s="13" t="s">
        <v>122</v>
      </c>
      <c r="Q1502" s="13"/>
      <c r="R1502" s="13" t="s">
        <v>36</v>
      </c>
      <c r="S1502" s="13" t="s">
        <v>13454</v>
      </c>
      <c r="T1502" s="13" t="s">
        <v>53</v>
      </c>
      <c r="U1502" s="13" t="s">
        <v>13455</v>
      </c>
      <c r="V1502" s="13" t="s">
        <v>8923</v>
      </c>
      <c r="W1502" s="13">
        <v>15000000</v>
      </c>
      <c r="X1502" s="13">
        <v>2371189.87</v>
      </c>
      <c r="Y1502" s="13"/>
      <c r="Z1502" s="15" t="str">
        <f>VLOOKUP(D1502,'ZOHO Export'!$H:$W,16,FALSE)</f>
        <v>Andrei Stoicescu</v>
      </c>
      <c r="AA1502" s="15" t="str">
        <f>VLOOKUP(E1502,'ZOHO Export'!$H:$W,16,FALSE)</f>
        <v>Marcos Delgado Lopez</v>
      </c>
    </row>
    <row r="1503" spans="1:27" x14ac:dyDescent="0.3">
      <c r="A1503" s="13" t="s">
        <v>2802</v>
      </c>
      <c r="B1503" s="13" t="s">
        <v>6214</v>
      </c>
      <c r="C1503" s="13"/>
      <c r="D1503" s="13" t="s">
        <v>11907</v>
      </c>
      <c r="E1503" s="13" t="s">
        <v>11829</v>
      </c>
      <c r="F1503" s="13" t="s">
        <v>11723</v>
      </c>
      <c r="G1503" s="13" t="s">
        <v>334</v>
      </c>
      <c r="H1503" s="13" t="s">
        <v>29</v>
      </c>
      <c r="I1503" s="14">
        <v>44270</v>
      </c>
      <c r="J1503" s="14">
        <v>44400</v>
      </c>
      <c r="K1503" s="14">
        <v>44270</v>
      </c>
      <c r="L1503" s="13">
        <v>29802.720000000001</v>
      </c>
      <c r="M1503" s="13" t="s">
        <v>11829</v>
      </c>
      <c r="N1503" s="13">
        <v>0</v>
      </c>
      <c r="O1503" s="13">
        <v>0</v>
      </c>
      <c r="P1503" s="13" t="s">
        <v>122</v>
      </c>
      <c r="Q1503" s="13"/>
      <c r="R1503" s="13" t="s">
        <v>82</v>
      </c>
      <c r="S1503" s="13" t="s">
        <v>12230</v>
      </c>
      <c r="T1503" s="13" t="s">
        <v>38</v>
      </c>
      <c r="U1503" s="13" t="s">
        <v>11699</v>
      </c>
      <c r="V1503" s="13" t="s">
        <v>8924</v>
      </c>
      <c r="W1503" s="13">
        <v>0</v>
      </c>
      <c r="X1503" s="13">
        <v>29802.720000000001</v>
      </c>
      <c r="Y1503" s="13"/>
      <c r="Z1503" s="15" t="e">
        <f>VLOOKUP(D1503,'ZOHO Export'!$H:$W,16,FALSE)</f>
        <v>#N/A</v>
      </c>
      <c r="AA1503" s="15" t="str">
        <f>VLOOKUP(E1503,'ZOHO Export'!$H:$W,16,FALSE)</f>
        <v>William Beyst</v>
      </c>
    </row>
    <row r="1504" spans="1:27" x14ac:dyDescent="0.3">
      <c r="A1504" s="13" t="s">
        <v>2803</v>
      </c>
      <c r="B1504" s="13" t="s">
        <v>6215</v>
      </c>
      <c r="C1504" s="13"/>
      <c r="D1504" s="13" t="s">
        <v>11751</v>
      </c>
      <c r="E1504" s="13" t="s">
        <v>11829</v>
      </c>
      <c r="F1504" s="13" t="s">
        <v>11723</v>
      </c>
      <c r="G1504" s="13" t="s">
        <v>334</v>
      </c>
      <c r="H1504" s="13" t="s">
        <v>59</v>
      </c>
      <c r="I1504" s="14">
        <v>44267</v>
      </c>
      <c r="J1504" s="14">
        <v>44347</v>
      </c>
      <c r="K1504" s="14">
        <v>44267</v>
      </c>
      <c r="L1504" s="13">
        <v>26120.3</v>
      </c>
      <c r="M1504" s="13" t="s">
        <v>11829</v>
      </c>
      <c r="N1504" s="13">
        <v>0</v>
      </c>
      <c r="O1504" s="13">
        <v>0</v>
      </c>
      <c r="P1504" s="13" t="s">
        <v>122</v>
      </c>
      <c r="Q1504" s="13"/>
      <c r="R1504" s="13" t="s">
        <v>82</v>
      </c>
      <c r="S1504" s="13" t="s">
        <v>6878</v>
      </c>
      <c r="T1504" s="13" t="s">
        <v>38</v>
      </c>
      <c r="U1504" s="13" t="s">
        <v>38</v>
      </c>
      <c r="V1504" s="13" t="s">
        <v>8925</v>
      </c>
      <c r="W1504" s="13">
        <v>9</v>
      </c>
      <c r="X1504" s="13">
        <v>26120.3</v>
      </c>
      <c r="Y1504" s="13"/>
      <c r="Z1504" s="15" t="str">
        <f>VLOOKUP(D1504,'ZOHO Export'!$H:$W,16,FALSE)</f>
        <v>Sunny Yip</v>
      </c>
      <c r="AA1504" s="15" t="str">
        <f>VLOOKUP(E1504,'ZOHO Export'!$H:$W,16,FALSE)</f>
        <v>William Beyst</v>
      </c>
    </row>
    <row r="1505" spans="1:27" x14ac:dyDescent="0.3">
      <c r="A1505" s="13" t="s">
        <v>2804</v>
      </c>
      <c r="B1505" s="13" t="s">
        <v>6216</v>
      </c>
      <c r="C1505" s="13"/>
      <c r="D1505" s="13" t="s">
        <v>11655</v>
      </c>
      <c r="E1505" s="13" t="s">
        <v>11722</v>
      </c>
      <c r="F1505" s="13"/>
      <c r="G1505" s="13" t="s">
        <v>2805</v>
      </c>
      <c r="H1505" s="13" t="s">
        <v>29</v>
      </c>
      <c r="I1505" s="14">
        <v>44266</v>
      </c>
      <c r="J1505" s="14">
        <v>45811</v>
      </c>
      <c r="K1505" s="14">
        <v>44266</v>
      </c>
      <c r="L1505" s="13">
        <v>9000</v>
      </c>
      <c r="M1505" s="13" t="s">
        <v>11660</v>
      </c>
      <c r="N1505" s="13">
        <v>0</v>
      </c>
      <c r="O1505" s="13">
        <v>0</v>
      </c>
      <c r="P1505" s="13" t="s">
        <v>122</v>
      </c>
      <c r="Q1505" s="13"/>
      <c r="R1505" s="13" t="s">
        <v>43</v>
      </c>
      <c r="S1505" s="13" t="s">
        <v>11768</v>
      </c>
      <c r="T1505" s="13" t="s">
        <v>45</v>
      </c>
      <c r="U1505" s="13" t="s">
        <v>45</v>
      </c>
      <c r="V1505" s="13" t="s">
        <v>8926</v>
      </c>
      <c r="W1505" s="13">
        <v>0.1</v>
      </c>
      <c r="X1505" s="13">
        <v>9000</v>
      </c>
      <c r="Y1505" s="13"/>
      <c r="Z1505" s="15" t="str">
        <f>VLOOKUP(D1505,'ZOHO Export'!$H:$W,16,FALSE)</f>
        <v>Laura Cestau</v>
      </c>
      <c r="AA1505" s="15" t="str">
        <f>VLOOKUP(E1505,'ZOHO Export'!$H:$W,16,FALSE)</f>
        <v>Juan Juarez Quintana</v>
      </c>
    </row>
    <row r="1506" spans="1:27" x14ac:dyDescent="0.3">
      <c r="A1506" s="13" t="s">
        <v>2806</v>
      </c>
      <c r="B1506" s="13" t="s">
        <v>6217</v>
      </c>
      <c r="C1506" s="13" t="s">
        <v>13456</v>
      </c>
      <c r="D1506" s="13" t="s">
        <v>13008</v>
      </c>
      <c r="E1506" s="13" t="s">
        <v>12187</v>
      </c>
      <c r="F1506" s="13" t="s">
        <v>11711</v>
      </c>
      <c r="G1506" s="13" t="s">
        <v>2366</v>
      </c>
      <c r="H1506" s="13" t="s">
        <v>59</v>
      </c>
      <c r="I1506" s="14">
        <v>44266</v>
      </c>
      <c r="J1506" s="14">
        <v>44530</v>
      </c>
      <c r="K1506" s="14">
        <v>44266</v>
      </c>
      <c r="L1506" s="13">
        <v>22357.82</v>
      </c>
      <c r="M1506" s="13" t="s">
        <v>12411</v>
      </c>
      <c r="N1506" s="13">
        <v>0</v>
      </c>
      <c r="O1506" s="13">
        <v>0</v>
      </c>
      <c r="P1506" s="13" t="s">
        <v>122</v>
      </c>
      <c r="Q1506" s="13"/>
      <c r="R1506" s="13" t="s">
        <v>36</v>
      </c>
      <c r="S1506" s="13" t="s">
        <v>12845</v>
      </c>
      <c r="T1506" s="13" t="s">
        <v>38</v>
      </c>
      <c r="U1506" s="13" t="s">
        <v>11758</v>
      </c>
      <c r="V1506" s="13" t="s">
        <v>8927</v>
      </c>
      <c r="W1506" s="13">
        <v>5</v>
      </c>
      <c r="X1506" s="13">
        <v>22357.82</v>
      </c>
      <c r="Y1506" s="13"/>
      <c r="Z1506" s="15" t="e">
        <f>VLOOKUP(D1506,'ZOHO Export'!$H:$W,16,FALSE)</f>
        <v>#N/A</v>
      </c>
      <c r="AA1506" s="15" t="str">
        <f>VLOOKUP(E1506,'ZOHO Export'!$H:$W,16,FALSE)</f>
        <v>Jurgen Van Kerrebroeck</v>
      </c>
    </row>
    <row r="1507" spans="1:27" x14ac:dyDescent="0.3">
      <c r="A1507" s="13" t="s">
        <v>2807</v>
      </c>
      <c r="B1507" s="13" t="s">
        <v>6218</v>
      </c>
      <c r="C1507" s="13"/>
      <c r="D1507" s="13" t="s">
        <v>11660</v>
      </c>
      <c r="E1507" s="13" t="s">
        <v>11655</v>
      </c>
      <c r="F1507" s="13"/>
      <c r="G1507" s="13" t="s">
        <v>13457</v>
      </c>
      <c r="H1507" s="13" t="s">
        <v>29</v>
      </c>
      <c r="I1507" s="14">
        <v>44265</v>
      </c>
      <c r="J1507" s="14">
        <v>44865</v>
      </c>
      <c r="K1507" s="14">
        <v>44398</v>
      </c>
      <c r="L1507" s="13">
        <v>1500</v>
      </c>
      <c r="M1507" s="13" t="s">
        <v>11660</v>
      </c>
      <c r="N1507" s="13">
        <v>2</v>
      </c>
      <c r="O1507" s="13">
        <v>2</v>
      </c>
      <c r="P1507" s="13" t="s">
        <v>122</v>
      </c>
      <c r="Q1507" s="13"/>
      <c r="R1507" s="13" t="s">
        <v>43</v>
      </c>
      <c r="S1507" s="13" t="s">
        <v>13458</v>
      </c>
      <c r="T1507" s="13" t="s">
        <v>45</v>
      </c>
      <c r="U1507" s="13" t="s">
        <v>45</v>
      </c>
      <c r="V1507" s="13" t="s">
        <v>8928</v>
      </c>
      <c r="W1507" s="13">
        <v>0.1</v>
      </c>
      <c r="X1507" s="13">
        <v>10000</v>
      </c>
      <c r="Y1507" s="13"/>
      <c r="Z1507" s="15" t="str">
        <f>VLOOKUP(D1507,'ZOHO Export'!$H:$W,16,FALSE)</f>
        <v>Natalia Martínez Nieto</v>
      </c>
      <c r="AA1507" s="15" t="str">
        <f>VLOOKUP(E1507,'ZOHO Export'!$H:$W,16,FALSE)</f>
        <v>Laura Cestau</v>
      </c>
    </row>
    <row r="1508" spans="1:27" x14ac:dyDescent="0.3">
      <c r="A1508" s="13" t="s">
        <v>2810</v>
      </c>
      <c r="B1508" s="13" t="s">
        <v>13459</v>
      </c>
      <c r="C1508" s="13"/>
      <c r="D1508" s="13" t="s">
        <v>11726</v>
      </c>
      <c r="E1508" s="13" t="s">
        <v>11649</v>
      </c>
      <c r="F1508" s="13"/>
      <c r="G1508" s="13" t="s">
        <v>48</v>
      </c>
      <c r="H1508" s="13" t="s">
        <v>29</v>
      </c>
      <c r="I1508" s="14">
        <v>44265</v>
      </c>
      <c r="J1508" s="14">
        <v>44926</v>
      </c>
      <c r="K1508" s="14">
        <v>44265</v>
      </c>
      <c r="L1508" s="13">
        <v>8000</v>
      </c>
      <c r="M1508" s="13" t="s">
        <v>11726</v>
      </c>
      <c r="N1508" s="13">
        <v>0</v>
      </c>
      <c r="O1508" s="13">
        <v>0</v>
      </c>
      <c r="P1508" s="13" t="s">
        <v>122</v>
      </c>
      <c r="Q1508" s="13"/>
      <c r="R1508" s="13" t="s">
        <v>43</v>
      </c>
      <c r="S1508" s="13" t="s">
        <v>6878</v>
      </c>
      <c r="T1508" s="13" t="s">
        <v>27</v>
      </c>
      <c r="U1508" s="13" t="s">
        <v>27</v>
      </c>
      <c r="V1508" s="13" t="s">
        <v>8929</v>
      </c>
      <c r="W1508" s="13">
        <v>0</v>
      </c>
      <c r="X1508" s="13">
        <v>8000</v>
      </c>
      <c r="Y1508" s="13"/>
      <c r="Z1508" s="15" t="str">
        <f>VLOOKUP(D1508,'ZOHO Export'!$H:$W,16,FALSE)</f>
        <v>Zied Maghrebi</v>
      </c>
      <c r="AA1508" s="15" t="str">
        <f>VLOOKUP(E1508,'ZOHO Export'!$H:$W,16,FALSE)</f>
        <v>Wissem Bensaid</v>
      </c>
    </row>
    <row r="1509" spans="1:27" x14ac:dyDescent="0.3">
      <c r="A1509" s="13" t="s">
        <v>2811</v>
      </c>
      <c r="B1509" s="13" t="s">
        <v>13460</v>
      </c>
      <c r="C1509" s="13"/>
      <c r="D1509" s="13" t="s">
        <v>12129</v>
      </c>
      <c r="E1509" s="13" t="s">
        <v>11649</v>
      </c>
      <c r="F1509" s="13"/>
      <c r="G1509" s="13" t="s">
        <v>1102</v>
      </c>
      <c r="H1509" s="13" t="s">
        <v>29</v>
      </c>
      <c r="I1509" s="14">
        <v>44265</v>
      </c>
      <c r="J1509" s="14">
        <v>45778</v>
      </c>
      <c r="K1509" s="14">
        <v>44265</v>
      </c>
      <c r="L1509" s="13">
        <v>77100</v>
      </c>
      <c r="M1509" s="13" t="s">
        <v>11649</v>
      </c>
      <c r="N1509" s="13">
        <v>0</v>
      </c>
      <c r="O1509" s="13">
        <v>0</v>
      </c>
      <c r="P1509" s="13" t="s">
        <v>122</v>
      </c>
      <c r="Q1509" s="13"/>
      <c r="R1509" s="13" t="s">
        <v>25</v>
      </c>
      <c r="S1509" s="13" t="s">
        <v>6878</v>
      </c>
      <c r="T1509" s="13" t="s">
        <v>27</v>
      </c>
      <c r="U1509" s="13" t="s">
        <v>27</v>
      </c>
      <c r="V1509" s="13" t="s">
        <v>8930</v>
      </c>
      <c r="W1509" s="13">
        <v>0</v>
      </c>
      <c r="X1509" s="13">
        <v>77100</v>
      </c>
      <c r="Y1509" s="13"/>
      <c r="Z1509" s="15" t="e">
        <f>VLOOKUP(D1509,'ZOHO Export'!$H:$W,16,FALSE)</f>
        <v>#N/A</v>
      </c>
      <c r="AA1509" s="15" t="str">
        <f>VLOOKUP(E1509,'ZOHO Export'!$H:$W,16,FALSE)</f>
        <v>Wissem Bensaid</v>
      </c>
    </row>
    <row r="1510" spans="1:27" x14ac:dyDescent="0.3">
      <c r="A1510" s="13" t="s">
        <v>2812</v>
      </c>
      <c r="B1510" s="13" t="s">
        <v>13461</v>
      </c>
      <c r="C1510" s="13"/>
      <c r="D1510" s="13" t="s">
        <v>12801</v>
      </c>
      <c r="E1510" s="13" t="s">
        <v>11649</v>
      </c>
      <c r="F1510" s="13"/>
      <c r="G1510" s="13" t="s">
        <v>1896</v>
      </c>
      <c r="H1510" s="13" t="s">
        <v>29</v>
      </c>
      <c r="I1510" s="14">
        <v>44265</v>
      </c>
      <c r="J1510" s="13"/>
      <c r="K1510" s="14">
        <v>44265</v>
      </c>
      <c r="L1510" s="13">
        <v>30900</v>
      </c>
      <c r="M1510" s="13" t="s">
        <v>11649</v>
      </c>
      <c r="N1510" s="13">
        <v>0</v>
      </c>
      <c r="O1510" s="13">
        <v>0</v>
      </c>
      <c r="P1510" s="13" t="s">
        <v>574</v>
      </c>
      <c r="Q1510" s="13"/>
      <c r="R1510" s="13" t="s">
        <v>25</v>
      </c>
      <c r="S1510" s="13" t="s">
        <v>6878</v>
      </c>
      <c r="T1510" s="13" t="s">
        <v>27</v>
      </c>
      <c r="U1510" s="13" t="s">
        <v>27</v>
      </c>
      <c r="V1510" s="13" t="s">
        <v>8931</v>
      </c>
      <c r="W1510" s="13">
        <v>0</v>
      </c>
      <c r="X1510" s="13">
        <v>30900</v>
      </c>
      <c r="Y1510" s="13"/>
      <c r="Z1510" s="15" t="e">
        <f>VLOOKUP(D1510,'ZOHO Export'!$H:$W,16,FALSE)</f>
        <v>#N/A</v>
      </c>
      <c r="AA1510" s="15" t="str">
        <f>VLOOKUP(E1510,'ZOHO Export'!$H:$W,16,FALSE)</f>
        <v>Wissem Bensaid</v>
      </c>
    </row>
    <row r="1511" spans="1:27" x14ac:dyDescent="0.3">
      <c r="A1511" s="13" t="s">
        <v>2813</v>
      </c>
      <c r="B1511" s="13" t="s">
        <v>13462</v>
      </c>
      <c r="C1511" s="13"/>
      <c r="D1511" s="13" t="s">
        <v>11726</v>
      </c>
      <c r="E1511" s="13" t="s">
        <v>11649</v>
      </c>
      <c r="F1511" s="13"/>
      <c r="G1511" s="13" t="s">
        <v>127</v>
      </c>
      <c r="H1511" s="13" t="s">
        <v>29</v>
      </c>
      <c r="I1511" s="14">
        <v>44265</v>
      </c>
      <c r="J1511" s="14">
        <v>44926</v>
      </c>
      <c r="K1511" s="14">
        <v>44265</v>
      </c>
      <c r="L1511" s="13">
        <v>1500</v>
      </c>
      <c r="M1511" s="13" t="s">
        <v>11649</v>
      </c>
      <c r="N1511" s="13">
        <v>0</v>
      </c>
      <c r="O1511" s="13">
        <v>0</v>
      </c>
      <c r="P1511" s="13" t="s">
        <v>122</v>
      </c>
      <c r="Q1511" s="13"/>
      <c r="R1511" s="13" t="s">
        <v>25</v>
      </c>
      <c r="S1511" s="13" t="s">
        <v>6878</v>
      </c>
      <c r="T1511" s="13" t="s">
        <v>27</v>
      </c>
      <c r="U1511" s="13" t="s">
        <v>27</v>
      </c>
      <c r="V1511" s="13" t="s">
        <v>8932</v>
      </c>
      <c r="W1511" s="13">
        <v>0</v>
      </c>
      <c r="X1511" s="13">
        <v>1500</v>
      </c>
      <c r="Y1511" s="13"/>
      <c r="Z1511" s="15" t="str">
        <f>VLOOKUP(D1511,'ZOHO Export'!$H:$W,16,FALSE)</f>
        <v>Zied Maghrebi</v>
      </c>
      <c r="AA1511" s="15" t="str">
        <f>VLOOKUP(E1511,'ZOHO Export'!$H:$W,16,FALSE)</f>
        <v>Wissem Bensaid</v>
      </c>
    </row>
    <row r="1512" spans="1:27" x14ac:dyDescent="0.3">
      <c r="A1512" s="13" t="s">
        <v>2814</v>
      </c>
      <c r="B1512" s="13" t="s">
        <v>13463</v>
      </c>
      <c r="C1512" s="13"/>
      <c r="D1512" s="13" t="s">
        <v>11726</v>
      </c>
      <c r="E1512" s="13" t="s">
        <v>11649</v>
      </c>
      <c r="F1512" s="13"/>
      <c r="G1512" s="13" t="s">
        <v>438</v>
      </c>
      <c r="H1512" s="13" t="s">
        <v>29</v>
      </c>
      <c r="I1512" s="14">
        <v>44249</v>
      </c>
      <c r="J1512" s="14">
        <v>44285</v>
      </c>
      <c r="K1512" s="14">
        <v>44265</v>
      </c>
      <c r="L1512" s="13">
        <v>12276.5</v>
      </c>
      <c r="M1512" s="13" t="s">
        <v>11649</v>
      </c>
      <c r="N1512" s="13">
        <v>0</v>
      </c>
      <c r="O1512" s="13">
        <v>0</v>
      </c>
      <c r="P1512" s="13" t="s">
        <v>122</v>
      </c>
      <c r="Q1512" s="13"/>
      <c r="R1512" s="13" t="s">
        <v>25</v>
      </c>
      <c r="S1512" s="13" t="s">
        <v>6878</v>
      </c>
      <c r="T1512" s="13" t="s">
        <v>27</v>
      </c>
      <c r="U1512" s="13" t="s">
        <v>27</v>
      </c>
      <c r="V1512" s="13" t="s">
        <v>8933</v>
      </c>
      <c r="W1512" s="13">
        <v>0</v>
      </c>
      <c r="X1512" s="13">
        <v>12276.5</v>
      </c>
      <c r="Y1512" s="13"/>
      <c r="Z1512" s="15" t="str">
        <f>VLOOKUP(D1512,'ZOHO Export'!$H:$W,16,FALSE)</f>
        <v>Zied Maghrebi</v>
      </c>
      <c r="AA1512" s="15" t="str">
        <f>VLOOKUP(E1512,'ZOHO Export'!$H:$W,16,FALSE)</f>
        <v>Wissem Bensaid</v>
      </c>
    </row>
    <row r="1513" spans="1:27" x14ac:dyDescent="0.3">
      <c r="A1513" s="13" t="s">
        <v>2815</v>
      </c>
      <c r="B1513" s="13" t="s">
        <v>13464</v>
      </c>
      <c r="C1513" s="13"/>
      <c r="D1513" s="13" t="s">
        <v>11890</v>
      </c>
      <c r="E1513" s="13" t="s">
        <v>11649</v>
      </c>
      <c r="F1513" s="13"/>
      <c r="G1513" s="13" t="s">
        <v>2383</v>
      </c>
      <c r="H1513" s="13" t="s">
        <v>29</v>
      </c>
      <c r="I1513" s="14">
        <v>44265</v>
      </c>
      <c r="J1513" s="14">
        <v>44469</v>
      </c>
      <c r="K1513" s="14">
        <v>44390</v>
      </c>
      <c r="L1513" s="13">
        <v>0</v>
      </c>
      <c r="M1513" s="13" t="s">
        <v>13465</v>
      </c>
      <c r="N1513" s="13">
        <v>1</v>
      </c>
      <c r="O1513" s="13">
        <v>2</v>
      </c>
      <c r="P1513" s="13" t="s">
        <v>122</v>
      </c>
      <c r="Q1513" s="13"/>
      <c r="R1513" s="13" t="s">
        <v>25</v>
      </c>
      <c r="S1513" s="13" t="s">
        <v>6878</v>
      </c>
      <c r="T1513" s="13" t="s">
        <v>27</v>
      </c>
      <c r="U1513" s="13" t="s">
        <v>27</v>
      </c>
      <c r="V1513" s="13" t="s">
        <v>8934</v>
      </c>
      <c r="W1513" s="13">
        <v>0</v>
      </c>
      <c r="X1513" s="13">
        <v>9000</v>
      </c>
      <c r="Y1513" s="13"/>
      <c r="Z1513" s="15" t="str">
        <f>VLOOKUP(D1513,'ZOHO Export'!$H:$W,16,FALSE)</f>
        <v>Fedi Saadaoui</v>
      </c>
      <c r="AA1513" s="15" t="str">
        <f>VLOOKUP(E1513,'ZOHO Export'!$H:$W,16,FALSE)</f>
        <v>Wissem Bensaid</v>
      </c>
    </row>
    <row r="1514" spans="1:27" x14ac:dyDescent="0.3">
      <c r="A1514" s="13" t="s">
        <v>2816</v>
      </c>
      <c r="B1514" s="13" t="s">
        <v>13466</v>
      </c>
      <c r="C1514" s="13"/>
      <c r="D1514" s="13" t="s">
        <v>11730</v>
      </c>
      <c r="E1514" s="13" t="s">
        <v>11649</v>
      </c>
      <c r="F1514" s="13"/>
      <c r="G1514" s="13" t="s">
        <v>127</v>
      </c>
      <c r="H1514" s="13" t="s">
        <v>29</v>
      </c>
      <c r="I1514" s="14">
        <v>44265</v>
      </c>
      <c r="J1514" s="14">
        <v>45778</v>
      </c>
      <c r="K1514" s="14">
        <v>44265</v>
      </c>
      <c r="L1514" s="13">
        <v>9000</v>
      </c>
      <c r="M1514" s="13" t="s">
        <v>11649</v>
      </c>
      <c r="N1514" s="13">
        <v>0</v>
      </c>
      <c r="O1514" s="13">
        <v>0</v>
      </c>
      <c r="P1514" s="13" t="s">
        <v>122</v>
      </c>
      <c r="Q1514" s="13"/>
      <c r="R1514" s="13" t="s">
        <v>25</v>
      </c>
      <c r="S1514" s="13" t="s">
        <v>6878</v>
      </c>
      <c r="T1514" s="13" t="s">
        <v>27</v>
      </c>
      <c r="U1514" s="13" t="s">
        <v>27</v>
      </c>
      <c r="V1514" s="13" t="s">
        <v>8935</v>
      </c>
      <c r="W1514" s="13">
        <v>0</v>
      </c>
      <c r="X1514" s="13">
        <v>9000</v>
      </c>
      <c r="Y1514" s="13"/>
      <c r="Z1514" s="15" t="str">
        <f>VLOOKUP(D1514,'ZOHO Export'!$H:$W,16,FALSE)</f>
        <v>Mansour Hamza</v>
      </c>
      <c r="AA1514" s="15" t="str">
        <f>VLOOKUP(E1514,'ZOHO Export'!$H:$W,16,FALSE)</f>
        <v>Wissem Bensaid</v>
      </c>
    </row>
    <row r="1515" spans="1:27" x14ac:dyDescent="0.3">
      <c r="A1515" s="13" t="s">
        <v>2817</v>
      </c>
      <c r="B1515" s="13" t="s">
        <v>6226</v>
      </c>
      <c r="C1515" s="13"/>
      <c r="D1515" s="13" t="s">
        <v>11759</v>
      </c>
      <c r="E1515" s="13" t="s">
        <v>11649</v>
      </c>
      <c r="F1515" s="13"/>
      <c r="G1515" s="13" t="s">
        <v>996</v>
      </c>
      <c r="H1515" s="13" t="s">
        <v>29</v>
      </c>
      <c r="I1515" s="14">
        <v>44235</v>
      </c>
      <c r="J1515" s="14">
        <v>44293</v>
      </c>
      <c r="K1515" s="14">
        <v>44265</v>
      </c>
      <c r="L1515" s="13">
        <v>1818.18</v>
      </c>
      <c r="M1515" s="13" t="s">
        <v>11649</v>
      </c>
      <c r="N1515" s="13">
        <v>0</v>
      </c>
      <c r="O1515" s="13">
        <v>0</v>
      </c>
      <c r="P1515" s="13" t="s">
        <v>122</v>
      </c>
      <c r="Q1515" s="13"/>
      <c r="R1515" s="13" t="s">
        <v>104</v>
      </c>
      <c r="S1515" s="13" t="s">
        <v>6878</v>
      </c>
      <c r="T1515" s="13" t="s">
        <v>27</v>
      </c>
      <c r="U1515" s="13" t="s">
        <v>27</v>
      </c>
      <c r="V1515" s="13" t="s">
        <v>8936</v>
      </c>
      <c r="W1515" s="13">
        <v>0</v>
      </c>
      <c r="X1515" s="13">
        <v>1818.18</v>
      </c>
      <c r="Y1515" s="13"/>
      <c r="Z1515" s="15" t="str">
        <f>VLOOKUP(D1515,'ZOHO Export'!$H:$W,16,FALSE)</f>
        <v>Achraf Walha</v>
      </c>
      <c r="AA1515" s="15" t="str">
        <f>VLOOKUP(E1515,'ZOHO Export'!$H:$W,16,FALSE)</f>
        <v>Wissem Bensaid</v>
      </c>
    </row>
    <row r="1516" spans="1:27" x14ac:dyDescent="0.3">
      <c r="A1516" s="13" t="s">
        <v>2818</v>
      </c>
      <c r="B1516" s="13" t="s">
        <v>13467</v>
      </c>
      <c r="C1516" s="13"/>
      <c r="D1516" s="13" t="s">
        <v>13447</v>
      </c>
      <c r="E1516" s="13" t="s">
        <v>11649</v>
      </c>
      <c r="F1516" s="13"/>
      <c r="G1516" s="13" t="s">
        <v>127</v>
      </c>
      <c r="H1516" s="13" t="s">
        <v>29</v>
      </c>
      <c r="I1516" s="14">
        <v>44265</v>
      </c>
      <c r="J1516" s="14">
        <v>45778</v>
      </c>
      <c r="K1516" s="14">
        <v>44265</v>
      </c>
      <c r="L1516" s="13">
        <v>4500</v>
      </c>
      <c r="M1516" s="13" t="s">
        <v>11649</v>
      </c>
      <c r="N1516" s="13">
        <v>0</v>
      </c>
      <c r="O1516" s="13">
        <v>0</v>
      </c>
      <c r="P1516" s="13" t="s">
        <v>122</v>
      </c>
      <c r="Q1516" s="13"/>
      <c r="R1516" s="13" t="s">
        <v>25</v>
      </c>
      <c r="S1516" s="13" t="s">
        <v>6878</v>
      </c>
      <c r="T1516" s="13" t="s">
        <v>27</v>
      </c>
      <c r="U1516" s="13" t="s">
        <v>27</v>
      </c>
      <c r="V1516" s="13" t="s">
        <v>8937</v>
      </c>
      <c r="W1516" s="13">
        <v>0</v>
      </c>
      <c r="X1516" s="13">
        <v>4500</v>
      </c>
      <c r="Y1516" s="13"/>
      <c r="Z1516" s="15" t="str">
        <f>VLOOKUP(D1516,'ZOHO Export'!$H:$W,16,FALSE)</f>
        <v>Houcine Soudane</v>
      </c>
      <c r="AA1516" s="15" t="str">
        <f>VLOOKUP(E1516,'ZOHO Export'!$H:$W,16,FALSE)</f>
        <v>Wissem Bensaid</v>
      </c>
    </row>
    <row r="1517" spans="1:27" x14ac:dyDescent="0.3">
      <c r="A1517" s="13" t="s">
        <v>2819</v>
      </c>
      <c r="B1517" s="13" t="s">
        <v>13468</v>
      </c>
      <c r="C1517" s="13"/>
      <c r="D1517" s="13" t="s">
        <v>12898</v>
      </c>
      <c r="E1517" s="13" t="s">
        <v>11649</v>
      </c>
      <c r="F1517" s="13"/>
      <c r="G1517" s="13" t="s">
        <v>964</v>
      </c>
      <c r="H1517" s="13" t="s">
        <v>29</v>
      </c>
      <c r="I1517" s="14">
        <v>44265</v>
      </c>
      <c r="J1517" s="14">
        <v>44926</v>
      </c>
      <c r="K1517" s="14">
        <v>44265</v>
      </c>
      <c r="L1517" s="13">
        <v>231677</v>
      </c>
      <c r="M1517" s="13" t="s">
        <v>11649</v>
      </c>
      <c r="N1517" s="13">
        <v>0</v>
      </c>
      <c r="O1517" s="13">
        <v>0</v>
      </c>
      <c r="P1517" s="13" t="s">
        <v>122</v>
      </c>
      <c r="Q1517" s="13"/>
      <c r="R1517" s="13" t="s">
        <v>82</v>
      </c>
      <c r="S1517" s="13" t="s">
        <v>6878</v>
      </c>
      <c r="T1517" s="13" t="s">
        <v>27</v>
      </c>
      <c r="U1517" s="13" t="s">
        <v>13469</v>
      </c>
      <c r="V1517" s="13" t="s">
        <v>8938</v>
      </c>
      <c r="W1517" s="13">
        <v>0</v>
      </c>
      <c r="X1517" s="13">
        <v>231677</v>
      </c>
      <c r="Y1517" s="13"/>
      <c r="Z1517" s="15" t="str">
        <f>VLOOKUP(D1517,'ZOHO Export'!$H:$W,16,FALSE)</f>
        <v>Ahmed Ghorbel</v>
      </c>
      <c r="AA1517" s="15" t="str">
        <f>VLOOKUP(E1517,'ZOHO Export'!$H:$W,16,FALSE)</f>
        <v>Wissem Bensaid</v>
      </c>
    </row>
    <row r="1518" spans="1:27" x14ac:dyDescent="0.3">
      <c r="A1518" s="13" t="s">
        <v>2820</v>
      </c>
      <c r="B1518" s="13" t="s">
        <v>13470</v>
      </c>
      <c r="C1518" s="13"/>
      <c r="D1518" s="13" t="s">
        <v>11730</v>
      </c>
      <c r="E1518" s="13" t="s">
        <v>11649</v>
      </c>
      <c r="F1518" s="13"/>
      <c r="G1518" s="13" t="s">
        <v>1979</v>
      </c>
      <c r="H1518" s="13" t="s">
        <v>29</v>
      </c>
      <c r="I1518" s="14">
        <v>44265</v>
      </c>
      <c r="J1518" s="14">
        <v>44926</v>
      </c>
      <c r="K1518" s="14">
        <v>44265</v>
      </c>
      <c r="L1518" s="13">
        <v>9200</v>
      </c>
      <c r="M1518" s="13" t="s">
        <v>11649</v>
      </c>
      <c r="N1518" s="13">
        <v>0</v>
      </c>
      <c r="O1518" s="13">
        <v>0</v>
      </c>
      <c r="P1518" s="13" t="s">
        <v>122</v>
      </c>
      <c r="Q1518" s="13"/>
      <c r="R1518" s="13" t="s">
        <v>104</v>
      </c>
      <c r="S1518" s="13" t="s">
        <v>6878</v>
      </c>
      <c r="T1518" s="13" t="s">
        <v>27</v>
      </c>
      <c r="U1518" s="13" t="s">
        <v>27</v>
      </c>
      <c r="V1518" s="13" t="s">
        <v>8939</v>
      </c>
      <c r="W1518" s="13">
        <v>0</v>
      </c>
      <c r="X1518" s="13">
        <v>9200</v>
      </c>
      <c r="Y1518" s="13"/>
      <c r="Z1518" s="15" t="str">
        <f>VLOOKUP(D1518,'ZOHO Export'!$H:$W,16,FALSE)</f>
        <v>Mansour Hamza</v>
      </c>
      <c r="AA1518" s="15" t="str">
        <f>VLOOKUP(E1518,'ZOHO Export'!$H:$W,16,FALSE)</f>
        <v>Wissem Bensaid</v>
      </c>
    </row>
    <row r="1519" spans="1:27" x14ac:dyDescent="0.3">
      <c r="A1519" s="13" t="s">
        <v>2821</v>
      </c>
      <c r="B1519" s="13" t="s">
        <v>13471</v>
      </c>
      <c r="C1519" s="13"/>
      <c r="D1519" s="13" t="s">
        <v>11869</v>
      </c>
      <c r="E1519" s="13" t="s">
        <v>11649</v>
      </c>
      <c r="F1519" s="13"/>
      <c r="G1519" s="13" t="s">
        <v>964</v>
      </c>
      <c r="H1519" s="13" t="s">
        <v>29</v>
      </c>
      <c r="I1519" s="14">
        <v>44228</v>
      </c>
      <c r="J1519" s="14">
        <v>44256</v>
      </c>
      <c r="K1519" s="14">
        <v>44265</v>
      </c>
      <c r="L1519" s="13">
        <v>3520</v>
      </c>
      <c r="M1519" s="13" t="s">
        <v>11649</v>
      </c>
      <c r="N1519" s="13">
        <v>0</v>
      </c>
      <c r="O1519" s="13">
        <v>0</v>
      </c>
      <c r="P1519" s="13" t="s">
        <v>122</v>
      </c>
      <c r="Q1519" s="13"/>
      <c r="R1519" s="13" t="s">
        <v>82</v>
      </c>
      <c r="S1519" s="13" t="s">
        <v>6878</v>
      </c>
      <c r="T1519" s="13" t="s">
        <v>27</v>
      </c>
      <c r="U1519" s="13" t="s">
        <v>13469</v>
      </c>
      <c r="V1519" s="13" t="s">
        <v>8940</v>
      </c>
      <c r="W1519" s="13">
        <v>0</v>
      </c>
      <c r="X1519" s="13">
        <v>3520</v>
      </c>
      <c r="Y1519" s="13"/>
      <c r="Z1519" s="15" t="str">
        <f>VLOOKUP(D1519,'ZOHO Export'!$H:$W,16,FALSE)</f>
        <v>Aymen Kharrat</v>
      </c>
      <c r="AA1519" s="15" t="str">
        <f>VLOOKUP(E1519,'ZOHO Export'!$H:$W,16,FALSE)</f>
        <v>Wissem Bensaid</v>
      </c>
    </row>
    <row r="1520" spans="1:27" x14ac:dyDescent="0.3">
      <c r="A1520" s="13" t="s">
        <v>2822</v>
      </c>
      <c r="B1520" s="13" t="s">
        <v>13472</v>
      </c>
      <c r="C1520" s="13"/>
      <c r="D1520" s="13" t="s">
        <v>11869</v>
      </c>
      <c r="E1520" s="13" t="s">
        <v>11649</v>
      </c>
      <c r="F1520" s="13"/>
      <c r="G1520" s="13" t="s">
        <v>1896</v>
      </c>
      <c r="H1520" s="13" t="s">
        <v>29</v>
      </c>
      <c r="I1520" s="14">
        <v>44221</v>
      </c>
      <c r="J1520" s="14">
        <v>44284</v>
      </c>
      <c r="K1520" s="14">
        <v>44265</v>
      </c>
      <c r="L1520" s="13">
        <v>3150</v>
      </c>
      <c r="M1520" s="13" t="s">
        <v>11649</v>
      </c>
      <c r="N1520" s="13">
        <v>0</v>
      </c>
      <c r="O1520" s="13">
        <v>0</v>
      </c>
      <c r="P1520" s="13" t="s">
        <v>122</v>
      </c>
      <c r="Q1520" s="13"/>
      <c r="R1520" s="13" t="s">
        <v>25</v>
      </c>
      <c r="S1520" s="13" t="s">
        <v>6878</v>
      </c>
      <c r="T1520" s="13" t="s">
        <v>27</v>
      </c>
      <c r="U1520" s="13" t="s">
        <v>27</v>
      </c>
      <c r="V1520" s="13" t="s">
        <v>8941</v>
      </c>
      <c r="W1520" s="13">
        <v>0</v>
      </c>
      <c r="X1520" s="13">
        <v>3150</v>
      </c>
      <c r="Y1520" s="13"/>
      <c r="Z1520" s="15" t="str">
        <f>VLOOKUP(D1520,'ZOHO Export'!$H:$W,16,FALSE)</f>
        <v>Aymen Kharrat</v>
      </c>
      <c r="AA1520" s="15" t="str">
        <f>VLOOKUP(E1520,'ZOHO Export'!$H:$W,16,FALSE)</f>
        <v>Wissem Bensaid</v>
      </c>
    </row>
    <row r="1521" spans="1:27" x14ac:dyDescent="0.3">
      <c r="A1521" s="13" t="s">
        <v>2823</v>
      </c>
      <c r="B1521" s="13" t="s">
        <v>13473</v>
      </c>
      <c r="C1521" s="13"/>
      <c r="D1521" s="13" t="s">
        <v>13375</v>
      </c>
      <c r="E1521" s="13" t="s">
        <v>11649</v>
      </c>
      <c r="F1521" s="13"/>
      <c r="G1521" s="13" t="s">
        <v>304</v>
      </c>
      <c r="H1521" s="13" t="s">
        <v>29</v>
      </c>
      <c r="I1521" s="14">
        <v>44265</v>
      </c>
      <c r="J1521" s="14">
        <v>44926</v>
      </c>
      <c r="K1521" s="14">
        <v>44265</v>
      </c>
      <c r="L1521" s="13">
        <v>310868</v>
      </c>
      <c r="M1521" s="13" t="s">
        <v>11649</v>
      </c>
      <c r="N1521" s="13">
        <v>0</v>
      </c>
      <c r="O1521" s="13">
        <v>0</v>
      </c>
      <c r="P1521" s="13" t="s">
        <v>122</v>
      </c>
      <c r="Q1521" s="13"/>
      <c r="R1521" s="13" t="s">
        <v>25</v>
      </c>
      <c r="S1521" s="13" t="s">
        <v>6878</v>
      </c>
      <c r="T1521" s="13" t="s">
        <v>27</v>
      </c>
      <c r="U1521" s="13" t="s">
        <v>27</v>
      </c>
      <c r="V1521" s="13" t="s">
        <v>8942</v>
      </c>
      <c r="W1521" s="13">
        <v>0</v>
      </c>
      <c r="X1521" s="13">
        <v>310868</v>
      </c>
      <c r="Y1521" s="13"/>
      <c r="Z1521" s="15" t="str">
        <f>VLOOKUP(D1521,'ZOHO Export'!$H:$W,16,FALSE)</f>
        <v>Skander ALOULOU</v>
      </c>
      <c r="AA1521" s="15" t="str">
        <f>VLOOKUP(E1521,'ZOHO Export'!$H:$W,16,FALSE)</f>
        <v>Wissem Bensaid</v>
      </c>
    </row>
    <row r="1522" spans="1:27" x14ac:dyDescent="0.3">
      <c r="A1522" s="13" t="s">
        <v>2824</v>
      </c>
      <c r="B1522" s="13" t="s">
        <v>13474</v>
      </c>
      <c r="C1522" s="13"/>
      <c r="D1522" s="13" t="s">
        <v>12111</v>
      </c>
      <c r="E1522" s="13" t="s">
        <v>11649</v>
      </c>
      <c r="F1522" s="13"/>
      <c r="G1522" s="13" t="s">
        <v>2383</v>
      </c>
      <c r="H1522" s="13" t="s">
        <v>29</v>
      </c>
      <c r="I1522" s="14">
        <v>44207</v>
      </c>
      <c r="J1522" s="14">
        <v>44256</v>
      </c>
      <c r="K1522" s="14">
        <v>44265</v>
      </c>
      <c r="L1522" s="13">
        <v>17977.2</v>
      </c>
      <c r="M1522" s="13" t="s">
        <v>11649</v>
      </c>
      <c r="N1522" s="13">
        <v>0</v>
      </c>
      <c r="O1522" s="13">
        <v>0</v>
      </c>
      <c r="P1522" s="13" t="s">
        <v>122</v>
      </c>
      <c r="Q1522" s="13"/>
      <c r="R1522" s="13" t="s">
        <v>25</v>
      </c>
      <c r="S1522" s="13" t="s">
        <v>6878</v>
      </c>
      <c r="T1522" s="13" t="s">
        <v>27</v>
      </c>
      <c r="U1522" s="13" t="s">
        <v>27</v>
      </c>
      <c r="V1522" s="13" t="s">
        <v>8943</v>
      </c>
      <c r="W1522" s="13">
        <v>0</v>
      </c>
      <c r="X1522" s="13">
        <v>17977.2</v>
      </c>
      <c r="Y1522" s="13"/>
      <c r="Z1522" s="15" t="str">
        <f>VLOOKUP(D1522,'ZOHO Export'!$H:$W,16,FALSE)</f>
        <v>Oussema Baccour</v>
      </c>
      <c r="AA1522" s="15" t="str">
        <f>VLOOKUP(E1522,'ZOHO Export'!$H:$W,16,FALSE)</f>
        <v>Wissem Bensaid</v>
      </c>
    </row>
    <row r="1523" spans="1:27" x14ac:dyDescent="0.3">
      <c r="A1523" s="13" t="s">
        <v>2825</v>
      </c>
      <c r="B1523" s="13" t="s">
        <v>13475</v>
      </c>
      <c r="C1523" s="13"/>
      <c r="D1523" s="13" t="s">
        <v>11830</v>
      </c>
      <c r="E1523" s="13" t="s">
        <v>11649</v>
      </c>
      <c r="F1523" s="13"/>
      <c r="G1523" s="13" t="s">
        <v>964</v>
      </c>
      <c r="H1523" s="13" t="s">
        <v>29</v>
      </c>
      <c r="I1523" s="14">
        <v>44265</v>
      </c>
      <c r="J1523" s="14">
        <v>44607</v>
      </c>
      <c r="K1523" s="14">
        <v>44265</v>
      </c>
      <c r="L1523" s="13">
        <v>5455</v>
      </c>
      <c r="M1523" s="13" t="s">
        <v>11649</v>
      </c>
      <c r="N1523" s="13">
        <v>0</v>
      </c>
      <c r="O1523" s="13">
        <v>0</v>
      </c>
      <c r="P1523" s="13" t="s">
        <v>122</v>
      </c>
      <c r="Q1523" s="13"/>
      <c r="R1523" s="13" t="s">
        <v>82</v>
      </c>
      <c r="S1523" s="13" t="s">
        <v>6878</v>
      </c>
      <c r="T1523" s="13" t="s">
        <v>27</v>
      </c>
      <c r="U1523" s="13" t="s">
        <v>89</v>
      </c>
      <c r="V1523" s="13" t="s">
        <v>8944</v>
      </c>
      <c r="W1523" s="13">
        <v>0</v>
      </c>
      <c r="X1523" s="13">
        <v>5455</v>
      </c>
      <c r="Y1523" s="13"/>
      <c r="Z1523" s="15" t="str">
        <f>VLOOKUP(D1523,'ZOHO Export'!$H:$W,16,FALSE)</f>
        <v>Koubaa Nejah</v>
      </c>
      <c r="AA1523" s="15" t="str">
        <f>VLOOKUP(E1523,'ZOHO Export'!$H:$W,16,FALSE)</f>
        <v>Wissem Bensaid</v>
      </c>
    </row>
    <row r="1524" spans="1:27" x14ac:dyDescent="0.3">
      <c r="A1524" s="13" t="s">
        <v>2826</v>
      </c>
      <c r="B1524" s="13" t="s">
        <v>13476</v>
      </c>
      <c r="C1524" s="13"/>
      <c r="D1524" s="13" t="s">
        <v>11920</v>
      </c>
      <c r="E1524" s="13" t="s">
        <v>11649</v>
      </c>
      <c r="F1524" s="13"/>
      <c r="G1524" s="13" t="s">
        <v>901</v>
      </c>
      <c r="H1524" s="13" t="s">
        <v>29</v>
      </c>
      <c r="I1524" s="14">
        <v>44265</v>
      </c>
      <c r="J1524" s="14">
        <v>44423</v>
      </c>
      <c r="K1524" s="14">
        <v>44265</v>
      </c>
      <c r="L1524" s="13">
        <v>4132.5</v>
      </c>
      <c r="M1524" s="13" t="s">
        <v>11649</v>
      </c>
      <c r="N1524" s="13">
        <v>0</v>
      </c>
      <c r="O1524" s="13">
        <v>0</v>
      </c>
      <c r="P1524" s="13" t="s">
        <v>122</v>
      </c>
      <c r="Q1524" s="13"/>
      <c r="R1524" s="13" t="s">
        <v>25</v>
      </c>
      <c r="S1524" s="13" t="s">
        <v>6878</v>
      </c>
      <c r="T1524" s="13" t="s">
        <v>27</v>
      </c>
      <c r="U1524" s="13" t="s">
        <v>27</v>
      </c>
      <c r="V1524" s="13" t="s">
        <v>8945</v>
      </c>
      <c r="W1524" s="13">
        <v>0</v>
      </c>
      <c r="X1524" s="13">
        <v>4132.5</v>
      </c>
      <c r="Y1524" s="13"/>
      <c r="Z1524" s="15" t="str">
        <f>VLOOKUP(D1524,'ZOHO Export'!$H:$W,16,FALSE)</f>
        <v>Makki Chtioui</v>
      </c>
      <c r="AA1524" s="15" t="str">
        <f>VLOOKUP(E1524,'ZOHO Export'!$H:$W,16,FALSE)</f>
        <v>Wissem Bensaid</v>
      </c>
    </row>
    <row r="1525" spans="1:27" x14ac:dyDescent="0.3">
      <c r="A1525" s="13" t="s">
        <v>2827</v>
      </c>
      <c r="B1525" s="13" t="s">
        <v>13477</v>
      </c>
      <c r="C1525" s="13"/>
      <c r="D1525" s="13" t="s">
        <v>11726</v>
      </c>
      <c r="E1525" s="13" t="s">
        <v>11649</v>
      </c>
      <c r="F1525" s="13"/>
      <c r="G1525" s="13" t="s">
        <v>2670</v>
      </c>
      <c r="H1525" s="13" t="s">
        <v>29</v>
      </c>
      <c r="I1525" s="14">
        <v>44265</v>
      </c>
      <c r="J1525" s="14">
        <v>45778</v>
      </c>
      <c r="K1525" s="14">
        <v>44265</v>
      </c>
      <c r="L1525" s="13">
        <v>137450</v>
      </c>
      <c r="M1525" s="13" t="s">
        <v>11649</v>
      </c>
      <c r="N1525" s="13">
        <v>0</v>
      </c>
      <c r="O1525" s="13">
        <v>0</v>
      </c>
      <c r="P1525" s="13" t="s">
        <v>122</v>
      </c>
      <c r="Q1525" s="13"/>
      <c r="R1525" s="13" t="s">
        <v>82</v>
      </c>
      <c r="S1525" s="13" t="s">
        <v>6878</v>
      </c>
      <c r="T1525" s="13" t="s">
        <v>27</v>
      </c>
      <c r="U1525" s="13" t="s">
        <v>27</v>
      </c>
      <c r="V1525" s="13" t="s">
        <v>8946</v>
      </c>
      <c r="W1525" s="13">
        <v>0</v>
      </c>
      <c r="X1525" s="13">
        <v>137450</v>
      </c>
      <c r="Y1525" s="13"/>
      <c r="Z1525" s="15" t="str">
        <f>VLOOKUP(D1525,'ZOHO Export'!$H:$W,16,FALSE)</f>
        <v>Zied Maghrebi</v>
      </c>
      <c r="AA1525" s="15" t="str">
        <f>VLOOKUP(E1525,'ZOHO Export'!$H:$W,16,FALSE)</f>
        <v>Wissem Bensaid</v>
      </c>
    </row>
    <row r="1526" spans="1:27" x14ac:dyDescent="0.3">
      <c r="A1526" s="13" t="s">
        <v>2828</v>
      </c>
      <c r="B1526" s="13" t="s">
        <v>6237</v>
      </c>
      <c r="C1526" s="13"/>
      <c r="D1526" s="13" t="s">
        <v>13478</v>
      </c>
      <c r="E1526" s="13" t="s">
        <v>13416</v>
      </c>
      <c r="F1526" s="13"/>
      <c r="G1526" s="13" t="s">
        <v>2405</v>
      </c>
      <c r="H1526" s="13" t="s">
        <v>29</v>
      </c>
      <c r="I1526" s="14">
        <v>44264</v>
      </c>
      <c r="J1526" s="14">
        <v>44376</v>
      </c>
      <c r="K1526" s="13"/>
      <c r="L1526" s="13"/>
      <c r="M1526" s="13"/>
      <c r="N1526" s="13">
        <v>0</v>
      </c>
      <c r="O1526" s="13"/>
      <c r="P1526" s="13" t="s">
        <v>122</v>
      </c>
      <c r="Q1526" s="13"/>
      <c r="R1526" s="13" t="s">
        <v>43</v>
      </c>
      <c r="S1526" s="13" t="s">
        <v>6878</v>
      </c>
      <c r="T1526" s="13" t="s">
        <v>64</v>
      </c>
      <c r="U1526" s="13" t="s">
        <v>64</v>
      </c>
      <c r="V1526" s="13" t="s">
        <v>8947</v>
      </c>
      <c r="W1526" s="13">
        <v>0</v>
      </c>
      <c r="X1526" s="13"/>
      <c r="Y1526" s="13"/>
      <c r="Z1526" s="15" t="e">
        <f>VLOOKUP(D1526,'ZOHO Export'!$H:$W,16,FALSE)</f>
        <v>#N/A</v>
      </c>
      <c r="AA1526" s="15" t="e">
        <f>VLOOKUP(E1526,'ZOHO Export'!$H:$W,16,FALSE)</f>
        <v>#N/A</v>
      </c>
    </row>
    <row r="1527" spans="1:27" x14ac:dyDescent="0.3">
      <c r="A1527" s="13" t="s">
        <v>2830</v>
      </c>
      <c r="B1527" s="13" t="s">
        <v>6238</v>
      </c>
      <c r="C1527" s="13"/>
      <c r="D1527" s="13" t="s">
        <v>11663</v>
      </c>
      <c r="E1527" s="13" t="s">
        <v>11787</v>
      </c>
      <c r="F1527" s="13" t="s">
        <v>11664</v>
      </c>
      <c r="G1527" s="13" t="s">
        <v>1943</v>
      </c>
      <c r="H1527" s="13" t="s">
        <v>29</v>
      </c>
      <c r="I1527" s="14">
        <v>44264</v>
      </c>
      <c r="J1527" s="14">
        <v>44530</v>
      </c>
      <c r="K1527" s="14">
        <v>44264</v>
      </c>
      <c r="L1527" s="13">
        <v>1923730</v>
      </c>
      <c r="M1527" s="13" t="s">
        <v>11787</v>
      </c>
      <c r="N1527" s="13">
        <v>0</v>
      </c>
      <c r="O1527" s="13">
        <v>0</v>
      </c>
      <c r="P1527" s="13" t="s">
        <v>122</v>
      </c>
      <c r="Q1527" s="13"/>
      <c r="R1527" s="13" t="s">
        <v>25</v>
      </c>
      <c r="S1527" s="13" t="s">
        <v>13479</v>
      </c>
      <c r="T1527" s="13" t="s">
        <v>53</v>
      </c>
      <c r="U1527" s="13" t="s">
        <v>12150</v>
      </c>
      <c r="V1527" s="13" t="s">
        <v>8948</v>
      </c>
      <c r="W1527" s="13">
        <v>0</v>
      </c>
      <c r="X1527" s="13">
        <v>1923730</v>
      </c>
      <c r="Y1527" s="13"/>
      <c r="Z1527" s="15" t="str">
        <f>VLOOKUP(D1527,'ZOHO Export'!$H:$W,16,FALSE)</f>
        <v>Josué Silverio</v>
      </c>
      <c r="AA1527" s="15" t="str">
        <f>VLOOKUP(E1527,'ZOHO Export'!$H:$W,16,FALSE)</f>
        <v>Carlos Bravo Fernández</v>
      </c>
    </row>
    <row r="1528" spans="1:27" x14ac:dyDescent="0.3">
      <c r="A1528" s="13" t="s">
        <v>2832</v>
      </c>
      <c r="B1528" s="13" t="s">
        <v>13480</v>
      </c>
      <c r="C1528" s="13"/>
      <c r="D1528" s="13" t="s">
        <v>11726</v>
      </c>
      <c r="E1528" s="13" t="s">
        <v>11649</v>
      </c>
      <c r="F1528" s="13"/>
      <c r="G1528" s="13" t="s">
        <v>1239</v>
      </c>
      <c r="H1528" s="13" t="s">
        <v>29</v>
      </c>
      <c r="I1528" s="14">
        <v>44263</v>
      </c>
      <c r="J1528" s="14">
        <v>44926</v>
      </c>
      <c r="K1528" s="14">
        <v>44263</v>
      </c>
      <c r="L1528" s="13">
        <v>3000</v>
      </c>
      <c r="M1528" s="13" t="s">
        <v>11649</v>
      </c>
      <c r="N1528" s="13">
        <v>0</v>
      </c>
      <c r="O1528" s="13">
        <v>0</v>
      </c>
      <c r="P1528" s="13" t="s">
        <v>122</v>
      </c>
      <c r="Q1528" s="13"/>
      <c r="R1528" s="13" t="s">
        <v>43</v>
      </c>
      <c r="S1528" s="13" t="s">
        <v>6878</v>
      </c>
      <c r="T1528" s="13" t="s">
        <v>27</v>
      </c>
      <c r="U1528" s="13" t="s">
        <v>27</v>
      </c>
      <c r="V1528" s="13" t="s">
        <v>8949</v>
      </c>
      <c r="W1528" s="13">
        <v>0</v>
      </c>
      <c r="X1528" s="13">
        <v>3000</v>
      </c>
      <c r="Y1528" s="13"/>
      <c r="Z1528" s="15" t="str">
        <f>VLOOKUP(D1528,'ZOHO Export'!$H:$W,16,FALSE)</f>
        <v>Zied Maghrebi</v>
      </c>
      <c r="AA1528" s="15" t="str">
        <f>VLOOKUP(E1528,'ZOHO Export'!$H:$W,16,FALSE)</f>
        <v>Wissem Bensaid</v>
      </c>
    </row>
    <row r="1529" spans="1:27" x14ac:dyDescent="0.3">
      <c r="A1529" s="13" t="s">
        <v>2833</v>
      </c>
      <c r="B1529" s="13" t="s">
        <v>6240</v>
      </c>
      <c r="C1529" s="13"/>
      <c r="D1529" s="13" t="s">
        <v>11767</v>
      </c>
      <c r="E1529" s="13" t="s">
        <v>11767</v>
      </c>
      <c r="F1529" s="13"/>
      <c r="G1529" s="13" t="s">
        <v>930</v>
      </c>
      <c r="H1529" s="13" t="s">
        <v>29</v>
      </c>
      <c r="I1529" s="14">
        <v>44263</v>
      </c>
      <c r="J1529" s="14">
        <v>45443</v>
      </c>
      <c r="K1529" s="14">
        <v>45391</v>
      </c>
      <c r="L1529" s="13">
        <v>4950.1099999999997</v>
      </c>
      <c r="M1529" s="13" t="s">
        <v>11767</v>
      </c>
      <c r="N1529" s="13">
        <v>5</v>
      </c>
      <c r="O1529" s="13">
        <v>5</v>
      </c>
      <c r="P1529" s="13" t="s">
        <v>122</v>
      </c>
      <c r="Q1529" s="13"/>
      <c r="R1529" s="13" t="s">
        <v>43</v>
      </c>
      <c r="S1529" s="13" t="s">
        <v>6878</v>
      </c>
      <c r="T1529" s="13" t="s">
        <v>58</v>
      </c>
      <c r="U1529" s="13" t="s">
        <v>58</v>
      </c>
      <c r="V1529" s="13" t="s">
        <v>8950</v>
      </c>
      <c r="W1529" s="13">
        <v>0</v>
      </c>
      <c r="X1529" s="13">
        <v>62610.12</v>
      </c>
      <c r="Y1529" s="13"/>
      <c r="Z1529" s="15" t="str">
        <f>VLOOKUP(D1529,'ZOHO Export'!$H:$W,16,FALSE)</f>
        <v>Paqui Romero</v>
      </c>
      <c r="AA1529" s="15" t="str">
        <f>VLOOKUP(E1529,'ZOHO Export'!$H:$W,16,FALSE)</f>
        <v>Paqui Romero</v>
      </c>
    </row>
    <row r="1530" spans="1:27" x14ac:dyDescent="0.3">
      <c r="A1530" s="13" t="s">
        <v>2834</v>
      </c>
      <c r="B1530" s="13" t="s">
        <v>13481</v>
      </c>
      <c r="C1530" s="13"/>
      <c r="D1530" s="13" t="s">
        <v>11730</v>
      </c>
      <c r="E1530" s="13" t="s">
        <v>11649</v>
      </c>
      <c r="F1530" s="13"/>
      <c r="G1530" s="13" t="s">
        <v>127</v>
      </c>
      <c r="H1530" s="13" t="s">
        <v>29</v>
      </c>
      <c r="I1530" s="14">
        <v>44191</v>
      </c>
      <c r="J1530" s="14">
        <v>44249</v>
      </c>
      <c r="K1530" s="14">
        <v>44263</v>
      </c>
      <c r="L1530" s="13">
        <v>1000</v>
      </c>
      <c r="M1530" s="13" t="s">
        <v>11649</v>
      </c>
      <c r="N1530" s="13">
        <v>0</v>
      </c>
      <c r="O1530" s="13">
        <v>0</v>
      </c>
      <c r="P1530" s="13" t="s">
        <v>122</v>
      </c>
      <c r="Q1530" s="13"/>
      <c r="R1530" s="13" t="s">
        <v>25</v>
      </c>
      <c r="S1530" s="13" t="s">
        <v>6878</v>
      </c>
      <c r="T1530" s="13" t="s">
        <v>27</v>
      </c>
      <c r="U1530" s="13" t="s">
        <v>27</v>
      </c>
      <c r="V1530" s="13" t="s">
        <v>8951</v>
      </c>
      <c r="W1530" s="13">
        <v>0</v>
      </c>
      <c r="X1530" s="13">
        <v>1000</v>
      </c>
      <c r="Y1530" s="13"/>
      <c r="Z1530" s="15" t="str">
        <f>VLOOKUP(D1530,'ZOHO Export'!$H:$W,16,FALSE)</f>
        <v>Mansour Hamza</v>
      </c>
      <c r="AA1530" s="15" t="str">
        <f>VLOOKUP(E1530,'ZOHO Export'!$H:$W,16,FALSE)</f>
        <v>Wissem Bensaid</v>
      </c>
    </row>
    <row r="1531" spans="1:27" x14ac:dyDescent="0.3">
      <c r="A1531" s="13" t="s">
        <v>2835</v>
      </c>
      <c r="B1531" s="13" t="s">
        <v>13482</v>
      </c>
      <c r="C1531" s="13"/>
      <c r="D1531" s="13" t="s">
        <v>11736</v>
      </c>
      <c r="E1531" s="13" t="s">
        <v>11907</v>
      </c>
      <c r="F1531" s="13"/>
      <c r="G1531" s="13" t="s">
        <v>609</v>
      </c>
      <c r="H1531" s="13" t="s">
        <v>29</v>
      </c>
      <c r="I1531" s="14">
        <v>44263</v>
      </c>
      <c r="J1531" s="14">
        <v>45596</v>
      </c>
      <c r="K1531" s="14">
        <v>45628</v>
      </c>
      <c r="L1531" s="13">
        <v>15289.32</v>
      </c>
      <c r="M1531" s="13" t="s">
        <v>12323</v>
      </c>
      <c r="N1531" s="13">
        <v>14</v>
      </c>
      <c r="O1531" s="13">
        <v>17</v>
      </c>
      <c r="P1531" s="13" t="s">
        <v>122</v>
      </c>
      <c r="Q1531" s="13"/>
      <c r="R1531" s="13" t="s">
        <v>36</v>
      </c>
      <c r="S1531" s="13" t="s">
        <v>13483</v>
      </c>
      <c r="T1531" s="13" t="s">
        <v>58</v>
      </c>
      <c r="U1531" s="13" t="s">
        <v>11683</v>
      </c>
      <c r="V1531" s="13" t="s">
        <v>8952</v>
      </c>
      <c r="W1531" s="13">
        <v>12.68</v>
      </c>
      <c r="X1531" s="13">
        <v>606200.43999999994</v>
      </c>
      <c r="Y1531" s="13"/>
      <c r="Z1531" s="15" t="str">
        <f>VLOOKUP(D1531,'ZOHO Export'!$H:$W,16,FALSE)</f>
        <v>Begona Soto</v>
      </c>
      <c r="AA1531" s="15" t="e">
        <f>VLOOKUP(E1531,'ZOHO Export'!$H:$W,16,FALSE)</f>
        <v>#N/A</v>
      </c>
    </row>
    <row r="1532" spans="1:27" x14ac:dyDescent="0.3">
      <c r="A1532" s="13" t="s">
        <v>2837</v>
      </c>
      <c r="B1532" s="13" t="s">
        <v>5687</v>
      </c>
      <c r="C1532" s="13"/>
      <c r="D1532" s="13" t="s">
        <v>12601</v>
      </c>
      <c r="E1532" s="13" t="s">
        <v>11785</v>
      </c>
      <c r="F1532" s="13" t="s">
        <v>11723</v>
      </c>
      <c r="G1532" s="13" t="s">
        <v>2549</v>
      </c>
      <c r="H1532" s="13" t="s">
        <v>59</v>
      </c>
      <c r="I1532" s="14">
        <v>44256</v>
      </c>
      <c r="J1532" s="14">
        <v>44453</v>
      </c>
      <c r="K1532" s="14">
        <v>44369</v>
      </c>
      <c r="L1532" s="13">
        <v>53482.75</v>
      </c>
      <c r="M1532" s="13" t="s">
        <v>11785</v>
      </c>
      <c r="N1532" s="13">
        <v>1</v>
      </c>
      <c r="O1532" s="13">
        <v>1</v>
      </c>
      <c r="P1532" s="13" t="s">
        <v>122</v>
      </c>
      <c r="Q1532" s="13"/>
      <c r="R1532" s="13" t="s">
        <v>75</v>
      </c>
      <c r="S1532" s="13" t="s">
        <v>6878</v>
      </c>
      <c r="T1532" s="13" t="s">
        <v>38</v>
      </c>
      <c r="U1532" s="13" t="s">
        <v>38</v>
      </c>
      <c r="V1532" s="13" t="s">
        <v>8953</v>
      </c>
      <c r="W1532" s="13">
        <v>56112</v>
      </c>
      <c r="X1532" s="13">
        <v>89554.75</v>
      </c>
      <c r="Y1532" s="13"/>
      <c r="Z1532" s="15" t="e">
        <f>VLOOKUP(D1532,'ZOHO Export'!$H:$W,16,FALSE)</f>
        <v>#N/A</v>
      </c>
      <c r="AA1532" s="15" t="str">
        <f>VLOOKUP(E1532,'ZOHO Export'!$H:$W,16,FALSE)</f>
        <v>Nicolas Dubois</v>
      </c>
    </row>
    <row r="1533" spans="1:27" x14ac:dyDescent="0.3">
      <c r="A1533" s="13" t="s">
        <v>2838</v>
      </c>
      <c r="B1533" s="13" t="s">
        <v>6243</v>
      </c>
      <c r="C1533" s="13"/>
      <c r="D1533" s="13" t="s">
        <v>11787</v>
      </c>
      <c r="E1533" s="13" t="s">
        <v>12585</v>
      </c>
      <c r="F1533" s="13" t="s">
        <v>11723</v>
      </c>
      <c r="G1533" s="13" t="s">
        <v>2839</v>
      </c>
      <c r="H1533" s="13" t="s">
        <v>59</v>
      </c>
      <c r="I1533" s="14">
        <v>44166</v>
      </c>
      <c r="J1533" s="14">
        <v>44712</v>
      </c>
      <c r="K1533" s="13"/>
      <c r="L1533" s="13"/>
      <c r="M1533" s="13"/>
      <c r="N1533" s="13">
        <v>0</v>
      </c>
      <c r="O1533" s="13"/>
      <c r="P1533" s="13" t="s">
        <v>122</v>
      </c>
      <c r="Q1533" s="13"/>
      <c r="R1533" s="13" t="s">
        <v>36</v>
      </c>
      <c r="S1533" s="13" t="s">
        <v>13484</v>
      </c>
      <c r="T1533" s="13" t="s">
        <v>53</v>
      </c>
      <c r="U1533" s="13" t="s">
        <v>11864</v>
      </c>
      <c r="V1533" s="13" t="s">
        <v>8954</v>
      </c>
      <c r="W1533" s="13">
        <v>65000</v>
      </c>
      <c r="X1533" s="13"/>
      <c r="Y1533" s="13"/>
      <c r="Z1533" s="15" t="str">
        <f>VLOOKUP(D1533,'ZOHO Export'!$H:$W,16,FALSE)</f>
        <v>Carlos Bravo Fernández</v>
      </c>
      <c r="AA1533" s="15" t="e">
        <f>VLOOKUP(E1533,'ZOHO Export'!$H:$W,16,FALSE)</f>
        <v>#N/A</v>
      </c>
    </row>
    <row r="1534" spans="1:27" x14ac:dyDescent="0.3">
      <c r="A1534" s="13" t="s">
        <v>2840</v>
      </c>
      <c r="B1534" s="13" t="s">
        <v>6244</v>
      </c>
      <c r="C1534" s="13"/>
      <c r="D1534" s="13" t="s">
        <v>11771</v>
      </c>
      <c r="E1534" s="13" t="s">
        <v>11652</v>
      </c>
      <c r="F1534" s="13"/>
      <c r="G1534" s="13" t="s">
        <v>233</v>
      </c>
      <c r="H1534" s="13" t="s">
        <v>29</v>
      </c>
      <c r="I1534" s="14">
        <v>44252</v>
      </c>
      <c r="J1534" s="14">
        <v>44346</v>
      </c>
      <c r="K1534" s="13"/>
      <c r="L1534" s="13"/>
      <c r="M1534" s="13"/>
      <c r="N1534" s="13">
        <v>0</v>
      </c>
      <c r="O1534" s="13"/>
      <c r="P1534" s="13" t="s">
        <v>122</v>
      </c>
      <c r="Q1534" s="13"/>
      <c r="R1534" s="13" t="s">
        <v>36</v>
      </c>
      <c r="S1534" s="13" t="s">
        <v>13485</v>
      </c>
      <c r="T1534" s="13" t="s">
        <v>84</v>
      </c>
      <c r="U1534" s="13" t="s">
        <v>84</v>
      </c>
      <c r="V1534" s="13" t="s">
        <v>8955</v>
      </c>
      <c r="W1534" s="13">
        <v>1</v>
      </c>
      <c r="X1534" s="13"/>
      <c r="Y1534" s="13"/>
      <c r="Z1534" s="15" t="str">
        <f>VLOOKUP(D1534,'ZOHO Export'!$H:$W,16,FALSE)</f>
        <v>Mark Sensenig</v>
      </c>
      <c r="AA1534" s="15" t="str">
        <f>VLOOKUP(E1534,'ZOHO Export'!$H:$W,16,FALSE)</f>
        <v>Karel De Swert</v>
      </c>
    </row>
    <row r="1535" spans="1:27" x14ac:dyDescent="0.3">
      <c r="A1535" s="13" t="s">
        <v>2841</v>
      </c>
      <c r="B1535" s="13" t="s">
        <v>6245</v>
      </c>
      <c r="C1535" s="13"/>
      <c r="D1535" s="13" t="s">
        <v>11717</v>
      </c>
      <c r="E1535" s="13" t="s">
        <v>11936</v>
      </c>
      <c r="F1535" s="13"/>
      <c r="G1535" s="13" t="s">
        <v>2742</v>
      </c>
      <c r="H1535" s="13" t="s">
        <v>29</v>
      </c>
      <c r="I1535" s="14">
        <v>44252</v>
      </c>
      <c r="J1535" s="14">
        <v>44377</v>
      </c>
      <c r="K1535" s="14">
        <v>44252</v>
      </c>
      <c r="L1535" s="13">
        <v>30941.8</v>
      </c>
      <c r="M1535" s="13" t="s">
        <v>11717</v>
      </c>
      <c r="N1535" s="13">
        <v>0</v>
      </c>
      <c r="O1535" s="13">
        <v>0</v>
      </c>
      <c r="P1535" s="13" t="s">
        <v>122</v>
      </c>
      <c r="Q1535" s="13"/>
      <c r="R1535" s="13" t="s">
        <v>82</v>
      </c>
      <c r="S1535" s="13" t="s">
        <v>13486</v>
      </c>
      <c r="T1535" s="13" t="s">
        <v>178</v>
      </c>
      <c r="U1535" s="13" t="s">
        <v>178</v>
      </c>
      <c r="V1535" s="13" t="s">
        <v>8956</v>
      </c>
      <c r="W1535" s="13">
        <v>0</v>
      </c>
      <c r="X1535" s="13">
        <v>30941.8</v>
      </c>
      <c r="Y1535" s="13"/>
      <c r="Z1535" s="15" t="str">
        <f>VLOOKUP(D1535,'ZOHO Export'!$H:$W,16,FALSE)</f>
        <v>Fiete Heinrich</v>
      </c>
      <c r="AA1535" s="15" t="str">
        <f>VLOOKUP(E1535,'ZOHO Export'!$H:$W,16,FALSE)</f>
        <v>Philippe Fürst</v>
      </c>
    </row>
    <row r="1536" spans="1:27" x14ac:dyDescent="0.3">
      <c r="A1536" s="13" t="s">
        <v>2843</v>
      </c>
      <c r="B1536" s="13" t="s">
        <v>6246</v>
      </c>
      <c r="C1536" s="13"/>
      <c r="D1536" s="13" t="s">
        <v>13404</v>
      </c>
      <c r="E1536" s="13" t="s">
        <v>11708</v>
      </c>
      <c r="F1536" s="13" t="s">
        <v>13404</v>
      </c>
      <c r="G1536" s="13" t="s">
        <v>2844</v>
      </c>
      <c r="H1536" s="13" t="s">
        <v>59</v>
      </c>
      <c r="I1536" s="14">
        <v>44252</v>
      </c>
      <c r="J1536" s="14">
        <v>44285</v>
      </c>
      <c r="K1536" s="14">
        <v>44252</v>
      </c>
      <c r="L1536" s="13">
        <v>2262.7800000000002</v>
      </c>
      <c r="M1536" s="13" t="s">
        <v>11708</v>
      </c>
      <c r="N1536" s="13">
        <v>0</v>
      </c>
      <c r="O1536" s="13">
        <v>0</v>
      </c>
      <c r="P1536" s="13" t="s">
        <v>122</v>
      </c>
      <c r="Q1536" s="13"/>
      <c r="R1536" s="13" t="s">
        <v>43</v>
      </c>
      <c r="S1536" s="13" t="s">
        <v>11709</v>
      </c>
      <c r="T1536" s="13" t="s">
        <v>38</v>
      </c>
      <c r="U1536" s="13" t="s">
        <v>38</v>
      </c>
      <c r="V1536" s="13" t="s">
        <v>8957</v>
      </c>
      <c r="W1536" s="13">
        <v>0</v>
      </c>
      <c r="X1536" s="13">
        <v>2262.7800000000002</v>
      </c>
      <c r="Y1536" s="13"/>
      <c r="Z1536" s="15" t="e">
        <f>VLOOKUP(D1536,'ZOHO Export'!$H:$W,16,FALSE)</f>
        <v>#N/A</v>
      </c>
      <c r="AA1536" s="15" t="str">
        <f>VLOOKUP(E1536,'ZOHO Export'!$H:$W,16,FALSE)</f>
        <v>Jurgen Van Den Driessche</v>
      </c>
    </row>
    <row r="1537" spans="1:27" x14ac:dyDescent="0.3">
      <c r="A1537" s="13" t="s">
        <v>2845</v>
      </c>
      <c r="B1537" s="13" t="s">
        <v>6247</v>
      </c>
      <c r="C1537" s="13"/>
      <c r="D1537" s="13" t="s">
        <v>11708</v>
      </c>
      <c r="E1537" s="13" t="s">
        <v>11708</v>
      </c>
      <c r="F1537" s="13" t="s">
        <v>11723</v>
      </c>
      <c r="G1537" s="13" t="s">
        <v>2846</v>
      </c>
      <c r="H1537" s="13" t="s">
        <v>59</v>
      </c>
      <c r="I1537" s="14">
        <v>44251</v>
      </c>
      <c r="J1537" s="14">
        <v>45169</v>
      </c>
      <c r="K1537" s="14">
        <v>44957</v>
      </c>
      <c r="L1537" s="13">
        <v>7992</v>
      </c>
      <c r="M1537" s="13" t="s">
        <v>11708</v>
      </c>
      <c r="N1537" s="13">
        <v>3</v>
      </c>
      <c r="O1537" s="13">
        <v>3</v>
      </c>
      <c r="P1537" s="13" t="s">
        <v>122</v>
      </c>
      <c r="Q1537" s="13"/>
      <c r="R1537" s="13" t="s">
        <v>36</v>
      </c>
      <c r="S1537" s="13" t="s">
        <v>11709</v>
      </c>
      <c r="T1537" s="13" t="s">
        <v>38</v>
      </c>
      <c r="U1537" s="13" t="s">
        <v>38</v>
      </c>
      <c r="V1537" s="13" t="s">
        <v>8958</v>
      </c>
      <c r="W1537" s="13">
        <v>65000000</v>
      </c>
      <c r="X1537" s="13">
        <v>95686.61</v>
      </c>
      <c r="Y1537" s="13"/>
      <c r="Z1537" s="15" t="str">
        <f>VLOOKUP(D1537,'ZOHO Export'!$H:$W,16,FALSE)</f>
        <v>Jurgen Van Den Driessche</v>
      </c>
      <c r="AA1537" s="15" t="str">
        <f>VLOOKUP(E1537,'ZOHO Export'!$H:$W,16,FALSE)</f>
        <v>Jurgen Van Den Driessche</v>
      </c>
    </row>
    <row r="1538" spans="1:27" x14ac:dyDescent="0.3">
      <c r="A1538" s="13" t="s">
        <v>2847</v>
      </c>
      <c r="B1538" s="13" t="s">
        <v>6248</v>
      </c>
      <c r="C1538" s="13"/>
      <c r="D1538" s="13" t="s">
        <v>11829</v>
      </c>
      <c r="E1538" s="13" t="s">
        <v>13210</v>
      </c>
      <c r="F1538" s="13" t="s">
        <v>11723</v>
      </c>
      <c r="G1538" s="13" t="s">
        <v>334</v>
      </c>
      <c r="H1538" s="13" t="s">
        <v>59</v>
      </c>
      <c r="I1538" s="14">
        <v>44200</v>
      </c>
      <c r="J1538" s="14">
        <v>44620</v>
      </c>
      <c r="K1538" s="14">
        <v>44250</v>
      </c>
      <c r="L1538" s="13">
        <v>22845.599999999999</v>
      </c>
      <c r="M1538" s="13" t="s">
        <v>11829</v>
      </c>
      <c r="N1538" s="13">
        <v>0</v>
      </c>
      <c r="O1538" s="13">
        <v>0</v>
      </c>
      <c r="P1538" s="13" t="s">
        <v>122</v>
      </c>
      <c r="Q1538" s="13"/>
      <c r="R1538" s="13" t="s">
        <v>82</v>
      </c>
      <c r="S1538" s="13" t="s">
        <v>6878</v>
      </c>
      <c r="T1538" s="13" t="s">
        <v>38</v>
      </c>
      <c r="U1538" s="13" t="s">
        <v>38</v>
      </c>
      <c r="V1538" s="13" t="s">
        <v>8959</v>
      </c>
      <c r="W1538" s="13">
        <v>5</v>
      </c>
      <c r="X1538" s="13">
        <v>22845.599999999999</v>
      </c>
      <c r="Y1538" s="13" t="s">
        <v>9619</v>
      </c>
      <c r="Z1538" s="15" t="str">
        <f>VLOOKUP(D1538,'ZOHO Export'!$H:$W,16,FALSE)</f>
        <v>William Beyst</v>
      </c>
      <c r="AA1538" s="15" t="e">
        <f>VLOOKUP(E1538,'ZOHO Export'!$H:$W,16,FALSE)</f>
        <v>#N/A</v>
      </c>
    </row>
    <row r="1539" spans="1:27" x14ac:dyDescent="0.3">
      <c r="A1539" s="13" t="s">
        <v>2848</v>
      </c>
      <c r="B1539" s="13" t="s">
        <v>5883</v>
      </c>
      <c r="C1539" s="13"/>
      <c r="D1539" s="13" t="s">
        <v>11675</v>
      </c>
      <c r="E1539" s="13" t="s">
        <v>11652</v>
      </c>
      <c r="F1539" s="13"/>
      <c r="G1539" s="13" t="s">
        <v>1243</v>
      </c>
      <c r="H1539" s="13" t="s">
        <v>29</v>
      </c>
      <c r="I1539" s="14">
        <v>44215</v>
      </c>
      <c r="J1539" s="14">
        <v>44253</v>
      </c>
      <c r="K1539" s="14">
        <v>44245</v>
      </c>
      <c r="L1539" s="13">
        <v>2979.36</v>
      </c>
      <c r="M1539" s="13" t="s">
        <v>11675</v>
      </c>
      <c r="N1539" s="13">
        <v>0</v>
      </c>
      <c r="O1539" s="13">
        <v>0</v>
      </c>
      <c r="P1539" s="13" t="s">
        <v>122</v>
      </c>
      <c r="Q1539" s="13"/>
      <c r="R1539" s="13" t="s">
        <v>82</v>
      </c>
      <c r="S1539" s="13" t="s">
        <v>11653</v>
      </c>
      <c r="T1539" s="13" t="s">
        <v>84</v>
      </c>
      <c r="U1539" s="13" t="s">
        <v>84</v>
      </c>
      <c r="V1539" s="13" t="s">
        <v>13487</v>
      </c>
      <c r="W1539" s="13">
        <v>0</v>
      </c>
      <c r="X1539" s="13">
        <v>2979.36</v>
      </c>
      <c r="Y1539" s="13"/>
      <c r="Z1539" s="15" t="str">
        <f>VLOOKUP(D1539,'ZOHO Export'!$H:$W,16,FALSE)</f>
        <v>Pranay Pawar</v>
      </c>
      <c r="AA1539" s="15" t="str">
        <f>VLOOKUP(E1539,'ZOHO Export'!$H:$W,16,FALSE)</f>
        <v>Karel De Swert</v>
      </c>
    </row>
    <row r="1540" spans="1:27" x14ac:dyDescent="0.3">
      <c r="A1540" s="13" t="s">
        <v>2849</v>
      </c>
      <c r="B1540" s="13" t="s">
        <v>6249</v>
      </c>
      <c r="C1540" s="13"/>
      <c r="D1540" s="13" t="s">
        <v>11671</v>
      </c>
      <c r="E1540" s="13" t="s">
        <v>11785</v>
      </c>
      <c r="F1540" s="13" t="s">
        <v>12377</v>
      </c>
      <c r="G1540" s="13" t="s">
        <v>2163</v>
      </c>
      <c r="H1540" s="13" t="s">
        <v>29</v>
      </c>
      <c r="I1540" s="14">
        <v>44244</v>
      </c>
      <c r="J1540" s="14">
        <v>44510</v>
      </c>
      <c r="K1540" s="14">
        <v>44244</v>
      </c>
      <c r="L1540" s="13">
        <v>38538</v>
      </c>
      <c r="M1540" s="13" t="s">
        <v>11785</v>
      </c>
      <c r="N1540" s="13">
        <v>0</v>
      </c>
      <c r="O1540" s="13">
        <v>0</v>
      </c>
      <c r="P1540" s="13" t="s">
        <v>122</v>
      </c>
      <c r="Q1540" s="13"/>
      <c r="R1540" s="13" t="s">
        <v>75</v>
      </c>
      <c r="S1540" s="13" t="s">
        <v>13488</v>
      </c>
      <c r="T1540" s="13" t="s">
        <v>38</v>
      </c>
      <c r="U1540" s="13" t="s">
        <v>38</v>
      </c>
      <c r="V1540" s="13" t="s">
        <v>8961</v>
      </c>
      <c r="W1540" s="13">
        <v>0</v>
      </c>
      <c r="X1540" s="13">
        <v>38538</v>
      </c>
      <c r="Y1540" s="13"/>
      <c r="Z1540" s="15" t="str">
        <f>VLOOKUP(D1540,'ZOHO Export'!$H:$W,16,FALSE)</f>
        <v>Yves Debaisieux</v>
      </c>
      <c r="AA1540" s="15" t="str">
        <f>VLOOKUP(E1540,'ZOHO Export'!$H:$W,16,FALSE)</f>
        <v>Nicolas Dubois</v>
      </c>
    </row>
    <row r="1541" spans="1:27" x14ac:dyDescent="0.3">
      <c r="A1541" s="13" t="s">
        <v>2850</v>
      </c>
      <c r="B1541" s="13" t="s">
        <v>6250</v>
      </c>
      <c r="C1541" s="13"/>
      <c r="D1541" s="13" t="s">
        <v>11917</v>
      </c>
      <c r="E1541" s="13" t="s">
        <v>11762</v>
      </c>
      <c r="F1541" s="13"/>
      <c r="G1541" s="13" t="s">
        <v>2851</v>
      </c>
      <c r="H1541" s="13" t="s">
        <v>29</v>
      </c>
      <c r="I1541" s="14">
        <v>44239</v>
      </c>
      <c r="J1541" s="14">
        <v>44400</v>
      </c>
      <c r="K1541" s="13"/>
      <c r="L1541" s="13"/>
      <c r="M1541" s="13"/>
      <c r="N1541" s="13">
        <v>0</v>
      </c>
      <c r="O1541" s="13"/>
      <c r="P1541" s="13" t="s">
        <v>122</v>
      </c>
      <c r="Q1541" s="13"/>
      <c r="R1541" s="13" t="s">
        <v>82</v>
      </c>
      <c r="S1541" s="13" t="s">
        <v>13489</v>
      </c>
      <c r="T1541" s="13" t="s">
        <v>503</v>
      </c>
      <c r="U1541" s="13" t="s">
        <v>13490</v>
      </c>
      <c r="V1541" s="13" t="s">
        <v>8962</v>
      </c>
      <c r="W1541" s="13">
        <v>0.4</v>
      </c>
      <c r="X1541" s="13"/>
      <c r="Y1541" s="13"/>
      <c r="Z1541" s="15" t="str">
        <f>VLOOKUP(D1541,'ZOHO Export'!$H:$W,16,FALSE)</f>
        <v>Andrei Stoicescu</v>
      </c>
      <c r="AA1541" s="15" t="str">
        <f>VLOOKUP(E1541,'ZOHO Export'!$H:$W,16,FALSE)</f>
        <v>Boris Krastev</v>
      </c>
    </row>
    <row r="1542" spans="1:27" x14ac:dyDescent="0.3">
      <c r="A1542" s="13" t="s">
        <v>2853</v>
      </c>
      <c r="B1542" s="13" t="s">
        <v>6251</v>
      </c>
      <c r="C1542" s="13" t="s">
        <v>13491</v>
      </c>
      <c r="D1542" s="13" t="s">
        <v>12711</v>
      </c>
      <c r="E1542" s="13" t="s">
        <v>11936</v>
      </c>
      <c r="F1542" s="13" t="s">
        <v>11723</v>
      </c>
      <c r="G1542" s="13" t="s">
        <v>2839</v>
      </c>
      <c r="H1542" s="13" t="s">
        <v>29</v>
      </c>
      <c r="I1542" s="14">
        <v>44230</v>
      </c>
      <c r="J1542" s="14">
        <v>45495</v>
      </c>
      <c r="K1542" s="14">
        <v>44621</v>
      </c>
      <c r="L1542" s="13">
        <v>11999.35</v>
      </c>
      <c r="M1542" s="13" t="s">
        <v>13192</v>
      </c>
      <c r="N1542" s="13">
        <v>6</v>
      </c>
      <c r="O1542" s="13">
        <v>8</v>
      </c>
      <c r="P1542" s="13" t="s">
        <v>122</v>
      </c>
      <c r="Q1542" s="13"/>
      <c r="R1542" s="13" t="s">
        <v>36</v>
      </c>
      <c r="S1542" s="13" t="s">
        <v>13492</v>
      </c>
      <c r="T1542" s="13" t="s">
        <v>38</v>
      </c>
      <c r="U1542" s="13" t="s">
        <v>11801</v>
      </c>
      <c r="V1542" s="13" t="s">
        <v>8963</v>
      </c>
      <c r="W1542" s="13">
        <v>295286</v>
      </c>
      <c r="X1542" s="13">
        <v>301282.12</v>
      </c>
      <c r="Y1542" s="13"/>
      <c r="Z1542" s="15" t="e">
        <f>VLOOKUP(D1542,'ZOHO Export'!$H:$W,16,FALSE)</f>
        <v>#N/A</v>
      </c>
      <c r="AA1542" s="15" t="str">
        <f>VLOOKUP(E1542,'ZOHO Export'!$H:$W,16,FALSE)</f>
        <v>Philippe Fürst</v>
      </c>
    </row>
    <row r="1543" spans="1:27" x14ac:dyDescent="0.3">
      <c r="A1543" s="13" t="s">
        <v>2854</v>
      </c>
      <c r="B1543" s="13" t="s">
        <v>6252</v>
      </c>
      <c r="C1543" s="13"/>
      <c r="D1543" s="13" t="s">
        <v>11676</v>
      </c>
      <c r="E1543" s="13" t="s">
        <v>11765</v>
      </c>
      <c r="F1543" s="13"/>
      <c r="G1543" s="13" t="s">
        <v>2855</v>
      </c>
      <c r="H1543" s="13" t="s">
        <v>29</v>
      </c>
      <c r="I1543" s="14">
        <v>44229</v>
      </c>
      <c r="J1543" s="14">
        <v>45596</v>
      </c>
      <c r="K1543" s="14">
        <v>44229</v>
      </c>
      <c r="L1543" s="13">
        <v>118025</v>
      </c>
      <c r="M1543" s="13" t="s">
        <v>11765</v>
      </c>
      <c r="N1543" s="13">
        <v>0</v>
      </c>
      <c r="O1543" s="13">
        <v>0</v>
      </c>
      <c r="P1543" s="13" t="s">
        <v>122</v>
      </c>
      <c r="Q1543" s="13"/>
      <c r="R1543" s="13" t="s">
        <v>43</v>
      </c>
      <c r="S1543" s="13" t="s">
        <v>13493</v>
      </c>
      <c r="T1543" s="13" t="s">
        <v>89</v>
      </c>
      <c r="U1543" s="13" t="s">
        <v>89</v>
      </c>
      <c r="V1543" s="13" t="s">
        <v>13494</v>
      </c>
      <c r="W1543" s="13">
        <v>0.01</v>
      </c>
      <c r="X1543" s="13">
        <v>118025</v>
      </c>
      <c r="Y1543" s="13"/>
      <c r="Z1543" s="15" t="str">
        <f>VLOOKUP(D1543,'ZOHO Export'!$H:$W,16,FALSE)</f>
        <v>Nevena Banova</v>
      </c>
      <c r="AA1543" s="15" t="str">
        <f>VLOOKUP(E1543,'ZOHO Export'!$H:$W,16,FALSE)</f>
        <v>Tsanko Mihov</v>
      </c>
    </row>
    <row r="1544" spans="1:27" x14ac:dyDescent="0.3">
      <c r="A1544" s="13" t="s">
        <v>2856</v>
      </c>
      <c r="B1544" s="13" t="s">
        <v>6253</v>
      </c>
      <c r="C1544" s="13"/>
      <c r="D1544" s="13" t="s">
        <v>13045</v>
      </c>
      <c r="E1544" s="13" t="s">
        <v>12682</v>
      </c>
      <c r="F1544" s="13" t="s">
        <v>11723</v>
      </c>
      <c r="G1544" s="13" t="s">
        <v>13495</v>
      </c>
      <c r="H1544" s="13" t="s">
        <v>29</v>
      </c>
      <c r="I1544" s="14">
        <v>44229</v>
      </c>
      <c r="J1544" s="14">
        <v>44308</v>
      </c>
      <c r="K1544" s="14">
        <v>44229</v>
      </c>
      <c r="L1544" s="13">
        <v>6060</v>
      </c>
      <c r="M1544" s="13" t="s">
        <v>13496</v>
      </c>
      <c r="N1544" s="13">
        <v>0</v>
      </c>
      <c r="O1544" s="13">
        <v>0</v>
      </c>
      <c r="P1544" s="13" t="s">
        <v>122</v>
      </c>
      <c r="Q1544" s="13"/>
      <c r="R1544" s="13" t="s">
        <v>36</v>
      </c>
      <c r="S1544" s="13" t="s">
        <v>13484</v>
      </c>
      <c r="T1544" s="13" t="s">
        <v>53</v>
      </c>
      <c r="U1544" s="13" t="s">
        <v>11864</v>
      </c>
      <c r="V1544" s="13" t="s">
        <v>8964</v>
      </c>
      <c r="W1544" s="13">
        <v>40</v>
      </c>
      <c r="X1544" s="13">
        <v>6060</v>
      </c>
      <c r="Y1544" s="13"/>
      <c r="Z1544" s="15" t="str">
        <f>VLOOKUP(D1544,'ZOHO Export'!$H:$W,16,FALSE)</f>
        <v>Mouhamad Jida</v>
      </c>
      <c r="AA1544" s="15" t="e">
        <f>VLOOKUP(E1544,'ZOHO Export'!$H:$W,16,FALSE)</f>
        <v>#N/A</v>
      </c>
    </row>
    <row r="1545" spans="1:27" x14ac:dyDescent="0.3">
      <c r="A1545" s="13" t="s">
        <v>2859</v>
      </c>
      <c r="B1545" s="13" t="s">
        <v>6254</v>
      </c>
      <c r="C1545" s="13"/>
      <c r="D1545" s="13" t="s">
        <v>12607</v>
      </c>
      <c r="E1545" s="13" t="s">
        <v>11936</v>
      </c>
      <c r="F1545" s="13"/>
      <c r="G1545" s="13" t="s">
        <v>1768</v>
      </c>
      <c r="H1545" s="13" t="s">
        <v>29</v>
      </c>
      <c r="I1545" s="14">
        <v>44229</v>
      </c>
      <c r="J1545" s="14">
        <v>45176</v>
      </c>
      <c r="K1545" s="14">
        <v>45103</v>
      </c>
      <c r="L1545" s="13">
        <v>5228.16</v>
      </c>
      <c r="M1545" s="13" t="s">
        <v>12607</v>
      </c>
      <c r="N1545" s="13">
        <v>8</v>
      </c>
      <c r="O1545" s="13">
        <v>8</v>
      </c>
      <c r="P1545" s="13" t="s">
        <v>122</v>
      </c>
      <c r="Q1545" s="13"/>
      <c r="R1545" s="13" t="s">
        <v>43</v>
      </c>
      <c r="S1545" s="13" t="s">
        <v>12845</v>
      </c>
      <c r="T1545" s="13" t="s">
        <v>178</v>
      </c>
      <c r="U1545" s="13" t="s">
        <v>12798</v>
      </c>
      <c r="V1545" s="13" t="s">
        <v>8965</v>
      </c>
      <c r="W1545" s="13">
        <v>500000</v>
      </c>
      <c r="X1545" s="13">
        <v>68138.86</v>
      </c>
      <c r="Y1545" s="13"/>
      <c r="Z1545" s="15" t="e">
        <f>VLOOKUP(D1545,'ZOHO Export'!$H:$W,16,FALSE)</f>
        <v>#N/A</v>
      </c>
      <c r="AA1545" s="15" t="str">
        <f>VLOOKUP(E1545,'ZOHO Export'!$H:$W,16,FALSE)</f>
        <v>Philippe Fürst</v>
      </c>
    </row>
    <row r="1546" spans="1:27" x14ac:dyDescent="0.3">
      <c r="A1546" s="13" t="s">
        <v>2860</v>
      </c>
      <c r="B1546" s="13" t="s">
        <v>13497</v>
      </c>
      <c r="C1546" s="13"/>
      <c r="D1546" s="13" t="s">
        <v>11673</v>
      </c>
      <c r="E1546" s="13" t="s">
        <v>11785</v>
      </c>
      <c r="F1546" s="13" t="s">
        <v>13206</v>
      </c>
      <c r="G1546" s="13" t="s">
        <v>2861</v>
      </c>
      <c r="H1546" s="13" t="s">
        <v>29</v>
      </c>
      <c r="I1546" s="14">
        <v>44228</v>
      </c>
      <c r="J1546" s="14">
        <v>44260</v>
      </c>
      <c r="K1546" s="14">
        <v>44228</v>
      </c>
      <c r="L1546" s="13">
        <v>22496</v>
      </c>
      <c r="M1546" s="13" t="s">
        <v>11785</v>
      </c>
      <c r="N1546" s="13">
        <v>0</v>
      </c>
      <c r="O1546" s="13">
        <v>0</v>
      </c>
      <c r="P1546" s="13" t="s">
        <v>122</v>
      </c>
      <c r="Q1546" s="13"/>
      <c r="R1546" s="13" t="s">
        <v>75</v>
      </c>
      <c r="S1546" s="13" t="s">
        <v>13498</v>
      </c>
      <c r="T1546" s="13" t="s">
        <v>38</v>
      </c>
      <c r="U1546" s="13" t="s">
        <v>38</v>
      </c>
      <c r="V1546" s="13" t="s">
        <v>8966</v>
      </c>
      <c r="W1546" s="13">
        <v>0</v>
      </c>
      <c r="X1546" s="13">
        <v>22496</v>
      </c>
      <c r="Y1546" s="13"/>
      <c r="Z1546" s="15" t="str">
        <f>VLOOKUP(D1546,'ZOHO Export'!$H:$W,16,FALSE)</f>
        <v>Loïc Bouvier</v>
      </c>
      <c r="AA1546" s="15" t="str">
        <f>VLOOKUP(E1546,'ZOHO Export'!$H:$W,16,FALSE)</f>
        <v>Nicolas Dubois</v>
      </c>
    </row>
    <row r="1547" spans="1:27" x14ac:dyDescent="0.3">
      <c r="A1547" s="13" t="s">
        <v>2863</v>
      </c>
      <c r="B1547" s="13" t="s">
        <v>6256</v>
      </c>
      <c r="C1547" s="13" t="s">
        <v>13499</v>
      </c>
      <c r="D1547" s="13" t="s">
        <v>12503</v>
      </c>
      <c r="E1547" s="13" t="s">
        <v>11844</v>
      </c>
      <c r="F1547" s="13" t="s">
        <v>11723</v>
      </c>
      <c r="G1547" s="13" t="s">
        <v>207</v>
      </c>
      <c r="H1547" s="13" t="s">
        <v>59</v>
      </c>
      <c r="I1547" s="14">
        <v>44228</v>
      </c>
      <c r="J1547" s="14">
        <v>44561</v>
      </c>
      <c r="K1547" s="14">
        <v>44532</v>
      </c>
      <c r="L1547" s="13">
        <v>44800</v>
      </c>
      <c r="M1547" s="13" t="s">
        <v>11844</v>
      </c>
      <c r="N1547" s="13">
        <v>5</v>
      </c>
      <c r="O1547" s="13">
        <v>10</v>
      </c>
      <c r="P1547" s="13" t="s">
        <v>122</v>
      </c>
      <c r="Q1547" s="13"/>
      <c r="R1547" s="13" t="s">
        <v>43</v>
      </c>
      <c r="S1547" s="13" t="s">
        <v>13500</v>
      </c>
      <c r="T1547" s="13" t="s">
        <v>38</v>
      </c>
      <c r="U1547" s="13" t="s">
        <v>38</v>
      </c>
      <c r="V1547" s="13" t="s">
        <v>8967</v>
      </c>
      <c r="W1547" s="13">
        <v>0.16</v>
      </c>
      <c r="X1547" s="13">
        <v>320576.76</v>
      </c>
      <c r="Y1547" s="13"/>
      <c r="Z1547" s="15" t="e">
        <f>VLOOKUP(D1547,'ZOHO Export'!$H:$W,16,FALSE)</f>
        <v>#N/A</v>
      </c>
      <c r="AA1547" s="15" t="e">
        <f>VLOOKUP(E1547,'ZOHO Export'!$H:$W,16,FALSE)</f>
        <v>#N/A</v>
      </c>
    </row>
    <row r="1548" spans="1:27" x14ac:dyDescent="0.3">
      <c r="A1548" s="13" t="s">
        <v>2866</v>
      </c>
      <c r="B1548" s="13" t="s">
        <v>6257</v>
      </c>
      <c r="C1548" s="13"/>
      <c r="D1548" s="13" t="s">
        <v>11697</v>
      </c>
      <c r="E1548" s="13" t="s">
        <v>11767</v>
      </c>
      <c r="F1548" s="13"/>
      <c r="G1548" s="13" t="s">
        <v>199</v>
      </c>
      <c r="H1548" s="13" t="s">
        <v>29</v>
      </c>
      <c r="I1548" s="14">
        <v>44225</v>
      </c>
      <c r="J1548" s="14">
        <v>45473</v>
      </c>
      <c r="K1548" s="14">
        <v>45439</v>
      </c>
      <c r="L1548" s="13">
        <v>-8062</v>
      </c>
      <c r="M1548" s="13" t="s">
        <v>11697</v>
      </c>
      <c r="N1548" s="13">
        <v>6</v>
      </c>
      <c r="O1548" s="13">
        <v>6</v>
      </c>
      <c r="P1548" s="13" t="s">
        <v>122</v>
      </c>
      <c r="Q1548" s="13"/>
      <c r="R1548" s="13" t="s">
        <v>43</v>
      </c>
      <c r="S1548" s="13" t="s">
        <v>6878</v>
      </c>
      <c r="T1548" s="13" t="s">
        <v>58</v>
      </c>
      <c r="U1548" s="13" t="s">
        <v>11683</v>
      </c>
      <c r="V1548" s="13" t="s">
        <v>8968</v>
      </c>
      <c r="W1548" s="13">
        <v>25</v>
      </c>
      <c r="X1548" s="13">
        <v>209396.8</v>
      </c>
      <c r="Y1548" s="13"/>
      <c r="Z1548" s="15" t="str">
        <f>VLOOKUP(D1548,'ZOHO Export'!$H:$W,16,FALSE)</f>
        <v>Miguel Menéndez</v>
      </c>
      <c r="AA1548" s="15" t="str">
        <f>VLOOKUP(E1548,'ZOHO Export'!$H:$W,16,FALSE)</f>
        <v>Paqui Romero</v>
      </c>
    </row>
    <row r="1549" spans="1:27" x14ac:dyDescent="0.3">
      <c r="A1549" s="13" t="s">
        <v>2867</v>
      </c>
      <c r="B1549" s="13" t="s">
        <v>6258</v>
      </c>
      <c r="C1549" s="13"/>
      <c r="D1549" s="13" t="s">
        <v>11917</v>
      </c>
      <c r="E1549" s="13" t="s">
        <v>13320</v>
      </c>
      <c r="F1549" s="13"/>
      <c r="G1549" s="13" t="s">
        <v>2868</v>
      </c>
      <c r="H1549" s="13" t="s">
        <v>29</v>
      </c>
      <c r="I1549" s="14">
        <v>44228</v>
      </c>
      <c r="J1549" s="14">
        <v>44256</v>
      </c>
      <c r="K1549" s="13"/>
      <c r="L1549" s="13"/>
      <c r="M1549" s="13"/>
      <c r="N1549" s="13">
        <v>0</v>
      </c>
      <c r="O1549" s="13"/>
      <c r="P1549" s="13" t="s">
        <v>122</v>
      </c>
      <c r="Q1549" s="13"/>
      <c r="R1549" s="13" t="s">
        <v>36</v>
      </c>
      <c r="S1549" s="13" t="s">
        <v>11754</v>
      </c>
      <c r="T1549" s="13" t="s">
        <v>503</v>
      </c>
      <c r="U1549" s="13" t="s">
        <v>13501</v>
      </c>
      <c r="V1549" s="13" t="s">
        <v>8969</v>
      </c>
      <c r="W1549" s="13">
        <v>0</v>
      </c>
      <c r="X1549" s="13"/>
      <c r="Y1549" s="13"/>
      <c r="Z1549" s="15" t="str">
        <f>VLOOKUP(D1549,'ZOHO Export'!$H:$W,16,FALSE)</f>
        <v>Andrei Stoicescu</v>
      </c>
      <c r="AA1549" s="15" t="e">
        <f>VLOOKUP(E1549,'ZOHO Export'!$H:$W,16,FALSE)</f>
        <v>#N/A</v>
      </c>
    </row>
    <row r="1550" spans="1:27" x14ac:dyDescent="0.3">
      <c r="A1550" s="13" t="s">
        <v>2870</v>
      </c>
      <c r="B1550" s="13" t="s">
        <v>6259</v>
      </c>
      <c r="C1550" s="13"/>
      <c r="D1550" s="13" t="s">
        <v>13502</v>
      </c>
      <c r="E1550" s="13" t="s">
        <v>11785</v>
      </c>
      <c r="F1550" s="13" t="s">
        <v>12601</v>
      </c>
      <c r="G1550" s="13" t="s">
        <v>2435</v>
      </c>
      <c r="H1550" s="13" t="s">
        <v>59</v>
      </c>
      <c r="I1550" s="14">
        <v>44222</v>
      </c>
      <c r="J1550" s="14">
        <v>44743</v>
      </c>
      <c r="K1550" s="14">
        <v>44732</v>
      </c>
      <c r="L1550" s="13">
        <v>13500</v>
      </c>
      <c r="M1550" s="13" t="s">
        <v>11785</v>
      </c>
      <c r="N1550" s="13">
        <v>6</v>
      </c>
      <c r="O1550" s="13">
        <v>6</v>
      </c>
      <c r="P1550" s="13" t="s">
        <v>122</v>
      </c>
      <c r="Q1550" s="13"/>
      <c r="R1550" s="13" t="s">
        <v>75</v>
      </c>
      <c r="S1550" s="13" t="s">
        <v>6878</v>
      </c>
      <c r="T1550" s="13" t="s">
        <v>38</v>
      </c>
      <c r="U1550" s="13" t="s">
        <v>38</v>
      </c>
      <c r="V1550" s="13" t="s">
        <v>8970</v>
      </c>
      <c r="W1550" s="13">
        <v>0</v>
      </c>
      <c r="X1550" s="13">
        <v>237600</v>
      </c>
      <c r="Y1550" s="13"/>
      <c r="Z1550" s="15" t="e">
        <f>VLOOKUP(D1550,'ZOHO Export'!$H:$W,16,FALSE)</f>
        <v>#N/A</v>
      </c>
      <c r="AA1550" s="15" t="str">
        <f>VLOOKUP(E1550,'ZOHO Export'!$H:$W,16,FALSE)</f>
        <v>Nicolas Dubois</v>
      </c>
    </row>
    <row r="1551" spans="1:27" x14ac:dyDescent="0.3">
      <c r="A1551" s="13" t="s">
        <v>2872</v>
      </c>
      <c r="B1551" s="13" t="s">
        <v>6260</v>
      </c>
      <c r="C1551" s="13" t="s">
        <v>13503</v>
      </c>
      <c r="D1551" s="13" t="s">
        <v>12732</v>
      </c>
      <c r="E1551" s="13" t="s">
        <v>13504</v>
      </c>
      <c r="F1551" s="13"/>
      <c r="G1551" s="13" t="s">
        <v>2873</v>
      </c>
      <c r="H1551" s="13" t="s">
        <v>29</v>
      </c>
      <c r="I1551" s="14">
        <v>44340</v>
      </c>
      <c r="J1551" s="14">
        <v>44495</v>
      </c>
      <c r="K1551" s="14">
        <v>44448</v>
      </c>
      <c r="L1551" s="13">
        <v>9750</v>
      </c>
      <c r="M1551" s="13" t="s">
        <v>12732</v>
      </c>
      <c r="N1551" s="13">
        <v>2</v>
      </c>
      <c r="O1551" s="13">
        <v>3</v>
      </c>
      <c r="P1551" s="13" t="s">
        <v>122</v>
      </c>
      <c r="Q1551" s="13"/>
      <c r="R1551" s="13" t="s">
        <v>36</v>
      </c>
      <c r="S1551" s="13" t="s">
        <v>12803</v>
      </c>
      <c r="T1551" s="13" t="s">
        <v>58</v>
      </c>
      <c r="U1551" s="13" t="s">
        <v>58</v>
      </c>
      <c r="V1551" s="13" t="s">
        <v>8971</v>
      </c>
      <c r="W1551" s="13">
        <v>0</v>
      </c>
      <c r="X1551" s="13">
        <v>75088.5</v>
      </c>
      <c r="Y1551" s="13"/>
      <c r="Z1551" s="15" t="e">
        <f>VLOOKUP(D1551,'ZOHO Export'!$H:$W,16,FALSE)</f>
        <v>#N/A</v>
      </c>
      <c r="AA1551" s="15" t="e">
        <f>VLOOKUP(E1551,'ZOHO Export'!$H:$W,16,FALSE)</f>
        <v>#N/A</v>
      </c>
    </row>
    <row r="1552" spans="1:27" x14ac:dyDescent="0.3">
      <c r="A1552" s="13" t="s">
        <v>2876</v>
      </c>
      <c r="B1552" s="13" t="s">
        <v>6261</v>
      </c>
      <c r="C1552" s="13"/>
      <c r="D1552" s="13" t="s">
        <v>11717</v>
      </c>
      <c r="E1552" s="13" t="s">
        <v>11936</v>
      </c>
      <c r="F1552" s="13"/>
      <c r="G1552" s="13" t="s">
        <v>2742</v>
      </c>
      <c r="H1552" s="13" t="s">
        <v>29</v>
      </c>
      <c r="I1552" s="14">
        <v>44210</v>
      </c>
      <c r="J1552" s="14">
        <v>44302</v>
      </c>
      <c r="K1552" s="14">
        <v>44210</v>
      </c>
      <c r="L1552" s="13">
        <v>29897.5</v>
      </c>
      <c r="M1552" s="13" t="s">
        <v>11936</v>
      </c>
      <c r="N1552" s="13">
        <v>0</v>
      </c>
      <c r="O1552" s="13">
        <v>0</v>
      </c>
      <c r="P1552" s="13" t="s">
        <v>122</v>
      </c>
      <c r="Q1552" s="13"/>
      <c r="R1552" s="13" t="s">
        <v>82</v>
      </c>
      <c r="S1552" s="13" t="s">
        <v>11768</v>
      </c>
      <c r="T1552" s="13" t="s">
        <v>178</v>
      </c>
      <c r="U1552" s="13" t="s">
        <v>178</v>
      </c>
      <c r="V1552" s="13" t="s">
        <v>8972</v>
      </c>
      <c r="W1552" s="13">
        <v>10</v>
      </c>
      <c r="X1552" s="13">
        <v>29897.5</v>
      </c>
      <c r="Y1552" s="13"/>
      <c r="Z1552" s="15" t="str">
        <f>VLOOKUP(D1552,'ZOHO Export'!$H:$W,16,FALSE)</f>
        <v>Fiete Heinrich</v>
      </c>
      <c r="AA1552" s="15" t="str">
        <f>VLOOKUP(E1552,'ZOHO Export'!$H:$W,16,FALSE)</f>
        <v>Philippe Fürst</v>
      </c>
    </row>
    <row r="1553" spans="1:27" x14ac:dyDescent="0.3">
      <c r="A1553" s="13" t="s">
        <v>2877</v>
      </c>
      <c r="B1553" s="13" t="s">
        <v>13505</v>
      </c>
      <c r="C1553" s="13"/>
      <c r="D1553" s="13" t="s">
        <v>12418</v>
      </c>
      <c r="E1553" s="13" t="s">
        <v>11670</v>
      </c>
      <c r="F1553" s="13" t="s">
        <v>11705</v>
      </c>
      <c r="G1553" s="13" t="s">
        <v>13506</v>
      </c>
      <c r="H1553" s="13" t="s">
        <v>59</v>
      </c>
      <c r="I1553" s="14">
        <v>44203</v>
      </c>
      <c r="J1553" s="14">
        <v>45291</v>
      </c>
      <c r="K1553" s="14">
        <v>45044</v>
      </c>
      <c r="L1553" s="13">
        <v>0</v>
      </c>
      <c r="M1553" s="13" t="s">
        <v>11705</v>
      </c>
      <c r="N1553" s="13">
        <v>5</v>
      </c>
      <c r="O1553" s="13">
        <v>5</v>
      </c>
      <c r="P1553" s="13" t="s">
        <v>122</v>
      </c>
      <c r="Q1553" s="13"/>
      <c r="R1553" s="13" t="s">
        <v>25</v>
      </c>
      <c r="S1553" s="13" t="s">
        <v>13507</v>
      </c>
      <c r="T1553" s="13" t="s">
        <v>38</v>
      </c>
      <c r="U1553" s="13" t="s">
        <v>38</v>
      </c>
      <c r="V1553" s="13" t="s">
        <v>8973</v>
      </c>
      <c r="W1553" s="13">
        <v>5</v>
      </c>
      <c r="X1553" s="13">
        <v>219148</v>
      </c>
      <c r="Y1553" s="13"/>
      <c r="Z1553" s="15" t="str">
        <f>VLOOKUP(D1553,'ZOHO Export'!$H:$W,16,FALSE)</f>
        <v>Gmar Ben Jaber</v>
      </c>
      <c r="AA1553" s="15" t="str">
        <f>VLOOKUP(E1553,'ZOHO Export'!$H:$W,16,FALSE)</f>
        <v>Mathias Martin</v>
      </c>
    </row>
    <row r="1554" spans="1:27" x14ac:dyDescent="0.3">
      <c r="A1554" s="13" t="s">
        <v>2880</v>
      </c>
      <c r="B1554" s="13" t="s">
        <v>6263</v>
      </c>
      <c r="C1554" s="13" t="s">
        <v>13508</v>
      </c>
      <c r="D1554" s="13" t="s">
        <v>12711</v>
      </c>
      <c r="E1554" s="13" t="s">
        <v>11936</v>
      </c>
      <c r="F1554" s="13" t="s">
        <v>11723</v>
      </c>
      <c r="G1554" s="13" t="s">
        <v>2881</v>
      </c>
      <c r="H1554" s="13" t="s">
        <v>29</v>
      </c>
      <c r="I1554" s="14">
        <v>44203</v>
      </c>
      <c r="J1554" s="14">
        <v>44957</v>
      </c>
      <c r="K1554" s="14">
        <v>44985</v>
      </c>
      <c r="L1554" s="13">
        <v>2838</v>
      </c>
      <c r="M1554" s="13" t="s">
        <v>12711</v>
      </c>
      <c r="N1554" s="13">
        <v>7</v>
      </c>
      <c r="O1554" s="13">
        <v>7</v>
      </c>
      <c r="P1554" s="13" t="s">
        <v>122</v>
      </c>
      <c r="Q1554" s="13"/>
      <c r="R1554" s="13" t="s">
        <v>36</v>
      </c>
      <c r="S1554" s="13" t="s">
        <v>13509</v>
      </c>
      <c r="T1554" s="13" t="s">
        <v>38</v>
      </c>
      <c r="U1554" s="13" t="s">
        <v>38</v>
      </c>
      <c r="V1554" s="13" t="s">
        <v>8974</v>
      </c>
      <c r="W1554" s="13">
        <v>20</v>
      </c>
      <c r="X1554" s="13">
        <v>836257.86</v>
      </c>
      <c r="Y1554" s="13" t="s">
        <v>9620</v>
      </c>
      <c r="Z1554" s="15" t="e">
        <f>VLOOKUP(D1554,'ZOHO Export'!$H:$W,16,FALSE)</f>
        <v>#N/A</v>
      </c>
      <c r="AA1554" s="15" t="str">
        <f>VLOOKUP(E1554,'ZOHO Export'!$H:$W,16,FALSE)</f>
        <v>Philippe Fürst</v>
      </c>
    </row>
    <row r="1555" spans="1:27" x14ac:dyDescent="0.3">
      <c r="A1555" s="13" t="s">
        <v>2883</v>
      </c>
      <c r="B1555" s="13" t="s">
        <v>6263</v>
      </c>
      <c r="C1555" s="13"/>
      <c r="D1555" s="13" t="s">
        <v>13510</v>
      </c>
      <c r="E1555" s="13" t="s">
        <v>13092</v>
      </c>
      <c r="F1555" s="13"/>
      <c r="G1555" s="13" t="s">
        <v>2881</v>
      </c>
      <c r="H1555" s="13" t="s">
        <v>29</v>
      </c>
      <c r="I1555" s="14">
        <v>44203</v>
      </c>
      <c r="J1555" s="14">
        <v>44203</v>
      </c>
      <c r="K1555" s="13"/>
      <c r="L1555" s="13"/>
      <c r="M1555" s="13"/>
      <c r="N1555" s="13">
        <v>0</v>
      </c>
      <c r="O1555" s="13"/>
      <c r="P1555" s="13" t="s">
        <v>122</v>
      </c>
      <c r="Q1555" s="13"/>
      <c r="R1555" s="13" t="s">
        <v>36</v>
      </c>
      <c r="S1555" s="13" t="s">
        <v>13509</v>
      </c>
      <c r="T1555" s="13" t="s">
        <v>38</v>
      </c>
      <c r="U1555" s="13"/>
      <c r="V1555" s="13"/>
      <c r="W1555" s="13"/>
      <c r="X1555" s="13"/>
      <c r="Y1555" s="13"/>
      <c r="Z1555" s="15" t="e">
        <f>VLOOKUP(D1555,'ZOHO Export'!$H:$W,16,FALSE)</f>
        <v>#N/A</v>
      </c>
      <c r="AA1555" s="15" t="e">
        <f>VLOOKUP(E1555,'ZOHO Export'!$H:$W,16,FALSE)</f>
        <v>#N/A</v>
      </c>
    </row>
    <row r="1556" spans="1:27" x14ac:dyDescent="0.3">
      <c r="A1556" s="13" t="s">
        <v>2886</v>
      </c>
      <c r="B1556" s="13" t="s">
        <v>5883</v>
      </c>
      <c r="C1556" s="13"/>
      <c r="D1556" s="13" t="s">
        <v>11675</v>
      </c>
      <c r="E1556" s="13" t="s">
        <v>11652</v>
      </c>
      <c r="F1556" s="13"/>
      <c r="G1556" s="13" t="s">
        <v>1243</v>
      </c>
      <c r="H1556" s="13" t="s">
        <v>29</v>
      </c>
      <c r="I1556" s="14">
        <v>44200</v>
      </c>
      <c r="J1556" s="14">
        <v>44253</v>
      </c>
      <c r="K1556" s="14">
        <v>44200</v>
      </c>
      <c r="L1556" s="13">
        <v>2623.4</v>
      </c>
      <c r="M1556" s="13" t="s">
        <v>11675</v>
      </c>
      <c r="N1556" s="13">
        <v>0</v>
      </c>
      <c r="O1556" s="13">
        <v>0</v>
      </c>
      <c r="P1556" s="13" t="s">
        <v>122</v>
      </c>
      <c r="Q1556" s="13"/>
      <c r="R1556" s="13" t="s">
        <v>82</v>
      </c>
      <c r="S1556" s="13" t="s">
        <v>12805</v>
      </c>
      <c r="T1556" s="13" t="s">
        <v>84</v>
      </c>
      <c r="U1556" s="13" t="s">
        <v>12717</v>
      </c>
      <c r="V1556" s="13" t="s">
        <v>8975</v>
      </c>
      <c r="W1556" s="13">
        <v>0</v>
      </c>
      <c r="X1556" s="13">
        <v>2623.4</v>
      </c>
      <c r="Y1556" s="13"/>
      <c r="Z1556" s="15" t="str">
        <f>VLOOKUP(D1556,'ZOHO Export'!$H:$W,16,FALSE)</f>
        <v>Pranay Pawar</v>
      </c>
      <c r="AA1556" s="15" t="str">
        <f>VLOOKUP(E1556,'ZOHO Export'!$H:$W,16,FALSE)</f>
        <v>Karel De Swert</v>
      </c>
    </row>
    <row r="1557" spans="1:27" x14ac:dyDescent="0.3">
      <c r="A1557" s="13" t="s">
        <v>2887</v>
      </c>
      <c r="B1557" s="13" t="s">
        <v>6264</v>
      </c>
      <c r="C1557" s="13"/>
      <c r="D1557" s="13" t="s">
        <v>12023</v>
      </c>
      <c r="E1557" s="13" t="s">
        <v>12366</v>
      </c>
      <c r="F1557" s="13" t="s">
        <v>11705</v>
      </c>
      <c r="G1557" s="13" t="s">
        <v>2599</v>
      </c>
      <c r="H1557" s="13" t="s">
        <v>29</v>
      </c>
      <c r="I1557" s="14">
        <v>44182</v>
      </c>
      <c r="J1557" s="14">
        <v>45108</v>
      </c>
      <c r="K1557" s="14">
        <v>44817</v>
      </c>
      <c r="L1557" s="13">
        <v>27100</v>
      </c>
      <c r="M1557" s="13" t="s">
        <v>12887</v>
      </c>
      <c r="N1557" s="13">
        <v>6</v>
      </c>
      <c r="O1557" s="13">
        <v>6</v>
      </c>
      <c r="P1557" s="13" t="s">
        <v>122</v>
      </c>
      <c r="Q1557" s="13"/>
      <c r="R1557" s="13" t="s">
        <v>43</v>
      </c>
      <c r="S1557" s="13" t="s">
        <v>13511</v>
      </c>
      <c r="T1557" s="13" t="s">
        <v>53</v>
      </c>
      <c r="U1557" s="13" t="s">
        <v>13512</v>
      </c>
      <c r="V1557" s="13" t="s">
        <v>8976</v>
      </c>
      <c r="W1557" s="13">
        <v>2</v>
      </c>
      <c r="X1557" s="13">
        <v>170658.5</v>
      </c>
      <c r="Y1557" s="13" t="s">
        <v>13513</v>
      </c>
      <c r="Z1557" s="15" t="e">
        <f>VLOOKUP(D1557,'ZOHO Export'!$H:$W,16,FALSE)</f>
        <v>#N/A</v>
      </c>
      <c r="AA1557" s="15" t="e">
        <f>VLOOKUP(E1557,'ZOHO Export'!$H:$W,16,FALSE)</f>
        <v>#N/A</v>
      </c>
    </row>
    <row r="1558" spans="1:27" x14ac:dyDescent="0.3">
      <c r="A1558" s="13" t="s">
        <v>2889</v>
      </c>
      <c r="B1558" s="13" t="s">
        <v>6265</v>
      </c>
      <c r="C1558" s="13" t="s">
        <v>13514</v>
      </c>
      <c r="D1558" s="13" t="s">
        <v>12023</v>
      </c>
      <c r="E1558" s="13" t="s">
        <v>12366</v>
      </c>
      <c r="F1558" s="13" t="s">
        <v>11705</v>
      </c>
      <c r="G1558" s="13" t="s">
        <v>2599</v>
      </c>
      <c r="H1558" s="13" t="s">
        <v>29</v>
      </c>
      <c r="I1558" s="14">
        <v>44182</v>
      </c>
      <c r="J1558" s="14">
        <v>45481</v>
      </c>
      <c r="K1558" s="14">
        <v>44735</v>
      </c>
      <c r="L1558" s="13">
        <v>29750</v>
      </c>
      <c r="M1558" s="13" t="s">
        <v>13071</v>
      </c>
      <c r="N1558" s="13">
        <v>5</v>
      </c>
      <c r="O1558" s="13">
        <v>6</v>
      </c>
      <c r="P1558" s="13" t="s">
        <v>122</v>
      </c>
      <c r="Q1558" s="13"/>
      <c r="R1558" s="13" t="s">
        <v>43</v>
      </c>
      <c r="S1558" s="13" t="s">
        <v>13515</v>
      </c>
      <c r="T1558" s="13" t="s">
        <v>53</v>
      </c>
      <c r="U1558" s="13" t="s">
        <v>13516</v>
      </c>
      <c r="V1558" s="13" t="s">
        <v>8977</v>
      </c>
      <c r="W1558" s="13">
        <v>0.3</v>
      </c>
      <c r="X1558" s="13">
        <v>84193.12</v>
      </c>
      <c r="Y1558" s="13" t="s">
        <v>9622</v>
      </c>
      <c r="Z1558" s="15" t="e">
        <f>VLOOKUP(D1558,'ZOHO Export'!$H:$W,16,FALSE)</f>
        <v>#N/A</v>
      </c>
      <c r="AA1558" s="15" t="e">
        <f>VLOOKUP(E1558,'ZOHO Export'!$H:$W,16,FALSE)</f>
        <v>#N/A</v>
      </c>
    </row>
    <row r="1559" spans="1:27" x14ac:dyDescent="0.3">
      <c r="A1559" s="13" t="s">
        <v>2891</v>
      </c>
      <c r="B1559" s="13" t="s">
        <v>13517</v>
      </c>
      <c r="C1559" s="13"/>
      <c r="D1559" s="13" t="s">
        <v>11767</v>
      </c>
      <c r="E1559" s="13" t="s">
        <v>11697</v>
      </c>
      <c r="F1559" s="13"/>
      <c r="G1559" s="13" t="s">
        <v>2892</v>
      </c>
      <c r="H1559" s="13" t="s">
        <v>29</v>
      </c>
      <c r="I1559" s="14">
        <v>44182</v>
      </c>
      <c r="J1559" s="14">
        <v>45952</v>
      </c>
      <c r="K1559" s="14">
        <v>45809</v>
      </c>
      <c r="L1559" s="13">
        <v>1512</v>
      </c>
      <c r="M1559" s="13" t="s">
        <v>11767</v>
      </c>
      <c r="N1559" s="13">
        <v>3</v>
      </c>
      <c r="O1559" s="13">
        <v>3</v>
      </c>
      <c r="P1559" s="13" t="s">
        <v>122</v>
      </c>
      <c r="Q1559" s="13"/>
      <c r="R1559" s="13" t="s">
        <v>43</v>
      </c>
      <c r="S1559" s="13" t="s">
        <v>11775</v>
      </c>
      <c r="T1559" s="13" t="s">
        <v>58</v>
      </c>
      <c r="U1559" s="13" t="s">
        <v>11683</v>
      </c>
      <c r="V1559" s="13" t="s">
        <v>8978</v>
      </c>
      <c r="W1559" s="13">
        <v>20</v>
      </c>
      <c r="X1559" s="13">
        <v>218017.8</v>
      </c>
      <c r="Y1559" s="13"/>
      <c r="Z1559" s="15" t="str">
        <f>VLOOKUP(D1559,'ZOHO Export'!$H:$W,16,FALSE)</f>
        <v>Paqui Romero</v>
      </c>
      <c r="AA1559" s="15" t="str">
        <f>VLOOKUP(E1559,'ZOHO Export'!$H:$W,16,FALSE)</f>
        <v>Miguel Menéndez</v>
      </c>
    </row>
    <row r="1560" spans="1:27" x14ac:dyDescent="0.3">
      <c r="A1560" s="13" t="s">
        <v>2893</v>
      </c>
      <c r="B1560" s="13" t="s">
        <v>6267</v>
      </c>
      <c r="C1560" s="13"/>
      <c r="D1560" s="13" t="s">
        <v>11773</v>
      </c>
      <c r="E1560" s="13" t="s">
        <v>11773</v>
      </c>
      <c r="F1560" s="13" t="s">
        <v>13404</v>
      </c>
      <c r="G1560" s="13" t="s">
        <v>999</v>
      </c>
      <c r="H1560" s="13" t="s">
        <v>29</v>
      </c>
      <c r="I1560" s="14">
        <v>44228</v>
      </c>
      <c r="J1560" s="14">
        <v>44256</v>
      </c>
      <c r="K1560" s="14">
        <v>44181</v>
      </c>
      <c r="L1560" s="13">
        <v>2577.42</v>
      </c>
      <c r="M1560" s="13" t="s">
        <v>11773</v>
      </c>
      <c r="N1560" s="13">
        <v>0</v>
      </c>
      <c r="O1560" s="13">
        <v>0</v>
      </c>
      <c r="P1560" s="13" t="s">
        <v>122</v>
      </c>
      <c r="Q1560" s="13"/>
      <c r="R1560" s="13" t="s">
        <v>43</v>
      </c>
      <c r="S1560" s="13" t="s">
        <v>11653</v>
      </c>
      <c r="T1560" s="13" t="s">
        <v>38</v>
      </c>
      <c r="U1560" s="13" t="s">
        <v>38</v>
      </c>
      <c r="V1560" s="13" t="s">
        <v>13518</v>
      </c>
      <c r="W1560" s="13"/>
      <c r="X1560" s="13">
        <v>2577.42</v>
      </c>
      <c r="Y1560" s="13"/>
      <c r="Z1560" s="15" t="str">
        <f>VLOOKUP(D1560,'ZOHO Export'!$H:$W,16,FALSE)</f>
        <v>Bram Puttemans</v>
      </c>
      <c r="AA1560" s="15" t="str">
        <f>VLOOKUP(E1560,'ZOHO Export'!$H:$W,16,FALSE)</f>
        <v>Bram Puttemans</v>
      </c>
    </row>
    <row r="1561" spans="1:27" x14ac:dyDescent="0.3">
      <c r="A1561" s="13" t="s">
        <v>2894</v>
      </c>
      <c r="B1561" s="13" t="s">
        <v>6268</v>
      </c>
      <c r="C1561" s="13"/>
      <c r="D1561" s="13" t="s">
        <v>13519</v>
      </c>
      <c r="E1561" s="13" t="s">
        <v>12682</v>
      </c>
      <c r="F1561" s="13" t="s">
        <v>11723</v>
      </c>
      <c r="G1561" s="13" t="s">
        <v>2895</v>
      </c>
      <c r="H1561" s="13" t="s">
        <v>59</v>
      </c>
      <c r="I1561" s="14">
        <v>44179</v>
      </c>
      <c r="J1561" s="14">
        <v>44377</v>
      </c>
      <c r="K1561" s="14">
        <v>44179</v>
      </c>
      <c r="L1561" s="13">
        <v>33554.050000000003</v>
      </c>
      <c r="M1561" s="13" t="s">
        <v>12682</v>
      </c>
      <c r="N1561" s="13">
        <v>0</v>
      </c>
      <c r="O1561" s="13">
        <v>0</v>
      </c>
      <c r="P1561" s="13" t="s">
        <v>122</v>
      </c>
      <c r="Q1561" s="13"/>
      <c r="R1561" s="13" t="s">
        <v>36</v>
      </c>
      <c r="S1561" s="13" t="s">
        <v>11870</v>
      </c>
      <c r="T1561" s="13" t="s">
        <v>53</v>
      </c>
      <c r="U1561" s="13" t="s">
        <v>13520</v>
      </c>
      <c r="V1561" s="13" t="s">
        <v>8979</v>
      </c>
      <c r="W1561" s="13">
        <v>20000000</v>
      </c>
      <c r="X1561" s="13">
        <v>33554.050000000003</v>
      </c>
      <c r="Y1561" s="13"/>
      <c r="Z1561" s="15" t="e">
        <f>VLOOKUP(D1561,'ZOHO Export'!$H:$W,16,FALSE)</f>
        <v>#N/A</v>
      </c>
      <c r="AA1561" s="15" t="e">
        <f>VLOOKUP(E1561,'ZOHO Export'!$H:$W,16,FALSE)</f>
        <v>#N/A</v>
      </c>
    </row>
    <row r="1562" spans="1:27" x14ac:dyDescent="0.3">
      <c r="A1562" s="13" t="s">
        <v>2897</v>
      </c>
      <c r="B1562" s="13" t="s">
        <v>13521</v>
      </c>
      <c r="C1562" s="13"/>
      <c r="D1562" s="13" t="s">
        <v>13478</v>
      </c>
      <c r="E1562" s="13" t="s">
        <v>13277</v>
      </c>
      <c r="F1562" s="13"/>
      <c r="G1562" s="13" t="s">
        <v>2898</v>
      </c>
      <c r="H1562" s="13" t="s">
        <v>29</v>
      </c>
      <c r="I1562" s="14">
        <v>44174</v>
      </c>
      <c r="J1562" s="14">
        <v>44196</v>
      </c>
      <c r="K1562" s="14">
        <v>44174</v>
      </c>
      <c r="L1562" s="13">
        <v>9899.01</v>
      </c>
      <c r="M1562" s="13" t="s">
        <v>13416</v>
      </c>
      <c r="N1562" s="13">
        <v>0</v>
      </c>
      <c r="O1562" s="13">
        <v>0</v>
      </c>
      <c r="P1562" s="13" t="s">
        <v>122</v>
      </c>
      <c r="Q1562" s="13"/>
      <c r="R1562" s="13" t="s">
        <v>43</v>
      </c>
      <c r="S1562" s="13" t="s">
        <v>6878</v>
      </c>
      <c r="T1562" s="13" t="s">
        <v>64</v>
      </c>
      <c r="U1562" s="13" t="s">
        <v>12983</v>
      </c>
      <c r="V1562" s="13" t="s">
        <v>8980</v>
      </c>
      <c r="W1562" s="13">
        <v>0.1</v>
      </c>
      <c r="X1562" s="13">
        <v>9899.01</v>
      </c>
      <c r="Y1562" s="13"/>
      <c r="Z1562" s="15" t="e">
        <f>VLOOKUP(D1562,'ZOHO Export'!$H:$W,16,FALSE)</f>
        <v>#N/A</v>
      </c>
      <c r="AA1562" s="15" t="e">
        <f>VLOOKUP(E1562,'ZOHO Export'!$H:$W,16,FALSE)</f>
        <v>#N/A</v>
      </c>
    </row>
    <row r="1563" spans="1:27" x14ac:dyDescent="0.3">
      <c r="A1563" s="13" t="s">
        <v>2899</v>
      </c>
      <c r="B1563" s="13" t="s">
        <v>6270</v>
      </c>
      <c r="C1563" s="13" t="s">
        <v>13522</v>
      </c>
      <c r="D1563" s="13" t="s">
        <v>11771</v>
      </c>
      <c r="E1563" s="13" t="s">
        <v>11652</v>
      </c>
      <c r="F1563" s="13"/>
      <c r="G1563" s="13" t="s">
        <v>233</v>
      </c>
      <c r="H1563" s="13" t="s">
        <v>59</v>
      </c>
      <c r="I1563" s="14">
        <v>44172</v>
      </c>
      <c r="J1563" s="14">
        <v>44408</v>
      </c>
      <c r="K1563" s="14">
        <v>44172</v>
      </c>
      <c r="L1563" s="13">
        <v>99496</v>
      </c>
      <c r="M1563" s="13" t="s">
        <v>11652</v>
      </c>
      <c r="N1563" s="13">
        <v>0</v>
      </c>
      <c r="O1563" s="13">
        <v>0</v>
      </c>
      <c r="P1563" s="13" t="s">
        <v>122</v>
      </c>
      <c r="Q1563" s="13"/>
      <c r="R1563" s="13" t="s">
        <v>36</v>
      </c>
      <c r="S1563" s="13" t="s">
        <v>6878</v>
      </c>
      <c r="T1563" s="13" t="s">
        <v>84</v>
      </c>
      <c r="U1563" s="13" t="s">
        <v>84</v>
      </c>
      <c r="V1563" s="13" t="s">
        <v>8981</v>
      </c>
      <c r="W1563" s="13">
        <v>1</v>
      </c>
      <c r="X1563" s="13">
        <v>99496</v>
      </c>
      <c r="Y1563" s="13" t="s">
        <v>13523</v>
      </c>
      <c r="Z1563" s="15" t="str">
        <f>VLOOKUP(D1563,'ZOHO Export'!$H:$W,16,FALSE)</f>
        <v>Mark Sensenig</v>
      </c>
      <c r="AA1563" s="15" t="str">
        <f>VLOOKUP(E1563,'ZOHO Export'!$H:$W,16,FALSE)</f>
        <v>Karel De Swert</v>
      </c>
    </row>
    <row r="1564" spans="1:27" x14ac:dyDescent="0.3">
      <c r="A1564" s="13" t="s">
        <v>2900</v>
      </c>
      <c r="B1564" s="13" t="s">
        <v>6271</v>
      </c>
      <c r="C1564" s="13"/>
      <c r="D1564" s="13" t="s">
        <v>13478</v>
      </c>
      <c r="E1564" s="13" t="s">
        <v>13277</v>
      </c>
      <c r="F1564" s="13"/>
      <c r="G1564" s="13" t="s">
        <v>2405</v>
      </c>
      <c r="H1564" s="13" t="s">
        <v>29</v>
      </c>
      <c r="I1564" s="14">
        <v>44169</v>
      </c>
      <c r="J1564" s="14">
        <v>44530</v>
      </c>
      <c r="K1564" s="14">
        <v>44431</v>
      </c>
      <c r="L1564" s="13">
        <v>1960.2</v>
      </c>
      <c r="M1564" s="13" t="s">
        <v>13524</v>
      </c>
      <c r="N1564" s="13">
        <v>2</v>
      </c>
      <c r="O1564" s="13">
        <v>2</v>
      </c>
      <c r="P1564" s="13" t="s">
        <v>122</v>
      </c>
      <c r="Q1564" s="13"/>
      <c r="R1564" s="13" t="s">
        <v>43</v>
      </c>
      <c r="S1564" s="13" t="s">
        <v>6878</v>
      </c>
      <c r="T1564" s="13" t="s">
        <v>64</v>
      </c>
      <c r="U1564" s="13" t="s">
        <v>64</v>
      </c>
      <c r="V1564" s="13" t="s">
        <v>8982</v>
      </c>
      <c r="W1564" s="13">
        <v>0.25</v>
      </c>
      <c r="X1564" s="13">
        <v>27516.16</v>
      </c>
      <c r="Y1564" s="13"/>
      <c r="Z1564" s="15" t="e">
        <f>VLOOKUP(D1564,'ZOHO Export'!$H:$W,16,FALSE)</f>
        <v>#N/A</v>
      </c>
      <c r="AA1564" s="15" t="e">
        <f>VLOOKUP(E1564,'ZOHO Export'!$H:$W,16,FALSE)</f>
        <v>#N/A</v>
      </c>
    </row>
    <row r="1565" spans="1:27" x14ac:dyDescent="0.3">
      <c r="A1565" s="13" t="s">
        <v>2901</v>
      </c>
      <c r="B1565" s="13" t="s">
        <v>6272</v>
      </c>
      <c r="C1565" s="13"/>
      <c r="D1565" s="13" t="s">
        <v>12556</v>
      </c>
      <c r="E1565" s="13"/>
      <c r="F1565" s="13"/>
      <c r="G1565" s="13" t="s">
        <v>2902</v>
      </c>
      <c r="H1565" s="13" t="s">
        <v>29</v>
      </c>
      <c r="I1565" s="14">
        <v>44169</v>
      </c>
      <c r="J1565" s="14">
        <v>44926</v>
      </c>
      <c r="K1565" s="14">
        <v>44169</v>
      </c>
      <c r="L1565" s="13">
        <v>349802.6</v>
      </c>
      <c r="M1565" s="13" t="s">
        <v>13320</v>
      </c>
      <c r="N1565" s="13">
        <v>0</v>
      </c>
      <c r="O1565" s="13">
        <v>0</v>
      </c>
      <c r="P1565" s="13" t="s">
        <v>122</v>
      </c>
      <c r="Q1565" s="13"/>
      <c r="R1565" s="13" t="s">
        <v>43</v>
      </c>
      <c r="S1565" s="13" t="s">
        <v>13525</v>
      </c>
      <c r="T1565" s="13"/>
      <c r="U1565" s="13" t="s">
        <v>13526</v>
      </c>
      <c r="V1565" s="13" t="s">
        <v>13527</v>
      </c>
      <c r="W1565" s="13">
        <v>349802.6</v>
      </c>
      <c r="X1565" s="13">
        <v>349802.6</v>
      </c>
      <c r="Y1565" s="13"/>
      <c r="Z1565" s="15" t="e">
        <f>VLOOKUP(D1565,'ZOHO Export'!$H:$W,16,FALSE)</f>
        <v>#N/A</v>
      </c>
      <c r="AA1565" s="15" t="e">
        <f>VLOOKUP(E1565,'ZOHO Export'!$H:$W,16,FALSE)</f>
        <v>#N/A</v>
      </c>
    </row>
    <row r="1566" spans="1:27" x14ac:dyDescent="0.3">
      <c r="A1566" s="13" t="s">
        <v>2905</v>
      </c>
      <c r="B1566" s="13" t="s">
        <v>6273</v>
      </c>
      <c r="C1566" s="13"/>
      <c r="D1566" s="13" t="s">
        <v>12633</v>
      </c>
      <c r="E1566" s="13" t="s">
        <v>12323</v>
      </c>
      <c r="F1566" s="13"/>
      <c r="G1566" s="13" t="s">
        <v>13528</v>
      </c>
      <c r="H1566" s="13" t="s">
        <v>29</v>
      </c>
      <c r="I1566" s="14">
        <v>44167</v>
      </c>
      <c r="J1566" s="14">
        <v>44286</v>
      </c>
      <c r="K1566" s="14">
        <v>44167</v>
      </c>
      <c r="L1566" s="13">
        <v>3051</v>
      </c>
      <c r="M1566" s="13" t="s">
        <v>12323</v>
      </c>
      <c r="N1566" s="13">
        <v>0</v>
      </c>
      <c r="O1566" s="13">
        <v>0</v>
      </c>
      <c r="P1566" s="13" t="s">
        <v>122</v>
      </c>
      <c r="Q1566" s="13"/>
      <c r="R1566" s="13" t="s">
        <v>36</v>
      </c>
      <c r="S1566" s="13" t="s">
        <v>13529</v>
      </c>
      <c r="T1566" s="13" t="s">
        <v>58</v>
      </c>
      <c r="U1566" s="13" t="s">
        <v>11858</v>
      </c>
      <c r="V1566" s="13" t="s">
        <v>8983</v>
      </c>
      <c r="W1566" s="13">
        <v>1</v>
      </c>
      <c r="X1566" s="13">
        <v>3051</v>
      </c>
      <c r="Y1566" s="13"/>
      <c r="Z1566" s="15" t="e">
        <f>VLOOKUP(D1566,'ZOHO Export'!$H:$W,16,FALSE)</f>
        <v>#N/A</v>
      </c>
      <c r="AA1566" s="15" t="e">
        <f>VLOOKUP(E1566,'ZOHO Export'!$H:$W,16,FALSE)</f>
        <v>#N/A</v>
      </c>
    </row>
    <row r="1567" spans="1:27" x14ac:dyDescent="0.3">
      <c r="A1567" s="13" t="s">
        <v>2909</v>
      </c>
      <c r="B1567" s="13" t="s">
        <v>6274</v>
      </c>
      <c r="C1567" s="13"/>
      <c r="D1567" s="13" t="s">
        <v>11774</v>
      </c>
      <c r="E1567" s="13" t="s">
        <v>11722</v>
      </c>
      <c r="F1567" s="13"/>
      <c r="G1567" s="13" t="s">
        <v>2910</v>
      </c>
      <c r="H1567" s="13" t="s">
        <v>29</v>
      </c>
      <c r="I1567" s="14">
        <v>44167</v>
      </c>
      <c r="J1567" s="14">
        <v>44208</v>
      </c>
      <c r="K1567" s="14">
        <v>44167</v>
      </c>
      <c r="L1567" s="13">
        <v>350</v>
      </c>
      <c r="M1567" s="13" t="s">
        <v>11722</v>
      </c>
      <c r="N1567" s="13">
        <v>0</v>
      </c>
      <c r="O1567" s="13">
        <v>0</v>
      </c>
      <c r="P1567" s="13" t="s">
        <v>122</v>
      </c>
      <c r="Q1567" s="13"/>
      <c r="R1567" s="13" t="s">
        <v>43</v>
      </c>
      <c r="S1567" s="13" t="s">
        <v>11768</v>
      </c>
      <c r="T1567" s="13" t="s">
        <v>45</v>
      </c>
      <c r="U1567" s="13" t="s">
        <v>45</v>
      </c>
      <c r="V1567" s="13" t="s">
        <v>8984</v>
      </c>
      <c r="W1567" s="13">
        <v>0.02</v>
      </c>
      <c r="X1567" s="13">
        <v>350</v>
      </c>
      <c r="Y1567" s="13"/>
      <c r="Z1567" s="15" t="str">
        <f>VLOOKUP(D1567,'ZOHO Export'!$H:$W,16,FALSE)</f>
        <v>Cristina Rubio Rodríguez</v>
      </c>
      <c r="AA1567" s="15" t="str">
        <f>VLOOKUP(E1567,'ZOHO Export'!$H:$W,16,FALSE)</f>
        <v>Juan Juarez Quintana</v>
      </c>
    </row>
    <row r="1568" spans="1:27" x14ac:dyDescent="0.3">
      <c r="A1568" s="13" t="s">
        <v>2911</v>
      </c>
      <c r="B1568" s="13" t="s">
        <v>13530</v>
      </c>
      <c r="C1568" s="13"/>
      <c r="D1568" s="13" t="s">
        <v>11681</v>
      </c>
      <c r="E1568" s="13" t="s">
        <v>11736</v>
      </c>
      <c r="F1568" s="13"/>
      <c r="G1568" s="13" t="s">
        <v>2656</v>
      </c>
      <c r="H1568" s="13" t="s">
        <v>29</v>
      </c>
      <c r="I1568" s="14">
        <v>44166</v>
      </c>
      <c r="J1568" s="14">
        <v>44624</v>
      </c>
      <c r="K1568" s="14">
        <v>44166</v>
      </c>
      <c r="L1568" s="13">
        <v>12255</v>
      </c>
      <c r="M1568" s="13" t="s">
        <v>11655</v>
      </c>
      <c r="N1568" s="13">
        <v>0</v>
      </c>
      <c r="O1568" s="13">
        <v>0</v>
      </c>
      <c r="P1568" s="13" t="s">
        <v>122</v>
      </c>
      <c r="Q1568" s="13"/>
      <c r="R1568" s="13" t="s">
        <v>43</v>
      </c>
      <c r="S1568" s="13" t="s">
        <v>6878</v>
      </c>
      <c r="T1568" s="13" t="s">
        <v>45</v>
      </c>
      <c r="U1568" s="13" t="s">
        <v>45</v>
      </c>
      <c r="V1568" s="13" t="s">
        <v>8985</v>
      </c>
      <c r="W1568" s="13">
        <v>12255</v>
      </c>
      <c r="X1568" s="13">
        <v>12255</v>
      </c>
      <c r="Y1568" s="13"/>
      <c r="Z1568" s="15" t="str">
        <f>VLOOKUP(D1568,'ZOHO Export'!$H:$W,16,FALSE)</f>
        <v>Felipe Langa Hernáez</v>
      </c>
      <c r="AA1568" s="15" t="str">
        <f>VLOOKUP(E1568,'ZOHO Export'!$H:$W,16,FALSE)</f>
        <v>Begona Soto</v>
      </c>
    </row>
    <row r="1569" spans="1:27" x14ac:dyDescent="0.3">
      <c r="A1569" s="13" t="s">
        <v>2912</v>
      </c>
      <c r="B1569" s="13" t="s">
        <v>6276</v>
      </c>
      <c r="C1569" s="13"/>
      <c r="D1569" s="13" t="s">
        <v>11829</v>
      </c>
      <c r="E1569" s="13" t="s">
        <v>11829</v>
      </c>
      <c r="F1569" s="13" t="s">
        <v>11723</v>
      </c>
      <c r="G1569" s="13" t="s">
        <v>334</v>
      </c>
      <c r="H1569" s="13" t="s">
        <v>59</v>
      </c>
      <c r="I1569" s="14">
        <v>44163</v>
      </c>
      <c r="J1569" s="14">
        <v>44255</v>
      </c>
      <c r="K1569" s="14">
        <v>44166</v>
      </c>
      <c r="L1569" s="13">
        <v>30960</v>
      </c>
      <c r="M1569" s="13" t="s">
        <v>11829</v>
      </c>
      <c r="N1569" s="13">
        <v>1</v>
      </c>
      <c r="O1569" s="13">
        <v>1</v>
      </c>
      <c r="P1569" s="13" t="s">
        <v>122</v>
      </c>
      <c r="Q1569" s="13"/>
      <c r="R1569" s="13" t="s">
        <v>82</v>
      </c>
      <c r="S1569" s="13" t="s">
        <v>12845</v>
      </c>
      <c r="T1569" s="13" t="s">
        <v>38</v>
      </c>
      <c r="U1569" s="13" t="s">
        <v>38</v>
      </c>
      <c r="V1569" s="13" t="s">
        <v>8986</v>
      </c>
      <c r="W1569" s="13">
        <v>100000</v>
      </c>
      <c r="X1569" s="13">
        <v>72540</v>
      </c>
      <c r="Y1569" s="13"/>
      <c r="Z1569" s="15" t="str">
        <f>VLOOKUP(D1569,'ZOHO Export'!$H:$W,16,FALSE)</f>
        <v>William Beyst</v>
      </c>
      <c r="AA1569" s="15" t="str">
        <f>VLOOKUP(E1569,'ZOHO Export'!$H:$W,16,FALSE)</f>
        <v>William Beyst</v>
      </c>
    </row>
    <row r="1570" spans="1:27" x14ac:dyDescent="0.3">
      <c r="A1570" s="13" t="s">
        <v>2914</v>
      </c>
      <c r="B1570" s="13" t="s">
        <v>6277</v>
      </c>
      <c r="C1570" s="13"/>
      <c r="D1570" s="13" t="s">
        <v>12601</v>
      </c>
      <c r="E1570" s="13" t="s">
        <v>12682</v>
      </c>
      <c r="F1570" s="13" t="s">
        <v>11705</v>
      </c>
      <c r="G1570" s="13" t="s">
        <v>905</v>
      </c>
      <c r="H1570" s="13" t="s">
        <v>59</v>
      </c>
      <c r="I1570" s="14">
        <v>44161</v>
      </c>
      <c r="J1570" s="14">
        <v>44775</v>
      </c>
      <c r="K1570" s="14">
        <v>44628</v>
      </c>
      <c r="L1570" s="13">
        <v>47779.51</v>
      </c>
      <c r="M1570" s="13" t="s">
        <v>13092</v>
      </c>
      <c r="N1570" s="13">
        <v>1</v>
      </c>
      <c r="O1570" s="13">
        <v>1</v>
      </c>
      <c r="P1570" s="13" t="s">
        <v>122</v>
      </c>
      <c r="Q1570" s="13"/>
      <c r="R1570" s="13" t="s">
        <v>36</v>
      </c>
      <c r="S1570" s="13" t="s">
        <v>13531</v>
      </c>
      <c r="T1570" s="13" t="s">
        <v>38</v>
      </c>
      <c r="U1570" s="13" t="s">
        <v>38</v>
      </c>
      <c r="V1570" s="13" t="s">
        <v>8987</v>
      </c>
      <c r="W1570" s="13">
        <v>40000000</v>
      </c>
      <c r="X1570" s="13">
        <v>245779.65</v>
      </c>
      <c r="Y1570" s="13"/>
      <c r="Z1570" s="15" t="e">
        <f>VLOOKUP(D1570,'ZOHO Export'!$H:$W,16,FALSE)</f>
        <v>#N/A</v>
      </c>
      <c r="AA1570" s="15" t="e">
        <f>VLOOKUP(E1570,'ZOHO Export'!$H:$W,16,FALSE)</f>
        <v>#N/A</v>
      </c>
    </row>
    <row r="1571" spans="1:27" x14ac:dyDescent="0.3">
      <c r="A1571" s="13" t="s">
        <v>2916</v>
      </c>
      <c r="B1571" s="13" t="s">
        <v>6278</v>
      </c>
      <c r="C1571" s="13"/>
      <c r="D1571" s="13" t="s">
        <v>11707</v>
      </c>
      <c r="E1571" s="13" t="s">
        <v>12187</v>
      </c>
      <c r="F1571" s="13" t="s">
        <v>11723</v>
      </c>
      <c r="G1571" s="13" t="s">
        <v>2084</v>
      </c>
      <c r="H1571" s="13" t="s">
        <v>29</v>
      </c>
      <c r="I1571" s="14">
        <v>44161</v>
      </c>
      <c r="J1571" s="14">
        <v>44500</v>
      </c>
      <c r="K1571" s="14">
        <v>44161</v>
      </c>
      <c r="L1571" s="13">
        <v>3024</v>
      </c>
      <c r="M1571" s="13" t="s">
        <v>11707</v>
      </c>
      <c r="N1571" s="13">
        <v>0</v>
      </c>
      <c r="O1571" s="13">
        <v>0</v>
      </c>
      <c r="P1571" s="13" t="s">
        <v>122</v>
      </c>
      <c r="Q1571" s="13"/>
      <c r="R1571" s="13" t="s">
        <v>25</v>
      </c>
      <c r="S1571" s="13" t="s">
        <v>12845</v>
      </c>
      <c r="T1571" s="13" t="s">
        <v>38</v>
      </c>
      <c r="U1571" s="13" t="s">
        <v>38</v>
      </c>
      <c r="V1571" s="13" t="s">
        <v>8988</v>
      </c>
      <c r="W1571" s="13">
        <v>1</v>
      </c>
      <c r="X1571" s="13">
        <v>3024</v>
      </c>
      <c r="Y1571" s="13"/>
      <c r="Z1571" s="15" t="str">
        <f>VLOOKUP(D1571,'ZOHO Export'!$H:$W,16,FALSE)</f>
        <v>Guy Melis</v>
      </c>
      <c r="AA1571" s="15" t="str">
        <f>VLOOKUP(E1571,'ZOHO Export'!$H:$W,16,FALSE)</f>
        <v>Jurgen Van Kerrebroeck</v>
      </c>
    </row>
    <row r="1572" spans="1:27" x14ac:dyDescent="0.3">
      <c r="A1572" s="13" t="s">
        <v>2917</v>
      </c>
      <c r="B1572" s="13" t="s">
        <v>6279</v>
      </c>
      <c r="C1572" s="13"/>
      <c r="D1572" s="13" t="s">
        <v>13532</v>
      </c>
      <c r="E1572" s="13" t="s">
        <v>11773</v>
      </c>
      <c r="F1572" s="13" t="s">
        <v>11723</v>
      </c>
      <c r="G1572" s="13" t="s">
        <v>334</v>
      </c>
      <c r="H1572" s="13" t="s">
        <v>59</v>
      </c>
      <c r="I1572" s="14">
        <v>44158</v>
      </c>
      <c r="J1572" s="14">
        <v>44267</v>
      </c>
      <c r="K1572" s="14">
        <v>44158</v>
      </c>
      <c r="L1572" s="13">
        <v>12600</v>
      </c>
      <c r="M1572" s="13" t="s">
        <v>11773</v>
      </c>
      <c r="N1572" s="13">
        <v>0</v>
      </c>
      <c r="O1572" s="13">
        <v>0</v>
      </c>
      <c r="P1572" s="13" t="s">
        <v>122</v>
      </c>
      <c r="Q1572" s="13"/>
      <c r="R1572" s="13" t="s">
        <v>82</v>
      </c>
      <c r="S1572" s="13" t="s">
        <v>11653</v>
      </c>
      <c r="T1572" s="13" t="s">
        <v>38</v>
      </c>
      <c r="U1572" s="13" t="s">
        <v>38</v>
      </c>
      <c r="V1572" s="13" t="s">
        <v>13533</v>
      </c>
      <c r="W1572" s="13">
        <v>0.3</v>
      </c>
      <c r="X1572" s="13">
        <v>12600</v>
      </c>
      <c r="Y1572" s="13"/>
      <c r="Z1572" s="15" t="e">
        <f>VLOOKUP(D1572,'ZOHO Export'!$H:$W,16,FALSE)</f>
        <v>#N/A</v>
      </c>
      <c r="AA1572" s="15" t="str">
        <f>VLOOKUP(E1572,'ZOHO Export'!$H:$W,16,FALSE)</f>
        <v>Bram Puttemans</v>
      </c>
    </row>
    <row r="1573" spans="1:27" x14ac:dyDescent="0.3">
      <c r="A1573" s="13" t="s">
        <v>2919</v>
      </c>
      <c r="B1573" s="13" t="s">
        <v>6280</v>
      </c>
      <c r="C1573" s="13"/>
      <c r="D1573" s="13" t="s">
        <v>13403</v>
      </c>
      <c r="E1573" s="13" t="s">
        <v>11785</v>
      </c>
      <c r="F1573" s="13" t="s">
        <v>12377</v>
      </c>
      <c r="G1573" s="13" t="s">
        <v>2163</v>
      </c>
      <c r="H1573" s="13" t="s">
        <v>29</v>
      </c>
      <c r="I1573" s="14">
        <v>44155</v>
      </c>
      <c r="J1573" s="14">
        <v>44510</v>
      </c>
      <c r="K1573" s="14">
        <v>44342</v>
      </c>
      <c r="L1573" s="13">
        <v>14080</v>
      </c>
      <c r="M1573" s="13" t="s">
        <v>11785</v>
      </c>
      <c r="N1573" s="13">
        <v>1</v>
      </c>
      <c r="O1573" s="13">
        <v>1</v>
      </c>
      <c r="P1573" s="13" t="s">
        <v>122</v>
      </c>
      <c r="Q1573" s="13"/>
      <c r="R1573" s="13" t="s">
        <v>75</v>
      </c>
      <c r="S1573" s="13" t="s">
        <v>13534</v>
      </c>
      <c r="T1573" s="13" t="s">
        <v>38</v>
      </c>
      <c r="U1573" s="13" t="s">
        <v>38</v>
      </c>
      <c r="V1573" s="13" t="s">
        <v>13535</v>
      </c>
      <c r="W1573" s="13">
        <v>0</v>
      </c>
      <c r="X1573" s="13">
        <v>105320</v>
      </c>
      <c r="Y1573" s="13"/>
      <c r="Z1573" s="15" t="e">
        <f>VLOOKUP(D1573,'ZOHO Export'!$H:$W,16,FALSE)</f>
        <v>#N/A</v>
      </c>
      <c r="AA1573" s="15" t="str">
        <f>VLOOKUP(E1573,'ZOHO Export'!$H:$W,16,FALSE)</f>
        <v>Nicolas Dubois</v>
      </c>
    </row>
    <row r="1574" spans="1:27" x14ac:dyDescent="0.3">
      <c r="A1574" s="13" t="s">
        <v>2921</v>
      </c>
      <c r="B1574" s="13" t="s">
        <v>6278</v>
      </c>
      <c r="C1574" s="13"/>
      <c r="D1574" s="13" t="s">
        <v>11652</v>
      </c>
      <c r="E1574" s="13" t="s">
        <v>11707</v>
      </c>
      <c r="F1574" s="13" t="s">
        <v>11723</v>
      </c>
      <c r="G1574" s="13" t="s">
        <v>2084</v>
      </c>
      <c r="H1574" s="13" t="s">
        <v>59</v>
      </c>
      <c r="I1574" s="14">
        <v>44154</v>
      </c>
      <c r="J1574" s="14">
        <v>44773</v>
      </c>
      <c r="K1574" s="14">
        <v>44470</v>
      </c>
      <c r="L1574" s="13">
        <v>0</v>
      </c>
      <c r="M1574" s="13" t="s">
        <v>11707</v>
      </c>
      <c r="N1574" s="13">
        <v>4</v>
      </c>
      <c r="O1574" s="13">
        <v>7</v>
      </c>
      <c r="P1574" s="13" t="s">
        <v>122</v>
      </c>
      <c r="Q1574" s="13"/>
      <c r="R1574" s="13" t="s">
        <v>25</v>
      </c>
      <c r="S1574" s="13" t="s">
        <v>12845</v>
      </c>
      <c r="T1574" s="13" t="s">
        <v>38</v>
      </c>
      <c r="U1574" s="13" t="s">
        <v>38</v>
      </c>
      <c r="V1574" s="13" t="s">
        <v>8989</v>
      </c>
      <c r="W1574" s="13">
        <v>0.1</v>
      </c>
      <c r="X1574" s="13">
        <v>174420</v>
      </c>
      <c r="Y1574" s="13"/>
      <c r="Z1574" s="15" t="str">
        <f>VLOOKUP(D1574,'ZOHO Export'!$H:$W,16,FALSE)</f>
        <v>Karel De Swert</v>
      </c>
      <c r="AA1574" s="15" t="str">
        <f>VLOOKUP(E1574,'ZOHO Export'!$H:$W,16,FALSE)</f>
        <v>Guy Melis</v>
      </c>
    </row>
    <row r="1575" spans="1:27" x14ac:dyDescent="0.3">
      <c r="A1575" s="13" t="s">
        <v>2922</v>
      </c>
      <c r="B1575" s="13" t="s">
        <v>6281</v>
      </c>
      <c r="C1575" s="13"/>
      <c r="D1575" s="13" t="s">
        <v>12556</v>
      </c>
      <c r="E1575" s="13" t="s">
        <v>11652</v>
      </c>
      <c r="F1575" s="13"/>
      <c r="G1575" s="13" t="s">
        <v>2923</v>
      </c>
      <c r="H1575" s="13" t="s">
        <v>29</v>
      </c>
      <c r="I1575" s="14">
        <v>44167</v>
      </c>
      <c r="J1575" s="14">
        <v>45017</v>
      </c>
      <c r="K1575" s="14">
        <v>44883</v>
      </c>
      <c r="L1575" s="13">
        <v>8703.7999999999993</v>
      </c>
      <c r="M1575" s="13" t="s">
        <v>12556</v>
      </c>
      <c r="N1575" s="13">
        <v>12</v>
      </c>
      <c r="O1575" s="13">
        <v>13</v>
      </c>
      <c r="P1575" s="13" t="s">
        <v>122</v>
      </c>
      <c r="Q1575" s="13"/>
      <c r="R1575" s="13" t="s">
        <v>36</v>
      </c>
      <c r="S1575" s="13" t="s">
        <v>13536</v>
      </c>
      <c r="T1575" s="13" t="s">
        <v>84</v>
      </c>
      <c r="U1575" s="13" t="s">
        <v>13537</v>
      </c>
      <c r="V1575" s="13" t="s">
        <v>8990</v>
      </c>
      <c r="W1575" s="13">
        <v>20000000</v>
      </c>
      <c r="X1575" s="13">
        <v>1102808.73</v>
      </c>
      <c r="Y1575" s="13" t="s">
        <v>13538</v>
      </c>
      <c r="Z1575" s="15" t="e">
        <f>VLOOKUP(D1575,'ZOHO Export'!$H:$W,16,FALSE)</f>
        <v>#N/A</v>
      </c>
      <c r="AA1575" s="15" t="str">
        <f>VLOOKUP(E1575,'ZOHO Export'!$H:$W,16,FALSE)</f>
        <v>Karel De Swert</v>
      </c>
    </row>
    <row r="1576" spans="1:27" x14ac:dyDescent="0.3">
      <c r="A1576" s="13" t="s">
        <v>2926</v>
      </c>
      <c r="B1576" s="13" t="s">
        <v>6282</v>
      </c>
      <c r="C1576" s="13"/>
      <c r="D1576" s="13" t="s">
        <v>13103</v>
      </c>
      <c r="E1576" s="13" t="s">
        <v>11785</v>
      </c>
      <c r="F1576" s="13" t="s">
        <v>11723</v>
      </c>
      <c r="G1576" s="13" t="s">
        <v>1621</v>
      </c>
      <c r="H1576" s="13" t="s">
        <v>29</v>
      </c>
      <c r="I1576" s="14">
        <v>44151</v>
      </c>
      <c r="J1576" s="14">
        <v>44286</v>
      </c>
      <c r="K1576" s="13"/>
      <c r="L1576" s="13"/>
      <c r="M1576" s="13"/>
      <c r="N1576" s="13">
        <v>1</v>
      </c>
      <c r="O1576" s="13"/>
      <c r="P1576" s="13" t="s">
        <v>122</v>
      </c>
      <c r="Q1576" s="13"/>
      <c r="R1576" s="13" t="s">
        <v>82</v>
      </c>
      <c r="S1576" s="13" t="s">
        <v>12942</v>
      </c>
      <c r="T1576" s="13" t="s">
        <v>38</v>
      </c>
      <c r="U1576" s="13" t="s">
        <v>13539</v>
      </c>
      <c r="V1576" s="13" t="s">
        <v>8991</v>
      </c>
      <c r="W1576" s="13">
        <v>0</v>
      </c>
      <c r="X1576" s="13">
        <v>89928.65</v>
      </c>
      <c r="Y1576" s="13"/>
      <c r="Z1576" s="15" t="e">
        <f>VLOOKUP(D1576,'ZOHO Export'!$H:$W,16,FALSE)</f>
        <v>#N/A</v>
      </c>
      <c r="AA1576" s="15" t="str">
        <f>VLOOKUP(E1576,'ZOHO Export'!$H:$W,16,FALSE)</f>
        <v>Nicolas Dubois</v>
      </c>
    </row>
    <row r="1577" spans="1:27" x14ac:dyDescent="0.3">
      <c r="A1577" s="13" t="s">
        <v>2928</v>
      </c>
      <c r="B1577" s="13" t="s">
        <v>6283</v>
      </c>
      <c r="C1577" s="13"/>
      <c r="D1577" s="13" t="s">
        <v>13008</v>
      </c>
      <c r="E1577" s="13" t="s">
        <v>11708</v>
      </c>
      <c r="F1577" s="13" t="s">
        <v>13206</v>
      </c>
      <c r="G1577" s="13" t="s">
        <v>1229</v>
      </c>
      <c r="H1577" s="13" t="s">
        <v>29</v>
      </c>
      <c r="I1577" s="14">
        <v>44151</v>
      </c>
      <c r="J1577" s="14">
        <v>44635</v>
      </c>
      <c r="K1577" s="14">
        <v>44151</v>
      </c>
      <c r="L1577" s="13">
        <v>14069.14</v>
      </c>
      <c r="M1577" s="13" t="s">
        <v>13008</v>
      </c>
      <c r="N1577" s="13">
        <v>0</v>
      </c>
      <c r="O1577" s="13">
        <v>0</v>
      </c>
      <c r="P1577" s="13" t="s">
        <v>122</v>
      </c>
      <c r="Q1577" s="13"/>
      <c r="R1577" s="13" t="s">
        <v>36</v>
      </c>
      <c r="S1577" s="13" t="s">
        <v>12845</v>
      </c>
      <c r="T1577" s="13" t="s">
        <v>38</v>
      </c>
      <c r="U1577" s="13"/>
      <c r="V1577" s="13" t="s">
        <v>8992</v>
      </c>
      <c r="W1577" s="13">
        <v>1</v>
      </c>
      <c r="X1577" s="13">
        <v>14069.14</v>
      </c>
      <c r="Y1577" s="13"/>
      <c r="Z1577" s="15" t="e">
        <f>VLOOKUP(D1577,'ZOHO Export'!$H:$W,16,FALSE)</f>
        <v>#N/A</v>
      </c>
      <c r="AA1577" s="15" t="str">
        <f>VLOOKUP(E1577,'ZOHO Export'!$H:$W,16,FALSE)</f>
        <v>Jurgen Van Den Driessche</v>
      </c>
    </row>
    <row r="1578" spans="1:27" x14ac:dyDescent="0.3">
      <c r="A1578" s="13" t="s">
        <v>2929</v>
      </c>
      <c r="B1578" s="13" t="s">
        <v>6284</v>
      </c>
      <c r="C1578" s="13"/>
      <c r="D1578" s="13" t="s">
        <v>13008</v>
      </c>
      <c r="E1578" s="13" t="s">
        <v>11708</v>
      </c>
      <c r="F1578" s="13" t="s">
        <v>13206</v>
      </c>
      <c r="G1578" s="13" t="s">
        <v>1229</v>
      </c>
      <c r="H1578" s="13" t="s">
        <v>29</v>
      </c>
      <c r="I1578" s="14">
        <v>44151</v>
      </c>
      <c r="J1578" s="14">
        <v>44635</v>
      </c>
      <c r="K1578" s="14">
        <v>44151</v>
      </c>
      <c r="L1578" s="13">
        <v>13668.82</v>
      </c>
      <c r="M1578" s="13" t="s">
        <v>13008</v>
      </c>
      <c r="N1578" s="13">
        <v>0</v>
      </c>
      <c r="O1578" s="13">
        <v>0</v>
      </c>
      <c r="P1578" s="13" t="s">
        <v>122</v>
      </c>
      <c r="Q1578" s="13"/>
      <c r="R1578" s="13" t="s">
        <v>36</v>
      </c>
      <c r="S1578" s="13" t="s">
        <v>12845</v>
      </c>
      <c r="T1578" s="13" t="s">
        <v>38</v>
      </c>
      <c r="U1578" s="13"/>
      <c r="V1578" s="13" t="s">
        <v>8993</v>
      </c>
      <c r="W1578" s="13">
        <v>1</v>
      </c>
      <c r="X1578" s="13">
        <v>13668.82</v>
      </c>
      <c r="Y1578" s="13"/>
      <c r="Z1578" s="15" t="e">
        <f>VLOOKUP(D1578,'ZOHO Export'!$H:$W,16,FALSE)</f>
        <v>#N/A</v>
      </c>
      <c r="AA1578" s="15" t="str">
        <f>VLOOKUP(E1578,'ZOHO Export'!$H:$W,16,FALSE)</f>
        <v>Jurgen Van Den Driessche</v>
      </c>
    </row>
    <row r="1579" spans="1:27" x14ac:dyDescent="0.3">
      <c r="A1579" s="13" t="s">
        <v>2930</v>
      </c>
      <c r="B1579" s="13" t="s">
        <v>6285</v>
      </c>
      <c r="C1579" s="13"/>
      <c r="D1579" s="13" t="s">
        <v>11800</v>
      </c>
      <c r="E1579" s="13" t="s">
        <v>11818</v>
      </c>
      <c r="F1579" s="13"/>
      <c r="G1579" s="13" t="s">
        <v>1621</v>
      </c>
      <c r="H1579" s="13" t="s">
        <v>29</v>
      </c>
      <c r="I1579" s="14">
        <v>44146</v>
      </c>
      <c r="J1579" s="14">
        <v>44196</v>
      </c>
      <c r="K1579" s="14">
        <v>44152</v>
      </c>
      <c r="L1579" s="13">
        <v>-272.26</v>
      </c>
      <c r="M1579" s="13" t="s">
        <v>11800</v>
      </c>
      <c r="N1579" s="13">
        <v>1</v>
      </c>
      <c r="O1579" s="13">
        <v>1</v>
      </c>
      <c r="P1579" s="13" t="s">
        <v>122</v>
      </c>
      <c r="Q1579" s="13"/>
      <c r="R1579" s="13" t="s">
        <v>82</v>
      </c>
      <c r="S1579" s="13" t="s">
        <v>13540</v>
      </c>
      <c r="T1579" s="13" t="s">
        <v>84</v>
      </c>
      <c r="U1579" s="13" t="s">
        <v>84</v>
      </c>
      <c r="V1579" s="13" t="s">
        <v>8994</v>
      </c>
      <c r="W1579" s="13">
        <v>70000000</v>
      </c>
      <c r="X1579" s="13">
        <v>116000</v>
      </c>
      <c r="Y1579" s="13"/>
      <c r="Z1579" s="15" t="str">
        <f>VLOOKUP(D1579,'ZOHO Export'!$H:$W,16,FALSE)</f>
        <v>Mac Olean</v>
      </c>
      <c r="AA1579" s="15" t="str">
        <f>VLOOKUP(E1579,'ZOHO Export'!$H:$W,16,FALSE)</f>
        <v>Marcos Delgado Lopez</v>
      </c>
    </row>
    <row r="1580" spans="1:27" x14ac:dyDescent="0.3">
      <c r="A1580" s="13" t="s">
        <v>2932</v>
      </c>
      <c r="B1580" s="13" t="s">
        <v>6286</v>
      </c>
      <c r="C1580" s="13"/>
      <c r="D1580" s="13" t="s">
        <v>11818</v>
      </c>
      <c r="E1580" s="13" t="s">
        <v>12682</v>
      </c>
      <c r="F1580" s="13" t="s">
        <v>13206</v>
      </c>
      <c r="G1580" s="13" t="s">
        <v>51</v>
      </c>
      <c r="H1580" s="13" t="s">
        <v>59</v>
      </c>
      <c r="I1580" s="14">
        <v>44138</v>
      </c>
      <c r="J1580" s="14">
        <v>44635</v>
      </c>
      <c r="K1580" s="14">
        <v>44138</v>
      </c>
      <c r="L1580" s="13">
        <v>15048</v>
      </c>
      <c r="M1580" s="13" t="s">
        <v>11785</v>
      </c>
      <c r="N1580" s="13">
        <v>0</v>
      </c>
      <c r="O1580" s="13">
        <v>0</v>
      </c>
      <c r="P1580" s="13" t="s">
        <v>122</v>
      </c>
      <c r="Q1580" s="13"/>
      <c r="R1580" s="13" t="s">
        <v>36</v>
      </c>
      <c r="S1580" s="13" t="s">
        <v>6878</v>
      </c>
      <c r="T1580" s="13" t="s">
        <v>38</v>
      </c>
      <c r="U1580" s="13" t="s">
        <v>38</v>
      </c>
      <c r="V1580" s="13" t="s">
        <v>8995</v>
      </c>
      <c r="W1580" s="13">
        <v>30</v>
      </c>
      <c r="X1580" s="13">
        <v>15048</v>
      </c>
      <c r="Y1580" s="13"/>
      <c r="Z1580" s="15" t="str">
        <f>VLOOKUP(D1580,'ZOHO Export'!$H:$W,16,FALSE)</f>
        <v>Marcos Delgado Lopez</v>
      </c>
      <c r="AA1580" s="15" t="e">
        <f>VLOOKUP(E1580,'ZOHO Export'!$H:$W,16,FALSE)</f>
        <v>#N/A</v>
      </c>
    </row>
    <row r="1581" spans="1:27" x14ac:dyDescent="0.3">
      <c r="A1581" s="13" t="s">
        <v>2933</v>
      </c>
      <c r="B1581" s="13" t="s">
        <v>13541</v>
      </c>
      <c r="C1581" s="13"/>
      <c r="D1581" s="13" t="s">
        <v>11818</v>
      </c>
      <c r="E1581" s="13" t="s">
        <v>11906</v>
      </c>
      <c r="F1581" s="13" t="s">
        <v>13206</v>
      </c>
      <c r="G1581" s="13" t="s">
        <v>51</v>
      </c>
      <c r="H1581" s="13" t="s">
        <v>29</v>
      </c>
      <c r="I1581" s="14">
        <v>44132</v>
      </c>
      <c r="J1581" s="14">
        <v>44225</v>
      </c>
      <c r="K1581" s="14">
        <v>44132</v>
      </c>
      <c r="L1581" s="13">
        <v>70000</v>
      </c>
      <c r="M1581" s="13" t="s">
        <v>11818</v>
      </c>
      <c r="N1581" s="13">
        <v>0</v>
      </c>
      <c r="O1581" s="13">
        <v>0</v>
      </c>
      <c r="P1581" s="13" t="s">
        <v>122</v>
      </c>
      <c r="Q1581" s="13"/>
      <c r="R1581" s="13" t="s">
        <v>36</v>
      </c>
      <c r="S1581" s="13" t="s">
        <v>11870</v>
      </c>
      <c r="T1581" s="13" t="s">
        <v>53</v>
      </c>
      <c r="U1581" s="13" t="s">
        <v>13542</v>
      </c>
      <c r="V1581" s="13" t="s">
        <v>8996</v>
      </c>
      <c r="W1581" s="13">
        <v>400</v>
      </c>
      <c r="X1581" s="13">
        <v>70000</v>
      </c>
      <c r="Y1581" s="13"/>
      <c r="Z1581" s="15" t="str">
        <f>VLOOKUP(D1581,'ZOHO Export'!$H:$W,16,FALSE)</f>
        <v>Marcos Delgado Lopez</v>
      </c>
      <c r="AA1581" s="15" t="str">
        <f>VLOOKUP(E1581,'ZOHO Export'!$H:$W,16,FALSE)</f>
        <v>Juan Sanchez Chatar</v>
      </c>
    </row>
    <row r="1582" spans="1:27" x14ac:dyDescent="0.3">
      <c r="A1582" s="13" t="s">
        <v>2934</v>
      </c>
      <c r="B1582" s="13" t="s">
        <v>6288</v>
      </c>
      <c r="C1582" s="13"/>
      <c r="D1582" s="13" t="s">
        <v>13008</v>
      </c>
      <c r="E1582" s="13" t="s">
        <v>11829</v>
      </c>
      <c r="F1582" s="13" t="s">
        <v>11723</v>
      </c>
      <c r="G1582" s="13" t="s">
        <v>334</v>
      </c>
      <c r="H1582" s="13" t="s">
        <v>59</v>
      </c>
      <c r="I1582" s="14">
        <v>44126</v>
      </c>
      <c r="J1582" s="14">
        <v>44133</v>
      </c>
      <c r="K1582" s="14">
        <v>44126</v>
      </c>
      <c r="L1582" s="13">
        <v>2362.5</v>
      </c>
      <c r="M1582" s="13" t="s">
        <v>13008</v>
      </c>
      <c r="N1582" s="13">
        <v>0</v>
      </c>
      <c r="O1582" s="13">
        <v>0</v>
      </c>
      <c r="P1582" s="13" t="s">
        <v>122</v>
      </c>
      <c r="Q1582" s="13"/>
      <c r="R1582" s="13" t="s">
        <v>82</v>
      </c>
      <c r="S1582" s="13" t="s">
        <v>12845</v>
      </c>
      <c r="T1582" s="13" t="s">
        <v>38</v>
      </c>
      <c r="U1582" s="13" t="s">
        <v>11864</v>
      </c>
      <c r="V1582" s="13" t="s">
        <v>8997</v>
      </c>
      <c r="W1582" s="13">
        <v>2150</v>
      </c>
      <c r="X1582" s="13">
        <v>2362.5</v>
      </c>
      <c r="Y1582" s="13"/>
      <c r="Z1582" s="15" t="e">
        <f>VLOOKUP(D1582,'ZOHO Export'!$H:$W,16,FALSE)</f>
        <v>#N/A</v>
      </c>
      <c r="AA1582" s="15" t="str">
        <f>VLOOKUP(E1582,'ZOHO Export'!$H:$W,16,FALSE)</f>
        <v>William Beyst</v>
      </c>
    </row>
    <row r="1583" spans="1:27" x14ac:dyDescent="0.3">
      <c r="A1583" s="13" t="s">
        <v>2936</v>
      </c>
      <c r="B1583" s="13" t="s">
        <v>6289</v>
      </c>
      <c r="C1583" s="13"/>
      <c r="D1583" s="13" t="s">
        <v>12219</v>
      </c>
      <c r="E1583" s="13" t="s">
        <v>11649</v>
      </c>
      <c r="F1583" s="13" t="s">
        <v>11723</v>
      </c>
      <c r="G1583" s="13" t="s">
        <v>53</v>
      </c>
      <c r="H1583" s="13" t="s">
        <v>29</v>
      </c>
      <c r="I1583" s="14">
        <v>44207</v>
      </c>
      <c r="J1583" s="14">
        <v>44377</v>
      </c>
      <c r="K1583" s="14">
        <v>44124</v>
      </c>
      <c r="L1583" s="13">
        <v>136050</v>
      </c>
      <c r="M1583" s="13" t="s">
        <v>11773</v>
      </c>
      <c r="N1583" s="13">
        <v>0</v>
      </c>
      <c r="O1583" s="13">
        <v>0</v>
      </c>
      <c r="P1583" s="13" t="s">
        <v>122</v>
      </c>
      <c r="Q1583" s="13"/>
      <c r="R1583" s="13" t="s">
        <v>104</v>
      </c>
      <c r="S1583" s="13" t="s">
        <v>12884</v>
      </c>
      <c r="T1583" s="13" t="s">
        <v>53</v>
      </c>
      <c r="U1583" s="13" t="s">
        <v>13543</v>
      </c>
      <c r="V1583" s="13" t="s">
        <v>8998</v>
      </c>
      <c r="W1583" s="13">
        <v>0.2</v>
      </c>
      <c r="X1583" s="13">
        <v>136050</v>
      </c>
      <c r="Y1583" s="13"/>
      <c r="Z1583" s="15" t="str">
        <f>VLOOKUP(D1583,'ZOHO Export'!$H:$W,16,FALSE)</f>
        <v>Dries Vandekerchove</v>
      </c>
      <c r="AA1583" s="15" t="str">
        <f>VLOOKUP(E1583,'ZOHO Export'!$H:$W,16,FALSE)</f>
        <v>Wissem Bensaid</v>
      </c>
    </row>
    <row r="1584" spans="1:27" x14ac:dyDescent="0.3">
      <c r="A1584" s="13" t="s">
        <v>2937</v>
      </c>
      <c r="B1584" s="13" t="s">
        <v>6290</v>
      </c>
      <c r="C1584" s="13"/>
      <c r="D1584" s="13" t="s">
        <v>13478</v>
      </c>
      <c r="E1584" s="13" t="s">
        <v>13277</v>
      </c>
      <c r="F1584" s="13"/>
      <c r="G1584" s="13" t="s">
        <v>2405</v>
      </c>
      <c r="H1584" s="13" t="s">
        <v>29</v>
      </c>
      <c r="I1584" s="14">
        <v>44120</v>
      </c>
      <c r="J1584" s="14">
        <v>44227</v>
      </c>
      <c r="K1584" s="14">
        <v>44120</v>
      </c>
      <c r="L1584" s="13">
        <v>900</v>
      </c>
      <c r="M1584" s="13" t="s">
        <v>13277</v>
      </c>
      <c r="N1584" s="13">
        <v>0</v>
      </c>
      <c r="O1584" s="13">
        <v>0</v>
      </c>
      <c r="P1584" s="13" t="s">
        <v>122</v>
      </c>
      <c r="Q1584" s="13"/>
      <c r="R1584" s="13" t="s">
        <v>43</v>
      </c>
      <c r="S1584" s="13" t="s">
        <v>6878</v>
      </c>
      <c r="T1584" s="13" t="s">
        <v>64</v>
      </c>
      <c r="U1584" s="13" t="s">
        <v>64</v>
      </c>
      <c r="V1584" s="13" t="s">
        <v>8999</v>
      </c>
      <c r="W1584" s="13">
        <v>0.1</v>
      </c>
      <c r="X1584" s="13">
        <v>900</v>
      </c>
      <c r="Y1584" s="13"/>
      <c r="Z1584" s="15" t="e">
        <f>VLOOKUP(D1584,'ZOHO Export'!$H:$W,16,FALSE)</f>
        <v>#N/A</v>
      </c>
      <c r="AA1584" s="15" t="e">
        <f>VLOOKUP(E1584,'ZOHO Export'!$H:$W,16,FALSE)</f>
        <v>#N/A</v>
      </c>
    </row>
    <row r="1585" spans="1:27" x14ac:dyDescent="0.3">
      <c r="A1585" s="13" t="s">
        <v>2938</v>
      </c>
      <c r="B1585" s="13" t="s">
        <v>6291</v>
      </c>
      <c r="C1585" s="13"/>
      <c r="D1585" s="13" t="s">
        <v>13199</v>
      </c>
      <c r="E1585" s="13" t="s">
        <v>12585</v>
      </c>
      <c r="F1585" s="13"/>
      <c r="G1585" s="13" t="s">
        <v>2405</v>
      </c>
      <c r="H1585" s="13" t="s">
        <v>29</v>
      </c>
      <c r="I1585" s="14">
        <v>44120</v>
      </c>
      <c r="J1585" s="14">
        <v>44196</v>
      </c>
      <c r="K1585" s="14">
        <v>44432</v>
      </c>
      <c r="L1585" s="13">
        <v>5000</v>
      </c>
      <c r="M1585" s="13" t="s">
        <v>13416</v>
      </c>
      <c r="N1585" s="13">
        <v>2</v>
      </c>
      <c r="O1585" s="13">
        <v>2</v>
      </c>
      <c r="P1585" s="13" t="s">
        <v>122</v>
      </c>
      <c r="Q1585" s="13"/>
      <c r="R1585" s="13" t="s">
        <v>43</v>
      </c>
      <c r="S1585" s="13" t="s">
        <v>12599</v>
      </c>
      <c r="T1585" s="13" t="s">
        <v>64</v>
      </c>
      <c r="U1585" s="13" t="s">
        <v>64</v>
      </c>
      <c r="V1585" s="13" t="s">
        <v>9000</v>
      </c>
      <c r="W1585" s="13">
        <v>200000</v>
      </c>
      <c r="X1585" s="13">
        <v>62733.2</v>
      </c>
      <c r="Y1585" s="13"/>
      <c r="Z1585" s="15" t="e">
        <f>VLOOKUP(D1585,'ZOHO Export'!$H:$W,16,FALSE)</f>
        <v>#N/A</v>
      </c>
      <c r="AA1585" s="15" t="e">
        <f>VLOOKUP(E1585,'ZOHO Export'!$H:$W,16,FALSE)</f>
        <v>#N/A</v>
      </c>
    </row>
    <row r="1586" spans="1:27" x14ac:dyDescent="0.3">
      <c r="A1586" s="13" t="s">
        <v>2939</v>
      </c>
      <c r="B1586" s="13" t="s">
        <v>13544</v>
      </c>
      <c r="C1586" s="13"/>
      <c r="D1586" s="13" t="s">
        <v>13545</v>
      </c>
      <c r="E1586" s="13" t="s">
        <v>13277</v>
      </c>
      <c r="F1586" s="13"/>
      <c r="G1586" s="13" t="s">
        <v>2898</v>
      </c>
      <c r="H1586" s="13" t="s">
        <v>29</v>
      </c>
      <c r="I1586" s="14">
        <v>44116</v>
      </c>
      <c r="J1586" s="14">
        <v>44120</v>
      </c>
      <c r="K1586" s="14">
        <v>44120</v>
      </c>
      <c r="L1586" s="13">
        <v>2613.6</v>
      </c>
      <c r="M1586" s="13" t="s">
        <v>13277</v>
      </c>
      <c r="N1586" s="13">
        <v>0</v>
      </c>
      <c r="O1586" s="13">
        <v>0</v>
      </c>
      <c r="P1586" s="13" t="s">
        <v>122</v>
      </c>
      <c r="Q1586" s="13"/>
      <c r="R1586" s="13" t="s">
        <v>43</v>
      </c>
      <c r="S1586" s="13" t="s">
        <v>6878</v>
      </c>
      <c r="T1586" s="13" t="s">
        <v>64</v>
      </c>
      <c r="U1586" s="13" t="s">
        <v>64</v>
      </c>
      <c r="V1586" s="13" t="s">
        <v>9001</v>
      </c>
      <c r="W1586" s="13">
        <v>2640</v>
      </c>
      <c r="X1586" s="13">
        <v>2613.6</v>
      </c>
      <c r="Y1586" s="13" t="s">
        <v>9623</v>
      </c>
      <c r="Z1586" s="15" t="e">
        <f>VLOOKUP(D1586,'ZOHO Export'!$H:$W,16,FALSE)</f>
        <v>#N/A</v>
      </c>
      <c r="AA1586" s="15" t="e">
        <f>VLOOKUP(E1586,'ZOHO Export'!$H:$W,16,FALSE)</f>
        <v>#N/A</v>
      </c>
    </row>
    <row r="1587" spans="1:27" x14ac:dyDescent="0.3">
      <c r="A1587" s="13" t="s">
        <v>2940</v>
      </c>
      <c r="B1587" s="13" t="s">
        <v>6293</v>
      </c>
      <c r="C1587" s="13"/>
      <c r="D1587" s="13" t="s">
        <v>11655</v>
      </c>
      <c r="E1587" s="13" t="s">
        <v>11722</v>
      </c>
      <c r="F1587" s="13"/>
      <c r="G1587" s="13" t="s">
        <v>2941</v>
      </c>
      <c r="H1587" s="13" t="s">
        <v>29</v>
      </c>
      <c r="I1587" s="14">
        <v>44237</v>
      </c>
      <c r="J1587" s="14">
        <v>44596</v>
      </c>
      <c r="K1587" s="14">
        <v>44117</v>
      </c>
      <c r="L1587" s="13">
        <v>3900</v>
      </c>
      <c r="M1587" s="13" t="s">
        <v>11655</v>
      </c>
      <c r="N1587" s="13">
        <v>0</v>
      </c>
      <c r="O1587" s="13">
        <v>0</v>
      </c>
      <c r="P1587" s="13" t="s">
        <v>122</v>
      </c>
      <c r="Q1587" s="13"/>
      <c r="R1587" s="13" t="s">
        <v>43</v>
      </c>
      <c r="S1587" s="13" t="s">
        <v>11768</v>
      </c>
      <c r="T1587" s="13" t="s">
        <v>45</v>
      </c>
      <c r="U1587" s="13" t="s">
        <v>45</v>
      </c>
      <c r="V1587" s="13" t="s">
        <v>9002</v>
      </c>
      <c r="W1587" s="13">
        <v>1</v>
      </c>
      <c r="X1587" s="13">
        <v>3900</v>
      </c>
      <c r="Y1587" s="13"/>
      <c r="Z1587" s="15" t="str">
        <f>VLOOKUP(D1587,'ZOHO Export'!$H:$W,16,FALSE)</f>
        <v>Laura Cestau</v>
      </c>
      <c r="AA1587" s="15" t="str">
        <f>VLOOKUP(E1587,'ZOHO Export'!$H:$W,16,FALSE)</f>
        <v>Juan Juarez Quintana</v>
      </c>
    </row>
    <row r="1588" spans="1:27" x14ac:dyDescent="0.3">
      <c r="A1588" s="13" t="s">
        <v>2942</v>
      </c>
      <c r="B1588" s="13" t="s">
        <v>13546</v>
      </c>
      <c r="C1588" s="13"/>
      <c r="D1588" s="13" t="s">
        <v>11670</v>
      </c>
      <c r="E1588" s="13" t="s">
        <v>13403</v>
      </c>
      <c r="F1588" s="13" t="s">
        <v>13206</v>
      </c>
      <c r="G1588" s="13" t="s">
        <v>2861</v>
      </c>
      <c r="H1588" s="13" t="s">
        <v>29</v>
      </c>
      <c r="I1588" s="14">
        <v>44116</v>
      </c>
      <c r="J1588" s="14">
        <v>44227</v>
      </c>
      <c r="K1588" s="14">
        <v>44116</v>
      </c>
      <c r="L1588" s="13">
        <v>9812.25</v>
      </c>
      <c r="M1588" s="13" t="s">
        <v>13403</v>
      </c>
      <c r="N1588" s="13">
        <v>0</v>
      </c>
      <c r="O1588" s="13">
        <v>0</v>
      </c>
      <c r="P1588" s="13" t="s">
        <v>122</v>
      </c>
      <c r="Q1588" s="13"/>
      <c r="R1588" s="13" t="s">
        <v>75</v>
      </c>
      <c r="S1588" s="13" t="s">
        <v>11653</v>
      </c>
      <c r="T1588" s="13" t="s">
        <v>38</v>
      </c>
      <c r="U1588" s="13"/>
      <c r="V1588" s="13" t="s">
        <v>9003</v>
      </c>
      <c r="W1588" s="13">
        <v>1</v>
      </c>
      <c r="X1588" s="13">
        <v>9812.25</v>
      </c>
      <c r="Y1588" s="13" t="s">
        <v>9624</v>
      </c>
      <c r="Z1588" s="15" t="str">
        <f>VLOOKUP(D1588,'ZOHO Export'!$H:$W,16,FALSE)</f>
        <v>Mathias Martin</v>
      </c>
      <c r="AA1588" s="15" t="e">
        <f>VLOOKUP(E1588,'ZOHO Export'!$H:$W,16,FALSE)</f>
        <v>#N/A</v>
      </c>
    </row>
    <row r="1589" spans="1:27" x14ac:dyDescent="0.3">
      <c r="A1589" s="13" t="s">
        <v>2943</v>
      </c>
      <c r="B1589" s="13" t="s">
        <v>6295</v>
      </c>
      <c r="C1589" s="13"/>
      <c r="D1589" s="13" t="s">
        <v>12732</v>
      </c>
      <c r="E1589" s="13" t="s">
        <v>11907</v>
      </c>
      <c r="F1589" s="13"/>
      <c r="G1589" s="13" t="s">
        <v>2944</v>
      </c>
      <c r="H1589" s="13" t="s">
        <v>29</v>
      </c>
      <c r="I1589" s="14">
        <v>44111</v>
      </c>
      <c r="J1589" s="14">
        <v>44214</v>
      </c>
      <c r="K1589" s="14">
        <v>44111</v>
      </c>
      <c r="L1589" s="13">
        <v>17550</v>
      </c>
      <c r="M1589" s="13" t="s">
        <v>11907</v>
      </c>
      <c r="N1589" s="13">
        <v>0</v>
      </c>
      <c r="O1589" s="13">
        <v>0</v>
      </c>
      <c r="P1589" s="13" t="s">
        <v>122</v>
      </c>
      <c r="Q1589" s="13"/>
      <c r="R1589" s="13" t="s">
        <v>43</v>
      </c>
      <c r="S1589" s="13" t="s">
        <v>13547</v>
      </c>
      <c r="T1589" s="13" t="s">
        <v>58</v>
      </c>
      <c r="U1589" s="13" t="s">
        <v>58</v>
      </c>
      <c r="V1589" s="13" t="s">
        <v>9004</v>
      </c>
      <c r="W1589" s="13">
        <v>1</v>
      </c>
      <c r="X1589" s="13">
        <v>17550</v>
      </c>
      <c r="Y1589" s="13" t="s">
        <v>9625</v>
      </c>
      <c r="Z1589" s="15" t="e">
        <f>VLOOKUP(D1589,'ZOHO Export'!$H:$W,16,FALSE)</f>
        <v>#N/A</v>
      </c>
      <c r="AA1589" s="15" t="e">
        <f>VLOOKUP(E1589,'ZOHO Export'!$H:$W,16,FALSE)</f>
        <v>#N/A</v>
      </c>
    </row>
    <row r="1590" spans="1:27" x14ac:dyDescent="0.3">
      <c r="A1590" s="13" t="s">
        <v>2945</v>
      </c>
      <c r="B1590" s="13" t="s">
        <v>6296</v>
      </c>
      <c r="C1590" s="13"/>
      <c r="D1590" s="13" t="s">
        <v>13403</v>
      </c>
      <c r="E1590" s="13" t="s">
        <v>11785</v>
      </c>
      <c r="F1590" s="13" t="s">
        <v>11711</v>
      </c>
      <c r="G1590" s="13" t="s">
        <v>322</v>
      </c>
      <c r="H1590" s="13" t="s">
        <v>59</v>
      </c>
      <c r="I1590" s="14">
        <v>44110</v>
      </c>
      <c r="J1590" s="14">
        <v>44445</v>
      </c>
      <c r="K1590" s="14">
        <v>44110</v>
      </c>
      <c r="L1590" s="13">
        <v>19601.57</v>
      </c>
      <c r="M1590" s="13" t="s">
        <v>11785</v>
      </c>
      <c r="N1590" s="13">
        <v>0</v>
      </c>
      <c r="O1590" s="13">
        <v>0</v>
      </c>
      <c r="P1590" s="13" t="s">
        <v>122</v>
      </c>
      <c r="Q1590" s="13"/>
      <c r="R1590" s="13" t="s">
        <v>82</v>
      </c>
      <c r="S1590" s="13" t="s">
        <v>6878</v>
      </c>
      <c r="T1590" s="13" t="s">
        <v>38</v>
      </c>
      <c r="U1590" s="13" t="s">
        <v>38</v>
      </c>
      <c r="V1590" s="13" t="s">
        <v>9005</v>
      </c>
      <c r="W1590" s="13">
        <v>1</v>
      </c>
      <c r="X1590" s="13">
        <v>19601.57</v>
      </c>
      <c r="Y1590" s="13"/>
      <c r="Z1590" s="15" t="e">
        <f>VLOOKUP(D1590,'ZOHO Export'!$H:$W,16,FALSE)</f>
        <v>#N/A</v>
      </c>
      <c r="AA1590" s="15" t="str">
        <f>VLOOKUP(E1590,'ZOHO Export'!$H:$W,16,FALSE)</f>
        <v>Nicolas Dubois</v>
      </c>
    </row>
    <row r="1591" spans="1:27" x14ac:dyDescent="0.3">
      <c r="A1591" s="13" t="s">
        <v>2946</v>
      </c>
      <c r="B1591" s="13" t="s">
        <v>6297</v>
      </c>
      <c r="C1591" s="13"/>
      <c r="D1591" s="13" t="s">
        <v>13418</v>
      </c>
      <c r="E1591" s="13" t="s">
        <v>11785</v>
      </c>
      <c r="F1591" s="13" t="s">
        <v>12377</v>
      </c>
      <c r="G1591" s="13" t="s">
        <v>2505</v>
      </c>
      <c r="H1591" s="13" t="s">
        <v>59</v>
      </c>
      <c r="I1591" s="14">
        <v>44110</v>
      </c>
      <c r="J1591" s="14">
        <v>44510</v>
      </c>
      <c r="K1591" s="14">
        <v>44110</v>
      </c>
      <c r="L1591" s="13">
        <v>42500</v>
      </c>
      <c r="M1591" s="13" t="s">
        <v>11785</v>
      </c>
      <c r="N1591" s="13">
        <v>0</v>
      </c>
      <c r="O1591" s="13">
        <v>0</v>
      </c>
      <c r="P1591" s="13" t="s">
        <v>122</v>
      </c>
      <c r="Q1591" s="13"/>
      <c r="R1591" s="13" t="s">
        <v>43</v>
      </c>
      <c r="S1591" s="13" t="s">
        <v>6878</v>
      </c>
      <c r="T1591" s="13" t="s">
        <v>38</v>
      </c>
      <c r="U1591" s="13"/>
      <c r="V1591" s="13" t="s">
        <v>9006</v>
      </c>
      <c r="W1591" s="13">
        <v>0.01</v>
      </c>
      <c r="X1591" s="13">
        <v>42500</v>
      </c>
      <c r="Y1591" s="13"/>
      <c r="Z1591" s="15" t="str">
        <f>VLOOKUP(D1591,'ZOHO Export'!$H:$W,16,FALSE)</f>
        <v>Frédéric Beun</v>
      </c>
      <c r="AA1591" s="15" t="str">
        <f>VLOOKUP(E1591,'ZOHO Export'!$H:$W,16,FALSE)</f>
        <v>Nicolas Dubois</v>
      </c>
    </row>
    <row r="1592" spans="1:27" x14ac:dyDescent="0.3">
      <c r="A1592" s="13" t="s">
        <v>2947</v>
      </c>
      <c r="B1592" s="13" t="s">
        <v>6298</v>
      </c>
      <c r="C1592" s="13"/>
      <c r="D1592" s="13" t="s">
        <v>13548</v>
      </c>
      <c r="E1592" s="13" t="s">
        <v>11693</v>
      </c>
      <c r="F1592" s="13" t="s">
        <v>11896</v>
      </c>
      <c r="G1592" s="13" t="s">
        <v>2948</v>
      </c>
      <c r="H1592" s="13" t="s">
        <v>59</v>
      </c>
      <c r="I1592" s="14">
        <v>44110</v>
      </c>
      <c r="J1592" s="14">
        <v>44164</v>
      </c>
      <c r="K1592" s="14">
        <v>44110</v>
      </c>
      <c r="L1592" s="13">
        <v>1890</v>
      </c>
      <c r="M1592" s="13" t="s">
        <v>11693</v>
      </c>
      <c r="N1592" s="13">
        <v>0</v>
      </c>
      <c r="O1592" s="13">
        <v>0</v>
      </c>
      <c r="P1592" s="13" t="s">
        <v>122</v>
      </c>
      <c r="Q1592" s="13"/>
      <c r="R1592" s="13" t="s">
        <v>25</v>
      </c>
      <c r="S1592" s="13" t="s">
        <v>13549</v>
      </c>
      <c r="T1592" s="13" t="s">
        <v>38</v>
      </c>
      <c r="U1592" s="13" t="s">
        <v>38</v>
      </c>
      <c r="V1592" s="13" t="s">
        <v>9007</v>
      </c>
      <c r="W1592" s="13"/>
      <c r="X1592" s="13">
        <v>1890</v>
      </c>
      <c r="Y1592" s="13"/>
      <c r="Z1592" s="15" t="e">
        <f>VLOOKUP(D1592,'ZOHO Export'!$H:$W,16,FALSE)</f>
        <v>#N/A</v>
      </c>
      <c r="AA1592" s="15" t="str">
        <f>VLOOKUP(E1592,'ZOHO Export'!$H:$W,16,FALSE)</f>
        <v>Peter Holvoet</v>
      </c>
    </row>
    <row r="1593" spans="1:27" x14ac:dyDescent="0.3">
      <c r="A1593" s="13" t="s">
        <v>2951</v>
      </c>
      <c r="B1593" s="13" t="s">
        <v>6272</v>
      </c>
      <c r="C1593" s="13"/>
      <c r="D1593" s="13" t="s">
        <v>13320</v>
      </c>
      <c r="E1593" s="13" t="s">
        <v>11762</v>
      </c>
      <c r="F1593" s="13"/>
      <c r="G1593" s="13" t="s">
        <v>2902</v>
      </c>
      <c r="H1593" s="13" t="s">
        <v>29</v>
      </c>
      <c r="I1593" s="14">
        <v>44110</v>
      </c>
      <c r="J1593" s="14">
        <v>44110</v>
      </c>
      <c r="K1593" s="14">
        <v>44110</v>
      </c>
      <c r="L1593" s="13">
        <v>350097.6</v>
      </c>
      <c r="M1593" s="13" t="s">
        <v>13320</v>
      </c>
      <c r="N1593" s="13">
        <v>1</v>
      </c>
      <c r="O1593" s="13">
        <v>0</v>
      </c>
      <c r="P1593" s="13" t="s">
        <v>122</v>
      </c>
      <c r="Q1593" s="13"/>
      <c r="R1593" s="13" t="s">
        <v>43</v>
      </c>
      <c r="S1593" s="13" t="s">
        <v>12599</v>
      </c>
      <c r="T1593" s="13" t="s">
        <v>2904</v>
      </c>
      <c r="U1593" s="13" t="s">
        <v>2904</v>
      </c>
      <c r="V1593" s="13" t="s">
        <v>9008</v>
      </c>
      <c r="W1593" s="13">
        <v>349802.6</v>
      </c>
      <c r="X1593" s="13">
        <v>0</v>
      </c>
      <c r="Y1593" s="13"/>
      <c r="Z1593" s="15" t="e">
        <f>VLOOKUP(D1593,'ZOHO Export'!$H:$W,16,FALSE)</f>
        <v>#N/A</v>
      </c>
      <c r="AA1593" s="15" t="str">
        <f>VLOOKUP(E1593,'ZOHO Export'!$H:$W,16,FALSE)</f>
        <v>Boris Krastev</v>
      </c>
    </row>
    <row r="1594" spans="1:27" x14ac:dyDescent="0.3">
      <c r="A1594" s="13" t="s">
        <v>2952</v>
      </c>
      <c r="B1594" s="13" t="s">
        <v>13550</v>
      </c>
      <c r="C1594" s="13"/>
      <c r="D1594" s="13" t="s">
        <v>11773</v>
      </c>
      <c r="E1594" s="13" t="s">
        <v>11785</v>
      </c>
      <c r="F1594" s="13" t="s">
        <v>12377</v>
      </c>
      <c r="G1594" s="13" t="s">
        <v>13551</v>
      </c>
      <c r="H1594" s="13" t="s">
        <v>59</v>
      </c>
      <c r="I1594" s="14">
        <v>44109</v>
      </c>
      <c r="J1594" s="14">
        <v>44571</v>
      </c>
      <c r="K1594" s="14">
        <v>44315</v>
      </c>
      <c r="L1594" s="13">
        <v>15624</v>
      </c>
      <c r="M1594" s="13" t="s">
        <v>11773</v>
      </c>
      <c r="N1594" s="13">
        <v>2</v>
      </c>
      <c r="O1594" s="13">
        <v>2</v>
      </c>
      <c r="P1594" s="13" t="s">
        <v>122</v>
      </c>
      <c r="Q1594" s="13"/>
      <c r="R1594" s="13" t="s">
        <v>75</v>
      </c>
      <c r="S1594" s="13" t="s">
        <v>6878</v>
      </c>
      <c r="T1594" s="13" t="s">
        <v>38</v>
      </c>
      <c r="U1594" s="13" t="s">
        <v>38</v>
      </c>
      <c r="V1594" s="13" t="s">
        <v>9009</v>
      </c>
      <c r="W1594" s="13">
        <v>15.01</v>
      </c>
      <c r="X1594" s="13">
        <v>138024</v>
      </c>
      <c r="Y1594" s="13"/>
      <c r="Z1594" s="15" t="str">
        <f>VLOOKUP(D1594,'ZOHO Export'!$H:$W,16,FALSE)</f>
        <v>Bram Puttemans</v>
      </c>
      <c r="AA1594" s="15" t="str">
        <f>VLOOKUP(E1594,'ZOHO Export'!$H:$W,16,FALSE)</f>
        <v>Nicolas Dubois</v>
      </c>
    </row>
    <row r="1595" spans="1:27" x14ac:dyDescent="0.3">
      <c r="A1595" s="13" t="s">
        <v>2954</v>
      </c>
      <c r="B1595" s="13" t="s">
        <v>13552</v>
      </c>
      <c r="C1595" s="13"/>
      <c r="D1595" s="13" t="s">
        <v>13553</v>
      </c>
      <c r="E1595" s="13" t="s">
        <v>11785</v>
      </c>
      <c r="F1595" s="13" t="s">
        <v>11711</v>
      </c>
      <c r="G1595" s="13" t="s">
        <v>13554</v>
      </c>
      <c r="H1595" s="13" t="s">
        <v>59</v>
      </c>
      <c r="I1595" s="14">
        <v>44109</v>
      </c>
      <c r="J1595" s="14">
        <v>44228</v>
      </c>
      <c r="K1595" s="14">
        <v>44209</v>
      </c>
      <c r="L1595" s="13">
        <v>14616</v>
      </c>
      <c r="M1595" s="13" t="s">
        <v>11785</v>
      </c>
      <c r="N1595" s="13">
        <v>1</v>
      </c>
      <c r="O1595" s="13">
        <v>1</v>
      </c>
      <c r="P1595" s="13" t="s">
        <v>122</v>
      </c>
      <c r="Q1595" s="13"/>
      <c r="R1595" s="13" t="s">
        <v>25</v>
      </c>
      <c r="S1595" s="13" t="s">
        <v>6878</v>
      </c>
      <c r="T1595" s="13" t="s">
        <v>38</v>
      </c>
      <c r="U1595" s="13" t="s">
        <v>38</v>
      </c>
      <c r="V1595" s="13" t="s">
        <v>9010</v>
      </c>
      <c r="W1595" s="13">
        <v>1</v>
      </c>
      <c r="X1595" s="13">
        <v>44856</v>
      </c>
      <c r="Y1595" s="13"/>
      <c r="Z1595" s="15" t="e">
        <f>VLOOKUP(D1595,'ZOHO Export'!$H:$W,16,FALSE)</f>
        <v>#N/A</v>
      </c>
      <c r="AA1595" s="15" t="str">
        <f>VLOOKUP(E1595,'ZOHO Export'!$H:$W,16,FALSE)</f>
        <v>Nicolas Dubois</v>
      </c>
    </row>
    <row r="1596" spans="1:27" x14ac:dyDescent="0.3">
      <c r="A1596" s="13" t="s">
        <v>2957</v>
      </c>
      <c r="B1596" s="13" t="s">
        <v>6302</v>
      </c>
      <c r="C1596" s="13"/>
      <c r="D1596" s="13" t="s">
        <v>12187</v>
      </c>
      <c r="E1596" s="13" t="s">
        <v>12187</v>
      </c>
      <c r="F1596" s="13" t="s">
        <v>11723</v>
      </c>
      <c r="G1596" s="13" t="s">
        <v>13555</v>
      </c>
      <c r="H1596" s="13" t="s">
        <v>59</v>
      </c>
      <c r="I1596" s="14">
        <v>44106</v>
      </c>
      <c r="J1596" s="14">
        <v>44135</v>
      </c>
      <c r="K1596" s="14">
        <v>44106</v>
      </c>
      <c r="L1596" s="13">
        <v>8378.1</v>
      </c>
      <c r="M1596" s="13" t="s">
        <v>12187</v>
      </c>
      <c r="N1596" s="13">
        <v>0</v>
      </c>
      <c r="O1596" s="13">
        <v>0</v>
      </c>
      <c r="P1596" s="13" t="s">
        <v>122</v>
      </c>
      <c r="Q1596" s="13"/>
      <c r="R1596" s="13" t="s">
        <v>36</v>
      </c>
      <c r="S1596" s="13" t="s">
        <v>12845</v>
      </c>
      <c r="T1596" s="13" t="s">
        <v>38</v>
      </c>
      <c r="U1596" s="13" t="s">
        <v>38</v>
      </c>
      <c r="V1596" s="13" t="s">
        <v>9011</v>
      </c>
      <c r="W1596" s="13">
        <v>1</v>
      </c>
      <c r="X1596" s="13">
        <v>8378.1</v>
      </c>
      <c r="Y1596" s="13"/>
      <c r="Z1596" s="15" t="str">
        <f>VLOOKUP(D1596,'ZOHO Export'!$H:$W,16,FALSE)</f>
        <v>Jurgen Van Kerrebroeck</v>
      </c>
      <c r="AA1596" s="15" t="str">
        <f>VLOOKUP(E1596,'ZOHO Export'!$H:$W,16,FALSE)</f>
        <v>Jurgen Van Kerrebroeck</v>
      </c>
    </row>
    <row r="1597" spans="1:27" x14ac:dyDescent="0.3">
      <c r="A1597" s="13" t="s">
        <v>2959</v>
      </c>
      <c r="B1597" s="13" t="s">
        <v>6303</v>
      </c>
      <c r="C1597" s="13"/>
      <c r="D1597" s="13" t="s">
        <v>13524</v>
      </c>
      <c r="E1597" s="13" t="s">
        <v>13277</v>
      </c>
      <c r="F1597" s="13" t="s">
        <v>13478</v>
      </c>
      <c r="G1597" s="13" t="s">
        <v>2898</v>
      </c>
      <c r="H1597" s="13" t="s">
        <v>29</v>
      </c>
      <c r="I1597" s="14">
        <v>44092</v>
      </c>
      <c r="J1597" s="14">
        <v>44423</v>
      </c>
      <c r="K1597" s="14">
        <v>44431</v>
      </c>
      <c r="L1597" s="13">
        <v>1651.32</v>
      </c>
      <c r="M1597" s="13" t="s">
        <v>13524</v>
      </c>
      <c r="N1597" s="13">
        <v>2</v>
      </c>
      <c r="O1597" s="13">
        <v>2</v>
      </c>
      <c r="P1597" s="13" t="s">
        <v>122</v>
      </c>
      <c r="Q1597" s="13"/>
      <c r="R1597" s="13" t="s">
        <v>43</v>
      </c>
      <c r="S1597" s="13" t="s">
        <v>6878</v>
      </c>
      <c r="T1597" s="13" t="s">
        <v>64</v>
      </c>
      <c r="U1597" s="13" t="s">
        <v>64</v>
      </c>
      <c r="V1597" s="13" t="s">
        <v>9012</v>
      </c>
      <c r="W1597" s="13">
        <v>0</v>
      </c>
      <c r="X1597" s="13">
        <v>12541.32</v>
      </c>
      <c r="Y1597" s="13"/>
      <c r="Z1597" s="15" t="e">
        <f>VLOOKUP(D1597,'ZOHO Export'!$H:$W,16,FALSE)</f>
        <v>#N/A</v>
      </c>
      <c r="AA1597" s="15" t="e">
        <f>VLOOKUP(E1597,'ZOHO Export'!$H:$W,16,FALSE)</f>
        <v>#N/A</v>
      </c>
    </row>
    <row r="1598" spans="1:27" x14ac:dyDescent="0.3">
      <c r="A1598" s="13" t="s">
        <v>2961</v>
      </c>
      <c r="B1598" s="13" t="s">
        <v>6304</v>
      </c>
      <c r="C1598" s="13" t="s">
        <v>13556</v>
      </c>
      <c r="D1598" s="13" t="s">
        <v>13519</v>
      </c>
      <c r="E1598" s="13" t="s">
        <v>12682</v>
      </c>
      <c r="F1598" s="13" t="s">
        <v>11723</v>
      </c>
      <c r="G1598" s="13" t="s">
        <v>2962</v>
      </c>
      <c r="H1598" s="13" t="s">
        <v>29</v>
      </c>
      <c r="I1598" s="14">
        <v>44090</v>
      </c>
      <c r="J1598" s="14">
        <v>44408</v>
      </c>
      <c r="K1598" s="14">
        <v>44375</v>
      </c>
      <c r="L1598" s="13">
        <v>6212.5</v>
      </c>
      <c r="M1598" s="13" t="s">
        <v>13519</v>
      </c>
      <c r="N1598" s="13">
        <v>2</v>
      </c>
      <c r="O1598" s="13">
        <v>1</v>
      </c>
      <c r="P1598" s="13" t="s">
        <v>122</v>
      </c>
      <c r="Q1598" s="13"/>
      <c r="R1598" s="13" t="s">
        <v>36</v>
      </c>
      <c r="S1598" s="13" t="s">
        <v>13557</v>
      </c>
      <c r="T1598" s="13" t="s">
        <v>53</v>
      </c>
      <c r="U1598" s="13" t="s">
        <v>53</v>
      </c>
      <c r="V1598" s="13" t="s">
        <v>9013</v>
      </c>
      <c r="W1598" s="13">
        <v>16000000</v>
      </c>
      <c r="X1598" s="13">
        <v>109813.99</v>
      </c>
      <c r="Y1598" s="13" t="s">
        <v>9626</v>
      </c>
      <c r="Z1598" s="15" t="e">
        <f>VLOOKUP(D1598,'ZOHO Export'!$H:$W,16,FALSE)</f>
        <v>#N/A</v>
      </c>
      <c r="AA1598" s="15" t="e">
        <f>VLOOKUP(E1598,'ZOHO Export'!$H:$W,16,FALSE)</f>
        <v>#N/A</v>
      </c>
    </row>
    <row r="1599" spans="1:27" x14ac:dyDescent="0.3">
      <c r="A1599" s="13" t="s">
        <v>2963</v>
      </c>
      <c r="B1599" s="13" t="s">
        <v>6305</v>
      </c>
      <c r="C1599" s="13"/>
      <c r="D1599" s="13" t="s">
        <v>11767</v>
      </c>
      <c r="E1599" s="13" t="s">
        <v>11767</v>
      </c>
      <c r="F1599" s="13"/>
      <c r="G1599" s="13" t="s">
        <v>199</v>
      </c>
      <c r="H1599" s="13" t="s">
        <v>29</v>
      </c>
      <c r="I1599" s="14">
        <v>44090</v>
      </c>
      <c r="J1599" s="14">
        <v>44218</v>
      </c>
      <c r="K1599" s="14">
        <v>44090</v>
      </c>
      <c r="L1599" s="13">
        <v>2520</v>
      </c>
      <c r="M1599" s="13" t="s">
        <v>11697</v>
      </c>
      <c r="N1599" s="13">
        <v>0</v>
      </c>
      <c r="O1599" s="13">
        <v>0</v>
      </c>
      <c r="P1599" s="13" t="s">
        <v>122</v>
      </c>
      <c r="Q1599" s="13"/>
      <c r="R1599" s="13" t="s">
        <v>43</v>
      </c>
      <c r="S1599" s="13" t="s">
        <v>11870</v>
      </c>
      <c r="T1599" s="13" t="s">
        <v>58</v>
      </c>
      <c r="U1599" s="13" t="s">
        <v>58</v>
      </c>
      <c r="V1599" s="13" t="s">
        <v>9014</v>
      </c>
      <c r="W1599" s="13">
        <v>0.01</v>
      </c>
      <c r="X1599" s="13">
        <v>2520</v>
      </c>
      <c r="Y1599" s="13"/>
      <c r="Z1599" s="15" t="str">
        <f>VLOOKUP(D1599,'ZOHO Export'!$H:$W,16,FALSE)</f>
        <v>Paqui Romero</v>
      </c>
      <c r="AA1599" s="15" t="str">
        <f>VLOOKUP(E1599,'ZOHO Export'!$H:$W,16,FALSE)</f>
        <v>Paqui Romero</v>
      </c>
    </row>
    <row r="1600" spans="1:27" x14ac:dyDescent="0.3">
      <c r="A1600" s="13" t="s">
        <v>2964</v>
      </c>
      <c r="B1600" s="13" t="s">
        <v>6306</v>
      </c>
      <c r="C1600" s="13"/>
      <c r="D1600" s="13" t="s">
        <v>11787</v>
      </c>
      <c r="E1600" s="13" t="s">
        <v>11829</v>
      </c>
      <c r="F1600" s="13" t="s">
        <v>11723</v>
      </c>
      <c r="G1600" s="13" t="s">
        <v>1461</v>
      </c>
      <c r="H1600" s="13" t="s">
        <v>59</v>
      </c>
      <c r="I1600" s="14">
        <v>44082</v>
      </c>
      <c r="J1600" s="13"/>
      <c r="K1600" s="14">
        <v>44097</v>
      </c>
      <c r="L1600" s="13">
        <v>297430.5</v>
      </c>
      <c r="M1600" s="13" t="s">
        <v>11787</v>
      </c>
      <c r="N1600" s="13">
        <v>1</v>
      </c>
      <c r="O1600" s="13">
        <v>1</v>
      </c>
      <c r="P1600" s="13" t="s">
        <v>574</v>
      </c>
      <c r="Q1600" s="13"/>
      <c r="R1600" s="13" t="s">
        <v>25</v>
      </c>
      <c r="S1600" s="13" t="s">
        <v>6878</v>
      </c>
      <c r="T1600" s="13" t="s">
        <v>1034</v>
      </c>
      <c r="U1600" s="13"/>
      <c r="V1600" s="13" t="s">
        <v>9015</v>
      </c>
      <c r="W1600" s="13">
        <v>540</v>
      </c>
      <c r="X1600" s="13">
        <v>702934.5</v>
      </c>
      <c r="Y1600" s="13"/>
      <c r="Z1600" s="15" t="str">
        <f>VLOOKUP(D1600,'ZOHO Export'!$H:$W,16,FALSE)</f>
        <v>Carlos Bravo Fernández</v>
      </c>
      <c r="AA1600" s="15" t="str">
        <f>VLOOKUP(E1600,'ZOHO Export'!$H:$W,16,FALSE)</f>
        <v>William Beyst</v>
      </c>
    </row>
    <row r="1601" spans="1:27" x14ac:dyDescent="0.3">
      <c r="A1601" s="13" t="s">
        <v>2965</v>
      </c>
      <c r="B1601" s="13" t="s">
        <v>6307</v>
      </c>
      <c r="C1601" s="13"/>
      <c r="D1601" s="13" t="s">
        <v>11676</v>
      </c>
      <c r="E1601" s="13" t="s">
        <v>11765</v>
      </c>
      <c r="F1601" s="13"/>
      <c r="G1601" s="13" t="s">
        <v>2966</v>
      </c>
      <c r="H1601" s="13" t="s">
        <v>29</v>
      </c>
      <c r="I1601" s="14">
        <v>44082</v>
      </c>
      <c r="J1601" s="13"/>
      <c r="K1601" s="14">
        <v>44082</v>
      </c>
      <c r="L1601" s="13">
        <v>131250</v>
      </c>
      <c r="M1601" s="13" t="s">
        <v>13558</v>
      </c>
      <c r="N1601" s="13">
        <v>0</v>
      </c>
      <c r="O1601" s="13">
        <v>0</v>
      </c>
      <c r="P1601" s="13" t="s">
        <v>122</v>
      </c>
      <c r="Q1601" s="13"/>
      <c r="R1601" s="13" t="s">
        <v>75</v>
      </c>
      <c r="S1601" s="13" t="s">
        <v>13559</v>
      </c>
      <c r="T1601" s="13" t="s">
        <v>89</v>
      </c>
      <c r="U1601" s="13"/>
      <c r="V1601" s="13" t="s">
        <v>9016</v>
      </c>
      <c r="W1601" s="13">
        <v>0</v>
      </c>
      <c r="X1601" s="13">
        <v>131250</v>
      </c>
      <c r="Y1601" s="13"/>
      <c r="Z1601" s="15" t="str">
        <f>VLOOKUP(D1601,'ZOHO Export'!$H:$W,16,FALSE)</f>
        <v>Nevena Banova</v>
      </c>
      <c r="AA1601" s="15" t="str">
        <f>VLOOKUP(E1601,'ZOHO Export'!$H:$W,16,FALSE)</f>
        <v>Tsanko Mihov</v>
      </c>
    </row>
    <row r="1602" spans="1:27" x14ac:dyDescent="0.3">
      <c r="A1602" s="13" t="s">
        <v>2968</v>
      </c>
      <c r="B1602" s="13" t="s">
        <v>6308</v>
      </c>
      <c r="C1602" s="13"/>
      <c r="D1602" s="13" t="s">
        <v>11707</v>
      </c>
      <c r="E1602" s="13" t="s">
        <v>12187</v>
      </c>
      <c r="F1602" s="13" t="s">
        <v>13404</v>
      </c>
      <c r="G1602" s="13" t="s">
        <v>2778</v>
      </c>
      <c r="H1602" s="13" t="s">
        <v>59</v>
      </c>
      <c r="I1602" s="14">
        <v>44082</v>
      </c>
      <c r="J1602" s="14">
        <v>44165</v>
      </c>
      <c r="K1602" s="14">
        <v>44082</v>
      </c>
      <c r="L1602" s="13">
        <v>43451.1</v>
      </c>
      <c r="M1602" s="13" t="s">
        <v>12187</v>
      </c>
      <c r="N1602" s="13">
        <v>0</v>
      </c>
      <c r="O1602" s="13">
        <v>0</v>
      </c>
      <c r="P1602" s="13" t="s">
        <v>122</v>
      </c>
      <c r="Q1602" s="13"/>
      <c r="R1602" s="13" t="s">
        <v>36</v>
      </c>
      <c r="S1602" s="13" t="s">
        <v>12845</v>
      </c>
      <c r="T1602" s="13" t="s">
        <v>38</v>
      </c>
      <c r="U1602" s="13" t="s">
        <v>38</v>
      </c>
      <c r="V1602" s="13" t="s">
        <v>9017</v>
      </c>
      <c r="W1602" s="13">
        <v>1</v>
      </c>
      <c r="X1602" s="13">
        <v>43451.1</v>
      </c>
      <c r="Y1602" s="13"/>
      <c r="Z1602" s="15" t="str">
        <f>VLOOKUP(D1602,'ZOHO Export'!$H:$W,16,FALSE)</f>
        <v>Guy Melis</v>
      </c>
      <c r="AA1602" s="15" t="str">
        <f>VLOOKUP(E1602,'ZOHO Export'!$H:$W,16,FALSE)</f>
        <v>Jurgen Van Kerrebroeck</v>
      </c>
    </row>
    <row r="1603" spans="1:27" x14ac:dyDescent="0.3">
      <c r="A1603" s="13" t="s">
        <v>2969</v>
      </c>
      <c r="B1603" s="13" t="s">
        <v>13560</v>
      </c>
      <c r="C1603" s="13"/>
      <c r="D1603" s="13" t="s">
        <v>11767</v>
      </c>
      <c r="E1603" s="13" t="s">
        <v>11767</v>
      </c>
      <c r="F1603" s="13"/>
      <c r="G1603" s="13" t="s">
        <v>930</v>
      </c>
      <c r="H1603" s="13" t="s">
        <v>29</v>
      </c>
      <c r="I1603" s="14">
        <v>44076</v>
      </c>
      <c r="J1603" s="14">
        <v>44218</v>
      </c>
      <c r="K1603" s="14">
        <v>44076</v>
      </c>
      <c r="L1603" s="13">
        <v>7200</v>
      </c>
      <c r="M1603" s="13" t="s">
        <v>11767</v>
      </c>
      <c r="N1603" s="13">
        <v>0</v>
      </c>
      <c r="O1603" s="13">
        <v>0</v>
      </c>
      <c r="P1603" s="13" t="s">
        <v>122</v>
      </c>
      <c r="Q1603" s="13"/>
      <c r="R1603" s="13" t="s">
        <v>43</v>
      </c>
      <c r="S1603" s="13" t="s">
        <v>6878</v>
      </c>
      <c r="T1603" s="13" t="s">
        <v>58</v>
      </c>
      <c r="U1603" s="13" t="s">
        <v>58</v>
      </c>
      <c r="V1603" s="13" t="s">
        <v>9018</v>
      </c>
      <c r="W1603" s="13">
        <v>4</v>
      </c>
      <c r="X1603" s="13">
        <v>7200</v>
      </c>
      <c r="Y1603" s="13"/>
      <c r="Z1603" s="15" t="str">
        <f>VLOOKUP(D1603,'ZOHO Export'!$H:$W,16,FALSE)</f>
        <v>Paqui Romero</v>
      </c>
      <c r="AA1603" s="15" t="str">
        <f>VLOOKUP(E1603,'ZOHO Export'!$H:$W,16,FALSE)</f>
        <v>Paqui Romero</v>
      </c>
    </row>
    <row r="1604" spans="1:27" x14ac:dyDescent="0.3">
      <c r="A1604" s="13" t="s">
        <v>2970</v>
      </c>
      <c r="B1604" s="13" t="s">
        <v>6310</v>
      </c>
      <c r="C1604" s="13"/>
      <c r="D1604" s="13" t="s">
        <v>11736</v>
      </c>
      <c r="E1604" s="13" t="s">
        <v>11787</v>
      </c>
      <c r="F1604" s="13" t="s">
        <v>11711</v>
      </c>
      <c r="G1604" s="13" t="s">
        <v>1993</v>
      </c>
      <c r="H1604" s="13" t="s">
        <v>29</v>
      </c>
      <c r="I1604" s="14">
        <v>44070</v>
      </c>
      <c r="J1604" s="14">
        <v>44136</v>
      </c>
      <c r="K1604" s="14">
        <v>44070</v>
      </c>
      <c r="L1604" s="13">
        <v>12510</v>
      </c>
      <c r="M1604" s="13" t="s">
        <v>11722</v>
      </c>
      <c r="N1604" s="13">
        <v>0</v>
      </c>
      <c r="O1604" s="13">
        <v>0</v>
      </c>
      <c r="P1604" s="13" t="s">
        <v>122</v>
      </c>
      <c r="Q1604" s="13"/>
      <c r="R1604" s="13" t="s">
        <v>25</v>
      </c>
      <c r="S1604" s="13" t="s">
        <v>11653</v>
      </c>
      <c r="T1604" s="13" t="s">
        <v>38</v>
      </c>
      <c r="U1604" s="13" t="s">
        <v>11801</v>
      </c>
      <c r="V1604" s="13" t="s">
        <v>9019</v>
      </c>
      <c r="W1604" s="13">
        <v>1</v>
      </c>
      <c r="X1604" s="13">
        <v>12510</v>
      </c>
      <c r="Y1604" s="13"/>
      <c r="Z1604" s="15" t="str">
        <f>VLOOKUP(D1604,'ZOHO Export'!$H:$W,16,FALSE)</f>
        <v>Begona Soto</v>
      </c>
      <c r="AA1604" s="15" t="str">
        <f>VLOOKUP(E1604,'ZOHO Export'!$H:$W,16,FALSE)</f>
        <v>Carlos Bravo Fernández</v>
      </c>
    </row>
    <row r="1605" spans="1:27" x14ac:dyDescent="0.3">
      <c r="A1605" s="13" t="s">
        <v>2971</v>
      </c>
      <c r="B1605" s="13" t="s">
        <v>6311</v>
      </c>
      <c r="C1605" s="13"/>
      <c r="D1605" s="13" t="s">
        <v>11800</v>
      </c>
      <c r="E1605" s="13" t="s">
        <v>11652</v>
      </c>
      <c r="F1605" s="13"/>
      <c r="G1605" s="13" t="s">
        <v>1511</v>
      </c>
      <c r="H1605" s="13" t="s">
        <v>29</v>
      </c>
      <c r="I1605" s="14">
        <v>44067</v>
      </c>
      <c r="J1605" s="14">
        <v>44174</v>
      </c>
      <c r="K1605" s="14">
        <v>44067</v>
      </c>
      <c r="L1605" s="13">
        <v>4415.68</v>
      </c>
      <c r="M1605" s="13" t="s">
        <v>11800</v>
      </c>
      <c r="N1605" s="13">
        <v>0</v>
      </c>
      <c r="O1605" s="13">
        <v>0</v>
      </c>
      <c r="P1605" s="13" t="s">
        <v>122</v>
      </c>
      <c r="Q1605" s="13"/>
      <c r="R1605" s="13" t="s">
        <v>36</v>
      </c>
      <c r="S1605" s="13" t="s">
        <v>6878</v>
      </c>
      <c r="T1605" s="13" t="s">
        <v>84</v>
      </c>
      <c r="U1605" s="13" t="s">
        <v>84</v>
      </c>
      <c r="V1605" s="13" t="s">
        <v>9020</v>
      </c>
      <c r="W1605" s="13">
        <v>0</v>
      </c>
      <c r="X1605" s="13">
        <v>4415.68</v>
      </c>
      <c r="Y1605" s="13"/>
      <c r="Z1605" s="15" t="str">
        <f>VLOOKUP(D1605,'ZOHO Export'!$H:$W,16,FALSE)</f>
        <v>Mac Olean</v>
      </c>
      <c r="AA1605" s="15" t="str">
        <f>VLOOKUP(E1605,'ZOHO Export'!$H:$W,16,FALSE)</f>
        <v>Karel De Swert</v>
      </c>
    </row>
    <row r="1606" spans="1:27" x14ac:dyDescent="0.3">
      <c r="A1606" s="13" t="s">
        <v>2972</v>
      </c>
      <c r="B1606" s="13" t="s">
        <v>6312</v>
      </c>
      <c r="C1606" s="13"/>
      <c r="D1606" s="13" t="s">
        <v>11829</v>
      </c>
      <c r="E1606" s="13" t="s">
        <v>11829</v>
      </c>
      <c r="F1606" s="13" t="s">
        <v>11723</v>
      </c>
      <c r="G1606" s="13" t="s">
        <v>334</v>
      </c>
      <c r="H1606" s="13" t="s">
        <v>59</v>
      </c>
      <c r="I1606" s="14">
        <v>44063</v>
      </c>
      <c r="J1606" s="14">
        <v>44255</v>
      </c>
      <c r="K1606" s="14">
        <v>44063</v>
      </c>
      <c r="L1606" s="13">
        <v>30001.64</v>
      </c>
      <c r="M1606" s="13" t="s">
        <v>11829</v>
      </c>
      <c r="N1606" s="13">
        <v>0</v>
      </c>
      <c r="O1606" s="13">
        <v>0</v>
      </c>
      <c r="P1606" s="13" t="s">
        <v>122</v>
      </c>
      <c r="Q1606" s="13"/>
      <c r="R1606" s="13" t="s">
        <v>82</v>
      </c>
      <c r="S1606" s="13" t="s">
        <v>6878</v>
      </c>
      <c r="T1606" s="13" t="s">
        <v>38</v>
      </c>
      <c r="U1606" s="13" t="s">
        <v>38</v>
      </c>
      <c r="V1606" s="13" t="s">
        <v>9021</v>
      </c>
      <c r="W1606" s="13">
        <v>10</v>
      </c>
      <c r="X1606" s="13">
        <v>30001.64</v>
      </c>
      <c r="Y1606" s="13"/>
      <c r="Z1606" s="15" t="str">
        <f>VLOOKUP(D1606,'ZOHO Export'!$H:$W,16,FALSE)</f>
        <v>William Beyst</v>
      </c>
      <c r="AA1606" s="15" t="str">
        <f>VLOOKUP(E1606,'ZOHO Export'!$H:$W,16,FALSE)</f>
        <v>William Beyst</v>
      </c>
    </row>
    <row r="1607" spans="1:27" x14ac:dyDescent="0.3">
      <c r="A1607" s="13" t="s">
        <v>2973</v>
      </c>
      <c r="B1607" s="13" t="s">
        <v>6313</v>
      </c>
      <c r="C1607" s="13"/>
      <c r="D1607" s="13" t="s">
        <v>13478</v>
      </c>
      <c r="E1607" s="13" t="s">
        <v>13277</v>
      </c>
      <c r="F1607" s="13" t="s">
        <v>13199</v>
      </c>
      <c r="G1607" s="13" t="s">
        <v>2898</v>
      </c>
      <c r="H1607" s="13" t="s">
        <v>29</v>
      </c>
      <c r="I1607" s="14">
        <v>44057</v>
      </c>
      <c r="J1607" s="14">
        <v>44469</v>
      </c>
      <c r="K1607" s="14">
        <v>44271</v>
      </c>
      <c r="L1607" s="13">
        <v>13324.2</v>
      </c>
      <c r="M1607" s="13" t="s">
        <v>13416</v>
      </c>
      <c r="N1607" s="13">
        <v>2</v>
      </c>
      <c r="O1607" s="13">
        <v>1</v>
      </c>
      <c r="P1607" s="13" t="s">
        <v>122</v>
      </c>
      <c r="Q1607" s="13"/>
      <c r="R1607" s="13" t="s">
        <v>43</v>
      </c>
      <c r="S1607" s="13" t="s">
        <v>6878</v>
      </c>
      <c r="T1607" s="13" t="s">
        <v>64</v>
      </c>
      <c r="U1607" s="13" t="s">
        <v>64</v>
      </c>
      <c r="V1607" s="13" t="s">
        <v>9022</v>
      </c>
      <c r="W1607" s="13">
        <v>57630</v>
      </c>
      <c r="X1607" s="13">
        <v>57630.01</v>
      </c>
      <c r="Y1607" s="13"/>
      <c r="Z1607" s="15" t="e">
        <f>VLOOKUP(D1607,'ZOHO Export'!$H:$W,16,FALSE)</f>
        <v>#N/A</v>
      </c>
      <c r="AA1607" s="15" t="e">
        <f>VLOOKUP(E1607,'ZOHO Export'!$H:$W,16,FALSE)</f>
        <v>#N/A</v>
      </c>
    </row>
    <row r="1608" spans="1:27" x14ac:dyDescent="0.3">
      <c r="A1608" s="13" t="s">
        <v>2975</v>
      </c>
      <c r="B1608" s="13" t="s">
        <v>13561</v>
      </c>
      <c r="C1608" s="13"/>
      <c r="D1608" s="13" t="s">
        <v>13478</v>
      </c>
      <c r="E1608" s="13" t="s">
        <v>13277</v>
      </c>
      <c r="F1608" s="13"/>
      <c r="G1608" s="13" t="s">
        <v>2734</v>
      </c>
      <c r="H1608" s="13" t="s">
        <v>59</v>
      </c>
      <c r="I1608" s="14">
        <v>44057</v>
      </c>
      <c r="J1608" s="14">
        <v>44227</v>
      </c>
      <c r="K1608" s="14">
        <v>44057</v>
      </c>
      <c r="L1608" s="13">
        <v>46843.65</v>
      </c>
      <c r="M1608" s="13" t="s">
        <v>13277</v>
      </c>
      <c r="N1608" s="13">
        <v>0</v>
      </c>
      <c r="O1608" s="13">
        <v>0</v>
      </c>
      <c r="P1608" s="13" t="s">
        <v>122</v>
      </c>
      <c r="Q1608" s="13"/>
      <c r="R1608" s="13" t="s">
        <v>43</v>
      </c>
      <c r="S1608" s="13" t="s">
        <v>6878</v>
      </c>
      <c r="T1608" s="13" t="s">
        <v>64</v>
      </c>
      <c r="U1608" s="13" t="s">
        <v>64</v>
      </c>
      <c r="V1608" s="13" t="s">
        <v>9023</v>
      </c>
      <c r="W1608" s="13">
        <v>0</v>
      </c>
      <c r="X1608" s="13">
        <v>46843.65</v>
      </c>
      <c r="Y1608" s="13"/>
      <c r="Z1608" s="15" t="e">
        <f>VLOOKUP(D1608,'ZOHO Export'!$H:$W,16,FALSE)</f>
        <v>#N/A</v>
      </c>
      <c r="AA1608" s="15" t="e">
        <f>VLOOKUP(E1608,'ZOHO Export'!$H:$W,16,FALSE)</f>
        <v>#N/A</v>
      </c>
    </row>
    <row r="1609" spans="1:27" x14ac:dyDescent="0.3">
      <c r="A1609" s="13" t="s">
        <v>2976</v>
      </c>
      <c r="B1609" s="13" t="s">
        <v>13562</v>
      </c>
      <c r="C1609" s="13"/>
      <c r="D1609" s="13" t="s">
        <v>11652</v>
      </c>
      <c r="E1609" s="13" t="s">
        <v>12187</v>
      </c>
      <c r="F1609" s="13" t="s">
        <v>11896</v>
      </c>
      <c r="G1609" s="13" t="s">
        <v>1993</v>
      </c>
      <c r="H1609" s="13" t="s">
        <v>29</v>
      </c>
      <c r="I1609" s="14">
        <v>44049</v>
      </c>
      <c r="J1609" s="14">
        <v>44075</v>
      </c>
      <c r="K1609" s="14">
        <v>44049</v>
      </c>
      <c r="L1609" s="13">
        <v>2010</v>
      </c>
      <c r="M1609" s="13" t="s">
        <v>11708</v>
      </c>
      <c r="N1609" s="13">
        <v>0</v>
      </c>
      <c r="O1609" s="13">
        <v>0</v>
      </c>
      <c r="P1609" s="13" t="s">
        <v>122</v>
      </c>
      <c r="Q1609" s="13"/>
      <c r="R1609" s="13" t="s">
        <v>25</v>
      </c>
      <c r="S1609" s="13" t="s">
        <v>6878</v>
      </c>
      <c r="T1609" s="13" t="s">
        <v>38</v>
      </c>
      <c r="U1609" s="13"/>
      <c r="V1609" s="13" t="s">
        <v>13563</v>
      </c>
      <c r="W1609" s="13">
        <v>1</v>
      </c>
      <c r="X1609" s="13">
        <v>2010</v>
      </c>
      <c r="Y1609" s="13"/>
      <c r="Z1609" s="15" t="str">
        <f>VLOOKUP(D1609,'ZOHO Export'!$H:$W,16,FALSE)</f>
        <v>Karel De Swert</v>
      </c>
      <c r="AA1609" s="15" t="str">
        <f>VLOOKUP(E1609,'ZOHO Export'!$H:$W,16,FALSE)</f>
        <v>Jurgen Van Kerrebroeck</v>
      </c>
    </row>
    <row r="1610" spans="1:27" x14ac:dyDescent="0.3">
      <c r="A1610" s="13" t="s">
        <v>2977</v>
      </c>
      <c r="B1610" s="13" t="s">
        <v>6316</v>
      </c>
      <c r="C1610" s="13"/>
      <c r="D1610" s="13" t="s">
        <v>11800</v>
      </c>
      <c r="E1610" s="13" t="s">
        <v>11652</v>
      </c>
      <c r="F1610" s="13"/>
      <c r="G1610" s="13" t="s">
        <v>645</v>
      </c>
      <c r="H1610" s="13" t="s">
        <v>29</v>
      </c>
      <c r="I1610" s="14">
        <v>44043</v>
      </c>
      <c r="J1610" s="14">
        <v>44173</v>
      </c>
      <c r="K1610" s="14">
        <v>44046</v>
      </c>
      <c r="L1610" s="13">
        <v>4238.8999999999996</v>
      </c>
      <c r="M1610" s="13" t="s">
        <v>11800</v>
      </c>
      <c r="N1610" s="13">
        <v>2</v>
      </c>
      <c r="O1610" s="13">
        <v>2</v>
      </c>
      <c r="P1610" s="13" t="s">
        <v>122</v>
      </c>
      <c r="Q1610" s="13"/>
      <c r="R1610" s="13" t="s">
        <v>82</v>
      </c>
      <c r="S1610" s="13" t="s">
        <v>6878</v>
      </c>
      <c r="T1610" s="13" t="s">
        <v>84</v>
      </c>
      <c r="U1610" s="13"/>
      <c r="V1610" s="13" t="s">
        <v>13564</v>
      </c>
      <c r="W1610" s="13"/>
      <c r="X1610" s="13">
        <v>38088.15</v>
      </c>
      <c r="Y1610" s="13"/>
      <c r="Z1610" s="15" t="str">
        <f>VLOOKUP(D1610,'ZOHO Export'!$H:$W,16,FALSE)</f>
        <v>Mac Olean</v>
      </c>
      <c r="AA1610" s="15" t="str">
        <f>VLOOKUP(E1610,'ZOHO Export'!$H:$W,16,FALSE)</f>
        <v>Karel De Swert</v>
      </c>
    </row>
    <row r="1611" spans="1:27" x14ac:dyDescent="0.3">
      <c r="A1611" s="13" t="s">
        <v>13565</v>
      </c>
      <c r="B1611" s="13" t="s">
        <v>6316</v>
      </c>
      <c r="C1611" s="13"/>
      <c r="D1611" s="13" t="s">
        <v>11800</v>
      </c>
      <c r="E1611" s="13" t="s">
        <v>11652</v>
      </c>
      <c r="F1611" s="13"/>
      <c r="G1611" s="13" t="s">
        <v>645</v>
      </c>
      <c r="H1611" s="13" t="s">
        <v>29</v>
      </c>
      <c r="I1611" s="14">
        <v>44043</v>
      </c>
      <c r="J1611" s="14">
        <v>44043</v>
      </c>
      <c r="K1611" s="14">
        <v>44043</v>
      </c>
      <c r="L1611" s="13">
        <v>24147.45</v>
      </c>
      <c r="M1611" s="13" t="s">
        <v>11800</v>
      </c>
      <c r="N1611" s="13">
        <v>1</v>
      </c>
      <c r="O1611" s="13">
        <v>0</v>
      </c>
      <c r="P1611" s="13" t="s">
        <v>122</v>
      </c>
      <c r="Q1611" s="13"/>
      <c r="R1611" s="13" t="s">
        <v>82</v>
      </c>
      <c r="S1611" s="13" t="s">
        <v>12599</v>
      </c>
      <c r="T1611" s="13" t="s">
        <v>84</v>
      </c>
      <c r="U1611" s="13"/>
      <c r="V1611" s="13" t="s">
        <v>13566</v>
      </c>
      <c r="W1611" s="13"/>
      <c r="X1611" s="13">
        <v>29895.75</v>
      </c>
      <c r="Y1611" s="13"/>
      <c r="Z1611" s="15" t="str">
        <f>VLOOKUP(D1611,'ZOHO Export'!$H:$W,16,FALSE)</f>
        <v>Mac Olean</v>
      </c>
      <c r="AA1611" s="15" t="str">
        <f>VLOOKUP(E1611,'ZOHO Export'!$H:$W,16,FALSE)</f>
        <v>Karel De Swert</v>
      </c>
    </row>
    <row r="1612" spans="1:27" x14ac:dyDescent="0.3">
      <c r="A1612" s="13" t="s">
        <v>2978</v>
      </c>
      <c r="B1612" s="13" t="s">
        <v>6317</v>
      </c>
      <c r="C1612" s="13"/>
      <c r="D1612" s="13" t="s">
        <v>11750</v>
      </c>
      <c r="E1612" s="13" t="s">
        <v>11697</v>
      </c>
      <c r="F1612" s="13"/>
      <c r="G1612" s="13" t="s">
        <v>2260</v>
      </c>
      <c r="H1612" s="13" t="s">
        <v>29</v>
      </c>
      <c r="I1612" s="14">
        <v>44035</v>
      </c>
      <c r="J1612" s="13"/>
      <c r="K1612" s="14">
        <v>46080</v>
      </c>
      <c r="L1612" s="13">
        <v>81327.759999999995</v>
      </c>
      <c r="M1612" s="13" t="s">
        <v>11697</v>
      </c>
      <c r="N1612" s="13">
        <v>6</v>
      </c>
      <c r="O1612" s="13">
        <v>6</v>
      </c>
      <c r="P1612" s="13" t="s">
        <v>28</v>
      </c>
      <c r="Q1612" s="13"/>
      <c r="R1612" s="13" t="s">
        <v>43</v>
      </c>
      <c r="S1612" s="13" t="s">
        <v>13567</v>
      </c>
      <c r="T1612" s="13" t="s">
        <v>58</v>
      </c>
      <c r="U1612" s="13" t="s">
        <v>11683</v>
      </c>
      <c r="V1612" s="13" t="s">
        <v>11553</v>
      </c>
      <c r="W1612" s="13">
        <v>65</v>
      </c>
      <c r="X1612" s="13">
        <v>515531.06</v>
      </c>
      <c r="Y1612" s="13"/>
      <c r="Z1612" s="15" t="str">
        <f>VLOOKUP(D1612,'ZOHO Export'!$H:$W,16,FALSE)</f>
        <v>Belén Lopez Barrera</v>
      </c>
      <c r="AA1612" s="15" t="str">
        <f>VLOOKUP(E1612,'ZOHO Export'!$H:$W,16,FALSE)</f>
        <v>Miguel Menéndez</v>
      </c>
    </row>
    <row r="1613" spans="1:27" x14ac:dyDescent="0.3">
      <c r="A1613" s="13" t="s">
        <v>2980</v>
      </c>
      <c r="B1613" s="13" t="s">
        <v>6318</v>
      </c>
      <c r="C1613" s="13"/>
      <c r="D1613" s="13" t="s">
        <v>13403</v>
      </c>
      <c r="E1613" s="13" t="s">
        <v>11960</v>
      </c>
      <c r="F1613" s="13" t="s">
        <v>13206</v>
      </c>
      <c r="G1613" s="13" t="s">
        <v>2861</v>
      </c>
      <c r="H1613" s="13" t="s">
        <v>29</v>
      </c>
      <c r="I1613" s="14">
        <v>44035</v>
      </c>
      <c r="J1613" s="14">
        <v>44255</v>
      </c>
      <c r="K1613" s="14">
        <v>44035</v>
      </c>
      <c r="L1613" s="13">
        <v>29722.5</v>
      </c>
      <c r="M1613" s="13" t="s">
        <v>13403</v>
      </c>
      <c r="N1613" s="13">
        <v>0</v>
      </c>
      <c r="O1613" s="13">
        <v>0</v>
      </c>
      <c r="P1613" s="13" t="s">
        <v>122</v>
      </c>
      <c r="Q1613" s="13"/>
      <c r="R1613" s="13" t="s">
        <v>75</v>
      </c>
      <c r="S1613" s="13" t="s">
        <v>11870</v>
      </c>
      <c r="T1613" s="13" t="s">
        <v>38</v>
      </c>
      <c r="U1613" s="13"/>
      <c r="V1613" s="13" t="s">
        <v>13568</v>
      </c>
      <c r="W1613" s="13">
        <v>1</v>
      </c>
      <c r="X1613" s="13">
        <v>29722.5</v>
      </c>
      <c r="Y1613" s="13"/>
      <c r="Z1613" s="15" t="e">
        <f>VLOOKUP(D1613,'ZOHO Export'!$H:$W,16,FALSE)</f>
        <v>#N/A</v>
      </c>
      <c r="AA1613" s="15" t="str">
        <f>VLOOKUP(E1613,'ZOHO Export'!$H:$W,16,FALSE)</f>
        <v>Sébastien Lerson</v>
      </c>
    </row>
    <row r="1614" spans="1:27" x14ac:dyDescent="0.3">
      <c r="A1614" s="13" t="s">
        <v>2981</v>
      </c>
      <c r="B1614" s="13" t="s">
        <v>6319</v>
      </c>
      <c r="C1614" s="13"/>
      <c r="D1614" s="13" t="s">
        <v>11764</v>
      </c>
      <c r="E1614" s="13" t="s">
        <v>11762</v>
      </c>
      <c r="F1614" s="13"/>
      <c r="G1614" s="13" t="s">
        <v>2982</v>
      </c>
      <c r="H1614" s="13" t="s">
        <v>29</v>
      </c>
      <c r="I1614" s="14">
        <v>44029</v>
      </c>
      <c r="J1614" s="14">
        <v>45778</v>
      </c>
      <c r="K1614" s="14">
        <v>44029</v>
      </c>
      <c r="L1614" s="13">
        <v>10000</v>
      </c>
      <c r="M1614" s="13" t="s">
        <v>13558</v>
      </c>
      <c r="N1614" s="13">
        <v>0</v>
      </c>
      <c r="O1614" s="13">
        <v>0</v>
      </c>
      <c r="P1614" s="13" t="s">
        <v>122</v>
      </c>
      <c r="Q1614" s="13"/>
      <c r="R1614" s="13" t="s">
        <v>104</v>
      </c>
      <c r="S1614" s="13" t="s">
        <v>11870</v>
      </c>
      <c r="T1614" s="13" t="s">
        <v>89</v>
      </c>
      <c r="U1614" s="13"/>
      <c r="V1614" s="13" t="s">
        <v>13569</v>
      </c>
      <c r="W1614" s="13">
        <v>0</v>
      </c>
      <c r="X1614" s="13">
        <v>10000</v>
      </c>
      <c r="Y1614" s="13"/>
      <c r="Z1614" s="15" t="str">
        <f>VLOOKUP(D1614,'ZOHO Export'!$H:$W,16,FALSE)</f>
        <v>Dobri Gatev</v>
      </c>
      <c r="AA1614" s="15" t="str">
        <f>VLOOKUP(E1614,'ZOHO Export'!$H:$W,16,FALSE)</f>
        <v>Boris Krastev</v>
      </c>
    </row>
    <row r="1615" spans="1:27" x14ac:dyDescent="0.3">
      <c r="A1615" s="13" t="s">
        <v>2983</v>
      </c>
      <c r="B1615" s="13" t="s">
        <v>6320</v>
      </c>
      <c r="C1615" s="13"/>
      <c r="D1615" s="13" t="s">
        <v>11907</v>
      </c>
      <c r="E1615" s="13" t="s">
        <v>11906</v>
      </c>
      <c r="F1615" s="13"/>
      <c r="G1615" s="13" t="s">
        <v>2984</v>
      </c>
      <c r="H1615" s="13" t="s">
        <v>29</v>
      </c>
      <c r="I1615" s="14">
        <v>44025</v>
      </c>
      <c r="J1615" s="14">
        <v>44500</v>
      </c>
      <c r="K1615" s="14">
        <v>44242</v>
      </c>
      <c r="L1615" s="13">
        <v>16008</v>
      </c>
      <c r="M1615" s="13" t="s">
        <v>11907</v>
      </c>
      <c r="N1615" s="13">
        <v>2</v>
      </c>
      <c r="O1615" s="13">
        <v>2</v>
      </c>
      <c r="P1615" s="13" t="s">
        <v>122</v>
      </c>
      <c r="Q1615" s="13"/>
      <c r="R1615" s="13" t="s">
        <v>104</v>
      </c>
      <c r="S1615" s="13" t="s">
        <v>13570</v>
      </c>
      <c r="T1615" s="13" t="s">
        <v>58</v>
      </c>
      <c r="U1615" s="13" t="s">
        <v>58</v>
      </c>
      <c r="V1615" s="13" t="s">
        <v>9024</v>
      </c>
      <c r="W1615" s="13">
        <v>20</v>
      </c>
      <c r="X1615" s="13">
        <v>72764</v>
      </c>
      <c r="Y1615" s="13"/>
      <c r="Z1615" s="15" t="e">
        <f>VLOOKUP(D1615,'ZOHO Export'!$H:$W,16,FALSE)</f>
        <v>#N/A</v>
      </c>
      <c r="AA1615" s="15" t="str">
        <f>VLOOKUP(E1615,'ZOHO Export'!$H:$W,16,FALSE)</f>
        <v>Juan Sanchez Chatar</v>
      </c>
    </row>
    <row r="1616" spans="1:27" x14ac:dyDescent="0.3">
      <c r="A1616" s="13" t="s">
        <v>2985</v>
      </c>
      <c r="B1616" s="13" t="s">
        <v>6321</v>
      </c>
      <c r="C1616" s="13"/>
      <c r="D1616" s="13" t="s">
        <v>12784</v>
      </c>
      <c r="E1616" s="13" t="s">
        <v>11936</v>
      </c>
      <c r="F1616" s="13"/>
      <c r="G1616" s="13" t="s">
        <v>2239</v>
      </c>
      <c r="H1616" s="13" t="s">
        <v>59</v>
      </c>
      <c r="I1616" s="14">
        <v>44019</v>
      </c>
      <c r="J1616" s="14">
        <v>45219</v>
      </c>
      <c r="K1616" s="14">
        <v>45021</v>
      </c>
      <c r="L1616" s="13">
        <v>65420.800000000003</v>
      </c>
      <c r="M1616" s="13" t="s">
        <v>12784</v>
      </c>
      <c r="N1616" s="13">
        <v>7</v>
      </c>
      <c r="O1616" s="13">
        <v>8</v>
      </c>
      <c r="P1616" s="13" t="s">
        <v>122</v>
      </c>
      <c r="Q1616" s="13"/>
      <c r="R1616" s="13" t="s">
        <v>82</v>
      </c>
      <c r="S1616" s="13" t="s">
        <v>12781</v>
      </c>
      <c r="T1616" s="13" t="s">
        <v>178</v>
      </c>
      <c r="U1616" s="13" t="s">
        <v>178</v>
      </c>
      <c r="V1616" s="13" t="s">
        <v>13571</v>
      </c>
      <c r="W1616" s="13">
        <v>0</v>
      </c>
      <c r="X1616" s="13">
        <v>494730.4</v>
      </c>
      <c r="Y1616" s="13"/>
      <c r="Z1616" s="15" t="e">
        <f>VLOOKUP(D1616,'ZOHO Export'!$H:$W,16,FALSE)</f>
        <v>#N/A</v>
      </c>
      <c r="AA1616" s="15" t="str">
        <f>VLOOKUP(E1616,'ZOHO Export'!$H:$W,16,FALSE)</f>
        <v>Philippe Fürst</v>
      </c>
    </row>
    <row r="1617" spans="1:27" x14ac:dyDescent="0.3">
      <c r="A1617" s="13" t="s">
        <v>2986</v>
      </c>
      <c r="B1617" s="13" t="s">
        <v>6322</v>
      </c>
      <c r="C1617" s="13"/>
      <c r="D1617" s="13" t="s">
        <v>12784</v>
      </c>
      <c r="E1617" s="13" t="s">
        <v>11936</v>
      </c>
      <c r="F1617" s="13"/>
      <c r="G1617" s="13" t="s">
        <v>2239</v>
      </c>
      <c r="H1617" s="13" t="s">
        <v>59</v>
      </c>
      <c r="I1617" s="14">
        <v>44013</v>
      </c>
      <c r="J1617" s="14">
        <v>44286</v>
      </c>
      <c r="K1617" s="14">
        <v>44019</v>
      </c>
      <c r="L1617" s="13">
        <v>9735.25</v>
      </c>
      <c r="M1617" s="13" t="s">
        <v>12784</v>
      </c>
      <c r="N1617" s="13">
        <v>0</v>
      </c>
      <c r="O1617" s="13">
        <v>0</v>
      </c>
      <c r="P1617" s="13" t="s">
        <v>122</v>
      </c>
      <c r="Q1617" s="13"/>
      <c r="R1617" s="13" t="s">
        <v>82</v>
      </c>
      <c r="S1617" s="13" t="s">
        <v>12781</v>
      </c>
      <c r="T1617" s="13" t="s">
        <v>178</v>
      </c>
      <c r="U1617" s="13"/>
      <c r="V1617" s="13" t="s">
        <v>13572</v>
      </c>
      <c r="W1617" s="13">
        <v>3.1</v>
      </c>
      <c r="X1617" s="13">
        <v>9735.25</v>
      </c>
      <c r="Y1617" s="13"/>
      <c r="Z1617" s="15" t="e">
        <f>VLOOKUP(D1617,'ZOHO Export'!$H:$W,16,FALSE)</f>
        <v>#N/A</v>
      </c>
      <c r="AA1617" s="15" t="str">
        <f>VLOOKUP(E1617,'ZOHO Export'!$H:$W,16,FALSE)</f>
        <v>Philippe Fürst</v>
      </c>
    </row>
    <row r="1618" spans="1:27" x14ac:dyDescent="0.3">
      <c r="A1618" s="13" t="s">
        <v>2988</v>
      </c>
      <c r="B1618" s="13" t="s">
        <v>13573</v>
      </c>
      <c r="C1618" s="13"/>
      <c r="D1618" s="13" t="s">
        <v>12978</v>
      </c>
      <c r="E1618" s="13" t="s">
        <v>11936</v>
      </c>
      <c r="F1618" s="13"/>
      <c r="G1618" s="13" t="s">
        <v>2076</v>
      </c>
      <c r="H1618" s="13" t="s">
        <v>59</v>
      </c>
      <c r="I1618" s="14">
        <v>44018</v>
      </c>
      <c r="J1618" s="14">
        <v>44348</v>
      </c>
      <c r="K1618" s="14">
        <v>44018</v>
      </c>
      <c r="L1618" s="13">
        <v>73062</v>
      </c>
      <c r="M1618" s="13" t="s">
        <v>12978</v>
      </c>
      <c r="N1618" s="13">
        <v>0</v>
      </c>
      <c r="O1618" s="13">
        <v>0</v>
      </c>
      <c r="P1618" s="13" t="s">
        <v>122</v>
      </c>
      <c r="Q1618" s="13"/>
      <c r="R1618" s="13" t="s">
        <v>82</v>
      </c>
      <c r="S1618" s="13" t="s">
        <v>13574</v>
      </c>
      <c r="T1618" s="13" t="s">
        <v>178</v>
      </c>
      <c r="U1618" s="13"/>
      <c r="V1618" s="13" t="s">
        <v>9025</v>
      </c>
      <c r="W1618" s="13">
        <v>10</v>
      </c>
      <c r="X1618" s="13">
        <v>73062</v>
      </c>
      <c r="Y1618" s="13"/>
      <c r="Z1618" s="15" t="e">
        <f>VLOOKUP(D1618,'ZOHO Export'!$H:$W,16,FALSE)</f>
        <v>#N/A</v>
      </c>
      <c r="AA1618" s="15" t="str">
        <f>VLOOKUP(E1618,'ZOHO Export'!$H:$W,16,FALSE)</f>
        <v>Philippe Fürst</v>
      </c>
    </row>
    <row r="1619" spans="1:27" x14ac:dyDescent="0.3">
      <c r="A1619" s="13" t="s">
        <v>2989</v>
      </c>
      <c r="B1619" s="13" t="s">
        <v>6324</v>
      </c>
      <c r="C1619" s="13"/>
      <c r="D1619" s="13" t="s">
        <v>13403</v>
      </c>
      <c r="E1619" s="13" t="s">
        <v>11785</v>
      </c>
      <c r="F1619" s="13" t="s">
        <v>11723</v>
      </c>
      <c r="G1619" s="13" t="s">
        <v>2549</v>
      </c>
      <c r="H1619" s="13" t="s">
        <v>59</v>
      </c>
      <c r="I1619" s="14">
        <v>44014</v>
      </c>
      <c r="J1619" s="14">
        <v>44469</v>
      </c>
      <c r="K1619" s="14">
        <v>44369</v>
      </c>
      <c r="L1619" s="13">
        <v>15998.4</v>
      </c>
      <c r="M1619" s="13" t="s">
        <v>11785</v>
      </c>
      <c r="N1619" s="13">
        <v>1</v>
      </c>
      <c r="O1619" s="13">
        <v>1</v>
      </c>
      <c r="P1619" s="13" t="s">
        <v>122</v>
      </c>
      <c r="Q1619" s="13"/>
      <c r="R1619" s="13" t="s">
        <v>75</v>
      </c>
      <c r="S1619" s="13" t="s">
        <v>6878</v>
      </c>
      <c r="T1619" s="13" t="s">
        <v>38</v>
      </c>
      <c r="U1619" s="13" t="s">
        <v>38</v>
      </c>
      <c r="V1619" s="13" t="s">
        <v>13575</v>
      </c>
      <c r="W1619" s="13">
        <v>1</v>
      </c>
      <c r="X1619" s="13">
        <v>79998.399999999994</v>
      </c>
      <c r="Y1619" s="13"/>
      <c r="Z1619" s="15" t="e">
        <f>VLOOKUP(D1619,'ZOHO Export'!$H:$W,16,FALSE)</f>
        <v>#N/A</v>
      </c>
      <c r="AA1619" s="15" t="str">
        <f>VLOOKUP(E1619,'ZOHO Export'!$H:$W,16,FALSE)</f>
        <v>Nicolas Dubois</v>
      </c>
    </row>
    <row r="1620" spans="1:27" x14ac:dyDescent="0.3">
      <c r="A1620" s="13" t="s">
        <v>2990</v>
      </c>
      <c r="B1620" s="13" t="s">
        <v>6325</v>
      </c>
      <c r="C1620" s="13"/>
      <c r="D1620" s="13" t="s">
        <v>13576</v>
      </c>
      <c r="E1620" s="13" t="s">
        <v>11693</v>
      </c>
      <c r="F1620" s="13" t="s">
        <v>11705</v>
      </c>
      <c r="G1620" s="13" t="s">
        <v>2991</v>
      </c>
      <c r="H1620" s="13" t="s">
        <v>59</v>
      </c>
      <c r="I1620" s="14">
        <v>44013</v>
      </c>
      <c r="J1620" s="14">
        <v>45107</v>
      </c>
      <c r="K1620" s="14">
        <v>44315</v>
      </c>
      <c r="L1620" s="13">
        <v>16712.75</v>
      </c>
      <c r="M1620" s="13" t="s">
        <v>11693</v>
      </c>
      <c r="N1620" s="13">
        <v>2</v>
      </c>
      <c r="O1620" s="13">
        <v>2</v>
      </c>
      <c r="P1620" s="13" t="s">
        <v>122</v>
      </c>
      <c r="Q1620" s="13"/>
      <c r="R1620" s="13" t="s">
        <v>25</v>
      </c>
      <c r="S1620" s="13" t="s">
        <v>13577</v>
      </c>
      <c r="T1620" s="13" t="s">
        <v>38</v>
      </c>
      <c r="U1620" s="13" t="s">
        <v>38</v>
      </c>
      <c r="V1620" s="13" t="s">
        <v>9026</v>
      </c>
      <c r="W1620" s="13">
        <v>1.5</v>
      </c>
      <c r="X1620" s="13">
        <v>162492.5</v>
      </c>
      <c r="Y1620" s="13"/>
      <c r="Z1620" s="15" t="e">
        <f>VLOOKUP(D1620,'ZOHO Export'!$H:$W,16,FALSE)</f>
        <v>#N/A</v>
      </c>
      <c r="AA1620" s="15" t="str">
        <f>VLOOKUP(E1620,'ZOHO Export'!$H:$W,16,FALSE)</f>
        <v>Peter Holvoet</v>
      </c>
    </row>
    <row r="1621" spans="1:27" x14ac:dyDescent="0.3">
      <c r="A1621" s="13" t="s">
        <v>2994</v>
      </c>
      <c r="B1621" s="13" t="s">
        <v>6316</v>
      </c>
      <c r="C1621" s="13"/>
      <c r="D1621" s="13" t="s">
        <v>11800</v>
      </c>
      <c r="E1621" s="13" t="s">
        <v>11800</v>
      </c>
      <c r="F1621" s="13"/>
      <c r="G1621" s="13" t="s">
        <v>645</v>
      </c>
      <c r="H1621" s="13" t="s">
        <v>29</v>
      </c>
      <c r="I1621" s="14">
        <v>44008</v>
      </c>
      <c r="J1621" s="14">
        <v>44043</v>
      </c>
      <c r="K1621" s="14">
        <v>44008</v>
      </c>
      <c r="L1621" s="13">
        <v>29895.75</v>
      </c>
      <c r="M1621" s="13" t="s">
        <v>11800</v>
      </c>
      <c r="N1621" s="13">
        <v>0</v>
      </c>
      <c r="O1621" s="13">
        <v>0</v>
      </c>
      <c r="P1621" s="13" t="s">
        <v>122</v>
      </c>
      <c r="Q1621" s="13"/>
      <c r="R1621" s="13" t="s">
        <v>82</v>
      </c>
      <c r="S1621" s="13" t="s">
        <v>13578</v>
      </c>
      <c r="T1621" s="13" t="s">
        <v>84</v>
      </c>
      <c r="U1621" s="13"/>
      <c r="V1621" s="13" t="s">
        <v>9027</v>
      </c>
      <c r="W1621" s="13">
        <v>0</v>
      </c>
      <c r="X1621" s="13">
        <v>29895.75</v>
      </c>
      <c r="Y1621" s="13"/>
      <c r="Z1621" s="15" t="str">
        <f>VLOOKUP(D1621,'ZOHO Export'!$H:$W,16,FALSE)</f>
        <v>Mac Olean</v>
      </c>
      <c r="AA1621" s="15" t="str">
        <f>VLOOKUP(E1621,'ZOHO Export'!$H:$W,16,FALSE)</f>
        <v>Mac Olean</v>
      </c>
    </row>
    <row r="1622" spans="1:27" x14ac:dyDescent="0.3">
      <c r="A1622" s="13" t="s">
        <v>2995</v>
      </c>
      <c r="B1622" s="13" t="s">
        <v>6326</v>
      </c>
      <c r="C1622" s="13"/>
      <c r="D1622" s="13" t="s">
        <v>11800</v>
      </c>
      <c r="E1622" s="13" t="s">
        <v>11800</v>
      </c>
      <c r="F1622" s="13"/>
      <c r="G1622" s="13" t="s">
        <v>645</v>
      </c>
      <c r="H1622" s="13" t="s">
        <v>29</v>
      </c>
      <c r="I1622" s="14">
        <v>44008</v>
      </c>
      <c r="J1622" s="14">
        <v>44811</v>
      </c>
      <c r="K1622" s="14">
        <v>44008</v>
      </c>
      <c r="L1622" s="13">
        <v>840.5</v>
      </c>
      <c r="M1622" s="13" t="s">
        <v>11800</v>
      </c>
      <c r="N1622" s="13">
        <v>0</v>
      </c>
      <c r="O1622" s="13">
        <v>0</v>
      </c>
      <c r="P1622" s="13" t="s">
        <v>122</v>
      </c>
      <c r="Q1622" s="13"/>
      <c r="R1622" s="13" t="s">
        <v>82</v>
      </c>
      <c r="S1622" s="13" t="s">
        <v>12805</v>
      </c>
      <c r="T1622" s="13" t="s">
        <v>84</v>
      </c>
      <c r="U1622" s="13"/>
      <c r="V1622" s="13" t="s">
        <v>9028</v>
      </c>
      <c r="W1622" s="13">
        <v>1</v>
      </c>
      <c r="X1622" s="13">
        <v>840.5</v>
      </c>
      <c r="Y1622" s="13"/>
      <c r="Z1622" s="15" t="str">
        <f>VLOOKUP(D1622,'ZOHO Export'!$H:$W,16,FALSE)</f>
        <v>Mac Olean</v>
      </c>
      <c r="AA1622" s="15" t="str">
        <f>VLOOKUP(E1622,'ZOHO Export'!$H:$W,16,FALSE)</f>
        <v>Mac Olean</v>
      </c>
    </row>
    <row r="1623" spans="1:27" x14ac:dyDescent="0.3">
      <c r="A1623" s="13" t="s">
        <v>2996</v>
      </c>
      <c r="B1623" s="13" t="s">
        <v>6327</v>
      </c>
      <c r="C1623" s="13"/>
      <c r="D1623" s="13" t="s">
        <v>13403</v>
      </c>
      <c r="E1623" s="13" t="s">
        <v>11960</v>
      </c>
      <c r="F1623" s="13" t="s">
        <v>13206</v>
      </c>
      <c r="G1623" s="13" t="s">
        <v>2861</v>
      </c>
      <c r="H1623" s="13" t="s">
        <v>59</v>
      </c>
      <c r="I1623" s="14">
        <v>44007</v>
      </c>
      <c r="J1623" s="14">
        <v>44227</v>
      </c>
      <c r="K1623" s="14">
        <v>44007</v>
      </c>
      <c r="L1623" s="13">
        <v>17322.5</v>
      </c>
      <c r="M1623" s="13" t="s">
        <v>13579</v>
      </c>
      <c r="N1623" s="13">
        <v>0</v>
      </c>
      <c r="O1623" s="13">
        <v>0</v>
      </c>
      <c r="P1623" s="13" t="s">
        <v>122</v>
      </c>
      <c r="Q1623" s="13"/>
      <c r="R1623" s="13" t="s">
        <v>75</v>
      </c>
      <c r="S1623" s="13" t="s">
        <v>11653</v>
      </c>
      <c r="T1623" s="13" t="s">
        <v>38</v>
      </c>
      <c r="U1623" s="13"/>
      <c r="V1623" s="13" t="s">
        <v>13580</v>
      </c>
      <c r="W1623" s="13">
        <v>0</v>
      </c>
      <c r="X1623" s="13">
        <v>17322.5</v>
      </c>
      <c r="Y1623" s="13"/>
      <c r="Z1623" s="15" t="e">
        <f>VLOOKUP(D1623,'ZOHO Export'!$H:$W,16,FALSE)</f>
        <v>#N/A</v>
      </c>
      <c r="AA1623" s="15" t="str">
        <f>VLOOKUP(E1623,'ZOHO Export'!$H:$W,16,FALSE)</f>
        <v>Sébastien Lerson</v>
      </c>
    </row>
    <row r="1624" spans="1:27" x14ac:dyDescent="0.3">
      <c r="A1624" s="13" t="s">
        <v>2997</v>
      </c>
      <c r="B1624" s="13" t="s">
        <v>6328</v>
      </c>
      <c r="C1624" s="13"/>
      <c r="D1624" s="13" t="s">
        <v>11907</v>
      </c>
      <c r="E1624" s="13" t="s">
        <v>11762</v>
      </c>
      <c r="F1624" s="13"/>
      <c r="G1624" s="13" t="s">
        <v>2873</v>
      </c>
      <c r="H1624" s="13" t="s">
        <v>29</v>
      </c>
      <c r="I1624" s="14">
        <v>44006</v>
      </c>
      <c r="J1624" s="14">
        <v>44498</v>
      </c>
      <c r="K1624" s="14">
        <v>44006</v>
      </c>
      <c r="L1624" s="13">
        <v>48465</v>
      </c>
      <c r="M1624" s="13" t="s">
        <v>11907</v>
      </c>
      <c r="N1624" s="13">
        <v>0</v>
      </c>
      <c r="O1624" s="13">
        <v>0</v>
      </c>
      <c r="P1624" s="13" t="s">
        <v>122</v>
      </c>
      <c r="Q1624" s="13"/>
      <c r="R1624" s="13" t="s">
        <v>36</v>
      </c>
      <c r="S1624" s="13" t="s">
        <v>13581</v>
      </c>
      <c r="T1624" s="13" t="s">
        <v>58</v>
      </c>
      <c r="U1624" s="13" t="s">
        <v>58</v>
      </c>
      <c r="V1624" s="13" t="s">
        <v>9029</v>
      </c>
      <c r="W1624" s="13">
        <v>1</v>
      </c>
      <c r="X1624" s="13">
        <v>48465</v>
      </c>
      <c r="Y1624" s="13" t="s">
        <v>13582</v>
      </c>
      <c r="Z1624" s="15" t="e">
        <f>VLOOKUP(D1624,'ZOHO Export'!$H:$W,16,FALSE)</f>
        <v>#N/A</v>
      </c>
      <c r="AA1624" s="15" t="str">
        <f>VLOOKUP(E1624,'ZOHO Export'!$H:$W,16,FALSE)</f>
        <v>Boris Krastev</v>
      </c>
    </row>
    <row r="1625" spans="1:27" x14ac:dyDescent="0.3">
      <c r="A1625" s="13" t="s">
        <v>2999</v>
      </c>
      <c r="B1625" s="13" t="s">
        <v>6327</v>
      </c>
      <c r="C1625" s="13"/>
      <c r="D1625" s="13" t="s">
        <v>13579</v>
      </c>
      <c r="E1625" s="13" t="s">
        <v>11960</v>
      </c>
      <c r="F1625" s="13"/>
      <c r="G1625" s="13" t="s">
        <v>2861</v>
      </c>
      <c r="H1625" s="13" t="s">
        <v>59</v>
      </c>
      <c r="I1625" s="14">
        <v>44006</v>
      </c>
      <c r="J1625" s="14">
        <v>44007</v>
      </c>
      <c r="K1625" s="14">
        <v>44006</v>
      </c>
      <c r="L1625" s="13">
        <v>22833</v>
      </c>
      <c r="M1625" s="13" t="s">
        <v>13579</v>
      </c>
      <c r="N1625" s="13">
        <v>0</v>
      </c>
      <c r="O1625" s="13">
        <v>0</v>
      </c>
      <c r="P1625" s="13" t="s">
        <v>122</v>
      </c>
      <c r="Q1625" s="13"/>
      <c r="R1625" s="13" t="s">
        <v>75</v>
      </c>
      <c r="S1625" s="13" t="s">
        <v>6878</v>
      </c>
      <c r="T1625" s="13" t="s">
        <v>38</v>
      </c>
      <c r="U1625" s="13"/>
      <c r="V1625" s="13" t="s">
        <v>13583</v>
      </c>
      <c r="W1625" s="13">
        <v>1</v>
      </c>
      <c r="X1625" s="13">
        <v>22833</v>
      </c>
      <c r="Y1625" s="13"/>
      <c r="Z1625" s="15" t="e">
        <f>VLOOKUP(D1625,'ZOHO Export'!$H:$W,16,FALSE)</f>
        <v>#N/A</v>
      </c>
      <c r="AA1625" s="15" t="str">
        <f>VLOOKUP(E1625,'ZOHO Export'!$H:$W,16,FALSE)</f>
        <v>Sébastien Lerson</v>
      </c>
    </row>
    <row r="1626" spans="1:27" x14ac:dyDescent="0.3">
      <c r="A1626" s="13" t="s">
        <v>3001</v>
      </c>
      <c r="B1626" s="13" t="s">
        <v>6329</v>
      </c>
      <c r="C1626" s="13"/>
      <c r="D1626" s="13" t="s">
        <v>11655</v>
      </c>
      <c r="E1626" s="13" t="s">
        <v>11722</v>
      </c>
      <c r="F1626" s="13" t="s">
        <v>12663</v>
      </c>
      <c r="G1626" s="13" t="s">
        <v>3002</v>
      </c>
      <c r="H1626" s="13" t="s">
        <v>29</v>
      </c>
      <c r="I1626" s="14">
        <v>44005</v>
      </c>
      <c r="J1626" s="14">
        <v>44196</v>
      </c>
      <c r="K1626" s="14">
        <v>44005</v>
      </c>
      <c r="L1626" s="13">
        <v>3249</v>
      </c>
      <c r="M1626" s="13" t="s">
        <v>11722</v>
      </c>
      <c r="N1626" s="13">
        <v>0</v>
      </c>
      <c r="O1626" s="13">
        <v>0</v>
      </c>
      <c r="P1626" s="13" t="s">
        <v>122</v>
      </c>
      <c r="Q1626" s="13"/>
      <c r="R1626" s="13" t="s">
        <v>104</v>
      </c>
      <c r="S1626" s="13"/>
      <c r="T1626" s="13" t="s">
        <v>58</v>
      </c>
      <c r="U1626" s="13"/>
      <c r="V1626" s="13" t="s">
        <v>9030</v>
      </c>
      <c r="W1626" s="13">
        <v>0</v>
      </c>
      <c r="X1626" s="13">
        <v>3249</v>
      </c>
      <c r="Y1626" s="13"/>
      <c r="Z1626" s="15" t="str">
        <f>VLOOKUP(D1626,'ZOHO Export'!$H:$W,16,FALSE)</f>
        <v>Laura Cestau</v>
      </c>
      <c r="AA1626" s="15" t="str">
        <f>VLOOKUP(E1626,'ZOHO Export'!$H:$W,16,FALSE)</f>
        <v>Juan Juarez Quintana</v>
      </c>
    </row>
    <row r="1627" spans="1:27" x14ac:dyDescent="0.3">
      <c r="A1627" s="13" t="s">
        <v>3003</v>
      </c>
      <c r="B1627" s="13" t="s">
        <v>6330</v>
      </c>
      <c r="C1627" s="13"/>
      <c r="D1627" s="13" t="s">
        <v>11767</v>
      </c>
      <c r="E1627" s="13" t="s">
        <v>12323</v>
      </c>
      <c r="F1627" s="13"/>
      <c r="G1627" s="13" t="s">
        <v>549</v>
      </c>
      <c r="H1627" s="13" t="s">
        <v>29</v>
      </c>
      <c r="I1627" s="14">
        <v>44005</v>
      </c>
      <c r="J1627" s="14">
        <v>45124</v>
      </c>
      <c r="K1627" s="14">
        <v>45012</v>
      </c>
      <c r="L1627" s="13">
        <v>5724.43</v>
      </c>
      <c r="M1627" s="13" t="s">
        <v>12323</v>
      </c>
      <c r="N1627" s="13">
        <v>5</v>
      </c>
      <c r="O1627" s="13">
        <v>6</v>
      </c>
      <c r="P1627" s="13" t="s">
        <v>122</v>
      </c>
      <c r="Q1627" s="13"/>
      <c r="R1627" s="13" t="s">
        <v>36</v>
      </c>
      <c r="S1627" s="13" t="s">
        <v>13584</v>
      </c>
      <c r="T1627" s="13" t="s">
        <v>58</v>
      </c>
      <c r="U1627" s="13" t="s">
        <v>11683</v>
      </c>
      <c r="V1627" s="13" t="s">
        <v>9031</v>
      </c>
      <c r="W1627" s="13">
        <v>0.7</v>
      </c>
      <c r="X1627" s="13">
        <v>90462.85</v>
      </c>
      <c r="Y1627" s="13"/>
      <c r="Z1627" s="15" t="str">
        <f>VLOOKUP(D1627,'ZOHO Export'!$H:$W,16,FALSE)</f>
        <v>Paqui Romero</v>
      </c>
      <c r="AA1627" s="15" t="e">
        <f>VLOOKUP(E1627,'ZOHO Export'!$H:$W,16,FALSE)</f>
        <v>#N/A</v>
      </c>
    </row>
    <row r="1628" spans="1:27" x14ac:dyDescent="0.3">
      <c r="A1628" s="13" t="s">
        <v>3005</v>
      </c>
      <c r="B1628" s="13" t="s">
        <v>13585</v>
      </c>
      <c r="C1628" s="13"/>
      <c r="D1628" s="13" t="s">
        <v>13586</v>
      </c>
      <c r="E1628" s="13" t="s">
        <v>11829</v>
      </c>
      <c r="F1628" s="13" t="s">
        <v>11723</v>
      </c>
      <c r="G1628" s="13" t="s">
        <v>334</v>
      </c>
      <c r="H1628" s="13" t="s">
        <v>59</v>
      </c>
      <c r="I1628" s="14">
        <v>44004</v>
      </c>
      <c r="J1628" s="14">
        <v>44531</v>
      </c>
      <c r="K1628" s="14">
        <v>44357</v>
      </c>
      <c r="L1628" s="13">
        <v>2600</v>
      </c>
      <c r="M1628" s="13" t="s">
        <v>13586</v>
      </c>
      <c r="N1628" s="13">
        <v>1</v>
      </c>
      <c r="O1628" s="13">
        <v>2</v>
      </c>
      <c r="P1628" s="13" t="s">
        <v>122</v>
      </c>
      <c r="Q1628" s="13"/>
      <c r="R1628" s="13" t="s">
        <v>82</v>
      </c>
      <c r="S1628" s="13" t="s">
        <v>6878</v>
      </c>
      <c r="T1628" s="13" t="s">
        <v>38</v>
      </c>
      <c r="U1628" s="13" t="s">
        <v>38</v>
      </c>
      <c r="V1628" s="13" t="s">
        <v>9032</v>
      </c>
      <c r="W1628" s="13">
        <v>0.1</v>
      </c>
      <c r="X1628" s="13">
        <v>13000</v>
      </c>
      <c r="Y1628" s="13"/>
      <c r="Z1628" s="15" t="e">
        <f>VLOOKUP(D1628,'ZOHO Export'!$H:$W,16,FALSE)</f>
        <v>#N/A</v>
      </c>
      <c r="AA1628" s="15" t="str">
        <f>VLOOKUP(E1628,'ZOHO Export'!$H:$W,16,FALSE)</f>
        <v>William Beyst</v>
      </c>
    </row>
    <row r="1629" spans="1:27" x14ac:dyDescent="0.3">
      <c r="A1629" s="13" t="s">
        <v>3008</v>
      </c>
      <c r="B1629" s="13" t="s">
        <v>13587</v>
      </c>
      <c r="C1629" s="13"/>
      <c r="D1629" s="13" t="s">
        <v>13586</v>
      </c>
      <c r="E1629" s="13" t="s">
        <v>11829</v>
      </c>
      <c r="F1629" s="13" t="s">
        <v>11723</v>
      </c>
      <c r="G1629" s="13" t="s">
        <v>334</v>
      </c>
      <c r="H1629" s="13" t="s">
        <v>59</v>
      </c>
      <c r="I1629" s="14">
        <v>44004</v>
      </c>
      <c r="J1629" s="13"/>
      <c r="K1629" s="14">
        <v>44350</v>
      </c>
      <c r="L1629" s="13">
        <v>9120</v>
      </c>
      <c r="M1629" s="13" t="s">
        <v>11829</v>
      </c>
      <c r="N1629" s="13">
        <v>1</v>
      </c>
      <c r="O1629" s="13">
        <v>2</v>
      </c>
      <c r="P1629" s="13" t="s">
        <v>574</v>
      </c>
      <c r="Q1629" s="13"/>
      <c r="R1629" s="13" t="s">
        <v>82</v>
      </c>
      <c r="S1629" s="13" t="s">
        <v>12781</v>
      </c>
      <c r="T1629" s="13" t="s">
        <v>38</v>
      </c>
      <c r="U1629" s="13" t="s">
        <v>38</v>
      </c>
      <c r="V1629" s="13" t="s">
        <v>9033</v>
      </c>
      <c r="W1629" s="13">
        <v>0.1</v>
      </c>
      <c r="X1629" s="13">
        <v>22120</v>
      </c>
      <c r="Y1629" s="13"/>
      <c r="Z1629" s="15" t="e">
        <f>VLOOKUP(D1629,'ZOHO Export'!$H:$W,16,FALSE)</f>
        <v>#N/A</v>
      </c>
      <c r="AA1629" s="15" t="str">
        <f>VLOOKUP(E1629,'ZOHO Export'!$H:$W,16,FALSE)</f>
        <v>William Beyst</v>
      </c>
    </row>
    <row r="1630" spans="1:27" x14ac:dyDescent="0.3">
      <c r="A1630" s="13" t="s">
        <v>3009</v>
      </c>
      <c r="B1630" s="13" t="s">
        <v>13588</v>
      </c>
      <c r="C1630" s="13"/>
      <c r="D1630" s="13" t="s">
        <v>13242</v>
      </c>
      <c r="E1630" s="13" t="s">
        <v>13192</v>
      </c>
      <c r="F1630" s="13" t="s">
        <v>11723</v>
      </c>
      <c r="G1630" s="13" t="s">
        <v>13589</v>
      </c>
      <c r="H1630" s="13" t="s">
        <v>29</v>
      </c>
      <c r="I1630" s="14">
        <v>44000</v>
      </c>
      <c r="J1630" s="14">
        <v>44643</v>
      </c>
      <c r="K1630" s="14">
        <v>44526</v>
      </c>
      <c r="L1630" s="13">
        <v>10057.5</v>
      </c>
      <c r="M1630" s="13" t="s">
        <v>13242</v>
      </c>
      <c r="N1630" s="13">
        <v>4</v>
      </c>
      <c r="O1630" s="13">
        <v>7</v>
      </c>
      <c r="P1630" s="13" t="s">
        <v>122</v>
      </c>
      <c r="Q1630" s="13"/>
      <c r="R1630" s="13" t="s">
        <v>36</v>
      </c>
      <c r="S1630" s="13" t="s">
        <v>13590</v>
      </c>
      <c r="T1630" s="13" t="s">
        <v>38</v>
      </c>
      <c r="U1630" s="13" t="s">
        <v>11801</v>
      </c>
      <c r="V1630" s="13" t="s">
        <v>9034</v>
      </c>
      <c r="W1630" s="13">
        <v>80000</v>
      </c>
      <c r="X1630" s="13">
        <v>114331.49</v>
      </c>
      <c r="Y1630" s="13"/>
      <c r="Z1630" s="15" t="e">
        <f>VLOOKUP(D1630,'ZOHO Export'!$H:$W,16,FALSE)</f>
        <v>#N/A</v>
      </c>
      <c r="AA1630" s="15" t="e">
        <f>VLOOKUP(E1630,'ZOHO Export'!$H:$W,16,FALSE)</f>
        <v>#N/A</v>
      </c>
    </row>
    <row r="1631" spans="1:27" x14ac:dyDescent="0.3">
      <c r="A1631" s="13" t="s">
        <v>3012</v>
      </c>
      <c r="B1631" s="13" t="s">
        <v>6334</v>
      </c>
      <c r="C1631" s="13"/>
      <c r="D1631" s="13" t="s">
        <v>12333</v>
      </c>
      <c r="E1631" s="13" t="s">
        <v>11762</v>
      </c>
      <c r="F1631" s="13"/>
      <c r="G1631" s="13" t="s">
        <v>380</v>
      </c>
      <c r="H1631" s="13" t="s">
        <v>29</v>
      </c>
      <c r="I1631" s="14">
        <v>44000</v>
      </c>
      <c r="J1631" s="14">
        <v>45778</v>
      </c>
      <c r="K1631" s="14">
        <v>44000</v>
      </c>
      <c r="L1631" s="13">
        <v>7372</v>
      </c>
      <c r="M1631" s="13" t="s">
        <v>12333</v>
      </c>
      <c r="N1631" s="13">
        <v>0</v>
      </c>
      <c r="O1631" s="13">
        <v>0</v>
      </c>
      <c r="P1631" s="13" t="s">
        <v>122</v>
      </c>
      <c r="Q1631" s="13"/>
      <c r="R1631" s="13" t="s">
        <v>36</v>
      </c>
      <c r="S1631" s="13" t="s">
        <v>6878</v>
      </c>
      <c r="T1631" s="13" t="s">
        <v>89</v>
      </c>
      <c r="U1631" s="13"/>
      <c r="V1631" s="13" t="s">
        <v>13591</v>
      </c>
      <c r="W1631" s="13">
        <v>0</v>
      </c>
      <c r="X1631" s="13">
        <v>7372</v>
      </c>
      <c r="Y1631" s="13"/>
      <c r="Z1631" s="15" t="str">
        <f>VLOOKUP(D1631,'ZOHO Export'!$H:$W,16,FALSE)</f>
        <v>Ivaylo Ivanov</v>
      </c>
      <c r="AA1631" s="15" t="str">
        <f>VLOOKUP(E1631,'ZOHO Export'!$H:$W,16,FALSE)</f>
        <v>Boris Krastev</v>
      </c>
    </row>
    <row r="1632" spans="1:27" x14ac:dyDescent="0.3">
      <c r="A1632" s="13" t="s">
        <v>3013</v>
      </c>
      <c r="B1632" s="13" t="s">
        <v>6335</v>
      </c>
      <c r="C1632" s="13"/>
      <c r="D1632" s="13" t="s">
        <v>11785</v>
      </c>
      <c r="E1632" s="13" t="s">
        <v>11785</v>
      </c>
      <c r="F1632" s="13"/>
      <c r="G1632" s="13" t="s">
        <v>3014</v>
      </c>
      <c r="H1632" s="13" t="s">
        <v>29</v>
      </c>
      <c r="I1632" s="14">
        <v>43985</v>
      </c>
      <c r="J1632" s="13"/>
      <c r="K1632" s="13"/>
      <c r="L1632" s="13"/>
      <c r="M1632" s="13"/>
      <c r="N1632" s="13">
        <v>0</v>
      </c>
      <c r="O1632" s="13"/>
      <c r="P1632" s="13" t="s">
        <v>122</v>
      </c>
      <c r="Q1632" s="13"/>
      <c r="R1632" s="13" t="s">
        <v>75</v>
      </c>
      <c r="S1632" s="13" t="s">
        <v>13592</v>
      </c>
      <c r="T1632" s="13" t="s">
        <v>38</v>
      </c>
      <c r="U1632" s="13"/>
      <c r="V1632" s="13"/>
      <c r="W1632" s="13"/>
      <c r="X1632" s="13"/>
      <c r="Y1632" s="13"/>
      <c r="Z1632" s="15" t="str">
        <f>VLOOKUP(D1632,'ZOHO Export'!$H:$W,16,FALSE)</f>
        <v>Nicolas Dubois</v>
      </c>
      <c r="AA1632" s="15" t="str">
        <f>VLOOKUP(E1632,'ZOHO Export'!$H:$W,16,FALSE)</f>
        <v>Nicolas Dubois</v>
      </c>
    </row>
    <row r="1633" spans="1:27" x14ac:dyDescent="0.3">
      <c r="A1633" s="13" t="s">
        <v>3016</v>
      </c>
      <c r="B1633" s="13" t="s">
        <v>6335</v>
      </c>
      <c r="C1633" s="13"/>
      <c r="D1633" s="13" t="s">
        <v>11671</v>
      </c>
      <c r="E1633" s="13" t="s">
        <v>11785</v>
      </c>
      <c r="F1633" s="13" t="s">
        <v>12377</v>
      </c>
      <c r="G1633" s="13" t="s">
        <v>3014</v>
      </c>
      <c r="H1633" s="13" t="s">
        <v>59</v>
      </c>
      <c r="I1633" s="14">
        <v>43985</v>
      </c>
      <c r="J1633" s="14">
        <v>44347</v>
      </c>
      <c r="K1633" s="14">
        <v>44348</v>
      </c>
      <c r="L1633" s="13">
        <v>25713.5</v>
      </c>
      <c r="M1633" s="13" t="s">
        <v>11785</v>
      </c>
      <c r="N1633" s="13">
        <v>6</v>
      </c>
      <c r="O1633" s="13">
        <v>5</v>
      </c>
      <c r="P1633" s="13" t="s">
        <v>122</v>
      </c>
      <c r="Q1633" s="13"/>
      <c r="R1633" s="13" t="s">
        <v>75</v>
      </c>
      <c r="S1633" s="13" t="s">
        <v>13592</v>
      </c>
      <c r="T1633" s="13" t="s">
        <v>38</v>
      </c>
      <c r="U1633" s="13" t="s">
        <v>38</v>
      </c>
      <c r="V1633" s="13" t="s">
        <v>9035</v>
      </c>
      <c r="W1633" s="13">
        <v>185</v>
      </c>
      <c r="X1633" s="13">
        <v>1176457.32</v>
      </c>
      <c r="Y1633" s="13" t="s">
        <v>9627</v>
      </c>
      <c r="Z1633" s="15" t="str">
        <f>VLOOKUP(D1633,'ZOHO Export'!$H:$W,16,FALSE)</f>
        <v>Yves Debaisieux</v>
      </c>
      <c r="AA1633" s="15" t="str">
        <f>VLOOKUP(E1633,'ZOHO Export'!$H:$W,16,FALSE)</f>
        <v>Nicolas Dubois</v>
      </c>
    </row>
    <row r="1634" spans="1:27" x14ac:dyDescent="0.3">
      <c r="A1634" s="13" t="s">
        <v>3017</v>
      </c>
      <c r="B1634" s="13" t="s">
        <v>6336</v>
      </c>
      <c r="C1634" s="13"/>
      <c r="D1634" s="13" t="s">
        <v>11785</v>
      </c>
      <c r="E1634" s="13" t="s">
        <v>11785</v>
      </c>
      <c r="F1634" s="13" t="s">
        <v>12377</v>
      </c>
      <c r="G1634" s="13" t="s">
        <v>3018</v>
      </c>
      <c r="H1634" s="13" t="s">
        <v>29</v>
      </c>
      <c r="I1634" s="14">
        <v>43983</v>
      </c>
      <c r="J1634" s="14">
        <v>44255</v>
      </c>
      <c r="K1634" s="14">
        <v>43983</v>
      </c>
      <c r="L1634" s="13">
        <v>55310</v>
      </c>
      <c r="M1634" s="13" t="s">
        <v>11785</v>
      </c>
      <c r="N1634" s="13">
        <v>0</v>
      </c>
      <c r="O1634" s="13">
        <v>0</v>
      </c>
      <c r="P1634" s="13" t="s">
        <v>122</v>
      </c>
      <c r="Q1634" s="13"/>
      <c r="R1634" s="13" t="s">
        <v>104</v>
      </c>
      <c r="S1634" s="13"/>
      <c r="T1634" s="13" t="s">
        <v>38</v>
      </c>
      <c r="U1634" s="13"/>
      <c r="V1634" s="13" t="s">
        <v>13593</v>
      </c>
      <c r="W1634" s="13">
        <v>0</v>
      </c>
      <c r="X1634" s="13">
        <v>55310</v>
      </c>
      <c r="Y1634" s="13"/>
      <c r="Z1634" s="15" t="str">
        <f>VLOOKUP(D1634,'ZOHO Export'!$H:$W,16,FALSE)</f>
        <v>Nicolas Dubois</v>
      </c>
      <c r="AA1634" s="15" t="str">
        <f>VLOOKUP(E1634,'ZOHO Export'!$H:$W,16,FALSE)</f>
        <v>Nicolas Dubois</v>
      </c>
    </row>
    <row r="1635" spans="1:27" x14ac:dyDescent="0.3">
      <c r="A1635" s="13" t="s">
        <v>3019</v>
      </c>
      <c r="B1635" s="13" t="s">
        <v>6337</v>
      </c>
      <c r="C1635" s="13"/>
      <c r="D1635" s="13" t="s">
        <v>11907</v>
      </c>
      <c r="E1635" s="13" t="s">
        <v>11907</v>
      </c>
      <c r="F1635" s="13"/>
      <c r="G1635" s="13" t="s">
        <v>3020</v>
      </c>
      <c r="H1635" s="13" t="s">
        <v>29</v>
      </c>
      <c r="I1635" s="14">
        <v>43983</v>
      </c>
      <c r="J1635" s="14">
        <v>44099</v>
      </c>
      <c r="K1635" s="14">
        <v>43983</v>
      </c>
      <c r="L1635" s="13">
        <v>0</v>
      </c>
      <c r="M1635" s="13" t="s">
        <v>11907</v>
      </c>
      <c r="N1635" s="13">
        <v>0</v>
      </c>
      <c r="O1635" s="13">
        <v>0</v>
      </c>
      <c r="P1635" s="13" t="s">
        <v>122</v>
      </c>
      <c r="Q1635" s="13"/>
      <c r="R1635" s="13" t="s">
        <v>36</v>
      </c>
      <c r="S1635" s="13"/>
      <c r="T1635" s="13" t="s">
        <v>58</v>
      </c>
      <c r="U1635" s="13"/>
      <c r="V1635" s="13" t="s">
        <v>13594</v>
      </c>
      <c r="W1635" s="13">
        <v>0.2</v>
      </c>
      <c r="X1635" s="13">
        <v>0</v>
      </c>
      <c r="Y1635" s="13"/>
      <c r="Z1635" s="15" t="e">
        <f>VLOOKUP(D1635,'ZOHO Export'!$H:$W,16,FALSE)</f>
        <v>#N/A</v>
      </c>
      <c r="AA1635" s="15" t="e">
        <f>VLOOKUP(E1635,'ZOHO Export'!$H:$W,16,FALSE)</f>
        <v>#N/A</v>
      </c>
    </row>
    <row r="1636" spans="1:27" x14ac:dyDescent="0.3">
      <c r="A1636" s="13" t="s">
        <v>3021</v>
      </c>
      <c r="B1636" s="13" t="s">
        <v>13595</v>
      </c>
      <c r="C1636" s="13"/>
      <c r="D1636" s="13" t="s">
        <v>11681</v>
      </c>
      <c r="E1636" s="13" t="s">
        <v>11722</v>
      </c>
      <c r="F1636" s="13"/>
      <c r="G1636" s="13" t="s">
        <v>13596</v>
      </c>
      <c r="H1636" s="13" t="s">
        <v>29</v>
      </c>
      <c r="I1636" s="14">
        <v>43980</v>
      </c>
      <c r="J1636" s="14">
        <v>44196</v>
      </c>
      <c r="K1636" s="14">
        <v>43980</v>
      </c>
      <c r="L1636" s="13">
        <v>735</v>
      </c>
      <c r="M1636" s="13" t="s">
        <v>11681</v>
      </c>
      <c r="N1636" s="13">
        <v>0</v>
      </c>
      <c r="O1636" s="13">
        <v>0</v>
      </c>
      <c r="P1636" s="13" t="s">
        <v>122</v>
      </c>
      <c r="Q1636" s="13"/>
      <c r="R1636" s="13" t="s">
        <v>36</v>
      </c>
      <c r="S1636" s="13" t="s">
        <v>7407</v>
      </c>
      <c r="T1636" s="13" t="s">
        <v>45</v>
      </c>
      <c r="U1636" s="13"/>
      <c r="V1636" s="13" t="s">
        <v>13597</v>
      </c>
      <c r="W1636" s="13">
        <v>1</v>
      </c>
      <c r="X1636" s="13">
        <v>735</v>
      </c>
      <c r="Y1636" s="13"/>
      <c r="Z1636" s="15" t="str">
        <f>VLOOKUP(D1636,'ZOHO Export'!$H:$W,16,FALSE)</f>
        <v>Felipe Langa Hernáez</v>
      </c>
      <c r="AA1636" s="15" t="str">
        <f>VLOOKUP(E1636,'ZOHO Export'!$H:$W,16,FALSE)</f>
        <v>Juan Juarez Quintana</v>
      </c>
    </row>
    <row r="1637" spans="1:27" x14ac:dyDescent="0.3">
      <c r="A1637" s="13" t="s">
        <v>3023</v>
      </c>
      <c r="B1637" s="13" t="s">
        <v>6339</v>
      </c>
      <c r="C1637" s="13"/>
      <c r="D1637" s="13" t="s">
        <v>11773</v>
      </c>
      <c r="E1637" s="13" t="s">
        <v>11773</v>
      </c>
      <c r="F1637" s="13"/>
      <c r="G1637" s="13" t="s">
        <v>38</v>
      </c>
      <c r="H1637" s="13" t="s">
        <v>29</v>
      </c>
      <c r="I1637" s="14">
        <v>43978</v>
      </c>
      <c r="J1637" s="14">
        <v>44006</v>
      </c>
      <c r="K1637" s="14">
        <v>43978</v>
      </c>
      <c r="L1637" s="13">
        <v>138181</v>
      </c>
      <c r="M1637" s="13" t="s">
        <v>11773</v>
      </c>
      <c r="N1637" s="13">
        <v>0</v>
      </c>
      <c r="O1637" s="13">
        <v>0</v>
      </c>
      <c r="P1637" s="13" t="s">
        <v>122</v>
      </c>
      <c r="Q1637" s="13"/>
      <c r="R1637" s="13"/>
      <c r="S1637" s="13"/>
      <c r="T1637" s="13" t="s">
        <v>38</v>
      </c>
      <c r="U1637" s="13"/>
      <c r="V1637" s="13" t="s">
        <v>9036</v>
      </c>
      <c r="W1637" s="13">
        <v>0</v>
      </c>
      <c r="X1637" s="13">
        <v>138181</v>
      </c>
      <c r="Y1637" s="13"/>
      <c r="Z1637" s="15" t="str">
        <f>VLOOKUP(D1637,'ZOHO Export'!$H:$W,16,FALSE)</f>
        <v>Bram Puttemans</v>
      </c>
      <c r="AA1637" s="15" t="str">
        <f>VLOOKUP(E1637,'ZOHO Export'!$H:$W,16,FALSE)</f>
        <v>Bram Puttemans</v>
      </c>
    </row>
    <row r="1638" spans="1:27" x14ac:dyDescent="0.3">
      <c r="A1638" s="13" t="s">
        <v>3024</v>
      </c>
      <c r="B1638" s="13" t="s">
        <v>13598</v>
      </c>
      <c r="C1638" s="13"/>
      <c r="D1638" s="13" t="s">
        <v>12344</v>
      </c>
      <c r="E1638" s="13" t="s">
        <v>11792</v>
      </c>
      <c r="F1638" s="13" t="s">
        <v>11705</v>
      </c>
      <c r="G1638" s="13" t="s">
        <v>779</v>
      </c>
      <c r="H1638" s="13" t="s">
        <v>59</v>
      </c>
      <c r="I1638" s="14">
        <v>43970</v>
      </c>
      <c r="J1638" s="14">
        <v>45778</v>
      </c>
      <c r="K1638" s="14">
        <v>44684</v>
      </c>
      <c r="L1638" s="13">
        <v>-119426.4</v>
      </c>
      <c r="M1638" s="13" t="s">
        <v>11792</v>
      </c>
      <c r="N1638" s="13">
        <v>6</v>
      </c>
      <c r="O1638" s="13">
        <v>6</v>
      </c>
      <c r="P1638" s="13" t="s">
        <v>122</v>
      </c>
      <c r="Q1638" s="13"/>
      <c r="R1638" s="13" t="s">
        <v>82</v>
      </c>
      <c r="S1638" s="13" t="s">
        <v>13599</v>
      </c>
      <c r="T1638" s="13" t="s">
        <v>53</v>
      </c>
      <c r="U1638" s="13" t="s">
        <v>13600</v>
      </c>
      <c r="V1638" s="13" t="s">
        <v>9037</v>
      </c>
      <c r="W1638" s="13">
        <v>2.5</v>
      </c>
      <c r="X1638" s="13">
        <v>125134.5</v>
      </c>
      <c r="Y1638" s="13"/>
      <c r="Z1638" s="15" t="str">
        <f>VLOOKUP(D1638,'ZOHO Export'!$H:$W,16,FALSE)</f>
        <v>Ahmed Elaidi</v>
      </c>
      <c r="AA1638" s="15" t="str">
        <f>VLOOKUP(E1638,'ZOHO Export'!$H:$W,16,FALSE)</f>
        <v>Damien Hemmeryckx</v>
      </c>
    </row>
    <row r="1639" spans="1:27" x14ac:dyDescent="0.3">
      <c r="A1639" s="13" t="s">
        <v>3026</v>
      </c>
      <c r="B1639" s="13" t="s">
        <v>6341</v>
      </c>
      <c r="C1639" s="13"/>
      <c r="D1639" s="13" t="s">
        <v>11652</v>
      </c>
      <c r="E1639" s="13" t="s">
        <v>13335</v>
      </c>
      <c r="F1639" s="13" t="s">
        <v>11723</v>
      </c>
      <c r="G1639" s="13" t="s">
        <v>35</v>
      </c>
      <c r="H1639" s="13" t="s">
        <v>29</v>
      </c>
      <c r="I1639" s="14">
        <v>43965</v>
      </c>
      <c r="J1639" s="14">
        <v>44463</v>
      </c>
      <c r="K1639" s="14">
        <v>43965</v>
      </c>
      <c r="L1639" s="13">
        <v>23400</v>
      </c>
      <c r="M1639" s="13" t="s">
        <v>13092</v>
      </c>
      <c r="N1639" s="13">
        <v>0</v>
      </c>
      <c r="O1639" s="13">
        <v>0</v>
      </c>
      <c r="P1639" s="13" t="s">
        <v>122</v>
      </c>
      <c r="Q1639" s="13"/>
      <c r="R1639" s="13" t="s">
        <v>36</v>
      </c>
      <c r="S1639" s="13" t="s">
        <v>6878</v>
      </c>
      <c r="T1639" s="13" t="s">
        <v>38</v>
      </c>
      <c r="U1639" s="13"/>
      <c r="V1639" s="13" t="s">
        <v>13601</v>
      </c>
      <c r="W1639" s="13">
        <v>25000</v>
      </c>
      <c r="X1639" s="13">
        <v>23400</v>
      </c>
      <c r="Y1639" s="13"/>
      <c r="Z1639" s="15" t="str">
        <f>VLOOKUP(D1639,'ZOHO Export'!$H:$W,16,FALSE)</f>
        <v>Karel De Swert</v>
      </c>
      <c r="AA1639" s="15" t="e">
        <f>VLOOKUP(E1639,'ZOHO Export'!$H:$W,16,FALSE)</f>
        <v>#N/A</v>
      </c>
    </row>
    <row r="1640" spans="1:27" x14ac:dyDescent="0.3">
      <c r="A1640" s="13" t="s">
        <v>3027</v>
      </c>
      <c r="B1640" s="13" t="s">
        <v>6342</v>
      </c>
      <c r="C1640" s="13"/>
      <c r="D1640" s="13" t="s">
        <v>11707</v>
      </c>
      <c r="E1640" s="13" t="s">
        <v>12187</v>
      </c>
      <c r="F1640" s="13" t="s">
        <v>11711</v>
      </c>
      <c r="G1640" s="13" t="s">
        <v>2846</v>
      </c>
      <c r="H1640" s="13" t="s">
        <v>59</v>
      </c>
      <c r="I1640" s="14">
        <v>43963</v>
      </c>
      <c r="J1640" s="14">
        <v>44501</v>
      </c>
      <c r="K1640" s="14">
        <v>44106</v>
      </c>
      <c r="L1640" s="13">
        <v>3900.96</v>
      </c>
      <c r="M1640" s="13" t="s">
        <v>12187</v>
      </c>
      <c r="N1640" s="13">
        <v>2</v>
      </c>
      <c r="O1640" s="13">
        <v>2</v>
      </c>
      <c r="P1640" s="13" t="s">
        <v>122</v>
      </c>
      <c r="Q1640" s="13"/>
      <c r="R1640" s="13" t="s">
        <v>36</v>
      </c>
      <c r="S1640" s="13" t="s">
        <v>12845</v>
      </c>
      <c r="T1640" s="13" t="s">
        <v>38</v>
      </c>
      <c r="U1640" s="13" t="s">
        <v>38</v>
      </c>
      <c r="V1640" s="13" t="s">
        <v>13602</v>
      </c>
      <c r="W1640" s="13">
        <v>1</v>
      </c>
      <c r="X1640" s="13">
        <v>24000.959999999999</v>
      </c>
      <c r="Y1640" s="13"/>
      <c r="Z1640" s="15" t="str">
        <f>VLOOKUP(D1640,'ZOHO Export'!$H:$W,16,FALSE)</f>
        <v>Guy Melis</v>
      </c>
      <c r="AA1640" s="15" t="str">
        <f>VLOOKUP(E1640,'ZOHO Export'!$H:$W,16,FALSE)</f>
        <v>Jurgen Van Kerrebroeck</v>
      </c>
    </row>
    <row r="1641" spans="1:27" x14ac:dyDescent="0.3">
      <c r="A1641" s="13" t="s">
        <v>3028</v>
      </c>
      <c r="B1641" s="13" t="s">
        <v>6343</v>
      </c>
      <c r="C1641" s="13"/>
      <c r="D1641" s="13" t="s">
        <v>12573</v>
      </c>
      <c r="E1641" s="13" t="s">
        <v>11708</v>
      </c>
      <c r="F1641" s="13" t="s">
        <v>13235</v>
      </c>
      <c r="G1641" s="13" t="s">
        <v>1993</v>
      </c>
      <c r="H1641" s="13" t="s">
        <v>29</v>
      </c>
      <c r="I1641" s="14">
        <v>43963</v>
      </c>
      <c r="J1641" s="14">
        <v>44773</v>
      </c>
      <c r="K1641" s="14">
        <v>44706</v>
      </c>
      <c r="L1641" s="13">
        <v>1340</v>
      </c>
      <c r="M1641" s="13" t="s">
        <v>11708</v>
      </c>
      <c r="N1641" s="13">
        <v>3</v>
      </c>
      <c r="O1641" s="13">
        <v>3</v>
      </c>
      <c r="P1641" s="13" t="s">
        <v>122</v>
      </c>
      <c r="Q1641" s="13"/>
      <c r="R1641" s="13" t="s">
        <v>25</v>
      </c>
      <c r="S1641" s="13" t="s">
        <v>13603</v>
      </c>
      <c r="T1641" s="13" t="s">
        <v>38</v>
      </c>
      <c r="U1641" s="13" t="s">
        <v>38</v>
      </c>
      <c r="V1641" s="13" t="s">
        <v>9038</v>
      </c>
      <c r="W1641" s="13">
        <v>0</v>
      </c>
      <c r="X1641" s="13">
        <v>314732.59999999998</v>
      </c>
      <c r="Y1641" s="13"/>
      <c r="Z1641" s="15" t="e">
        <f>VLOOKUP(D1641,'ZOHO Export'!$H:$W,16,FALSE)</f>
        <v>#N/A</v>
      </c>
      <c r="AA1641" s="15" t="str">
        <f>VLOOKUP(E1641,'ZOHO Export'!$H:$W,16,FALSE)</f>
        <v>Jurgen Van Den Driessche</v>
      </c>
    </row>
    <row r="1642" spans="1:27" x14ac:dyDescent="0.3">
      <c r="A1642" s="13" t="s">
        <v>3030</v>
      </c>
      <c r="B1642" s="13" t="s">
        <v>6344</v>
      </c>
      <c r="C1642" s="13"/>
      <c r="D1642" s="13" t="s">
        <v>11652</v>
      </c>
      <c r="E1642" s="13" t="s">
        <v>12187</v>
      </c>
      <c r="F1642" s="13" t="s">
        <v>11711</v>
      </c>
      <c r="G1642" s="13" t="s">
        <v>1993</v>
      </c>
      <c r="H1642" s="13" t="s">
        <v>29</v>
      </c>
      <c r="I1642" s="14">
        <v>43960</v>
      </c>
      <c r="J1642" s="14">
        <v>44543</v>
      </c>
      <c r="K1642" s="14">
        <v>43960</v>
      </c>
      <c r="L1642" s="13">
        <v>65787.3</v>
      </c>
      <c r="M1642" s="13" t="s">
        <v>12187</v>
      </c>
      <c r="N1642" s="13">
        <v>0</v>
      </c>
      <c r="O1642" s="13">
        <v>0</v>
      </c>
      <c r="P1642" s="13" t="s">
        <v>122</v>
      </c>
      <c r="Q1642" s="13"/>
      <c r="R1642" s="13" t="s">
        <v>25</v>
      </c>
      <c r="S1642" s="13" t="s">
        <v>13452</v>
      </c>
      <c r="T1642" s="13" t="s">
        <v>38</v>
      </c>
      <c r="U1642" s="13"/>
      <c r="V1642" s="13" t="s">
        <v>9039</v>
      </c>
      <c r="W1642" s="13">
        <v>0</v>
      </c>
      <c r="X1642" s="13">
        <v>65787.3</v>
      </c>
      <c r="Y1642" s="13"/>
      <c r="Z1642" s="15" t="str">
        <f>VLOOKUP(D1642,'ZOHO Export'!$H:$W,16,FALSE)</f>
        <v>Karel De Swert</v>
      </c>
      <c r="AA1642" s="15" t="str">
        <f>VLOOKUP(E1642,'ZOHO Export'!$H:$W,16,FALSE)</f>
        <v>Jurgen Van Kerrebroeck</v>
      </c>
    </row>
    <row r="1643" spans="1:27" x14ac:dyDescent="0.3">
      <c r="A1643" s="13" t="s">
        <v>3031</v>
      </c>
      <c r="B1643" s="13" t="s">
        <v>6345</v>
      </c>
      <c r="C1643" s="13" t="s">
        <v>13604</v>
      </c>
      <c r="D1643" s="13" t="s">
        <v>13008</v>
      </c>
      <c r="E1643" s="13" t="s">
        <v>11829</v>
      </c>
      <c r="F1643" s="13" t="s">
        <v>11723</v>
      </c>
      <c r="G1643" s="13" t="s">
        <v>334</v>
      </c>
      <c r="H1643" s="13" t="s">
        <v>59</v>
      </c>
      <c r="I1643" s="14">
        <v>43959</v>
      </c>
      <c r="J1643" s="14">
        <v>44347</v>
      </c>
      <c r="K1643" s="14">
        <v>44203</v>
      </c>
      <c r="L1643" s="13">
        <v>1155</v>
      </c>
      <c r="M1643" s="13" t="s">
        <v>11723</v>
      </c>
      <c r="N1643" s="13">
        <v>2</v>
      </c>
      <c r="O1643" s="13">
        <v>2</v>
      </c>
      <c r="P1643" s="13" t="s">
        <v>122</v>
      </c>
      <c r="Q1643" s="13"/>
      <c r="R1643" s="13" t="s">
        <v>82</v>
      </c>
      <c r="S1643" s="13" t="s">
        <v>13605</v>
      </c>
      <c r="T1643" s="13" t="s">
        <v>38</v>
      </c>
      <c r="U1643" s="13" t="s">
        <v>38</v>
      </c>
      <c r="V1643" s="13" t="s">
        <v>9040</v>
      </c>
      <c r="W1643" s="13">
        <v>0.1</v>
      </c>
      <c r="X1643" s="13">
        <v>23966.400000000001</v>
      </c>
      <c r="Y1643" s="13"/>
      <c r="Z1643" s="15" t="e">
        <f>VLOOKUP(D1643,'ZOHO Export'!$H:$W,16,FALSE)</f>
        <v>#N/A</v>
      </c>
      <c r="AA1643" s="15" t="str">
        <f>VLOOKUP(E1643,'ZOHO Export'!$H:$W,16,FALSE)</f>
        <v>William Beyst</v>
      </c>
    </row>
    <row r="1644" spans="1:27" x14ac:dyDescent="0.3">
      <c r="A1644" s="13" t="s">
        <v>3032</v>
      </c>
      <c r="B1644" s="13" t="s">
        <v>13606</v>
      </c>
      <c r="C1644" s="13"/>
      <c r="D1644" s="13" t="s">
        <v>13607</v>
      </c>
      <c r="E1644" s="13" t="s">
        <v>13607</v>
      </c>
      <c r="F1644" s="13" t="s">
        <v>13206</v>
      </c>
      <c r="G1644" s="13" t="s">
        <v>13608</v>
      </c>
      <c r="H1644" s="13" t="s">
        <v>59</v>
      </c>
      <c r="I1644" s="14">
        <v>43959</v>
      </c>
      <c r="J1644" s="14">
        <v>44165</v>
      </c>
      <c r="K1644" s="14">
        <v>43959</v>
      </c>
      <c r="L1644" s="13">
        <v>22880</v>
      </c>
      <c r="M1644" s="13" t="s">
        <v>13607</v>
      </c>
      <c r="N1644" s="13">
        <v>0</v>
      </c>
      <c r="O1644" s="13">
        <v>0</v>
      </c>
      <c r="P1644" s="13" t="s">
        <v>122</v>
      </c>
      <c r="Q1644" s="13"/>
      <c r="R1644" s="13" t="s">
        <v>82</v>
      </c>
      <c r="S1644" s="13"/>
      <c r="T1644" s="13" t="s">
        <v>38</v>
      </c>
      <c r="U1644" s="13"/>
      <c r="V1644" s="13" t="s">
        <v>9041</v>
      </c>
      <c r="W1644" s="13">
        <v>1</v>
      </c>
      <c r="X1644" s="13">
        <v>22880</v>
      </c>
      <c r="Y1644" s="13"/>
      <c r="Z1644" s="15" t="str">
        <f>VLOOKUP(D1644,'ZOHO Export'!$H:$W,16,FALSE)</f>
        <v>Jacques Lataire</v>
      </c>
      <c r="AA1644" s="15" t="str">
        <f>VLOOKUP(E1644,'ZOHO Export'!$H:$W,16,FALSE)</f>
        <v>Jacques Lataire</v>
      </c>
    </row>
    <row r="1645" spans="1:27" x14ac:dyDescent="0.3">
      <c r="A1645" s="13" t="s">
        <v>13609</v>
      </c>
      <c r="B1645" s="13" t="s">
        <v>13610</v>
      </c>
      <c r="C1645" s="13"/>
      <c r="D1645" s="13" t="s">
        <v>11708</v>
      </c>
      <c r="E1645" s="13" t="s">
        <v>12187</v>
      </c>
      <c r="F1645" s="13" t="s">
        <v>11896</v>
      </c>
      <c r="G1645" s="13" t="s">
        <v>1993</v>
      </c>
      <c r="H1645" s="13" t="s">
        <v>29</v>
      </c>
      <c r="I1645" s="14">
        <v>43958</v>
      </c>
      <c r="J1645" s="14">
        <v>44089</v>
      </c>
      <c r="K1645" s="14">
        <v>43958</v>
      </c>
      <c r="L1645" s="13">
        <v>32160</v>
      </c>
      <c r="M1645" s="13" t="s">
        <v>12187</v>
      </c>
      <c r="N1645" s="13">
        <v>0</v>
      </c>
      <c r="O1645" s="13">
        <v>0</v>
      </c>
      <c r="P1645" s="13" t="s">
        <v>122</v>
      </c>
      <c r="Q1645" s="13"/>
      <c r="R1645" s="13" t="s">
        <v>25</v>
      </c>
      <c r="S1645" s="13" t="s">
        <v>13452</v>
      </c>
      <c r="T1645" s="13" t="s">
        <v>38</v>
      </c>
      <c r="U1645" s="13"/>
      <c r="V1645" s="13" t="s">
        <v>13611</v>
      </c>
      <c r="W1645" s="13"/>
      <c r="X1645" s="13">
        <v>32160</v>
      </c>
      <c r="Y1645" s="13"/>
      <c r="Z1645" s="15" t="str">
        <f>VLOOKUP(D1645,'ZOHO Export'!$H:$W,16,FALSE)</f>
        <v>Jurgen Van Den Driessche</v>
      </c>
      <c r="AA1645" s="15" t="str">
        <f>VLOOKUP(E1645,'ZOHO Export'!$H:$W,16,FALSE)</f>
        <v>Jurgen Van Kerrebroeck</v>
      </c>
    </row>
    <row r="1646" spans="1:27" x14ac:dyDescent="0.3">
      <c r="A1646" s="13" t="s">
        <v>3035</v>
      </c>
      <c r="B1646" s="13" t="s">
        <v>13612</v>
      </c>
      <c r="C1646" s="13"/>
      <c r="D1646" s="13" t="s">
        <v>11767</v>
      </c>
      <c r="E1646" s="13" t="s">
        <v>11907</v>
      </c>
      <c r="F1646" s="13"/>
      <c r="G1646" s="13" t="s">
        <v>2892</v>
      </c>
      <c r="H1646" s="13" t="s">
        <v>29</v>
      </c>
      <c r="I1646" s="14">
        <v>43958</v>
      </c>
      <c r="J1646" s="14">
        <v>44126</v>
      </c>
      <c r="K1646" s="14">
        <v>43958</v>
      </c>
      <c r="L1646" s="13">
        <v>138996</v>
      </c>
      <c r="M1646" s="13" t="s">
        <v>11767</v>
      </c>
      <c r="N1646" s="13">
        <v>0</v>
      </c>
      <c r="O1646" s="13">
        <v>0</v>
      </c>
      <c r="P1646" s="13" t="s">
        <v>122</v>
      </c>
      <c r="Q1646" s="13"/>
      <c r="R1646" s="13" t="s">
        <v>43</v>
      </c>
      <c r="S1646" s="13" t="s">
        <v>6878</v>
      </c>
      <c r="T1646" s="13" t="s">
        <v>58</v>
      </c>
      <c r="U1646" s="13"/>
      <c r="V1646" s="13" t="s">
        <v>9042</v>
      </c>
      <c r="W1646" s="13">
        <v>0</v>
      </c>
      <c r="X1646" s="13">
        <v>138996</v>
      </c>
      <c r="Y1646" s="13"/>
      <c r="Z1646" s="15" t="str">
        <f>VLOOKUP(D1646,'ZOHO Export'!$H:$W,16,FALSE)</f>
        <v>Paqui Romero</v>
      </c>
      <c r="AA1646" s="15" t="e">
        <f>VLOOKUP(E1646,'ZOHO Export'!$H:$W,16,FALSE)</f>
        <v>#N/A</v>
      </c>
    </row>
    <row r="1647" spans="1:27" x14ac:dyDescent="0.3">
      <c r="A1647" s="13" t="s">
        <v>3036</v>
      </c>
      <c r="B1647" s="13" t="s">
        <v>6348</v>
      </c>
      <c r="C1647" s="13"/>
      <c r="D1647" s="13" t="s">
        <v>11655</v>
      </c>
      <c r="E1647" s="13" t="s">
        <v>11722</v>
      </c>
      <c r="F1647" s="13"/>
      <c r="G1647" s="13" t="s">
        <v>3037</v>
      </c>
      <c r="H1647" s="13" t="s">
        <v>29</v>
      </c>
      <c r="I1647" s="14">
        <v>43950</v>
      </c>
      <c r="J1647" s="14">
        <v>44013</v>
      </c>
      <c r="K1647" s="14">
        <v>43950</v>
      </c>
      <c r="L1647" s="13">
        <v>5500</v>
      </c>
      <c r="M1647" s="13" t="s">
        <v>11655</v>
      </c>
      <c r="N1647" s="13">
        <v>0</v>
      </c>
      <c r="O1647" s="13">
        <v>0</v>
      </c>
      <c r="P1647" s="13" t="s">
        <v>122</v>
      </c>
      <c r="Q1647" s="13"/>
      <c r="R1647" s="13" t="s">
        <v>43</v>
      </c>
      <c r="S1647" s="13" t="s">
        <v>11768</v>
      </c>
      <c r="T1647" s="13" t="s">
        <v>45</v>
      </c>
      <c r="U1647" s="13"/>
      <c r="V1647" s="13" t="s">
        <v>9043</v>
      </c>
      <c r="W1647" s="13">
        <v>0.06</v>
      </c>
      <c r="X1647" s="13">
        <v>5500</v>
      </c>
      <c r="Y1647" s="13"/>
      <c r="Z1647" s="15" t="str">
        <f>VLOOKUP(D1647,'ZOHO Export'!$H:$W,16,FALSE)</f>
        <v>Laura Cestau</v>
      </c>
      <c r="AA1647" s="15" t="str">
        <f>VLOOKUP(E1647,'ZOHO Export'!$H:$W,16,FALSE)</f>
        <v>Juan Juarez Quintana</v>
      </c>
    </row>
    <row r="1648" spans="1:27" x14ac:dyDescent="0.3">
      <c r="A1648" s="13" t="s">
        <v>3038</v>
      </c>
      <c r="B1648" s="13" t="s">
        <v>6349</v>
      </c>
      <c r="C1648" s="13"/>
      <c r="D1648" s="13" t="s">
        <v>11693</v>
      </c>
      <c r="E1648" s="13" t="s">
        <v>11785</v>
      </c>
      <c r="F1648" s="13"/>
      <c r="G1648" s="13" t="s">
        <v>3039</v>
      </c>
      <c r="H1648" s="13" t="s">
        <v>59</v>
      </c>
      <c r="I1648" s="14">
        <v>43937</v>
      </c>
      <c r="J1648" s="14">
        <v>44561</v>
      </c>
      <c r="K1648" s="14">
        <v>43937</v>
      </c>
      <c r="L1648" s="13">
        <v>10428</v>
      </c>
      <c r="M1648" s="13" t="s">
        <v>11785</v>
      </c>
      <c r="N1648" s="13">
        <v>1</v>
      </c>
      <c r="O1648" s="13">
        <v>0</v>
      </c>
      <c r="P1648" s="13" t="s">
        <v>122</v>
      </c>
      <c r="Q1648" s="13"/>
      <c r="R1648" s="13" t="s">
        <v>25</v>
      </c>
      <c r="S1648" s="13" t="s">
        <v>13613</v>
      </c>
      <c r="T1648" s="13" t="s">
        <v>64</v>
      </c>
      <c r="U1648" s="13"/>
      <c r="V1648" s="13" t="s">
        <v>13614</v>
      </c>
      <c r="W1648" s="13">
        <v>0.1</v>
      </c>
      <c r="X1648" s="13">
        <v>10728</v>
      </c>
      <c r="Y1648" s="13"/>
      <c r="Z1648" s="15" t="str">
        <f>VLOOKUP(D1648,'ZOHO Export'!$H:$W,16,FALSE)</f>
        <v>Peter Holvoet</v>
      </c>
      <c r="AA1648" s="15" t="str">
        <f>VLOOKUP(E1648,'ZOHO Export'!$H:$W,16,FALSE)</f>
        <v>Nicolas Dubois</v>
      </c>
    </row>
    <row r="1649" spans="1:27" x14ac:dyDescent="0.3">
      <c r="A1649" s="13" t="s">
        <v>3041</v>
      </c>
      <c r="B1649" s="13" t="s">
        <v>13615</v>
      </c>
      <c r="C1649" s="13" t="s">
        <v>13616</v>
      </c>
      <c r="D1649" s="13" t="s">
        <v>11818</v>
      </c>
      <c r="E1649" s="13" t="s">
        <v>11906</v>
      </c>
      <c r="F1649" s="13" t="s">
        <v>11705</v>
      </c>
      <c r="G1649" s="13" t="s">
        <v>13617</v>
      </c>
      <c r="H1649" s="13" t="s">
        <v>29</v>
      </c>
      <c r="I1649" s="14">
        <v>43930</v>
      </c>
      <c r="J1649" s="14">
        <v>44681</v>
      </c>
      <c r="K1649" s="14">
        <v>44628</v>
      </c>
      <c r="L1649" s="13">
        <v>26061</v>
      </c>
      <c r="M1649" s="13" t="s">
        <v>12148</v>
      </c>
      <c r="N1649" s="13">
        <v>31</v>
      </c>
      <c r="O1649" s="13">
        <v>31</v>
      </c>
      <c r="P1649" s="13" t="s">
        <v>122</v>
      </c>
      <c r="Q1649" s="13"/>
      <c r="R1649" s="13" t="s">
        <v>36</v>
      </c>
      <c r="S1649" s="13" t="s">
        <v>13618</v>
      </c>
      <c r="T1649" s="13" t="s">
        <v>53</v>
      </c>
      <c r="U1649" s="13" t="s">
        <v>53</v>
      </c>
      <c r="V1649" s="13" t="s">
        <v>9044</v>
      </c>
      <c r="W1649" s="13">
        <v>5000000</v>
      </c>
      <c r="X1649" s="13">
        <v>3986289.28</v>
      </c>
      <c r="Y1649" s="13"/>
      <c r="Z1649" s="15" t="str">
        <f>VLOOKUP(D1649,'ZOHO Export'!$H:$W,16,FALSE)</f>
        <v>Marcos Delgado Lopez</v>
      </c>
      <c r="AA1649" s="15" t="str">
        <f>VLOOKUP(E1649,'ZOHO Export'!$H:$W,16,FALSE)</f>
        <v>Juan Sanchez Chatar</v>
      </c>
    </row>
    <row r="1650" spans="1:27" x14ac:dyDescent="0.3">
      <c r="A1650" s="13" t="s">
        <v>3043</v>
      </c>
      <c r="B1650" s="13" t="s">
        <v>6351</v>
      </c>
      <c r="C1650" s="13"/>
      <c r="D1650" s="13" t="s">
        <v>13619</v>
      </c>
      <c r="E1650" s="13" t="s">
        <v>12187</v>
      </c>
      <c r="F1650" s="13" t="s">
        <v>11896</v>
      </c>
      <c r="G1650" s="13" t="s">
        <v>3044</v>
      </c>
      <c r="H1650" s="13" t="s">
        <v>59</v>
      </c>
      <c r="I1650" s="14">
        <v>43936</v>
      </c>
      <c r="J1650" s="14">
        <v>44106</v>
      </c>
      <c r="K1650" s="14">
        <v>44097</v>
      </c>
      <c r="L1650" s="13">
        <v>66.599999999999994</v>
      </c>
      <c r="M1650" s="13" t="s">
        <v>12187</v>
      </c>
      <c r="N1650" s="13">
        <v>4</v>
      </c>
      <c r="O1650" s="13">
        <v>4</v>
      </c>
      <c r="P1650" s="13" t="s">
        <v>122</v>
      </c>
      <c r="Q1650" s="13"/>
      <c r="R1650" s="13" t="s">
        <v>36</v>
      </c>
      <c r="S1650" s="13" t="s">
        <v>11709</v>
      </c>
      <c r="T1650" s="13" t="s">
        <v>38</v>
      </c>
      <c r="U1650" s="13"/>
      <c r="V1650" s="13" t="s">
        <v>9045</v>
      </c>
      <c r="W1650" s="13"/>
      <c r="X1650" s="13">
        <v>39003.18</v>
      </c>
      <c r="Y1650" s="13" t="s">
        <v>13620</v>
      </c>
      <c r="Z1650" s="15" t="e">
        <f>VLOOKUP(D1650,'ZOHO Export'!$H:$W,16,FALSE)</f>
        <v>#N/A</v>
      </c>
      <c r="AA1650" s="15" t="str">
        <f>VLOOKUP(E1650,'ZOHO Export'!$H:$W,16,FALSE)</f>
        <v>Jurgen Van Kerrebroeck</v>
      </c>
    </row>
    <row r="1651" spans="1:27" x14ac:dyDescent="0.3">
      <c r="A1651" s="13" t="s">
        <v>3047</v>
      </c>
      <c r="B1651" s="13" t="s">
        <v>6352</v>
      </c>
      <c r="C1651" s="13" t="s">
        <v>13621</v>
      </c>
      <c r="D1651" s="13" t="s">
        <v>13532</v>
      </c>
      <c r="E1651" s="13" t="s">
        <v>11843</v>
      </c>
      <c r="F1651" s="13" t="s">
        <v>11705</v>
      </c>
      <c r="G1651" s="13" t="s">
        <v>999</v>
      </c>
      <c r="H1651" s="13" t="s">
        <v>29</v>
      </c>
      <c r="I1651" s="14">
        <v>43931</v>
      </c>
      <c r="J1651" s="14">
        <v>43959</v>
      </c>
      <c r="K1651" s="13"/>
      <c r="L1651" s="13"/>
      <c r="M1651" s="13"/>
      <c r="N1651" s="13">
        <v>0</v>
      </c>
      <c r="O1651" s="13"/>
      <c r="P1651" s="13" t="s">
        <v>122</v>
      </c>
      <c r="Q1651" s="13"/>
      <c r="R1651" s="13" t="s">
        <v>43</v>
      </c>
      <c r="S1651" s="13" t="s">
        <v>6878</v>
      </c>
      <c r="T1651" s="13" t="s">
        <v>38</v>
      </c>
      <c r="U1651" s="13" t="s">
        <v>38</v>
      </c>
      <c r="V1651" s="13" t="s">
        <v>13622</v>
      </c>
      <c r="W1651" s="13">
        <v>0.5</v>
      </c>
      <c r="X1651" s="13"/>
      <c r="Y1651" s="13"/>
      <c r="Z1651" s="15" t="e">
        <f>VLOOKUP(D1651,'ZOHO Export'!$H:$W,16,FALSE)</f>
        <v>#N/A</v>
      </c>
      <c r="AA1651" s="15" t="str">
        <f>VLOOKUP(E1651,'ZOHO Export'!$H:$W,16,FALSE)</f>
        <v>Emmanuel Van De Casteele</v>
      </c>
    </row>
    <row r="1652" spans="1:27" x14ac:dyDescent="0.3">
      <c r="A1652" s="13" t="s">
        <v>3048</v>
      </c>
      <c r="B1652" s="13" t="s">
        <v>13623</v>
      </c>
      <c r="C1652" s="13" t="s">
        <v>13624</v>
      </c>
      <c r="D1652" s="13" t="s">
        <v>11722</v>
      </c>
      <c r="E1652" s="13" t="s">
        <v>12585</v>
      </c>
      <c r="F1652" s="13" t="s">
        <v>12377</v>
      </c>
      <c r="G1652" s="13" t="s">
        <v>13625</v>
      </c>
      <c r="H1652" s="13" t="s">
        <v>29</v>
      </c>
      <c r="I1652" s="14">
        <v>43930</v>
      </c>
      <c r="J1652" s="14">
        <v>44796</v>
      </c>
      <c r="K1652" s="14">
        <v>44371</v>
      </c>
      <c r="L1652" s="13">
        <v>17975.669999999998</v>
      </c>
      <c r="M1652" s="13" t="s">
        <v>12585</v>
      </c>
      <c r="N1652" s="13">
        <v>11</v>
      </c>
      <c r="O1652" s="13">
        <v>14</v>
      </c>
      <c r="P1652" s="13" t="s">
        <v>122</v>
      </c>
      <c r="Q1652" s="13"/>
      <c r="R1652" s="13" t="s">
        <v>75</v>
      </c>
      <c r="S1652" s="13" t="s">
        <v>13626</v>
      </c>
      <c r="T1652" s="13" t="s">
        <v>64</v>
      </c>
      <c r="U1652" s="13" t="s">
        <v>13627</v>
      </c>
      <c r="V1652" s="13" t="s">
        <v>9046</v>
      </c>
      <c r="W1652" s="13">
        <v>50</v>
      </c>
      <c r="X1652" s="13">
        <v>634516.47999999998</v>
      </c>
      <c r="Y1652" s="13"/>
      <c r="Z1652" s="15" t="str">
        <f>VLOOKUP(D1652,'ZOHO Export'!$H:$W,16,FALSE)</f>
        <v>Juan Juarez Quintana</v>
      </c>
      <c r="AA1652" s="15" t="e">
        <f>VLOOKUP(E1652,'ZOHO Export'!$H:$W,16,FALSE)</f>
        <v>#N/A</v>
      </c>
    </row>
    <row r="1653" spans="1:27" x14ac:dyDescent="0.3">
      <c r="A1653" s="13" t="s">
        <v>3051</v>
      </c>
      <c r="B1653" s="13" t="s">
        <v>6354</v>
      </c>
      <c r="C1653" s="13"/>
      <c r="D1653" s="13" t="s">
        <v>13092</v>
      </c>
      <c r="E1653" s="13" t="s">
        <v>12682</v>
      </c>
      <c r="F1653" s="13" t="s">
        <v>11723</v>
      </c>
      <c r="G1653" s="13" t="s">
        <v>35</v>
      </c>
      <c r="H1653" s="13" t="s">
        <v>29</v>
      </c>
      <c r="I1653" s="14">
        <v>43922</v>
      </c>
      <c r="J1653" s="14">
        <v>44590</v>
      </c>
      <c r="K1653" s="14">
        <v>44249</v>
      </c>
      <c r="L1653" s="13">
        <v>2750</v>
      </c>
      <c r="M1653" s="13" t="s">
        <v>13092</v>
      </c>
      <c r="N1653" s="13">
        <v>4</v>
      </c>
      <c r="O1653" s="13">
        <v>5</v>
      </c>
      <c r="P1653" s="13" t="s">
        <v>122</v>
      </c>
      <c r="Q1653" s="13"/>
      <c r="R1653" s="13" t="s">
        <v>36</v>
      </c>
      <c r="S1653" s="13" t="s">
        <v>13628</v>
      </c>
      <c r="T1653" s="13" t="s">
        <v>38</v>
      </c>
      <c r="U1653" s="13" t="s">
        <v>38</v>
      </c>
      <c r="V1653" s="13" t="s">
        <v>9047</v>
      </c>
      <c r="W1653" s="13">
        <v>246000</v>
      </c>
      <c r="X1653" s="13">
        <v>217266.45</v>
      </c>
      <c r="Y1653" s="13"/>
      <c r="Z1653" s="15" t="e">
        <f>VLOOKUP(D1653,'ZOHO Export'!$H:$W,16,FALSE)</f>
        <v>#N/A</v>
      </c>
      <c r="AA1653" s="15" t="e">
        <f>VLOOKUP(E1653,'ZOHO Export'!$H:$W,16,FALSE)</f>
        <v>#N/A</v>
      </c>
    </row>
    <row r="1654" spans="1:27" x14ac:dyDescent="0.3">
      <c r="A1654" s="13" t="s">
        <v>3053</v>
      </c>
      <c r="B1654" s="13" t="s">
        <v>6355</v>
      </c>
      <c r="C1654" s="13"/>
      <c r="D1654" s="13" t="s">
        <v>11751</v>
      </c>
      <c r="E1654" s="13" t="s">
        <v>11829</v>
      </c>
      <c r="F1654" s="13" t="s">
        <v>11723</v>
      </c>
      <c r="G1654" s="13" t="s">
        <v>334</v>
      </c>
      <c r="H1654" s="13" t="s">
        <v>59</v>
      </c>
      <c r="I1654" s="14">
        <v>43920</v>
      </c>
      <c r="J1654" s="14">
        <v>44347</v>
      </c>
      <c r="K1654" s="14">
        <v>44249</v>
      </c>
      <c r="L1654" s="13">
        <v>22800</v>
      </c>
      <c r="M1654" s="13" t="s">
        <v>11723</v>
      </c>
      <c r="N1654" s="13">
        <v>3</v>
      </c>
      <c r="O1654" s="13">
        <v>3</v>
      </c>
      <c r="P1654" s="13" t="s">
        <v>122</v>
      </c>
      <c r="Q1654" s="13"/>
      <c r="R1654" s="13" t="s">
        <v>82</v>
      </c>
      <c r="S1654" s="13" t="s">
        <v>13629</v>
      </c>
      <c r="T1654" s="13" t="s">
        <v>38</v>
      </c>
      <c r="U1654" s="13" t="s">
        <v>38</v>
      </c>
      <c r="V1654" s="13" t="s">
        <v>9048</v>
      </c>
      <c r="W1654" s="13">
        <v>0.1</v>
      </c>
      <c r="X1654" s="13">
        <v>76664</v>
      </c>
      <c r="Y1654" s="13" t="s">
        <v>13630</v>
      </c>
      <c r="Z1654" s="15" t="str">
        <f>VLOOKUP(D1654,'ZOHO Export'!$H:$W,16,FALSE)</f>
        <v>Sunny Yip</v>
      </c>
      <c r="AA1654" s="15" t="str">
        <f>VLOOKUP(E1654,'ZOHO Export'!$H:$W,16,FALSE)</f>
        <v>William Beyst</v>
      </c>
    </row>
    <row r="1655" spans="1:27" x14ac:dyDescent="0.3">
      <c r="A1655" s="13" t="s">
        <v>3054</v>
      </c>
      <c r="B1655" s="13" t="s">
        <v>6356</v>
      </c>
      <c r="C1655" s="13"/>
      <c r="D1655" s="13" t="s">
        <v>11675</v>
      </c>
      <c r="E1655" s="13" t="s">
        <v>11800</v>
      </c>
      <c r="F1655" s="13"/>
      <c r="G1655" s="13" t="s">
        <v>1243</v>
      </c>
      <c r="H1655" s="13" t="s">
        <v>59</v>
      </c>
      <c r="I1655" s="14">
        <v>43917</v>
      </c>
      <c r="J1655" s="14">
        <v>45583</v>
      </c>
      <c r="K1655" s="14">
        <v>45527</v>
      </c>
      <c r="L1655" s="13">
        <v>22000</v>
      </c>
      <c r="M1655" s="13" t="s">
        <v>11675</v>
      </c>
      <c r="N1655" s="13">
        <v>67</v>
      </c>
      <c r="O1655" s="13">
        <v>78</v>
      </c>
      <c r="P1655" s="13" t="s">
        <v>122</v>
      </c>
      <c r="Q1655" s="13"/>
      <c r="R1655" s="13" t="s">
        <v>82</v>
      </c>
      <c r="S1655" s="13" t="s">
        <v>6878</v>
      </c>
      <c r="T1655" s="13" t="s">
        <v>84</v>
      </c>
      <c r="U1655" s="13" t="s">
        <v>84</v>
      </c>
      <c r="V1655" s="13" t="s">
        <v>13631</v>
      </c>
      <c r="W1655" s="13">
        <v>1</v>
      </c>
      <c r="X1655" s="13">
        <v>1477925.25</v>
      </c>
      <c r="Y1655" s="13" t="s">
        <v>9628</v>
      </c>
      <c r="Z1655" s="15" t="str">
        <f>VLOOKUP(D1655,'ZOHO Export'!$H:$W,16,FALSE)</f>
        <v>Pranay Pawar</v>
      </c>
      <c r="AA1655" s="15" t="str">
        <f>VLOOKUP(E1655,'ZOHO Export'!$H:$W,16,FALSE)</f>
        <v>Mac Olean</v>
      </c>
    </row>
    <row r="1656" spans="1:27" x14ac:dyDescent="0.3">
      <c r="A1656" s="13" t="s">
        <v>3055</v>
      </c>
      <c r="B1656" s="13" t="s">
        <v>6357</v>
      </c>
      <c r="C1656" s="13"/>
      <c r="D1656" s="13" t="s">
        <v>12556</v>
      </c>
      <c r="E1656" s="13" t="s">
        <v>11652</v>
      </c>
      <c r="F1656" s="13"/>
      <c r="G1656" s="13" t="s">
        <v>3056</v>
      </c>
      <c r="H1656" s="13" t="s">
        <v>29</v>
      </c>
      <c r="I1656" s="14">
        <v>43914</v>
      </c>
      <c r="J1656" s="14">
        <v>44706</v>
      </c>
      <c r="K1656" s="14">
        <v>44155</v>
      </c>
      <c r="L1656" s="13">
        <v>4536</v>
      </c>
      <c r="M1656" s="13" t="s">
        <v>13320</v>
      </c>
      <c r="N1656" s="13">
        <v>1</v>
      </c>
      <c r="O1656" s="13">
        <v>1</v>
      </c>
      <c r="P1656" s="13" t="s">
        <v>122</v>
      </c>
      <c r="Q1656" s="13"/>
      <c r="R1656" s="13" t="s">
        <v>36</v>
      </c>
      <c r="S1656" s="13" t="s">
        <v>12845</v>
      </c>
      <c r="T1656" s="13" t="s">
        <v>84</v>
      </c>
      <c r="U1656" s="13" t="s">
        <v>84</v>
      </c>
      <c r="V1656" s="13" t="s">
        <v>9049</v>
      </c>
      <c r="W1656" s="13">
        <v>20000</v>
      </c>
      <c r="X1656" s="13">
        <v>25143.48</v>
      </c>
      <c r="Y1656" s="13"/>
      <c r="Z1656" s="15" t="e">
        <f>VLOOKUP(D1656,'ZOHO Export'!$H:$W,16,FALSE)</f>
        <v>#N/A</v>
      </c>
      <c r="AA1656" s="15" t="str">
        <f>VLOOKUP(E1656,'ZOHO Export'!$H:$W,16,FALSE)</f>
        <v>Karel De Swert</v>
      </c>
    </row>
    <row r="1657" spans="1:27" x14ac:dyDescent="0.3">
      <c r="A1657" s="13" t="s">
        <v>3057</v>
      </c>
      <c r="B1657" s="13" t="s">
        <v>6358</v>
      </c>
      <c r="C1657" s="13"/>
      <c r="D1657" s="13" t="s">
        <v>11829</v>
      </c>
      <c r="E1657" s="13" t="s">
        <v>11829</v>
      </c>
      <c r="F1657" s="13" t="s">
        <v>11723</v>
      </c>
      <c r="G1657" s="13" t="s">
        <v>334</v>
      </c>
      <c r="H1657" s="13" t="s">
        <v>59</v>
      </c>
      <c r="I1657" s="14">
        <v>43914</v>
      </c>
      <c r="J1657" s="14">
        <v>44109</v>
      </c>
      <c r="K1657" s="14">
        <v>44005</v>
      </c>
      <c r="L1657" s="13">
        <v>0</v>
      </c>
      <c r="M1657" s="13" t="s">
        <v>11829</v>
      </c>
      <c r="N1657" s="13">
        <v>2</v>
      </c>
      <c r="O1657" s="13">
        <v>2</v>
      </c>
      <c r="P1657" s="13" t="s">
        <v>122</v>
      </c>
      <c r="Q1657" s="13"/>
      <c r="R1657" s="13" t="s">
        <v>82</v>
      </c>
      <c r="S1657" s="13" t="s">
        <v>6878</v>
      </c>
      <c r="T1657" s="13" t="s">
        <v>38</v>
      </c>
      <c r="U1657" s="13"/>
      <c r="V1657" s="13" t="s">
        <v>9050</v>
      </c>
      <c r="W1657" s="13"/>
      <c r="X1657" s="13">
        <v>85374</v>
      </c>
      <c r="Y1657" s="13"/>
      <c r="Z1657" s="15" t="str">
        <f>VLOOKUP(D1657,'ZOHO Export'!$H:$W,16,FALSE)</f>
        <v>William Beyst</v>
      </c>
      <c r="AA1657" s="15" t="str">
        <f>VLOOKUP(E1657,'ZOHO Export'!$H:$W,16,FALSE)</f>
        <v>William Beyst</v>
      </c>
    </row>
    <row r="1658" spans="1:27" x14ac:dyDescent="0.3">
      <c r="A1658" s="13" t="s">
        <v>3059</v>
      </c>
      <c r="B1658" s="13" t="s">
        <v>13632</v>
      </c>
      <c r="C1658" s="13"/>
      <c r="D1658" s="13" t="s">
        <v>11670</v>
      </c>
      <c r="E1658" s="13" t="s">
        <v>11671</v>
      </c>
      <c r="F1658" s="13" t="s">
        <v>11723</v>
      </c>
      <c r="G1658" s="13" t="s">
        <v>146</v>
      </c>
      <c r="H1658" s="13" t="s">
        <v>29</v>
      </c>
      <c r="I1658" s="14">
        <v>43909</v>
      </c>
      <c r="J1658" s="14">
        <v>44103</v>
      </c>
      <c r="K1658" s="14">
        <v>43909</v>
      </c>
      <c r="L1658" s="13">
        <v>24894</v>
      </c>
      <c r="M1658" s="13" t="s">
        <v>11671</v>
      </c>
      <c r="N1658" s="13">
        <v>0</v>
      </c>
      <c r="O1658" s="13">
        <v>0</v>
      </c>
      <c r="P1658" s="13" t="s">
        <v>122</v>
      </c>
      <c r="Q1658" s="13"/>
      <c r="R1658" s="13" t="s">
        <v>75</v>
      </c>
      <c r="S1658" s="13" t="s">
        <v>11733</v>
      </c>
      <c r="T1658" s="13" t="s">
        <v>38</v>
      </c>
      <c r="U1658" s="13"/>
      <c r="V1658" s="13" t="s">
        <v>13633</v>
      </c>
      <c r="W1658" s="13">
        <v>1</v>
      </c>
      <c r="X1658" s="13">
        <v>24894</v>
      </c>
      <c r="Y1658" s="13"/>
      <c r="Z1658" s="15" t="str">
        <f>VLOOKUP(D1658,'ZOHO Export'!$H:$W,16,FALSE)</f>
        <v>Mathias Martin</v>
      </c>
      <c r="AA1658" s="15" t="str">
        <f>VLOOKUP(E1658,'ZOHO Export'!$H:$W,16,FALSE)</f>
        <v>Yves Debaisieux</v>
      </c>
    </row>
    <row r="1659" spans="1:27" x14ac:dyDescent="0.3">
      <c r="A1659" s="13" t="s">
        <v>3060</v>
      </c>
      <c r="B1659" s="13" t="s">
        <v>13634</v>
      </c>
      <c r="C1659" s="13"/>
      <c r="D1659" s="13" t="s">
        <v>11697</v>
      </c>
      <c r="E1659" s="13" t="s">
        <v>11767</v>
      </c>
      <c r="F1659" s="13"/>
      <c r="G1659" s="13" t="s">
        <v>199</v>
      </c>
      <c r="H1659" s="13" t="s">
        <v>29</v>
      </c>
      <c r="I1659" s="14">
        <v>43900</v>
      </c>
      <c r="J1659" s="14">
        <v>44560</v>
      </c>
      <c r="K1659" s="14">
        <v>44112</v>
      </c>
      <c r="L1659" s="13">
        <v>3800.25</v>
      </c>
      <c r="M1659" s="13" t="s">
        <v>11697</v>
      </c>
      <c r="N1659" s="13">
        <v>1</v>
      </c>
      <c r="O1659" s="13">
        <v>1</v>
      </c>
      <c r="P1659" s="13" t="s">
        <v>122</v>
      </c>
      <c r="Q1659" s="13"/>
      <c r="R1659" s="13" t="s">
        <v>43</v>
      </c>
      <c r="S1659" s="13" t="s">
        <v>13635</v>
      </c>
      <c r="T1659" s="13" t="s">
        <v>58</v>
      </c>
      <c r="U1659" s="13" t="s">
        <v>45</v>
      </c>
      <c r="V1659" s="13" t="s">
        <v>9051</v>
      </c>
      <c r="W1659" s="13">
        <v>20000</v>
      </c>
      <c r="X1659" s="13">
        <v>18790.25</v>
      </c>
      <c r="Y1659" s="13"/>
      <c r="Z1659" s="15" t="str">
        <f>VLOOKUP(D1659,'ZOHO Export'!$H:$W,16,FALSE)</f>
        <v>Miguel Menéndez</v>
      </c>
      <c r="AA1659" s="15" t="str">
        <f>VLOOKUP(E1659,'ZOHO Export'!$H:$W,16,FALSE)</f>
        <v>Paqui Romero</v>
      </c>
    </row>
    <row r="1660" spans="1:27" x14ac:dyDescent="0.3">
      <c r="A1660" s="13" t="s">
        <v>3062</v>
      </c>
      <c r="B1660" s="13" t="s">
        <v>6361</v>
      </c>
      <c r="C1660" s="13"/>
      <c r="D1660" s="13" t="s">
        <v>11651</v>
      </c>
      <c r="E1660" s="13" t="s">
        <v>11829</v>
      </c>
      <c r="F1660" s="13" t="s">
        <v>11705</v>
      </c>
      <c r="G1660" s="13" t="s">
        <v>2425</v>
      </c>
      <c r="H1660" s="13" t="s">
        <v>29</v>
      </c>
      <c r="I1660" s="14">
        <v>43899</v>
      </c>
      <c r="J1660" s="14">
        <v>44926</v>
      </c>
      <c r="K1660" s="14">
        <v>44945</v>
      </c>
      <c r="L1660" s="13">
        <v>0</v>
      </c>
      <c r="M1660" s="13" t="s">
        <v>11651</v>
      </c>
      <c r="N1660" s="13">
        <v>4</v>
      </c>
      <c r="O1660" s="13">
        <v>5</v>
      </c>
      <c r="P1660" s="13" t="s">
        <v>574</v>
      </c>
      <c r="Q1660" s="13"/>
      <c r="R1660" s="13" t="s">
        <v>75</v>
      </c>
      <c r="S1660" s="13" t="s">
        <v>13636</v>
      </c>
      <c r="T1660" s="13" t="s">
        <v>38</v>
      </c>
      <c r="U1660" s="13" t="s">
        <v>38</v>
      </c>
      <c r="V1660" s="13" t="s">
        <v>13637</v>
      </c>
      <c r="W1660" s="13">
        <v>2.6</v>
      </c>
      <c r="X1660" s="13">
        <v>470569.5</v>
      </c>
      <c r="Y1660" s="13"/>
      <c r="Z1660" s="15" t="str">
        <f>VLOOKUP(D1660,'ZOHO Export'!$H:$W,16,FALSE)</f>
        <v>Audric Jeanne</v>
      </c>
      <c r="AA1660" s="15" t="str">
        <f>VLOOKUP(E1660,'ZOHO Export'!$H:$W,16,FALSE)</f>
        <v>William Beyst</v>
      </c>
    </row>
    <row r="1661" spans="1:27" x14ac:dyDescent="0.3">
      <c r="A1661" s="13" t="s">
        <v>3064</v>
      </c>
      <c r="B1661" s="13" t="s">
        <v>6362</v>
      </c>
      <c r="C1661" s="13"/>
      <c r="D1661" s="13" t="s">
        <v>11875</v>
      </c>
      <c r="E1661" s="13" t="s">
        <v>11736</v>
      </c>
      <c r="F1661" s="13"/>
      <c r="G1661" s="13" t="s">
        <v>13638</v>
      </c>
      <c r="H1661" s="13" t="s">
        <v>29</v>
      </c>
      <c r="I1661" s="14">
        <v>43896</v>
      </c>
      <c r="J1661" s="14">
        <v>45411</v>
      </c>
      <c r="K1661" s="14">
        <v>45314</v>
      </c>
      <c r="L1661" s="13">
        <v>4900</v>
      </c>
      <c r="M1661" s="13" t="s">
        <v>11736</v>
      </c>
      <c r="N1661" s="13">
        <v>3</v>
      </c>
      <c r="O1661" s="13">
        <v>4</v>
      </c>
      <c r="P1661" s="13" t="s">
        <v>122</v>
      </c>
      <c r="Q1661" s="13"/>
      <c r="R1661" s="13" t="s">
        <v>43</v>
      </c>
      <c r="S1661" s="13" t="s">
        <v>13639</v>
      </c>
      <c r="T1661" s="13" t="s">
        <v>45</v>
      </c>
      <c r="U1661" s="13" t="s">
        <v>45</v>
      </c>
      <c r="V1661" s="13" t="s">
        <v>9052</v>
      </c>
      <c r="W1661" s="13">
        <v>0.01</v>
      </c>
      <c r="X1661" s="13">
        <v>53501.34</v>
      </c>
      <c r="Y1661" s="13"/>
      <c r="Z1661" s="15" t="str">
        <f>VLOOKUP(D1661,'ZOHO Export'!$H:$W,16,FALSE)</f>
        <v>Itziar Echebarrieta</v>
      </c>
      <c r="AA1661" s="15" t="str">
        <f>VLOOKUP(E1661,'ZOHO Export'!$H:$W,16,FALSE)</f>
        <v>Begona Soto</v>
      </c>
    </row>
    <row r="1662" spans="1:27" x14ac:dyDescent="0.3">
      <c r="A1662" s="13" t="s">
        <v>13640</v>
      </c>
      <c r="B1662" s="13" t="s">
        <v>13641</v>
      </c>
      <c r="C1662" s="13"/>
      <c r="D1662" s="13" t="s">
        <v>13478</v>
      </c>
      <c r="E1662" s="13" t="s">
        <v>13277</v>
      </c>
      <c r="F1662" s="13"/>
      <c r="G1662" s="13" t="s">
        <v>2734</v>
      </c>
      <c r="H1662" s="13" t="s">
        <v>29</v>
      </c>
      <c r="I1662" s="14">
        <v>43896</v>
      </c>
      <c r="J1662" s="14">
        <v>43982</v>
      </c>
      <c r="K1662" s="14">
        <v>43896</v>
      </c>
      <c r="L1662" s="13">
        <v>12015</v>
      </c>
      <c r="M1662" s="13" t="s">
        <v>13416</v>
      </c>
      <c r="N1662" s="13">
        <v>0</v>
      </c>
      <c r="O1662" s="13">
        <v>0</v>
      </c>
      <c r="P1662" s="13" t="s">
        <v>122</v>
      </c>
      <c r="Q1662" s="13"/>
      <c r="R1662" s="13" t="s">
        <v>43</v>
      </c>
      <c r="S1662" s="13" t="s">
        <v>6878</v>
      </c>
      <c r="T1662" s="13" t="s">
        <v>64</v>
      </c>
      <c r="U1662" s="13"/>
      <c r="V1662" s="13" t="s">
        <v>13642</v>
      </c>
      <c r="W1662" s="13">
        <v>0.1</v>
      </c>
      <c r="X1662" s="13">
        <v>12015</v>
      </c>
      <c r="Y1662" s="13"/>
      <c r="Z1662" s="15" t="e">
        <f>VLOOKUP(D1662,'ZOHO Export'!$H:$W,16,FALSE)</f>
        <v>#N/A</v>
      </c>
      <c r="AA1662" s="15" t="e">
        <f>VLOOKUP(E1662,'ZOHO Export'!$H:$W,16,FALSE)</f>
        <v>#N/A</v>
      </c>
    </row>
    <row r="1663" spans="1:27" x14ac:dyDescent="0.3">
      <c r="A1663" s="13" t="s">
        <v>3067</v>
      </c>
      <c r="B1663" s="13" t="s">
        <v>5951</v>
      </c>
      <c r="C1663" s="13"/>
      <c r="D1663" s="13" t="s">
        <v>11764</v>
      </c>
      <c r="E1663" s="13" t="s">
        <v>11762</v>
      </c>
      <c r="F1663" s="13" t="s">
        <v>13558</v>
      </c>
      <c r="G1663" s="13" t="s">
        <v>1394</v>
      </c>
      <c r="H1663" s="13" t="s">
        <v>29</v>
      </c>
      <c r="I1663" s="14">
        <v>43896</v>
      </c>
      <c r="J1663" s="14">
        <v>43936</v>
      </c>
      <c r="K1663" s="14">
        <v>43896</v>
      </c>
      <c r="L1663" s="13">
        <v>155631.25</v>
      </c>
      <c r="M1663" s="13" t="s">
        <v>13558</v>
      </c>
      <c r="N1663" s="13">
        <v>0</v>
      </c>
      <c r="O1663" s="13">
        <v>0</v>
      </c>
      <c r="P1663" s="13" t="s">
        <v>122</v>
      </c>
      <c r="Q1663" s="13"/>
      <c r="R1663" s="13" t="s">
        <v>82</v>
      </c>
      <c r="S1663" s="13"/>
      <c r="T1663" s="13" t="s">
        <v>89</v>
      </c>
      <c r="U1663" s="13"/>
      <c r="V1663" s="13" t="s">
        <v>13643</v>
      </c>
      <c r="W1663" s="13"/>
      <c r="X1663" s="13">
        <v>155631.25</v>
      </c>
      <c r="Y1663" s="13"/>
      <c r="Z1663" s="15" t="str">
        <f>VLOOKUP(D1663,'ZOHO Export'!$H:$W,16,FALSE)</f>
        <v>Dobri Gatev</v>
      </c>
      <c r="AA1663" s="15" t="str">
        <f>VLOOKUP(E1663,'ZOHO Export'!$H:$W,16,FALSE)</f>
        <v>Boris Krastev</v>
      </c>
    </row>
    <row r="1664" spans="1:27" x14ac:dyDescent="0.3">
      <c r="A1664" s="13" t="s">
        <v>3068</v>
      </c>
      <c r="B1664" s="13" t="s">
        <v>6363</v>
      </c>
      <c r="C1664" s="13"/>
      <c r="D1664" s="13" t="s">
        <v>12978</v>
      </c>
      <c r="E1664" s="13" t="s">
        <v>13038</v>
      </c>
      <c r="F1664" s="13"/>
      <c r="G1664" s="13" t="s">
        <v>13644</v>
      </c>
      <c r="H1664" s="13" t="s">
        <v>59</v>
      </c>
      <c r="I1664" s="14">
        <v>43895</v>
      </c>
      <c r="J1664" s="14">
        <v>44221</v>
      </c>
      <c r="K1664" s="14">
        <v>43895</v>
      </c>
      <c r="L1664" s="13">
        <v>29645.22</v>
      </c>
      <c r="M1664" s="13" t="s">
        <v>12978</v>
      </c>
      <c r="N1664" s="13">
        <v>0</v>
      </c>
      <c r="O1664" s="13">
        <v>0</v>
      </c>
      <c r="P1664" s="13" t="s">
        <v>122</v>
      </c>
      <c r="Q1664" s="13"/>
      <c r="R1664" s="13" t="s">
        <v>36</v>
      </c>
      <c r="S1664" s="13" t="s">
        <v>13645</v>
      </c>
      <c r="T1664" s="13" t="s">
        <v>178</v>
      </c>
      <c r="U1664" s="13" t="s">
        <v>178</v>
      </c>
      <c r="V1664" s="13" t="s">
        <v>13646</v>
      </c>
      <c r="W1664" s="13">
        <v>20</v>
      </c>
      <c r="X1664" s="13">
        <v>29645.22</v>
      </c>
      <c r="Y1664" s="13"/>
      <c r="Z1664" s="15" t="e">
        <f>VLOOKUP(D1664,'ZOHO Export'!$H:$W,16,FALSE)</f>
        <v>#N/A</v>
      </c>
      <c r="AA1664" s="15" t="e">
        <f>VLOOKUP(E1664,'ZOHO Export'!$H:$W,16,FALSE)</f>
        <v>#N/A</v>
      </c>
    </row>
    <row r="1665" spans="1:27" x14ac:dyDescent="0.3">
      <c r="A1665" s="13" t="s">
        <v>3071</v>
      </c>
      <c r="B1665" s="13" t="s">
        <v>6364</v>
      </c>
      <c r="C1665" s="13"/>
      <c r="D1665" s="13" t="s">
        <v>11792</v>
      </c>
      <c r="E1665" s="13" t="s">
        <v>11829</v>
      </c>
      <c r="F1665" s="13" t="s">
        <v>11723</v>
      </c>
      <c r="G1665" s="13" t="s">
        <v>334</v>
      </c>
      <c r="H1665" s="13" t="s">
        <v>59</v>
      </c>
      <c r="I1665" s="14">
        <v>43894</v>
      </c>
      <c r="J1665" s="14">
        <v>44165</v>
      </c>
      <c r="K1665" s="14">
        <v>44008</v>
      </c>
      <c r="L1665" s="13">
        <v>0</v>
      </c>
      <c r="M1665" s="13" t="s">
        <v>11829</v>
      </c>
      <c r="N1665" s="13">
        <v>1</v>
      </c>
      <c r="O1665" s="13">
        <v>1</v>
      </c>
      <c r="P1665" s="13" t="s">
        <v>122</v>
      </c>
      <c r="Q1665" s="13"/>
      <c r="R1665" s="13" t="s">
        <v>82</v>
      </c>
      <c r="S1665" s="13" t="s">
        <v>11775</v>
      </c>
      <c r="T1665" s="13" t="s">
        <v>38</v>
      </c>
      <c r="U1665" s="13"/>
      <c r="V1665" s="13" t="s">
        <v>9053</v>
      </c>
      <c r="W1665" s="13">
        <v>9000000</v>
      </c>
      <c r="X1665" s="13">
        <v>124250</v>
      </c>
      <c r="Y1665" s="13"/>
      <c r="Z1665" s="15" t="str">
        <f>VLOOKUP(D1665,'ZOHO Export'!$H:$W,16,FALSE)</f>
        <v>Damien Hemmeryckx</v>
      </c>
      <c r="AA1665" s="15" t="str">
        <f>VLOOKUP(E1665,'ZOHO Export'!$H:$W,16,FALSE)</f>
        <v>William Beyst</v>
      </c>
    </row>
    <row r="1666" spans="1:27" x14ac:dyDescent="0.3">
      <c r="A1666" s="13" t="s">
        <v>3072</v>
      </c>
      <c r="B1666" s="13" t="s">
        <v>6365</v>
      </c>
      <c r="C1666" s="13"/>
      <c r="D1666" s="13" t="s">
        <v>11829</v>
      </c>
      <c r="E1666" s="13" t="s">
        <v>12872</v>
      </c>
      <c r="F1666" s="13" t="s">
        <v>11723</v>
      </c>
      <c r="G1666" s="13" t="s">
        <v>334</v>
      </c>
      <c r="H1666" s="13" t="s">
        <v>59</v>
      </c>
      <c r="I1666" s="14">
        <v>43894</v>
      </c>
      <c r="J1666" s="14">
        <v>44347</v>
      </c>
      <c r="K1666" s="14">
        <v>44201</v>
      </c>
      <c r="L1666" s="13">
        <v>241145</v>
      </c>
      <c r="M1666" s="13" t="s">
        <v>11829</v>
      </c>
      <c r="N1666" s="13">
        <v>2</v>
      </c>
      <c r="O1666" s="13">
        <v>1</v>
      </c>
      <c r="P1666" s="13" t="s">
        <v>122</v>
      </c>
      <c r="Q1666" s="13"/>
      <c r="R1666" s="13" t="s">
        <v>82</v>
      </c>
      <c r="S1666" s="13" t="s">
        <v>13647</v>
      </c>
      <c r="T1666" s="13" t="s">
        <v>38</v>
      </c>
      <c r="U1666" s="13" t="s">
        <v>38</v>
      </c>
      <c r="V1666" s="13" t="s">
        <v>9054</v>
      </c>
      <c r="W1666" s="13">
        <v>120</v>
      </c>
      <c r="X1666" s="13">
        <v>273545</v>
      </c>
      <c r="Y1666" s="13"/>
      <c r="Z1666" s="15" t="str">
        <f>VLOOKUP(D1666,'ZOHO Export'!$H:$W,16,FALSE)</f>
        <v>William Beyst</v>
      </c>
      <c r="AA1666" s="15" t="str">
        <f>VLOOKUP(E1666,'ZOHO Export'!$H:$W,16,FALSE)</f>
        <v>Dirk Van Der Bracht</v>
      </c>
    </row>
    <row r="1667" spans="1:27" x14ac:dyDescent="0.3">
      <c r="A1667" s="13" t="s">
        <v>3074</v>
      </c>
      <c r="B1667" s="13" t="s">
        <v>6366</v>
      </c>
      <c r="C1667" s="13" t="s">
        <v>13648</v>
      </c>
      <c r="D1667" s="13" t="s">
        <v>11707</v>
      </c>
      <c r="E1667" s="13" t="s">
        <v>11708</v>
      </c>
      <c r="F1667" s="13" t="s">
        <v>11896</v>
      </c>
      <c r="G1667" s="13" t="s">
        <v>3075</v>
      </c>
      <c r="H1667" s="13" t="s">
        <v>59</v>
      </c>
      <c r="I1667" s="14">
        <v>43894</v>
      </c>
      <c r="J1667" s="14">
        <v>43921</v>
      </c>
      <c r="K1667" s="14">
        <v>43894</v>
      </c>
      <c r="L1667" s="13">
        <v>47401.25</v>
      </c>
      <c r="M1667" s="13" t="s">
        <v>12187</v>
      </c>
      <c r="N1667" s="13">
        <v>0</v>
      </c>
      <c r="O1667" s="13">
        <v>0</v>
      </c>
      <c r="P1667" s="13" t="s">
        <v>122</v>
      </c>
      <c r="Q1667" s="13"/>
      <c r="R1667" s="13" t="s">
        <v>104</v>
      </c>
      <c r="S1667" s="13" t="s">
        <v>11775</v>
      </c>
      <c r="T1667" s="13" t="s">
        <v>38</v>
      </c>
      <c r="U1667" s="13"/>
      <c r="V1667" s="13" t="s">
        <v>13649</v>
      </c>
      <c r="W1667" s="13">
        <v>0</v>
      </c>
      <c r="X1667" s="13">
        <v>47401.25</v>
      </c>
      <c r="Y1667" s="13"/>
      <c r="Z1667" s="15" t="str">
        <f>VLOOKUP(D1667,'ZOHO Export'!$H:$W,16,FALSE)</f>
        <v>Guy Melis</v>
      </c>
      <c r="AA1667" s="15" t="str">
        <f>VLOOKUP(E1667,'ZOHO Export'!$H:$W,16,FALSE)</f>
        <v>Jurgen Van Den Driessche</v>
      </c>
    </row>
    <row r="1668" spans="1:27" x14ac:dyDescent="0.3">
      <c r="A1668" s="13" t="s">
        <v>3076</v>
      </c>
      <c r="B1668" s="13" t="s">
        <v>13650</v>
      </c>
      <c r="C1668" s="13"/>
      <c r="D1668" s="13" t="s">
        <v>11667</v>
      </c>
      <c r="E1668" s="13" t="s">
        <v>11722</v>
      </c>
      <c r="F1668" s="13"/>
      <c r="G1668" s="13" t="s">
        <v>3077</v>
      </c>
      <c r="H1668" s="13" t="s">
        <v>29</v>
      </c>
      <c r="I1668" s="14">
        <v>43892</v>
      </c>
      <c r="J1668" s="14">
        <v>44104</v>
      </c>
      <c r="K1668" s="14">
        <v>43892</v>
      </c>
      <c r="L1668" s="13">
        <v>1490.63</v>
      </c>
      <c r="M1668" s="13" t="s">
        <v>11667</v>
      </c>
      <c r="N1668" s="13">
        <v>0</v>
      </c>
      <c r="O1668" s="13">
        <v>0</v>
      </c>
      <c r="P1668" s="13" t="s">
        <v>122</v>
      </c>
      <c r="Q1668" s="13"/>
      <c r="R1668" s="13" t="s">
        <v>43</v>
      </c>
      <c r="S1668" s="13" t="s">
        <v>13651</v>
      </c>
      <c r="T1668" s="13" t="s">
        <v>45</v>
      </c>
      <c r="U1668" s="13"/>
      <c r="V1668" s="13" t="s">
        <v>9055</v>
      </c>
      <c r="W1668" s="13">
        <v>2</v>
      </c>
      <c r="X1668" s="13">
        <v>1490.63</v>
      </c>
      <c r="Y1668" s="13"/>
      <c r="Z1668" s="15" t="str">
        <f>VLOOKUP(D1668,'ZOHO Export'!$H:$W,16,FALSE)</f>
        <v>Lucas Soto</v>
      </c>
      <c r="AA1668" s="15" t="str">
        <f>VLOOKUP(E1668,'ZOHO Export'!$H:$W,16,FALSE)</f>
        <v>Juan Juarez Quintana</v>
      </c>
    </row>
    <row r="1669" spans="1:27" x14ac:dyDescent="0.3">
      <c r="A1669" s="13" t="s">
        <v>3079</v>
      </c>
      <c r="B1669" s="13" t="s">
        <v>6368</v>
      </c>
      <c r="C1669" s="13"/>
      <c r="D1669" s="13" t="s">
        <v>11800</v>
      </c>
      <c r="E1669" s="13" t="s">
        <v>11652</v>
      </c>
      <c r="F1669" s="13"/>
      <c r="G1669" s="13" t="s">
        <v>3080</v>
      </c>
      <c r="H1669" s="13" t="s">
        <v>59</v>
      </c>
      <c r="I1669" s="14">
        <v>43890</v>
      </c>
      <c r="J1669" s="14">
        <v>44173</v>
      </c>
      <c r="K1669" s="14">
        <v>43890</v>
      </c>
      <c r="L1669" s="13">
        <v>2138.8000000000002</v>
      </c>
      <c r="M1669" s="13" t="s">
        <v>11771</v>
      </c>
      <c r="N1669" s="13">
        <v>1</v>
      </c>
      <c r="O1669" s="13">
        <v>0</v>
      </c>
      <c r="P1669" s="13" t="s">
        <v>122</v>
      </c>
      <c r="Q1669" s="13"/>
      <c r="R1669" s="13" t="s">
        <v>104</v>
      </c>
      <c r="S1669" s="13" t="s">
        <v>6878</v>
      </c>
      <c r="T1669" s="13" t="s">
        <v>84</v>
      </c>
      <c r="U1669" s="13"/>
      <c r="V1669" s="13" t="s">
        <v>9056</v>
      </c>
      <c r="W1669" s="13">
        <v>0</v>
      </c>
      <c r="X1669" s="13">
        <v>17019.45</v>
      </c>
      <c r="Y1669" s="13"/>
      <c r="Z1669" s="15" t="str">
        <f>VLOOKUP(D1669,'ZOHO Export'!$H:$W,16,FALSE)</f>
        <v>Mac Olean</v>
      </c>
      <c r="AA1669" s="15" t="str">
        <f>VLOOKUP(E1669,'ZOHO Export'!$H:$W,16,FALSE)</f>
        <v>Karel De Swert</v>
      </c>
    </row>
    <row r="1670" spans="1:27" x14ac:dyDescent="0.3">
      <c r="A1670" s="13" t="s">
        <v>13652</v>
      </c>
      <c r="B1670" s="13" t="s">
        <v>13653</v>
      </c>
      <c r="C1670" s="13"/>
      <c r="D1670" s="13" t="s">
        <v>11947</v>
      </c>
      <c r="E1670" s="13" t="s">
        <v>11762</v>
      </c>
      <c r="F1670" s="13"/>
      <c r="G1670" s="13" t="s">
        <v>1151</v>
      </c>
      <c r="H1670" s="13" t="s">
        <v>29</v>
      </c>
      <c r="I1670" s="14">
        <v>43888</v>
      </c>
      <c r="J1670" s="13"/>
      <c r="K1670" s="14">
        <v>43888</v>
      </c>
      <c r="L1670" s="13">
        <v>1750</v>
      </c>
      <c r="M1670" s="13" t="s">
        <v>13558</v>
      </c>
      <c r="N1670" s="13">
        <v>0</v>
      </c>
      <c r="O1670" s="13">
        <v>0</v>
      </c>
      <c r="P1670" s="13" t="s">
        <v>122</v>
      </c>
      <c r="Q1670" s="13"/>
      <c r="R1670" s="13" t="s">
        <v>43</v>
      </c>
      <c r="S1670" s="13"/>
      <c r="T1670" s="13" t="s">
        <v>89</v>
      </c>
      <c r="U1670" s="13"/>
      <c r="V1670" s="13" t="s">
        <v>13654</v>
      </c>
      <c r="W1670" s="13"/>
      <c r="X1670" s="13">
        <v>1750</v>
      </c>
      <c r="Y1670" s="13"/>
      <c r="Z1670" s="15" t="str">
        <f>VLOOKUP(D1670,'ZOHO Export'!$H:$W,16,FALSE)</f>
        <v>Julia Velitchkova</v>
      </c>
      <c r="AA1670" s="15" t="str">
        <f>VLOOKUP(E1670,'ZOHO Export'!$H:$W,16,FALSE)</f>
        <v>Boris Krastev</v>
      </c>
    </row>
    <row r="1671" spans="1:27" x14ac:dyDescent="0.3">
      <c r="A1671" s="13" t="s">
        <v>3081</v>
      </c>
      <c r="B1671" s="13" t="s">
        <v>6369</v>
      </c>
      <c r="C1671" s="13"/>
      <c r="D1671" s="13" t="s">
        <v>11773</v>
      </c>
      <c r="E1671" s="13" t="s">
        <v>11829</v>
      </c>
      <c r="F1671" s="13" t="s">
        <v>11723</v>
      </c>
      <c r="G1671" s="13" t="s">
        <v>334</v>
      </c>
      <c r="H1671" s="13" t="s">
        <v>59</v>
      </c>
      <c r="I1671" s="14">
        <v>43882</v>
      </c>
      <c r="J1671" s="14">
        <v>44165</v>
      </c>
      <c r="K1671" s="14">
        <v>44179</v>
      </c>
      <c r="L1671" s="13">
        <v>9740.25</v>
      </c>
      <c r="M1671" s="13" t="s">
        <v>11773</v>
      </c>
      <c r="N1671" s="13">
        <v>2</v>
      </c>
      <c r="O1671" s="13">
        <v>2</v>
      </c>
      <c r="P1671" s="13" t="s">
        <v>122</v>
      </c>
      <c r="Q1671" s="13"/>
      <c r="R1671" s="13" t="s">
        <v>82</v>
      </c>
      <c r="S1671" s="13" t="s">
        <v>11945</v>
      </c>
      <c r="T1671" s="13" t="s">
        <v>38</v>
      </c>
      <c r="U1671" s="13" t="s">
        <v>38</v>
      </c>
      <c r="V1671" s="13" t="s">
        <v>9057</v>
      </c>
      <c r="W1671" s="13"/>
      <c r="X1671" s="13">
        <v>109765.35</v>
      </c>
      <c r="Y1671" s="13"/>
      <c r="Z1671" s="15" t="str">
        <f>VLOOKUP(D1671,'ZOHO Export'!$H:$W,16,FALSE)</f>
        <v>Bram Puttemans</v>
      </c>
      <c r="AA1671" s="15" t="str">
        <f>VLOOKUP(E1671,'ZOHO Export'!$H:$W,16,FALSE)</f>
        <v>William Beyst</v>
      </c>
    </row>
    <row r="1672" spans="1:27" x14ac:dyDescent="0.3">
      <c r="A1672" s="13" t="s">
        <v>3083</v>
      </c>
      <c r="B1672" s="13" t="s">
        <v>6370</v>
      </c>
      <c r="C1672" s="13" t="s">
        <v>13655</v>
      </c>
      <c r="D1672" s="13" t="s">
        <v>11681</v>
      </c>
      <c r="E1672" s="13" t="s">
        <v>11906</v>
      </c>
      <c r="F1672" s="13" t="s">
        <v>11723</v>
      </c>
      <c r="G1672" s="13" t="s">
        <v>51</v>
      </c>
      <c r="H1672" s="13" t="s">
        <v>59</v>
      </c>
      <c r="I1672" s="14">
        <v>43881</v>
      </c>
      <c r="J1672" s="14">
        <v>45291</v>
      </c>
      <c r="K1672" s="14">
        <v>44972</v>
      </c>
      <c r="L1672" s="13">
        <v>88506</v>
      </c>
      <c r="M1672" s="13" t="s">
        <v>11681</v>
      </c>
      <c r="N1672" s="13">
        <v>5</v>
      </c>
      <c r="O1672" s="13">
        <v>8</v>
      </c>
      <c r="P1672" s="13" t="s">
        <v>122</v>
      </c>
      <c r="Q1672" s="13"/>
      <c r="R1672" s="13" t="s">
        <v>36</v>
      </c>
      <c r="S1672" s="13" t="s">
        <v>6878</v>
      </c>
      <c r="T1672" s="13" t="s">
        <v>53</v>
      </c>
      <c r="U1672" s="13" t="s">
        <v>13656</v>
      </c>
      <c r="V1672" s="13" t="s">
        <v>9058</v>
      </c>
      <c r="W1672" s="13">
        <v>1</v>
      </c>
      <c r="X1672" s="13">
        <v>221149.67</v>
      </c>
      <c r="Y1672" s="13"/>
      <c r="Z1672" s="15" t="str">
        <f>VLOOKUP(D1672,'ZOHO Export'!$H:$W,16,FALSE)</f>
        <v>Felipe Langa Hernáez</v>
      </c>
      <c r="AA1672" s="15" t="str">
        <f>VLOOKUP(E1672,'ZOHO Export'!$H:$W,16,FALSE)</f>
        <v>Juan Sanchez Chatar</v>
      </c>
    </row>
    <row r="1673" spans="1:27" x14ac:dyDescent="0.3">
      <c r="A1673" s="13" t="s">
        <v>3084</v>
      </c>
      <c r="B1673" s="13" t="s">
        <v>6371</v>
      </c>
      <c r="C1673" s="13"/>
      <c r="D1673" s="13" t="s">
        <v>12411</v>
      </c>
      <c r="E1673" s="13" t="s">
        <v>12187</v>
      </c>
      <c r="F1673" s="13" t="s">
        <v>11711</v>
      </c>
      <c r="G1673" s="13" t="s">
        <v>1722</v>
      </c>
      <c r="H1673" s="13" t="s">
        <v>59</v>
      </c>
      <c r="I1673" s="14">
        <v>43881</v>
      </c>
      <c r="J1673" s="14">
        <v>44255</v>
      </c>
      <c r="K1673" s="14">
        <v>43881</v>
      </c>
      <c r="L1673" s="13">
        <v>19845</v>
      </c>
      <c r="M1673" s="13" t="s">
        <v>12411</v>
      </c>
      <c r="N1673" s="13">
        <v>0</v>
      </c>
      <c r="O1673" s="13">
        <v>0</v>
      </c>
      <c r="P1673" s="13" t="s">
        <v>122</v>
      </c>
      <c r="Q1673" s="13"/>
      <c r="R1673" s="13" t="s">
        <v>36</v>
      </c>
      <c r="S1673" s="13" t="s">
        <v>13452</v>
      </c>
      <c r="T1673" s="13" t="s">
        <v>38</v>
      </c>
      <c r="U1673" s="13"/>
      <c r="V1673" s="13" t="s">
        <v>13657</v>
      </c>
      <c r="W1673" s="13">
        <v>50</v>
      </c>
      <c r="X1673" s="13">
        <v>19845</v>
      </c>
      <c r="Y1673" s="13"/>
      <c r="Z1673" s="15" t="str">
        <f>VLOOKUP(D1673,'ZOHO Export'!$H:$W,16,FALSE)</f>
        <v>Patrick Rosias</v>
      </c>
      <c r="AA1673" s="15" t="str">
        <f>VLOOKUP(E1673,'ZOHO Export'!$H:$W,16,FALSE)</f>
        <v>Jurgen Van Kerrebroeck</v>
      </c>
    </row>
    <row r="1674" spans="1:27" x14ac:dyDescent="0.3">
      <c r="A1674" s="13" t="s">
        <v>3085</v>
      </c>
      <c r="B1674" s="13" t="s">
        <v>13658</v>
      </c>
      <c r="C1674" s="13"/>
      <c r="D1674" s="13" t="s">
        <v>11697</v>
      </c>
      <c r="E1674" s="13" t="s">
        <v>11697</v>
      </c>
      <c r="F1674" s="13"/>
      <c r="G1674" s="13" t="s">
        <v>2127</v>
      </c>
      <c r="H1674" s="13" t="s">
        <v>29</v>
      </c>
      <c r="I1674" s="14">
        <v>43878</v>
      </c>
      <c r="J1674" s="14">
        <v>44196</v>
      </c>
      <c r="K1674" s="14">
        <v>43878</v>
      </c>
      <c r="L1674" s="13">
        <v>3618.8</v>
      </c>
      <c r="M1674" s="13" t="s">
        <v>11697</v>
      </c>
      <c r="N1674" s="13">
        <v>0</v>
      </c>
      <c r="O1674" s="13">
        <v>0</v>
      </c>
      <c r="P1674" s="13" t="s">
        <v>122</v>
      </c>
      <c r="Q1674" s="13"/>
      <c r="R1674" s="13" t="s">
        <v>43</v>
      </c>
      <c r="S1674" s="13" t="s">
        <v>13659</v>
      </c>
      <c r="T1674" s="13" t="s">
        <v>58</v>
      </c>
      <c r="U1674" s="13"/>
      <c r="V1674" s="13" t="s">
        <v>9059</v>
      </c>
      <c r="W1674" s="13">
        <v>10</v>
      </c>
      <c r="X1674" s="13">
        <v>3618.8</v>
      </c>
      <c r="Y1674" s="13"/>
      <c r="Z1674" s="15" t="str">
        <f>VLOOKUP(D1674,'ZOHO Export'!$H:$W,16,FALSE)</f>
        <v>Miguel Menéndez</v>
      </c>
      <c r="AA1674" s="15" t="str">
        <f>VLOOKUP(E1674,'ZOHO Export'!$H:$W,16,FALSE)</f>
        <v>Miguel Menéndez</v>
      </c>
    </row>
    <row r="1675" spans="1:27" x14ac:dyDescent="0.3">
      <c r="A1675" s="13" t="s">
        <v>3087</v>
      </c>
      <c r="B1675" s="13" t="s">
        <v>13660</v>
      </c>
      <c r="C1675" s="13"/>
      <c r="D1675" s="13" t="s">
        <v>11681</v>
      </c>
      <c r="E1675" s="13" t="s">
        <v>11722</v>
      </c>
      <c r="F1675" s="13"/>
      <c r="G1675" s="13" t="s">
        <v>13661</v>
      </c>
      <c r="H1675" s="13" t="s">
        <v>29</v>
      </c>
      <c r="I1675" s="14">
        <v>43878</v>
      </c>
      <c r="J1675" s="14">
        <v>44196</v>
      </c>
      <c r="K1675" s="14">
        <v>43878</v>
      </c>
      <c r="L1675" s="13">
        <v>2992.5</v>
      </c>
      <c r="M1675" s="13" t="s">
        <v>11722</v>
      </c>
      <c r="N1675" s="13">
        <v>0</v>
      </c>
      <c r="O1675" s="13">
        <v>0</v>
      </c>
      <c r="P1675" s="13" t="s">
        <v>122</v>
      </c>
      <c r="Q1675" s="13"/>
      <c r="R1675" s="13" t="s">
        <v>43</v>
      </c>
      <c r="S1675" s="13" t="s">
        <v>13662</v>
      </c>
      <c r="T1675" s="13" t="s">
        <v>45</v>
      </c>
      <c r="U1675" s="13"/>
      <c r="V1675" s="13" t="s">
        <v>13663</v>
      </c>
      <c r="W1675" s="13">
        <v>0</v>
      </c>
      <c r="X1675" s="13">
        <v>2992.5</v>
      </c>
      <c r="Y1675" s="13"/>
      <c r="Z1675" s="15" t="str">
        <f>VLOOKUP(D1675,'ZOHO Export'!$H:$W,16,FALSE)</f>
        <v>Felipe Langa Hernáez</v>
      </c>
      <c r="AA1675" s="15" t="str">
        <f>VLOOKUP(E1675,'ZOHO Export'!$H:$W,16,FALSE)</f>
        <v>Juan Juarez Quintana</v>
      </c>
    </row>
    <row r="1676" spans="1:27" x14ac:dyDescent="0.3">
      <c r="A1676" s="13" t="s">
        <v>3089</v>
      </c>
      <c r="B1676" s="13" t="s">
        <v>13664</v>
      </c>
      <c r="C1676" s="13" t="s">
        <v>13665</v>
      </c>
      <c r="D1676" s="13" t="s">
        <v>12585</v>
      </c>
      <c r="E1676" s="13" t="s">
        <v>11906</v>
      </c>
      <c r="F1676" s="13"/>
      <c r="G1676" s="13" t="s">
        <v>13625</v>
      </c>
      <c r="H1676" s="13" t="s">
        <v>29</v>
      </c>
      <c r="I1676" s="14">
        <v>43877</v>
      </c>
      <c r="J1676" s="14">
        <v>43889</v>
      </c>
      <c r="K1676" s="14">
        <v>44540</v>
      </c>
      <c r="L1676" s="13">
        <v>7526.31</v>
      </c>
      <c r="M1676" s="13" t="s">
        <v>12585</v>
      </c>
      <c r="N1676" s="13">
        <v>7</v>
      </c>
      <c r="O1676" s="13">
        <v>8</v>
      </c>
      <c r="P1676" s="13" t="s">
        <v>122</v>
      </c>
      <c r="Q1676" s="13"/>
      <c r="R1676" s="13" t="s">
        <v>75</v>
      </c>
      <c r="S1676" s="13" t="s">
        <v>12805</v>
      </c>
      <c r="T1676" s="13" t="s">
        <v>64</v>
      </c>
      <c r="U1676" s="13" t="s">
        <v>13666</v>
      </c>
      <c r="V1676" s="13" t="s">
        <v>13667</v>
      </c>
      <c r="W1676" s="13">
        <v>50</v>
      </c>
      <c r="X1676" s="13">
        <v>253279.16</v>
      </c>
      <c r="Y1676" s="13"/>
      <c r="Z1676" s="15" t="e">
        <f>VLOOKUP(D1676,'ZOHO Export'!$H:$W,16,FALSE)</f>
        <v>#N/A</v>
      </c>
      <c r="AA1676" s="15" t="str">
        <f>VLOOKUP(E1676,'ZOHO Export'!$H:$W,16,FALSE)</f>
        <v>Juan Sanchez Chatar</v>
      </c>
    </row>
    <row r="1677" spans="1:27" x14ac:dyDescent="0.3">
      <c r="A1677" s="13" t="s">
        <v>3090</v>
      </c>
      <c r="B1677" s="13" t="s">
        <v>6375</v>
      </c>
      <c r="C1677" s="13"/>
      <c r="D1677" s="13" t="s">
        <v>12187</v>
      </c>
      <c r="E1677" s="13" t="s">
        <v>13008</v>
      </c>
      <c r="F1677" s="13" t="s">
        <v>11723</v>
      </c>
      <c r="G1677" s="13" t="s">
        <v>334</v>
      </c>
      <c r="H1677" s="13" t="s">
        <v>59</v>
      </c>
      <c r="I1677" s="14">
        <v>43875</v>
      </c>
      <c r="J1677" s="14">
        <v>44196</v>
      </c>
      <c r="K1677" s="14">
        <v>43875</v>
      </c>
      <c r="L1677" s="13">
        <v>11900.7</v>
      </c>
      <c r="M1677" s="13" t="s">
        <v>13008</v>
      </c>
      <c r="N1677" s="13">
        <v>0</v>
      </c>
      <c r="O1677" s="13">
        <v>0</v>
      </c>
      <c r="P1677" s="13" t="s">
        <v>122</v>
      </c>
      <c r="Q1677" s="13"/>
      <c r="R1677" s="13" t="s">
        <v>82</v>
      </c>
      <c r="S1677" s="13" t="s">
        <v>11916</v>
      </c>
      <c r="T1677" s="13" t="s">
        <v>38</v>
      </c>
      <c r="U1677" s="13"/>
      <c r="V1677" s="13" t="s">
        <v>9060</v>
      </c>
      <c r="W1677" s="13"/>
      <c r="X1677" s="13">
        <v>11900.7</v>
      </c>
      <c r="Y1677" s="13"/>
      <c r="Z1677" s="15" t="str">
        <f>VLOOKUP(D1677,'ZOHO Export'!$H:$W,16,FALSE)</f>
        <v>Jurgen Van Kerrebroeck</v>
      </c>
      <c r="AA1677" s="15" t="e">
        <f>VLOOKUP(E1677,'ZOHO Export'!$H:$W,16,FALSE)</f>
        <v>#N/A</v>
      </c>
    </row>
    <row r="1678" spans="1:27" x14ac:dyDescent="0.3">
      <c r="A1678" s="13" t="s">
        <v>3092</v>
      </c>
      <c r="B1678" s="13" t="s">
        <v>13668</v>
      </c>
      <c r="C1678" s="13" t="s">
        <v>6547</v>
      </c>
      <c r="D1678" s="13" t="s">
        <v>13519</v>
      </c>
      <c r="E1678" s="13" t="s">
        <v>13519</v>
      </c>
      <c r="F1678" s="13"/>
      <c r="G1678" s="13" t="s">
        <v>3093</v>
      </c>
      <c r="H1678" s="13" t="s">
        <v>29</v>
      </c>
      <c r="I1678" s="14">
        <v>43873</v>
      </c>
      <c r="J1678" s="14">
        <v>43981</v>
      </c>
      <c r="K1678" s="14">
        <v>43873</v>
      </c>
      <c r="L1678" s="13">
        <v>53064</v>
      </c>
      <c r="M1678" s="13" t="s">
        <v>11907</v>
      </c>
      <c r="N1678" s="13">
        <v>1</v>
      </c>
      <c r="O1678" s="13">
        <v>0</v>
      </c>
      <c r="P1678" s="13" t="s">
        <v>122</v>
      </c>
      <c r="Q1678" s="13"/>
      <c r="R1678" s="13" t="s">
        <v>75</v>
      </c>
      <c r="S1678" s="13" t="s">
        <v>13669</v>
      </c>
      <c r="T1678" s="13" t="s">
        <v>64</v>
      </c>
      <c r="U1678" s="13"/>
      <c r="V1678" s="13" t="s">
        <v>9061</v>
      </c>
      <c r="W1678" s="13">
        <v>15000000</v>
      </c>
      <c r="X1678" s="13">
        <v>60624</v>
      </c>
      <c r="Y1678" s="13" t="s">
        <v>9629</v>
      </c>
      <c r="Z1678" s="15" t="e">
        <f>VLOOKUP(D1678,'ZOHO Export'!$H:$W,16,FALSE)</f>
        <v>#N/A</v>
      </c>
      <c r="AA1678" s="15" t="e">
        <f>VLOOKUP(E1678,'ZOHO Export'!$H:$W,16,FALSE)</f>
        <v>#N/A</v>
      </c>
    </row>
    <row r="1679" spans="1:27" x14ac:dyDescent="0.3">
      <c r="A1679" s="13" t="s">
        <v>3095</v>
      </c>
      <c r="B1679" s="13" t="s">
        <v>6377</v>
      </c>
      <c r="C1679" s="13"/>
      <c r="D1679" s="13" t="s">
        <v>12682</v>
      </c>
      <c r="E1679" s="13" t="s">
        <v>12682</v>
      </c>
      <c r="F1679" s="13"/>
      <c r="G1679" s="13" t="s">
        <v>3096</v>
      </c>
      <c r="H1679" s="13" t="s">
        <v>59</v>
      </c>
      <c r="I1679" s="14">
        <v>43867</v>
      </c>
      <c r="J1679" s="14">
        <v>43867</v>
      </c>
      <c r="K1679" s="14">
        <v>43867</v>
      </c>
      <c r="L1679" s="13">
        <v>63246</v>
      </c>
      <c r="M1679" s="13" t="s">
        <v>12682</v>
      </c>
      <c r="N1679" s="13">
        <v>0</v>
      </c>
      <c r="O1679" s="13">
        <v>0</v>
      </c>
      <c r="P1679" s="13" t="s">
        <v>122</v>
      </c>
      <c r="Q1679" s="13"/>
      <c r="R1679" s="13" t="s">
        <v>36</v>
      </c>
      <c r="S1679" s="13" t="s">
        <v>13670</v>
      </c>
      <c r="T1679" s="13" t="s">
        <v>53</v>
      </c>
      <c r="U1679" s="13"/>
      <c r="V1679" s="13" t="s">
        <v>13671</v>
      </c>
      <c r="W1679" s="13"/>
      <c r="X1679" s="13">
        <v>63246</v>
      </c>
      <c r="Y1679" s="13"/>
      <c r="Z1679" s="15" t="e">
        <f>VLOOKUP(D1679,'ZOHO Export'!$H:$W,16,FALSE)</f>
        <v>#N/A</v>
      </c>
      <c r="AA1679" s="15" t="e">
        <f>VLOOKUP(E1679,'ZOHO Export'!$H:$W,16,FALSE)</f>
        <v>#N/A</v>
      </c>
    </row>
    <row r="1680" spans="1:27" x14ac:dyDescent="0.3">
      <c r="A1680" s="13" t="s">
        <v>3098</v>
      </c>
      <c r="B1680" s="13" t="s">
        <v>6378</v>
      </c>
      <c r="C1680" s="13"/>
      <c r="D1680" s="13" t="s">
        <v>13202</v>
      </c>
      <c r="E1680" s="13" t="s">
        <v>12187</v>
      </c>
      <c r="F1680" s="13" t="s">
        <v>11711</v>
      </c>
      <c r="G1680" s="13" t="s">
        <v>2408</v>
      </c>
      <c r="H1680" s="13" t="s">
        <v>59</v>
      </c>
      <c r="I1680" s="14">
        <v>43871</v>
      </c>
      <c r="J1680" s="14">
        <v>43961</v>
      </c>
      <c r="K1680" s="14">
        <v>43878</v>
      </c>
      <c r="L1680" s="13">
        <v>19800</v>
      </c>
      <c r="M1680" s="13" t="s">
        <v>13672</v>
      </c>
      <c r="N1680" s="13">
        <v>2</v>
      </c>
      <c r="O1680" s="13">
        <v>1</v>
      </c>
      <c r="P1680" s="13" t="s">
        <v>122</v>
      </c>
      <c r="Q1680" s="13"/>
      <c r="R1680" s="13" t="s">
        <v>82</v>
      </c>
      <c r="S1680" s="13" t="s">
        <v>11991</v>
      </c>
      <c r="T1680" s="13" t="s">
        <v>38</v>
      </c>
      <c r="U1680" s="13"/>
      <c r="V1680" s="13" t="s">
        <v>9062</v>
      </c>
      <c r="W1680" s="13">
        <v>1</v>
      </c>
      <c r="X1680" s="13">
        <v>29700</v>
      </c>
      <c r="Y1680" s="13"/>
      <c r="Z1680" s="15" t="e">
        <f>VLOOKUP(D1680,'ZOHO Export'!$H:$W,16,FALSE)</f>
        <v>#N/A</v>
      </c>
      <c r="AA1680" s="15" t="str">
        <f>VLOOKUP(E1680,'ZOHO Export'!$H:$W,16,FALSE)</f>
        <v>Jurgen Van Kerrebroeck</v>
      </c>
    </row>
    <row r="1681" spans="1:27" x14ac:dyDescent="0.3">
      <c r="A1681" s="13" t="s">
        <v>13673</v>
      </c>
      <c r="B1681" s="13" t="s">
        <v>13674</v>
      </c>
      <c r="C1681" s="13"/>
      <c r="D1681" s="13" t="s">
        <v>13478</v>
      </c>
      <c r="E1681" s="13" t="s">
        <v>13277</v>
      </c>
      <c r="F1681" s="13"/>
      <c r="G1681" s="13" t="s">
        <v>2734</v>
      </c>
      <c r="H1681" s="13" t="s">
        <v>29</v>
      </c>
      <c r="I1681" s="14">
        <v>44039</v>
      </c>
      <c r="J1681" s="14">
        <v>44104</v>
      </c>
      <c r="K1681" s="14">
        <v>43865</v>
      </c>
      <c r="L1681" s="13">
        <v>30605.85</v>
      </c>
      <c r="M1681" s="13" t="s">
        <v>13416</v>
      </c>
      <c r="N1681" s="13">
        <v>0</v>
      </c>
      <c r="O1681" s="13">
        <v>0</v>
      </c>
      <c r="P1681" s="13" t="s">
        <v>122</v>
      </c>
      <c r="Q1681" s="13"/>
      <c r="R1681" s="13" t="s">
        <v>43</v>
      </c>
      <c r="S1681" s="13" t="s">
        <v>6878</v>
      </c>
      <c r="T1681" s="13" t="s">
        <v>64</v>
      </c>
      <c r="U1681" s="13"/>
      <c r="V1681" s="13" t="s">
        <v>13675</v>
      </c>
      <c r="W1681" s="13">
        <v>0.1</v>
      </c>
      <c r="X1681" s="13">
        <v>30605.85</v>
      </c>
      <c r="Y1681" s="13"/>
      <c r="Z1681" s="15" t="e">
        <f>VLOOKUP(D1681,'ZOHO Export'!$H:$W,16,FALSE)</f>
        <v>#N/A</v>
      </c>
      <c r="AA1681" s="15" t="e">
        <f>VLOOKUP(E1681,'ZOHO Export'!$H:$W,16,FALSE)</f>
        <v>#N/A</v>
      </c>
    </row>
    <row r="1682" spans="1:27" x14ac:dyDescent="0.3">
      <c r="A1682" s="13" t="s">
        <v>3099</v>
      </c>
      <c r="B1682" s="13" t="s">
        <v>6379</v>
      </c>
      <c r="C1682" s="13"/>
      <c r="D1682" s="13" t="s">
        <v>11707</v>
      </c>
      <c r="E1682" s="13" t="s">
        <v>12187</v>
      </c>
      <c r="F1682" s="13" t="s">
        <v>11896</v>
      </c>
      <c r="G1682" s="13" t="s">
        <v>2846</v>
      </c>
      <c r="H1682" s="13" t="s">
        <v>59</v>
      </c>
      <c r="I1682" s="14">
        <v>43864</v>
      </c>
      <c r="J1682" s="14">
        <v>44105</v>
      </c>
      <c r="K1682" s="14">
        <v>43879</v>
      </c>
      <c r="L1682" s="13">
        <v>1434</v>
      </c>
      <c r="M1682" s="13" t="s">
        <v>13672</v>
      </c>
      <c r="N1682" s="13">
        <v>2</v>
      </c>
      <c r="O1682" s="13">
        <v>2</v>
      </c>
      <c r="P1682" s="13" t="s">
        <v>122</v>
      </c>
      <c r="Q1682" s="13"/>
      <c r="R1682" s="13" t="s">
        <v>36</v>
      </c>
      <c r="S1682" s="13" t="s">
        <v>11916</v>
      </c>
      <c r="T1682" s="13" t="s">
        <v>38</v>
      </c>
      <c r="U1682" s="13"/>
      <c r="V1682" s="13" t="s">
        <v>9063</v>
      </c>
      <c r="W1682" s="13">
        <v>1</v>
      </c>
      <c r="X1682" s="13">
        <v>8962.5</v>
      </c>
      <c r="Y1682" s="13"/>
      <c r="Z1682" s="15" t="str">
        <f>VLOOKUP(D1682,'ZOHO Export'!$H:$W,16,FALSE)</f>
        <v>Guy Melis</v>
      </c>
      <c r="AA1682" s="15" t="str">
        <f>VLOOKUP(E1682,'ZOHO Export'!$H:$W,16,FALSE)</f>
        <v>Jurgen Van Kerrebroeck</v>
      </c>
    </row>
    <row r="1683" spans="1:27" x14ac:dyDescent="0.3">
      <c r="A1683" s="13" t="s">
        <v>3100</v>
      </c>
      <c r="B1683" s="13" t="s">
        <v>6380</v>
      </c>
      <c r="C1683" s="13"/>
      <c r="D1683" s="13" t="s">
        <v>11751</v>
      </c>
      <c r="E1683" s="13" t="s">
        <v>13676</v>
      </c>
      <c r="F1683" s="13" t="s">
        <v>13404</v>
      </c>
      <c r="G1683" s="13" t="s">
        <v>3101</v>
      </c>
      <c r="H1683" s="13" t="s">
        <v>59</v>
      </c>
      <c r="I1683" s="14">
        <v>43861</v>
      </c>
      <c r="J1683" s="14">
        <v>43982</v>
      </c>
      <c r="K1683" s="14">
        <v>43866</v>
      </c>
      <c r="L1683" s="13">
        <v>19800.29</v>
      </c>
      <c r="M1683" s="13" t="s">
        <v>11751</v>
      </c>
      <c r="N1683" s="13">
        <v>1</v>
      </c>
      <c r="O1683" s="13">
        <v>1</v>
      </c>
      <c r="P1683" s="13" t="s">
        <v>122</v>
      </c>
      <c r="Q1683" s="13"/>
      <c r="R1683" s="13" t="s">
        <v>36</v>
      </c>
      <c r="S1683" s="13" t="s">
        <v>13677</v>
      </c>
      <c r="T1683" s="13" t="s">
        <v>38</v>
      </c>
      <c r="U1683" s="13"/>
      <c r="V1683" s="13" t="s">
        <v>13678</v>
      </c>
      <c r="W1683" s="13"/>
      <c r="X1683" s="13">
        <v>192707.01</v>
      </c>
      <c r="Y1683" s="13"/>
      <c r="Z1683" s="15" t="str">
        <f>VLOOKUP(D1683,'ZOHO Export'!$H:$W,16,FALSE)</f>
        <v>Sunny Yip</v>
      </c>
      <c r="AA1683" s="15" t="e">
        <f>VLOOKUP(E1683,'ZOHO Export'!$H:$W,16,FALSE)</f>
        <v>#N/A</v>
      </c>
    </row>
    <row r="1684" spans="1:27" x14ac:dyDescent="0.3">
      <c r="A1684" s="13" t="s">
        <v>3104</v>
      </c>
      <c r="B1684" s="13" t="s">
        <v>6381</v>
      </c>
      <c r="C1684" s="13"/>
      <c r="D1684" s="13" t="s">
        <v>11697</v>
      </c>
      <c r="E1684" s="13" t="s">
        <v>11697</v>
      </c>
      <c r="F1684" s="13"/>
      <c r="G1684" s="13"/>
      <c r="H1684" s="13" t="s">
        <v>59</v>
      </c>
      <c r="I1684" s="14">
        <v>43853</v>
      </c>
      <c r="J1684" s="14">
        <v>43861</v>
      </c>
      <c r="K1684" s="14">
        <v>43853</v>
      </c>
      <c r="L1684" s="13">
        <v>700</v>
      </c>
      <c r="M1684" s="13" t="s">
        <v>11697</v>
      </c>
      <c r="N1684" s="13">
        <v>0</v>
      </c>
      <c r="O1684" s="13">
        <v>0</v>
      </c>
      <c r="P1684" s="13" t="s">
        <v>122</v>
      </c>
      <c r="Q1684" s="13"/>
      <c r="R1684" s="13" t="s">
        <v>75</v>
      </c>
      <c r="S1684" s="13" t="s">
        <v>13679</v>
      </c>
      <c r="T1684" s="13" t="s">
        <v>58</v>
      </c>
      <c r="U1684" s="13"/>
      <c r="V1684" s="13" t="s">
        <v>13680</v>
      </c>
      <c r="W1684" s="13"/>
      <c r="X1684" s="13">
        <v>700</v>
      </c>
      <c r="Y1684" s="13"/>
      <c r="Z1684" s="15" t="str">
        <f>VLOOKUP(D1684,'ZOHO Export'!$H:$W,16,FALSE)</f>
        <v>Miguel Menéndez</v>
      </c>
      <c r="AA1684" s="15" t="str">
        <f>VLOOKUP(E1684,'ZOHO Export'!$H:$W,16,FALSE)</f>
        <v>Miguel Menéndez</v>
      </c>
    </row>
    <row r="1685" spans="1:27" x14ac:dyDescent="0.3">
      <c r="A1685" s="13" t="s">
        <v>3106</v>
      </c>
      <c r="B1685" s="13" t="s">
        <v>6382</v>
      </c>
      <c r="C1685" s="13"/>
      <c r="D1685" s="13" t="s">
        <v>13008</v>
      </c>
      <c r="E1685" s="13" t="s">
        <v>12187</v>
      </c>
      <c r="F1685" s="13" t="s">
        <v>11723</v>
      </c>
      <c r="G1685" s="13" t="s">
        <v>334</v>
      </c>
      <c r="H1685" s="13" t="s">
        <v>59</v>
      </c>
      <c r="I1685" s="14">
        <v>43853</v>
      </c>
      <c r="J1685" s="14">
        <v>44286</v>
      </c>
      <c r="K1685" s="14">
        <v>43962</v>
      </c>
      <c r="L1685" s="13">
        <v>18134.21</v>
      </c>
      <c r="M1685" s="13" t="s">
        <v>13008</v>
      </c>
      <c r="N1685" s="13">
        <v>1</v>
      </c>
      <c r="O1685" s="13">
        <v>1</v>
      </c>
      <c r="P1685" s="13" t="s">
        <v>122</v>
      </c>
      <c r="Q1685" s="13"/>
      <c r="R1685" s="13" t="s">
        <v>82</v>
      </c>
      <c r="S1685" s="13"/>
      <c r="T1685" s="13" t="s">
        <v>38</v>
      </c>
      <c r="U1685" s="13"/>
      <c r="V1685" s="13" t="s">
        <v>13681</v>
      </c>
      <c r="W1685" s="13">
        <v>3</v>
      </c>
      <c r="X1685" s="13">
        <v>58449.36</v>
      </c>
      <c r="Y1685" s="13"/>
      <c r="Z1685" s="15" t="e">
        <f>VLOOKUP(D1685,'ZOHO Export'!$H:$W,16,FALSE)</f>
        <v>#N/A</v>
      </c>
      <c r="AA1685" s="15" t="str">
        <f>VLOOKUP(E1685,'ZOHO Export'!$H:$W,16,FALSE)</f>
        <v>Jurgen Van Kerrebroeck</v>
      </c>
    </row>
    <row r="1686" spans="1:27" x14ac:dyDescent="0.3">
      <c r="A1686" s="13" t="s">
        <v>3107</v>
      </c>
      <c r="B1686" s="13" t="s">
        <v>6383</v>
      </c>
      <c r="C1686" s="13"/>
      <c r="D1686" s="13" t="s">
        <v>11717</v>
      </c>
      <c r="E1686" s="13" t="s">
        <v>11936</v>
      </c>
      <c r="F1686" s="13" t="s">
        <v>11802</v>
      </c>
      <c r="G1686" s="13" t="s">
        <v>2742</v>
      </c>
      <c r="H1686" s="13" t="s">
        <v>59</v>
      </c>
      <c r="I1686" s="14">
        <v>43853</v>
      </c>
      <c r="J1686" s="14">
        <v>44377</v>
      </c>
      <c r="K1686" s="14">
        <v>44230</v>
      </c>
      <c r="L1686" s="13">
        <v>14640</v>
      </c>
      <c r="M1686" s="13" t="s">
        <v>11717</v>
      </c>
      <c r="N1686" s="13">
        <v>8</v>
      </c>
      <c r="O1686" s="13">
        <v>9</v>
      </c>
      <c r="P1686" s="13" t="s">
        <v>122</v>
      </c>
      <c r="Q1686" s="13"/>
      <c r="R1686" s="13" t="s">
        <v>82</v>
      </c>
      <c r="S1686" s="13" t="s">
        <v>13682</v>
      </c>
      <c r="T1686" s="13" t="s">
        <v>178</v>
      </c>
      <c r="U1686" s="13" t="s">
        <v>178</v>
      </c>
      <c r="V1686" s="13" t="s">
        <v>9064</v>
      </c>
      <c r="W1686" s="13">
        <v>5</v>
      </c>
      <c r="X1686" s="13">
        <v>381880.57</v>
      </c>
      <c r="Y1686" s="13"/>
      <c r="Z1686" s="15" t="str">
        <f>VLOOKUP(D1686,'ZOHO Export'!$H:$W,16,FALSE)</f>
        <v>Fiete Heinrich</v>
      </c>
      <c r="AA1686" s="15" t="str">
        <f>VLOOKUP(E1686,'ZOHO Export'!$H:$W,16,FALSE)</f>
        <v>Philippe Fürst</v>
      </c>
    </row>
    <row r="1687" spans="1:27" x14ac:dyDescent="0.3">
      <c r="A1687" s="13" t="s">
        <v>3109</v>
      </c>
      <c r="B1687" s="13" t="s">
        <v>6384</v>
      </c>
      <c r="C1687" s="13"/>
      <c r="D1687" s="13" t="s">
        <v>13619</v>
      </c>
      <c r="E1687" s="13" t="s">
        <v>13008</v>
      </c>
      <c r="F1687" s="13" t="s">
        <v>11723</v>
      </c>
      <c r="G1687" s="13" t="s">
        <v>334</v>
      </c>
      <c r="H1687" s="13" t="s">
        <v>29</v>
      </c>
      <c r="I1687" s="14">
        <v>43846</v>
      </c>
      <c r="J1687" s="14">
        <v>44006</v>
      </c>
      <c r="K1687" s="14">
        <v>43846</v>
      </c>
      <c r="L1687" s="13">
        <v>10423.35</v>
      </c>
      <c r="M1687" s="13" t="s">
        <v>13619</v>
      </c>
      <c r="N1687" s="13">
        <v>0</v>
      </c>
      <c r="O1687" s="13">
        <v>0</v>
      </c>
      <c r="P1687" s="13" t="s">
        <v>122</v>
      </c>
      <c r="Q1687" s="13"/>
      <c r="R1687" s="13" t="s">
        <v>82</v>
      </c>
      <c r="S1687" s="13" t="s">
        <v>13683</v>
      </c>
      <c r="T1687" s="13" t="s">
        <v>38</v>
      </c>
      <c r="U1687" s="13"/>
      <c r="V1687" s="13" t="s">
        <v>9065</v>
      </c>
      <c r="W1687" s="13"/>
      <c r="X1687" s="13">
        <v>10423.35</v>
      </c>
      <c r="Y1687" s="13" t="s">
        <v>13684</v>
      </c>
      <c r="Z1687" s="15" t="e">
        <f>VLOOKUP(D1687,'ZOHO Export'!$H:$W,16,FALSE)</f>
        <v>#N/A</v>
      </c>
      <c r="AA1687" s="15" t="e">
        <f>VLOOKUP(E1687,'ZOHO Export'!$H:$W,16,FALSE)</f>
        <v>#N/A</v>
      </c>
    </row>
    <row r="1688" spans="1:27" x14ac:dyDescent="0.3">
      <c r="A1688" s="13" t="s">
        <v>3111</v>
      </c>
      <c r="B1688" s="13" t="s">
        <v>13685</v>
      </c>
      <c r="C1688" s="13"/>
      <c r="D1688" s="13" t="s">
        <v>11667</v>
      </c>
      <c r="E1688" s="13" t="s">
        <v>11736</v>
      </c>
      <c r="F1688" s="13"/>
      <c r="G1688" s="13" t="s">
        <v>13686</v>
      </c>
      <c r="H1688" s="13" t="s">
        <v>29</v>
      </c>
      <c r="I1688" s="14">
        <v>43846</v>
      </c>
      <c r="J1688" s="14">
        <v>43980</v>
      </c>
      <c r="K1688" s="14">
        <v>43846</v>
      </c>
      <c r="L1688" s="13">
        <v>802.91</v>
      </c>
      <c r="M1688" s="13" t="s">
        <v>11722</v>
      </c>
      <c r="N1688" s="13">
        <v>0</v>
      </c>
      <c r="O1688" s="13">
        <v>0</v>
      </c>
      <c r="P1688" s="13" t="s">
        <v>122</v>
      </c>
      <c r="Q1688" s="13"/>
      <c r="R1688" s="13" t="s">
        <v>43</v>
      </c>
      <c r="S1688" s="13" t="s">
        <v>13010</v>
      </c>
      <c r="T1688" s="13" t="s">
        <v>45</v>
      </c>
      <c r="U1688" s="13"/>
      <c r="V1688" s="13" t="s">
        <v>13687</v>
      </c>
      <c r="W1688" s="13">
        <v>0</v>
      </c>
      <c r="X1688" s="13">
        <v>802.91</v>
      </c>
      <c r="Y1688" s="13"/>
      <c r="Z1688" s="15" t="str">
        <f>VLOOKUP(D1688,'ZOHO Export'!$H:$W,16,FALSE)</f>
        <v>Lucas Soto</v>
      </c>
      <c r="AA1688" s="15" t="str">
        <f>VLOOKUP(E1688,'ZOHO Export'!$H:$W,16,FALSE)</f>
        <v>Begona Soto</v>
      </c>
    </row>
    <row r="1689" spans="1:27" x14ac:dyDescent="0.3">
      <c r="A1689" s="13" t="s">
        <v>13688</v>
      </c>
      <c r="B1689" s="13" t="s">
        <v>13689</v>
      </c>
      <c r="C1689" s="13"/>
      <c r="D1689" s="13" t="s">
        <v>12333</v>
      </c>
      <c r="E1689" s="13" t="s">
        <v>11762</v>
      </c>
      <c r="F1689" s="13" t="s">
        <v>13558</v>
      </c>
      <c r="G1689" s="13" t="s">
        <v>13690</v>
      </c>
      <c r="H1689" s="13" t="s">
        <v>29</v>
      </c>
      <c r="I1689" s="14">
        <v>43846</v>
      </c>
      <c r="J1689" s="13"/>
      <c r="K1689" s="14">
        <v>43846</v>
      </c>
      <c r="L1689" s="13">
        <v>57075</v>
      </c>
      <c r="M1689" s="13" t="s">
        <v>12333</v>
      </c>
      <c r="N1689" s="13">
        <v>0</v>
      </c>
      <c r="O1689" s="13">
        <v>0</v>
      </c>
      <c r="P1689" s="13" t="s">
        <v>574</v>
      </c>
      <c r="Q1689" s="13"/>
      <c r="R1689" s="13" t="s">
        <v>104</v>
      </c>
      <c r="S1689" s="13"/>
      <c r="T1689" s="13" t="s">
        <v>89</v>
      </c>
      <c r="U1689" s="13"/>
      <c r="V1689" s="13" t="s">
        <v>13691</v>
      </c>
      <c r="W1689" s="13"/>
      <c r="X1689" s="13">
        <v>57075</v>
      </c>
      <c r="Y1689" s="13"/>
      <c r="Z1689" s="15" t="str">
        <f>VLOOKUP(D1689,'ZOHO Export'!$H:$W,16,FALSE)</f>
        <v>Ivaylo Ivanov</v>
      </c>
      <c r="AA1689" s="15" t="str">
        <f>VLOOKUP(E1689,'ZOHO Export'!$H:$W,16,FALSE)</f>
        <v>Boris Krastev</v>
      </c>
    </row>
    <row r="1690" spans="1:27" x14ac:dyDescent="0.3">
      <c r="A1690" s="13" t="s">
        <v>3112</v>
      </c>
      <c r="B1690" s="13" t="s">
        <v>13692</v>
      </c>
      <c r="C1690" s="13"/>
      <c r="D1690" s="13" t="s">
        <v>11773</v>
      </c>
      <c r="E1690" s="13" t="s">
        <v>11773</v>
      </c>
      <c r="F1690" s="13" t="s">
        <v>11723</v>
      </c>
      <c r="G1690" s="13" t="s">
        <v>999</v>
      </c>
      <c r="H1690" s="13" t="s">
        <v>59</v>
      </c>
      <c r="I1690" s="14">
        <v>43845</v>
      </c>
      <c r="J1690" s="14">
        <v>44651</v>
      </c>
      <c r="K1690" s="14">
        <v>43845</v>
      </c>
      <c r="L1690" s="13">
        <v>17077.5</v>
      </c>
      <c r="M1690" s="13" t="s">
        <v>11773</v>
      </c>
      <c r="N1690" s="13">
        <v>0</v>
      </c>
      <c r="O1690" s="13">
        <v>0</v>
      </c>
      <c r="P1690" s="13" t="s">
        <v>122</v>
      </c>
      <c r="Q1690" s="13"/>
      <c r="R1690" s="13" t="s">
        <v>43</v>
      </c>
      <c r="S1690" s="13" t="s">
        <v>13693</v>
      </c>
      <c r="T1690" s="13" t="s">
        <v>38</v>
      </c>
      <c r="U1690" s="13"/>
      <c r="V1690" s="13" t="s">
        <v>13694</v>
      </c>
      <c r="W1690" s="13">
        <v>0</v>
      </c>
      <c r="X1690" s="13">
        <v>17077.5</v>
      </c>
      <c r="Y1690" s="13"/>
      <c r="Z1690" s="15" t="str">
        <f>VLOOKUP(D1690,'ZOHO Export'!$H:$W,16,FALSE)</f>
        <v>Bram Puttemans</v>
      </c>
      <c r="AA1690" s="15" t="str">
        <f>VLOOKUP(E1690,'ZOHO Export'!$H:$W,16,FALSE)</f>
        <v>Bram Puttemans</v>
      </c>
    </row>
    <row r="1691" spans="1:27" x14ac:dyDescent="0.3">
      <c r="A1691" s="13" t="s">
        <v>3114</v>
      </c>
      <c r="B1691" s="13" t="s">
        <v>6386</v>
      </c>
      <c r="C1691" s="13"/>
      <c r="D1691" s="13" t="s">
        <v>12556</v>
      </c>
      <c r="E1691" s="13" t="s">
        <v>12585</v>
      </c>
      <c r="F1691" s="13"/>
      <c r="G1691" s="13" t="s">
        <v>13695</v>
      </c>
      <c r="H1691" s="13" t="s">
        <v>29</v>
      </c>
      <c r="I1691" s="14">
        <v>43831</v>
      </c>
      <c r="J1691" s="14">
        <v>45107</v>
      </c>
      <c r="K1691" s="14">
        <v>43845</v>
      </c>
      <c r="L1691" s="13">
        <v>87091.25</v>
      </c>
      <c r="M1691" s="13" t="s">
        <v>13320</v>
      </c>
      <c r="N1691" s="13">
        <v>1</v>
      </c>
      <c r="O1691" s="13">
        <v>0</v>
      </c>
      <c r="P1691" s="13" t="s">
        <v>122</v>
      </c>
      <c r="Q1691" s="13"/>
      <c r="R1691" s="13" t="s">
        <v>75</v>
      </c>
      <c r="S1691" s="13" t="s">
        <v>13696</v>
      </c>
      <c r="T1691" s="13"/>
      <c r="U1691" s="13" t="s">
        <v>2904</v>
      </c>
      <c r="V1691" s="13" t="s">
        <v>9066</v>
      </c>
      <c r="W1691" s="13">
        <v>12000000</v>
      </c>
      <c r="X1691" s="13">
        <v>87091.25</v>
      </c>
      <c r="Y1691" s="13" t="s">
        <v>9630</v>
      </c>
      <c r="Z1691" s="15" t="e">
        <f>VLOOKUP(D1691,'ZOHO Export'!$H:$W,16,FALSE)</f>
        <v>#N/A</v>
      </c>
      <c r="AA1691" s="15" t="e">
        <f>VLOOKUP(E1691,'ZOHO Export'!$H:$W,16,FALSE)</f>
        <v>#N/A</v>
      </c>
    </row>
    <row r="1692" spans="1:27" x14ac:dyDescent="0.3">
      <c r="A1692" s="13" t="s">
        <v>3116</v>
      </c>
      <c r="B1692" s="13" t="s">
        <v>6387</v>
      </c>
      <c r="C1692" s="13"/>
      <c r="D1692" s="13" t="s">
        <v>13008</v>
      </c>
      <c r="E1692" s="13" t="s">
        <v>11829</v>
      </c>
      <c r="F1692" s="13" t="s">
        <v>11723</v>
      </c>
      <c r="G1692" s="13" t="s">
        <v>334</v>
      </c>
      <c r="H1692" s="13" t="s">
        <v>59</v>
      </c>
      <c r="I1692" s="14">
        <v>43844</v>
      </c>
      <c r="J1692" s="14">
        <v>44165</v>
      </c>
      <c r="K1692" s="14">
        <v>43844</v>
      </c>
      <c r="L1692" s="13">
        <v>24480</v>
      </c>
      <c r="M1692" s="13" t="s">
        <v>11829</v>
      </c>
      <c r="N1692" s="13">
        <v>0</v>
      </c>
      <c r="O1692" s="13">
        <v>0</v>
      </c>
      <c r="P1692" s="13" t="s">
        <v>122</v>
      </c>
      <c r="Q1692" s="13"/>
      <c r="R1692" s="13" t="s">
        <v>82</v>
      </c>
      <c r="S1692" s="13" t="s">
        <v>13452</v>
      </c>
      <c r="T1692" s="13" t="s">
        <v>38</v>
      </c>
      <c r="U1692" s="13"/>
      <c r="V1692" s="13" t="s">
        <v>9067</v>
      </c>
      <c r="W1692" s="13">
        <v>9000000</v>
      </c>
      <c r="X1692" s="13">
        <v>24480</v>
      </c>
      <c r="Y1692" s="13"/>
      <c r="Z1692" s="15" t="e">
        <f>VLOOKUP(D1692,'ZOHO Export'!$H:$W,16,FALSE)</f>
        <v>#N/A</v>
      </c>
      <c r="AA1692" s="15" t="str">
        <f>VLOOKUP(E1692,'ZOHO Export'!$H:$W,16,FALSE)</f>
        <v>William Beyst</v>
      </c>
    </row>
    <row r="1693" spans="1:27" x14ac:dyDescent="0.3">
      <c r="A1693" s="13" t="s">
        <v>3118</v>
      </c>
      <c r="B1693" s="13" t="s">
        <v>6388</v>
      </c>
      <c r="C1693" s="13"/>
      <c r="D1693" s="13" t="s">
        <v>11947</v>
      </c>
      <c r="E1693" s="13" t="s">
        <v>11762</v>
      </c>
      <c r="F1693" s="13" t="s">
        <v>13558</v>
      </c>
      <c r="G1693" s="13" t="s">
        <v>1151</v>
      </c>
      <c r="H1693" s="13" t="s">
        <v>29</v>
      </c>
      <c r="I1693" s="14">
        <v>43843</v>
      </c>
      <c r="J1693" s="14">
        <v>43921</v>
      </c>
      <c r="K1693" s="14">
        <v>43843</v>
      </c>
      <c r="L1693" s="13">
        <v>2712.5</v>
      </c>
      <c r="M1693" s="13" t="s">
        <v>13558</v>
      </c>
      <c r="N1693" s="13">
        <v>0</v>
      </c>
      <c r="O1693" s="13">
        <v>0</v>
      </c>
      <c r="P1693" s="13" t="s">
        <v>122</v>
      </c>
      <c r="Q1693" s="13"/>
      <c r="R1693" s="13" t="s">
        <v>43</v>
      </c>
      <c r="S1693" s="13" t="s">
        <v>13697</v>
      </c>
      <c r="T1693" s="13" t="s">
        <v>89</v>
      </c>
      <c r="U1693" s="13"/>
      <c r="V1693" s="13" t="s">
        <v>13698</v>
      </c>
      <c r="W1693" s="13"/>
      <c r="X1693" s="13">
        <v>2712.5</v>
      </c>
      <c r="Y1693" s="13"/>
      <c r="Z1693" s="15" t="str">
        <f>VLOOKUP(D1693,'ZOHO Export'!$H:$W,16,FALSE)</f>
        <v>Julia Velitchkova</v>
      </c>
      <c r="AA1693" s="15" t="str">
        <f>VLOOKUP(E1693,'ZOHO Export'!$H:$W,16,FALSE)</f>
        <v>Boris Krastev</v>
      </c>
    </row>
    <row r="1694" spans="1:27" x14ac:dyDescent="0.3">
      <c r="A1694" s="13" t="s">
        <v>13699</v>
      </c>
      <c r="B1694" s="13" t="s">
        <v>6472</v>
      </c>
      <c r="C1694" s="13"/>
      <c r="D1694" s="13" t="s">
        <v>11693</v>
      </c>
      <c r="E1694" s="13" t="s">
        <v>11693</v>
      </c>
      <c r="F1694" s="13" t="s">
        <v>11723</v>
      </c>
      <c r="G1694" s="13" t="s">
        <v>129</v>
      </c>
      <c r="H1694" s="13" t="s">
        <v>59</v>
      </c>
      <c r="I1694" s="14">
        <v>43840</v>
      </c>
      <c r="J1694" s="13"/>
      <c r="K1694" s="14">
        <v>43840</v>
      </c>
      <c r="L1694" s="13">
        <v>45675</v>
      </c>
      <c r="M1694" s="13" t="s">
        <v>11693</v>
      </c>
      <c r="N1694" s="13">
        <v>0</v>
      </c>
      <c r="O1694" s="13">
        <v>0</v>
      </c>
      <c r="P1694" s="13" t="s">
        <v>574</v>
      </c>
      <c r="Q1694" s="13"/>
      <c r="R1694" s="13" t="s">
        <v>25</v>
      </c>
      <c r="S1694" s="13" t="s">
        <v>13700</v>
      </c>
      <c r="T1694" s="13" t="s">
        <v>38</v>
      </c>
      <c r="U1694" s="13"/>
      <c r="V1694" s="13" t="s">
        <v>13701</v>
      </c>
      <c r="W1694" s="13"/>
      <c r="X1694" s="13">
        <v>45675</v>
      </c>
      <c r="Y1694" s="13"/>
      <c r="Z1694" s="15" t="str">
        <f>VLOOKUP(D1694,'ZOHO Export'!$H:$W,16,FALSE)</f>
        <v>Peter Holvoet</v>
      </c>
      <c r="AA1694" s="15" t="str">
        <f>VLOOKUP(E1694,'ZOHO Export'!$H:$W,16,FALSE)</f>
        <v>Peter Holvoet</v>
      </c>
    </row>
    <row r="1695" spans="1:27" x14ac:dyDescent="0.3">
      <c r="A1695" s="13" t="s">
        <v>3119</v>
      </c>
      <c r="B1695" s="13" t="s">
        <v>6389</v>
      </c>
      <c r="C1695" s="13"/>
      <c r="D1695" s="13" t="s">
        <v>11773</v>
      </c>
      <c r="E1695" s="13" t="s">
        <v>11773</v>
      </c>
      <c r="F1695" s="13" t="s">
        <v>13404</v>
      </c>
      <c r="G1695" s="13" t="s">
        <v>999</v>
      </c>
      <c r="H1695" s="13" t="s">
        <v>59</v>
      </c>
      <c r="I1695" s="14">
        <v>43839</v>
      </c>
      <c r="J1695" s="14">
        <v>43957</v>
      </c>
      <c r="K1695" s="14">
        <v>43839</v>
      </c>
      <c r="L1695" s="13">
        <v>6020</v>
      </c>
      <c r="M1695" s="13" t="s">
        <v>11773</v>
      </c>
      <c r="N1695" s="13">
        <v>0</v>
      </c>
      <c r="O1695" s="13">
        <v>0</v>
      </c>
      <c r="P1695" s="13" t="s">
        <v>122</v>
      </c>
      <c r="Q1695" s="13"/>
      <c r="R1695" s="13" t="s">
        <v>43</v>
      </c>
      <c r="S1695" s="13" t="s">
        <v>13693</v>
      </c>
      <c r="T1695" s="13" t="s">
        <v>38</v>
      </c>
      <c r="U1695" s="13"/>
      <c r="V1695" s="13" t="s">
        <v>13702</v>
      </c>
      <c r="W1695" s="13"/>
      <c r="X1695" s="13">
        <v>6020</v>
      </c>
      <c r="Y1695" s="13"/>
      <c r="Z1695" s="15" t="str">
        <f>VLOOKUP(D1695,'ZOHO Export'!$H:$W,16,FALSE)</f>
        <v>Bram Puttemans</v>
      </c>
      <c r="AA1695" s="15" t="str">
        <f>VLOOKUP(E1695,'ZOHO Export'!$H:$W,16,FALSE)</f>
        <v>Bram Puttemans</v>
      </c>
    </row>
    <row r="1696" spans="1:27" x14ac:dyDescent="0.3">
      <c r="A1696" s="13" t="s">
        <v>3120</v>
      </c>
      <c r="B1696" s="13" t="s">
        <v>13703</v>
      </c>
      <c r="C1696" s="13"/>
      <c r="D1696" s="13" t="s">
        <v>11652</v>
      </c>
      <c r="E1696" s="13" t="s">
        <v>11800</v>
      </c>
      <c r="F1696" s="13"/>
      <c r="G1696" s="13" t="s">
        <v>453</v>
      </c>
      <c r="H1696" s="13" t="s">
        <v>29</v>
      </c>
      <c r="I1696" s="14">
        <v>43836</v>
      </c>
      <c r="J1696" s="14">
        <v>44517</v>
      </c>
      <c r="K1696" s="14">
        <v>44169</v>
      </c>
      <c r="L1696" s="13">
        <v>11214</v>
      </c>
      <c r="M1696" s="13" t="s">
        <v>11652</v>
      </c>
      <c r="N1696" s="13">
        <v>15</v>
      </c>
      <c r="O1696" s="13">
        <v>15</v>
      </c>
      <c r="P1696" s="13" t="s">
        <v>122</v>
      </c>
      <c r="Q1696" s="13"/>
      <c r="R1696" s="13" t="s">
        <v>36</v>
      </c>
      <c r="S1696" s="13" t="s">
        <v>11653</v>
      </c>
      <c r="T1696" s="13" t="s">
        <v>84</v>
      </c>
      <c r="U1696" s="13" t="s">
        <v>84</v>
      </c>
      <c r="V1696" s="13" t="s">
        <v>9068</v>
      </c>
      <c r="W1696" s="13">
        <v>1</v>
      </c>
      <c r="X1696" s="13">
        <v>374515.81</v>
      </c>
      <c r="Y1696" s="13" t="s">
        <v>9631</v>
      </c>
      <c r="Z1696" s="15" t="str">
        <f>VLOOKUP(D1696,'ZOHO Export'!$H:$W,16,FALSE)</f>
        <v>Karel De Swert</v>
      </c>
      <c r="AA1696" s="15" t="str">
        <f>VLOOKUP(E1696,'ZOHO Export'!$H:$W,16,FALSE)</f>
        <v>Mac Olean</v>
      </c>
    </row>
    <row r="1697" spans="1:27" x14ac:dyDescent="0.3">
      <c r="A1697" s="13" t="s">
        <v>3121</v>
      </c>
      <c r="B1697" s="13" t="s">
        <v>6391</v>
      </c>
      <c r="C1697" s="13"/>
      <c r="D1697" s="13" t="s">
        <v>11771</v>
      </c>
      <c r="E1697" s="13" t="s">
        <v>11652</v>
      </c>
      <c r="F1697" s="13"/>
      <c r="G1697" s="13" t="s">
        <v>1791</v>
      </c>
      <c r="H1697" s="13" t="s">
        <v>29</v>
      </c>
      <c r="I1697" s="14">
        <v>43930</v>
      </c>
      <c r="J1697" s="14">
        <v>44105</v>
      </c>
      <c r="K1697" s="14">
        <v>43818</v>
      </c>
      <c r="L1697" s="13">
        <v>10710</v>
      </c>
      <c r="M1697" s="13" t="s">
        <v>11771</v>
      </c>
      <c r="N1697" s="13">
        <v>0</v>
      </c>
      <c r="O1697" s="13">
        <v>0</v>
      </c>
      <c r="P1697" s="13" t="s">
        <v>122</v>
      </c>
      <c r="Q1697" s="13"/>
      <c r="R1697" s="13" t="s">
        <v>36</v>
      </c>
      <c r="S1697" s="13" t="s">
        <v>6878</v>
      </c>
      <c r="T1697" s="13" t="s">
        <v>84</v>
      </c>
      <c r="U1697" s="13"/>
      <c r="V1697" s="13" t="s">
        <v>9069</v>
      </c>
      <c r="W1697" s="13">
        <v>0</v>
      </c>
      <c r="X1697" s="13">
        <v>10710</v>
      </c>
      <c r="Y1697" s="13"/>
      <c r="Z1697" s="15" t="str">
        <f>VLOOKUP(D1697,'ZOHO Export'!$H:$W,16,FALSE)</f>
        <v>Mark Sensenig</v>
      </c>
      <c r="AA1697" s="15" t="str">
        <f>VLOOKUP(E1697,'ZOHO Export'!$H:$W,16,FALSE)</f>
        <v>Karel De Swert</v>
      </c>
    </row>
    <row r="1698" spans="1:27" x14ac:dyDescent="0.3">
      <c r="A1698" s="13" t="s">
        <v>3122</v>
      </c>
      <c r="B1698" s="13" t="s">
        <v>6392</v>
      </c>
      <c r="C1698" s="13"/>
      <c r="D1698" s="13" t="s">
        <v>11907</v>
      </c>
      <c r="E1698" s="13" t="s">
        <v>11767</v>
      </c>
      <c r="F1698" s="13"/>
      <c r="G1698" s="13" t="s">
        <v>13704</v>
      </c>
      <c r="H1698" s="13" t="s">
        <v>29</v>
      </c>
      <c r="I1698" s="14">
        <v>43818</v>
      </c>
      <c r="J1698" s="14">
        <v>43833</v>
      </c>
      <c r="K1698" s="14">
        <v>43818</v>
      </c>
      <c r="L1698" s="13">
        <v>21690</v>
      </c>
      <c r="M1698" s="13" t="s">
        <v>11907</v>
      </c>
      <c r="N1698" s="13">
        <v>0</v>
      </c>
      <c r="O1698" s="13">
        <v>0</v>
      </c>
      <c r="P1698" s="13" t="s">
        <v>122</v>
      </c>
      <c r="Q1698" s="13"/>
      <c r="R1698" s="13" t="s">
        <v>36</v>
      </c>
      <c r="S1698" s="13" t="s">
        <v>13705</v>
      </c>
      <c r="T1698" s="13" t="s">
        <v>84</v>
      </c>
      <c r="U1698" s="13"/>
      <c r="V1698" s="13" t="s">
        <v>9070</v>
      </c>
      <c r="W1698" s="13">
        <v>0</v>
      </c>
      <c r="X1698" s="13">
        <v>21690</v>
      </c>
      <c r="Y1698" s="13"/>
      <c r="Z1698" s="15" t="e">
        <f>VLOOKUP(D1698,'ZOHO Export'!$H:$W,16,FALSE)</f>
        <v>#N/A</v>
      </c>
      <c r="AA1698" s="15" t="str">
        <f>VLOOKUP(E1698,'ZOHO Export'!$H:$W,16,FALSE)</f>
        <v>Paqui Romero</v>
      </c>
    </row>
    <row r="1699" spans="1:27" x14ac:dyDescent="0.3">
      <c r="A1699" s="13" t="s">
        <v>3125</v>
      </c>
      <c r="B1699" s="13" t="s">
        <v>6393</v>
      </c>
      <c r="C1699" s="13"/>
      <c r="D1699" s="13" t="s">
        <v>13619</v>
      </c>
      <c r="E1699" s="13" t="s">
        <v>13008</v>
      </c>
      <c r="F1699" s="13" t="s">
        <v>11723</v>
      </c>
      <c r="G1699" s="13" t="s">
        <v>334</v>
      </c>
      <c r="H1699" s="13" t="s">
        <v>59</v>
      </c>
      <c r="I1699" s="14">
        <v>43816</v>
      </c>
      <c r="J1699" s="14">
        <v>43843</v>
      </c>
      <c r="K1699" s="14">
        <v>43816</v>
      </c>
      <c r="L1699" s="13">
        <v>2475</v>
      </c>
      <c r="M1699" s="13" t="s">
        <v>13008</v>
      </c>
      <c r="N1699" s="13">
        <v>0</v>
      </c>
      <c r="O1699" s="13">
        <v>0</v>
      </c>
      <c r="P1699" s="13" t="s">
        <v>122</v>
      </c>
      <c r="Q1699" s="13"/>
      <c r="R1699" s="13" t="s">
        <v>82</v>
      </c>
      <c r="S1699" s="13" t="s">
        <v>13706</v>
      </c>
      <c r="T1699" s="13" t="s">
        <v>38</v>
      </c>
      <c r="U1699" s="13"/>
      <c r="V1699" s="13" t="s">
        <v>13707</v>
      </c>
      <c r="W1699" s="13"/>
      <c r="X1699" s="13">
        <v>2475</v>
      </c>
      <c r="Y1699" s="13"/>
      <c r="Z1699" s="15" t="e">
        <f>VLOOKUP(D1699,'ZOHO Export'!$H:$W,16,FALSE)</f>
        <v>#N/A</v>
      </c>
      <c r="AA1699" s="15" t="e">
        <f>VLOOKUP(E1699,'ZOHO Export'!$H:$W,16,FALSE)</f>
        <v>#N/A</v>
      </c>
    </row>
    <row r="1700" spans="1:27" x14ac:dyDescent="0.3">
      <c r="A1700" s="13" t="s">
        <v>3127</v>
      </c>
      <c r="B1700" s="13" t="s">
        <v>6394</v>
      </c>
      <c r="C1700" s="13"/>
      <c r="D1700" s="13" t="s">
        <v>12791</v>
      </c>
      <c r="E1700" s="13" t="s">
        <v>11671</v>
      </c>
      <c r="F1700" s="13" t="s">
        <v>11723</v>
      </c>
      <c r="G1700" s="13" t="s">
        <v>13708</v>
      </c>
      <c r="H1700" s="13" t="s">
        <v>29</v>
      </c>
      <c r="I1700" s="14">
        <v>43816</v>
      </c>
      <c r="J1700" s="14">
        <v>44021</v>
      </c>
      <c r="K1700" s="14">
        <v>44379</v>
      </c>
      <c r="L1700" s="13">
        <v>7250</v>
      </c>
      <c r="M1700" s="13" t="s">
        <v>11671</v>
      </c>
      <c r="N1700" s="13">
        <v>7</v>
      </c>
      <c r="O1700" s="13">
        <v>7</v>
      </c>
      <c r="P1700" s="13" t="s">
        <v>122</v>
      </c>
      <c r="Q1700" s="13"/>
      <c r="R1700" s="13" t="s">
        <v>25</v>
      </c>
      <c r="S1700" s="13" t="s">
        <v>13709</v>
      </c>
      <c r="T1700" s="13" t="s">
        <v>38</v>
      </c>
      <c r="U1700" s="13" t="s">
        <v>38</v>
      </c>
      <c r="V1700" s="13" t="s">
        <v>9071</v>
      </c>
      <c r="W1700" s="13">
        <v>0.1</v>
      </c>
      <c r="X1700" s="13">
        <v>97976.639999999999</v>
      </c>
      <c r="Y1700" s="13"/>
      <c r="Z1700" s="15" t="str">
        <f>VLOOKUP(D1700,'ZOHO Export'!$H:$W,16,FALSE)</f>
        <v>Romain Vermeyen</v>
      </c>
      <c r="AA1700" s="15" t="str">
        <f>VLOOKUP(E1700,'ZOHO Export'!$H:$W,16,FALSE)</f>
        <v>Yves Debaisieux</v>
      </c>
    </row>
    <row r="1701" spans="1:27" x14ac:dyDescent="0.3">
      <c r="A1701" s="13" t="s">
        <v>3130</v>
      </c>
      <c r="B1701" s="13" t="s">
        <v>6395</v>
      </c>
      <c r="C1701" s="13"/>
      <c r="D1701" s="13" t="s">
        <v>13710</v>
      </c>
      <c r="E1701" s="13" t="s">
        <v>13092</v>
      </c>
      <c r="F1701" s="13" t="s">
        <v>13404</v>
      </c>
      <c r="G1701" s="13" t="s">
        <v>35</v>
      </c>
      <c r="H1701" s="13" t="s">
        <v>29</v>
      </c>
      <c r="I1701" s="14">
        <v>43815</v>
      </c>
      <c r="J1701" s="14">
        <v>43993</v>
      </c>
      <c r="K1701" s="14">
        <v>43815</v>
      </c>
      <c r="L1701" s="13">
        <v>4968</v>
      </c>
      <c r="M1701" s="13" t="s">
        <v>13092</v>
      </c>
      <c r="N1701" s="13">
        <v>0</v>
      </c>
      <c r="O1701" s="13">
        <v>0</v>
      </c>
      <c r="P1701" s="13" t="s">
        <v>122</v>
      </c>
      <c r="Q1701" s="13"/>
      <c r="R1701" s="13" t="s">
        <v>36</v>
      </c>
      <c r="S1701" s="13" t="s">
        <v>13711</v>
      </c>
      <c r="T1701" s="13" t="s">
        <v>38</v>
      </c>
      <c r="U1701" s="13"/>
      <c r="V1701" s="13" t="s">
        <v>13712</v>
      </c>
      <c r="W1701" s="13"/>
      <c r="X1701" s="13">
        <v>4968</v>
      </c>
      <c r="Y1701" s="13"/>
      <c r="Z1701" s="15" t="e">
        <f>VLOOKUP(D1701,'ZOHO Export'!$H:$W,16,FALSE)</f>
        <v>#N/A</v>
      </c>
      <c r="AA1701" s="15" t="e">
        <f>VLOOKUP(E1701,'ZOHO Export'!$H:$W,16,FALSE)</f>
        <v>#N/A</v>
      </c>
    </row>
    <row r="1702" spans="1:27" x14ac:dyDescent="0.3">
      <c r="A1702" s="13" t="s">
        <v>3132</v>
      </c>
      <c r="B1702" s="13" t="s">
        <v>13713</v>
      </c>
      <c r="C1702" s="13"/>
      <c r="D1702" s="13" t="s">
        <v>12344</v>
      </c>
      <c r="E1702" s="13" t="s">
        <v>11818</v>
      </c>
      <c r="F1702" s="13" t="s">
        <v>11723</v>
      </c>
      <c r="G1702" s="13" t="s">
        <v>1163</v>
      </c>
      <c r="H1702" s="13" t="s">
        <v>29</v>
      </c>
      <c r="I1702" s="14">
        <v>43812</v>
      </c>
      <c r="J1702" s="14">
        <v>44165</v>
      </c>
      <c r="K1702" s="14">
        <v>43980</v>
      </c>
      <c r="L1702" s="13">
        <v>0</v>
      </c>
      <c r="M1702" s="13" t="s">
        <v>11818</v>
      </c>
      <c r="N1702" s="13">
        <v>2</v>
      </c>
      <c r="O1702" s="13">
        <v>2</v>
      </c>
      <c r="P1702" s="13" t="s">
        <v>122</v>
      </c>
      <c r="Q1702" s="13"/>
      <c r="R1702" s="13" t="s">
        <v>82</v>
      </c>
      <c r="S1702" s="13" t="s">
        <v>13714</v>
      </c>
      <c r="T1702" s="13" t="s">
        <v>38</v>
      </c>
      <c r="U1702" s="13"/>
      <c r="V1702" s="13" t="s">
        <v>13715</v>
      </c>
      <c r="W1702" s="13">
        <v>0</v>
      </c>
      <c r="X1702" s="13">
        <v>226341.33</v>
      </c>
      <c r="Y1702" s="13"/>
      <c r="Z1702" s="15" t="str">
        <f>VLOOKUP(D1702,'ZOHO Export'!$H:$W,16,FALSE)</f>
        <v>Ahmed Elaidi</v>
      </c>
      <c r="AA1702" s="15" t="str">
        <f>VLOOKUP(E1702,'ZOHO Export'!$H:$W,16,FALSE)</f>
        <v>Marcos Delgado Lopez</v>
      </c>
    </row>
    <row r="1703" spans="1:27" x14ac:dyDescent="0.3">
      <c r="A1703" s="13" t="s">
        <v>3134</v>
      </c>
      <c r="B1703" s="13" t="s">
        <v>6397</v>
      </c>
      <c r="C1703" s="13"/>
      <c r="D1703" s="13" t="s">
        <v>11652</v>
      </c>
      <c r="E1703" s="13" t="s">
        <v>11652</v>
      </c>
      <c r="F1703" s="13"/>
      <c r="G1703" s="13" t="s">
        <v>3135</v>
      </c>
      <c r="H1703" s="13" t="s">
        <v>29</v>
      </c>
      <c r="I1703" s="14">
        <v>43803</v>
      </c>
      <c r="J1703" s="14">
        <v>44173</v>
      </c>
      <c r="K1703" s="14">
        <v>43803</v>
      </c>
      <c r="L1703" s="13">
        <v>14800</v>
      </c>
      <c r="M1703" s="13" t="s">
        <v>11652</v>
      </c>
      <c r="N1703" s="13">
        <v>0</v>
      </c>
      <c r="O1703" s="13">
        <v>0</v>
      </c>
      <c r="P1703" s="13" t="s">
        <v>122</v>
      </c>
      <c r="Q1703" s="13"/>
      <c r="R1703" s="13" t="s">
        <v>36</v>
      </c>
      <c r="S1703" s="13" t="s">
        <v>6878</v>
      </c>
      <c r="T1703" s="13" t="s">
        <v>84</v>
      </c>
      <c r="U1703" s="13"/>
      <c r="V1703" s="13" t="s">
        <v>9072</v>
      </c>
      <c r="W1703" s="13">
        <v>0</v>
      </c>
      <c r="X1703" s="13">
        <v>14800</v>
      </c>
      <c r="Y1703" s="13"/>
      <c r="Z1703" s="15" t="str">
        <f>VLOOKUP(D1703,'ZOHO Export'!$H:$W,16,FALSE)</f>
        <v>Karel De Swert</v>
      </c>
      <c r="AA1703" s="15" t="str">
        <f>VLOOKUP(E1703,'ZOHO Export'!$H:$W,16,FALSE)</f>
        <v>Karel De Swert</v>
      </c>
    </row>
    <row r="1704" spans="1:27" x14ac:dyDescent="0.3">
      <c r="A1704" s="13" t="s">
        <v>3136</v>
      </c>
      <c r="B1704" s="13" t="s">
        <v>6398</v>
      </c>
      <c r="C1704" s="13"/>
      <c r="D1704" s="13" t="s">
        <v>13210</v>
      </c>
      <c r="E1704" s="13" t="s">
        <v>13320</v>
      </c>
      <c r="F1704" s="13" t="s">
        <v>13404</v>
      </c>
      <c r="G1704" s="13" t="s">
        <v>3137</v>
      </c>
      <c r="H1704" s="13" t="s">
        <v>29</v>
      </c>
      <c r="I1704" s="14">
        <v>43803</v>
      </c>
      <c r="J1704" s="14">
        <v>44320</v>
      </c>
      <c r="K1704" s="14">
        <v>43803</v>
      </c>
      <c r="L1704" s="13">
        <v>43912.5</v>
      </c>
      <c r="M1704" s="13" t="s">
        <v>13320</v>
      </c>
      <c r="N1704" s="13">
        <v>0</v>
      </c>
      <c r="O1704" s="13">
        <v>0</v>
      </c>
      <c r="P1704" s="13" t="s">
        <v>122</v>
      </c>
      <c r="Q1704" s="13"/>
      <c r="R1704" s="13" t="s">
        <v>36</v>
      </c>
      <c r="S1704" s="13" t="s">
        <v>11653</v>
      </c>
      <c r="T1704" s="13" t="s">
        <v>38</v>
      </c>
      <c r="U1704" s="13"/>
      <c r="V1704" s="13" t="s">
        <v>13716</v>
      </c>
      <c r="W1704" s="13">
        <v>0.5</v>
      </c>
      <c r="X1704" s="13">
        <v>43912.5</v>
      </c>
      <c r="Y1704" s="13"/>
      <c r="Z1704" s="15" t="e">
        <f>VLOOKUP(D1704,'ZOHO Export'!$H:$W,16,FALSE)</f>
        <v>#N/A</v>
      </c>
      <c r="AA1704" s="15" t="e">
        <f>VLOOKUP(E1704,'ZOHO Export'!$H:$W,16,FALSE)</f>
        <v>#N/A</v>
      </c>
    </row>
    <row r="1705" spans="1:27" x14ac:dyDescent="0.3">
      <c r="A1705" s="13" t="s">
        <v>3138</v>
      </c>
      <c r="B1705" s="13" t="s">
        <v>6399</v>
      </c>
      <c r="C1705" s="13"/>
      <c r="D1705" s="13" t="s">
        <v>11693</v>
      </c>
      <c r="E1705" s="13" t="s">
        <v>11693</v>
      </c>
      <c r="F1705" s="13" t="s">
        <v>11723</v>
      </c>
      <c r="G1705" s="13" t="s">
        <v>334</v>
      </c>
      <c r="H1705" s="13" t="s">
        <v>59</v>
      </c>
      <c r="I1705" s="14">
        <v>43770</v>
      </c>
      <c r="J1705" s="14">
        <v>43830</v>
      </c>
      <c r="K1705" s="14">
        <v>43801</v>
      </c>
      <c r="L1705" s="13">
        <v>6500.65</v>
      </c>
      <c r="M1705" s="13" t="s">
        <v>11693</v>
      </c>
      <c r="N1705" s="13">
        <v>1</v>
      </c>
      <c r="O1705" s="13">
        <v>0</v>
      </c>
      <c r="P1705" s="13" t="s">
        <v>122</v>
      </c>
      <c r="Q1705" s="13"/>
      <c r="R1705" s="13" t="s">
        <v>82</v>
      </c>
      <c r="S1705" s="13" t="s">
        <v>13536</v>
      </c>
      <c r="T1705" s="13" t="s">
        <v>38</v>
      </c>
      <c r="U1705" s="13"/>
      <c r="V1705" s="13" t="s">
        <v>13717</v>
      </c>
      <c r="W1705" s="13"/>
      <c r="X1705" s="13">
        <v>13002.25</v>
      </c>
      <c r="Y1705" s="13"/>
      <c r="Z1705" s="15" t="str">
        <f>VLOOKUP(D1705,'ZOHO Export'!$H:$W,16,FALSE)</f>
        <v>Peter Holvoet</v>
      </c>
      <c r="AA1705" s="15" t="str">
        <f>VLOOKUP(E1705,'ZOHO Export'!$H:$W,16,FALSE)</f>
        <v>Peter Holvoet</v>
      </c>
    </row>
    <row r="1706" spans="1:27" x14ac:dyDescent="0.3">
      <c r="A1706" s="13" t="s">
        <v>3140</v>
      </c>
      <c r="B1706" s="13" t="s">
        <v>6400</v>
      </c>
      <c r="C1706" s="13"/>
      <c r="D1706" s="13" t="s">
        <v>13008</v>
      </c>
      <c r="E1706" s="13" t="s">
        <v>11829</v>
      </c>
      <c r="F1706" s="13" t="s">
        <v>11723</v>
      </c>
      <c r="G1706" s="13"/>
      <c r="H1706" s="13" t="s">
        <v>59</v>
      </c>
      <c r="I1706" s="14">
        <v>43797</v>
      </c>
      <c r="J1706" s="14">
        <v>44137</v>
      </c>
      <c r="K1706" s="14">
        <v>43965</v>
      </c>
      <c r="L1706" s="13">
        <v>29664</v>
      </c>
      <c r="M1706" s="13" t="s">
        <v>13008</v>
      </c>
      <c r="N1706" s="13">
        <v>1</v>
      </c>
      <c r="O1706" s="13">
        <v>1</v>
      </c>
      <c r="P1706" s="13" t="s">
        <v>122</v>
      </c>
      <c r="Q1706" s="13"/>
      <c r="R1706" s="13" t="s">
        <v>82</v>
      </c>
      <c r="S1706" s="13"/>
      <c r="T1706" s="13" t="s">
        <v>38</v>
      </c>
      <c r="U1706" s="13"/>
      <c r="V1706" s="13" t="s">
        <v>9073</v>
      </c>
      <c r="W1706" s="13"/>
      <c r="X1706" s="13">
        <v>45144</v>
      </c>
      <c r="Y1706" s="13"/>
      <c r="Z1706" s="15" t="e">
        <f>VLOOKUP(D1706,'ZOHO Export'!$H:$W,16,FALSE)</f>
        <v>#N/A</v>
      </c>
      <c r="AA1706" s="15" t="str">
        <f>VLOOKUP(E1706,'ZOHO Export'!$H:$W,16,FALSE)</f>
        <v>William Beyst</v>
      </c>
    </row>
    <row r="1707" spans="1:27" x14ac:dyDescent="0.3">
      <c r="A1707" s="13" t="s">
        <v>3141</v>
      </c>
      <c r="B1707" s="13" t="s">
        <v>6401</v>
      </c>
      <c r="C1707" s="13"/>
      <c r="D1707" s="13" t="s">
        <v>13008</v>
      </c>
      <c r="E1707" s="13" t="s">
        <v>11829</v>
      </c>
      <c r="F1707" s="13" t="s">
        <v>11723</v>
      </c>
      <c r="G1707" s="13" t="s">
        <v>334</v>
      </c>
      <c r="H1707" s="13" t="s">
        <v>59</v>
      </c>
      <c r="I1707" s="14">
        <v>43796</v>
      </c>
      <c r="J1707" s="14">
        <v>43922</v>
      </c>
      <c r="K1707" s="14">
        <v>43796</v>
      </c>
      <c r="L1707" s="13">
        <v>19781.12</v>
      </c>
      <c r="M1707" s="13" t="s">
        <v>11693</v>
      </c>
      <c r="N1707" s="13">
        <v>0</v>
      </c>
      <c r="O1707" s="13">
        <v>0</v>
      </c>
      <c r="P1707" s="13" t="s">
        <v>122</v>
      </c>
      <c r="Q1707" s="13"/>
      <c r="R1707" s="13" t="s">
        <v>82</v>
      </c>
      <c r="S1707" s="13" t="s">
        <v>12781</v>
      </c>
      <c r="T1707" s="13" t="s">
        <v>38</v>
      </c>
      <c r="U1707" s="13"/>
      <c r="V1707" s="13" t="s">
        <v>13718</v>
      </c>
      <c r="W1707" s="13"/>
      <c r="X1707" s="13">
        <v>19781.12</v>
      </c>
      <c r="Y1707" s="13"/>
      <c r="Z1707" s="15" t="e">
        <f>VLOOKUP(D1707,'ZOHO Export'!$H:$W,16,FALSE)</f>
        <v>#N/A</v>
      </c>
      <c r="AA1707" s="15" t="str">
        <f>VLOOKUP(E1707,'ZOHO Export'!$H:$W,16,FALSE)</f>
        <v>William Beyst</v>
      </c>
    </row>
    <row r="1708" spans="1:27" x14ac:dyDescent="0.3">
      <c r="A1708" s="13" t="s">
        <v>3142</v>
      </c>
      <c r="B1708" s="13" t="s">
        <v>6402</v>
      </c>
      <c r="C1708" s="13"/>
      <c r="D1708" s="13" t="s">
        <v>13008</v>
      </c>
      <c r="E1708" s="13" t="s">
        <v>11829</v>
      </c>
      <c r="F1708" s="13" t="s">
        <v>11723</v>
      </c>
      <c r="G1708" s="13" t="s">
        <v>334</v>
      </c>
      <c r="H1708" s="13" t="s">
        <v>59</v>
      </c>
      <c r="I1708" s="14">
        <v>43796</v>
      </c>
      <c r="J1708" s="13"/>
      <c r="K1708" s="14">
        <v>44257</v>
      </c>
      <c r="L1708" s="13">
        <v>11400</v>
      </c>
      <c r="M1708" s="13" t="s">
        <v>11723</v>
      </c>
      <c r="N1708" s="13">
        <v>1</v>
      </c>
      <c r="O1708" s="13">
        <v>1</v>
      </c>
      <c r="P1708" s="13" t="s">
        <v>574</v>
      </c>
      <c r="Q1708" s="13"/>
      <c r="R1708" s="13" t="s">
        <v>82</v>
      </c>
      <c r="S1708" s="13" t="s">
        <v>13536</v>
      </c>
      <c r="T1708" s="13" t="s">
        <v>38</v>
      </c>
      <c r="U1708" s="13" t="s">
        <v>38</v>
      </c>
      <c r="V1708" s="13" t="s">
        <v>9074</v>
      </c>
      <c r="W1708" s="13">
        <v>0.5</v>
      </c>
      <c r="X1708" s="13">
        <v>37200.639999999999</v>
      </c>
      <c r="Y1708" s="13"/>
      <c r="Z1708" s="15" t="e">
        <f>VLOOKUP(D1708,'ZOHO Export'!$H:$W,16,FALSE)</f>
        <v>#N/A</v>
      </c>
      <c r="AA1708" s="15" t="str">
        <f>VLOOKUP(E1708,'ZOHO Export'!$H:$W,16,FALSE)</f>
        <v>William Beyst</v>
      </c>
    </row>
    <row r="1709" spans="1:27" x14ac:dyDescent="0.3">
      <c r="A1709" s="13" t="s">
        <v>13719</v>
      </c>
      <c r="B1709" s="13" t="s">
        <v>13720</v>
      </c>
      <c r="C1709" s="13"/>
      <c r="D1709" s="13" t="s">
        <v>11707</v>
      </c>
      <c r="E1709" s="13" t="s">
        <v>11708</v>
      </c>
      <c r="F1709" s="13" t="s">
        <v>11896</v>
      </c>
      <c r="G1709" s="13" t="s">
        <v>3075</v>
      </c>
      <c r="H1709" s="13" t="s">
        <v>59</v>
      </c>
      <c r="I1709" s="14">
        <v>43795</v>
      </c>
      <c r="J1709" s="14">
        <v>43921</v>
      </c>
      <c r="K1709" s="14">
        <v>43795</v>
      </c>
      <c r="L1709" s="13">
        <v>67238.210000000006</v>
      </c>
      <c r="M1709" s="13" t="s">
        <v>12187</v>
      </c>
      <c r="N1709" s="13">
        <v>0</v>
      </c>
      <c r="O1709" s="13">
        <v>0</v>
      </c>
      <c r="P1709" s="13" t="s">
        <v>122</v>
      </c>
      <c r="Q1709" s="13"/>
      <c r="R1709" s="13" t="s">
        <v>104</v>
      </c>
      <c r="S1709" s="13" t="s">
        <v>11991</v>
      </c>
      <c r="T1709" s="13" t="s">
        <v>38</v>
      </c>
      <c r="U1709" s="13"/>
      <c r="V1709" s="13" t="s">
        <v>13721</v>
      </c>
      <c r="W1709" s="13"/>
      <c r="X1709" s="13">
        <v>67238.210000000006</v>
      </c>
      <c r="Y1709" s="13"/>
      <c r="Z1709" s="15" t="str">
        <f>VLOOKUP(D1709,'ZOHO Export'!$H:$W,16,FALSE)</f>
        <v>Guy Melis</v>
      </c>
      <c r="AA1709" s="15" t="str">
        <f>VLOOKUP(E1709,'ZOHO Export'!$H:$W,16,FALSE)</f>
        <v>Jurgen Van Den Driessche</v>
      </c>
    </row>
    <row r="1710" spans="1:27" x14ac:dyDescent="0.3">
      <c r="A1710" s="13" t="s">
        <v>13722</v>
      </c>
      <c r="B1710" s="13" t="s">
        <v>13723</v>
      </c>
      <c r="C1710" s="13"/>
      <c r="D1710" s="13" t="s">
        <v>11707</v>
      </c>
      <c r="E1710" s="13" t="s">
        <v>11708</v>
      </c>
      <c r="F1710" s="13" t="s">
        <v>11896</v>
      </c>
      <c r="G1710" s="13" t="s">
        <v>3075</v>
      </c>
      <c r="H1710" s="13" t="s">
        <v>59</v>
      </c>
      <c r="I1710" s="14">
        <v>43795</v>
      </c>
      <c r="J1710" s="14">
        <v>44077</v>
      </c>
      <c r="K1710" s="14">
        <v>43795</v>
      </c>
      <c r="L1710" s="13">
        <v>25459.87</v>
      </c>
      <c r="M1710" s="13" t="s">
        <v>12187</v>
      </c>
      <c r="N1710" s="13">
        <v>0</v>
      </c>
      <c r="O1710" s="13">
        <v>0</v>
      </c>
      <c r="P1710" s="13" t="s">
        <v>122</v>
      </c>
      <c r="Q1710" s="13"/>
      <c r="R1710" s="13" t="s">
        <v>104</v>
      </c>
      <c r="S1710" s="13" t="s">
        <v>12845</v>
      </c>
      <c r="T1710" s="13" t="s">
        <v>38</v>
      </c>
      <c r="U1710" s="13"/>
      <c r="V1710" s="13" t="s">
        <v>13724</v>
      </c>
      <c r="W1710" s="13"/>
      <c r="X1710" s="13">
        <v>25459.87</v>
      </c>
      <c r="Y1710" s="13"/>
      <c r="Z1710" s="15" t="str">
        <f>VLOOKUP(D1710,'ZOHO Export'!$H:$W,16,FALSE)</f>
        <v>Guy Melis</v>
      </c>
      <c r="AA1710" s="15" t="str">
        <f>VLOOKUP(E1710,'ZOHO Export'!$H:$W,16,FALSE)</f>
        <v>Jurgen Van Den Driessche</v>
      </c>
    </row>
    <row r="1711" spans="1:27" x14ac:dyDescent="0.3">
      <c r="A1711" s="13" t="s">
        <v>3143</v>
      </c>
      <c r="B1711" s="13" t="s">
        <v>6403</v>
      </c>
      <c r="C1711" s="13"/>
      <c r="D1711" s="13" t="s">
        <v>13672</v>
      </c>
      <c r="E1711" s="13" t="s">
        <v>12187</v>
      </c>
      <c r="F1711" s="13" t="s">
        <v>11896</v>
      </c>
      <c r="G1711" s="13" t="s">
        <v>3044</v>
      </c>
      <c r="H1711" s="13" t="s">
        <v>59</v>
      </c>
      <c r="I1711" s="14">
        <v>43795</v>
      </c>
      <c r="J1711" s="14">
        <v>43862</v>
      </c>
      <c r="K1711" s="14">
        <v>43795</v>
      </c>
      <c r="L1711" s="13">
        <v>6000</v>
      </c>
      <c r="M1711" s="13" t="s">
        <v>13672</v>
      </c>
      <c r="N1711" s="13">
        <v>0</v>
      </c>
      <c r="O1711" s="13">
        <v>0</v>
      </c>
      <c r="P1711" s="13" t="s">
        <v>122</v>
      </c>
      <c r="Q1711" s="13"/>
      <c r="R1711" s="13" t="s">
        <v>36</v>
      </c>
      <c r="S1711" s="13" t="s">
        <v>11991</v>
      </c>
      <c r="T1711" s="13" t="s">
        <v>38</v>
      </c>
      <c r="U1711" s="13"/>
      <c r="V1711" s="13" t="s">
        <v>13725</v>
      </c>
      <c r="W1711" s="13"/>
      <c r="X1711" s="13">
        <v>6000</v>
      </c>
      <c r="Y1711" s="13"/>
      <c r="Z1711" s="15" t="e">
        <f>VLOOKUP(D1711,'ZOHO Export'!$H:$W,16,FALSE)</f>
        <v>#N/A</v>
      </c>
      <c r="AA1711" s="15" t="str">
        <f>VLOOKUP(E1711,'ZOHO Export'!$H:$W,16,FALSE)</f>
        <v>Jurgen Van Kerrebroeck</v>
      </c>
    </row>
    <row r="1712" spans="1:27" x14ac:dyDescent="0.3">
      <c r="A1712" s="13" t="s">
        <v>3145</v>
      </c>
      <c r="B1712" s="13" t="s">
        <v>6404</v>
      </c>
      <c r="C1712" s="13" t="s">
        <v>13726</v>
      </c>
      <c r="D1712" s="13" t="s">
        <v>13242</v>
      </c>
      <c r="E1712" s="13" t="s">
        <v>13242</v>
      </c>
      <c r="F1712" s="13" t="s">
        <v>13206</v>
      </c>
      <c r="G1712" s="13" t="s">
        <v>51</v>
      </c>
      <c r="H1712" s="13" t="s">
        <v>29</v>
      </c>
      <c r="I1712" s="14">
        <v>43789</v>
      </c>
      <c r="J1712" s="14">
        <v>44125</v>
      </c>
      <c r="K1712" s="14">
        <v>43789</v>
      </c>
      <c r="L1712" s="13">
        <v>66990.789999999994</v>
      </c>
      <c r="M1712" s="13" t="s">
        <v>13242</v>
      </c>
      <c r="N1712" s="13">
        <v>0</v>
      </c>
      <c r="O1712" s="13">
        <v>0</v>
      </c>
      <c r="P1712" s="13" t="s">
        <v>122</v>
      </c>
      <c r="Q1712" s="13"/>
      <c r="R1712" s="13" t="s">
        <v>36</v>
      </c>
      <c r="S1712" s="13"/>
      <c r="T1712" s="13" t="s">
        <v>38</v>
      </c>
      <c r="U1712" s="13"/>
      <c r="V1712" s="13" t="s">
        <v>9075</v>
      </c>
      <c r="W1712" s="13">
        <v>1</v>
      </c>
      <c r="X1712" s="13">
        <v>66990.789999999994</v>
      </c>
      <c r="Y1712" s="13"/>
      <c r="Z1712" s="15" t="e">
        <f>VLOOKUP(D1712,'ZOHO Export'!$H:$W,16,FALSE)</f>
        <v>#N/A</v>
      </c>
      <c r="AA1712" s="15" t="e">
        <f>VLOOKUP(E1712,'ZOHO Export'!$H:$W,16,FALSE)</f>
        <v>#N/A</v>
      </c>
    </row>
    <row r="1713" spans="1:27" x14ac:dyDescent="0.3">
      <c r="A1713" s="13" t="s">
        <v>3146</v>
      </c>
      <c r="B1713" s="13" t="s">
        <v>6178</v>
      </c>
      <c r="C1713" s="13"/>
      <c r="D1713" s="13" t="s">
        <v>11936</v>
      </c>
      <c r="E1713" s="13" t="s">
        <v>11936</v>
      </c>
      <c r="F1713" s="13"/>
      <c r="G1713" s="13" t="s">
        <v>3147</v>
      </c>
      <c r="H1713" s="13" t="s">
        <v>59</v>
      </c>
      <c r="I1713" s="14">
        <v>43783</v>
      </c>
      <c r="J1713" s="14">
        <v>44074</v>
      </c>
      <c r="K1713" s="14">
        <v>43795</v>
      </c>
      <c r="L1713" s="13">
        <v>9999.9599999999991</v>
      </c>
      <c r="M1713" s="13" t="s">
        <v>11936</v>
      </c>
      <c r="N1713" s="13">
        <v>1</v>
      </c>
      <c r="O1713" s="13">
        <v>1</v>
      </c>
      <c r="P1713" s="13" t="s">
        <v>122</v>
      </c>
      <c r="Q1713" s="13"/>
      <c r="R1713" s="13" t="s">
        <v>25</v>
      </c>
      <c r="S1713" s="13" t="s">
        <v>13493</v>
      </c>
      <c r="T1713" s="13" t="s">
        <v>178</v>
      </c>
      <c r="U1713" s="13"/>
      <c r="V1713" s="13" t="s">
        <v>9076</v>
      </c>
      <c r="W1713" s="13"/>
      <c r="X1713" s="13">
        <v>19599.96</v>
      </c>
      <c r="Y1713" s="13"/>
      <c r="Z1713" s="15" t="str">
        <f>VLOOKUP(D1713,'ZOHO Export'!$H:$W,16,FALSE)</f>
        <v>Philippe Fürst</v>
      </c>
      <c r="AA1713" s="15" t="str">
        <f>VLOOKUP(E1713,'ZOHO Export'!$H:$W,16,FALSE)</f>
        <v>Philippe Fürst</v>
      </c>
    </row>
    <row r="1714" spans="1:27" x14ac:dyDescent="0.3">
      <c r="A1714" s="13" t="s">
        <v>3149</v>
      </c>
      <c r="B1714" s="13" t="s">
        <v>13727</v>
      </c>
      <c r="C1714" s="13"/>
      <c r="D1714" s="13" t="s">
        <v>13145</v>
      </c>
      <c r="E1714" s="13" t="s">
        <v>11693</v>
      </c>
      <c r="F1714" s="13"/>
      <c r="G1714" s="13" t="s">
        <v>2176</v>
      </c>
      <c r="H1714" s="13" t="s">
        <v>59</v>
      </c>
      <c r="I1714" s="14">
        <v>43782</v>
      </c>
      <c r="J1714" s="14">
        <v>44561</v>
      </c>
      <c r="K1714" s="14">
        <v>43782</v>
      </c>
      <c r="L1714" s="13">
        <v>34645.5</v>
      </c>
      <c r="M1714" s="13" t="s">
        <v>13496</v>
      </c>
      <c r="N1714" s="13">
        <v>0</v>
      </c>
      <c r="O1714" s="13">
        <v>0</v>
      </c>
      <c r="P1714" s="13" t="s">
        <v>122</v>
      </c>
      <c r="Q1714" s="13"/>
      <c r="R1714" s="13" t="s">
        <v>25</v>
      </c>
      <c r="S1714" s="13" t="s">
        <v>11945</v>
      </c>
      <c r="T1714" s="13" t="s">
        <v>64</v>
      </c>
      <c r="U1714" s="13"/>
      <c r="V1714" s="13" t="s">
        <v>13728</v>
      </c>
      <c r="W1714" s="13">
        <v>0.1</v>
      </c>
      <c r="X1714" s="13">
        <v>34645.5</v>
      </c>
      <c r="Y1714" s="13"/>
      <c r="Z1714" s="15" t="e">
        <f>VLOOKUP(D1714,'ZOHO Export'!$H:$W,16,FALSE)</f>
        <v>#N/A</v>
      </c>
      <c r="AA1714" s="15" t="str">
        <f>VLOOKUP(E1714,'ZOHO Export'!$H:$W,16,FALSE)</f>
        <v>Peter Holvoet</v>
      </c>
    </row>
    <row r="1715" spans="1:27" x14ac:dyDescent="0.3">
      <c r="A1715" s="13" t="s">
        <v>3150</v>
      </c>
      <c r="B1715" s="13" t="s">
        <v>6406</v>
      </c>
      <c r="C1715" s="13"/>
      <c r="D1715" s="13" t="s">
        <v>13729</v>
      </c>
      <c r="E1715" s="13" t="s">
        <v>11773</v>
      </c>
      <c r="F1715" s="13" t="s">
        <v>13404</v>
      </c>
      <c r="G1715" s="13" t="s">
        <v>999</v>
      </c>
      <c r="H1715" s="13" t="s">
        <v>29</v>
      </c>
      <c r="I1715" s="14">
        <v>43782</v>
      </c>
      <c r="J1715" s="14">
        <v>43861</v>
      </c>
      <c r="K1715" s="14">
        <v>43782</v>
      </c>
      <c r="L1715" s="13">
        <v>2853</v>
      </c>
      <c r="M1715" s="13" t="s">
        <v>13729</v>
      </c>
      <c r="N1715" s="13">
        <v>0</v>
      </c>
      <c r="O1715" s="13">
        <v>0</v>
      </c>
      <c r="P1715" s="13" t="s">
        <v>122</v>
      </c>
      <c r="Q1715" s="13"/>
      <c r="R1715" s="13" t="s">
        <v>43</v>
      </c>
      <c r="S1715" s="13" t="s">
        <v>13730</v>
      </c>
      <c r="T1715" s="13" t="s">
        <v>38</v>
      </c>
      <c r="U1715" s="13"/>
      <c r="V1715" s="13" t="s">
        <v>13731</v>
      </c>
      <c r="W1715" s="13"/>
      <c r="X1715" s="13">
        <v>2853</v>
      </c>
      <c r="Y1715" s="13"/>
      <c r="Z1715" s="15" t="e">
        <f>VLOOKUP(D1715,'ZOHO Export'!$H:$W,16,FALSE)</f>
        <v>#N/A</v>
      </c>
      <c r="AA1715" s="15" t="str">
        <f>VLOOKUP(E1715,'ZOHO Export'!$H:$W,16,FALSE)</f>
        <v>Bram Puttemans</v>
      </c>
    </row>
    <row r="1716" spans="1:27" x14ac:dyDescent="0.3">
      <c r="A1716" s="13" t="s">
        <v>3153</v>
      </c>
      <c r="B1716" s="13" t="s">
        <v>13732</v>
      </c>
      <c r="C1716" s="13"/>
      <c r="D1716" s="13" t="s">
        <v>11767</v>
      </c>
      <c r="E1716" s="13" t="s">
        <v>11767</v>
      </c>
      <c r="F1716" s="13"/>
      <c r="G1716" s="13" t="s">
        <v>3154</v>
      </c>
      <c r="H1716" s="13" t="s">
        <v>29</v>
      </c>
      <c r="I1716" s="14">
        <v>43976</v>
      </c>
      <c r="J1716" s="14">
        <v>44218</v>
      </c>
      <c r="K1716" s="14">
        <v>43780</v>
      </c>
      <c r="L1716" s="13">
        <v>7461</v>
      </c>
      <c r="M1716" s="13" t="s">
        <v>11767</v>
      </c>
      <c r="N1716" s="13">
        <v>0</v>
      </c>
      <c r="O1716" s="13">
        <v>0</v>
      </c>
      <c r="P1716" s="13" t="s">
        <v>122</v>
      </c>
      <c r="Q1716" s="13"/>
      <c r="R1716" s="13" t="s">
        <v>43</v>
      </c>
      <c r="S1716" s="13" t="s">
        <v>12942</v>
      </c>
      <c r="T1716" s="13" t="s">
        <v>58</v>
      </c>
      <c r="U1716" s="13"/>
      <c r="V1716" s="13" t="s">
        <v>9077</v>
      </c>
      <c r="W1716" s="13">
        <v>5</v>
      </c>
      <c r="X1716" s="13">
        <v>7461</v>
      </c>
      <c r="Y1716" s="13"/>
      <c r="Z1716" s="15" t="str">
        <f>VLOOKUP(D1716,'ZOHO Export'!$H:$W,16,FALSE)</f>
        <v>Paqui Romero</v>
      </c>
      <c r="AA1716" s="15" t="str">
        <f>VLOOKUP(E1716,'ZOHO Export'!$H:$W,16,FALSE)</f>
        <v>Paqui Romero</v>
      </c>
    </row>
    <row r="1717" spans="1:27" x14ac:dyDescent="0.3">
      <c r="A1717" s="13" t="s">
        <v>3155</v>
      </c>
      <c r="B1717" s="13" t="s">
        <v>6408</v>
      </c>
      <c r="C1717" s="13"/>
      <c r="D1717" s="13" t="s">
        <v>12607</v>
      </c>
      <c r="E1717" s="13" t="s">
        <v>11936</v>
      </c>
      <c r="F1717" s="13"/>
      <c r="G1717" s="13" t="s">
        <v>2751</v>
      </c>
      <c r="H1717" s="13" t="s">
        <v>29</v>
      </c>
      <c r="I1717" s="14">
        <v>43777</v>
      </c>
      <c r="J1717" s="14">
        <v>44362</v>
      </c>
      <c r="K1717" s="14">
        <v>44309</v>
      </c>
      <c r="L1717" s="13">
        <v>3140</v>
      </c>
      <c r="M1717" s="13" t="s">
        <v>12607</v>
      </c>
      <c r="N1717" s="13">
        <v>9</v>
      </c>
      <c r="O1717" s="13">
        <v>13</v>
      </c>
      <c r="P1717" s="13" t="s">
        <v>122</v>
      </c>
      <c r="Q1717" s="13"/>
      <c r="R1717" s="13" t="s">
        <v>25</v>
      </c>
      <c r="S1717" s="13" t="s">
        <v>13733</v>
      </c>
      <c r="T1717" s="13" t="s">
        <v>178</v>
      </c>
      <c r="U1717" s="13" t="s">
        <v>13734</v>
      </c>
      <c r="V1717" s="13" t="s">
        <v>9078</v>
      </c>
      <c r="W1717" s="13">
        <v>1.3</v>
      </c>
      <c r="X1717" s="13">
        <v>287056.71999999997</v>
      </c>
      <c r="Y1717" s="13" t="s">
        <v>13735</v>
      </c>
      <c r="Z1717" s="15" t="e">
        <f>VLOOKUP(D1717,'ZOHO Export'!$H:$W,16,FALSE)</f>
        <v>#N/A</v>
      </c>
      <c r="AA1717" s="15" t="str">
        <f>VLOOKUP(E1717,'ZOHO Export'!$H:$W,16,FALSE)</f>
        <v>Philippe Fürst</v>
      </c>
    </row>
    <row r="1718" spans="1:27" x14ac:dyDescent="0.3">
      <c r="A1718" s="13" t="s">
        <v>3157</v>
      </c>
      <c r="B1718" s="13" t="s">
        <v>6409</v>
      </c>
      <c r="C1718" s="13"/>
      <c r="D1718" s="13" t="s">
        <v>11818</v>
      </c>
      <c r="E1718" s="13" t="s">
        <v>12682</v>
      </c>
      <c r="F1718" s="13" t="s">
        <v>11723</v>
      </c>
      <c r="G1718" s="13" t="s">
        <v>51</v>
      </c>
      <c r="H1718" s="13" t="s">
        <v>29</v>
      </c>
      <c r="I1718" s="14">
        <v>43775</v>
      </c>
      <c r="J1718" s="14">
        <v>44742</v>
      </c>
      <c r="K1718" s="14">
        <v>44490</v>
      </c>
      <c r="L1718" s="13">
        <v>401244</v>
      </c>
      <c r="M1718" s="13" t="s">
        <v>11963</v>
      </c>
      <c r="N1718" s="13">
        <v>11</v>
      </c>
      <c r="O1718" s="13">
        <v>12</v>
      </c>
      <c r="P1718" s="13" t="s">
        <v>122</v>
      </c>
      <c r="Q1718" s="13"/>
      <c r="R1718" s="13" t="s">
        <v>36</v>
      </c>
      <c r="S1718" s="13" t="s">
        <v>13736</v>
      </c>
      <c r="T1718" s="13" t="s">
        <v>38</v>
      </c>
      <c r="U1718" s="13" t="s">
        <v>11826</v>
      </c>
      <c r="V1718" s="13" t="s">
        <v>9079</v>
      </c>
      <c r="W1718" s="13">
        <v>18</v>
      </c>
      <c r="X1718" s="13">
        <v>1401799.77</v>
      </c>
      <c r="Y1718" s="13"/>
      <c r="Z1718" s="15" t="str">
        <f>VLOOKUP(D1718,'ZOHO Export'!$H:$W,16,FALSE)</f>
        <v>Marcos Delgado Lopez</v>
      </c>
      <c r="AA1718" s="15" t="e">
        <f>VLOOKUP(E1718,'ZOHO Export'!$H:$W,16,FALSE)</f>
        <v>#N/A</v>
      </c>
    </row>
    <row r="1719" spans="1:27" x14ac:dyDescent="0.3">
      <c r="A1719" s="13" t="s">
        <v>3159</v>
      </c>
      <c r="B1719" s="13" t="s">
        <v>13737</v>
      </c>
      <c r="C1719" s="13"/>
      <c r="D1719" s="13" t="s">
        <v>11767</v>
      </c>
      <c r="E1719" s="13" t="s">
        <v>11767</v>
      </c>
      <c r="F1719" s="13"/>
      <c r="G1719" s="13" t="s">
        <v>3160</v>
      </c>
      <c r="H1719" s="13" t="s">
        <v>29</v>
      </c>
      <c r="I1719" s="14">
        <v>43775</v>
      </c>
      <c r="J1719" s="14">
        <v>43838</v>
      </c>
      <c r="K1719" s="14">
        <v>44027</v>
      </c>
      <c r="L1719" s="13">
        <v>3483</v>
      </c>
      <c r="M1719" s="13" t="s">
        <v>11767</v>
      </c>
      <c r="N1719" s="13">
        <v>1</v>
      </c>
      <c r="O1719" s="13">
        <v>1</v>
      </c>
      <c r="P1719" s="13" t="s">
        <v>122</v>
      </c>
      <c r="Q1719" s="13"/>
      <c r="R1719" s="13" t="s">
        <v>25</v>
      </c>
      <c r="S1719" s="13" t="s">
        <v>11909</v>
      </c>
      <c r="T1719" s="13" t="s">
        <v>58</v>
      </c>
      <c r="U1719" s="13"/>
      <c r="V1719" s="13" t="s">
        <v>9080</v>
      </c>
      <c r="W1719" s="13">
        <v>100000</v>
      </c>
      <c r="X1719" s="13">
        <v>11683.13</v>
      </c>
      <c r="Y1719" s="13"/>
      <c r="Z1719" s="15" t="str">
        <f>VLOOKUP(D1719,'ZOHO Export'!$H:$W,16,FALSE)</f>
        <v>Paqui Romero</v>
      </c>
      <c r="AA1719" s="15" t="str">
        <f>VLOOKUP(E1719,'ZOHO Export'!$H:$W,16,FALSE)</f>
        <v>Paqui Romero</v>
      </c>
    </row>
    <row r="1720" spans="1:27" x14ac:dyDescent="0.3">
      <c r="A1720" s="13" t="s">
        <v>3161</v>
      </c>
      <c r="B1720" s="13" t="s">
        <v>6411</v>
      </c>
      <c r="C1720" s="13" t="s">
        <v>13738</v>
      </c>
      <c r="D1720" s="13" t="s">
        <v>11651</v>
      </c>
      <c r="E1720" s="13" t="s">
        <v>12503</v>
      </c>
      <c r="F1720" s="13" t="s">
        <v>11723</v>
      </c>
      <c r="G1720" s="13" t="s">
        <v>35</v>
      </c>
      <c r="H1720" s="13" t="s">
        <v>29</v>
      </c>
      <c r="I1720" s="14">
        <v>43774</v>
      </c>
      <c r="J1720" s="14">
        <v>44742</v>
      </c>
      <c r="K1720" s="14">
        <v>45471</v>
      </c>
      <c r="L1720" s="13">
        <v>2678.05</v>
      </c>
      <c r="M1720" s="13" t="s">
        <v>11651</v>
      </c>
      <c r="N1720" s="13">
        <v>7</v>
      </c>
      <c r="O1720" s="13">
        <v>7</v>
      </c>
      <c r="P1720" s="13" t="s">
        <v>122</v>
      </c>
      <c r="Q1720" s="13"/>
      <c r="R1720" s="13" t="s">
        <v>36</v>
      </c>
      <c r="S1720" s="13" t="s">
        <v>13739</v>
      </c>
      <c r="T1720" s="13" t="s">
        <v>38</v>
      </c>
      <c r="U1720" s="13" t="s">
        <v>12276</v>
      </c>
      <c r="V1720" s="13" t="s">
        <v>9081</v>
      </c>
      <c r="W1720" s="13">
        <v>25000</v>
      </c>
      <c r="X1720" s="13">
        <v>36347.43</v>
      </c>
      <c r="Y1720" s="13"/>
      <c r="Z1720" s="15" t="str">
        <f>VLOOKUP(D1720,'ZOHO Export'!$H:$W,16,FALSE)</f>
        <v>Audric Jeanne</v>
      </c>
      <c r="AA1720" s="15" t="e">
        <f>VLOOKUP(E1720,'ZOHO Export'!$H:$W,16,FALSE)</f>
        <v>#N/A</v>
      </c>
    </row>
    <row r="1721" spans="1:27" x14ac:dyDescent="0.3">
      <c r="A1721" s="13" t="s">
        <v>3163</v>
      </c>
      <c r="B1721" s="13" t="s">
        <v>6412</v>
      </c>
      <c r="C1721" s="13"/>
      <c r="D1721" s="13" t="s">
        <v>11960</v>
      </c>
      <c r="E1721" s="13" t="s">
        <v>11960</v>
      </c>
      <c r="F1721" s="13" t="s">
        <v>13206</v>
      </c>
      <c r="G1721" s="13" t="s">
        <v>2861</v>
      </c>
      <c r="H1721" s="13" t="s">
        <v>59</v>
      </c>
      <c r="I1721" s="14">
        <v>43773</v>
      </c>
      <c r="J1721" s="14">
        <v>44135</v>
      </c>
      <c r="K1721" s="14">
        <v>43986</v>
      </c>
      <c r="L1721" s="13">
        <v>0</v>
      </c>
      <c r="M1721" s="13" t="s">
        <v>11960</v>
      </c>
      <c r="N1721" s="13">
        <v>1</v>
      </c>
      <c r="O1721" s="13">
        <v>1</v>
      </c>
      <c r="P1721" s="13" t="s">
        <v>122</v>
      </c>
      <c r="Q1721" s="13"/>
      <c r="R1721" s="13" t="s">
        <v>75</v>
      </c>
      <c r="S1721" s="13" t="s">
        <v>13740</v>
      </c>
      <c r="T1721" s="13" t="s">
        <v>38</v>
      </c>
      <c r="U1721" s="13"/>
      <c r="V1721" s="13" t="s">
        <v>9082</v>
      </c>
      <c r="W1721" s="13">
        <v>0</v>
      </c>
      <c r="X1721" s="13">
        <v>0</v>
      </c>
      <c r="Y1721" s="13"/>
      <c r="Z1721" s="15" t="str">
        <f>VLOOKUP(D1721,'ZOHO Export'!$H:$W,16,FALSE)</f>
        <v>Sébastien Lerson</v>
      </c>
      <c r="AA1721" s="15" t="str">
        <f>VLOOKUP(E1721,'ZOHO Export'!$H:$W,16,FALSE)</f>
        <v>Sébastien Lerson</v>
      </c>
    </row>
    <row r="1722" spans="1:27" x14ac:dyDescent="0.3">
      <c r="A1722" s="13" t="s">
        <v>3165</v>
      </c>
      <c r="B1722" s="13" t="s">
        <v>6413</v>
      </c>
      <c r="C1722" s="13"/>
      <c r="D1722" s="13" t="s">
        <v>12876</v>
      </c>
      <c r="E1722" s="13" t="s">
        <v>11800</v>
      </c>
      <c r="F1722" s="13"/>
      <c r="G1722" s="13" t="s">
        <v>1791</v>
      </c>
      <c r="H1722" s="13" t="s">
        <v>29</v>
      </c>
      <c r="I1722" s="14">
        <v>43768</v>
      </c>
      <c r="J1722" s="14">
        <v>44865</v>
      </c>
      <c r="K1722" s="14">
        <v>44498</v>
      </c>
      <c r="L1722" s="13">
        <v>72431.039999999994</v>
      </c>
      <c r="M1722" s="13" t="s">
        <v>13251</v>
      </c>
      <c r="N1722" s="13">
        <v>4</v>
      </c>
      <c r="O1722" s="13">
        <v>4</v>
      </c>
      <c r="P1722" s="13" t="s">
        <v>122</v>
      </c>
      <c r="Q1722" s="13"/>
      <c r="R1722" s="13" t="s">
        <v>36</v>
      </c>
      <c r="S1722" s="13" t="s">
        <v>13741</v>
      </c>
      <c r="T1722" s="13" t="s">
        <v>84</v>
      </c>
      <c r="U1722" s="13" t="s">
        <v>84</v>
      </c>
      <c r="V1722" s="13" t="s">
        <v>13742</v>
      </c>
      <c r="W1722" s="13">
        <v>1.3</v>
      </c>
      <c r="X1722" s="13">
        <v>293686.24</v>
      </c>
      <c r="Y1722" s="13"/>
      <c r="Z1722" s="15" t="str">
        <f>VLOOKUP(D1722,'ZOHO Export'!$H:$W,16,FALSE)</f>
        <v>Emma Olean</v>
      </c>
      <c r="AA1722" s="15" t="str">
        <f>VLOOKUP(E1722,'ZOHO Export'!$H:$W,16,FALSE)</f>
        <v>Mac Olean</v>
      </c>
    </row>
    <row r="1723" spans="1:27" x14ac:dyDescent="0.3">
      <c r="A1723" s="13" t="s">
        <v>3167</v>
      </c>
      <c r="B1723" s="13" t="s">
        <v>6414</v>
      </c>
      <c r="C1723" s="13"/>
      <c r="D1723" s="13" t="s">
        <v>13403</v>
      </c>
      <c r="E1723" s="13" t="s">
        <v>11960</v>
      </c>
      <c r="F1723" s="13" t="s">
        <v>13206</v>
      </c>
      <c r="G1723" s="13" t="s">
        <v>2861</v>
      </c>
      <c r="H1723" s="13" t="s">
        <v>29</v>
      </c>
      <c r="I1723" s="14">
        <v>43768</v>
      </c>
      <c r="J1723" s="14">
        <v>44046</v>
      </c>
      <c r="K1723" s="14">
        <v>43768</v>
      </c>
      <c r="L1723" s="13">
        <v>26100</v>
      </c>
      <c r="M1723" s="13" t="s">
        <v>13579</v>
      </c>
      <c r="N1723" s="13">
        <v>0</v>
      </c>
      <c r="O1723" s="13">
        <v>0</v>
      </c>
      <c r="P1723" s="13" t="s">
        <v>122</v>
      </c>
      <c r="Q1723" s="13"/>
      <c r="R1723" s="13" t="s">
        <v>75</v>
      </c>
      <c r="S1723" s="13" t="s">
        <v>13743</v>
      </c>
      <c r="T1723" s="13" t="s">
        <v>38</v>
      </c>
      <c r="U1723" s="13"/>
      <c r="V1723" s="13" t="s">
        <v>9083</v>
      </c>
      <c r="W1723" s="13"/>
      <c r="X1723" s="13">
        <v>26100</v>
      </c>
      <c r="Y1723" s="13"/>
      <c r="Z1723" s="15" t="e">
        <f>VLOOKUP(D1723,'ZOHO Export'!$H:$W,16,FALSE)</f>
        <v>#N/A</v>
      </c>
      <c r="AA1723" s="15" t="str">
        <f>VLOOKUP(E1723,'ZOHO Export'!$H:$W,16,FALSE)</f>
        <v>Sébastien Lerson</v>
      </c>
    </row>
    <row r="1724" spans="1:27" x14ac:dyDescent="0.3">
      <c r="A1724" s="13" t="s">
        <v>3169</v>
      </c>
      <c r="B1724" s="13" t="s">
        <v>6415</v>
      </c>
      <c r="C1724" s="13"/>
      <c r="D1724" s="13" t="s">
        <v>11818</v>
      </c>
      <c r="E1724" s="13" t="s">
        <v>11671</v>
      </c>
      <c r="F1724" s="13" t="s">
        <v>13404</v>
      </c>
      <c r="G1724" s="13" t="s">
        <v>3170</v>
      </c>
      <c r="H1724" s="13" t="s">
        <v>59</v>
      </c>
      <c r="I1724" s="14">
        <v>43767</v>
      </c>
      <c r="J1724" s="14">
        <v>44104</v>
      </c>
      <c r="K1724" s="14">
        <v>43956</v>
      </c>
      <c r="L1724" s="13">
        <v>2304</v>
      </c>
      <c r="M1724" s="13" t="s">
        <v>11818</v>
      </c>
      <c r="N1724" s="13">
        <v>4</v>
      </c>
      <c r="O1724" s="13">
        <v>4</v>
      </c>
      <c r="P1724" s="13" t="s">
        <v>122</v>
      </c>
      <c r="Q1724" s="13"/>
      <c r="R1724" s="13" t="s">
        <v>75</v>
      </c>
      <c r="S1724" s="13"/>
      <c r="T1724" s="13" t="s">
        <v>38</v>
      </c>
      <c r="U1724" s="13"/>
      <c r="V1724" s="13" t="s">
        <v>9084</v>
      </c>
      <c r="W1724" s="13"/>
      <c r="X1724" s="13">
        <v>649152</v>
      </c>
      <c r="Y1724" s="13"/>
      <c r="Z1724" s="15" t="str">
        <f>VLOOKUP(D1724,'ZOHO Export'!$H:$W,16,FALSE)</f>
        <v>Marcos Delgado Lopez</v>
      </c>
      <c r="AA1724" s="15" t="str">
        <f>VLOOKUP(E1724,'ZOHO Export'!$H:$W,16,FALSE)</f>
        <v>Yves Debaisieux</v>
      </c>
    </row>
    <row r="1725" spans="1:27" x14ac:dyDescent="0.3">
      <c r="A1725" s="13" t="s">
        <v>3171</v>
      </c>
      <c r="B1725" s="13" t="s">
        <v>6416</v>
      </c>
      <c r="C1725" s="13"/>
      <c r="D1725" s="13" t="s">
        <v>13744</v>
      </c>
      <c r="E1725" s="13" t="s">
        <v>11960</v>
      </c>
      <c r="F1725" s="13" t="s">
        <v>13404</v>
      </c>
      <c r="G1725" s="13" t="s">
        <v>13745</v>
      </c>
      <c r="H1725" s="13" t="s">
        <v>59</v>
      </c>
      <c r="I1725" s="14">
        <v>43767</v>
      </c>
      <c r="J1725" s="14">
        <v>44196</v>
      </c>
      <c r="K1725" s="14">
        <v>44000</v>
      </c>
      <c r="L1725" s="13">
        <v>5250</v>
      </c>
      <c r="M1725" s="13" t="s">
        <v>13744</v>
      </c>
      <c r="N1725" s="13">
        <v>3</v>
      </c>
      <c r="O1725" s="13">
        <v>3</v>
      </c>
      <c r="P1725" s="13" t="s">
        <v>122</v>
      </c>
      <c r="Q1725" s="13"/>
      <c r="R1725" s="13" t="s">
        <v>82</v>
      </c>
      <c r="S1725" s="13" t="s">
        <v>13746</v>
      </c>
      <c r="T1725" s="13" t="s">
        <v>38</v>
      </c>
      <c r="U1725" s="13"/>
      <c r="V1725" s="13" t="s">
        <v>9085</v>
      </c>
      <c r="W1725" s="13">
        <v>0.1</v>
      </c>
      <c r="X1725" s="13">
        <v>31012.5</v>
      </c>
      <c r="Y1725" s="13"/>
      <c r="Z1725" s="15" t="e">
        <f>VLOOKUP(D1725,'ZOHO Export'!$H:$W,16,FALSE)</f>
        <v>#N/A</v>
      </c>
      <c r="AA1725" s="15" t="str">
        <f>VLOOKUP(E1725,'ZOHO Export'!$H:$W,16,FALSE)</f>
        <v>Sébastien Lerson</v>
      </c>
    </row>
    <row r="1726" spans="1:27" x14ac:dyDescent="0.3">
      <c r="A1726" s="13" t="s">
        <v>3174</v>
      </c>
      <c r="B1726" s="13" t="s">
        <v>6417</v>
      </c>
      <c r="C1726" s="13"/>
      <c r="D1726" s="13" t="s">
        <v>11660</v>
      </c>
      <c r="E1726" s="13" t="s">
        <v>12682</v>
      </c>
      <c r="F1726" s="13" t="s">
        <v>13206</v>
      </c>
      <c r="G1726" s="13" t="s">
        <v>38</v>
      </c>
      <c r="H1726" s="13" t="s">
        <v>29</v>
      </c>
      <c r="I1726" s="14">
        <v>43766</v>
      </c>
      <c r="J1726" s="14">
        <v>43854</v>
      </c>
      <c r="K1726" s="14">
        <v>43766</v>
      </c>
      <c r="L1726" s="13">
        <v>51217.81</v>
      </c>
      <c r="M1726" s="13" t="s">
        <v>13747</v>
      </c>
      <c r="N1726" s="13">
        <v>0</v>
      </c>
      <c r="O1726" s="13">
        <v>0</v>
      </c>
      <c r="P1726" s="13" t="s">
        <v>122</v>
      </c>
      <c r="Q1726" s="13"/>
      <c r="R1726" s="13"/>
      <c r="S1726" s="13"/>
      <c r="T1726" s="13" t="s">
        <v>38</v>
      </c>
      <c r="U1726" s="13"/>
      <c r="V1726" s="13" t="s">
        <v>13748</v>
      </c>
      <c r="W1726" s="13"/>
      <c r="X1726" s="13">
        <v>51217.81</v>
      </c>
      <c r="Y1726" s="13"/>
      <c r="Z1726" s="15" t="str">
        <f>VLOOKUP(D1726,'ZOHO Export'!$H:$W,16,FALSE)</f>
        <v>Natalia Martínez Nieto</v>
      </c>
      <c r="AA1726" s="15" t="e">
        <f>VLOOKUP(E1726,'ZOHO Export'!$H:$W,16,FALSE)</f>
        <v>#N/A</v>
      </c>
    </row>
    <row r="1727" spans="1:27" x14ac:dyDescent="0.3">
      <c r="A1727" s="13" t="s">
        <v>3175</v>
      </c>
      <c r="B1727" s="13" t="s">
        <v>6418</v>
      </c>
      <c r="C1727" s="13"/>
      <c r="D1727" s="13" t="s">
        <v>11829</v>
      </c>
      <c r="E1727" s="13" t="s">
        <v>11829</v>
      </c>
      <c r="F1727" s="13" t="s">
        <v>11723</v>
      </c>
      <c r="G1727" s="13" t="s">
        <v>334</v>
      </c>
      <c r="H1727" s="13" t="s">
        <v>29</v>
      </c>
      <c r="I1727" s="14">
        <v>43763</v>
      </c>
      <c r="J1727" s="14">
        <v>44155</v>
      </c>
      <c r="K1727" s="14">
        <v>43763</v>
      </c>
      <c r="L1727" s="13">
        <v>58035</v>
      </c>
      <c r="M1727" s="13" t="s">
        <v>11829</v>
      </c>
      <c r="N1727" s="13">
        <v>0</v>
      </c>
      <c r="O1727" s="13">
        <v>0</v>
      </c>
      <c r="P1727" s="13" t="s">
        <v>122</v>
      </c>
      <c r="Q1727" s="13"/>
      <c r="R1727" s="13" t="s">
        <v>82</v>
      </c>
      <c r="S1727" s="13" t="s">
        <v>13749</v>
      </c>
      <c r="T1727" s="13" t="s">
        <v>38</v>
      </c>
      <c r="U1727" s="13"/>
      <c r="V1727" s="13" t="s">
        <v>9086</v>
      </c>
      <c r="W1727" s="13"/>
      <c r="X1727" s="13">
        <v>58035</v>
      </c>
      <c r="Y1727" s="13"/>
      <c r="Z1727" s="15" t="str">
        <f>VLOOKUP(D1727,'ZOHO Export'!$H:$W,16,FALSE)</f>
        <v>William Beyst</v>
      </c>
      <c r="AA1727" s="15" t="str">
        <f>VLOOKUP(E1727,'ZOHO Export'!$H:$W,16,FALSE)</f>
        <v>William Beyst</v>
      </c>
    </row>
    <row r="1728" spans="1:27" x14ac:dyDescent="0.3">
      <c r="A1728" s="13" t="s">
        <v>3177</v>
      </c>
      <c r="B1728" s="13" t="s">
        <v>6419</v>
      </c>
      <c r="C1728" s="13"/>
      <c r="D1728" s="13" t="s">
        <v>11697</v>
      </c>
      <c r="E1728" s="13" t="s">
        <v>11722</v>
      </c>
      <c r="F1728" s="13"/>
      <c r="G1728" s="13" t="s">
        <v>3178</v>
      </c>
      <c r="H1728" s="13" t="s">
        <v>59</v>
      </c>
      <c r="I1728" s="14">
        <v>43763</v>
      </c>
      <c r="J1728" s="14">
        <v>44196</v>
      </c>
      <c r="K1728" s="14">
        <v>43763</v>
      </c>
      <c r="L1728" s="13">
        <v>11340</v>
      </c>
      <c r="M1728" s="13" t="s">
        <v>11697</v>
      </c>
      <c r="N1728" s="13">
        <v>0</v>
      </c>
      <c r="O1728" s="13">
        <v>0</v>
      </c>
      <c r="P1728" s="13" t="s">
        <v>122</v>
      </c>
      <c r="Q1728" s="13"/>
      <c r="R1728" s="13" t="s">
        <v>43</v>
      </c>
      <c r="S1728" s="13" t="s">
        <v>6878</v>
      </c>
      <c r="T1728" s="13" t="s">
        <v>58</v>
      </c>
      <c r="U1728" s="13"/>
      <c r="V1728" s="13" t="s">
        <v>9087</v>
      </c>
      <c r="W1728" s="13">
        <v>1000</v>
      </c>
      <c r="X1728" s="13">
        <v>11340</v>
      </c>
      <c r="Y1728" s="13"/>
      <c r="Z1728" s="15" t="str">
        <f>VLOOKUP(D1728,'ZOHO Export'!$H:$W,16,FALSE)</f>
        <v>Miguel Menéndez</v>
      </c>
      <c r="AA1728" s="15" t="str">
        <f>VLOOKUP(E1728,'ZOHO Export'!$H:$W,16,FALSE)</f>
        <v>Juan Juarez Quintana</v>
      </c>
    </row>
    <row r="1729" spans="1:27" x14ac:dyDescent="0.3">
      <c r="A1729" s="13" t="s">
        <v>3179</v>
      </c>
      <c r="B1729" s="13" t="s">
        <v>6420</v>
      </c>
      <c r="C1729" s="13"/>
      <c r="D1729" s="13" t="s">
        <v>13277</v>
      </c>
      <c r="E1729" s="13" t="s">
        <v>13277</v>
      </c>
      <c r="F1729" s="13"/>
      <c r="G1729" s="13" t="s">
        <v>3180</v>
      </c>
      <c r="H1729" s="13" t="s">
        <v>59</v>
      </c>
      <c r="I1729" s="14">
        <v>43763</v>
      </c>
      <c r="J1729" s="14">
        <v>44637</v>
      </c>
      <c r="K1729" s="14">
        <v>43763</v>
      </c>
      <c r="L1729" s="13">
        <v>69300</v>
      </c>
      <c r="M1729" s="13" t="s">
        <v>13277</v>
      </c>
      <c r="N1729" s="13">
        <v>0</v>
      </c>
      <c r="O1729" s="13">
        <v>0</v>
      </c>
      <c r="P1729" s="13" t="s">
        <v>122</v>
      </c>
      <c r="Q1729" s="13"/>
      <c r="R1729" s="13" t="s">
        <v>43</v>
      </c>
      <c r="S1729" s="13" t="s">
        <v>13750</v>
      </c>
      <c r="T1729" s="13" t="s">
        <v>64</v>
      </c>
      <c r="U1729" s="13"/>
      <c r="V1729" s="13" t="s">
        <v>13751</v>
      </c>
      <c r="W1729" s="13">
        <v>0.1</v>
      </c>
      <c r="X1729" s="13">
        <v>69300</v>
      </c>
      <c r="Y1729" s="13"/>
      <c r="Z1729" s="15" t="e">
        <f>VLOOKUP(D1729,'ZOHO Export'!$H:$W,16,FALSE)</f>
        <v>#N/A</v>
      </c>
      <c r="AA1729" s="15" t="e">
        <f>VLOOKUP(E1729,'ZOHO Export'!$H:$W,16,FALSE)</f>
        <v>#N/A</v>
      </c>
    </row>
    <row r="1730" spans="1:27" x14ac:dyDescent="0.3">
      <c r="A1730" s="13" t="s">
        <v>3181</v>
      </c>
      <c r="B1730" s="13" t="s">
        <v>6421</v>
      </c>
      <c r="C1730" s="13"/>
      <c r="D1730" s="13" t="s">
        <v>13752</v>
      </c>
      <c r="E1730" s="13" t="s">
        <v>12187</v>
      </c>
      <c r="F1730" s="13" t="s">
        <v>11896</v>
      </c>
      <c r="G1730" s="13" t="s">
        <v>1993</v>
      </c>
      <c r="H1730" s="13" t="s">
        <v>29</v>
      </c>
      <c r="I1730" s="14">
        <v>43760</v>
      </c>
      <c r="J1730" s="14">
        <v>44089</v>
      </c>
      <c r="K1730" s="14">
        <v>43965</v>
      </c>
      <c r="L1730" s="13">
        <v>14995.16</v>
      </c>
      <c r="M1730" s="13" t="s">
        <v>11708</v>
      </c>
      <c r="N1730" s="13">
        <v>1</v>
      </c>
      <c r="O1730" s="13">
        <v>1</v>
      </c>
      <c r="P1730" s="13" t="s">
        <v>122</v>
      </c>
      <c r="Q1730" s="13"/>
      <c r="R1730" s="13" t="s">
        <v>25</v>
      </c>
      <c r="S1730" s="13" t="s">
        <v>13753</v>
      </c>
      <c r="T1730" s="13" t="s">
        <v>38</v>
      </c>
      <c r="U1730" s="13"/>
      <c r="V1730" s="13" t="s">
        <v>9088</v>
      </c>
      <c r="W1730" s="13"/>
      <c r="X1730" s="13">
        <v>38937.75</v>
      </c>
      <c r="Y1730" s="13"/>
      <c r="Z1730" s="15" t="e">
        <f>VLOOKUP(D1730,'ZOHO Export'!$H:$W,16,FALSE)</f>
        <v>#N/A</v>
      </c>
      <c r="AA1730" s="15" t="str">
        <f>VLOOKUP(E1730,'ZOHO Export'!$H:$W,16,FALSE)</f>
        <v>Jurgen Van Kerrebroeck</v>
      </c>
    </row>
    <row r="1731" spans="1:27" x14ac:dyDescent="0.3">
      <c r="A1731" s="13" t="s">
        <v>3184</v>
      </c>
      <c r="B1731" s="13" t="s">
        <v>13754</v>
      </c>
      <c r="C1731" s="13"/>
      <c r="D1731" s="13" t="s">
        <v>11907</v>
      </c>
      <c r="E1731" s="13" t="s">
        <v>11767</v>
      </c>
      <c r="F1731" s="13"/>
      <c r="G1731" s="13" t="s">
        <v>609</v>
      </c>
      <c r="H1731" s="13" t="s">
        <v>29</v>
      </c>
      <c r="I1731" s="14">
        <v>43759</v>
      </c>
      <c r="J1731" s="14">
        <v>44742</v>
      </c>
      <c r="K1731" s="14">
        <v>44817</v>
      </c>
      <c r="L1731" s="13">
        <v>3248.2</v>
      </c>
      <c r="M1731" s="13" t="s">
        <v>11767</v>
      </c>
      <c r="N1731" s="13">
        <v>3</v>
      </c>
      <c r="O1731" s="13">
        <v>4</v>
      </c>
      <c r="P1731" s="13" t="s">
        <v>122</v>
      </c>
      <c r="Q1731" s="13"/>
      <c r="R1731" s="13" t="s">
        <v>36</v>
      </c>
      <c r="S1731" s="13" t="s">
        <v>13493</v>
      </c>
      <c r="T1731" s="13" t="s">
        <v>58</v>
      </c>
      <c r="U1731" s="13" t="s">
        <v>58</v>
      </c>
      <c r="V1731" s="13" t="s">
        <v>9089</v>
      </c>
      <c r="W1731" s="13">
        <v>1</v>
      </c>
      <c r="X1731" s="13">
        <v>12690.88</v>
      </c>
      <c r="Y1731" s="13"/>
      <c r="Z1731" s="15" t="e">
        <f>VLOOKUP(D1731,'ZOHO Export'!$H:$W,16,FALSE)</f>
        <v>#N/A</v>
      </c>
      <c r="AA1731" s="15" t="str">
        <f>VLOOKUP(E1731,'ZOHO Export'!$H:$W,16,FALSE)</f>
        <v>Paqui Romero</v>
      </c>
    </row>
    <row r="1732" spans="1:27" x14ac:dyDescent="0.3">
      <c r="A1732" s="13" t="s">
        <v>3185</v>
      </c>
      <c r="B1732" s="13" t="s">
        <v>13755</v>
      </c>
      <c r="C1732" s="13"/>
      <c r="D1732" s="13" t="s">
        <v>13747</v>
      </c>
      <c r="E1732" s="13" t="s">
        <v>12682</v>
      </c>
      <c r="F1732" s="13"/>
      <c r="G1732" s="13" t="s">
        <v>609</v>
      </c>
      <c r="H1732" s="13" t="s">
        <v>59</v>
      </c>
      <c r="I1732" s="14">
        <v>43759</v>
      </c>
      <c r="J1732" s="14">
        <v>43784</v>
      </c>
      <c r="K1732" s="14">
        <v>43759</v>
      </c>
      <c r="L1732" s="13">
        <v>14655</v>
      </c>
      <c r="M1732" s="13" t="s">
        <v>13747</v>
      </c>
      <c r="N1732" s="13">
        <v>0</v>
      </c>
      <c r="O1732" s="13">
        <v>0</v>
      </c>
      <c r="P1732" s="13" t="s">
        <v>122</v>
      </c>
      <c r="Q1732" s="13"/>
      <c r="R1732" s="13" t="s">
        <v>36</v>
      </c>
      <c r="S1732" s="13"/>
      <c r="T1732" s="13" t="s">
        <v>58</v>
      </c>
      <c r="U1732" s="13"/>
      <c r="V1732" s="13" t="s">
        <v>13756</v>
      </c>
      <c r="W1732" s="13"/>
      <c r="X1732" s="13">
        <v>14655</v>
      </c>
      <c r="Y1732" s="13"/>
      <c r="Z1732" s="15" t="e">
        <f>VLOOKUP(D1732,'ZOHO Export'!$H:$W,16,FALSE)</f>
        <v>#N/A</v>
      </c>
      <c r="AA1732" s="15" t="e">
        <f>VLOOKUP(E1732,'ZOHO Export'!$H:$W,16,FALSE)</f>
        <v>#N/A</v>
      </c>
    </row>
    <row r="1733" spans="1:27" x14ac:dyDescent="0.3">
      <c r="A1733" s="13" t="s">
        <v>3186</v>
      </c>
      <c r="B1733" s="13" t="s">
        <v>13757</v>
      </c>
      <c r="C1733" s="13"/>
      <c r="D1733" s="13" t="s">
        <v>11736</v>
      </c>
      <c r="E1733" s="13" t="s">
        <v>11736</v>
      </c>
      <c r="F1733" s="13"/>
      <c r="G1733" s="13" t="s">
        <v>3187</v>
      </c>
      <c r="H1733" s="13" t="s">
        <v>29</v>
      </c>
      <c r="I1733" s="14">
        <v>43755</v>
      </c>
      <c r="J1733" s="14">
        <v>43759</v>
      </c>
      <c r="K1733" s="14">
        <v>43755</v>
      </c>
      <c r="L1733" s="13">
        <v>2500.0300000000002</v>
      </c>
      <c r="M1733" s="13" t="s">
        <v>11736</v>
      </c>
      <c r="N1733" s="13">
        <v>0</v>
      </c>
      <c r="O1733" s="13">
        <v>0</v>
      </c>
      <c r="P1733" s="13" t="s">
        <v>122</v>
      </c>
      <c r="Q1733" s="13"/>
      <c r="R1733" s="13" t="s">
        <v>43</v>
      </c>
      <c r="S1733" s="13" t="s">
        <v>13758</v>
      </c>
      <c r="T1733" s="13" t="s">
        <v>45</v>
      </c>
      <c r="U1733" s="13"/>
      <c r="V1733" s="13" t="s">
        <v>13759</v>
      </c>
      <c r="W1733" s="13"/>
      <c r="X1733" s="13">
        <v>2500.0300000000002</v>
      </c>
      <c r="Y1733" s="13"/>
      <c r="Z1733" s="15" t="str">
        <f>VLOOKUP(D1733,'ZOHO Export'!$H:$W,16,FALSE)</f>
        <v>Begona Soto</v>
      </c>
      <c r="AA1733" s="15" t="str">
        <f>VLOOKUP(E1733,'ZOHO Export'!$H:$W,16,FALSE)</f>
        <v>Begona Soto</v>
      </c>
    </row>
    <row r="1734" spans="1:27" x14ac:dyDescent="0.3">
      <c r="A1734" s="13" t="s">
        <v>3190</v>
      </c>
      <c r="B1734" s="13" t="s">
        <v>13760</v>
      </c>
      <c r="C1734" s="13"/>
      <c r="D1734" s="13" t="s">
        <v>11907</v>
      </c>
      <c r="E1734" s="13" t="s">
        <v>13519</v>
      </c>
      <c r="F1734" s="13"/>
      <c r="G1734" s="13" t="s">
        <v>13761</v>
      </c>
      <c r="H1734" s="13" t="s">
        <v>29</v>
      </c>
      <c r="I1734" s="14">
        <v>43754</v>
      </c>
      <c r="J1734" s="14">
        <v>43830</v>
      </c>
      <c r="K1734" s="14">
        <v>43754</v>
      </c>
      <c r="L1734" s="13">
        <v>3366</v>
      </c>
      <c r="M1734" s="13" t="s">
        <v>11722</v>
      </c>
      <c r="N1734" s="13">
        <v>0</v>
      </c>
      <c r="O1734" s="13">
        <v>0</v>
      </c>
      <c r="P1734" s="13" t="s">
        <v>122</v>
      </c>
      <c r="Q1734" s="13"/>
      <c r="R1734" s="13" t="s">
        <v>104</v>
      </c>
      <c r="S1734" s="13" t="s">
        <v>13762</v>
      </c>
      <c r="T1734" s="13" t="s">
        <v>58</v>
      </c>
      <c r="U1734" s="13"/>
      <c r="V1734" s="13" t="s">
        <v>13763</v>
      </c>
      <c r="W1734" s="13"/>
      <c r="X1734" s="13">
        <v>3366</v>
      </c>
      <c r="Y1734" s="13"/>
      <c r="Z1734" s="15" t="e">
        <f>VLOOKUP(D1734,'ZOHO Export'!$H:$W,16,FALSE)</f>
        <v>#N/A</v>
      </c>
      <c r="AA1734" s="15" t="e">
        <f>VLOOKUP(E1734,'ZOHO Export'!$H:$W,16,FALSE)</f>
        <v>#N/A</v>
      </c>
    </row>
    <row r="1735" spans="1:27" x14ac:dyDescent="0.3">
      <c r="A1735" s="13" t="s">
        <v>3193</v>
      </c>
      <c r="B1735" s="13" t="s">
        <v>6426</v>
      </c>
      <c r="C1735" s="13"/>
      <c r="D1735" s="13" t="s">
        <v>11671</v>
      </c>
      <c r="E1735" s="13" t="s">
        <v>11671</v>
      </c>
      <c r="F1735" s="13" t="s">
        <v>13206</v>
      </c>
      <c r="G1735" s="13" t="s">
        <v>3194</v>
      </c>
      <c r="H1735" s="13" t="s">
        <v>29</v>
      </c>
      <c r="I1735" s="14">
        <v>43754</v>
      </c>
      <c r="J1735" s="14">
        <v>43864</v>
      </c>
      <c r="K1735" s="14">
        <v>43754</v>
      </c>
      <c r="L1735" s="13">
        <v>69529.5</v>
      </c>
      <c r="M1735" s="13" t="s">
        <v>13403</v>
      </c>
      <c r="N1735" s="13">
        <v>0</v>
      </c>
      <c r="O1735" s="13">
        <v>0</v>
      </c>
      <c r="P1735" s="13" t="s">
        <v>122</v>
      </c>
      <c r="Q1735" s="13"/>
      <c r="R1735" s="13" t="s">
        <v>75</v>
      </c>
      <c r="S1735" s="13" t="s">
        <v>13764</v>
      </c>
      <c r="T1735" s="13" t="s">
        <v>38</v>
      </c>
      <c r="U1735" s="13"/>
      <c r="V1735" s="13" t="s">
        <v>13765</v>
      </c>
      <c r="W1735" s="13"/>
      <c r="X1735" s="13">
        <v>69529.5</v>
      </c>
      <c r="Y1735" s="13" t="s">
        <v>13766</v>
      </c>
      <c r="Z1735" s="15" t="str">
        <f>VLOOKUP(D1735,'ZOHO Export'!$H:$W,16,FALSE)</f>
        <v>Yves Debaisieux</v>
      </c>
      <c r="AA1735" s="15" t="str">
        <f>VLOOKUP(E1735,'ZOHO Export'!$H:$W,16,FALSE)</f>
        <v>Yves Debaisieux</v>
      </c>
    </row>
    <row r="1736" spans="1:27" x14ac:dyDescent="0.3">
      <c r="A1736" s="13" t="s">
        <v>3196</v>
      </c>
      <c r="B1736" s="13" t="s">
        <v>13767</v>
      </c>
      <c r="C1736" s="13"/>
      <c r="D1736" s="13" t="s">
        <v>11697</v>
      </c>
      <c r="E1736" s="13" t="s">
        <v>11722</v>
      </c>
      <c r="F1736" s="13"/>
      <c r="G1736" s="13" t="s">
        <v>2260</v>
      </c>
      <c r="H1736" s="13" t="s">
        <v>29</v>
      </c>
      <c r="I1736" s="14">
        <v>43754</v>
      </c>
      <c r="J1736" s="14">
        <v>43795</v>
      </c>
      <c r="K1736" s="14">
        <v>43754</v>
      </c>
      <c r="L1736" s="13">
        <v>8190</v>
      </c>
      <c r="M1736" s="13" t="s">
        <v>11697</v>
      </c>
      <c r="N1736" s="13">
        <v>0</v>
      </c>
      <c r="O1736" s="13">
        <v>0</v>
      </c>
      <c r="P1736" s="13" t="s">
        <v>122</v>
      </c>
      <c r="Q1736" s="13"/>
      <c r="R1736" s="13" t="s">
        <v>43</v>
      </c>
      <c r="S1736" s="13" t="s">
        <v>13679</v>
      </c>
      <c r="T1736" s="13" t="s">
        <v>53</v>
      </c>
      <c r="U1736" s="13"/>
      <c r="V1736" s="13" t="s">
        <v>13768</v>
      </c>
      <c r="W1736" s="13"/>
      <c r="X1736" s="13">
        <v>8190</v>
      </c>
      <c r="Y1736" s="13"/>
      <c r="Z1736" s="15" t="str">
        <f>VLOOKUP(D1736,'ZOHO Export'!$H:$W,16,FALSE)</f>
        <v>Miguel Menéndez</v>
      </c>
      <c r="AA1736" s="15" t="str">
        <f>VLOOKUP(E1736,'ZOHO Export'!$H:$W,16,FALSE)</f>
        <v>Juan Juarez Quintana</v>
      </c>
    </row>
    <row r="1737" spans="1:27" x14ac:dyDescent="0.3">
      <c r="A1737" s="13" t="s">
        <v>3198</v>
      </c>
      <c r="B1737" s="13" t="s">
        <v>5577</v>
      </c>
      <c r="C1737" s="13"/>
      <c r="D1737" s="13" t="s">
        <v>12187</v>
      </c>
      <c r="E1737" s="13" t="s">
        <v>12187</v>
      </c>
      <c r="F1737" s="13" t="s">
        <v>13404</v>
      </c>
      <c r="G1737" s="13" t="s">
        <v>13769</v>
      </c>
      <c r="H1737" s="13" t="s">
        <v>29</v>
      </c>
      <c r="I1737" s="14">
        <v>43753</v>
      </c>
      <c r="J1737" s="14">
        <v>43983</v>
      </c>
      <c r="K1737" s="14">
        <v>43753</v>
      </c>
      <c r="L1737" s="13">
        <v>6624</v>
      </c>
      <c r="M1737" s="13" t="s">
        <v>12187</v>
      </c>
      <c r="N1737" s="13">
        <v>0</v>
      </c>
      <c r="O1737" s="13">
        <v>0</v>
      </c>
      <c r="P1737" s="13" t="s">
        <v>122</v>
      </c>
      <c r="Q1737" s="13"/>
      <c r="R1737" s="13" t="s">
        <v>36</v>
      </c>
      <c r="S1737" s="13" t="s">
        <v>11991</v>
      </c>
      <c r="T1737" s="13" t="s">
        <v>38</v>
      </c>
      <c r="U1737" s="13"/>
      <c r="V1737" s="13" t="s">
        <v>13770</v>
      </c>
      <c r="W1737" s="13">
        <v>0</v>
      </c>
      <c r="X1737" s="13">
        <v>6624</v>
      </c>
      <c r="Y1737" s="13"/>
      <c r="Z1737" s="15" t="str">
        <f>VLOOKUP(D1737,'ZOHO Export'!$H:$W,16,FALSE)</f>
        <v>Jurgen Van Kerrebroeck</v>
      </c>
      <c r="AA1737" s="15" t="str">
        <f>VLOOKUP(E1737,'ZOHO Export'!$H:$W,16,FALSE)</f>
        <v>Jurgen Van Kerrebroeck</v>
      </c>
    </row>
    <row r="1738" spans="1:27" x14ac:dyDescent="0.3">
      <c r="A1738" s="13" t="s">
        <v>3201</v>
      </c>
      <c r="B1738" s="13" t="s">
        <v>13771</v>
      </c>
      <c r="C1738" s="13"/>
      <c r="D1738" s="13" t="s">
        <v>11818</v>
      </c>
      <c r="E1738" s="13" t="s">
        <v>11906</v>
      </c>
      <c r="F1738" s="13" t="s">
        <v>13206</v>
      </c>
      <c r="G1738" s="13" t="s">
        <v>51</v>
      </c>
      <c r="H1738" s="13" t="s">
        <v>29</v>
      </c>
      <c r="I1738" s="14">
        <v>43752</v>
      </c>
      <c r="J1738" s="14">
        <v>43951</v>
      </c>
      <c r="K1738" s="14">
        <v>43880</v>
      </c>
      <c r="L1738" s="13">
        <v>4934.88</v>
      </c>
      <c r="M1738" s="13" t="s">
        <v>11906</v>
      </c>
      <c r="N1738" s="13">
        <v>10</v>
      </c>
      <c r="O1738" s="13">
        <v>9</v>
      </c>
      <c r="P1738" s="13" t="s">
        <v>122</v>
      </c>
      <c r="Q1738" s="13"/>
      <c r="R1738" s="13" t="s">
        <v>36</v>
      </c>
      <c r="S1738" s="13" t="s">
        <v>13772</v>
      </c>
      <c r="T1738" s="13" t="s">
        <v>53</v>
      </c>
      <c r="U1738" s="13" t="s">
        <v>53</v>
      </c>
      <c r="V1738" s="13" t="s">
        <v>9090</v>
      </c>
      <c r="W1738" s="13">
        <v>300000000</v>
      </c>
      <c r="X1738" s="13">
        <v>2743462.85</v>
      </c>
      <c r="Y1738" s="13"/>
      <c r="Z1738" s="15" t="str">
        <f>VLOOKUP(D1738,'ZOHO Export'!$H:$W,16,FALSE)</f>
        <v>Marcos Delgado Lopez</v>
      </c>
      <c r="AA1738" s="15" t="str">
        <f>VLOOKUP(E1738,'ZOHO Export'!$H:$W,16,FALSE)</f>
        <v>Juan Sanchez Chatar</v>
      </c>
    </row>
    <row r="1739" spans="1:27" x14ac:dyDescent="0.3">
      <c r="A1739" s="13" t="s">
        <v>3203</v>
      </c>
      <c r="B1739" s="13" t="s">
        <v>6429</v>
      </c>
      <c r="C1739" s="13"/>
      <c r="D1739" s="13" t="s">
        <v>11751</v>
      </c>
      <c r="E1739" s="13" t="s">
        <v>13676</v>
      </c>
      <c r="F1739" s="13" t="s">
        <v>13404</v>
      </c>
      <c r="G1739" s="13" t="s">
        <v>3101</v>
      </c>
      <c r="H1739" s="13" t="s">
        <v>59</v>
      </c>
      <c r="I1739" s="14">
        <v>43749</v>
      </c>
      <c r="J1739" s="14">
        <v>43838</v>
      </c>
      <c r="K1739" s="14">
        <v>43770</v>
      </c>
      <c r="L1739" s="13">
        <v>12060</v>
      </c>
      <c r="M1739" s="13" t="s">
        <v>11751</v>
      </c>
      <c r="N1739" s="13">
        <v>2</v>
      </c>
      <c r="O1739" s="13">
        <v>2</v>
      </c>
      <c r="P1739" s="13" t="s">
        <v>122</v>
      </c>
      <c r="Q1739" s="13"/>
      <c r="R1739" s="13" t="s">
        <v>36</v>
      </c>
      <c r="S1739" s="13" t="s">
        <v>13773</v>
      </c>
      <c r="T1739" s="13" t="s">
        <v>38</v>
      </c>
      <c r="U1739" s="13"/>
      <c r="V1739" s="13" t="s">
        <v>13774</v>
      </c>
      <c r="W1739" s="13">
        <v>30000000</v>
      </c>
      <c r="X1739" s="13">
        <v>114862.85</v>
      </c>
      <c r="Y1739" s="13" t="s">
        <v>13775</v>
      </c>
      <c r="Z1739" s="15" t="str">
        <f>VLOOKUP(D1739,'ZOHO Export'!$H:$W,16,FALSE)</f>
        <v>Sunny Yip</v>
      </c>
      <c r="AA1739" s="15" t="e">
        <f>VLOOKUP(E1739,'ZOHO Export'!$H:$W,16,FALSE)</f>
        <v>#N/A</v>
      </c>
    </row>
    <row r="1740" spans="1:27" x14ac:dyDescent="0.3">
      <c r="A1740" s="13" t="s">
        <v>3205</v>
      </c>
      <c r="B1740" s="13" t="s">
        <v>13776</v>
      </c>
      <c r="C1740" s="13"/>
      <c r="D1740" s="13" t="s">
        <v>12978</v>
      </c>
      <c r="E1740" s="13" t="s">
        <v>13038</v>
      </c>
      <c r="F1740" s="13" t="s">
        <v>13236</v>
      </c>
      <c r="G1740" s="13" t="s">
        <v>2759</v>
      </c>
      <c r="H1740" s="13" t="s">
        <v>59</v>
      </c>
      <c r="I1740" s="14">
        <v>43748</v>
      </c>
      <c r="J1740" s="14">
        <v>44074</v>
      </c>
      <c r="K1740" s="14">
        <v>43748</v>
      </c>
      <c r="L1740" s="13">
        <v>28430.61</v>
      </c>
      <c r="M1740" s="13" t="s">
        <v>13777</v>
      </c>
      <c r="N1740" s="13">
        <v>0</v>
      </c>
      <c r="O1740" s="13">
        <v>0</v>
      </c>
      <c r="P1740" s="13" t="s">
        <v>122</v>
      </c>
      <c r="Q1740" s="13"/>
      <c r="R1740" s="13" t="s">
        <v>36</v>
      </c>
      <c r="S1740" s="13" t="s">
        <v>13778</v>
      </c>
      <c r="T1740" s="13" t="s">
        <v>178</v>
      </c>
      <c r="U1740" s="13"/>
      <c r="V1740" s="13" t="s">
        <v>9091</v>
      </c>
      <c r="W1740" s="13">
        <v>0</v>
      </c>
      <c r="X1740" s="13">
        <v>28430.61</v>
      </c>
      <c r="Y1740" s="13"/>
      <c r="Z1740" s="15" t="e">
        <f>VLOOKUP(D1740,'ZOHO Export'!$H:$W,16,FALSE)</f>
        <v>#N/A</v>
      </c>
      <c r="AA1740" s="15" t="e">
        <f>VLOOKUP(E1740,'ZOHO Export'!$H:$W,16,FALSE)</f>
        <v>#N/A</v>
      </c>
    </row>
    <row r="1741" spans="1:27" x14ac:dyDescent="0.3">
      <c r="A1741" s="13" t="s">
        <v>3207</v>
      </c>
      <c r="B1741" s="13" t="s">
        <v>13779</v>
      </c>
      <c r="C1741" s="13"/>
      <c r="D1741" s="13" t="s">
        <v>13145</v>
      </c>
      <c r="E1741" s="13" t="s">
        <v>11693</v>
      </c>
      <c r="F1741" s="13"/>
      <c r="G1741" s="13" t="s">
        <v>2176</v>
      </c>
      <c r="H1741" s="13" t="s">
        <v>59</v>
      </c>
      <c r="I1741" s="14">
        <v>43746</v>
      </c>
      <c r="J1741" s="14">
        <v>44651</v>
      </c>
      <c r="K1741" s="14">
        <v>43746</v>
      </c>
      <c r="L1741" s="13">
        <v>57410</v>
      </c>
      <c r="M1741" s="13" t="s">
        <v>13496</v>
      </c>
      <c r="N1741" s="13">
        <v>0</v>
      </c>
      <c r="O1741" s="13">
        <v>0</v>
      </c>
      <c r="P1741" s="13" t="s">
        <v>122</v>
      </c>
      <c r="Q1741" s="13"/>
      <c r="R1741" s="13" t="s">
        <v>25</v>
      </c>
      <c r="S1741" s="13" t="s">
        <v>13780</v>
      </c>
      <c r="T1741" s="13" t="s">
        <v>64</v>
      </c>
      <c r="U1741" s="13"/>
      <c r="V1741" s="13" t="s">
        <v>13781</v>
      </c>
      <c r="W1741" s="13">
        <v>0.1</v>
      </c>
      <c r="X1741" s="13">
        <v>57410</v>
      </c>
      <c r="Y1741" s="13"/>
      <c r="Z1741" s="15" t="e">
        <f>VLOOKUP(D1741,'ZOHO Export'!$H:$W,16,FALSE)</f>
        <v>#N/A</v>
      </c>
      <c r="AA1741" s="15" t="str">
        <f>VLOOKUP(E1741,'ZOHO Export'!$H:$W,16,FALSE)</f>
        <v>Peter Holvoet</v>
      </c>
    </row>
    <row r="1742" spans="1:27" x14ac:dyDescent="0.3">
      <c r="A1742" s="13" t="s">
        <v>3209</v>
      </c>
      <c r="B1742" s="13" t="s">
        <v>6432</v>
      </c>
      <c r="C1742" s="13"/>
      <c r="D1742" s="13" t="s">
        <v>11652</v>
      </c>
      <c r="E1742" s="13" t="s">
        <v>11652</v>
      </c>
      <c r="F1742" s="13"/>
      <c r="G1742" s="13" t="s">
        <v>1791</v>
      </c>
      <c r="H1742" s="13" t="s">
        <v>29</v>
      </c>
      <c r="I1742" s="14">
        <v>43745</v>
      </c>
      <c r="J1742" s="14">
        <v>43768</v>
      </c>
      <c r="K1742" s="14">
        <v>43745</v>
      </c>
      <c r="L1742" s="13">
        <v>172878.43</v>
      </c>
      <c r="M1742" s="13" t="s">
        <v>11652</v>
      </c>
      <c r="N1742" s="13">
        <v>0</v>
      </c>
      <c r="O1742" s="13">
        <v>0</v>
      </c>
      <c r="P1742" s="13" t="s">
        <v>122</v>
      </c>
      <c r="Q1742" s="13"/>
      <c r="R1742" s="13" t="s">
        <v>36</v>
      </c>
      <c r="S1742" s="13" t="s">
        <v>11945</v>
      </c>
      <c r="T1742" s="13" t="s">
        <v>84</v>
      </c>
      <c r="U1742" s="13"/>
      <c r="V1742" s="13" t="s">
        <v>13782</v>
      </c>
      <c r="W1742" s="13"/>
      <c r="X1742" s="13">
        <v>172878.43</v>
      </c>
      <c r="Y1742" s="13"/>
      <c r="Z1742" s="15" t="str">
        <f>VLOOKUP(D1742,'ZOHO Export'!$H:$W,16,FALSE)</f>
        <v>Karel De Swert</v>
      </c>
      <c r="AA1742" s="15" t="str">
        <f>VLOOKUP(E1742,'ZOHO Export'!$H:$W,16,FALSE)</f>
        <v>Karel De Swert</v>
      </c>
    </row>
    <row r="1743" spans="1:27" x14ac:dyDescent="0.3">
      <c r="A1743" s="13" t="s">
        <v>3210</v>
      </c>
      <c r="B1743" s="13" t="s">
        <v>6433</v>
      </c>
      <c r="C1743" s="13"/>
      <c r="D1743" s="13" t="s">
        <v>12411</v>
      </c>
      <c r="E1743" s="13" t="s">
        <v>11960</v>
      </c>
      <c r="F1743" s="13" t="s">
        <v>13206</v>
      </c>
      <c r="G1743" s="13" t="s">
        <v>895</v>
      </c>
      <c r="H1743" s="13" t="s">
        <v>29</v>
      </c>
      <c r="I1743" s="14">
        <v>43744</v>
      </c>
      <c r="J1743" s="14">
        <v>43819</v>
      </c>
      <c r="K1743" s="14">
        <v>43744</v>
      </c>
      <c r="L1743" s="13">
        <v>11500.04</v>
      </c>
      <c r="M1743" s="13" t="s">
        <v>12411</v>
      </c>
      <c r="N1743" s="13">
        <v>0</v>
      </c>
      <c r="O1743" s="13">
        <v>0</v>
      </c>
      <c r="P1743" s="13" t="s">
        <v>122</v>
      </c>
      <c r="Q1743" s="13"/>
      <c r="R1743" s="13" t="s">
        <v>25</v>
      </c>
      <c r="S1743" s="13" t="s">
        <v>13783</v>
      </c>
      <c r="T1743" s="13" t="s">
        <v>38</v>
      </c>
      <c r="U1743" s="13"/>
      <c r="V1743" s="13" t="s">
        <v>13784</v>
      </c>
      <c r="W1743" s="13"/>
      <c r="X1743" s="13">
        <v>11500.04</v>
      </c>
      <c r="Y1743" s="13"/>
      <c r="Z1743" s="15" t="str">
        <f>VLOOKUP(D1743,'ZOHO Export'!$H:$W,16,FALSE)</f>
        <v>Patrick Rosias</v>
      </c>
      <c r="AA1743" s="15" t="str">
        <f>VLOOKUP(E1743,'ZOHO Export'!$H:$W,16,FALSE)</f>
        <v>Sébastien Lerson</v>
      </c>
    </row>
    <row r="1744" spans="1:27" x14ac:dyDescent="0.3">
      <c r="A1744" s="13" t="s">
        <v>3211</v>
      </c>
      <c r="B1744" s="13" t="s">
        <v>6434</v>
      </c>
      <c r="C1744" s="13"/>
      <c r="D1744" s="13" t="s">
        <v>13785</v>
      </c>
      <c r="E1744" s="13" t="s">
        <v>13008</v>
      </c>
      <c r="F1744" s="13" t="s">
        <v>11723</v>
      </c>
      <c r="G1744" s="13" t="s">
        <v>334</v>
      </c>
      <c r="H1744" s="13" t="s">
        <v>59</v>
      </c>
      <c r="I1744" s="14">
        <v>43742</v>
      </c>
      <c r="J1744" s="14">
        <v>43789</v>
      </c>
      <c r="K1744" s="14">
        <v>43742</v>
      </c>
      <c r="L1744" s="13">
        <v>0</v>
      </c>
      <c r="M1744" s="13" t="s">
        <v>13008</v>
      </c>
      <c r="N1744" s="13">
        <v>1</v>
      </c>
      <c r="O1744" s="13">
        <v>0</v>
      </c>
      <c r="P1744" s="13" t="s">
        <v>122</v>
      </c>
      <c r="Q1744" s="13"/>
      <c r="R1744" s="13" t="s">
        <v>82</v>
      </c>
      <c r="S1744" s="13" t="s">
        <v>11991</v>
      </c>
      <c r="T1744" s="13" t="s">
        <v>38</v>
      </c>
      <c r="U1744" s="13"/>
      <c r="V1744" s="13" t="s">
        <v>13786</v>
      </c>
      <c r="W1744" s="13"/>
      <c r="X1744" s="13">
        <v>53185.5</v>
      </c>
      <c r="Y1744" s="13"/>
      <c r="Z1744" s="15" t="e">
        <f>VLOOKUP(D1744,'ZOHO Export'!$H:$W,16,FALSE)</f>
        <v>#N/A</v>
      </c>
      <c r="AA1744" s="15" t="e">
        <f>VLOOKUP(E1744,'ZOHO Export'!$H:$W,16,FALSE)</f>
        <v>#N/A</v>
      </c>
    </row>
    <row r="1745" spans="1:27" x14ac:dyDescent="0.3">
      <c r="A1745" s="13" t="s">
        <v>3213</v>
      </c>
      <c r="B1745" s="13" t="s">
        <v>6435</v>
      </c>
      <c r="C1745" s="13"/>
      <c r="D1745" s="13" t="s">
        <v>12344</v>
      </c>
      <c r="E1745" s="13" t="s">
        <v>11818</v>
      </c>
      <c r="F1745" s="13"/>
      <c r="G1745" s="13" t="s">
        <v>2117</v>
      </c>
      <c r="H1745" s="13" t="s">
        <v>59</v>
      </c>
      <c r="I1745" s="14">
        <v>43740</v>
      </c>
      <c r="J1745" s="14">
        <v>44200</v>
      </c>
      <c r="K1745" s="14">
        <v>43740</v>
      </c>
      <c r="L1745" s="13">
        <v>132570</v>
      </c>
      <c r="M1745" s="13" t="s">
        <v>11818</v>
      </c>
      <c r="N1745" s="13">
        <v>0</v>
      </c>
      <c r="O1745" s="13">
        <v>0</v>
      </c>
      <c r="P1745" s="13" t="s">
        <v>122</v>
      </c>
      <c r="Q1745" s="13"/>
      <c r="R1745" s="13" t="s">
        <v>82</v>
      </c>
      <c r="S1745" s="13" t="s">
        <v>13787</v>
      </c>
      <c r="T1745" s="13" t="s">
        <v>64</v>
      </c>
      <c r="U1745" s="13"/>
      <c r="V1745" s="13" t="s">
        <v>13788</v>
      </c>
      <c r="W1745" s="13">
        <v>0</v>
      </c>
      <c r="X1745" s="13">
        <v>132570</v>
      </c>
      <c r="Y1745" s="13"/>
      <c r="Z1745" s="15" t="str">
        <f>VLOOKUP(D1745,'ZOHO Export'!$H:$W,16,FALSE)</f>
        <v>Ahmed Elaidi</v>
      </c>
      <c r="AA1745" s="15" t="str">
        <f>VLOOKUP(E1745,'ZOHO Export'!$H:$W,16,FALSE)</f>
        <v>Marcos Delgado Lopez</v>
      </c>
    </row>
    <row r="1746" spans="1:27" x14ac:dyDescent="0.3">
      <c r="A1746" s="13" t="s">
        <v>3215</v>
      </c>
      <c r="B1746" s="13" t="s">
        <v>6436</v>
      </c>
      <c r="C1746" s="13"/>
      <c r="D1746" s="13" t="s">
        <v>11947</v>
      </c>
      <c r="E1746" s="13" t="s">
        <v>11762</v>
      </c>
      <c r="F1746" s="13" t="s">
        <v>13558</v>
      </c>
      <c r="G1746" s="13" t="s">
        <v>1151</v>
      </c>
      <c r="H1746" s="13" t="s">
        <v>29</v>
      </c>
      <c r="I1746" s="14">
        <v>43725</v>
      </c>
      <c r="J1746" s="14">
        <v>43836</v>
      </c>
      <c r="K1746" s="14">
        <v>43725</v>
      </c>
      <c r="L1746" s="13">
        <v>19775</v>
      </c>
      <c r="M1746" s="13" t="s">
        <v>11764</v>
      </c>
      <c r="N1746" s="13">
        <v>0</v>
      </c>
      <c r="O1746" s="13">
        <v>0</v>
      </c>
      <c r="P1746" s="13" t="s">
        <v>122</v>
      </c>
      <c r="Q1746" s="13"/>
      <c r="R1746" s="13" t="s">
        <v>43</v>
      </c>
      <c r="S1746" s="13" t="s">
        <v>12942</v>
      </c>
      <c r="T1746" s="13" t="s">
        <v>89</v>
      </c>
      <c r="U1746" s="13"/>
      <c r="V1746" s="13" t="s">
        <v>13789</v>
      </c>
      <c r="W1746" s="13"/>
      <c r="X1746" s="13">
        <v>19775</v>
      </c>
      <c r="Y1746" s="13"/>
      <c r="Z1746" s="15" t="str">
        <f>VLOOKUP(D1746,'ZOHO Export'!$H:$W,16,FALSE)</f>
        <v>Julia Velitchkova</v>
      </c>
      <c r="AA1746" s="15" t="str">
        <f>VLOOKUP(E1746,'ZOHO Export'!$H:$W,16,FALSE)</f>
        <v>Boris Krastev</v>
      </c>
    </row>
    <row r="1747" spans="1:27" x14ac:dyDescent="0.3">
      <c r="A1747" s="13" t="s">
        <v>3216</v>
      </c>
      <c r="B1747" s="13" t="s">
        <v>6437</v>
      </c>
      <c r="C1747" s="13"/>
      <c r="D1747" s="13" t="s">
        <v>13790</v>
      </c>
      <c r="E1747" s="13" t="s">
        <v>11818</v>
      </c>
      <c r="F1747" s="13" t="s">
        <v>13404</v>
      </c>
      <c r="G1747" s="13" t="s">
        <v>3217</v>
      </c>
      <c r="H1747" s="13" t="s">
        <v>59</v>
      </c>
      <c r="I1747" s="14">
        <v>43705</v>
      </c>
      <c r="J1747" s="14">
        <v>43749</v>
      </c>
      <c r="K1747" s="14">
        <v>43705</v>
      </c>
      <c r="L1747" s="13">
        <v>25020</v>
      </c>
      <c r="M1747" s="13" t="s">
        <v>11818</v>
      </c>
      <c r="N1747" s="13">
        <v>0</v>
      </c>
      <c r="O1747" s="13">
        <v>0</v>
      </c>
      <c r="P1747" s="13" t="s">
        <v>122</v>
      </c>
      <c r="Q1747" s="13"/>
      <c r="R1747" s="13" t="s">
        <v>75</v>
      </c>
      <c r="S1747" s="13" t="s">
        <v>13791</v>
      </c>
      <c r="T1747" s="13" t="s">
        <v>38</v>
      </c>
      <c r="U1747" s="13"/>
      <c r="V1747" s="13" t="s">
        <v>13792</v>
      </c>
      <c r="W1747" s="13"/>
      <c r="X1747" s="13">
        <v>25020</v>
      </c>
      <c r="Y1747" s="13"/>
      <c r="Z1747" s="15" t="e">
        <f>VLOOKUP(D1747,'ZOHO Export'!$H:$W,16,FALSE)</f>
        <v>#N/A</v>
      </c>
      <c r="AA1747" s="15" t="str">
        <f>VLOOKUP(E1747,'ZOHO Export'!$H:$W,16,FALSE)</f>
        <v>Marcos Delgado Lopez</v>
      </c>
    </row>
    <row r="1748" spans="1:27" x14ac:dyDescent="0.3">
      <c r="A1748" s="13" t="s">
        <v>3219</v>
      </c>
      <c r="B1748" s="13" t="s">
        <v>6438</v>
      </c>
      <c r="C1748" s="13"/>
      <c r="D1748" s="13" t="s">
        <v>11764</v>
      </c>
      <c r="E1748" s="13" t="s">
        <v>11762</v>
      </c>
      <c r="F1748" s="13" t="s">
        <v>13558</v>
      </c>
      <c r="G1748" s="13" t="s">
        <v>3220</v>
      </c>
      <c r="H1748" s="13" t="s">
        <v>29</v>
      </c>
      <c r="I1748" s="14">
        <v>43704</v>
      </c>
      <c r="J1748" s="14">
        <v>43936</v>
      </c>
      <c r="K1748" s="14">
        <v>43704</v>
      </c>
      <c r="L1748" s="13">
        <v>40400</v>
      </c>
      <c r="M1748" s="13" t="s">
        <v>13558</v>
      </c>
      <c r="N1748" s="13">
        <v>0</v>
      </c>
      <c r="O1748" s="13">
        <v>0</v>
      </c>
      <c r="P1748" s="13" t="s">
        <v>122</v>
      </c>
      <c r="Q1748" s="13"/>
      <c r="R1748" s="13" t="s">
        <v>36</v>
      </c>
      <c r="S1748" s="13" t="s">
        <v>13793</v>
      </c>
      <c r="T1748" s="13" t="s">
        <v>89</v>
      </c>
      <c r="U1748" s="13"/>
      <c r="V1748" s="13" t="s">
        <v>13794</v>
      </c>
      <c r="W1748" s="13"/>
      <c r="X1748" s="13">
        <v>40400</v>
      </c>
      <c r="Y1748" s="13"/>
      <c r="Z1748" s="15" t="str">
        <f>VLOOKUP(D1748,'ZOHO Export'!$H:$W,16,FALSE)</f>
        <v>Dobri Gatev</v>
      </c>
      <c r="AA1748" s="15" t="str">
        <f>VLOOKUP(E1748,'ZOHO Export'!$H:$W,16,FALSE)</f>
        <v>Boris Krastev</v>
      </c>
    </row>
    <row r="1749" spans="1:27" x14ac:dyDescent="0.3">
      <c r="A1749" s="13" t="s">
        <v>3222</v>
      </c>
      <c r="B1749" s="13" t="s">
        <v>6439</v>
      </c>
      <c r="C1749" s="13"/>
      <c r="D1749" s="13" t="s">
        <v>12601</v>
      </c>
      <c r="E1749" s="13" t="s">
        <v>13277</v>
      </c>
      <c r="F1749" s="13" t="s">
        <v>13795</v>
      </c>
      <c r="G1749" s="13" t="s">
        <v>616</v>
      </c>
      <c r="H1749" s="13" t="s">
        <v>29</v>
      </c>
      <c r="I1749" s="14">
        <v>43703</v>
      </c>
      <c r="J1749" s="14">
        <v>43930</v>
      </c>
      <c r="K1749" s="14">
        <v>43703</v>
      </c>
      <c r="L1749" s="13">
        <v>1480000</v>
      </c>
      <c r="M1749" s="13" t="s">
        <v>11785</v>
      </c>
      <c r="N1749" s="13">
        <v>1</v>
      </c>
      <c r="O1749" s="13">
        <v>0</v>
      </c>
      <c r="P1749" s="13" t="s">
        <v>122</v>
      </c>
      <c r="Q1749" s="13"/>
      <c r="R1749" s="13" t="s">
        <v>36</v>
      </c>
      <c r="S1749" s="13" t="s">
        <v>13796</v>
      </c>
      <c r="T1749" s="13" t="s">
        <v>53</v>
      </c>
      <c r="U1749" s="13"/>
      <c r="V1749" s="13" t="s">
        <v>13797</v>
      </c>
      <c r="W1749" s="13">
        <v>1</v>
      </c>
      <c r="X1749" s="13">
        <v>1480000</v>
      </c>
      <c r="Y1749" s="13"/>
      <c r="Z1749" s="15" t="e">
        <f>VLOOKUP(D1749,'ZOHO Export'!$H:$W,16,FALSE)</f>
        <v>#N/A</v>
      </c>
      <c r="AA1749" s="15" t="e">
        <f>VLOOKUP(E1749,'ZOHO Export'!$H:$W,16,FALSE)</f>
        <v>#N/A</v>
      </c>
    </row>
    <row r="1750" spans="1:27" x14ac:dyDescent="0.3">
      <c r="A1750" s="13" t="s">
        <v>3225</v>
      </c>
      <c r="B1750" s="13" t="s">
        <v>13798</v>
      </c>
      <c r="C1750" s="13" t="s">
        <v>13799</v>
      </c>
      <c r="D1750" s="13" t="s">
        <v>13800</v>
      </c>
      <c r="E1750" s="13" t="s">
        <v>11723</v>
      </c>
      <c r="F1750" s="13" t="s">
        <v>11723</v>
      </c>
      <c r="G1750" s="13" t="s">
        <v>2948</v>
      </c>
      <c r="H1750" s="13" t="s">
        <v>29</v>
      </c>
      <c r="I1750" s="14">
        <v>43703</v>
      </c>
      <c r="J1750" s="14">
        <v>45199</v>
      </c>
      <c r="K1750" s="14">
        <v>45205</v>
      </c>
      <c r="L1750" s="13">
        <v>2075.02</v>
      </c>
      <c r="M1750" s="13" t="s">
        <v>11693</v>
      </c>
      <c r="N1750" s="13">
        <v>15</v>
      </c>
      <c r="O1750" s="13">
        <v>19</v>
      </c>
      <c r="P1750" s="13" t="s">
        <v>122</v>
      </c>
      <c r="Q1750" s="13"/>
      <c r="R1750" s="13" t="s">
        <v>25</v>
      </c>
      <c r="S1750" s="13" t="s">
        <v>13801</v>
      </c>
      <c r="T1750" s="13" t="s">
        <v>38</v>
      </c>
      <c r="U1750" s="13" t="s">
        <v>12071</v>
      </c>
      <c r="V1750" s="13" t="s">
        <v>13802</v>
      </c>
      <c r="W1750" s="13">
        <v>0.65</v>
      </c>
      <c r="X1750" s="13">
        <v>382740.14</v>
      </c>
      <c r="Y1750" s="13"/>
      <c r="Z1750" s="15" t="str">
        <f>VLOOKUP(D1750,'ZOHO Export'!$H:$W,16,FALSE)</f>
        <v>Olivier Duez</v>
      </c>
      <c r="AA1750" s="15" t="str">
        <f>VLOOKUP(E1750,'ZOHO Export'!$H:$W,16,FALSE)</f>
        <v>Delphine Myllecan</v>
      </c>
    </row>
    <row r="1751" spans="1:27" x14ac:dyDescent="0.3">
      <c r="A1751" s="13" t="s">
        <v>3228</v>
      </c>
      <c r="B1751" s="13" t="s">
        <v>6441</v>
      </c>
      <c r="C1751" s="13"/>
      <c r="D1751" s="13" t="s">
        <v>11707</v>
      </c>
      <c r="E1751" s="13" t="s">
        <v>13008</v>
      </c>
      <c r="F1751" s="13" t="s">
        <v>11723</v>
      </c>
      <c r="G1751" s="13" t="s">
        <v>334</v>
      </c>
      <c r="H1751" s="13" t="s">
        <v>59</v>
      </c>
      <c r="I1751" s="14">
        <v>43698</v>
      </c>
      <c r="J1751" s="14">
        <v>43782</v>
      </c>
      <c r="K1751" s="14">
        <v>43698</v>
      </c>
      <c r="L1751" s="13">
        <v>1925</v>
      </c>
      <c r="M1751" s="13" t="s">
        <v>13008</v>
      </c>
      <c r="N1751" s="13">
        <v>0</v>
      </c>
      <c r="O1751" s="13">
        <v>0</v>
      </c>
      <c r="P1751" s="13" t="s">
        <v>122</v>
      </c>
      <c r="Q1751" s="13"/>
      <c r="R1751" s="13" t="s">
        <v>82</v>
      </c>
      <c r="S1751" s="13" t="s">
        <v>13803</v>
      </c>
      <c r="T1751" s="13" t="s">
        <v>38</v>
      </c>
      <c r="U1751" s="13"/>
      <c r="V1751" s="13" t="s">
        <v>13804</v>
      </c>
      <c r="W1751" s="13"/>
      <c r="X1751" s="13">
        <v>1925</v>
      </c>
      <c r="Y1751" s="13"/>
      <c r="Z1751" s="15" t="str">
        <f>VLOOKUP(D1751,'ZOHO Export'!$H:$W,16,FALSE)</f>
        <v>Guy Melis</v>
      </c>
      <c r="AA1751" s="15" t="e">
        <f>VLOOKUP(E1751,'ZOHO Export'!$H:$W,16,FALSE)</f>
        <v>#N/A</v>
      </c>
    </row>
    <row r="1752" spans="1:27" x14ac:dyDescent="0.3">
      <c r="A1752" s="13" t="s">
        <v>13805</v>
      </c>
      <c r="B1752" s="13" t="s">
        <v>13806</v>
      </c>
      <c r="C1752" s="13"/>
      <c r="D1752" s="13" t="s">
        <v>11671</v>
      </c>
      <c r="E1752" s="13" t="s">
        <v>11671</v>
      </c>
      <c r="F1752" s="13" t="s">
        <v>12377</v>
      </c>
      <c r="G1752" s="13" t="s">
        <v>2163</v>
      </c>
      <c r="H1752" s="13" t="s">
        <v>29</v>
      </c>
      <c r="I1752" s="14">
        <v>43693</v>
      </c>
      <c r="J1752" s="14">
        <v>43620</v>
      </c>
      <c r="K1752" s="14">
        <v>43693</v>
      </c>
      <c r="L1752" s="13">
        <v>5110</v>
      </c>
      <c r="M1752" s="13" t="s">
        <v>11671</v>
      </c>
      <c r="N1752" s="13">
        <v>0</v>
      </c>
      <c r="O1752" s="13">
        <v>0</v>
      </c>
      <c r="P1752" s="13" t="s">
        <v>122</v>
      </c>
      <c r="Q1752" s="13"/>
      <c r="R1752" s="13" t="s">
        <v>75</v>
      </c>
      <c r="S1752" s="13" t="s">
        <v>11653</v>
      </c>
      <c r="T1752" s="13" t="s">
        <v>38</v>
      </c>
      <c r="U1752" s="13"/>
      <c r="V1752" s="13" t="s">
        <v>13807</v>
      </c>
      <c r="W1752" s="13"/>
      <c r="X1752" s="13">
        <v>5110</v>
      </c>
      <c r="Y1752" s="13"/>
      <c r="Z1752" s="15" t="str">
        <f>VLOOKUP(D1752,'ZOHO Export'!$H:$W,16,FALSE)</f>
        <v>Yves Debaisieux</v>
      </c>
      <c r="AA1752" s="15" t="str">
        <f>VLOOKUP(E1752,'ZOHO Export'!$H:$W,16,FALSE)</f>
        <v>Yves Debaisieux</v>
      </c>
    </row>
    <row r="1753" spans="1:27" x14ac:dyDescent="0.3">
      <c r="A1753" s="13" t="s">
        <v>3230</v>
      </c>
      <c r="B1753" s="13" t="s">
        <v>6442</v>
      </c>
      <c r="C1753" s="13"/>
      <c r="D1753" s="13" t="s">
        <v>11773</v>
      </c>
      <c r="E1753" s="13" t="s">
        <v>11829</v>
      </c>
      <c r="F1753" s="13" t="s">
        <v>11723</v>
      </c>
      <c r="G1753" s="13" t="s">
        <v>334</v>
      </c>
      <c r="H1753" s="13" t="s">
        <v>59</v>
      </c>
      <c r="I1753" s="14">
        <v>43689</v>
      </c>
      <c r="J1753" s="14">
        <v>43890</v>
      </c>
      <c r="K1753" s="14">
        <v>43689</v>
      </c>
      <c r="L1753" s="13">
        <v>21420</v>
      </c>
      <c r="M1753" s="13" t="s">
        <v>11829</v>
      </c>
      <c r="N1753" s="13">
        <v>0</v>
      </c>
      <c r="O1753" s="13">
        <v>0</v>
      </c>
      <c r="P1753" s="13" t="s">
        <v>122</v>
      </c>
      <c r="Q1753" s="13"/>
      <c r="R1753" s="13" t="s">
        <v>82</v>
      </c>
      <c r="S1753" s="13" t="s">
        <v>12725</v>
      </c>
      <c r="T1753" s="13" t="s">
        <v>38</v>
      </c>
      <c r="U1753" s="13"/>
      <c r="V1753" s="13" t="s">
        <v>9092</v>
      </c>
      <c r="W1753" s="13"/>
      <c r="X1753" s="13">
        <v>21420</v>
      </c>
      <c r="Y1753" s="13"/>
      <c r="Z1753" s="15" t="str">
        <f>VLOOKUP(D1753,'ZOHO Export'!$H:$W,16,FALSE)</f>
        <v>Bram Puttemans</v>
      </c>
      <c r="AA1753" s="15" t="str">
        <f>VLOOKUP(E1753,'ZOHO Export'!$H:$W,16,FALSE)</f>
        <v>William Beyst</v>
      </c>
    </row>
    <row r="1754" spans="1:27" x14ac:dyDescent="0.3">
      <c r="A1754" s="13" t="s">
        <v>3232</v>
      </c>
      <c r="B1754" s="13" t="s">
        <v>6443</v>
      </c>
      <c r="C1754" s="13"/>
      <c r="D1754" s="13" t="s">
        <v>13808</v>
      </c>
      <c r="E1754" s="13" t="s">
        <v>13519</v>
      </c>
      <c r="F1754" s="13" t="s">
        <v>13809</v>
      </c>
      <c r="G1754" s="13"/>
      <c r="H1754" s="13" t="s">
        <v>29</v>
      </c>
      <c r="I1754" s="14">
        <v>43668</v>
      </c>
      <c r="J1754" s="14">
        <v>43830</v>
      </c>
      <c r="K1754" s="14">
        <v>43809</v>
      </c>
      <c r="L1754" s="13">
        <v>-61813.13</v>
      </c>
      <c r="M1754" s="13" t="s">
        <v>13519</v>
      </c>
      <c r="N1754" s="13">
        <v>2</v>
      </c>
      <c r="O1754" s="13">
        <v>2</v>
      </c>
      <c r="P1754" s="13" t="s">
        <v>122</v>
      </c>
      <c r="Q1754" s="13"/>
      <c r="R1754" s="13" t="s">
        <v>75</v>
      </c>
      <c r="S1754" s="13" t="s">
        <v>12004</v>
      </c>
      <c r="T1754" s="13" t="s">
        <v>58</v>
      </c>
      <c r="U1754" s="13"/>
      <c r="V1754" s="13" t="s">
        <v>13810</v>
      </c>
      <c r="W1754" s="13">
        <v>25000000</v>
      </c>
      <c r="X1754" s="13">
        <v>179394.86</v>
      </c>
      <c r="Y1754" s="13" t="s">
        <v>13811</v>
      </c>
      <c r="Z1754" s="15" t="e">
        <f>VLOOKUP(D1754,'ZOHO Export'!$H:$W,16,FALSE)</f>
        <v>#N/A</v>
      </c>
      <c r="AA1754" s="15" t="e">
        <f>VLOOKUP(E1754,'ZOHO Export'!$H:$W,16,FALSE)</f>
        <v>#N/A</v>
      </c>
    </row>
    <row r="1755" spans="1:27" x14ac:dyDescent="0.3">
      <c r="A1755" s="13" t="s">
        <v>3235</v>
      </c>
      <c r="B1755" s="13" t="s">
        <v>6444</v>
      </c>
      <c r="C1755" s="13"/>
      <c r="D1755" s="13" t="s">
        <v>11652</v>
      </c>
      <c r="E1755" s="13" t="s">
        <v>11652</v>
      </c>
      <c r="F1755" s="13"/>
      <c r="G1755" s="13" t="s">
        <v>3135</v>
      </c>
      <c r="H1755" s="13" t="s">
        <v>29</v>
      </c>
      <c r="I1755" s="14">
        <v>43683</v>
      </c>
      <c r="J1755" s="14">
        <v>43854</v>
      </c>
      <c r="K1755" s="14">
        <v>43683</v>
      </c>
      <c r="L1755" s="13">
        <v>3600</v>
      </c>
      <c r="M1755" s="13" t="s">
        <v>11652</v>
      </c>
      <c r="N1755" s="13">
        <v>0</v>
      </c>
      <c r="O1755" s="13">
        <v>0</v>
      </c>
      <c r="P1755" s="13" t="s">
        <v>122</v>
      </c>
      <c r="Q1755" s="13"/>
      <c r="R1755" s="13" t="s">
        <v>36</v>
      </c>
      <c r="S1755" s="13" t="s">
        <v>13693</v>
      </c>
      <c r="T1755" s="13" t="s">
        <v>84</v>
      </c>
      <c r="U1755" s="13"/>
      <c r="V1755" s="13" t="s">
        <v>13812</v>
      </c>
      <c r="W1755" s="13"/>
      <c r="X1755" s="13">
        <v>3600</v>
      </c>
      <c r="Y1755" s="13"/>
      <c r="Z1755" s="15" t="str">
        <f>VLOOKUP(D1755,'ZOHO Export'!$H:$W,16,FALSE)</f>
        <v>Karel De Swert</v>
      </c>
      <c r="AA1755" s="15" t="str">
        <f>VLOOKUP(E1755,'ZOHO Export'!$H:$W,16,FALSE)</f>
        <v>Karel De Swert</v>
      </c>
    </row>
    <row r="1756" spans="1:27" x14ac:dyDescent="0.3">
      <c r="A1756" s="13" t="s">
        <v>3236</v>
      </c>
      <c r="B1756" s="13" t="s">
        <v>6445</v>
      </c>
      <c r="C1756" s="13"/>
      <c r="D1756" s="13" t="s">
        <v>13813</v>
      </c>
      <c r="E1756" s="13" t="s">
        <v>11693</v>
      </c>
      <c r="F1756" s="13" t="s">
        <v>11896</v>
      </c>
      <c r="G1756" s="13" t="s">
        <v>2948</v>
      </c>
      <c r="H1756" s="13" t="s">
        <v>29</v>
      </c>
      <c r="I1756" s="14">
        <v>43683</v>
      </c>
      <c r="J1756" s="14">
        <v>43951</v>
      </c>
      <c r="K1756" s="14">
        <v>43865</v>
      </c>
      <c r="L1756" s="13">
        <v>25401.25</v>
      </c>
      <c r="M1756" s="13" t="s">
        <v>13814</v>
      </c>
      <c r="N1756" s="13">
        <v>1</v>
      </c>
      <c r="O1756" s="13">
        <v>1</v>
      </c>
      <c r="P1756" s="13" t="s">
        <v>122</v>
      </c>
      <c r="Q1756" s="13"/>
      <c r="R1756" s="13" t="s">
        <v>25</v>
      </c>
      <c r="S1756" s="13" t="s">
        <v>13815</v>
      </c>
      <c r="T1756" s="13" t="s">
        <v>38</v>
      </c>
      <c r="U1756" s="13"/>
      <c r="V1756" s="13" t="s">
        <v>13816</v>
      </c>
      <c r="W1756" s="13">
        <v>0</v>
      </c>
      <c r="X1756" s="13">
        <v>34613.75</v>
      </c>
      <c r="Y1756" s="13"/>
      <c r="Z1756" s="15" t="e">
        <f>VLOOKUP(D1756,'ZOHO Export'!$H:$W,16,FALSE)</f>
        <v>#N/A</v>
      </c>
      <c r="AA1756" s="15" t="str">
        <f>VLOOKUP(E1756,'ZOHO Export'!$H:$W,16,FALSE)</f>
        <v>Peter Holvoet</v>
      </c>
    </row>
    <row r="1757" spans="1:27" x14ac:dyDescent="0.3">
      <c r="A1757" s="13" t="s">
        <v>3239</v>
      </c>
      <c r="B1757" s="13" t="s">
        <v>6446</v>
      </c>
      <c r="C1757" s="13"/>
      <c r="D1757" s="13" t="s">
        <v>13607</v>
      </c>
      <c r="E1757" s="13" t="s">
        <v>13607</v>
      </c>
      <c r="F1757" s="13" t="s">
        <v>12377</v>
      </c>
      <c r="G1757" s="13" t="s">
        <v>3018</v>
      </c>
      <c r="H1757" s="13" t="s">
        <v>59</v>
      </c>
      <c r="I1757" s="14">
        <v>43682</v>
      </c>
      <c r="J1757" s="14">
        <v>43978</v>
      </c>
      <c r="K1757" s="14">
        <v>43682</v>
      </c>
      <c r="L1757" s="13">
        <v>29640</v>
      </c>
      <c r="M1757" s="13" t="s">
        <v>13607</v>
      </c>
      <c r="N1757" s="13">
        <v>0</v>
      </c>
      <c r="O1757" s="13">
        <v>0</v>
      </c>
      <c r="P1757" s="13" t="s">
        <v>122</v>
      </c>
      <c r="Q1757" s="13"/>
      <c r="R1757" s="13" t="s">
        <v>104</v>
      </c>
      <c r="S1757" s="13" t="s">
        <v>13741</v>
      </c>
      <c r="T1757" s="13" t="s">
        <v>38</v>
      </c>
      <c r="U1757" s="13"/>
      <c r="V1757" s="13" t="s">
        <v>13817</v>
      </c>
      <c r="W1757" s="13">
        <v>1</v>
      </c>
      <c r="X1757" s="13">
        <v>29640</v>
      </c>
      <c r="Y1757" s="13"/>
      <c r="Z1757" s="15" t="str">
        <f>VLOOKUP(D1757,'ZOHO Export'!$H:$W,16,FALSE)</f>
        <v>Jacques Lataire</v>
      </c>
      <c r="AA1757" s="15" t="str">
        <f>VLOOKUP(E1757,'ZOHO Export'!$H:$W,16,FALSE)</f>
        <v>Jacques Lataire</v>
      </c>
    </row>
    <row r="1758" spans="1:27" x14ac:dyDescent="0.3">
      <c r="A1758" s="13" t="s">
        <v>3240</v>
      </c>
      <c r="B1758" s="13" t="s">
        <v>6447</v>
      </c>
      <c r="C1758" s="13"/>
      <c r="D1758" s="13" t="s">
        <v>13813</v>
      </c>
      <c r="E1758" s="13" t="s">
        <v>11829</v>
      </c>
      <c r="F1758" s="13" t="s">
        <v>11896</v>
      </c>
      <c r="G1758" s="13" t="s">
        <v>2948</v>
      </c>
      <c r="H1758" s="13" t="s">
        <v>59</v>
      </c>
      <c r="I1758" s="14">
        <v>43678</v>
      </c>
      <c r="J1758" s="14">
        <v>43951</v>
      </c>
      <c r="K1758" s="14">
        <v>43710</v>
      </c>
      <c r="L1758" s="13">
        <v>1195</v>
      </c>
      <c r="M1758" s="13" t="s">
        <v>13814</v>
      </c>
      <c r="N1758" s="13">
        <v>2</v>
      </c>
      <c r="O1758" s="13">
        <v>2</v>
      </c>
      <c r="P1758" s="13" t="s">
        <v>122</v>
      </c>
      <c r="Q1758" s="13"/>
      <c r="R1758" s="13" t="s">
        <v>25</v>
      </c>
      <c r="S1758" s="13" t="s">
        <v>13818</v>
      </c>
      <c r="T1758" s="13" t="s">
        <v>38</v>
      </c>
      <c r="U1758" s="13"/>
      <c r="V1758" s="13" t="s">
        <v>13819</v>
      </c>
      <c r="W1758" s="13"/>
      <c r="X1758" s="13">
        <v>2692.5</v>
      </c>
      <c r="Y1758" s="13"/>
      <c r="Z1758" s="15" t="e">
        <f>VLOOKUP(D1758,'ZOHO Export'!$H:$W,16,FALSE)</f>
        <v>#N/A</v>
      </c>
      <c r="AA1758" s="15" t="str">
        <f>VLOOKUP(E1758,'ZOHO Export'!$H:$W,16,FALSE)</f>
        <v>William Beyst</v>
      </c>
    </row>
    <row r="1759" spans="1:27" x14ac:dyDescent="0.3">
      <c r="A1759" s="13" t="s">
        <v>3242</v>
      </c>
      <c r="B1759" s="13" t="s">
        <v>6448</v>
      </c>
      <c r="C1759" s="13"/>
      <c r="D1759" s="13" t="s">
        <v>12556</v>
      </c>
      <c r="E1759" s="13" t="s">
        <v>13820</v>
      </c>
      <c r="F1759" s="13" t="s">
        <v>13206</v>
      </c>
      <c r="G1759" s="13" t="s">
        <v>51</v>
      </c>
      <c r="H1759" s="13" t="s">
        <v>29</v>
      </c>
      <c r="I1759" s="14">
        <v>43676</v>
      </c>
      <c r="J1759" s="14">
        <v>43755</v>
      </c>
      <c r="K1759" s="14">
        <v>43676</v>
      </c>
      <c r="L1759" s="13">
        <v>30043.5</v>
      </c>
      <c r="M1759" s="13" t="s">
        <v>13820</v>
      </c>
      <c r="N1759" s="13">
        <v>0</v>
      </c>
      <c r="O1759" s="13">
        <v>0</v>
      </c>
      <c r="P1759" s="13" t="s">
        <v>122</v>
      </c>
      <c r="Q1759" s="13"/>
      <c r="R1759" s="13" t="s">
        <v>36</v>
      </c>
      <c r="S1759" s="13" t="s">
        <v>7406</v>
      </c>
      <c r="T1759" s="13" t="s">
        <v>38</v>
      </c>
      <c r="U1759" s="13"/>
      <c r="V1759" s="13" t="s">
        <v>13821</v>
      </c>
      <c r="W1759" s="13"/>
      <c r="X1759" s="13">
        <v>30043.5</v>
      </c>
      <c r="Y1759" s="13"/>
      <c r="Z1759" s="15" t="e">
        <f>VLOOKUP(D1759,'ZOHO Export'!$H:$W,16,FALSE)</f>
        <v>#N/A</v>
      </c>
      <c r="AA1759" s="15" t="e">
        <f>VLOOKUP(E1759,'ZOHO Export'!$H:$W,16,FALSE)</f>
        <v>#N/A</v>
      </c>
    </row>
    <row r="1760" spans="1:27" x14ac:dyDescent="0.3">
      <c r="A1760" s="13" t="s">
        <v>3243</v>
      </c>
      <c r="B1760" s="13" t="s">
        <v>6449</v>
      </c>
      <c r="C1760" s="13"/>
      <c r="D1760" s="13" t="s">
        <v>12187</v>
      </c>
      <c r="E1760" s="13" t="s">
        <v>12187</v>
      </c>
      <c r="F1760" s="13" t="s">
        <v>11723</v>
      </c>
      <c r="G1760" s="13" t="s">
        <v>334</v>
      </c>
      <c r="H1760" s="13" t="s">
        <v>59</v>
      </c>
      <c r="I1760" s="14">
        <v>43676</v>
      </c>
      <c r="J1760" s="14">
        <v>43830</v>
      </c>
      <c r="K1760" s="14">
        <v>43676</v>
      </c>
      <c r="L1760" s="13">
        <v>10800.86</v>
      </c>
      <c r="M1760" s="13" t="s">
        <v>13008</v>
      </c>
      <c r="N1760" s="13">
        <v>0</v>
      </c>
      <c r="O1760" s="13">
        <v>0</v>
      </c>
      <c r="P1760" s="13" t="s">
        <v>122</v>
      </c>
      <c r="Q1760" s="13"/>
      <c r="R1760" s="13" t="s">
        <v>82</v>
      </c>
      <c r="S1760" s="13" t="s">
        <v>12235</v>
      </c>
      <c r="T1760" s="13" t="s">
        <v>38</v>
      </c>
      <c r="U1760" s="13"/>
      <c r="V1760" s="13" t="s">
        <v>13822</v>
      </c>
      <c r="W1760" s="13">
        <v>18000</v>
      </c>
      <c r="X1760" s="13">
        <v>10800.86</v>
      </c>
      <c r="Y1760" s="13"/>
      <c r="Z1760" s="15" t="str">
        <f>VLOOKUP(D1760,'ZOHO Export'!$H:$W,16,FALSE)</f>
        <v>Jurgen Van Kerrebroeck</v>
      </c>
      <c r="AA1760" s="15" t="str">
        <f>VLOOKUP(E1760,'ZOHO Export'!$H:$W,16,FALSE)</f>
        <v>Jurgen Van Kerrebroeck</v>
      </c>
    </row>
    <row r="1761" spans="1:27" x14ac:dyDescent="0.3">
      <c r="A1761" s="13" t="s">
        <v>13823</v>
      </c>
      <c r="B1761" s="13" t="s">
        <v>13824</v>
      </c>
      <c r="C1761" s="13"/>
      <c r="D1761" s="13" t="s">
        <v>12344</v>
      </c>
      <c r="E1761" s="13" t="s">
        <v>11818</v>
      </c>
      <c r="F1761" s="13" t="s">
        <v>13404</v>
      </c>
      <c r="G1761" s="13" t="s">
        <v>779</v>
      </c>
      <c r="H1761" s="13" t="s">
        <v>59</v>
      </c>
      <c r="I1761" s="14">
        <v>43676</v>
      </c>
      <c r="J1761" s="14">
        <v>43938</v>
      </c>
      <c r="K1761" s="14">
        <v>43676</v>
      </c>
      <c r="L1761" s="13">
        <v>39992.400000000001</v>
      </c>
      <c r="M1761" s="13" t="s">
        <v>11818</v>
      </c>
      <c r="N1761" s="13">
        <v>0</v>
      </c>
      <c r="O1761" s="13">
        <v>0</v>
      </c>
      <c r="P1761" s="13" t="s">
        <v>122</v>
      </c>
      <c r="Q1761" s="13"/>
      <c r="R1761" s="13" t="s">
        <v>82</v>
      </c>
      <c r="S1761" s="13" t="s">
        <v>13825</v>
      </c>
      <c r="T1761" s="13" t="s">
        <v>38</v>
      </c>
      <c r="U1761" s="13"/>
      <c r="V1761" s="13" t="s">
        <v>13826</v>
      </c>
      <c r="W1761" s="13"/>
      <c r="X1761" s="13">
        <v>39992.400000000001</v>
      </c>
      <c r="Y1761" s="13"/>
      <c r="Z1761" s="15" t="str">
        <f>VLOOKUP(D1761,'ZOHO Export'!$H:$W,16,FALSE)</f>
        <v>Ahmed Elaidi</v>
      </c>
      <c r="AA1761" s="15" t="str">
        <f>VLOOKUP(E1761,'ZOHO Export'!$H:$W,16,FALSE)</f>
        <v>Marcos Delgado Lopez</v>
      </c>
    </row>
    <row r="1762" spans="1:27" x14ac:dyDescent="0.3">
      <c r="A1762" s="13" t="s">
        <v>3244</v>
      </c>
      <c r="B1762" s="13" t="s">
        <v>6450</v>
      </c>
      <c r="C1762" s="13"/>
      <c r="D1762" s="13" t="s">
        <v>13403</v>
      </c>
      <c r="E1762" s="13" t="s">
        <v>11671</v>
      </c>
      <c r="F1762" s="13" t="s">
        <v>13206</v>
      </c>
      <c r="G1762" s="13" t="s">
        <v>2861</v>
      </c>
      <c r="H1762" s="13" t="s">
        <v>29</v>
      </c>
      <c r="I1762" s="14">
        <v>43675</v>
      </c>
      <c r="J1762" s="14">
        <v>44316</v>
      </c>
      <c r="K1762" s="14">
        <v>43837</v>
      </c>
      <c r="L1762" s="13">
        <v>63522.16</v>
      </c>
      <c r="M1762" s="13" t="s">
        <v>11960</v>
      </c>
      <c r="N1762" s="13">
        <v>7</v>
      </c>
      <c r="O1762" s="13">
        <v>7</v>
      </c>
      <c r="P1762" s="13" t="s">
        <v>122</v>
      </c>
      <c r="Q1762" s="13"/>
      <c r="R1762" s="13" t="s">
        <v>75</v>
      </c>
      <c r="S1762" s="13" t="s">
        <v>13825</v>
      </c>
      <c r="T1762" s="13" t="s">
        <v>38</v>
      </c>
      <c r="U1762" s="13"/>
      <c r="V1762" s="13" t="s">
        <v>9093</v>
      </c>
      <c r="W1762" s="13">
        <v>0</v>
      </c>
      <c r="X1762" s="13">
        <v>137434.66</v>
      </c>
      <c r="Y1762" s="13"/>
      <c r="Z1762" s="15" t="e">
        <f>VLOOKUP(D1762,'ZOHO Export'!$H:$W,16,FALSE)</f>
        <v>#N/A</v>
      </c>
      <c r="AA1762" s="15" t="str">
        <f>VLOOKUP(E1762,'ZOHO Export'!$H:$W,16,FALSE)</f>
        <v>Yves Debaisieux</v>
      </c>
    </row>
    <row r="1763" spans="1:27" x14ac:dyDescent="0.3">
      <c r="A1763" s="13" t="s">
        <v>3246</v>
      </c>
      <c r="B1763" s="13" t="s">
        <v>6451</v>
      </c>
      <c r="C1763" s="13"/>
      <c r="D1763" s="13" t="s">
        <v>11673</v>
      </c>
      <c r="E1763" s="13" t="s">
        <v>12585</v>
      </c>
      <c r="F1763" s="13" t="s">
        <v>11705</v>
      </c>
      <c r="G1763" s="13" t="s">
        <v>2632</v>
      </c>
      <c r="H1763" s="13" t="s">
        <v>29</v>
      </c>
      <c r="I1763" s="14">
        <v>43675</v>
      </c>
      <c r="J1763" s="14">
        <v>44769</v>
      </c>
      <c r="K1763" s="14">
        <v>44691</v>
      </c>
      <c r="L1763" s="13">
        <v>3630</v>
      </c>
      <c r="M1763" s="13" t="s">
        <v>11673</v>
      </c>
      <c r="N1763" s="13">
        <v>15</v>
      </c>
      <c r="O1763" s="13">
        <v>17</v>
      </c>
      <c r="P1763" s="13" t="s">
        <v>122</v>
      </c>
      <c r="Q1763" s="13"/>
      <c r="R1763" s="13" t="s">
        <v>36</v>
      </c>
      <c r="S1763" s="13" t="s">
        <v>13827</v>
      </c>
      <c r="T1763" s="13" t="s">
        <v>38</v>
      </c>
      <c r="U1763" s="13" t="s">
        <v>38</v>
      </c>
      <c r="V1763" s="13" t="s">
        <v>13828</v>
      </c>
      <c r="W1763" s="13">
        <v>18</v>
      </c>
      <c r="X1763" s="13">
        <v>1047345.5</v>
      </c>
      <c r="Y1763" s="13" t="s">
        <v>13829</v>
      </c>
      <c r="Z1763" s="15" t="str">
        <f>VLOOKUP(D1763,'ZOHO Export'!$H:$W,16,FALSE)</f>
        <v>Loïc Bouvier</v>
      </c>
      <c r="AA1763" s="15" t="e">
        <f>VLOOKUP(E1763,'ZOHO Export'!$H:$W,16,FALSE)</f>
        <v>#N/A</v>
      </c>
    </row>
    <row r="1764" spans="1:27" x14ac:dyDescent="0.3">
      <c r="A1764" s="13" t="s">
        <v>13830</v>
      </c>
      <c r="B1764" s="13" t="s">
        <v>13831</v>
      </c>
      <c r="C1764" s="13"/>
      <c r="D1764" s="13" t="s">
        <v>11671</v>
      </c>
      <c r="E1764" s="13" t="s">
        <v>11671</v>
      </c>
      <c r="F1764" s="13" t="s">
        <v>13404</v>
      </c>
      <c r="G1764" s="13" t="s">
        <v>2549</v>
      </c>
      <c r="H1764" s="13" t="s">
        <v>59</v>
      </c>
      <c r="I1764" s="14">
        <v>43671</v>
      </c>
      <c r="J1764" s="14">
        <v>43787</v>
      </c>
      <c r="K1764" s="14">
        <v>43671</v>
      </c>
      <c r="L1764" s="13">
        <v>48240</v>
      </c>
      <c r="M1764" s="13" t="s">
        <v>11671</v>
      </c>
      <c r="N1764" s="13">
        <v>0</v>
      </c>
      <c r="O1764" s="13">
        <v>0</v>
      </c>
      <c r="P1764" s="13" t="s">
        <v>122</v>
      </c>
      <c r="Q1764" s="13"/>
      <c r="R1764" s="13" t="s">
        <v>75</v>
      </c>
      <c r="S1764" s="13" t="s">
        <v>6878</v>
      </c>
      <c r="T1764" s="13" t="s">
        <v>38</v>
      </c>
      <c r="U1764" s="13"/>
      <c r="V1764" s="13" t="s">
        <v>13832</v>
      </c>
      <c r="W1764" s="13">
        <v>1</v>
      </c>
      <c r="X1764" s="13">
        <v>48240</v>
      </c>
      <c r="Y1764" s="13"/>
      <c r="Z1764" s="15" t="str">
        <f>VLOOKUP(D1764,'ZOHO Export'!$H:$W,16,FALSE)</f>
        <v>Yves Debaisieux</v>
      </c>
      <c r="AA1764" s="15" t="str">
        <f>VLOOKUP(E1764,'ZOHO Export'!$H:$W,16,FALSE)</f>
        <v>Yves Debaisieux</v>
      </c>
    </row>
    <row r="1765" spans="1:27" x14ac:dyDescent="0.3">
      <c r="A1765" s="13" t="s">
        <v>3248</v>
      </c>
      <c r="B1765" s="13" t="s">
        <v>6452</v>
      </c>
      <c r="C1765" s="13"/>
      <c r="D1765" s="13" t="s">
        <v>13672</v>
      </c>
      <c r="E1765" s="13" t="s">
        <v>12187</v>
      </c>
      <c r="F1765" s="13" t="s">
        <v>11896</v>
      </c>
      <c r="G1765" s="13" t="s">
        <v>3044</v>
      </c>
      <c r="H1765" s="13" t="s">
        <v>59</v>
      </c>
      <c r="I1765" s="14">
        <v>43667</v>
      </c>
      <c r="J1765" s="14">
        <v>43831</v>
      </c>
      <c r="K1765" s="14">
        <v>43667</v>
      </c>
      <c r="L1765" s="13">
        <v>10800</v>
      </c>
      <c r="M1765" s="13" t="s">
        <v>13672</v>
      </c>
      <c r="N1765" s="13">
        <v>0</v>
      </c>
      <c r="O1765" s="13">
        <v>0</v>
      </c>
      <c r="P1765" s="13" t="s">
        <v>122</v>
      </c>
      <c r="Q1765" s="13"/>
      <c r="R1765" s="13" t="s">
        <v>36</v>
      </c>
      <c r="S1765" s="13" t="s">
        <v>11991</v>
      </c>
      <c r="T1765" s="13" t="s">
        <v>38</v>
      </c>
      <c r="U1765" s="13"/>
      <c r="V1765" s="13" t="s">
        <v>13833</v>
      </c>
      <c r="W1765" s="13"/>
      <c r="X1765" s="13">
        <v>10800</v>
      </c>
      <c r="Y1765" s="13"/>
      <c r="Z1765" s="15" t="e">
        <f>VLOOKUP(D1765,'ZOHO Export'!$H:$W,16,FALSE)</f>
        <v>#N/A</v>
      </c>
      <c r="AA1765" s="15" t="str">
        <f>VLOOKUP(E1765,'ZOHO Export'!$H:$W,16,FALSE)</f>
        <v>Jurgen Van Kerrebroeck</v>
      </c>
    </row>
    <row r="1766" spans="1:27" x14ac:dyDescent="0.3">
      <c r="A1766" s="13" t="s">
        <v>3249</v>
      </c>
      <c r="B1766" s="13" t="s">
        <v>6453</v>
      </c>
      <c r="C1766" s="13"/>
      <c r="D1766" s="13" t="s">
        <v>11652</v>
      </c>
      <c r="E1766" s="13" t="s">
        <v>11652</v>
      </c>
      <c r="F1766" s="13"/>
      <c r="G1766" s="13" t="s">
        <v>3135</v>
      </c>
      <c r="H1766" s="13" t="s">
        <v>29</v>
      </c>
      <c r="I1766" s="14">
        <v>43665</v>
      </c>
      <c r="J1766" s="14">
        <v>44173</v>
      </c>
      <c r="K1766" s="14">
        <v>43854</v>
      </c>
      <c r="L1766" s="13">
        <v>2755</v>
      </c>
      <c r="M1766" s="13" t="s">
        <v>11652</v>
      </c>
      <c r="N1766" s="13">
        <v>2</v>
      </c>
      <c r="O1766" s="13">
        <v>2</v>
      </c>
      <c r="P1766" s="13" t="s">
        <v>122</v>
      </c>
      <c r="Q1766" s="13"/>
      <c r="R1766" s="13" t="s">
        <v>36</v>
      </c>
      <c r="S1766" s="13" t="s">
        <v>11712</v>
      </c>
      <c r="T1766" s="13" t="s">
        <v>84</v>
      </c>
      <c r="U1766" s="13"/>
      <c r="V1766" s="13" t="s">
        <v>9094</v>
      </c>
      <c r="W1766" s="13">
        <v>0</v>
      </c>
      <c r="X1766" s="13">
        <v>42755</v>
      </c>
      <c r="Y1766" s="13"/>
      <c r="Z1766" s="15" t="str">
        <f>VLOOKUP(D1766,'ZOHO Export'!$H:$W,16,FALSE)</f>
        <v>Karel De Swert</v>
      </c>
      <c r="AA1766" s="15" t="str">
        <f>VLOOKUP(E1766,'ZOHO Export'!$H:$W,16,FALSE)</f>
        <v>Karel De Swert</v>
      </c>
    </row>
    <row r="1767" spans="1:27" x14ac:dyDescent="0.3">
      <c r="A1767" s="13" t="s">
        <v>3250</v>
      </c>
      <c r="B1767" s="13" t="s">
        <v>13834</v>
      </c>
      <c r="C1767" s="13"/>
      <c r="D1767" s="13" t="s">
        <v>13808</v>
      </c>
      <c r="E1767" s="13" t="s">
        <v>11736</v>
      </c>
      <c r="F1767" s="13"/>
      <c r="G1767" s="13" t="s">
        <v>3187</v>
      </c>
      <c r="H1767" s="13" t="s">
        <v>29</v>
      </c>
      <c r="I1767" s="14">
        <v>43663</v>
      </c>
      <c r="J1767" s="14">
        <v>43742</v>
      </c>
      <c r="K1767" s="14">
        <v>43663</v>
      </c>
      <c r="L1767" s="13">
        <v>6562.5</v>
      </c>
      <c r="M1767" s="13" t="s">
        <v>13835</v>
      </c>
      <c r="N1767" s="13">
        <v>0</v>
      </c>
      <c r="O1767" s="13">
        <v>0</v>
      </c>
      <c r="P1767" s="13" t="s">
        <v>122</v>
      </c>
      <c r="Q1767" s="13"/>
      <c r="R1767" s="13" t="s">
        <v>43</v>
      </c>
      <c r="S1767" s="13" t="s">
        <v>13836</v>
      </c>
      <c r="T1767" s="13" t="s">
        <v>45</v>
      </c>
      <c r="U1767" s="13"/>
      <c r="V1767" s="13" t="s">
        <v>13837</v>
      </c>
      <c r="W1767" s="13"/>
      <c r="X1767" s="13">
        <v>6562.5</v>
      </c>
      <c r="Y1767" s="13"/>
      <c r="Z1767" s="15" t="e">
        <f>VLOOKUP(D1767,'ZOHO Export'!$H:$W,16,FALSE)</f>
        <v>#N/A</v>
      </c>
      <c r="AA1767" s="15" t="str">
        <f>VLOOKUP(E1767,'ZOHO Export'!$H:$W,16,FALSE)</f>
        <v>Begona Soto</v>
      </c>
    </row>
    <row r="1768" spans="1:27" x14ac:dyDescent="0.3">
      <c r="A1768" s="13" t="s">
        <v>3252</v>
      </c>
      <c r="B1768" s="13" t="s">
        <v>6455</v>
      </c>
      <c r="C1768" s="13"/>
      <c r="D1768" s="13" t="s">
        <v>11717</v>
      </c>
      <c r="E1768" s="13" t="s">
        <v>11936</v>
      </c>
      <c r="F1768" s="13"/>
      <c r="G1768" s="13" t="s">
        <v>2759</v>
      </c>
      <c r="H1768" s="13" t="s">
        <v>59</v>
      </c>
      <c r="I1768" s="14">
        <v>43663</v>
      </c>
      <c r="J1768" s="14">
        <v>43861</v>
      </c>
      <c r="K1768" s="14">
        <v>43759</v>
      </c>
      <c r="L1768" s="13">
        <v>41520</v>
      </c>
      <c r="M1768" s="13" t="s">
        <v>13777</v>
      </c>
      <c r="N1768" s="13">
        <v>1</v>
      </c>
      <c r="O1768" s="13">
        <v>1</v>
      </c>
      <c r="P1768" s="13" t="s">
        <v>122</v>
      </c>
      <c r="Q1768" s="13"/>
      <c r="R1768" s="13" t="s">
        <v>36</v>
      </c>
      <c r="S1768" s="13" t="s">
        <v>13838</v>
      </c>
      <c r="T1768" s="13" t="s">
        <v>178</v>
      </c>
      <c r="U1768" s="13"/>
      <c r="V1768" s="13" t="s">
        <v>13839</v>
      </c>
      <c r="W1768" s="13"/>
      <c r="X1768" s="13">
        <v>56246.92</v>
      </c>
      <c r="Y1768" s="13" t="s">
        <v>13840</v>
      </c>
      <c r="Z1768" s="15" t="str">
        <f>VLOOKUP(D1768,'ZOHO Export'!$H:$W,16,FALSE)</f>
        <v>Fiete Heinrich</v>
      </c>
      <c r="AA1768" s="15" t="str">
        <f>VLOOKUP(E1768,'ZOHO Export'!$H:$W,16,FALSE)</f>
        <v>Philippe Fürst</v>
      </c>
    </row>
    <row r="1769" spans="1:27" x14ac:dyDescent="0.3">
      <c r="A1769" s="13" t="s">
        <v>3254</v>
      </c>
      <c r="B1769" s="13" t="s">
        <v>13841</v>
      </c>
      <c r="C1769" s="13"/>
      <c r="D1769" s="13" t="s">
        <v>11767</v>
      </c>
      <c r="E1769" s="13" t="s">
        <v>11767</v>
      </c>
      <c r="F1769" s="13"/>
      <c r="G1769" s="13" t="s">
        <v>3255</v>
      </c>
      <c r="H1769" s="13" t="s">
        <v>29</v>
      </c>
      <c r="I1769" s="14">
        <v>43658</v>
      </c>
      <c r="J1769" s="14">
        <v>43768</v>
      </c>
      <c r="K1769" s="14">
        <v>43658</v>
      </c>
      <c r="L1769" s="13">
        <v>3656.25</v>
      </c>
      <c r="M1769" s="13" t="s">
        <v>11767</v>
      </c>
      <c r="N1769" s="13">
        <v>0</v>
      </c>
      <c r="O1769" s="13">
        <v>0</v>
      </c>
      <c r="P1769" s="13" t="s">
        <v>122</v>
      </c>
      <c r="Q1769" s="13"/>
      <c r="R1769" s="13" t="s">
        <v>75</v>
      </c>
      <c r="S1769" s="13" t="s">
        <v>11775</v>
      </c>
      <c r="T1769" s="13" t="s">
        <v>58</v>
      </c>
      <c r="U1769" s="13"/>
      <c r="V1769" s="13" t="s">
        <v>13842</v>
      </c>
      <c r="W1769" s="13"/>
      <c r="X1769" s="13">
        <v>3656.25</v>
      </c>
      <c r="Y1769" s="13"/>
      <c r="Z1769" s="15" t="str">
        <f>VLOOKUP(D1769,'ZOHO Export'!$H:$W,16,FALSE)</f>
        <v>Paqui Romero</v>
      </c>
      <c r="AA1769" s="15" t="str">
        <f>VLOOKUP(E1769,'ZOHO Export'!$H:$W,16,FALSE)</f>
        <v>Paqui Romero</v>
      </c>
    </row>
    <row r="1770" spans="1:27" x14ac:dyDescent="0.3">
      <c r="A1770" s="13" t="s">
        <v>3256</v>
      </c>
      <c r="B1770" s="13" t="s">
        <v>13843</v>
      </c>
      <c r="C1770" s="13"/>
      <c r="D1770" s="13" t="s">
        <v>11767</v>
      </c>
      <c r="E1770" s="13" t="s">
        <v>11722</v>
      </c>
      <c r="F1770" s="13"/>
      <c r="G1770" s="13" t="s">
        <v>2892</v>
      </c>
      <c r="H1770" s="13" t="s">
        <v>29</v>
      </c>
      <c r="I1770" s="14">
        <v>43658</v>
      </c>
      <c r="J1770" s="14">
        <v>45778</v>
      </c>
      <c r="K1770" s="14">
        <v>43658</v>
      </c>
      <c r="L1770" s="13">
        <v>108496.65</v>
      </c>
      <c r="M1770" s="13" t="s">
        <v>11722</v>
      </c>
      <c r="N1770" s="13">
        <v>0</v>
      </c>
      <c r="O1770" s="13">
        <v>0</v>
      </c>
      <c r="P1770" s="13" t="s">
        <v>122</v>
      </c>
      <c r="Q1770" s="13"/>
      <c r="R1770" s="13" t="s">
        <v>43</v>
      </c>
      <c r="S1770" s="13" t="s">
        <v>6878</v>
      </c>
      <c r="T1770" s="13" t="s">
        <v>45</v>
      </c>
      <c r="U1770" s="13"/>
      <c r="V1770" s="13" t="s">
        <v>9095</v>
      </c>
      <c r="W1770" s="13">
        <v>0</v>
      </c>
      <c r="X1770" s="13">
        <v>108496.65</v>
      </c>
      <c r="Y1770" s="13"/>
      <c r="Z1770" s="15" t="str">
        <f>VLOOKUP(D1770,'ZOHO Export'!$H:$W,16,FALSE)</f>
        <v>Paqui Romero</v>
      </c>
      <c r="AA1770" s="15" t="str">
        <f>VLOOKUP(E1770,'ZOHO Export'!$H:$W,16,FALSE)</f>
        <v>Juan Juarez Quintana</v>
      </c>
    </row>
    <row r="1771" spans="1:27" x14ac:dyDescent="0.3">
      <c r="A1771" s="13" t="s">
        <v>13844</v>
      </c>
      <c r="B1771" s="13" t="s">
        <v>13845</v>
      </c>
      <c r="C1771" s="13"/>
      <c r="D1771" s="13" t="s">
        <v>13846</v>
      </c>
      <c r="E1771" s="13" t="s">
        <v>11762</v>
      </c>
      <c r="F1771" s="13" t="s">
        <v>13558</v>
      </c>
      <c r="G1771" s="13" t="s">
        <v>13847</v>
      </c>
      <c r="H1771" s="13" t="s">
        <v>29</v>
      </c>
      <c r="I1771" s="14">
        <v>43654</v>
      </c>
      <c r="J1771" s="14">
        <v>43936</v>
      </c>
      <c r="K1771" s="13"/>
      <c r="L1771" s="13"/>
      <c r="M1771" s="13"/>
      <c r="N1771" s="13">
        <v>0</v>
      </c>
      <c r="O1771" s="13"/>
      <c r="P1771" s="13" t="s">
        <v>122</v>
      </c>
      <c r="Q1771" s="13"/>
      <c r="R1771" s="13" t="s">
        <v>36</v>
      </c>
      <c r="S1771" s="13" t="s">
        <v>6878</v>
      </c>
      <c r="T1771" s="13" t="s">
        <v>89</v>
      </c>
      <c r="U1771" s="13" t="s">
        <v>89</v>
      </c>
      <c r="V1771" s="13" t="s">
        <v>13848</v>
      </c>
      <c r="W1771" s="13"/>
      <c r="X1771" s="13"/>
      <c r="Y1771" s="13"/>
      <c r="Z1771" s="15" t="e">
        <f>VLOOKUP(D1771,'ZOHO Export'!$H:$W,16,FALSE)</f>
        <v>#N/A</v>
      </c>
      <c r="AA1771" s="15" t="str">
        <f>VLOOKUP(E1771,'ZOHO Export'!$H:$W,16,FALSE)</f>
        <v>Boris Krastev</v>
      </c>
    </row>
    <row r="1772" spans="1:27" x14ac:dyDescent="0.3">
      <c r="A1772" s="13" t="s">
        <v>3257</v>
      </c>
      <c r="B1772" s="13" t="s">
        <v>6458</v>
      </c>
      <c r="C1772" s="13"/>
      <c r="D1772" s="13" t="s">
        <v>12411</v>
      </c>
      <c r="E1772" s="13" t="s">
        <v>12187</v>
      </c>
      <c r="F1772" s="13" t="s">
        <v>13795</v>
      </c>
      <c r="G1772" s="13" t="s">
        <v>3258</v>
      </c>
      <c r="H1772" s="13" t="s">
        <v>59</v>
      </c>
      <c r="I1772" s="14">
        <v>43654</v>
      </c>
      <c r="J1772" s="14">
        <v>43840</v>
      </c>
      <c r="K1772" s="14">
        <v>43654</v>
      </c>
      <c r="L1772" s="13">
        <v>5019.1400000000003</v>
      </c>
      <c r="M1772" s="13" t="s">
        <v>12411</v>
      </c>
      <c r="N1772" s="13">
        <v>0</v>
      </c>
      <c r="O1772" s="13">
        <v>0</v>
      </c>
      <c r="P1772" s="13" t="s">
        <v>122</v>
      </c>
      <c r="Q1772" s="13"/>
      <c r="R1772" s="13" t="s">
        <v>82</v>
      </c>
      <c r="S1772" s="13" t="s">
        <v>11916</v>
      </c>
      <c r="T1772" s="13" t="s">
        <v>38</v>
      </c>
      <c r="U1772" s="13"/>
      <c r="V1772" s="13" t="s">
        <v>13849</v>
      </c>
      <c r="W1772" s="13"/>
      <c r="X1772" s="13">
        <v>5019.1400000000003</v>
      </c>
      <c r="Y1772" s="13"/>
      <c r="Z1772" s="15" t="str">
        <f>VLOOKUP(D1772,'ZOHO Export'!$H:$W,16,FALSE)</f>
        <v>Patrick Rosias</v>
      </c>
      <c r="AA1772" s="15" t="str">
        <f>VLOOKUP(E1772,'ZOHO Export'!$H:$W,16,FALSE)</f>
        <v>Jurgen Van Kerrebroeck</v>
      </c>
    </row>
    <row r="1773" spans="1:27" x14ac:dyDescent="0.3">
      <c r="A1773" s="13" t="s">
        <v>3259</v>
      </c>
      <c r="B1773" s="13" t="s">
        <v>6459</v>
      </c>
      <c r="C1773" s="13"/>
      <c r="D1773" s="13" t="s">
        <v>13752</v>
      </c>
      <c r="E1773" s="13" t="s">
        <v>12187</v>
      </c>
      <c r="F1773" s="13" t="s">
        <v>11896</v>
      </c>
      <c r="G1773" s="13" t="s">
        <v>1993</v>
      </c>
      <c r="H1773" s="13" t="s">
        <v>29</v>
      </c>
      <c r="I1773" s="14">
        <v>43649</v>
      </c>
      <c r="J1773" s="14">
        <v>43830</v>
      </c>
      <c r="K1773" s="14">
        <v>43649</v>
      </c>
      <c r="L1773" s="13">
        <v>12545.19</v>
      </c>
      <c r="M1773" s="13" t="s">
        <v>12106</v>
      </c>
      <c r="N1773" s="13">
        <v>0</v>
      </c>
      <c r="O1773" s="13">
        <v>0</v>
      </c>
      <c r="P1773" s="13" t="s">
        <v>122</v>
      </c>
      <c r="Q1773" s="13"/>
      <c r="R1773" s="13" t="s">
        <v>25</v>
      </c>
      <c r="S1773" s="13" t="s">
        <v>11991</v>
      </c>
      <c r="T1773" s="13" t="s">
        <v>38</v>
      </c>
      <c r="U1773" s="13"/>
      <c r="V1773" s="13" t="s">
        <v>13850</v>
      </c>
      <c r="W1773" s="13"/>
      <c r="X1773" s="13">
        <v>12545.19</v>
      </c>
      <c r="Y1773" s="13"/>
      <c r="Z1773" s="15" t="e">
        <f>VLOOKUP(D1773,'ZOHO Export'!$H:$W,16,FALSE)</f>
        <v>#N/A</v>
      </c>
      <c r="AA1773" s="15" t="str">
        <f>VLOOKUP(E1773,'ZOHO Export'!$H:$W,16,FALSE)</f>
        <v>Jurgen Van Kerrebroeck</v>
      </c>
    </row>
    <row r="1774" spans="1:27" x14ac:dyDescent="0.3">
      <c r="A1774" s="13" t="s">
        <v>3260</v>
      </c>
      <c r="B1774" s="13" t="s">
        <v>6460</v>
      </c>
      <c r="C1774" s="13"/>
      <c r="D1774" s="13" t="s">
        <v>13672</v>
      </c>
      <c r="E1774" s="13" t="s">
        <v>12187</v>
      </c>
      <c r="F1774" s="13" t="s">
        <v>11896</v>
      </c>
      <c r="G1774" s="13" t="s">
        <v>3044</v>
      </c>
      <c r="H1774" s="13" t="s">
        <v>29</v>
      </c>
      <c r="I1774" s="14">
        <v>43648</v>
      </c>
      <c r="J1774" s="14">
        <v>43890</v>
      </c>
      <c r="K1774" s="14">
        <v>43648</v>
      </c>
      <c r="L1774" s="13">
        <v>9177.7199999999993</v>
      </c>
      <c r="M1774" s="13" t="s">
        <v>12187</v>
      </c>
      <c r="N1774" s="13">
        <v>0</v>
      </c>
      <c r="O1774" s="13">
        <v>0</v>
      </c>
      <c r="P1774" s="13" t="s">
        <v>122</v>
      </c>
      <c r="Q1774" s="13"/>
      <c r="R1774" s="13" t="s">
        <v>36</v>
      </c>
      <c r="S1774" s="13" t="s">
        <v>11916</v>
      </c>
      <c r="T1774" s="13" t="s">
        <v>38</v>
      </c>
      <c r="U1774" s="13"/>
      <c r="V1774" s="13" t="s">
        <v>13851</v>
      </c>
      <c r="W1774" s="13"/>
      <c r="X1774" s="13">
        <v>9177.7199999999993</v>
      </c>
      <c r="Y1774" s="13"/>
      <c r="Z1774" s="15" t="e">
        <f>VLOOKUP(D1774,'ZOHO Export'!$H:$W,16,FALSE)</f>
        <v>#N/A</v>
      </c>
      <c r="AA1774" s="15" t="str">
        <f>VLOOKUP(E1774,'ZOHO Export'!$H:$W,16,FALSE)</f>
        <v>Jurgen Van Kerrebroeck</v>
      </c>
    </row>
    <row r="1775" spans="1:27" x14ac:dyDescent="0.3">
      <c r="A1775" s="13" t="s">
        <v>3261</v>
      </c>
      <c r="B1775" s="13" t="s">
        <v>6461</v>
      </c>
      <c r="C1775" s="13"/>
      <c r="D1775" s="13" t="s">
        <v>13752</v>
      </c>
      <c r="E1775" s="13" t="s">
        <v>12187</v>
      </c>
      <c r="F1775" s="13" t="s">
        <v>11896</v>
      </c>
      <c r="G1775" s="13" t="s">
        <v>1993</v>
      </c>
      <c r="H1775" s="13" t="s">
        <v>29</v>
      </c>
      <c r="I1775" s="14">
        <v>43648</v>
      </c>
      <c r="J1775" s="14">
        <v>43856</v>
      </c>
      <c r="K1775" s="14">
        <v>43648</v>
      </c>
      <c r="L1775" s="13">
        <v>15115</v>
      </c>
      <c r="M1775" s="13" t="s">
        <v>11787</v>
      </c>
      <c r="N1775" s="13">
        <v>0</v>
      </c>
      <c r="O1775" s="13">
        <v>0</v>
      </c>
      <c r="P1775" s="13" t="s">
        <v>122</v>
      </c>
      <c r="Q1775" s="13"/>
      <c r="R1775" s="13" t="s">
        <v>25</v>
      </c>
      <c r="S1775" s="13"/>
      <c r="T1775" s="13" t="s">
        <v>38</v>
      </c>
      <c r="U1775" s="13"/>
      <c r="V1775" s="13" t="s">
        <v>13852</v>
      </c>
      <c r="W1775" s="13"/>
      <c r="X1775" s="13">
        <v>15115</v>
      </c>
      <c r="Y1775" s="13"/>
      <c r="Z1775" s="15" t="e">
        <f>VLOOKUP(D1775,'ZOHO Export'!$H:$W,16,FALSE)</f>
        <v>#N/A</v>
      </c>
      <c r="AA1775" s="15" t="str">
        <f>VLOOKUP(E1775,'ZOHO Export'!$H:$W,16,FALSE)</f>
        <v>Jurgen Van Kerrebroeck</v>
      </c>
    </row>
    <row r="1776" spans="1:27" x14ac:dyDescent="0.3">
      <c r="A1776" s="13" t="s">
        <v>3262</v>
      </c>
      <c r="B1776" s="13" t="s">
        <v>6462</v>
      </c>
      <c r="C1776" s="13"/>
      <c r="D1776" s="13" t="s">
        <v>13752</v>
      </c>
      <c r="E1776" s="13" t="s">
        <v>12187</v>
      </c>
      <c r="F1776" s="13" t="s">
        <v>11896</v>
      </c>
      <c r="G1776" s="13" t="s">
        <v>1993</v>
      </c>
      <c r="H1776" s="13" t="s">
        <v>29</v>
      </c>
      <c r="I1776" s="14">
        <v>43648</v>
      </c>
      <c r="J1776" s="14">
        <v>43648</v>
      </c>
      <c r="K1776" s="14">
        <v>43648</v>
      </c>
      <c r="L1776" s="13">
        <v>50004</v>
      </c>
      <c r="M1776" s="13" t="s">
        <v>12187</v>
      </c>
      <c r="N1776" s="13">
        <v>0</v>
      </c>
      <c r="O1776" s="13">
        <v>0</v>
      </c>
      <c r="P1776" s="13" t="s">
        <v>122</v>
      </c>
      <c r="Q1776" s="13"/>
      <c r="R1776" s="13" t="s">
        <v>25</v>
      </c>
      <c r="S1776" s="13" t="s">
        <v>11991</v>
      </c>
      <c r="T1776" s="13" t="s">
        <v>38</v>
      </c>
      <c r="U1776" s="13"/>
      <c r="V1776" s="13" t="s">
        <v>9096</v>
      </c>
      <c r="W1776" s="13"/>
      <c r="X1776" s="13">
        <v>50004</v>
      </c>
      <c r="Y1776" s="13"/>
      <c r="Z1776" s="15" t="e">
        <f>VLOOKUP(D1776,'ZOHO Export'!$H:$W,16,FALSE)</f>
        <v>#N/A</v>
      </c>
      <c r="AA1776" s="15" t="str">
        <f>VLOOKUP(E1776,'ZOHO Export'!$H:$W,16,FALSE)</f>
        <v>Jurgen Van Kerrebroeck</v>
      </c>
    </row>
    <row r="1777" spans="1:27" x14ac:dyDescent="0.3">
      <c r="A1777" s="13" t="s">
        <v>3263</v>
      </c>
      <c r="B1777" s="13" t="s">
        <v>6463</v>
      </c>
      <c r="C1777" s="13"/>
      <c r="D1777" s="13" t="s">
        <v>13242</v>
      </c>
      <c r="E1777" s="13" t="s">
        <v>11906</v>
      </c>
      <c r="F1777" s="13" t="s">
        <v>13206</v>
      </c>
      <c r="G1777" s="13" t="s">
        <v>51</v>
      </c>
      <c r="H1777" s="13" t="s">
        <v>59</v>
      </c>
      <c r="I1777" s="14">
        <v>43648</v>
      </c>
      <c r="J1777" s="14">
        <v>44200</v>
      </c>
      <c r="K1777" s="13"/>
      <c r="L1777" s="13"/>
      <c r="M1777" s="13"/>
      <c r="N1777" s="13">
        <v>0</v>
      </c>
      <c r="O1777" s="13"/>
      <c r="P1777" s="13" t="s">
        <v>122</v>
      </c>
      <c r="Q1777" s="13"/>
      <c r="R1777" s="13" t="s">
        <v>36</v>
      </c>
      <c r="S1777" s="13" t="s">
        <v>12942</v>
      </c>
      <c r="T1777" s="13" t="s">
        <v>38</v>
      </c>
      <c r="U1777" s="13"/>
      <c r="V1777" s="13" t="s">
        <v>9097</v>
      </c>
      <c r="W1777" s="13"/>
      <c r="X1777" s="13"/>
      <c r="Y1777" s="13"/>
      <c r="Z1777" s="15" t="e">
        <f>VLOOKUP(D1777,'ZOHO Export'!$H:$W,16,FALSE)</f>
        <v>#N/A</v>
      </c>
      <c r="AA1777" s="15" t="str">
        <f>VLOOKUP(E1777,'ZOHO Export'!$H:$W,16,FALSE)</f>
        <v>Juan Sanchez Chatar</v>
      </c>
    </row>
    <row r="1778" spans="1:27" x14ac:dyDescent="0.3">
      <c r="A1778" s="13" t="s">
        <v>3264</v>
      </c>
      <c r="B1778" s="13" t="s">
        <v>6464</v>
      </c>
      <c r="C1778" s="13"/>
      <c r="D1778" s="13" t="s">
        <v>13752</v>
      </c>
      <c r="E1778" s="13" t="s">
        <v>12187</v>
      </c>
      <c r="F1778" s="13" t="s">
        <v>11896</v>
      </c>
      <c r="G1778" s="13" t="s">
        <v>1993</v>
      </c>
      <c r="H1778" s="13" t="s">
        <v>29</v>
      </c>
      <c r="I1778" s="14">
        <v>43648</v>
      </c>
      <c r="J1778" s="14">
        <v>43987</v>
      </c>
      <c r="K1778" s="14">
        <v>43648</v>
      </c>
      <c r="L1778" s="13">
        <v>17500.68</v>
      </c>
      <c r="M1778" s="13" t="s">
        <v>12187</v>
      </c>
      <c r="N1778" s="13">
        <v>0</v>
      </c>
      <c r="O1778" s="13">
        <v>0</v>
      </c>
      <c r="P1778" s="13" t="s">
        <v>122</v>
      </c>
      <c r="Q1778" s="13"/>
      <c r="R1778" s="13" t="s">
        <v>25</v>
      </c>
      <c r="S1778" s="13" t="s">
        <v>11991</v>
      </c>
      <c r="T1778" s="13" t="s">
        <v>38</v>
      </c>
      <c r="U1778" s="13"/>
      <c r="V1778" s="13" t="s">
        <v>13853</v>
      </c>
      <c r="W1778" s="13"/>
      <c r="X1778" s="13">
        <v>17500.68</v>
      </c>
      <c r="Y1778" s="13"/>
      <c r="Z1778" s="15" t="e">
        <f>VLOOKUP(D1778,'ZOHO Export'!$H:$W,16,FALSE)</f>
        <v>#N/A</v>
      </c>
      <c r="AA1778" s="15" t="str">
        <f>VLOOKUP(E1778,'ZOHO Export'!$H:$W,16,FALSE)</f>
        <v>Jurgen Van Kerrebroeck</v>
      </c>
    </row>
    <row r="1779" spans="1:27" x14ac:dyDescent="0.3">
      <c r="A1779" s="13" t="s">
        <v>3265</v>
      </c>
      <c r="B1779" s="13" t="s">
        <v>6465</v>
      </c>
      <c r="C1779" s="13"/>
      <c r="D1779" s="13" t="s">
        <v>12784</v>
      </c>
      <c r="E1779" s="13" t="s">
        <v>12784</v>
      </c>
      <c r="F1779" s="13"/>
      <c r="G1779" s="13" t="s">
        <v>2239</v>
      </c>
      <c r="H1779" s="13" t="s">
        <v>59</v>
      </c>
      <c r="I1779" s="14">
        <v>43648</v>
      </c>
      <c r="J1779" s="14">
        <v>44377</v>
      </c>
      <c r="K1779" s="14">
        <v>44315</v>
      </c>
      <c r="L1779" s="13">
        <v>1557.64</v>
      </c>
      <c r="M1779" s="13" t="s">
        <v>12784</v>
      </c>
      <c r="N1779" s="13">
        <v>3</v>
      </c>
      <c r="O1779" s="13">
        <v>3</v>
      </c>
      <c r="P1779" s="13" t="s">
        <v>122</v>
      </c>
      <c r="Q1779" s="13"/>
      <c r="R1779" s="13" t="s">
        <v>82</v>
      </c>
      <c r="S1779" s="13" t="s">
        <v>12781</v>
      </c>
      <c r="T1779" s="13" t="s">
        <v>178</v>
      </c>
      <c r="U1779" s="13" t="s">
        <v>178</v>
      </c>
      <c r="V1779" s="13" t="s">
        <v>9098</v>
      </c>
      <c r="W1779" s="13">
        <v>2.5</v>
      </c>
      <c r="X1779" s="13">
        <v>29400.46</v>
      </c>
      <c r="Y1779" s="13"/>
      <c r="Z1779" s="15" t="e">
        <f>VLOOKUP(D1779,'ZOHO Export'!$H:$W,16,FALSE)</f>
        <v>#N/A</v>
      </c>
      <c r="AA1779" s="15" t="e">
        <f>VLOOKUP(E1779,'ZOHO Export'!$H:$W,16,FALSE)</f>
        <v>#N/A</v>
      </c>
    </row>
    <row r="1780" spans="1:27" x14ac:dyDescent="0.3">
      <c r="A1780" s="13" t="s">
        <v>3266</v>
      </c>
      <c r="B1780" s="13" t="s">
        <v>6466</v>
      </c>
      <c r="C1780" s="13"/>
      <c r="D1780" s="13" t="s">
        <v>11787</v>
      </c>
      <c r="E1780" s="13" t="s">
        <v>11829</v>
      </c>
      <c r="F1780" s="13" t="s">
        <v>13404</v>
      </c>
      <c r="G1780" s="13" t="s">
        <v>1461</v>
      </c>
      <c r="H1780" s="13" t="s">
        <v>59</v>
      </c>
      <c r="I1780" s="14">
        <v>43644</v>
      </c>
      <c r="J1780" s="14">
        <v>44074</v>
      </c>
      <c r="K1780" s="14">
        <v>43811</v>
      </c>
      <c r="L1780" s="13">
        <v>14949.75</v>
      </c>
      <c r="M1780" s="13" t="s">
        <v>11787</v>
      </c>
      <c r="N1780" s="13">
        <v>1</v>
      </c>
      <c r="O1780" s="13">
        <v>1</v>
      </c>
      <c r="P1780" s="13" t="s">
        <v>574</v>
      </c>
      <c r="Q1780" s="13"/>
      <c r="R1780" s="13" t="s">
        <v>25</v>
      </c>
      <c r="S1780" s="13" t="s">
        <v>13854</v>
      </c>
      <c r="T1780" s="13" t="s">
        <v>38</v>
      </c>
      <c r="U1780" s="13"/>
      <c r="V1780" s="13" t="s">
        <v>9099</v>
      </c>
      <c r="W1780" s="13">
        <v>300</v>
      </c>
      <c r="X1780" s="13">
        <v>466259.75</v>
      </c>
      <c r="Y1780" s="13"/>
      <c r="Z1780" s="15" t="str">
        <f>VLOOKUP(D1780,'ZOHO Export'!$H:$W,16,FALSE)</f>
        <v>Carlos Bravo Fernández</v>
      </c>
      <c r="AA1780" s="15" t="str">
        <f>VLOOKUP(E1780,'ZOHO Export'!$H:$W,16,FALSE)</f>
        <v>William Beyst</v>
      </c>
    </row>
    <row r="1781" spans="1:27" x14ac:dyDescent="0.3">
      <c r="A1781" s="13" t="s">
        <v>3268</v>
      </c>
      <c r="B1781" s="13" t="s">
        <v>6467</v>
      </c>
      <c r="C1781" s="13"/>
      <c r="D1781" s="13" t="s">
        <v>13744</v>
      </c>
      <c r="E1781" s="13" t="s">
        <v>11787</v>
      </c>
      <c r="F1781" s="13" t="s">
        <v>11711</v>
      </c>
      <c r="G1781" s="13" t="s">
        <v>1993</v>
      </c>
      <c r="H1781" s="13" t="s">
        <v>29</v>
      </c>
      <c r="I1781" s="14">
        <v>43644</v>
      </c>
      <c r="J1781" s="14">
        <v>44408</v>
      </c>
      <c r="K1781" s="14">
        <v>43858</v>
      </c>
      <c r="L1781" s="13">
        <v>18000</v>
      </c>
      <c r="M1781" s="13" t="s">
        <v>13744</v>
      </c>
      <c r="N1781" s="13">
        <v>4</v>
      </c>
      <c r="O1781" s="13">
        <v>2</v>
      </c>
      <c r="P1781" s="13" t="s">
        <v>122</v>
      </c>
      <c r="Q1781" s="13"/>
      <c r="R1781" s="13" t="s">
        <v>25</v>
      </c>
      <c r="S1781" s="13" t="s">
        <v>13855</v>
      </c>
      <c r="T1781" s="13" t="s">
        <v>38</v>
      </c>
      <c r="U1781" s="13"/>
      <c r="V1781" s="13" t="s">
        <v>9100</v>
      </c>
      <c r="W1781" s="13">
        <v>1</v>
      </c>
      <c r="X1781" s="13">
        <v>36730.949999999997</v>
      </c>
      <c r="Y1781" s="13"/>
      <c r="Z1781" s="15" t="e">
        <f>VLOOKUP(D1781,'ZOHO Export'!$H:$W,16,FALSE)</f>
        <v>#N/A</v>
      </c>
      <c r="AA1781" s="15" t="str">
        <f>VLOOKUP(E1781,'ZOHO Export'!$H:$W,16,FALSE)</f>
        <v>Carlos Bravo Fernández</v>
      </c>
    </row>
    <row r="1782" spans="1:27" x14ac:dyDescent="0.3">
      <c r="A1782" s="13" t="s">
        <v>3270</v>
      </c>
      <c r="B1782" s="13" t="s">
        <v>6468</v>
      </c>
      <c r="C1782" s="13"/>
      <c r="D1782" s="13" t="s">
        <v>13008</v>
      </c>
      <c r="E1782" s="13" t="s">
        <v>12187</v>
      </c>
      <c r="F1782" s="13" t="s">
        <v>11711</v>
      </c>
      <c r="G1782" s="13" t="s">
        <v>1722</v>
      </c>
      <c r="H1782" s="13" t="s">
        <v>59</v>
      </c>
      <c r="I1782" s="14">
        <v>43644</v>
      </c>
      <c r="J1782" s="14">
        <v>44515</v>
      </c>
      <c r="K1782" s="14">
        <v>43644</v>
      </c>
      <c r="L1782" s="13">
        <v>13970.88</v>
      </c>
      <c r="M1782" s="13" t="s">
        <v>12411</v>
      </c>
      <c r="N1782" s="13">
        <v>0</v>
      </c>
      <c r="O1782" s="13">
        <v>0</v>
      </c>
      <c r="P1782" s="13" t="s">
        <v>122</v>
      </c>
      <c r="Q1782" s="13"/>
      <c r="R1782" s="13" t="s">
        <v>36</v>
      </c>
      <c r="S1782" s="13"/>
      <c r="T1782" s="13" t="s">
        <v>38</v>
      </c>
      <c r="U1782" s="13"/>
      <c r="V1782" s="13" t="s">
        <v>13856</v>
      </c>
      <c r="W1782" s="13">
        <v>14</v>
      </c>
      <c r="X1782" s="13">
        <v>13970.88</v>
      </c>
      <c r="Y1782" s="13"/>
      <c r="Z1782" s="15" t="e">
        <f>VLOOKUP(D1782,'ZOHO Export'!$H:$W,16,FALSE)</f>
        <v>#N/A</v>
      </c>
      <c r="AA1782" s="15" t="str">
        <f>VLOOKUP(E1782,'ZOHO Export'!$H:$W,16,FALSE)</f>
        <v>Jurgen Van Kerrebroeck</v>
      </c>
    </row>
    <row r="1783" spans="1:27" x14ac:dyDescent="0.3">
      <c r="A1783" s="13" t="s">
        <v>3271</v>
      </c>
      <c r="B1783" s="13" t="s">
        <v>13857</v>
      </c>
      <c r="C1783" s="13"/>
      <c r="D1783" s="13" t="s">
        <v>13809</v>
      </c>
      <c r="E1783" s="13" t="s">
        <v>11907</v>
      </c>
      <c r="F1783" s="13"/>
      <c r="G1783" s="13" t="s">
        <v>13858</v>
      </c>
      <c r="H1783" s="13" t="s">
        <v>59</v>
      </c>
      <c r="I1783" s="14">
        <v>43642</v>
      </c>
      <c r="J1783" s="14">
        <v>43761</v>
      </c>
      <c r="K1783" s="14">
        <v>43642</v>
      </c>
      <c r="L1783" s="13">
        <v>4662</v>
      </c>
      <c r="M1783" s="13" t="s">
        <v>11767</v>
      </c>
      <c r="N1783" s="13">
        <v>0</v>
      </c>
      <c r="O1783" s="13">
        <v>0</v>
      </c>
      <c r="P1783" s="13" t="s">
        <v>122</v>
      </c>
      <c r="Q1783" s="13"/>
      <c r="R1783" s="13" t="s">
        <v>25</v>
      </c>
      <c r="S1783" s="13" t="s">
        <v>12818</v>
      </c>
      <c r="T1783" s="13" t="s">
        <v>58</v>
      </c>
      <c r="U1783" s="13"/>
      <c r="V1783" s="13" t="s">
        <v>13859</v>
      </c>
      <c r="W1783" s="13"/>
      <c r="X1783" s="13">
        <v>4662</v>
      </c>
      <c r="Y1783" s="13"/>
      <c r="Z1783" s="15" t="e">
        <f>VLOOKUP(D1783,'ZOHO Export'!$H:$W,16,FALSE)</f>
        <v>#N/A</v>
      </c>
      <c r="AA1783" s="15" t="e">
        <f>VLOOKUP(E1783,'ZOHO Export'!$H:$W,16,FALSE)</f>
        <v>#N/A</v>
      </c>
    </row>
    <row r="1784" spans="1:27" x14ac:dyDescent="0.3">
      <c r="A1784" s="13" t="s">
        <v>13860</v>
      </c>
      <c r="B1784" s="13" t="s">
        <v>13861</v>
      </c>
      <c r="C1784" s="13"/>
      <c r="D1784" s="13" t="s">
        <v>13277</v>
      </c>
      <c r="E1784" s="13" t="s">
        <v>11785</v>
      </c>
      <c r="F1784" s="13"/>
      <c r="G1784" s="13" t="s">
        <v>3447</v>
      </c>
      <c r="H1784" s="13" t="s">
        <v>59</v>
      </c>
      <c r="I1784" s="14">
        <v>43641</v>
      </c>
      <c r="J1784" s="14">
        <v>43847</v>
      </c>
      <c r="K1784" s="14">
        <v>43641</v>
      </c>
      <c r="L1784" s="13">
        <v>28458.54</v>
      </c>
      <c r="M1784" s="13" t="s">
        <v>13277</v>
      </c>
      <c r="N1784" s="13">
        <v>0</v>
      </c>
      <c r="O1784" s="13">
        <v>0</v>
      </c>
      <c r="P1784" s="13" t="s">
        <v>122</v>
      </c>
      <c r="Q1784" s="13"/>
      <c r="R1784" s="13" t="s">
        <v>25</v>
      </c>
      <c r="S1784" s="13" t="s">
        <v>13862</v>
      </c>
      <c r="T1784" s="13" t="s">
        <v>64</v>
      </c>
      <c r="U1784" s="13"/>
      <c r="V1784" s="13" t="s">
        <v>13863</v>
      </c>
      <c r="W1784" s="13"/>
      <c r="X1784" s="13">
        <v>28458.54</v>
      </c>
      <c r="Y1784" s="13"/>
      <c r="Z1784" s="15" t="e">
        <f>VLOOKUP(D1784,'ZOHO Export'!$H:$W,16,FALSE)</f>
        <v>#N/A</v>
      </c>
      <c r="AA1784" s="15" t="str">
        <f>VLOOKUP(E1784,'ZOHO Export'!$H:$W,16,FALSE)</f>
        <v>Nicolas Dubois</v>
      </c>
    </row>
    <row r="1785" spans="1:27" x14ac:dyDescent="0.3">
      <c r="A1785" s="13" t="s">
        <v>3273</v>
      </c>
      <c r="B1785" s="13" t="s">
        <v>6469</v>
      </c>
      <c r="C1785" s="13"/>
      <c r="D1785" s="13" t="s">
        <v>13752</v>
      </c>
      <c r="E1785" s="13" t="s">
        <v>11708</v>
      </c>
      <c r="F1785" s="13" t="s">
        <v>11711</v>
      </c>
      <c r="G1785" s="13" t="s">
        <v>1993</v>
      </c>
      <c r="H1785" s="13" t="s">
        <v>29</v>
      </c>
      <c r="I1785" s="14">
        <v>43640</v>
      </c>
      <c r="J1785" s="14">
        <v>44227</v>
      </c>
      <c r="K1785" s="14">
        <v>44210</v>
      </c>
      <c r="L1785" s="13">
        <v>12618</v>
      </c>
      <c r="M1785" s="13" t="s">
        <v>11787</v>
      </c>
      <c r="N1785" s="13">
        <v>4</v>
      </c>
      <c r="O1785" s="13">
        <v>4</v>
      </c>
      <c r="P1785" s="13" t="s">
        <v>122</v>
      </c>
      <c r="Q1785" s="13"/>
      <c r="R1785" s="13" t="s">
        <v>25</v>
      </c>
      <c r="S1785" s="13" t="s">
        <v>13452</v>
      </c>
      <c r="T1785" s="13" t="s">
        <v>38</v>
      </c>
      <c r="U1785" s="13" t="s">
        <v>38</v>
      </c>
      <c r="V1785" s="13" t="s">
        <v>9101</v>
      </c>
      <c r="W1785" s="13">
        <v>0</v>
      </c>
      <c r="X1785" s="13">
        <v>296983.8</v>
      </c>
      <c r="Y1785" s="13"/>
      <c r="Z1785" s="15" t="e">
        <f>VLOOKUP(D1785,'ZOHO Export'!$H:$W,16,FALSE)</f>
        <v>#N/A</v>
      </c>
      <c r="AA1785" s="15" t="str">
        <f>VLOOKUP(E1785,'ZOHO Export'!$H:$W,16,FALSE)</f>
        <v>Jurgen Van Den Driessche</v>
      </c>
    </row>
    <row r="1786" spans="1:27" x14ac:dyDescent="0.3">
      <c r="A1786" s="13" t="s">
        <v>3274</v>
      </c>
      <c r="B1786" s="13" t="s">
        <v>6507</v>
      </c>
      <c r="C1786" s="13"/>
      <c r="D1786" s="13" t="s">
        <v>12585</v>
      </c>
      <c r="E1786" s="13" t="s">
        <v>11906</v>
      </c>
      <c r="F1786" s="13" t="s">
        <v>12377</v>
      </c>
      <c r="G1786" s="13" t="s">
        <v>13625</v>
      </c>
      <c r="H1786" s="13" t="s">
        <v>29</v>
      </c>
      <c r="I1786" s="14">
        <v>43636</v>
      </c>
      <c r="J1786" s="14">
        <v>43861</v>
      </c>
      <c r="K1786" s="14">
        <v>43817</v>
      </c>
      <c r="L1786" s="13">
        <v>134777.79999999999</v>
      </c>
      <c r="M1786" s="13" t="s">
        <v>12585</v>
      </c>
      <c r="N1786" s="13">
        <v>1</v>
      </c>
      <c r="O1786" s="13">
        <v>1</v>
      </c>
      <c r="P1786" s="13" t="s">
        <v>122</v>
      </c>
      <c r="Q1786" s="13"/>
      <c r="R1786" s="13" t="s">
        <v>75</v>
      </c>
      <c r="S1786" s="13" t="s">
        <v>13010</v>
      </c>
      <c r="T1786" s="13" t="s">
        <v>38</v>
      </c>
      <c r="U1786" s="13"/>
      <c r="V1786" s="13" t="s">
        <v>13864</v>
      </c>
      <c r="W1786" s="13"/>
      <c r="X1786" s="13">
        <v>471912.3</v>
      </c>
      <c r="Y1786" s="13" t="s">
        <v>13865</v>
      </c>
      <c r="Z1786" s="15" t="e">
        <f>VLOOKUP(D1786,'ZOHO Export'!$H:$W,16,FALSE)</f>
        <v>#N/A</v>
      </c>
      <c r="AA1786" s="15" t="str">
        <f>VLOOKUP(E1786,'ZOHO Export'!$H:$W,16,FALSE)</f>
        <v>Juan Sanchez Chatar</v>
      </c>
    </row>
    <row r="1787" spans="1:27" x14ac:dyDescent="0.3">
      <c r="A1787" s="13" t="s">
        <v>13866</v>
      </c>
      <c r="B1787" s="13" t="s">
        <v>13867</v>
      </c>
      <c r="C1787" s="13"/>
      <c r="D1787" s="13" t="s">
        <v>13809</v>
      </c>
      <c r="E1787" s="13" t="s">
        <v>11767</v>
      </c>
      <c r="F1787" s="13"/>
      <c r="G1787" s="13" t="s">
        <v>3160</v>
      </c>
      <c r="H1787" s="13" t="s">
        <v>59</v>
      </c>
      <c r="I1787" s="14">
        <v>43636</v>
      </c>
      <c r="J1787" s="14">
        <v>43766</v>
      </c>
      <c r="K1787" s="14">
        <v>43766</v>
      </c>
      <c r="L1787" s="13">
        <v>1451</v>
      </c>
      <c r="M1787" s="13" t="s">
        <v>11767</v>
      </c>
      <c r="N1787" s="13">
        <v>1</v>
      </c>
      <c r="O1787" s="13">
        <v>1</v>
      </c>
      <c r="P1787" s="13" t="s">
        <v>122</v>
      </c>
      <c r="Q1787" s="13"/>
      <c r="R1787" s="13" t="s">
        <v>25</v>
      </c>
      <c r="S1787" s="13" t="s">
        <v>12818</v>
      </c>
      <c r="T1787" s="13" t="s">
        <v>58</v>
      </c>
      <c r="U1787" s="13"/>
      <c r="V1787" s="13" t="s">
        <v>13868</v>
      </c>
      <c r="W1787" s="13"/>
      <c r="X1787" s="13">
        <v>5011.72</v>
      </c>
      <c r="Y1787" s="13"/>
      <c r="Z1787" s="15" t="e">
        <f>VLOOKUP(D1787,'ZOHO Export'!$H:$W,16,FALSE)</f>
        <v>#N/A</v>
      </c>
      <c r="AA1787" s="15" t="str">
        <f>VLOOKUP(E1787,'ZOHO Export'!$H:$W,16,FALSE)</f>
        <v>Paqui Romero</v>
      </c>
    </row>
    <row r="1788" spans="1:27" x14ac:dyDescent="0.3">
      <c r="A1788" s="13" t="s">
        <v>3276</v>
      </c>
      <c r="B1788" s="13" t="s">
        <v>6471</v>
      </c>
      <c r="C1788" s="13"/>
      <c r="D1788" s="13" t="s">
        <v>13869</v>
      </c>
      <c r="E1788" s="13" t="s">
        <v>13496</v>
      </c>
      <c r="F1788" s="13"/>
      <c r="G1788" s="13" t="s">
        <v>3039</v>
      </c>
      <c r="H1788" s="13" t="s">
        <v>59</v>
      </c>
      <c r="I1788" s="14">
        <v>43636</v>
      </c>
      <c r="J1788" s="14">
        <v>43798</v>
      </c>
      <c r="K1788" s="14">
        <v>43636</v>
      </c>
      <c r="L1788" s="13">
        <v>97320</v>
      </c>
      <c r="M1788" s="13" t="s">
        <v>13496</v>
      </c>
      <c r="N1788" s="13">
        <v>0</v>
      </c>
      <c r="O1788" s="13">
        <v>0</v>
      </c>
      <c r="P1788" s="13" t="s">
        <v>122</v>
      </c>
      <c r="Q1788" s="13"/>
      <c r="R1788" s="13" t="s">
        <v>25</v>
      </c>
      <c r="S1788" s="13" t="s">
        <v>13870</v>
      </c>
      <c r="T1788" s="13" t="s">
        <v>64</v>
      </c>
      <c r="U1788" s="13"/>
      <c r="V1788" s="13" t="s">
        <v>13871</v>
      </c>
      <c r="W1788" s="13"/>
      <c r="X1788" s="13">
        <v>97320</v>
      </c>
      <c r="Y1788" s="13"/>
      <c r="Z1788" s="15" t="e">
        <f>VLOOKUP(D1788,'ZOHO Export'!$H:$W,16,FALSE)</f>
        <v>#N/A</v>
      </c>
      <c r="AA1788" s="15" t="e">
        <f>VLOOKUP(E1788,'ZOHO Export'!$H:$W,16,FALSE)</f>
        <v>#N/A</v>
      </c>
    </row>
    <row r="1789" spans="1:27" x14ac:dyDescent="0.3">
      <c r="A1789" s="13" t="s">
        <v>3280</v>
      </c>
      <c r="B1789" s="13" t="s">
        <v>6472</v>
      </c>
      <c r="C1789" s="13"/>
      <c r="D1789" s="13" t="s">
        <v>11693</v>
      </c>
      <c r="E1789" s="13" t="s">
        <v>13729</v>
      </c>
      <c r="F1789" s="13" t="s">
        <v>11723</v>
      </c>
      <c r="G1789" s="13" t="s">
        <v>129</v>
      </c>
      <c r="H1789" s="13" t="s">
        <v>59</v>
      </c>
      <c r="I1789" s="14">
        <v>43630</v>
      </c>
      <c r="J1789" s="14">
        <v>44336</v>
      </c>
      <c r="K1789" s="14">
        <v>44299</v>
      </c>
      <c r="L1789" s="13">
        <v>23611.5</v>
      </c>
      <c r="M1789" s="13" t="s">
        <v>11693</v>
      </c>
      <c r="N1789" s="13">
        <v>7</v>
      </c>
      <c r="O1789" s="13">
        <v>8</v>
      </c>
      <c r="P1789" s="13" t="s">
        <v>122</v>
      </c>
      <c r="Q1789" s="13"/>
      <c r="R1789" s="13" t="s">
        <v>25</v>
      </c>
      <c r="S1789" s="13" t="s">
        <v>13872</v>
      </c>
      <c r="T1789" s="13" t="s">
        <v>38</v>
      </c>
      <c r="U1789" s="13" t="s">
        <v>38</v>
      </c>
      <c r="V1789" s="13" t="s">
        <v>9102</v>
      </c>
      <c r="W1789" s="13">
        <v>9</v>
      </c>
      <c r="X1789" s="13">
        <v>346830.54</v>
      </c>
      <c r="Y1789" s="13" t="s">
        <v>9632</v>
      </c>
      <c r="Z1789" s="15" t="str">
        <f>VLOOKUP(D1789,'ZOHO Export'!$H:$W,16,FALSE)</f>
        <v>Peter Holvoet</v>
      </c>
      <c r="AA1789" s="15" t="e">
        <f>VLOOKUP(E1789,'ZOHO Export'!$H:$W,16,FALSE)</f>
        <v>#N/A</v>
      </c>
    </row>
    <row r="1790" spans="1:27" x14ac:dyDescent="0.3">
      <c r="A1790" s="13" t="s">
        <v>3283</v>
      </c>
      <c r="B1790" s="13" t="s">
        <v>6473</v>
      </c>
      <c r="C1790" s="13"/>
      <c r="D1790" s="13" t="s">
        <v>13672</v>
      </c>
      <c r="E1790" s="13" t="s">
        <v>12187</v>
      </c>
      <c r="F1790" s="13" t="s">
        <v>11896</v>
      </c>
      <c r="G1790" s="13" t="s">
        <v>3044</v>
      </c>
      <c r="H1790" s="13" t="s">
        <v>59</v>
      </c>
      <c r="I1790" s="14">
        <v>43629</v>
      </c>
      <c r="J1790" s="14">
        <v>43647</v>
      </c>
      <c r="K1790" s="14">
        <v>43629</v>
      </c>
      <c r="L1790" s="13">
        <v>3600</v>
      </c>
      <c r="M1790" s="13" t="s">
        <v>13672</v>
      </c>
      <c r="N1790" s="13">
        <v>0</v>
      </c>
      <c r="O1790" s="13">
        <v>0</v>
      </c>
      <c r="P1790" s="13" t="s">
        <v>122</v>
      </c>
      <c r="Q1790" s="13"/>
      <c r="R1790" s="13" t="s">
        <v>36</v>
      </c>
      <c r="S1790" s="13" t="s">
        <v>11991</v>
      </c>
      <c r="T1790" s="13" t="s">
        <v>38</v>
      </c>
      <c r="U1790" s="13"/>
      <c r="V1790" s="13" t="s">
        <v>13873</v>
      </c>
      <c r="W1790" s="13"/>
      <c r="X1790" s="13">
        <v>3600</v>
      </c>
      <c r="Y1790" s="13"/>
      <c r="Z1790" s="15" t="e">
        <f>VLOOKUP(D1790,'ZOHO Export'!$H:$W,16,FALSE)</f>
        <v>#N/A</v>
      </c>
      <c r="AA1790" s="15" t="str">
        <f>VLOOKUP(E1790,'ZOHO Export'!$H:$W,16,FALSE)</f>
        <v>Jurgen Van Kerrebroeck</v>
      </c>
    </row>
    <row r="1791" spans="1:27" x14ac:dyDescent="0.3">
      <c r="A1791" s="13" t="s">
        <v>3284</v>
      </c>
      <c r="B1791" s="13" t="s">
        <v>6474</v>
      </c>
      <c r="C1791" s="13"/>
      <c r="D1791" s="13" t="s">
        <v>13869</v>
      </c>
      <c r="E1791" s="13" t="s">
        <v>13496</v>
      </c>
      <c r="F1791" s="13"/>
      <c r="G1791" s="13" t="s">
        <v>2176</v>
      </c>
      <c r="H1791" s="13" t="s">
        <v>59</v>
      </c>
      <c r="I1791" s="14">
        <v>43621</v>
      </c>
      <c r="J1791" s="14">
        <v>43677</v>
      </c>
      <c r="K1791" s="14">
        <v>43621</v>
      </c>
      <c r="L1791" s="13">
        <v>3035.5</v>
      </c>
      <c r="M1791" s="13" t="s">
        <v>13496</v>
      </c>
      <c r="N1791" s="13">
        <v>0</v>
      </c>
      <c r="O1791" s="13">
        <v>0</v>
      </c>
      <c r="P1791" s="13" t="s">
        <v>122</v>
      </c>
      <c r="Q1791" s="13"/>
      <c r="R1791" s="13" t="s">
        <v>25</v>
      </c>
      <c r="S1791" s="13" t="s">
        <v>13780</v>
      </c>
      <c r="T1791" s="13" t="s">
        <v>64</v>
      </c>
      <c r="U1791" s="13"/>
      <c r="V1791" s="13" t="s">
        <v>13874</v>
      </c>
      <c r="W1791" s="13"/>
      <c r="X1791" s="13">
        <v>3035.5</v>
      </c>
      <c r="Y1791" s="13"/>
      <c r="Z1791" s="15" t="e">
        <f>VLOOKUP(D1791,'ZOHO Export'!$H:$W,16,FALSE)</f>
        <v>#N/A</v>
      </c>
      <c r="AA1791" s="15" t="e">
        <f>VLOOKUP(E1791,'ZOHO Export'!$H:$W,16,FALSE)</f>
        <v>#N/A</v>
      </c>
    </row>
    <row r="1792" spans="1:27" x14ac:dyDescent="0.3">
      <c r="A1792" s="13" t="s">
        <v>3286</v>
      </c>
      <c r="B1792" s="13" t="s">
        <v>6475</v>
      </c>
      <c r="C1792" s="13"/>
      <c r="D1792" s="13" t="s">
        <v>11652</v>
      </c>
      <c r="E1792" s="13" t="s">
        <v>11787</v>
      </c>
      <c r="F1792" s="13" t="s">
        <v>11711</v>
      </c>
      <c r="G1792" s="13" t="s">
        <v>1993</v>
      </c>
      <c r="H1792" s="13" t="s">
        <v>29</v>
      </c>
      <c r="I1792" s="14">
        <v>43619</v>
      </c>
      <c r="J1792" s="14">
        <v>44347</v>
      </c>
      <c r="K1792" s="14">
        <v>44069</v>
      </c>
      <c r="L1792" s="13">
        <v>11880</v>
      </c>
      <c r="M1792" s="13" t="s">
        <v>11722</v>
      </c>
      <c r="N1792" s="13">
        <v>3</v>
      </c>
      <c r="O1792" s="13">
        <v>2</v>
      </c>
      <c r="P1792" s="13" t="s">
        <v>122</v>
      </c>
      <c r="Q1792" s="13"/>
      <c r="R1792" s="13" t="s">
        <v>25</v>
      </c>
      <c r="S1792" s="13" t="s">
        <v>6878</v>
      </c>
      <c r="T1792" s="13" t="s">
        <v>38</v>
      </c>
      <c r="U1792" s="13"/>
      <c r="V1792" s="13" t="s">
        <v>13875</v>
      </c>
      <c r="W1792" s="13">
        <v>0</v>
      </c>
      <c r="X1792" s="13">
        <v>55327.5</v>
      </c>
      <c r="Y1792" s="13"/>
      <c r="Z1792" s="15" t="str">
        <f>VLOOKUP(D1792,'ZOHO Export'!$H:$W,16,FALSE)</f>
        <v>Karel De Swert</v>
      </c>
      <c r="AA1792" s="15" t="str">
        <f>VLOOKUP(E1792,'ZOHO Export'!$H:$W,16,FALSE)</f>
        <v>Carlos Bravo Fernández</v>
      </c>
    </row>
    <row r="1793" spans="1:27" x14ac:dyDescent="0.3">
      <c r="A1793" s="13" t="s">
        <v>13876</v>
      </c>
      <c r="B1793" s="13" t="s">
        <v>13877</v>
      </c>
      <c r="C1793" s="13"/>
      <c r="D1793" s="13" t="s">
        <v>13496</v>
      </c>
      <c r="E1793" s="13" t="s">
        <v>13607</v>
      </c>
      <c r="F1793" s="13" t="s">
        <v>13795</v>
      </c>
      <c r="G1793" s="13" t="s">
        <v>3258</v>
      </c>
      <c r="H1793" s="13" t="s">
        <v>59</v>
      </c>
      <c r="I1793" s="14">
        <v>43619</v>
      </c>
      <c r="J1793" s="13"/>
      <c r="K1793" s="14">
        <v>43619</v>
      </c>
      <c r="L1793" s="13">
        <v>9648</v>
      </c>
      <c r="M1793" s="13" t="s">
        <v>13676</v>
      </c>
      <c r="N1793" s="13">
        <v>0</v>
      </c>
      <c r="O1793" s="13">
        <v>0</v>
      </c>
      <c r="P1793" s="13" t="s">
        <v>122</v>
      </c>
      <c r="Q1793" s="13"/>
      <c r="R1793" s="13" t="s">
        <v>82</v>
      </c>
      <c r="S1793" s="13"/>
      <c r="T1793" s="13" t="s">
        <v>38</v>
      </c>
      <c r="U1793" s="13"/>
      <c r="V1793" s="13" t="s">
        <v>13878</v>
      </c>
      <c r="W1793" s="13"/>
      <c r="X1793" s="13">
        <v>9648</v>
      </c>
      <c r="Y1793" s="13"/>
      <c r="Z1793" s="15" t="e">
        <f>VLOOKUP(D1793,'ZOHO Export'!$H:$W,16,FALSE)</f>
        <v>#N/A</v>
      </c>
      <c r="AA1793" s="15" t="str">
        <f>VLOOKUP(E1793,'ZOHO Export'!$H:$W,16,FALSE)</f>
        <v>Jacques Lataire</v>
      </c>
    </row>
    <row r="1794" spans="1:27" x14ac:dyDescent="0.3">
      <c r="A1794" s="13" t="s">
        <v>13879</v>
      </c>
      <c r="B1794" s="13" t="s">
        <v>13880</v>
      </c>
      <c r="C1794" s="13"/>
      <c r="D1794" s="13" t="s">
        <v>12333</v>
      </c>
      <c r="E1794" s="13" t="s">
        <v>11762</v>
      </c>
      <c r="F1794" s="13" t="s">
        <v>13558</v>
      </c>
      <c r="G1794" s="13" t="s">
        <v>13881</v>
      </c>
      <c r="H1794" s="13" t="s">
        <v>29</v>
      </c>
      <c r="I1794" s="14">
        <v>43616</v>
      </c>
      <c r="J1794" s="14">
        <v>43936</v>
      </c>
      <c r="K1794" s="14">
        <v>43616</v>
      </c>
      <c r="L1794" s="13">
        <v>9450</v>
      </c>
      <c r="M1794" s="13" t="s">
        <v>13558</v>
      </c>
      <c r="N1794" s="13">
        <v>0</v>
      </c>
      <c r="O1794" s="13">
        <v>0</v>
      </c>
      <c r="P1794" s="13" t="s">
        <v>122</v>
      </c>
      <c r="Q1794" s="13"/>
      <c r="R1794" s="13"/>
      <c r="S1794" s="13"/>
      <c r="T1794" s="13" t="s">
        <v>89</v>
      </c>
      <c r="U1794" s="13"/>
      <c r="V1794" s="13" t="s">
        <v>13882</v>
      </c>
      <c r="W1794" s="13"/>
      <c r="X1794" s="13">
        <v>9450</v>
      </c>
      <c r="Y1794" s="13"/>
      <c r="Z1794" s="15" t="str">
        <f>VLOOKUP(D1794,'ZOHO Export'!$H:$W,16,FALSE)</f>
        <v>Ivaylo Ivanov</v>
      </c>
      <c r="AA1794" s="15" t="str">
        <f>VLOOKUP(E1794,'ZOHO Export'!$H:$W,16,FALSE)</f>
        <v>Boris Krastev</v>
      </c>
    </row>
    <row r="1795" spans="1:27" x14ac:dyDescent="0.3">
      <c r="A1795" s="13" t="s">
        <v>3287</v>
      </c>
      <c r="B1795" s="13" t="s">
        <v>6476</v>
      </c>
      <c r="C1795" s="13"/>
      <c r="D1795" s="13" t="s">
        <v>11673</v>
      </c>
      <c r="E1795" s="13" t="s">
        <v>11960</v>
      </c>
      <c r="F1795" s="13" t="s">
        <v>13883</v>
      </c>
      <c r="G1795" s="13" t="s">
        <v>582</v>
      </c>
      <c r="H1795" s="13" t="s">
        <v>29</v>
      </c>
      <c r="I1795" s="14">
        <v>43613</v>
      </c>
      <c r="J1795" s="14">
        <v>43888</v>
      </c>
      <c r="K1795" s="14">
        <v>43613</v>
      </c>
      <c r="L1795" s="13">
        <v>39427.360000000001</v>
      </c>
      <c r="M1795" s="13" t="s">
        <v>11960</v>
      </c>
      <c r="N1795" s="13">
        <v>0</v>
      </c>
      <c r="O1795" s="13">
        <v>0</v>
      </c>
      <c r="P1795" s="13" t="s">
        <v>122</v>
      </c>
      <c r="Q1795" s="13"/>
      <c r="R1795" s="13" t="s">
        <v>25</v>
      </c>
      <c r="S1795" s="13" t="s">
        <v>13884</v>
      </c>
      <c r="T1795" s="13" t="s">
        <v>38</v>
      </c>
      <c r="U1795" s="13"/>
      <c r="V1795" s="13" t="s">
        <v>13885</v>
      </c>
      <c r="W1795" s="13"/>
      <c r="X1795" s="13">
        <v>39427.360000000001</v>
      </c>
      <c r="Y1795" s="13"/>
      <c r="Z1795" s="15" t="str">
        <f>VLOOKUP(D1795,'ZOHO Export'!$H:$W,16,FALSE)</f>
        <v>Loïc Bouvier</v>
      </c>
      <c r="AA1795" s="15" t="str">
        <f>VLOOKUP(E1795,'ZOHO Export'!$H:$W,16,FALSE)</f>
        <v>Sébastien Lerson</v>
      </c>
    </row>
    <row r="1796" spans="1:27" x14ac:dyDescent="0.3">
      <c r="A1796" s="13" t="s">
        <v>3290</v>
      </c>
      <c r="B1796" s="13" t="s">
        <v>13886</v>
      </c>
      <c r="C1796" s="13"/>
      <c r="D1796" s="13" t="s">
        <v>11875</v>
      </c>
      <c r="E1796" s="13" t="s">
        <v>11722</v>
      </c>
      <c r="F1796" s="13"/>
      <c r="G1796" s="13" t="s">
        <v>13887</v>
      </c>
      <c r="H1796" s="13" t="s">
        <v>29</v>
      </c>
      <c r="I1796" s="14">
        <v>43612</v>
      </c>
      <c r="J1796" s="14">
        <v>43738</v>
      </c>
      <c r="K1796" s="14">
        <v>43612</v>
      </c>
      <c r="L1796" s="13">
        <v>1923.75</v>
      </c>
      <c r="M1796" s="13" t="s">
        <v>11722</v>
      </c>
      <c r="N1796" s="13">
        <v>1</v>
      </c>
      <c r="O1796" s="13">
        <v>0</v>
      </c>
      <c r="P1796" s="13" t="s">
        <v>122</v>
      </c>
      <c r="Q1796" s="13"/>
      <c r="R1796" s="13" t="s">
        <v>43</v>
      </c>
      <c r="S1796" s="13" t="s">
        <v>13888</v>
      </c>
      <c r="T1796" s="13" t="s">
        <v>45</v>
      </c>
      <c r="U1796" s="13"/>
      <c r="V1796" s="13" t="s">
        <v>9103</v>
      </c>
      <c r="W1796" s="13">
        <v>0</v>
      </c>
      <c r="X1796" s="13">
        <v>1731.37</v>
      </c>
      <c r="Y1796" s="13"/>
      <c r="Z1796" s="15" t="str">
        <f>VLOOKUP(D1796,'ZOHO Export'!$H:$W,16,FALSE)</f>
        <v>Itziar Echebarrieta</v>
      </c>
      <c r="AA1796" s="15" t="str">
        <f>VLOOKUP(E1796,'ZOHO Export'!$H:$W,16,FALSE)</f>
        <v>Juan Juarez Quintana</v>
      </c>
    </row>
    <row r="1797" spans="1:27" x14ac:dyDescent="0.3">
      <c r="A1797" s="13" t="s">
        <v>13889</v>
      </c>
      <c r="B1797" s="13" t="s">
        <v>13890</v>
      </c>
      <c r="C1797" s="13"/>
      <c r="D1797" s="13" t="s">
        <v>11652</v>
      </c>
      <c r="E1797" s="13" t="s">
        <v>11652</v>
      </c>
      <c r="F1797" s="13"/>
      <c r="G1797" s="13" t="s">
        <v>3135</v>
      </c>
      <c r="H1797" s="13" t="s">
        <v>29</v>
      </c>
      <c r="I1797" s="14">
        <v>43600</v>
      </c>
      <c r="J1797" s="14">
        <v>43770</v>
      </c>
      <c r="K1797" s="14">
        <v>43614</v>
      </c>
      <c r="L1797" s="13">
        <v>1200</v>
      </c>
      <c r="M1797" s="13" t="s">
        <v>11652</v>
      </c>
      <c r="N1797" s="13">
        <v>1</v>
      </c>
      <c r="O1797" s="13">
        <v>1</v>
      </c>
      <c r="P1797" s="13" t="s">
        <v>122</v>
      </c>
      <c r="Q1797" s="13"/>
      <c r="R1797" s="13" t="s">
        <v>36</v>
      </c>
      <c r="S1797" s="13" t="s">
        <v>11889</v>
      </c>
      <c r="T1797" s="13" t="s">
        <v>84</v>
      </c>
      <c r="U1797" s="13"/>
      <c r="V1797" s="13" t="s">
        <v>13891</v>
      </c>
      <c r="W1797" s="13"/>
      <c r="X1797" s="13">
        <v>42810.32</v>
      </c>
      <c r="Y1797" s="13"/>
      <c r="Z1797" s="15" t="str">
        <f>VLOOKUP(D1797,'ZOHO Export'!$H:$W,16,FALSE)</f>
        <v>Karel De Swert</v>
      </c>
      <c r="AA1797" s="15" t="str">
        <f>VLOOKUP(E1797,'ZOHO Export'!$H:$W,16,FALSE)</f>
        <v>Karel De Swert</v>
      </c>
    </row>
    <row r="1798" spans="1:27" x14ac:dyDescent="0.3">
      <c r="A1798" s="13" t="s">
        <v>3293</v>
      </c>
      <c r="B1798" s="13" t="s">
        <v>13892</v>
      </c>
      <c r="C1798" s="13" t="s">
        <v>13893</v>
      </c>
      <c r="D1798" s="13" t="s">
        <v>13192</v>
      </c>
      <c r="E1798" s="13" t="s">
        <v>12682</v>
      </c>
      <c r="F1798" s="13" t="s">
        <v>11723</v>
      </c>
      <c r="G1798" s="13" t="s">
        <v>51</v>
      </c>
      <c r="H1798" s="13" t="s">
        <v>29</v>
      </c>
      <c r="I1798" s="14">
        <v>43598</v>
      </c>
      <c r="J1798" s="14">
        <v>44651</v>
      </c>
      <c r="K1798" s="14">
        <v>44621</v>
      </c>
      <c r="L1798" s="13">
        <v>3731.4</v>
      </c>
      <c r="M1798" s="13" t="s">
        <v>13192</v>
      </c>
      <c r="N1798" s="13">
        <v>27</v>
      </c>
      <c r="O1798" s="13">
        <v>28</v>
      </c>
      <c r="P1798" s="13" t="s">
        <v>122</v>
      </c>
      <c r="Q1798" s="13"/>
      <c r="R1798" s="13" t="s">
        <v>36</v>
      </c>
      <c r="S1798" s="13" t="s">
        <v>13894</v>
      </c>
      <c r="T1798" s="13" t="s">
        <v>38</v>
      </c>
      <c r="U1798" s="13" t="s">
        <v>38</v>
      </c>
      <c r="V1798" s="13" t="s">
        <v>13895</v>
      </c>
      <c r="W1798" s="13">
        <v>25</v>
      </c>
      <c r="X1798" s="13">
        <v>1672367.18</v>
      </c>
      <c r="Y1798" s="13" t="s">
        <v>9633</v>
      </c>
      <c r="Z1798" s="15" t="e">
        <f>VLOOKUP(D1798,'ZOHO Export'!$H:$W,16,FALSE)</f>
        <v>#N/A</v>
      </c>
      <c r="AA1798" s="15" t="e">
        <f>VLOOKUP(E1798,'ZOHO Export'!$H:$W,16,FALSE)</f>
        <v>#N/A</v>
      </c>
    </row>
    <row r="1799" spans="1:27" x14ac:dyDescent="0.3">
      <c r="A1799" s="13" t="s">
        <v>3295</v>
      </c>
      <c r="B1799" s="13" t="s">
        <v>6479</v>
      </c>
      <c r="C1799" s="13"/>
      <c r="D1799" s="13" t="s">
        <v>11693</v>
      </c>
      <c r="E1799" s="13" t="s">
        <v>11829</v>
      </c>
      <c r="F1799" s="13" t="s">
        <v>11723</v>
      </c>
      <c r="G1799" s="13" t="s">
        <v>334</v>
      </c>
      <c r="H1799" s="13" t="s">
        <v>59</v>
      </c>
      <c r="I1799" s="14">
        <v>43595</v>
      </c>
      <c r="J1799" s="14">
        <v>43830</v>
      </c>
      <c r="K1799" s="14">
        <v>43733</v>
      </c>
      <c r="L1799" s="13">
        <v>9900</v>
      </c>
      <c r="M1799" s="13" t="s">
        <v>11693</v>
      </c>
      <c r="N1799" s="13">
        <v>6</v>
      </c>
      <c r="O1799" s="13">
        <v>4</v>
      </c>
      <c r="P1799" s="13" t="s">
        <v>122</v>
      </c>
      <c r="Q1799" s="13"/>
      <c r="R1799" s="13" t="s">
        <v>82</v>
      </c>
      <c r="S1799" s="13"/>
      <c r="T1799" s="13" t="s">
        <v>38</v>
      </c>
      <c r="U1799" s="13"/>
      <c r="V1799" s="13" t="s">
        <v>13896</v>
      </c>
      <c r="W1799" s="13"/>
      <c r="X1799" s="13">
        <v>68050.600000000006</v>
      </c>
      <c r="Y1799" s="13"/>
      <c r="Z1799" s="15" t="str">
        <f>VLOOKUP(D1799,'ZOHO Export'!$H:$W,16,FALSE)</f>
        <v>Peter Holvoet</v>
      </c>
      <c r="AA1799" s="15" t="str">
        <f>VLOOKUP(E1799,'ZOHO Export'!$H:$W,16,FALSE)</f>
        <v>William Beyst</v>
      </c>
    </row>
    <row r="1800" spans="1:27" x14ac:dyDescent="0.3">
      <c r="A1800" s="13" t="s">
        <v>13897</v>
      </c>
      <c r="B1800" s="13" t="s">
        <v>13898</v>
      </c>
      <c r="C1800" s="13"/>
      <c r="D1800" s="13" t="s">
        <v>13747</v>
      </c>
      <c r="E1800" s="13" t="s">
        <v>11907</v>
      </c>
      <c r="F1800" s="13"/>
      <c r="G1800" s="13" t="s">
        <v>231</v>
      </c>
      <c r="H1800" s="13" t="s">
        <v>29</v>
      </c>
      <c r="I1800" s="14">
        <v>43594</v>
      </c>
      <c r="J1800" s="14">
        <v>43609</v>
      </c>
      <c r="K1800" s="14">
        <v>43594</v>
      </c>
      <c r="L1800" s="13">
        <v>2700</v>
      </c>
      <c r="M1800" s="13" t="s">
        <v>13747</v>
      </c>
      <c r="N1800" s="13">
        <v>0</v>
      </c>
      <c r="O1800" s="13">
        <v>0</v>
      </c>
      <c r="P1800" s="13" t="s">
        <v>122</v>
      </c>
      <c r="Q1800" s="13"/>
      <c r="R1800" s="13" t="s">
        <v>43</v>
      </c>
      <c r="S1800" s="13"/>
      <c r="T1800" s="13" t="s">
        <v>58</v>
      </c>
      <c r="U1800" s="13"/>
      <c r="V1800" s="13" t="s">
        <v>13899</v>
      </c>
      <c r="W1800" s="13"/>
      <c r="X1800" s="13">
        <v>2700</v>
      </c>
      <c r="Y1800" s="13"/>
      <c r="Z1800" s="15" t="e">
        <f>VLOOKUP(D1800,'ZOHO Export'!$H:$W,16,FALSE)</f>
        <v>#N/A</v>
      </c>
      <c r="AA1800" s="15" t="e">
        <f>VLOOKUP(E1800,'ZOHO Export'!$H:$W,16,FALSE)</f>
        <v>#N/A</v>
      </c>
    </row>
    <row r="1801" spans="1:27" x14ac:dyDescent="0.3">
      <c r="A1801" s="13" t="s">
        <v>13900</v>
      </c>
      <c r="B1801" s="13" t="s">
        <v>13901</v>
      </c>
      <c r="C1801" s="13"/>
      <c r="D1801" s="13" t="s">
        <v>13519</v>
      </c>
      <c r="E1801" s="13" t="s">
        <v>13519</v>
      </c>
      <c r="F1801" s="13"/>
      <c r="G1801" s="13" t="s">
        <v>3563</v>
      </c>
      <c r="H1801" s="13" t="s">
        <v>29</v>
      </c>
      <c r="I1801" s="14">
        <v>43588</v>
      </c>
      <c r="J1801" s="14">
        <v>43646</v>
      </c>
      <c r="K1801" s="14">
        <v>43588</v>
      </c>
      <c r="L1801" s="13">
        <v>2400</v>
      </c>
      <c r="M1801" s="13" t="s">
        <v>13519</v>
      </c>
      <c r="N1801" s="13">
        <v>0</v>
      </c>
      <c r="O1801" s="13">
        <v>0</v>
      </c>
      <c r="P1801" s="13" t="s">
        <v>122</v>
      </c>
      <c r="Q1801" s="13"/>
      <c r="R1801" s="13" t="s">
        <v>82</v>
      </c>
      <c r="S1801" s="13"/>
      <c r="T1801" s="13" t="s">
        <v>178</v>
      </c>
      <c r="U1801" s="13"/>
      <c r="V1801" s="13" t="s">
        <v>13902</v>
      </c>
      <c r="W1801" s="13"/>
      <c r="X1801" s="13">
        <v>2400</v>
      </c>
      <c r="Y1801" s="13"/>
      <c r="Z1801" s="15" t="e">
        <f>VLOOKUP(D1801,'ZOHO Export'!$H:$W,16,FALSE)</f>
        <v>#N/A</v>
      </c>
      <c r="AA1801" s="15" t="e">
        <f>VLOOKUP(E1801,'ZOHO Export'!$H:$W,16,FALSE)</f>
        <v>#N/A</v>
      </c>
    </row>
    <row r="1802" spans="1:27" x14ac:dyDescent="0.3">
      <c r="A1802" s="13" t="s">
        <v>3296</v>
      </c>
      <c r="B1802" s="13" t="s">
        <v>13903</v>
      </c>
      <c r="C1802" s="13"/>
      <c r="D1802" s="13" t="s">
        <v>11907</v>
      </c>
      <c r="E1802" s="13" t="s">
        <v>11818</v>
      </c>
      <c r="F1802" s="13" t="s">
        <v>13206</v>
      </c>
      <c r="G1802" s="13" t="s">
        <v>138</v>
      </c>
      <c r="H1802" s="13" t="s">
        <v>59</v>
      </c>
      <c r="I1802" s="14">
        <v>43585</v>
      </c>
      <c r="J1802" s="13"/>
      <c r="K1802" s="14">
        <v>43769</v>
      </c>
      <c r="L1802" s="13">
        <v>30150</v>
      </c>
      <c r="M1802" s="13" t="s">
        <v>11818</v>
      </c>
      <c r="N1802" s="13">
        <v>3</v>
      </c>
      <c r="O1802" s="13">
        <v>2</v>
      </c>
      <c r="P1802" s="13" t="s">
        <v>122</v>
      </c>
      <c r="Q1802" s="13"/>
      <c r="R1802" s="13" t="s">
        <v>82</v>
      </c>
      <c r="S1802" s="13" t="s">
        <v>13904</v>
      </c>
      <c r="T1802" s="13" t="s">
        <v>38</v>
      </c>
      <c r="U1802" s="13"/>
      <c r="V1802" s="13" t="s">
        <v>13905</v>
      </c>
      <c r="W1802" s="13"/>
      <c r="X1802" s="13">
        <v>174250</v>
      </c>
      <c r="Y1802" s="13"/>
      <c r="Z1802" s="15" t="e">
        <f>VLOOKUP(D1802,'ZOHO Export'!$H:$W,16,FALSE)</f>
        <v>#N/A</v>
      </c>
      <c r="AA1802" s="15" t="str">
        <f>VLOOKUP(E1802,'ZOHO Export'!$H:$W,16,FALSE)</f>
        <v>Marcos Delgado Lopez</v>
      </c>
    </row>
    <row r="1803" spans="1:27" x14ac:dyDescent="0.3">
      <c r="A1803" s="13" t="s">
        <v>3298</v>
      </c>
      <c r="B1803" s="13" t="s">
        <v>6481</v>
      </c>
      <c r="C1803" s="13"/>
      <c r="D1803" s="13" t="s">
        <v>12982</v>
      </c>
      <c r="E1803" s="13" t="s">
        <v>12682</v>
      </c>
      <c r="F1803" s="13"/>
      <c r="G1803" s="13" t="s">
        <v>2087</v>
      </c>
      <c r="H1803" s="13" t="s">
        <v>29</v>
      </c>
      <c r="I1803" s="14">
        <v>43578</v>
      </c>
      <c r="J1803" s="14">
        <v>44895</v>
      </c>
      <c r="K1803" s="14">
        <v>43680</v>
      </c>
      <c r="L1803" s="13">
        <v>43694.78</v>
      </c>
      <c r="M1803" s="13" t="s">
        <v>13277</v>
      </c>
      <c r="N1803" s="13">
        <v>4</v>
      </c>
      <c r="O1803" s="13">
        <v>2</v>
      </c>
      <c r="P1803" s="13" t="s">
        <v>122</v>
      </c>
      <c r="Q1803" s="13"/>
      <c r="R1803" s="13" t="s">
        <v>36</v>
      </c>
      <c r="S1803" s="13" t="s">
        <v>6878</v>
      </c>
      <c r="T1803" s="13" t="s">
        <v>64</v>
      </c>
      <c r="U1803" s="13"/>
      <c r="V1803" s="13" t="s">
        <v>13906</v>
      </c>
      <c r="W1803" s="13">
        <v>1</v>
      </c>
      <c r="X1803" s="13">
        <v>150156.12</v>
      </c>
      <c r="Y1803" s="13"/>
      <c r="Z1803" s="15" t="e">
        <f>VLOOKUP(D1803,'ZOHO Export'!$H:$W,16,FALSE)</f>
        <v>#N/A</v>
      </c>
      <c r="AA1803" s="15" t="e">
        <f>VLOOKUP(E1803,'ZOHO Export'!$H:$W,16,FALSE)</f>
        <v>#N/A</v>
      </c>
    </row>
    <row r="1804" spans="1:27" x14ac:dyDescent="0.3">
      <c r="A1804" s="13" t="s">
        <v>3299</v>
      </c>
      <c r="B1804" s="13" t="s">
        <v>6482</v>
      </c>
      <c r="C1804" s="13"/>
      <c r="D1804" s="13" t="s">
        <v>11818</v>
      </c>
      <c r="E1804" s="13" t="s">
        <v>13607</v>
      </c>
      <c r="F1804" s="13"/>
      <c r="G1804" s="13" t="s">
        <v>1163</v>
      </c>
      <c r="H1804" s="13" t="s">
        <v>29</v>
      </c>
      <c r="I1804" s="14">
        <v>43567</v>
      </c>
      <c r="J1804" s="14">
        <v>43738</v>
      </c>
      <c r="K1804" s="14">
        <v>43567</v>
      </c>
      <c r="L1804" s="13">
        <v>111478.5</v>
      </c>
      <c r="M1804" s="13" t="s">
        <v>13607</v>
      </c>
      <c r="N1804" s="13">
        <v>0</v>
      </c>
      <c r="O1804" s="13">
        <v>0</v>
      </c>
      <c r="P1804" s="13" t="s">
        <v>122</v>
      </c>
      <c r="Q1804" s="13"/>
      <c r="R1804" s="13" t="s">
        <v>82</v>
      </c>
      <c r="S1804" s="13" t="s">
        <v>11653</v>
      </c>
      <c r="T1804" s="13" t="s">
        <v>38</v>
      </c>
      <c r="U1804" s="13"/>
      <c r="V1804" s="13" t="s">
        <v>13907</v>
      </c>
      <c r="W1804" s="13"/>
      <c r="X1804" s="13">
        <v>111478.5</v>
      </c>
      <c r="Y1804" s="13"/>
      <c r="Z1804" s="15" t="str">
        <f>VLOOKUP(D1804,'ZOHO Export'!$H:$W,16,FALSE)</f>
        <v>Marcos Delgado Lopez</v>
      </c>
      <c r="AA1804" s="15" t="str">
        <f>VLOOKUP(E1804,'ZOHO Export'!$H:$W,16,FALSE)</f>
        <v>Jacques Lataire</v>
      </c>
    </row>
    <row r="1805" spans="1:27" x14ac:dyDescent="0.3">
      <c r="A1805" s="13" t="s">
        <v>13908</v>
      </c>
      <c r="B1805" s="13" t="s">
        <v>13909</v>
      </c>
      <c r="C1805" s="13"/>
      <c r="D1805" s="13" t="s">
        <v>11936</v>
      </c>
      <c r="E1805" s="13" t="s">
        <v>13910</v>
      </c>
      <c r="F1805" s="13" t="s">
        <v>12607</v>
      </c>
      <c r="G1805" s="13"/>
      <c r="H1805" s="13" t="s">
        <v>29</v>
      </c>
      <c r="I1805" s="14">
        <v>43564</v>
      </c>
      <c r="J1805" s="14">
        <v>43852</v>
      </c>
      <c r="K1805" s="14">
        <v>43566</v>
      </c>
      <c r="L1805" s="13">
        <v>8364</v>
      </c>
      <c r="M1805" s="13" t="s">
        <v>11936</v>
      </c>
      <c r="N1805" s="13">
        <v>2</v>
      </c>
      <c r="O1805" s="13">
        <v>1</v>
      </c>
      <c r="P1805" s="13" t="s">
        <v>122</v>
      </c>
      <c r="Q1805" s="13"/>
      <c r="R1805" s="13" t="s">
        <v>25</v>
      </c>
      <c r="S1805" s="13"/>
      <c r="T1805" s="13" t="s">
        <v>178</v>
      </c>
      <c r="U1805" s="13"/>
      <c r="V1805" s="13" t="s">
        <v>13911</v>
      </c>
      <c r="W1805" s="13"/>
      <c r="X1805" s="13">
        <v>36864</v>
      </c>
      <c r="Y1805" s="13"/>
      <c r="Z1805" s="15" t="str">
        <f>VLOOKUP(D1805,'ZOHO Export'!$H:$W,16,FALSE)</f>
        <v>Philippe Fürst</v>
      </c>
      <c r="AA1805" s="15" t="e">
        <f>VLOOKUP(E1805,'ZOHO Export'!$H:$W,16,FALSE)</f>
        <v>#N/A</v>
      </c>
    </row>
    <row r="1806" spans="1:27" x14ac:dyDescent="0.3">
      <c r="A1806" s="13" t="s">
        <v>13912</v>
      </c>
      <c r="B1806" s="13" t="s">
        <v>13913</v>
      </c>
      <c r="C1806" s="13"/>
      <c r="D1806" s="13" t="s">
        <v>11764</v>
      </c>
      <c r="E1806" s="13" t="s">
        <v>11762</v>
      </c>
      <c r="F1806" s="13" t="s">
        <v>13558</v>
      </c>
      <c r="G1806" s="13" t="s">
        <v>3766</v>
      </c>
      <c r="H1806" s="13" t="s">
        <v>29</v>
      </c>
      <c r="I1806" s="14">
        <v>43556</v>
      </c>
      <c r="J1806" s="14">
        <v>43921</v>
      </c>
      <c r="K1806" s="14">
        <v>43556</v>
      </c>
      <c r="L1806" s="13">
        <v>21313</v>
      </c>
      <c r="M1806" s="13" t="s">
        <v>11764</v>
      </c>
      <c r="N1806" s="13">
        <v>0</v>
      </c>
      <c r="O1806" s="13">
        <v>0</v>
      </c>
      <c r="P1806" s="13" t="s">
        <v>122</v>
      </c>
      <c r="Q1806" s="13"/>
      <c r="R1806" s="13" t="s">
        <v>36</v>
      </c>
      <c r="S1806" s="13"/>
      <c r="T1806" s="13" t="s">
        <v>89</v>
      </c>
      <c r="U1806" s="13"/>
      <c r="V1806" s="13" t="s">
        <v>13914</v>
      </c>
      <c r="W1806" s="13"/>
      <c r="X1806" s="13">
        <v>21313</v>
      </c>
      <c r="Y1806" s="13"/>
      <c r="Z1806" s="15" t="str">
        <f>VLOOKUP(D1806,'ZOHO Export'!$H:$W,16,FALSE)</f>
        <v>Dobri Gatev</v>
      </c>
      <c r="AA1806" s="15" t="str">
        <f>VLOOKUP(E1806,'ZOHO Export'!$H:$W,16,FALSE)</f>
        <v>Boris Krastev</v>
      </c>
    </row>
    <row r="1807" spans="1:27" x14ac:dyDescent="0.3">
      <c r="A1807" s="13" t="s">
        <v>3301</v>
      </c>
      <c r="B1807" s="13" t="s">
        <v>6483</v>
      </c>
      <c r="C1807" s="13"/>
      <c r="D1807" s="13" t="s">
        <v>11652</v>
      </c>
      <c r="E1807" s="13" t="s">
        <v>11652</v>
      </c>
      <c r="F1807" s="13"/>
      <c r="G1807" s="13" t="s">
        <v>3135</v>
      </c>
      <c r="H1807" s="13" t="s">
        <v>29</v>
      </c>
      <c r="I1807" s="14">
        <v>43553</v>
      </c>
      <c r="J1807" s="14">
        <v>43647</v>
      </c>
      <c r="K1807" s="14">
        <v>43553</v>
      </c>
      <c r="L1807" s="13">
        <v>5960</v>
      </c>
      <c r="M1807" s="13" t="s">
        <v>11652</v>
      </c>
      <c r="N1807" s="13">
        <v>0</v>
      </c>
      <c r="O1807" s="13">
        <v>0</v>
      </c>
      <c r="P1807" s="13" t="s">
        <v>122</v>
      </c>
      <c r="Q1807" s="13"/>
      <c r="R1807" s="13" t="s">
        <v>36</v>
      </c>
      <c r="S1807" s="13"/>
      <c r="T1807" s="13" t="s">
        <v>84</v>
      </c>
      <c r="U1807" s="13"/>
      <c r="V1807" s="13" t="s">
        <v>13915</v>
      </c>
      <c r="W1807" s="13"/>
      <c r="X1807" s="13">
        <v>5960</v>
      </c>
      <c r="Y1807" s="13"/>
      <c r="Z1807" s="15" t="str">
        <f>VLOOKUP(D1807,'ZOHO Export'!$H:$W,16,FALSE)</f>
        <v>Karel De Swert</v>
      </c>
      <c r="AA1807" s="15" t="str">
        <f>VLOOKUP(E1807,'ZOHO Export'!$H:$W,16,FALSE)</f>
        <v>Karel De Swert</v>
      </c>
    </row>
    <row r="1808" spans="1:27" x14ac:dyDescent="0.3">
      <c r="A1808" s="13" t="s">
        <v>3302</v>
      </c>
      <c r="B1808" s="13" t="s">
        <v>6484</v>
      </c>
      <c r="C1808" s="13"/>
      <c r="D1808" s="13" t="s">
        <v>11652</v>
      </c>
      <c r="E1808" s="13" t="s">
        <v>11652</v>
      </c>
      <c r="F1808" s="13"/>
      <c r="G1808" s="13" t="s">
        <v>3135</v>
      </c>
      <c r="H1808" s="13" t="s">
        <v>29</v>
      </c>
      <c r="I1808" s="14">
        <v>43553</v>
      </c>
      <c r="J1808" s="14">
        <v>43647</v>
      </c>
      <c r="K1808" s="14">
        <v>43553</v>
      </c>
      <c r="L1808" s="13">
        <v>8320</v>
      </c>
      <c r="M1808" s="13" t="s">
        <v>11652</v>
      </c>
      <c r="N1808" s="13">
        <v>0</v>
      </c>
      <c r="O1808" s="13">
        <v>0</v>
      </c>
      <c r="P1808" s="13" t="s">
        <v>122</v>
      </c>
      <c r="Q1808" s="13"/>
      <c r="R1808" s="13" t="s">
        <v>36</v>
      </c>
      <c r="S1808" s="13"/>
      <c r="T1808" s="13" t="s">
        <v>84</v>
      </c>
      <c r="U1808" s="13"/>
      <c r="V1808" s="13" t="s">
        <v>13916</v>
      </c>
      <c r="W1808" s="13"/>
      <c r="X1808" s="13">
        <v>8320</v>
      </c>
      <c r="Y1808" s="13"/>
      <c r="Z1808" s="15" t="str">
        <f>VLOOKUP(D1808,'ZOHO Export'!$H:$W,16,FALSE)</f>
        <v>Karel De Swert</v>
      </c>
      <c r="AA1808" s="15" t="str">
        <f>VLOOKUP(E1808,'ZOHO Export'!$H:$W,16,FALSE)</f>
        <v>Karel De Swert</v>
      </c>
    </row>
    <row r="1809" spans="1:27" x14ac:dyDescent="0.3">
      <c r="A1809" s="13" t="s">
        <v>3303</v>
      </c>
      <c r="B1809" s="13" t="s">
        <v>6485</v>
      </c>
      <c r="C1809" s="13"/>
      <c r="D1809" s="13" t="s">
        <v>13917</v>
      </c>
      <c r="E1809" s="13" t="s">
        <v>11652</v>
      </c>
      <c r="F1809" s="13"/>
      <c r="G1809" s="13" t="s">
        <v>2299</v>
      </c>
      <c r="H1809" s="13" t="s">
        <v>59</v>
      </c>
      <c r="I1809" s="14">
        <v>43553</v>
      </c>
      <c r="J1809" s="14">
        <v>43812</v>
      </c>
      <c r="K1809" s="14">
        <v>43677</v>
      </c>
      <c r="L1809" s="13">
        <v>70383.02</v>
      </c>
      <c r="M1809" s="13" t="s">
        <v>13917</v>
      </c>
      <c r="N1809" s="13">
        <v>1</v>
      </c>
      <c r="O1809" s="13">
        <v>1</v>
      </c>
      <c r="P1809" s="13" t="s">
        <v>122</v>
      </c>
      <c r="Q1809" s="13"/>
      <c r="R1809" s="13" t="s">
        <v>36</v>
      </c>
      <c r="S1809" s="13"/>
      <c r="T1809" s="13" t="s">
        <v>84</v>
      </c>
      <c r="U1809" s="13"/>
      <c r="V1809" s="13" t="s">
        <v>13918</v>
      </c>
      <c r="W1809" s="13"/>
      <c r="X1809" s="13">
        <v>141128.01999999999</v>
      </c>
      <c r="Y1809" s="13"/>
      <c r="Z1809" s="15" t="e">
        <f>VLOOKUP(D1809,'ZOHO Export'!$H:$W,16,FALSE)</f>
        <v>#N/A</v>
      </c>
      <c r="AA1809" s="15" t="str">
        <f>VLOOKUP(E1809,'ZOHO Export'!$H:$W,16,FALSE)</f>
        <v>Karel De Swert</v>
      </c>
    </row>
    <row r="1810" spans="1:27" x14ac:dyDescent="0.3">
      <c r="A1810" s="13" t="s">
        <v>3305</v>
      </c>
      <c r="B1810" s="13" t="s">
        <v>6486</v>
      </c>
      <c r="C1810" s="13"/>
      <c r="D1810" s="13" t="s">
        <v>13607</v>
      </c>
      <c r="E1810" s="13" t="s">
        <v>13607</v>
      </c>
      <c r="F1810" s="13" t="s">
        <v>11723</v>
      </c>
      <c r="G1810" s="13" t="s">
        <v>268</v>
      </c>
      <c r="H1810" s="13" t="s">
        <v>29</v>
      </c>
      <c r="I1810" s="14">
        <v>43553</v>
      </c>
      <c r="J1810" s="14">
        <v>43616</v>
      </c>
      <c r="K1810" s="14">
        <v>43553</v>
      </c>
      <c r="L1810" s="13">
        <v>13500</v>
      </c>
      <c r="M1810" s="13" t="s">
        <v>13607</v>
      </c>
      <c r="N1810" s="13">
        <v>0</v>
      </c>
      <c r="O1810" s="13">
        <v>0</v>
      </c>
      <c r="P1810" s="13" t="s">
        <v>122</v>
      </c>
      <c r="Q1810" s="13"/>
      <c r="R1810" s="13" t="s">
        <v>82</v>
      </c>
      <c r="S1810" s="13"/>
      <c r="T1810" s="13" t="s">
        <v>38</v>
      </c>
      <c r="U1810" s="13"/>
      <c r="V1810" s="13" t="s">
        <v>13919</v>
      </c>
      <c r="W1810" s="13"/>
      <c r="X1810" s="13">
        <v>13500</v>
      </c>
      <c r="Y1810" s="13"/>
      <c r="Z1810" s="15" t="str">
        <f>VLOOKUP(D1810,'ZOHO Export'!$H:$W,16,FALSE)</f>
        <v>Jacques Lataire</v>
      </c>
      <c r="AA1810" s="15" t="str">
        <f>VLOOKUP(E1810,'ZOHO Export'!$H:$W,16,FALSE)</f>
        <v>Jacques Lataire</v>
      </c>
    </row>
    <row r="1811" spans="1:27" x14ac:dyDescent="0.3">
      <c r="A1811" s="13" t="s">
        <v>3306</v>
      </c>
      <c r="B1811" s="13" t="s">
        <v>6487</v>
      </c>
      <c r="C1811" s="13"/>
      <c r="D1811" s="13" t="s">
        <v>11660</v>
      </c>
      <c r="E1811" s="13" t="s">
        <v>11722</v>
      </c>
      <c r="F1811" s="13"/>
      <c r="G1811" s="13" t="s">
        <v>38</v>
      </c>
      <c r="H1811" s="13" t="s">
        <v>29</v>
      </c>
      <c r="I1811" s="14">
        <v>43553</v>
      </c>
      <c r="J1811" s="14">
        <v>44183</v>
      </c>
      <c r="K1811" s="14">
        <v>43640</v>
      </c>
      <c r="L1811" s="13">
        <v>9773.23</v>
      </c>
      <c r="M1811" s="13" t="s">
        <v>11722</v>
      </c>
      <c r="N1811" s="13">
        <v>2</v>
      </c>
      <c r="O1811" s="13">
        <v>1</v>
      </c>
      <c r="P1811" s="13" t="s">
        <v>122</v>
      </c>
      <c r="Q1811" s="13"/>
      <c r="R1811" s="13"/>
      <c r="S1811" s="13"/>
      <c r="T1811" s="13" t="s">
        <v>45</v>
      </c>
      <c r="U1811" s="13"/>
      <c r="V1811" s="13" t="s">
        <v>13920</v>
      </c>
      <c r="W1811" s="13">
        <v>13.5</v>
      </c>
      <c r="X1811" s="13">
        <v>141439.5</v>
      </c>
      <c r="Y1811" s="13"/>
      <c r="Z1811" s="15" t="str">
        <f>VLOOKUP(D1811,'ZOHO Export'!$H:$W,16,FALSE)</f>
        <v>Natalia Martínez Nieto</v>
      </c>
      <c r="AA1811" s="15" t="str">
        <f>VLOOKUP(E1811,'ZOHO Export'!$H:$W,16,FALSE)</f>
        <v>Juan Juarez Quintana</v>
      </c>
    </row>
    <row r="1812" spans="1:27" x14ac:dyDescent="0.3">
      <c r="A1812" s="13" t="s">
        <v>3307</v>
      </c>
      <c r="B1812" s="13" t="s">
        <v>6488</v>
      </c>
      <c r="C1812" s="13"/>
      <c r="D1812" s="13" t="s">
        <v>11671</v>
      </c>
      <c r="E1812" s="13" t="s">
        <v>11671</v>
      </c>
      <c r="F1812" s="13" t="s">
        <v>13404</v>
      </c>
      <c r="G1812" s="13" t="s">
        <v>3170</v>
      </c>
      <c r="H1812" s="13" t="s">
        <v>29</v>
      </c>
      <c r="I1812" s="14">
        <v>43551</v>
      </c>
      <c r="J1812" s="14">
        <v>43661</v>
      </c>
      <c r="K1812" s="14">
        <v>43551</v>
      </c>
      <c r="L1812" s="13">
        <v>83500</v>
      </c>
      <c r="M1812" s="13" t="s">
        <v>11671</v>
      </c>
      <c r="N1812" s="13">
        <v>0</v>
      </c>
      <c r="O1812" s="13">
        <v>0</v>
      </c>
      <c r="P1812" s="13" t="s">
        <v>122</v>
      </c>
      <c r="Q1812" s="13"/>
      <c r="R1812" s="13" t="s">
        <v>75</v>
      </c>
      <c r="S1812" s="13"/>
      <c r="T1812" s="13" t="s">
        <v>38</v>
      </c>
      <c r="U1812" s="13"/>
      <c r="V1812" s="13" t="s">
        <v>13921</v>
      </c>
      <c r="W1812" s="13"/>
      <c r="X1812" s="13">
        <v>83500</v>
      </c>
      <c r="Y1812" s="13" t="s">
        <v>13922</v>
      </c>
      <c r="Z1812" s="15" t="str">
        <f>VLOOKUP(D1812,'ZOHO Export'!$H:$W,16,FALSE)</f>
        <v>Yves Debaisieux</v>
      </c>
      <c r="AA1812" s="15" t="str">
        <f>VLOOKUP(E1812,'ZOHO Export'!$H:$W,16,FALSE)</f>
        <v>Yves Debaisieux</v>
      </c>
    </row>
    <row r="1813" spans="1:27" x14ac:dyDescent="0.3">
      <c r="A1813" s="13" t="s">
        <v>13923</v>
      </c>
      <c r="B1813" s="13" t="s">
        <v>13924</v>
      </c>
      <c r="C1813" s="13"/>
      <c r="D1813" s="13" t="s">
        <v>11722</v>
      </c>
      <c r="E1813" s="13" t="s">
        <v>11722</v>
      </c>
      <c r="F1813" s="13"/>
      <c r="G1813" s="13" t="s">
        <v>13925</v>
      </c>
      <c r="H1813" s="13" t="s">
        <v>29</v>
      </c>
      <c r="I1813" s="14">
        <v>43551</v>
      </c>
      <c r="J1813" s="14">
        <v>43628</v>
      </c>
      <c r="K1813" s="14">
        <v>43551</v>
      </c>
      <c r="L1813" s="13">
        <v>21357.599999999999</v>
      </c>
      <c r="M1813" s="13" t="s">
        <v>11722</v>
      </c>
      <c r="N1813" s="13">
        <v>1</v>
      </c>
      <c r="O1813" s="13">
        <v>0</v>
      </c>
      <c r="P1813" s="13" t="s">
        <v>122</v>
      </c>
      <c r="Q1813" s="13"/>
      <c r="R1813" s="13" t="s">
        <v>43</v>
      </c>
      <c r="S1813" s="13"/>
      <c r="T1813" s="13" t="s">
        <v>64</v>
      </c>
      <c r="U1813" s="13"/>
      <c r="V1813" s="13" t="s">
        <v>13926</v>
      </c>
      <c r="W1813" s="13"/>
      <c r="X1813" s="13">
        <v>21550</v>
      </c>
      <c r="Y1813" s="13"/>
      <c r="Z1813" s="15" t="str">
        <f>VLOOKUP(D1813,'ZOHO Export'!$H:$W,16,FALSE)</f>
        <v>Juan Juarez Quintana</v>
      </c>
      <c r="AA1813" s="15" t="str">
        <f>VLOOKUP(E1813,'ZOHO Export'!$H:$W,16,FALSE)</f>
        <v>Juan Juarez Quintana</v>
      </c>
    </row>
    <row r="1814" spans="1:27" x14ac:dyDescent="0.3">
      <c r="A1814" s="13" t="s">
        <v>3308</v>
      </c>
      <c r="B1814" s="13" t="s">
        <v>13927</v>
      </c>
      <c r="C1814" s="13"/>
      <c r="D1814" s="13" t="s">
        <v>11907</v>
      </c>
      <c r="E1814" s="13" t="s">
        <v>11785</v>
      </c>
      <c r="F1814" s="13"/>
      <c r="G1814" s="13" t="s">
        <v>3309</v>
      </c>
      <c r="H1814" s="13" t="s">
        <v>29</v>
      </c>
      <c r="I1814" s="14">
        <v>43550</v>
      </c>
      <c r="J1814" s="14">
        <v>43672</v>
      </c>
      <c r="K1814" s="14">
        <v>43669</v>
      </c>
      <c r="L1814" s="13">
        <v>7886.25</v>
      </c>
      <c r="M1814" s="13" t="s">
        <v>11907</v>
      </c>
      <c r="N1814" s="13">
        <v>1</v>
      </c>
      <c r="O1814" s="13">
        <v>1</v>
      </c>
      <c r="P1814" s="13" t="s">
        <v>122</v>
      </c>
      <c r="Q1814" s="13"/>
      <c r="R1814" s="13" t="s">
        <v>75</v>
      </c>
      <c r="S1814" s="13"/>
      <c r="T1814" s="13" t="s">
        <v>64</v>
      </c>
      <c r="U1814" s="13"/>
      <c r="V1814" s="13" t="s">
        <v>13928</v>
      </c>
      <c r="W1814" s="13"/>
      <c r="X1814" s="13">
        <v>41156.25</v>
      </c>
      <c r="Y1814" s="13"/>
      <c r="Z1814" s="15" t="e">
        <f>VLOOKUP(D1814,'ZOHO Export'!$H:$W,16,FALSE)</f>
        <v>#N/A</v>
      </c>
      <c r="AA1814" s="15" t="str">
        <f>VLOOKUP(E1814,'ZOHO Export'!$H:$W,16,FALSE)</f>
        <v>Nicolas Dubois</v>
      </c>
    </row>
    <row r="1815" spans="1:27" x14ac:dyDescent="0.3">
      <c r="A1815" s="13" t="s">
        <v>3310</v>
      </c>
      <c r="B1815" s="13" t="s">
        <v>6490</v>
      </c>
      <c r="C1815" s="13" t="s">
        <v>13929</v>
      </c>
      <c r="D1815" s="13" t="s">
        <v>12556</v>
      </c>
      <c r="E1815" s="13" t="s">
        <v>12682</v>
      </c>
      <c r="F1815" s="13"/>
      <c r="G1815" s="13" t="s">
        <v>51</v>
      </c>
      <c r="H1815" s="13" t="s">
        <v>29</v>
      </c>
      <c r="I1815" s="14">
        <v>43547</v>
      </c>
      <c r="J1815" s="14">
        <v>44986</v>
      </c>
      <c r="K1815" s="14">
        <v>44173</v>
      </c>
      <c r="L1815" s="13">
        <v>9679.4</v>
      </c>
      <c r="M1815" s="13" t="s">
        <v>12556</v>
      </c>
      <c r="N1815" s="13">
        <v>18</v>
      </c>
      <c r="O1815" s="13">
        <v>17</v>
      </c>
      <c r="P1815" s="13" t="s">
        <v>122</v>
      </c>
      <c r="Q1815" s="13"/>
      <c r="R1815" s="13" t="s">
        <v>36</v>
      </c>
      <c r="S1815" s="13" t="s">
        <v>13930</v>
      </c>
      <c r="T1815" s="13" t="s">
        <v>38</v>
      </c>
      <c r="U1815" s="13" t="s">
        <v>38</v>
      </c>
      <c r="V1815" s="13" t="s">
        <v>13931</v>
      </c>
      <c r="W1815" s="13">
        <v>100</v>
      </c>
      <c r="X1815" s="13">
        <v>2478791.46</v>
      </c>
      <c r="Y1815" s="13" t="s">
        <v>9634</v>
      </c>
      <c r="Z1815" s="15" t="e">
        <f>VLOOKUP(D1815,'ZOHO Export'!$H:$W,16,FALSE)</f>
        <v>#N/A</v>
      </c>
      <c r="AA1815" s="15" t="e">
        <f>VLOOKUP(E1815,'ZOHO Export'!$H:$W,16,FALSE)</f>
        <v>#N/A</v>
      </c>
    </row>
    <row r="1816" spans="1:27" x14ac:dyDescent="0.3">
      <c r="A1816" s="13" t="s">
        <v>3312</v>
      </c>
      <c r="B1816" s="13" t="s">
        <v>6491</v>
      </c>
      <c r="C1816" s="13"/>
      <c r="D1816" s="13" t="s">
        <v>13932</v>
      </c>
      <c r="E1816" s="13" t="s">
        <v>11671</v>
      </c>
      <c r="F1816" s="13" t="s">
        <v>12377</v>
      </c>
      <c r="G1816" s="13" t="s">
        <v>3313</v>
      </c>
      <c r="H1816" s="13" t="s">
        <v>59</v>
      </c>
      <c r="I1816" s="14">
        <v>43546</v>
      </c>
      <c r="J1816" s="14">
        <v>43711</v>
      </c>
      <c r="K1816" s="14">
        <v>43585</v>
      </c>
      <c r="L1816" s="13">
        <v>6835</v>
      </c>
      <c r="M1816" s="13" t="s">
        <v>11671</v>
      </c>
      <c r="N1816" s="13">
        <v>1</v>
      </c>
      <c r="O1816" s="13">
        <v>1</v>
      </c>
      <c r="P1816" s="13" t="s">
        <v>122</v>
      </c>
      <c r="Q1816" s="13"/>
      <c r="R1816" s="13" t="s">
        <v>75</v>
      </c>
      <c r="S1816" s="13"/>
      <c r="T1816" s="13" t="s">
        <v>38</v>
      </c>
      <c r="U1816" s="13"/>
      <c r="V1816" s="13" t="s">
        <v>13933</v>
      </c>
      <c r="W1816" s="13"/>
      <c r="X1816" s="13">
        <v>14875</v>
      </c>
      <c r="Y1816" s="13"/>
      <c r="Z1816" s="15" t="e">
        <f>VLOOKUP(D1816,'ZOHO Export'!$H:$W,16,FALSE)</f>
        <v>#N/A</v>
      </c>
      <c r="AA1816" s="15" t="str">
        <f>VLOOKUP(E1816,'ZOHO Export'!$H:$W,16,FALSE)</f>
        <v>Yves Debaisieux</v>
      </c>
    </row>
    <row r="1817" spans="1:27" x14ac:dyDescent="0.3">
      <c r="A1817" s="13" t="s">
        <v>3314</v>
      </c>
      <c r="B1817" s="13" t="s">
        <v>6492</v>
      </c>
      <c r="C1817" s="13"/>
      <c r="D1817" s="13" t="s">
        <v>12732</v>
      </c>
      <c r="E1817" s="13" t="s">
        <v>11785</v>
      </c>
      <c r="F1817" s="13" t="s">
        <v>13206</v>
      </c>
      <c r="G1817" s="13" t="s">
        <v>51</v>
      </c>
      <c r="H1817" s="13" t="s">
        <v>29</v>
      </c>
      <c r="I1817" s="14">
        <v>43546</v>
      </c>
      <c r="J1817" s="14">
        <v>43677</v>
      </c>
      <c r="K1817" s="14">
        <v>43675</v>
      </c>
      <c r="L1817" s="13">
        <v>5880</v>
      </c>
      <c r="M1817" s="13" t="s">
        <v>13519</v>
      </c>
      <c r="N1817" s="13">
        <v>2</v>
      </c>
      <c r="O1817" s="13">
        <v>1</v>
      </c>
      <c r="P1817" s="13" t="s">
        <v>122</v>
      </c>
      <c r="Q1817" s="13"/>
      <c r="R1817" s="13" t="s">
        <v>36</v>
      </c>
      <c r="S1817" s="13" t="s">
        <v>12942</v>
      </c>
      <c r="T1817" s="13" t="s">
        <v>38</v>
      </c>
      <c r="U1817" s="13"/>
      <c r="V1817" s="13" t="s">
        <v>13934</v>
      </c>
      <c r="W1817" s="13"/>
      <c r="X1817" s="13">
        <v>59522.89</v>
      </c>
      <c r="Y1817" s="13"/>
      <c r="Z1817" s="15" t="e">
        <f>VLOOKUP(D1817,'ZOHO Export'!$H:$W,16,FALSE)</f>
        <v>#N/A</v>
      </c>
      <c r="AA1817" s="15" t="str">
        <f>VLOOKUP(E1817,'ZOHO Export'!$H:$W,16,FALSE)</f>
        <v>Nicolas Dubois</v>
      </c>
    </row>
    <row r="1818" spans="1:27" x14ac:dyDescent="0.3">
      <c r="A1818" s="13" t="s">
        <v>3315</v>
      </c>
      <c r="B1818" s="13" t="s">
        <v>13935</v>
      </c>
      <c r="C1818" s="13"/>
      <c r="D1818" s="13" t="s">
        <v>13936</v>
      </c>
      <c r="E1818" s="13" t="s">
        <v>11767</v>
      </c>
      <c r="F1818" s="13"/>
      <c r="G1818" s="13" t="s">
        <v>3160</v>
      </c>
      <c r="H1818" s="13" t="s">
        <v>29</v>
      </c>
      <c r="I1818" s="14">
        <v>43545</v>
      </c>
      <c r="J1818" s="14">
        <v>43818</v>
      </c>
      <c r="K1818" s="14">
        <v>43545</v>
      </c>
      <c r="L1818" s="13">
        <v>27999.25</v>
      </c>
      <c r="M1818" s="13" t="s">
        <v>11767</v>
      </c>
      <c r="N1818" s="13">
        <v>0</v>
      </c>
      <c r="O1818" s="13">
        <v>0</v>
      </c>
      <c r="P1818" s="13" t="s">
        <v>122</v>
      </c>
      <c r="Q1818" s="13"/>
      <c r="R1818" s="13" t="s">
        <v>25</v>
      </c>
      <c r="S1818" s="13"/>
      <c r="T1818" s="13" t="s">
        <v>58</v>
      </c>
      <c r="U1818" s="13"/>
      <c r="V1818" s="13" t="s">
        <v>13937</v>
      </c>
      <c r="W1818" s="13"/>
      <c r="X1818" s="13">
        <v>27999.25</v>
      </c>
      <c r="Y1818" s="13"/>
      <c r="Z1818" s="15" t="e">
        <f>VLOOKUP(D1818,'ZOHO Export'!$H:$W,16,FALSE)</f>
        <v>#N/A</v>
      </c>
      <c r="AA1818" s="15" t="str">
        <f>VLOOKUP(E1818,'ZOHO Export'!$H:$W,16,FALSE)</f>
        <v>Paqui Romero</v>
      </c>
    </row>
    <row r="1819" spans="1:27" x14ac:dyDescent="0.3">
      <c r="A1819" s="13" t="s">
        <v>13938</v>
      </c>
      <c r="B1819" s="13" t="s">
        <v>13939</v>
      </c>
      <c r="C1819" s="13"/>
      <c r="D1819" s="13" t="s">
        <v>11818</v>
      </c>
      <c r="E1819" s="13" t="s">
        <v>11671</v>
      </c>
      <c r="F1819" s="13" t="s">
        <v>13404</v>
      </c>
      <c r="G1819" s="13" t="s">
        <v>3170</v>
      </c>
      <c r="H1819" s="13" t="s">
        <v>59</v>
      </c>
      <c r="I1819" s="14">
        <v>43537</v>
      </c>
      <c r="J1819" s="14">
        <v>44041</v>
      </c>
      <c r="K1819" s="14">
        <v>43537</v>
      </c>
      <c r="L1819" s="13">
        <v>22200</v>
      </c>
      <c r="M1819" s="13" t="s">
        <v>11818</v>
      </c>
      <c r="N1819" s="13">
        <v>0</v>
      </c>
      <c r="O1819" s="13">
        <v>0</v>
      </c>
      <c r="P1819" s="13" t="s">
        <v>122</v>
      </c>
      <c r="Q1819" s="13"/>
      <c r="R1819" s="13" t="s">
        <v>75</v>
      </c>
      <c r="S1819" s="13"/>
      <c r="T1819" s="13" t="s">
        <v>38</v>
      </c>
      <c r="U1819" s="13"/>
      <c r="V1819" s="13" t="s">
        <v>13940</v>
      </c>
      <c r="W1819" s="13"/>
      <c r="X1819" s="13">
        <v>22200</v>
      </c>
      <c r="Y1819" s="13"/>
      <c r="Z1819" s="15" t="str">
        <f>VLOOKUP(D1819,'ZOHO Export'!$H:$W,16,FALSE)</f>
        <v>Marcos Delgado Lopez</v>
      </c>
      <c r="AA1819" s="15" t="str">
        <f>VLOOKUP(E1819,'ZOHO Export'!$H:$W,16,FALSE)</f>
        <v>Yves Debaisieux</v>
      </c>
    </row>
    <row r="1820" spans="1:27" x14ac:dyDescent="0.3">
      <c r="A1820" s="13" t="s">
        <v>3317</v>
      </c>
      <c r="B1820" s="13" t="s">
        <v>6494</v>
      </c>
      <c r="C1820" s="13"/>
      <c r="D1820" s="13" t="s">
        <v>13496</v>
      </c>
      <c r="E1820" s="13" t="s">
        <v>13607</v>
      </c>
      <c r="F1820" s="13" t="s">
        <v>13795</v>
      </c>
      <c r="G1820" s="13" t="s">
        <v>3258</v>
      </c>
      <c r="H1820" s="13" t="s">
        <v>59</v>
      </c>
      <c r="I1820" s="14">
        <v>43537</v>
      </c>
      <c r="J1820" s="14">
        <v>43537</v>
      </c>
      <c r="K1820" s="14">
        <v>43537</v>
      </c>
      <c r="L1820" s="13">
        <v>332502.3</v>
      </c>
      <c r="M1820" s="13" t="s">
        <v>13676</v>
      </c>
      <c r="N1820" s="13">
        <v>0</v>
      </c>
      <c r="O1820" s="13">
        <v>0</v>
      </c>
      <c r="P1820" s="13" t="s">
        <v>122</v>
      </c>
      <c r="Q1820" s="13"/>
      <c r="R1820" s="13" t="s">
        <v>82</v>
      </c>
      <c r="S1820" s="13"/>
      <c r="T1820" s="13" t="s">
        <v>38</v>
      </c>
      <c r="U1820" s="13"/>
      <c r="V1820" s="13" t="s">
        <v>13941</v>
      </c>
      <c r="W1820" s="13"/>
      <c r="X1820" s="13">
        <v>332502.3</v>
      </c>
      <c r="Y1820" s="13"/>
      <c r="Z1820" s="15" t="e">
        <f>VLOOKUP(D1820,'ZOHO Export'!$H:$W,16,FALSE)</f>
        <v>#N/A</v>
      </c>
      <c r="AA1820" s="15" t="str">
        <f>VLOOKUP(E1820,'ZOHO Export'!$H:$W,16,FALSE)</f>
        <v>Jacques Lataire</v>
      </c>
    </row>
    <row r="1821" spans="1:27" x14ac:dyDescent="0.3">
      <c r="A1821" s="13" t="s">
        <v>3318</v>
      </c>
      <c r="B1821" s="13" t="s">
        <v>6495</v>
      </c>
      <c r="C1821" s="13"/>
      <c r="D1821" s="13" t="s">
        <v>12411</v>
      </c>
      <c r="E1821" s="13" t="s">
        <v>12187</v>
      </c>
      <c r="F1821" s="13" t="s">
        <v>11711</v>
      </c>
      <c r="G1821" s="13" t="s">
        <v>1722</v>
      </c>
      <c r="H1821" s="13" t="s">
        <v>59</v>
      </c>
      <c r="I1821" s="14">
        <v>43552</v>
      </c>
      <c r="J1821" s="14">
        <v>43691</v>
      </c>
      <c r="K1821" s="14">
        <v>43532</v>
      </c>
      <c r="L1821" s="13">
        <v>7350.01</v>
      </c>
      <c r="M1821" s="13" t="s">
        <v>12411</v>
      </c>
      <c r="N1821" s="13">
        <v>0</v>
      </c>
      <c r="O1821" s="13">
        <v>0</v>
      </c>
      <c r="P1821" s="13" t="s">
        <v>122</v>
      </c>
      <c r="Q1821" s="13"/>
      <c r="R1821" s="13" t="s">
        <v>36</v>
      </c>
      <c r="S1821" s="13"/>
      <c r="T1821" s="13" t="s">
        <v>38</v>
      </c>
      <c r="U1821" s="13"/>
      <c r="V1821" s="13" t="s">
        <v>13942</v>
      </c>
      <c r="W1821" s="13"/>
      <c r="X1821" s="13">
        <v>7350.01</v>
      </c>
      <c r="Y1821" s="13"/>
      <c r="Z1821" s="15" t="str">
        <f>VLOOKUP(D1821,'ZOHO Export'!$H:$W,16,FALSE)</f>
        <v>Patrick Rosias</v>
      </c>
      <c r="AA1821" s="15" t="str">
        <f>VLOOKUP(E1821,'ZOHO Export'!$H:$W,16,FALSE)</f>
        <v>Jurgen Van Kerrebroeck</v>
      </c>
    </row>
    <row r="1822" spans="1:27" x14ac:dyDescent="0.3">
      <c r="A1822" s="13" t="s">
        <v>3319</v>
      </c>
      <c r="B1822" s="13" t="s">
        <v>6496</v>
      </c>
      <c r="C1822" s="13"/>
      <c r="D1822" s="13" t="s">
        <v>12411</v>
      </c>
      <c r="E1822" s="13" t="s">
        <v>12187</v>
      </c>
      <c r="F1822" s="13" t="s">
        <v>11723</v>
      </c>
      <c r="G1822" s="13" t="s">
        <v>3320</v>
      </c>
      <c r="H1822" s="13" t="s">
        <v>59</v>
      </c>
      <c r="I1822" s="14">
        <v>43532</v>
      </c>
      <c r="J1822" s="14">
        <v>43630</v>
      </c>
      <c r="K1822" s="14">
        <v>43532</v>
      </c>
      <c r="L1822" s="13">
        <v>10396.5</v>
      </c>
      <c r="M1822" s="13" t="s">
        <v>12411</v>
      </c>
      <c r="N1822" s="13">
        <v>0</v>
      </c>
      <c r="O1822" s="13">
        <v>0</v>
      </c>
      <c r="P1822" s="13" t="s">
        <v>122</v>
      </c>
      <c r="Q1822" s="13"/>
      <c r="R1822" s="13" t="s">
        <v>25</v>
      </c>
      <c r="S1822" s="13"/>
      <c r="T1822" s="13" t="s">
        <v>38</v>
      </c>
      <c r="U1822" s="13"/>
      <c r="V1822" s="13" t="s">
        <v>13943</v>
      </c>
      <c r="W1822" s="13"/>
      <c r="X1822" s="13">
        <v>10396.5</v>
      </c>
      <c r="Y1822" s="13"/>
      <c r="Z1822" s="15" t="str">
        <f>VLOOKUP(D1822,'ZOHO Export'!$H:$W,16,FALSE)</f>
        <v>Patrick Rosias</v>
      </c>
      <c r="AA1822" s="15" t="str">
        <f>VLOOKUP(E1822,'ZOHO Export'!$H:$W,16,FALSE)</f>
        <v>Jurgen Van Kerrebroeck</v>
      </c>
    </row>
    <row r="1823" spans="1:27" x14ac:dyDescent="0.3">
      <c r="A1823" s="13" t="s">
        <v>3321</v>
      </c>
      <c r="B1823" s="13" t="s">
        <v>6497</v>
      </c>
      <c r="C1823" s="13"/>
      <c r="D1823" s="13" t="s">
        <v>12876</v>
      </c>
      <c r="E1823" s="13" t="s">
        <v>11800</v>
      </c>
      <c r="F1823" s="13"/>
      <c r="G1823" s="13" t="s">
        <v>1791</v>
      </c>
      <c r="H1823" s="13" t="s">
        <v>29</v>
      </c>
      <c r="I1823" s="14">
        <v>43530</v>
      </c>
      <c r="J1823" s="14">
        <v>43676</v>
      </c>
      <c r="K1823" s="14">
        <v>44134</v>
      </c>
      <c r="L1823" s="13">
        <v>20644.75</v>
      </c>
      <c r="M1823" s="13" t="s">
        <v>11652</v>
      </c>
      <c r="N1823" s="13">
        <v>3</v>
      </c>
      <c r="O1823" s="13">
        <v>3</v>
      </c>
      <c r="P1823" s="13" t="s">
        <v>122</v>
      </c>
      <c r="Q1823" s="13"/>
      <c r="R1823" s="13" t="s">
        <v>36</v>
      </c>
      <c r="S1823" s="13" t="s">
        <v>6878</v>
      </c>
      <c r="T1823" s="13" t="s">
        <v>84</v>
      </c>
      <c r="U1823" s="13" t="s">
        <v>84</v>
      </c>
      <c r="V1823" s="13" t="s">
        <v>9104</v>
      </c>
      <c r="W1823" s="13">
        <v>1</v>
      </c>
      <c r="X1823" s="13">
        <v>100876.77</v>
      </c>
      <c r="Y1823" s="13" t="s">
        <v>9635</v>
      </c>
      <c r="Z1823" s="15" t="str">
        <f>VLOOKUP(D1823,'ZOHO Export'!$H:$W,16,FALSE)</f>
        <v>Emma Olean</v>
      </c>
      <c r="AA1823" s="15" t="str">
        <f>VLOOKUP(E1823,'ZOHO Export'!$H:$W,16,FALSE)</f>
        <v>Mac Olean</v>
      </c>
    </row>
    <row r="1824" spans="1:27" x14ac:dyDescent="0.3">
      <c r="A1824" s="13" t="s">
        <v>3322</v>
      </c>
      <c r="B1824" s="13" t="s">
        <v>13944</v>
      </c>
      <c r="C1824" s="13"/>
      <c r="D1824" s="13" t="s">
        <v>11774</v>
      </c>
      <c r="E1824" s="13" t="s">
        <v>13747</v>
      </c>
      <c r="F1824" s="13"/>
      <c r="G1824" s="13" t="s">
        <v>3323</v>
      </c>
      <c r="H1824" s="13" t="s">
        <v>29</v>
      </c>
      <c r="I1824" s="14">
        <v>43546</v>
      </c>
      <c r="J1824" s="14">
        <v>43761</v>
      </c>
      <c r="K1824" s="14">
        <v>43546</v>
      </c>
      <c r="L1824" s="13">
        <v>6246.25</v>
      </c>
      <c r="M1824" s="13" t="s">
        <v>11774</v>
      </c>
      <c r="N1824" s="13">
        <v>0</v>
      </c>
      <c r="O1824" s="13">
        <v>0</v>
      </c>
      <c r="P1824" s="13" t="s">
        <v>122</v>
      </c>
      <c r="Q1824" s="13"/>
      <c r="R1824" s="13" t="s">
        <v>43</v>
      </c>
      <c r="S1824" s="13"/>
      <c r="T1824" s="13" t="s">
        <v>45</v>
      </c>
      <c r="U1824" s="13"/>
      <c r="V1824" s="13" t="s">
        <v>13945</v>
      </c>
      <c r="W1824" s="13"/>
      <c r="X1824" s="13">
        <v>6246.25</v>
      </c>
      <c r="Y1824" s="13"/>
      <c r="Z1824" s="15" t="str">
        <f>VLOOKUP(D1824,'ZOHO Export'!$H:$W,16,FALSE)</f>
        <v>Cristina Rubio Rodríguez</v>
      </c>
      <c r="AA1824" s="15" t="e">
        <f>VLOOKUP(E1824,'ZOHO Export'!$H:$W,16,FALSE)</f>
        <v>#N/A</v>
      </c>
    </row>
    <row r="1825" spans="1:27" x14ac:dyDescent="0.3">
      <c r="A1825" s="13" t="s">
        <v>3324</v>
      </c>
      <c r="B1825" s="13" t="s">
        <v>13946</v>
      </c>
      <c r="C1825" s="13"/>
      <c r="D1825" s="13" t="s">
        <v>11907</v>
      </c>
      <c r="E1825" s="13" t="s">
        <v>11767</v>
      </c>
      <c r="F1825" s="13"/>
      <c r="G1825" s="13" t="s">
        <v>609</v>
      </c>
      <c r="H1825" s="13" t="s">
        <v>29</v>
      </c>
      <c r="I1825" s="14">
        <v>43529</v>
      </c>
      <c r="J1825" s="14">
        <v>43784</v>
      </c>
      <c r="K1825" s="14">
        <v>43544</v>
      </c>
      <c r="L1825" s="13">
        <v>47090</v>
      </c>
      <c r="M1825" s="13" t="s">
        <v>11907</v>
      </c>
      <c r="N1825" s="13">
        <v>0</v>
      </c>
      <c r="O1825" s="13">
        <v>0</v>
      </c>
      <c r="P1825" s="13" t="s">
        <v>122</v>
      </c>
      <c r="Q1825" s="13"/>
      <c r="R1825" s="13" t="s">
        <v>36</v>
      </c>
      <c r="S1825" s="13"/>
      <c r="T1825" s="13" t="s">
        <v>58</v>
      </c>
      <c r="U1825" s="13"/>
      <c r="V1825" s="13" t="s">
        <v>13947</v>
      </c>
      <c r="W1825" s="13"/>
      <c r="X1825" s="13">
        <v>47090</v>
      </c>
      <c r="Y1825" s="13" t="s">
        <v>13948</v>
      </c>
      <c r="Z1825" s="15" t="e">
        <f>VLOOKUP(D1825,'ZOHO Export'!$H:$W,16,FALSE)</f>
        <v>#N/A</v>
      </c>
      <c r="AA1825" s="15" t="str">
        <f>VLOOKUP(E1825,'ZOHO Export'!$H:$W,16,FALSE)</f>
        <v>Paqui Romero</v>
      </c>
    </row>
    <row r="1826" spans="1:27" x14ac:dyDescent="0.3">
      <c r="A1826" s="13" t="s">
        <v>13949</v>
      </c>
      <c r="B1826" s="13" t="s">
        <v>13950</v>
      </c>
      <c r="C1826" s="13"/>
      <c r="D1826" s="13" t="s">
        <v>11917</v>
      </c>
      <c r="E1826" s="13" t="s">
        <v>11652</v>
      </c>
      <c r="F1826" s="13" t="s">
        <v>11917</v>
      </c>
      <c r="G1826" s="13" t="s">
        <v>4110</v>
      </c>
      <c r="H1826" s="13" t="s">
        <v>59</v>
      </c>
      <c r="I1826" s="14">
        <v>43535</v>
      </c>
      <c r="J1826" s="14">
        <v>43761</v>
      </c>
      <c r="K1826" s="14">
        <v>43535</v>
      </c>
      <c r="L1826" s="13">
        <v>48000</v>
      </c>
      <c r="M1826" s="13" t="s">
        <v>11917</v>
      </c>
      <c r="N1826" s="13">
        <v>0</v>
      </c>
      <c r="O1826" s="13">
        <v>0</v>
      </c>
      <c r="P1826" s="13" t="s">
        <v>122</v>
      </c>
      <c r="Q1826" s="13"/>
      <c r="R1826" s="13" t="s">
        <v>36</v>
      </c>
      <c r="S1826" s="13"/>
      <c r="T1826" s="13" t="s">
        <v>503</v>
      </c>
      <c r="U1826" s="13"/>
      <c r="V1826" s="13" t="s">
        <v>13951</v>
      </c>
      <c r="W1826" s="13"/>
      <c r="X1826" s="13">
        <v>48000</v>
      </c>
      <c r="Y1826" s="13"/>
      <c r="Z1826" s="15" t="str">
        <f>VLOOKUP(D1826,'ZOHO Export'!$H:$W,16,FALSE)</f>
        <v>Andrei Stoicescu</v>
      </c>
      <c r="AA1826" s="15" t="str">
        <f>VLOOKUP(E1826,'ZOHO Export'!$H:$W,16,FALSE)</f>
        <v>Karel De Swert</v>
      </c>
    </row>
    <row r="1827" spans="1:27" x14ac:dyDescent="0.3">
      <c r="A1827" s="13" t="s">
        <v>13952</v>
      </c>
      <c r="B1827" s="13" t="s">
        <v>13953</v>
      </c>
      <c r="C1827" s="13"/>
      <c r="D1827" s="13" t="s">
        <v>12040</v>
      </c>
      <c r="E1827" s="13" t="s">
        <v>13954</v>
      </c>
      <c r="F1827" s="13"/>
      <c r="G1827" s="13" t="s">
        <v>3563</v>
      </c>
      <c r="H1827" s="13" t="s">
        <v>29</v>
      </c>
      <c r="I1827" s="14">
        <v>43528</v>
      </c>
      <c r="J1827" s="14">
        <v>43544</v>
      </c>
      <c r="K1827" s="14">
        <v>43528</v>
      </c>
      <c r="L1827" s="13">
        <v>2400</v>
      </c>
      <c r="M1827" s="13" t="s">
        <v>12040</v>
      </c>
      <c r="N1827" s="13">
        <v>0</v>
      </c>
      <c r="O1827" s="13">
        <v>0</v>
      </c>
      <c r="P1827" s="13" t="s">
        <v>122</v>
      </c>
      <c r="Q1827" s="13"/>
      <c r="R1827" s="13" t="s">
        <v>82</v>
      </c>
      <c r="S1827" s="13"/>
      <c r="T1827" s="13" t="s">
        <v>178</v>
      </c>
      <c r="U1827" s="13"/>
      <c r="V1827" s="13" t="s">
        <v>13955</v>
      </c>
      <c r="W1827" s="13"/>
      <c r="X1827" s="13">
        <v>2400</v>
      </c>
      <c r="Y1827" s="13"/>
      <c r="Z1827" s="15" t="str">
        <f>VLOOKUP(D1827,'ZOHO Export'!$H:$W,16,FALSE)</f>
        <v>Jana Schilling</v>
      </c>
      <c r="AA1827" s="15" t="str">
        <f>VLOOKUP(E1827,'ZOHO Export'!$H:$W,16,FALSE)</f>
        <v>Annekathrin Tasiaux</v>
      </c>
    </row>
    <row r="1828" spans="1:27" x14ac:dyDescent="0.3">
      <c r="A1828" s="13" t="s">
        <v>3325</v>
      </c>
      <c r="B1828" s="13" t="s">
        <v>6500</v>
      </c>
      <c r="C1828" s="13"/>
      <c r="D1828" s="13" t="s">
        <v>13242</v>
      </c>
      <c r="E1828" s="13" t="s">
        <v>13820</v>
      </c>
      <c r="F1828" s="13" t="s">
        <v>13206</v>
      </c>
      <c r="G1828" s="13" t="s">
        <v>51</v>
      </c>
      <c r="H1828" s="13" t="s">
        <v>29</v>
      </c>
      <c r="I1828" s="14">
        <v>43525</v>
      </c>
      <c r="J1828" s="14">
        <v>43799</v>
      </c>
      <c r="K1828" s="14">
        <v>43525</v>
      </c>
      <c r="L1828" s="13">
        <v>75201.61</v>
      </c>
      <c r="M1828" s="13" t="s">
        <v>13242</v>
      </c>
      <c r="N1828" s="13">
        <v>0</v>
      </c>
      <c r="O1828" s="13">
        <v>0</v>
      </c>
      <c r="P1828" s="13" t="s">
        <v>122</v>
      </c>
      <c r="Q1828" s="13"/>
      <c r="R1828" s="13" t="s">
        <v>36</v>
      </c>
      <c r="S1828" s="13"/>
      <c r="T1828" s="13" t="s">
        <v>38</v>
      </c>
      <c r="U1828" s="13"/>
      <c r="V1828" s="13" t="s">
        <v>13956</v>
      </c>
      <c r="W1828" s="13"/>
      <c r="X1828" s="13">
        <v>75201.61</v>
      </c>
      <c r="Y1828" s="13" t="s">
        <v>13957</v>
      </c>
      <c r="Z1828" s="15" t="e">
        <f>VLOOKUP(D1828,'ZOHO Export'!$H:$W,16,FALSE)</f>
        <v>#N/A</v>
      </c>
      <c r="AA1828" s="15" t="e">
        <f>VLOOKUP(E1828,'ZOHO Export'!$H:$W,16,FALSE)</f>
        <v>#N/A</v>
      </c>
    </row>
    <row r="1829" spans="1:27" x14ac:dyDescent="0.3">
      <c r="A1829" s="13" t="s">
        <v>3326</v>
      </c>
      <c r="B1829" s="13" t="s">
        <v>6501</v>
      </c>
      <c r="C1829" s="13"/>
      <c r="D1829" s="13" t="s">
        <v>13672</v>
      </c>
      <c r="E1829" s="13" t="s">
        <v>12187</v>
      </c>
      <c r="F1829" s="13" t="s">
        <v>11711</v>
      </c>
      <c r="G1829" s="13" t="s">
        <v>3044</v>
      </c>
      <c r="H1829" s="13" t="s">
        <v>59</v>
      </c>
      <c r="I1829" s="14">
        <v>43525</v>
      </c>
      <c r="J1829" s="14">
        <v>43647</v>
      </c>
      <c r="K1829" s="14">
        <v>43588</v>
      </c>
      <c r="L1829" s="13">
        <v>300</v>
      </c>
      <c r="M1829" s="13" t="s">
        <v>13672</v>
      </c>
      <c r="N1829" s="13">
        <v>3</v>
      </c>
      <c r="O1829" s="13">
        <v>2</v>
      </c>
      <c r="P1829" s="13" t="s">
        <v>122</v>
      </c>
      <c r="Q1829" s="13"/>
      <c r="R1829" s="13" t="s">
        <v>36</v>
      </c>
      <c r="S1829" s="13"/>
      <c r="T1829" s="13" t="s">
        <v>38</v>
      </c>
      <c r="U1829" s="13"/>
      <c r="V1829" s="13" t="s">
        <v>13958</v>
      </c>
      <c r="W1829" s="13"/>
      <c r="X1829" s="13">
        <v>18228</v>
      </c>
      <c r="Y1829" s="13"/>
      <c r="Z1829" s="15" t="e">
        <f>VLOOKUP(D1829,'ZOHO Export'!$H:$W,16,FALSE)</f>
        <v>#N/A</v>
      </c>
      <c r="AA1829" s="15" t="str">
        <f>VLOOKUP(E1829,'ZOHO Export'!$H:$W,16,FALSE)</f>
        <v>Jurgen Van Kerrebroeck</v>
      </c>
    </row>
    <row r="1830" spans="1:27" x14ac:dyDescent="0.3">
      <c r="A1830" s="13" t="s">
        <v>3327</v>
      </c>
      <c r="B1830" s="13" t="s">
        <v>6502</v>
      </c>
      <c r="C1830" s="13"/>
      <c r="D1830" s="13" t="s">
        <v>11693</v>
      </c>
      <c r="E1830" s="13" t="s">
        <v>11829</v>
      </c>
      <c r="F1830" s="13" t="s">
        <v>11723</v>
      </c>
      <c r="G1830" s="13" t="s">
        <v>334</v>
      </c>
      <c r="H1830" s="13" t="s">
        <v>59</v>
      </c>
      <c r="I1830" s="14">
        <v>43524</v>
      </c>
      <c r="J1830" s="14">
        <v>43616</v>
      </c>
      <c r="K1830" s="14">
        <v>43524</v>
      </c>
      <c r="L1830" s="13">
        <v>17820</v>
      </c>
      <c r="M1830" s="13" t="s">
        <v>11693</v>
      </c>
      <c r="N1830" s="13">
        <v>0</v>
      </c>
      <c r="O1830" s="13">
        <v>0</v>
      </c>
      <c r="P1830" s="13" t="s">
        <v>122</v>
      </c>
      <c r="Q1830" s="13"/>
      <c r="R1830" s="13" t="s">
        <v>82</v>
      </c>
      <c r="S1830" s="13"/>
      <c r="T1830" s="13" t="s">
        <v>38</v>
      </c>
      <c r="U1830" s="13"/>
      <c r="V1830" s="13" t="s">
        <v>13959</v>
      </c>
      <c r="W1830" s="13"/>
      <c r="X1830" s="13">
        <v>17820</v>
      </c>
      <c r="Y1830" s="13"/>
      <c r="Z1830" s="15" t="str">
        <f>VLOOKUP(D1830,'ZOHO Export'!$H:$W,16,FALSE)</f>
        <v>Peter Holvoet</v>
      </c>
      <c r="AA1830" s="15" t="str">
        <f>VLOOKUP(E1830,'ZOHO Export'!$H:$W,16,FALSE)</f>
        <v>William Beyst</v>
      </c>
    </row>
    <row r="1831" spans="1:27" x14ac:dyDescent="0.3">
      <c r="A1831" s="13" t="s">
        <v>3328</v>
      </c>
      <c r="B1831" s="13" t="s">
        <v>6503</v>
      </c>
      <c r="C1831" s="13"/>
      <c r="D1831" s="13" t="s">
        <v>13820</v>
      </c>
      <c r="E1831" s="13" t="s">
        <v>13820</v>
      </c>
      <c r="F1831" s="13" t="s">
        <v>11723</v>
      </c>
      <c r="G1831" s="13" t="s">
        <v>616</v>
      </c>
      <c r="H1831" s="13" t="s">
        <v>29</v>
      </c>
      <c r="I1831" s="14">
        <v>43523</v>
      </c>
      <c r="J1831" s="14">
        <v>43616</v>
      </c>
      <c r="K1831" s="14">
        <v>43523</v>
      </c>
      <c r="L1831" s="13">
        <v>31367.25</v>
      </c>
      <c r="M1831" s="13" t="s">
        <v>13820</v>
      </c>
      <c r="N1831" s="13">
        <v>0</v>
      </c>
      <c r="O1831" s="13">
        <v>0</v>
      </c>
      <c r="P1831" s="13" t="s">
        <v>122</v>
      </c>
      <c r="Q1831" s="13"/>
      <c r="R1831" s="13" t="s">
        <v>36</v>
      </c>
      <c r="S1831" s="13"/>
      <c r="T1831" s="13" t="s">
        <v>38</v>
      </c>
      <c r="U1831" s="13"/>
      <c r="V1831" s="13" t="s">
        <v>13960</v>
      </c>
      <c r="W1831" s="13"/>
      <c r="X1831" s="13">
        <v>31367.25</v>
      </c>
      <c r="Y1831" s="13"/>
      <c r="Z1831" s="15" t="e">
        <f>VLOOKUP(D1831,'ZOHO Export'!$H:$W,16,FALSE)</f>
        <v>#N/A</v>
      </c>
      <c r="AA1831" s="15" t="e">
        <f>VLOOKUP(E1831,'ZOHO Export'!$H:$W,16,FALSE)</f>
        <v>#N/A</v>
      </c>
    </row>
    <row r="1832" spans="1:27" x14ac:dyDescent="0.3">
      <c r="A1832" s="13" t="s">
        <v>3329</v>
      </c>
      <c r="B1832" s="13" t="s">
        <v>6504</v>
      </c>
      <c r="C1832" s="13"/>
      <c r="D1832" s="13" t="s">
        <v>13277</v>
      </c>
      <c r="E1832" s="13" t="s">
        <v>13277</v>
      </c>
      <c r="F1832" s="13" t="s">
        <v>13404</v>
      </c>
      <c r="G1832" s="13" t="s">
        <v>1899</v>
      </c>
      <c r="H1832" s="13" t="s">
        <v>59</v>
      </c>
      <c r="I1832" s="14">
        <v>43588</v>
      </c>
      <c r="J1832" s="14">
        <v>43783</v>
      </c>
      <c r="K1832" s="14">
        <v>43544</v>
      </c>
      <c r="L1832" s="13">
        <v>31487.5</v>
      </c>
      <c r="M1832" s="13" t="s">
        <v>13277</v>
      </c>
      <c r="N1832" s="13">
        <v>1</v>
      </c>
      <c r="O1832" s="13">
        <v>1</v>
      </c>
      <c r="P1832" s="13" t="s">
        <v>122</v>
      </c>
      <c r="Q1832" s="13"/>
      <c r="R1832" s="13" t="s">
        <v>36</v>
      </c>
      <c r="S1832" s="13"/>
      <c r="T1832" s="13" t="s">
        <v>64</v>
      </c>
      <c r="U1832" s="13"/>
      <c r="V1832" s="13" t="s">
        <v>13961</v>
      </c>
      <c r="W1832" s="13"/>
      <c r="X1832" s="13">
        <v>48497.5</v>
      </c>
      <c r="Y1832" s="13"/>
      <c r="Z1832" s="15" t="e">
        <f>VLOOKUP(D1832,'ZOHO Export'!$H:$W,16,FALSE)</f>
        <v>#N/A</v>
      </c>
      <c r="AA1832" s="15" t="e">
        <f>VLOOKUP(E1832,'ZOHO Export'!$H:$W,16,FALSE)</f>
        <v>#N/A</v>
      </c>
    </row>
    <row r="1833" spans="1:27" x14ac:dyDescent="0.3">
      <c r="A1833" s="13" t="s">
        <v>3331</v>
      </c>
      <c r="B1833" s="13" t="s">
        <v>6505</v>
      </c>
      <c r="C1833" s="13"/>
      <c r="D1833" s="13" t="s">
        <v>12978</v>
      </c>
      <c r="E1833" s="13" t="s">
        <v>13777</v>
      </c>
      <c r="F1833" s="13"/>
      <c r="G1833" s="13" t="s">
        <v>3332</v>
      </c>
      <c r="H1833" s="13" t="s">
        <v>59</v>
      </c>
      <c r="I1833" s="14">
        <v>43521</v>
      </c>
      <c r="J1833" s="14">
        <v>43585</v>
      </c>
      <c r="K1833" s="14">
        <v>43521</v>
      </c>
      <c r="L1833" s="13">
        <v>12982.5</v>
      </c>
      <c r="M1833" s="13" t="s">
        <v>12978</v>
      </c>
      <c r="N1833" s="13">
        <v>0</v>
      </c>
      <c r="O1833" s="13">
        <v>0</v>
      </c>
      <c r="P1833" s="13" t="s">
        <v>122</v>
      </c>
      <c r="Q1833" s="13"/>
      <c r="R1833" s="13" t="s">
        <v>82</v>
      </c>
      <c r="S1833" s="13"/>
      <c r="T1833" s="13" t="s">
        <v>178</v>
      </c>
      <c r="U1833" s="13"/>
      <c r="V1833" s="13" t="s">
        <v>13962</v>
      </c>
      <c r="W1833" s="13"/>
      <c r="X1833" s="13">
        <v>12982.5</v>
      </c>
      <c r="Y1833" s="13"/>
      <c r="Z1833" s="15" t="e">
        <f>VLOOKUP(D1833,'ZOHO Export'!$H:$W,16,FALSE)</f>
        <v>#N/A</v>
      </c>
      <c r="AA1833" s="15" t="e">
        <f>VLOOKUP(E1833,'ZOHO Export'!$H:$W,16,FALSE)</f>
        <v>#N/A</v>
      </c>
    </row>
    <row r="1834" spans="1:27" x14ac:dyDescent="0.3">
      <c r="A1834" s="13" t="s">
        <v>3333</v>
      </c>
      <c r="B1834" s="13" t="s">
        <v>6506</v>
      </c>
      <c r="C1834" s="13"/>
      <c r="D1834" s="13" t="s">
        <v>13586</v>
      </c>
      <c r="E1834" s="13" t="s">
        <v>11787</v>
      </c>
      <c r="F1834" s="13" t="s">
        <v>13883</v>
      </c>
      <c r="G1834" s="13" t="s">
        <v>3334</v>
      </c>
      <c r="H1834" s="13" t="s">
        <v>59</v>
      </c>
      <c r="I1834" s="14">
        <v>43518</v>
      </c>
      <c r="J1834" s="14">
        <v>43738</v>
      </c>
      <c r="K1834" s="14">
        <v>43609</v>
      </c>
      <c r="L1834" s="13">
        <v>52012.5</v>
      </c>
      <c r="M1834" s="13" t="s">
        <v>11693</v>
      </c>
      <c r="N1834" s="13">
        <v>4</v>
      </c>
      <c r="O1834" s="13">
        <v>1</v>
      </c>
      <c r="P1834" s="13" t="s">
        <v>122</v>
      </c>
      <c r="Q1834" s="13"/>
      <c r="R1834" s="13" t="s">
        <v>25</v>
      </c>
      <c r="S1834" s="13" t="s">
        <v>11903</v>
      </c>
      <c r="T1834" s="13" t="s">
        <v>38</v>
      </c>
      <c r="U1834" s="13"/>
      <c r="V1834" s="13" t="s">
        <v>13963</v>
      </c>
      <c r="W1834" s="13"/>
      <c r="X1834" s="13">
        <v>165908.25</v>
      </c>
      <c r="Y1834" s="13" t="s">
        <v>13964</v>
      </c>
      <c r="Z1834" s="15" t="e">
        <f>VLOOKUP(D1834,'ZOHO Export'!$H:$W,16,FALSE)</f>
        <v>#N/A</v>
      </c>
      <c r="AA1834" s="15" t="str">
        <f>VLOOKUP(E1834,'ZOHO Export'!$H:$W,16,FALSE)</f>
        <v>Carlos Bravo Fernández</v>
      </c>
    </row>
    <row r="1835" spans="1:27" x14ac:dyDescent="0.3">
      <c r="A1835" s="13" t="s">
        <v>3336</v>
      </c>
      <c r="B1835" s="13" t="s">
        <v>6507</v>
      </c>
      <c r="C1835" s="13"/>
      <c r="D1835" s="13" t="s">
        <v>12585</v>
      </c>
      <c r="E1835" s="13" t="s">
        <v>11785</v>
      </c>
      <c r="F1835" s="13" t="s">
        <v>13404</v>
      </c>
      <c r="G1835" s="13" t="s">
        <v>13965</v>
      </c>
      <c r="H1835" s="13" t="s">
        <v>29</v>
      </c>
      <c r="I1835" s="14">
        <v>43517</v>
      </c>
      <c r="J1835" s="14">
        <v>43861</v>
      </c>
      <c r="K1835" s="14">
        <v>43629</v>
      </c>
      <c r="L1835" s="13">
        <v>27199.05</v>
      </c>
      <c r="M1835" s="13" t="s">
        <v>12585</v>
      </c>
      <c r="N1835" s="13">
        <v>2</v>
      </c>
      <c r="O1835" s="13">
        <v>3</v>
      </c>
      <c r="P1835" s="13" t="s">
        <v>122</v>
      </c>
      <c r="Q1835" s="13"/>
      <c r="R1835" s="13" t="s">
        <v>75</v>
      </c>
      <c r="S1835" s="13"/>
      <c r="T1835" s="13" t="s">
        <v>38</v>
      </c>
      <c r="U1835" s="13"/>
      <c r="V1835" s="13" t="s">
        <v>13966</v>
      </c>
      <c r="W1835" s="13"/>
      <c r="X1835" s="13">
        <v>142059.53</v>
      </c>
      <c r="Y1835" s="13"/>
      <c r="Z1835" s="15" t="e">
        <f>VLOOKUP(D1835,'ZOHO Export'!$H:$W,16,FALSE)</f>
        <v>#N/A</v>
      </c>
      <c r="AA1835" s="15" t="str">
        <f>VLOOKUP(E1835,'ZOHO Export'!$H:$W,16,FALSE)</f>
        <v>Nicolas Dubois</v>
      </c>
    </row>
    <row r="1836" spans="1:27" x14ac:dyDescent="0.3">
      <c r="A1836" s="13" t="s">
        <v>13967</v>
      </c>
      <c r="B1836" s="13" t="s">
        <v>13968</v>
      </c>
      <c r="C1836" s="13"/>
      <c r="D1836" s="13" t="s">
        <v>11764</v>
      </c>
      <c r="E1836" s="13" t="s">
        <v>11762</v>
      </c>
      <c r="F1836" s="13" t="s">
        <v>13558</v>
      </c>
      <c r="G1836" s="13" t="s">
        <v>3220</v>
      </c>
      <c r="H1836" s="13" t="s">
        <v>29</v>
      </c>
      <c r="I1836" s="14">
        <v>43516</v>
      </c>
      <c r="J1836" s="14">
        <v>43738</v>
      </c>
      <c r="K1836" s="14">
        <v>43516</v>
      </c>
      <c r="L1836" s="13">
        <v>29425</v>
      </c>
      <c r="M1836" s="13" t="s">
        <v>11764</v>
      </c>
      <c r="N1836" s="13">
        <v>0</v>
      </c>
      <c r="O1836" s="13">
        <v>0</v>
      </c>
      <c r="P1836" s="13" t="s">
        <v>122</v>
      </c>
      <c r="Q1836" s="13"/>
      <c r="R1836" s="13" t="s">
        <v>36</v>
      </c>
      <c r="S1836" s="13"/>
      <c r="T1836" s="13" t="s">
        <v>89</v>
      </c>
      <c r="U1836" s="13"/>
      <c r="V1836" s="13" t="s">
        <v>13969</v>
      </c>
      <c r="W1836" s="13"/>
      <c r="X1836" s="13">
        <v>29425</v>
      </c>
      <c r="Y1836" s="13"/>
      <c r="Z1836" s="15" t="str">
        <f>VLOOKUP(D1836,'ZOHO Export'!$H:$W,16,FALSE)</f>
        <v>Dobri Gatev</v>
      </c>
      <c r="AA1836" s="15" t="str">
        <f>VLOOKUP(E1836,'ZOHO Export'!$H:$W,16,FALSE)</f>
        <v>Boris Krastev</v>
      </c>
    </row>
    <row r="1837" spans="1:27" x14ac:dyDescent="0.3">
      <c r="A1837" s="13" t="s">
        <v>3338</v>
      </c>
      <c r="B1837" s="13" t="s">
        <v>6508</v>
      </c>
      <c r="C1837" s="13"/>
      <c r="D1837" s="13" t="s">
        <v>12607</v>
      </c>
      <c r="E1837" s="13" t="s">
        <v>11936</v>
      </c>
      <c r="F1837" s="13" t="s">
        <v>12074</v>
      </c>
      <c r="G1837" s="13" t="s">
        <v>3339</v>
      </c>
      <c r="H1837" s="13" t="s">
        <v>29</v>
      </c>
      <c r="I1837" s="14">
        <v>43515</v>
      </c>
      <c r="J1837" s="14">
        <v>43861</v>
      </c>
      <c r="K1837" s="14">
        <v>43697</v>
      </c>
      <c r="L1837" s="13">
        <v>1855</v>
      </c>
      <c r="M1837" s="13" t="s">
        <v>13970</v>
      </c>
      <c r="N1837" s="13">
        <v>4</v>
      </c>
      <c r="O1837" s="13">
        <v>3</v>
      </c>
      <c r="P1837" s="13" t="s">
        <v>122</v>
      </c>
      <c r="Q1837" s="13"/>
      <c r="R1837" s="13" t="s">
        <v>25</v>
      </c>
      <c r="S1837" s="13" t="s">
        <v>6878</v>
      </c>
      <c r="T1837" s="13" t="s">
        <v>178</v>
      </c>
      <c r="U1837" s="13"/>
      <c r="V1837" s="13" t="s">
        <v>9105</v>
      </c>
      <c r="W1837" s="13">
        <v>0</v>
      </c>
      <c r="X1837" s="13">
        <v>80405</v>
      </c>
      <c r="Y1837" s="13" t="s">
        <v>13971</v>
      </c>
      <c r="Z1837" s="15" t="e">
        <f>VLOOKUP(D1837,'ZOHO Export'!$H:$W,16,FALSE)</f>
        <v>#N/A</v>
      </c>
      <c r="AA1837" s="15" t="str">
        <f>VLOOKUP(E1837,'ZOHO Export'!$H:$W,16,FALSE)</f>
        <v>Philippe Fürst</v>
      </c>
    </row>
    <row r="1838" spans="1:27" x14ac:dyDescent="0.3">
      <c r="A1838" s="13" t="s">
        <v>3340</v>
      </c>
      <c r="B1838" s="13" t="s">
        <v>6509</v>
      </c>
      <c r="C1838" s="13"/>
      <c r="D1838" s="13" t="s">
        <v>13008</v>
      </c>
      <c r="E1838" s="13" t="s">
        <v>12187</v>
      </c>
      <c r="F1838" s="13" t="s">
        <v>11723</v>
      </c>
      <c r="G1838" s="13" t="s">
        <v>334</v>
      </c>
      <c r="H1838" s="13" t="s">
        <v>59</v>
      </c>
      <c r="I1838" s="14">
        <v>43515</v>
      </c>
      <c r="J1838" s="14">
        <v>43890</v>
      </c>
      <c r="K1838" s="14">
        <v>43651</v>
      </c>
      <c r="L1838" s="13">
        <v>498.5</v>
      </c>
      <c r="M1838" s="13" t="s">
        <v>13008</v>
      </c>
      <c r="N1838" s="13">
        <v>5</v>
      </c>
      <c r="O1838" s="13">
        <v>4</v>
      </c>
      <c r="P1838" s="13" t="s">
        <v>122</v>
      </c>
      <c r="Q1838" s="13"/>
      <c r="R1838" s="13" t="s">
        <v>82</v>
      </c>
      <c r="S1838" s="13"/>
      <c r="T1838" s="13" t="s">
        <v>38</v>
      </c>
      <c r="U1838" s="13"/>
      <c r="V1838" s="13" t="s">
        <v>13972</v>
      </c>
      <c r="W1838" s="13">
        <v>1</v>
      </c>
      <c r="X1838" s="13">
        <v>3492.2</v>
      </c>
      <c r="Y1838" s="13"/>
      <c r="Z1838" s="15" t="e">
        <f>VLOOKUP(D1838,'ZOHO Export'!$H:$W,16,FALSE)</f>
        <v>#N/A</v>
      </c>
      <c r="AA1838" s="15" t="str">
        <f>VLOOKUP(E1838,'ZOHO Export'!$H:$W,16,FALSE)</f>
        <v>Jurgen Van Kerrebroeck</v>
      </c>
    </row>
    <row r="1839" spans="1:27" x14ac:dyDescent="0.3">
      <c r="A1839" s="13" t="s">
        <v>3341</v>
      </c>
      <c r="B1839" s="13" t="s">
        <v>6510</v>
      </c>
      <c r="C1839" s="13"/>
      <c r="D1839" s="13" t="s">
        <v>13008</v>
      </c>
      <c r="E1839" s="13" t="s">
        <v>12187</v>
      </c>
      <c r="F1839" s="13" t="s">
        <v>11723</v>
      </c>
      <c r="G1839" s="13" t="s">
        <v>334</v>
      </c>
      <c r="H1839" s="13" t="s">
        <v>59</v>
      </c>
      <c r="I1839" s="14">
        <v>43516</v>
      </c>
      <c r="J1839" s="14">
        <v>43516</v>
      </c>
      <c r="K1839" s="14">
        <v>43515</v>
      </c>
      <c r="L1839" s="13">
        <v>748.5</v>
      </c>
      <c r="M1839" s="13" t="s">
        <v>13008</v>
      </c>
      <c r="N1839" s="13">
        <v>0</v>
      </c>
      <c r="O1839" s="13">
        <v>0</v>
      </c>
      <c r="P1839" s="13" t="s">
        <v>122</v>
      </c>
      <c r="Q1839" s="13"/>
      <c r="R1839" s="13" t="s">
        <v>82</v>
      </c>
      <c r="S1839" s="13"/>
      <c r="T1839" s="13" t="s">
        <v>38</v>
      </c>
      <c r="U1839" s="13"/>
      <c r="V1839" s="13" t="s">
        <v>13973</v>
      </c>
      <c r="W1839" s="13"/>
      <c r="X1839" s="13">
        <v>748.5</v>
      </c>
      <c r="Y1839" s="13"/>
      <c r="Z1839" s="15" t="e">
        <f>VLOOKUP(D1839,'ZOHO Export'!$H:$W,16,FALSE)</f>
        <v>#N/A</v>
      </c>
      <c r="AA1839" s="15" t="str">
        <f>VLOOKUP(E1839,'ZOHO Export'!$H:$W,16,FALSE)</f>
        <v>Jurgen Van Kerrebroeck</v>
      </c>
    </row>
    <row r="1840" spans="1:27" x14ac:dyDescent="0.3">
      <c r="A1840" s="13" t="s">
        <v>13974</v>
      </c>
      <c r="B1840" s="13" t="s">
        <v>13975</v>
      </c>
      <c r="C1840" s="13"/>
      <c r="D1840" s="13" t="s">
        <v>12682</v>
      </c>
      <c r="E1840" s="13" t="s">
        <v>11785</v>
      </c>
      <c r="F1840" s="13" t="s">
        <v>13206</v>
      </c>
      <c r="G1840" s="13" t="s">
        <v>51</v>
      </c>
      <c r="H1840" s="13" t="s">
        <v>29</v>
      </c>
      <c r="I1840" s="14">
        <v>43511</v>
      </c>
      <c r="J1840" s="14">
        <v>43924</v>
      </c>
      <c r="K1840" s="14">
        <v>43511</v>
      </c>
      <c r="L1840" s="13">
        <v>53815</v>
      </c>
      <c r="M1840" s="13" t="s">
        <v>13820</v>
      </c>
      <c r="N1840" s="13">
        <v>0</v>
      </c>
      <c r="O1840" s="13">
        <v>0</v>
      </c>
      <c r="P1840" s="13" t="s">
        <v>122</v>
      </c>
      <c r="Q1840" s="13"/>
      <c r="R1840" s="13" t="s">
        <v>36</v>
      </c>
      <c r="S1840" s="13"/>
      <c r="T1840" s="13" t="s">
        <v>38</v>
      </c>
      <c r="U1840" s="13"/>
      <c r="V1840" s="13" t="s">
        <v>13976</v>
      </c>
      <c r="W1840" s="13"/>
      <c r="X1840" s="13">
        <v>53815</v>
      </c>
      <c r="Y1840" s="13"/>
      <c r="Z1840" s="15" t="e">
        <f>VLOOKUP(D1840,'ZOHO Export'!$H:$W,16,FALSE)</f>
        <v>#N/A</v>
      </c>
      <c r="AA1840" s="15" t="str">
        <f>VLOOKUP(E1840,'ZOHO Export'!$H:$W,16,FALSE)</f>
        <v>Nicolas Dubois</v>
      </c>
    </row>
    <row r="1841" spans="1:27" x14ac:dyDescent="0.3">
      <c r="A1841" s="13" t="s">
        <v>3342</v>
      </c>
      <c r="B1841" s="13" t="s">
        <v>13977</v>
      </c>
      <c r="C1841" s="13"/>
      <c r="D1841" s="13" t="s">
        <v>13808</v>
      </c>
      <c r="E1841" s="13" t="s">
        <v>11767</v>
      </c>
      <c r="F1841" s="13"/>
      <c r="G1841" s="13" t="s">
        <v>3160</v>
      </c>
      <c r="H1841" s="13" t="s">
        <v>29</v>
      </c>
      <c r="I1841" s="14">
        <v>43511</v>
      </c>
      <c r="J1841" s="14">
        <v>43545</v>
      </c>
      <c r="K1841" s="14">
        <v>43511</v>
      </c>
      <c r="L1841" s="13">
        <v>5999.63</v>
      </c>
      <c r="M1841" s="13" t="s">
        <v>11767</v>
      </c>
      <c r="N1841" s="13">
        <v>1</v>
      </c>
      <c r="O1841" s="13">
        <v>0</v>
      </c>
      <c r="P1841" s="13" t="s">
        <v>122</v>
      </c>
      <c r="Q1841" s="13"/>
      <c r="R1841" s="13" t="s">
        <v>25</v>
      </c>
      <c r="S1841" s="13"/>
      <c r="T1841" s="13" t="s">
        <v>58</v>
      </c>
      <c r="U1841" s="13"/>
      <c r="V1841" s="13" t="s">
        <v>13978</v>
      </c>
      <c r="W1841" s="13"/>
      <c r="X1841" s="13">
        <v>14158.13</v>
      </c>
      <c r="Y1841" s="13"/>
      <c r="Z1841" s="15" t="e">
        <f>VLOOKUP(D1841,'ZOHO Export'!$H:$W,16,FALSE)</f>
        <v>#N/A</v>
      </c>
      <c r="AA1841" s="15" t="str">
        <f>VLOOKUP(E1841,'ZOHO Export'!$H:$W,16,FALSE)</f>
        <v>Paqui Romero</v>
      </c>
    </row>
    <row r="1842" spans="1:27" x14ac:dyDescent="0.3">
      <c r="A1842" s="13" t="s">
        <v>3343</v>
      </c>
      <c r="B1842" s="13" t="s">
        <v>6512</v>
      </c>
      <c r="C1842" s="13"/>
      <c r="D1842" s="13" t="s">
        <v>11693</v>
      </c>
      <c r="E1842" s="13" t="s">
        <v>13145</v>
      </c>
      <c r="F1842" s="13"/>
      <c r="G1842" s="13" t="s">
        <v>2325</v>
      </c>
      <c r="H1842" s="13" t="s">
        <v>29</v>
      </c>
      <c r="I1842" s="14">
        <v>43510</v>
      </c>
      <c r="J1842" s="14">
        <v>44561</v>
      </c>
      <c r="K1842" s="14">
        <v>44139</v>
      </c>
      <c r="L1842" s="13">
        <v>21840</v>
      </c>
      <c r="M1842" s="13" t="s">
        <v>13145</v>
      </c>
      <c r="N1842" s="13">
        <v>4</v>
      </c>
      <c r="O1842" s="13">
        <v>4</v>
      </c>
      <c r="P1842" s="13" t="s">
        <v>122</v>
      </c>
      <c r="Q1842" s="13"/>
      <c r="R1842" s="13" t="s">
        <v>25</v>
      </c>
      <c r="S1842" s="13" t="s">
        <v>13979</v>
      </c>
      <c r="T1842" s="13" t="s">
        <v>64</v>
      </c>
      <c r="U1842" s="13" t="s">
        <v>38</v>
      </c>
      <c r="V1842" s="13" t="s">
        <v>9106</v>
      </c>
      <c r="W1842" s="13">
        <v>2.5</v>
      </c>
      <c r="X1842" s="13">
        <v>590403</v>
      </c>
      <c r="Y1842" s="13" t="s">
        <v>9636</v>
      </c>
      <c r="Z1842" s="15" t="str">
        <f>VLOOKUP(D1842,'ZOHO Export'!$H:$W,16,FALSE)</f>
        <v>Peter Holvoet</v>
      </c>
      <c r="AA1842" s="15" t="e">
        <f>VLOOKUP(E1842,'ZOHO Export'!$H:$W,16,FALSE)</f>
        <v>#N/A</v>
      </c>
    </row>
    <row r="1843" spans="1:27" x14ac:dyDescent="0.3">
      <c r="A1843" s="13" t="s">
        <v>13980</v>
      </c>
      <c r="B1843" s="13" t="s">
        <v>13981</v>
      </c>
      <c r="C1843" s="13"/>
      <c r="D1843" s="13" t="s">
        <v>11767</v>
      </c>
      <c r="E1843" s="13" t="s">
        <v>11722</v>
      </c>
      <c r="F1843" s="13"/>
      <c r="G1843" s="13" t="s">
        <v>3178</v>
      </c>
      <c r="H1843" s="13" t="s">
        <v>29</v>
      </c>
      <c r="I1843" s="14">
        <v>43504</v>
      </c>
      <c r="J1843" s="13"/>
      <c r="K1843" s="14">
        <v>43504</v>
      </c>
      <c r="L1843" s="13">
        <v>14590</v>
      </c>
      <c r="M1843" s="13" t="s">
        <v>13747</v>
      </c>
      <c r="N1843" s="13">
        <v>0</v>
      </c>
      <c r="O1843" s="13">
        <v>0</v>
      </c>
      <c r="P1843" s="13" t="s">
        <v>122</v>
      </c>
      <c r="Q1843" s="13"/>
      <c r="R1843" s="13" t="s">
        <v>43</v>
      </c>
      <c r="S1843" s="13"/>
      <c r="T1843" s="13" t="s">
        <v>45</v>
      </c>
      <c r="U1843" s="13"/>
      <c r="V1843" s="13" t="s">
        <v>13982</v>
      </c>
      <c r="W1843" s="13"/>
      <c r="X1843" s="13">
        <v>14590</v>
      </c>
      <c r="Y1843" s="13"/>
      <c r="Z1843" s="15" t="str">
        <f>VLOOKUP(D1843,'ZOHO Export'!$H:$W,16,FALSE)</f>
        <v>Paqui Romero</v>
      </c>
      <c r="AA1843" s="15" t="str">
        <f>VLOOKUP(E1843,'ZOHO Export'!$H:$W,16,FALSE)</f>
        <v>Juan Juarez Quintana</v>
      </c>
    </row>
    <row r="1844" spans="1:27" x14ac:dyDescent="0.3">
      <c r="A1844" s="13" t="s">
        <v>3345</v>
      </c>
      <c r="B1844" s="13" t="s">
        <v>6513</v>
      </c>
      <c r="C1844" s="13"/>
      <c r="D1844" s="13" t="s">
        <v>12601</v>
      </c>
      <c r="E1844" s="13" t="s">
        <v>11671</v>
      </c>
      <c r="F1844" s="13" t="s">
        <v>12377</v>
      </c>
      <c r="G1844" s="13" t="s">
        <v>2163</v>
      </c>
      <c r="H1844" s="13" t="s">
        <v>59</v>
      </c>
      <c r="I1844" s="14">
        <v>43502</v>
      </c>
      <c r="J1844" s="14">
        <v>43703</v>
      </c>
      <c r="K1844" s="14">
        <v>43502</v>
      </c>
      <c r="L1844" s="13">
        <v>72960.98</v>
      </c>
      <c r="M1844" s="13" t="s">
        <v>12601</v>
      </c>
      <c r="N1844" s="13">
        <v>0</v>
      </c>
      <c r="O1844" s="13">
        <v>0</v>
      </c>
      <c r="P1844" s="13" t="s">
        <v>122</v>
      </c>
      <c r="Q1844" s="13"/>
      <c r="R1844" s="13" t="s">
        <v>75</v>
      </c>
      <c r="S1844" s="13"/>
      <c r="T1844" s="13" t="s">
        <v>38</v>
      </c>
      <c r="U1844" s="13"/>
      <c r="V1844" s="13" t="s">
        <v>13983</v>
      </c>
      <c r="W1844" s="13"/>
      <c r="X1844" s="13">
        <v>72960.98</v>
      </c>
      <c r="Y1844" s="13"/>
      <c r="Z1844" s="15" t="e">
        <f>VLOOKUP(D1844,'ZOHO Export'!$H:$W,16,FALSE)</f>
        <v>#N/A</v>
      </c>
      <c r="AA1844" s="15" t="str">
        <f>VLOOKUP(E1844,'ZOHO Export'!$H:$W,16,FALSE)</f>
        <v>Yves Debaisieux</v>
      </c>
    </row>
    <row r="1845" spans="1:27" x14ac:dyDescent="0.3">
      <c r="A1845" s="13" t="s">
        <v>3346</v>
      </c>
      <c r="B1845" s="13" t="s">
        <v>6514</v>
      </c>
      <c r="C1845" s="13"/>
      <c r="D1845" s="13" t="s">
        <v>11722</v>
      </c>
      <c r="E1845" s="13" t="s">
        <v>11736</v>
      </c>
      <c r="F1845" s="13"/>
      <c r="G1845" s="13" t="s">
        <v>2313</v>
      </c>
      <c r="H1845" s="13" t="s">
        <v>29</v>
      </c>
      <c r="I1845" s="14">
        <v>43502</v>
      </c>
      <c r="J1845" s="14">
        <v>43749</v>
      </c>
      <c r="K1845" s="14">
        <v>43937</v>
      </c>
      <c r="L1845" s="13">
        <v>2721.6</v>
      </c>
      <c r="M1845" s="13" t="s">
        <v>11736</v>
      </c>
      <c r="N1845" s="13">
        <v>3</v>
      </c>
      <c r="O1845" s="13">
        <v>3</v>
      </c>
      <c r="P1845" s="13" t="s">
        <v>122</v>
      </c>
      <c r="Q1845" s="13"/>
      <c r="R1845" s="13" t="s">
        <v>43</v>
      </c>
      <c r="S1845" s="13"/>
      <c r="T1845" s="13" t="s">
        <v>45</v>
      </c>
      <c r="U1845" s="13"/>
      <c r="V1845" s="13" t="s">
        <v>9107</v>
      </c>
      <c r="W1845" s="13">
        <v>1</v>
      </c>
      <c r="X1845" s="13">
        <v>16798.8</v>
      </c>
      <c r="Y1845" s="13"/>
      <c r="Z1845" s="15" t="str">
        <f>VLOOKUP(D1845,'ZOHO Export'!$H:$W,16,FALSE)</f>
        <v>Juan Juarez Quintana</v>
      </c>
      <c r="AA1845" s="15" t="str">
        <f>VLOOKUP(E1845,'ZOHO Export'!$H:$W,16,FALSE)</f>
        <v>Begona Soto</v>
      </c>
    </row>
    <row r="1846" spans="1:27" x14ac:dyDescent="0.3">
      <c r="A1846" s="13" t="s">
        <v>3347</v>
      </c>
      <c r="B1846" s="13" t="s">
        <v>6515</v>
      </c>
      <c r="C1846" s="13"/>
      <c r="D1846" s="13" t="s">
        <v>11829</v>
      </c>
      <c r="E1846" s="13" t="s">
        <v>11829</v>
      </c>
      <c r="F1846" s="13" t="s">
        <v>11723</v>
      </c>
      <c r="G1846" s="13" t="s">
        <v>334</v>
      </c>
      <c r="H1846" s="13" t="s">
        <v>59</v>
      </c>
      <c r="I1846" s="14">
        <v>43501</v>
      </c>
      <c r="J1846" s="14">
        <v>43799</v>
      </c>
      <c r="K1846" s="14">
        <v>43809</v>
      </c>
      <c r="L1846" s="13">
        <v>0</v>
      </c>
      <c r="M1846" s="13" t="s">
        <v>11829</v>
      </c>
      <c r="N1846" s="13">
        <v>3</v>
      </c>
      <c r="O1846" s="13">
        <v>2</v>
      </c>
      <c r="P1846" s="13" t="s">
        <v>122</v>
      </c>
      <c r="Q1846" s="13"/>
      <c r="R1846" s="13" t="s">
        <v>82</v>
      </c>
      <c r="S1846" s="13"/>
      <c r="T1846" s="13" t="s">
        <v>38</v>
      </c>
      <c r="U1846" s="13"/>
      <c r="V1846" s="13" t="s">
        <v>13984</v>
      </c>
      <c r="W1846" s="13"/>
      <c r="X1846" s="13">
        <v>55312</v>
      </c>
      <c r="Y1846" s="13"/>
      <c r="Z1846" s="15" t="str">
        <f>VLOOKUP(D1846,'ZOHO Export'!$H:$W,16,FALSE)</f>
        <v>William Beyst</v>
      </c>
      <c r="AA1846" s="15" t="str">
        <f>VLOOKUP(E1846,'ZOHO Export'!$H:$W,16,FALSE)</f>
        <v>William Beyst</v>
      </c>
    </row>
    <row r="1847" spans="1:27" x14ac:dyDescent="0.3">
      <c r="A1847" s="13" t="s">
        <v>3348</v>
      </c>
      <c r="B1847" s="13" t="s">
        <v>6516</v>
      </c>
      <c r="C1847" s="13"/>
      <c r="D1847" s="13" t="s">
        <v>13008</v>
      </c>
      <c r="E1847" s="13" t="s">
        <v>12187</v>
      </c>
      <c r="F1847" s="13" t="s">
        <v>11723</v>
      </c>
      <c r="G1847" s="13" t="s">
        <v>334</v>
      </c>
      <c r="H1847" s="13" t="s">
        <v>29</v>
      </c>
      <c r="I1847" s="14">
        <v>43500</v>
      </c>
      <c r="J1847" s="14">
        <v>43808</v>
      </c>
      <c r="K1847" s="14">
        <v>43500</v>
      </c>
      <c r="L1847" s="13">
        <v>9221.85</v>
      </c>
      <c r="M1847" s="13" t="s">
        <v>13008</v>
      </c>
      <c r="N1847" s="13">
        <v>0</v>
      </c>
      <c r="O1847" s="13">
        <v>0</v>
      </c>
      <c r="P1847" s="13" t="s">
        <v>122</v>
      </c>
      <c r="Q1847" s="13"/>
      <c r="R1847" s="13" t="s">
        <v>82</v>
      </c>
      <c r="S1847" s="13"/>
      <c r="T1847" s="13" t="s">
        <v>38</v>
      </c>
      <c r="U1847" s="13"/>
      <c r="V1847" s="13" t="s">
        <v>13985</v>
      </c>
      <c r="W1847" s="13"/>
      <c r="X1847" s="13">
        <v>9221.85</v>
      </c>
      <c r="Y1847" s="13"/>
      <c r="Z1847" s="15" t="e">
        <f>VLOOKUP(D1847,'ZOHO Export'!$H:$W,16,FALSE)</f>
        <v>#N/A</v>
      </c>
      <c r="AA1847" s="15" t="str">
        <f>VLOOKUP(E1847,'ZOHO Export'!$H:$W,16,FALSE)</f>
        <v>Jurgen Van Kerrebroeck</v>
      </c>
    </row>
    <row r="1848" spans="1:27" x14ac:dyDescent="0.3">
      <c r="A1848" s="13" t="s">
        <v>3349</v>
      </c>
      <c r="B1848" s="13" t="s">
        <v>6517</v>
      </c>
      <c r="C1848" s="13"/>
      <c r="D1848" s="13" t="s">
        <v>13008</v>
      </c>
      <c r="E1848" s="13" t="s">
        <v>12187</v>
      </c>
      <c r="F1848" s="13" t="s">
        <v>11723</v>
      </c>
      <c r="G1848" s="13" t="s">
        <v>334</v>
      </c>
      <c r="H1848" s="13" t="s">
        <v>29</v>
      </c>
      <c r="I1848" s="14">
        <v>43500</v>
      </c>
      <c r="J1848" s="14">
        <v>43607</v>
      </c>
      <c r="K1848" s="14">
        <v>43500</v>
      </c>
      <c r="L1848" s="13">
        <v>9975.15</v>
      </c>
      <c r="M1848" s="13" t="s">
        <v>13008</v>
      </c>
      <c r="N1848" s="13">
        <v>0</v>
      </c>
      <c r="O1848" s="13">
        <v>0</v>
      </c>
      <c r="P1848" s="13" t="s">
        <v>122</v>
      </c>
      <c r="Q1848" s="13"/>
      <c r="R1848" s="13" t="s">
        <v>82</v>
      </c>
      <c r="S1848" s="13"/>
      <c r="T1848" s="13" t="s">
        <v>38</v>
      </c>
      <c r="U1848" s="13"/>
      <c r="V1848" s="13" t="s">
        <v>13986</v>
      </c>
      <c r="W1848" s="13"/>
      <c r="X1848" s="13">
        <v>9975.15</v>
      </c>
      <c r="Y1848" s="13"/>
      <c r="Z1848" s="15" t="e">
        <f>VLOOKUP(D1848,'ZOHO Export'!$H:$W,16,FALSE)</f>
        <v>#N/A</v>
      </c>
      <c r="AA1848" s="15" t="str">
        <f>VLOOKUP(E1848,'ZOHO Export'!$H:$W,16,FALSE)</f>
        <v>Jurgen Van Kerrebroeck</v>
      </c>
    </row>
    <row r="1849" spans="1:27" x14ac:dyDescent="0.3">
      <c r="A1849" s="13" t="s">
        <v>3350</v>
      </c>
      <c r="B1849" s="13" t="s">
        <v>6518</v>
      </c>
      <c r="C1849" s="13"/>
      <c r="D1849" s="13" t="s">
        <v>13548</v>
      </c>
      <c r="E1849" s="13" t="s">
        <v>11693</v>
      </c>
      <c r="F1849" s="13" t="s">
        <v>11711</v>
      </c>
      <c r="G1849" s="13" t="s">
        <v>2948</v>
      </c>
      <c r="H1849" s="13" t="s">
        <v>29</v>
      </c>
      <c r="I1849" s="14">
        <v>43497</v>
      </c>
      <c r="J1849" s="14">
        <v>44255</v>
      </c>
      <c r="K1849" s="14">
        <v>43993</v>
      </c>
      <c r="L1849" s="13">
        <v>4500</v>
      </c>
      <c r="M1849" s="13" t="s">
        <v>11722</v>
      </c>
      <c r="N1849" s="13">
        <v>6</v>
      </c>
      <c r="O1849" s="13">
        <v>6</v>
      </c>
      <c r="P1849" s="13" t="s">
        <v>122</v>
      </c>
      <c r="Q1849" s="13"/>
      <c r="R1849" s="13" t="s">
        <v>25</v>
      </c>
      <c r="S1849" s="13"/>
      <c r="T1849" s="13" t="s">
        <v>38</v>
      </c>
      <c r="U1849" s="13"/>
      <c r="V1849" s="13" t="s">
        <v>13987</v>
      </c>
      <c r="W1849" s="13">
        <v>0</v>
      </c>
      <c r="X1849" s="13">
        <v>29425</v>
      </c>
      <c r="Y1849" s="13"/>
      <c r="Z1849" s="15" t="e">
        <f>VLOOKUP(D1849,'ZOHO Export'!$H:$W,16,FALSE)</f>
        <v>#N/A</v>
      </c>
      <c r="AA1849" s="15" t="str">
        <f>VLOOKUP(E1849,'ZOHO Export'!$H:$W,16,FALSE)</f>
        <v>Peter Holvoet</v>
      </c>
    </row>
    <row r="1850" spans="1:27" x14ac:dyDescent="0.3">
      <c r="A1850" s="13" t="s">
        <v>3351</v>
      </c>
      <c r="B1850" s="13" t="s">
        <v>6519</v>
      </c>
      <c r="C1850" s="13"/>
      <c r="D1850" s="13" t="s">
        <v>11800</v>
      </c>
      <c r="E1850" s="13" t="s">
        <v>11652</v>
      </c>
      <c r="F1850" s="13"/>
      <c r="G1850" s="13" t="s">
        <v>1511</v>
      </c>
      <c r="H1850" s="13" t="s">
        <v>59</v>
      </c>
      <c r="I1850" s="14">
        <v>43495</v>
      </c>
      <c r="J1850" s="14">
        <v>44179</v>
      </c>
      <c r="K1850" s="14">
        <v>43656</v>
      </c>
      <c r="L1850" s="13">
        <v>900</v>
      </c>
      <c r="M1850" s="13" t="s">
        <v>11800</v>
      </c>
      <c r="N1850" s="13">
        <v>1</v>
      </c>
      <c r="O1850" s="13">
        <v>1</v>
      </c>
      <c r="P1850" s="13" t="s">
        <v>122</v>
      </c>
      <c r="Q1850" s="13"/>
      <c r="R1850" s="13" t="s">
        <v>36</v>
      </c>
      <c r="S1850" s="13" t="s">
        <v>6878</v>
      </c>
      <c r="T1850" s="13" t="s">
        <v>84</v>
      </c>
      <c r="U1850" s="13"/>
      <c r="V1850" s="13" t="s">
        <v>9108</v>
      </c>
      <c r="W1850" s="13">
        <v>0</v>
      </c>
      <c r="X1850" s="13">
        <v>4220</v>
      </c>
      <c r="Y1850" s="13"/>
      <c r="Z1850" s="15" t="str">
        <f>VLOOKUP(D1850,'ZOHO Export'!$H:$W,16,FALSE)</f>
        <v>Mac Olean</v>
      </c>
      <c r="AA1850" s="15" t="str">
        <f>VLOOKUP(E1850,'ZOHO Export'!$H:$W,16,FALSE)</f>
        <v>Karel De Swert</v>
      </c>
    </row>
    <row r="1851" spans="1:27" x14ac:dyDescent="0.3">
      <c r="A1851" s="13" t="s">
        <v>3352</v>
      </c>
      <c r="B1851" s="13" t="s">
        <v>6520</v>
      </c>
      <c r="C1851" s="13"/>
      <c r="D1851" s="13" t="s">
        <v>11960</v>
      </c>
      <c r="E1851" s="13" t="s">
        <v>11960</v>
      </c>
      <c r="F1851" s="13" t="s">
        <v>13206</v>
      </c>
      <c r="G1851" s="13" t="s">
        <v>13745</v>
      </c>
      <c r="H1851" s="13" t="s">
        <v>59</v>
      </c>
      <c r="I1851" s="14">
        <v>43494</v>
      </c>
      <c r="J1851" s="14">
        <v>44531</v>
      </c>
      <c r="K1851" s="14">
        <v>43635</v>
      </c>
      <c r="L1851" s="13">
        <v>1560</v>
      </c>
      <c r="M1851" s="13" t="s">
        <v>11960</v>
      </c>
      <c r="N1851" s="13">
        <v>1</v>
      </c>
      <c r="O1851" s="13">
        <v>1</v>
      </c>
      <c r="P1851" s="13" t="s">
        <v>122</v>
      </c>
      <c r="Q1851" s="13"/>
      <c r="R1851" s="13" t="s">
        <v>82</v>
      </c>
      <c r="S1851" s="13"/>
      <c r="T1851" s="13" t="s">
        <v>38</v>
      </c>
      <c r="U1851" s="13"/>
      <c r="V1851" s="13" t="s">
        <v>13988</v>
      </c>
      <c r="W1851" s="13">
        <v>1</v>
      </c>
      <c r="X1851" s="13">
        <v>66360</v>
      </c>
      <c r="Y1851" s="13"/>
      <c r="Z1851" s="15" t="str">
        <f>VLOOKUP(D1851,'ZOHO Export'!$H:$W,16,FALSE)</f>
        <v>Sébastien Lerson</v>
      </c>
      <c r="AA1851" s="15" t="str">
        <f>VLOOKUP(E1851,'ZOHO Export'!$H:$W,16,FALSE)</f>
        <v>Sébastien Lerson</v>
      </c>
    </row>
    <row r="1852" spans="1:27" x14ac:dyDescent="0.3">
      <c r="A1852" s="13" t="s">
        <v>13989</v>
      </c>
      <c r="B1852" s="13" t="s">
        <v>13990</v>
      </c>
      <c r="C1852" s="13"/>
      <c r="D1852" s="13" t="s">
        <v>12079</v>
      </c>
      <c r="E1852" s="13" t="s">
        <v>11762</v>
      </c>
      <c r="F1852" s="13" t="s">
        <v>13558</v>
      </c>
      <c r="G1852" s="13" t="s">
        <v>13991</v>
      </c>
      <c r="H1852" s="13" t="s">
        <v>29</v>
      </c>
      <c r="I1852" s="14">
        <v>43494</v>
      </c>
      <c r="J1852" s="14">
        <v>43936</v>
      </c>
      <c r="K1852" s="14">
        <v>43494</v>
      </c>
      <c r="L1852" s="13">
        <v>61106</v>
      </c>
      <c r="M1852" s="13" t="s">
        <v>13558</v>
      </c>
      <c r="N1852" s="13">
        <v>0</v>
      </c>
      <c r="O1852" s="13">
        <v>0</v>
      </c>
      <c r="P1852" s="13" t="s">
        <v>122</v>
      </c>
      <c r="Q1852" s="13"/>
      <c r="R1852" s="13" t="s">
        <v>25</v>
      </c>
      <c r="S1852" s="13"/>
      <c r="T1852" s="13" t="s">
        <v>89</v>
      </c>
      <c r="U1852" s="13"/>
      <c r="V1852" s="13" t="s">
        <v>13992</v>
      </c>
      <c r="W1852" s="13"/>
      <c r="X1852" s="13">
        <v>61106</v>
      </c>
      <c r="Y1852" s="13"/>
      <c r="Z1852" s="15" t="str">
        <f>VLOOKUP(D1852,'ZOHO Export'!$H:$W,16,FALSE)</f>
        <v>Konstantin Stoilov</v>
      </c>
      <c r="AA1852" s="15" t="str">
        <f>VLOOKUP(E1852,'ZOHO Export'!$H:$W,16,FALSE)</f>
        <v>Boris Krastev</v>
      </c>
    </row>
    <row r="1853" spans="1:27" x14ac:dyDescent="0.3">
      <c r="A1853" s="13" t="s">
        <v>3353</v>
      </c>
      <c r="B1853" s="13" t="s">
        <v>6521</v>
      </c>
      <c r="C1853" s="13"/>
      <c r="D1853" s="13" t="s">
        <v>13478</v>
      </c>
      <c r="E1853" s="13" t="s">
        <v>13277</v>
      </c>
      <c r="F1853" s="13"/>
      <c r="G1853" s="13" t="s">
        <v>2405</v>
      </c>
      <c r="H1853" s="13" t="s">
        <v>59</v>
      </c>
      <c r="I1853" s="14">
        <v>43493</v>
      </c>
      <c r="J1853" s="14">
        <v>43860</v>
      </c>
      <c r="K1853" s="14">
        <v>43726</v>
      </c>
      <c r="L1853" s="13">
        <v>35630.06</v>
      </c>
      <c r="M1853" s="13" t="s">
        <v>13277</v>
      </c>
      <c r="N1853" s="13">
        <v>1</v>
      </c>
      <c r="O1853" s="13">
        <v>1</v>
      </c>
      <c r="P1853" s="13" t="s">
        <v>122</v>
      </c>
      <c r="Q1853" s="13"/>
      <c r="R1853" s="13" t="s">
        <v>43</v>
      </c>
      <c r="S1853" s="13" t="s">
        <v>6878</v>
      </c>
      <c r="T1853" s="13" t="s">
        <v>64</v>
      </c>
      <c r="U1853" s="13"/>
      <c r="V1853" s="13" t="s">
        <v>13993</v>
      </c>
      <c r="W1853" s="13">
        <v>0.1</v>
      </c>
      <c r="X1853" s="13">
        <v>84258.85</v>
      </c>
      <c r="Y1853" s="13"/>
      <c r="Z1853" s="15" t="e">
        <f>VLOOKUP(D1853,'ZOHO Export'!$H:$W,16,FALSE)</f>
        <v>#N/A</v>
      </c>
      <c r="AA1853" s="15" t="e">
        <f>VLOOKUP(E1853,'ZOHO Export'!$H:$W,16,FALSE)</f>
        <v>#N/A</v>
      </c>
    </row>
    <row r="1854" spans="1:27" x14ac:dyDescent="0.3">
      <c r="A1854" s="13" t="s">
        <v>3354</v>
      </c>
      <c r="B1854" s="13" t="s">
        <v>6522</v>
      </c>
      <c r="C1854" s="13"/>
      <c r="D1854" s="13" t="s">
        <v>13496</v>
      </c>
      <c r="E1854" s="13" t="s">
        <v>13869</v>
      </c>
      <c r="F1854" s="13" t="s">
        <v>13404</v>
      </c>
      <c r="G1854" s="13" t="s">
        <v>2176</v>
      </c>
      <c r="H1854" s="13" t="s">
        <v>59</v>
      </c>
      <c r="I1854" s="14">
        <v>43493</v>
      </c>
      <c r="J1854" s="14">
        <v>43644</v>
      </c>
      <c r="K1854" s="14">
        <v>43493</v>
      </c>
      <c r="L1854" s="13">
        <v>0</v>
      </c>
      <c r="M1854" s="13" t="s">
        <v>13496</v>
      </c>
      <c r="N1854" s="13">
        <v>0</v>
      </c>
      <c r="O1854" s="13">
        <v>0</v>
      </c>
      <c r="P1854" s="13" t="s">
        <v>122</v>
      </c>
      <c r="Q1854" s="13"/>
      <c r="R1854" s="13" t="s">
        <v>25</v>
      </c>
      <c r="S1854" s="13"/>
      <c r="T1854" s="13" t="s">
        <v>64</v>
      </c>
      <c r="U1854" s="13"/>
      <c r="V1854" s="13" t="s">
        <v>13994</v>
      </c>
      <c r="W1854" s="13"/>
      <c r="X1854" s="13">
        <v>0</v>
      </c>
      <c r="Y1854" s="13"/>
      <c r="Z1854" s="15" t="e">
        <f>VLOOKUP(D1854,'ZOHO Export'!$H:$W,16,FALSE)</f>
        <v>#N/A</v>
      </c>
      <c r="AA1854" s="15" t="e">
        <f>VLOOKUP(E1854,'ZOHO Export'!$H:$W,16,FALSE)</f>
        <v>#N/A</v>
      </c>
    </row>
    <row r="1855" spans="1:27" x14ac:dyDescent="0.3">
      <c r="A1855" s="13" t="s">
        <v>3355</v>
      </c>
      <c r="B1855" s="13" t="s">
        <v>13995</v>
      </c>
      <c r="C1855" s="13"/>
      <c r="D1855" s="13" t="s">
        <v>13869</v>
      </c>
      <c r="E1855" s="13" t="s">
        <v>13496</v>
      </c>
      <c r="F1855" s="13" t="s">
        <v>13404</v>
      </c>
      <c r="G1855" s="13" t="s">
        <v>2176</v>
      </c>
      <c r="H1855" s="13" t="s">
        <v>59</v>
      </c>
      <c r="I1855" s="14">
        <v>43493</v>
      </c>
      <c r="J1855" s="14">
        <v>43769</v>
      </c>
      <c r="K1855" s="14">
        <v>43493</v>
      </c>
      <c r="L1855" s="13">
        <v>0</v>
      </c>
      <c r="M1855" s="13" t="s">
        <v>13496</v>
      </c>
      <c r="N1855" s="13">
        <v>0</v>
      </c>
      <c r="O1855" s="13">
        <v>0</v>
      </c>
      <c r="P1855" s="13" t="s">
        <v>122</v>
      </c>
      <c r="Q1855" s="13"/>
      <c r="R1855" s="13" t="s">
        <v>25</v>
      </c>
      <c r="S1855" s="13"/>
      <c r="T1855" s="13" t="s">
        <v>64</v>
      </c>
      <c r="U1855" s="13"/>
      <c r="V1855" s="13" t="s">
        <v>13996</v>
      </c>
      <c r="W1855" s="13"/>
      <c r="X1855" s="13">
        <v>0</v>
      </c>
      <c r="Y1855" s="13"/>
      <c r="Z1855" s="15" t="e">
        <f>VLOOKUP(D1855,'ZOHO Export'!$H:$W,16,FALSE)</f>
        <v>#N/A</v>
      </c>
      <c r="AA1855" s="15" t="e">
        <f>VLOOKUP(E1855,'ZOHO Export'!$H:$W,16,FALSE)</f>
        <v>#N/A</v>
      </c>
    </row>
    <row r="1856" spans="1:27" x14ac:dyDescent="0.3">
      <c r="A1856" s="13" t="s">
        <v>13997</v>
      </c>
      <c r="B1856" s="13" t="s">
        <v>13998</v>
      </c>
      <c r="C1856" s="13"/>
      <c r="D1856" s="13" t="s">
        <v>13869</v>
      </c>
      <c r="E1856" s="13" t="s">
        <v>13496</v>
      </c>
      <c r="F1856" s="13" t="s">
        <v>13404</v>
      </c>
      <c r="G1856" s="13" t="s">
        <v>2176</v>
      </c>
      <c r="H1856" s="13" t="s">
        <v>59</v>
      </c>
      <c r="I1856" s="14">
        <v>43493</v>
      </c>
      <c r="J1856" s="14">
        <v>43800</v>
      </c>
      <c r="K1856" s="14">
        <v>43493</v>
      </c>
      <c r="L1856" s="13">
        <v>0</v>
      </c>
      <c r="M1856" s="13" t="s">
        <v>13496</v>
      </c>
      <c r="N1856" s="13">
        <v>0</v>
      </c>
      <c r="O1856" s="13">
        <v>0</v>
      </c>
      <c r="P1856" s="13" t="s">
        <v>122</v>
      </c>
      <c r="Q1856" s="13"/>
      <c r="R1856" s="13" t="s">
        <v>25</v>
      </c>
      <c r="S1856" s="13"/>
      <c r="T1856" s="13" t="s">
        <v>64</v>
      </c>
      <c r="U1856" s="13"/>
      <c r="V1856" s="13" t="s">
        <v>13999</v>
      </c>
      <c r="W1856" s="13"/>
      <c r="X1856" s="13">
        <v>0</v>
      </c>
      <c r="Y1856" s="13"/>
      <c r="Z1856" s="15" t="e">
        <f>VLOOKUP(D1856,'ZOHO Export'!$H:$W,16,FALSE)</f>
        <v>#N/A</v>
      </c>
      <c r="AA1856" s="15" t="e">
        <f>VLOOKUP(E1856,'ZOHO Export'!$H:$W,16,FALSE)</f>
        <v>#N/A</v>
      </c>
    </row>
    <row r="1857" spans="1:27" x14ac:dyDescent="0.3">
      <c r="A1857" s="13" t="s">
        <v>3356</v>
      </c>
      <c r="B1857" s="13" t="s">
        <v>14000</v>
      </c>
      <c r="C1857" s="13"/>
      <c r="D1857" s="13" t="s">
        <v>13869</v>
      </c>
      <c r="E1857" s="13" t="s">
        <v>13496</v>
      </c>
      <c r="F1857" s="13" t="s">
        <v>13404</v>
      </c>
      <c r="G1857" s="13" t="s">
        <v>2176</v>
      </c>
      <c r="H1857" s="13" t="s">
        <v>59</v>
      </c>
      <c r="I1857" s="14">
        <v>43493</v>
      </c>
      <c r="J1857" s="14">
        <v>43769</v>
      </c>
      <c r="K1857" s="14">
        <v>43493</v>
      </c>
      <c r="L1857" s="13">
        <v>0</v>
      </c>
      <c r="M1857" s="13" t="s">
        <v>13496</v>
      </c>
      <c r="N1857" s="13">
        <v>0</v>
      </c>
      <c r="O1857" s="13">
        <v>0</v>
      </c>
      <c r="P1857" s="13" t="s">
        <v>122</v>
      </c>
      <c r="Q1857" s="13"/>
      <c r="R1857" s="13" t="s">
        <v>25</v>
      </c>
      <c r="S1857" s="13"/>
      <c r="T1857" s="13" t="s">
        <v>64</v>
      </c>
      <c r="U1857" s="13"/>
      <c r="V1857" s="13" t="s">
        <v>14001</v>
      </c>
      <c r="W1857" s="13"/>
      <c r="X1857" s="13">
        <v>0</v>
      </c>
      <c r="Y1857" s="13"/>
      <c r="Z1857" s="15" t="e">
        <f>VLOOKUP(D1857,'ZOHO Export'!$H:$W,16,FALSE)</f>
        <v>#N/A</v>
      </c>
      <c r="AA1857" s="15" t="e">
        <f>VLOOKUP(E1857,'ZOHO Export'!$H:$W,16,FALSE)</f>
        <v>#N/A</v>
      </c>
    </row>
    <row r="1858" spans="1:27" x14ac:dyDescent="0.3">
      <c r="A1858" s="13" t="s">
        <v>3357</v>
      </c>
      <c r="B1858" s="13" t="s">
        <v>6525</v>
      </c>
      <c r="C1858" s="13"/>
      <c r="D1858" s="13" t="s">
        <v>13869</v>
      </c>
      <c r="E1858" s="13" t="s">
        <v>13496</v>
      </c>
      <c r="F1858" s="13" t="s">
        <v>13404</v>
      </c>
      <c r="G1858" s="13" t="s">
        <v>2176</v>
      </c>
      <c r="H1858" s="13" t="s">
        <v>59</v>
      </c>
      <c r="I1858" s="14">
        <v>43493</v>
      </c>
      <c r="J1858" s="14">
        <v>43761</v>
      </c>
      <c r="K1858" s="14">
        <v>43493</v>
      </c>
      <c r="L1858" s="13">
        <v>876375</v>
      </c>
      <c r="M1858" s="13" t="s">
        <v>13496</v>
      </c>
      <c r="N1858" s="13">
        <v>0</v>
      </c>
      <c r="O1858" s="13">
        <v>0</v>
      </c>
      <c r="P1858" s="13" t="s">
        <v>122</v>
      </c>
      <c r="Q1858" s="13"/>
      <c r="R1858" s="13" t="s">
        <v>25</v>
      </c>
      <c r="S1858" s="13"/>
      <c r="T1858" s="13" t="s">
        <v>64</v>
      </c>
      <c r="U1858" s="13"/>
      <c r="V1858" s="13" t="s">
        <v>14002</v>
      </c>
      <c r="W1858" s="13"/>
      <c r="X1858" s="13">
        <v>876375</v>
      </c>
      <c r="Y1858" s="13"/>
      <c r="Z1858" s="15" t="e">
        <f>VLOOKUP(D1858,'ZOHO Export'!$H:$W,16,FALSE)</f>
        <v>#N/A</v>
      </c>
      <c r="AA1858" s="15" t="e">
        <f>VLOOKUP(E1858,'ZOHO Export'!$H:$W,16,FALSE)</f>
        <v>#N/A</v>
      </c>
    </row>
    <row r="1859" spans="1:27" x14ac:dyDescent="0.3">
      <c r="A1859" s="13" t="s">
        <v>3358</v>
      </c>
      <c r="B1859" s="13" t="s">
        <v>6526</v>
      </c>
      <c r="C1859" s="13"/>
      <c r="D1859" s="13" t="s">
        <v>13199</v>
      </c>
      <c r="E1859" s="13" t="s">
        <v>13277</v>
      </c>
      <c r="F1859" s="13"/>
      <c r="G1859" s="13" t="s">
        <v>2405</v>
      </c>
      <c r="H1859" s="13" t="s">
        <v>59</v>
      </c>
      <c r="I1859" s="14">
        <v>43493</v>
      </c>
      <c r="J1859" s="14">
        <v>44592</v>
      </c>
      <c r="K1859" s="14">
        <v>43874</v>
      </c>
      <c r="L1859" s="13">
        <v>47312.1</v>
      </c>
      <c r="M1859" s="13" t="s">
        <v>13277</v>
      </c>
      <c r="N1859" s="13">
        <v>2</v>
      </c>
      <c r="O1859" s="13">
        <v>2</v>
      </c>
      <c r="P1859" s="13" t="s">
        <v>122</v>
      </c>
      <c r="Q1859" s="13"/>
      <c r="R1859" s="13" t="s">
        <v>43</v>
      </c>
      <c r="S1859" s="13" t="s">
        <v>6878</v>
      </c>
      <c r="T1859" s="13" t="s">
        <v>64</v>
      </c>
      <c r="U1859" s="13"/>
      <c r="V1859" s="13" t="s">
        <v>14003</v>
      </c>
      <c r="W1859" s="13">
        <v>0.1</v>
      </c>
      <c r="X1859" s="13">
        <v>231943.24</v>
      </c>
      <c r="Y1859" s="13" t="s">
        <v>9637</v>
      </c>
      <c r="Z1859" s="15" t="e">
        <f>VLOOKUP(D1859,'ZOHO Export'!$H:$W,16,FALSE)</f>
        <v>#N/A</v>
      </c>
      <c r="AA1859" s="15" t="e">
        <f>VLOOKUP(E1859,'ZOHO Export'!$H:$W,16,FALSE)</f>
        <v>#N/A</v>
      </c>
    </row>
    <row r="1860" spans="1:27" x14ac:dyDescent="0.3">
      <c r="A1860" s="13" t="s">
        <v>3359</v>
      </c>
      <c r="B1860" s="13" t="s">
        <v>6527</v>
      </c>
      <c r="C1860" s="13"/>
      <c r="D1860" s="13" t="s">
        <v>11936</v>
      </c>
      <c r="E1860" s="13" t="s">
        <v>11693</v>
      </c>
      <c r="F1860" s="13"/>
      <c r="G1860" s="13"/>
      <c r="H1860" s="13" t="s">
        <v>59</v>
      </c>
      <c r="I1860" s="14">
        <v>43486</v>
      </c>
      <c r="J1860" s="14">
        <v>43900</v>
      </c>
      <c r="K1860" s="14">
        <v>43496</v>
      </c>
      <c r="L1860" s="13">
        <v>31960</v>
      </c>
      <c r="M1860" s="13" t="s">
        <v>11936</v>
      </c>
      <c r="N1860" s="13">
        <v>2</v>
      </c>
      <c r="O1860" s="13">
        <v>1</v>
      </c>
      <c r="P1860" s="13" t="s">
        <v>122</v>
      </c>
      <c r="Q1860" s="13"/>
      <c r="R1860" s="13" t="s">
        <v>25</v>
      </c>
      <c r="S1860" s="13"/>
      <c r="T1860" s="13" t="s">
        <v>178</v>
      </c>
      <c r="U1860" s="13"/>
      <c r="V1860" s="13" t="s">
        <v>9109</v>
      </c>
      <c r="W1860" s="13"/>
      <c r="X1860" s="13">
        <v>196600</v>
      </c>
      <c r="Y1860" s="13" t="s">
        <v>14004</v>
      </c>
      <c r="Z1860" s="15" t="str">
        <f>VLOOKUP(D1860,'ZOHO Export'!$H:$W,16,FALSE)</f>
        <v>Philippe Fürst</v>
      </c>
      <c r="AA1860" s="15" t="str">
        <f>VLOOKUP(E1860,'ZOHO Export'!$H:$W,16,FALSE)</f>
        <v>Peter Holvoet</v>
      </c>
    </row>
    <row r="1861" spans="1:27" x14ac:dyDescent="0.3">
      <c r="A1861" s="13" t="s">
        <v>3361</v>
      </c>
      <c r="B1861" s="13" t="s">
        <v>6528</v>
      </c>
      <c r="C1861" s="13"/>
      <c r="D1861" s="13" t="s">
        <v>11671</v>
      </c>
      <c r="E1861" s="13" t="s">
        <v>11671</v>
      </c>
      <c r="F1861" s="13" t="s">
        <v>12377</v>
      </c>
      <c r="G1861" s="13" t="s">
        <v>3362</v>
      </c>
      <c r="H1861" s="13" t="s">
        <v>59</v>
      </c>
      <c r="I1861" s="14">
        <v>43483</v>
      </c>
      <c r="J1861" s="14">
        <v>43665</v>
      </c>
      <c r="K1861" s="14">
        <v>43483</v>
      </c>
      <c r="L1861" s="13">
        <v>33390</v>
      </c>
      <c r="M1861" s="13" t="s">
        <v>11671</v>
      </c>
      <c r="N1861" s="13">
        <v>0</v>
      </c>
      <c r="O1861" s="13">
        <v>0</v>
      </c>
      <c r="P1861" s="13" t="s">
        <v>122</v>
      </c>
      <c r="Q1861" s="13"/>
      <c r="R1861" s="13"/>
      <c r="S1861" s="13"/>
      <c r="T1861" s="13" t="s">
        <v>38</v>
      </c>
      <c r="U1861" s="13"/>
      <c r="V1861" s="13" t="s">
        <v>14005</v>
      </c>
      <c r="W1861" s="13"/>
      <c r="X1861" s="13">
        <v>33390</v>
      </c>
      <c r="Y1861" s="13"/>
      <c r="Z1861" s="15" t="str">
        <f>VLOOKUP(D1861,'ZOHO Export'!$H:$W,16,FALSE)</f>
        <v>Yves Debaisieux</v>
      </c>
      <c r="AA1861" s="15" t="str">
        <f>VLOOKUP(E1861,'ZOHO Export'!$H:$W,16,FALSE)</f>
        <v>Yves Debaisieux</v>
      </c>
    </row>
    <row r="1862" spans="1:27" x14ac:dyDescent="0.3">
      <c r="A1862" s="13" t="s">
        <v>3363</v>
      </c>
      <c r="B1862" s="13" t="s">
        <v>6529</v>
      </c>
      <c r="C1862" s="13"/>
      <c r="D1862" s="13" t="s">
        <v>12187</v>
      </c>
      <c r="E1862" s="13" t="s">
        <v>12187</v>
      </c>
      <c r="F1862" s="13" t="s">
        <v>11723</v>
      </c>
      <c r="G1862" s="13" t="s">
        <v>3364</v>
      </c>
      <c r="H1862" s="13" t="s">
        <v>59</v>
      </c>
      <c r="I1862" s="14">
        <v>43481</v>
      </c>
      <c r="J1862" s="14">
        <v>43830</v>
      </c>
      <c r="K1862" s="14">
        <v>43481</v>
      </c>
      <c r="L1862" s="13">
        <v>30145.5</v>
      </c>
      <c r="M1862" s="13" t="s">
        <v>12187</v>
      </c>
      <c r="N1862" s="13">
        <v>0</v>
      </c>
      <c r="O1862" s="13">
        <v>0</v>
      </c>
      <c r="P1862" s="13" t="s">
        <v>122</v>
      </c>
      <c r="Q1862" s="13"/>
      <c r="R1862" s="13"/>
      <c r="S1862" s="13"/>
      <c r="T1862" s="13" t="s">
        <v>38</v>
      </c>
      <c r="U1862" s="13"/>
      <c r="V1862" s="13" t="s">
        <v>14006</v>
      </c>
      <c r="W1862" s="13"/>
      <c r="X1862" s="13">
        <v>30145.5</v>
      </c>
      <c r="Y1862" s="13"/>
      <c r="Z1862" s="15" t="str">
        <f>VLOOKUP(D1862,'ZOHO Export'!$H:$W,16,FALSE)</f>
        <v>Jurgen Van Kerrebroeck</v>
      </c>
      <c r="AA1862" s="15" t="str">
        <f>VLOOKUP(E1862,'ZOHO Export'!$H:$W,16,FALSE)</f>
        <v>Jurgen Van Kerrebroeck</v>
      </c>
    </row>
    <row r="1863" spans="1:27" x14ac:dyDescent="0.3">
      <c r="A1863" s="13" t="s">
        <v>3365</v>
      </c>
      <c r="B1863" s="13" t="s">
        <v>6530</v>
      </c>
      <c r="C1863" s="13"/>
      <c r="D1863" s="13" t="s">
        <v>14007</v>
      </c>
      <c r="E1863" s="13" t="s">
        <v>14007</v>
      </c>
      <c r="F1863" s="13" t="s">
        <v>11723</v>
      </c>
      <c r="G1863" s="13" t="s">
        <v>3366</v>
      </c>
      <c r="H1863" s="13" t="s">
        <v>59</v>
      </c>
      <c r="I1863" s="14">
        <v>43481</v>
      </c>
      <c r="J1863" s="14">
        <v>43491</v>
      </c>
      <c r="K1863" s="14">
        <v>43481</v>
      </c>
      <c r="L1863" s="13">
        <v>6250</v>
      </c>
      <c r="M1863" s="13" t="s">
        <v>14007</v>
      </c>
      <c r="N1863" s="13">
        <v>0</v>
      </c>
      <c r="O1863" s="13">
        <v>0</v>
      </c>
      <c r="P1863" s="13" t="s">
        <v>122</v>
      </c>
      <c r="Q1863" s="13"/>
      <c r="R1863" s="13" t="s">
        <v>43</v>
      </c>
      <c r="S1863" s="13"/>
      <c r="T1863" s="13" t="s">
        <v>38</v>
      </c>
      <c r="U1863" s="13"/>
      <c r="V1863" s="13" t="s">
        <v>14008</v>
      </c>
      <c r="W1863" s="13"/>
      <c r="X1863" s="13">
        <v>6250</v>
      </c>
      <c r="Y1863" s="13"/>
      <c r="Z1863" s="15" t="e">
        <f>VLOOKUP(D1863,'ZOHO Export'!$H:$W,16,FALSE)</f>
        <v>#N/A</v>
      </c>
      <c r="AA1863" s="15" t="e">
        <f>VLOOKUP(E1863,'ZOHO Export'!$H:$W,16,FALSE)</f>
        <v>#N/A</v>
      </c>
    </row>
    <row r="1864" spans="1:27" x14ac:dyDescent="0.3">
      <c r="A1864" s="13" t="s">
        <v>3367</v>
      </c>
      <c r="B1864" s="13" t="s">
        <v>14009</v>
      </c>
      <c r="C1864" s="13"/>
      <c r="D1864" s="13" t="s">
        <v>11907</v>
      </c>
      <c r="E1864" s="13" t="s">
        <v>11785</v>
      </c>
      <c r="F1864" s="13"/>
      <c r="G1864" s="13" t="s">
        <v>3309</v>
      </c>
      <c r="H1864" s="13" t="s">
        <v>29</v>
      </c>
      <c r="I1864" s="14">
        <v>43475</v>
      </c>
      <c r="J1864" s="14">
        <v>43553</v>
      </c>
      <c r="K1864" s="14">
        <v>43551</v>
      </c>
      <c r="L1864" s="13">
        <v>2412</v>
      </c>
      <c r="M1864" s="13" t="s">
        <v>11907</v>
      </c>
      <c r="N1864" s="13">
        <v>1</v>
      </c>
      <c r="O1864" s="13">
        <v>1</v>
      </c>
      <c r="P1864" s="13" t="s">
        <v>122</v>
      </c>
      <c r="Q1864" s="13"/>
      <c r="R1864" s="13" t="s">
        <v>75</v>
      </c>
      <c r="S1864" s="13"/>
      <c r="T1864" s="13" t="s">
        <v>64</v>
      </c>
      <c r="U1864" s="13"/>
      <c r="V1864" s="13" t="s">
        <v>14010</v>
      </c>
      <c r="W1864" s="13"/>
      <c r="X1864" s="13">
        <v>29599.5</v>
      </c>
      <c r="Y1864" s="13" t="s">
        <v>14011</v>
      </c>
      <c r="Z1864" s="15" t="e">
        <f>VLOOKUP(D1864,'ZOHO Export'!$H:$W,16,FALSE)</f>
        <v>#N/A</v>
      </c>
      <c r="AA1864" s="15" t="str">
        <f>VLOOKUP(E1864,'ZOHO Export'!$H:$W,16,FALSE)</f>
        <v>Nicolas Dubois</v>
      </c>
    </row>
    <row r="1865" spans="1:27" x14ac:dyDescent="0.3">
      <c r="A1865" s="13" t="s">
        <v>3368</v>
      </c>
      <c r="B1865" s="13" t="s">
        <v>6532</v>
      </c>
      <c r="C1865" s="13"/>
      <c r="D1865" s="13" t="s">
        <v>12411</v>
      </c>
      <c r="E1865" s="13" t="s">
        <v>12187</v>
      </c>
      <c r="F1865" s="13" t="s">
        <v>11711</v>
      </c>
      <c r="G1865" s="13" t="s">
        <v>1722</v>
      </c>
      <c r="H1865" s="13" t="s">
        <v>59</v>
      </c>
      <c r="I1865" s="14">
        <v>43475</v>
      </c>
      <c r="J1865" s="14">
        <v>43585</v>
      </c>
      <c r="K1865" s="14">
        <v>43475</v>
      </c>
      <c r="L1865" s="13">
        <v>7350.59</v>
      </c>
      <c r="M1865" s="13" t="s">
        <v>12411</v>
      </c>
      <c r="N1865" s="13">
        <v>0</v>
      </c>
      <c r="O1865" s="13">
        <v>0</v>
      </c>
      <c r="P1865" s="13" t="s">
        <v>122</v>
      </c>
      <c r="Q1865" s="13"/>
      <c r="R1865" s="13" t="s">
        <v>36</v>
      </c>
      <c r="S1865" s="13"/>
      <c r="T1865" s="13" t="s">
        <v>38</v>
      </c>
      <c r="U1865" s="13"/>
      <c r="V1865" s="13" t="s">
        <v>14012</v>
      </c>
      <c r="W1865" s="13"/>
      <c r="X1865" s="13">
        <v>7350.59</v>
      </c>
      <c r="Y1865" s="13"/>
      <c r="Z1865" s="15" t="str">
        <f>VLOOKUP(D1865,'ZOHO Export'!$H:$W,16,FALSE)</f>
        <v>Patrick Rosias</v>
      </c>
      <c r="AA1865" s="15" t="str">
        <f>VLOOKUP(E1865,'ZOHO Export'!$H:$W,16,FALSE)</f>
        <v>Jurgen Van Kerrebroeck</v>
      </c>
    </row>
    <row r="1866" spans="1:27" x14ac:dyDescent="0.3">
      <c r="A1866" s="13" t="s">
        <v>14013</v>
      </c>
      <c r="B1866" s="13" t="s">
        <v>14014</v>
      </c>
      <c r="C1866" s="13"/>
      <c r="D1866" s="13" t="s">
        <v>11767</v>
      </c>
      <c r="E1866" s="13" t="s">
        <v>11787</v>
      </c>
      <c r="F1866" s="13"/>
      <c r="G1866" s="13" t="s">
        <v>1465</v>
      </c>
      <c r="H1866" s="13" t="s">
        <v>29</v>
      </c>
      <c r="I1866" s="14">
        <v>43475</v>
      </c>
      <c r="J1866" s="14">
        <v>43269</v>
      </c>
      <c r="K1866" s="14">
        <v>43475</v>
      </c>
      <c r="L1866" s="13">
        <v>1386.82</v>
      </c>
      <c r="M1866" s="13" t="s">
        <v>11767</v>
      </c>
      <c r="N1866" s="13">
        <v>0</v>
      </c>
      <c r="O1866" s="13">
        <v>0</v>
      </c>
      <c r="P1866" s="13" t="s">
        <v>122</v>
      </c>
      <c r="Q1866" s="13"/>
      <c r="R1866" s="13" t="s">
        <v>25</v>
      </c>
      <c r="S1866" s="13"/>
      <c r="T1866" s="13" t="s">
        <v>58</v>
      </c>
      <c r="U1866" s="13"/>
      <c r="V1866" s="13" t="s">
        <v>14015</v>
      </c>
      <c r="W1866" s="13"/>
      <c r="X1866" s="13">
        <v>1386.82</v>
      </c>
      <c r="Y1866" s="13"/>
      <c r="Z1866" s="15" t="str">
        <f>VLOOKUP(D1866,'ZOHO Export'!$H:$W,16,FALSE)</f>
        <v>Paqui Romero</v>
      </c>
      <c r="AA1866" s="15" t="str">
        <f>VLOOKUP(E1866,'ZOHO Export'!$H:$W,16,FALSE)</f>
        <v>Carlos Bravo Fernández</v>
      </c>
    </row>
    <row r="1867" spans="1:27" x14ac:dyDescent="0.3">
      <c r="A1867" s="13" t="s">
        <v>14016</v>
      </c>
      <c r="B1867" s="13" t="s">
        <v>14017</v>
      </c>
      <c r="C1867" s="13"/>
      <c r="D1867" s="13" t="s">
        <v>11765</v>
      </c>
      <c r="E1867" s="13" t="s">
        <v>11762</v>
      </c>
      <c r="F1867" s="13" t="s">
        <v>13558</v>
      </c>
      <c r="G1867" s="13" t="s">
        <v>256</v>
      </c>
      <c r="H1867" s="13" t="s">
        <v>29</v>
      </c>
      <c r="I1867" s="14">
        <v>43475</v>
      </c>
      <c r="J1867" s="14">
        <v>43646</v>
      </c>
      <c r="K1867" s="14">
        <v>43475</v>
      </c>
      <c r="L1867" s="13">
        <v>78025</v>
      </c>
      <c r="M1867" s="13" t="s">
        <v>13558</v>
      </c>
      <c r="N1867" s="13">
        <v>0</v>
      </c>
      <c r="O1867" s="13">
        <v>0</v>
      </c>
      <c r="P1867" s="13" t="s">
        <v>122</v>
      </c>
      <c r="Q1867" s="13"/>
      <c r="R1867" s="13" t="s">
        <v>82</v>
      </c>
      <c r="S1867" s="13"/>
      <c r="T1867" s="13" t="s">
        <v>89</v>
      </c>
      <c r="U1867" s="13"/>
      <c r="V1867" s="13" t="s">
        <v>14018</v>
      </c>
      <c r="W1867" s="13"/>
      <c r="X1867" s="13">
        <v>78025</v>
      </c>
      <c r="Y1867" s="13"/>
      <c r="Z1867" s="15" t="str">
        <f>VLOOKUP(D1867,'ZOHO Export'!$H:$W,16,FALSE)</f>
        <v>Tsanko Mihov</v>
      </c>
      <c r="AA1867" s="15" t="str">
        <f>VLOOKUP(E1867,'ZOHO Export'!$H:$W,16,FALSE)</f>
        <v>Boris Krastev</v>
      </c>
    </row>
    <row r="1868" spans="1:27" x14ac:dyDescent="0.3">
      <c r="A1868" s="13" t="s">
        <v>14019</v>
      </c>
      <c r="B1868" s="13" t="s">
        <v>14020</v>
      </c>
      <c r="C1868" s="13"/>
      <c r="D1868" s="13" t="s">
        <v>11765</v>
      </c>
      <c r="E1868" s="13" t="s">
        <v>11762</v>
      </c>
      <c r="F1868" s="13" t="s">
        <v>13558</v>
      </c>
      <c r="G1868" s="13" t="s">
        <v>256</v>
      </c>
      <c r="H1868" s="13" t="s">
        <v>29</v>
      </c>
      <c r="I1868" s="14">
        <v>43475</v>
      </c>
      <c r="J1868" s="14">
        <v>43959</v>
      </c>
      <c r="K1868" s="14">
        <v>43475</v>
      </c>
      <c r="L1868" s="13">
        <v>71775</v>
      </c>
      <c r="M1868" s="13" t="s">
        <v>13558</v>
      </c>
      <c r="N1868" s="13">
        <v>0</v>
      </c>
      <c r="O1868" s="13">
        <v>0</v>
      </c>
      <c r="P1868" s="13" t="s">
        <v>122</v>
      </c>
      <c r="Q1868" s="13"/>
      <c r="R1868" s="13" t="s">
        <v>82</v>
      </c>
      <c r="S1868" s="13"/>
      <c r="T1868" s="13" t="s">
        <v>89</v>
      </c>
      <c r="U1868" s="13"/>
      <c r="V1868" s="13" t="s">
        <v>14021</v>
      </c>
      <c r="W1868" s="13"/>
      <c r="X1868" s="13">
        <v>71775</v>
      </c>
      <c r="Y1868" s="13"/>
      <c r="Z1868" s="15" t="str">
        <f>VLOOKUP(D1868,'ZOHO Export'!$H:$W,16,FALSE)</f>
        <v>Tsanko Mihov</v>
      </c>
      <c r="AA1868" s="15" t="str">
        <f>VLOOKUP(E1868,'ZOHO Export'!$H:$W,16,FALSE)</f>
        <v>Boris Krastev</v>
      </c>
    </row>
    <row r="1869" spans="1:27" x14ac:dyDescent="0.3">
      <c r="A1869" s="13" t="s">
        <v>3369</v>
      </c>
      <c r="B1869" s="13" t="s">
        <v>6533</v>
      </c>
      <c r="C1869" s="13"/>
      <c r="D1869" s="13" t="s">
        <v>11764</v>
      </c>
      <c r="E1869" s="13" t="s">
        <v>11762</v>
      </c>
      <c r="F1869" s="13" t="s">
        <v>13558</v>
      </c>
      <c r="G1869" s="13" t="s">
        <v>3370</v>
      </c>
      <c r="H1869" s="13" t="s">
        <v>29</v>
      </c>
      <c r="I1869" s="14">
        <v>43475</v>
      </c>
      <c r="J1869" s="14">
        <v>43516</v>
      </c>
      <c r="K1869" s="14">
        <v>43475</v>
      </c>
      <c r="L1869" s="13">
        <v>8450</v>
      </c>
      <c r="M1869" s="13" t="s">
        <v>13558</v>
      </c>
      <c r="N1869" s="13">
        <v>0</v>
      </c>
      <c r="O1869" s="13">
        <v>0</v>
      </c>
      <c r="P1869" s="13" t="s">
        <v>122</v>
      </c>
      <c r="Q1869" s="13"/>
      <c r="R1869" s="13" t="s">
        <v>104</v>
      </c>
      <c r="S1869" s="13" t="s">
        <v>6878</v>
      </c>
      <c r="T1869" s="13" t="s">
        <v>89</v>
      </c>
      <c r="U1869" s="13"/>
      <c r="V1869" s="13" t="s">
        <v>14022</v>
      </c>
      <c r="W1869" s="13">
        <v>123</v>
      </c>
      <c r="X1869" s="13">
        <v>8450</v>
      </c>
      <c r="Y1869" s="13"/>
      <c r="Z1869" s="15" t="str">
        <f>VLOOKUP(D1869,'ZOHO Export'!$H:$W,16,FALSE)</f>
        <v>Dobri Gatev</v>
      </c>
      <c r="AA1869" s="15" t="str">
        <f>VLOOKUP(E1869,'ZOHO Export'!$H:$W,16,FALSE)</f>
        <v>Boris Krastev</v>
      </c>
    </row>
    <row r="1870" spans="1:27" x14ac:dyDescent="0.3">
      <c r="A1870" s="13" t="s">
        <v>3372</v>
      </c>
      <c r="B1870" s="13" t="s">
        <v>6534</v>
      </c>
      <c r="C1870" s="13"/>
      <c r="D1870" s="13" t="s">
        <v>13008</v>
      </c>
      <c r="E1870" s="13" t="s">
        <v>12187</v>
      </c>
      <c r="F1870" s="13" t="s">
        <v>11723</v>
      </c>
      <c r="G1870" s="13" t="s">
        <v>334</v>
      </c>
      <c r="H1870" s="13" t="s">
        <v>59</v>
      </c>
      <c r="I1870" s="14">
        <v>43475</v>
      </c>
      <c r="J1870" s="14">
        <v>43776</v>
      </c>
      <c r="K1870" s="14">
        <v>43475</v>
      </c>
      <c r="L1870" s="13">
        <v>73298.5</v>
      </c>
      <c r="M1870" s="13" t="s">
        <v>13008</v>
      </c>
      <c r="N1870" s="13">
        <v>0</v>
      </c>
      <c r="O1870" s="13">
        <v>0</v>
      </c>
      <c r="P1870" s="13" t="s">
        <v>122</v>
      </c>
      <c r="Q1870" s="13"/>
      <c r="R1870" s="13" t="s">
        <v>82</v>
      </c>
      <c r="S1870" s="13" t="s">
        <v>13706</v>
      </c>
      <c r="T1870" s="13" t="s">
        <v>38</v>
      </c>
      <c r="U1870" s="13"/>
      <c r="V1870" s="13" t="s">
        <v>14023</v>
      </c>
      <c r="W1870" s="13"/>
      <c r="X1870" s="13">
        <v>73298.5</v>
      </c>
      <c r="Y1870" s="13"/>
      <c r="Z1870" s="15" t="e">
        <f>VLOOKUP(D1870,'ZOHO Export'!$H:$W,16,FALSE)</f>
        <v>#N/A</v>
      </c>
      <c r="AA1870" s="15" t="str">
        <f>VLOOKUP(E1870,'ZOHO Export'!$H:$W,16,FALSE)</f>
        <v>Jurgen Van Kerrebroeck</v>
      </c>
    </row>
    <row r="1871" spans="1:27" x14ac:dyDescent="0.3">
      <c r="A1871" s="13" t="s">
        <v>14024</v>
      </c>
      <c r="B1871" s="13" t="s">
        <v>14025</v>
      </c>
      <c r="C1871" s="13"/>
      <c r="D1871" s="13" t="s">
        <v>14026</v>
      </c>
      <c r="E1871" s="13" t="s">
        <v>11762</v>
      </c>
      <c r="F1871" s="13" t="s">
        <v>13558</v>
      </c>
      <c r="G1871" s="13" t="s">
        <v>14027</v>
      </c>
      <c r="H1871" s="13" t="s">
        <v>29</v>
      </c>
      <c r="I1871" s="14">
        <v>43474</v>
      </c>
      <c r="J1871" s="14">
        <v>43720</v>
      </c>
      <c r="K1871" s="14">
        <v>43482</v>
      </c>
      <c r="L1871" s="13">
        <v>613</v>
      </c>
      <c r="M1871" s="13" t="s">
        <v>13558</v>
      </c>
      <c r="N1871" s="13">
        <v>1</v>
      </c>
      <c r="O1871" s="13">
        <v>1</v>
      </c>
      <c r="P1871" s="13" t="s">
        <v>122</v>
      </c>
      <c r="Q1871" s="13"/>
      <c r="R1871" s="13"/>
      <c r="S1871" s="13" t="s">
        <v>14028</v>
      </c>
      <c r="T1871" s="13" t="s">
        <v>89</v>
      </c>
      <c r="U1871" s="13"/>
      <c r="V1871" s="13" t="s">
        <v>14029</v>
      </c>
      <c r="W1871" s="13"/>
      <c r="X1871" s="13">
        <v>1841</v>
      </c>
      <c r="Y1871" s="13"/>
      <c r="Z1871" s="15" t="str">
        <f>VLOOKUP(D1871,'ZOHO Export'!$H:$W,16,FALSE)</f>
        <v>Vesselin Dinkov</v>
      </c>
      <c r="AA1871" s="15" t="str">
        <f>VLOOKUP(E1871,'ZOHO Export'!$H:$W,16,FALSE)</f>
        <v>Boris Krastev</v>
      </c>
    </row>
    <row r="1872" spans="1:27" x14ac:dyDescent="0.3">
      <c r="A1872" s="13" t="s">
        <v>14030</v>
      </c>
      <c r="B1872" s="13" t="s">
        <v>14031</v>
      </c>
      <c r="C1872" s="13"/>
      <c r="D1872" s="13" t="s">
        <v>11765</v>
      </c>
      <c r="E1872" s="13" t="s">
        <v>11762</v>
      </c>
      <c r="F1872" s="13" t="s">
        <v>13558</v>
      </c>
      <c r="G1872" s="13" t="s">
        <v>3720</v>
      </c>
      <c r="H1872" s="13" t="s">
        <v>59</v>
      </c>
      <c r="I1872" s="14">
        <v>43472</v>
      </c>
      <c r="J1872" s="14">
        <v>43936</v>
      </c>
      <c r="K1872" s="14">
        <v>43472</v>
      </c>
      <c r="L1872" s="13">
        <v>112112.5</v>
      </c>
      <c r="M1872" s="13" t="s">
        <v>11765</v>
      </c>
      <c r="N1872" s="13">
        <v>0</v>
      </c>
      <c r="O1872" s="13">
        <v>0</v>
      </c>
      <c r="P1872" s="13" t="s">
        <v>122</v>
      </c>
      <c r="Q1872" s="13"/>
      <c r="R1872" s="13" t="s">
        <v>82</v>
      </c>
      <c r="S1872" s="13"/>
      <c r="T1872" s="13" t="s">
        <v>89</v>
      </c>
      <c r="U1872" s="13"/>
      <c r="V1872" s="13" t="s">
        <v>14032</v>
      </c>
      <c r="W1872" s="13"/>
      <c r="X1872" s="13">
        <v>112112.5</v>
      </c>
      <c r="Y1872" s="13"/>
      <c r="Z1872" s="15" t="str">
        <f>VLOOKUP(D1872,'ZOHO Export'!$H:$W,16,FALSE)</f>
        <v>Tsanko Mihov</v>
      </c>
      <c r="AA1872" s="15" t="str">
        <f>VLOOKUP(E1872,'ZOHO Export'!$H:$W,16,FALSE)</f>
        <v>Boris Krastev</v>
      </c>
    </row>
    <row r="1873" spans="1:27" x14ac:dyDescent="0.3">
      <c r="A1873" s="13" t="s">
        <v>14033</v>
      </c>
      <c r="B1873" s="13" t="s">
        <v>14034</v>
      </c>
      <c r="C1873" s="13"/>
      <c r="D1873" s="13" t="s">
        <v>11800</v>
      </c>
      <c r="E1873" s="13" t="s">
        <v>11652</v>
      </c>
      <c r="F1873" s="13" t="s">
        <v>11723</v>
      </c>
      <c r="G1873" s="13" t="s">
        <v>14035</v>
      </c>
      <c r="H1873" s="13" t="s">
        <v>59</v>
      </c>
      <c r="I1873" s="14">
        <v>43469</v>
      </c>
      <c r="J1873" s="14">
        <v>43878</v>
      </c>
      <c r="K1873" s="14">
        <v>43469</v>
      </c>
      <c r="L1873" s="13">
        <v>7600</v>
      </c>
      <c r="M1873" s="13" t="s">
        <v>11800</v>
      </c>
      <c r="N1873" s="13">
        <v>0</v>
      </c>
      <c r="O1873" s="13">
        <v>0</v>
      </c>
      <c r="P1873" s="13" t="s">
        <v>122</v>
      </c>
      <c r="Q1873" s="13"/>
      <c r="R1873" s="13" t="s">
        <v>43</v>
      </c>
      <c r="S1873" s="13"/>
      <c r="T1873" s="13" t="s">
        <v>38</v>
      </c>
      <c r="U1873" s="13"/>
      <c r="V1873" s="13" t="s">
        <v>14036</v>
      </c>
      <c r="W1873" s="13"/>
      <c r="X1873" s="13">
        <v>7600</v>
      </c>
      <c r="Y1873" s="13"/>
      <c r="Z1873" s="15" t="str">
        <f>VLOOKUP(D1873,'ZOHO Export'!$H:$W,16,FALSE)</f>
        <v>Mac Olean</v>
      </c>
      <c r="AA1873" s="15" t="str">
        <f>VLOOKUP(E1873,'ZOHO Export'!$H:$W,16,FALSE)</f>
        <v>Karel De Swert</v>
      </c>
    </row>
    <row r="1874" spans="1:27" x14ac:dyDescent="0.3">
      <c r="A1874" s="13" t="s">
        <v>3374</v>
      </c>
      <c r="B1874" s="13" t="s">
        <v>14037</v>
      </c>
      <c r="C1874" s="13"/>
      <c r="D1874" s="13" t="s">
        <v>11651</v>
      </c>
      <c r="E1874" s="13" t="s">
        <v>12503</v>
      </c>
      <c r="F1874" s="13" t="s">
        <v>11723</v>
      </c>
      <c r="G1874" s="13" t="s">
        <v>35</v>
      </c>
      <c r="H1874" s="13" t="s">
        <v>29</v>
      </c>
      <c r="I1874" s="14">
        <v>43468</v>
      </c>
      <c r="J1874" s="14">
        <v>45230</v>
      </c>
      <c r="K1874" s="14">
        <v>44628</v>
      </c>
      <c r="L1874" s="13">
        <v>8246.7000000000007</v>
      </c>
      <c r="M1874" s="13" t="s">
        <v>12503</v>
      </c>
      <c r="N1874" s="13">
        <v>21</v>
      </c>
      <c r="O1874" s="13">
        <v>22</v>
      </c>
      <c r="P1874" s="13" t="s">
        <v>122</v>
      </c>
      <c r="Q1874" s="13"/>
      <c r="R1874" s="13" t="s">
        <v>36</v>
      </c>
      <c r="S1874" s="13" t="s">
        <v>14038</v>
      </c>
      <c r="T1874" s="13" t="s">
        <v>38</v>
      </c>
      <c r="U1874" s="13" t="s">
        <v>38</v>
      </c>
      <c r="V1874" s="13" t="s">
        <v>9110</v>
      </c>
      <c r="W1874" s="13">
        <v>1317335.53</v>
      </c>
      <c r="X1874" s="13">
        <v>1435538.38</v>
      </c>
      <c r="Y1874" s="13" t="s">
        <v>14039</v>
      </c>
      <c r="Z1874" s="15" t="str">
        <f>VLOOKUP(D1874,'ZOHO Export'!$H:$W,16,FALSE)</f>
        <v>Audric Jeanne</v>
      </c>
      <c r="AA1874" s="15" t="e">
        <f>VLOOKUP(E1874,'ZOHO Export'!$H:$W,16,FALSE)</f>
        <v>#N/A</v>
      </c>
    </row>
    <row r="1875" spans="1:27" x14ac:dyDescent="0.3">
      <c r="A1875" s="13" t="s">
        <v>3375</v>
      </c>
      <c r="B1875" s="13" t="s">
        <v>6536</v>
      </c>
      <c r="C1875" s="13" t="s">
        <v>14040</v>
      </c>
      <c r="D1875" s="13" t="s">
        <v>13092</v>
      </c>
      <c r="E1875" s="13" t="s">
        <v>12682</v>
      </c>
      <c r="F1875" s="13" t="s">
        <v>11723</v>
      </c>
      <c r="G1875" s="13" t="s">
        <v>35</v>
      </c>
      <c r="H1875" s="13" t="s">
        <v>29</v>
      </c>
      <c r="I1875" s="14">
        <v>43464</v>
      </c>
      <c r="J1875" s="14">
        <v>44658</v>
      </c>
      <c r="K1875" s="14">
        <v>43980</v>
      </c>
      <c r="L1875" s="13">
        <v>1000</v>
      </c>
      <c r="M1875" s="13" t="s">
        <v>13092</v>
      </c>
      <c r="N1875" s="13">
        <v>6</v>
      </c>
      <c r="O1875" s="13">
        <v>8</v>
      </c>
      <c r="P1875" s="13" t="s">
        <v>122</v>
      </c>
      <c r="Q1875" s="13"/>
      <c r="R1875" s="13" t="s">
        <v>36</v>
      </c>
      <c r="S1875" s="13" t="s">
        <v>11653</v>
      </c>
      <c r="T1875" s="13" t="s">
        <v>38</v>
      </c>
      <c r="U1875" s="13" t="s">
        <v>38</v>
      </c>
      <c r="V1875" s="13" t="s">
        <v>9111</v>
      </c>
      <c r="W1875" s="13">
        <v>5</v>
      </c>
      <c r="X1875" s="13">
        <v>377340.6</v>
      </c>
      <c r="Y1875" s="13"/>
      <c r="Z1875" s="15" t="e">
        <f>VLOOKUP(D1875,'ZOHO Export'!$H:$W,16,FALSE)</f>
        <v>#N/A</v>
      </c>
      <c r="AA1875" s="15" t="e">
        <f>VLOOKUP(E1875,'ZOHO Export'!$H:$W,16,FALSE)</f>
        <v>#N/A</v>
      </c>
    </row>
    <row r="1876" spans="1:27" x14ac:dyDescent="0.3">
      <c r="A1876" s="13" t="s">
        <v>3376</v>
      </c>
      <c r="B1876" s="13" t="s">
        <v>6537</v>
      </c>
      <c r="C1876" s="13"/>
      <c r="D1876" s="13" t="s">
        <v>11693</v>
      </c>
      <c r="E1876" s="13" t="s">
        <v>11844</v>
      </c>
      <c r="F1876" s="13" t="s">
        <v>11723</v>
      </c>
      <c r="G1876" s="13" t="s">
        <v>14041</v>
      </c>
      <c r="H1876" s="13" t="s">
        <v>59</v>
      </c>
      <c r="I1876" s="14">
        <v>43456</v>
      </c>
      <c r="J1876" s="14">
        <v>44104</v>
      </c>
      <c r="K1876" s="14">
        <v>43945</v>
      </c>
      <c r="L1876" s="13">
        <v>183744</v>
      </c>
      <c r="M1876" s="13" t="s">
        <v>11693</v>
      </c>
      <c r="N1876" s="13">
        <v>3</v>
      </c>
      <c r="O1876" s="13">
        <v>2</v>
      </c>
      <c r="P1876" s="13" t="s">
        <v>122</v>
      </c>
      <c r="Q1876" s="13"/>
      <c r="R1876" s="13" t="s">
        <v>25</v>
      </c>
      <c r="S1876" s="13" t="s">
        <v>6878</v>
      </c>
      <c r="T1876" s="13" t="s">
        <v>38</v>
      </c>
      <c r="U1876" s="13"/>
      <c r="V1876" s="13" t="s">
        <v>14042</v>
      </c>
      <c r="W1876" s="13">
        <v>0</v>
      </c>
      <c r="X1876" s="13">
        <v>419400</v>
      </c>
      <c r="Y1876" s="13" t="s">
        <v>9638</v>
      </c>
      <c r="Z1876" s="15" t="str">
        <f>VLOOKUP(D1876,'ZOHO Export'!$H:$W,16,FALSE)</f>
        <v>Peter Holvoet</v>
      </c>
      <c r="AA1876" s="15" t="e">
        <f>VLOOKUP(E1876,'ZOHO Export'!$H:$W,16,FALSE)</f>
        <v>#N/A</v>
      </c>
    </row>
    <row r="1877" spans="1:27" x14ac:dyDescent="0.3">
      <c r="A1877" s="13" t="s">
        <v>3378</v>
      </c>
      <c r="B1877" s="13" t="s">
        <v>14043</v>
      </c>
      <c r="C1877" s="13"/>
      <c r="D1877" s="13" t="s">
        <v>12503</v>
      </c>
      <c r="E1877" s="13" t="s">
        <v>11844</v>
      </c>
      <c r="F1877" s="13" t="s">
        <v>11723</v>
      </c>
      <c r="G1877" s="13" t="s">
        <v>207</v>
      </c>
      <c r="H1877" s="13" t="s">
        <v>59</v>
      </c>
      <c r="I1877" s="14">
        <v>43455</v>
      </c>
      <c r="J1877" s="14">
        <v>44227</v>
      </c>
      <c r="K1877" s="14">
        <v>44141</v>
      </c>
      <c r="L1877" s="13">
        <v>7128</v>
      </c>
      <c r="M1877" s="13" t="s">
        <v>11844</v>
      </c>
      <c r="N1877" s="13">
        <v>16</v>
      </c>
      <c r="O1877" s="13">
        <v>15</v>
      </c>
      <c r="P1877" s="13" t="s">
        <v>122</v>
      </c>
      <c r="Q1877" s="13"/>
      <c r="R1877" s="13" t="s">
        <v>43</v>
      </c>
      <c r="S1877" s="13" t="s">
        <v>11870</v>
      </c>
      <c r="T1877" s="13" t="s">
        <v>38</v>
      </c>
      <c r="U1877" s="13" t="s">
        <v>11939</v>
      </c>
      <c r="V1877" s="13" t="s">
        <v>9112</v>
      </c>
      <c r="W1877" s="13">
        <v>1.25</v>
      </c>
      <c r="X1877" s="13">
        <v>1091184.43</v>
      </c>
      <c r="Y1877" s="13" t="s">
        <v>14044</v>
      </c>
      <c r="Z1877" s="15" t="e">
        <f>VLOOKUP(D1877,'ZOHO Export'!$H:$W,16,FALSE)</f>
        <v>#N/A</v>
      </c>
      <c r="AA1877" s="15" t="e">
        <f>VLOOKUP(E1877,'ZOHO Export'!$H:$W,16,FALSE)</f>
        <v>#N/A</v>
      </c>
    </row>
    <row r="1878" spans="1:27" x14ac:dyDescent="0.3">
      <c r="A1878" s="13" t="s">
        <v>3379</v>
      </c>
      <c r="B1878" s="13" t="s">
        <v>6510</v>
      </c>
      <c r="C1878" s="13"/>
      <c r="D1878" s="13" t="s">
        <v>13008</v>
      </c>
      <c r="E1878" s="13" t="s">
        <v>12187</v>
      </c>
      <c r="F1878" s="13" t="s">
        <v>11723</v>
      </c>
      <c r="G1878" s="13" t="s">
        <v>334</v>
      </c>
      <c r="H1878" s="13" t="s">
        <v>59</v>
      </c>
      <c r="I1878" s="14">
        <v>43455</v>
      </c>
      <c r="J1878" s="14">
        <v>43515</v>
      </c>
      <c r="K1878" s="14">
        <v>43455</v>
      </c>
      <c r="L1878" s="13">
        <v>8281.4</v>
      </c>
      <c r="M1878" s="13" t="s">
        <v>13008</v>
      </c>
      <c r="N1878" s="13">
        <v>0</v>
      </c>
      <c r="O1878" s="13">
        <v>0</v>
      </c>
      <c r="P1878" s="13" t="s">
        <v>122</v>
      </c>
      <c r="Q1878" s="13"/>
      <c r="R1878" s="13" t="s">
        <v>82</v>
      </c>
      <c r="S1878" s="13"/>
      <c r="T1878" s="13" t="s">
        <v>38</v>
      </c>
      <c r="U1878" s="13"/>
      <c r="V1878" s="13" t="s">
        <v>14045</v>
      </c>
      <c r="W1878" s="13"/>
      <c r="X1878" s="13">
        <v>8281.4</v>
      </c>
      <c r="Y1878" s="13"/>
      <c r="Z1878" s="15" t="e">
        <f>VLOOKUP(D1878,'ZOHO Export'!$H:$W,16,FALSE)</f>
        <v>#N/A</v>
      </c>
      <c r="AA1878" s="15" t="str">
        <f>VLOOKUP(E1878,'ZOHO Export'!$H:$W,16,FALSE)</f>
        <v>Jurgen Van Kerrebroeck</v>
      </c>
    </row>
    <row r="1879" spans="1:27" x14ac:dyDescent="0.3">
      <c r="A1879" s="13" t="s">
        <v>3380</v>
      </c>
      <c r="B1879" s="13" t="s">
        <v>6496</v>
      </c>
      <c r="C1879" s="13"/>
      <c r="D1879" s="13" t="s">
        <v>12411</v>
      </c>
      <c r="E1879" s="13" t="s">
        <v>12187</v>
      </c>
      <c r="F1879" s="13" t="s">
        <v>11723</v>
      </c>
      <c r="G1879" s="13" t="s">
        <v>3320</v>
      </c>
      <c r="H1879" s="13" t="s">
        <v>59</v>
      </c>
      <c r="I1879" s="14">
        <v>43453</v>
      </c>
      <c r="J1879" s="14">
        <v>43496</v>
      </c>
      <c r="K1879" s="14">
        <v>43453</v>
      </c>
      <c r="L1879" s="13">
        <v>20391.48</v>
      </c>
      <c r="M1879" s="13" t="s">
        <v>12187</v>
      </c>
      <c r="N1879" s="13">
        <v>0</v>
      </c>
      <c r="O1879" s="13">
        <v>0</v>
      </c>
      <c r="P1879" s="13" t="s">
        <v>122</v>
      </c>
      <c r="Q1879" s="13"/>
      <c r="R1879" s="13" t="s">
        <v>25</v>
      </c>
      <c r="S1879" s="13"/>
      <c r="T1879" s="13" t="s">
        <v>38</v>
      </c>
      <c r="U1879" s="13"/>
      <c r="V1879" s="13" t="s">
        <v>14046</v>
      </c>
      <c r="W1879" s="13"/>
      <c r="X1879" s="13">
        <v>20391.48</v>
      </c>
      <c r="Y1879" s="13"/>
      <c r="Z1879" s="15" t="str">
        <f>VLOOKUP(D1879,'ZOHO Export'!$H:$W,16,FALSE)</f>
        <v>Patrick Rosias</v>
      </c>
      <c r="AA1879" s="15" t="str">
        <f>VLOOKUP(E1879,'ZOHO Export'!$H:$W,16,FALSE)</f>
        <v>Jurgen Van Kerrebroeck</v>
      </c>
    </row>
    <row r="1880" spans="1:27" x14ac:dyDescent="0.3">
      <c r="A1880" s="13" t="s">
        <v>3381</v>
      </c>
      <c r="B1880" s="13" t="s">
        <v>6539</v>
      </c>
      <c r="C1880" s="13"/>
      <c r="D1880" s="13" t="s">
        <v>11707</v>
      </c>
      <c r="E1880" s="13" t="s">
        <v>13008</v>
      </c>
      <c r="F1880" s="13" t="s">
        <v>11723</v>
      </c>
      <c r="G1880" s="13" t="s">
        <v>334</v>
      </c>
      <c r="H1880" s="13" t="s">
        <v>59</v>
      </c>
      <c r="I1880" s="14">
        <v>43452</v>
      </c>
      <c r="J1880" s="14">
        <v>43465</v>
      </c>
      <c r="K1880" s="14">
        <v>43452</v>
      </c>
      <c r="L1880" s="13">
        <v>1650.33</v>
      </c>
      <c r="M1880" s="13" t="s">
        <v>13008</v>
      </c>
      <c r="N1880" s="13">
        <v>0</v>
      </c>
      <c r="O1880" s="13">
        <v>0</v>
      </c>
      <c r="P1880" s="13" t="s">
        <v>122</v>
      </c>
      <c r="Q1880" s="13"/>
      <c r="R1880" s="13" t="s">
        <v>82</v>
      </c>
      <c r="S1880" s="13"/>
      <c r="T1880" s="13" t="s">
        <v>38</v>
      </c>
      <c r="U1880" s="13"/>
      <c r="V1880" s="13" t="s">
        <v>9113</v>
      </c>
      <c r="W1880" s="13"/>
      <c r="X1880" s="13">
        <v>1650.33</v>
      </c>
      <c r="Y1880" s="13"/>
      <c r="Z1880" s="15" t="str">
        <f>VLOOKUP(D1880,'ZOHO Export'!$H:$W,16,FALSE)</f>
        <v>Guy Melis</v>
      </c>
      <c r="AA1880" s="15" t="e">
        <f>VLOOKUP(E1880,'ZOHO Export'!$H:$W,16,FALSE)</f>
        <v>#N/A</v>
      </c>
    </row>
    <row r="1881" spans="1:27" x14ac:dyDescent="0.3">
      <c r="A1881" s="13" t="s">
        <v>3382</v>
      </c>
      <c r="B1881" s="13" t="s">
        <v>6540</v>
      </c>
      <c r="C1881" s="13"/>
      <c r="D1881" s="13" t="s">
        <v>13932</v>
      </c>
      <c r="E1881" s="13" t="s">
        <v>11671</v>
      </c>
      <c r="F1881" s="13" t="s">
        <v>12377</v>
      </c>
      <c r="G1881" s="13" t="s">
        <v>2163</v>
      </c>
      <c r="H1881" s="13" t="s">
        <v>29</v>
      </c>
      <c r="I1881" s="14">
        <v>43448</v>
      </c>
      <c r="J1881" s="14">
        <v>43518</v>
      </c>
      <c r="K1881" s="14">
        <v>43507</v>
      </c>
      <c r="L1881" s="13">
        <v>-52280.03</v>
      </c>
      <c r="M1881" s="13" t="s">
        <v>12601</v>
      </c>
      <c r="N1881" s="13">
        <v>2</v>
      </c>
      <c r="O1881" s="13">
        <v>1</v>
      </c>
      <c r="P1881" s="13" t="s">
        <v>122</v>
      </c>
      <c r="Q1881" s="13"/>
      <c r="R1881" s="13" t="s">
        <v>75</v>
      </c>
      <c r="S1881" s="13"/>
      <c r="T1881" s="13" t="s">
        <v>38</v>
      </c>
      <c r="U1881" s="13"/>
      <c r="V1881" s="13" t="s">
        <v>14047</v>
      </c>
      <c r="W1881" s="13"/>
      <c r="X1881" s="13">
        <v>38024.35</v>
      </c>
      <c r="Y1881" s="13"/>
      <c r="Z1881" s="15" t="e">
        <f>VLOOKUP(D1881,'ZOHO Export'!$H:$W,16,FALSE)</f>
        <v>#N/A</v>
      </c>
      <c r="AA1881" s="15" t="str">
        <f>VLOOKUP(E1881,'ZOHO Export'!$H:$W,16,FALSE)</f>
        <v>Yves Debaisieux</v>
      </c>
    </row>
    <row r="1882" spans="1:27" x14ac:dyDescent="0.3">
      <c r="A1882" s="13" t="s">
        <v>3383</v>
      </c>
      <c r="B1882" s="13" t="s">
        <v>14048</v>
      </c>
      <c r="C1882" s="13"/>
      <c r="D1882" s="13" t="s">
        <v>11907</v>
      </c>
      <c r="E1882" s="13" t="s">
        <v>11767</v>
      </c>
      <c r="F1882" s="13"/>
      <c r="G1882" s="13" t="s">
        <v>14049</v>
      </c>
      <c r="H1882" s="13" t="s">
        <v>29</v>
      </c>
      <c r="I1882" s="14">
        <v>43445</v>
      </c>
      <c r="J1882" s="14">
        <v>43677</v>
      </c>
      <c r="K1882" s="14">
        <v>43445</v>
      </c>
      <c r="L1882" s="13">
        <v>24853.5</v>
      </c>
      <c r="M1882" s="13" t="s">
        <v>11767</v>
      </c>
      <c r="N1882" s="13">
        <v>1</v>
      </c>
      <c r="O1882" s="13">
        <v>0</v>
      </c>
      <c r="P1882" s="13" t="s">
        <v>122</v>
      </c>
      <c r="Q1882" s="13"/>
      <c r="R1882" s="13" t="s">
        <v>25</v>
      </c>
      <c r="S1882" s="13"/>
      <c r="T1882" s="13" t="s">
        <v>58</v>
      </c>
      <c r="U1882" s="13"/>
      <c r="V1882" s="13" t="s">
        <v>14050</v>
      </c>
      <c r="W1882" s="13"/>
      <c r="X1882" s="13">
        <v>31198.5</v>
      </c>
      <c r="Y1882" s="13"/>
      <c r="Z1882" s="15" t="e">
        <f>VLOOKUP(D1882,'ZOHO Export'!$H:$W,16,FALSE)</f>
        <v>#N/A</v>
      </c>
      <c r="AA1882" s="15" t="str">
        <f>VLOOKUP(E1882,'ZOHO Export'!$H:$W,16,FALSE)</f>
        <v>Paqui Romero</v>
      </c>
    </row>
    <row r="1883" spans="1:27" x14ac:dyDescent="0.3">
      <c r="A1883" s="13" t="s">
        <v>14051</v>
      </c>
      <c r="B1883" s="13" t="s">
        <v>14052</v>
      </c>
      <c r="C1883" s="13"/>
      <c r="D1883" s="13" t="s">
        <v>11917</v>
      </c>
      <c r="E1883" s="13" t="s">
        <v>11652</v>
      </c>
      <c r="F1883" s="13"/>
      <c r="G1883" s="13" t="s">
        <v>4113</v>
      </c>
      <c r="H1883" s="13" t="s">
        <v>59</v>
      </c>
      <c r="I1883" s="14">
        <v>43431</v>
      </c>
      <c r="J1883" s="14">
        <v>43452</v>
      </c>
      <c r="K1883" s="14">
        <v>43437</v>
      </c>
      <c r="L1883" s="13">
        <v>8325</v>
      </c>
      <c r="M1883" s="13" t="s">
        <v>11917</v>
      </c>
      <c r="N1883" s="13">
        <v>0</v>
      </c>
      <c r="O1883" s="13">
        <v>0</v>
      </c>
      <c r="P1883" s="13" t="s">
        <v>122</v>
      </c>
      <c r="Q1883" s="13"/>
      <c r="R1883" s="13" t="s">
        <v>36</v>
      </c>
      <c r="S1883" s="13"/>
      <c r="T1883" s="13" t="s">
        <v>503</v>
      </c>
      <c r="U1883" s="13"/>
      <c r="V1883" s="13" t="s">
        <v>14053</v>
      </c>
      <c r="W1883" s="13"/>
      <c r="X1883" s="13">
        <v>8325</v>
      </c>
      <c r="Y1883" s="13"/>
      <c r="Z1883" s="15" t="str">
        <f>VLOOKUP(D1883,'ZOHO Export'!$H:$W,16,FALSE)</f>
        <v>Andrei Stoicescu</v>
      </c>
      <c r="AA1883" s="15" t="str">
        <f>VLOOKUP(E1883,'ZOHO Export'!$H:$W,16,FALSE)</f>
        <v>Karel De Swert</v>
      </c>
    </row>
    <row r="1884" spans="1:27" x14ac:dyDescent="0.3">
      <c r="A1884" s="13" t="s">
        <v>14054</v>
      </c>
      <c r="B1884" s="13" t="s">
        <v>14055</v>
      </c>
      <c r="C1884" s="13"/>
      <c r="D1884" s="13" t="s">
        <v>12682</v>
      </c>
      <c r="E1884" s="13" t="s">
        <v>11785</v>
      </c>
      <c r="F1884" s="13" t="s">
        <v>13206</v>
      </c>
      <c r="G1884" s="13" t="s">
        <v>51</v>
      </c>
      <c r="H1884" s="13" t="s">
        <v>29</v>
      </c>
      <c r="I1884" s="14">
        <v>43434</v>
      </c>
      <c r="J1884" s="14">
        <v>43924</v>
      </c>
      <c r="K1884" s="14">
        <v>43434</v>
      </c>
      <c r="L1884" s="13">
        <v>40114.550000000003</v>
      </c>
      <c r="M1884" s="13" t="s">
        <v>13820</v>
      </c>
      <c r="N1884" s="13">
        <v>0</v>
      </c>
      <c r="O1884" s="13">
        <v>0</v>
      </c>
      <c r="P1884" s="13" t="s">
        <v>122</v>
      </c>
      <c r="Q1884" s="13"/>
      <c r="R1884" s="13" t="s">
        <v>36</v>
      </c>
      <c r="S1884" s="13"/>
      <c r="T1884" s="13" t="s">
        <v>38</v>
      </c>
      <c r="U1884" s="13"/>
      <c r="V1884" s="13" t="s">
        <v>14056</v>
      </c>
      <c r="W1884" s="13"/>
      <c r="X1884" s="13">
        <v>40114.550000000003</v>
      </c>
      <c r="Y1884" s="13" t="s">
        <v>14057</v>
      </c>
      <c r="Z1884" s="15" t="e">
        <f>VLOOKUP(D1884,'ZOHO Export'!$H:$W,16,FALSE)</f>
        <v>#N/A</v>
      </c>
      <c r="AA1884" s="15" t="str">
        <f>VLOOKUP(E1884,'ZOHO Export'!$H:$W,16,FALSE)</f>
        <v>Nicolas Dubois</v>
      </c>
    </row>
    <row r="1885" spans="1:27" x14ac:dyDescent="0.3">
      <c r="A1885" s="13" t="s">
        <v>14058</v>
      </c>
      <c r="B1885" s="13" t="s">
        <v>14059</v>
      </c>
      <c r="C1885" s="13"/>
      <c r="D1885" s="13" t="s">
        <v>12682</v>
      </c>
      <c r="E1885" s="13" t="s">
        <v>11785</v>
      </c>
      <c r="F1885" s="13" t="s">
        <v>13206</v>
      </c>
      <c r="G1885" s="13" t="s">
        <v>51</v>
      </c>
      <c r="H1885" s="13" t="s">
        <v>29</v>
      </c>
      <c r="I1885" s="14">
        <v>43434</v>
      </c>
      <c r="J1885" s="13"/>
      <c r="K1885" s="14">
        <v>43434</v>
      </c>
      <c r="L1885" s="13">
        <v>24883.7</v>
      </c>
      <c r="M1885" s="13" t="s">
        <v>13820</v>
      </c>
      <c r="N1885" s="13">
        <v>0</v>
      </c>
      <c r="O1885" s="13">
        <v>0</v>
      </c>
      <c r="P1885" s="13" t="s">
        <v>574</v>
      </c>
      <c r="Q1885" s="13"/>
      <c r="R1885" s="13" t="s">
        <v>36</v>
      </c>
      <c r="S1885" s="13"/>
      <c r="T1885" s="13" t="s">
        <v>38</v>
      </c>
      <c r="U1885" s="13"/>
      <c r="V1885" s="13" t="s">
        <v>14060</v>
      </c>
      <c r="W1885" s="13"/>
      <c r="X1885" s="13">
        <v>24883.7</v>
      </c>
      <c r="Y1885" s="13"/>
      <c r="Z1885" s="15" t="e">
        <f>VLOOKUP(D1885,'ZOHO Export'!$H:$W,16,FALSE)</f>
        <v>#N/A</v>
      </c>
      <c r="AA1885" s="15" t="str">
        <f>VLOOKUP(E1885,'ZOHO Export'!$H:$W,16,FALSE)</f>
        <v>Nicolas Dubois</v>
      </c>
    </row>
    <row r="1886" spans="1:27" x14ac:dyDescent="0.3">
      <c r="A1886" s="13" t="s">
        <v>14061</v>
      </c>
      <c r="B1886" s="13" t="s">
        <v>14062</v>
      </c>
      <c r="C1886" s="13"/>
      <c r="D1886" s="13" t="s">
        <v>11736</v>
      </c>
      <c r="E1886" s="13" t="s">
        <v>11736</v>
      </c>
      <c r="F1886" s="13"/>
      <c r="G1886" s="13"/>
      <c r="H1886" s="13" t="s">
        <v>29</v>
      </c>
      <c r="I1886" s="14">
        <v>43409</v>
      </c>
      <c r="J1886" s="14">
        <v>43413</v>
      </c>
      <c r="K1886" s="14">
        <v>43433</v>
      </c>
      <c r="L1886" s="13">
        <v>486</v>
      </c>
      <c r="M1886" s="13" t="s">
        <v>11736</v>
      </c>
      <c r="N1886" s="13">
        <v>0</v>
      </c>
      <c r="O1886" s="13">
        <v>0</v>
      </c>
      <c r="P1886" s="13" t="s">
        <v>122</v>
      </c>
      <c r="Q1886" s="13"/>
      <c r="R1886" s="13" t="s">
        <v>104</v>
      </c>
      <c r="S1886" s="13"/>
      <c r="T1886" s="13" t="s">
        <v>45</v>
      </c>
      <c r="U1886" s="13"/>
      <c r="V1886" s="13" t="s">
        <v>14063</v>
      </c>
      <c r="W1886" s="13"/>
      <c r="X1886" s="13">
        <v>486</v>
      </c>
      <c r="Y1886" s="13"/>
      <c r="Z1886" s="15" t="str">
        <f>VLOOKUP(D1886,'ZOHO Export'!$H:$W,16,FALSE)</f>
        <v>Begona Soto</v>
      </c>
      <c r="AA1886" s="15" t="str">
        <f>VLOOKUP(E1886,'ZOHO Export'!$H:$W,16,FALSE)</f>
        <v>Begona Soto</v>
      </c>
    </row>
    <row r="1887" spans="1:27" x14ac:dyDescent="0.3">
      <c r="A1887" s="13" t="s">
        <v>3385</v>
      </c>
      <c r="B1887" s="13" t="s">
        <v>6542</v>
      </c>
      <c r="C1887" s="13"/>
      <c r="D1887" s="13" t="s">
        <v>12978</v>
      </c>
      <c r="E1887" s="13" t="s">
        <v>13777</v>
      </c>
      <c r="F1887" s="13"/>
      <c r="G1887" s="13" t="s">
        <v>3332</v>
      </c>
      <c r="H1887" s="13" t="s">
        <v>59</v>
      </c>
      <c r="I1887" s="14">
        <v>43432</v>
      </c>
      <c r="J1887" s="14">
        <v>43782</v>
      </c>
      <c r="K1887" s="14">
        <v>43742</v>
      </c>
      <c r="L1887" s="13">
        <v>15388.81</v>
      </c>
      <c r="M1887" s="13" t="s">
        <v>12978</v>
      </c>
      <c r="N1887" s="13">
        <v>3</v>
      </c>
      <c r="O1887" s="13">
        <v>3</v>
      </c>
      <c r="P1887" s="13" t="s">
        <v>122</v>
      </c>
      <c r="Q1887" s="13"/>
      <c r="R1887" s="13" t="s">
        <v>82</v>
      </c>
      <c r="S1887" s="13" t="s">
        <v>14064</v>
      </c>
      <c r="T1887" s="13" t="s">
        <v>178</v>
      </c>
      <c r="U1887" s="13"/>
      <c r="V1887" s="13" t="s">
        <v>14065</v>
      </c>
      <c r="W1887" s="13"/>
      <c r="X1887" s="13">
        <v>113429.94</v>
      </c>
      <c r="Y1887" s="13" t="s">
        <v>14066</v>
      </c>
      <c r="Z1887" s="15" t="e">
        <f>VLOOKUP(D1887,'ZOHO Export'!$H:$W,16,FALSE)</f>
        <v>#N/A</v>
      </c>
      <c r="AA1887" s="15" t="e">
        <f>VLOOKUP(E1887,'ZOHO Export'!$H:$W,16,FALSE)</f>
        <v>#N/A</v>
      </c>
    </row>
    <row r="1888" spans="1:27" x14ac:dyDescent="0.3">
      <c r="A1888" s="13" t="s">
        <v>3386</v>
      </c>
      <c r="B1888" s="13" t="s">
        <v>6543</v>
      </c>
      <c r="C1888" s="13"/>
      <c r="D1888" s="13" t="s">
        <v>13008</v>
      </c>
      <c r="E1888" s="13" t="s">
        <v>12187</v>
      </c>
      <c r="F1888" s="13" t="s">
        <v>11723</v>
      </c>
      <c r="G1888" s="13" t="s">
        <v>334</v>
      </c>
      <c r="H1888" s="13" t="s">
        <v>59</v>
      </c>
      <c r="I1888" s="14">
        <v>43432</v>
      </c>
      <c r="J1888" s="14">
        <v>43437</v>
      </c>
      <c r="K1888" s="14">
        <v>43433</v>
      </c>
      <c r="L1888" s="13">
        <v>249.5</v>
      </c>
      <c r="M1888" s="13" t="s">
        <v>13008</v>
      </c>
      <c r="N1888" s="13">
        <v>1</v>
      </c>
      <c r="O1888" s="13">
        <v>1</v>
      </c>
      <c r="P1888" s="13" t="s">
        <v>122</v>
      </c>
      <c r="Q1888" s="13"/>
      <c r="R1888" s="13" t="s">
        <v>82</v>
      </c>
      <c r="S1888" s="13"/>
      <c r="T1888" s="13" t="s">
        <v>38</v>
      </c>
      <c r="U1888" s="13"/>
      <c r="V1888" s="13" t="s">
        <v>9114</v>
      </c>
      <c r="W1888" s="13"/>
      <c r="X1888" s="13">
        <v>998</v>
      </c>
      <c r="Y1888" s="13"/>
      <c r="Z1888" s="15" t="e">
        <f>VLOOKUP(D1888,'ZOHO Export'!$H:$W,16,FALSE)</f>
        <v>#N/A</v>
      </c>
      <c r="AA1888" s="15" t="str">
        <f>VLOOKUP(E1888,'ZOHO Export'!$H:$W,16,FALSE)</f>
        <v>Jurgen Van Kerrebroeck</v>
      </c>
    </row>
    <row r="1889" spans="1:27" x14ac:dyDescent="0.3">
      <c r="A1889" s="13" t="s">
        <v>3387</v>
      </c>
      <c r="B1889" s="13" t="s">
        <v>6544</v>
      </c>
      <c r="C1889" s="13"/>
      <c r="D1889" s="13" t="s">
        <v>11671</v>
      </c>
      <c r="E1889" s="13" t="s">
        <v>11818</v>
      </c>
      <c r="F1889" s="13" t="s">
        <v>13404</v>
      </c>
      <c r="G1889" s="13" t="s">
        <v>3170</v>
      </c>
      <c r="H1889" s="13" t="s">
        <v>59</v>
      </c>
      <c r="I1889" s="14">
        <v>43431</v>
      </c>
      <c r="J1889" s="14">
        <v>43819</v>
      </c>
      <c r="K1889" s="14">
        <v>43431</v>
      </c>
      <c r="L1889" s="13">
        <v>8465</v>
      </c>
      <c r="M1889" s="13" t="s">
        <v>11671</v>
      </c>
      <c r="N1889" s="13">
        <v>0</v>
      </c>
      <c r="O1889" s="13">
        <v>0</v>
      </c>
      <c r="P1889" s="13" t="s">
        <v>122</v>
      </c>
      <c r="Q1889" s="13"/>
      <c r="R1889" s="13" t="s">
        <v>75</v>
      </c>
      <c r="S1889" s="13"/>
      <c r="T1889" s="13" t="s">
        <v>38</v>
      </c>
      <c r="U1889" s="13"/>
      <c r="V1889" s="13" t="s">
        <v>14067</v>
      </c>
      <c r="W1889" s="13"/>
      <c r="X1889" s="13">
        <v>8465</v>
      </c>
      <c r="Y1889" s="13" t="s">
        <v>14068</v>
      </c>
      <c r="Z1889" s="15" t="str">
        <f>VLOOKUP(D1889,'ZOHO Export'!$H:$W,16,FALSE)</f>
        <v>Yves Debaisieux</v>
      </c>
      <c r="AA1889" s="15" t="str">
        <f>VLOOKUP(E1889,'ZOHO Export'!$H:$W,16,FALSE)</f>
        <v>Marcos Delgado Lopez</v>
      </c>
    </row>
    <row r="1890" spans="1:27" x14ac:dyDescent="0.3">
      <c r="A1890" s="13" t="s">
        <v>3388</v>
      </c>
      <c r="B1890" s="13" t="s">
        <v>14069</v>
      </c>
      <c r="C1890" s="13"/>
      <c r="D1890" s="13" t="s">
        <v>11767</v>
      </c>
      <c r="E1890" s="13" t="s">
        <v>11767</v>
      </c>
      <c r="F1890" s="13"/>
      <c r="G1890" s="13" t="s">
        <v>3160</v>
      </c>
      <c r="H1890" s="13" t="s">
        <v>29</v>
      </c>
      <c r="I1890" s="14">
        <v>43426</v>
      </c>
      <c r="J1890" s="14">
        <v>43524</v>
      </c>
      <c r="K1890" s="14">
        <v>43426</v>
      </c>
      <c r="L1890" s="13">
        <v>10800</v>
      </c>
      <c r="M1890" s="13" t="s">
        <v>11767</v>
      </c>
      <c r="N1890" s="13">
        <v>0</v>
      </c>
      <c r="O1890" s="13">
        <v>0</v>
      </c>
      <c r="P1890" s="13" t="s">
        <v>122</v>
      </c>
      <c r="Q1890" s="13"/>
      <c r="R1890" s="13" t="s">
        <v>25</v>
      </c>
      <c r="S1890" s="13"/>
      <c r="T1890" s="13" t="s">
        <v>58</v>
      </c>
      <c r="U1890" s="13"/>
      <c r="V1890" s="13" t="s">
        <v>14070</v>
      </c>
      <c r="W1890" s="13"/>
      <c r="X1890" s="13">
        <v>10800</v>
      </c>
      <c r="Y1890" s="13"/>
      <c r="Z1890" s="15" t="str">
        <f>VLOOKUP(D1890,'ZOHO Export'!$H:$W,16,FALSE)</f>
        <v>Paqui Romero</v>
      </c>
      <c r="AA1890" s="15" t="str">
        <f>VLOOKUP(E1890,'ZOHO Export'!$H:$W,16,FALSE)</f>
        <v>Paqui Romero</v>
      </c>
    </row>
    <row r="1891" spans="1:27" x14ac:dyDescent="0.3">
      <c r="A1891" s="13" t="s">
        <v>3389</v>
      </c>
      <c r="B1891" s="13" t="s">
        <v>6546</v>
      </c>
      <c r="C1891" s="13"/>
      <c r="D1891" s="13" t="s">
        <v>13747</v>
      </c>
      <c r="E1891" s="13" t="s">
        <v>11722</v>
      </c>
      <c r="F1891" s="13"/>
      <c r="G1891" s="13" t="s">
        <v>3390</v>
      </c>
      <c r="H1891" s="13" t="s">
        <v>29</v>
      </c>
      <c r="I1891" s="14">
        <v>43423</v>
      </c>
      <c r="J1891" s="14">
        <v>43815</v>
      </c>
      <c r="K1891" s="14">
        <v>43423</v>
      </c>
      <c r="L1891" s="13">
        <v>71942.539999999994</v>
      </c>
      <c r="M1891" s="13" t="s">
        <v>11722</v>
      </c>
      <c r="N1891" s="13">
        <v>0</v>
      </c>
      <c r="O1891" s="13">
        <v>0</v>
      </c>
      <c r="P1891" s="13" t="s">
        <v>122</v>
      </c>
      <c r="Q1891" s="13"/>
      <c r="R1891" s="13" t="s">
        <v>43</v>
      </c>
      <c r="S1891" s="13" t="s">
        <v>7407</v>
      </c>
      <c r="T1891" s="13" t="s">
        <v>45</v>
      </c>
      <c r="U1891" s="13"/>
      <c r="V1891" s="13" t="s">
        <v>14071</v>
      </c>
      <c r="W1891" s="13"/>
      <c r="X1891" s="13">
        <v>71942.539999999994</v>
      </c>
      <c r="Y1891" s="13"/>
      <c r="Z1891" s="15" t="e">
        <f>VLOOKUP(D1891,'ZOHO Export'!$H:$W,16,FALSE)</f>
        <v>#N/A</v>
      </c>
      <c r="AA1891" s="15" t="str">
        <f>VLOOKUP(E1891,'ZOHO Export'!$H:$W,16,FALSE)</f>
        <v>Juan Juarez Quintana</v>
      </c>
    </row>
    <row r="1892" spans="1:27" x14ac:dyDescent="0.3">
      <c r="A1892" s="13" t="s">
        <v>14072</v>
      </c>
      <c r="B1892" s="13" t="s">
        <v>14073</v>
      </c>
      <c r="C1892" s="13"/>
      <c r="D1892" s="13" t="s">
        <v>11764</v>
      </c>
      <c r="E1892" s="13" t="s">
        <v>11762</v>
      </c>
      <c r="F1892" s="13" t="s">
        <v>13558</v>
      </c>
      <c r="G1892" s="13" t="s">
        <v>14074</v>
      </c>
      <c r="H1892" s="13" t="s">
        <v>29</v>
      </c>
      <c r="I1892" s="14">
        <v>43397</v>
      </c>
      <c r="J1892" s="14">
        <v>43451</v>
      </c>
      <c r="K1892" s="14">
        <v>43936</v>
      </c>
      <c r="L1892" s="13">
        <v>1500</v>
      </c>
      <c r="M1892" s="13" t="s">
        <v>11764</v>
      </c>
      <c r="N1892" s="13">
        <v>1</v>
      </c>
      <c r="O1892" s="13">
        <v>1</v>
      </c>
      <c r="P1892" s="13" t="s">
        <v>122</v>
      </c>
      <c r="Q1892" s="13"/>
      <c r="R1892" s="13" t="s">
        <v>82</v>
      </c>
      <c r="S1892" s="13"/>
      <c r="T1892" s="13" t="s">
        <v>89</v>
      </c>
      <c r="U1892" s="13"/>
      <c r="V1892" s="13" t="s">
        <v>14075</v>
      </c>
      <c r="W1892" s="13"/>
      <c r="X1892" s="13">
        <v>9803.75</v>
      </c>
      <c r="Y1892" s="13"/>
      <c r="Z1892" s="15" t="str">
        <f>VLOOKUP(D1892,'ZOHO Export'!$H:$W,16,FALSE)</f>
        <v>Dobri Gatev</v>
      </c>
      <c r="AA1892" s="15" t="str">
        <f>VLOOKUP(E1892,'ZOHO Export'!$H:$W,16,FALSE)</f>
        <v>Boris Krastev</v>
      </c>
    </row>
    <row r="1893" spans="1:27" x14ac:dyDescent="0.3">
      <c r="A1893" s="13" t="s">
        <v>3391</v>
      </c>
      <c r="B1893" s="13" t="s">
        <v>6547</v>
      </c>
      <c r="C1893" s="13"/>
      <c r="D1893" s="13" t="s">
        <v>13579</v>
      </c>
      <c r="E1893" s="13" t="s">
        <v>11960</v>
      </c>
      <c r="F1893" s="13" t="s">
        <v>13206</v>
      </c>
      <c r="G1893" s="13" t="s">
        <v>2861</v>
      </c>
      <c r="H1893" s="13" t="s">
        <v>59</v>
      </c>
      <c r="I1893" s="14">
        <v>43418</v>
      </c>
      <c r="J1893" s="14">
        <v>43799</v>
      </c>
      <c r="K1893" s="14">
        <v>43553</v>
      </c>
      <c r="L1893" s="13">
        <v>1040</v>
      </c>
      <c r="M1893" s="13" t="s">
        <v>11960</v>
      </c>
      <c r="N1893" s="13">
        <v>2</v>
      </c>
      <c r="O1893" s="13">
        <v>2</v>
      </c>
      <c r="P1893" s="13" t="s">
        <v>122</v>
      </c>
      <c r="Q1893" s="13"/>
      <c r="R1893" s="13" t="s">
        <v>75</v>
      </c>
      <c r="S1893" s="13"/>
      <c r="T1893" s="13" t="s">
        <v>38</v>
      </c>
      <c r="U1893" s="13"/>
      <c r="V1893" s="13" t="s">
        <v>14076</v>
      </c>
      <c r="W1893" s="13"/>
      <c r="X1893" s="13">
        <v>24468.799999999999</v>
      </c>
      <c r="Y1893" s="13"/>
      <c r="Z1893" s="15" t="e">
        <f>VLOOKUP(D1893,'ZOHO Export'!$H:$W,16,FALSE)</f>
        <v>#N/A</v>
      </c>
      <c r="AA1893" s="15" t="str">
        <f>VLOOKUP(E1893,'ZOHO Export'!$H:$W,16,FALSE)</f>
        <v>Sébastien Lerson</v>
      </c>
    </row>
    <row r="1894" spans="1:27" x14ac:dyDescent="0.3">
      <c r="A1894" s="13" t="s">
        <v>3392</v>
      </c>
      <c r="B1894" s="13" t="s">
        <v>6548</v>
      </c>
      <c r="C1894" s="13"/>
      <c r="D1894" s="13" t="s">
        <v>13478</v>
      </c>
      <c r="E1894" s="13" t="s">
        <v>13277</v>
      </c>
      <c r="F1894" s="13"/>
      <c r="G1894" s="13" t="s">
        <v>2405</v>
      </c>
      <c r="H1894" s="13" t="s">
        <v>29</v>
      </c>
      <c r="I1894" s="14">
        <v>43417</v>
      </c>
      <c r="J1894" s="14">
        <v>44286</v>
      </c>
      <c r="K1894" s="14">
        <v>44221</v>
      </c>
      <c r="L1894" s="13">
        <v>15840.79</v>
      </c>
      <c r="M1894" s="13" t="s">
        <v>13416</v>
      </c>
      <c r="N1894" s="13">
        <v>4</v>
      </c>
      <c r="O1894" s="13">
        <v>4</v>
      </c>
      <c r="P1894" s="13" t="s">
        <v>122</v>
      </c>
      <c r="Q1894" s="13"/>
      <c r="R1894" s="13" t="s">
        <v>43</v>
      </c>
      <c r="S1894" s="13" t="s">
        <v>6878</v>
      </c>
      <c r="T1894" s="13" t="s">
        <v>64</v>
      </c>
      <c r="U1894" s="13" t="s">
        <v>64</v>
      </c>
      <c r="V1894" s="13" t="s">
        <v>9115</v>
      </c>
      <c r="W1894" s="13">
        <v>0</v>
      </c>
      <c r="X1894" s="13">
        <v>295530.19</v>
      </c>
      <c r="Y1894" s="13" t="s">
        <v>9639</v>
      </c>
      <c r="Z1894" s="15" t="e">
        <f>VLOOKUP(D1894,'ZOHO Export'!$H:$W,16,FALSE)</f>
        <v>#N/A</v>
      </c>
      <c r="AA1894" s="15" t="e">
        <f>VLOOKUP(E1894,'ZOHO Export'!$H:$W,16,FALSE)</f>
        <v>#N/A</v>
      </c>
    </row>
    <row r="1895" spans="1:27" x14ac:dyDescent="0.3">
      <c r="A1895" s="13" t="s">
        <v>3393</v>
      </c>
      <c r="B1895" s="13" t="s">
        <v>6549</v>
      </c>
      <c r="C1895" s="13"/>
      <c r="D1895" s="13" t="s">
        <v>14077</v>
      </c>
      <c r="E1895" s="13" t="s">
        <v>11671</v>
      </c>
      <c r="F1895" s="13" t="s">
        <v>12377</v>
      </c>
      <c r="G1895" s="13" t="s">
        <v>2163</v>
      </c>
      <c r="H1895" s="13" t="s">
        <v>29</v>
      </c>
      <c r="I1895" s="14">
        <v>43413</v>
      </c>
      <c r="J1895" s="14">
        <v>43707</v>
      </c>
      <c r="K1895" s="14">
        <v>43501</v>
      </c>
      <c r="L1895" s="13">
        <v>194005.44</v>
      </c>
      <c r="M1895" s="13" t="s">
        <v>12601</v>
      </c>
      <c r="N1895" s="13">
        <v>1</v>
      </c>
      <c r="O1895" s="13">
        <v>1</v>
      </c>
      <c r="P1895" s="13" t="s">
        <v>122</v>
      </c>
      <c r="Q1895" s="13"/>
      <c r="R1895" s="13" t="s">
        <v>75</v>
      </c>
      <c r="S1895" s="13"/>
      <c r="T1895" s="13" t="s">
        <v>38</v>
      </c>
      <c r="U1895" s="13"/>
      <c r="V1895" s="13" t="s">
        <v>14078</v>
      </c>
      <c r="W1895" s="13"/>
      <c r="X1895" s="13">
        <v>438565.58</v>
      </c>
      <c r="Y1895" s="13"/>
      <c r="Z1895" s="15" t="e">
        <f>VLOOKUP(D1895,'ZOHO Export'!$H:$W,16,FALSE)</f>
        <v>#N/A</v>
      </c>
      <c r="AA1895" s="15" t="str">
        <f>VLOOKUP(E1895,'ZOHO Export'!$H:$W,16,FALSE)</f>
        <v>Yves Debaisieux</v>
      </c>
    </row>
    <row r="1896" spans="1:27" x14ac:dyDescent="0.3">
      <c r="A1896" s="13" t="s">
        <v>3395</v>
      </c>
      <c r="B1896" s="13" t="s">
        <v>14079</v>
      </c>
      <c r="C1896" s="13"/>
      <c r="D1896" s="13" t="s">
        <v>11697</v>
      </c>
      <c r="E1896" s="13" t="s">
        <v>11767</v>
      </c>
      <c r="F1896" s="13"/>
      <c r="G1896" s="13" t="s">
        <v>3396</v>
      </c>
      <c r="H1896" s="13" t="s">
        <v>29</v>
      </c>
      <c r="I1896" s="14">
        <v>43410</v>
      </c>
      <c r="J1896" s="14">
        <v>43707</v>
      </c>
      <c r="K1896" s="14">
        <v>43509</v>
      </c>
      <c r="L1896" s="13">
        <v>7146</v>
      </c>
      <c r="M1896" s="13" t="s">
        <v>11697</v>
      </c>
      <c r="N1896" s="13">
        <v>8</v>
      </c>
      <c r="O1896" s="13">
        <v>5</v>
      </c>
      <c r="P1896" s="13" t="s">
        <v>122</v>
      </c>
      <c r="Q1896" s="13"/>
      <c r="R1896" s="13" t="s">
        <v>75</v>
      </c>
      <c r="S1896" s="13"/>
      <c r="T1896" s="13" t="s">
        <v>58</v>
      </c>
      <c r="U1896" s="13"/>
      <c r="V1896" s="13" t="s">
        <v>14080</v>
      </c>
      <c r="W1896" s="13"/>
      <c r="X1896" s="13">
        <v>67428.399999999994</v>
      </c>
      <c r="Y1896" s="13"/>
      <c r="Z1896" s="15" t="str">
        <f>VLOOKUP(D1896,'ZOHO Export'!$H:$W,16,FALSE)</f>
        <v>Miguel Menéndez</v>
      </c>
      <c r="AA1896" s="15" t="str">
        <f>VLOOKUP(E1896,'ZOHO Export'!$H:$W,16,FALSE)</f>
        <v>Paqui Romero</v>
      </c>
    </row>
    <row r="1897" spans="1:27" x14ac:dyDescent="0.3">
      <c r="A1897" s="13" t="s">
        <v>3397</v>
      </c>
      <c r="B1897" s="13" t="s">
        <v>14081</v>
      </c>
      <c r="C1897" s="13"/>
      <c r="D1897" s="13" t="s">
        <v>12411</v>
      </c>
      <c r="E1897" s="13" t="s">
        <v>12187</v>
      </c>
      <c r="F1897" s="13" t="s">
        <v>11896</v>
      </c>
      <c r="G1897" s="13" t="s">
        <v>3398</v>
      </c>
      <c r="H1897" s="13" t="s">
        <v>59</v>
      </c>
      <c r="I1897" s="14">
        <v>43410</v>
      </c>
      <c r="J1897" s="14">
        <v>43616</v>
      </c>
      <c r="K1897" s="14">
        <v>43410</v>
      </c>
      <c r="L1897" s="13">
        <v>7506</v>
      </c>
      <c r="M1897" s="13" t="s">
        <v>12411</v>
      </c>
      <c r="N1897" s="13">
        <v>0</v>
      </c>
      <c r="O1897" s="13">
        <v>0</v>
      </c>
      <c r="P1897" s="13" t="s">
        <v>122</v>
      </c>
      <c r="Q1897" s="13"/>
      <c r="R1897" s="13" t="s">
        <v>82</v>
      </c>
      <c r="S1897" s="13"/>
      <c r="T1897" s="13" t="s">
        <v>38</v>
      </c>
      <c r="U1897" s="13"/>
      <c r="V1897" s="13" t="s">
        <v>14082</v>
      </c>
      <c r="W1897" s="13"/>
      <c r="X1897" s="13">
        <v>7506</v>
      </c>
      <c r="Y1897" s="13"/>
      <c r="Z1897" s="15" t="str">
        <f>VLOOKUP(D1897,'ZOHO Export'!$H:$W,16,FALSE)</f>
        <v>Patrick Rosias</v>
      </c>
      <c r="AA1897" s="15" t="str">
        <f>VLOOKUP(E1897,'ZOHO Export'!$H:$W,16,FALSE)</f>
        <v>Jurgen Van Kerrebroeck</v>
      </c>
    </row>
    <row r="1898" spans="1:27" x14ac:dyDescent="0.3">
      <c r="A1898" s="13" t="s">
        <v>3399</v>
      </c>
      <c r="B1898" s="13" t="s">
        <v>6552</v>
      </c>
      <c r="C1898" s="13"/>
      <c r="D1898" s="13" t="s">
        <v>13607</v>
      </c>
      <c r="E1898" s="13" t="s">
        <v>13607</v>
      </c>
      <c r="F1898" s="13" t="s">
        <v>11723</v>
      </c>
      <c r="G1898" s="13" t="s">
        <v>3018</v>
      </c>
      <c r="H1898" s="13" t="s">
        <v>59</v>
      </c>
      <c r="I1898" s="14">
        <v>43388</v>
      </c>
      <c r="J1898" s="14">
        <v>43616</v>
      </c>
      <c r="K1898" s="14">
        <v>43409</v>
      </c>
      <c r="L1898" s="13">
        <v>128440</v>
      </c>
      <c r="M1898" s="13" t="s">
        <v>13607</v>
      </c>
      <c r="N1898" s="13">
        <v>0</v>
      </c>
      <c r="O1898" s="13">
        <v>0</v>
      </c>
      <c r="P1898" s="13" t="s">
        <v>122</v>
      </c>
      <c r="Q1898" s="13"/>
      <c r="R1898" s="13" t="s">
        <v>104</v>
      </c>
      <c r="S1898" s="13"/>
      <c r="T1898" s="13" t="s">
        <v>38</v>
      </c>
      <c r="U1898" s="13"/>
      <c r="V1898" s="13" t="s">
        <v>9116</v>
      </c>
      <c r="W1898" s="13"/>
      <c r="X1898" s="13">
        <v>128440</v>
      </c>
      <c r="Y1898" s="13"/>
      <c r="Z1898" s="15" t="str">
        <f>VLOOKUP(D1898,'ZOHO Export'!$H:$W,16,FALSE)</f>
        <v>Jacques Lataire</v>
      </c>
      <c r="AA1898" s="15" t="str">
        <f>VLOOKUP(E1898,'ZOHO Export'!$H:$W,16,FALSE)</f>
        <v>Jacques Lataire</v>
      </c>
    </row>
    <row r="1899" spans="1:27" x14ac:dyDescent="0.3">
      <c r="A1899" s="13" t="s">
        <v>3400</v>
      </c>
      <c r="B1899" s="13" t="s">
        <v>14083</v>
      </c>
      <c r="C1899" s="13"/>
      <c r="D1899" s="13" t="s">
        <v>11736</v>
      </c>
      <c r="E1899" s="13" t="s">
        <v>11736</v>
      </c>
      <c r="F1899" s="13"/>
      <c r="G1899" s="13" t="s">
        <v>3077</v>
      </c>
      <c r="H1899" s="13" t="s">
        <v>29</v>
      </c>
      <c r="I1899" s="14">
        <v>43409</v>
      </c>
      <c r="J1899" s="14">
        <v>43483</v>
      </c>
      <c r="K1899" s="14">
        <v>43409</v>
      </c>
      <c r="L1899" s="13">
        <v>1013.85</v>
      </c>
      <c r="M1899" s="13" t="s">
        <v>11736</v>
      </c>
      <c r="N1899" s="13">
        <v>0</v>
      </c>
      <c r="O1899" s="13">
        <v>0</v>
      </c>
      <c r="P1899" s="13" t="s">
        <v>122</v>
      </c>
      <c r="Q1899" s="13"/>
      <c r="R1899" s="13" t="s">
        <v>43</v>
      </c>
      <c r="S1899" s="13"/>
      <c r="T1899" s="13" t="s">
        <v>45</v>
      </c>
      <c r="U1899" s="13"/>
      <c r="V1899" s="13" t="s">
        <v>14084</v>
      </c>
      <c r="W1899" s="13"/>
      <c r="X1899" s="13">
        <v>1013.85</v>
      </c>
      <c r="Y1899" s="13"/>
      <c r="Z1899" s="15" t="str">
        <f>VLOOKUP(D1899,'ZOHO Export'!$H:$W,16,FALSE)</f>
        <v>Begona Soto</v>
      </c>
      <c r="AA1899" s="15" t="str">
        <f>VLOOKUP(E1899,'ZOHO Export'!$H:$W,16,FALSE)</f>
        <v>Begona Soto</v>
      </c>
    </row>
    <row r="1900" spans="1:27" x14ac:dyDescent="0.3">
      <c r="A1900" s="13" t="s">
        <v>3401</v>
      </c>
      <c r="B1900" s="13" t="s">
        <v>14085</v>
      </c>
      <c r="C1900" s="13"/>
      <c r="D1900" s="13" t="s">
        <v>11736</v>
      </c>
      <c r="E1900" s="13" t="s">
        <v>11736</v>
      </c>
      <c r="F1900" s="13"/>
      <c r="G1900" s="13" t="s">
        <v>3402</v>
      </c>
      <c r="H1900" s="13" t="s">
        <v>29</v>
      </c>
      <c r="I1900" s="14">
        <v>43405</v>
      </c>
      <c r="J1900" s="14">
        <v>43409</v>
      </c>
      <c r="K1900" s="14">
        <v>43405</v>
      </c>
      <c r="L1900" s="13">
        <v>5040</v>
      </c>
      <c r="M1900" s="13" t="s">
        <v>11736</v>
      </c>
      <c r="N1900" s="13">
        <v>0</v>
      </c>
      <c r="O1900" s="13">
        <v>0</v>
      </c>
      <c r="P1900" s="13" t="s">
        <v>122</v>
      </c>
      <c r="Q1900" s="13"/>
      <c r="R1900" s="13" t="s">
        <v>104</v>
      </c>
      <c r="S1900" s="13"/>
      <c r="T1900" s="13" t="s">
        <v>45</v>
      </c>
      <c r="U1900" s="13"/>
      <c r="V1900" s="13" t="s">
        <v>14086</v>
      </c>
      <c r="W1900" s="13"/>
      <c r="X1900" s="13">
        <v>5040</v>
      </c>
      <c r="Y1900" s="13"/>
      <c r="Z1900" s="15" t="str">
        <f>VLOOKUP(D1900,'ZOHO Export'!$H:$W,16,FALSE)</f>
        <v>Begona Soto</v>
      </c>
      <c r="AA1900" s="15" t="str">
        <f>VLOOKUP(E1900,'ZOHO Export'!$H:$W,16,FALSE)</f>
        <v>Begona Soto</v>
      </c>
    </row>
    <row r="1901" spans="1:27" x14ac:dyDescent="0.3">
      <c r="A1901" s="13" t="s">
        <v>3403</v>
      </c>
      <c r="B1901" s="13" t="s">
        <v>6555</v>
      </c>
      <c r="C1901" s="13"/>
      <c r="D1901" s="13" t="s">
        <v>13242</v>
      </c>
      <c r="E1901" s="13" t="s">
        <v>11906</v>
      </c>
      <c r="F1901" s="13" t="s">
        <v>13206</v>
      </c>
      <c r="G1901" s="13" t="s">
        <v>51</v>
      </c>
      <c r="H1901" s="13" t="s">
        <v>29</v>
      </c>
      <c r="I1901" s="14">
        <v>43405</v>
      </c>
      <c r="J1901" s="14">
        <v>43665</v>
      </c>
      <c r="K1901" s="14">
        <v>43620</v>
      </c>
      <c r="L1901" s="13">
        <v>8779.2800000000007</v>
      </c>
      <c r="M1901" s="13" t="s">
        <v>14087</v>
      </c>
      <c r="N1901" s="13">
        <v>4</v>
      </c>
      <c r="O1901" s="13">
        <v>4</v>
      </c>
      <c r="P1901" s="13" t="s">
        <v>122</v>
      </c>
      <c r="Q1901" s="13"/>
      <c r="R1901" s="13" t="s">
        <v>36</v>
      </c>
      <c r="S1901" s="13" t="s">
        <v>6878</v>
      </c>
      <c r="T1901" s="13" t="s">
        <v>38</v>
      </c>
      <c r="U1901" s="13"/>
      <c r="V1901" s="13" t="s">
        <v>9117</v>
      </c>
      <c r="W1901" s="13"/>
      <c r="X1901" s="13">
        <v>46422.33</v>
      </c>
      <c r="Y1901" s="13" t="s">
        <v>14088</v>
      </c>
      <c r="Z1901" s="15" t="e">
        <f>VLOOKUP(D1901,'ZOHO Export'!$H:$W,16,FALSE)</f>
        <v>#N/A</v>
      </c>
      <c r="AA1901" s="15" t="str">
        <f>VLOOKUP(E1901,'ZOHO Export'!$H:$W,16,FALSE)</f>
        <v>Juan Sanchez Chatar</v>
      </c>
    </row>
    <row r="1902" spans="1:27" x14ac:dyDescent="0.3">
      <c r="A1902" s="13" t="s">
        <v>3404</v>
      </c>
      <c r="B1902" s="13" t="s">
        <v>6556</v>
      </c>
      <c r="C1902" s="13"/>
      <c r="D1902" s="13" t="s">
        <v>13242</v>
      </c>
      <c r="E1902" s="13" t="s">
        <v>11906</v>
      </c>
      <c r="F1902" s="13" t="s">
        <v>13206</v>
      </c>
      <c r="G1902" s="13" t="s">
        <v>51</v>
      </c>
      <c r="H1902" s="13" t="s">
        <v>29</v>
      </c>
      <c r="I1902" s="14">
        <v>43403</v>
      </c>
      <c r="J1902" s="14">
        <v>43923</v>
      </c>
      <c r="K1902" s="14">
        <v>43403</v>
      </c>
      <c r="L1902" s="13">
        <v>188707.96</v>
      </c>
      <c r="M1902" s="13" t="s">
        <v>13242</v>
      </c>
      <c r="N1902" s="13">
        <v>2</v>
      </c>
      <c r="O1902" s="13">
        <v>0</v>
      </c>
      <c r="P1902" s="13" t="s">
        <v>122</v>
      </c>
      <c r="Q1902" s="13"/>
      <c r="R1902" s="13" t="s">
        <v>36</v>
      </c>
      <c r="S1902" s="13"/>
      <c r="T1902" s="13" t="s">
        <v>38</v>
      </c>
      <c r="U1902" s="13"/>
      <c r="V1902" s="13" t="s">
        <v>9118</v>
      </c>
      <c r="W1902" s="13"/>
      <c r="X1902" s="13">
        <v>188707.96</v>
      </c>
      <c r="Y1902" s="13" t="s">
        <v>14089</v>
      </c>
      <c r="Z1902" s="15" t="e">
        <f>VLOOKUP(D1902,'ZOHO Export'!$H:$W,16,FALSE)</f>
        <v>#N/A</v>
      </c>
      <c r="AA1902" s="15" t="str">
        <f>VLOOKUP(E1902,'ZOHO Export'!$H:$W,16,FALSE)</f>
        <v>Juan Sanchez Chatar</v>
      </c>
    </row>
    <row r="1903" spans="1:27" x14ac:dyDescent="0.3">
      <c r="A1903" s="13" t="s">
        <v>3405</v>
      </c>
      <c r="B1903" s="13" t="s">
        <v>14090</v>
      </c>
      <c r="C1903" s="13"/>
      <c r="D1903" s="13" t="s">
        <v>11736</v>
      </c>
      <c r="E1903" s="13" t="s">
        <v>11736</v>
      </c>
      <c r="F1903" s="13"/>
      <c r="G1903" s="13" t="s">
        <v>3406</v>
      </c>
      <c r="H1903" s="13" t="s">
        <v>29</v>
      </c>
      <c r="I1903" s="14">
        <v>43402</v>
      </c>
      <c r="J1903" s="14">
        <v>43761</v>
      </c>
      <c r="K1903" s="14">
        <v>43402</v>
      </c>
      <c r="L1903" s="13">
        <v>7890.75</v>
      </c>
      <c r="M1903" s="13" t="s">
        <v>11736</v>
      </c>
      <c r="N1903" s="13">
        <v>0</v>
      </c>
      <c r="O1903" s="13">
        <v>0</v>
      </c>
      <c r="P1903" s="13" t="s">
        <v>122</v>
      </c>
      <c r="Q1903" s="13"/>
      <c r="R1903" s="13" t="s">
        <v>43</v>
      </c>
      <c r="S1903" s="13"/>
      <c r="T1903" s="13" t="s">
        <v>45</v>
      </c>
      <c r="U1903" s="13"/>
      <c r="V1903" s="13" t="s">
        <v>14091</v>
      </c>
      <c r="W1903" s="13"/>
      <c r="X1903" s="13">
        <v>7890.75</v>
      </c>
      <c r="Y1903" s="13"/>
      <c r="Z1903" s="15" t="str">
        <f>VLOOKUP(D1903,'ZOHO Export'!$H:$W,16,FALSE)</f>
        <v>Begona Soto</v>
      </c>
      <c r="AA1903" s="15" t="str">
        <f>VLOOKUP(E1903,'ZOHO Export'!$H:$W,16,FALSE)</f>
        <v>Begona Soto</v>
      </c>
    </row>
    <row r="1904" spans="1:27" x14ac:dyDescent="0.3">
      <c r="A1904" s="13" t="s">
        <v>3407</v>
      </c>
      <c r="B1904" s="13" t="s">
        <v>6558</v>
      </c>
      <c r="C1904" s="13"/>
      <c r="D1904" s="13" t="s">
        <v>13403</v>
      </c>
      <c r="E1904" s="13" t="s">
        <v>11906</v>
      </c>
      <c r="F1904" s="13" t="s">
        <v>13206</v>
      </c>
      <c r="G1904" s="13" t="s">
        <v>51</v>
      </c>
      <c r="H1904" s="13" t="s">
        <v>29</v>
      </c>
      <c r="I1904" s="14">
        <v>43396</v>
      </c>
      <c r="J1904" s="14">
        <v>43851</v>
      </c>
      <c r="K1904" s="14">
        <v>43500</v>
      </c>
      <c r="L1904" s="13">
        <v>4618.09</v>
      </c>
      <c r="M1904" s="13" t="s">
        <v>13206</v>
      </c>
      <c r="N1904" s="13">
        <v>2</v>
      </c>
      <c r="O1904" s="13">
        <v>2</v>
      </c>
      <c r="P1904" s="13" t="s">
        <v>122</v>
      </c>
      <c r="Q1904" s="13"/>
      <c r="R1904" s="13" t="s">
        <v>36</v>
      </c>
      <c r="S1904" s="13"/>
      <c r="T1904" s="13" t="s">
        <v>38</v>
      </c>
      <c r="U1904" s="13"/>
      <c r="V1904" s="13" t="s">
        <v>14092</v>
      </c>
      <c r="W1904" s="13"/>
      <c r="X1904" s="13">
        <v>650310.68000000005</v>
      </c>
      <c r="Y1904" s="13"/>
      <c r="Z1904" s="15" t="e">
        <f>VLOOKUP(D1904,'ZOHO Export'!$H:$W,16,FALSE)</f>
        <v>#N/A</v>
      </c>
      <c r="AA1904" s="15" t="str">
        <f>VLOOKUP(E1904,'ZOHO Export'!$H:$W,16,FALSE)</f>
        <v>Juan Sanchez Chatar</v>
      </c>
    </row>
    <row r="1905" spans="1:27" x14ac:dyDescent="0.3">
      <c r="A1905" s="13" t="s">
        <v>3408</v>
      </c>
      <c r="B1905" s="13" t="s">
        <v>6559</v>
      </c>
      <c r="C1905" s="13"/>
      <c r="D1905" s="13" t="s">
        <v>12318</v>
      </c>
      <c r="E1905" s="13" t="s">
        <v>11818</v>
      </c>
      <c r="F1905" s="13" t="s">
        <v>11723</v>
      </c>
      <c r="G1905" s="13" t="s">
        <v>3409</v>
      </c>
      <c r="H1905" s="13" t="s">
        <v>29</v>
      </c>
      <c r="I1905" s="14">
        <v>43392</v>
      </c>
      <c r="J1905" s="14">
        <v>44255</v>
      </c>
      <c r="K1905" s="14">
        <v>43456</v>
      </c>
      <c r="L1905" s="13">
        <v>0</v>
      </c>
      <c r="M1905" s="13" t="s">
        <v>11818</v>
      </c>
      <c r="N1905" s="13">
        <v>1</v>
      </c>
      <c r="O1905" s="13">
        <v>1</v>
      </c>
      <c r="P1905" s="13" t="s">
        <v>122</v>
      </c>
      <c r="Q1905" s="13"/>
      <c r="R1905" s="13" t="s">
        <v>82</v>
      </c>
      <c r="S1905" s="13"/>
      <c r="T1905" s="13" t="s">
        <v>38</v>
      </c>
      <c r="U1905" s="13"/>
      <c r="V1905" s="13" t="s">
        <v>9119</v>
      </c>
      <c r="W1905" s="13">
        <v>0</v>
      </c>
      <c r="X1905" s="13">
        <v>180000</v>
      </c>
      <c r="Y1905" s="13"/>
      <c r="Z1905" s="15" t="str">
        <f>VLOOKUP(D1905,'ZOHO Export'!$H:$W,16,FALSE)</f>
        <v>Khalil Fourati</v>
      </c>
      <c r="AA1905" s="15" t="str">
        <f>VLOOKUP(E1905,'ZOHO Export'!$H:$W,16,FALSE)</f>
        <v>Marcos Delgado Lopez</v>
      </c>
    </row>
    <row r="1906" spans="1:27" x14ac:dyDescent="0.3">
      <c r="A1906" s="13" t="s">
        <v>3410</v>
      </c>
      <c r="B1906" s="13" t="s">
        <v>6560</v>
      </c>
      <c r="C1906" s="13"/>
      <c r="D1906" s="13" t="s">
        <v>11829</v>
      </c>
      <c r="E1906" s="13" t="s">
        <v>11693</v>
      </c>
      <c r="F1906" s="13" t="s">
        <v>11711</v>
      </c>
      <c r="G1906" s="13" t="s">
        <v>3411</v>
      </c>
      <c r="H1906" s="13" t="s">
        <v>29</v>
      </c>
      <c r="I1906" s="14">
        <v>43391</v>
      </c>
      <c r="J1906" s="14">
        <v>44561</v>
      </c>
      <c r="K1906" s="14">
        <v>43656</v>
      </c>
      <c r="L1906" s="13">
        <v>147082</v>
      </c>
      <c r="M1906" s="13" t="s">
        <v>13814</v>
      </c>
      <c r="N1906" s="13">
        <v>5</v>
      </c>
      <c r="O1906" s="13">
        <v>5</v>
      </c>
      <c r="P1906" s="13" t="s">
        <v>122</v>
      </c>
      <c r="Q1906" s="13"/>
      <c r="R1906" s="13" t="s">
        <v>25</v>
      </c>
      <c r="S1906" s="13" t="s">
        <v>13010</v>
      </c>
      <c r="T1906" s="13" t="s">
        <v>38</v>
      </c>
      <c r="U1906" s="13"/>
      <c r="V1906" s="13" t="s">
        <v>9120</v>
      </c>
      <c r="W1906" s="13">
        <v>1</v>
      </c>
      <c r="X1906" s="13">
        <v>224438.5</v>
      </c>
      <c r="Y1906" s="13"/>
      <c r="Z1906" s="15" t="str">
        <f>VLOOKUP(D1906,'ZOHO Export'!$H:$W,16,FALSE)</f>
        <v>William Beyst</v>
      </c>
      <c r="AA1906" s="15" t="str">
        <f>VLOOKUP(E1906,'ZOHO Export'!$H:$W,16,FALSE)</f>
        <v>Peter Holvoet</v>
      </c>
    </row>
    <row r="1907" spans="1:27" x14ac:dyDescent="0.3">
      <c r="A1907" s="13" t="s">
        <v>3412</v>
      </c>
      <c r="B1907" s="13" t="s">
        <v>6561</v>
      </c>
      <c r="C1907" s="13"/>
      <c r="D1907" s="13" t="s">
        <v>11675</v>
      </c>
      <c r="E1907" s="13" t="s">
        <v>11800</v>
      </c>
      <c r="F1907" s="13"/>
      <c r="G1907" s="13" t="s">
        <v>1243</v>
      </c>
      <c r="H1907" s="13" t="s">
        <v>59</v>
      </c>
      <c r="I1907" s="14">
        <v>43391</v>
      </c>
      <c r="J1907" s="14">
        <v>44490</v>
      </c>
      <c r="K1907" s="14">
        <v>43465</v>
      </c>
      <c r="L1907" s="13">
        <v>22192</v>
      </c>
      <c r="M1907" s="13" t="s">
        <v>11800</v>
      </c>
      <c r="N1907" s="13">
        <v>1</v>
      </c>
      <c r="O1907" s="13">
        <v>1</v>
      </c>
      <c r="P1907" s="13" t="s">
        <v>122</v>
      </c>
      <c r="Q1907" s="13"/>
      <c r="R1907" s="13" t="s">
        <v>82</v>
      </c>
      <c r="S1907" s="13" t="s">
        <v>6878</v>
      </c>
      <c r="T1907" s="13" t="s">
        <v>84</v>
      </c>
      <c r="U1907" s="13"/>
      <c r="V1907" s="13" t="s">
        <v>9121</v>
      </c>
      <c r="W1907" s="13">
        <v>1</v>
      </c>
      <c r="X1907" s="13">
        <v>188632</v>
      </c>
      <c r="Y1907" s="13"/>
      <c r="Z1907" s="15" t="str">
        <f>VLOOKUP(D1907,'ZOHO Export'!$H:$W,16,FALSE)</f>
        <v>Pranay Pawar</v>
      </c>
      <c r="AA1907" s="15" t="str">
        <f>VLOOKUP(E1907,'ZOHO Export'!$H:$W,16,FALSE)</f>
        <v>Mac Olean</v>
      </c>
    </row>
    <row r="1908" spans="1:27" x14ac:dyDescent="0.3">
      <c r="A1908" s="13" t="s">
        <v>3413</v>
      </c>
      <c r="B1908" s="13" t="s">
        <v>6562</v>
      </c>
      <c r="C1908" s="13"/>
      <c r="D1908" s="13" t="s">
        <v>11708</v>
      </c>
      <c r="E1908" s="13" t="s">
        <v>12187</v>
      </c>
      <c r="F1908" s="13" t="s">
        <v>13883</v>
      </c>
      <c r="G1908" s="13" t="s">
        <v>1498</v>
      </c>
      <c r="H1908" s="13" t="s">
        <v>59</v>
      </c>
      <c r="I1908" s="14">
        <v>43388</v>
      </c>
      <c r="J1908" s="14">
        <v>43465</v>
      </c>
      <c r="K1908" s="14">
        <v>43388</v>
      </c>
      <c r="L1908" s="13">
        <v>10443.6</v>
      </c>
      <c r="M1908" s="13" t="s">
        <v>14093</v>
      </c>
      <c r="N1908" s="13">
        <v>0</v>
      </c>
      <c r="O1908" s="13">
        <v>0</v>
      </c>
      <c r="P1908" s="13" t="s">
        <v>122</v>
      </c>
      <c r="Q1908" s="13"/>
      <c r="R1908" s="13" t="s">
        <v>43</v>
      </c>
      <c r="S1908" s="13" t="s">
        <v>6878</v>
      </c>
      <c r="T1908" s="13" t="s">
        <v>38</v>
      </c>
      <c r="U1908" s="13"/>
      <c r="V1908" s="13" t="s">
        <v>9122</v>
      </c>
      <c r="W1908" s="13"/>
      <c r="X1908" s="13">
        <v>10443.6</v>
      </c>
      <c r="Y1908" s="13"/>
      <c r="Z1908" s="15" t="str">
        <f>VLOOKUP(D1908,'ZOHO Export'!$H:$W,16,FALSE)</f>
        <v>Jurgen Van Den Driessche</v>
      </c>
      <c r="AA1908" s="15" t="str">
        <f>VLOOKUP(E1908,'ZOHO Export'!$H:$W,16,FALSE)</f>
        <v>Jurgen Van Kerrebroeck</v>
      </c>
    </row>
    <row r="1909" spans="1:27" x14ac:dyDescent="0.3">
      <c r="A1909" s="13" t="s">
        <v>3415</v>
      </c>
      <c r="B1909" s="13" t="s">
        <v>6563</v>
      </c>
      <c r="C1909" s="13"/>
      <c r="D1909" s="13" t="s">
        <v>11843</v>
      </c>
      <c r="E1909" s="13" t="s">
        <v>11652</v>
      </c>
      <c r="F1909" s="13" t="s">
        <v>11705</v>
      </c>
      <c r="G1909" s="13" t="s">
        <v>1722</v>
      </c>
      <c r="H1909" s="13" t="s">
        <v>59</v>
      </c>
      <c r="I1909" s="14">
        <v>43344</v>
      </c>
      <c r="J1909" s="14">
        <v>45691</v>
      </c>
      <c r="K1909" s="14">
        <v>45012</v>
      </c>
      <c r="L1909" s="13">
        <v>37962</v>
      </c>
      <c r="M1909" s="13" t="s">
        <v>11843</v>
      </c>
      <c r="N1909" s="13">
        <v>2</v>
      </c>
      <c r="O1909" s="13">
        <v>2</v>
      </c>
      <c r="P1909" s="13" t="s">
        <v>574</v>
      </c>
      <c r="Q1909" s="13"/>
      <c r="R1909" s="13" t="s">
        <v>36</v>
      </c>
      <c r="S1909" s="13" t="s">
        <v>12725</v>
      </c>
      <c r="T1909" s="13" t="s">
        <v>38</v>
      </c>
      <c r="U1909" s="13" t="s">
        <v>38</v>
      </c>
      <c r="V1909" s="13" t="s">
        <v>14094</v>
      </c>
      <c r="W1909" s="13">
        <v>0.03</v>
      </c>
      <c r="X1909" s="13">
        <v>120830.39999999999</v>
      </c>
      <c r="Y1909" s="13"/>
      <c r="Z1909" s="15" t="str">
        <f>VLOOKUP(D1909,'ZOHO Export'!$H:$W,16,FALSE)</f>
        <v>Emmanuel Van De Casteele</v>
      </c>
      <c r="AA1909" s="15" t="str">
        <f>VLOOKUP(E1909,'ZOHO Export'!$H:$W,16,FALSE)</f>
        <v>Karel De Swert</v>
      </c>
    </row>
    <row r="1910" spans="1:27" x14ac:dyDescent="0.3">
      <c r="A1910" s="13" t="s">
        <v>3416</v>
      </c>
      <c r="B1910" s="13" t="s">
        <v>6564</v>
      </c>
      <c r="C1910" s="13"/>
      <c r="D1910" s="13" t="s">
        <v>11785</v>
      </c>
      <c r="E1910" s="13" t="s">
        <v>12187</v>
      </c>
      <c r="F1910" s="13" t="s">
        <v>11723</v>
      </c>
      <c r="G1910" s="13" t="s">
        <v>13506</v>
      </c>
      <c r="H1910" s="13" t="s">
        <v>29</v>
      </c>
      <c r="I1910" s="14">
        <v>43378</v>
      </c>
      <c r="J1910" s="14">
        <v>43942</v>
      </c>
      <c r="K1910" s="14">
        <v>43699</v>
      </c>
      <c r="L1910" s="13">
        <v>86403.42</v>
      </c>
      <c r="M1910" s="13" t="s">
        <v>11785</v>
      </c>
      <c r="N1910" s="13">
        <v>3</v>
      </c>
      <c r="O1910" s="13">
        <v>3</v>
      </c>
      <c r="P1910" s="13" t="s">
        <v>122</v>
      </c>
      <c r="Q1910" s="13"/>
      <c r="R1910" s="13" t="s">
        <v>25</v>
      </c>
      <c r="S1910" s="13" t="s">
        <v>14095</v>
      </c>
      <c r="T1910" s="13" t="s">
        <v>38</v>
      </c>
      <c r="U1910" s="13"/>
      <c r="V1910" s="13" t="s">
        <v>14096</v>
      </c>
      <c r="W1910" s="13"/>
      <c r="X1910" s="13">
        <v>156873.42000000001</v>
      </c>
      <c r="Y1910" s="13"/>
      <c r="Z1910" s="15" t="str">
        <f>VLOOKUP(D1910,'ZOHO Export'!$H:$W,16,FALSE)</f>
        <v>Nicolas Dubois</v>
      </c>
      <c r="AA1910" s="15" t="str">
        <f>VLOOKUP(E1910,'ZOHO Export'!$H:$W,16,FALSE)</f>
        <v>Jurgen Van Kerrebroeck</v>
      </c>
    </row>
    <row r="1911" spans="1:27" x14ac:dyDescent="0.3">
      <c r="A1911" s="13" t="s">
        <v>14097</v>
      </c>
      <c r="B1911" s="13" t="s">
        <v>14098</v>
      </c>
      <c r="C1911" s="13"/>
      <c r="D1911" s="13" t="s">
        <v>11711</v>
      </c>
      <c r="E1911" s="13" t="s">
        <v>11818</v>
      </c>
      <c r="F1911" s="13" t="s">
        <v>13404</v>
      </c>
      <c r="G1911" s="13" t="s">
        <v>3170</v>
      </c>
      <c r="H1911" s="13" t="s">
        <v>59</v>
      </c>
      <c r="I1911" s="14">
        <v>43371</v>
      </c>
      <c r="J1911" s="14">
        <v>43465</v>
      </c>
      <c r="K1911" s="14">
        <v>43371</v>
      </c>
      <c r="L1911" s="13">
        <v>117470</v>
      </c>
      <c r="M1911" s="13" t="s">
        <v>11818</v>
      </c>
      <c r="N1911" s="13">
        <v>0</v>
      </c>
      <c r="O1911" s="13">
        <v>0</v>
      </c>
      <c r="P1911" s="13" t="s">
        <v>122</v>
      </c>
      <c r="Q1911" s="13"/>
      <c r="R1911" s="13" t="s">
        <v>75</v>
      </c>
      <c r="S1911" s="13"/>
      <c r="T1911" s="13" t="s">
        <v>38</v>
      </c>
      <c r="U1911" s="13"/>
      <c r="V1911" s="13" t="s">
        <v>14099</v>
      </c>
      <c r="W1911" s="13"/>
      <c r="X1911" s="13">
        <v>117470</v>
      </c>
      <c r="Y1911" s="13"/>
      <c r="Z1911" s="15" t="str">
        <f>VLOOKUP(D1911,'ZOHO Export'!$H:$W,16,FALSE)</f>
        <v>Amandyne Rosart</v>
      </c>
      <c r="AA1911" s="15" t="str">
        <f>VLOOKUP(E1911,'ZOHO Export'!$H:$W,16,FALSE)</f>
        <v>Marcos Delgado Lopez</v>
      </c>
    </row>
    <row r="1912" spans="1:27" x14ac:dyDescent="0.3">
      <c r="A1912" s="13" t="s">
        <v>3418</v>
      </c>
      <c r="B1912" s="13" t="s">
        <v>6565</v>
      </c>
      <c r="C1912" s="13"/>
      <c r="D1912" s="13" t="s">
        <v>11818</v>
      </c>
      <c r="E1912" s="13" t="s">
        <v>13404</v>
      </c>
      <c r="F1912" s="13" t="s">
        <v>13404</v>
      </c>
      <c r="G1912" s="13" t="s">
        <v>3170</v>
      </c>
      <c r="H1912" s="13" t="s">
        <v>59</v>
      </c>
      <c r="I1912" s="14">
        <v>43369</v>
      </c>
      <c r="J1912" s="14">
        <v>43435</v>
      </c>
      <c r="K1912" s="14">
        <v>43369</v>
      </c>
      <c r="L1912" s="13">
        <v>0</v>
      </c>
      <c r="M1912" s="13" t="s">
        <v>11818</v>
      </c>
      <c r="N1912" s="13">
        <v>0</v>
      </c>
      <c r="O1912" s="13">
        <v>0</v>
      </c>
      <c r="P1912" s="13" t="s">
        <v>122</v>
      </c>
      <c r="Q1912" s="13"/>
      <c r="R1912" s="13" t="s">
        <v>75</v>
      </c>
      <c r="S1912" s="13"/>
      <c r="T1912" s="13" t="s">
        <v>38</v>
      </c>
      <c r="U1912" s="13"/>
      <c r="V1912" s="13" t="s">
        <v>9123</v>
      </c>
      <c r="W1912" s="13"/>
      <c r="X1912" s="13">
        <v>0</v>
      </c>
      <c r="Y1912" s="13"/>
      <c r="Z1912" s="15" t="str">
        <f>VLOOKUP(D1912,'ZOHO Export'!$H:$W,16,FALSE)</f>
        <v>Marcos Delgado Lopez</v>
      </c>
      <c r="AA1912" s="15" t="e">
        <f>VLOOKUP(E1912,'ZOHO Export'!$H:$W,16,FALSE)</f>
        <v>#N/A</v>
      </c>
    </row>
    <row r="1913" spans="1:27" x14ac:dyDescent="0.3">
      <c r="A1913" s="13" t="s">
        <v>3419</v>
      </c>
      <c r="B1913" s="13" t="s">
        <v>14100</v>
      </c>
      <c r="C1913" s="13"/>
      <c r="D1913" s="13" t="s">
        <v>14101</v>
      </c>
      <c r="E1913" s="13" t="s">
        <v>13820</v>
      </c>
      <c r="F1913" s="13" t="s">
        <v>11896</v>
      </c>
      <c r="G1913" s="13" t="s">
        <v>3420</v>
      </c>
      <c r="H1913" s="13" t="s">
        <v>59</v>
      </c>
      <c r="I1913" s="14">
        <v>43363</v>
      </c>
      <c r="J1913" s="14">
        <v>43665</v>
      </c>
      <c r="K1913" s="14">
        <v>43399</v>
      </c>
      <c r="L1913" s="13">
        <v>1085.4000000000001</v>
      </c>
      <c r="M1913" s="13" t="s">
        <v>14102</v>
      </c>
      <c r="N1913" s="13">
        <v>5</v>
      </c>
      <c r="O1913" s="13">
        <v>1</v>
      </c>
      <c r="P1913" s="13" t="s">
        <v>122</v>
      </c>
      <c r="Q1913" s="13"/>
      <c r="R1913" s="13" t="s">
        <v>36</v>
      </c>
      <c r="S1913" s="13"/>
      <c r="T1913" s="13" t="s">
        <v>38</v>
      </c>
      <c r="U1913" s="13"/>
      <c r="V1913" s="13" t="s">
        <v>9124</v>
      </c>
      <c r="W1913" s="13"/>
      <c r="X1913" s="13">
        <v>74791.31</v>
      </c>
      <c r="Y1913" s="13"/>
      <c r="Z1913" s="15" t="e">
        <f>VLOOKUP(D1913,'ZOHO Export'!$H:$W,16,FALSE)</f>
        <v>#N/A</v>
      </c>
      <c r="AA1913" s="15" t="e">
        <f>VLOOKUP(E1913,'ZOHO Export'!$H:$W,16,FALSE)</f>
        <v>#N/A</v>
      </c>
    </row>
    <row r="1914" spans="1:27" x14ac:dyDescent="0.3">
      <c r="A1914" s="13" t="s">
        <v>3421</v>
      </c>
      <c r="B1914" s="13" t="s">
        <v>6567</v>
      </c>
      <c r="C1914" s="13"/>
      <c r="D1914" s="13" t="s">
        <v>11671</v>
      </c>
      <c r="E1914" s="13" t="s">
        <v>11671</v>
      </c>
      <c r="F1914" s="13" t="s">
        <v>12377</v>
      </c>
      <c r="G1914" s="13" t="s">
        <v>2163</v>
      </c>
      <c r="H1914" s="13" t="s">
        <v>29</v>
      </c>
      <c r="I1914" s="14">
        <v>43361</v>
      </c>
      <c r="J1914" s="14">
        <v>43677</v>
      </c>
      <c r="K1914" s="14">
        <v>43504</v>
      </c>
      <c r="L1914" s="13">
        <v>7491.32</v>
      </c>
      <c r="M1914" s="13" t="s">
        <v>11671</v>
      </c>
      <c r="N1914" s="13">
        <v>1</v>
      </c>
      <c r="O1914" s="13">
        <v>1</v>
      </c>
      <c r="P1914" s="13" t="s">
        <v>122</v>
      </c>
      <c r="Q1914" s="13"/>
      <c r="R1914" s="13" t="s">
        <v>75</v>
      </c>
      <c r="S1914" s="13"/>
      <c r="T1914" s="13" t="s">
        <v>38</v>
      </c>
      <c r="U1914" s="13"/>
      <c r="V1914" s="13" t="s">
        <v>14103</v>
      </c>
      <c r="W1914" s="13"/>
      <c r="X1914" s="13">
        <v>48812.57</v>
      </c>
      <c r="Y1914" s="13"/>
      <c r="Z1914" s="15" t="str">
        <f>VLOOKUP(D1914,'ZOHO Export'!$H:$W,16,FALSE)</f>
        <v>Yves Debaisieux</v>
      </c>
      <c r="AA1914" s="15" t="str">
        <f>VLOOKUP(E1914,'ZOHO Export'!$H:$W,16,FALSE)</f>
        <v>Yves Debaisieux</v>
      </c>
    </row>
    <row r="1915" spans="1:27" x14ac:dyDescent="0.3">
      <c r="A1915" s="13" t="s">
        <v>3422</v>
      </c>
      <c r="B1915" s="13" t="s">
        <v>6568</v>
      </c>
      <c r="C1915" s="13"/>
      <c r="D1915" s="13" t="s">
        <v>11829</v>
      </c>
      <c r="E1915" s="13" t="s">
        <v>11829</v>
      </c>
      <c r="F1915" s="13" t="s">
        <v>11723</v>
      </c>
      <c r="G1915" s="13" t="s">
        <v>334</v>
      </c>
      <c r="H1915" s="13" t="s">
        <v>59</v>
      </c>
      <c r="I1915" s="14">
        <v>43357</v>
      </c>
      <c r="J1915" s="14">
        <v>43496</v>
      </c>
      <c r="K1915" s="14">
        <v>43357</v>
      </c>
      <c r="L1915" s="13">
        <v>55040</v>
      </c>
      <c r="M1915" s="13" t="s">
        <v>11829</v>
      </c>
      <c r="N1915" s="13">
        <v>0</v>
      </c>
      <c r="O1915" s="13">
        <v>0</v>
      </c>
      <c r="P1915" s="13" t="s">
        <v>122</v>
      </c>
      <c r="Q1915" s="13"/>
      <c r="R1915" s="13" t="s">
        <v>82</v>
      </c>
      <c r="S1915" s="13"/>
      <c r="T1915" s="13" t="s">
        <v>38</v>
      </c>
      <c r="U1915" s="13"/>
      <c r="V1915" s="13" t="s">
        <v>9125</v>
      </c>
      <c r="W1915" s="13"/>
      <c r="X1915" s="13">
        <v>55040</v>
      </c>
      <c r="Y1915" s="13"/>
      <c r="Z1915" s="15" t="str">
        <f>VLOOKUP(D1915,'ZOHO Export'!$H:$W,16,FALSE)</f>
        <v>William Beyst</v>
      </c>
      <c r="AA1915" s="15" t="str">
        <f>VLOOKUP(E1915,'ZOHO Export'!$H:$W,16,FALSE)</f>
        <v>William Beyst</v>
      </c>
    </row>
    <row r="1916" spans="1:27" x14ac:dyDescent="0.3">
      <c r="A1916" s="13" t="s">
        <v>3423</v>
      </c>
      <c r="B1916" s="13" t="s">
        <v>14104</v>
      </c>
      <c r="C1916" s="13"/>
      <c r="D1916" s="13" t="s">
        <v>13519</v>
      </c>
      <c r="E1916" s="13" t="s">
        <v>13519</v>
      </c>
      <c r="F1916" s="13"/>
      <c r="G1916" s="13" t="s">
        <v>3424</v>
      </c>
      <c r="H1916" s="13" t="s">
        <v>29</v>
      </c>
      <c r="I1916" s="14">
        <v>43348</v>
      </c>
      <c r="J1916" s="14">
        <v>43738</v>
      </c>
      <c r="K1916" s="14">
        <v>43455</v>
      </c>
      <c r="L1916" s="13">
        <v>1920</v>
      </c>
      <c r="M1916" s="13" t="s">
        <v>11697</v>
      </c>
      <c r="N1916" s="13">
        <v>1</v>
      </c>
      <c r="O1916" s="13">
        <v>1</v>
      </c>
      <c r="P1916" s="13" t="s">
        <v>122</v>
      </c>
      <c r="Q1916" s="13"/>
      <c r="R1916" s="13" t="s">
        <v>43</v>
      </c>
      <c r="S1916" s="13"/>
      <c r="T1916" s="13" t="s">
        <v>58</v>
      </c>
      <c r="U1916" s="13"/>
      <c r="V1916" s="13" t="s">
        <v>14105</v>
      </c>
      <c r="W1916" s="13"/>
      <c r="X1916" s="13">
        <v>61140</v>
      </c>
      <c r="Y1916" s="13" t="s">
        <v>14106</v>
      </c>
      <c r="Z1916" s="15" t="e">
        <f>VLOOKUP(D1916,'ZOHO Export'!$H:$W,16,FALSE)</f>
        <v>#N/A</v>
      </c>
      <c r="AA1916" s="15" t="e">
        <f>VLOOKUP(E1916,'ZOHO Export'!$H:$W,16,FALSE)</f>
        <v>#N/A</v>
      </c>
    </row>
    <row r="1917" spans="1:27" x14ac:dyDescent="0.3">
      <c r="A1917" s="13" t="s">
        <v>3425</v>
      </c>
      <c r="B1917" s="13" t="s">
        <v>6570</v>
      </c>
      <c r="C1917" s="13"/>
      <c r="D1917" s="13" t="s">
        <v>13820</v>
      </c>
      <c r="E1917" s="13" t="s">
        <v>13820</v>
      </c>
      <c r="F1917" s="13" t="s">
        <v>11723</v>
      </c>
      <c r="G1917" s="13" t="s">
        <v>616</v>
      </c>
      <c r="H1917" s="13" t="s">
        <v>29</v>
      </c>
      <c r="I1917" s="14">
        <v>43347</v>
      </c>
      <c r="J1917" s="14">
        <v>43465</v>
      </c>
      <c r="K1917" s="14">
        <v>43347</v>
      </c>
      <c r="L1917" s="13">
        <v>94968</v>
      </c>
      <c r="M1917" s="13" t="s">
        <v>13820</v>
      </c>
      <c r="N1917" s="13">
        <v>0</v>
      </c>
      <c r="O1917" s="13">
        <v>0</v>
      </c>
      <c r="P1917" s="13" t="s">
        <v>122</v>
      </c>
      <c r="Q1917" s="13"/>
      <c r="R1917" s="13" t="s">
        <v>36</v>
      </c>
      <c r="S1917" s="13"/>
      <c r="T1917" s="13" t="s">
        <v>38</v>
      </c>
      <c r="U1917" s="13"/>
      <c r="V1917" s="13" t="s">
        <v>9126</v>
      </c>
      <c r="W1917" s="13"/>
      <c r="X1917" s="13">
        <v>94968</v>
      </c>
      <c r="Y1917" s="13"/>
      <c r="Z1917" s="15" t="e">
        <f>VLOOKUP(D1917,'ZOHO Export'!$H:$W,16,FALSE)</f>
        <v>#N/A</v>
      </c>
      <c r="AA1917" s="15" t="e">
        <f>VLOOKUP(E1917,'ZOHO Export'!$H:$W,16,FALSE)</f>
        <v>#N/A</v>
      </c>
    </row>
    <row r="1918" spans="1:27" x14ac:dyDescent="0.3">
      <c r="A1918" s="13" t="s">
        <v>3426</v>
      </c>
      <c r="B1918" s="13" t="s">
        <v>6571</v>
      </c>
      <c r="C1918" s="13"/>
      <c r="D1918" s="13" t="s">
        <v>12978</v>
      </c>
      <c r="E1918" s="13" t="s">
        <v>13777</v>
      </c>
      <c r="F1918" s="13" t="s">
        <v>12978</v>
      </c>
      <c r="G1918" s="13" t="s">
        <v>3332</v>
      </c>
      <c r="H1918" s="13" t="s">
        <v>59</v>
      </c>
      <c r="I1918" s="14">
        <v>43332</v>
      </c>
      <c r="J1918" s="14">
        <v>43342</v>
      </c>
      <c r="K1918" s="14">
        <v>43342</v>
      </c>
      <c r="L1918" s="13">
        <v>10454.6</v>
      </c>
      <c r="M1918" s="13" t="s">
        <v>14107</v>
      </c>
      <c r="N1918" s="13">
        <v>1</v>
      </c>
      <c r="O1918" s="13">
        <v>0</v>
      </c>
      <c r="P1918" s="13" t="s">
        <v>122</v>
      </c>
      <c r="Q1918" s="13"/>
      <c r="R1918" s="13" t="s">
        <v>82</v>
      </c>
      <c r="S1918" s="13"/>
      <c r="T1918" s="13" t="s">
        <v>178</v>
      </c>
      <c r="U1918" s="13"/>
      <c r="V1918" s="13" t="s">
        <v>9127</v>
      </c>
      <c r="W1918" s="13"/>
      <c r="X1918" s="13">
        <v>26953.1</v>
      </c>
      <c r="Y1918" s="13"/>
      <c r="Z1918" s="15" t="e">
        <f>VLOOKUP(D1918,'ZOHO Export'!$H:$W,16,FALSE)</f>
        <v>#N/A</v>
      </c>
      <c r="AA1918" s="15" t="e">
        <f>VLOOKUP(E1918,'ZOHO Export'!$H:$W,16,FALSE)</f>
        <v>#N/A</v>
      </c>
    </row>
    <row r="1919" spans="1:27" x14ac:dyDescent="0.3">
      <c r="A1919" s="13" t="s">
        <v>14108</v>
      </c>
      <c r="B1919" s="13" t="s">
        <v>14109</v>
      </c>
      <c r="C1919" s="13"/>
      <c r="D1919" s="13" t="s">
        <v>11785</v>
      </c>
      <c r="E1919" s="13" t="s">
        <v>11785</v>
      </c>
      <c r="F1919" s="13" t="s">
        <v>13206</v>
      </c>
      <c r="G1919" s="13" t="s">
        <v>14110</v>
      </c>
      <c r="H1919" s="13" t="s">
        <v>29</v>
      </c>
      <c r="I1919" s="14">
        <v>43338</v>
      </c>
      <c r="J1919" s="14">
        <v>43404</v>
      </c>
      <c r="K1919" s="14">
        <v>43338</v>
      </c>
      <c r="L1919" s="13">
        <v>4066</v>
      </c>
      <c r="M1919" s="13" t="s">
        <v>11785</v>
      </c>
      <c r="N1919" s="13">
        <v>0</v>
      </c>
      <c r="O1919" s="13">
        <v>0</v>
      </c>
      <c r="P1919" s="13" t="s">
        <v>122</v>
      </c>
      <c r="Q1919" s="13"/>
      <c r="R1919" s="13" t="s">
        <v>75</v>
      </c>
      <c r="S1919" s="13"/>
      <c r="T1919" s="13" t="s">
        <v>38</v>
      </c>
      <c r="U1919" s="13"/>
      <c r="V1919" s="13" t="s">
        <v>14111</v>
      </c>
      <c r="W1919" s="13"/>
      <c r="X1919" s="13">
        <v>4066</v>
      </c>
      <c r="Y1919" s="13"/>
      <c r="Z1919" s="15" t="str">
        <f>VLOOKUP(D1919,'ZOHO Export'!$H:$W,16,FALSE)</f>
        <v>Nicolas Dubois</v>
      </c>
      <c r="AA1919" s="15" t="str">
        <f>VLOOKUP(E1919,'ZOHO Export'!$H:$W,16,FALSE)</f>
        <v>Nicolas Dubois</v>
      </c>
    </row>
    <row r="1920" spans="1:27" x14ac:dyDescent="0.3">
      <c r="A1920" s="13" t="s">
        <v>3427</v>
      </c>
      <c r="B1920" s="13" t="s">
        <v>6572</v>
      </c>
      <c r="C1920" s="13"/>
      <c r="D1920" s="13" t="s">
        <v>11800</v>
      </c>
      <c r="E1920" s="13" t="s">
        <v>11652</v>
      </c>
      <c r="F1920" s="13"/>
      <c r="G1920" s="13" t="s">
        <v>3428</v>
      </c>
      <c r="H1920" s="13" t="s">
        <v>59</v>
      </c>
      <c r="I1920" s="14">
        <v>43328</v>
      </c>
      <c r="J1920" s="14">
        <v>43428</v>
      </c>
      <c r="K1920" s="14">
        <v>43334</v>
      </c>
      <c r="L1920" s="13">
        <v>16244</v>
      </c>
      <c r="M1920" s="13" t="s">
        <v>13917</v>
      </c>
      <c r="N1920" s="13">
        <v>0</v>
      </c>
      <c r="O1920" s="13">
        <v>0</v>
      </c>
      <c r="P1920" s="13" t="s">
        <v>122</v>
      </c>
      <c r="Q1920" s="13"/>
      <c r="R1920" s="13" t="s">
        <v>75</v>
      </c>
      <c r="S1920" s="13"/>
      <c r="T1920" s="13" t="s">
        <v>84</v>
      </c>
      <c r="U1920" s="13"/>
      <c r="V1920" s="13" t="s">
        <v>14112</v>
      </c>
      <c r="W1920" s="13"/>
      <c r="X1920" s="13">
        <v>16244</v>
      </c>
      <c r="Y1920" s="13" t="s">
        <v>14113</v>
      </c>
      <c r="Z1920" s="15" t="str">
        <f>VLOOKUP(D1920,'ZOHO Export'!$H:$W,16,FALSE)</f>
        <v>Mac Olean</v>
      </c>
      <c r="AA1920" s="15" t="str">
        <f>VLOOKUP(E1920,'ZOHO Export'!$H:$W,16,FALSE)</f>
        <v>Karel De Swert</v>
      </c>
    </row>
    <row r="1921" spans="1:27" x14ac:dyDescent="0.3">
      <c r="A1921" s="13" t="s">
        <v>14114</v>
      </c>
      <c r="B1921" s="13" t="s">
        <v>14115</v>
      </c>
      <c r="C1921" s="13"/>
      <c r="D1921" s="13" t="s">
        <v>13519</v>
      </c>
      <c r="E1921" s="13" t="s">
        <v>13519</v>
      </c>
      <c r="F1921" s="13"/>
      <c r="G1921" s="13" t="s">
        <v>3563</v>
      </c>
      <c r="H1921" s="13" t="s">
        <v>59</v>
      </c>
      <c r="I1921" s="14">
        <v>43329</v>
      </c>
      <c r="J1921" s="14">
        <v>43646</v>
      </c>
      <c r="K1921" s="14">
        <v>43329</v>
      </c>
      <c r="L1921" s="13">
        <v>3200</v>
      </c>
      <c r="M1921" s="13" t="s">
        <v>13519</v>
      </c>
      <c r="N1921" s="13">
        <v>0</v>
      </c>
      <c r="O1921" s="13">
        <v>0</v>
      </c>
      <c r="P1921" s="13" t="s">
        <v>122</v>
      </c>
      <c r="Q1921" s="13"/>
      <c r="R1921" s="13" t="s">
        <v>82</v>
      </c>
      <c r="S1921" s="13"/>
      <c r="T1921" s="13" t="s">
        <v>178</v>
      </c>
      <c r="U1921" s="13"/>
      <c r="V1921" s="13" t="s">
        <v>14116</v>
      </c>
      <c r="W1921" s="13"/>
      <c r="X1921" s="13">
        <v>3200</v>
      </c>
      <c r="Y1921" s="13"/>
      <c r="Z1921" s="15" t="e">
        <f>VLOOKUP(D1921,'ZOHO Export'!$H:$W,16,FALSE)</f>
        <v>#N/A</v>
      </c>
      <c r="AA1921" s="15" t="e">
        <f>VLOOKUP(E1921,'ZOHO Export'!$H:$W,16,FALSE)</f>
        <v>#N/A</v>
      </c>
    </row>
    <row r="1922" spans="1:27" x14ac:dyDescent="0.3">
      <c r="A1922" s="13" t="s">
        <v>14117</v>
      </c>
      <c r="B1922" s="13" t="s">
        <v>14118</v>
      </c>
      <c r="C1922" s="13"/>
      <c r="D1922" s="13" t="s">
        <v>13519</v>
      </c>
      <c r="E1922" s="13" t="s">
        <v>13519</v>
      </c>
      <c r="F1922" s="13"/>
      <c r="G1922" s="13" t="s">
        <v>3563</v>
      </c>
      <c r="H1922" s="13" t="s">
        <v>59</v>
      </c>
      <c r="I1922" s="14">
        <v>43329</v>
      </c>
      <c r="J1922" s="14">
        <v>43646</v>
      </c>
      <c r="K1922" s="14">
        <v>43329</v>
      </c>
      <c r="L1922" s="13">
        <v>12000</v>
      </c>
      <c r="M1922" s="13" t="s">
        <v>13519</v>
      </c>
      <c r="N1922" s="13">
        <v>0</v>
      </c>
      <c r="O1922" s="13">
        <v>0</v>
      </c>
      <c r="P1922" s="13" t="s">
        <v>122</v>
      </c>
      <c r="Q1922" s="13"/>
      <c r="R1922" s="13" t="s">
        <v>82</v>
      </c>
      <c r="S1922" s="13"/>
      <c r="T1922" s="13" t="s">
        <v>178</v>
      </c>
      <c r="U1922" s="13"/>
      <c r="V1922" s="13" t="s">
        <v>14119</v>
      </c>
      <c r="W1922" s="13"/>
      <c r="X1922" s="13">
        <v>12000</v>
      </c>
      <c r="Y1922" s="13"/>
      <c r="Z1922" s="15" t="e">
        <f>VLOOKUP(D1922,'ZOHO Export'!$H:$W,16,FALSE)</f>
        <v>#N/A</v>
      </c>
      <c r="AA1922" s="15" t="e">
        <f>VLOOKUP(E1922,'ZOHO Export'!$H:$W,16,FALSE)</f>
        <v>#N/A</v>
      </c>
    </row>
    <row r="1923" spans="1:27" x14ac:dyDescent="0.3">
      <c r="A1923" s="13" t="s">
        <v>3429</v>
      </c>
      <c r="B1923" s="13" t="s">
        <v>14120</v>
      </c>
      <c r="C1923" s="13"/>
      <c r="D1923" s="13" t="s">
        <v>13202</v>
      </c>
      <c r="E1923" s="13" t="s">
        <v>11708</v>
      </c>
      <c r="F1923" s="13" t="s">
        <v>11711</v>
      </c>
      <c r="G1923" s="13" t="s">
        <v>2408</v>
      </c>
      <c r="H1923" s="13" t="s">
        <v>59</v>
      </c>
      <c r="I1923" s="14">
        <v>43326</v>
      </c>
      <c r="J1923" s="14">
        <v>44651</v>
      </c>
      <c r="K1923" s="14">
        <v>44609</v>
      </c>
      <c r="L1923" s="13">
        <v>104683.68</v>
      </c>
      <c r="M1923" s="13" t="s">
        <v>11829</v>
      </c>
      <c r="N1923" s="13">
        <v>2</v>
      </c>
      <c r="O1923" s="13">
        <v>2</v>
      </c>
      <c r="P1923" s="13" t="s">
        <v>122</v>
      </c>
      <c r="Q1923" s="13"/>
      <c r="R1923" s="13" t="s">
        <v>82</v>
      </c>
      <c r="S1923" s="13" t="s">
        <v>12235</v>
      </c>
      <c r="T1923" s="13" t="s">
        <v>38</v>
      </c>
      <c r="U1923" s="13" t="s">
        <v>38</v>
      </c>
      <c r="V1923" s="13" t="s">
        <v>9128</v>
      </c>
      <c r="W1923" s="13">
        <v>1</v>
      </c>
      <c r="X1923" s="13">
        <v>395541.18</v>
      </c>
      <c r="Y1923" s="13"/>
      <c r="Z1923" s="15" t="e">
        <f>VLOOKUP(D1923,'ZOHO Export'!$H:$W,16,FALSE)</f>
        <v>#N/A</v>
      </c>
      <c r="AA1923" s="15" t="str">
        <f>VLOOKUP(E1923,'ZOHO Export'!$H:$W,16,FALSE)</f>
        <v>Jurgen Van Den Driessche</v>
      </c>
    </row>
    <row r="1924" spans="1:27" x14ac:dyDescent="0.3">
      <c r="A1924" s="13" t="s">
        <v>14121</v>
      </c>
      <c r="B1924" s="13" t="s">
        <v>14122</v>
      </c>
      <c r="C1924" s="13"/>
      <c r="D1924" s="13" t="s">
        <v>14107</v>
      </c>
      <c r="E1924" s="13" t="s">
        <v>14123</v>
      </c>
      <c r="F1924" s="13"/>
      <c r="G1924" s="13" t="s">
        <v>3563</v>
      </c>
      <c r="H1924" s="13" t="s">
        <v>59</v>
      </c>
      <c r="I1924" s="14">
        <v>43320</v>
      </c>
      <c r="J1924" s="14">
        <v>43402</v>
      </c>
      <c r="K1924" s="14">
        <v>43320</v>
      </c>
      <c r="L1924" s="13">
        <v>12000</v>
      </c>
      <c r="M1924" s="13" t="s">
        <v>13519</v>
      </c>
      <c r="N1924" s="13">
        <v>0</v>
      </c>
      <c r="O1924" s="13">
        <v>0</v>
      </c>
      <c r="P1924" s="13" t="s">
        <v>122</v>
      </c>
      <c r="Q1924" s="13"/>
      <c r="R1924" s="13" t="s">
        <v>82</v>
      </c>
      <c r="S1924" s="13"/>
      <c r="T1924" s="13" t="s">
        <v>178</v>
      </c>
      <c r="U1924" s="13"/>
      <c r="V1924" s="13" t="s">
        <v>14124</v>
      </c>
      <c r="W1924" s="13"/>
      <c r="X1924" s="13">
        <v>12000</v>
      </c>
      <c r="Y1924" s="13"/>
      <c r="Z1924" s="15" t="e">
        <f>VLOOKUP(D1924,'ZOHO Export'!$H:$W,16,FALSE)</f>
        <v>#N/A</v>
      </c>
      <c r="AA1924" s="15" t="e">
        <f>VLOOKUP(E1924,'ZOHO Export'!$H:$W,16,FALSE)</f>
        <v>#N/A</v>
      </c>
    </row>
    <row r="1925" spans="1:27" x14ac:dyDescent="0.3">
      <c r="A1925" s="13" t="s">
        <v>14125</v>
      </c>
      <c r="B1925" s="13" t="s">
        <v>14126</v>
      </c>
      <c r="C1925" s="13"/>
      <c r="D1925" s="13" t="s">
        <v>13519</v>
      </c>
      <c r="E1925" s="13" t="s">
        <v>12040</v>
      </c>
      <c r="F1925" s="13"/>
      <c r="G1925" s="13" t="s">
        <v>3563</v>
      </c>
      <c r="H1925" s="13" t="s">
        <v>59</v>
      </c>
      <c r="I1925" s="14">
        <v>43320</v>
      </c>
      <c r="J1925" s="14">
        <v>43403</v>
      </c>
      <c r="K1925" s="14">
        <v>43320</v>
      </c>
      <c r="L1925" s="13">
        <v>4000</v>
      </c>
      <c r="M1925" s="13" t="s">
        <v>13519</v>
      </c>
      <c r="N1925" s="13">
        <v>0</v>
      </c>
      <c r="O1925" s="13">
        <v>0</v>
      </c>
      <c r="P1925" s="13" t="s">
        <v>122</v>
      </c>
      <c r="Q1925" s="13"/>
      <c r="R1925" s="13" t="s">
        <v>82</v>
      </c>
      <c r="S1925" s="13"/>
      <c r="T1925" s="13" t="s">
        <v>178</v>
      </c>
      <c r="U1925" s="13"/>
      <c r="V1925" s="13" t="s">
        <v>14127</v>
      </c>
      <c r="W1925" s="13"/>
      <c r="X1925" s="13">
        <v>4000</v>
      </c>
      <c r="Y1925" s="13"/>
      <c r="Z1925" s="15" t="e">
        <f>VLOOKUP(D1925,'ZOHO Export'!$H:$W,16,FALSE)</f>
        <v>#N/A</v>
      </c>
      <c r="AA1925" s="15" t="str">
        <f>VLOOKUP(E1925,'ZOHO Export'!$H:$W,16,FALSE)</f>
        <v>Jana Schilling</v>
      </c>
    </row>
    <row r="1926" spans="1:27" x14ac:dyDescent="0.3">
      <c r="A1926" s="13" t="s">
        <v>14128</v>
      </c>
      <c r="B1926" s="13" t="s">
        <v>14129</v>
      </c>
      <c r="C1926" s="13"/>
      <c r="D1926" s="13" t="s">
        <v>13519</v>
      </c>
      <c r="E1926" s="13" t="s">
        <v>12040</v>
      </c>
      <c r="F1926" s="13"/>
      <c r="G1926" s="13" t="s">
        <v>3563</v>
      </c>
      <c r="H1926" s="13" t="s">
        <v>59</v>
      </c>
      <c r="I1926" s="14">
        <v>43320</v>
      </c>
      <c r="J1926" s="14">
        <v>43465</v>
      </c>
      <c r="K1926" s="14">
        <v>43320</v>
      </c>
      <c r="L1926" s="13">
        <v>600</v>
      </c>
      <c r="M1926" s="13" t="s">
        <v>13519</v>
      </c>
      <c r="N1926" s="13">
        <v>0</v>
      </c>
      <c r="O1926" s="13">
        <v>0</v>
      </c>
      <c r="P1926" s="13" t="s">
        <v>122</v>
      </c>
      <c r="Q1926" s="13"/>
      <c r="R1926" s="13" t="s">
        <v>82</v>
      </c>
      <c r="S1926" s="13"/>
      <c r="T1926" s="13" t="s">
        <v>178</v>
      </c>
      <c r="U1926" s="13"/>
      <c r="V1926" s="13" t="s">
        <v>14130</v>
      </c>
      <c r="W1926" s="13"/>
      <c r="X1926" s="13">
        <v>600</v>
      </c>
      <c r="Y1926" s="13"/>
      <c r="Z1926" s="15" t="e">
        <f>VLOOKUP(D1926,'ZOHO Export'!$H:$W,16,FALSE)</f>
        <v>#N/A</v>
      </c>
      <c r="AA1926" s="15" t="str">
        <f>VLOOKUP(E1926,'ZOHO Export'!$H:$W,16,FALSE)</f>
        <v>Jana Schilling</v>
      </c>
    </row>
    <row r="1927" spans="1:27" x14ac:dyDescent="0.3">
      <c r="A1927" s="13" t="s">
        <v>3430</v>
      </c>
      <c r="B1927" s="13" t="s">
        <v>6574</v>
      </c>
      <c r="C1927" s="13"/>
      <c r="D1927" s="13" t="s">
        <v>11787</v>
      </c>
      <c r="E1927" s="13" t="s">
        <v>11829</v>
      </c>
      <c r="F1927" s="13" t="s">
        <v>12377</v>
      </c>
      <c r="G1927" s="13" t="s">
        <v>3411</v>
      </c>
      <c r="H1927" s="13" t="s">
        <v>29</v>
      </c>
      <c r="I1927" s="14">
        <v>43312</v>
      </c>
      <c r="J1927" s="14">
        <v>43938</v>
      </c>
      <c r="K1927" s="14">
        <v>43312</v>
      </c>
      <c r="L1927" s="13">
        <v>8199</v>
      </c>
      <c r="M1927" s="13" t="s">
        <v>14131</v>
      </c>
      <c r="N1927" s="13">
        <v>0</v>
      </c>
      <c r="O1927" s="13">
        <v>0</v>
      </c>
      <c r="P1927" s="13" t="s">
        <v>122</v>
      </c>
      <c r="Q1927" s="13"/>
      <c r="R1927" s="13" t="s">
        <v>25</v>
      </c>
      <c r="S1927" s="13"/>
      <c r="T1927" s="13" t="s">
        <v>38</v>
      </c>
      <c r="U1927" s="13"/>
      <c r="V1927" s="13" t="s">
        <v>14132</v>
      </c>
      <c r="W1927" s="13"/>
      <c r="X1927" s="13">
        <v>8199</v>
      </c>
      <c r="Y1927" s="13"/>
      <c r="Z1927" s="15" t="str">
        <f>VLOOKUP(D1927,'ZOHO Export'!$H:$W,16,FALSE)</f>
        <v>Carlos Bravo Fernández</v>
      </c>
      <c r="AA1927" s="15" t="str">
        <f>VLOOKUP(E1927,'ZOHO Export'!$H:$W,16,FALSE)</f>
        <v>William Beyst</v>
      </c>
    </row>
    <row r="1928" spans="1:27" x14ac:dyDescent="0.3">
      <c r="A1928" s="13" t="s">
        <v>3431</v>
      </c>
      <c r="B1928" s="13" t="s">
        <v>6575</v>
      </c>
      <c r="C1928" s="13"/>
      <c r="D1928" s="13" t="s">
        <v>11693</v>
      </c>
      <c r="E1928" s="13" t="s">
        <v>11787</v>
      </c>
      <c r="F1928" s="13" t="s">
        <v>11896</v>
      </c>
      <c r="G1928" s="13" t="s">
        <v>3411</v>
      </c>
      <c r="H1928" s="13" t="s">
        <v>29</v>
      </c>
      <c r="I1928" s="14">
        <v>43312</v>
      </c>
      <c r="J1928" s="14">
        <v>44134</v>
      </c>
      <c r="K1928" s="14">
        <v>43556</v>
      </c>
      <c r="L1928" s="13">
        <v>250</v>
      </c>
      <c r="M1928" s="13" t="s">
        <v>13814</v>
      </c>
      <c r="N1928" s="13">
        <v>4</v>
      </c>
      <c r="O1928" s="13">
        <v>4</v>
      </c>
      <c r="P1928" s="13" t="s">
        <v>122</v>
      </c>
      <c r="Q1928" s="13"/>
      <c r="R1928" s="13" t="s">
        <v>25</v>
      </c>
      <c r="S1928" s="13"/>
      <c r="T1928" s="13" t="s">
        <v>38</v>
      </c>
      <c r="U1928" s="13"/>
      <c r="V1928" s="13" t="s">
        <v>9129</v>
      </c>
      <c r="W1928" s="13"/>
      <c r="X1928" s="13">
        <v>24360</v>
      </c>
      <c r="Y1928" s="13"/>
      <c r="Z1928" s="15" t="str">
        <f>VLOOKUP(D1928,'ZOHO Export'!$H:$W,16,FALSE)</f>
        <v>Peter Holvoet</v>
      </c>
      <c r="AA1928" s="15" t="str">
        <f>VLOOKUP(E1928,'ZOHO Export'!$H:$W,16,FALSE)</f>
        <v>Carlos Bravo Fernández</v>
      </c>
    </row>
    <row r="1929" spans="1:27" x14ac:dyDescent="0.3">
      <c r="A1929" s="13" t="s">
        <v>14133</v>
      </c>
      <c r="B1929" s="13" t="s">
        <v>14134</v>
      </c>
      <c r="C1929" s="13"/>
      <c r="D1929" s="13" t="s">
        <v>13747</v>
      </c>
      <c r="E1929" s="13" t="s">
        <v>11736</v>
      </c>
      <c r="F1929" s="13"/>
      <c r="G1929" s="13" t="s">
        <v>3406</v>
      </c>
      <c r="H1929" s="13" t="s">
        <v>29</v>
      </c>
      <c r="I1929" s="14">
        <v>43311</v>
      </c>
      <c r="J1929" s="14">
        <v>43797</v>
      </c>
      <c r="K1929" s="14">
        <v>43560</v>
      </c>
      <c r="L1929" s="13">
        <v>1687.5</v>
      </c>
      <c r="M1929" s="13" t="s">
        <v>11722</v>
      </c>
      <c r="N1929" s="13">
        <v>1</v>
      </c>
      <c r="O1929" s="13">
        <v>1</v>
      </c>
      <c r="P1929" s="13" t="s">
        <v>122</v>
      </c>
      <c r="Q1929" s="13"/>
      <c r="R1929" s="13" t="s">
        <v>43</v>
      </c>
      <c r="S1929" s="13"/>
      <c r="T1929" s="13" t="s">
        <v>58</v>
      </c>
      <c r="U1929" s="13"/>
      <c r="V1929" s="13" t="s">
        <v>14135</v>
      </c>
      <c r="W1929" s="13"/>
      <c r="X1929" s="13">
        <v>8374.5</v>
      </c>
      <c r="Y1929" s="13"/>
      <c r="Z1929" s="15" t="e">
        <f>VLOOKUP(D1929,'ZOHO Export'!$H:$W,16,FALSE)</f>
        <v>#N/A</v>
      </c>
      <c r="AA1929" s="15" t="str">
        <f>VLOOKUP(E1929,'ZOHO Export'!$H:$W,16,FALSE)</f>
        <v>Begona Soto</v>
      </c>
    </row>
    <row r="1930" spans="1:27" x14ac:dyDescent="0.3">
      <c r="A1930" s="13" t="s">
        <v>3432</v>
      </c>
      <c r="B1930" s="13" t="s">
        <v>14136</v>
      </c>
      <c r="C1930" s="13"/>
      <c r="D1930" s="13" t="s">
        <v>13970</v>
      </c>
      <c r="E1930" s="13" t="s">
        <v>11936</v>
      </c>
      <c r="F1930" s="13"/>
      <c r="G1930" s="13" t="s">
        <v>3339</v>
      </c>
      <c r="H1930" s="13" t="s">
        <v>29</v>
      </c>
      <c r="I1930" s="14">
        <v>43311</v>
      </c>
      <c r="J1930" s="14">
        <v>43599</v>
      </c>
      <c r="K1930" s="14">
        <v>43614</v>
      </c>
      <c r="L1930" s="13">
        <v>5031.25</v>
      </c>
      <c r="M1930" s="13" t="s">
        <v>13970</v>
      </c>
      <c r="N1930" s="13">
        <v>5</v>
      </c>
      <c r="O1930" s="13">
        <v>5</v>
      </c>
      <c r="P1930" s="13" t="s">
        <v>122</v>
      </c>
      <c r="Q1930" s="13"/>
      <c r="R1930" s="13" t="s">
        <v>25</v>
      </c>
      <c r="S1930" s="13"/>
      <c r="T1930" s="13" t="s">
        <v>178</v>
      </c>
      <c r="U1930" s="13"/>
      <c r="V1930" s="13" t="s">
        <v>14137</v>
      </c>
      <c r="W1930" s="13"/>
      <c r="X1930" s="13">
        <v>110998.78</v>
      </c>
      <c r="Y1930" s="13" t="s">
        <v>14138</v>
      </c>
      <c r="Z1930" s="15" t="e">
        <f>VLOOKUP(D1930,'ZOHO Export'!$H:$W,16,FALSE)</f>
        <v>#N/A</v>
      </c>
      <c r="AA1930" s="15" t="str">
        <f>VLOOKUP(E1930,'ZOHO Export'!$H:$W,16,FALSE)</f>
        <v>Philippe Fürst</v>
      </c>
    </row>
    <row r="1931" spans="1:27" x14ac:dyDescent="0.3">
      <c r="A1931" s="13" t="s">
        <v>3433</v>
      </c>
      <c r="B1931" s="13" t="s">
        <v>6577</v>
      </c>
      <c r="C1931" s="13"/>
      <c r="D1931" s="13" t="s">
        <v>12784</v>
      </c>
      <c r="E1931" s="13" t="s">
        <v>13519</v>
      </c>
      <c r="F1931" s="13"/>
      <c r="G1931" s="13" t="s">
        <v>2239</v>
      </c>
      <c r="H1931" s="13" t="s">
        <v>29</v>
      </c>
      <c r="I1931" s="14">
        <v>43299</v>
      </c>
      <c r="J1931" s="14">
        <v>43707</v>
      </c>
      <c r="K1931" s="14">
        <v>43647</v>
      </c>
      <c r="L1931" s="13">
        <v>27121.96</v>
      </c>
      <c r="M1931" s="13" t="s">
        <v>12784</v>
      </c>
      <c r="N1931" s="13">
        <v>3</v>
      </c>
      <c r="O1931" s="13">
        <v>3</v>
      </c>
      <c r="P1931" s="13" t="s">
        <v>122</v>
      </c>
      <c r="Q1931" s="13"/>
      <c r="R1931" s="13" t="s">
        <v>82</v>
      </c>
      <c r="S1931" s="13" t="s">
        <v>11706</v>
      </c>
      <c r="T1931" s="13" t="s">
        <v>178</v>
      </c>
      <c r="U1931" s="13"/>
      <c r="V1931" s="13" t="s">
        <v>9130</v>
      </c>
      <c r="W1931" s="13">
        <v>5.5</v>
      </c>
      <c r="X1931" s="13">
        <v>78283.210000000006</v>
      </c>
      <c r="Y1931" s="13" t="s">
        <v>14139</v>
      </c>
      <c r="Z1931" s="15" t="e">
        <f>VLOOKUP(D1931,'ZOHO Export'!$H:$W,16,FALSE)</f>
        <v>#N/A</v>
      </c>
      <c r="AA1931" s="15" t="e">
        <f>VLOOKUP(E1931,'ZOHO Export'!$H:$W,16,FALSE)</f>
        <v>#N/A</v>
      </c>
    </row>
    <row r="1932" spans="1:27" x14ac:dyDescent="0.3">
      <c r="A1932" s="13" t="s">
        <v>3435</v>
      </c>
      <c r="B1932" s="13" t="s">
        <v>6578</v>
      </c>
      <c r="C1932" s="13"/>
      <c r="D1932" s="13" t="s">
        <v>13869</v>
      </c>
      <c r="E1932" s="13" t="s">
        <v>13496</v>
      </c>
      <c r="F1932" s="13" t="s">
        <v>13404</v>
      </c>
      <c r="G1932" s="13" t="s">
        <v>2325</v>
      </c>
      <c r="H1932" s="13" t="s">
        <v>29</v>
      </c>
      <c r="I1932" s="14">
        <v>43307</v>
      </c>
      <c r="J1932" s="14">
        <v>43524</v>
      </c>
      <c r="K1932" s="14">
        <v>43510</v>
      </c>
      <c r="L1932" s="13">
        <v>58805.38</v>
      </c>
      <c r="M1932" s="13" t="s">
        <v>13496</v>
      </c>
      <c r="N1932" s="13">
        <v>2</v>
      </c>
      <c r="O1932" s="13">
        <v>2</v>
      </c>
      <c r="P1932" s="13" t="s">
        <v>122</v>
      </c>
      <c r="Q1932" s="13"/>
      <c r="R1932" s="13" t="s">
        <v>25</v>
      </c>
      <c r="S1932" s="13"/>
      <c r="T1932" s="13" t="s">
        <v>64</v>
      </c>
      <c r="U1932" s="13"/>
      <c r="V1932" s="13" t="s">
        <v>14140</v>
      </c>
      <c r="W1932" s="13"/>
      <c r="X1932" s="13">
        <v>126530.37</v>
      </c>
      <c r="Y1932" s="13"/>
      <c r="Z1932" s="15" t="e">
        <f>VLOOKUP(D1932,'ZOHO Export'!$H:$W,16,FALSE)</f>
        <v>#N/A</v>
      </c>
      <c r="AA1932" s="15" t="e">
        <f>VLOOKUP(E1932,'ZOHO Export'!$H:$W,16,FALSE)</f>
        <v>#N/A</v>
      </c>
    </row>
    <row r="1933" spans="1:27" x14ac:dyDescent="0.3">
      <c r="A1933" s="13" t="s">
        <v>14141</v>
      </c>
      <c r="B1933" s="13" t="s">
        <v>14142</v>
      </c>
      <c r="C1933" s="13"/>
      <c r="D1933" s="13" t="s">
        <v>11767</v>
      </c>
      <c r="E1933" s="13" t="s">
        <v>11767</v>
      </c>
      <c r="F1933" s="13"/>
      <c r="G1933" s="13" t="s">
        <v>1465</v>
      </c>
      <c r="H1933" s="13" t="s">
        <v>29</v>
      </c>
      <c r="I1933" s="14">
        <v>43291</v>
      </c>
      <c r="J1933" s="14">
        <v>43371</v>
      </c>
      <c r="K1933" s="14">
        <v>43474</v>
      </c>
      <c r="L1933" s="13">
        <v>762.9</v>
      </c>
      <c r="M1933" s="13" t="s">
        <v>11767</v>
      </c>
      <c r="N1933" s="13">
        <v>3</v>
      </c>
      <c r="O1933" s="13">
        <v>3</v>
      </c>
      <c r="P1933" s="13" t="s">
        <v>122</v>
      </c>
      <c r="Q1933" s="13"/>
      <c r="R1933" s="13" t="s">
        <v>25</v>
      </c>
      <c r="S1933" s="13"/>
      <c r="T1933" s="13" t="s">
        <v>58</v>
      </c>
      <c r="U1933" s="13"/>
      <c r="V1933" s="13" t="s">
        <v>14143</v>
      </c>
      <c r="W1933" s="13"/>
      <c r="X1933" s="13">
        <v>5675.87</v>
      </c>
      <c r="Y1933" s="13"/>
      <c r="Z1933" s="15" t="str">
        <f>VLOOKUP(D1933,'ZOHO Export'!$H:$W,16,FALSE)</f>
        <v>Paqui Romero</v>
      </c>
      <c r="AA1933" s="15" t="str">
        <f>VLOOKUP(E1933,'ZOHO Export'!$H:$W,16,FALSE)</f>
        <v>Paqui Romero</v>
      </c>
    </row>
    <row r="1934" spans="1:27" x14ac:dyDescent="0.3">
      <c r="A1934" s="13" t="s">
        <v>3436</v>
      </c>
      <c r="B1934" s="13" t="s">
        <v>6579</v>
      </c>
      <c r="C1934" s="13"/>
      <c r="D1934" s="13" t="s">
        <v>12601</v>
      </c>
      <c r="E1934" s="13" t="s">
        <v>11671</v>
      </c>
      <c r="F1934" s="13" t="s">
        <v>12377</v>
      </c>
      <c r="G1934" s="13" t="s">
        <v>146</v>
      </c>
      <c r="H1934" s="13" t="s">
        <v>29</v>
      </c>
      <c r="I1934" s="14">
        <v>43291</v>
      </c>
      <c r="J1934" s="14">
        <v>43430</v>
      </c>
      <c r="K1934" s="14">
        <v>43291</v>
      </c>
      <c r="L1934" s="13">
        <v>12332.7</v>
      </c>
      <c r="M1934" s="13" t="s">
        <v>12601</v>
      </c>
      <c r="N1934" s="13">
        <v>0</v>
      </c>
      <c r="O1934" s="13">
        <v>0</v>
      </c>
      <c r="P1934" s="13" t="s">
        <v>122</v>
      </c>
      <c r="Q1934" s="13"/>
      <c r="R1934" s="13" t="s">
        <v>75</v>
      </c>
      <c r="S1934" s="13"/>
      <c r="T1934" s="13" t="s">
        <v>38</v>
      </c>
      <c r="U1934" s="13"/>
      <c r="V1934" s="13" t="s">
        <v>14144</v>
      </c>
      <c r="W1934" s="13"/>
      <c r="X1934" s="13">
        <v>12332.7</v>
      </c>
      <c r="Y1934" s="13"/>
      <c r="Z1934" s="15" t="e">
        <f>VLOOKUP(D1934,'ZOHO Export'!$H:$W,16,FALSE)</f>
        <v>#N/A</v>
      </c>
      <c r="AA1934" s="15" t="str">
        <f>VLOOKUP(E1934,'ZOHO Export'!$H:$W,16,FALSE)</f>
        <v>Yves Debaisieux</v>
      </c>
    </row>
    <row r="1935" spans="1:27" x14ac:dyDescent="0.3">
      <c r="A1935" s="13" t="s">
        <v>14145</v>
      </c>
      <c r="B1935" s="13" t="s">
        <v>14146</v>
      </c>
      <c r="C1935" s="13"/>
      <c r="D1935" s="13" t="s">
        <v>13403</v>
      </c>
      <c r="E1935" s="13" t="s">
        <v>13242</v>
      </c>
      <c r="F1935" s="13" t="s">
        <v>13206</v>
      </c>
      <c r="G1935" s="13" t="s">
        <v>51</v>
      </c>
      <c r="H1935" s="13" t="s">
        <v>29</v>
      </c>
      <c r="I1935" s="14">
        <v>43290</v>
      </c>
      <c r="J1935" s="14">
        <v>43465</v>
      </c>
      <c r="K1935" s="14">
        <v>43489</v>
      </c>
      <c r="L1935" s="13">
        <v>2730</v>
      </c>
      <c r="M1935" s="13" t="s">
        <v>13820</v>
      </c>
      <c r="N1935" s="13">
        <v>1</v>
      </c>
      <c r="O1935" s="13">
        <v>1</v>
      </c>
      <c r="P1935" s="13"/>
      <c r="Q1935" s="13"/>
      <c r="R1935" s="13" t="s">
        <v>36</v>
      </c>
      <c r="S1935" s="13"/>
      <c r="T1935" s="13" t="s">
        <v>38</v>
      </c>
      <c r="U1935" s="13"/>
      <c r="V1935" s="13" t="s">
        <v>14147</v>
      </c>
      <c r="W1935" s="13"/>
      <c r="X1935" s="13">
        <v>33105</v>
      </c>
      <c r="Y1935" s="13"/>
      <c r="Z1935" s="15" t="e">
        <f>VLOOKUP(D1935,'ZOHO Export'!$H:$W,16,FALSE)</f>
        <v>#N/A</v>
      </c>
      <c r="AA1935" s="15" t="e">
        <f>VLOOKUP(E1935,'ZOHO Export'!$H:$W,16,FALSE)</f>
        <v>#N/A</v>
      </c>
    </row>
    <row r="1936" spans="1:27" x14ac:dyDescent="0.3">
      <c r="A1936" s="13" t="s">
        <v>3437</v>
      </c>
      <c r="B1936" s="13" t="s">
        <v>6580</v>
      </c>
      <c r="C1936" s="13"/>
      <c r="D1936" s="13" t="s">
        <v>11818</v>
      </c>
      <c r="E1936" s="13" t="s">
        <v>11671</v>
      </c>
      <c r="F1936" s="13" t="s">
        <v>13404</v>
      </c>
      <c r="G1936" s="13" t="s">
        <v>3170</v>
      </c>
      <c r="H1936" s="13" t="s">
        <v>59</v>
      </c>
      <c r="I1936" s="14">
        <v>43286</v>
      </c>
      <c r="J1936" s="14">
        <v>44012</v>
      </c>
      <c r="K1936" s="14">
        <v>43378</v>
      </c>
      <c r="L1936" s="13">
        <v>0</v>
      </c>
      <c r="M1936" s="13" t="s">
        <v>11818</v>
      </c>
      <c r="N1936" s="13">
        <v>2</v>
      </c>
      <c r="O1936" s="13">
        <v>2</v>
      </c>
      <c r="P1936" s="13" t="s">
        <v>122</v>
      </c>
      <c r="Q1936" s="13"/>
      <c r="R1936" s="13" t="s">
        <v>75</v>
      </c>
      <c r="S1936" s="13"/>
      <c r="T1936" s="13" t="s">
        <v>38</v>
      </c>
      <c r="U1936" s="13"/>
      <c r="V1936" s="13" t="s">
        <v>14148</v>
      </c>
      <c r="W1936" s="13"/>
      <c r="X1936" s="13">
        <v>186840</v>
      </c>
      <c r="Y1936" s="13" t="s">
        <v>14149</v>
      </c>
      <c r="Z1936" s="15" t="str">
        <f>VLOOKUP(D1936,'ZOHO Export'!$H:$W,16,FALSE)</f>
        <v>Marcos Delgado Lopez</v>
      </c>
      <c r="AA1936" s="15" t="str">
        <f>VLOOKUP(E1936,'ZOHO Export'!$H:$W,16,FALSE)</f>
        <v>Yves Debaisieux</v>
      </c>
    </row>
    <row r="1937" spans="1:27" x14ac:dyDescent="0.3">
      <c r="A1937" s="13" t="s">
        <v>14150</v>
      </c>
      <c r="B1937" s="13" t="s">
        <v>6580</v>
      </c>
      <c r="C1937" s="13"/>
      <c r="D1937" s="13" t="s">
        <v>11711</v>
      </c>
      <c r="E1937" s="13" t="s">
        <v>11818</v>
      </c>
      <c r="F1937" s="13"/>
      <c r="G1937" s="13" t="s">
        <v>3170</v>
      </c>
      <c r="H1937" s="13" t="s">
        <v>59</v>
      </c>
      <c r="I1937" s="14">
        <v>43286</v>
      </c>
      <c r="J1937" s="14">
        <v>43286</v>
      </c>
      <c r="K1937" s="13"/>
      <c r="L1937" s="13"/>
      <c r="M1937" s="13"/>
      <c r="N1937" s="13">
        <v>0</v>
      </c>
      <c r="O1937" s="13"/>
      <c r="P1937" s="13" t="s">
        <v>122</v>
      </c>
      <c r="Q1937" s="13"/>
      <c r="R1937" s="13" t="s">
        <v>75</v>
      </c>
      <c r="S1937" s="13"/>
      <c r="T1937" s="13" t="s">
        <v>38</v>
      </c>
      <c r="U1937" s="13"/>
      <c r="V1937" s="13"/>
      <c r="W1937" s="13"/>
      <c r="X1937" s="13"/>
      <c r="Y1937" s="13"/>
      <c r="Z1937" s="15" t="str">
        <f>VLOOKUP(D1937,'ZOHO Export'!$H:$W,16,FALSE)</f>
        <v>Amandyne Rosart</v>
      </c>
      <c r="AA1937" s="15" t="str">
        <f>VLOOKUP(E1937,'ZOHO Export'!$H:$W,16,FALSE)</f>
        <v>Marcos Delgado Lopez</v>
      </c>
    </row>
    <row r="1938" spans="1:27" x14ac:dyDescent="0.3">
      <c r="A1938" s="13" t="s">
        <v>14151</v>
      </c>
      <c r="B1938" s="13" t="s">
        <v>14152</v>
      </c>
      <c r="C1938" s="13"/>
      <c r="D1938" s="13" t="s">
        <v>13403</v>
      </c>
      <c r="E1938" s="13" t="s">
        <v>13403</v>
      </c>
      <c r="F1938" s="13" t="s">
        <v>11896</v>
      </c>
      <c r="G1938" s="13" t="s">
        <v>3677</v>
      </c>
      <c r="H1938" s="13" t="s">
        <v>59</v>
      </c>
      <c r="I1938" s="14">
        <v>43286</v>
      </c>
      <c r="J1938" s="14">
        <v>43616</v>
      </c>
      <c r="K1938" s="14">
        <v>43286</v>
      </c>
      <c r="L1938" s="13">
        <v>17870.63</v>
      </c>
      <c r="M1938" s="13" t="s">
        <v>13403</v>
      </c>
      <c r="N1938" s="13">
        <v>0</v>
      </c>
      <c r="O1938" s="13">
        <v>0</v>
      </c>
      <c r="P1938" s="13" t="s">
        <v>122</v>
      </c>
      <c r="Q1938" s="13"/>
      <c r="R1938" s="13" t="s">
        <v>75</v>
      </c>
      <c r="S1938" s="13" t="s">
        <v>14153</v>
      </c>
      <c r="T1938" s="13" t="s">
        <v>38</v>
      </c>
      <c r="U1938" s="13"/>
      <c r="V1938" s="13" t="s">
        <v>14154</v>
      </c>
      <c r="W1938" s="13"/>
      <c r="X1938" s="13">
        <v>17870.63</v>
      </c>
      <c r="Y1938" s="13" t="s">
        <v>14155</v>
      </c>
      <c r="Z1938" s="15" t="e">
        <f>VLOOKUP(D1938,'ZOHO Export'!$H:$W,16,FALSE)</f>
        <v>#N/A</v>
      </c>
      <c r="AA1938" s="15" t="e">
        <f>VLOOKUP(E1938,'ZOHO Export'!$H:$W,16,FALSE)</f>
        <v>#N/A</v>
      </c>
    </row>
    <row r="1939" spans="1:27" x14ac:dyDescent="0.3">
      <c r="A1939" s="13" t="s">
        <v>3438</v>
      </c>
      <c r="B1939" s="13" t="s">
        <v>6581</v>
      </c>
      <c r="C1939" s="13"/>
      <c r="D1939" s="13" t="s">
        <v>11773</v>
      </c>
      <c r="E1939" s="13" t="s">
        <v>14131</v>
      </c>
      <c r="F1939" s="13" t="s">
        <v>13404</v>
      </c>
      <c r="G1939" s="13" t="s">
        <v>999</v>
      </c>
      <c r="H1939" s="13" t="s">
        <v>59</v>
      </c>
      <c r="I1939" s="14">
        <v>43285</v>
      </c>
      <c r="J1939" s="14">
        <v>43285</v>
      </c>
      <c r="K1939" s="14">
        <v>43285</v>
      </c>
      <c r="L1939" s="13">
        <v>3564</v>
      </c>
      <c r="M1939" s="13" t="s">
        <v>11773</v>
      </c>
      <c r="N1939" s="13">
        <v>0</v>
      </c>
      <c r="O1939" s="13">
        <v>0</v>
      </c>
      <c r="P1939" s="13" t="s">
        <v>122</v>
      </c>
      <c r="Q1939" s="13"/>
      <c r="R1939" s="13" t="s">
        <v>43</v>
      </c>
      <c r="S1939" s="13"/>
      <c r="T1939" s="13" t="s">
        <v>38</v>
      </c>
      <c r="U1939" s="13"/>
      <c r="V1939" s="13" t="s">
        <v>9131</v>
      </c>
      <c r="W1939" s="13"/>
      <c r="X1939" s="13">
        <v>3564</v>
      </c>
      <c r="Y1939" s="13"/>
      <c r="Z1939" s="15" t="str">
        <f>VLOOKUP(D1939,'ZOHO Export'!$H:$W,16,FALSE)</f>
        <v>Bram Puttemans</v>
      </c>
      <c r="AA1939" s="15" t="e">
        <f>VLOOKUP(E1939,'ZOHO Export'!$H:$W,16,FALSE)</f>
        <v>#N/A</v>
      </c>
    </row>
    <row r="1940" spans="1:27" x14ac:dyDescent="0.3">
      <c r="A1940" s="13" t="s">
        <v>3439</v>
      </c>
      <c r="B1940" s="13" t="s">
        <v>5713</v>
      </c>
      <c r="C1940" s="13"/>
      <c r="D1940" s="13" t="s">
        <v>12872</v>
      </c>
      <c r="E1940" s="13" t="s">
        <v>11829</v>
      </c>
      <c r="F1940" s="13" t="s">
        <v>11705</v>
      </c>
      <c r="G1940" s="13" t="s">
        <v>3440</v>
      </c>
      <c r="H1940" s="13" t="s">
        <v>59</v>
      </c>
      <c r="I1940" s="14">
        <v>43285</v>
      </c>
      <c r="J1940" s="14">
        <v>45839</v>
      </c>
      <c r="K1940" s="14">
        <v>44823</v>
      </c>
      <c r="L1940" s="13">
        <v>21556.799999999999</v>
      </c>
      <c r="M1940" s="13" t="s">
        <v>11708</v>
      </c>
      <c r="N1940" s="13">
        <v>12</v>
      </c>
      <c r="O1940" s="13">
        <v>12</v>
      </c>
      <c r="P1940" s="13" t="s">
        <v>122</v>
      </c>
      <c r="Q1940" s="13"/>
      <c r="R1940" s="13" t="s">
        <v>82</v>
      </c>
      <c r="S1940" s="13" t="s">
        <v>12845</v>
      </c>
      <c r="T1940" s="13" t="s">
        <v>38</v>
      </c>
      <c r="U1940" s="13" t="s">
        <v>38</v>
      </c>
      <c r="V1940" s="13" t="s">
        <v>9132</v>
      </c>
      <c r="W1940" s="13">
        <v>1</v>
      </c>
      <c r="X1940" s="13">
        <v>3758515.24</v>
      </c>
      <c r="Y1940" s="13"/>
      <c r="Z1940" s="15" t="str">
        <f>VLOOKUP(D1940,'ZOHO Export'!$H:$W,16,FALSE)</f>
        <v>Dirk Van Der Bracht</v>
      </c>
      <c r="AA1940" s="15" t="str">
        <f>VLOOKUP(E1940,'ZOHO Export'!$H:$W,16,FALSE)</f>
        <v>William Beyst</v>
      </c>
    </row>
    <row r="1941" spans="1:27" x14ac:dyDescent="0.3">
      <c r="A1941" s="13" t="s">
        <v>3441</v>
      </c>
      <c r="B1941" s="13" t="s">
        <v>14156</v>
      </c>
      <c r="C1941" s="13"/>
      <c r="D1941" s="13" t="s">
        <v>11774</v>
      </c>
      <c r="E1941" s="13" t="s">
        <v>11722</v>
      </c>
      <c r="F1941" s="13"/>
      <c r="G1941" s="13" t="s">
        <v>2276</v>
      </c>
      <c r="H1941" s="13" t="s">
        <v>29</v>
      </c>
      <c r="I1941" s="14">
        <v>43285</v>
      </c>
      <c r="J1941" s="14">
        <v>45107</v>
      </c>
      <c r="K1941" s="14">
        <v>44155</v>
      </c>
      <c r="L1941" s="13">
        <v>500</v>
      </c>
      <c r="M1941" s="13" t="s">
        <v>11722</v>
      </c>
      <c r="N1941" s="13">
        <v>1</v>
      </c>
      <c r="O1941" s="13">
        <v>1</v>
      </c>
      <c r="P1941" s="13" t="s">
        <v>122</v>
      </c>
      <c r="Q1941" s="13"/>
      <c r="R1941" s="13" t="s">
        <v>43</v>
      </c>
      <c r="S1941" s="13" t="s">
        <v>6878</v>
      </c>
      <c r="T1941" s="13" t="s">
        <v>45</v>
      </c>
      <c r="U1941" s="13"/>
      <c r="V1941" s="13" t="s">
        <v>9133</v>
      </c>
      <c r="W1941" s="13">
        <v>0.15</v>
      </c>
      <c r="X1941" s="13">
        <v>5373.5</v>
      </c>
      <c r="Y1941" s="13"/>
      <c r="Z1941" s="15" t="str">
        <f>VLOOKUP(D1941,'ZOHO Export'!$H:$W,16,FALSE)</f>
        <v>Cristina Rubio Rodríguez</v>
      </c>
      <c r="AA1941" s="15" t="str">
        <f>VLOOKUP(E1941,'ZOHO Export'!$H:$W,16,FALSE)</f>
        <v>Juan Juarez Quintana</v>
      </c>
    </row>
    <row r="1942" spans="1:27" x14ac:dyDescent="0.3">
      <c r="A1942" s="13" t="s">
        <v>3442</v>
      </c>
      <c r="B1942" s="13" t="s">
        <v>14157</v>
      </c>
      <c r="C1942" s="13"/>
      <c r="D1942" s="13" t="s">
        <v>13103</v>
      </c>
      <c r="E1942" s="13" t="s">
        <v>12323</v>
      </c>
      <c r="F1942" s="13" t="s">
        <v>13259</v>
      </c>
      <c r="G1942" s="13" t="s">
        <v>2360</v>
      </c>
      <c r="H1942" s="13" t="s">
        <v>59</v>
      </c>
      <c r="I1942" s="14">
        <v>43284</v>
      </c>
      <c r="J1942" s="14">
        <v>44165</v>
      </c>
      <c r="K1942" s="14">
        <v>43963</v>
      </c>
      <c r="L1942" s="13">
        <v>19440</v>
      </c>
      <c r="M1942" s="13" t="s">
        <v>11907</v>
      </c>
      <c r="N1942" s="13">
        <v>5</v>
      </c>
      <c r="O1942" s="13">
        <v>5</v>
      </c>
      <c r="P1942" s="13" t="s">
        <v>122</v>
      </c>
      <c r="Q1942" s="13"/>
      <c r="R1942" s="13" t="s">
        <v>36</v>
      </c>
      <c r="S1942" s="13" t="s">
        <v>12781</v>
      </c>
      <c r="T1942" s="13" t="s">
        <v>58</v>
      </c>
      <c r="U1942" s="13"/>
      <c r="V1942" s="13" t="s">
        <v>14158</v>
      </c>
      <c r="W1942" s="13"/>
      <c r="X1942" s="13">
        <v>263317.05</v>
      </c>
      <c r="Y1942" s="13" t="s">
        <v>14159</v>
      </c>
      <c r="Z1942" s="15" t="e">
        <f>VLOOKUP(D1942,'ZOHO Export'!$H:$W,16,FALSE)</f>
        <v>#N/A</v>
      </c>
      <c r="AA1942" s="15" t="e">
        <f>VLOOKUP(E1942,'ZOHO Export'!$H:$W,16,FALSE)</f>
        <v>#N/A</v>
      </c>
    </row>
    <row r="1943" spans="1:27" x14ac:dyDescent="0.3">
      <c r="A1943" s="13" t="s">
        <v>14160</v>
      </c>
      <c r="B1943" s="13" t="s">
        <v>6583</v>
      </c>
      <c r="C1943" s="13"/>
      <c r="D1943" s="13" t="s">
        <v>11907</v>
      </c>
      <c r="E1943" s="13" t="s">
        <v>12323</v>
      </c>
      <c r="F1943" s="13"/>
      <c r="G1943" s="13" t="s">
        <v>2360</v>
      </c>
      <c r="H1943" s="13" t="s">
        <v>59</v>
      </c>
      <c r="I1943" s="14">
        <v>43284</v>
      </c>
      <c r="J1943" s="14">
        <v>43284</v>
      </c>
      <c r="K1943" s="13"/>
      <c r="L1943" s="13"/>
      <c r="M1943" s="13"/>
      <c r="N1943" s="13">
        <v>0</v>
      </c>
      <c r="O1943" s="13"/>
      <c r="P1943" s="13" t="s">
        <v>122</v>
      </c>
      <c r="Q1943" s="13"/>
      <c r="R1943" s="13" t="s">
        <v>36</v>
      </c>
      <c r="S1943" s="13"/>
      <c r="T1943" s="13" t="s">
        <v>58</v>
      </c>
      <c r="U1943" s="13"/>
      <c r="V1943" s="13"/>
      <c r="W1943" s="13"/>
      <c r="X1943" s="13"/>
      <c r="Y1943" s="13"/>
      <c r="Z1943" s="15" t="e">
        <f>VLOOKUP(D1943,'ZOHO Export'!$H:$W,16,FALSE)</f>
        <v>#N/A</v>
      </c>
      <c r="AA1943" s="15" t="e">
        <f>VLOOKUP(E1943,'ZOHO Export'!$H:$W,16,FALSE)</f>
        <v>#N/A</v>
      </c>
    </row>
    <row r="1944" spans="1:27" x14ac:dyDescent="0.3">
      <c r="A1944" s="13" t="s">
        <v>14161</v>
      </c>
      <c r="B1944" s="13" t="s">
        <v>6583</v>
      </c>
      <c r="C1944" s="13"/>
      <c r="D1944" s="13" t="s">
        <v>11907</v>
      </c>
      <c r="E1944" s="13" t="s">
        <v>12323</v>
      </c>
      <c r="F1944" s="13"/>
      <c r="G1944" s="13" t="s">
        <v>2360</v>
      </c>
      <c r="H1944" s="13" t="s">
        <v>59</v>
      </c>
      <c r="I1944" s="14">
        <v>43284</v>
      </c>
      <c r="J1944" s="14">
        <v>43284</v>
      </c>
      <c r="K1944" s="13"/>
      <c r="L1944" s="13"/>
      <c r="M1944" s="13"/>
      <c r="N1944" s="13">
        <v>0</v>
      </c>
      <c r="O1944" s="13"/>
      <c r="P1944" s="13" t="s">
        <v>122</v>
      </c>
      <c r="Q1944" s="13"/>
      <c r="R1944" s="13" t="s">
        <v>36</v>
      </c>
      <c r="S1944" s="13"/>
      <c r="T1944" s="13" t="s">
        <v>58</v>
      </c>
      <c r="U1944" s="13"/>
      <c r="V1944" s="13"/>
      <c r="W1944" s="13"/>
      <c r="X1944" s="13"/>
      <c r="Y1944" s="13"/>
      <c r="Z1944" s="15" t="e">
        <f>VLOOKUP(D1944,'ZOHO Export'!$H:$W,16,FALSE)</f>
        <v>#N/A</v>
      </c>
      <c r="AA1944" s="15" t="e">
        <f>VLOOKUP(E1944,'ZOHO Export'!$H:$W,16,FALSE)</f>
        <v>#N/A</v>
      </c>
    </row>
    <row r="1945" spans="1:27" x14ac:dyDescent="0.3">
      <c r="A1945" s="13" t="s">
        <v>14162</v>
      </c>
      <c r="B1945" s="13" t="s">
        <v>14163</v>
      </c>
      <c r="C1945" s="13"/>
      <c r="D1945" s="13" t="s">
        <v>14007</v>
      </c>
      <c r="E1945" s="13" t="s">
        <v>14164</v>
      </c>
      <c r="F1945" s="13" t="s">
        <v>13404</v>
      </c>
      <c r="G1945" s="13" t="s">
        <v>35</v>
      </c>
      <c r="H1945" s="13" t="s">
        <v>29</v>
      </c>
      <c r="I1945" s="14">
        <v>43282</v>
      </c>
      <c r="J1945" s="14">
        <v>43402</v>
      </c>
      <c r="K1945" s="14">
        <v>43283</v>
      </c>
      <c r="L1945" s="13">
        <v>4725</v>
      </c>
      <c r="M1945" s="13" t="s">
        <v>14007</v>
      </c>
      <c r="N1945" s="13">
        <v>0</v>
      </c>
      <c r="O1945" s="13">
        <v>0</v>
      </c>
      <c r="P1945" s="13" t="s">
        <v>122</v>
      </c>
      <c r="Q1945" s="13"/>
      <c r="R1945" s="13" t="s">
        <v>36</v>
      </c>
      <c r="S1945" s="13"/>
      <c r="T1945" s="13" t="s">
        <v>38</v>
      </c>
      <c r="U1945" s="13"/>
      <c r="V1945" s="13" t="s">
        <v>14165</v>
      </c>
      <c r="W1945" s="13"/>
      <c r="X1945" s="13">
        <v>4725</v>
      </c>
      <c r="Y1945" s="13"/>
      <c r="Z1945" s="15" t="e">
        <f>VLOOKUP(D1945,'ZOHO Export'!$H:$W,16,FALSE)</f>
        <v>#N/A</v>
      </c>
      <c r="AA1945" s="15" t="e">
        <f>VLOOKUP(E1945,'ZOHO Export'!$H:$W,16,FALSE)</f>
        <v>#N/A</v>
      </c>
    </row>
    <row r="1946" spans="1:27" x14ac:dyDescent="0.3">
      <c r="A1946" s="13" t="s">
        <v>14166</v>
      </c>
      <c r="B1946" s="13" t="s">
        <v>14167</v>
      </c>
      <c r="C1946" s="13"/>
      <c r="D1946" s="13" t="s">
        <v>11736</v>
      </c>
      <c r="E1946" s="13" t="s">
        <v>11736</v>
      </c>
      <c r="F1946" s="13"/>
      <c r="G1946" s="13" t="s">
        <v>3406</v>
      </c>
      <c r="H1946" s="13" t="s">
        <v>29</v>
      </c>
      <c r="I1946" s="14">
        <v>43279</v>
      </c>
      <c r="J1946" s="14">
        <v>43353</v>
      </c>
      <c r="K1946" s="14">
        <v>43279</v>
      </c>
      <c r="L1946" s="13">
        <v>14590</v>
      </c>
      <c r="M1946" s="13" t="s">
        <v>11736</v>
      </c>
      <c r="N1946" s="13">
        <v>0</v>
      </c>
      <c r="O1946" s="13">
        <v>0</v>
      </c>
      <c r="P1946" s="13" t="s">
        <v>122</v>
      </c>
      <c r="Q1946" s="13"/>
      <c r="R1946" s="13" t="s">
        <v>43</v>
      </c>
      <c r="S1946" s="13"/>
      <c r="T1946" s="13" t="s">
        <v>45</v>
      </c>
      <c r="U1946" s="13"/>
      <c r="V1946" s="13" t="s">
        <v>14168</v>
      </c>
      <c r="W1946" s="13"/>
      <c r="X1946" s="13">
        <v>14590</v>
      </c>
      <c r="Y1946" s="13"/>
      <c r="Z1946" s="15" t="str">
        <f>VLOOKUP(D1946,'ZOHO Export'!$H:$W,16,FALSE)</f>
        <v>Begona Soto</v>
      </c>
      <c r="AA1946" s="15" t="str">
        <f>VLOOKUP(E1946,'ZOHO Export'!$H:$W,16,FALSE)</f>
        <v>Begona Soto</v>
      </c>
    </row>
    <row r="1947" spans="1:27" x14ac:dyDescent="0.3">
      <c r="A1947" s="13" t="s">
        <v>3444</v>
      </c>
      <c r="B1947" s="13" t="s">
        <v>14169</v>
      </c>
      <c r="C1947" s="13"/>
      <c r="D1947" s="13" t="s">
        <v>11697</v>
      </c>
      <c r="E1947" s="13" t="s">
        <v>11722</v>
      </c>
      <c r="F1947" s="13"/>
      <c r="G1947" s="13" t="s">
        <v>3445</v>
      </c>
      <c r="H1947" s="13" t="s">
        <v>29</v>
      </c>
      <c r="I1947" s="14">
        <v>43278</v>
      </c>
      <c r="J1947" s="14">
        <v>45504</v>
      </c>
      <c r="K1947" s="14">
        <v>45345</v>
      </c>
      <c r="L1947" s="13">
        <v>-16200</v>
      </c>
      <c r="M1947" s="13" t="s">
        <v>11697</v>
      </c>
      <c r="N1947" s="13">
        <v>6</v>
      </c>
      <c r="O1947" s="13">
        <v>5</v>
      </c>
      <c r="P1947" s="13" t="s">
        <v>122</v>
      </c>
      <c r="Q1947" s="13"/>
      <c r="R1947" s="13" t="s">
        <v>43</v>
      </c>
      <c r="S1947" s="13" t="s">
        <v>6878</v>
      </c>
      <c r="T1947" s="13" t="s">
        <v>58</v>
      </c>
      <c r="U1947" s="13" t="s">
        <v>58</v>
      </c>
      <c r="V1947" s="13" t="s">
        <v>9134</v>
      </c>
      <c r="W1947" s="13">
        <v>35</v>
      </c>
      <c r="X1947" s="13">
        <v>168270.6</v>
      </c>
      <c r="Y1947" s="13"/>
      <c r="Z1947" s="15" t="str">
        <f>VLOOKUP(D1947,'ZOHO Export'!$H:$W,16,FALSE)</f>
        <v>Miguel Menéndez</v>
      </c>
      <c r="AA1947" s="15" t="str">
        <f>VLOOKUP(E1947,'ZOHO Export'!$H:$W,16,FALSE)</f>
        <v>Juan Juarez Quintana</v>
      </c>
    </row>
    <row r="1948" spans="1:27" x14ac:dyDescent="0.3">
      <c r="A1948" s="13" t="s">
        <v>14170</v>
      </c>
      <c r="B1948" s="13" t="s">
        <v>14171</v>
      </c>
      <c r="C1948" s="13"/>
      <c r="D1948" s="13" t="s">
        <v>11671</v>
      </c>
      <c r="E1948" s="13" t="s">
        <v>11671</v>
      </c>
      <c r="F1948" s="13"/>
      <c r="G1948" s="13"/>
      <c r="H1948" s="13" t="s">
        <v>59</v>
      </c>
      <c r="I1948" s="14">
        <v>43278</v>
      </c>
      <c r="J1948" s="14">
        <v>43402</v>
      </c>
      <c r="K1948" s="13"/>
      <c r="L1948" s="13"/>
      <c r="M1948" s="13"/>
      <c r="N1948" s="13">
        <v>0</v>
      </c>
      <c r="O1948" s="13"/>
      <c r="P1948" s="13" t="s">
        <v>122</v>
      </c>
      <c r="Q1948" s="13"/>
      <c r="R1948" s="13" t="s">
        <v>104</v>
      </c>
      <c r="S1948" s="13"/>
      <c r="T1948" s="13" t="s">
        <v>38</v>
      </c>
      <c r="U1948" s="13"/>
      <c r="V1948" s="13"/>
      <c r="W1948" s="13"/>
      <c r="X1948" s="13"/>
      <c r="Y1948" s="13"/>
      <c r="Z1948" s="15" t="str">
        <f>VLOOKUP(D1948,'ZOHO Export'!$H:$W,16,FALSE)</f>
        <v>Yves Debaisieux</v>
      </c>
      <c r="AA1948" s="15" t="str">
        <f>VLOOKUP(E1948,'ZOHO Export'!$H:$W,16,FALSE)</f>
        <v>Yves Debaisieux</v>
      </c>
    </row>
    <row r="1949" spans="1:27" x14ac:dyDescent="0.3">
      <c r="A1949" s="13" t="s">
        <v>14172</v>
      </c>
      <c r="B1949" s="13" t="s">
        <v>14171</v>
      </c>
      <c r="C1949" s="13"/>
      <c r="D1949" s="13" t="s">
        <v>11671</v>
      </c>
      <c r="E1949" s="13" t="s">
        <v>11671</v>
      </c>
      <c r="F1949" s="13"/>
      <c r="G1949" s="13"/>
      <c r="H1949" s="13" t="s">
        <v>59</v>
      </c>
      <c r="I1949" s="14">
        <v>43278</v>
      </c>
      <c r="J1949" s="14">
        <v>43280</v>
      </c>
      <c r="K1949" s="14">
        <v>43278</v>
      </c>
      <c r="L1949" s="13">
        <v>66825</v>
      </c>
      <c r="M1949" s="13" t="s">
        <v>11671</v>
      </c>
      <c r="N1949" s="13">
        <v>0</v>
      </c>
      <c r="O1949" s="13">
        <v>0</v>
      </c>
      <c r="P1949" s="13" t="s">
        <v>122</v>
      </c>
      <c r="Q1949" s="13"/>
      <c r="R1949" s="13" t="s">
        <v>104</v>
      </c>
      <c r="S1949" s="13"/>
      <c r="T1949" s="13" t="s">
        <v>38</v>
      </c>
      <c r="U1949" s="13"/>
      <c r="V1949" s="13" t="s">
        <v>14173</v>
      </c>
      <c r="W1949" s="13"/>
      <c r="X1949" s="13">
        <v>66825</v>
      </c>
      <c r="Y1949" s="13"/>
      <c r="Z1949" s="15" t="str">
        <f>VLOOKUP(D1949,'ZOHO Export'!$H:$W,16,FALSE)</f>
        <v>Yves Debaisieux</v>
      </c>
      <c r="AA1949" s="15" t="str">
        <f>VLOOKUP(E1949,'ZOHO Export'!$H:$W,16,FALSE)</f>
        <v>Yves Debaisieux</v>
      </c>
    </row>
    <row r="1950" spans="1:27" x14ac:dyDescent="0.3">
      <c r="A1950" s="13" t="s">
        <v>14174</v>
      </c>
      <c r="B1950" s="13" t="s">
        <v>14171</v>
      </c>
      <c r="C1950" s="13"/>
      <c r="D1950" s="13" t="s">
        <v>11671</v>
      </c>
      <c r="E1950" s="13" t="s">
        <v>11671</v>
      </c>
      <c r="F1950" s="13" t="s">
        <v>13206</v>
      </c>
      <c r="G1950" s="13" t="s">
        <v>3450</v>
      </c>
      <c r="H1950" s="13" t="s">
        <v>59</v>
      </c>
      <c r="I1950" s="14">
        <v>43278</v>
      </c>
      <c r="J1950" s="14">
        <v>43665</v>
      </c>
      <c r="K1950" s="14">
        <v>43278</v>
      </c>
      <c r="L1950" s="13">
        <v>245375</v>
      </c>
      <c r="M1950" s="13" t="s">
        <v>11671</v>
      </c>
      <c r="N1950" s="13">
        <v>0</v>
      </c>
      <c r="O1950" s="13">
        <v>0</v>
      </c>
      <c r="P1950" s="13" t="s">
        <v>122</v>
      </c>
      <c r="Q1950" s="13"/>
      <c r="R1950" s="13" t="s">
        <v>75</v>
      </c>
      <c r="S1950" s="13"/>
      <c r="T1950" s="13" t="s">
        <v>38</v>
      </c>
      <c r="U1950" s="13"/>
      <c r="V1950" s="13" t="s">
        <v>14175</v>
      </c>
      <c r="W1950" s="13"/>
      <c r="X1950" s="13">
        <v>245375</v>
      </c>
      <c r="Y1950" s="13"/>
      <c r="Z1950" s="15" t="str">
        <f>VLOOKUP(D1950,'ZOHO Export'!$H:$W,16,FALSE)</f>
        <v>Yves Debaisieux</v>
      </c>
      <c r="AA1950" s="15" t="str">
        <f>VLOOKUP(E1950,'ZOHO Export'!$H:$W,16,FALSE)</f>
        <v>Yves Debaisieux</v>
      </c>
    </row>
    <row r="1951" spans="1:27" x14ac:dyDescent="0.3">
      <c r="A1951" s="13" t="s">
        <v>14176</v>
      </c>
      <c r="B1951" s="13" t="s">
        <v>14171</v>
      </c>
      <c r="C1951" s="13"/>
      <c r="D1951" s="13" t="s">
        <v>11671</v>
      </c>
      <c r="E1951" s="13" t="s">
        <v>11671</v>
      </c>
      <c r="F1951" s="13"/>
      <c r="G1951" s="13"/>
      <c r="H1951" s="13" t="s">
        <v>59</v>
      </c>
      <c r="I1951" s="14">
        <v>43278</v>
      </c>
      <c r="J1951" s="14">
        <v>43280</v>
      </c>
      <c r="K1951" s="13"/>
      <c r="L1951" s="13"/>
      <c r="M1951" s="13"/>
      <c r="N1951" s="13">
        <v>0</v>
      </c>
      <c r="O1951" s="13"/>
      <c r="P1951" s="13" t="s">
        <v>122</v>
      </c>
      <c r="Q1951" s="13"/>
      <c r="R1951" s="13" t="s">
        <v>104</v>
      </c>
      <c r="S1951" s="13"/>
      <c r="T1951" s="13" t="s">
        <v>38</v>
      </c>
      <c r="U1951" s="13"/>
      <c r="V1951" s="13"/>
      <c r="W1951" s="13"/>
      <c r="X1951" s="13"/>
      <c r="Y1951" s="13"/>
      <c r="Z1951" s="15" t="str">
        <f>VLOOKUP(D1951,'ZOHO Export'!$H:$W,16,FALSE)</f>
        <v>Yves Debaisieux</v>
      </c>
      <c r="AA1951" s="15" t="str">
        <f>VLOOKUP(E1951,'ZOHO Export'!$H:$W,16,FALSE)</f>
        <v>Yves Debaisieux</v>
      </c>
    </row>
    <row r="1952" spans="1:27" x14ac:dyDescent="0.3">
      <c r="A1952" s="13" t="s">
        <v>14177</v>
      </c>
      <c r="B1952" s="13" t="s">
        <v>14171</v>
      </c>
      <c r="C1952" s="13"/>
      <c r="D1952" s="13" t="s">
        <v>11671</v>
      </c>
      <c r="E1952" s="13" t="s">
        <v>11671</v>
      </c>
      <c r="F1952" s="13"/>
      <c r="G1952" s="13"/>
      <c r="H1952" s="13" t="s">
        <v>59</v>
      </c>
      <c r="I1952" s="14">
        <v>43278</v>
      </c>
      <c r="J1952" s="14">
        <v>43280</v>
      </c>
      <c r="K1952" s="13"/>
      <c r="L1952" s="13"/>
      <c r="M1952" s="13"/>
      <c r="N1952" s="13">
        <v>0</v>
      </c>
      <c r="O1952" s="13"/>
      <c r="P1952" s="13" t="s">
        <v>122</v>
      </c>
      <c r="Q1952" s="13"/>
      <c r="R1952" s="13" t="s">
        <v>104</v>
      </c>
      <c r="S1952" s="13"/>
      <c r="T1952" s="13" t="s">
        <v>38</v>
      </c>
      <c r="U1952" s="13"/>
      <c r="V1952" s="13"/>
      <c r="W1952" s="13"/>
      <c r="X1952" s="13"/>
      <c r="Y1952" s="13"/>
      <c r="Z1952" s="15" t="str">
        <f>VLOOKUP(D1952,'ZOHO Export'!$H:$W,16,FALSE)</f>
        <v>Yves Debaisieux</v>
      </c>
      <c r="AA1952" s="15" t="str">
        <f>VLOOKUP(E1952,'ZOHO Export'!$H:$W,16,FALSE)</f>
        <v>Yves Debaisieux</v>
      </c>
    </row>
    <row r="1953" spans="1:27" x14ac:dyDescent="0.3">
      <c r="A1953" s="13" t="s">
        <v>14178</v>
      </c>
      <c r="B1953" s="13" t="s">
        <v>14179</v>
      </c>
      <c r="C1953" s="13"/>
      <c r="D1953" s="13" t="s">
        <v>12585</v>
      </c>
      <c r="E1953" s="13" t="s">
        <v>11906</v>
      </c>
      <c r="F1953" s="13" t="s">
        <v>13404</v>
      </c>
      <c r="G1953" s="13" t="s">
        <v>14180</v>
      </c>
      <c r="H1953" s="13" t="s">
        <v>29</v>
      </c>
      <c r="I1953" s="14">
        <v>43252</v>
      </c>
      <c r="J1953" s="14">
        <v>43665</v>
      </c>
      <c r="K1953" s="14">
        <v>43277</v>
      </c>
      <c r="L1953" s="13">
        <v>7980</v>
      </c>
      <c r="M1953" s="13" t="s">
        <v>11906</v>
      </c>
      <c r="N1953" s="13">
        <v>0</v>
      </c>
      <c r="O1953" s="13">
        <v>0</v>
      </c>
      <c r="P1953" s="13" t="s">
        <v>122</v>
      </c>
      <c r="Q1953" s="13"/>
      <c r="R1953" s="13" t="s">
        <v>75</v>
      </c>
      <c r="S1953" s="13"/>
      <c r="T1953" s="13" t="s">
        <v>53</v>
      </c>
      <c r="U1953" s="13"/>
      <c r="V1953" s="13" t="s">
        <v>14181</v>
      </c>
      <c r="W1953" s="13"/>
      <c r="X1953" s="13">
        <v>7980</v>
      </c>
      <c r="Y1953" s="13"/>
      <c r="Z1953" s="15" t="e">
        <f>VLOOKUP(D1953,'ZOHO Export'!$H:$W,16,FALSE)</f>
        <v>#N/A</v>
      </c>
      <c r="AA1953" s="15" t="str">
        <f>VLOOKUP(E1953,'ZOHO Export'!$H:$W,16,FALSE)</f>
        <v>Juan Sanchez Chatar</v>
      </c>
    </row>
    <row r="1954" spans="1:27" x14ac:dyDescent="0.3">
      <c r="A1954" s="13" t="s">
        <v>3446</v>
      </c>
      <c r="B1954" s="13" t="s">
        <v>6585</v>
      </c>
      <c r="C1954" s="13"/>
      <c r="D1954" s="13" t="s">
        <v>13820</v>
      </c>
      <c r="E1954" s="13" t="s">
        <v>11785</v>
      </c>
      <c r="F1954" s="13" t="s">
        <v>13206</v>
      </c>
      <c r="G1954" s="13" t="s">
        <v>3447</v>
      </c>
      <c r="H1954" s="13" t="s">
        <v>29</v>
      </c>
      <c r="I1954" s="14">
        <v>43271</v>
      </c>
      <c r="J1954" s="14">
        <v>43761</v>
      </c>
      <c r="K1954" s="14">
        <v>43271</v>
      </c>
      <c r="L1954" s="13">
        <v>45424.480000000003</v>
      </c>
      <c r="M1954" s="13" t="s">
        <v>13820</v>
      </c>
      <c r="N1954" s="13">
        <v>0</v>
      </c>
      <c r="O1954" s="13">
        <v>0</v>
      </c>
      <c r="P1954" s="13" t="s">
        <v>122</v>
      </c>
      <c r="Q1954" s="13"/>
      <c r="R1954" s="13" t="s">
        <v>25</v>
      </c>
      <c r="S1954" s="13"/>
      <c r="T1954" s="13" t="s">
        <v>64</v>
      </c>
      <c r="U1954" s="13"/>
      <c r="V1954" s="13" t="s">
        <v>9135</v>
      </c>
      <c r="W1954" s="13"/>
      <c r="X1954" s="13">
        <v>45424.480000000003</v>
      </c>
      <c r="Y1954" s="13"/>
      <c r="Z1954" s="15" t="e">
        <f>VLOOKUP(D1954,'ZOHO Export'!$H:$W,16,FALSE)</f>
        <v>#N/A</v>
      </c>
      <c r="AA1954" s="15" t="str">
        <f>VLOOKUP(E1954,'ZOHO Export'!$H:$W,16,FALSE)</f>
        <v>Nicolas Dubois</v>
      </c>
    </row>
    <row r="1955" spans="1:27" x14ac:dyDescent="0.3">
      <c r="A1955" s="13" t="s">
        <v>3448</v>
      </c>
      <c r="B1955" s="13" t="s">
        <v>14182</v>
      </c>
      <c r="C1955" s="13"/>
      <c r="D1955" s="13" t="s">
        <v>13524</v>
      </c>
      <c r="E1955" s="13" t="s">
        <v>13277</v>
      </c>
      <c r="F1955" s="13"/>
      <c r="G1955" s="13" t="s">
        <v>2405</v>
      </c>
      <c r="H1955" s="13" t="s">
        <v>29</v>
      </c>
      <c r="I1955" s="14">
        <v>43269</v>
      </c>
      <c r="J1955" s="14">
        <v>44408</v>
      </c>
      <c r="K1955" s="14">
        <v>44431</v>
      </c>
      <c r="L1955" s="13">
        <v>9741.6</v>
      </c>
      <c r="M1955" s="13" t="s">
        <v>13524</v>
      </c>
      <c r="N1955" s="13">
        <v>9</v>
      </c>
      <c r="O1955" s="13">
        <v>9</v>
      </c>
      <c r="P1955" s="13" t="s">
        <v>122</v>
      </c>
      <c r="Q1955" s="13"/>
      <c r="R1955" s="13" t="s">
        <v>43</v>
      </c>
      <c r="S1955" s="13" t="s">
        <v>6878</v>
      </c>
      <c r="T1955" s="13" t="s">
        <v>64</v>
      </c>
      <c r="U1955" s="13" t="s">
        <v>64</v>
      </c>
      <c r="V1955" s="13" t="s">
        <v>14183</v>
      </c>
      <c r="W1955" s="13">
        <v>10</v>
      </c>
      <c r="X1955" s="13">
        <v>661515.06999999995</v>
      </c>
      <c r="Y1955" s="13"/>
      <c r="Z1955" s="15" t="e">
        <f>VLOOKUP(D1955,'ZOHO Export'!$H:$W,16,FALSE)</f>
        <v>#N/A</v>
      </c>
      <c r="AA1955" s="15" t="e">
        <f>VLOOKUP(E1955,'ZOHO Export'!$H:$W,16,FALSE)</f>
        <v>#N/A</v>
      </c>
    </row>
    <row r="1956" spans="1:27" x14ac:dyDescent="0.3">
      <c r="A1956" s="13" t="s">
        <v>3449</v>
      </c>
      <c r="B1956" s="13" t="s">
        <v>6587</v>
      </c>
      <c r="C1956" s="13"/>
      <c r="D1956" s="13" t="s">
        <v>11785</v>
      </c>
      <c r="E1956" s="13" t="s">
        <v>14184</v>
      </c>
      <c r="F1956" s="13" t="s">
        <v>13206</v>
      </c>
      <c r="G1956" s="13" t="s">
        <v>3450</v>
      </c>
      <c r="H1956" s="13" t="s">
        <v>29</v>
      </c>
      <c r="I1956" s="14">
        <v>43269</v>
      </c>
      <c r="J1956" s="14">
        <v>43818</v>
      </c>
      <c r="K1956" s="14">
        <v>43293</v>
      </c>
      <c r="L1956" s="13">
        <v>-131156</v>
      </c>
      <c r="M1956" s="13" t="s">
        <v>13820</v>
      </c>
      <c r="N1956" s="13">
        <v>2</v>
      </c>
      <c r="O1956" s="13">
        <v>1</v>
      </c>
      <c r="P1956" s="13" t="s">
        <v>122</v>
      </c>
      <c r="Q1956" s="13"/>
      <c r="R1956" s="13" t="s">
        <v>75</v>
      </c>
      <c r="S1956" s="13"/>
      <c r="T1956" s="13" t="s">
        <v>38</v>
      </c>
      <c r="U1956" s="13"/>
      <c r="V1956" s="13" t="s">
        <v>14185</v>
      </c>
      <c r="W1956" s="13"/>
      <c r="X1956" s="13">
        <v>131155.63</v>
      </c>
      <c r="Y1956" s="13"/>
      <c r="Z1956" s="15" t="str">
        <f>VLOOKUP(D1956,'ZOHO Export'!$H:$W,16,FALSE)</f>
        <v>Nicolas Dubois</v>
      </c>
      <c r="AA1956" s="15" t="str">
        <f>VLOOKUP(E1956,'ZOHO Export'!$H:$W,16,FALSE)</f>
        <v>Luc Tasiaux</v>
      </c>
    </row>
    <row r="1957" spans="1:27" x14ac:dyDescent="0.3">
      <c r="A1957" s="13" t="s">
        <v>3452</v>
      </c>
      <c r="B1957" s="13" t="s">
        <v>6588</v>
      </c>
      <c r="C1957" s="13"/>
      <c r="D1957" s="13" t="s">
        <v>13092</v>
      </c>
      <c r="E1957" s="13" t="s">
        <v>11906</v>
      </c>
      <c r="F1957" s="13" t="s">
        <v>13404</v>
      </c>
      <c r="G1957" s="13" t="s">
        <v>35</v>
      </c>
      <c r="H1957" s="13" t="s">
        <v>29</v>
      </c>
      <c r="I1957" s="14">
        <v>43268</v>
      </c>
      <c r="J1957" s="14">
        <v>43649</v>
      </c>
      <c r="K1957" s="14">
        <v>43268</v>
      </c>
      <c r="L1957" s="13">
        <v>198341.01</v>
      </c>
      <c r="M1957" s="13" t="s">
        <v>14007</v>
      </c>
      <c r="N1957" s="13">
        <v>0</v>
      </c>
      <c r="O1957" s="13">
        <v>0</v>
      </c>
      <c r="P1957" s="13" t="s">
        <v>122</v>
      </c>
      <c r="Q1957" s="13"/>
      <c r="R1957" s="13" t="s">
        <v>36</v>
      </c>
      <c r="S1957" s="13"/>
      <c r="T1957" s="13" t="s">
        <v>38</v>
      </c>
      <c r="U1957" s="13"/>
      <c r="V1957" s="13" t="s">
        <v>9136</v>
      </c>
      <c r="W1957" s="13"/>
      <c r="X1957" s="13">
        <v>198341.01</v>
      </c>
      <c r="Y1957" s="13" t="s">
        <v>14186</v>
      </c>
      <c r="Z1957" s="15" t="e">
        <f>VLOOKUP(D1957,'ZOHO Export'!$H:$W,16,FALSE)</f>
        <v>#N/A</v>
      </c>
      <c r="AA1957" s="15" t="str">
        <f>VLOOKUP(E1957,'ZOHO Export'!$H:$W,16,FALSE)</f>
        <v>Juan Sanchez Chatar</v>
      </c>
    </row>
    <row r="1958" spans="1:27" x14ac:dyDescent="0.3">
      <c r="A1958" s="13" t="s">
        <v>3453</v>
      </c>
      <c r="B1958" s="13" t="s">
        <v>6589</v>
      </c>
      <c r="C1958" s="13"/>
      <c r="D1958" s="13" t="s">
        <v>11907</v>
      </c>
      <c r="E1958" s="13" t="s">
        <v>11671</v>
      </c>
      <c r="F1958" s="13" t="s">
        <v>13404</v>
      </c>
      <c r="G1958" s="13" t="s">
        <v>12279</v>
      </c>
      <c r="H1958" s="13" t="s">
        <v>29</v>
      </c>
      <c r="I1958" s="14">
        <v>43265</v>
      </c>
      <c r="J1958" s="14">
        <v>43441</v>
      </c>
      <c r="K1958" s="14">
        <v>43431</v>
      </c>
      <c r="L1958" s="13">
        <v>10000.15</v>
      </c>
      <c r="M1958" s="13" t="s">
        <v>11671</v>
      </c>
      <c r="N1958" s="13">
        <v>1</v>
      </c>
      <c r="O1958" s="13">
        <v>1</v>
      </c>
      <c r="P1958" s="13" t="s">
        <v>122</v>
      </c>
      <c r="Q1958" s="13"/>
      <c r="R1958" s="13" t="s">
        <v>75</v>
      </c>
      <c r="S1958" s="13"/>
      <c r="T1958" s="13" t="s">
        <v>38</v>
      </c>
      <c r="U1958" s="13"/>
      <c r="V1958" s="13" t="s">
        <v>9137</v>
      </c>
      <c r="W1958" s="13"/>
      <c r="X1958" s="13">
        <v>150501.4</v>
      </c>
      <c r="Y1958" s="13" t="s">
        <v>14187</v>
      </c>
      <c r="Z1958" s="15" t="e">
        <f>VLOOKUP(D1958,'ZOHO Export'!$H:$W,16,FALSE)</f>
        <v>#N/A</v>
      </c>
      <c r="AA1958" s="15" t="str">
        <f>VLOOKUP(E1958,'ZOHO Export'!$H:$W,16,FALSE)</f>
        <v>Yves Debaisieux</v>
      </c>
    </row>
    <row r="1959" spans="1:27" x14ac:dyDescent="0.3">
      <c r="A1959" s="13" t="s">
        <v>14188</v>
      </c>
      <c r="B1959" s="13" t="s">
        <v>14189</v>
      </c>
      <c r="C1959" s="13"/>
      <c r="D1959" s="13" t="s">
        <v>12187</v>
      </c>
      <c r="E1959" s="13" t="s">
        <v>13092</v>
      </c>
      <c r="F1959" s="13" t="s">
        <v>13404</v>
      </c>
      <c r="G1959" s="13" t="s">
        <v>35</v>
      </c>
      <c r="H1959" s="13" t="s">
        <v>29</v>
      </c>
      <c r="I1959" s="14">
        <v>43263</v>
      </c>
      <c r="J1959" s="14">
        <v>43993</v>
      </c>
      <c r="K1959" s="14">
        <v>43263</v>
      </c>
      <c r="L1959" s="13">
        <v>8660</v>
      </c>
      <c r="M1959" s="13" t="s">
        <v>14190</v>
      </c>
      <c r="N1959" s="13">
        <v>0</v>
      </c>
      <c r="O1959" s="13">
        <v>0</v>
      </c>
      <c r="P1959" s="13" t="s">
        <v>122</v>
      </c>
      <c r="Q1959" s="13"/>
      <c r="R1959" s="13" t="s">
        <v>36</v>
      </c>
      <c r="S1959" s="13"/>
      <c r="T1959" s="13" t="s">
        <v>38</v>
      </c>
      <c r="U1959" s="13"/>
      <c r="V1959" s="13" t="s">
        <v>14191</v>
      </c>
      <c r="W1959" s="13"/>
      <c r="X1959" s="13">
        <v>8660</v>
      </c>
      <c r="Y1959" s="13"/>
      <c r="Z1959" s="15" t="str">
        <f>VLOOKUP(D1959,'ZOHO Export'!$H:$W,16,FALSE)</f>
        <v>Jurgen Van Kerrebroeck</v>
      </c>
      <c r="AA1959" s="15" t="e">
        <f>VLOOKUP(E1959,'ZOHO Export'!$H:$W,16,FALSE)</f>
        <v>#N/A</v>
      </c>
    </row>
    <row r="1960" spans="1:27" x14ac:dyDescent="0.3">
      <c r="A1960" s="13" t="s">
        <v>3454</v>
      </c>
      <c r="B1960" s="13" t="s">
        <v>6590</v>
      </c>
      <c r="C1960" s="13"/>
      <c r="D1960" s="13" t="s">
        <v>11671</v>
      </c>
      <c r="E1960" s="13" t="s">
        <v>11671</v>
      </c>
      <c r="F1960" s="13" t="s">
        <v>12377</v>
      </c>
      <c r="G1960" s="13" t="s">
        <v>2163</v>
      </c>
      <c r="H1960" s="13" t="s">
        <v>29</v>
      </c>
      <c r="I1960" s="14">
        <v>43263</v>
      </c>
      <c r="J1960" s="14">
        <v>43677</v>
      </c>
      <c r="K1960" s="14">
        <v>43263</v>
      </c>
      <c r="L1960" s="13">
        <v>141142.04999999999</v>
      </c>
      <c r="M1960" s="13" t="s">
        <v>14192</v>
      </c>
      <c r="N1960" s="13">
        <v>0</v>
      </c>
      <c r="O1960" s="13">
        <v>0</v>
      </c>
      <c r="P1960" s="13" t="s">
        <v>122</v>
      </c>
      <c r="Q1960" s="13"/>
      <c r="R1960" s="13" t="s">
        <v>75</v>
      </c>
      <c r="S1960" s="13"/>
      <c r="T1960" s="13" t="s">
        <v>38</v>
      </c>
      <c r="U1960" s="13"/>
      <c r="V1960" s="13" t="s">
        <v>9138</v>
      </c>
      <c r="W1960" s="13"/>
      <c r="X1960" s="13">
        <v>141142.04999999999</v>
      </c>
      <c r="Y1960" s="13"/>
      <c r="Z1960" s="15" t="str">
        <f>VLOOKUP(D1960,'ZOHO Export'!$H:$W,16,FALSE)</f>
        <v>Yves Debaisieux</v>
      </c>
      <c r="AA1960" s="15" t="str">
        <f>VLOOKUP(E1960,'ZOHO Export'!$H:$W,16,FALSE)</f>
        <v>Yves Debaisieux</v>
      </c>
    </row>
    <row r="1961" spans="1:27" x14ac:dyDescent="0.3">
      <c r="A1961" s="13" t="s">
        <v>3455</v>
      </c>
      <c r="B1961" s="13" t="s">
        <v>6591</v>
      </c>
      <c r="C1961" s="13"/>
      <c r="D1961" s="13" t="s">
        <v>11785</v>
      </c>
      <c r="E1961" s="13" t="s">
        <v>11906</v>
      </c>
      <c r="F1961" s="13" t="s">
        <v>13206</v>
      </c>
      <c r="G1961" s="13" t="s">
        <v>3456</v>
      </c>
      <c r="H1961" s="13" t="s">
        <v>29</v>
      </c>
      <c r="I1961" s="14">
        <v>43263</v>
      </c>
      <c r="J1961" s="14">
        <v>43465</v>
      </c>
      <c r="K1961" s="14">
        <v>43263</v>
      </c>
      <c r="L1961" s="13">
        <v>89356.25</v>
      </c>
      <c r="M1961" s="13" t="s">
        <v>14131</v>
      </c>
      <c r="N1961" s="13">
        <v>0</v>
      </c>
      <c r="O1961" s="13">
        <v>0</v>
      </c>
      <c r="P1961" s="13" t="s">
        <v>122</v>
      </c>
      <c r="Q1961" s="13"/>
      <c r="R1961" s="13" t="s">
        <v>43</v>
      </c>
      <c r="S1961" s="13"/>
      <c r="T1961" s="13" t="s">
        <v>38</v>
      </c>
      <c r="U1961" s="13"/>
      <c r="V1961" s="13" t="s">
        <v>9139</v>
      </c>
      <c r="W1961" s="13"/>
      <c r="X1961" s="13">
        <v>89356.25</v>
      </c>
      <c r="Y1961" s="13"/>
      <c r="Z1961" s="15" t="str">
        <f>VLOOKUP(D1961,'ZOHO Export'!$H:$W,16,FALSE)</f>
        <v>Nicolas Dubois</v>
      </c>
      <c r="AA1961" s="15" t="str">
        <f>VLOOKUP(E1961,'ZOHO Export'!$H:$W,16,FALSE)</f>
        <v>Juan Sanchez Chatar</v>
      </c>
    </row>
    <row r="1962" spans="1:27" x14ac:dyDescent="0.3">
      <c r="A1962" s="13" t="s">
        <v>3457</v>
      </c>
      <c r="B1962" s="13" t="s">
        <v>14193</v>
      </c>
      <c r="C1962" s="13"/>
      <c r="D1962" s="13" t="s">
        <v>13808</v>
      </c>
      <c r="E1962" s="13" t="s">
        <v>13519</v>
      </c>
      <c r="F1962" s="13"/>
      <c r="G1962" s="13"/>
      <c r="H1962" s="13" t="s">
        <v>29</v>
      </c>
      <c r="I1962" s="14">
        <v>43262</v>
      </c>
      <c r="J1962" s="14">
        <v>43308</v>
      </c>
      <c r="K1962" s="14">
        <v>43262</v>
      </c>
      <c r="L1962" s="13">
        <v>7300</v>
      </c>
      <c r="M1962" s="13" t="s">
        <v>13519</v>
      </c>
      <c r="N1962" s="13">
        <v>0</v>
      </c>
      <c r="O1962" s="13">
        <v>0</v>
      </c>
      <c r="P1962" s="13" t="s">
        <v>122</v>
      </c>
      <c r="Q1962" s="13"/>
      <c r="R1962" s="13" t="s">
        <v>75</v>
      </c>
      <c r="S1962" s="13"/>
      <c r="T1962" s="13" t="s">
        <v>58</v>
      </c>
      <c r="U1962" s="13"/>
      <c r="V1962" s="13" t="s">
        <v>14194</v>
      </c>
      <c r="W1962" s="13"/>
      <c r="X1962" s="13">
        <v>7300</v>
      </c>
      <c r="Y1962" s="13"/>
      <c r="Z1962" s="15" t="e">
        <f>VLOOKUP(D1962,'ZOHO Export'!$H:$W,16,FALSE)</f>
        <v>#N/A</v>
      </c>
      <c r="AA1962" s="15" t="e">
        <f>VLOOKUP(E1962,'ZOHO Export'!$H:$W,16,FALSE)</f>
        <v>#N/A</v>
      </c>
    </row>
    <row r="1963" spans="1:27" x14ac:dyDescent="0.3">
      <c r="A1963" s="13" t="s">
        <v>14195</v>
      </c>
      <c r="B1963" s="13" t="s">
        <v>14196</v>
      </c>
      <c r="C1963" s="13"/>
      <c r="D1963" s="13" t="s">
        <v>13744</v>
      </c>
      <c r="E1963" s="13" t="s">
        <v>11960</v>
      </c>
      <c r="F1963" s="13" t="s">
        <v>11896</v>
      </c>
      <c r="G1963" s="13" t="s">
        <v>2632</v>
      </c>
      <c r="H1963" s="13" t="s">
        <v>59</v>
      </c>
      <c r="I1963" s="14">
        <v>43259</v>
      </c>
      <c r="J1963" s="14">
        <v>43585</v>
      </c>
      <c r="K1963" s="14">
        <v>43259</v>
      </c>
      <c r="L1963" s="13">
        <v>3120</v>
      </c>
      <c r="M1963" s="13" t="s">
        <v>13744</v>
      </c>
      <c r="N1963" s="13">
        <v>0</v>
      </c>
      <c r="O1963" s="13">
        <v>0</v>
      </c>
      <c r="P1963" s="13" t="s">
        <v>122</v>
      </c>
      <c r="Q1963" s="13"/>
      <c r="R1963" s="13" t="s">
        <v>36</v>
      </c>
      <c r="S1963" s="13"/>
      <c r="T1963" s="13" t="s">
        <v>38</v>
      </c>
      <c r="U1963" s="13"/>
      <c r="V1963" s="13" t="s">
        <v>14197</v>
      </c>
      <c r="W1963" s="13"/>
      <c r="X1963" s="13">
        <v>3120</v>
      </c>
      <c r="Y1963" s="13"/>
      <c r="Z1963" s="15" t="e">
        <f>VLOOKUP(D1963,'ZOHO Export'!$H:$W,16,FALSE)</f>
        <v>#N/A</v>
      </c>
      <c r="AA1963" s="15" t="str">
        <f>VLOOKUP(E1963,'ZOHO Export'!$H:$W,16,FALSE)</f>
        <v>Sébastien Lerson</v>
      </c>
    </row>
    <row r="1964" spans="1:27" x14ac:dyDescent="0.3">
      <c r="A1964" s="13" t="s">
        <v>14198</v>
      </c>
      <c r="B1964" s="13" t="s">
        <v>14199</v>
      </c>
      <c r="C1964" s="13"/>
      <c r="D1964" s="13" t="s">
        <v>11917</v>
      </c>
      <c r="E1964" s="13" t="s">
        <v>11652</v>
      </c>
      <c r="F1964" s="13"/>
      <c r="G1964" s="13" t="s">
        <v>4113</v>
      </c>
      <c r="H1964" s="13" t="s">
        <v>59</v>
      </c>
      <c r="I1964" s="14">
        <v>43259</v>
      </c>
      <c r="J1964" s="14">
        <v>43430</v>
      </c>
      <c r="K1964" s="14">
        <v>43259</v>
      </c>
      <c r="L1964" s="13">
        <v>36305</v>
      </c>
      <c r="M1964" s="13" t="s">
        <v>11917</v>
      </c>
      <c r="N1964" s="13">
        <v>0</v>
      </c>
      <c r="O1964" s="13">
        <v>0</v>
      </c>
      <c r="P1964" s="13" t="s">
        <v>122</v>
      </c>
      <c r="Q1964" s="13"/>
      <c r="R1964" s="13" t="s">
        <v>36</v>
      </c>
      <c r="S1964" s="13"/>
      <c r="T1964" s="13" t="s">
        <v>503</v>
      </c>
      <c r="U1964" s="13"/>
      <c r="V1964" s="13" t="s">
        <v>14200</v>
      </c>
      <c r="W1964" s="13"/>
      <c r="X1964" s="13">
        <v>36305</v>
      </c>
      <c r="Y1964" s="13"/>
      <c r="Z1964" s="15" t="str">
        <f>VLOOKUP(D1964,'ZOHO Export'!$H:$W,16,FALSE)</f>
        <v>Andrei Stoicescu</v>
      </c>
      <c r="AA1964" s="15" t="str">
        <f>VLOOKUP(E1964,'ZOHO Export'!$H:$W,16,FALSE)</f>
        <v>Karel De Swert</v>
      </c>
    </row>
    <row r="1965" spans="1:27" x14ac:dyDescent="0.3">
      <c r="A1965" s="13" t="s">
        <v>14201</v>
      </c>
      <c r="B1965" s="13" t="s">
        <v>14202</v>
      </c>
      <c r="C1965" s="13"/>
      <c r="D1965" s="13" t="s">
        <v>11785</v>
      </c>
      <c r="E1965" s="13" t="s">
        <v>11785</v>
      </c>
      <c r="F1965" s="13"/>
      <c r="G1965" s="13" t="s">
        <v>3572</v>
      </c>
      <c r="H1965" s="13" t="s">
        <v>29</v>
      </c>
      <c r="I1965" s="14">
        <v>43257</v>
      </c>
      <c r="J1965" s="14">
        <v>43281</v>
      </c>
      <c r="K1965" s="14">
        <v>43257</v>
      </c>
      <c r="L1965" s="13">
        <v>3350</v>
      </c>
      <c r="M1965" s="13" t="s">
        <v>11785</v>
      </c>
      <c r="N1965" s="13">
        <v>0</v>
      </c>
      <c r="O1965" s="13">
        <v>0</v>
      </c>
      <c r="P1965" s="13" t="s">
        <v>122</v>
      </c>
      <c r="Q1965" s="13"/>
      <c r="R1965" s="13" t="s">
        <v>104</v>
      </c>
      <c r="S1965" s="13"/>
      <c r="T1965" s="13" t="s">
        <v>64</v>
      </c>
      <c r="U1965" s="13"/>
      <c r="V1965" s="13" t="s">
        <v>14203</v>
      </c>
      <c r="W1965" s="13"/>
      <c r="X1965" s="13">
        <v>3350</v>
      </c>
      <c r="Y1965" s="13"/>
      <c r="Z1965" s="15" t="str">
        <f>VLOOKUP(D1965,'ZOHO Export'!$H:$W,16,FALSE)</f>
        <v>Nicolas Dubois</v>
      </c>
      <c r="AA1965" s="15" t="str">
        <f>VLOOKUP(E1965,'ZOHO Export'!$H:$W,16,FALSE)</f>
        <v>Nicolas Dubois</v>
      </c>
    </row>
    <row r="1966" spans="1:27" x14ac:dyDescent="0.3">
      <c r="A1966" s="13" t="s">
        <v>3458</v>
      </c>
      <c r="B1966" s="13" t="s">
        <v>6593</v>
      </c>
      <c r="C1966" s="13"/>
      <c r="D1966" s="13" t="s">
        <v>11771</v>
      </c>
      <c r="E1966" s="13" t="s">
        <v>11800</v>
      </c>
      <c r="F1966" s="13"/>
      <c r="G1966" s="13" t="s">
        <v>14204</v>
      </c>
      <c r="H1966" s="13" t="s">
        <v>59</v>
      </c>
      <c r="I1966" s="14">
        <v>43249</v>
      </c>
      <c r="J1966" s="14">
        <v>44533</v>
      </c>
      <c r="K1966" s="14">
        <v>43249</v>
      </c>
      <c r="L1966" s="13">
        <v>12510</v>
      </c>
      <c r="M1966" s="13" t="s">
        <v>11652</v>
      </c>
      <c r="N1966" s="13">
        <v>0</v>
      </c>
      <c r="O1966" s="13">
        <v>0</v>
      </c>
      <c r="P1966" s="13" t="s">
        <v>122</v>
      </c>
      <c r="Q1966" s="13"/>
      <c r="R1966" s="13" t="s">
        <v>82</v>
      </c>
      <c r="S1966" s="13"/>
      <c r="T1966" s="13" t="s">
        <v>84</v>
      </c>
      <c r="U1966" s="13"/>
      <c r="V1966" s="13" t="s">
        <v>9140</v>
      </c>
      <c r="W1966" s="13">
        <v>1</v>
      </c>
      <c r="X1966" s="13">
        <v>12510</v>
      </c>
      <c r="Y1966" s="13" t="s">
        <v>9640</v>
      </c>
      <c r="Z1966" s="15" t="str">
        <f>VLOOKUP(D1966,'ZOHO Export'!$H:$W,16,FALSE)</f>
        <v>Mark Sensenig</v>
      </c>
      <c r="AA1966" s="15" t="str">
        <f>VLOOKUP(E1966,'ZOHO Export'!$H:$W,16,FALSE)</f>
        <v>Mac Olean</v>
      </c>
    </row>
    <row r="1967" spans="1:27" x14ac:dyDescent="0.3">
      <c r="A1967" s="13" t="s">
        <v>3460</v>
      </c>
      <c r="B1967" s="13" t="s">
        <v>6594</v>
      </c>
      <c r="C1967" s="13"/>
      <c r="D1967" s="13" t="s">
        <v>11693</v>
      </c>
      <c r="E1967" s="13" t="s">
        <v>13242</v>
      </c>
      <c r="F1967" s="13" t="s">
        <v>13404</v>
      </c>
      <c r="G1967" s="13" t="s">
        <v>3461</v>
      </c>
      <c r="H1967" s="13" t="s">
        <v>29</v>
      </c>
      <c r="I1967" s="14">
        <v>43249</v>
      </c>
      <c r="J1967" s="14">
        <v>45869</v>
      </c>
      <c r="K1967" s="14">
        <v>43679</v>
      </c>
      <c r="L1967" s="13">
        <v>18</v>
      </c>
      <c r="M1967" s="13" t="s">
        <v>13242</v>
      </c>
      <c r="N1967" s="13">
        <v>2</v>
      </c>
      <c r="O1967" s="13">
        <v>2</v>
      </c>
      <c r="P1967" s="13" t="s">
        <v>122</v>
      </c>
      <c r="Q1967" s="13"/>
      <c r="R1967" s="13" t="s">
        <v>36</v>
      </c>
      <c r="S1967" s="13"/>
      <c r="T1967" s="13" t="s">
        <v>38</v>
      </c>
      <c r="U1967" s="13"/>
      <c r="V1967" s="13" t="s">
        <v>14205</v>
      </c>
      <c r="W1967" s="13">
        <v>0.9</v>
      </c>
      <c r="X1967" s="13">
        <v>119253.25</v>
      </c>
      <c r="Y1967" s="13" t="s">
        <v>9641</v>
      </c>
      <c r="Z1967" s="15" t="str">
        <f>VLOOKUP(D1967,'ZOHO Export'!$H:$W,16,FALSE)</f>
        <v>Peter Holvoet</v>
      </c>
      <c r="AA1967" s="15" t="e">
        <f>VLOOKUP(E1967,'ZOHO Export'!$H:$W,16,FALSE)</f>
        <v>#N/A</v>
      </c>
    </row>
    <row r="1968" spans="1:27" x14ac:dyDescent="0.3">
      <c r="A1968" s="13" t="s">
        <v>3462</v>
      </c>
      <c r="B1968" s="13" t="s">
        <v>6595</v>
      </c>
      <c r="C1968" s="13"/>
      <c r="D1968" s="13" t="s">
        <v>11671</v>
      </c>
      <c r="E1968" s="13" t="s">
        <v>11785</v>
      </c>
      <c r="F1968" s="13" t="s">
        <v>11723</v>
      </c>
      <c r="G1968" s="13" t="s">
        <v>13506</v>
      </c>
      <c r="H1968" s="13" t="s">
        <v>29</v>
      </c>
      <c r="I1968" s="14">
        <v>43248</v>
      </c>
      <c r="J1968" s="14">
        <v>44196</v>
      </c>
      <c r="K1968" s="14">
        <v>43916</v>
      </c>
      <c r="L1968" s="13">
        <v>8273</v>
      </c>
      <c r="M1968" s="13" t="s">
        <v>11671</v>
      </c>
      <c r="N1968" s="13">
        <v>18</v>
      </c>
      <c r="O1968" s="13">
        <v>15</v>
      </c>
      <c r="P1968" s="13" t="s">
        <v>122</v>
      </c>
      <c r="Q1968" s="13"/>
      <c r="R1968" s="13" t="s">
        <v>25</v>
      </c>
      <c r="S1968" s="13" t="s">
        <v>14206</v>
      </c>
      <c r="T1968" s="13" t="s">
        <v>38</v>
      </c>
      <c r="U1968" s="13"/>
      <c r="V1968" s="13" t="s">
        <v>9141</v>
      </c>
      <c r="W1968" s="13"/>
      <c r="X1968" s="13">
        <v>752168.19</v>
      </c>
      <c r="Y1968" s="13" t="s">
        <v>14207</v>
      </c>
      <c r="Z1968" s="15" t="str">
        <f>VLOOKUP(D1968,'ZOHO Export'!$H:$W,16,FALSE)</f>
        <v>Yves Debaisieux</v>
      </c>
      <c r="AA1968" s="15" t="str">
        <f>VLOOKUP(E1968,'ZOHO Export'!$H:$W,16,FALSE)</f>
        <v>Nicolas Dubois</v>
      </c>
    </row>
    <row r="1969" spans="1:27" x14ac:dyDescent="0.3">
      <c r="A1969" s="13" t="s">
        <v>3464</v>
      </c>
      <c r="B1969" s="13" t="s">
        <v>6596</v>
      </c>
      <c r="C1969" s="13"/>
      <c r="D1969" s="13" t="s">
        <v>13008</v>
      </c>
      <c r="E1969" s="13" t="s">
        <v>11829</v>
      </c>
      <c r="F1969" s="13" t="s">
        <v>11723</v>
      </c>
      <c r="G1969" s="13" t="s">
        <v>3465</v>
      </c>
      <c r="H1969" s="13" t="s">
        <v>59</v>
      </c>
      <c r="I1969" s="14">
        <v>43248</v>
      </c>
      <c r="J1969" s="14">
        <v>43437</v>
      </c>
      <c r="K1969" s="14">
        <v>43248</v>
      </c>
      <c r="L1969" s="13">
        <v>7368.5</v>
      </c>
      <c r="M1969" s="13" t="s">
        <v>13008</v>
      </c>
      <c r="N1969" s="13">
        <v>0</v>
      </c>
      <c r="O1969" s="13">
        <v>0</v>
      </c>
      <c r="P1969" s="13" t="s">
        <v>122</v>
      </c>
      <c r="Q1969" s="13"/>
      <c r="R1969" s="13" t="s">
        <v>82</v>
      </c>
      <c r="S1969" s="13"/>
      <c r="T1969" s="13" t="s">
        <v>38</v>
      </c>
      <c r="U1969" s="13"/>
      <c r="V1969" s="13" t="s">
        <v>9142</v>
      </c>
      <c r="W1969" s="13"/>
      <c r="X1969" s="13">
        <v>7368.5</v>
      </c>
      <c r="Y1969" s="13"/>
      <c r="Z1969" s="15" t="e">
        <f>VLOOKUP(D1969,'ZOHO Export'!$H:$W,16,FALSE)</f>
        <v>#N/A</v>
      </c>
      <c r="AA1969" s="15" t="str">
        <f>VLOOKUP(E1969,'ZOHO Export'!$H:$W,16,FALSE)</f>
        <v>William Beyst</v>
      </c>
    </row>
    <row r="1970" spans="1:27" x14ac:dyDescent="0.3">
      <c r="A1970" s="13" t="s">
        <v>3466</v>
      </c>
      <c r="B1970" s="13" t="s">
        <v>6597</v>
      </c>
      <c r="C1970" s="13"/>
      <c r="D1970" s="13" t="s">
        <v>12601</v>
      </c>
      <c r="E1970" s="13" t="s">
        <v>11671</v>
      </c>
      <c r="F1970" s="13" t="s">
        <v>12377</v>
      </c>
      <c r="G1970" s="13" t="s">
        <v>2163</v>
      </c>
      <c r="H1970" s="13" t="s">
        <v>59</v>
      </c>
      <c r="I1970" s="14">
        <v>43242</v>
      </c>
      <c r="J1970" s="14">
        <v>43627</v>
      </c>
      <c r="K1970" s="14">
        <v>43242</v>
      </c>
      <c r="L1970" s="13">
        <v>129285</v>
      </c>
      <c r="M1970" s="13" t="s">
        <v>11671</v>
      </c>
      <c r="N1970" s="13">
        <v>0</v>
      </c>
      <c r="O1970" s="13">
        <v>0</v>
      </c>
      <c r="P1970" s="13" t="s">
        <v>122</v>
      </c>
      <c r="Q1970" s="13"/>
      <c r="R1970" s="13" t="s">
        <v>75</v>
      </c>
      <c r="S1970" s="13" t="s">
        <v>12942</v>
      </c>
      <c r="T1970" s="13" t="s">
        <v>38</v>
      </c>
      <c r="U1970" s="13"/>
      <c r="V1970" s="13" t="s">
        <v>9143</v>
      </c>
      <c r="W1970" s="13"/>
      <c r="X1970" s="13">
        <v>129285</v>
      </c>
      <c r="Y1970" s="13"/>
      <c r="Z1970" s="15" t="e">
        <f>VLOOKUP(D1970,'ZOHO Export'!$H:$W,16,FALSE)</f>
        <v>#N/A</v>
      </c>
      <c r="AA1970" s="15" t="str">
        <f>VLOOKUP(E1970,'ZOHO Export'!$H:$W,16,FALSE)</f>
        <v>Yves Debaisieux</v>
      </c>
    </row>
    <row r="1971" spans="1:27" x14ac:dyDescent="0.3">
      <c r="A1971" s="13" t="s">
        <v>14208</v>
      </c>
      <c r="B1971" s="13" t="s">
        <v>14209</v>
      </c>
      <c r="C1971" s="13"/>
      <c r="D1971" s="13" t="s">
        <v>13519</v>
      </c>
      <c r="E1971" s="13" t="s">
        <v>12040</v>
      </c>
      <c r="F1971" s="13"/>
      <c r="G1971" s="13" t="s">
        <v>3563</v>
      </c>
      <c r="H1971" s="13" t="s">
        <v>59</v>
      </c>
      <c r="I1971" s="14">
        <v>43234</v>
      </c>
      <c r="J1971" s="14">
        <v>43555</v>
      </c>
      <c r="K1971" s="14">
        <v>43362</v>
      </c>
      <c r="L1971" s="13">
        <v>2000</v>
      </c>
      <c r="M1971" s="13" t="s">
        <v>14210</v>
      </c>
      <c r="N1971" s="13">
        <v>1</v>
      </c>
      <c r="O1971" s="13">
        <v>1</v>
      </c>
      <c r="P1971" s="13" t="s">
        <v>122</v>
      </c>
      <c r="Q1971" s="13"/>
      <c r="R1971" s="13" t="s">
        <v>82</v>
      </c>
      <c r="S1971" s="13"/>
      <c r="T1971" s="13" t="s">
        <v>178</v>
      </c>
      <c r="U1971" s="13"/>
      <c r="V1971" s="13" t="s">
        <v>14211</v>
      </c>
      <c r="W1971" s="13"/>
      <c r="X1971" s="13">
        <v>5017.5</v>
      </c>
      <c r="Y1971" s="13"/>
      <c r="Z1971" s="15" t="e">
        <f>VLOOKUP(D1971,'ZOHO Export'!$H:$W,16,FALSE)</f>
        <v>#N/A</v>
      </c>
      <c r="AA1971" s="15" t="str">
        <f>VLOOKUP(E1971,'ZOHO Export'!$H:$W,16,FALSE)</f>
        <v>Jana Schilling</v>
      </c>
    </row>
    <row r="1972" spans="1:27" x14ac:dyDescent="0.3">
      <c r="A1972" s="13" t="s">
        <v>3467</v>
      </c>
      <c r="B1972" s="13" t="s">
        <v>6598</v>
      </c>
      <c r="C1972" s="13"/>
      <c r="D1972" s="13" t="s">
        <v>13206</v>
      </c>
      <c r="E1972" s="13" t="s">
        <v>11960</v>
      </c>
      <c r="F1972" s="13" t="s">
        <v>13206</v>
      </c>
      <c r="G1972" s="13" t="s">
        <v>3468</v>
      </c>
      <c r="H1972" s="13" t="s">
        <v>29</v>
      </c>
      <c r="I1972" s="14">
        <v>43231</v>
      </c>
      <c r="J1972" s="14">
        <v>43335</v>
      </c>
      <c r="K1972" s="14">
        <v>43231</v>
      </c>
      <c r="L1972" s="13">
        <v>4280</v>
      </c>
      <c r="M1972" s="13" t="s">
        <v>13206</v>
      </c>
      <c r="N1972" s="13">
        <v>0</v>
      </c>
      <c r="O1972" s="13">
        <v>0</v>
      </c>
      <c r="P1972" s="13" t="s">
        <v>122</v>
      </c>
      <c r="Q1972" s="13"/>
      <c r="R1972" s="13" t="s">
        <v>82</v>
      </c>
      <c r="S1972" s="13"/>
      <c r="T1972" s="13" t="s">
        <v>38</v>
      </c>
      <c r="U1972" s="13"/>
      <c r="V1972" s="13" t="s">
        <v>9144</v>
      </c>
      <c r="W1972" s="13"/>
      <c r="X1972" s="13">
        <v>4280</v>
      </c>
      <c r="Y1972" s="13"/>
      <c r="Z1972" s="15" t="e">
        <f>VLOOKUP(D1972,'ZOHO Export'!$H:$W,16,FALSE)</f>
        <v>#N/A</v>
      </c>
      <c r="AA1972" s="15" t="str">
        <f>VLOOKUP(E1972,'ZOHO Export'!$H:$W,16,FALSE)</f>
        <v>Sébastien Lerson</v>
      </c>
    </row>
    <row r="1973" spans="1:27" x14ac:dyDescent="0.3">
      <c r="A1973" s="13" t="s">
        <v>14212</v>
      </c>
      <c r="B1973" s="13" t="s">
        <v>14213</v>
      </c>
      <c r="C1973" s="13" t="s">
        <v>14214</v>
      </c>
      <c r="D1973" s="13" t="s">
        <v>11671</v>
      </c>
      <c r="E1973" s="13" t="s">
        <v>11818</v>
      </c>
      <c r="F1973" s="13" t="s">
        <v>11711</v>
      </c>
      <c r="G1973" s="13" t="s">
        <v>3170</v>
      </c>
      <c r="H1973" s="13" t="s">
        <v>59</v>
      </c>
      <c r="I1973" s="14">
        <v>43231</v>
      </c>
      <c r="J1973" s="14">
        <v>43983</v>
      </c>
      <c r="K1973" s="14">
        <v>43490</v>
      </c>
      <c r="L1973" s="13">
        <v>0</v>
      </c>
      <c r="M1973" s="13" t="s">
        <v>11818</v>
      </c>
      <c r="N1973" s="13">
        <v>1</v>
      </c>
      <c r="O1973" s="13">
        <v>1</v>
      </c>
      <c r="P1973" s="13" t="s">
        <v>122</v>
      </c>
      <c r="Q1973" s="13"/>
      <c r="R1973" s="13" t="s">
        <v>75</v>
      </c>
      <c r="S1973" s="13"/>
      <c r="T1973" s="13" t="s">
        <v>38</v>
      </c>
      <c r="U1973" s="13"/>
      <c r="V1973" s="13" t="s">
        <v>14215</v>
      </c>
      <c r="W1973" s="13"/>
      <c r="X1973" s="13">
        <v>0</v>
      </c>
      <c r="Y1973" s="13"/>
      <c r="Z1973" s="15" t="str">
        <f>VLOOKUP(D1973,'ZOHO Export'!$H:$W,16,FALSE)</f>
        <v>Yves Debaisieux</v>
      </c>
      <c r="AA1973" s="15" t="str">
        <f>VLOOKUP(E1973,'ZOHO Export'!$H:$W,16,FALSE)</f>
        <v>Marcos Delgado Lopez</v>
      </c>
    </row>
    <row r="1974" spans="1:27" x14ac:dyDescent="0.3">
      <c r="A1974" s="13" t="s">
        <v>3469</v>
      </c>
      <c r="B1974" s="13" t="s">
        <v>14216</v>
      </c>
      <c r="C1974" s="13"/>
      <c r="D1974" s="13" t="s">
        <v>12633</v>
      </c>
      <c r="E1974" s="13" t="s">
        <v>12323</v>
      </c>
      <c r="F1974" s="13"/>
      <c r="G1974" s="13" t="s">
        <v>14217</v>
      </c>
      <c r="H1974" s="13" t="s">
        <v>29</v>
      </c>
      <c r="I1974" s="14">
        <v>43229</v>
      </c>
      <c r="J1974" s="14">
        <v>44012</v>
      </c>
      <c r="K1974" s="14">
        <v>43998</v>
      </c>
      <c r="L1974" s="13">
        <v>35437.5</v>
      </c>
      <c r="M1974" s="13" t="s">
        <v>12323</v>
      </c>
      <c r="N1974" s="13">
        <v>4</v>
      </c>
      <c r="O1974" s="13">
        <v>4</v>
      </c>
      <c r="P1974" s="13" t="s">
        <v>122</v>
      </c>
      <c r="Q1974" s="13"/>
      <c r="R1974" s="13" t="s">
        <v>36</v>
      </c>
      <c r="S1974" s="13" t="s">
        <v>14218</v>
      </c>
      <c r="T1974" s="13" t="s">
        <v>58</v>
      </c>
      <c r="U1974" s="13"/>
      <c r="V1974" s="13" t="s">
        <v>9145</v>
      </c>
      <c r="W1974" s="13">
        <v>6000000</v>
      </c>
      <c r="X1974" s="13">
        <v>498874.5</v>
      </c>
      <c r="Y1974" s="13"/>
      <c r="Z1974" s="15" t="e">
        <f>VLOOKUP(D1974,'ZOHO Export'!$H:$W,16,FALSE)</f>
        <v>#N/A</v>
      </c>
      <c r="AA1974" s="15" t="e">
        <f>VLOOKUP(E1974,'ZOHO Export'!$H:$W,16,FALSE)</f>
        <v>#N/A</v>
      </c>
    </row>
    <row r="1975" spans="1:27" x14ac:dyDescent="0.3">
      <c r="A1975" s="13" t="s">
        <v>14219</v>
      </c>
      <c r="B1975" s="13" t="s">
        <v>14220</v>
      </c>
      <c r="C1975" s="13"/>
      <c r="D1975" s="13" t="s">
        <v>11736</v>
      </c>
      <c r="E1975" s="13" t="s">
        <v>11736</v>
      </c>
      <c r="F1975" s="13"/>
      <c r="G1975" s="13" t="s">
        <v>1515</v>
      </c>
      <c r="H1975" s="13" t="s">
        <v>29</v>
      </c>
      <c r="I1975" s="14">
        <v>43206</v>
      </c>
      <c r="J1975" s="14">
        <v>43210</v>
      </c>
      <c r="K1975" s="14">
        <v>43217</v>
      </c>
      <c r="L1975" s="13">
        <v>2200.2800000000002</v>
      </c>
      <c r="M1975" s="13" t="s">
        <v>11736</v>
      </c>
      <c r="N1975" s="13">
        <v>0</v>
      </c>
      <c r="O1975" s="13">
        <v>0</v>
      </c>
      <c r="P1975" s="13" t="s">
        <v>122</v>
      </c>
      <c r="Q1975" s="13"/>
      <c r="R1975" s="13" t="s">
        <v>43</v>
      </c>
      <c r="S1975" s="13"/>
      <c r="T1975" s="13" t="s">
        <v>45</v>
      </c>
      <c r="U1975" s="13"/>
      <c r="V1975" s="13" t="s">
        <v>14221</v>
      </c>
      <c r="W1975" s="13"/>
      <c r="X1975" s="13">
        <v>2200.2800000000002</v>
      </c>
      <c r="Y1975" s="13"/>
      <c r="Z1975" s="15" t="str">
        <f>VLOOKUP(D1975,'ZOHO Export'!$H:$W,16,FALSE)</f>
        <v>Begona Soto</v>
      </c>
      <c r="AA1975" s="15" t="str">
        <f>VLOOKUP(E1975,'ZOHO Export'!$H:$W,16,FALSE)</f>
        <v>Begona Soto</v>
      </c>
    </row>
    <row r="1976" spans="1:27" x14ac:dyDescent="0.3">
      <c r="A1976" s="13" t="s">
        <v>14222</v>
      </c>
      <c r="B1976" s="13" t="s">
        <v>14223</v>
      </c>
      <c r="C1976" s="13"/>
      <c r="D1976" s="13" t="s">
        <v>13050</v>
      </c>
      <c r="E1976" s="13" t="s">
        <v>11773</v>
      </c>
      <c r="F1976" s="13" t="s">
        <v>13404</v>
      </c>
      <c r="G1976" s="13" t="s">
        <v>999</v>
      </c>
      <c r="H1976" s="13" t="s">
        <v>29</v>
      </c>
      <c r="I1976" s="14">
        <v>43215</v>
      </c>
      <c r="J1976" s="14">
        <v>44119</v>
      </c>
      <c r="K1976" s="14">
        <v>43215</v>
      </c>
      <c r="L1976" s="13">
        <v>7950</v>
      </c>
      <c r="M1976" s="13" t="s">
        <v>14131</v>
      </c>
      <c r="N1976" s="13">
        <v>0</v>
      </c>
      <c r="O1976" s="13">
        <v>0</v>
      </c>
      <c r="P1976" s="13" t="s">
        <v>122</v>
      </c>
      <c r="Q1976" s="13"/>
      <c r="R1976" s="13" t="s">
        <v>43</v>
      </c>
      <c r="S1976" s="13"/>
      <c r="T1976" s="13" t="s">
        <v>38</v>
      </c>
      <c r="U1976" s="13"/>
      <c r="V1976" s="13" t="s">
        <v>14224</v>
      </c>
      <c r="W1976" s="13"/>
      <c r="X1976" s="13">
        <v>7950</v>
      </c>
      <c r="Y1976" s="13"/>
      <c r="Z1976" s="15" t="e">
        <f>VLOOKUP(D1976,'ZOHO Export'!$H:$W,16,FALSE)</f>
        <v>#N/A</v>
      </c>
      <c r="AA1976" s="15" t="str">
        <f>VLOOKUP(E1976,'ZOHO Export'!$H:$W,16,FALSE)</f>
        <v>Bram Puttemans</v>
      </c>
    </row>
    <row r="1977" spans="1:27" x14ac:dyDescent="0.3">
      <c r="A1977" s="13" t="s">
        <v>3472</v>
      </c>
      <c r="B1977" s="13" t="s">
        <v>6600</v>
      </c>
      <c r="C1977" s="13"/>
      <c r="D1977" s="13" t="s">
        <v>13050</v>
      </c>
      <c r="E1977" s="13" t="s">
        <v>11773</v>
      </c>
      <c r="F1977" s="13" t="s">
        <v>13404</v>
      </c>
      <c r="G1977" s="13" t="s">
        <v>999</v>
      </c>
      <c r="H1977" s="13" t="s">
        <v>29</v>
      </c>
      <c r="I1977" s="14">
        <v>43215</v>
      </c>
      <c r="J1977" s="14">
        <v>43483</v>
      </c>
      <c r="K1977" s="14">
        <v>43215</v>
      </c>
      <c r="L1977" s="13">
        <v>15900</v>
      </c>
      <c r="M1977" s="13" t="s">
        <v>14131</v>
      </c>
      <c r="N1977" s="13">
        <v>0</v>
      </c>
      <c r="O1977" s="13">
        <v>0</v>
      </c>
      <c r="P1977" s="13" t="s">
        <v>122</v>
      </c>
      <c r="Q1977" s="13"/>
      <c r="R1977" s="13" t="s">
        <v>43</v>
      </c>
      <c r="S1977" s="13"/>
      <c r="T1977" s="13" t="s">
        <v>38</v>
      </c>
      <c r="U1977" s="13"/>
      <c r="V1977" s="13" t="s">
        <v>9146</v>
      </c>
      <c r="W1977" s="13"/>
      <c r="X1977" s="13">
        <v>15900</v>
      </c>
      <c r="Y1977" s="13"/>
      <c r="Z1977" s="15" t="e">
        <f>VLOOKUP(D1977,'ZOHO Export'!$H:$W,16,FALSE)</f>
        <v>#N/A</v>
      </c>
      <c r="AA1977" s="15" t="str">
        <f>VLOOKUP(E1977,'ZOHO Export'!$H:$W,16,FALSE)</f>
        <v>Bram Puttemans</v>
      </c>
    </row>
    <row r="1978" spans="1:27" x14ac:dyDescent="0.3">
      <c r="A1978" s="13" t="s">
        <v>14225</v>
      </c>
      <c r="B1978" s="13" t="s">
        <v>14226</v>
      </c>
      <c r="C1978" s="13"/>
      <c r="D1978" s="13" t="s">
        <v>13519</v>
      </c>
      <c r="E1978" s="13" t="s">
        <v>12040</v>
      </c>
      <c r="F1978" s="13"/>
      <c r="G1978" s="13" t="s">
        <v>3563</v>
      </c>
      <c r="H1978" s="13" t="s">
        <v>29</v>
      </c>
      <c r="I1978" s="14">
        <v>43215</v>
      </c>
      <c r="J1978" s="14">
        <v>43312</v>
      </c>
      <c r="K1978" s="14">
        <v>43215</v>
      </c>
      <c r="L1978" s="13">
        <v>2840</v>
      </c>
      <c r="M1978" s="13" t="s">
        <v>13519</v>
      </c>
      <c r="N1978" s="13">
        <v>0</v>
      </c>
      <c r="O1978" s="13">
        <v>0</v>
      </c>
      <c r="P1978" s="13" t="s">
        <v>122</v>
      </c>
      <c r="Q1978" s="13"/>
      <c r="R1978" s="13" t="s">
        <v>82</v>
      </c>
      <c r="S1978" s="13"/>
      <c r="T1978" s="13" t="s">
        <v>178</v>
      </c>
      <c r="U1978" s="13"/>
      <c r="V1978" s="13" t="s">
        <v>14227</v>
      </c>
      <c r="W1978" s="13"/>
      <c r="X1978" s="13">
        <v>2840</v>
      </c>
      <c r="Y1978" s="13"/>
      <c r="Z1978" s="15" t="e">
        <f>VLOOKUP(D1978,'ZOHO Export'!$H:$W,16,FALSE)</f>
        <v>#N/A</v>
      </c>
      <c r="AA1978" s="15" t="str">
        <f>VLOOKUP(E1978,'ZOHO Export'!$H:$W,16,FALSE)</f>
        <v>Jana Schilling</v>
      </c>
    </row>
    <row r="1979" spans="1:27" x14ac:dyDescent="0.3">
      <c r="A1979" s="13" t="s">
        <v>3473</v>
      </c>
      <c r="B1979" s="13" t="s">
        <v>6601</v>
      </c>
      <c r="C1979" s="13"/>
      <c r="D1979" s="13" t="s">
        <v>12187</v>
      </c>
      <c r="E1979" s="13" t="s">
        <v>13092</v>
      </c>
      <c r="F1979" s="13" t="s">
        <v>13404</v>
      </c>
      <c r="G1979" s="13" t="s">
        <v>35</v>
      </c>
      <c r="H1979" s="13" t="s">
        <v>29</v>
      </c>
      <c r="I1979" s="14">
        <v>43213</v>
      </c>
      <c r="J1979" s="14">
        <v>43993</v>
      </c>
      <c r="K1979" s="14">
        <v>43444</v>
      </c>
      <c r="L1979" s="13">
        <v>6029.1</v>
      </c>
      <c r="M1979" s="13" t="s">
        <v>14190</v>
      </c>
      <c r="N1979" s="13">
        <v>2</v>
      </c>
      <c r="O1979" s="13">
        <v>2</v>
      </c>
      <c r="P1979" s="13" t="s">
        <v>122</v>
      </c>
      <c r="Q1979" s="13"/>
      <c r="R1979" s="13" t="s">
        <v>36</v>
      </c>
      <c r="S1979" s="13"/>
      <c r="T1979" s="13" t="s">
        <v>38</v>
      </c>
      <c r="U1979" s="13"/>
      <c r="V1979" s="13" t="s">
        <v>14228</v>
      </c>
      <c r="W1979" s="13"/>
      <c r="X1979" s="13">
        <v>104019.13</v>
      </c>
      <c r="Y1979" s="13"/>
      <c r="Z1979" s="15" t="str">
        <f>VLOOKUP(D1979,'ZOHO Export'!$H:$W,16,FALSE)</f>
        <v>Jurgen Van Kerrebroeck</v>
      </c>
      <c r="AA1979" s="15" t="e">
        <f>VLOOKUP(E1979,'ZOHO Export'!$H:$W,16,FALSE)</f>
        <v>#N/A</v>
      </c>
    </row>
    <row r="1980" spans="1:27" x14ac:dyDescent="0.3">
      <c r="A1980" s="13" t="s">
        <v>14229</v>
      </c>
      <c r="B1980" s="13" t="s">
        <v>14230</v>
      </c>
      <c r="C1980" s="13"/>
      <c r="D1980" s="13" t="s">
        <v>12333</v>
      </c>
      <c r="E1980" s="13" t="s">
        <v>11762</v>
      </c>
      <c r="F1980" s="13" t="s">
        <v>13558</v>
      </c>
      <c r="G1980" s="13" t="s">
        <v>14231</v>
      </c>
      <c r="H1980" s="13" t="s">
        <v>29</v>
      </c>
      <c r="I1980" s="14">
        <v>43214</v>
      </c>
      <c r="J1980" s="14">
        <v>43936</v>
      </c>
      <c r="K1980" s="14">
        <v>43214</v>
      </c>
      <c r="L1980" s="13">
        <v>18900</v>
      </c>
      <c r="M1980" s="13" t="s">
        <v>12333</v>
      </c>
      <c r="N1980" s="13">
        <v>1</v>
      </c>
      <c r="O1980" s="13">
        <v>0</v>
      </c>
      <c r="P1980" s="13" t="s">
        <v>122</v>
      </c>
      <c r="Q1980" s="13"/>
      <c r="R1980" s="13"/>
      <c r="S1980" s="13"/>
      <c r="T1980" s="13" t="s">
        <v>89</v>
      </c>
      <c r="U1980" s="13"/>
      <c r="V1980" s="13" t="s">
        <v>14232</v>
      </c>
      <c r="W1980" s="13"/>
      <c r="X1980" s="13">
        <v>18900</v>
      </c>
      <c r="Y1980" s="13"/>
      <c r="Z1980" s="15" t="str">
        <f>VLOOKUP(D1980,'ZOHO Export'!$H:$W,16,FALSE)</f>
        <v>Ivaylo Ivanov</v>
      </c>
      <c r="AA1980" s="15" t="str">
        <f>VLOOKUP(E1980,'ZOHO Export'!$H:$W,16,FALSE)</f>
        <v>Boris Krastev</v>
      </c>
    </row>
    <row r="1981" spans="1:27" x14ac:dyDescent="0.3">
      <c r="A1981" s="13" t="s">
        <v>3474</v>
      </c>
      <c r="B1981" s="13" t="s">
        <v>5050</v>
      </c>
      <c r="C1981" s="13"/>
      <c r="D1981" s="13" t="s">
        <v>12411</v>
      </c>
      <c r="E1981" s="13" t="s">
        <v>12187</v>
      </c>
      <c r="F1981" s="13" t="s">
        <v>11723</v>
      </c>
      <c r="G1981" s="13" t="s">
        <v>14233</v>
      </c>
      <c r="H1981" s="13" t="s">
        <v>59</v>
      </c>
      <c r="I1981" s="14">
        <v>43214</v>
      </c>
      <c r="J1981" s="14">
        <v>43312</v>
      </c>
      <c r="K1981" s="14">
        <v>43214</v>
      </c>
      <c r="L1981" s="13">
        <v>5400</v>
      </c>
      <c r="M1981" s="13" t="s">
        <v>12411</v>
      </c>
      <c r="N1981" s="13">
        <v>0</v>
      </c>
      <c r="O1981" s="13">
        <v>0</v>
      </c>
      <c r="P1981" s="13" t="s">
        <v>122</v>
      </c>
      <c r="Q1981" s="13"/>
      <c r="R1981" s="13" t="s">
        <v>36</v>
      </c>
      <c r="S1981" s="13"/>
      <c r="T1981" s="13" t="s">
        <v>38</v>
      </c>
      <c r="U1981" s="13"/>
      <c r="V1981" s="13" t="s">
        <v>14234</v>
      </c>
      <c r="W1981" s="13"/>
      <c r="X1981" s="13">
        <v>5400</v>
      </c>
      <c r="Y1981" s="13"/>
      <c r="Z1981" s="15" t="str">
        <f>VLOOKUP(D1981,'ZOHO Export'!$H:$W,16,FALSE)</f>
        <v>Patrick Rosias</v>
      </c>
      <c r="AA1981" s="15" t="str">
        <f>VLOOKUP(E1981,'ZOHO Export'!$H:$W,16,FALSE)</f>
        <v>Jurgen Van Kerrebroeck</v>
      </c>
    </row>
    <row r="1982" spans="1:27" x14ac:dyDescent="0.3">
      <c r="A1982" s="13" t="s">
        <v>3476</v>
      </c>
      <c r="B1982" s="13" t="s">
        <v>14235</v>
      </c>
      <c r="C1982" s="13"/>
      <c r="D1982" s="13" t="s">
        <v>13936</v>
      </c>
      <c r="E1982" s="13" t="s">
        <v>11767</v>
      </c>
      <c r="F1982" s="13"/>
      <c r="G1982" s="13" t="s">
        <v>3160</v>
      </c>
      <c r="H1982" s="13" t="s">
        <v>29</v>
      </c>
      <c r="I1982" s="14">
        <v>43214</v>
      </c>
      <c r="J1982" s="14">
        <v>43553</v>
      </c>
      <c r="K1982" s="14">
        <v>43397</v>
      </c>
      <c r="L1982" s="13">
        <v>10599.78</v>
      </c>
      <c r="M1982" s="13" t="s">
        <v>11767</v>
      </c>
      <c r="N1982" s="13">
        <v>2</v>
      </c>
      <c r="O1982" s="13">
        <v>2</v>
      </c>
      <c r="P1982" s="13" t="s">
        <v>122</v>
      </c>
      <c r="Q1982" s="13"/>
      <c r="R1982" s="13" t="s">
        <v>25</v>
      </c>
      <c r="S1982" s="13"/>
      <c r="T1982" s="13" t="s">
        <v>58</v>
      </c>
      <c r="U1982" s="13"/>
      <c r="V1982" s="13" t="s">
        <v>14236</v>
      </c>
      <c r="W1982" s="13"/>
      <c r="X1982" s="13">
        <v>108879.78</v>
      </c>
      <c r="Y1982" s="13" t="s">
        <v>14237</v>
      </c>
      <c r="Z1982" s="15" t="e">
        <f>VLOOKUP(D1982,'ZOHO Export'!$H:$W,16,FALSE)</f>
        <v>#N/A</v>
      </c>
      <c r="AA1982" s="15" t="str">
        <f>VLOOKUP(E1982,'ZOHO Export'!$H:$W,16,FALSE)</f>
        <v>Paqui Romero</v>
      </c>
    </row>
    <row r="1983" spans="1:27" x14ac:dyDescent="0.3">
      <c r="A1983" s="13" t="s">
        <v>3477</v>
      </c>
      <c r="B1983" s="13" t="s">
        <v>6603</v>
      </c>
      <c r="C1983" s="13"/>
      <c r="D1983" s="13" t="s">
        <v>11708</v>
      </c>
      <c r="E1983" s="13" t="s">
        <v>12187</v>
      </c>
      <c r="F1983" s="13" t="s">
        <v>11896</v>
      </c>
      <c r="G1983" s="13" t="s">
        <v>3478</v>
      </c>
      <c r="H1983" s="13" t="s">
        <v>59</v>
      </c>
      <c r="I1983" s="14">
        <v>43214</v>
      </c>
      <c r="J1983" s="14">
        <v>43349</v>
      </c>
      <c r="K1983" s="14">
        <v>43214</v>
      </c>
      <c r="L1983" s="13">
        <v>7990</v>
      </c>
      <c r="M1983" s="13" t="s">
        <v>12187</v>
      </c>
      <c r="N1983" s="13">
        <v>0</v>
      </c>
      <c r="O1983" s="13">
        <v>0</v>
      </c>
      <c r="P1983" s="13" t="s">
        <v>122</v>
      </c>
      <c r="Q1983" s="13"/>
      <c r="R1983" s="13" t="s">
        <v>25</v>
      </c>
      <c r="S1983" s="13" t="s">
        <v>6878</v>
      </c>
      <c r="T1983" s="13" t="s">
        <v>38</v>
      </c>
      <c r="U1983" s="13"/>
      <c r="V1983" s="13" t="s">
        <v>9147</v>
      </c>
      <c r="W1983" s="13"/>
      <c r="X1983" s="13">
        <v>7990</v>
      </c>
      <c r="Y1983" s="13" t="s">
        <v>14238</v>
      </c>
      <c r="Z1983" s="15" t="str">
        <f>VLOOKUP(D1983,'ZOHO Export'!$H:$W,16,FALSE)</f>
        <v>Jurgen Van Den Driessche</v>
      </c>
      <c r="AA1983" s="15" t="str">
        <f>VLOOKUP(E1983,'ZOHO Export'!$H:$W,16,FALSE)</f>
        <v>Jurgen Van Kerrebroeck</v>
      </c>
    </row>
    <row r="1984" spans="1:27" x14ac:dyDescent="0.3">
      <c r="A1984" s="13" t="s">
        <v>14239</v>
      </c>
      <c r="B1984" s="13" t="s">
        <v>14240</v>
      </c>
      <c r="C1984" s="13"/>
      <c r="D1984" s="13" t="s">
        <v>13008</v>
      </c>
      <c r="E1984" s="13" t="s">
        <v>11829</v>
      </c>
      <c r="F1984" s="13" t="s">
        <v>11723</v>
      </c>
      <c r="G1984" s="13" t="s">
        <v>334</v>
      </c>
      <c r="H1984" s="13" t="s">
        <v>59</v>
      </c>
      <c r="I1984" s="14">
        <v>43203</v>
      </c>
      <c r="J1984" s="14">
        <v>43248</v>
      </c>
      <c r="K1984" s="14">
        <v>43203</v>
      </c>
      <c r="L1984" s="13">
        <v>1428</v>
      </c>
      <c r="M1984" s="13" t="s">
        <v>13008</v>
      </c>
      <c r="N1984" s="13">
        <v>0</v>
      </c>
      <c r="O1984" s="13">
        <v>0</v>
      </c>
      <c r="P1984" s="13" t="s">
        <v>122</v>
      </c>
      <c r="Q1984" s="13"/>
      <c r="R1984" s="13" t="s">
        <v>82</v>
      </c>
      <c r="S1984" s="13"/>
      <c r="T1984" s="13" t="s">
        <v>38</v>
      </c>
      <c r="U1984" s="13"/>
      <c r="V1984" s="13" t="s">
        <v>14241</v>
      </c>
      <c r="W1984" s="13"/>
      <c r="X1984" s="13">
        <v>1428</v>
      </c>
      <c r="Y1984" s="13"/>
      <c r="Z1984" s="15" t="e">
        <f>VLOOKUP(D1984,'ZOHO Export'!$H:$W,16,FALSE)</f>
        <v>#N/A</v>
      </c>
      <c r="AA1984" s="15" t="str">
        <f>VLOOKUP(E1984,'ZOHO Export'!$H:$W,16,FALSE)</f>
        <v>William Beyst</v>
      </c>
    </row>
    <row r="1985" spans="1:27" x14ac:dyDescent="0.3">
      <c r="A1985" s="13" t="s">
        <v>3479</v>
      </c>
      <c r="B1985" s="13" t="s">
        <v>14242</v>
      </c>
      <c r="C1985" s="13"/>
      <c r="D1985" s="13" t="s">
        <v>13808</v>
      </c>
      <c r="E1985" s="13" t="s">
        <v>11767</v>
      </c>
      <c r="F1985" s="13"/>
      <c r="G1985" s="13"/>
      <c r="H1985" s="13" t="s">
        <v>29</v>
      </c>
      <c r="I1985" s="14">
        <v>43195</v>
      </c>
      <c r="J1985" s="14">
        <v>43454</v>
      </c>
      <c r="K1985" s="14">
        <v>43195</v>
      </c>
      <c r="L1985" s="13">
        <v>73728</v>
      </c>
      <c r="M1985" s="13" t="s">
        <v>13808</v>
      </c>
      <c r="N1985" s="13">
        <v>0</v>
      </c>
      <c r="O1985" s="13">
        <v>0</v>
      </c>
      <c r="P1985" s="13" t="s">
        <v>122</v>
      </c>
      <c r="Q1985" s="13"/>
      <c r="R1985" s="13" t="s">
        <v>36</v>
      </c>
      <c r="S1985" s="13"/>
      <c r="T1985" s="13" t="s">
        <v>58</v>
      </c>
      <c r="U1985" s="13"/>
      <c r="V1985" s="13" t="s">
        <v>14243</v>
      </c>
      <c r="W1985" s="13"/>
      <c r="X1985" s="13">
        <v>73728</v>
      </c>
      <c r="Y1985" s="13" t="s">
        <v>14244</v>
      </c>
      <c r="Z1985" s="15" t="e">
        <f>VLOOKUP(D1985,'ZOHO Export'!$H:$W,16,FALSE)</f>
        <v>#N/A</v>
      </c>
      <c r="AA1985" s="15" t="str">
        <f>VLOOKUP(E1985,'ZOHO Export'!$H:$W,16,FALSE)</f>
        <v>Paqui Romero</v>
      </c>
    </row>
    <row r="1986" spans="1:27" x14ac:dyDescent="0.3">
      <c r="A1986" s="13" t="s">
        <v>14245</v>
      </c>
      <c r="B1986" s="13" t="s">
        <v>14246</v>
      </c>
      <c r="C1986" s="13"/>
      <c r="D1986" s="13" t="s">
        <v>14247</v>
      </c>
      <c r="E1986" s="13" t="s">
        <v>11960</v>
      </c>
      <c r="F1986" s="13" t="s">
        <v>13206</v>
      </c>
      <c r="G1986" s="13" t="s">
        <v>2861</v>
      </c>
      <c r="H1986" s="13" t="s">
        <v>59</v>
      </c>
      <c r="I1986" s="14">
        <v>43195</v>
      </c>
      <c r="J1986" s="14">
        <v>43245</v>
      </c>
      <c r="K1986" s="14">
        <v>43195</v>
      </c>
      <c r="L1986" s="13">
        <v>1312.5</v>
      </c>
      <c r="M1986" s="13" t="s">
        <v>14247</v>
      </c>
      <c r="N1986" s="13">
        <v>0</v>
      </c>
      <c r="O1986" s="13">
        <v>0</v>
      </c>
      <c r="P1986" s="13" t="s">
        <v>122</v>
      </c>
      <c r="Q1986" s="13"/>
      <c r="R1986" s="13" t="s">
        <v>75</v>
      </c>
      <c r="S1986" s="13"/>
      <c r="T1986" s="13" t="s">
        <v>38</v>
      </c>
      <c r="U1986" s="13"/>
      <c r="V1986" s="13" t="s">
        <v>14248</v>
      </c>
      <c r="W1986" s="13"/>
      <c r="X1986" s="13">
        <v>1312.5</v>
      </c>
      <c r="Y1986" s="13"/>
      <c r="Z1986" s="15" t="e">
        <f>VLOOKUP(D1986,'ZOHO Export'!$H:$W,16,FALSE)</f>
        <v>#N/A</v>
      </c>
      <c r="AA1986" s="15" t="str">
        <f>VLOOKUP(E1986,'ZOHO Export'!$H:$W,16,FALSE)</f>
        <v>Sébastien Lerson</v>
      </c>
    </row>
    <row r="1987" spans="1:27" x14ac:dyDescent="0.3">
      <c r="A1987" s="13" t="s">
        <v>3480</v>
      </c>
      <c r="B1987" s="13" t="s">
        <v>6605</v>
      </c>
      <c r="C1987" s="13"/>
      <c r="D1987" s="13" t="s">
        <v>13970</v>
      </c>
      <c r="E1987" s="13" t="s">
        <v>11906</v>
      </c>
      <c r="F1987" s="13"/>
      <c r="G1987" s="13" t="s">
        <v>14249</v>
      </c>
      <c r="H1987" s="13" t="s">
        <v>29</v>
      </c>
      <c r="I1987" s="14">
        <v>43195</v>
      </c>
      <c r="J1987" s="14">
        <v>43619</v>
      </c>
      <c r="K1987" s="14">
        <v>43378</v>
      </c>
      <c r="L1987" s="13">
        <v>9000</v>
      </c>
      <c r="M1987" s="13" t="s">
        <v>11906</v>
      </c>
      <c r="N1987" s="13">
        <v>3</v>
      </c>
      <c r="O1987" s="13">
        <v>3</v>
      </c>
      <c r="P1987" s="13" t="s">
        <v>122</v>
      </c>
      <c r="Q1987" s="13"/>
      <c r="R1987" s="13" t="s">
        <v>82</v>
      </c>
      <c r="S1987" s="13"/>
      <c r="T1987" s="13" t="s">
        <v>178</v>
      </c>
      <c r="U1987" s="13"/>
      <c r="V1987" s="13" t="s">
        <v>9148</v>
      </c>
      <c r="W1987" s="13"/>
      <c r="X1987" s="13">
        <v>493362</v>
      </c>
      <c r="Y1987" s="13" t="s">
        <v>14250</v>
      </c>
      <c r="Z1987" s="15" t="e">
        <f>VLOOKUP(D1987,'ZOHO Export'!$H:$W,16,FALSE)</f>
        <v>#N/A</v>
      </c>
      <c r="AA1987" s="15" t="str">
        <f>VLOOKUP(E1987,'ZOHO Export'!$H:$W,16,FALSE)</f>
        <v>Juan Sanchez Chatar</v>
      </c>
    </row>
    <row r="1988" spans="1:27" x14ac:dyDescent="0.3">
      <c r="A1988" s="13" t="s">
        <v>3482</v>
      </c>
      <c r="B1988" s="13" t="s">
        <v>14251</v>
      </c>
      <c r="C1988" s="13"/>
      <c r="D1988" s="13" t="s">
        <v>14252</v>
      </c>
      <c r="E1988" s="13" t="s">
        <v>14192</v>
      </c>
      <c r="F1988" s="13" t="s">
        <v>12377</v>
      </c>
      <c r="G1988" s="13" t="s">
        <v>2163</v>
      </c>
      <c r="H1988" s="13" t="s">
        <v>29</v>
      </c>
      <c r="I1988" s="14">
        <v>43193</v>
      </c>
      <c r="J1988" s="14">
        <v>43325</v>
      </c>
      <c r="K1988" s="14">
        <v>43258</v>
      </c>
      <c r="L1988" s="13">
        <v>-1489.12</v>
      </c>
      <c r="M1988" s="13" t="s">
        <v>14252</v>
      </c>
      <c r="N1988" s="13">
        <v>3</v>
      </c>
      <c r="O1988" s="13">
        <v>3</v>
      </c>
      <c r="P1988" s="13" t="s">
        <v>122</v>
      </c>
      <c r="Q1988" s="13"/>
      <c r="R1988" s="13" t="s">
        <v>75</v>
      </c>
      <c r="S1988" s="13"/>
      <c r="T1988" s="13" t="s">
        <v>38</v>
      </c>
      <c r="U1988" s="13"/>
      <c r="V1988" s="13" t="s">
        <v>9149</v>
      </c>
      <c r="W1988" s="13"/>
      <c r="X1988" s="13">
        <v>3572.08</v>
      </c>
      <c r="Y1988" s="13"/>
      <c r="Z1988" s="15" t="e">
        <f>VLOOKUP(D1988,'ZOHO Export'!$H:$W,16,FALSE)</f>
        <v>#N/A</v>
      </c>
      <c r="AA1988" s="15" t="e">
        <f>VLOOKUP(E1988,'ZOHO Export'!$H:$W,16,FALSE)</f>
        <v>#N/A</v>
      </c>
    </row>
    <row r="1989" spans="1:27" x14ac:dyDescent="0.3">
      <c r="A1989" s="13" t="s">
        <v>3483</v>
      </c>
      <c r="B1989" s="13" t="s">
        <v>6607</v>
      </c>
      <c r="C1989" s="13"/>
      <c r="D1989" s="13" t="s">
        <v>13820</v>
      </c>
      <c r="E1989" s="13" t="s">
        <v>11829</v>
      </c>
      <c r="F1989" s="13" t="s">
        <v>11723</v>
      </c>
      <c r="G1989" s="13" t="s">
        <v>616</v>
      </c>
      <c r="H1989" s="13" t="s">
        <v>29</v>
      </c>
      <c r="I1989" s="14">
        <v>43188</v>
      </c>
      <c r="J1989" s="14">
        <v>43281</v>
      </c>
      <c r="K1989" s="14">
        <v>43193</v>
      </c>
      <c r="L1989" s="13">
        <v>0</v>
      </c>
      <c r="M1989" s="13" t="s">
        <v>11829</v>
      </c>
      <c r="N1989" s="13">
        <v>1</v>
      </c>
      <c r="O1989" s="13">
        <v>1</v>
      </c>
      <c r="P1989" s="13" t="s">
        <v>122</v>
      </c>
      <c r="Q1989" s="13"/>
      <c r="R1989" s="13" t="s">
        <v>36</v>
      </c>
      <c r="S1989" s="13"/>
      <c r="T1989" s="13" t="s">
        <v>38</v>
      </c>
      <c r="U1989" s="13"/>
      <c r="V1989" s="13" t="s">
        <v>9150</v>
      </c>
      <c r="W1989" s="13"/>
      <c r="X1989" s="13">
        <v>48734.58</v>
      </c>
      <c r="Y1989" s="13"/>
      <c r="Z1989" s="15" t="e">
        <f>VLOOKUP(D1989,'ZOHO Export'!$H:$W,16,FALSE)</f>
        <v>#N/A</v>
      </c>
      <c r="AA1989" s="15" t="str">
        <f>VLOOKUP(E1989,'ZOHO Export'!$H:$W,16,FALSE)</f>
        <v>William Beyst</v>
      </c>
    </row>
    <row r="1990" spans="1:27" x14ac:dyDescent="0.3">
      <c r="A1990" s="13" t="s">
        <v>3484</v>
      </c>
      <c r="B1990" s="13" t="s">
        <v>6608</v>
      </c>
      <c r="C1990" s="13"/>
      <c r="D1990" s="13" t="s">
        <v>13279</v>
      </c>
      <c r="E1990" s="13" t="s">
        <v>13820</v>
      </c>
      <c r="F1990" s="13" t="s">
        <v>13883</v>
      </c>
      <c r="G1990" s="13" t="s">
        <v>14253</v>
      </c>
      <c r="H1990" s="13" t="s">
        <v>59</v>
      </c>
      <c r="I1990" s="14">
        <v>43188</v>
      </c>
      <c r="J1990" s="14">
        <v>43839</v>
      </c>
      <c r="K1990" s="14">
        <v>43608</v>
      </c>
      <c r="L1990" s="13">
        <v>30150</v>
      </c>
      <c r="M1990" s="13" t="s">
        <v>13820</v>
      </c>
      <c r="N1990" s="13">
        <v>5</v>
      </c>
      <c r="O1990" s="13">
        <v>5</v>
      </c>
      <c r="P1990" s="13" t="s">
        <v>122</v>
      </c>
      <c r="Q1990" s="13"/>
      <c r="R1990" s="13" t="s">
        <v>36</v>
      </c>
      <c r="S1990" s="13"/>
      <c r="T1990" s="13" t="s">
        <v>38</v>
      </c>
      <c r="U1990" s="13"/>
      <c r="V1990" s="13" t="s">
        <v>9151</v>
      </c>
      <c r="W1990" s="13"/>
      <c r="X1990" s="13">
        <v>465985</v>
      </c>
      <c r="Y1990" s="13" t="s">
        <v>14254</v>
      </c>
      <c r="Z1990" s="15" t="e">
        <f>VLOOKUP(D1990,'ZOHO Export'!$H:$W,16,FALSE)</f>
        <v>#N/A</v>
      </c>
      <c r="AA1990" s="15" t="e">
        <f>VLOOKUP(E1990,'ZOHO Export'!$H:$W,16,FALSE)</f>
        <v>#N/A</v>
      </c>
    </row>
    <row r="1991" spans="1:27" x14ac:dyDescent="0.3">
      <c r="A1991" s="13" t="s">
        <v>14255</v>
      </c>
      <c r="B1991" s="13" t="s">
        <v>14256</v>
      </c>
      <c r="C1991" s="13"/>
      <c r="D1991" s="13" t="s">
        <v>11818</v>
      </c>
      <c r="E1991" s="13" t="s">
        <v>11671</v>
      </c>
      <c r="F1991" s="13" t="s">
        <v>13404</v>
      </c>
      <c r="G1991" s="13" t="s">
        <v>3170</v>
      </c>
      <c r="H1991" s="13" t="s">
        <v>59</v>
      </c>
      <c r="I1991" s="14">
        <v>43187</v>
      </c>
      <c r="J1991" s="14">
        <v>43343</v>
      </c>
      <c r="K1991" s="14">
        <v>43187</v>
      </c>
      <c r="L1991" s="13">
        <v>253620</v>
      </c>
      <c r="M1991" s="13" t="s">
        <v>11818</v>
      </c>
      <c r="N1991" s="13">
        <v>0</v>
      </c>
      <c r="O1991" s="13">
        <v>0</v>
      </c>
      <c r="P1991" s="13" t="s">
        <v>122</v>
      </c>
      <c r="Q1991" s="13"/>
      <c r="R1991" s="13" t="s">
        <v>75</v>
      </c>
      <c r="S1991" s="13"/>
      <c r="T1991" s="13" t="s">
        <v>38</v>
      </c>
      <c r="U1991" s="13"/>
      <c r="V1991" s="13" t="s">
        <v>14257</v>
      </c>
      <c r="W1991" s="13"/>
      <c r="X1991" s="13">
        <v>253620</v>
      </c>
      <c r="Y1991" s="13"/>
      <c r="Z1991" s="15" t="str">
        <f>VLOOKUP(D1991,'ZOHO Export'!$H:$W,16,FALSE)</f>
        <v>Marcos Delgado Lopez</v>
      </c>
      <c r="AA1991" s="15" t="str">
        <f>VLOOKUP(E1991,'ZOHO Export'!$H:$W,16,FALSE)</f>
        <v>Yves Debaisieux</v>
      </c>
    </row>
    <row r="1992" spans="1:27" x14ac:dyDescent="0.3">
      <c r="A1992" s="13" t="s">
        <v>14258</v>
      </c>
      <c r="B1992" s="13" t="s">
        <v>14259</v>
      </c>
      <c r="C1992" s="13"/>
      <c r="D1992" s="13" t="s">
        <v>13008</v>
      </c>
      <c r="E1992" s="13" t="s">
        <v>12187</v>
      </c>
      <c r="F1992" s="13" t="s">
        <v>13404</v>
      </c>
      <c r="G1992" s="13" t="s">
        <v>3170</v>
      </c>
      <c r="H1992" s="13" t="s">
        <v>29</v>
      </c>
      <c r="I1992" s="14">
        <v>43180</v>
      </c>
      <c r="J1992" s="14">
        <v>43257</v>
      </c>
      <c r="K1992" s="14">
        <v>43180</v>
      </c>
      <c r="L1992" s="13">
        <v>6400</v>
      </c>
      <c r="M1992" s="13" t="s">
        <v>13008</v>
      </c>
      <c r="N1992" s="13">
        <v>0</v>
      </c>
      <c r="O1992" s="13">
        <v>0</v>
      </c>
      <c r="P1992" s="13" t="s">
        <v>122</v>
      </c>
      <c r="Q1992" s="13"/>
      <c r="R1992" s="13" t="s">
        <v>75</v>
      </c>
      <c r="S1992" s="13"/>
      <c r="T1992" s="13" t="s">
        <v>38</v>
      </c>
      <c r="U1992" s="13"/>
      <c r="V1992" s="13" t="s">
        <v>14260</v>
      </c>
      <c r="W1992" s="13"/>
      <c r="X1992" s="13">
        <v>6400</v>
      </c>
      <c r="Y1992" s="13"/>
      <c r="Z1992" s="15" t="e">
        <f>VLOOKUP(D1992,'ZOHO Export'!$H:$W,16,FALSE)</f>
        <v>#N/A</v>
      </c>
      <c r="AA1992" s="15" t="str">
        <f>VLOOKUP(E1992,'ZOHO Export'!$H:$W,16,FALSE)</f>
        <v>Jurgen Van Kerrebroeck</v>
      </c>
    </row>
    <row r="1993" spans="1:27" x14ac:dyDescent="0.3">
      <c r="A1993" s="13" t="s">
        <v>14261</v>
      </c>
      <c r="B1993" s="13" t="s">
        <v>14262</v>
      </c>
      <c r="C1993" s="13"/>
      <c r="D1993" s="13" t="s">
        <v>11767</v>
      </c>
      <c r="E1993" s="13" t="s">
        <v>11767</v>
      </c>
      <c r="F1993" s="13"/>
      <c r="G1993" s="13" t="s">
        <v>1465</v>
      </c>
      <c r="H1993" s="13" t="s">
        <v>29</v>
      </c>
      <c r="I1993" s="14">
        <v>43180</v>
      </c>
      <c r="J1993" s="14">
        <v>43269</v>
      </c>
      <c r="K1993" s="14">
        <v>43180</v>
      </c>
      <c r="L1993" s="13">
        <v>7920</v>
      </c>
      <c r="M1993" s="13" t="s">
        <v>11767</v>
      </c>
      <c r="N1993" s="13">
        <v>0</v>
      </c>
      <c r="O1993" s="13">
        <v>0</v>
      </c>
      <c r="P1993" s="13" t="s">
        <v>122</v>
      </c>
      <c r="Q1993" s="13"/>
      <c r="R1993" s="13" t="s">
        <v>25</v>
      </c>
      <c r="S1993" s="13"/>
      <c r="T1993" s="13" t="s">
        <v>58</v>
      </c>
      <c r="U1993" s="13"/>
      <c r="V1993" s="13" t="s">
        <v>14263</v>
      </c>
      <c r="W1993" s="13"/>
      <c r="X1993" s="13">
        <v>7920</v>
      </c>
      <c r="Y1993" s="13"/>
      <c r="Z1993" s="15" t="str">
        <f>VLOOKUP(D1993,'ZOHO Export'!$H:$W,16,FALSE)</f>
        <v>Paqui Romero</v>
      </c>
      <c r="AA1993" s="15" t="str">
        <f>VLOOKUP(E1993,'ZOHO Export'!$H:$W,16,FALSE)</f>
        <v>Paqui Romero</v>
      </c>
    </row>
    <row r="1994" spans="1:27" x14ac:dyDescent="0.3">
      <c r="A1994" s="13" t="s">
        <v>3487</v>
      </c>
      <c r="B1994" s="13" t="s">
        <v>6609</v>
      </c>
      <c r="C1994" s="13"/>
      <c r="D1994" s="13" t="s">
        <v>11829</v>
      </c>
      <c r="E1994" s="13" t="s">
        <v>13607</v>
      </c>
      <c r="F1994" s="13" t="s">
        <v>11723</v>
      </c>
      <c r="G1994" s="13" t="s">
        <v>268</v>
      </c>
      <c r="H1994" s="13" t="s">
        <v>59</v>
      </c>
      <c r="I1994" s="14">
        <v>43179</v>
      </c>
      <c r="J1994" s="14">
        <v>43312</v>
      </c>
      <c r="K1994" s="14">
        <v>43179</v>
      </c>
      <c r="L1994" s="13">
        <v>41860</v>
      </c>
      <c r="M1994" s="13" t="s">
        <v>13607</v>
      </c>
      <c r="N1994" s="13">
        <v>0</v>
      </c>
      <c r="O1994" s="13">
        <v>0</v>
      </c>
      <c r="P1994" s="13" t="s">
        <v>122</v>
      </c>
      <c r="Q1994" s="13"/>
      <c r="R1994" s="13" t="s">
        <v>82</v>
      </c>
      <c r="S1994" s="13"/>
      <c r="T1994" s="13" t="s">
        <v>38</v>
      </c>
      <c r="U1994" s="13"/>
      <c r="V1994" s="13" t="s">
        <v>9152</v>
      </c>
      <c r="W1994" s="13"/>
      <c r="X1994" s="13">
        <v>41860</v>
      </c>
      <c r="Y1994" s="13"/>
      <c r="Z1994" s="15" t="str">
        <f>VLOOKUP(D1994,'ZOHO Export'!$H:$W,16,FALSE)</f>
        <v>William Beyst</v>
      </c>
      <c r="AA1994" s="15" t="str">
        <f>VLOOKUP(E1994,'ZOHO Export'!$H:$W,16,FALSE)</f>
        <v>Jacques Lataire</v>
      </c>
    </row>
    <row r="1995" spans="1:27" x14ac:dyDescent="0.3">
      <c r="A1995" s="13" t="s">
        <v>3488</v>
      </c>
      <c r="B1995" s="13" t="s">
        <v>6610</v>
      </c>
      <c r="C1995" s="13" t="s">
        <v>14264</v>
      </c>
      <c r="D1995" s="13" t="s">
        <v>11844</v>
      </c>
      <c r="E1995" s="13" t="s">
        <v>11723</v>
      </c>
      <c r="F1995" s="13" t="s">
        <v>12601</v>
      </c>
      <c r="G1995" s="13" t="s">
        <v>2219</v>
      </c>
      <c r="H1995" s="13" t="s">
        <v>29</v>
      </c>
      <c r="I1995" s="14">
        <v>43172</v>
      </c>
      <c r="J1995" s="14">
        <v>44666</v>
      </c>
      <c r="K1995" s="14">
        <v>44319</v>
      </c>
      <c r="L1995" s="13">
        <v>54945</v>
      </c>
      <c r="M1995" s="13" t="s">
        <v>11844</v>
      </c>
      <c r="N1995" s="13">
        <v>5</v>
      </c>
      <c r="O1995" s="13">
        <v>5</v>
      </c>
      <c r="P1995" s="13" t="s">
        <v>122</v>
      </c>
      <c r="Q1995" s="13"/>
      <c r="R1995" s="13" t="s">
        <v>43</v>
      </c>
      <c r="S1995" s="13" t="s">
        <v>6878</v>
      </c>
      <c r="T1995" s="13" t="s">
        <v>38</v>
      </c>
      <c r="U1995" s="13" t="s">
        <v>38</v>
      </c>
      <c r="V1995" s="13" t="s">
        <v>14265</v>
      </c>
      <c r="W1995" s="13">
        <v>15</v>
      </c>
      <c r="X1995" s="13">
        <v>503632.98</v>
      </c>
      <c r="Y1995" s="13" t="s">
        <v>14266</v>
      </c>
      <c r="Z1995" s="15" t="e">
        <f>VLOOKUP(D1995,'ZOHO Export'!$H:$W,16,FALSE)</f>
        <v>#N/A</v>
      </c>
      <c r="AA1995" s="15" t="str">
        <f>VLOOKUP(E1995,'ZOHO Export'!$H:$W,16,FALSE)</f>
        <v>Delphine Myllecan</v>
      </c>
    </row>
    <row r="1996" spans="1:27" x14ac:dyDescent="0.3">
      <c r="A1996" s="13" t="s">
        <v>14267</v>
      </c>
      <c r="B1996" s="13" t="s">
        <v>14268</v>
      </c>
      <c r="C1996" s="13"/>
      <c r="D1996" s="13" t="s">
        <v>13519</v>
      </c>
      <c r="E1996" s="13" t="s">
        <v>12040</v>
      </c>
      <c r="F1996" s="13"/>
      <c r="G1996" s="13" t="s">
        <v>3563</v>
      </c>
      <c r="H1996" s="13" t="s">
        <v>29</v>
      </c>
      <c r="I1996" s="14">
        <v>43172</v>
      </c>
      <c r="J1996" s="14">
        <v>43312</v>
      </c>
      <c r="K1996" s="14">
        <v>43172</v>
      </c>
      <c r="L1996" s="13">
        <v>2485</v>
      </c>
      <c r="M1996" s="13" t="s">
        <v>13519</v>
      </c>
      <c r="N1996" s="13">
        <v>0</v>
      </c>
      <c r="O1996" s="13">
        <v>0</v>
      </c>
      <c r="P1996" s="13" t="s">
        <v>122</v>
      </c>
      <c r="Q1996" s="13"/>
      <c r="R1996" s="13" t="s">
        <v>82</v>
      </c>
      <c r="S1996" s="13"/>
      <c r="T1996" s="13" t="s">
        <v>178</v>
      </c>
      <c r="U1996" s="13"/>
      <c r="V1996" s="13" t="s">
        <v>14269</v>
      </c>
      <c r="W1996" s="13"/>
      <c r="X1996" s="13">
        <v>2485</v>
      </c>
      <c r="Y1996" s="13"/>
      <c r="Z1996" s="15" t="e">
        <f>VLOOKUP(D1996,'ZOHO Export'!$H:$W,16,FALSE)</f>
        <v>#N/A</v>
      </c>
      <c r="AA1996" s="15" t="str">
        <f>VLOOKUP(E1996,'ZOHO Export'!$H:$W,16,FALSE)</f>
        <v>Jana Schilling</v>
      </c>
    </row>
    <row r="1997" spans="1:27" x14ac:dyDescent="0.3">
      <c r="A1997" s="13" t="s">
        <v>14270</v>
      </c>
      <c r="B1997" s="13" t="s">
        <v>14271</v>
      </c>
      <c r="C1997" s="13"/>
      <c r="D1997" s="13" t="s">
        <v>14107</v>
      </c>
      <c r="E1997" s="13" t="s">
        <v>14123</v>
      </c>
      <c r="F1997" s="13"/>
      <c r="G1997" s="13" t="s">
        <v>3563</v>
      </c>
      <c r="H1997" s="13" t="s">
        <v>29</v>
      </c>
      <c r="I1997" s="14">
        <v>43172</v>
      </c>
      <c r="J1997" s="14">
        <v>43343</v>
      </c>
      <c r="K1997" s="14">
        <v>43172</v>
      </c>
      <c r="L1997" s="13">
        <v>4792.5</v>
      </c>
      <c r="M1997" s="13" t="s">
        <v>13519</v>
      </c>
      <c r="N1997" s="13">
        <v>0</v>
      </c>
      <c r="O1997" s="13">
        <v>0</v>
      </c>
      <c r="P1997" s="13" t="s">
        <v>122</v>
      </c>
      <c r="Q1997" s="13"/>
      <c r="R1997" s="13" t="s">
        <v>82</v>
      </c>
      <c r="S1997" s="13"/>
      <c r="T1997" s="13" t="s">
        <v>178</v>
      </c>
      <c r="U1997" s="13"/>
      <c r="V1997" s="13" t="s">
        <v>14272</v>
      </c>
      <c r="W1997" s="13"/>
      <c r="X1997" s="13">
        <v>4792.5</v>
      </c>
      <c r="Y1997" s="13"/>
      <c r="Z1997" s="15" t="e">
        <f>VLOOKUP(D1997,'ZOHO Export'!$H:$W,16,FALSE)</f>
        <v>#N/A</v>
      </c>
      <c r="AA1997" s="15" t="e">
        <f>VLOOKUP(E1997,'ZOHO Export'!$H:$W,16,FALSE)</f>
        <v>#N/A</v>
      </c>
    </row>
    <row r="1998" spans="1:27" x14ac:dyDescent="0.3">
      <c r="A1998" s="13" t="s">
        <v>14273</v>
      </c>
      <c r="B1998" s="13" t="s">
        <v>14274</v>
      </c>
      <c r="C1998" s="13"/>
      <c r="D1998" s="13" t="s">
        <v>13519</v>
      </c>
      <c r="E1998" s="13" t="s">
        <v>12040</v>
      </c>
      <c r="F1998" s="13"/>
      <c r="G1998" s="13" t="s">
        <v>3563</v>
      </c>
      <c r="H1998" s="13" t="s">
        <v>29</v>
      </c>
      <c r="I1998" s="14">
        <v>43172</v>
      </c>
      <c r="J1998" s="14">
        <v>43496</v>
      </c>
      <c r="K1998" s="14">
        <v>43172</v>
      </c>
      <c r="L1998" s="13">
        <v>6035</v>
      </c>
      <c r="M1998" s="13" t="s">
        <v>13519</v>
      </c>
      <c r="N1998" s="13">
        <v>0</v>
      </c>
      <c r="O1998" s="13">
        <v>0</v>
      </c>
      <c r="P1998" s="13" t="s">
        <v>122</v>
      </c>
      <c r="Q1998" s="13"/>
      <c r="R1998" s="13" t="s">
        <v>82</v>
      </c>
      <c r="S1998" s="13"/>
      <c r="T1998" s="13" t="s">
        <v>178</v>
      </c>
      <c r="U1998" s="13"/>
      <c r="V1998" s="13" t="s">
        <v>14275</v>
      </c>
      <c r="W1998" s="13"/>
      <c r="X1998" s="13">
        <v>6035</v>
      </c>
      <c r="Y1998" s="13"/>
      <c r="Z1998" s="15" t="e">
        <f>VLOOKUP(D1998,'ZOHO Export'!$H:$W,16,FALSE)</f>
        <v>#N/A</v>
      </c>
      <c r="AA1998" s="15" t="str">
        <f>VLOOKUP(E1998,'ZOHO Export'!$H:$W,16,FALSE)</f>
        <v>Jana Schilling</v>
      </c>
    </row>
    <row r="1999" spans="1:27" x14ac:dyDescent="0.3">
      <c r="A1999" s="13" t="s">
        <v>14276</v>
      </c>
      <c r="B1999" s="13" t="s">
        <v>14277</v>
      </c>
      <c r="C1999" s="13"/>
      <c r="D1999" s="13" t="s">
        <v>13519</v>
      </c>
      <c r="E1999" s="13" t="s">
        <v>12040</v>
      </c>
      <c r="F1999" s="13"/>
      <c r="G1999" s="13" t="s">
        <v>3563</v>
      </c>
      <c r="H1999" s="13" t="s">
        <v>29</v>
      </c>
      <c r="I1999" s="14">
        <v>43172</v>
      </c>
      <c r="J1999" s="14">
        <v>43312</v>
      </c>
      <c r="K1999" s="14">
        <v>43172</v>
      </c>
      <c r="L1999" s="13">
        <v>4260</v>
      </c>
      <c r="M1999" s="13" t="s">
        <v>13519</v>
      </c>
      <c r="N1999" s="13">
        <v>1</v>
      </c>
      <c r="O1999" s="13">
        <v>0</v>
      </c>
      <c r="P1999" s="13" t="s">
        <v>122</v>
      </c>
      <c r="Q1999" s="13"/>
      <c r="R1999" s="13" t="s">
        <v>82</v>
      </c>
      <c r="S1999" s="13"/>
      <c r="T1999" s="13" t="s">
        <v>178</v>
      </c>
      <c r="U1999" s="13"/>
      <c r="V1999" s="13" t="s">
        <v>14278</v>
      </c>
      <c r="W1999" s="13"/>
      <c r="X1999" s="13">
        <v>7810</v>
      </c>
      <c r="Y1999" s="13"/>
      <c r="Z1999" s="15" t="e">
        <f>VLOOKUP(D1999,'ZOHO Export'!$H:$W,16,FALSE)</f>
        <v>#N/A</v>
      </c>
      <c r="AA1999" s="15" t="str">
        <f>VLOOKUP(E1999,'ZOHO Export'!$H:$W,16,FALSE)</f>
        <v>Jana Schilling</v>
      </c>
    </row>
    <row r="2000" spans="1:27" x14ac:dyDescent="0.3">
      <c r="A2000" s="13" t="s">
        <v>14279</v>
      </c>
      <c r="B2000" s="13" t="s">
        <v>14280</v>
      </c>
      <c r="C2000" s="13"/>
      <c r="D2000" s="13" t="s">
        <v>13519</v>
      </c>
      <c r="E2000" s="13" t="s">
        <v>12040</v>
      </c>
      <c r="F2000" s="13"/>
      <c r="G2000" s="13" t="s">
        <v>3563</v>
      </c>
      <c r="H2000" s="13" t="s">
        <v>29</v>
      </c>
      <c r="I2000" s="14">
        <v>43172</v>
      </c>
      <c r="J2000" s="14">
        <v>43131</v>
      </c>
      <c r="K2000" s="14">
        <v>43227</v>
      </c>
      <c r="L2000" s="13">
        <v>710</v>
      </c>
      <c r="M2000" s="13" t="s">
        <v>13519</v>
      </c>
      <c r="N2000" s="13">
        <v>1</v>
      </c>
      <c r="O2000" s="13">
        <v>1</v>
      </c>
      <c r="P2000" s="13" t="s">
        <v>122</v>
      </c>
      <c r="Q2000" s="13"/>
      <c r="R2000" s="13" t="s">
        <v>82</v>
      </c>
      <c r="S2000" s="13"/>
      <c r="T2000" s="13" t="s">
        <v>178</v>
      </c>
      <c r="U2000" s="13"/>
      <c r="V2000" s="13" t="s">
        <v>14281</v>
      </c>
      <c r="W2000" s="13"/>
      <c r="X2000" s="13">
        <v>5325</v>
      </c>
      <c r="Y2000" s="13"/>
      <c r="Z2000" s="15" t="e">
        <f>VLOOKUP(D2000,'ZOHO Export'!$H:$W,16,FALSE)</f>
        <v>#N/A</v>
      </c>
      <c r="AA2000" s="15" t="str">
        <f>VLOOKUP(E2000,'ZOHO Export'!$H:$W,16,FALSE)</f>
        <v>Jana Schilling</v>
      </c>
    </row>
    <row r="2001" spans="1:27" x14ac:dyDescent="0.3">
      <c r="A2001" s="13" t="s">
        <v>14282</v>
      </c>
      <c r="B2001" s="13" t="s">
        <v>14283</v>
      </c>
      <c r="C2001" s="13"/>
      <c r="D2001" s="13" t="s">
        <v>13519</v>
      </c>
      <c r="E2001" s="13" t="s">
        <v>12040</v>
      </c>
      <c r="F2001" s="13"/>
      <c r="G2001" s="13" t="s">
        <v>3563</v>
      </c>
      <c r="H2001" s="13" t="s">
        <v>29</v>
      </c>
      <c r="I2001" s="14">
        <v>43172</v>
      </c>
      <c r="J2001" s="14">
        <v>43434</v>
      </c>
      <c r="K2001" s="14">
        <v>43301</v>
      </c>
      <c r="L2001" s="13">
        <v>1600</v>
      </c>
      <c r="M2001" s="13" t="s">
        <v>13519</v>
      </c>
      <c r="N2001" s="13">
        <v>4</v>
      </c>
      <c r="O2001" s="13">
        <v>4</v>
      </c>
      <c r="P2001" s="13" t="s">
        <v>122</v>
      </c>
      <c r="Q2001" s="13"/>
      <c r="R2001" s="13" t="s">
        <v>82</v>
      </c>
      <c r="S2001" s="13"/>
      <c r="T2001" s="13" t="s">
        <v>178</v>
      </c>
      <c r="U2001" s="13"/>
      <c r="V2001" s="13" t="s">
        <v>14284</v>
      </c>
      <c r="W2001" s="13"/>
      <c r="X2001" s="13">
        <v>9765</v>
      </c>
      <c r="Y2001" s="13"/>
      <c r="Z2001" s="15" t="e">
        <f>VLOOKUP(D2001,'ZOHO Export'!$H:$W,16,FALSE)</f>
        <v>#N/A</v>
      </c>
      <c r="AA2001" s="15" t="str">
        <f>VLOOKUP(E2001,'ZOHO Export'!$H:$W,16,FALSE)</f>
        <v>Jana Schilling</v>
      </c>
    </row>
    <row r="2002" spans="1:27" x14ac:dyDescent="0.3">
      <c r="A2002" s="13" t="s">
        <v>3489</v>
      </c>
      <c r="B2002" s="13" t="s">
        <v>14285</v>
      </c>
      <c r="C2002" s="13"/>
      <c r="D2002" s="13" t="s">
        <v>11936</v>
      </c>
      <c r="E2002" s="13" t="s">
        <v>13519</v>
      </c>
      <c r="F2002" s="13"/>
      <c r="G2002" s="13" t="s">
        <v>1768</v>
      </c>
      <c r="H2002" s="13" t="s">
        <v>29</v>
      </c>
      <c r="I2002" s="14">
        <v>43166</v>
      </c>
      <c r="J2002" s="14">
        <v>43189</v>
      </c>
      <c r="K2002" s="14">
        <v>43166</v>
      </c>
      <c r="L2002" s="13">
        <v>2038.2</v>
      </c>
      <c r="M2002" s="13" t="s">
        <v>13519</v>
      </c>
      <c r="N2002" s="13">
        <v>0</v>
      </c>
      <c r="O2002" s="13">
        <v>0</v>
      </c>
      <c r="P2002" s="13" t="s">
        <v>122</v>
      </c>
      <c r="Q2002" s="13"/>
      <c r="R2002" s="13" t="s">
        <v>43</v>
      </c>
      <c r="S2002" s="13"/>
      <c r="T2002" s="13" t="s">
        <v>178</v>
      </c>
      <c r="U2002" s="13"/>
      <c r="V2002" s="13" t="s">
        <v>14286</v>
      </c>
      <c r="W2002" s="13"/>
      <c r="X2002" s="13">
        <v>2038.2</v>
      </c>
      <c r="Y2002" s="13"/>
      <c r="Z2002" s="15" t="str">
        <f>VLOOKUP(D2002,'ZOHO Export'!$H:$W,16,FALSE)</f>
        <v>Philippe Fürst</v>
      </c>
      <c r="AA2002" s="15" t="e">
        <f>VLOOKUP(E2002,'ZOHO Export'!$H:$W,16,FALSE)</f>
        <v>#N/A</v>
      </c>
    </row>
    <row r="2003" spans="1:27" x14ac:dyDescent="0.3">
      <c r="A2003" s="13" t="s">
        <v>3490</v>
      </c>
      <c r="B2003" s="13" t="s">
        <v>6612</v>
      </c>
      <c r="C2003" s="13"/>
      <c r="D2003" s="13" t="s">
        <v>11693</v>
      </c>
      <c r="E2003" s="13" t="s">
        <v>13607</v>
      </c>
      <c r="F2003" s="13" t="s">
        <v>11723</v>
      </c>
      <c r="G2003" s="13" t="s">
        <v>268</v>
      </c>
      <c r="H2003" s="13" t="s">
        <v>29</v>
      </c>
      <c r="I2003" s="14">
        <v>43166</v>
      </c>
      <c r="J2003" s="14">
        <v>43524</v>
      </c>
      <c r="K2003" s="14">
        <v>43291</v>
      </c>
      <c r="L2003" s="13">
        <v>85000.5</v>
      </c>
      <c r="M2003" s="13" t="s">
        <v>13607</v>
      </c>
      <c r="N2003" s="13">
        <v>1</v>
      </c>
      <c r="O2003" s="13">
        <v>1</v>
      </c>
      <c r="P2003" s="13" t="s">
        <v>122</v>
      </c>
      <c r="Q2003" s="13"/>
      <c r="R2003" s="13" t="s">
        <v>82</v>
      </c>
      <c r="S2003" s="13"/>
      <c r="T2003" s="13" t="s">
        <v>38</v>
      </c>
      <c r="U2003" s="13"/>
      <c r="V2003" s="13" t="s">
        <v>9153</v>
      </c>
      <c r="W2003" s="13"/>
      <c r="X2003" s="13">
        <v>219450.78</v>
      </c>
      <c r="Y2003" s="13" t="s">
        <v>14287</v>
      </c>
      <c r="Z2003" s="15" t="str">
        <f>VLOOKUP(D2003,'ZOHO Export'!$H:$W,16,FALSE)</f>
        <v>Peter Holvoet</v>
      </c>
      <c r="AA2003" s="15" t="str">
        <f>VLOOKUP(E2003,'ZOHO Export'!$H:$W,16,FALSE)</f>
        <v>Jacques Lataire</v>
      </c>
    </row>
    <row r="2004" spans="1:27" x14ac:dyDescent="0.3">
      <c r="A2004" s="13" t="s">
        <v>3491</v>
      </c>
      <c r="B2004" s="13" t="s">
        <v>14288</v>
      </c>
      <c r="C2004" s="13"/>
      <c r="D2004" s="13" t="s">
        <v>11907</v>
      </c>
      <c r="E2004" s="13" t="s">
        <v>13519</v>
      </c>
      <c r="F2004" s="13"/>
      <c r="G2004" s="13" t="s">
        <v>3492</v>
      </c>
      <c r="H2004" s="13" t="s">
        <v>29</v>
      </c>
      <c r="I2004" s="14">
        <v>43171</v>
      </c>
      <c r="J2004" s="14">
        <v>43665</v>
      </c>
      <c r="K2004" s="14">
        <v>43504</v>
      </c>
      <c r="L2004" s="13">
        <v>9384</v>
      </c>
      <c r="M2004" s="13" t="s">
        <v>11907</v>
      </c>
      <c r="N2004" s="13">
        <v>1</v>
      </c>
      <c r="O2004" s="13">
        <v>1</v>
      </c>
      <c r="P2004" s="13" t="s">
        <v>122</v>
      </c>
      <c r="Q2004" s="13"/>
      <c r="R2004" s="13" t="s">
        <v>82</v>
      </c>
      <c r="S2004" s="13"/>
      <c r="T2004" s="13" t="s">
        <v>58</v>
      </c>
      <c r="U2004" s="13"/>
      <c r="V2004" s="13" t="s">
        <v>14289</v>
      </c>
      <c r="W2004" s="13"/>
      <c r="X2004" s="13">
        <v>70684</v>
      </c>
      <c r="Y2004" s="13"/>
      <c r="Z2004" s="15" t="e">
        <f>VLOOKUP(D2004,'ZOHO Export'!$H:$W,16,FALSE)</f>
        <v>#N/A</v>
      </c>
      <c r="AA2004" s="15" t="e">
        <f>VLOOKUP(E2004,'ZOHO Export'!$H:$W,16,FALSE)</f>
        <v>#N/A</v>
      </c>
    </row>
    <row r="2005" spans="1:27" x14ac:dyDescent="0.3">
      <c r="A2005" s="13" t="s">
        <v>3493</v>
      </c>
      <c r="B2005" s="13" t="s">
        <v>6614</v>
      </c>
      <c r="C2005" s="13"/>
      <c r="D2005" s="13" t="s">
        <v>13092</v>
      </c>
      <c r="E2005" s="13" t="s">
        <v>14007</v>
      </c>
      <c r="F2005" s="13" t="s">
        <v>13404</v>
      </c>
      <c r="G2005" s="13" t="s">
        <v>35</v>
      </c>
      <c r="H2005" s="13" t="s">
        <v>59</v>
      </c>
      <c r="I2005" s="14">
        <v>43162</v>
      </c>
      <c r="J2005" s="14">
        <v>43252</v>
      </c>
      <c r="K2005" s="14">
        <v>43225</v>
      </c>
      <c r="L2005" s="13">
        <v>38755</v>
      </c>
      <c r="M2005" s="13" t="s">
        <v>14007</v>
      </c>
      <c r="N2005" s="13">
        <v>1</v>
      </c>
      <c r="O2005" s="13">
        <v>1</v>
      </c>
      <c r="P2005" s="13" t="s">
        <v>122</v>
      </c>
      <c r="Q2005" s="13"/>
      <c r="R2005" s="13" t="s">
        <v>36</v>
      </c>
      <c r="S2005" s="13"/>
      <c r="T2005" s="13" t="s">
        <v>38</v>
      </c>
      <c r="U2005" s="13"/>
      <c r="V2005" s="13" t="s">
        <v>14290</v>
      </c>
      <c r="W2005" s="13"/>
      <c r="X2005" s="13">
        <v>77716</v>
      </c>
      <c r="Y2005" s="13"/>
      <c r="Z2005" s="15" t="e">
        <f>VLOOKUP(D2005,'ZOHO Export'!$H:$W,16,FALSE)</f>
        <v>#N/A</v>
      </c>
      <c r="AA2005" s="15" t="e">
        <f>VLOOKUP(E2005,'ZOHO Export'!$H:$W,16,FALSE)</f>
        <v>#N/A</v>
      </c>
    </row>
    <row r="2006" spans="1:27" x14ac:dyDescent="0.3">
      <c r="A2006" s="13" t="s">
        <v>3494</v>
      </c>
      <c r="B2006" s="13" t="s">
        <v>6615</v>
      </c>
      <c r="C2006" s="13"/>
      <c r="D2006" s="13" t="s">
        <v>12411</v>
      </c>
      <c r="E2006" s="13" t="s">
        <v>12187</v>
      </c>
      <c r="F2006" s="13" t="s">
        <v>11896</v>
      </c>
      <c r="G2006" s="13" t="s">
        <v>2408</v>
      </c>
      <c r="H2006" s="13" t="s">
        <v>59</v>
      </c>
      <c r="I2006" s="14">
        <v>43160</v>
      </c>
      <c r="J2006" s="14">
        <v>43455</v>
      </c>
      <c r="K2006" s="14">
        <v>43160</v>
      </c>
      <c r="L2006" s="13">
        <v>5144.49</v>
      </c>
      <c r="M2006" s="13" t="s">
        <v>12411</v>
      </c>
      <c r="N2006" s="13">
        <v>0</v>
      </c>
      <c r="O2006" s="13">
        <v>0</v>
      </c>
      <c r="P2006" s="13" t="s">
        <v>122</v>
      </c>
      <c r="Q2006" s="13"/>
      <c r="R2006" s="13" t="s">
        <v>82</v>
      </c>
      <c r="S2006" s="13"/>
      <c r="T2006" s="13" t="s">
        <v>38</v>
      </c>
      <c r="U2006" s="13"/>
      <c r="V2006" s="13" t="s">
        <v>14291</v>
      </c>
      <c r="W2006" s="13"/>
      <c r="X2006" s="13">
        <v>5144.49</v>
      </c>
      <c r="Y2006" s="13"/>
      <c r="Z2006" s="15" t="str">
        <f>VLOOKUP(D2006,'ZOHO Export'!$H:$W,16,FALSE)</f>
        <v>Patrick Rosias</v>
      </c>
      <c r="AA2006" s="15" t="str">
        <f>VLOOKUP(E2006,'ZOHO Export'!$H:$W,16,FALSE)</f>
        <v>Jurgen Van Kerrebroeck</v>
      </c>
    </row>
    <row r="2007" spans="1:27" x14ac:dyDescent="0.3">
      <c r="A2007" s="13" t="s">
        <v>3495</v>
      </c>
      <c r="B2007" s="13" t="s">
        <v>6616</v>
      </c>
      <c r="C2007" s="13"/>
      <c r="D2007" s="13" t="s">
        <v>13607</v>
      </c>
      <c r="E2007" s="13" t="s">
        <v>13607</v>
      </c>
      <c r="F2007" s="13" t="s">
        <v>11723</v>
      </c>
      <c r="G2007" s="13" t="s">
        <v>13608</v>
      </c>
      <c r="H2007" s="13" t="s">
        <v>29</v>
      </c>
      <c r="I2007" s="14">
        <v>43159</v>
      </c>
      <c r="J2007" s="14">
        <v>43465</v>
      </c>
      <c r="K2007" s="14">
        <v>43159</v>
      </c>
      <c r="L2007" s="13">
        <v>4556.25</v>
      </c>
      <c r="M2007" s="13" t="s">
        <v>13607</v>
      </c>
      <c r="N2007" s="13">
        <v>0</v>
      </c>
      <c r="O2007" s="13">
        <v>0</v>
      </c>
      <c r="P2007" s="13" t="s">
        <v>122</v>
      </c>
      <c r="Q2007" s="13"/>
      <c r="R2007" s="13" t="s">
        <v>82</v>
      </c>
      <c r="S2007" s="13"/>
      <c r="T2007" s="13" t="s">
        <v>38</v>
      </c>
      <c r="U2007" s="13"/>
      <c r="V2007" s="13" t="s">
        <v>9154</v>
      </c>
      <c r="W2007" s="13"/>
      <c r="X2007" s="13">
        <v>4556.25</v>
      </c>
      <c r="Y2007" s="13"/>
      <c r="Z2007" s="15" t="str">
        <f>VLOOKUP(D2007,'ZOHO Export'!$H:$W,16,FALSE)</f>
        <v>Jacques Lataire</v>
      </c>
      <c r="AA2007" s="15" t="str">
        <f>VLOOKUP(E2007,'ZOHO Export'!$H:$W,16,FALSE)</f>
        <v>Jacques Lataire</v>
      </c>
    </row>
    <row r="2008" spans="1:27" x14ac:dyDescent="0.3">
      <c r="A2008" s="13" t="s">
        <v>14292</v>
      </c>
      <c r="B2008" s="13" t="s">
        <v>14293</v>
      </c>
      <c r="C2008" s="13"/>
      <c r="D2008" s="13" t="s">
        <v>13519</v>
      </c>
      <c r="E2008" s="13" t="s">
        <v>12040</v>
      </c>
      <c r="F2008" s="13"/>
      <c r="G2008" s="13" t="s">
        <v>3563</v>
      </c>
      <c r="H2008" s="13" t="s">
        <v>59</v>
      </c>
      <c r="I2008" s="14">
        <v>43159</v>
      </c>
      <c r="J2008" s="14">
        <v>43131</v>
      </c>
      <c r="K2008" s="14">
        <v>43159</v>
      </c>
      <c r="L2008" s="13">
        <v>8343.75</v>
      </c>
      <c r="M2008" s="13" t="s">
        <v>14294</v>
      </c>
      <c r="N2008" s="13">
        <v>0</v>
      </c>
      <c r="O2008" s="13">
        <v>0</v>
      </c>
      <c r="P2008" s="13" t="s">
        <v>122</v>
      </c>
      <c r="Q2008" s="13"/>
      <c r="R2008" s="13" t="s">
        <v>82</v>
      </c>
      <c r="S2008" s="13"/>
      <c r="T2008" s="13" t="s">
        <v>178</v>
      </c>
      <c r="U2008" s="13"/>
      <c r="V2008" s="13" t="s">
        <v>14295</v>
      </c>
      <c r="W2008" s="13"/>
      <c r="X2008" s="13">
        <v>8343.75</v>
      </c>
      <c r="Y2008" s="13"/>
      <c r="Z2008" s="15" t="e">
        <f>VLOOKUP(D2008,'ZOHO Export'!$H:$W,16,FALSE)</f>
        <v>#N/A</v>
      </c>
      <c r="AA2008" s="15" t="str">
        <f>VLOOKUP(E2008,'ZOHO Export'!$H:$W,16,FALSE)</f>
        <v>Jana Schilling</v>
      </c>
    </row>
    <row r="2009" spans="1:27" x14ac:dyDescent="0.3">
      <c r="A2009" s="13" t="s">
        <v>3496</v>
      </c>
      <c r="B2009" s="13" t="s">
        <v>6617</v>
      </c>
      <c r="C2009" s="13"/>
      <c r="D2009" s="13" t="s">
        <v>14296</v>
      </c>
      <c r="E2009" s="13" t="s">
        <v>11785</v>
      </c>
      <c r="F2009" s="13"/>
      <c r="G2009" s="13" t="s">
        <v>3497</v>
      </c>
      <c r="H2009" s="13" t="s">
        <v>29</v>
      </c>
      <c r="I2009" s="14">
        <v>43164</v>
      </c>
      <c r="J2009" s="14">
        <v>43556</v>
      </c>
      <c r="K2009" s="14">
        <v>43369</v>
      </c>
      <c r="L2009" s="13">
        <v>11623.5</v>
      </c>
      <c r="M2009" s="13" t="s">
        <v>11785</v>
      </c>
      <c r="N2009" s="13">
        <v>3</v>
      </c>
      <c r="O2009" s="13">
        <v>3</v>
      </c>
      <c r="P2009" s="13" t="s">
        <v>122</v>
      </c>
      <c r="Q2009" s="13"/>
      <c r="R2009" s="13" t="s">
        <v>104</v>
      </c>
      <c r="S2009" s="13"/>
      <c r="T2009" s="13" t="s">
        <v>64</v>
      </c>
      <c r="U2009" s="13"/>
      <c r="V2009" s="13" t="s">
        <v>9155</v>
      </c>
      <c r="W2009" s="13"/>
      <c r="X2009" s="13">
        <v>79663.5</v>
      </c>
      <c r="Y2009" s="13"/>
      <c r="Z2009" s="15" t="e">
        <f>VLOOKUP(D2009,'ZOHO Export'!$H:$W,16,FALSE)</f>
        <v>#N/A</v>
      </c>
      <c r="AA2009" s="15" t="str">
        <f>VLOOKUP(E2009,'ZOHO Export'!$H:$W,16,FALSE)</f>
        <v>Nicolas Dubois</v>
      </c>
    </row>
    <row r="2010" spans="1:27" x14ac:dyDescent="0.3">
      <c r="A2010" s="13" t="s">
        <v>3499</v>
      </c>
      <c r="B2010" s="13" t="s">
        <v>6618</v>
      </c>
      <c r="C2010" s="13"/>
      <c r="D2010" s="13" t="s">
        <v>13676</v>
      </c>
      <c r="E2010" s="13" t="s">
        <v>11785</v>
      </c>
      <c r="F2010" s="13" t="s">
        <v>11896</v>
      </c>
      <c r="G2010" s="13" t="s">
        <v>3500</v>
      </c>
      <c r="H2010" s="13" t="s">
        <v>59</v>
      </c>
      <c r="I2010" s="14">
        <v>43150</v>
      </c>
      <c r="J2010" s="14">
        <v>43348</v>
      </c>
      <c r="K2010" s="14">
        <v>43150</v>
      </c>
      <c r="L2010" s="13">
        <v>147400.31</v>
      </c>
      <c r="M2010" s="13" t="s">
        <v>11785</v>
      </c>
      <c r="N2010" s="13">
        <v>0</v>
      </c>
      <c r="O2010" s="13">
        <v>0</v>
      </c>
      <c r="P2010" s="13" t="s">
        <v>122</v>
      </c>
      <c r="Q2010" s="13"/>
      <c r="R2010" s="13" t="s">
        <v>36</v>
      </c>
      <c r="S2010" s="13"/>
      <c r="T2010" s="13" t="s">
        <v>38</v>
      </c>
      <c r="U2010" s="13"/>
      <c r="V2010" s="13" t="s">
        <v>14297</v>
      </c>
      <c r="W2010" s="13"/>
      <c r="X2010" s="13">
        <v>147400.31</v>
      </c>
      <c r="Y2010" s="13" t="s">
        <v>14298</v>
      </c>
      <c r="Z2010" s="15" t="e">
        <f>VLOOKUP(D2010,'ZOHO Export'!$H:$W,16,FALSE)</f>
        <v>#N/A</v>
      </c>
      <c r="AA2010" s="15" t="str">
        <f>VLOOKUP(E2010,'ZOHO Export'!$H:$W,16,FALSE)</f>
        <v>Nicolas Dubois</v>
      </c>
    </row>
    <row r="2011" spans="1:27" x14ac:dyDescent="0.3">
      <c r="A2011" s="13" t="s">
        <v>3501</v>
      </c>
      <c r="B2011" s="13" t="s">
        <v>14299</v>
      </c>
      <c r="C2011" s="13"/>
      <c r="D2011" s="13" t="s">
        <v>11655</v>
      </c>
      <c r="E2011" s="13" t="s">
        <v>11722</v>
      </c>
      <c r="F2011" s="13"/>
      <c r="G2011" s="13" t="s">
        <v>1465</v>
      </c>
      <c r="H2011" s="13" t="s">
        <v>29</v>
      </c>
      <c r="I2011" s="14">
        <v>43145</v>
      </c>
      <c r="J2011" s="14">
        <v>43172</v>
      </c>
      <c r="K2011" s="14">
        <v>43171</v>
      </c>
      <c r="L2011" s="13">
        <v>562.5</v>
      </c>
      <c r="M2011" s="13" t="s">
        <v>11655</v>
      </c>
      <c r="N2011" s="13">
        <v>3</v>
      </c>
      <c r="O2011" s="13">
        <v>1</v>
      </c>
      <c r="P2011" s="13" t="s">
        <v>122</v>
      </c>
      <c r="Q2011" s="13"/>
      <c r="R2011" s="13" t="s">
        <v>25</v>
      </c>
      <c r="S2011" s="13"/>
      <c r="T2011" s="13" t="s">
        <v>58</v>
      </c>
      <c r="U2011" s="13"/>
      <c r="V2011" s="13" t="s">
        <v>14300</v>
      </c>
      <c r="W2011" s="13"/>
      <c r="X2011" s="13">
        <v>4758.75</v>
      </c>
      <c r="Y2011" s="13"/>
      <c r="Z2011" s="15" t="str">
        <f>VLOOKUP(D2011,'ZOHO Export'!$H:$W,16,FALSE)</f>
        <v>Laura Cestau</v>
      </c>
      <c r="AA2011" s="15" t="str">
        <f>VLOOKUP(E2011,'ZOHO Export'!$H:$W,16,FALSE)</f>
        <v>Juan Juarez Quintana</v>
      </c>
    </row>
    <row r="2012" spans="1:27" x14ac:dyDescent="0.3">
      <c r="A2012" s="13" t="s">
        <v>14301</v>
      </c>
      <c r="B2012" s="13" t="s">
        <v>14302</v>
      </c>
      <c r="C2012" s="13"/>
      <c r="D2012" s="13" t="s">
        <v>11785</v>
      </c>
      <c r="E2012" s="13" t="s">
        <v>11785</v>
      </c>
      <c r="F2012" s="13"/>
      <c r="G2012" s="13" t="s">
        <v>2405</v>
      </c>
      <c r="H2012" s="13" t="s">
        <v>29</v>
      </c>
      <c r="I2012" s="14">
        <v>43137</v>
      </c>
      <c r="J2012" s="14">
        <v>43140</v>
      </c>
      <c r="K2012" s="14">
        <v>43142</v>
      </c>
      <c r="L2012" s="13">
        <v>1875</v>
      </c>
      <c r="M2012" s="13" t="s">
        <v>11785</v>
      </c>
      <c r="N2012" s="13">
        <v>0</v>
      </c>
      <c r="O2012" s="13">
        <v>0</v>
      </c>
      <c r="P2012" s="13" t="s">
        <v>122</v>
      </c>
      <c r="Q2012" s="13"/>
      <c r="R2012" s="13" t="s">
        <v>43</v>
      </c>
      <c r="S2012" s="13"/>
      <c r="T2012" s="13" t="s">
        <v>64</v>
      </c>
      <c r="U2012" s="13"/>
      <c r="V2012" s="13" t="s">
        <v>14303</v>
      </c>
      <c r="W2012" s="13"/>
      <c r="X2012" s="13">
        <v>1875</v>
      </c>
      <c r="Y2012" s="13"/>
      <c r="Z2012" s="15" t="str">
        <f>VLOOKUP(D2012,'ZOHO Export'!$H:$W,16,FALSE)</f>
        <v>Nicolas Dubois</v>
      </c>
      <c r="AA2012" s="15" t="str">
        <f>VLOOKUP(E2012,'ZOHO Export'!$H:$W,16,FALSE)</f>
        <v>Nicolas Dubois</v>
      </c>
    </row>
    <row r="2013" spans="1:27" x14ac:dyDescent="0.3">
      <c r="A2013" s="13" t="s">
        <v>3502</v>
      </c>
      <c r="B2013" s="13" t="s">
        <v>6620</v>
      </c>
      <c r="C2013" s="13"/>
      <c r="D2013" s="13" t="s">
        <v>13820</v>
      </c>
      <c r="E2013" s="13" t="s">
        <v>11960</v>
      </c>
      <c r="F2013" s="13" t="s">
        <v>11896</v>
      </c>
      <c r="G2013" s="13" t="s">
        <v>2632</v>
      </c>
      <c r="H2013" s="13" t="s">
        <v>59</v>
      </c>
      <c r="I2013" s="14">
        <v>43138</v>
      </c>
      <c r="J2013" s="14">
        <v>43500</v>
      </c>
      <c r="K2013" s="14">
        <v>43138</v>
      </c>
      <c r="L2013" s="13">
        <v>26017.5</v>
      </c>
      <c r="M2013" s="13" t="s">
        <v>11960</v>
      </c>
      <c r="N2013" s="13">
        <v>0</v>
      </c>
      <c r="O2013" s="13">
        <v>0</v>
      </c>
      <c r="P2013" s="13" t="s">
        <v>122</v>
      </c>
      <c r="Q2013" s="13"/>
      <c r="R2013" s="13" t="s">
        <v>36</v>
      </c>
      <c r="S2013" s="13"/>
      <c r="T2013" s="13" t="s">
        <v>38</v>
      </c>
      <c r="U2013" s="13"/>
      <c r="V2013" s="13" t="s">
        <v>9156</v>
      </c>
      <c r="W2013" s="13"/>
      <c r="X2013" s="13">
        <v>26017.5</v>
      </c>
      <c r="Y2013" s="13" t="s">
        <v>14304</v>
      </c>
      <c r="Z2013" s="15" t="e">
        <f>VLOOKUP(D2013,'ZOHO Export'!$H:$W,16,FALSE)</f>
        <v>#N/A</v>
      </c>
      <c r="AA2013" s="15" t="str">
        <f>VLOOKUP(E2013,'ZOHO Export'!$H:$W,16,FALSE)</f>
        <v>Sébastien Lerson</v>
      </c>
    </row>
    <row r="2014" spans="1:27" x14ac:dyDescent="0.3">
      <c r="A2014" s="13" t="s">
        <v>14305</v>
      </c>
      <c r="B2014" s="13" t="s">
        <v>14306</v>
      </c>
      <c r="C2014" s="13"/>
      <c r="D2014" s="13" t="s">
        <v>14007</v>
      </c>
      <c r="E2014" s="13" t="s">
        <v>14007</v>
      </c>
      <c r="F2014" s="13" t="s">
        <v>13404</v>
      </c>
      <c r="G2014" s="13" t="s">
        <v>35</v>
      </c>
      <c r="H2014" s="13" t="s">
        <v>59</v>
      </c>
      <c r="I2014" s="14">
        <v>43136</v>
      </c>
      <c r="J2014" s="14">
        <v>43245</v>
      </c>
      <c r="K2014" s="14">
        <v>43136</v>
      </c>
      <c r="L2014" s="13">
        <v>2625</v>
      </c>
      <c r="M2014" s="13" t="s">
        <v>14007</v>
      </c>
      <c r="N2014" s="13">
        <v>0</v>
      </c>
      <c r="O2014" s="13">
        <v>0</v>
      </c>
      <c r="P2014" s="13" t="s">
        <v>122</v>
      </c>
      <c r="Q2014" s="13"/>
      <c r="R2014" s="13" t="s">
        <v>36</v>
      </c>
      <c r="S2014" s="13"/>
      <c r="T2014" s="13" t="s">
        <v>38</v>
      </c>
      <c r="U2014" s="13"/>
      <c r="V2014" s="13" t="s">
        <v>14307</v>
      </c>
      <c r="W2014" s="13"/>
      <c r="X2014" s="13">
        <v>2625</v>
      </c>
      <c r="Y2014" s="13"/>
      <c r="Z2014" s="15" t="e">
        <f>VLOOKUP(D2014,'ZOHO Export'!$H:$W,16,FALSE)</f>
        <v>#N/A</v>
      </c>
      <c r="AA2014" s="15" t="e">
        <f>VLOOKUP(E2014,'ZOHO Export'!$H:$W,16,FALSE)</f>
        <v>#N/A</v>
      </c>
    </row>
    <row r="2015" spans="1:27" x14ac:dyDescent="0.3">
      <c r="A2015" s="13" t="s">
        <v>3503</v>
      </c>
      <c r="B2015" s="13" t="s">
        <v>6621</v>
      </c>
      <c r="C2015" s="13"/>
      <c r="D2015" s="13" t="s">
        <v>11800</v>
      </c>
      <c r="E2015" s="13" t="s">
        <v>11652</v>
      </c>
      <c r="F2015" s="13"/>
      <c r="G2015" s="13" t="s">
        <v>3504</v>
      </c>
      <c r="H2015" s="13" t="s">
        <v>29</v>
      </c>
      <c r="I2015" s="14">
        <v>43134</v>
      </c>
      <c r="J2015" s="14">
        <v>43378</v>
      </c>
      <c r="K2015" s="14">
        <v>43311</v>
      </c>
      <c r="L2015" s="13">
        <v>-596</v>
      </c>
      <c r="M2015" s="13" t="s">
        <v>11652</v>
      </c>
      <c r="N2015" s="13">
        <v>5</v>
      </c>
      <c r="O2015" s="13">
        <v>3</v>
      </c>
      <c r="P2015" s="13" t="s">
        <v>122</v>
      </c>
      <c r="Q2015" s="13"/>
      <c r="R2015" s="13" t="s">
        <v>36</v>
      </c>
      <c r="S2015" s="13"/>
      <c r="T2015" s="13" t="s">
        <v>84</v>
      </c>
      <c r="U2015" s="13"/>
      <c r="V2015" s="13" t="s">
        <v>14308</v>
      </c>
      <c r="W2015" s="13"/>
      <c r="X2015" s="13">
        <v>164001.37</v>
      </c>
      <c r="Y2015" s="13" t="s">
        <v>14309</v>
      </c>
      <c r="Z2015" s="15" t="str">
        <f>VLOOKUP(D2015,'ZOHO Export'!$H:$W,16,FALSE)</f>
        <v>Mac Olean</v>
      </c>
      <c r="AA2015" s="15" t="str">
        <f>VLOOKUP(E2015,'ZOHO Export'!$H:$W,16,FALSE)</f>
        <v>Karel De Swert</v>
      </c>
    </row>
    <row r="2016" spans="1:27" x14ac:dyDescent="0.3">
      <c r="A2016" s="13" t="s">
        <v>14310</v>
      </c>
      <c r="B2016" s="13" t="s">
        <v>14311</v>
      </c>
      <c r="C2016" s="13"/>
      <c r="D2016" s="13" t="s">
        <v>14190</v>
      </c>
      <c r="E2016" s="13" t="s">
        <v>12187</v>
      </c>
      <c r="F2016" s="13" t="s">
        <v>13404</v>
      </c>
      <c r="G2016" s="13" t="s">
        <v>35</v>
      </c>
      <c r="H2016" s="13" t="s">
        <v>29</v>
      </c>
      <c r="I2016" s="14">
        <v>43133</v>
      </c>
      <c r="J2016" s="14">
        <v>43252</v>
      </c>
      <c r="K2016" s="14">
        <v>43133</v>
      </c>
      <c r="L2016" s="13">
        <v>5412.5</v>
      </c>
      <c r="M2016" s="13" t="s">
        <v>14007</v>
      </c>
      <c r="N2016" s="13">
        <v>0</v>
      </c>
      <c r="O2016" s="13">
        <v>0</v>
      </c>
      <c r="P2016" s="13" t="s">
        <v>122</v>
      </c>
      <c r="Q2016" s="13"/>
      <c r="R2016" s="13" t="s">
        <v>36</v>
      </c>
      <c r="S2016" s="13"/>
      <c r="T2016" s="13" t="s">
        <v>38</v>
      </c>
      <c r="U2016" s="13"/>
      <c r="V2016" s="13" t="s">
        <v>14312</v>
      </c>
      <c r="W2016" s="13"/>
      <c r="X2016" s="13">
        <v>5412.5</v>
      </c>
      <c r="Y2016" s="13"/>
      <c r="Z2016" s="15" t="e">
        <f>VLOOKUP(D2016,'ZOHO Export'!$H:$W,16,FALSE)</f>
        <v>#N/A</v>
      </c>
      <c r="AA2016" s="15" t="str">
        <f>VLOOKUP(E2016,'ZOHO Export'!$H:$W,16,FALSE)</f>
        <v>Jurgen Van Kerrebroeck</v>
      </c>
    </row>
    <row r="2017" spans="1:27" x14ac:dyDescent="0.3">
      <c r="A2017" s="13" t="s">
        <v>14313</v>
      </c>
      <c r="B2017" s="13" t="s">
        <v>14314</v>
      </c>
      <c r="C2017" s="13"/>
      <c r="D2017" s="13" t="s">
        <v>14315</v>
      </c>
      <c r="E2017" s="13" t="s">
        <v>13092</v>
      </c>
      <c r="F2017" s="13" t="s">
        <v>13404</v>
      </c>
      <c r="G2017" s="13" t="s">
        <v>35</v>
      </c>
      <c r="H2017" s="13" t="s">
        <v>29</v>
      </c>
      <c r="I2017" s="14">
        <v>43131</v>
      </c>
      <c r="J2017" s="14">
        <v>43913</v>
      </c>
      <c r="K2017" s="14">
        <v>43661</v>
      </c>
      <c r="L2017" s="13">
        <v>15525</v>
      </c>
      <c r="M2017" s="13" t="s">
        <v>13092</v>
      </c>
      <c r="N2017" s="13">
        <v>4</v>
      </c>
      <c r="O2017" s="13">
        <v>3</v>
      </c>
      <c r="P2017" s="13" t="s">
        <v>122</v>
      </c>
      <c r="Q2017" s="13"/>
      <c r="R2017" s="13" t="s">
        <v>36</v>
      </c>
      <c r="S2017" s="13"/>
      <c r="T2017" s="13" t="s">
        <v>38</v>
      </c>
      <c r="U2017" s="13"/>
      <c r="V2017" s="13" t="s">
        <v>14316</v>
      </c>
      <c r="W2017" s="13"/>
      <c r="X2017" s="13">
        <v>129684.65</v>
      </c>
      <c r="Y2017" s="13" t="s">
        <v>14317</v>
      </c>
      <c r="Z2017" s="15" t="e">
        <f>VLOOKUP(D2017,'ZOHO Export'!$H:$W,16,FALSE)</f>
        <v>#N/A</v>
      </c>
      <c r="AA2017" s="15" t="e">
        <f>VLOOKUP(E2017,'ZOHO Export'!$H:$W,16,FALSE)</f>
        <v>#N/A</v>
      </c>
    </row>
    <row r="2018" spans="1:27" x14ac:dyDescent="0.3">
      <c r="A2018" s="13" t="s">
        <v>3505</v>
      </c>
      <c r="B2018" s="13" t="s">
        <v>6622</v>
      </c>
      <c r="C2018" s="13"/>
      <c r="D2018" s="13" t="s">
        <v>13607</v>
      </c>
      <c r="E2018" s="13" t="s">
        <v>13607</v>
      </c>
      <c r="F2018" s="13"/>
      <c r="G2018" s="13" t="s">
        <v>268</v>
      </c>
      <c r="H2018" s="13" t="s">
        <v>59</v>
      </c>
      <c r="I2018" s="14">
        <v>43130</v>
      </c>
      <c r="J2018" s="14">
        <v>43159</v>
      </c>
      <c r="K2018" s="14">
        <v>43130</v>
      </c>
      <c r="L2018" s="13">
        <v>7308</v>
      </c>
      <c r="M2018" s="13" t="s">
        <v>13607</v>
      </c>
      <c r="N2018" s="13">
        <v>0</v>
      </c>
      <c r="O2018" s="13">
        <v>0</v>
      </c>
      <c r="P2018" s="13" t="s">
        <v>122</v>
      </c>
      <c r="Q2018" s="13"/>
      <c r="R2018" s="13" t="s">
        <v>82</v>
      </c>
      <c r="S2018" s="13"/>
      <c r="T2018" s="13" t="s">
        <v>38</v>
      </c>
      <c r="U2018" s="13"/>
      <c r="V2018" s="13" t="s">
        <v>9157</v>
      </c>
      <c r="W2018" s="13"/>
      <c r="X2018" s="13">
        <v>7308</v>
      </c>
      <c r="Y2018" s="13"/>
      <c r="Z2018" s="15" t="str">
        <f>VLOOKUP(D2018,'ZOHO Export'!$H:$W,16,FALSE)</f>
        <v>Jacques Lataire</v>
      </c>
      <c r="AA2018" s="15" t="str">
        <f>VLOOKUP(E2018,'ZOHO Export'!$H:$W,16,FALSE)</f>
        <v>Jacques Lataire</v>
      </c>
    </row>
    <row r="2019" spans="1:27" x14ac:dyDescent="0.3">
      <c r="A2019" s="13" t="s">
        <v>3506</v>
      </c>
      <c r="B2019" s="13" t="s">
        <v>6623</v>
      </c>
      <c r="C2019" s="13"/>
      <c r="D2019" s="13" t="s">
        <v>12411</v>
      </c>
      <c r="E2019" s="13" t="s">
        <v>12187</v>
      </c>
      <c r="F2019" s="13" t="s">
        <v>11896</v>
      </c>
      <c r="G2019" s="13" t="s">
        <v>2408</v>
      </c>
      <c r="H2019" s="13" t="s">
        <v>59</v>
      </c>
      <c r="I2019" s="14">
        <v>43125</v>
      </c>
      <c r="J2019" s="14">
        <v>43413</v>
      </c>
      <c r="K2019" s="14">
        <v>43125</v>
      </c>
      <c r="L2019" s="13">
        <v>5144.49</v>
      </c>
      <c r="M2019" s="13" t="s">
        <v>12411</v>
      </c>
      <c r="N2019" s="13">
        <v>0</v>
      </c>
      <c r="O2019" s="13">
        <v>0</v>
      </c>
      <c r="P2019" s="13" t="s">
        <v>122</v>
      </c>
      <c r="Q2019" s="13"/>
      <c r="R2019" s="13" t="s">
        <v>82</v>
      </c>
      <c r="S2019" s="13"/>
      <c r="T2019" s="13" t="s">
        <v>38</v>
      </c>
      <c r="U2019" s="13"/>
      <c r="V2019" s="13" t="s">
        <v>14318</v>
      </c>
      <c r="W2019" s="13"/>
      <c r="X2019" s="13">
        <v>5144.49</v>
      </c>
      <c r="Y2019" s="13"/>
      <c r="Z2019" s="15" t="str">
        <f>VLOOKUP(D2019,'ZOHO Export'!$H:$W,16,FALSE)</f>
        <v>Patrick Rosias</v>
      </c>
      <c r="AA2019" s="15" t="str">
        <f>VLOOKUP(E2019,'ZOHO Export'!$H:$W,16,FALSE)</f>
        <v>Jurgen Van Kerrebroeck</v>
      </c>
    </row>
    <row r="2020" spans="1:27" x14ac:dyDescent="0.3">
      <c r="A2020" s="13" t="s">
        <v>3507</v>
      </c>
      <c r="B2020" s="13" t="s">
        <v>6624</v>
      </c>
      <c r="C2020" s="13"/>
      <c r="D2020" s="13" t="s">
        <v>13008</v>
      </c>
      <c r="E2020" s="13" t="s">
        <v>11829</v>
      </c>
      <c r="F2020" s="13" t="s">
        <v>11723</v>
      </c>
      <c r="G2020" s="13" t="s">
        <v>334</v>
      </c>
      <c r="H2020" s="13" t="s">
        <v>29</v>
      </c>
      <c r="I2020" s="14">
        <v>43125</v>
      </c>
      <c r="J2020" s="14">
        <v>43549</v>
      </c>
      <c r="K2020" s="14">
        <v>43125</v>
      </c>
      <c r="L2020" s="13">
        <v>18885.18</v>
      </c>
      <c r="M2020" s="13" t="s">
        <v>14319</v>
      </c>
      <c r="N2020" s="13">
        <v>0</v>
      </c>
      <c r="O2020" s="13">
        <v>0</v>
      </c>
      <c r="P2020" s="13" t="s">
        <v>122</v>
      </c>
      <c r="Q2020" s="13"/>
      <c r="R2020" s="13" t="s">
        <v>82</v>
      </c>
      <c r="S2020" s="13"/>
      <c r="T2020" s="13" t="s">
        <v>38</v>
      </c>
      <c r="U2020" s="13"/>
      <c r="V2020" s="13" t="s">
        <v>9158</v>
      </c>
      <c r="W2020" s="13"/>
      <c r="X2020" s="13">
        <v>18885.18</v>
      </c>
      <c r="Y2020" s="13"/>
      <c r="Z2020" s="15" t="e">
        <f>VLOOKUP(D2020,'ZOHO Export'!$H:$W,16,FALSE)</f>
        <v>#N/A</v>
      </c>
      <c r="AA2020" s="15" t="str">
        <f>VLOOKUP(E2020,'ZOHO Export'!$H:$W,16,FALSE)</f>
        <v>William Beyst</v>
      </c>
    </row>
    <row r="2021" spans="1:27" x14ac:dyDescent="0.3">
      <c r="A2021" s="13" t="s">
        <v>3508</v>
      </c>
      <c r="B2021" s="13" t="s">
        <v>6625</v>
      </c>
      <c r="C2021" s="13"/>
      <c r="D2021" s="13" t="s">
        <v>13008</v>
      </c>
      <c r="E2021" s="13" t="s">
        <v>11829</v>
      </c>
      <c r="F2021" s="13" t="s">
        <v>11723</v>
      </c>
      <c r="G2021" s="13" t="s">
        <v>334</v>
      </c>
      <c r="H2021" s="13" t="s">
        <v>29</v>
      </c>
      <c r="I2021" s="14">
        <v>43342</v>
      </c>
      <c r="J2021" s="14">
        <v>43511</v>
      </c>
      <c r="K2021" s="14">
        <v>43125</v>
      </c>
      <c r="L2021" s="13">
        <v>11004.31</v>
      </c>
      <c r="M2021" s="13" t="s">
        <v>14319</v>
      </c>
      <c r="N2021" s="13">
        <v>0</v>
      </c>
      <c r="O2021" s="13">
        <v>0</v>
      </c>
      <c r="P2021" s="13" t="s">
        <v>122</v>
      </c>
      <c r="Q2021" s="13"/>
      <c r="R2021" s="13" t="s">
        <v>82</v>
      </c>
      <c r="S2021" s="13"/>
      <c r="T2021" s="13" t="s">
        <v>38</v>
      </c>
      <c r="U2021" s="13"/>
      <c r="V2021" s="13" t="s">
        <v>9159</v>
      </c>
      <c r="W2021" s="13"/>
      <c r="X2021" s="13">
        <v>11004.31</v>
      </c>
      <c r="Y2021" s="13"/>
      <c r="Z2021" s="15" t="e">
        <f>VLOOKUP(D2021,'ZOHO Export'!$H:$W,16,FALSE)</f>
        <v>#N/A</v>
      </c>
      <c r="AA2021" s="15" t="str">
        <f>VLOOKUP(E2021,'ZOHO Export'!$H:$W,16,FALSE)</f>
        <v>William Beyst</v>
      </c>
    </row>
    <row r="2022" spans="1:27" x14ac:dyDescent="0.3">
      <c r="A2022" s="13" t="s">
        <v>3509</v>
      </c>
      <c r="B2022" s="13" t="s">
        <v>6626</v>
      </c>
      <c r="C2022" s="13"/>
      <c r="D2022" s="13" t="s">
        <v>11960</v>
      </c>
      <c r="E2022" s="13" t="s">
        <v>11671</v>
      </c>
      <c r="F2022" s="13" t="s">
        <v>13206</v>
      </c>
      <c r="G2022" s="13" t="s">
        <v>3510</v>
      </c>
      <c r="H2022" s="13" t="s">
        <v>59</v>
      </c>
      <c r="I2022" s="14">
        <v>43112</v>
      </c>
      <c r="J2022" s="14">
        <v>43343</v>
      </c>
      <c r="K2022" s="14">
        <v>43258</v>
      </c>
      <c r="L2022" s="13">
        <v>-14151</v>
      </c>
      <c r="M2022" s="13" t="s">
        <v>11960</v>
      </c>
      <c r="N2022" s="13">
        <v>5</v>
      </c>
      <c r="O2022" s="13">
        <v>4</v>
      </c>
      <c r="P2022" s="13" t="s">
        <v>122</v>
      </c>
      <c r="Q2022" s="13"/>
      <c r="R2022" s="13" t="s">
        <v>75</v>
      </c>
      <c r="S2022" s="13"/>
      <c r="T2022" s="13" t="s">
        <v>38</v>
      </c>
      <c r="U2022" s="13"/>
      <c r="V2022" s="13" t="s">
        <v>9160</v>
      </c>
      <c r="W2022" s="13"/>
      <c r="X2022" s="13">
        <v>109089</v>
      </c>
      <c r="Y2022" s="13" t="s">
        <v>14320</v>
      </c>
      <c r="Z2022" s="15" t="str">
        <f>VLOOKUP(D2022,'ZOHO Export'!$H:$W,16,FALSE)</f>
        <v>Sébastien Lerson</v>
      </c>
      <c r="AA2022" s="15" t="str">
        <f>VLOOKUP(E2022,'ZOHO Export'!$H:$W,16,FALSE)</f>
        <v>Yves Debaisieux</v>
      </c>
    </row>
    <row r="2023" spans="1:27" x14ac:dyDescent="0.3">
      <c r="A2023" s="13" t="s">
        <v>3511</v>
      </c>
      <c r="B2023" s="13" t="s">
        <v>14321</v>
      </c>
      <c r="C2023" s="13"/>
      <c r="D2023" s="13" t="s">
        <v>14123</v>
      </c>
      <c r="E2023" s="13" t="s">
        <v>14107</v>
      </c>
      <c r="F2023" s="13"/>
      <c r="G2023" s="13" t="s">
        <v>3512</v>
      </c>
      <c r="H2023" s="13" t="s">
        <v>29</v>
      </c>
      <c r="I2023" s="14">
        <v>43112</v>
      </c>
      <c r="J2023" s="14">
        <v>43402</v>
      </c>
      <c r="K2023" s="14">
        <v>43131</v>
      </c>
      <c r="L2023" s="13">
        <v>5318.55</v>
      </c>
      <c r="M2023" s="13" t="s">
        <v>13519</v>
      </c>
      <c r="N2023" s="13">
        <v>1</v>
      </c>
      <c r="O2023" s="13">
        <v>1</v>
      </c>
      <c r="P2023" s="13" t="s">
        <v>122</v>
      </c>
      <c r="Q2023" s="13"/>
      <c r="R2023" s="13" t="s">
        <v>82</v>
      </c>
      <c r="S2023" s="13"/>
      <c r="T2023" s="13" t="s">
        <v>178</v>
      </c>
      <c r="U2023" s="13"/>
      <c r="V2023" s="13" t="s">
        <v>14322</v>
      </c>
      <c r="W2023" s="13"/>
      <c r="X2023" s="13">
        <v>71165.649999999994</v>
      </c>
      <c r="Y2023" s="13" t="s">
        <v>14323</v>
      </c>
      <c r="Z2023" s="15" t="e">
        <f>VLOOKUP(D2023,'ZOHO Export'!$H:$W,16,FALSE)</f>
        <v>#N/A</v>
      </c>
      <c r="AA2023" s="15" t="e">
        <f>VLOOKUP(E2023,'ZOHO Export'!$H:$W,16,FALSE)</f>
        <v>#N/A</v>
      </c>
    </row>
    <row r="2024" spans="1:27" x14ac:dyDescent="0.3">
      <c r="A2024" s="13" t="s">
        <v>14324</v>
      </c>
      <c r="B2024" s="13" t="s">
        <v>14325</v>
      </c>
      <c r="C2024" s="13"/>
      <c r="D2024" s="13" t="s">
        <v>12982</v>
      </c>
      <c r="E2024" s="13" t="s">
        <v>11960</v>
      </c>
      <c r="F2024" s="13" t="s">
        <v>11896</v>
      </c>
      <c r="G2024" s="13"/>
      <c r="H2024" s="13" t="s">
        <v>59</v>
      </c>
      <c r="I2024" s="14">
        <v>43108</v>
      </c>
      <c r="J2024" s="14">
        <v>43350</v>
      </c>
      <c r="K2024" s="14">
        <v>43108</v>
      </c>
      <c r="L2024" s="13">
        <v>7875</v>
      </c>
      <c r="M2024" s="13" t="s">
        <v>11960</v>
      </c>
      <c r="N2024" s="13">
        <v>0</v>
      </c>
      <c r="O2024" s="13">
        <v>0</v>
      </c>
      <c r="P2024" s="13" t="s">
        <v>122</v>
      </c>
      <c r="Q2024" s="13"/>
      <c r="R2024" s="13" t="s">
        <v>104</v>
      </c>
      <c r="S2024" s="13"/>
      <c r="T2024" s="13" t="s">
        <v>38</v>
      </c>
      <c r="U2024" s="13"/>
      <c r="V2024" s="13" t="s">
        <v>14326</v>
      </c>
      <c r="W2024" s="13"/>
      <c r="X2024" s="13">
        <v>7875</v>
      </c>
      <c r="Y2024" s="13"/>
      <c r="Z2024" s="15" t="e">
        <f>VLOOKUP(D2024,'ZOHO Export'!$H:$W,16,FALSE)</f>
        <v>#N/A</v>
      </c>
      <c r="AA2024" s="15" t="str">
        <f>VLOOKUP(E2024,'ZOHO Export'!$H:$W,16,FALSE)</f>
        <v>Sébastien Lerson</v>
      </c>
    </row>
    <row r="2025" spans="1:27" x14ac:dyDescent="0.3">
      <c r="A2025" s="13" t="s">
        <v>14327</v>
      </c>
      <c r="B2025" s="13" t="s">
        <v>14328</v>
      </c>
      <c r="C2025" s="13"/>
      <c r="D2025" s="13" t="s">
        <v>12982</v>
      </c>
      <c r="E2025" s="13" t="s">
        <v>11960</v>
      </c>
      <c r="F2025" s="13" t="s">
        <v>13206</v>
      </c>
      <c r="G2025" s="13" t="s">
        <v>13608</v>
      </c>
      <c r="H2025" s="13" t="s">
        <v>59</v>
      </c>
      <c r="I2025" s="14">
        <v>43108</v>
      </c>
      <c r="J2025" s="14">
        <v>43665</v>
      </c>
      <c r="K2025" s="14">
        <v>43108</v>
      </c>
      <c r="L2025" s="13">
        <v>2625</v>
      </c>
      <c r="M2025" s="13" t="s">
        <v>11960</v>
      </c>
      <c r="N2025" s="13">
        <v>0</v>
      </c>
      <c r="O2025" s="13">
        <v>0</v>
      </c>
      <c r="P2025" s="13" t="s">
        <v>122</v>
      </c>
      <c r="Q2025" s="13"/>
      <c r="R2025" s="13" t="s">
        <v>82</v>
      </c>
      <c r="S2025" s="13"/>
      <c r="T2025" s="13" t="s">
        <v>38</v>
      </c>
      <c r="U2025" s="13"/>
      <c r="V2025" s="13" t="s">
        <v>14329</v>
      </c>
      <c r="W2025" s="13"/>
      <c r="X2025" s="13">
        <v>2625</v>
      </c>
      <c r="Y2025" s="13"/>
      <c r="Z2025" s="15" t="e">
        <f>VLOOKUP(D2025,'ZOHO Export'!$H:$W,16,FALSE)</f>
        <v>#N/A</v>
      </c>
      <c r="AA2025" s="15" t="str">
        <f>VLOOKUP(E2025,'ZOHO Export'!$H:$W,16,FALSE)</f>
        <v>Sébastien Lerson</v>
      </c>
    </row>
    <row r="2026" spans="1:27" x14ac:dyDescent="0.3">
      <c r="A2026" s="13" t="s">
        <v>14330</v>
      </c>
      <c r="B2026" s="13" t="s">
        <v>14331</v>
      </c>
      <c r="C2026" s="13"/>
      <c r="D2026" s="13" t="s">
        <v>11722</v>
      </c>
      <c r="E2026" s="13" t="s">
        <v>11722</v>
      </c>
      <c r="F2026" s="13"/>
      <c r="G2026" s="13" t="s">
        <v>2276</v>
      </c>
      <c r="H2026" s="13" t="s">
        <v>29</v>
      </c>
      <c r="I2026" s="14">
        <v>43108</v>
      </c>
      <c r="J2026" s="14">
        <v>43221</v>
      </c>
      <c r="K2026" s="14">
        <v>43108</v>
      </c>
      <c r="L2026" s="13">
        <v>5130</v>
      </c>
      <c r="M2026" s="13" t="s">
        <v>11722</v>
      </c>
      <c r="N2026" s="13">
        <v>0</v>
      </c>
      <c r="O2026" s="13">
        <v>0</v>
      </c>
      <c r="P2026" s="13" t="s">
        <v>122</v>
      </c>
      <c r="Q2026" s="13"/>
      <c r="R2026" s="13" t="s">
        <v>43</v>
      </c>
      <c r="S2026" s="13"/>
      <c r="T2026" s="13" t="s">
        <v>45</v>
      </c>
      <c r="U2026" s="13"/>
      <c r="V2026" s="13" t="s">
        <v>14332</v>
      </c>
      <c r="W2026" s="13"/>
      <c r="X2026" s="13">
        <v>5130</v>
      </c>
      <c r="Y2026" s="13"/>
      <c r="Z2026" s="15" t="str">
        <f>VLOOKUP(D2026,'ZOHO Export'!$H:$W,16,FALSE)</f>
        <v>Juan Juarez Quintana</v>
      </c>
      <c r="AA2026" s="15" t="str">
        <f>VLOOKUP(E2026,'ZOHO Export'!$H:$W,16,FALSE)</f>
        <v>Juan Juarez Quintana</v>
      </c>
    </row>
    <row r="2027" spans="1:27" x14ac:dyDescent="0.3">
      <c r="A2027" s="13" t="s">
        <v>3513</v>
      </c>
      <c r="B2027" s="13" t="s">
        <v>6628</v>
      </c>
      <c r="C2027" s="13"/>
      <c r="D2027" s="13" t="s">
        <v>11844</v>
      </c>
      <c r="E2027" s="13" t="s">
        <v>11844</v>
      </c>
      <c r="F2027" s="13" t="s">
        <v>11723</v>
      </c>
      <c r="G2027" s="13" t="s">
        <v>207</v>
      </c>
      <c r="H2027" s="13" t="s">
        <v>59</v>
      </c>
      <c r="I2027" s="14">
        <v>43103</v>
      </c>
      <c r="J2027" s="14">
        <v>43465</v>
      </c>
      <c r="K2027" s="14">
        <v>43299</v>
      </c>
      <c r="L2027" s="13">
        <v>15448.25</v>
      </c>
      <c r="M2027" s="13" t="s">
        <v>11844</v>
      </c>
      <c r="N2027" s="13">
        <v>4</v>
      </c>
      <c r="O2027" s="13">
        <v>4</v>
      </c>
      <c r="P2027" s="13" t="s">
        <v>122</v>
      </c>
      <c r="Q2027" s="13"/>
      <c r="R2027" s="13" t="s">
        <v>43</v>
      </c>
      <c r="S2027" s="13"/>
      <c r="T2027" s="13" t="s">
        <v>38</v>
      </c>
      <c r="U2027" s="13"/>
      <c r="V2027" s="13" t="s">
        <v>9161</v>
      </c>
      <c r="W2027" s="13"/>
      <c r="X2027" s="13">
        <v>403778.25</v>
      </c>
      <c r="Y2027" s="13"/>
      <c r="Z2027" s="15" t="e">
        <f>VLOOKUP(D2027,'ZOHO Export'!$H:$W,16,FALSE)</f>
        <v>#N/A</v>
      </c>
      <c r="AA2027" s="15" t="e">
        <f>VLOOKUP(E2027,'ZOHO Export'!$H:$W,16,FALSE)</f>
        <v>#N/A</v>
      </c>
    </row>
    <row r="2028" spans="1:27" x14ac:dyDescent="0.3">
      <c r="A2028" s="13" t="s">
        <v>3514</v>
      </c>
      <c r="B2028" s="13" t="s">
        <v>6629</v>
      </c>
      <c r="C2028" s="13"/>
      <c r="D2028" s="13" t="s">
        <v>13008</v>
      </c>
      <c r="E2028" s="13" t="s">
        <v>12187</v>
      </c>
      <c r="F2028" s="13" t="s">
        <v>11723</v>
      </c>
      <c r="G2028" s="13" t="s">
        <v>334</v>
      </c>
      <c r="H2028" s="13" t="s">
        <v>59</v>
      </c>
      <c r="I2028" s="14">
        <v>43103</v>
      </c>
      <c r="J2028" s="14">
        <v>43508</v>
      </c>
      <c r="K2028" s="14">
        <v>43103</v>
      </c>
      <c r="L2028" s="13">
        <v>221395.20000000001</v>
      </c>
      <c r="M2028" s="13" t="s">
        <v>12187</v>
      </c>
      <c r="N2028" s="13">
        <v>1</v>
      </c>
      <c r="O2028" s="13">
        <v>0</v>
      </c>
      <c r="P2028" s="13" t="s">
        <v>122</v>
      </c>
      <c r="Q2028" s="13"/>
      <c r="R2028" s="13" t="s">
        <v>82</v>
      </c>
      <c r="S2028" s="13"/>
      <c r="T2028" s="13" t="s">
        <v>38</v>
      </c>
      <c r="U2028" s="13"/>
      <c r="V2028" s="13" t="s">
        <v>9162</v>
      </c>
      <c r="W2028" s="13"/>
      <c r="X2028" s="13">
        <v>221395.20000000001</v>
      </c>
      <c r="Y2028" s="13"/>
      <c r="Z2028" s="15" t="e">
        <f>VLOOKUP(D2028,'ZOHO Export'!$H:$W,16,FALSE)</f>
        <v>#N/A</v>
      </c>
      <c r="AA2028" s="15" t="str">
        <f>VLOOKUP(E2028,'ZOHO Export'!$H:$W,16,FALSE)</f>
        <v>Jurgen Van Kerrebroeck</v>
      </c>
    </row>
    <row r="2029" spans="1:27" x14ac:dyDescent="0.3">
      <c r="A2029" s="13" t="s">
        <v>14333</v>
      </c>
      <c r="B2029" s="13" t="s">
        <v>14334</v>
      </c>
      <c r="C2029" s="13"/>
      <c r="D2029" s="13" t="s">
        <v>11722</v>
      </c>
      <c r="E2029" s="13" t="s">
        <v>11785</v>
      </c>
      <c r="F2029" s="13"/>
      <c r="G2029" s="13" t="s">
        <v>3654</v>
      </c>
      <c r="H2029" s="13" t="s">
        <v>29</v>
      </c>
      <c r="I2029" s="14">
        <v>43091</v>
      </c>
      <c r="J2029" s="14">
        <v>43281</v>
      </c>
      <c r="K2029" s="14">
        <v>43091</v>
      </c>
      <c r="L2029" s="13">
        <v>4002</v>
      </c>
      <c r="M2029" s="13" t="s">
        <v>11785</v>
      </c>
      <c r="N2029" s="13">
        <v>0</v>
      </c>
      <c r="O2029" s="13">
        <v>0</v>
      </c>
      <c r="P2029" s="13" t="s">
        <v>122</v>
      </c>
      <c r="Q2029" s="13"/>
      <c r="R2029" s="13" t="s">
        <v>104</v>
      </c>
      <c r="S2029" s="13"/>
      <c r="T2029" s="13" t="s">
        <v>64</v>
      </c>
      <c r="U2029" s="13"/>
      <c r="V2029" s="13" t="s">
        <v>14335</v>
      </c>
      <c r="W2029" s="13"/>
      <c r="X2029" s="13">
        <v>4002</v>
      </c>
      <c r="Y2029" s="13"/>
      <c r="Z2029" s="15" t="str">
        <f>VLOOKUP(D2029,'ZOHO Export'!$H:$W,16,FALSE)</f>
        <v>Juan Juarez Quintana</v>
      </c>
      <c r="AA2029" s="15" t="str">
        <f>VLOOKUP(E2029,'ZOHO Export'!$H:$W,16,FALSE)</f>
        <v>Nicolas Dubois</v>
      </c>
    </row>
    <row r="2030" spans="1:27" x14ac:dyDescent="0.3">
      <c r="A2030" s="13" t="s">
        <v>3515</v>
      </c>
      <c r="B2030" s="13" t="s">
        <v>6630</v>
      </c>
      <c r="C2030" s="13"/>
      <c r="D2030" s="13" t="s">
        <v>13729</v>
      </c>
      <c r="E2030" s="13" t="s">
        <v>13910</v>
      </c>
      <c r="F2030" s="13" t="s">
        <v>11896</v>
      </c>
      <c r="G2030" s="13" t="s">
        <v>14041</v>
      </c>
      <c r="H2030" s="13" t="s">
        <v>59</v>
      </c>
      <c r="I2030" s="14">
        <v>43109</v>
      </c>
      <c r="J2030" s="14">
        <v>43500</v>
      </c>
      <c r="K2030" s="14">
        <v>43088</v>
      </c>
      <c r="L2030" s="13">
        <v>67392</v>
      </c>
      <c r="M2030" s="13" t="s">
        <v>13910</v>
      </c>
      <c r="N2030" s="13">
        <v>1</v>
      </c>
      <c r="O2030" s="13">
        <v>0</v>
      </c>
      <c r="P2030" s="13" t="s">
        <v>122</v>
      </c>
      <c r="Q2030" s="13"/>
      <c r="R2030" s="13" t="s">
        <v>25</v>
      </c>
      <c r="S2030" s="13"/>
      <c r="T2030" s="13" t="s">
        <v>38</v>
      </c>
      <c r="U2030" s="13"/>
      <c r="V2030" s="13" t="s">
        <v>9163</v>
      </c>
      <c r="W2030" s="13"/>
      <c r="X2030" s="13">
        <v>76032</v>
      </c>
      <c r="Y2030" s="13"/>
      <c r="Z2030" s="15" t="e">
        <f>VLOOKUP(D2030,'ZOHO Export'!$H:$W,16,FALSE)</f>
        <v>#N/A</v>
      </c>
      <c r="AA2030" s="15" t="e">
        <f>VLOOKUP(E2030,'ZOHO Export'!$H:$W,16,FALSE)</f>
        <v>#N/A</v>
      </c>
    </row>
    <row r="2031" spans="1:27" x14ac:dyDescent="0.3">
      <c r="A2031" s="13" t="s">
        <v>3516</v>
      </c>
      <c r="B2031" s="13" t="s">
        <v>6631</v>
      </c>
      <c r="C2031" s="13">
        <v>0</v>
      </c>
      <c r="D2031" s="13" t="s">
        <v>11818</v>
      </c>
      <c r="E2031" s="13" t="s">
        <v>11671</v>
      </c>
      <c r="F2031" s="13" t="s">
        <v>13404</v>
      </c>
      <c r="G2031" s="13" t="s">
        <v>3170</v>
      </c>
      <c r="H2031" s="13" t="s">
        <v>59</v>
      </c>
      <c r="I2031" s="14">
        <v>43101</v>
      </c>
      <c r="J2031" s="14">
        <v>43983</v>
      </c>
      <c r="K2031" s="14">
        <v>43999</v>
      </c>
      <c r="L2031" s="13">
        <v>19845</v>
      </c>
      <c r="M2031" s="13" t="s">
        <v>11671</v>
      </c>
      <c r="N2031" s="13">
        <v>29</v>
      </c>
      <c r="O2031" s="13">
        <v>29</v>
      </c>
      <c r="P2031" s="13" t="s">
        <v>122</v>
      </c>
      <c r="Q2031" s="13"/>
      <c r="R2031" s="13" t="s">
        <v>75</v>
      </c>
      <c r="S2031" s="13" t="s">
        <v>14336</v>
      </c>
      <c r="T2031" s="13" t="s">
        <v>38</v>
      </c>
      <c r="U2031" s="13"/>
      <c r="V2031" s="13" t="s">
        <v>14337</v>
      </c>
      <c r="W2031" s="13">
        <v>0</v>
      </c>
      <c r="X2031" s="13">
        <v>9652150.8000000007</v>
      </c>
      <c r="Y2031" s="13" t="s">
        <v>9642</v>
      </c>
      <c r="Z2031" s="15" t="str">
        <f>VLOOKUP(D2031,'ZOHO Export'!$H:$W,16,FALSE)</f>
        <v>Marcos Delgado Lopez</v>
      </c>
      <c r="AA2031" s="15" t="str">
        <f>VLOOKUP(E2031,'ZOHO Export'!$H:$W,16,FALSE)</f>
        <v>Yves Debaisieux</v>
      </c>
    </row>
    <row r="2032" spans="1:27" x14ac:dyDescent="0.3">
      <c r="A2032" s="13" t="s">
        <v>14338</v>
      </c>
      <c r="B2032" s="13" t="s">
        <v>14339</v>
      </c>
      <c r="C2032" s="13"/>
      <c r="D2032" s="13" t="s">
        <v>14340</v>
      </c>
      <c r="E2032" s="13" t="s">
        <v>11818</v>
      </c>
      <c r="F2032" s="13" t="s">
        <v>13206</v>
      </c>
      <c r="G2032" s="13" t="s">
        <v>2117</v>
      </c>
      <c r="H2032" s="13" t="s">
        <v>59</v>
      </c>
      <c r="I2032" s="14">
        <v>43086</v>
      </c>
      <c r="J2032" s="14">
        <v>43938</v>
      </c>
      <c r="K2032" s="14">
        <v>43156</v>
      </c>
      <c r="L2032" s="13">
        <v>167292</v>
      </c>
      <c r="M2032" s="13" t="s">
        <v>11785</v>
      </c>
      <c r="N2032" s="13">
        <v>2</v>
      </c>
      <c r="O2032" s="13">
        <v>2</v>
      </c>
      <c r="P2032" s="13" t="s">
        <v>122</v>
      </c>
      <c r="Q2032" s="13"/>
      <c r="R2032" s="13" t="s">
        <v>82</v>
      </c>
      <c r="S2032" s="13"/>
      <c r="T2032" s="13" t="s">
        <v>38</v>
      </c>
      <c r="U2032" s="13"/>
      <c r="V2032" s="13" t="s">
        <v>14341</v>
      </c>
      <c r="W2032" s="13"/>
      <c r="X2032" s="13">
        <v>226904.61</v>
      </c>
      <c r="Y2032" s="13"/>
      <c r="Z2032" s="15" t="e">
        <f>VLOOKUP(D2032,'ZOHO Export'!$H:$W,16,FALSE)</f>
        <v>#N/A</v>
      </c>
      <c r="AA2032" s="15" t="str">
        <f>VLOOKUP(E2032,'ZOHO Export'!$H:$W,16,FALSE)</f>
        <v>Marcos Delgado Lopez</v>
      </c>
    </row>
    <row r="2033" spans="1:27" x14ac:dyDescent="0.3">
      <c r="A2033" s="13" t="s">
        <v>3518</v>
      </c>
      <c r="B2033" s="13" t="s">
        <v>6632</v>
      </c>
      <c r="C2033" s="13"/>
      <c r="D2033" s="13" t="s">
        <v>11707</v>
      </c>
      <c r="E2033" s="13" t="s">
        <v>12187</v>
      </c>
      <c r="F2033" s="13" t="s">
        <v>13404</v>
      </c>
      <c r="G2033" s="13" t="s">
        <v>13769</v>
      </c>
      <c r="H2033" s="13" t="s">
        <v>59</v>
      </c>
      <c r="I2033" s="14">
        <v>43083</v>
      </c>
      <c r="J2033" s="14">
        <v>43312</v>
      </c>
      <c r="K2033" s="14">
        <v>43140</v>
      </c>
      <c r="L2033" s="13">
        <v>12960</v>
      </c>
      <c r="M2033" s="13" t="s">
        <v>12187</v>
      </c>
      <c r="N2033" s="13">
        <v>1</v>
      </c>
      <c r="O2033" s="13">
        <v>1</v>
      </c>
      <c r="P2033" s="13" t="s">
        <v>122</v>
      </c>
      <c r="Q2033" s="13"/>
      <c r="R2033" s="13" t="s">
        <v>36</v>
      </c>
      <c r="S2033" s="13"/>
      <c r="T2033" s="13" t="s">
        <v>38</v>
      </c>
      <c r="U2033" s="13"/>
      <c r="V2033" s="13" t="s">
        <v>9164</v>
      </c>
      <c r="W2033" s="13"/>
      <c r="X2033" s="13">
        <v>153360</v>
      </c>
      <c r="Y2033" s="13"/>
      <c r="Z2033" s="15" t="str">
        <f>VLOOKUP(D2033,'ZOHO Export'!$H:$W,16,FALSE)</f>
        <v>Guy Melis</v>
      </c>
      <c r="AA2033" s="15" t="str">
        <f>VLOOKUP(E2033,'ZOHO Export'!$H:$W,16,FALSE)</f>
        <v>Jurgen Van Kerrebroeck</v>
      </c>
    </row>
    <row r="2034" spans="1:27" x14ac:dyDescent="0.3">
      <c r="A2034" s="13" t="s">
        <v>3519</v>
      </c>
      <c r="B2034" s="13" t="s">
        <v>6633</v>
      </c>
      <c r="C2034" s="13"/>
      <c r="D2034" s="13" t="s">
        <v>13242</v>
      </c>
      <c r="E2034" s="13" t="s">
        <v>11906</v>
      </c>
      <c r="F2034" s="13" t="s">
        <v>13206</v>
      </c>
      <c r="G2034" s="13" t="s">
        <v>51</v>
      </c>
      <c r="H2034" s="13" t="s">
        <v>29</v>
      </c>
      <c r="I2034" s="14">
        <v>43081</v>
      </c>
      <c r="J2034" s="14">
        <v>43404</v>
      </c>
      <c r="K2034" s="14">
        <v>43322</v>
      </c>
      <c r="L2034" s="13">
        <v>6187</v>
      </c>
      <c r="M2034" s="13" t="s">
        <v>13820</v>
      </c>
      <c r="N2034" s="13">
        <v>10</v>
      </c>
      <c r="O2034" s="13">
        <v>9</v>
      </c>
      <c r="P2034" s="13" t="s">
        <v>122</v>
      </c>
      <c r="Q2034" s="13"/>
      <c r="R2034" s="13" t="s">
        <v>36</v>
      </c>
      <c r="S2034" s="13"/>
      <c r="T2034" s="13" t="s">
        <v>38</v>
      </c>
      <c r="U2034" s="13"/>
      <c r="V2034" s="13" t="s">
        <v>9165</v>
      </c>
      <c r="W2034" s="13"/>
      <c r="X2034" s="13">
        <v>858727.85</v>
      </c>
      <c r="Y2034" s="13" t="s">
        <v>14342</v>
      </c>
      <c r="Z2034" s="15" t="e">
        <f>VLOOKUP(D2034,'ZOHO Export'!$H:$W,16,FALSE)</f>
        <v>#N/A</v>
      </c>
      <c r="AA2034" s="15" t="str">
        <f>VLOOKUP(E2034,'ZOHO Export'!$H:$W,16,FALSE)</f>
        <v>Juan Sanchez Chatar</v>
      </c>
    </row>
    <row r="2035" spans="1:27" x14ac:dyDescent="0.3">
      <c r="A2035" s="13" t="s">
        <v>14343</v>
      </c>
      <c r="B2035" s="13" t="s">
        <v>14344</v>
      </c>
      <c r="C2035" s="13"/>
      <c r="D2035" s="13" t="s">
        <v>11969</v>
      </c>
      <c r="E2035" s="13" t="s">
        <v>11818</v>
      </c>
      <c r="F2035" s="13" t="s">
        <v>11896</v>
      </c>
      <c r="G2035" s="13" t="s">
        <v>4104</v>
      </c>
      <c r="H2035" s="13" t="s">
        <v>59</v>
      </c>
      <c r="I2035" s="14">
        <v>43080</v>
      </c>
      <c r="J2035" s="14">
        <v>43525</v>
      </c>
      <c r="K2035" s="14">
        <v>43080</v>
      </c>
      <c r="L2035" s="13">
        <v>178200</v>
      </c>
      <c r="M2035" s="13" t="s">
        <v>11818</v>
      </c>
      <c r="N2035" s="13">
        <v>0</v>
      </c>
      <c r="O2035" s="13">
        <v>0</v>
      </c>
      <c r="P2035" s="13" t="s">
        <v>122</v>
      </c>
      <c r="Q2035" s="13"/>
      <c r="R2035" s="13"/>
      <c r="S2035" s="13"/>
      <c r="T2035" s="13" t="s">
        <v>38</v>
      </c>
      <c r="U2035" s="13"/>
      <c r="V2035" s="13" t="s">
        <v>14345</v>
      </c>
      <c r="W2035" s="13"/>
      <c r="X2035" s="13">
        <v>178200</v>
      </c>
      <c r="Y2035" s="13"/>
      <c r="Z2035" s="15" t="str">
        <f>VLOOKUP(D2035,'ZOHO Export'!$H:$W,16,FALSE)</f>
        <v>Adel Choubassi</v>
      </c>
      <c r="AA2035" s="15" t="str">
        <f>VLOOKUP(E2035,'ZOHO Export'!$H:$W,16,FALSE)</f>
        <v>Marcos Delgado Lopez</v>
      </c>
    </row>
    <row r="2036" spans="1:27" x14ac:dyDescent="0.3">
      <c r="A2036" s="13" t="s">
        <v>3520</v>
      </c>
      <c r="B2036" s="13" t="s">
        <v>6634</v>
      </c>
      <c r="C2036" s="13"/>
      <c r="D2036" s="13" t="s">
        <v>14192</v>
      </c>
      <c r="E2036" s="13" t="s">
        <v>14192</v>
      </c>
      <c r="F2036" s="13" t="s">
        <v>11723</v>
      </c>
      <c r="G2036" s="13" t="s">
        <v>2163</v>
      </c>
      <c r="H2036" s="13" t="s">
        <v>29</v>
      </c>
      <c r="I2036" s="14">
        <v>43075</v>
      </c>
      <c r="J2036" s="14">
        <v>43251</v>
      </c>
      <c r="K2036" s="14">
        <v>43164</v>
      </c>
      <c r="L2036" s="13">
        <v>3608.06</v>
      </c>
      <c r="M2036" s="13" t="s">
        <v>14192</v>
      </c>
      <c r="N2036" s="13">
        <v>1</v>
      </c>
      <c r="O2036" s="13">
        <v>1</v>
      </c>
      <c r="P2036" s="13" t="s">
        <v>122</v>
      </c>
      <c r="Q2036" s="13"/>
      <c r="R2036" s="13" t="s">
        <v>75</v>
      </c>
      <c r="S2036" s="13"/>
      <c r="T2036" s="13" t="s">
        <v>38</v>
      </c>
      <c r="U2036" s="13"/>
      <c r="V2036" s="13" t="s">
        <v>9166</v>
      </c>
      <c r="W2036" s="13"/>
      <c r="X2036" s="13">
        <v>239192.06</v>
      </c>
      <c r="Y2036" s="13"/>
      <c r="Z2036" s="15" t="e">
        <f>VLOOKUP(D2036,'ZOHO Export'!$H:$W,16,FALSE)</f>
        <v>#N/A</v>
      </c>
      <c r="AA2036" s="15" t="e">
        <f>VLOOKUP(E2036,'ZOHO Export'!$H:$W,16,FALSE)</f>
        <v>#N/A</v>
      </c>
    </row>
    <row r="2037" spans="1:27" x14ac:dyDescent="0.3">
      <c r="A2037" s="13" t="s">
        <v>14346</v>
      </c>
      <c r="B2037" s="13" t="s">
        <v>14347</v>
      </c>
      <c r="C2037" s="13"/>
      <c r="D2037" s="13" t="s">
        <v>14296</v>
      </c>
      <c r="E2037" s="13" t="s">
        <v>11785</v>
      </c>
      <c r="F2037" s="13"/>
      <c r="G2037" s="13" t="s">
        <v>2734</v>
      </c>
      <c r="H2037" s="13" t="s">
        <v>29</v>
      </c>
      <c r="I2037" s="14">
        <v>43073</v>
      </c>
      <c r="J2037" s="14">
        <v>43280</v>
      </c>
      <c r="K2037" s="14">
        <v>43073</v>
      </c>
      <c r="L2037" s="13">
        <v>3125</v>
      </c>
      <c r="M2037" s="13" t="s">
        <v>11785</v>
      </c>
      <c r="N2037" s="13">
        <v>0</v>
      </c>
      <c r="O2037" s="13">
        <v>0</v>
      </c>
      <c r="P2037" s="13" t="s">
        <v>122</v>
      </c>
      <c r="Q2037" s="13"/>
      <c r="R2037" s="13" t="s">
        <v>43</v>
      </c>
      <c r="S2037" s="13"/>
      <c r="T2037" s="13" t="s">
        <v>64</v>
      </c>
      <c r="U2037" s="13"/>
      <c r="V2037" s="13" t="s">
        <v>14348</v>
      </c>
      <c r="W2037" s="13"/>
      <c r="X2037" s="13">
        <v>3125</v>
      </c>
      <c r="Y2037" s="13"/>
      <c r="Z2037" s="15" t="e">
        <f>VLOOKUP(D2037,'ZOHO Export'!$H:$W,16,FALSE)</f>
        <v>#N/A</v>
      </c>
      <c r="AA2037" s="15" t="str">
        <f>VLOOKUP(E2037,'ZOHO Export'!$H:$W,16,FALSE)</f>
        <v>Nicolas Dubois</v>
      </c>
    </row>
    <row r="2038" spans="1:27" x14ac:dyDescent="0.3">
      <c r="A2038" s="13" t="s">
        <v>14349</v>
      </c>
      <c r="B2038" s="13" t="s">
        <v>14350</v>
      </c>
      <c r="C2038" s="13"/>
      <c r="D2038" s="13" t="s">
        <v>14296</v>
      </c>
      <c r="E2038" s="13" t="s">
        <v>11785</v>
      </c>
      <c r="F2038" s="13"/>
      <c r="G2038" s="13" t="s">
        <v>2405</v>
      </c>
      <c r="H2038" s="13" t="s">
        <v>29</v>
      </c>
      <c r="I2038" s="14">
        <v>43072</v>
      </c>
      <c r="J2038" s="14">
        <v>43434</v>
      </c>
      <c r="K2038" s="14">
        <v>43072</v>
      </c>
      <c r="L2038" s="13">
        <v>5740</v>
      </c>
      <c r="M2038" s="13" t="s">
        <v>11785</v>
      </c>
      <c r="N2038" s="13">
        <v>0</v>
      </c>
      <c r="O2038" s="13">
        <v>0</v>
      </c>
      <c r="P2038" s="13" t="s">
        <v>122</v>
      </c>
      <c r="Q2038" s="13"/>
      <c r="R2038" s="13" t="s">
        <v>43</v>
      </c>
      <c r="S2038" s="13"/>
      <c r="T2038" s="13" t="s">
        <v>64</v>
      </c>
      <c r="U2038" s="13"/>
      <c r="V2038" s="13" t="s">
        <v>14351</v>
      </c>
      <c r="W2038" s="13"/>
      <c r="X2038" s="13">
        <v>5740</v>
      </c>
      <c r="Y2038" s="13"/>
      <c r="Z2038" s="15" t="e">
        <f>VLOOKUP(D2038,'ZOHO Export'!$H:$W,16,FALSE)</f>
        <v>#N/A</v>
      </c>
      <c r="AA2038" s="15" t="str">
        <f>VLOOKUP(E2038,'ZOHO Export'!$H:$W,16,FALSE)</f>
        <v>Nicolas Dubois</v>
      </c>
    </row>
    <row r="2039" spans="1:27" x14ac:dyDescent="0.3">
      <c r="A2039" s="13" t="s">
        <v>3521</v>
      </c>
      <c r="B2039" s="13" t="s">
        <v>6635</v>
      </c>
      <c r="C2039" s="13"/>
      <c r="D2039" s="13" t="s">
        <v>14192</v>
      </c>
      <c r="E2039" s="13" t="s">
        <v>14192</v>
      </c>
      <c r="F2039" s="13"/>
      <c r="G2039" s="13" t="s">
        <v>2163</v>
      </c>
      <c r="H2039" s="13" t="s">
        <v>29</v>
      </c>
      <c r="I2039" s="14">
        <v>43070</v>
      </c>
      <c r="J2039" s="14">
        <v>43133</v>
      </c>
      <c r="K2039" s="14">
        <v>43070</v>
      </c>
      <c r="L2039" s="13">
        <v>3306.24</v>
      </c>
      <c r="M2039" s="13" t="s">
        <v>14192</v>
      </c>
      <c r="N2039" s="13">
        <v>0</v>
      </c>
      <c r="O2039" s="13">
        <v>0</v>
      </c>
      <c r="P2039" s="13" t="s">
        <v>122</v>
      </c>
      <c r="Q2039" s="13"/>
      <c r="R2039" s="13" t="s">
        <v>75</v>
      </c>
      <c r="S2039" s="13"/>
      <c r="T2039" s="13" t="s">
        <v>38</v>
      </c>
      <c r="U2039" s="13"/>
      <c r="V2039" s="13" t="s">
        <v>9167</v>
      </c>
      <c r="W2039" s="13"/>
      <c r="X2039" s="13">
        <v>3306.24</v>
      </c>
      <c r="Y2039" s="13"/>
      <c r="Z2039" s="15" t="e">
        <f>VLOOKUP(D2039,'ZOHO Export'!$H:$W,16,FALSE)</f>
        <v>#N/A</v>
      </c>
      <c r="AA2039" s="15" t="e">
        <f>VLOOKUP(E2039,'ZOHO Export'!$H:$W,16,FALSE)</f>
        <v>#N/A</v>
      </c>
    </row>
    <row r="2040" spans="1:27" x14ac:dyDescent="0.3">
      <c r="A2040" s="13" t="s">
        <v>3522</v>
      </c>
      <c r="B2040" s="13" t="s">
        <v>6636</v>
      </c>
      <c r="C2040" s="13"/>
      <c r="D2040" s="13" t="s">
        <v>13008</v>
      </c>
      <c r="E2040" s="13" t="s">
        <v>11829</v>
      </c>
      <c r="F2040" s="13" t="s">
        <v>11723</v>
      </c>
      <c r="G2040" s="13" t="s">
        <v>334</v>
      </c>
      <c r="H2040" s="13" t="s">
        <v>59</v>
      </c>
      <c r="I2040" s="14">
        <v>43070</v>
      </c>
      <c r="J2040" s="14">
        <v>43248</v>
      </c>
      <c r="K2040" s="14">
        <v>43070</v>
      </c>
      <c r="L2040" s="13">
        <v>6405.6</v>
      </c>
      <c r="M2040" s="13" t="s">
        <v>11829</v>
      </c>
      <c r="N2040" s="13">
        <v>0</v>
      </c>
      <c r="O2040" s="13">
        <v>0</v>
      </c>
      <c r="P2040" s="13" t="s">
        <v>122</v>
      </c>
      <c r="Q2040" s="13"/>
      <c r="R2040" s="13" t="s">
        <v>82</v>
      </c>
      <c r="S2040" s="13"/>
      <c r="T2040" s="13" t="s">
        <v>38</v>
      </c>
      <c r="U2040" s="13"/>
      <c r="V2040" s="13" t="s">
        <v>9168</v>
      </c>
      <c r="W2040" s="13"/>
      <c r="X2040" s="13">
        <v>6405.6</v>
      </c>
      <c r="Y2040" s="13"/>
      <c r="Z2040" s="15" t="e">
        <f>VLOOKUP(D2040,'ZOHO Export'!$H:$W,16,FALSE)</f>
        <v>#N/A</v>
      </c>
      <c r="AA2040" s="15" t="str">
        <f>VLOOKUP(E2040,'ZOHO Export'!$H:$W,16,FALSE)</f>
        <v>William Beyst</v>
      </c>
    </row>
    <row r="2041" spans="1:27" x14ac:dyDescent="0.3">
      <c r="A2041" s="13" t="s">
        <v>3523</v>
      </c>
      <c r="B2041" s="13" t="s">
        <v>6147</v>
      </c>
      <c r="C2041" s="13"/>
      <c r="D2041" s="13" t="s">
        <v>11936</v>
      </c>
      <c r="E2041" s="13" t="s">
        <v>13519</v>
      </c>
      <c r="F2041" s="13"/>
      <c r="G2041" s="13"/>
      <c r="H2041" s="13" t="s">
        <v>29</v>
      </c>
      <c r="I2041" s="14">
        <v>43069</v>
      </c>
      <c r="J2041" s="14">
        <v>43465</v>
      </c>
      <c r="K2041" s="14">
        <v>43166</v>
      </c>
      <c r="L2041" s="13">
        <v>215000</v>
      </c>
      <c r="M2041" s="13" t="s">
        <v>13519</v>
      </c>
      <c r="N2041" s="13">
        <v>1</v>
      </c>
      <c r="O2041" s="13">
        <v>1</v>
      </c>
      <c r="P2041" s="13" t="s">
        <v>122</v>
      </c>
      <c r="Q2041" s="13"/>
      <c r="R2041" s="13" t="s">
        <v>82</v>
      </c>
      <c r="S2041" s="13"/>
      <c r="T2041" s="13" t="s">
        <v>178</v>
      </c>
      <c r="U2041" s="13"/>
      <c r="V2041" s="13" t="s">
        <v>9169</v>
      </c>
      <c r="W2041" s="13"/>
      <c r="X2041" s="13">
        <v>218562.65</v>
      </c>
      <c r="Y2041" s="13"/>
      <c r="Z2041" s="15" t="str">
        <f>VLOOKUP(D2041,'ZOHO Export'!$H:$W,16,FALSE)</f>
        <v>Philippe Fürst</v>
      </c>
      <c r="AA2041" s="15" t="e">
        <f>VLOOKUP(E2041,'ZOHO Export'!$H:$W,16,FALSE)</f>
        <v>#N/A</v>
      </c>
    </row>
    <row r="2042" spans="1:27" x14ac:dyDescent="0.3">
      <c r="A2042" s="13" t="s">
        <v>3524</v>
      </c>
      <c r="B2042" s="13" t="s">
        <v>14352</v>
      </c>
      <c r="C2042" s="13"/>
      <c r="D2042" s="13" t="s">
        <v>11767</v>
      </c>
      <c r="E2042" s="13" t="s">
        <v>12323</v>
      </c>
      <c r="F2042" s="13"/>
      <c r="G2042" s="13" t="s">
        <v>549</v>
      </c>
      <c r="H2042" s="13" t="s">
        <v>59</v>
      </c>
      <c r="I2042" s="14">
        <v>43069</v>
      </c>
      <c r="J2042" s="14">
        <v>44561</v>
      </c>
      <c r="K2042" s="14">
        <v>44470</v>
      </c>
      <c r="L2042" s="13">
        <v>1534.5</v>
      </c>
      <c r="M2042" s="13" t="s">
        <v>12323</v>
      </c>
      <c r="N2042" s="13">
        <v>15</v>
      </c>
      <c r="O2042" s="13">
        <v>15</v>
      </c>
      <c r="P2042" s="13" t="s">
        <v>122</v>
      </c>
      <c r="Q2042" s="13"/>
      <c r="R2042" s="13" t="s">
        <v>36</v>
      </c>
      <c r="S2042" s="13" t="s">
        <v>6878</v>
      </c>
      <c r="T2042" s="13" t="s">
        <v>58</v>
      </c>
      <c r="U2042" s="13" t="s">
        <v>58</v>
      </c>
      <c r="V2042" s="13" t="s">
        <v>14353</v>
      </c>
      <c r="W2042" s="13">
        <v>0.5</v>
      </c>
      <c r="X2042" s="13">
        <v>173848</v>
      </c>
      <c r="Y2042" s="13"/>
      <c r="Z2042" s="15" t="str">
        <f>VLOOKUP(D2042,'ZOHO Export'!$H:$W,16,FALSE)</f>
        <v>Paqui Romero</v>
      </c>
      <c r="AA2042" s="15" t="e">
        <f>VLOOKUP(E2042,'ZOHO Export'!$H:$W,16,FALSE)</f>
        <v>#N/A</v>
      </c>
    </row>
    <row r="2043" spans="1:27" x14ac:dyDescent="0.3">
      <c r="A2043" s="13" t="s">
        <v>3525</v>
      </c>
      <c r="B2043" s="13" t="s">
        <v>14354</v>
      </c>
      <c r="C2043" s="13"/>
      <c r="D2043" s="13" t="s">
        <v>11655</v>
      </c>
      <c r="E2043" s="13" t="s">
        <v>11767</v>
      </c>
      <c r="F2043" s="13"/>
      <c r="G2043" s="13" t="s">
        <v>1465</v>
      </c>
      <c r="H2043" s="13" t="s">
        <v>29</v>
      </c>
      <c r="I2043" s="14">
        <v>43066</v>
      </c>
      <c r="J2043" s="14">
        <v>43496</v>
      </c>
      <c r="K2043" s="14">
        <v>43066</v>
      </c>
      <c r="L2043" s="13">
        <v>3543.75</v>
      </c>
      <c r="M2043" s="13" t="s">
        <v>11767</v>
      </c>
      <c r="N2043" s="13">
        <v>1</v>
      </c>
      <c r="O2043" s="13">
        <v>0</v>
      </c>
      <c r="P2043" s="13" t="s">
        <v>122</v>
      </c>
      <c r="Q2043" s="13"/>
      <c r="R2043" s="13" t="s">
        <v>25</v>
      </c>
      <c r="S2043" s="13"/>
      <c r="T2043" s="13" t="s">
        <v>58</v>
      </c>
      <c r="U2043" s="13"/>
      <c r="V2043" s="13" t="s">
        <v>14355</v>
      </c>
      <c r="W2043" s="13"/>
      <c r="X2043" s="13">
        <v>14440.5</v>
      </c>
      <c r="Y2043" s="13"/>
      <c r="Z2043" s="15" t="str">
        <f>VLOOKUP(D2043,'ZOHO Export'!$H:$W,16,FALSE)</f>
        <v>Laura Cestau</v>
      </c>
      <c r="AA2043" s="15" t="str">
        <f>VLOOKUP(E2043,'ZOHO Export'!$H:$W,16,FALSE)</f>
        <v>Paqui Romero</v>
      </c>
    </row>
    <row r="2044" spans="1:27" x14ac:dyDescent="0.3">
      <c r="A2044" s="13" t="s">
        <v>14356</v>
      </c>
      <c r="B2044" s="13" t="s">
        <v>14357</v>
      </c>
      <c r="C2044" s="13"/>
      <c r="D2044" s="13" t="s">
        <v>14296</v>
      </c>
      <c r="E2044" s="13" t="s">
        <v>11785</v>
      </c>
      <c r="F2044" s="13"/>
      <c r="G2044" s="13" t="s">
        <v>2405</v>
      </c>
      <c r="H2044" s="13" t="s">
        <v>59</v>
      </c>
      <c r="I2044" s="14">
        <v>43066</v>
      </c>
      <c r="J2044" s="14">
        <v>43159</v>
      </c>
      <c r="K2044" s="14">
        <v>43066</v>
      </c>
      <c r="L2044" s="13">
        <v>11250</v>
      </c>
      <c r="M2044" s="13" t="s">
        <v>11785</v>
      </c>
      <c r="N2044" s="13">
        <v>0</v>
      </c>
      <c r="O2044" s="13">
        <v>0</v>
      </c>
      <c r="P2044" s="13" t="s">
        <v>122</v>
      </c>
      <c r="Q2044" s="13"/>
      <c r="R2044" s="13" t="s">
        <v>43</v>
      </c>
      <c r="S2044" s="13"/>
      <c r="T2044" s="13" t="s">
        <v>64</v>
      </c>
      <c r="U2044" s="13"/>
      <c r="V2044" s="13" t="s">
        <v>14358</v>
      </c>
      <c r="W2044" s="13"/>
      <c r="X2044" s="13">
        <v>11250</v>
      </c>
      <c r="Y2044" s="13"/>
      <c r="Z2044" s="15" t="e">
        <f>VLOOKUP(D2044,'ZOHO Export'!$H:$W,16,FALSE)</f>
        <v>#N/A</v>
      </c>
      <c r="AA2044" s="15" t="str">
        <f>VLOOKUP(E2044,'ZOHO Export'!$H:$W,16,FALSE)</f>
        <v>Nicolas Dubois</v>
      </c>
    </row>
    <row r="2045" spans="1:27" x14ac:dyDescent="0.3">
      <c r="A2045" s="13" t="s">
        <v>3526</v>
      </c>
      <c r="B2045" s="13" t="s">
        <v>6639</v>
      </c>
      <c r="C2045" s="13"/>
      <c r="D2045" s="13" t="s">
        <v>11671</v>
      </c>
      <c r="E2045" s="13" t="s">
        <v>11671</v>
      </c>
      <c r="F2045" s="13" t="s">
        <v>12377</v>
      </c>
      <c r="G2045" s="13" t="s">
        <v>2163</v>
      </c>
      <c r="H2045" s="13" t="s">
        <v>29</v>
      </c>
      <c r="I2045" s="14">
        <v>43063</v>
      </c>
      <c r="J2045" s="14">
        <v>43487</v>
      </c>
      <c r="K2045" s="14">
        <v>43403</v>
      </c>
      <c r="L2045" s="13">
        <v>8029.44</v>
      </c>
      <c r="M2045" s="13" t="s">
        <v>11671</v>
      </c>
      <c r="N2045" s="13">
        <v>10</v>
      </c>
      <c r="O2045" s="13">
        <v>10</v>
      </c>
      <c r="P2045" s="13" t="s">
        <v>122</v>
      </c>
      <c r="Q2045" s="13"/>
      <c r="R2045" s="13" t="s">
        <v>75</v>
      </c>
      <c r="S2045" s="13"/>
      <c r="T2045" s="13" t="s">
        <v>38</v>
      </c>
      <c r="U2045" s="13"/>
      <c r="V2045" s="13" t="s">
        <v>9170</v>
      </c>
      <c r="W2045" s="13"/>
      <c r="X2045" s="13">
        <v>634652.62</v>
      </c>
      <c r="Y2045" s="13"/>
      <c r="Z2045" s="15" t="str">
        <f>VLOOKUP(D2045,'ZOHO Export'!$H:$W,16,FALSE)</f>
        <v>Yves Debaisieux</v>
      </c>
      <c r="AA2045" s="15" t="str">
        <f>VLOOKUP(E2045,'ZOHO Export'!$H:$W,16,FALSE)</f>
        <v>Yves Debaisieux</v>
      </c>
    </row>
    <row r="2046" spans="1:27" x14ac:dyDescent="0.3">
      <c r="A2046" s="13" t="s">
        <v>14359</v>
      </c>
      <c r="B2046" s="13" t="s">
        <v>14360</v>
      </c>
      <c r="C2046" s="13"/>
      <c r="D2046" s="13" t="s">
        <v>14319</v>
      </c>
      <c r="E2046" s="13" t="s">
        <v>11829</v>
      </c>
      <c r="F2046" s="13"/>
      <c r="G2046" s="13" t="s">
        <v>334</v>
      </c>
      <c r="H2046" s="13" t="s">
        <v>59</v>
      </c>
      <c r="I2046" s="14">
        <v>43063</v>
      </c>
      <c r="J2046" s="14">
        <v>43100</v>
      </c>
      <c r="K2046" s="14">
        <v>43063</v>
      </c>
      <c r="L2046" s="13">
        <v>2562.2399999999998</v>
      </c>
      <c r="M2046" s="13" t="s">
        <v>14319</v>
      </c>
      <c r="N2046" s="13">
        <v>0</v>
      </c>
      <c r="O2046" s="13">
        <v>0</v>
      </c>
      <c r="P2046" s="13" t="s">
        <v>122</v>
      </c>
      <c r="Q2046" s="13"/>
      <c r="R2046" s="13" t="s">
        <v>82</v>
      </c>
      <c r="S2046" s="13"/>
      <c r="T2046" s="13" t="s">
        <v>38</v>
      </c>
      <c r="U2046" s="13"/>
      <c r="V2046" s="13" t="s">
        <v>14361</v>
      </c>
      <c r="W2046" s="13"/>
      <c r="X2046" s="13">
        <v>2562.2399999999998</v>
      </c>
      <c r="Y2046" s="13"/>
      <c r="Z2046" s="15" t="e">
        <f>VLOOKUP(D2046,'ZOHO Export'!$H:$W,16,FALSE)</f>
        <v>#N/A</v>
      </c>
      <c r="AA2046" s="15" t="str">
        <f>VLOOKUP(E2046,'ZOHO Export'!$H:$W,16,FALSE)</f>
        <v>William Beyst</v>
      </c>
    </row>
    <row r="2047" spans="1:27" x14ac:dyDescent="0.3">
      <c r="A2047" s="13" t="s">
        <v>14362</v>
      </c>
      <c r="B2047" s="13" t="s">
        <v>14363</v>
      </c>
      <c r="C2047" s="13"/>
      <c r="D2047" s="13" t="s">
        <v>12183</v>
      </c>
      <c r="E2047" s="13" t="s">
        <v>11785</v>
      </c>
      <c r="F2047" s="13"/>
      <c r="G2047" s="13" t="s">
        <v>3983</v>
      </c>
      <c r="H2047" s="13" t="s">
        <v>59</v>
      </c>
      <c r="I2047" s="14">
        <v>43062</v>
      </c>
      <c r="J2047" s="14">
        <v>43190</v>
      </c>
      <c r="K2047" s="14">
        <v>43062</v>
      </c>
      <c r="L2047" s="13">
        <v>40535</v>
      </c>
      <c r="M2047" s="13" t="s">
        <v>11785</v>
      </c>
      <c r="N2047" s="13">
        <v>0</v>
      </c>
      <c r="O2047" s="13">
        <v>0</v>
      </c>
      <c r="P2047" s="13" t="s">
        <v>122</v>
      </c>
      <c r="Q2047" s="13"/>
      <c r="R2047" s="13" t="s">
        <v>82</v>
      </c>
      <c r="S2047" s="13"/>
      <c r="T2047" s="13" t="s">
        <v>64</v>
      </c>
      <c r="U2047" s="13"/>
      <c r="V2047" s="13" t="s">
        <v>14364</v>
      </c>
      <c r="W2047" s="13"/>
      <c r="X2047" s="13">
        <v>40535</v>
      </c>
      <c r="Y2047" s="13"/>
      <c r="Z2047" s="15" t="str">
        <f>VLOOKUP(D2047,'ZOHO Export'!$H:$W,16,FALSE)</f>
        <v>David Bayle</v>
      </c>
      <c r="AA2047" s="15" t="str">
        <f>VLOOKUP(E2047,'ZOHO Export'!$H:$W,16,FALSE)</f>
        <v>Nicolas Dubois</v>
      </c>
    </row>
    <row r="2048" spans="1:27" x14ac:dyDescent="0.3">
      <c r="A2048" s="13" t="s">
        <v>3527</v>
      </c>
      <c r="B2048" s="13" t="s">
        <v>6640</v>
      </c>
      <c r="C2048" s="13"/>
      <c r="D2048" s="13" t="s">
        <v>11960</v>
      </c>
      <c r="E2048" s="13" t="s">
        <v>11671</v>
      </c>
      <c r="F2048" s="13" t="s">
        <v>12377</v>
      </c>
      <c r="G2048" s="13" t="s">
        <v>2163</v>
      </c>
      <c r="H2048" s="13" t="s">
        <v>29</v>
      </c>
      <c r="I2048" s="14">
        <v>43059</v>
      </c>
      <c r="J2048" s="14">
        <v>43600</v>
      </c>
      <c r="K2048" s="14">
        <v>43370</v>
      </c>
      <c r="L2048" s="13">
        <v>1451.04</v>
      </c>
      <c r="M2048" s="13" t="s">
        <v>11671</v>
      </c>
      <c r="N2048" s="13">
        <v>6</v>
      </c>
      <c r="O2048" s="13">
        <v>6</v>
      </c>
      <c r="P2048" s="13" t="s">
        <v>122</v>
      </c>
      <c r="Q2048" s="13"/>
      <c r="R2048" s="13" t="s">
        <v>75</v>
      </c>
      <c r="S2048" s="13" t="s">
        <v>11733</v>
      </c>
      <c r="T2048" s="13" t="s">
        <v>38</v>
      </c>
      <c r="U2048" s="13"/>
      <c r="V2048" s="13" t="s">
        <v>9171</v>
      </c>
      <c r="W2048" s="13"/>
      <c r="X2048" s="13">
        <v>157237</v>
      </c>
      <c r="Y2048" s="13"/>
      <c r="Z2048" s="15" t="str">
        <f>VLOOKUP(D2048,'ZOHO Export'!$H:$W,16,FALSE)</f>
        <v>Sébastien Lerson</v>
      </c>
      <c r="AA2048" s="15" t="str">
        <f>VLOOKUP(E2048,'ZOHO Export'!$H:$W,16,FALSE)</f>
        <v>Yves Debaisieux</v>
      </c>
    </row>
    <row r="2049" spans="1:27" x14ac:dyDescent="0.3">
      <c r="A2049" s="13" t="s">
        <v>14365</v>
      </c>
      <c r="B2049" s="13" t="s">
        <v>14366</v>
      </c>
      <c r="C2049" s="13"/>
      <c r="D2049" s="13" t="s">
        <v>13519</v>
      </c>
      <c r="E2049" s="13" t="s">
        <v>12040</v>
      </c>
      <c r="F2049" s="13"/>
      <c r="G2049" s="13" t="s">
        <v>3563</v>
      </c>
      <c r="H2049" s="13" t="s">
        <v>59</v>
      </c>
      <c r="I2049" s="14">
        <v>43059</v>
      </c>
      <c r="J2049" s="14">
        <v>43311</v>
      </c>
      <c r="K2049" s="14">
        <v>43108</v>
      </c>
      <c r="L2049" s="13">
        <v>2177</v>
      </c>
      <c r="M2049" s="13" t="s">
        <v>14367</v>
      </c>
      <c r="N2049" s="13">
        <v>2</v>
      </c>
      <c r="O2049" s="13">
        <v>1</v>
      </c>
      <c r="P2049" s="13" t="s">
        <v>122</v>
      </c>
      <c r="Q2049" s="13"/>
      <c r="R2049" s="13" t="s">
        <v>82</v>
      </c>
      <c r="S2049" s="13"/>
      <c r="T2049" s="13" t="s">
        <v>178</v>
      </c>
      <c r="U2049" s="13"/>
      <c r="V2049" s="13" t="s">
        <v>14368</v>
      </c>
      <c r="W2049" s="13"/>
      <c r="X2049" s="13">
        <v>3421</v>
      </c>
      <c r="Y2049" s="13"/>
      <c r="Z2049" s="15" t="e">
        <f>VLOOKUP(D2049,'ZOHO Export'!$H:$W,16,FALSE)</f>
        <v>#N/A</v>
      </c>
      <c r="AA2049" s="15" t="str">
        <f>VLOOKUP(E2049,'ZOHO Export'!$H:$W,16,FALSE)</f>
        <v>Jana Schilling</v>
      </c>
    </row>
    <row r="2050" spans="1:27" x14ac:dyDescent="0.3">
      <c r="A2050" s="13" t="s">
        <v>3529</v>
      </c>
      <c r="B2050" s="13" t="s">
        <v>14369</v>
      </c>
      <c r="C2050" s="13"/>
      <c r="D2050" s="13" t="s">
        <v>13277</v>
      </c>
      <c r="E2050" s="13" t="s">
        <v>11785</v>
      </c>
      <c r="F2050" s="13"/>
      <c r="G2050" s="13" t="s">
        <v>2898</v>
      </c>
      <c r="H2050" s="13" t="s">
        <v>29</v>
      </c>
      <c r="I2050" s="14">
        <v>43058</v>
      </c>
      <c r="J2050" s="14">
        <v>44196</v>
      </c>
      <c r="K2050" s="14">
        <v>43572</v>
      </c>
      <c r="L2050" s="13">
        <v>49980</v>
      </c>
      <c r="M2050" s="13" t="s">
        <v>11785</v>
      </c>
      <c r="N2050" s="13">
        <v>5</v>
      </c>
      <c r="O2050" s="13">
        <v>5</v>
      </c>
      <c r="P2050" s="13" t="s">
        <v>122</v>
      </c>
      <c r="Q2050" s="13"/>
      <c r="R2050" s="13" t="s">
        <v>43</v>
      </c>
      <c r="S2050" s="13"/>
      <c r="T2050" s="13" t="s">
        <v>64</v>
      </c>
      <c r="U2050" s="13"/>
      <c r="V2050" s="13" t="s">
        <v>14370</v>
      </c>
      <c r="W2050" s="13">
        <v>0</v>
      </c>
      <c r="X2050" s="13">
        <v>117968</v>
      </c>
      <c r="Y2050" s="13"/>
      <c r="Z2050" s="15" t="e">
        <f>VLOOKUP(D2050,'ZOHO Export'!$H:$W,16,FALSE)</f>
        <v>#N/A</v>
      </c>
      <c r="AA2050" s="15" t="str">
        <f>VLOOKUP(E2050,'ZOHO Export'!$H:$W,16,FALSE)</f>
        <v>Nicolas Dubois</v>
      </c>
    </row>
    <row r="2051" spans="1:27" x14ac:dyDescent="0.3">
      <c r="A2051" s="13" t="s">
        <v>3530</v>
      </c>
      <c r="B2051" s="13" t="s">
        <v>14371</v>
      </c>
      <c r="C2051" s="13"/>
      <c r="D2051" s="13" t="s">
        <v>13519</v>
      </c>
      <c r="E2051" s="13" t="s">
        <v>11907</v>
      </c>
      <c r="F2051" s="13"/>
      <c r="G2051" s="13" t="s">
        <v>3492</v>
      </c>
      <c r="H2051" s="13" t="s">
        <v>29</v>
      </c>
      <c r="I2051" s="14">
        <v>43055</v>
      </c>
      <c r="J2051" s="14">
        <v>43677</v>
      </c>
      <c r="K2051" s="14">
        <v>43231</v>
      </c>
      <c r="L2051" s="13">
        <v>7668</v>
      </c>
      <c r="M2051" s="13" t="s">
        <v>13519</v>
      </c>
      <c r="N2051" s="13">
        <v>3</v>
      </c>
      <c r="O2051" s="13">
        <v>3</v>
      </c>
      <c r="P2051" s="13" t="s">
        <v>122</v>
      </c>
      <c r="Q2051" s="13"/>
      <c r="R2051" s="13" t="s">
        <v>82</v>
      </c>
      <c r="S2051" s="13" t="s">
        <v>6878</v>
      </c>
      <c r="T2051" s="13" t="s">
        <v>58</v>
      </c>
      <c r="U2051" s="13"/>
      <c r="V2051" s="13" t="s">
        <v>14372</v>
      </c>
      <c r="W2051" s="13"/>
      <c r="X2051" s="13">
        <v>32060.76</v>
      </c>
      <c r="Y2051" s="13"/>
      <c r="Z2051" s="15" t="e">
        <f>VLOOKUP(D2051,'ZOHO Export'!$H:$W,16,FALSE)</f>
        <v>#N/A</v>
      </c>
      <c r="AA2051" s="15" t="e">
        <f>VLOOKUP(E2051,'ZOHO Export'!$H:$W,16,FALSE)</f>
        <v>#N/A</v>
      </c>
    </row>
    <row r="2052" spans="1:27" x14ac:dyDescent="0.3">
      <c r="A2052" s="13" t="s">
        <v>3531</v>
      </c>
      <c r="B2052" s="13" t="s">
        <v>6643</v>
      </c>
      <c r="C2052" s="13"/>
      <c r="D2052" s="13" t="s">
        <v>14373</v>
      </c>
      <c r="E2052" s="13" t="s">
        <v>11785</v>
      </c>
      <c r="F2052" s="13"/>
      <c r="G2052" s="13" t="s">
        <v>3532</v>
      </c>
      <c r="H2052" s="13" t="s">
        <v>29</v>
      </c>
      <c r="I2052" s="14">
        <v>43054</v>
      </c>
      <c r="J2052" s="14">
        <v>43839</v>
      </c>
      <c r="K2052" s="14">
        <v>43310</v>
      </c>
      <c r="L2052" s="13">
        <v>345976.78</v>
      </c>
      <c r="M2052" s="13" t="s">
        <v>11785</v>
      </c>
      <c r="N2052" s="13">
        <v>4</v>
      </c>
      <c r="O2052" s="13">
        <v>4</v>
      </c>
      <c r="P2052" s="13" t="s">
        <v>122</v>
      </c>
      <c r="Q2052" s="13"/>
      <c r="R2052" s="13" t="s">
        <v>25</v>
      </c>
      <c r="S2052" s="13"/>
      <c r="T2052" s="13" t="s">
        <v>64</v>
      </c>
      <c r="U2052" s="13"/>
      <c r="V2052" s="13" t="s">
        <v>14374</v>
      </c>
      <c r="W2052" s="13"/>
      <c r="X2052" s="13">
        <v>592697.19999999995</v>
      </c>
      <c r="Y2052" s="13"/>
      <c r="Z2052" s="15" t="e">
        <f>VLOOKUP(D2052,'ZOHO Export'!$H:$W,16,FALSE)</f>
        <v>#N/A</v>
      </c>
      <c r="AA2052" s="15" t="str">
        <f>VLOOKUP(E2052,'ZOHO Export'!$H:$W,16,FALSE)</f>
        <v>Nicolas Dubois</v>
      </c>
    </row>
    <row r="2053" spans="1:27" x14ac:dyDescent="0.3">
      <c r="A2053" s="13" t="s">
        <v>14375</v>
      </c>
      <c r="B2053" s="13" t="s">
        <v>14376</v>
      </c>
      <c r="C2053" s="13"/>
      <c r="D2053" s="13" t="s">
        <v>13519</v>
      </c>
      <c r="E2053" s="13" t="s">
        <v>12040</v>
      </c>
      <c r="F2053" s="13"/>
      <c r="G2053" s="13" t="s">
        <v>3563</v>
      </c>
      <c r="H2053" s="13" t="s">
        <v>59</v>
      </c>
      <c r="I2053" s="14">
        <v>43053</v>
      </c>
      <c r="J2053" s="14">
        <v>43342</v>
      </c>
      <c r="K2053" s="14">
        <v>43158</v>
      </c>
      <c r="L2053" s="13">
        <v>2485</v>
      </c>
      <c r="M2053" s="13" t="s">
        <v>14367</v>
      </c>
      <c r="N2053" s="13">
        <v>3</v>
      </c>
      <c r="O2053" s="13">
        <v>2</v>
      </c>
      <c r="P2053" s="13" t="s">
        <v>122</v>
      </c>
      <c r="Q2053" s="13"/>
      <c r="R2053" s="13" t="s">
        <v>82</v>
      </c>
      <c r="S2053" s="13"/>
      <c r="T2053" s="13" t="s">
        <v>178</v>
      </c>
      <c r="U2053" s="13"/>
      <c r="V2053" s="13" t="s">
        <v>14377</v>
      </c>
      <c r="W2053" s="13"/>
      <c r="X2053" s="13">
        <v>8756.83</v>
      </c>
      <c r="Y2053" s="13"/>
      <c r="Z2053" s="15" t="e">
        <f>VLOOKUP(D2053,'ZOHO Export'!$H:$W,16,FALSE)</f>
        <v>#N/A</v>
      </c>
      <c r="AA2053" s="15" t="str">
        <f>VLOOKUP(E2053,'ZOHO Export'!$H:$W,16,FALSE)</f>
        <v>Jana Schilling</v>
      </c>
    </row>
    <row r="2054" spans="1:27" x14ac:dyDescent="0.3">
      <c r="A2054" s="13" t="s">
        <v>14378</v>
      </c>
      <c r="B2054" s="13" t="s">
        <v>14379</v>
      </c>
      <c r="C2054" s="13"/>
      <c r="D2054" s="13" t="s">
        <v>11767</v>
      </c>
      <c r="E2054" s="13" t="s">
        <v>11767</v>
      </c>
      <c r="F2054" s="13"/>
      <c r="G2054" s="13" t="s">
        <v>1465</v>
      </c>
      <c r="H2054" s="13" t="s">
        <v>29</v>
      </c>
      <c r="I2054" s="14">
        <v>43052</v>
      </c>
      <c r="J2054" s="14">
        <v>43150</v>
      </c>
      <c r="K2054" s="14">
        <v>43052</v>
      </c>
      <c r="L2054" s="13">
        <v>5917.5</v>
      </c>
      <c r="M2054" s="13" t="s">
        <v>11767</v>
      </c>
      <c r="N2054" s="13">
        <v>0</v>
      </c>
      <c r="O2054" s="13">
        <v>0</v>
      </c>
      <c r="P2054" s="13" t="s">
        <v>122</v>
      </c>
      <c r="Q2054" s="13"/>
      <c r="R2054" s="13" t="s">
        <v>25</v>
      </c>
      <c r="S2054" s="13"/>
      <c r="T2054" s="13" t="s">
        <v>58</v>
      </c>
      <c r="U2054" s="13"/>
      <c r="V2054" s="13" t="s">
        <v>14380</v>
      </c>
      <c r="W2054" s="13"/>
      <c r="X2054" s="13">
        <v>5917.5</v>
      </c>
      <c r="Y2054" s="13"/>
      <c r="Z2054" s="15" t="str">
        <f>VLOOKUP(D2054,'ZOHO Export'!$H:$W,16,FALSE)</f>
        <v>Paqui Romero</v>
      </c>
      <c r="AA2054" s="15" t="str">
        <f>VLOOKUP(E2054,'ZOHO Export'!$H:$W,16,FALSE)</f>
        <v>Paqui Romero</v>
      </c>
    </row>
    <row r="2055" spans="1:27" x14ac:dyDescent="0.3">
      <c r="A2055" s="13" t="s">
        <v>3533</v>
      </c>
      <c r="B2055" s="13" t="s">
        <v>6644</v>
      </c>
      <c r="C2055" s="13"/>
      <c r="D2055" s="13" t="s">
        <v>14340</v>
      </c>
      <c r="E2055" s="13" t="s">
        <v>11671</v>
      </c>
      <c r="F2055" s="13"/>
      <c r="G2055" s="13" t="s">
        <v>2163</v>
      </c>
      <c r="H2055" s="13" t="s">
        <v>29</v>
      </c>
      <c r="I2055" s="14">
        <v>43052</v>
      </c>
      <c r="J2055" s="14">
        <v>43082</v>
      </c>
      <c r="K2055" s="14">
        <v>43052</v>
      </c>
      <c r="L2055" s="13">
        <v>3290.87</v>
      </c>
      <c r="M2055" s="13" t="s">
        <v>11671</v>
      </c>
      <c r="N2055" s="13">
        <v>0</v>
      </c>
      <c r="O2055" s="13">
        <v>0</v>
      </c>
      <c r="P2055" s="13" t="s">
        <v>122</v>
      </c>
      <c r="Q2055" s="13"/>
      <c r="R2055" s="13" t="s">
        <v>75</v>
      </c>
      <c r="S2055" s="13"/>
      <c r="T2055" s="13" t="s">
        <v>38</v>
      </c>
      <c r="U2055" s="13"/>
      <c r="V2055" s="13" t="s">
        <v>9172</v>
      </c>
      <c r="W2055" s="13"/>
      <c r="X2055" s="13">
        <v>3290.87</v>
      </c>
      <c r="Y2055" s="13"/>
      <c r="Z2055" s="15" t="e">
        <f>VLOOKUP(D2055,'ZOHO Export'!$H:$W,16,FALSE)</f>
        <v>#N/A</v>
      </c>
      <c r="AA2055" s="15" t="str">
        <f>VLOOKUP(E2055,'ZOHO Export'!$H:$W,16,FALSE)</f>
        <v>Yves Debaisieux</v>
      </c>
    </row>
    <row r="2056" spans="1:27" x14ac:dyDescent="0.3">
      <c r="A2056" s="13" t="s">
        <v>14381</v>
      </c>
      <c r="B2056" s="13" t="s">
        <v>14382</v>
      </c>
      <c r="C2056" s="13"/>
      <c r="D2056" s="13" t="s">
        <v>13519</v>
      </c>
      <c r="E2056" s="13" t="s">
        <v>12040</v>
      </c>
      <c r="F2056" s="13"/>
      <c r="G2056" s="13" t="s">
        <v>3563</v>
      </c>
      <c r="H2056" s="13" t="s">
        <v>29</v>
      </c>
      <c r="I2056" s="14">
        <v>43048</v>
      </c>
      <c r="J2056" s="14">
        <v>43131</v>
      </c>
      <c r="K2056" s="14">
        <v>43048</v>
      </c>
      <c r="L2056" s="13">
        <v>2488</v>
      </c>
      <c r="M2056" s="13" t="s">
        <v>14367</v>
      </c>
      <c r="N2056" s="13">
        <v>0</v>
      </c>
      <c r="O2056" s="13">
        <v>0</v>
      </c>
      <c r="P2056" s="13" t="s">
        <v>122</v>
      </c>
      <c r="Q2056" s="13"/>
      <c r="R2056" s="13" t="s">
        <v>82</v>
      </c>
      <c r="S2056" s="13"/>
      <c r="T2056" s="13" t="s">
        <v>178</v>
      </c>
      <c r="U2056" s="13"/>
      <c r="V2056" s="13" t="s">
        <v>14383</v>
      </c>
      <c r="W2056" s="13"/>
      <c r="X2056" s="13">
        <v>2488</v>
      </c>
      <c r="Y2056" s="13"/>
      <c r="Z2056" s="15" t="e">
        <f>VLOOKUP(D2056,'ZOHO Export'!$H:$W,16,FALSE)</f>
        <v>#N/A</v>
      </c>
      <c r="AA2056" s="15" t="str">
        <f>VLOOKUP(E2056,'ZOHO Export'!$H:$W,16,FALSE)</f>
        <v>Jana Schilling</v>
      </c>
    </row>
    <row r="2057" spans="1:27" x14ac:dyDescent="0.3">
      <c r="A2057" s="13" t="s">
        <v>3535</v>
      </c>
      <c r="B2057" s="13" t="s">
        <v>6645</v>
      </c>
      <c r="C2057" s="13"/>
      <c r="D2057" s="13" t="s">
        <v>14107</v>
      </c>
      <c r="E2057" s="13" t="s">
        <v>13607</v>
      </c>
      <c r="F2057" s="13"/>
      <c r="G2057" s="13" t="s">
        <v>3332</v>
      </c>
      <c r="H2057" s="13" t="s">
        <v>59</v>
      </c>
      <c r="I2057" s="14">
        <v>43047</v>
      </c>
      <c r="J2057" s="14">
        <v>43124</v>
      </c>
      <c r="K2057" s="14">
        <v>43047</v>
      </c>
      <c r="L2057" s="13">
        <v>16721.23</v>
      </c>
      <c r="M2057" s="13" t="s">
        <v>13954</v>
      </c>
      <c r="N2057" s="13">
        <v>0</v>
      </c>
      <c r="O2057" s="13">
        <v>0</v>
      </c>
      <c r="P2057" s="13" t="s">
        <v>122</v>
      </c>
      <c r="Q2057" s="13"/>
      <c r="R2057" s="13" t="s">
        <v>82</v>
      </c>
      <c r="S2057" s="13"/>
      <c r="T2057" s="13" t="s">
        <v>178</v>
      </c>
      <c r="U2057" s="13"/>
      <c r="V2057" s="13" t="s">
        <v>9173</v>
      </c>
      <c r="W2057" s="13"/>
      <c r="X2057" s="13">
        <v>16721.23</v>
      </c>
      <c r="Y2057" s="13"/>
      <c r="Z2057" s="15" t="e">
        <f>VLOOKUP(D2057,'ZOHO Export'!$H:$W,16,FALSE)</f>
        <v>#N/A</v>
      </c>
      <c r="AA2057" s="15" t="str">
        <f>VLOOKUP(E2057,'ZOHO Export'!$H:$W,16,FALSE)</f>
        <v>Jacques Lataire</v>
      </c>
    </row>
    <row r="2058" spans="1:27" x14ac:dyDescent="0.3">
      <c r="A2058" s="13" t="s">
        <v>14384</v>
      </c>
      <c r="B2058" s="13" t="s">
        <v>14385</v>
      </c>
      <c r="C2058" s="13"/>
      <c r="D2058" s="13" t="s">
        <v>13519</v>
      </c>
      <c r="E2058" s="13" t="s">
        <v>12040</v>
      </c>
      <c r="F2058" s="13"/>
      <c r="G2058" s="13" t="s">
        <v>3563</v>
      </c>
      <c r="H2058" s="13" t="s">
        <v>59</v>
      </c>
      <c r="I2058" s="14">
        <v>43045</v>
      </c>
      <c r="J2058" s="14">
        <v>43131</v>
      </c>
      <c r="K2058" s="14">
        <v>43160</v>
      </c>
      <c r="L2058" s="13">
        <v>2310</v>
      </c>
      <c r="M2058" s="13" t="s">
        <v>14294</v>
      </c>
      <c r="N2058" s="13">
        <v>1</v>
      </c>
      <c r="O2058" s="13">
        <v>1</v>
      </c>
      <c r="P2058" s="13" t="s">
        <v>122</v>
      </c>
      <c r="Q2058" s="13"/>
      <c r="R2058" s="13" t="s">
        <v>82</v>
      </c>
      <c r="S2058" s="13"/>
      <c r="T2058" s="13" t="s">
        <v>178</v>
      </c>
      <c r="U2058" s="13"/>
      <c r="V2058" s="13" t="s">
        <v>14386</v>
      </c>
      <c r="W2058" s="13"/>
      <c r="X2058" s="13">
        <v>3990</v>
      </c>
      <c r="Y2058" s="13"/>
      <c r="Z2058" s="15" t="e">
        <f>VLOOKUP(D2058,'ZOHO Export'!$H:$W,16,FALSE)</f>
        <v>#N/A</v>
      </c>
      <c r="AA2058" s="15" t="str">
        <f>VLOOKUP(E2058,'ZOHO Export'!$H:$W,16,FALSE)</f>
        <v>Jana Schilling</v>
      </c>
    </row>
    <row r="2059" spans="1:27" x14ac:dyDescent="0.3">
      <c r="A2059" s="13" t="s">
        <v>3536</v>
      </c>
      <c r="B2059" s="13" t="s">
        <v>6646</v>
      </c>
      <c r="C2059" s="13"/>
      <c r="D2059" s="13" t="s">
        <v>11917</v>
      </c>
      <c r="E2059" s="13" t="s">
        <v>11652</v>
      </c>
      <c r="F2059" s="13" t="s">
        <v>11896</v>
      </c>
      <c r="G2059" s="13" t="s">
        <v>14387</v>
      </c>
      <c r="H2059" s="13" t="s">
        <v>59</v>
      </c>
      <c r="I2059" s="14">
        <v>43047</v>
      </c>
      <c r="J2059" s="14">
        <v>43195</v>
      </c>
      <c r="K2059" s="14">
        <v>43042</v>
      </c>
      <c r="L2059" s="13">
        <v>58940</v>
      </c>
      <c r="M2059" s="13" t="s">
        <v>14388</v>
      </c>
      <c r="N2059" s="13">
        <v>0</v>
      </c>
      <c r="O2059" s="13">
        <v>0</v>
      </c>
      <c r="P2059" s="13" t="s">
        <v>122</v>
      </c>
      <c r="Q2059" s="13"/>
      <c r="R2059" s="13" t="s">
        <v>36</v>
      </c>
      <c r="S2059" s="13"/>
      <c r="T2059" s="13" t="s">
        <v>38</v>
      </c>
      <c r="U2059" s="13"/>
      <c r="V2059" s="13" t="s">
        <v>9174</v>
      </c>
      <c r="W2059" s="13"/>
      <c r="X2059" s="13">
        <v>58940</v>
      </c>
      <c r="Y2059" s="13" t="s">
        <v>14389</v>
      </c>
      <c r="Z2059" s="15" t="str">
        <f>VLOOKUP(D2059,'ZOHO Export'!$H:$W,16,FALSE)</f>
        <v>Andrei Stoicescu</v>
      </c>
      <c r="AA2059" s="15" t="str">
        <f>VLOOKUP(E2059,'ZOHO Export'!$H:$W,16,FALSE)</f>
        <v>Karel De Swert</v>
      </c>
    </row>
    <row r="2060" spans="1:27" x14ac:dyDescent="0.3">
      <c r="A2060" s="13" t="s">
        <v>3538</v>
      </c>
      <c r="B2060" s="13" t="s">
        <v>6520</v>
      </c>
      <c r="C2060" s="13"/>
      <c r="D2060" s="13" t="s">
        <v>14102</v>
      </c>
      <c r="E2060" s="13" t="s">
        <v>14390</v>
      </c>
      <c r="F2060" s="13" t="s">
        <v>11896</v>
      </c>
      <c r="G2060" s="13" t="s">
        <v>14391</v>
      </c>
      <c r="H2060" s="13" t="s">
        <v>59</v>
      </c>
      <c r="I2060" s="14">
        <v>43041</v>
      </c>
      <c r="J2060" s="14">
        <v>43382</v>
      </c>
      <c r="K2060" s="14">
        <v>43313</v>
      </c>
      <c r="L2060" s="13">
        <v>670</v>
      </c>
      <c r="M2060" s="13" t="s">
        <v>12106</v>
      </c>
      <c r="N2060" s="13">
        <v>1</v>
      </c>
      <c r="O2060" s="13">
        <v>1</v>
      </c>
      <c r="P2060" s="13" t="s">
        <v>122</v>
      </c>
      <c r="Q2060" s="13"/>
      <c r="R2060" s="13" t="s">
        <v>82</v>
      </c>
      <c r="S2060" s="13"/>
      <c r="T2060" s="13" t="s">
        <v>38</v>
      </c>
      <c r="U2060" s="13"/>
      <c r="V2060" s="13" t="s">
        <v>9175</v>
      </c>
      <c r="W2060" s="13"/>
      <c r="X2060" s="13">
        <v>136120</v>
      </c>
      <c r="Y2060" s="13" t="s">
        <v>14392</v>
      </c>
      <c r="Z2060" s="15" t="e">
        <f>VLOOKUP(D2060,'ZOHO Export'!$H:$W,16,FALSE)</f>
        <v>#N/A</v>
      </c>
      <c r="AA2060" s="15" t="e">
        <f>VLOOKUP(E2060,'ZOHO Export'!$H:$W,16,FALSE)</f>
        <v>#N/A</v>
      </c>
    </row>
    <row r="2061" spans="1:27" x14ac:dyDescent="0.3">
      <c r="A2061" s="13" t="s">
        <v>14393</v>
      </c>
      <c r="B2061" s="13" t="s">
        <v>14394</v>
      </c>
      <c r="C2061" s="13"/>
      <c r="D2061" s="13" t="s">
        <v>13519</v>
      </c>
      <c r="E2061" s="13" t="s">
        <v>12040</v>
      </c>
      <c r="F2061" s="13"/>
      <c r="G2061" s="13" t="s">
        <v>3563</v>
      </c>
      <c r="H2061" s="13" t="s">
        <v>59</v>
      </c>
      <c r="I2061" s="14">
        <v>43041</v>
      </c>
      <c r="J2061" s="14">
        <v>43131</v>
      </c>
      <c r="K2061" s="14">
        <v>43041</v>
      </c>
      <c r="L2061" s="13">
        <v>2488</v>
      </c>
      <c r="M2061" s="13" t="s">
        <v>14367</v>
      </c>
      <c r="N2061" s="13">
        <v>1</v>
      </c>
      <c r="O2061" s="13">
        <v>0</v>
      </c>
      <c r="P2061" s="13" t="s">
        <v>122</v>
      </c>
      <c r="Q2061" s="13"/>
      <c r="R2061" s="13" t="s">
        <v>82</v>
      </c>
      <c r="S2061" s="13"/>
      <c r="T2061" s="13" t="s">
        <v>178</v>
      </c>
      <c r="U2061" s="13"/>
      <c r="V2061" s="13" t="s">
        <v>14395</v>
      </c>
      <c r="W2061" s="13"/>
      <c r="X2061" s="13">
        <v>4354</v>
      </c>
      <c r="Y2061" s="13"/>
      <c r="Z2061" s="15" t="e">
        <f>VLOOKUP(D2061,'ZOHO Export'!$H:$W,16,FALSE)</f>
        <v>#N/A</v>
      </c>
      <c r="AA2061" s="15" t="str">
        <f>VLOOKUP(E2061,'ZOHO Export'!$H:$W,16,FALSE)</f>
        <v>Jana Schilling</v>
      </c>
    </row>
    <row r="2062" spans="1:27" x14ac:dyDescent="0.3">
      <c r="A2062" s="13" t="s">
        <v>14396</v>
      </c>
      <c r="B2062" s="13" t="s">
        <v>14397</v>
      </c>
      <c r="C2062" s="13"/>
      <c r="D2062" s="13" t="s">
        <v>13519</v>
      </c>
      <c r="E2062" s="13" t="s">
        <v>12040</v>
      </c>
      <c r="F2062" s="13"/>
      <c r="G2062" s="13" t="s">
        <v>3563</v>
      </c>
      <c r="H2062" s="13" t="s">
        <v>59</v>
      </c>
      <c r="I2062" s="14">
        <v>43040</v>
      </c>
      <c r="J2062" s="14">
        <v>43131</v>
      </c>
      <c r="K2062" s="14">
        <v>43040</v>
      </c>
      <c r="L2062" s="13">
        <v>2323.75</v>
      </c>
      <c r="M2062" s="13" t="s">
        <v>14294</v>
      </c>
      <c r="N2062" s="13">
        <v>0</v>
      </c>
      <c r="O2062" s="13">
        <v>0</v>
      </c>
      <c r="P2062" s="13" t="s">
        <v>122</v>
      </c>
      <c r="Q2062" s="13"/>
      <c r="R2062" s="13" t="s">
        <v>82</v>
      </c>
      <c r="S2062" s="13"/>
      <c r="T2062" s="13" t="s">
        <v>178</v>
      </c>
      <c r="U2062" s="13"/>
      <c r="V2062" s="13" t="s">
        <v>14398</v>
      </c>
      <c r="W2062" s="13"/>
      <c r="X2062" s="13">
        <v>2323.75</v>
      </c>
      <c r="Y2062" s="13"/>
      <c r="Z2062" s="15" t="e">
        <f>VLOOKUP(D2062,'ZOHO Export'!$H:$W,16,FALSE)</f>
        <v>#N/A</v>
      </c>
      <c r="AA2062" s="15" t="str">
        <f>VLOOKUP(E2062,'ZOHO Export'!$H:$W,16,FALSE)</f>
        <v>Jana Schilling</v>
      </c>
    </row>
    <row r="2063" spans="1:27" x14ac:dyDescent="0.3">
      <c r="A2063" s="13" t="s">
        <v>3540</v>
      </c>
      <c r="B2063" s="13" t="s">
        <v>14399</v>
      </c>
      <c r="C2063" s="13"/>
      <c r="D2063" s="13" t="s">
        <v>12463</v>
      </c>
      <c r="E2063" s="13" t="s">
        <v>11785</v>
      </c>
      <c r="F2063" s="13"/>
      <c r="G2063" s="13" t="s">
        <v>3541</v>
      </c>
      <c r="H2063" s="13" t="s">
        <v>29</v>
      </c>
      <c r="I2063" s="14">
        <v>42887</v>
      </c>
      <c r="J2063" s="14">
        <v>44561</v>
      </c>
      <c r="K2063" s="14">
        <v>43865</v>
      </c>
      <c r="L2063" s="13">
        <v>137193.75</v>
      </c>
      <c r="M2063" s="13" t="s">
        <v>13277</v>
      </c>
      <c r="N2063" s="13">
        <v>1</v>
      </c>
      <c r="O2063" s="13">
        <v>1</v>
      </c>
      <c r="P2063" s="13" t="s">
        <v>122</v>
      </c>
      <c r="Q2063" s="13"/>
      <c r="R2063" s="13" t="s">
        <v>43</v>
      </c>
      <c r="S2063" s="13" t="s">
        <v>6878</v>
      </c>
      <c r="T2063" s="13" t="s">
        <v>64</v>
      </c>
      <c r="U2063" s="13"/>
      <c r="V2063" s="13" t="s">
        <v>14400</v>
      </c>
      <c r="W2063" s="13">
        <v>10</v>
      </c>
      <c r="X2063" s="13">
        <v>587866.66</v>
      </c>
      <c r="Y2063" s="13"/>
      <c r="Z2063" s="15" t="e">
        <f>VLOOKUP(D2063,'ZOHO Export'!$H:$W,16,FALSE)</f>
        <v>#N/A</v>
      </c>
      <c r="AA2063" s="15" t="str">
        <f>VLOOKUP(E2063,'ZOHO Export'!$H:$W,16,FALSE)</f>
        <v>Nicolas Dubois</v>
      </c>
    </row>
    <row r="2064" spans="1:27" x14ac:dyDescent="0.3">
      <c r="A2064" s="13" t="s">
        <v>3542</v>
      </c>
      <c r="B2064" s="13" t="s">
        <v>6648</v>
      </c>
      <c r="C2064" s="13"/>
      <c r="D2064" s="13" t="s">
        <v>11652</v>
      </c>
      <c r="E2064" s="13" t="s">
        <v>11896</v>
      </c>
      <c r="F2064" s="13"/>
      <c r="G2064" s="13" t="s">
        <v>3135</v>
      </c>
      <c r="H2064" s="13" t="s">
        <v>59</v>
      </c>
      <c r="I2064" s="14">
        <v>43034</v>
      </c>
      <c r="J2064" s="14">
        <v>43586</v>
      </c>
      <c r="K2064" s="14">
        <v>43034</v>
      </c>
      <c r="L2064" s="13">
        <v>24883.200000000001</v>
      </c>
      <c r="M2064" s="13" t="s">
        <v>11652</v>
      </c>
      <c r="N2064" s="13">
        <v>2</v>
      </c>
      <c r="O2064" s="13">
        <v>0</v>
      </c>
      <c r="P2064" s="13" t="s">
        <v>122</v>
      </c>
      <c r="Q2064" s="13"/>
      <c r="R2064" s="13" t="s">
        <v>36</v>
      </c>
      <c r="S2064" s="13"/>
      <c r="T2064" s="13" t="s">
        <v>84</v>
      </c>
      <c r="U2064" s="13"/>
      <c r="V2064" s="13" t="s">
        <v>14401</v>
      </c>
      <c r="W2064" s="13"/>
      <c r="X2064" s="13">
        <v>27402.12</v>
      </c>
      <c r="Y2064" s="13"/>
      <c r="Z2064" s="15" t="str">
        <f>VLOOKUP(D2064,'ZOHO Export'!$H:$W,16,FALSE)</f>
        <v>Karel De Swert</v>
      </c>
      <c r="AA2064" s="15" t="str">
        <f>VLOOKUP(E2064,'ZOHO Export'!$H:$W,16,FALSE)</f>
        <v>Emilie Cambier</v>
      </c>
    </row>
    <row r="2065" spans="1:27" x14ac:dyDescent="0.3">
      <c r="A2065" s="13" t="s">
        <v>14402</v>
      </c>
      <c r="B2065" s="13" t="s">
        <v>14403</v>
      </c>
      <c r="C2065" s="13"/>
      <c r="D2065" s="13" t="s">
        <v>11722</v>
      </c>
      <c r="E2065" s="13" t="s">
        <v>11722</v>
      </c>
      <c r="F2065" s="13"/>
      <c r="G2065" s="13" t="s">
        <v>3716</v>
      </c>
      <c r="H2065" s="13" t="s">
        <v>59</v>
      </c>
      <c r="I2065" s="14">
        <v>43034</v>
      </c>
      <c r="J2065" s="14">
        <v>43076</v>
      </c>
      <c r="K2065" s="14">
        <v>43034</v>
      </c>
      <c r="L2065" s="13">
        <v>1069.2</v>
      </c>
      <c r="M2065" s="13" t="s">
        <v>11722</v>
      </c>
      <c r="N2065" s="13">
        <v>0</v>
      </c>
      <c r="O2065" s="13">
        <v>0</v>
      </c>
      <c r="P2065" s="13" t="s">
        <v>122</v>
      </c>
      <c r="Q2065" s="13"/>
      <c r="R2065" s="13"/>
      <c r="S2065" s="13"/>
      <c r="T2065" s="13" t="s">
        <v>58</v>
      </c>
      <c r="U2065" s="13"/>
      <c r="V2065" s="13" t="s">
        <v>14404</v>
      </c>
      <c r="W2065" s="13"/>
      <c r="X2065" s="13">
        <v>1069.2</v>
      </c>
      <c r="Y2065" s="13"/>
      <c r="Z2065" s="15" t="str">
        <f>VLOOKUP(D2065,'ZOHO Export'!$H:$W,16,FALSE)</f>
        <v>Juan Juarez Quintana</v>
      </c>
      <c r="AA2065" s="15" t="str">
        <f>VLOOKUP(E2065,'ZOHO Export'!$H:$W,16,FALSE)</f>
        <v>Juan Juarez Quintana</v>
      </c>
    </row>
    <row r="2066" spans="1:27" x14ac:dyDescent="0.3">
      <c r="A2066" s="13" t="s">
        <v>3543</v>
      </c>
      <c r="B2066" s="13" t="s">
        <v>6649</v>
      </c>
      <c r="C2066" s="13"/>
      <c r="D2066" s="13" t="s">
        <v>13008</v>
      </c>
      <c r="E2066" s="13" t="s">
        <v>11829</v>
      </c>
      <c r="F2066" s="13" t="s">
        <v>11723</v>
      </c>
      <c r="G2066" s="13" t="s">
        <v>334</v>
      </c>
      <c r="H2066" s="13" t="s">
        <v>59</v>
      </c>
      <c r="I2066" s="14">
        <v>43034</v>
      </c>
      <c r="J2066" s="14">
        <v>43234</v>
      </c>
      <c r="K2066" s="14">
        <v>43034</v>
      </c>
      <c r="L2066" s="13">
        <v>38440.58</v>
      </c>
      <c r="M2066" s="13" t="s">
        <v>14319</v>
      </c>
      <c r="N2066" s="13">
        <v>0</v>
      </c>
      <c r="O2066" s="13">
        <v>0</v>
      </c>
      <c r="P2066" s="13" t="s">
        <v>122</v>
      </c>
      <c r="Q2066" s="13"/>
      <c r="R2066" s="13" t="s">
        <v>82</v>
      </c>
      <c r="S2066" s="13"/>
      <c r="T2066" s="13" t="s">
        <v>38</v>
      </c>
      <c r="U2066" s="13"/>
      <c r="V2066" s="13" t="s">
        <v>9176</v>
      </c>
      <c r="W2066" s="13"/>
      <c r="X2066" s="13">
        <v>38440.58</v>
      </c>
      <c r="Y2066" s="13"/>
      <c r="Z2066" s="15" t="e">
        <f>VLOOKUP(D2066,'ZOHO Export'!$H:$W,16,FALSE)</f>
        <v>#N/A</v>
      </c>
      <c r="AA2066" s="15" t="str">
        <f>VLOOKUP(E2066,'ZOHO Export'!$H:$W,16,FALSE)</f>
        <v>William Beyst</v>
      </c>
    </row>
    <row r="2067" spans="1:27" x14ac:dyDescent="0.3">
      <c r="A2067" s="13" t="s">
        <v>14405</v>
      </c>
      <c r="B2067" s="13" t="s">
        <v>14406</v>
      </c>
      <c r="C2067" s="13"/>
      <c r="D2067" s="13" t="s">
        <v>12411</v>
      </c>
      <c r="E2067" s="13" t="s">
        <v>12187</v>
      </c>
      <c r="F2067" s="13" t="s">
        <v>11896</v>
      </c>
      <c r="G2067" s="13" t="s">
        <v>14233</v>
      </c>
      <c r="H2067" s="13" t="s">
        <v>59</v>
      </c>
      <c r="I2067" s="14">
        <v>43033</v>
      </c>
      <c r="J2067" s="14">
        <v>43280</v>
      </c>
      <c r="K2067" s="14">
        <v>43033</v>
      </c>
      <c r="L2067" s="13">
        <v>43967.199999999997</v>
      </c>
      <c r="M2067" s="13" t="s">
        <v>14007</v>
      </c>
      <c r="N2067" s="13">
        <v>0</v>
      </c>
      <c r="O2067" s="13">
        <v>0</v>
      </c>
      <c r="P2067" s="13" t="s">
        <v>122</v>
      </c>
      <c r="Q2067" s="13"/>
      <c r="R2067" s="13" t="s">
        <v>36</v>
      </c>
      <c r="S2067" s="13"/>
      <c r="T2067" s="13" t="s">
        <v>38</v>
      </c>
      <c r="U2067" s="13"/>
      <c r="V2067" s="13" t="s">
        <v>14407</v>
      </c>
      <c r="W2067" s="13"/>
      <c r="X2067" s="13">
        <v>43967.199999999997</v>
      </c>
      <c r="Y2067" s="13"/>
      <c r="Z2067" s="15" t="str">
        <f>VLOOKUP(D2067,'ZOHO Export'!$H:$W,16,FALSE)</f>
        <v>Patrick Rosias</v>
      </c>
      <c r="AA2067" s="15" t="str">
        <f>VLOOKUP(E2067,'ZOHO Export'!$H:$W,16,FALSE)</f>
        <v>Jurgen Van Kerrebroeck</v>
      </c>
    </row>
    <row r="2068" spans="1:27" x14ac:dyDescent="0.3">
      <c r="A2068" s="13" t="s">
        <v>14408</v>
      </c>
      <c r="B2068" s="13" t="s">
        <v>14409</v>
      </c>
      <c r="C2068" s="13"/>
      <c r="D2068" s="13" t="s">
        <v>12411</v>
      </c>
      <c r="E2068" s="13" t="s">
        <v>12187</v>
      </c>
      <c r="F2068" s="13" t="s">
        <v>11896</v>
      </c>
      <c r="G2068" s="13" t="s">
        <v>14233</v>
      </c>
      <c r="H2068" s="13" t="s">
        <v>59</v>
      </c>
      <c r="I2068" s="14">
        <v>43033</v>
      </c>
      <c r="J2068" s="14">
        <v>43280</v>
      </c>
      <c r="K2068" s="14">
        <v>43033</v>
      </c>
      <c r="L2068" s="13">
        <v>43967.199999999997</v>
      </c>
      <c r="M2068" s="13" t="s">
        <v>14007</v>
      </c>
      <c r="N2068" s="13">
        <v>0</v>
      </c>
      <c r="O2068" s="13">
        <v>0</v>
      </c>
      <c r="P2068" s="13" t="s">
        <v>122</v>
      </c>
      <c r="Q2068" s="13"/>
      <c r="R2068" s="13" t="s">
        <v>36</v>
      </c>
      <c r="S2068" s="13"/>
      <c r="T2068" s="13" t="s">
        <v>38</v>
      </c>
      <c r="U2068" s="13"/>
      <c r="V2068" s="13" t="s">
        <v>14410</v>
      </c>
      <c r="W2068" s="13"/>
      <c r="X2068" s="13">
        <v>43967.199999999997</v>
      </c>
      <c r="Y2068" s="13"/>
      <c r="Z2068" s="15" t="str">
        <f>VLOOKUP(D2068,'ZOHO Export'!$H:$W,16,FALSE)</f>
        <v>Patrick Rosias</v>
      </c>
      <c r="AA2068" s="15" t="str">
        <f>VLOOKUP(E2068,'ZOHO Export'!$H:$W,16,FALSE)</f>
        <v>Jurgen Van Kerrebroeck</v>
      </c>
    </row>
    <row r="2069" spans="1:27" x14ac:dyDescent="0.3">
      <c r="A2069" s="13" t="s">
        <v>3544</v>
      </c>
      <c r="B2069" s="13" t="s">
        <v>6650</v>
      </c>
      <c r="C2069" s="13" t="s">
        <v>14411</v>
      </c>
      <c r="D2069" s="13" t="s">
        <v>11792</v>
      </c>
      <c r="E2069" s="13" t="s">
        <v>11792</v>
      </c>
      <c r="F2069" s="13" t="s">
        <v>11723</v>
      </c>
      <c r="G2069" s="13" t="s">
        <v>3258</v>
      </c>
      <c r="H2069" s="13" t="s">
        <v>59</v>
      </c>
      <c r="I2069" s="14">
        <v>43032</v>
      </c>
      <c r="J2069" s="14">
        <v>45351</v>
      </c>
      <c r="K2069" s="14">
        <v>45344</v>
      </c>
      <c r="L2069" s="13">
        <v>269103</v>
      </c>
      <c r="M2069" s="13" t="s">
        <v>11792</v>
      </c>
      <c r="N2069" s="13">
        <v>10</v>
      </c>
      <c r="O2069" s="13">
        <v>12</v>
      </c>
      <c r="P2069" s="13" t="s">
        <v>122</v>
      </c>
      <c r="Q2069" s="13"/>
      <c r="R2069" s="13" t="s">
        <v>82</v>
      </c>
      <c r="S2069" s="13" t="s">
        <v>11653</v>
      </c>
      <c r="T2069" s="13" t="s">
        <v>38</v>
      </c>
      <c r="U2069" s="13" t="s">
        <v>38</v>
      </c>
      <c r="V2069" s="13" t="s">
        <v>9177</v>
      </c>
      <c r="W2069" s="13">
        <v>20</v>
      </c>
      <c r="X2069" s="13">
        <v>2886747.1</v>
      </c>
      <c r="Y2069" s="13"/>
      <c r="Z2069" s="15" t="str">
        <f>VLOOKUP(D2069,'ZOHO Export'!$H:$W,16,FALSE)</f>
        <v>Damien Hemmeryckx</v>
      </c>
      <c r="AA2069" s="15" t="str">
        <f>VLOOKUP(E2069,'ZOHO Export'!$H:$W,16,FALSE)</f>
        <v>Damien Hemmeryckx</v>
      </c>
    </row>
    <row r="2070" spans="1:27" x14ac:dyDescent="0.3">
      <c r="A2070" s="13" t="s">
        <v>3545</v>
      </c>
      <c r="B2070" s="13" t="s">
        <v>6651</v>
      </c>
      <c r="C2070" s="13"/>
      <c r="D2070" s="13" t="s">
        <v>12601</v>
      </c>
      <c r="E2070" s="13" t="s">
        <v>14192</v>
      </c>
      <c r="F2070" s="13" t="s">
        <v>12377</v>
      </c>
      <c r="G2070" s="13" t="s">
        <v>2163</v>
      </c>
      <c r="H2070" s="13" t="s">
        <v>29</v>
      </c>
      <c r="I2070" s="14">
        <v>43027</v>
      </c>
      <c r="J2070" s="14">
        <v>43312</v>
      </c>
      <c r="K2070" s="14">
        <v>43027</v>
      </c>
      <c r="L2070" s="13">
        <v>14760</v>
      </c>
      <c r="M2070" s="13" t="s">
        <v>14192</v>
      </c>
      <c r="N2070" s="13">
        <v>0</v>
      </c>
      <c r="O2070" s="13">
        <v>0</v>
      </c>
      <c r="P2070" s="13" t="s">
        <v>122</v>
      </c>
      <c r="Q2070" s="13"/>
      <c r="R2070" s="13" t="s">
        <v>75</v>
      </c>
      <c r="S2070" s="13"/>
      <c r="T2070" s="13" t="s">
        <v>38</v>
      </c>
      <c r="U2070" s="13"/>
      <c r="V2070" s="13" t="s">
        <v>9178</v>
      </c>
      <c r="W2070" s="13"/>
      <c r="X2070" s="13">
        <v>14760</v>
      </c>
      <c r="Y2070" s="13"/>
      <c r="Z2070" s="15" t="e">
        <f>VLOOKUP(D2070,'ZOHO Export'!$H:$W,16,FALSE)</f>
        <v>#N/A</v>
      </c>
      <c r="AA2070" s="15" t="e">
        <f>VLOOKUP(E2070,'ZOHO Export'!$H:$W,16,FALSE)</f>
        <v>#N/A</v>
      </c>
    </row>
    <row r="2071" spans="1:27" x14ac:dyDescent="0.3">
      <c r="A2071" s="13" t="s">
        <v>14412</v>
      </c>
      <c r="B2071" s="13" t="s">
        <v>14413</v>
      </c>
      <c r="C2071" s="13"/>
      <c r="D2071" s="13" t="s">
        <v>13519</v>
      </c>
      <c r="E2071" s="13" t="s">
        <v>12040</v>
      </c>
      <c r="F2071" s="13"/>
      <c r="G2071" s="13" t="s">
        <v>3563</v>
      </c>
      <c r="H2071" s="13" t="s">
        <v>29</v>
      </c>
      <c r="I2071" s="14">
        <v>43025</v>
      </c>
      <c r="J2071" s="14">
        <v>43131</v>
      </c>
      <c r="K2071" s="14">
        <v>43185</v>
      </c>
      <c r="L2071" s="13">
        <v>710</v>
      </c>
      <c r="M2071" s="13" t="s">
        <v>14367</v>
      </c>
      <c r="N2071" s="13">
        <v>2</v>
      </c>
      <c r="O2071" s="13">
        <v>1</v>
      </c>
      <c r="P2071" s="13" t="s">
        <v>122</v>
      </c>
      <c r="Q2071" s="13"/>
      <c r="R2071" s="13" t="s">
        <v>82</v>
      </c>
      <c r="S2071" s="13"/>
      <c r="T2071" s="13" t="s">
        <v>178</v>
      </c>
      <c r="U2071" s="13"/>
      <c r="V2071" s="13" t="s">
        <v>14414</v>
      </c>
      <c r="W2071" s="13"/>
      <c r="X2071" s="13">
        <v>9980</v>
      </c>
      <c r="Y2071" s="13"/>
      <c r="Z2071" s="15" t="e">
        <f>VLOOKUP(D2071,'ZOHO Export'!$H:$W,16,FALSE)</f>
        <v>#N/A</v>
      </c>
      <c r="AA2071" s="15" t="str">
        <f>VLOOKUP(E2071,'ZOHO Export'!$H:$W,16,FALSE)</f>
        <v>Jana Schilling</v>
      </c>
    </row>
    <row r="2072" spans="1:27" x14ac:dyDescent="0.3">
      <c r="A2072" s="13" t="s">
        <v>3546</v>
      </c>
      <c r="B2072" s="13" t="s">
        <v>14415</v>
      </c>
      <c r="C2072" s="13"/>
      <c r="D2072" s="13" t="s">
        <v>11655</v>
      </c>
      <c r="E2072" s="13" t="s">
        <v>11767</v>
      </c>
      <c r="F2072" s="13"/>
      <c r="G2072" s="13" t="s">
        <v>1465</v>
      </c>
      <c r="H2072" s="13" t="s">
        <v>29</v>
      </c>
      <c r="I2072" s="14">
        <v>43024</v>
      </c>
      <c r="J2072" s="14">
        <v>43312</v>
      </c>
      <c r="K2072" s="14">
        <v>43375</v>
      </c>
      <c r="L2072" s="13">
        <v>332.81</v>
      </c>
      <c r="M2072" s="13" t="s">
        <v>11767</v>
      </c>
      <c r="N2072" s="13">
        <v>4</v>
      </c>
      <c r="O2072" s="13">
        <v>4</v>
      </c>
      <c r="P2072" s="13" t="s">
        <v>122</v>
      </c>
      <c r="Q2072" s="13"/>
      <c r="R2072" s="13" t="s">
        <v>25</v>
      </c>
      <c r="S2072" s="13"/>
      <c r="T2072" s="13" t="s">
        <v>58</v>
      </c>
      <c r="U2072" s="13"/>
      <c r="V2072" s="13" t="s">
        <v>14416</v>
      </c>
      <c r="W2072" s="13"/>
      <c r="X2072" s="13">
        <v>18969.11</v>
      </c>
      <c r="Y2072" s="13"/>
      <c r="Z2072" s="15" t="str">
        <f>VLOOKUP(D2072,'ZOHO Export'!$H:$W,16,FALSE)</f>
        <v>Laura Cestau</v>
      </c>
      <c r="AA2072" s="15" t="str">
        <f>VLOOKUP(E2072,'ZOHO Export'!$H:$W,16,FALSE)</f>
        <v>Paqui Romero</v>
      </c>
    </row>
    <row r="2073" spans="1:27" x14ac:dyDescent="0.3">
      <c r="A2073" s="13" t="s">
        <v>14417</v>
      </c>
      <c r="B2073" s="13" t="s">
        <v>14418</v>
      </c>
      <c r="C2073" s="13"/>
      <c r="D2073" s="13" t="s">
        <v>14367</v>
      </c>
      <c r="E2073" s="13" t="s">
        <v>12040</v>
      </c>
      <c r="F2073" s="13"/>
      <c r="G2073" s="13" t="s">
        <v>3563</v>
      </c>
      <c r="H2073" s="13" t="s">
        <v>29</v>
      </c>
      <c r="I2073" s="14">
        <v>43021</v>
      </c>
      <c r="J2073" s="14">
        <v>43280</v>
      </c>
      <c r="K2073" s="14">
        <v>43021</v>
      </c>
      <c r="L2073" s="13">
        <v>2485</v>
      </c>
      <c r="M2073" s="13" t="s">
        <v>14367</v>
      </c>
      <c r="N2073" s="13">
        <v>0</v>
      </c>
      <c r="O2073" s="13">
        <v>0</v>
      </c>
      <c r="P2073" s="13" t="s">
        <v>122</v>
      </c>
      <c r="Q2073" s="13"/>
      <c r="R2073" s="13" t="s">
        <v>82</v>
      </c>
      <c r="S2073" s="13"/>
      <c r="T2073" s="13" t="s">
        <v>178</v>
      </c>
      <c r="U2073" s="13"/>
      <c r="V2073" s="13" t="s">
        <v>14419</v>
      </c>
      <c r="W2073" s="13"/>
      <c r="X2073" s="13">
        <v>2485</v>
      </c>
      <c r="Y2073" s="13"/>
      <c r="Z2073" s="15" t="e">
        <f>VLOOKUP(D2073,'ZOHO Export'!$H:$W,16,FALSE)</f>
        <v>#N/A</v>
      </c>
      <c r="AA2073" s="15" t="str">
        <f>VLOOKUP(E2073,'ZOHO Export'!$H:$W,16,FALSE)</f>
        <v>Jana Schilling</v>
      </c>
    </row>
    <row r="2074" spans="1:27" x14ac:dyDescent="0.3">
      <c r="A2074" s="13" t="s">
        <v>14420</v>
      </c>
      <c r="B2074" s="13" t="s">
        <v>14421</v>
      </c>
      <c r="C2074" s="13"/>
      <c r="D2074" s="13" t="s">
        <v>11722</v>
      </c>
      <c r="E2074" s="13" t="s">
        <v>13519</v>
      </c>
      <c r="F2074" s="13"/>
      <c r="G2074" s="13" t="s">
        <v>3633</v>
      </c>
      <c r="H2074" s="13" t="s">
        <v>29</v>
      </c>
      <c r="I2074" s="14">
        <v>43020</v>
      </c>
      <c r="J2074" s="14">
        <v>43013</v>
      </c>
      <c r="K2074" s="14">
        <v>43020</v>
      </c>
      <c r="L2074" s="13">
        <v>1751.63</v>
      </c>
      <c r="M2074" s="13" t="s">
        <v>11722</v>
      </c>
      <c r="N2074" s="13">
        <v>1</v>
      </c>
      <c r="O2074" s="13">
        <v>0</v>
      </c>
      <c r="P2074" s="13" t="s">
        <v>122</v>
      </c>
      <c r="Q2074" s="13"/>
      <c r="R2074" s="13" t="s">
        <v>75</v>
      </c>
      <c r="S2074" s="13"/>
      <c r="T2074" s="13" t="s">
        <v>58</v>
      </c>
      <c r="U2074" s="13"/>
      <c r="V2074" s="13" t="s">
        <v>14422</v>
      </c>
      <c r="W2074" s="13"/>
      <c r="X2074" s="13">
        <v>1873.13</v>
      </c>
      <c r="Y2074" s="13"/>
      <c r="Z2074" s="15" t="str">
        <f>VLOOKUP(D2074,'ZOHO Export'!$H:$W,16,FALSE)</f>
        <v>Juan Juarez Quintana</v>
      </c>
      <c r="AA2074" s="15" t="e">
        <f>VLOOKUP(E2074,'ZOHO Export'!$H:$W,16,FALSE)</f>
        <v>#N/A</v>
      </c>
    </row>
    <row r="2075" spans="1:27" x14ac:dyDescent="0.3">
      <c r="A2075" s="13" t="s">
        <v>3547</v>
      </c>
      <c r="B2075" s="13" t="s">
        <v>6653</v>
      </c>
      <c r="C2075" s="13"/>
      <c r="D2075" s="13" t="s">
        <v>11969</v>
      </c>
      <c r="E2075" s="13" t="s">
        <v>14007</v>
      </c>
      <c r="F2075" s="13"/>
      <c r="G2075" s="13" t="s">
        <v>35</v>
      </c>
      <c r="H2075" s="13" t="s">
        <v>59</v>
      </c>
      <c r="I2075" s="14">
        <v>43012</v>
      </c>
      <c r="J2075" s="14">
        <v>43073</v>
      </c>
      <c r="K2075" s="14">
        <v>43012</v>
      </c>
      <c r="L2075" s="13">
        <v>27000</v>
      </c>
      <c r="M2075" s="13" t="s">
        <v>14007</v>
      </c>
      <c r="N2075" s="13">
        <v>0</v>
      </c>
      <c r="O2075" s="13">
        <v>0</v>
      </c>
      <c r="P2075" s="13" t="s">
        <v>122</v>
      </c>
      <c r="Q2075" s="13"/>
      <c r="R2075" s="13" t="s">
        <v>36</v>
      </c>
      <c r="S2075" s="13"/>
      <c r="T2075" s="13" t="s">
        <v>38</v>
      </c>
      <c r="U2075" s="13"/>
      <c r="V2075" s="13" t="s">
        <v>9179</v>
      </c>
      <c r="W2075" s="13"/>
      <c r="X2075" s="13">
        <v>27000</v>
      </c>
      <c r="Y2075" s="13"/>
      <c r="Z2075" s="15" t="str">
        <f>VLOOKUP(D2075,'ZOHO Export'!$H:$W,16,FALSE)</f>
        <v>Adel Choubassi</v>
      </c>
      <c r="AA2075" s="15" t="e">
        <f>VLOOKUP(E2075,'ZOHO Export'!$H:$W,16,FALSE)</f>
        <v>#N/A</v>
      </c>
    </row>
    <row r="2076" spans="1:27" x14ac:dyDescent="0.3">
      <c r="A2076" s="13" t="s">
        <v>14423</v>
      </c>
      <c r="B2076" s="13" t="s">
        <v>14424</v>
      </c>
      <c r="C2076" s="13"/>
      <c r="D2076" s="13" t="s">
        <v>13519</v>
      </c>
      <c r="E2076" s="13" t="s">
        <v>12040</v>
      </c>
      <c r="F2076" s="13"/>
      <c r="G2076" s="13" t="s">
        <v>3563</v>
      </c>
      <c r="H2076" s="13" t="s">
        <v>59</v>
      </c>
      <c r="I2076" s="14">
        <v>43012</v>
      </c>
      <c r="J2076" s="14">
        <v>43342</v>
      </c>
      <c r="K2076" s="14">
        <v>43130</v>
      </c>
      <c r="L2076" s="13">
        <v>1710.5</v>
      </c>
      <c r="M2076" s="13" t="s">
        <v>14425</v>
      </c>
      <c r="N2076" s="13">
        <v>3</v>
      </c>
      <c r="O2076" s="13">
        <v>2</v>
      </c>
      <c r="P2076" s="13" t="s">
        <v>122</v>
      </c>
      <c r="Q2076" s="13"/>
      <c r="R2076" s="13" t="s">
        <v>82</v>
      </c>
      <c r="S2076" s="13"/>
      <c r="T2076" s="13" t="s">
        <v>178</v>
      </c>
      <c r="U2076" s="13"/>
      <c r="V2076" s="13" t="s">
        <v>14426</v>
      </c>
      <c r="W2076" s="13"/>
      <c r="X2076" s="13">
        <v>7123.03</v>
      </c>
      <c r="Y2076" s="13"/>
      <c r="Z2076" s="15" t="e">
        <f>VLOOKUP(D2076,'ZOHO Export'!$H:$W,16,FALSE)</f>
        <v>#N/A</v>
      </c>
      <c r="AA2076" s="15" t="str">
        <f>VLOOKUP(E2076,'ZOHO Export'!$H:$W,16,FALSE)</f>
        <v>Jana Schilling</v>
      </c>
    </row>
    <row r="2077" spans="1:27" x14ac:dyDescent="0.3">
      <c r="A2077" s="13" t="s">
        <v>14427</v>
      </c>
      <c r="B2077" s="13" t="s">
        <v>14428</v>
      </c>
      <c r="C2077" s="13"/>
      <c r="D2077" s="13" t="s">
        <v>12411</v>
      </c>
      <c r="E2077" s="13" t="s">
        <v>12187</v>
      </c>
      <c r="F2077" s="13"/>
      <c r="G2077" s="13" t="s">
        <v>14429</v>
      </c>
      <c r="H2077" s="13" t="s">
        <v>59</v>
      </c>
      <c r="I2077" s="14">
        <v>43012</v>
      </c>
      <c r="J2077" s="14">
        <v>43761</v>
      </c>
      <c r="K2077" s="14">
        <v>43012</v>
      </c>
      <c r="L2077" s="13">
        <v>1706.39</v>
      </c>
      <c r="M2077" s="13" t="s">
        <v>12411</v>
      </c>
      <c r="N2077" s="13">
        <v>0</v>
      </c>
      <c r="O2077" s="13">
        <v>0</v>
      </c>
      <c r="P2077" s="13" t="s">
        <v>122</v>
      </c>
      <c r="Q2077" s="13"/>
      <c r="R2077" s="13" t="s">
        <v>25</v>
      </c>
      <c r="S2077" s="13"/>
      <c r="T2077" s="13" t="s">
        <v>38</v>
      </c>
      <c r="U2077" s="13"/>
      <c r="V2077" s="13" t="s">
        <v>14430</v>
      </c>
      <c r="W2077" s="13"/>
      <c r="X2077" s="13">
        <v>1706.39</v>
      </c>
      <c r="Y2077" s="13"/>
      <c r="Z2077" s="15" t="str">
        <f>VLOOKUP(D2077,'ZOHO Export'!$H:$W,16,FALSE)</f>
        <v>Patrick Rosias</v>
      </c>
      <c r="AA2077" s="15" t="str">
        <f>VLOOKUP(E2077,'ZOHO Export'!$H:$W,16,FALSE)</f>
        <v>Jurgen Van Kerrebroeck</v>
      </c>
    </row>
    <row r="2078" spans="1:27" x14ac:dyDescent="0.3">
      <c r="A2078" s="13" t="s">
        <v>3548</v>
      </c>
      <c r="B2078" s="13" t="s">
        <v>14431</v>
      </c>
      <c r="C2078" s="13"/>
      <c r="D2078" s="13" t="s">
        <v>13808</v>
      </c>
      <c r="E2078" s="13" t="s">
        <v>11818</v>
      </c>
      <c r="F2078" s="13" t="s">
        <v>13404</v>
      </c>
      <c r="G2078" s="13" t="s">
        <v>3549</v>
      </c>
      <c r="H2078" s="13" t="s">
        <v>29</v>
      </c>
      <c r="I2078" s="14">
        <v>43010</v>
      </c>
      <c r="J2078" s="14">
        <v>43238</v>
      </c>
      <c r="K2078" s="14">
        <v>43234</v>
      </c>
      <c r="L2078" s="13">
        <v>-27540</v>
      </c>
      <c r="M2078" s="13" t="s">
        <v>11818</v>
      </c>
      <c r="N2078" s="13">
        <v>1</v>
      </c>
      <c r="O2078" s="13">
        <v>1</v>
      </c>
      <c r="P2078" s="13" t="s">
        <v>122</v>
      </c>
      <c r="Q2078" s="13"/>
      <c r="R2078" s="13" t="s">
        <v>82</v>
      </c>
      <c r="S2078" s="13"/>
      <c r="T2078" s="13" t="s">
        <v>38</v>
      </c>
      <c r="U2078" s="13"/>
      <c r="V2078" s="13" t="s">
        <v>14432</v>
      </c>
      <c r="W2078" s="13"/>
      <c r="X2078" s="13">
        <v>86778</v>
      </c>
      <c r="Y2078" s="13"/>
      <c r="Z2078" s="15" t="e">
        <f>VLOOKUP(D2078,'ZOHO Export'!$H:$W,16,FALSE)</f>
        <v>#N/A</v>
      </c>
      <c r="AA2078" s="15" t="str">
        <f>VLOOKUP(E2078,'ZOHO Export'!$H:$W,16,FALSE)</f>
        <v>Marcos Delgado Lopez</v>
      </c>
    </row>
    <row r="2079" spans="1:27" x14ac:dyDescent="0.3">
      <c r="A2079" s="13" t="s">
        <v>3550</v>
      </c>
      <c r="B2079" s="13" t="s">
        <v>14433</v>
      </c>
      <c r="C2079" s="13"/>
      <c r="D2079" s="13" t="s">
        <v>11907</v>
      </c>
      <c r="E2079" s="13" t="s">
        <v>11785</v>
      </c>
      <c r="F2079" s="13"/>
      <c r="G2079" s="13" t="s">
        <v>3309</v>
      </c>
      <c r="H2079" s="13" t="s">
        <v>29</v>
      </c>
      <c r="I2079" s="14">
        <v>43007</v>
      </c>
      <c r="J2079" s="14">
        <v>43238</v>
      </c>
      <c r="K2079" s="14">
        <v>43007</v>
      </c>
      <c r="L2079" s="13">
        <v>28477.31</v>
      </c>
      <c r="M2079" s="13" t="s">
        <v>11785</v>
      </c>
      <c r="N2079" s="13">
        <v>0</v>
      </c>
      <c r="O2079" s="13">
        <v>0</v>
      </c>
      <c r="P2079" s="13" t="s">
        <v>122</v>
      </c>
      <c r="Q2079" s="13"/>
      <c r="R2079" s="13" t="s">
        <v>75</v>
      </c>
      <c r="S2079" s="13"/>
      <c r="T2079" s="13" t="s">
        <v>64</v>
      </c>
      <c r="U2079" s="13"/>
      <c r="V2079" s="13" t="s">
        <v>14434</v>
      </c>
      <c r="W2079" s="13"/>
      <c r="X2079" s="13">
        <v>28477.31</v>
      </c>
      <c r="Y2079" s="13"/>
      <c r="Z2079" s="15" t="e">
        <f>VLOOKUP(D2079,'ZOHO Export'!$H:$W,16,FALSE)</f>
        <v>#N/A</v>
      </c>
      <c r="AA2079" s="15" t="str">
        <f>VLOOKUP(E2079,'ZOHO Export'!$H:$W,16,FALSE)</f>
        <v>Nicolas Dubois</v>
      </c>
    </row>
    <row r="2080" spans="1:27" x14ac:dyDescent="0.3">
      <c r="A2080" s="13" t="s">
        <v>3551</v>
      </c>
      <c r="B2080" s="13" t="s">
        <v>6655</v>
      </c>
      <c r="C2080" s="13"/>
      <c r="D2080" s="13" t="s">
        <v>11800</v>
      </c>
      <c r="E2080" s="13" t="s">
        <v>11652</v>
      </c>
      <c r="F2080" s="13"/>
      <c r="G2080" s="13" t="s">
        <v>2560</v>
      </c>
      <c r="H2080" s="13" t="s">
        <v>59</v>
      </c>
      <c r="I2080" s="14">
        <v>43006</v>
      </c>
      <c r="J2080" s="14">
        <v>43501</v>
      </c>
      <c r="K2080" s="14">
        <v>43006</v>
      </c>
      <c r="L2080" s="13">
        <v>28684.799999999999</v>
      </c>
      <c r="M2080" s="13" t="s">
        <v>11652</v>
      </c>
      <c r="N2080" s="13">
        <v>0</v>
      </c>
      <c r="O2080" s="13">
        <v>0</v>
      </c>
      <c r="P2080" s="13" t="s">
        <v>122</v>
      </c>
      <c r="Q2080" s="13"/>
      <c r="R2080" s="13" t="s">
        <v>82</v>
      </c>
      <c r="S2080" s="13"/>
      <c r="T2080" s="13" t="s">
        <v>84</v>
      </c>
      <c r="U2080" s="13"/>
      <c r="V2080" s="13" t="s">
        <v>14435</v>
      </c>
      <c r="W2080" s="13"/>
      <c r="X2080" s="13">
        <v>28684.799999999999</v>
      </c>
      <c r="Y2080" s="13"/>
      <c r="Z2080" s="15" t="str">
        <f>VLOOKUP(D2080,'ZOHO Export'!$H:$W,16,FALSE)</f>
        <v>Mac Olean</v>
      </c>
      <c r="AA2080" s="15" t="str">
        <f>VLOOKUP(E2080,'ZOHO Export'!$H:$W,16,FALSE)</f>
        <v>Karel De Swert</v>
      </c>
    </row>
    <row r="2081" spans="1:27" x14ac:dyDescent="0.3">
      <c r="A2081" s="13" t="s">
        <v>14436</v>
      </c>
      <c r="B2081" s="13" t="s">
        <v>14437</v>
      </c>
      <c r="C2081" s="13"/>
      <c r="D2081" s="13" t="s">
        <v>14319</v>
      </c>
      <c r="E2081" s="13" t="s">
        <v>11829</v>
      </c>
      <c r="F2081" s="13"/>
      <c r="G2081" s="13" t="s">
        <v>334</v>
      </c>
      <c r="H2081" s="13" t="s">
        <v>59</v>
      </c>
      <c r="I2081" s="14">
        <v>43006</v>
      </c>
      <c r="J2081" s="14">
        <v>43036</v>
      </c>
      <c r="K2081" s="14">
        <v>43006</v>
      </c>
      <c r="L2081" s="13">
        <v>18862.2</v>
      </c>
      <c r="M2081" s="13" t="s">
        <v>14319</v>
      </c>
      <c r="N2081" s="13">
        <v>0</v>
      </c>
      <c r="O2081" s="13">
        <v>0</v>
      </c>
      <c r="P2081" s="13" t="s">
        <v>122</v>
      </c>
      <c r="Q2081" s="13"/>
      <c r="R2081" s="13" t="s">
        <v>82</v>
      </c>
      <c r="S2081" s="13"/>
      <c r="T2081" s="13" t="s">
        <v>38</v>
      </c>
      <c r="U2081" s="13"/>
      <c r="V2081" s="13" t="s">
        <v>14438</v>
      </c>
      <c r="W2081" s="13"/>
      <c r="X2081" s="13">
        <v>18862.2</v>
      </c>
      <c r="Y2081" s="13"/>
      <c r="Z2081" s="15" t="e">
        <f>VLOOKUP(D2081,'ZOHO Export'!$H:$W,16,FALSE)</f>
        <v>#N/A</v>
      </c>
      <c r="AA2081" s="15" t="str">
        <f>VLOOKUP(E2081,'ZOHO Export'!$H:$W,16,FALSE)</f>
        <v>William Beyst</v>
      </c>
    </row>
    <row r="2082" spans="1:27" x14ac:dyDescent="0.3">
      <c r="A2082" s="13" t="s">
        <v>14439</v>
      </c>
      <c r="B2082" s="13" t="s">
        <v>14440</v>
      </c>
      <c r="C2082" s="13"/>
      <c r="D2082" s="13" t="s">
        <v>14296</v>
      </c>
      <c r="E2082" s="13" t="s">
        <v>11785</v>
      </c>
      <c r="F2082" s="13"/>
      <c r="G2082" s="13" t="s">
        <v>2405</v>
      </c>
      <c r="H2082" s="13" t="s">
        <v>29</v>
      </c>
      <c r="I2082" s="14">
        <v>43005</v>
      </c>
      <c r="J2082" s="14">
        <v>43646</v>
      </c>
      <c r="K2082" s="14">
        <v>43005</v>
      </c>
      <c r="L2082" s="13">
        <v>13703.07</v>
      </c>
      <c r="M2082" s="13" t="s">
        <v>11785</v>
      </c>
      <c r="N2082" s="13">
        <v>0</v>
      </c>
      <c r="O2082" s="13">
        <v>0</v>
      </c>
      <c r="P2082" s="13" t="s">
        <v>122</v>
      </c>
      <c r="Q2082" s="13"/>
      <c r="R2082" s="13" t="s">
        <v>43</v>
      </c>
      <c r="S2082" s="13"/>
      <c r="T2082" s="13" t="s">
        <v>64</v>
      </c>
      <c r="U2082" s="13"/>
      <c r="V2082" s="13" t="s">
        <v>14441</v>
      </c>
      <c r="W2082" s="13"/>
      <c r="X2082" s="13">
        <v>13703.07</v>
      </c>
      <c r="Y2082" s="13"/>
      <c r="Z2082" s="15" t="e">
        <f>VLOOKUP(D2082,'ZOHO Export'!$H:$W,16,FALSE)</f>
        <v>#N/A</v>
      </c>
      <c r="AA2082" s="15" t="str">
        <f>VLOOKUP(E2082,'ZOHO Export'!$H:$W,16,FALSE)</f>
        <v>Nicolas Dubois</v>
      </c>
    </row>
    <row r="2083" spans="1:27" x14ac:dyDescent="0.3">
      <c r="A2083" s="13" t="s">
        <v>14442</v>
      </c>
      <c r="B2083" s="13" t="s">
        <v>14443</v>
      </c>
      <c r="C2083" s="13"/>
      <c r="D2083" s="13" t="s">
        <v>13729</v>
      </c>
      <c r="E2083" s="13" t="s">
        <v>11773</v>
      </c>
      <c r="F2083" s="13" t="s">
        <v>13404</v>
      </c>
      <c r="G2083" s="13" t="s">
        <v>999</v>
      </c>
      <c r="H2083" s="13" t="s">
        <v>29</v>
      </c>
      <c r="I2083" s="14">
        <v>43005</v>
      </c>
      <c r="J2083" s="14">
        <v>44119</v>
      </c>
      <c r="K2083" s="14">
        <v>43455</v>
      </c>
      <c r="L2083" s="13">
        <v>5103</v>
      </c>
      <c r="M2083" s="13" t="s">
        <v>11773</v>
      </c>
      <c r="N2083" s="13">
        <v>1</v>
      </c>
      <c r="O2083" s="13">
        <v>1</v>
      </c>
      <c r="P2083" s="13" t="s">
        <v>122</v>
      </c>
      <c r="Q2083" s="13"/>
      <c r="R2083" s="13" t="s">
        <v>43</v>
      </c>
      <c r="S2083" s="13"/>
      <c r="T2083" s="13" t="s">
        <v>38</v>
      </c>
      <c r="U2083" s="13"/>
      <c r="V2083" s="13" t="s">
        <v>14444</v>
      </c>
      <c r="W2083" s="13"/>
      <c r="X2083" s="13">
        <v>32420.25</v>
      </c>
      <c r="Y2083" s="13"/>
      <c r="Z2083" s="15" t="e">
        <f>VLOOKUP(D2083,'ZOHO Export'!$H:$W,16,FALSE)</f>
        <v>#N/A</v>
      </c>
      <c r="AA2083" s="15" t="str">
        <f>VLOOKUP(E2083,'ZOHO Export'!$H:$W,16,FALSE)</f>
        <v>Bram Puttemans</v>
      </c>
    </row>
    <row r="2084" spans="1:27" x14ac:dyDescent="0.3">
      <c r="A2084" s="13" t="s">
        <v>3552</v>
      </c>
      <c r="B2084" s="13" t="s">
        <v>6656</v>
      </c>
      <c r="C2084" s="13"/>
      <c r="D2084" s="13" t="s">
        <v>14390</v>
      </c>
      <c r="E2084" s="13" t="s">
        <v>11818</v>
      </c>
      <c r="F2084" s="13" t="s">
        <v>13883</v>
      </c>
      <c r="G2084" s="13" t="s">
        <v>2173</v>
      </c>
      <c r="H2084" s="13" t="s">
        <v>59</v>
      </c>
      <c r="I2084" s="14">
        <v>43005</v>
      </c>
      <c r="J2084" s="14">
        <v>43832</v>
      </c>
      <c r="K2084" s="14">
        <v>43005</v>
      </c>
      <c r="L2084" s="13">
        <v>201150</v>
      </c>
      <c r="M2084" s="13" t="s">
        <v>14388</v>
      </c>
      <c r="N2084" s="13">
        <v>0</v>
      </c>
      <c r="O2084" s="13">
        <v>0</v>
      </c>
      <c r="P2084" s="13" t="s">
        <v>122</v>
      </c>
      <c r="Q2084" s="13"/>
      <c r="R2084" s="13" t="s">
        <v>36</v>
      </c>
      <c r="S2084" s="13"/>
      <c r="T2084" s="13" t="s">
        <v>38</v>
      </c>
      <c r="U2084" s="13"/>
      <c r="V2084" s="13" t="s">
        <v>9180</v>
      </c>
      <c r="W2084" s="13"/>
      <c r="X2084" s="13">
        <v>201150</v>
      </c>
      <c r="Y2084" s="13"/>
      <c r="Z2084" s="15" t="e">
        <f>VLOOKUP(D2084,'ZOHO Export'!$H:$W,16,FALSE)</f>
        <v>#N/A</v>
      </c>
      <c r="AA2084" s="15" t="str">
        <f>VLOOKUP(E2084,'ZOHO Export'!$H:$W,16,FALSE)</f>
        <v>Marcos Delgado Lopez</v>
      </c>
    </row>
    <row r="2085" spans="1:27" x14ac:dyDescent="0.3">
      <c r="A2085" s="13" t="s">
        <v>14445</v>
      </c>
      <c r="B2085" s="13" t="s">
        <v>14446</v>
      </c>
      <c r="C2085" s="13"/>
      <c r="D2085" s="13" t="s">
        <v>14390</v>
      </c>
      <c r="E2085" s="13" t="s">
        <v>11818</v>
      </c>
      <c r="F2085" s="13" t="s">
        <v>13206</v>
      </c>
      <c r="G2085" s="13" t="s">
        <v>2117</v>
      </c>
      <c r="H2085" s="13" t="s">
        <v>59</v>
      </c>
      <c r="I2085" s="14">
        <v>43003</v>
      </c>
      <c r="J2085" s="14">
        <v>44119</v>
      </c>
      <c r="K2085" s="14">
        <v>43732</v>
      </c>
      <c r="L2085" s="13">
        <v>14200</v>
      </c>
      <c r="M2085" s="13" t="s">
        <v>11785</v>
      </c>
      <c r="N2085" s="13">
        <v>5</v>
      </c>
      <c r="O2085" s="13">
        <v>5</v>
      </c>
      <c r="P2085" s="13" t="s">
        <v>122</v>
      </c>
      <c r="Q2085" s="13"/>
      <c r="R2085" s="13" t="s">
        <v>82</v>
      </c>
      <c r="S2085" s="13"/>
      <c r="T2085" s="13" t="s">
        <v>64</v>
      </c>
      <c r="U2085" s="13"/>
      <c r="V2085" s="13" t="s">
        <v>14447</v>
      </c>
      <c r="W2085" s="13"/>
      <c r="X2085" s="13">
        <v>1279960</v>
      </c>
      <c r="Y2085" s="13"/>
      <c r="Z2085" s="15" t="e">
        <f>VLOOKUP(D2085,'ZOHO Export'!$H:$W,16,FALSE)</f>
        <v>#N/A</v>
      </c>
      <c r="AA2085" s="15" t="str">
        <f>VLOOKUP(E2085,'ZOHO Export'!$H:$W,16,FALSE)</f>
        <v>Marcos Delgado Lopez</v>
      </c>
    </row>
    <row r="2086" spans="1:27" x14ac:dyDescent="0.3">
      <c r="A2086" s="13" t="s">
        <v>14448</v>
      </c>
      <c r="B2086" s="13" t="s">
        <v>14449</v>
      </c>
      <c r="C2086" s="13"/>
      <c r="D2086" s="13" t="s">
        <v>13519</v>
      </c>
      <c r="E2086" s="13" t="s">
        <v>12040</v>
      </c>
      <c r="F2086" s="13"/>
      <c r="G2086" s="13" t="s">
        <v>3563</v>
      </c>
      <c r="H2086" s="13" t="s">
        <v>29</v>
      </c>
      <c r="I2086" s="14">
        <v>42999</v>
      </c>
      <c r="J2086" s="14">
        <v>43342</v>
      </c>
      <c r="K2086" s="14">
        <v>42999</v>
      </c>
      <c r="L2086" s="13">
        <v>2177</v>
      </c>
      <c r="M2086" s="13" t="s">
        <v>14367</v>
      </c>
      <c r="N2086" s="13">
        <v>0</v>
      </c>
      <c r="O2086" s="13">
        <v>0</v>
      </c>
      <c r="P2086" s="13" t="s">
        <v>122</v>
      </c>
      <c r="Q2086" s="13"/>
      <c r="R2086" s="13" t="s">
        <v>82</v>
      </c>
      <c r="S2086" s="13"/>
      <c r="T2086" s="13" t="s">
        <v>178</v>
      </c>
      <c r="U2086" s="13"/>
      <c r="V2086" s="13" t="s">
        <v>14450</v>
      </c>
      <c r="W2086" s="13"/>
      <c r="X2086" s="13">
        <v>2177</v>
      </c>
      <c r="Y2086" s="13"/>
      <c r="Z2086" s="15" t="e">
        <f>VLOOKUP(D2086,'ZOHO Export'!$H:$W,16,FALSE)</f>
        <v>#N/A</v>
      </c>
      <c r="AA2086" s="15" t="str">
        <f>VLOOKUP(E2086,'ZOHO Export'!$H:$W,16,FALSE)</f>
        <v>Jana Schilling</v>
      </c>
    </row>
    <row r="2087" spans="1:27" x14ac:dyDescent="0.3">
      <c r="A2087" s="13" t="s">
        <v>14451</v>
      </c>
      <c r="B2087" s="13" t="s">
        <v>14452</v>
      </c>
      <c r="C2087" s="13"/>
      <c r="D2087" s="13" t="s">
        <v>14367</v>
      </c>
      <c r="E2087" s="13" t="s">
        <v>14294</v>
      </c>
      <c r="F2087" s="13"/>
      <c r="G2087" s="13" t="s">
        <v>3563</v>
      </c>
      <c r="H2087" s="13" t="s">
        <v>59</v>
      </c>
      <c r="I2087" s="14">
        <v>42997</v>
      </c>
      <c r="J2087" s="14">
        <v>43042</v>
      </c>
      <c r="K2087" s="14">
        <v>42998</v>
      </c>
      <c r="L2087" s="13">
        <v>1954</v>
      </c>
      <c r="M2087" s="13" t="s">
        <v>14425</v>
      </c>
      <c r="N2087" s="13">
        <v>1</v>
      </c>
      <c r="O2087" s="13">
        <v>1</v>
      </c>
      <c r="P2087" s="13" t="s">
        <v>122</v>
      </c>
      <c r="Q2087" s="13"/>
      <c r="R2087" s="13" t="s">
        <v>82</v>
      </c>
      <c r="S2087" s="13"/>
      <c r="T2087" s="13" t="s">
        <v>178</v>
      </c>
      <c r="U2087" s="13"/>
      <c r="V2087" s="13" t="s">
        <v>14453</v>
      </c>
      <c r="W2087" s="13"/>
      <c r="X2087" s="13">
        <v>3374.3</v>
      </c>
      <c r="Y2087" s="13"/>
      <c r="Z2087" s="15" t="e">
        <f>VLOOKUP(D2087,'ZOHO Export'!$H:$W,16,FALSE)</f>
        <v>#N/A</v>
      </c>
      <c r="AA2087" s="15" t="e">
        <f>VLOOKUP(E2087,'ZOHO Export'!$H:$W,16,FALSE)</f>
        <v>#N/A</v>
      </c>
    </row>
    <row r="2088" spans="1:27" x14ac:dyDescent="0.3">
      <c r="A2088" s="13" t="s">
        <v>14454</v>
      </c>
      <c r="B2088" s="13" t="s">
        <v>14455</v>
      </c>
      <c r="C2088" s="13"/>
      <c r="D2088" s="13" t="s">
        <v>13519</v>
      </c>
      <c r="E2088" s="13" t="s">
        <v>12040</v>
      </c>
      <c r="F2088" s="13"/>
      <c r="G2088" s="13" t="s">
        <v>3563</v>
      </c>
      <c r="H2088" s="13" t="s">
        <v>59</v>
      </c>
      <c r="I2088" s="14">
        <v>42997</v>
      </c>
      <c r="J2088" s="14">
        <v>43131</v>
      </c>
      <c r="K2088" s="14">
        <v>42997</v>
      </c>
      <c r="L2088" s="13">
        <v>2802</v>
      </c>
      <c r="M2088" s="13" t="s">
        <v>14367</v>
      </c>
      <c r="N2088" s="13">
        <v>0</v>
      </c>
      <c r="O2088" s="13">
        <v>0</v>
      </c>
      <c r="P2088" s="13" t="s">
        <v>122</v>
      </c>
      <c r="Q2088" s="13"/>
      <c r="R2088" s="13" t="s">
        <v>82</v>
      </c>
      <c r="S2088" s="13"/>
      <c r="T2088" s="13" t="s">
        <v>178</v>
      </c>
      <c r="U2088" s="13"/>
      <c r="V2088" s="13" t="s">
        <v>14456</v>
      </c>
      <c r="W2088" s="13"/>
      <c r="X2088" s="13">
        <v>2802</v>
      </c>
      <c r="Y2088" s="13"/>
      <c r="Z2088" s="15" t="e">
        <f>VLOOKUP(D2088,'ZOHO Export'!$H:$W,16,FALSE)</f>
        <v>#N/A</v>
      </c>
      <c r="AA2088" s="15" t="str">
        <f>VLOOKUP(E2088,'ZOHO Export'!$H:$W,16,FALSE)</f>
        <v>Jana Schilling</v>
      </c>
    </row>
    <row r="2089" spans="1:27" x14ac:dyDescent="0.3">
      <c r="A2089" s="13" t="s">
        <v>3554</v>
      </c>
      <c r="B2089" s="13" t="s">
        <v>6657</v>
      </c>
      <c r="C2089" s="13"/>
      <c r="D2089" s="13" t="s">
        <v>13729</v>
      </c>
      <c r="E2089" s="13" t="s">
        <v>14131</v>
      </c>
      <c r="F2089" s="13"/>
      <c r="G2089" s="13" t="s">
        <v>999</v>
      </c>
      <c r="H2089" s="13" t="s">
        <v>29</v>
      </c>
      <c r="I2089" s="14">
        <v>42996</v>
      </c>
      <c r="J2089" s="14">
        <v>43136</v>
      </c>
      <c r="K2089" s="14">
        <v>42996</v>
      </c>
      <c r="L2089" s="13">
        <v>12874.5</v>
      </c>
      <c r="M2089" s="13" t="s">
        <v>11773</v>
      </c>
      <c r="N2089" s="13">
        <v>0</v>
      </c>
      <c r="O2089" s="13">
        <v>0</v>
      </c>
      <c r="P2089" s="13" t="s">
        <v>122</v>
      </c>
      <c r="Q2089" s="13"/>
      <c r="R2089" s="13" t="s">
        <v>43</v>
      </c>
      <c r="S2089" s="13"/>
      <c r="T2089" s="13" t="s">
        <v>38</v>
      </c>
      <c r="U2089" s="13"/>
      <c r="V2089" s="13" t="s">
        <v>9181</v>
      </c>
      <c r="W2089" s="13"/>
      <c r="X2089" s="13">
        <v>12874.5</v>
      </c>
      <c r="Y2089" s="13"/>
      <c r="Z2089" s="15" t="e">
        <f>VLOOKUP(D2089,'ZOHO Export'!$H:$W,16,FALSE)</f>
        <v>#N/A</v>
      </c>
      <c r="AA2089" s="15" t="e">
        <f>VLOOKUP(E2089,'ZOHO Export'!$H:$W,16,FALSE)</f>
        <v>#N/A</v>
      </c>
    </row>
    <row r="2090" spans="1:27" x14ac:dyDescent="0.3">
      <c r="A2090" s="13" t="s">
        <v>14457</v>
      </c>
      <c r="B2090" s="13" t="s">
        <v>14458</v>
      </c>
      <c r="C2090" s="13"/>
      <c r="D2090" s="13" t="s">
        <v>13519</v>
      </c>
      <c r="E2090" s="13" t="s">
        <v>12040</v>
      </c>
      <c r="F2090" s="13"/>
      <c r="G2090" s="13" t="s">
        <v>3563</v>
      </c>
      <c r="H2090" s="13" t="s">
        <v>59</v>
      </c>
      <c r="I2090" s="14">
        <v>42990</v>
      </c>
      <c r="J2090" s="14">
        <v>43131</v>
      </c>
      <c r="K2090" s="14">
        <v>43118</v>
      </c>
      <c r="L2090" s="13">
        <v>933</v>
      </c>
      <c r="M2090" s="13" t="s">
        <v>14367</v>
      </c>
      <c r="N2090" s="13">
        <v>1</v>
      </c>
      <c r="O2090" s="13">
        <v>1</v>
      </c>
      <c r="P2090" s="13" t="s">
        <v>122</v>
      </c>
      <c r="Q2090" s="13"/>
      <c r="R2090" s="13" t="s">
        <v>82</v>
      </c>
      <c r="S2090" s="13"/>
      <c r="T2090" s="13" t="s">
        <v>178</v>
      </c>
      <c r="U2090" s="13"/>
      <c r="V2090" s="13" t="s">
        <v>14459</v>
      </c>
      <c r="W2090" s="13"/>
      <c r="X2090" s="13">
        <v>2799</v>
      </c>
      <c r="Y2090" s="13"/>
      <c r="Z2090" s="15" t="e">
        <f>VLOOKUP(D2090,'ZOHO Export'!$H:$W,16,FALSE)</f>
        <v>#N/A</v>
      </c>
      <c r="AA2090" s="15" t="str">
        <f>VLOOKUP(E2090,'ZOHO Export'!$H:$W,16,FALSE)</f>
        <v>Jana Schilling</v>
      </c>
    </row>
    <row r="2091" spans="1:27" x14ac:dyDescent="0.3">
      <c r="A2091" s="13" t="s">
        <v>14460</v>
      </c>
      <c r="B2091" s="13" t="s">
        <v>14461</v>
      </c>
      <c r="C2091" s="13"/>
      <c r="D2091" s="13" t="s">
        <v>13236</v>
      </c>
      <c r="E2091" s="13" t="s">
        <v>13519</v>
      </c>
      <c r="F2091" s="13"/>
      <c r="G2091" s="13" t="s">
        <v>3563</v>
      </c>
      <c r="H2091" s="13" t="s">
        <v>59</v>
      </c>
      <c r="I2091" s="14">
        <v>42986</v>
      </c>
      <c r="J2091" s="14">
        <v>43067</v>
      </c>
      <c r="K2091" s="14">
        <v>42986</v>
      </c>
      <c r="L2091" s="13">
        <v>1998.9</v>
      </c>
      <c r="M2091" s="13" t="s">
        <v>14425</v>
      </c>
      <c r="N2091" s="13">
        <v>1</v>
      </c>
      <c r="O2091" s="13">
        <v>0</v>
      </c>
      <c r="P2091" s="13" t="s">
        <v>122</v>
      </c>
      <c r="Q2091" s="13"/>
      <c r="R2091" s="13" t="s">
        <v>82</v>
      </c>
      <c r="S2091" s="13"/>
      <c r="T2091" s="13" t="s">
        <v>178</v>
      </c>
      <c r="U2091" s="13"/>
      <c r="V2091" s="13" t="s">
        <v>14462</v>
      </c>
      <c r="W2091" s="13"/>
      <c r="X2091" s="13">
        <v>4737.68</v>
      </c>
      <c r="Y2091" s="13"/>
      <c r="Z2091" s="15" t="e">
        <f>VLOOKUP(D2091,'ZOHO Export'!$H:$W,16,FALSE)</f>
        <v>#N/A</v>
      </c>
      <c r="AA2091" s="15" t="e">
        <f>VLOOKUP(E2091,'ZOHO Export'!$H:$W,16,FALSE)</f>
        <v>#N/A</v>
      </c>
    </row>
    <row r="2092" spans="1:27" x14ac:dyDescent="0.3">
      <c r="A2092" s="13" t="s">
        <v>3555</v>
      </c>
      <c r="B2092" s="13" t="s">
        <v>14463</v>
      </c>
      <c r="C2092" s="13"/>
      <c r="D2092" s="13" t="s">
        <v>13008</v>
      </c>
      <c r="E2092" s="13" t="s">
        <v>12187</v>
      </c>
      <c r="F2092" s="13"/>
      <c r="G2092" s="13" t="s">
        <v>2138</v>
      </c>
      <c r="H2092" s="13" t="s">
        <v>59</v>
      </c>
      <c r="I2092" s="14">
        <v>42985</v>
      </c>
      <c r="J2092" s="14">
        <v>43119</v>
      </c>
      <c r="K2092" s="14">
        <v>42985</v>
      </c>
      <c r="L2092" s="13">
        <v>6745.28</v>
      </c>
      <c r="M2092" s="13" t="s">
        <v>13008</v>
      </c>
      <c r="N2092" s="13">
        <v>0</v>
      </c>
      <c r="O2092" s="13">
        <v>0</v>
      </c>
      <c r="P2092" s="13" t="s">
        <v>122</v>
      </c>
      <c r="Q2092" s="13"/>
      <c r="R2092" s="13" t="s">
        <v>25</v>
      </c>
      <c r="S2092" s="13"/>
      <c r="T2092" s="13" t="s">
        <v>38</v>
      </c>
      <c r="U2092" s="13"/>
      <c r="V2092" s="13" t="s">
        <v>9182</v>
      </c>
      <c r="W2092" s="13"/>
      <c r="X2092" s="13">
        <v>6745.28</v>
      </c>
      <c r="Y2092" s="13"/>
      <c r="Z2092" s="15" t="e">
        <f>VLOOKUP(D2092,'ZOHO Export'!$H:$W,16,FALSE)</f>
        <v>#N/A</v>
      </c>
      <c r="AA2092" s="15" t="str">
        <f>VLOOKUP(E2092,'ZOHO Export'!$H:$W,16,FALSE)</f>
        <v>Jurgen Van Kerrebroeck</v>
      </c>
    </row>
    <row r="2093" spans="1:27" x14ac:dyDescent="0.3">
      <c r="A2093" s="13" t="s">
        <v>14464</v>
      </c>
      <c r="B2093" s="13" t="s">
        <v>14465</v>
      </c>
      <c r="C2093" s="13"/>
      <c r="D2093" s="13" t="s">
        <v>11773</v>
      </c>
      <c r="E2093" s="13" t="s">
        <v>13092</v>
      </c>
      <c r="F2093" s="13" t="s">
        <v>13206</v>
      </c>
      <c r="G2093" s="13" t="s">
        <v>3731</v>
      </c>
      <c r="H2093" s="13" t="s">
        <v>29</v>
      </c>
      <c r="I2093" s="14">
        <v>42984</v>
      </c>
      <c r="J2093" s="14">
        <v>43161</v>
      </c>
      <c r="K2093" s="14">
        <v>42984</v>
      </c>
      <c r="L2093" s="13">
        <v>10523.52</v>
      </c>
      <c r="M2093" s="13" t="s">
        <v>11773</v>
      </c>
      <c r="N2093" s="13">
        <v>0</v>
      </c>
      <c r="O2093" s="13">
        <v>0</v>
      </c>
      <c r="P2093" s="13" t="s">
        <v>122</v>
      </c>
      <c r="Q2093" s="13"/>
      <c r="R2093" s="13" t="s">
        <v>82</v>
      </c>
      <c r="S2093" s="13"/>
      <c r="T2093" s="13" t="s">
        <v>38</v>
      </c>
      <c r="U2093" s="13"/>
      <c r="V2093" s="13" t="s">
        <v>14466</v>
      </c>
      <c r="W2093" s="13"/>
      <c r="X2093" s="13">
        <v>10523.52</v>
      </c>
      <c r="Y2093" s="13"/>
      <c r="Z2093" s="15" t="str">
        <f>VLOOKUP(D2093,'ZOHO Export'!$H:$W,16,FALSE)</f>
        <v>Bram Puttemans</v>
      </c>
      <c r="AA2093" s="15" t="e">
        <f>VLOOKUP(E2093,'ZOHO Export'!$H:$W,16,FALSE)</f>
        <v>#N/A</v>
      </c>
    </row>
    <row r="2094" spans="1:27" x14ac:dyDescent="0.3">
      <c r="A2094" s="13" t="s">
        <v>14467</v>
      </c>
      <c r="B2094" s="13" t="s">
        <v>14468</v>
      </c>
      <c r="C2094" s="13"/>
      <c r="D2094" s="13" t="s">
        <v>11907</v>
      </c>
      <c r="E2094" s="13" t="s">
        <v>11767</v>
      </c>
      <c r="F2094" s="13"/>
      <c r="G2094" s="13" t="s">
        <v>1465</v>
      </c>
      <c r="H2094" s="13" t="s">
        <v>29</v>
      </c>
      <c r="I2094" s="14">
        <v>42982</v>
      </c>
      <c r="J2094" s="14">
        <v>43168</v>
      </c>
      <c r="K2094" s="14">
        <v>43214</v>
      </c>
      <c r="L2094" s="13">
        <v>3780.04</v>
      </c>
      <c r="M2094" s="13" t="s">
        <v>11907</v>
      </c>
      <c r="N2094" s="13">
        <v>2</v>
      </c>
      <c r="O2094" s="13">
        <v>2</v>
      </c>
      <c r="P2094" s="13" t="s">
        <v>122</v>
      </c>
      <c r="Q2094" s="13"/>
      <c r="R2094" s="13" t="s">
        <v>25</v>
      </c>
      <c r="S2094" s="13"/>
      <c r="T2094" s="13" t="s">
        <v>58</v>
      </c>
      <c r="U2094" s="13"/>
      <c r="V2094" s="13" t="s">
        <v>14469</v>
      </c>
      <c r="W2094" s="13"/>
      <c r="X2094" s="13">
        <v>34567.54</v>
      </c>
      <c r="Y2094" s="13" t="s">
        <v>14470</v>
      </c>
      <c r="Z2094" s="15" t="e">
        <f>VLOOKUP(D2094,'ZOHO Export'!$H:$W,16,FALSE)</f>
        <v>#N/A</v>
      </c>
      <c r="AA2094" s="15" t="str">
        <f>VLOOKUP(E2094,'ZOHO Export'!$H:$W,16,FALSE)</f>
        <v>Paqui Romero</v>
      </c>
    </row>
    <row r="2095" spans="1:27" x14ac:dyDescent="0.3">
      <c r="A2095" s="13" t="s">
        <v>14471</v>
      </c>
      <c r="B2095" s="13" t="s">
        <v>6659</v>
      </c>
      <c r="C2095" s="13"/>
      <c r="D2095" s="13" t="s">
        <v>12982</v>
      </c>
      <c r="E2095" s="13" t="s">
        <v>11818</v>
      </c>
      <c r="F2095" s="13" t="s">
        <v>13206</v>
      </c>
      <c r="G2095" s="13" t="s">
        <v>13608</v>
      </c>
      <c r="H2095" s="13" t="s">
        <v>59</v>
      </c>
      <c r="I2095" s="14">
        <v>42982</v>
      </c>
      <c r="J2095" s="14">
        <v>43665</v>
      </c>
      <c r="K2095" s="14">
        <v>42982</v>
      </c>
      <c r="L2095" s="13">
        <v>8640</v>
      </c>
      <c r="M2095" s="13" t="s">
        <v>14388</v>
      </c>
      <c r="N2095" s="13">
        <v>0</v>
      </c>
      <c r="O2095" s="13">
        <v>0</v>
      </c>
      <c r="P2095" s="13" t="s">
        <v>122</v>
      </c>
      <c r="Q2095" s="13"/>
      <c r="R2095" s="13" t="s">
        <v>82</v>
      </c>
      <c r="S2095" s="13"/>
      <c r="T2095" s="13" t="s">
        <v>38</v>
      </c>
      <c r="U2095" s="13"/>
      <c r="V2095" s="13" t="s">
        <v>14472</v>
      </c>
      <c r="W2095" s="13">
        <v>0</v>
      </c>
      <c r="X2095" s="13">
        <v>8640</v>
      </c>
      <c r="Y2095" s="13"/>
      <c r="Z2095" s="15" t="e">
        <f>VLOOKUP(D2095,'ZOHO Export'!$H:$W,16,FALSE)</f>
        <v>#N/A</v>
      </c>
      <c r="AA2095" s="15" t="str">
        <f>VLOOKUP(E2095,'ZOHO Export'!$H:$W,16,FALSE)</f>
        <v>Marcos Delgado Lopez</v>
      </c>
    </row>
    <row r="2096" spans="1:27" x14ac:dyDescent="0.3">
      <c r="A2096" s="13" t="s">
        <v>3556</v>
      </c>
      <c r="B2096" s="13" t="s">
        <v>6659</v>
      </c>
      <c r="C2096" s="13"/>
      <c r="D2096" s="13" t="s">
        <v>12982</v>
      </c>
      <c r="E2096" s="13" t="s">
        <v>14390</v>
      </c>
      <c r="F2096" s="13" t="s">
        <v>11896</v>
      </c>
      <c r="G2096" s="13" t="s">
        <v>14391</v>
      </c>
      <c r="H2096" s="13" t="s">
        <v>59</v>
      </c>
      <c r="I2096" s="14">
        <v>42979</v>
      </c>
      <c r="J2096" s="14">
        <v>43497</v>
      </c>
      <c r="K2096" s="14">
        <v>42979</v>
      </c>
      <c r="L2096" s="13">
        <v>13944.96</v>
      </c>
      <c r="M2096" s="13" t="s">
        <v>14388</v>
      </c>
      <c r="N2096" s="13">
        <v>0</v>
      </c>
      <c r="O2096" s="13">
        <v>0</v>
      </c>
      <c r="P2096" s="13" t="s">
        <v>122</v>
      </c>
      <c r="Q2096" s="13"/>
      <c r="R2096" s="13" t="s">
        <v>82</v>
      </c>
      <c r="S2096" s="13"/>
      <c r="T2096" s="13" t="s">
        <v>38</v>
      </c>
      <c r="U2096" s="13"/>
      <c r="V2096" s="13" t="s">
        <v>9183</v>
      </c>
      <c r="W2096" s="13"/>
      <c r="X2096" s="13">
        <v>13944.96</v>
      </c>
      <c r="Y2096" s="13"/>
      <c r="Z2096" s="15" t="e">
        <f>VLOOKUP(D2096,'ZOHO Export'!$H:$W,16,FALSE)</f>
        <v>#N/A</v>
      </c>
      <c r="AA2096" s="15" t="e">
        <f>VLOOKUP(E2096,'ZOHO Export'!$H:$W,16,FALSE)</f>
        <v>#N/A</v>
      </c>
    </row>
    <row r="2097" spans="1:27" x14ac:dyDescent="0.3">
      <c r="A2097" s="13" t="s">
        <v>3557</v>
      </c>
      <c r="B2097" s="13" t="s">
        <v>14473</v>
      </c>
      <c r="C2097" s="13"/>
      <c r="D2097" s="13" t="s">
        <v>14474</v>
      </c>
      <c r="E2097" s="13" t="s">
        <v>11767</v>
      </c>
      <c r="F2097" s="13"/>
      <c r="G2097" s="13" t="s">
        <v>1465</v>
      </c>
      <c r="H2097" s="13" t="s">
        <v>29</v>
      </c>
      <c r="I2097" s="14">
        <v>42978</v>
      </c>
      <c r="J2097" s="14">
        <v>43404</v>
      </c>
      <c r="K2097" s="14">
        <v>43228</v>
      </c>
      <c r="L2097" s="13">
        <v>564.13</v>
      </c>
      <c r="M2097" s="13" t="s">
        <v>11907</v>
      </c>
      <c r="N2097" s="13">
        <v>1</v>
      </c>
      <c r="O2097" s="13">
        <v>1</v>
      </c>
      <c r="P2097" s="13" t="s">
        <v>122</v>
      </c>
      <c r="Q2097" s="13"/>
      <c r="R2097" s="13" t="s">
        <v>25</v>
      </c>
      <c r="S2097" s="13"/>
      <c r="T2097" s="13" t="s">
        <v>58</v>
      </c>
      <c r="U2097" s="13"/>
      <c r="V2097" s="13" t="s">
        <v>14475</v>
      </c>
      <c r="W2097" s="13"/>
      <c r="X2097" s="13">
        <v>31501.63</v>
      </c>
      <c r="Y2097" s="13"/>
      <c r="Z2097" s="15" t="e">
        <f>VLOOKUP(D2097,'ZOHO Export'!$H:$W,16,FALSE)</f>
        <v>#N/A</v>
      </c>
      <c r="AA2097" s="15" t="str">
        <f>VLOOKUP(E2097,'ZOHO Export'!$H:$W,16,FALSE)</f>
        <v>Paqui Romero</v>
      </c>
    </row>
    <row r="2098" spans="1:27" x14ac:dyDescent="0.3">
      <c r="A2098" s="13" t="s">
        <v>14476</v>
      </c>
      <c r="B2098" s="13" t="s">
        <v>14477</v>
      </c>
      <c r="C2098" s="13"/>
      <c r="D2098" s="13" t="s">
        <v>11767</v>
      </c>
      <c r="E2098" s="13" t="s">
        <v>11767</v>
      </c>
      <c r="F2098" s="13"/>
      <c r="G2098" s="13" t="s">
        <v>549</v>
      </c>
      <c r="H2098" s="13" t="s">
        <v>29</v>
      </c>
      <c r="I2098" s="14">
        <v>42977</v>
      </c>
      <c r="J2098" s="14">
        <v>43098</v>
      </c>
      <c r="K2098" s="14">
        <v>42977</v>
      </c>
      <c r="L2098" s="13">
        <v>11812.5</v>
      </c>
      <c r="M2098" s="13" t="s">
        <v>11767</v>
      </c>
      <c r="N2098" s="13">
        <v>0</v>
      </c>
      <c r="O2098" s="13">
        <v>0</v>
      </c>
      <c r="P2098" s="13" t="s">
        <v>122</v>
      </c>
      <c r="Q2098" s="13"/>
      <c r="R2098" s="13" t="s">
        <v>36</v>
      </c>
      <c r="S2098" s="13"/>
      <c r="T2098" s="13" t="s">
        <v>58</v>
      </c>
      <c r="U2098" s="13"/>
      <c r="V2098" s="13" t="s">
        <v>14478</v>
      </c>
      <c r="W2098" s="13"/>
      <c r="X2098" s="13">
        <v>11812.5</v>
      </c>
      <c r="Y2098" s="13"/>
      <c r="Z2098" s="15" t="str">
        <f>VLOOKUP(D2098,'ZOHO Export'!$H:$W,16,FALSE)</f>
        <v>Paqui Romero</v>
      </c>
      <c r="AA2098" s="15" t="str">
        <f>VLOOKUP(E2098,'ZOHO Export'!$H:$W,16,FALSE)</f>
        <v>Paqui Romero</v>
      </c>
    </row>
    <row r="2099" spans="1:27" x14ac:dyDescent="0.3">
      <c r="A2099" s="13" t="s">
        <v>3558</v>
      </c>
      <c r="B2099" s="13" t="s">
        <v>6661</v>
      </c>
      <c r="C2099" s="13"/>
      <c r="D2099" s="13" t="s">
        <v>13206</v>
      </c>
      <c r="E2099" s="13" t="s">
        <v>11960</v>
      </c>
      <c r="F2099" s="13" t="s">
        <v>13206</v>
      </c>
      <c r="G2099" s="13" t="s">
        <v>2861</v>
      </c>
      <c r="H2099" s="13" t="s">
        <v>59</v>
      </c>
      <c r="I2099" s="14">
        <v>42976</v>
      </c>
      <c r="J2099" s="14">
        <v>43100</v>
      </c>
      <c r="K2099" s="14">
        <v>43145</v>
      </c>
      <c r="L2099" s="13">
        <v>103000</v>
      </c>
      <c r="M2099" s="13" t="s">
        <v>11960</v>
      </c>
      <c r="N2099" s="13">
        <v>1</v>
      </c>
      <c r="O2099" s="13">
        <v>1</v>
      </c>
      <c r="P2099" s="13" t="s">
        <v>122</v>
      </c>
      <c r="Q2099" s="13"/>
      <c r="R2099" s="13" t="s">
        <v>75</v>
      </c>
      <c r="S2099" s="13"/>
      <c r="T2099" s="13" t="s">
        <v>38</v>
      </c>
      <c r="U2099" s="13"/>
      <c r="V2099" s="13" t="s">
        <v>9184</v>
      </c>
      <c r="W2099" s="13"/>
      <c r="X2099" s="13">
        <v>158497.64000000001</v>
      </c>
      <c r="Y2099" s="13" t="s">
        <v>14479</v>
      </c>
      <c r="Z2099" s="15" t="e">
        <f>VLOOKUP(D2099,'ZOHO Export'!$H:$W,16,FALSE)</f>
        <v>#N/A</v>
      </c>
      <c r="AA2099" s="15" t="str">
        <f>VLOOKUP(E2099,'ZOHO Export'!$H:$W,16,FALSE)</f>
        <v>Sébastien Lerson</v>
      </c>
    </row>
    <row r="2100" spans="1:27" x14ac:dyDescent="0.3">
      <c r="A2100" s="13" t="s">
        <v>3559</v>
      </c>
      <c r="B2100" s="13" t="s">
        <v>6662</v>
      </c>
      <c r="C2100" s="13"/>
      <c r="D2100" s="13" t="s">
        <v>11693</v>
      </c>
      <c r="E2100" s="13" t="s">
        <v>11787</v>
      </c>
      <c r="F2100" s="13" t="s">
        <v>11711</v>
      </c>
      <c r="G2100" s="13" t="s">
        <v>2948</v>
      </c>
      <c r="H2100" s="13" t="s">
        <v>29</v>
      </c>
      <c r="I2100" s="14">
        <v>42974</v>
      </c>
      <c r="J2100" s="14">
        <v>44561</v>
      </c>
      <c r="K2100" s="14">
        <v>44172</v>
      </c>
      <c r="L2100" s="13">
        <v>3005.1</v>
      </c>
      <c r="M2100" s="13" t="s">
        <v>11693</v>
      </c>
      <c r="N2100" s="13">
        <v>15</v>
      </c>
      <c r="O2100" s="13">
        <v>15</v>
      </c>
      <c r="P2100" s="13" t="s">
        <v>122</v>
      </c>
      <c r="Q2100" s="13"/>
      <c r="R2100" s="13" t="s">
        <v>25</v>
      </c>
      <c r="S2100" s="13" t="s">
        <v>14480</v>
      </c>
      <c r="T2100" s="13" t="s">
        <v>38</v>
      </c>
      <c r="U2100" s="13" t="s">
        <v>11826</v>
      </c>
      <c r="V2100" s="13" t="s">
        <v>9185</v>
      </c>
      <c r="W2100" s="13">
        <v>2.9</v>
      </c>
      <c r="X2100" s="13">
        <v>465570.41</v>
      </c>
      <c r="Y2100" s="13" t="s">
        <v>9643</v>
      </c>
      <c r="Z2100" s="15" t="str">
        <f>VLOOKUP(D2100,'ZOHO Export'!$H:$W,16,FALSE)</f>
        <v>Peter Holvoet</v>
      </c>
      <c r="AA2100" s="15" t="str">
        <f>VLOOKUP(E2100,'ZOHO Export'!$H:$W,16,FALSE)</f>
        <v>Carlos Bravo Fernández</v>
      </c>
    </row>
    <row r="2101" spans="1:27" x14ac:dyDescent="0.3">
      <c r="A2101" s="13" t="s">
        <v>14481</v>
      </c>
      <c r="B2101" s="13" t="s">
        <v>14482</v>
      </c>
      <c r="C2101" s="13"/>
      <c r="D2101" s="13" t="s">
        <v>14107</v>
      </c>
      <c r="E2101" s="13" t="s">
        <v>14123</v>
      </c>
      <c r="F2101" s="13"/>
      <c r="G2101" s="13" t="s">
        <v>3563</v>
      </c>
      <c r="H2101" s="13" t="s">
        <v>59</v>
      </c>
      <c r="I2101" s="14">
        <v>42972</v>
      </c>
      <c r="J2101" s="14">
        <v>43402</v>
      </c>
      <c r="K2101" s="14">
        <v>43271</v>
      </c>
      <c r="L2101" s="13">
        <v>6000</v>
      </c>
      <c r="M2101" s="13" t="s">
        <v>14367</v>
      </c>
      <c r="N2101" s="13">
        <v>3</v>
      </c>
      <c r="O2101" s="13">
        <v>2</v>
      </c>
      <c r="P2101" s="13" t="s">
        <v>122</v>
      </c>
      <c r="Q2101" s="13"/>
      <c r="R2101" s="13" t="s">
        <v>82</v>
      </c>
      <c r="S2101" s="13"/>
      <c r="T2101" s="13" t="s">
        <v>178</v>
      </c>
      <c r="U2101" s="13"/>
      <c r="V2101" s="13" t="s">
        <v>14483</v>
      </c>
      <c r="W2101" s="13"/>
      <c r="X2101" s="13">
        <v>11596.8</v>
      </c>
      <c r="Y2101" s="13"/>
      <c r="Z2101" s="15" t="e">
        <f>VLOOKUP(D2101,'ZOHO Export'!$H:$W,16,FALSE)</f>
        <v>#N/A</v>
      </c>
      <c r="AA2101" s="15" t="e">
        <f>VLOOKUP(E2101,'ZOHO Export'!$H:$W,16,FALSE)</f>
        <v>#N/A</v>
      </c>
    </row>
    <row r="2102" spans="1:27" x14ac:dyDescent="0.3">
      <c r="A2102" s="13" t="s">
        <v>14484</v>
      </c>
      <c r="B2102" s="13" t="s">
        <v>14485</v>
      </c>
      <c r="C2102" s="13"/>
      <c r="D2102" s="13" t="s">
        <v>13519</v>
      </c>
      <c r="E2102" s="13" t="s">
        <v>12040</v>
      </c>
      <c r="F2102" s="13"/>
      <c r="G2102" s="13" t="s">
        <v>3563</v>
      </c>
      <c r="H2102" s="13" t="s">
        <v>59</v>
      </c>
      <c r="I2102" s="14">
        <v>42971</v>
      </c>
      <c r="J2102" s="14">
        <v>43131</v>
      </c>
      <c r="K2102" s="14">
        <v>43074</v>
      </c>
      <c r="L2102" s="13">
        <v>2982.63</v>
      </c>
      <c r="M2102" s="13" t="s">
        <v>14425</v>
      </c>
      <c r="N2102" s="13">
        <v>2</v>
      </c>
      <c r="O2102" s="13">
        <v>2</v>
      </c>
      <c r="P2102" s="13" t="s">
        <v>122</v>
      </c>
      <c r="Q2102" s="13"/>
      <c r="R2102" s="13" t="s">
        <v>82</v>
      </c>
      <c r="S2102" s="13"/>
      <c r="T2102" s="13" t="s">
        <v>178</v>
      </c>
      <c r="U2102" s="13"/>
      <c r="V2102" s="13" t="s">
        <v>14486</v>
      </c>
      <c r="W2102" s="13"/>
      <c r="X2102" s="13">
        <v>8001.13</v>
      </c>
      <c r="Y2102" s="13"/>
      <c r="Z2102" s="15" t="e">
        <f>VLOOKUP(D2102,'ZOHO Export'!$H:$W,16,FALSE)</f>
        <v>#N/A</v>
      </c>
      <c r="AA2102" s="15" t="str">
        <f>VLOOKUP(E2102,'ZOHO Export'!$H:$W,16,FALSE)</f>
        <v>Jana Schilling</v>
      </c>
    </row>
    <row r="2103" spans="1:27" x14ac:dyDescent="0.3">
      <c r="A2103" s="13" t="s">
        <v>3561</v>
      </c>
      <c r="B2103" s="13" t="s">
        <v>6663</v>
      </c>
      <c r="C2103" s="13"/>
      <c r="D2103" s="13" t="s">
        <v>12411</v>
      </c>
      <c r="E2103" s="13" t="s">
        <v>11960</v>
      </c>
      <c r="F2103" s="13" t="s">
        <v>11896</v>
      </c>
      <c r="G2103" s="13" t="s">
        <v>2408</v>
      </c>
      <c r="H2103" s="13" t="s">
        <v>59</v>
      </c>
      <c r="I2103" s="14">
        <v>42958</v>
      </c>
      <c r="J2103" s="14">
        <v>43069</v>
      </c>
      <c r="K2103" s="14">
        <v>42958</v>
      </c>
      <c r="L2103" s="13">
        <v>6613.68</v>
      </c>
      <c r="M2103" s="13" t="s">
        <v>12411</v>
      </c>
      <c r="N2103" s="13">
        <v>0</v>
      </c>
      <c r="O2103" s="13">
        <v>0</v>
      </c>
      <c r="P2103" s="13" t="s">
        <v>122</v>
      </c>
      <c r="Q2103" s="13"/>
      <c r="R2103" s="13" t="s">
        <v>82</v>
      </c>
      <c r="S2103" s="13"/>
      <c r="T2103" s="13" t="s">
        <v>38</v>
      </c>
      <c r="U2103" s="13"/>
      <c r="V2103" s="13" t="s">
        <v>9186</v>
      </c>
      <c r="W2103" s="13"/>
      <c r="X2103" s="13">
        <v>6613.68</v>
      </c>
      <c r="Y2103" s="13"/>
      <c r="Z2103" s="15" t="str">
        <f>VLOOKUP(D2103,'ZOHO Export'!$H:$W,16,FALSE)</f>
        <v>Patrick Rosias</v>
      </c>
      <c r="AA2103" s="15" t="str">
        <f>VLOOKUP(E2103,'ZOHO Export'!$H:$W,16,FALSE)</f>
        <v>Sébastien Lerson</v>
      </c>
    </row>
    <row r="2104" spans="1:27" x14ac:dyDescent="0.3">
      <c r="A2104" s="13" t="s">
        <v>14487</v>
      </c>
      <c r="B2104" s="13" t="s">
        <v>14488</v>
      </c>
      <c r="C2104" s="13"/>
      <c r="D2104" s="13" t="s">
        <v>13519</v>
      </c>
      <c r="E2104" s="13" t="s">
        <v>12040</v>
      </c>
      <c r="F2104" s="13"/>
      <c r="G2104" s="13" t="s">
        <v>3563</v>
      </c>
      <c r="H2104" s="13" t="s">
        <v>59</v>
      </c>
      <c r="I2104" s="14">
        <v>42958</v>
      </c>
      <c r="J2104" s="14">
        <v>43131</v>
      </c>
      <c r="K2104" s="14">
        <v>42958</v>
      </c>
      <c r="L2104" s="13">
        <v>2307.9899999999998</v>
      </c>
      <c r="M2104" s="13" t="s">
        <v>14425</v>
      </c>
      <c r="N2104" s="13">
        <v>0</v>
      </c>
      <c r="O2104" s="13">
        <v>0</v>
      </c>
      <c r="P2104" s="13" t="s">
        <v>122</v>
      </c>
      <c r="Q2104" s="13"/>
      <c r="R2104" s="13" t="s">
        <v>82</v>
      </c>
      <c r="S2104" s="13"/>
      <c r="T2104" s="13" t="s">
        <v>178</v>
      </c>
      <c r="U2104" s="13"/>
      <c r="V2104" s="13" t="s">
        <v>14489</v>
      </c>
      <c r="W2104" s="13"/>
      <c r="X2104" s="13">
        <v>2307.9899999999998</v>
      </c>
      <c r="Y2104" s="13"/>
      <c r="Z2104" s="15" t="e">
        <f>VLOOKUP(D2104,'ZOHO Export'!$H:$W,16,FALSE)</f>
        <v>#N/A</v>
      </c>
      <c r="AA2104" s="15" t="str">
        <f>VLOOKUP(E2104,'ZOHO Export'!$H:$W,16,FALSE)</f>
        <v>Jana Schilling</v>
      </c>
    </row>
    <row r="2105" spans="1:27" x14ac:dyDescent="0.3">
      <c r="A2105" s="13" t="s">
        <v>14490</v>
      </c>
      <c r="B2105" s="13" t="s">
        <v>14491</v>
      </c>
      <c r="C2105" s="13"/>
      <c r="D2105" s="13" t="s">
        <v>13519</v>
      </c>
      <c r="E2105" s="13" t="s">
        <v>12040</v>
      </c>
      <c r="F2105" s="13"/>
      <c r="G2105" s="13" t="s">
        <v>3563</v>
      </c>
      <c r="H2105" s="13" t="s">
        <v>59</v>
      </c>
      <c r="I2105" s="14">
        <v>42958</v>
      </c>
      <c r="J2105" s="14">
        <v>43283</v>
      </c>
      <c r="K2105" s="14">
        <v>43007</v>
      </c>
      <c r="L2105" s="13">
        <v>1775</v>
      </c>
      <c r="M2105" s="13" t="s">
        <v>14294</v>
      </c>
      <c r="N2105" s="13">
        <v>1</v>
      </c>
      <c r="O2105" s="13">
        <v>1</v>
      </c>
      <c r="P2105" s="13" t="s">
        <v>122</v>
      </c>
      <c r="Q2105" s="13"/>
      <c r="R2105" s="13" t="s">
        <v>82</v>
      </c>
      <c r="S2105" s="13"/>
      <c r="T2105" s="13" t="s">
        <v>178</v>
      </c>
      <c r="U2105" s="13"/>
      <c r="V2105" s="13" t="s">
        <v>14492</v>
      </c>
      <c r="W2105" s="13"/>
      <c r="X2105" s="13">
        <v>3953.58</v>
      </c>
      <c r="Y2105" s="13"/>
      <c r="Z2105" s="15" t="e">
        <f>VLOOKUP(D2105,'ZOHO Export'!$H:$W,16,FALSE)</f>
        <v>#N/A</v>
      </c>
      <c r="AA2105" s="15" t="str">
        <f>VLOOKUP(E2105,'ZOHO Export'!$H:$W,16,FALSE)</f>
        <v>Jana Schilling</v>
      </c>
    </row>
    <row r="2106" spans="1:27" x14ac:dyDescent="0.3">
      <c r="A2106" s="13" t="s">
        <v>14493</v>
      </c>
      <c r="B2106" s="13" t="s">
        <v>14494</v>
      </c>
      <c r="C2106" s="13"/>
      <c r="D2106" s="13" t="s">
        <v>13519</v>
      </c>
      <c r="E2106" s="13" t="s">
        <v>12040</v>
      </c>
      <c r="F2106" s="13"/>
      <c r="G2106" s="13" t="s">
        <v>3563</v>
      </c>
      <c r="H2106" s="13" t="s">
        <v>59</v>
      </c>
      <c r="I2106" s="14">
        <v>42957</v>
      </c>
      <c r="J2106" s="14">
        <v>43131</v>
      </c>
      <c r="K2106" s="14">
        <v>43070</v>
      </c>
      <c r="L2106" s="13">
        <v>2982.63</v>
      </c>
      <c r="M2106" s="13" t="s">
        <v>14294</v>
      </c>
      <c r="N2106" s="13">
        <v>2</v>
      </c>
      <c r="O2106" s="13">
        <v>2</v>
      </c>
      <c r="P2106" s="13" t="s">
        <v>122</v>
      </c>
      <c r="Q2106" s="13"/>
      <c r="R2106" s="13" t="s">
        <v>82</v>
      </c>
      <c r="S2106" s="13"/>
      <c r="T2106" s="13" t="s">
        <v>178</v>
      </c>
      <c r="U2106" s="13"/>
      <c r="V2106" s="13" t="s">
        <v>14495</v>
      </c>
      <c r="W2106" s="13"/>
      <c r="X2106" s="13">
        <v>9403.7800000000007</v>
      </c>
      <c r="Y2106" s="13"/>
      <c r="Z2106" s="15" t="e">
        <f>VLOOKUP(D2106,'ZOHO Export'!$H:$W,16,FALSE)</f>
        <v>#N/A</v>
      </c>
      <c r="AA2106" s="15" t="str">
        <f>VLOOKUP(E2106,'ZOHO Export'!$H:$W,16,FALSE)</f>
        <v>Jana Schilling</v>
      </c>
    </row>
    <row r="2107" spans="1:27" x14ac:dyDescent="0.3">
      <c r="A2107" s="13" t="s">
        <v>3562</v>
      </c>
      <c r="B2107" s="13" t="s">
        <v>6664</v>
      </c>
      <c r="C2107" s="13"/>
      <c r="D2107" s="13" t="s">
        <v>14294</v>
      </c>
      <c r="E2107" s="13" t="s">
        <v>14367</v>
      </c>
      <c r="F2107" s="13"/>
      <c r="G2107" s="13" t="s">
        <v>3563</v>
      </c>
      <c r="H2107" s="13" t="s">
        <v>59</v>
      </c>
      <c r="I2107" s="14">
        <v>42956</v>
      </c>
      <c r="J2107" s="14">
        <v>43099</v>
      </c>
      <c r="K2107" s="14">
        <v>42956</v>
      </c>
      <c r="L2107" s="13">
        <v>7101.5</v>
      </c>
      <c r="M2107" s="13" t="s">
        <v>14425</v>
      </c>
      <c r="N2107" s="13">
        <v>0</v>
      </c>
      <c r="O2107" s="13">
        <v>0</v>
      </c>
      <c r="P2107" s="13" t="s">
        <v>122</v>
      </c>
      <c r="Q2107" s="13"/>
      <c r="R2107" s="13" t="s">
        <v>82</v>
      </c>
      <c r="S2107" s="13"/>
      <c r="T2107" s="13" t="s">
        <v>178</v>
      </c>
      <c r="U2107" s="13"/>
      <c r="V2107" s="13" t="s">
        <v>9187</v>
      </c>
      <c r="W2107" s="13"/>
      <c r="X2107" s="13">
        <v>7101.5</v>
      </c>
      <c r="Y2107" s="13"/>
      <c r="Z2107" s="15" t="e">
        <f>VLOOKUP(D2107,'ZOHO Export'!$H:$W,16,FALSE)</f>
        <v>#N/A</v>
      </c>
      <c r="AA2107" s="15" t="e">
        <f>VLOOKUP(E2107,'ZOHO Export'!$H:$W,16,FALSE)</f>
        <v>#N/A</v>
      </c>
    </row>
    <row r="2108" spans="1:27" x14ac:dyDescent="0.3">
      <c r="A2108" s="13" t="s">
        <v>3564</v>
      </c>
      <c r="B2108" s="13" t="s">
        <v>6665</v>
      </c>
      <c r="C2108" s="13"/>
      <c r="D2108" s="13" t="s">
        <v>12566</v>
      </c>
      <c r="E2108" s="13" t="s">
        <v>14131</v>
      </c>
      <c r="F2108" s="13"/>
      <c r="G2108" s="13" t="s">
        <v>2599</v>
      </c>
      <c r="H2108" s="13" t="s">
        <v>59</v>
      </c>
      <c r="I2108" s="14">
        <v>42956</v>
      </c>
      <c r="J2108" s="14">
        <v>43014</v>
      </c>
      <c r="K2108" s="14">
        <v>42956</v>
      </c>
      <c r="L2108" s="13">
        <v>2623.5</v>
      </c>
      <c r="M2108" s="13" t="s">
        <v>14131</v>
      </c>
      <c r="N2108" s="13">
        <v>0</v>
      </c>
      <c r="O2108" s="13">
        <v>0</v>
      </c>
      <c r="P2108" s="13" t="s">
        <v>122</v>
      </c>
      <c r="Q2108" s="13"/>
      <c r="R2108" s="13" t="s">
        <v>43</v>
      </c>
      <c r="S2108" s="13"/>
      <c r="T2108" s="13" t="s">
        <v>38</v>
      </c>
      <c r="U2108" s="13"/>
      <c r="V2108" s="13" t="s">
        <v>9188</v>
      </c>
      <c r="W2108" s="13"/>
      <c r="X2108" s="13">
        <v>2623.5</v>
      </c>
      <c r="Y2108" s="13" t="s">
        <v>14496</v>
      </c>
      <c r="Z2108" s="15" t="str">
        <f>VLOOKUP(D2108,'ZOHO Export'!$H:$W,16,FALSE)</f>
        <v>Arthur Losseau</v>
      </c>
      <c r="AA2108" s="15" t="e">
        <f>VLOOKUP(E2108,'ZOHO Export'!$H:$W,16,FALSE)</f>
        <v>#N/A</v>
      </c>
    </row>
    <row r="2109" spans="1:27" x14ac:dyDescent="0.3">
      <c r="A2109" s="13" t="s">
        <v>3565</v>
      </c>
      <c r="B2109" s="13" t="s">
        <v>6666</v>
      </c>
      <c r="C2109" s="13"/>
      <c r="D2109" s="13" t="s">
        <v>11773</v>
      </c>
      <c r="E2109" s="13" t="s">
        <v>14131</v>
      </c>
      <c r="F2109" s="13"/>
      <c r="G2109" s="13" t="s">
        <v>999</v>
      </c>
      <c r="H2109" s="13" t="s">
        <v>29</v>
      </c>
      <c r="I2109" s="14">
        <v>42954</v>
      </c>
      <c r="J2109" s="14">
        <v>43193</v>
      </c>
      <c r="K2109" s="14">
        <v>42954</v>
      </c>
      <c r="L2109" s="13">
        <v>18328.5</v>
      </c>
      <c r="M2109" s="13" t="s">
        <v>14131</v>
      </c>
      <c r="N2109" s="13">
        <v>1</v>
      </c>
      <c r="O2109" s="13">
        <v>0</v>
      </c>
      <c r="P2109" s="13" t="s">
        <v>122</v>
      </c>
      <c r="Q2109" s="13"/>
      <c r="R2109" s="13" t="s">
        <v>43</v>
      </c>
      <c r="S2109" s="13"/>
      <c r="T2109" s="13" t="s">
        <v>38</v>
      </c>
      <c r="U2109" s="13"/>
      <c r="V2109" s="13" t="s">
        <v>9189</v>
      </c>
      <c r="W2109" s="13"/>
      <c r="X2109" s="13">
        <v>22003.5</v>
      </c>
      <c r="Y2109" s="13"/>
      <c r="Z2109" s="15" t="str">
        <f>VLOOKUP(D2109,'ZOHO Export'!$H:$W,16,FALSE)</f>
        <v>Bram Puttemans</v>
      </c>
      <c r="AA2109" s="15" t="e">
        <f>VLOOKUP(E2109,'ZOHO Export'!$H:$W,16,FALSE)</f>
        <v>#N/A</v>
      </c>
    </row>
    <row r="2110" spans="1:27" x14ac:dyDescent="0.3">
      <c r="A2110" s="13" t="s">
        <v>14497</v>
      </c>
      <c r="B2110" s="13" t="s">
        <v>14498</v>
      </c>
      <c r="C2110" s="13"/>
      <c r="D2110" s="13" t="s">
        <v>11655</v>
      </c>
      <c r="E2110" s="13" t="s">
        <v>11767</v>
      </c>
      <c r="F2110" s="13"/>
      <c r="G2110" s="13" t="s">
        <v>549</v>
      </c>
      <c r="H2110" s="13" t="s">
        <v>29</v>
      </c>
      <c r="I2110" s="14">
        <v>42950</v>
      </c>
      <c r="J2110" s="14">
        <v>43761</v>
      </c>
      <c r="K2110" s="14">
        <v>43073</v>
      </c>
      <c r="L2110" s="13">
        <v>3937.5</v>
      </c>
      <c r="M2110" s="13" t="s">
        <v>11655</v>
      </c>
      <c r="N2110" s="13">
        <v>3</v>
      </c>
      <c r="O2110" s="13">
        <v>3</v>
      </c>
      <c r="P2110" s="13" t="s">
        <v>122</v>
      </c>
      <c r="Q2110" s="13"/>
      <c r="R2110" s="13" t="s">
        <v>36</v>
      </c>
      <c r="S2110" s="13"/>
      <c r="T2110" s="13" t="s">
        <v>58</v>
      </c>
      <c r="U2110" s="13"/>
      <c r="V2110" s="13" t="s">
        <v>14499</v>
      </c>
      <c r="W2110" s="13"/>
      <c r="X2110" s="13">
        <v>19435.5</v>
      </c>
      <c r="Y2110" s="13"/>
      <c r="Z2110" s="15" t="str">
        <f>VLOOKUP(D2110,'ZOHO Export'!$H:$W,16,FALSE)</f>
        <v>Laura Cestau</v>
      </c>
      <c r="AA2110" s="15" t="str">
        <f>VLOOKUP(E2110,'ZOHO Export'!$H:$W,16,FALSE)</f>
        <v>Paqui Romero</v>
      </c>
    </row>
    <row r="2111" spans="1:27" x14ac:dyDescent="0.3">
      <c r="A2111" s="13" t="s">
        <v>14500</v>
      </c>
      <c r="B2111" s="13" t="s">
        <v>14501</v>
      </c>
      <c r="C2111" s="13"/>
      <c r="D2111" s="13" t="s">
        <v>11765</v>
      </c>
      <c r="E2111" s="13" t="s">
        <v>11762</v>
      </c>
      <c r="F2111" s="13" t="s">
        <v>13558</v>
      </c>
      <c r="G2111" s="13" t="s">
        <v>14502</v>
      </c>
      <c r="H2111" s="13" t="s">
        <v>29</v>
      </c>
      <c r="I2111" s="14">
        <v>42947</v>
      </c>
      <c r="J2111" s="14">
        <v>43353</v>
      </c>
      <c r="K2111" s="14">
        <v>42947</v>
      </c>
      <c r="L2111" s="13">
        <v>33100</v>
      </c>
      <c r="M2111" s="13" t="s">
        <v>11765</v>
      </c>
      <c r="N2111" s="13">
        <v>0</v>
      </c>
      <c r="O2111" s="13">
        <v>0</v>
      </c>
      <c r="P2111" s="13" t="s">
        <v>122</v>
      </c>
      <c r="Q2111" s="13"/>
      <c r="R2111" s="13"/>
      <c r="S2111" s="13"/>
      <c r="T2111" s="13" t="s">
        <v>89</v>
      </c>
      <c r="U2111" s="13"/>
      <c r="V2111" s="13" t="s">
        <v>14503</v>
      </c>
      <c r="W2111" s="13"/>
      <c r="X2111" s="13">
        <v>33100</v>
      </c>
      <c r="Y2111" s="13"/>
      <c r="Z2111" s="15" t="str">
        <f>VLOOKUP(D2111,'ZOHO Export'!$H:$W,16,FALSE)</f>
        <v>Tsanko Mihov</v>
      </c>
      <c r="AA2111" s="15" t="str">
        <f>VLOOKUP(E2111,'ZOHO Export'!$H:$W,16,FALSE)</f>
        <v>Boris Krastev</v>
      </c>
    </row>
    <row r="2112" spans="1:27" x14ac:dyDescent="0.3">
      <c r="A2112" s="13" t="s">
        <v>3566</v>
      </c>
      <c r="B2112" s="13" t="s">
        <v>14504</v>
      </c>
      <c r="C2112" s="13"/>
      <c r="D2112" s="13" t="s">
        <v>13519</v>
      </c>
      <c r="E2112" s="13" t="s">
        <v>14388</v>
      </c>
      <c r="F2112" s="13"/>
      <c r="G2112" s="13" t="s">
        <v>3492</v>
      </c>
      <c r="H2112" s="13" t="s">
        <v>29</v>
      </c>
      <c r="I2112" s="14">
        <v>42944</v>
      </c>
      <c r="J2112" s="14">
        <v>42992</v>
      </c>
      <c r="K2112" s="14">
        <v>42969</v>
      </c>
      <c r="L2112" s="13">
        <v>55440</v>
      </c>
      <c r="M2112" s="13" t="s">
        <v>11906</v>
      </c>
      <c r="N2112" s="13">
        <v>1</v>
      </c>
      <c r="O2112" s="13">
        <v>1</v>
      </c>
      <c r="P2112" s="13" t="s">
        <v>122</v>
      </c>
      <c r="Q2112" s="13"/>
      <c r="R2112" s="13" t="s">
        <v>82</v>
      </c>
      <c r="S2112" s="13"/>
      <c r="T2112" s="13" t="s">
        <v>38</v>
      </c>
      <c r="U2112" s="13"/>
      <c r="V2112" s="13" t="s">
        <v>14505</v>
      </c>
      <c r="W2112" s="13"/>
      <c r="X2112" s="13">
        <v>104440</v>
      </c>
      <c r="Y2112" s="13"/>
      <c r="Z2112" s="15" t="e">
        <f>VLOOKUP(D2112,'ZOHO Export'!$H:$W,16,FALSE)</f>
        <v>#N/A</v>
      </c>
      <c r="AA2112" s="15" t="e">
        <f>VLOOKUP(E2112,'ZOHO Export'!$H:$W,16,FALSE)</f>
        <v>#N/A</v>
      </c>
    </row>
    <row r="2113" spans="1:27" x14ac:dyDescent="0.3">
      <c r="A2113" s="13" t="s">
        <v>3567</v>
      </c>
      <c r="B2113" s="13" t="s">
        <v>6668</v>
      </c>
      <c r="C2113" s="13"/>
      <c r="D2113" s="13" t="s">
        <v>11906</v>
      </c>
      <c r="E2113" s="13" t="s">
        <v>12566</v>
      </c>
      <c r="F2113" s="13" t="s">
        <v>11723</v>
      </c>
      <c r="G2113" s="13" t="s">
        <v>2599</v>
      </c>
      <c r="H2113" s="13" t="s">
        <v>29</v>
      </c>
      <c r="I2113" s="14">
        <v>42943</v>
      </c>
      <c r="J2113" s="14">
        <v>43711</v>
      </c>
      <c r="K2113" s="14">
        <v>43258</v>
      </c>
      <c r="L2113" s="13">
        <v>31729.5</v>
      </c>
      <c r="M2113" s="13" t="s">
        <v>14131</v>
      </c>
      <c r="N2113" s="13">
        <v>4</v>
      </c>
      <c r="O2113" s="13">
        <v>4</v>
      </c>
      <c r="P2113" s="13" t="s">
        <v>122</v>
      </c>
      <c r="Q2113" s="13"/>
      <c r="R2113" s="13" t="s">
        <v>43</v>
      </c>
      <c r="S2113" s="13" t="s">
        <v>6878</v>
      </c>
      <c r="T2113" s="13" t="s">
        <v>38</v>
      </c>
      <c r="U2113" s="13"/>
      <c r="V2113" s="13" t="s">
        <v>9190</v>
      </c>
      <c r="W2113" s="13"/>
      <c r="X2113" s="13">
        <v>264469.67</v>
      </c>
      <c r="Y2113" s="13" t="s">
        <v>14506</v>
      </c>
      <c r="Z2113" s="15" t="str">
        <f>VLOOKUP(D2113,'ZOHO Export'!$H:$W,16,FALSE)</f>
        <v>Juan Sanchez Chatar</v>
      </c>
      <c r="AA2113" s="15" t="str">
        <f>VLOOKUP(E2113,'ZOHO Export'!$H:$W,16,FALSE)</f>
        <v>Arthur Losseau</v>
      </c>
    </row>
    <row r="2114" spans="1:27" x14ac:dyDescent="0.3">
      <c r="A2114" s="13" t="s">
        <v>3568</v>
      </c>
      <c r="B2114" s="13" t="s">
        <v>6669</v>
      </c>
      <c r="C2114" s="13"/>
      <c r="D2114" s="13" t="s">
        <v>14131</v>
      </c>
      <c r="E2114" s="13" t="s">
        <v>11829</v>
      </c>
      <c r="F2114" s="13" t="s">
        <v>11723</v>
      </c>
      <c r="G2114" s="13" t="s">
        <v>334</v>
      </c>
      <c r="H2114" s="13" t="s">
        <v>29</v>
      </c>
      <c r="I2114" s="14">
        <v>42942</v>
      </c>
      <c r="J2114" s="14">
        <v>43160</v>
      </c>
      <c r="K2114" s="14">
        <v>42942</v>
      </c>
      <c r="L2114" s="13">
        <v>30050.26</v>
      </c>
      <c r="M2114" s="13" t="s">
        <v>11829</v>
      </c>
      <c r="N2114" s="13">
        <v>0</v>
      </c>
      <c r="O2114" s="13">
        <v>0</v>
      </c>
      <c r="P2114" s="13" t="s">
        <v>122</v>
      </c>
      <c r="Q2114" s="13"/>
      <c r="R2114" s="13" t="s">
        <v>82</v>
      </c>
      <c r="S2114" s="13"/>
      <c r="T2114" s="13" t="s">
        <v>38</v>
      </c>
      <c r="U2114" s="13"/>
      <c r="V2114" s="13" t="s">
        <v>9191</v>
      </c>
      <c r="W2114" s="13"/>
      <c r="X2114" s="13">
        <v>30050.26</v>
      </c>
      <c r="Y2114" s="13"/>
      <c r="Z2114" s="15" t="e">
        <f>VLOOKUP(D2114,'ZOHO Export'!$H:$W,16,FALSE)</f>
        <v>#N/A</v>
      </c>
      <c r="AA2114" s="15" t="str">
        <f>VLOOKUP(E2114,'ZOHO Export'!$H:$W,16,FALSE)</f>
        <v>William Beyst</v>
      </c>
    </row>
    <row r="2115" spans="1:27" x14ac:dyDescent="0.3">
      <c r="A2115" s="13" t="s">
        <v>3569</v>
      </c>
      <c r="B2115" s="13" t="s">
        <v>6670</v>
      </c>
      <c r="C2115" s="13"/>
      <c r="D2115" s="13" t="s">
        <v>14247</v>
      </c>
      <c r="E2115" s="13" t="s">
        <v>14388</v>
      </c>
      <c r="F2115" s="13" t="s">
        <v>13404</v>
      </c>
      <c r="G2115" s="13" t="s">
        <v>3570</v>
      </c>
      <c r="H2115" s="13" t="s">
        <v>29</v>
      </c>
      <c r="I2115" s="14">
        <v>42993</v>
      </c>
      <c r="J2115" s="14">
        <v>43089</v>
      </c>
      <c r="K2115" s="14">
        <v>43033</v>
      </c>
      <c r="L2115" s="13">
        <v>3618</v>
      </c>
      <c r="M2115" s="13" t="s">
        <v>14388</v>
      </c>
      <c r="N2115" s="13">
        <v>1</v>
      </c>
      <c r="O2115" s="13">
        <v>1</v>
      </c>
      <c r="P2115" s="13" t="s">
        <v>122</v>
      </c>
      <c r="Q2115" s="13"/>
      <c r="R2115" s="13" t="s">
        <v>36</v>
      </c>
      <c r="S2115" s="13"/>
      <c r="T2115" s="13" t="s">
        <v>38</v>
      </c>
      <c r="U2115" s="13"/>
      <c r="V2115" s="13" t="s">
        <v>9192</v>
      </c>
      <c r="W2115" s="13"/>
      <c r="X2115" s="13">
        <v>40779</v>
      </c>
      <c r="Y2115" s="13" t="s">
        <v>14507</v>
      </c>
      <c r="Z2115" s="15" t="e">
        <f>VLOOKUP(D2115,'ZOHO Export'!$H:$W,16,FALSE)</f>
        <v>#N/A</v>
      </c>
      <c r="AA2115" s="15" t="e">
        <f>VLOOKUP(E2115,'ZOHO Export'!$H:$W,16,FALSE)</f>
        <v>#N/A</v>
      </c>
    </row>
    <row r="2116" spans="1:27" x14ac:dyDescent="0.3">
      <c r="A2116" s="13" t="s">
        <v>14508</v>
      </c>
      <c r="B2116" s="13" t="s">
        <v>14509</v>
      </c>
      <c r="C2116" s="13"/>
      <c r="D2116" s="13" t="s">
        <v>13519</v>
      </c>
      <c r="E2116" s="13" t="s">
        <v>12040</v>
      </c>
      <c r="F2116" s="13"/>
      <c r="G2116" s="13" t="s">
        <v>3563</v>
      </c>
      <c r="H2116" s="13" t="s">
        <v>59</v>
      </c>
      <c r="I2116" s="14">
        <v>42940</v>
      </c>
      <c r="J2116" s="14">
        <v>43131</v>
      </c>
      <c r="K2116" s="14">
        <v>42940</v>
      </c>
      <c r="L2116" s="13">
        <v>2130.4499999999998</v>
      </c>
      <c r="M2116" s="13" t="s">
        <v>14425</v>
      </c>
      <c r="N2116" s="13">
        <v>0</v>
      </c>
      <c r="O2116" s="13">
        <v>0</v>
      </c>
      <c r="P2116" s="13" t="s">
        <v>122</v>
      </c>
      <c r="Q2116" s="13"/>
      <c r="R2116" s="13" t="s">
        <v>82</v>
      </c>
      <c r="S2116" s="13"/>
      <c r="T2116" s="13" t="s">
        <v>178</v>
      </c>
      <c r="U2116" s="13"/>
      <c r="V2116" s="13" t="s">
        <v>14510</v>
      </c>
      <c r="W2116" s="13"/>
      <c r="X2116" s="13">
        <v>2130.4499999999998</v>
      </c>
      <c r="Y2116" s="13"/>
      <c r="Z2116" s="15" t="e">
        <f>VLOOKUP(D2116,'ZOHO Export'!$H:$W,16,FALSE)</f>
        <v>#N/A</v>
      </c>
      <c r="AA2116" s="15" t="str">
        <f>VLOOKUP(E2116,'ZOHO Export'!$H:$W,16,FALSE)</f>
        <v>Jana Schilling</v>
      </c>
    </row>
    <row r="2117" spans="1:27" x14ac:dyDescent="0.3">
      <c r="A2117" s="13" t="s">
        <v>14511</v>
      </c>
      <c r="B2117" s="13" t="s">
        <v>14512</v>
      </c>
      <c r="C2117" s="13"/>
      <c r="D2117" s="13" t="s">
        <v>14296</v>
      </c>
      <c r="E2117" s="13" t="s">
        <v>11785</v>
      </c>
      <c r="F2117" s="13"/>
      <c r="G2117" s="13" t="s">
        <v>2405</v>
      </c>
      <c r="H2117" s="13" t="s">
        <v>59</v>
      </c>
      <c r="I2117" s="14">
        <v>42898</v>
      </c>
      <c r="J2117" s="14">
        <v>43039</v>
      </c>
      <c r="K2117" s="14">
        <v>42937</v>
      </c>
      <c r="L2117" s="13">
        <v>90000</v>
      </c>
      <c r="M2117" s="13" t="s">
        <v>11785</v>
      </c>
      <c r="N2117" s="13">
        <v>0</v>
      </c>
      <c r="O2117" s="13">
        <v>0</v>
      </c>
      <c r="P2117" s="13" t="s">
        <v>122</v>
      </c>
      <c r="Q2117" s="13"/>
      <c r="R2117" s="13" t="s">
        <v>43</v>
      </c>
      <c r="S2117" s="13"/>
      <c r="T2117" s="13" t="s">
        <v>64</v>
      </c>
      <c r="U2117" s="13"/>
      <c r="V2117" s="13" t="s">
        <v>14513</v>
      </c>
      <c r="W2117" s="13"/>
      <c r="X2117" s="13">
        <v>90000</v>
      </c>
      <c r="Y2117" s="13"/>
      <c r="Z2117" s="15" t="e">
        <f>VLOOKUP(D2117,'ZOHO Export'!$H:$W,16,FALSE)</f>
        <v>#N/A</v>
      </c>
      <c r="AA2117" s="15" t="str">
        <f>VLOOKUP(E2117,'ZOHO Export'!$H:$W,16,FALSE)</f>
        <v>Nicolas Dubois</v>
      </c>
    </row>
    <row r="2118" spans="1:27" x14ac:dyDescent="0.3">
      <c r="A2118" s="13" t="s">
        <v>14514</v>
      </c>
      <c r="B2118" s="13" t="s">
        <v>14515</v>
      </c>
      <c r="C2118" s="13"/>
      <c r="D2118" s="13" t="s">
        <v>11829</v>
      </c>
      <c r="E2118" s="13" t="s">
        <v>11829</v>
      </c>
      <c r="F2118" s="13"/>
      <c r="G2118" s="13" t="s">
        <v>334</v>
      </c>
      <c r="H2118" s="13" t="s">
        <v>59</v>
      </c>
      <c r="I2118" s="14">
        <v>42936</v>
      </c>
      <c r="J2118" s="14">
        <v>42968</v>
      </c>
      <c r="K2118" s="14">
        <v>42936</v>
      </c>
      <c r="L2118" s="13">
        <v>8690.7999999999993</v>
      </c>
      <c r="M2118" s="13" t="s">
        <v>11829</v>
      </c>
      <c r="N2118" s="13">
        <v>0</v>
      </c>
      <c r="O2118" s="13">
        <v>0</v>
      </c>
      <c r="P2118" s="13" t="s">
        <v>122</v>
      </c>
      <c r="Q2118" s="13"/>
      <c r="R2118" s="13" t="s">
        <v>82</v>
      </c>
      <c r="S2118" s="13"/>
      <c r="T2118" s="13" t="s">
        <v>38</v>
      </c>
      <c r="U2118" s="13"/>
      <c r="V2118" s="13" t="s">
        <v>14516</v>
      </c>
      <c r="W2118" s="13"/>
      <c r="X2118" s="13">
        <v>8690.7999999999993</v>
      </c>
      <c r="Y2118" s="13"/>
      <c r="Z2118" s="15" t="str">
        <f>VLOOKUP(D2118,'ZOHO Export'!$H:$W,16,FALSE)</f>
        <v>William Beyst</v>
      </c>
      <c r="AA2118" s="15" t="str">
        <f>VLOOKUP(E2118,'ZOHO Export'!$H:$W,16,FALSE)</f>
        <v>William Beyst</v>
      </c>
    </row>
    <row r="2119" spans="1:27" x14ac:dyDescent="0.3">
      <c r="A2119" s="13" t="s">
        <v>3571</v>
      </c>
      <c r="B2119" s="13" t="s">
        <v>14517</v>
      </c>
      <c r="C2119" s="13"/>
      <c r="D2119" s="13" t="s">
        <v>11907</v>
      </c>
      <c r="E2119" s="13" t="s">
        <v>11785</v>
      </c>
      <c r="F2119" s="13"/>
      <c r="G2119" s="13" t="s">
        <v>3572</v>
      </c>
      <c r="H2119" s="13" t="s">
        <v>29</v>
      </c>
      <c r="I2119" s="14">
        <v>42936</v>
      </c>
      <c r="J2119" s="14">
        <v>43259</v>
      </c>
      <c r="K2119" s="14">
        <v>43153</v>
      </c>
      <c r="L2119" s="13">
        <v>1937.25</v>
      </c>
      <c r="M2119" s="13" t="s">
        <v>11785</v>
      </c>
      <c r="N2119" s="13">
        <v>1</v>
      </c>
      <c r="O2119" s="13">
        <v>1</v>
      </c>
      <c r="P2119" s="13" t="s">
        <v>122</v>
      </c>
      <c r="Q2119" s="13"/>
      <c r="R2119" s="13" t="s">
        <v>104</v>
      </c>
      <c r="S2119" s="13"/>
      <c r="T2119" s="13" t="s">
        <v>64</v>
      </c>
      <c r="U2119" s="13"/>
      <c r="V2119" s="13" t="s">
        <v>14518</v>
      </c>
      <c r="W2119" s="13"/>
      <c r="X2119" s="13">
        <v>11282.32</v>
      </c>
      <c r="Y2119" s="13"/>
      <c r="Z2119" s="15" t="e">
        <f>VLOOKUP(D2119,'ZOHO Export'!$H:$W,16,FALSE)</f>
        <v>#N/A</v>
      </c>
      <c r="AA2119" s="15" t="str">
        <f>VLOOKUP(E2119,'ZOHO Export'!$H:$W,16,FALSE)</f>
        <v>Nicolas Dubois</v>
      </c>
    </row>
    <row r="2120" spans="1:27" x14ac:dyDescent="0.3">
      <c r="A2120" s="13" t="s">
        <v>3573</v>
      </c>
      <c r="B2120" s="13" t="s">
        <v>14519</v>
      </c>
      <c r="C2120" s="13"/>
      <c r="D2120" s="13" t="s">
        <v>14520</v>
      </c>
      <c r="E2120" s="13" t="s">
        <v>11671</v>
      </c>
      <c r="F2120" s="13"/>
      <c r="G2120" s="13" t="s">
        <v>2163</v>
      </c>
      <c r="H2120" s="13" t="s">
        <v>29</v>
      </c>
      <c r="I2120" s="14">
        <v>42936</v>
      </c>
      <c r="J2120" s="14">
        <v>43008</v>
      </c>
      <c r="K2120" s="14">
        <v>42936</v>
      </c>
      <c r="L2120" s="13">
        <v>11772</v>
      </c>
      <c r="M2120" s="13" t="s">
        <v>11671</v>
      </c>
      <c r="N2120" s="13">
        <v>0</v>
      </c>
      <c r="O2120" s="13">
        <v>0</v>
      </c>
      <c r="P2120" s="13" t="s">
        <v>122</v>
      </c>
      <c r="Q2120" s="13"/>
      <c r="R2120" s="13" t="s">
        <v>75</v>
      </c>
      <c r="S2120" s="13"/>
      <c r="T2120" s="13" t="s">
        <v>38</v>
      </c>
      <c r="U2120" s="13"/>
      <c r="V2120" s="13" t="s">
        <v>9193</v>
      </c>
      <c r="W2120" s="13"/>
      <c r="X2120" s="13">
        <v>11772</v>
      </c>
      <c r="Y2120" s="13"/>
      <c r="Z2120" s="15" t="e">
        <f>VLOOKUP(D2120,'ZOHO Export'!$H:$W,16,FALSE)</f>
        <v>#N/A</v>
      </c>
      <c r="AA2120" s="15" t="str">
        <f>VLOOKUP(E2120,'ZOHO Export'!$H:$W,16,FALSE)</f>
        <v>Yves Debaisieux</v>
      </c>
    </row>
    <row r="2121" spans="1:27" x14ac:dyDescent="0.3">
      <c r="A2121" s="13" t="s">
        <v>14521</v>
      </c>
      <c r="B2121" s="13" t="s">
        <v>14522</v>
      </c>
      <c r="C2121" s="13"/>
      <c r="D2121" s="13" t="s">
        <v>13519</v>
      </c>
      <c r="E2121" s="13" t="s">
        <v>11907</v>
      </c>
      <c r="F2121" s="13"/>
      <c r="G2121" s="13" t="s">
        <v>14523</v>
      </c>
      <c r="H2121" s="13" t="s">
        <v>29</v>
      </c>
      <c r="I2121" s="14">
        <v>42936</v>
      </c>
      <c r="J2121" s="14">
        <v>43296</v>
      </c>
      <c r="K2121" s="14">
        <v>42936</v>
      </c>
      <c r="L2121" s="13">
        <v>1048.32</v>
      </c>
      <c r="M2121" s="13" t="s">
        <v>13519</v>
      </c>
      <c r="N2121" s="13">
        <v>0</v>
      </c>
      <c r="O2121" s="13">
        <v>0</v>
      </c>
      <c r="P2121" s="13" t="s">
        <v>122</v>
      </c>
      <c r="Q2121" s="13"/>
      <c r="R2121" s="13"/>
      <c r="S2121" s="13" t="s">
        <v>14524</v>
      </c>
      <c r="T2121" s="13" t="s">
        <v>58</v>
      </c>
      <c r="U2121" s="13"/>
      <c r="V2121" s="13" t="s">
        <v>14525</v>
      </c>
      <c r="W2121" s="13"/>
      <c r="X2121" s="13">
        <v>1048.32</v>
      </c>
      <c r="Y2121" s="13"/>
      <c r="Z2121" s="15" t="e">
        <f>VLOOKUP(D2121,'ZOHO Export'!$H:$W,16,FALSE)</f>
        <v>#N/A</v>
      </c>
      <c r="AA2121" s="15" t="e">
        <f>VLOOKUP(E2121,'ZOHO Export'!$H:$W,16,FALSE)</f>
        <v>#N/A</v>
      </c>
    </row>
    <row r="2122" spans="1:27" x14ac:dyDescent="0.3">
      <c r="A2122" s="13" t="s">
        <v>3574</v>
      </c>
      <c r="B2122" s="13" t="s">
        <v>6673</v>
      </c>
      <c r="C2122" s="13"/>
      <c r="D2122" s="13" t="s">
        <v>14190</v>
      </c>
      <c r="E2122" s="13" t="s">
        <v>14007</v>
      </c>
      <c r="F2122" s="13"/>
      <c r="G2122" s="13" t="s">
        <v>35</v>
      </c>
      <c r="H2122" s="13" t="s">
        <v>29</v>
      </c>
      <c r="I2122" s="14">
        <v>42934</v>
      </c>
      <c r="J2122" s="14">
        <v>43178</v>
      </c>
      <c r="K2122" s="14">
        <v>42934</v>
      </c>
      <c r="L2122" s="13">
        <v>45996.86</v>
      </c>
      <c r="M2122" s="13" t="s">
        <v>14007</v>
      </c>
      <c r="N2122" s="13">
        <v>0</v>
      </c>
      <c r="O2122" s="13">
        <v>0</v>
      </c>
      <c r="P2122" s="13" t="s">
        <v>122</v>
      </c>
      <c r="Q2122" s="13"/>
      <c r="R2122" s="13" t="s">
        <v>36</v>
      </c>
      <c r="S2122" s="13"/>
      <c r="T2122" s="13" t="s">
        <v>38</v>
      </c>
      <c r="U2122" s="13"/>
      <c r="V2122" s="13" t="s">
        <v>9194</v>
      </c>
      <c r="W2122" s="13"/>
      <c r="X2122" s="13">
        <v>45996.86</v>
      </c>
      <c r="Y2122" s="13"/>
      <c r="Z2122" s="15" t="e">
        <f>VLOOKUP(D2122,'ZOHO Export'!$H:$W,16,FALSE)</f>
        <v>#N/A</v>
      </c>
      <c r="AA2122" s="15" t="e">
        <f>VLOOKUP(E2122,'ZOHO Export'!$H:$W,16,FALSE)</f>
        <v>#N/A</v>
      </c>
    </row>
    <row r="2123" spans="1:27" x14ac:dyDescent="0.3">
      <c r="A2123" s="13" t="s">
        <v>3575</v>
      </c>
      <c r="B2123" s="13" t="s">
        <v>6674</v>
      </c>
      <c r="C2123" s="13"/>
      <c r="D2123" s="13" t="s">
        <v>13008</v>
      </c>
      <c r="E2123" s="13" t="s">
        <v>12187</v>
      </c>
      <c r="F2123" s="13" t="s">
        <v>11723</v>
      </c>
      <c r="G2123" s="13" t="s">
        <v>334</v>
      </c>
      <c r="H2123" s="13" t="s">
        <v>29</v>
      </c>
      <c r="I2123" s="14">
        <v>42930</v>
      </c>
      <c r="J2123" s="14">
        <v>43369</v>
      </c>
      <c r="K2123" s="14">
        <v>42930</v>
      </c>
      <c r="L2123" s="13">
        <v>13783.72</v>
      </c>
      <c r="M2123" s="13" t="s">
        <v>13008</v>
      </c>
      <c r="N2123" s="13">
        <v>0</v>
      </c>
      <c r="O2123" s="13">
        <v>0</v>
      </c>
      <c r="P2123" s="13" t="s">
        <v>122</v>
      </c>
      <c r="Q2123" s="13"/>
      <c r="R2123" s="13" t="s">
        <v>82</v>
      </c>
      <c r="S2123" s="13"/>
      <c r="T2123" s="13" t="s">
        <v>38</v>
      </c>
      <c r="U2123" s="13"/>
      <c r="V2123" s="13" t="s">
        <v>9195</v>
      </c>
      <c r="W2123" s="13"/>
      <c r="X2123" s="13">
        <v>13783.72</v>
      </c>
      <c r="Y2123" s="13"/>
      <c r="Z2123" s="15" t="e">
        <f>VLOOKUP(D2123,'ZOHO Export'!$H:$W,16,FALSE)</f>
        <v>#N/A</v>
      </c>
      <c r="AA2123" s="15" t="str">
        <f>VLOOKUP(E2123,'ZOHO Export'!$H:$W,16,FALSE)</f>
        <v>Jurgen Van Kerrebroeck</v>
      </c>
    </row>
    <row r="2124" spans="1:27" x14ac:dyDescent="0.3">
      <c r="A2124" s="13" t="s">
        <v>3576</v>
      </c>
      <c r="B2124" s="13" t="s">
        <v>6675</v>
      </c>
      <c r="C2124" s="13"/>
      <c r="D2124" s="13" t="s">
        <v>11896</v>
      </c>
      <c r="E2124" s="13" t="s">
        <v>11829</v>
      </c>
      <c r="F2124" s="13" t="s">
        <v>11896</v>
      </c>
      <c r="G2124" s="13" t="s">
        <v>13769</v>
      </c>
      <c r="H2124" s="13" t="s">
        <v>59</v>
      </c>
      <c r="I2124" s="14">
        <v>42930</v>
      </c>
      <c r="J2124" s="14">
        <v>43585</v>
      </c>
      <c r="K2124" s="14">
        <v>43210</v>
      </c>
      <c r="L2124" s="13">
        <v>48000</v>
      </c>
      <c r="M2124" s="13" t="s">
        <v>14007</v>
      </c>
      <c r="N2124" s="13">
        <v>16</v>
      </c>
      <c r="O2124" s="13">
        <v>16</v>
      </c>
      <c r="P2124" s="13" t="s">
        <v>122</v>
      </c>
      <c r="Q2124" s="13"/>
      <c r="R2124" s="13" t="s">
        <v>36</v>
      </c>
      <c r="S2124" s="13" t="s">
        <v>6878</v>
      </c>
      <c r="T2124" s="13" t="s">
        <v>38</v>
      </c>
      <c r="U2124" s="13"/>
      <c r="V2124" s="13" t="s">
        <v>14526</v>
      </c>
      <c r="W2124" s="13">
        <v>0</v>
      </c>
      <c r="X2124" s="13">
        <v>203160.75</v>
      </c>
      <c r="Y2124" s="13" t="s">
        <v>14527</v>
      </c>
      <c r="Z2124" s="15" t="str">
        <f>VLOOKUP(D2124,'ZOHO Export'!$H:$W,16,FALSE)</f>
        <v>Emilie Cambier</v>
      </c>
      <c r="AA2124" s="15" t="str">
        <f>VLOOKUP(E2124,'ZOHO Export'!$H:$W,16,FALSE)</f>
        <v>William Beyst</v>
      </c>
    </row>
    <row r="2125" spans="1:27" x14ac:dyDescent="0.3">
      <c r="A2125" s="13" t="s">
        <v>3577</v>
      </c>
      <c r="B2125" s="13" t="s">
        <v>14528</v>
      </c>
      <c r="C2125" s="13"/>
      <c r="D2125" s="13" t="s">
        <v>13008</v>
      </c>
      <c r="E2125" s="13" t="s">
        <v>12187</v>
      </c>
      <c r="F2125" s="13"/>
      <c r="G2125" s="13" t="s">
        <v>2163</v>
      </c>
      <c r="H2125" s="13" t="s">
        <v>59</v>
      </c>
      <c r="I2125" s="14">
        <v>42930</v>
      </c>
      <c r="J2125" s="14">
        <v>43028</v>
      </c>
      <c r="K2125" s="14">
        <v>42930</v>
      </c>
      <c r="L2125" s="13">
        <v>2338.7399999999998</v>
      </c>
      <c r="M2125" s="13" t="s">
        <v>14190</v>
      </c>
      <c r="N2125" s="13">
        <v>0</v>
      </c>
      <c r="O2125" s="13">
        <v>0</v>
      </c>
      <c r="P2125" s="13" t="s">
        <v>122</v>
      </c>
      <c r="Q2125" s="13"/>
      <c r="R2125" s="13" t="s">
        <v>75</v>
      </c>
      <c r="S2125" s="13"/>
      <c r="T2125" s="13" t="s">
        <v>38</v>
      </c>
      <c r="U2125" s="13"/>
      <c r="V2125" s="13" t="s">
        <v>9196</v>
      </c>
      <c r="W2125" s="13"/>
      <c r="X2125" s="13">
        <v>2338.7399999999998</v>
      </c>
      <c r="Y2125" s="13"/>
      <c r="Z2125" s="15" t="e">
        <f>VLOOKUP(D2125,'ZOHO Export'!$H:$W,16,FALSE)</f>
        <v>#N/A</v>
      </c>
      <c r="AA2125" s="15" t="str">
        <f>VLOOKUP(E2125,'ZOHO Export'!$H:$W,16,FALSE)</f>
        <v>Jurgen Van Kerrebroeck</v>
      </c>
    </row>
    <row r="2126" spans="1:27" x14ac:dyDescent="0.3">
      <c r="A2126" s="13" t="s">
        <v>3578</v>
      </c>
      <c r="B2126" s="13" t="s">
        <v>6677</v>
      </c>
      <c r="C2126" s="13"/>
      <c r="D2126" s="13" t="s">
        <v>14390</v>
      </c>
      <c r="E2126" s="13" t="s">
        <v>13206</v>
      </c>
      <c r="F2126" s="13" t="s">
        <v>13206</v>
      </c>
      <c r="G2126" s="13" t="s">
        <v>895</v>
      </c>
      <c r="H2126" s="13" t="s">
        <v>29</v>
      </c>
      <c r="I2126" s="14">
        <v>42927</v>
      </c>
      <c r="J2126" s="14">
        <v>43146</v>
      </c>
      <c r="K2126" s="14">
        <v>42927</v>
      </c>
      <c r="L2126" s="13">
        <v>44000</v>
      </c>
      <c r="M2126" s="13" t="s">
        <v>11960</v>
      </c>
      <c r="N2126" s="13">
        <v>0</v>
      </c>
      <c r="O2126" s="13">
        <v>0</v>
      </c>
      <c r="P2126" s="13" t="s">
        <v>122</v>
      </c>
      <c r="Q2126" s="13"/>
      <c r="R2126" s="13" t="s">
        <v>25</v>
      </c>
      <c r="S2126" s="13"/>
      <c r="T2126" s="13" t="s">
        <v>38</v>
      </c>
      <c r="U2126" s="13"/>
      <c r="V2126" s="13" t="s">
        <v>9197</v>
      </c>
      <c r="W2126" s="13"/>
      <c r="X2126" s="13">
        <v>44000</v>
      </c>
      <c r="Y2126" s="13" t="s">
        <v>14529</v>
      </c>
      <c r="Z2126" s="15" t="e">
        <f>VLOOKUP(D2126,'ZOHO Export'!$H:$W,16,FALSE)</f>
        <v>#N/A</v>
      </c>
      <c r="AA2126" s="15" t="e">
        <f>VLOOKUP(E2126,'ZOHO Export'!$H:$W,16,FALSE)</f>
        <v>#N/A</v>
      </c>
    </row>
    <row r="2127" spans="1:27" x14ac:dyDescent="0.3">
      <c r="A2127" s="13" t="s">
        <v>14530</v>
      </c>
      <c r="B2127" s="13" t="s">
        <v>14531</v>
      </c>
      <c r="C2127" s="13"/>
      <c r="D2127" s="13" t="s">
        <v>13519</v>
      </c>
      <c r="E2127" s="13" t="s">
        <v>11907</v>
      </c>
      <c r="F2127" s="13"/>
      <c r="G2127" s="13" t="s">
        <v>549</v>
      </c>
      <c r="H2127" s="13" t="s">
        <v>29</v>
      </c>
      <c r="I2127" s="14">
        <v>42927</v>
      </c>
      <c r="J2127" s="14">
        <v>42948</v>
      </c>
      <c r="K2127" s="14">
        <v>42927</v>
      </c>
      <c r="L2127" s="13">
        <v>2000.25</v>
      </c>
      <c r="M2127" s="13" t="s">
        <v>13519</v>
      </c>
      <c r="N2127" s="13">
        <v>0</v>
      </c>
      <c r="O2127" s="13">
        <v>0</v>
      </c>
      <c r="P2127" s="13" t="s">
        <v>122</v>
      </c>
      <c r="Q2127" s="13"/>
      <c r="R2127" s="13" t="s">
        <v>36</v>
      </c>
      <c r="S2127" s="13"/>
      <c r="T2127" s="13" t="s">
        <v>58</v>
      </c>
      <c r="U2127" s="13"/>
      <c r="V2127" s="13" t="s">
        <v>14532</v>
      </c>
      <c r="W2127" s="13"/>
      <c r="X2127" s="13">
        <v>2000.25</v>
      </c>
      <c r="Y2127" s="13"/>
      <c r="Z2127" s="15" t="e">
        <f>VLOOKUP(D2127,'ZOHO Export'!$H:$W,16,FALSE)</f>
        <v>#N/A</v>
      </c>
      <c r="AA2127" s="15" t="e">
        <f>VLOOKUP(E2127,'ZOHO Export'!$H:$W,16,FALSE)</f>
        <v>#N/A</v>
      </c>
    </row>
    <row r="2128" spans="1:27" x14ac:dyDescent="0.3">
      <c r="A2128" s="13" t="s">
        <v>3579</v>
      </c>
      <c r="B2128" s="13" t="s">
        <v>6678</v>
      </c>
      <c r="C2128" s="13"/>
      <c r="D2128" s="13" t="s">
        <v>14533</v>
      </c>
      <c r="E2128" s="13" t="s">
        <v>14007</v>
      </c>
      <c r="F2128" s="13"/>
      <c r="G2128" s="13" t="s">
        <v>3411</v>
      </c>
      <c r="H2128" s="13" t="s">
        <v>29</v>
      </c>
      <c r="I2128" s="14">
        <v>42927</v>
      </c>
      <c r="J2128" s="14">
        <v>43159</v>
      </c>
      <c r="K2128" s="14">
        <v>42927</v>
      </c>
      <c r="L2128" s="13">
        <v>18083.72</v>
      </c>
      <c r="M2128" s="13" t="s">
        <v>14007</v>
      </c>
      <c r="N2128" s="13">
        <v>1</v>
      </c>
      <c r="O2128" s="13">
        <v>0</v>
      </c>
      <c r="P2128" s="13" t="s">
        <v>122</v>
      </c>
      <c r="Q2128" s="13"/>
      <c r="R2128" s="13" t="s">
        <v>25</v>
      </c>
      <c r="S2128" s="13"/>
      <c r="T2128" s="13" t="s">
        <v>38</v>
      </c>
      <c r="U2128" s="13"/>
      <c r="V2128" s="13" t="s">
        <v>9198</v>
      </c>
      <c r="W2128" s="13"/>
      <c r="X2128" s="13">
        <v>22220.47</v>
      </c>
      <c r="Y2128" s="13" t="s">
        <v>14534</v>
      </c>
      <c r="Z2128" s="15" t="e">
        <f>VLOOKUP(D2128,'ZOHO Export'!$H:$W,16,FALSE)</f>
        <v>#N/A</v>
      </c>
      <c r="AA2128" s="15" t="e">
        <f>VLOOKUP(E2128,'ZOHO Export'!$H:$W,16,FALSE)</f>
        <v>#N/A</v>
      </c>
    </row>
    <row r="2129" spans="1:27" x14ac:dyDescent="0.3">
      <c r="A2129" s="13" t="s">
        <v>3580</v>
      </c>
      <c r="B2129" s="13" t="s">
        <v>6679</v>
      </c>
      <c r="C2129" s="13"/>
      <c r="D2129" s="13" t="s">
        <v>13403</v>
      </c>
      <c r="E2129" s="13" t="s">
        <v>13820</v>
      </c>
      <c r="F2129" s="13" t="s">
        <v>13206</v>
      </c>
      <c r="G2129" s="13" t="s">
        <v>51</v>
      </c>
      <c r="H2129" s="13" t="s">
        <v>29</v>
      </c>
      <c r="I2129" s="14">
        <v>42926</v>
      </c>
      <c r="J2129" s="14">
        <v>43465</v>
      </c>
      <c r="K2129" s="14">
        <v>43069</v>
      </c>
      <c r="L2129" s="13">
        <v>30170.89</v>
      </c>
      <c r="M2129" s="13" t="s">
        <v>14388</v>
      </c>
      <c r="N2129" s="13">
        <v>2</v>
      </c>
      <c r="O2129" s="13">
        <v>4</v>
      </c>
      <c r="P2129" s="13" t="s">
        <v>122</v>
      </c>
      <c r="Q2129" s="13"/>
      <c r="R2129" s="13" t="s">
        <v>36</v>
      </c>
      <c r="S2129" s="13"/>
      <c r="T2129" s="13" t="s">
        <v>38</v>
      </c>
      <c r="U2129" s="13"/>
      <c r="V2129" s="13" t="s">
        <v>14535</v>
      </c>
      <c r="W2129" s="13"/>
      <c r="X2129" s="13">
        <v>205348.64</v>
      </c>
      <c r="Y2129" s="13" t="s">
        <v>14536</v>
      </c>
      <c r="Z2129" s="15" t="e">
        <f>VLOOKUP(D2129,'ZOHO Export'!$H:$W,16,FALSE)</f>
        <v>#N/A</v>
      </c>
      <c r="AA2129" s="15" t="e">
        <f>VLOOKUP(E2129,'ZOHO Export'!$H:$W,16,FALSE)</f>
        <v>#N/A</v>
      </c>
    </row>
    <row r="2130" spans="1:27" x14ac:dyDescent="0.3">
      <c r="A2130" s="13" t="s">
        <v>14537</v>
      </c>
      <c r="B2130" s="13" t="s">
        <v>14538</v>
      </c>
      <c r="C2130" s="13"/>
      <c r="D2130" s="13" t="s">
        <v>11722</v>
      </c>
      <c r="E2130" s="13" t="s">
        <v>11907</v>
      </c>
      <c r="F2130" s="13"/>
      <c r="G2130" s="13" t="s">
        <v>3633</v>
      </c>
      <c r="H2130" s="13" t="s">
        <v>29</v>
      </c>
      <c r="I2130" s="14">
        <v>42926</v>
      </c>
      <c r="J2130" s="14">
        <v>43270</v>
      </c>
      <c r="K2130" s="14">
        <v>42926</v>
      </c>
      <c r="L2130" s="13">
        <v>6243.75</v>
      </c>
      <c r="M2130" s="13" t="s">
        <v>11722</v>
      </c>
      <c r="N2130" s="13">
        <v>0</v>
      </c>
      <c r="O2130" s="13">
        <v>0</v>
      </c>
      <c r="P2130" s="13" t="s">
        <v>122</v>
      </c>
      <c r="Q2130" s="13"/>
      <c r="R2130" s="13" t="s">
        <v>75</v>
      </c>
      <c r="S2130" s="13"/>
      <c r="T2130" s="13" t="s">
        <v>58</v>
      </c>
      <c r="U2130" s="13"/>
      <c r="V2130" s="13" t="s">
        <v>14539</v>
      </c>
      <c r="W2130" s="13"/>
      <c r="X2130" s="13">
        <v>6243.75</v>
      </c>
      <c r="Y2130" s="13"/>
      <c r="Z2130" s="15" t="str">
        <f>VLOOKUP(D2130,'ZOHO Export'!$H:$W,16,FALSE)</f>
        <v>Juan Juarez Quintana</v>
      </c>
      <c r="AA2130" s="15" t="e">
        <f>VLOOKUP(E2130,'ZOHO Export'!$H:$W,16,FALSE)</f>
        <v>#N/A</v>
      </c>
    </row>
    <row r="2131" spans="1:27" x14ac:dyDescent="0.3">
      <c r="A2131" s="13" t="s">
        <v>14540</v>
      </c>
      <c r="B2131" s="13" t="s">
        <v>14541</v>
      </c>
      <c r="C2131" s="13"/>
      <c r="D2131" s="13" t="s">
        <v>14367</v>
      </c>
      <c r="E2131" s="13" t="s">
        <v>13236</v>
      </c>
      <c r="F2131" s="13"/>
      <c r="G2131" s="13" t="s">
        <v>3563</v>
      </c>
      <c r="H2131" s="13" t="s">
        <v>29</v>
      </c>
      <c r="I2131" s="14">
        <v>42923</v>
      </c>
      <c r="J2131" s="14">
        <v>43080</v>
      </c>
      <c r="K2131" s="14">
        <v>43031</v>
      </c>
      <c r="L2131" s="13">
        <v>933</v>
      </c>
      <c r="M2131" s="13" t="s">
        <v>14425</v>
      </c>
      <c r="N2131" s="13">
        <v>2</v>
      </c>
      <c r="O2131" s="13">
        <v>2</v>
      </c>
      <c r="P2131" s="13" t="s">
        <v>122</v>
      </c>
      <c r="Q2131" s="13"/>
      <c r="R2131" s="13" t="s">
        <v>82</v>
      </c>
      <c r="S2131" s="13"/>
      <c r="T2131" s="13" t="s">
        <v>178</v>
      </c>
      <c r="U2131" s="13"/>
      <c r="V2131" s="13" t="s">
        <v>14542</v>
      </c>
      <c r="W2131" s="13"/>
      <c r="X2131" s="13">
        <v>4530.9799999999996</v>
      </c>
      <c r="Y2131" s="13"/>
      <c r="Z2131" s="15" t="e">
        <f>VLOOKUP(D2131,'ZOHO Export'!$H:$W,16,FALSE)</f>
        <v>#N/A</v>
      </c>
      <c r="AA2131" s="15" t="e">
        <f>VLOOKUP(E2131,'ZOHO Export'!$H:$W,16,FALSE)</f>
        <v>#N/A</v>
      </c>
    </row>
    <row r="2132" spans="1:27" x14ac:dyDescent="0.3">
      <c r="A2132" s="13" t="s">
        <v>14543</v>
      </c>
      <c r="B2132" s="13" t="s">
        <v>14544</v>
      </c>
      <c r="C2132" s="13"/>
      <c r="D2132" s="13" t="s">
        <v>13519</v>
      </c>
      <c r="E2132" s="13" t="s">
        <v>12040</v>
      </c>
      <c r="F2132" s="13"/>
      <c r="G2132" s="13" t="s">
        <v>3563</v>
      </c>
      <c r="H2132" s="13" t="s">
        <v>29</v>
      </c>
      <c r="I2132" s="14">
        <v>42923</v>
      </c>
      <c r="J2132" s="14">
        <v>43131</v>
      </c>
      <c r="K2132" s="14">
        <v>43017</v>
      </c>
      <c r="L2132" s="13">
        <v>933</v>
      </c>
      <c r="M2132" s="13" t="s">
        <v>14425</v>
      </c>
      <c r="N2132" s="13">
        <v>2</v>
      </c>
      <c r="O2132" s="13">
        <v>1</v>
      </c>
      <c r="P2132" s="13" t="s">
        <v>122</v>
      </c>
      <c r="Q2132" s="13"/>
      <c r="R2132" s="13" t="s">
        <v>82</v>
      </c>
      <c r="S2132" s="13"/>
      <c r="T2132" s="13" t="s">
        <v>178</v>
      </c>
      <c r="U2132" s="13"/>
      <c r="V2132" s="13" t="s">
        <v>14545</v>
      </c>
      <c r="W2132" s="13"/>
      <c r="X2132" s="13">
        <v>3950.31</v>
      </c>
      <c r="Y2132" s="13"/>
      <c r="Z2132" s="15" t="e">
        <f>VLOOKUP(D2132,'ZOHO Export'!$H:$W,16,FALSE)</f>
        <v>#N/A</v>
      </c>
      <c r="AA2132" s="15" t="str">
        <f>VLOOKUP(E2132,'ZOHO Export'!$H:$W,16,FALSE)</f>
        <v>Jana Schilling</v>
      </c>
    </row>
    <row r="2133" spans="1:27" x14ac:dyDescent="0.3">
      <c r="A2133" s="13" t="s">
        <v>14546</v>
      </c>
      <c r="B2133" s="13" t="s">
        <v>14547</v>
      </c>
      <c r="C2133" s="13"/>
      <c r="D2133" s="13" t="s">
        <v>14520</v>
      </c>
      <c r="E2133" s="13" t="s">
        <v>14192</v>
      </c>
      <c r="F2133" s="13" t="s">
        <v>12377</v>
      </c>
      <c r="G2133" s="13" t="s">
        <v>2163</v>
      </c>
      <c r="H2133" s="13" t="s">
        <v>29</v>
      </c>
      <c r="I2133" s="14">
        <v>42922</v>
      </c>
      <c r="J2133" s="14">
        <v>43483</v>
      </c>
      <c r="K2133" s="14">
        <v>42922</v>
      </c>
      <c r="L2133" s="13">
        <v>2520</v>
      </c>
      <c r="M2133" s="13" t="s">
        <v>14192</v>
      </c>
      <c r="N2133" s="13">
        <v>0</v>
      </c>
      <c r="O2133" s="13">
        <v>0</v>
      </c>
      <c r="P2133" s="13" t="s">
        <v>122</v>
      </c>
      <c r="Q2133" s="13"/>
      <c r="R2133" s="13" t="s">
        <v>75</v>
      </c>
      <c r="S2133" s="13"/>
      <c r="T2133" s="13" t="s">
        <v>38</v>
      </c>
      <c r="U2133" s="13"/>
      <c r="V2133" s="13" t="s">
        <v>14548</v>
      </c>
      <c r="W2133" s="13"/>
      <c r="X2133" s="13">
        <v>2520</v>
      </c>
      <c r="Y2133" s="13"/>
      <c r="Z2133" s="15" t="e">
        <f>VLOOKUP(D2133,'ZOHO Export'!$H:$W,16,FALSE)</f>
        <v>#N/A</v>
      </c>
      <c r="AA2133" s="15" t="e">
        <f>VLOOKUP(E2133,'ZOHO Export'!$H:$W,16,FALSE)</f>
        <v>#N/A</v>
      </c>
    </row>
    <row r="2134" spans="1:27" x14ac:dyDescent="0.3">
      <c r="A2134" s="13" t="s">
        <v>14549</v>
      </c>
      <c r="B2134" s="13" t="s">
        <v>14550</v>
      </c>
      <c r="C2134" s="13"/>
      <c r="D2134" s="13" t="s">
        <v>13519</v>
      </c>
      <c r="E2134" s="13" t="s">
        <v>12040</v>
      </c>
      <c r="F2134" s="13"/>
      <c r="G2134" s="13" t="s">
        <v>3563</v>
      </c>
      <c r="H2134" s="13" t="s">
        <v>59</v>
      </c>
      <c r="I2134" s="14">
        <v>42921</v>
      </c>
      <c r="J2134" s="14">
        <v>43131</v>
      </c>
      <c r="K2134" s="14">
        <v>42921</v>
      </c>
      <c r="L2134" s="13">
        <v>1711.74</v>
      </c>
      <c r="M2134" s="13" t="s">
        <v>14425</v>
      </c>
      <c r="N2134" s="13">
        <v>0</v>
      </c>
      <c r="O2134" s="13">
        <v>0</v>
      </c>
      <c r="P2134" s="13" t="s">
        <v>122</v>
      </c>
      <c r="Q2134" s="13"/>
      <c r="R2134" s="13" t="s">
        <v>82</v>
      </c>
      <c r="S2134" s="13"/>
      <c r="T2134" s="13" t="s">
        <v>178</v>
      </c>
      <c r="U2134" s="13"/>
      <c r="V2134" s="13" t="s">
        <v>14551</v>
      </c>
      <c r="W2134" s="13"/>
      <c r="X2134" s="13">
        <v>1711.74</v>
      </c>
      <c r="Y2134" s="13"/>
      <c r="Z2134" s="15" t="e">
        <f>VLOOKUP(D2134,'ZOHO Export'!$H:$W,16,FALSE)</f>
        <v>#N/A</v>
      </c>
      <c r="AA2134" s="15" t="str">
        <f>VLOOKUP(E2134,'ZOHO Export'!$H:$W,16,FALSE)</f>
        <v>Jana Schilling</v>
      </c>
    </row>
    <row r="2135" spans="1:27" x14ac:dyDescent="0.3">
      <c r="A2135" s="13" t="s">
        <v>14552</v>
      </c>
      <c r="B2135" s="13" t="s">
        <v>14553</v>
      </c>
      <c r="C2135" s="13"/>
      <c r="D2135" s="13" t="s">
        <v>13519</v>
      </c>
      <c r="E2135" s="13" t="s">
        <v>12040</v>
      </c>
      <c r="F2135" s="13"/>
      <c r="G2135" s="13" t="s">
        <v>3563</v>
      </c>
      <c r="H2135" s="13" t="s">
        <v>59</v>
      </c>
      <c r="I2135" s="14">
        <v>42921</v>
      </c>
      <c r="J2135" s="14">
        <v>43282</v>
      </c>
      <c r="K2135" s="14">
        <v>42969</v>
      </c>
      <c r="L2135" s="13">
        <v>2489.8000000000002</v>
      </c>
      <c r="M2135" s="13" t="s">
        <v>14425</v>
      </c>
      <c r="N2135" s="13">
        <v>3</v>
      </c>
      <c r="O2135" s="13">
        <v>1</v>
      </c>
      <c r="P2135" s="13" t="s">
        <v>122</v>
      </c>
      <c r="Q2135" s="13"/>
      <c r="R2135" s="13" t="s">
        <v>82</v>
      </c>
      <c r="S2135" s="13"/>
      <c r="T2135" s="13" t="s">
        <v>178</v>
      </c>
      <c r="U2135" s="13"/>
      <c r="V2135" s="13" t="s">
        <v>14554</v>
      </c>
      <c r="W2135" s="13"/>
      <c r="X2135" s="13">
        <v>9956.35</v>
      </c>
      <c r="Y2135" s="13"/>
      <c r="Z2135" s="15" t="e">
        <f>VLOOKUP(D2135,'ZOHO Export'!$H:$W,16,FALSE)</f>
        <v>#N/A</v>
      </c>
      <c r="AA2135" s="15" t="str">
        <f>VLOOKUP(E2135,'ZOHO Export'!$H:$W,16,FALSE)</f>
        <v>Jana Schilling</v>
      </c>
    </row>
    <row r="2136" spans="1:27" x14ac:dyDescent="0.3">
      <c r="A2136" s="13" t="s">
        <v>3581</v>
      </c>
      <c r="B2136" s="13" t="s">
        <v>6680</v>
      </c>
      <c r="C2136" s="13"/>
      <c r="D2136" s="13" t="s">
        <v>12601</v>
      </c>
      <c r="E2136" s="13" t="s">
        <v>14192</v>
      </c>
      <c r="F2136" s="13"/>
      <c r="G2136" s="13" t="s">
        <v>2163</v>
      </c>
      <c r="H2136" s="13" t="s">
        <v>29</v>
      </c>
      <c r="I2136" s="14">
        <v>42920</v>
      </c>
      <c r="J2136" s="14">
        <v>43131</v>
      </c>
      <c r="K2136" s="14">
        <v>43165</v>
      </c>
      <c r="L2136" s="13">
        <v>-20014.2</v>
      </c>
      <c r="M2136" s="13" t="s">
        <v>14192</v>
      </c>
      <c r="N2136" s="13">
        <v>3</v>
      </c>
      <c r="O2136" s="13">
        <v>3</v>
      </c>
      <c r="P2136" s="13" t="s">
        <v>122</v>
      </c>
      <c r="Q2136" s="13"/>
      <c r="R2136" s="13" t="s">
        <v>75</v>
      </c>
      <c r="S2136" s="13"/>
      <c r="T2136" s="13" t="s">
        <v>38</v>
      </c>
      <c r="U2136" s="13"/>
      <c r="V2136" s="13" t="s">
        <v>9199</v>
      </c>
      <c r="W2136" s="13"/>
      <c r="X2136" s="13">
        <v>153131.4</v>
      </c>
      <c r="Y2136" s="13"/>
      <c r="Z2136" s="15" t="e">
        <f>VLOOKUP(D2136,'ZOHO Export'!$H:$W,16,FALSE)</f>
        <v>#N/A</v>
      </c>
      <c r="AA2136" s="15" t="e">
        <f>VLOOKUP(E2136,'ZOHO Export'!$H:$W,16,FALSE)</f>
        <v>#N/A</v>
      </c>
    </row>
    <row r="2137" spans="1:27" x14ac:dyDescent="0.3">
      <c r="A2137" s="13" t="s">
        <v>3582</v>
      </c>
      <c r="B2137" s="13" t="s">
        <v>6681</v>
      </c>
      <c r="C2137" s="13"/>
      <c r="D2137" s="13" t="s">
        <v>12872</v>
      </c>
      <c r="E2137" s="13" t="s">
        <v>14184</v>
      </c>
      <c r="F2137" s="13" t="s">
        <v>11896</v>
      </c>
      <c r="G2137" s="13" t="s">
        <v>14233</v>
      </c>
      <c r="H2137" s="13" t="s">
        <v>29</v>
      </c>
      <c r="I2137" s="14">
        <v>42927</v>
      </c>
      <c r="J2137" s="14">
        <v>43649</v>
      </c>
      <c r="K2137" s="14">
        <v>42927</v>
      </c>
      <c r="L2137" s="13">
        <v>788905.56</v>
      </c>
      <c r="M2137" s="13" t="s">
        <v>14007</v>
      </c>
      <c r="N2137" s="13">
        <v>0</v>
      </c>
      <c r="O2137" s="13">
        <v>0</v>
      </c>
      <c r="P2137" s="13" t="s">
        <v>122</v>
      </c>
      <c r="Q2137" s="13"/>
      <c r="R2137" s="13" t="s">
        <v>36</v>
      </c>
      <c r="S2137" s="13"/>
      <c r="T2137" s="13" t="s">
        <v>38</v>
      </c>
      <c r="U2137" s="13"/>
      <c r="V2137" s="13" t="s">
        <v>14555</v>
      </c>
      <c r="W2137" s="13"/>
      <c r="X2137" s="13">
        <v>788905.56</v>
      </c>
      <c r="Y2137" s="13"/>
      <c r="Z2137" s="15" t="str">
        <f>VLOOKUP(D2137,'ZOHO Export'!$H:$W,16,FALSE)</f>
        <v>Dirk Van Der Bracht</v>
      </c>
      <c r="AA2137" s="15" t="str">
        <f>VLOOKUP(E2137,'ZOHO Export'!$H:$W,16,FALSE)</f>
        <v>Luc Tasiaux</v>
      </c>
    </row>
    <row r="2138" spans="1:27" x14ac:dyDescent="0.3">
      <c r="A2138" s="13" t="s">
        <v>3583</v>
      </c>
      <c r="B2138" s="13" t="s">
        <v>6682</v>
      </c>
      <c r="C2138" s="13"/>
      <c r="D2138" s="13" t="s">
        <v>14556</v>
      </c>
      <c r="E2138" s="13" t="s">
        <v>14007</v>
      </c>
      <c r="F2138" s="13" t="s">
        <v>13404</v>
      </c>
      <c r="G2138" s="13"/>
      <c r="H2138" s="13" t="s">
        <v>29</v>
      </c>
      <c r="I2138" s="14">
        <v>42920</v>
      </c>
      <c r="J2138" s="14">
        <v>42978</v>
      </c>
      <c r="K2138" s="14">
        <v>42920</v>
      </c>
      <c r="L2138" s="13">
        <v>5589</v>
      </c>
      <c r="M2138" s="13" t="s">
        <v>14007</v>
      </c>
      <c r="N2138" s="13">
        <v>0</v>
      </c>
      <c r="O2138" s="13">
        <v>0</v>
      </c>
      <c r="P2138" s="13" t="s">
        <v>122</v>
      </c>
      <c r="Q2138" s="13"/>
      <c r="R2138" s="13" t="s">
        <v>104</v>
      </c>
      <c r="S2138" s="13"/>
      <c r="T2138" s="13" t="s">
        <v>38</v>
      </c>
      <c r="U2138" s="13"/>
      <c r="V2138" s="13" t="s">
        <v>9200</v>
      </c>
      <c r="W2138" s="13"/>
      <c r="X2138" s="13">
        <v>5589</v>
      </c>
      <c r="Y2138" s="13"/>
      <c r="Z2138" s="15" t="str">
        <f>VLOOKUP(D2138,'ZOHO Export'!$H:$W,16,FALSE)</f>
        <v>Bernard Vigneron</v>
      </c>
      <c r="AA2138" s="15" t="e">
        <f>VLOOKUP(E2138,'ZOHO Export'!$H:$W,16,FALSE)</f>
        <v>#N/A</v>
      </c>
    </row>
    <row r="2139" spans="1:27" x14ac:dyDescent="0.3">
      <c r="A2139" s="13" t="s">
        <v>3585</v>
      </c>
      <c r="B2139" s="13" t="s">
        <v>14557</v>
      </c>
      <c r="C2139" s="13"/>
      <c r="D2139" s="13" t="s">
        <v>11936</v>
      </c>
      <c r="E2139" s="13" t="s">
        <v>13519</v>
      </c>
      <c r="F2139" s="13"/>
      <c r="G2139" s="13" t="s">
        <v>3586</v>
      </c>
      <c r="H2139" s="13" t="s">
        <v>29</v>
      </c>
      <c r="I2139" s="14">
        <v>42919</v>
      </c>
      <c r="J2139" s="14">
        <v>42992</v>
      </c>
      <c r="K2139" s="14">
        <v>42936</v>
      </c>
      <c r="L2139" s="13">
        <v>3731.25</v>
      </c>
      <c r="M2139" s="13" t="s">
        <v>13519</v>
      </c>
      <c r="N2139" s="13">
        <v>1</v>
      </c>
      <c r="O2139" s="13">
        <v>1</v>
      </c>
      <c r="P2139" s="13" t="s">
        <v>122</v>
      </c>
      <c r="Q2139" s="13"/>
      <c r="R2139" s="13" t="s">
        <v>43</v>
      </c>
      <c r="S2139" s="13"/>
      <c r="T2139" s="13" t="s">
        <v>178</v>
      </c>
      <c r="U2139" s="13"/>
      <c r="V2139" s="13" t="s">
        <v>14558</v>
      </c>
      <c r="W2139" s="13"/>
      <c r="X2139" s="13">
        <v>10331.25</v>
      </c>
      <c r="Y2139" s="13"/>
      <c r="Z2139" s="15" t="str">
        <f>VLOOKUP(D2139,'ZOHO Export'!$H:$W,16,FALSE)</f>
        <v>Philippe Fürst</v>
      </c>
      <c r="AA2139" s="15" t="e">
        <f>VLOOKUP(E2139,'ZOHO Export'!$H:$W,16,FALSE)</f>
        <v>#N/A</v>
      </c>
    </row>
    <row r="2140" spans="1:27" x14ac:dyDescent="0.3">
      <c r="A2140" s="13" t="s">
        <v>14559</v>
      </c>
      <c r="B2140" s="13" t="s">
        <v>14560</v>
      </c>
      <c r="C2140" s="13"/>
      <c r="D2140" s="13" t="s">
        <v>13519</v>
      </c>
      <c r="E2140" s="13" t="s">
        <v>12040</v>
      </c>
      <c r="F2140" s="13"/>
      <c r="G2140" s="13" t="s">
        <v>3563</v>
      </c>
      <c r="H2140" s="13" t="s">
        <v>59</v>
      </c>
      <c r="I2140" s="14">
        <v>42919</v>
      </c>
      <c r="J2140" s="14">
        <v>43131</v>
      </c>
      <c r="K2140" s="14">
        <v>42919</v>
      </c>
      <c r="L2140" s="13">
        <v>2485.17</v>
      </c>
      <c r="M2140" s="13" t="s">
        <v>14425</v>
      </c>
      <c r="N2140" s="13">
        <v>0</v>
      </c>
      <c r="O2140" s="13">
        <v>0</v>
      </c>
      <c r="P2140" s="13" t="s">
        <v>122</v>
      </c>
      <c r="Q2140" s="13"/>
      <c r="R2140" s="13" t="s">
        <v>82</v>
      </c>
      <c r="S2140" s="13"/>
      <c r="T2140" s="13" t="s">
        <v>178</v>
      </c>
      <c r="U2140" s="13"/>
      <c r="V2140" s="13" t="s">
        <v>14561</v>
      </c>
      <c r="W2140" s="13"/>
      <c r="X2140" s="13">
        <v>2485.17</v>
      </c>
      <c r="Y2140" s="13"/>
      <c r="Z2140" s="15" t="e">
        <f>VLOOKUP(D2140,'ZOHO Export'!$H:$W,16,FALSE)</f>
        <v>#N/A</v>
      </c>
      <c r="AA2140" s="15" t="str">
        <f>VLOOKUP(E2140,'ZOHO Export'!$H:$W,16,FALSE)</f>
        <v>Jana Schilling</v>
      </c>
    </row>
    <row r="2141" spans="1:27" x14ac:dyDescent="0.3">
      <c r="A2141" s="13" t="s">
        <v>3587</v>
      </c>
      <c r="B2141" s="13" t="s">
        <v>6684</v>
      </c>
      <c r="C2141" s="13"/>
      <c r="D2141" s="13" t="s">
        <v>12187</v>
      </c>
      <c r="E2141" s="13" t="s">
        <v>12187</v>
      </c>
      <c r="F2141" s="13" t="s">
        <v>11896</v>
      </c>
      <c r="G2141" s="13" t="s">
        <v>3044</v>
      </c>
      <c r="H2141" s="13" t="s">
        <v>59</v>
      </c>
      <c r="I2141" s="14">
        <v>42916</v>
      </c>
      <c r="J2141" s="14">
        <v>43417</v>
      </c>
      <c r="K2141" s="14">
        <v>42916</v>
      </c>
      <c r="L2141" s="13">
        <v>13414.56</v>
      </c>
      <c r="M2141" s="13" t="s">
        <v>12187</v>
      </c>
      <c r="N2141" s="13">
        <v>0</v>
      </c>
      <c r="O2141" s="13">
        <v>0</v>
      </c>
      <c r="P2141" s="13" t="s">
        <v>122</v>
      </c>
      <c r="Q2141" s="13"/>
      <c r="R2141" s="13" t="s">
        <v>36</v>
      </c>
      <c r="S2141" s="13"/>
      <c r="T2141" s="13" t="s">
        <v>38</v>
      </c>
      <c r="U2141" s="13"/>
      <c r="V2141" s="13" t="s">
        <v>9201</v>
      </c>
      <c r="W2141" s="13"/>
      <c r="X2141" s="13">
        <v>13414.56</v>
      </c>
      <c r="Y2141" s="13"/>
      <c r="Z2141" s="15" t="str">
        <f>VLOOKUP(D2141,'ZOHO Export'!$H:$W,16,FALSE)</f>
        <v>Jurgen Van Kerrebroeck</v>
      </c>
      <c r="AA2141" s="15" t="str">
        <f>VLOOKUP(E2141,'ZOHO Export'!$H:$W,16,FALSE)</f>
        <v>Jurgen Van Kerrebroeck</v>
      </c>
    </row>
    <row r="2142" spans="1:27" x14ac:dyDescent="0.3">
      <c r="A2142" s="13" t="s">
        <v>3588</v>
      </c>
      <c r="B2142" s="13" t="s">
        <v>6685</v>
      </c>
      <c r="C2142" s="13"/>
      <c r="D2142" s="13" t="s">
        <v>11707</v>
      </c>
      <c r="E2142" s="13" t="s">
        <v>12187</v>
      </c>
      <c r="F2142" s="13" t="s">
        <v>11896</v>
      </c>
      <c r="G2142" s="13" t="s">
        <v>1947</v>
      </c>
      <c r="H2142" s="13" t="s">
        <v>59</v>
      </c>
      <c r="I2142" s="14">
        <v>42915</v>
      </c>
      <c r="J2142" s="14">
        <v>43220</v>
      </c>
      <c r="K2142" s="14">
        <v>43216</v>
      </c>
      <c r="L2142" s="13">
        <v>945</v>
      </c>
      <c r="M2142" s="13" t="s">
        <v>11707</v>
      </c>
      <c r="N2142" s="13">
        <v>3</v>
      </c>
      <c r="O2142" s="13">
        <v>4</v>
      </c>
      <c r="P2142" s="13" t="s">
        <v>122</v>
      </c>
      <c r="Q2142" s="13"/>
      <c r="R2142" s="13" t="s">
        <v>82</v>
      </c>
      <c r="S2142" s="13"/>
      <c r="T2142" s="13" t="s">
        <v>38</v>
      </c>
      <c r="U2142" s="13"/>
      <c r="V2142" s="13" t="s">
        <v>9202</v>
      </c>
      <c r="W2142" s="13"/>
      <c r="X2142" s="13">
        <v>194607.9</v>
      </c>
      <c r="Y2142" s="13"/>
      <c r="Z2142" s="15" t="str">
        <f>VLOOKUP(D2142,'ZOHO Export'!$H:$W,16,FALSE)</f>
        <v>Guy Melis</v>
      </c>
      <c r="AA2142" s="15" t="str">
        <f>VLOOKUP(E2142,'ZOHO Export'!$H:$W,16,FALSE)</f>
        <v>Jurgen Van Kerrebroeck</v>
      </c>
    </row>
    <row r="2143" spans="1:27" x14ac:dyDescent="0.3">
      <c r="A2143" s="13" t="s">
        <v>14562</v>
      </c>
      <c r="B2143" s="13" t="s">
        <v>14563</v>
      </c>
      <c r="C2143" s="13"/>
      <c r="D2143" s="13" t="s">
        <v>11671</v>
      </c>
      <c r="E2143" s="13" t="s">
        <v>11671</v>
      </c>
      <c r="F2143" s="13"/>
      <c r="G2143" s="13" t="s">
        <v>2163</v>
      </c>
      <c r="H2143" s="13" t="s">
        <v>29</v>
      </c>
      <c r="I2143" s="14">
        <v>42915</v>
      </c>
      <c r="J2143" s="14">
        <v>42972</v>
      </c>
      <c r="K2143" s="14">
        <v>42915</v>
      </c>
      <c r="L2143" s="13">
        <v>17712</v>
      </c>
      <c r="M2143" s="13" t="s">
        <v>11671</v>
      </c>
      <c r="N2143" s="13">
        <v>0</v>
      </c>
      <c r="O2143" s="13">
        <v>0</v>
      </c>
      <c r="P2143" s="13" t="s">
        <v>122</v>
      </c>
      <c r="Q2143" s="13"/>
      <c r="R2143" s="13" t="s">
        <v>75</v>
      </c>
      <c r="S2143" s="13"/>
      <c r="T2143" s="13" t="s">
        <v>38</v>
      </c>
      <c r="U2143" s="13"/>
      <c r="V2143" s="13" t="s">
        <v>14564</v>
      </c>
      <c r="W2143" s="13"/>
      <c r="X2143" s="13">
        <v>17712</v>
      </c>
      <c r="Y2143" s="13"/>
      <c r="Z2143" s="15" t="str">
        <f>VLOOKUP(D2143,'ZOHO Export'!$H:$W,16,FALSE)</f>
        <v>Yves Debaisieux</v>
      </c>
      <c r="AA2143" s="15" t="str">
        <f>VLOOKUP(E2143,'ZOHO Export'!$H:$W,16,FALSE)</f>
        <v>Yves Debaisieux</v>
      </c>
    </row>
    <row r="2144" spans="1:27" x14ac:dyDescent="0.3">
      <c r="A2144" s="13" t="s">
        <v>14565</v>
      </c>
      <c r="B2144" s="13" t="s">
        <v>14566</v>
      </c>
      <c r="C2144" s="13"/>
      <c r="D2144" s="13" t="s">
        <v>11818</v>
      </c>
      <c r="E2144" s="13" t="s">
        <v>11818</v>
      </c>
      <c r="F2144" s="13"/>
      <c r="G2144" s="13"/>
      <c r="H2144" s="13" t="s">
        <v>29</v>
      </c>
      <c r="I2144" s="14">
        <v>42914</v>
      </c>
      <c r="J2144" s="14">
        <v>43473</v>
      </c>
      <c r="K2144" s="14">
        <v>42914</v>
      </c>
      <c r="L2144" s="13">
        <v>11430</v>
      </c>
      <c r="M2144" s="13" t="s">
        <v>11818</v>
      </c>
      <c r="N2144" s="13">
        <v>0</v>
      </c>
      <c r="O2144" s="13">
        <v>0</v>
      </c>
      <c r="P2144" s="13" t="s">
        <v>122</v>
      </c>
      <c r="Q2144" s="13"/>
      <c r="R2144" s="13" t="s">
        <v>104</v>
      </c>
      <c r="S2144" s="13"/>
      <c r="T2144" s="13" t="s">
        <v>38</v>
      </c>
      <c r="U2144" s="13"/>
      <c r="V2144" s="13" t="s">
        <v>14567</v>
      </c>
      <c r="W2144" s="13"/>
      <c r="X2144" s="13">
        <v>11430</v>
      </c>
      <c r="Y2144" s="13"/>
      <c r="Z2144" s="15" t="str">
        <f>VLOOKUP(D2144,'ZOHO Export'!$H:$W,16,FALSE)</f>
        <v>Marcos Delgado Lopez</v>
      </c>
      <c r="AA2144" s="15" t="str">
        <f>VLOOKUP(E2144,'ZOHO Export'!$H:$W,16,FALSE)</f>
        <v>Marcos Delgado Lopez</v>
      </c>
    </row>
    <row r="2145" spans="1:27" x14ac:dyDescent="0.3">
      <c r="A2145" s="13" t="s">
        <v>3590</v>
      </c>
      <c r="B2145" s="13" t="s">
        <v>6686</v>
      </c>
      <c r="C2145" s="13"/>
      <c r="D2145" s="13" t="s">
        <v>14190</v>
      </c>
      <c r="E2145" s="13" t="s">
        <v>12187</v>
      </c>
      <c r="F2145" s="13" t="s">
        <v>13404</v>
      </c>
      <c r="G2145" s="13" t="s">
        <v>35</v>
      </c>
      <c r="H2145" s="13" t="s">
        <v>29</v>
      </c>
      <c r="I2145" s="14">
        <v>42909</v>
      </c>
      <c r="J2145" s="14">
        <v>43241</v>
      </c>
      <c r="K2145" s="14">
        <v>43035</v>
      </c>
      <c r="L2145" s="13">
        <v>306.36</v>
      </c>
      <c r="M2145" s="13" t="s">
        <v>14190</v>
      </c>
      <c r="N2145" s="13">
        <v>3</v>
      </c>
      <c r="O2145" s="13">
        <v>3</v>
      </c>
      <c r="P2145" s="13" t="s">
        <v>122</v>
      </c>
      <c r="Q2145" s="13"/>
      <c r="R2145" s="13" t="s">
        <v>36</v>
      </c>
      <c r="S2145" s="13"/>
      <c r="T2145" s="13" t="s">
        <v>38</v>
      </c>
      <c r="U2145" s="13"/>
      <c r="V2145" s="13" t="s">
        <v>9203</v>
      </c>
      <c r="W2145" s="13"/>
      <c r="X2145" s="13">
        <v>29104.2</v>
      </c>
      <c r="Y2145" s="13"/>
      <c r="Z2145" s="15" t="e">
        <f>VLOOKUP(D2145,'ZOHO Export'!$H:$W,16,FALSE)</f>
        <v>#N/A</v>
      </c>
      <c r="AA2145" s="15" t="str">
        <f>VLOOKUP(E2145,'ZOHO Export'!$H:$W,16,FALSE)</f>
        <v>Jurgen Van Kerrebroeck</v>
      </c>
    </row>
    <row r="2146" spans="1:27" x14ac:dyDescent="0.3">
      <c r="A2146" s="13" t="s">
        <v>3591</v>
      </c>
      <c r="B2146" s="13" t="s">
        <v>6687</v>
      </c>
      <c r="C2146" s="13"/>
      <c r="D2146" s="13" t="s">
        <v>13290</v>
      </c>
      <c r="E2146" s="13" t="s">
        <v>11671</v>
      </c>
      <c r="F2146" s="13" t="s">
        <v>12377</v>
      </c>
      <c r="G2146" s="13" t="s">
        <v>2163</v>
      </c>
      <c r="H2146" s="13" t="s">
        <v>29</v>
      </c>
      <c r="I2146" s="14">
        <v>42907</v>
      </c>
      <c r="J2146" s="14">
        <v>43819</v>
      </c>
      <c r="K2146" s="14">
        <v>43187</v>
      </c>
      <c r="L2146" s="13">
        <v>1062.72</v>
      </c>
      <c r="M2146" s="13" t="s">
        <v>14192</v>
      </c>
      <c r="N2146" s="13">
        <v>2</v>
      </c>
      <c r="O2146" s="13">
        <v>2</v>
      </c>
      <c r="P2146" s="13" t="s">
        <v>122</v>
      </c>
      <c r="Q2146" s="13"/>
      <c r="R2146" s="13" t="s">
        <v>75</v>
      </c>
      <c r="S2146" s="13" t="s">
        <v>14206</v>
      </c>
      <c r="T2146" s="13" t="s">
        <v>38</v>
      </c>
      <c r="U2146" s="13"/>
      <c r="V2146" s="13" t="s">
        <v>9204</v>
      </c>
      <c r="W2146" s="13"/>
      <c r="X2146" s="13">
        <v>151898.22</v>
      </c>
      <c r="Y2146" s="13"/>
      <c r="Z2146" s="15" t="str">
        <f>VLOOKUP(D2146,'ZOHO Export'!$H:$W,16,FALSE)</f>
        <v>Nicolas Van Naemen</v>
      </c>
      <c r="AA2146" s="15" t="str">
        <f>VLOOKUP(E2146,'ZOHO Export'!$H:$W,16,FALSE)</f>
        <v>Yves Debaisieux</v>
      </c>
    </row>
    <row r="2147" spans="1:27" x14ac:dyDescent="0.3">
      <c r="A2147" s="13" t="s">
        <v>3592</v>
      </c>
      <c r="B2147" s="13" t="s">
        <v>6688</v>
      </c>
      <c r="C2147" s="13"/>
      <c r="D2147" s="13" t="s">
        <v>11773</v>
      </c>
      <c r="E2147" s="13" t="s">
        <v>11818</v>
      </c>
      <c r="F2147" s="13" t="s">
        <v>11711</v>
      </c>
      <c r="G2147" s="13" t="s">
        <v>2173</v>
      </c>
      <c r="H2147" s="13" t="s">
        <v>59</v>
      </c>
      <c r="I2147" s="14">
        <v>42907</v>
      </c>
      <c r="J2147" s="14">
        <v>43712</v>
      </c>
      <c r="K2147" s="14">
        <v>42907</v>
      </c>
      <c r="L2147" s="13">
        <v>50641.45</v>
      </c>
      <c r="M2147" s="13" t="s">
        <v>14007</v>
      </c>
      <c r="N2147" s="13">
        <v>0</v>
      </c>
      <c r="O2147" s="13">
        <v>0</v>
      </c>
      <c r="P2147" s="13" t="s">
        <v>122</v>
      </c>
      <c r="Q2147" s="13"/>
      <c r="R2147" s="13" t="s">
        <v>36</v>
      </c>
      <c r="S2147" s="13"/>
      <c r="T2147" s="13" t="s">
        <v>38</v>
      </c>
      <c r="U2147" s="13"/>
      <c r="V2147" s="13" t="s">
        <v>9205</v>
      </c>
      <c r="W2147" s="13"/>
      <c r="X2147" s="13">
        <v>50641.45</v>
      </c>
      <c r="Y2147" s="13"/>
      <c r="Z2147" s="15" t="str">
        <f>VLOOKUP(D2147,'ZOHO Export'!$H:$W,16,FALSE)</f>
        <v>Bram Puttemans</v>
      </c>
      <c r="AA2147" s="15" t="str">
        <f>VLOOKUP(E2147,'ZOHO Export'!$H:$W,16,FALSE)</f>
        <v>Marcos Delgado Lopez</v>
      </c>
    </row>
    <row r="2148" spans="1:27" x14ac:dyDescent="0.3">
      <c r="A2148" s="13" t="s">
        <v>14568</v>
      </c>
      <c r="B2148" s="13" t="s">
        <v>14569</v>
      </c>
      <c r="C2148" s="13"/>
      <c r="D2148" s="13" t="s">
        <v>13519</v>
      </c>
      <c r="E2148" s="13" t="s">
        <v>12040</v>
      </c>
      <c r="F2148" s="13"/>
      <c r="G2148" s="13" t="s">
        <v>3563</v>
      </c>
      <c r="H2148" s="13" t="s">
        <v>29</v>
      </c>
      <c r="I2148" s="14">
        <v>42907</v>
      </c>
      <c r="J2148" s="14">
        <v>43131</v>
      </c>
      <c r="K2148" s="14">
        <v>42907</v>
      </c>
      <c r="L2148" s="13">
        <v>1369.39</v>
      </c>
      <c r="M2148" s="13" t="s">
        <v>14294</v>
      </c>
      <c r="N2148" s="13">
        <v>0</v>
      </c>
      <c r="O2148" s="13">
        <v>0</v>
      </c>
      <c r="P2148" s="13" t="s">
        <v>122</v>
      </c>
      <c r="Q2148" s="13"/>
      <c r="R2148" s="13" t="s">
        <v>82</v>
      </c>
      <c r="S2148" s="13"/>
      <c r="T2148" s="13" t="s">
        <v>178</v>
      </c>
      <c r="U2148" s="13"/>
      <c r="V2148" s="13" t="s">
        <v>14570</v>
      </c>
      <c r="W2148" s="13"/>
      <c r="X2148" s="13">
        <v>1369.39</v>
      </c>
      <c r="Y2148" s="13"/>
      <c r="Z2148" s="15" t="e">
        <f>VLOOKUP(D2148,'ZOHO Export'!$H:$W,16,FALSE)</f>
        <v>#N/A</v>
      </c>
      <c r="AA2148" s="15" t="str">
        <f>VLOOKUP(E2148,'ZOHO Export'!$H:$W,16,FALSE)</f>
        <v>Jana Schilling</v>
      </c>
    </row>
    <row r="2149" spans="1:27" x14ac:dyDescent="0.3">
      <c r="A2149" s="13" t="s">
        <v>3593</v>
      </c>
      <c r="B2149" s="13" t="s">
        <v>6689</v>
      </c>
      <c r="C2149" s="13"/>
      <c r="D2149" s="13" t="s">
        <v>14131</v>
      </c>
      <c r="E2149" s="13" t="s">
        <v>14131</v>
      </c>
      <c r="F2149" s="13"/>
      <c r="G2149" s="13" t="s">
        <v>2599</v>
      </c>
      <c r="H2149" s="13" t="s">
        <v>59</v>
      </c>
      <c r="I2149" s="14">
        <v>42902</v>
      </c>
      <c r="J2149" s="14">
        <v>42916</v>
      </c>
      <c r="K2149" s="14">
        <v>42902</v>
      </c>
      <c r="L2149" s="13">
        <v>8967.6</v>
      </c>
      <c r="M2149" s="13" t="s">
        <v>14131</v>
      </c>
      <c r="N2149" s="13">
        <v>0</v>
      </c>
      <c r="O2149" s="13">
        <v>0</v>
      </c>
      <c r="P2149" s="13" t="s">
        <v>122</v>
      </c>
      <c r="Q2149" s="13"/>
      <c r="R2149" s="13" t="s">
        <v>43</v>
      </c>
      <c r="S2149" s="13"/>
      <c r="T2149" s="13" t="s">
        <v>38</v>
      </c>
      <c r="U2149" s="13"/>
      <c r="V2149" s="13" t="s">
        <v>9206</v>
      </c>
      <c r="W2149" s="13"/>
      <c r="X2149" s="13">
        <v>8967.6</v>
      </c>
      <c r="Y2149" s="13"/>
      <c r="Z2149" s="15" t="e">
        <f>VLOOKUP(D2149,'ZOHO Export'!$H:$W,16,FALSE)</f>
        <v>#N/A</v>
      </c>
      <c r="AA2149" s="15" t="e">
        <f>VLOOKUP(E2149,'ZOHO Export'!$H:$W,16,FALSE)</f>
        <v>#N/A</v>
      </c>
    </row>
    <row r="2150" spans="1:27" x14ac:dyDescent="0.3">
      <c r="A2150" s="13" t="s">
        <v>3594</v>
      </c>
      <c r="B2150" s="13" t="s">
        <v>6690</v>
      </c>
      <c r="C2150" s="13"/>
      <c r="D2150" s="13" t="s">
        <v>11671</v>
      </c>
      <c r="E2150" s="13" t="s">
        <v>11671</v>
      </c>
      <c r="F2150" s="13"/>
      <c r="G2150" s="13" t="s">
        <v>2163</v>
      </c>
      <c r="H2150" s="13" t="s">
        <v>29</v>
      </c>
      <c r="I2150" s="14">
        <v>42902</v>
      </c>
      <c r="J2150" s="14">
        <v>43054</v>
      </c>
      <c r="K2150" s="14">
        <v>42902</v>
      </c>
      <c r="L2150" s="13">
        <v>70560</v>
      </c>
      <c r="M2150" s="13" t="s">
        <v>11671</v>
      </c>
      <c r="N2150" s="13">
        <v>0</v>
      </c>
      <c r="O2150" s="13">
        <v>0</v>
      </c>
      <c r="P2150" s="13" t="s">
        <v>122</v>
      </c>
      <c r="Q2150" s="13"/>
      <c r="R2150" s="13" t="s">
        <v>75</v>
      </c>
      <c r="S2150" s="13"/>
      <c r="T2150" s="13" t="s">
        <v>38</v>
      </c>
      <c r="U2150" s="13"/>
      <c r="V2150" s="13" t="s">
        <v>9207</v>
      </c>
      <c r="W2150" s="13"/>
      <c r="X2150" s="13">
        <v>70560</v>
      </c>
      <c r="Y2150" s="13"/>
      <c r="Z2150" s="15" t="str">
        <f>VLOOKUP(D2150,'ZOHO Export'!$H:$W,16,FALSE)</f>
        <v>Yves Debaisieux</v>
      </c>
      <c r="AA2150" s="15" t="str">
        <f>VLOOKUP(E2150,'ZOHO Export'!$H:$W,16,FALSE)</f>
        <v>Yves Debaisieux</v>
      </c>
    </row>
    <row r="2151" spans="1:27" x14ac:dyDescent="0.3">
      <c r="A2151" s="13" t="s">
        <v>14571</v>
      </c>
      <c r="B2151" s="13" t="s">
        <v>7043</v>
      </c>
      <c r="C2151" s="13"/>
      <c r="D2151" s="13" t="s">
        <v>14572</v>
      </c>
      <c r="E2151" s="13" t="s">
        <v>13242</v>
      </c>
      <c r="F2151" s="13" t="s">
        <v>11896</v>
      </c>
      <c r="G2151" s="13" t="s">
        <v>3644</v>
      </c>
      <c r="H2151" s="13" t="s">
        <v>59</v>
      </c>
      <c r="I2151" s="14">
        <v>42901</v>
      </c>
      <c r="J2151" s="14">
        <v>42986</v>
      </c>
      <c r="K2151" s="14">
        <v>42901</v>
      </c>
      <c r="L2151" s="13">
        <v>10003.5</v>
      </c>
      <c r="M2151" s="13" t="s">
        <v>13242</v>
      </c>
      <c r="N2151" s="13">
        <v>1</v>
      </c>
      <c r="O2151" s="13">
        <v>0</v>
      </c>
      <c r="P2151" s="13" t="s">
        <v>122</v>
      </c>
      <c r="Q2151" s="13"/>
      <c r="R2151" s="13" t="s">
        <v>36</v>
      </c>
      <c r="S2151" s="13"/>
      <c r="T2151" s="13" t="s">
        <v>38</v>
      </c>
      <c r="U2151" s="13"/>
      <c r="V2151" s="13" t="s">
        <v>14573</v>
      </c>
      <c r="W2151" s="13"/>
      <c r="X2151" s="13">
        <v>11551.5</v>
      </c>
      <c r="Y2151" s="13"/>
      <c r="Z2151" s="15" t="e">
        <f>VLOOKUP(D2151,'ZOHO Export'!$H:$W,16,FALSE)</f>
        <v>#N/A</v>
      </c>
      <c r="AA2151" s="15" t="e">
        <f>VLOOKUP(E2151,'ZOHO Export'!$H:$W,16,FALSE)</f>
        <v>#N/A</v>
      </c>
    </row>
    <row r="2152" spans="1:27" x14ac:dyDescent="0.3">
      <c r="A2152" s="13" t="s">
        <v>3595</v>
      </c>
      <c r="B2152" s="13" t="s">
        <v>6691</v>
      </c>
      <c r="C2152" s="13"/>
      <c r="D2152" s="13" t="s">
        <v>14296</v>
      </c>
      <c r="E2152" s="13" t="s">
        <v>11785</v>
      </c>
      <c r="F2152" s="13"/>
      <c r="G2152" s="13" t="s">
        <v>3596</v>
      </c>
      <c r="H2152" s="13" t="s">
        <v>29</v>
      </c>
      <c r="I2152" s="14">
        <v>42898</v>
      </c>
      <c r="J2152" s="14">
        <v>43100</v>
      </c>
      <c r="K2152" s="14">
        <v>42898</v>
      </c>
      <c r="L2152" s="13">
        <v>29890.62</v>
      </c>
      <c r="M2152" s="13" t="s">
        <v>11785</v>
      </c>
      <c r="N2152" s="13">
        <v>0</v>
      </c>
      <c r="O2152" s="13">
        <v>0</v>
      </c>
      <c r="P2152" s="13" t="s">
        <v>122</v>
      </c>
      <c r="Q2152" s="13"/>
      <c r="R2152" s="13" t="s">
        <v>104</v>
      </c>
      <c r="S2152" s="13"/>
      <c r="T2152" s="13" t="s">
        <v>64</v>
      </c>
      <c r="U2152" s="13"/>
      <c r="V2152" s="13" t="s">
        <v>9208</v>
      </c>
      <c r="W2152" s="13"/>
      <c r="X2152" s="13">
        <v>29890.62</v>
      </c>
      <c r="Y2152" s="13"/>
      <c r="Z2152" s="15" t="e">
        <f>VLOOKUP(D2152,'ZOHO Export'!$H:$W,16,FALSE)</f>
        <v>#N/A</v>
      </c>
      <c r="AA2152" s="15" t="str">
        <f>VLOOKUP(E2152,'ZOHO Export'!$H:$W,16,FALSE)</f>
        <v>Nicolas Dubois</v>
      </c>
    </row>
    <row r="2153" spans="1:27" x14ac:dyDescent="0.3">
      <c r="A2153" s="13" t="s">
        <v>3597</v>
      </c>
      <c r="B2153" s="13" t="s">
        <v>6692</v>
      </c>
      <c r="C2153" s="13"/>
      <c r="D2153" s="13" t="s">
        <v>14574</v>
      </c>
      <c r="E2153" s="13" t="s">
        <v>11671</v>
      </c>
      <c r="F2153" s="13" t="s">
        <v>12377</v>
      </c>
      <c r="G2153" s="13" t="s">
        <v>2163</v>
      </c>
      <c r="H2153" s="13" t="s">
        <v>29</v>
      </c>
      <c r="I2153" s="14">
        <v>42898</v>
      </c>
      <c r="J2153" s="14">
        <v>43203</v>
      </c>
      <c r="K2153" s="14">
        <v>42898</v>
      </c>
      <c r="L2153" s="13">
        <v>27765.58</v>
      </c>
      <c r="M2153" s="13" t="s">
        <v>11671</v>
      </c>
      <c r="N2153" s="13">
        <v>0</v>
      </c>
      <c r="O2153" s="13">
        <v>0</v>
      </c>
      <c r="P2153" s="13" t="s">
        <v>122</v>
      </c>
      <c r="Q2153" s="13"/>
      <c r="R2153" s="13" t="s">
        <v>75</v>
      </c>
      <c r="S2153" s="13"/>
      <c r="T2153" s="13" t="s">
        <v>38</v>
      </c>
      <c r="U2153" s="13"/>
      <c r="V2153" s="13" t="s">
        <v>9209</v>
      </c>
      <c r="W2153" s="13"/>
      <c r="X2153" s="13">
        <v>27765.58</v>
      </c>
      <c r="Y2153" s="13"/>
      <c r="Z2153" s="15" t="e">
        <f>VLOOKUP(D2153,'ZOHO Export'!$H:$W,16,FALSE)</f>
        <v>#N/A</v>
      </c>
      <c r="AA2153" s="15" t="str">
        <f>VLOOKUP(E2153,'ZOHO Export'!$H:$W,16,FALSE)</f>
        <v>Yves Debaisieux</v>
      </c>
    </row>
    <row r="2154" spans="1:27" x14ac:dyDescent="0.3">
      <c r="A2154" s="13" t="s">
        <v>3598</v>
      </c>
      <c r="B2154" s="13" t="s">
        <v>6693</v>
      </c>
      <c r="C2154" s="13"/>
      <c r="D2154" s="13" t="s">
        <v>13747</v>
      </c>
      <c r="E2154" s="13" t="s">
        <v>11736</v>
      </c>
      <c r="F2154" s="13"/>
      <c r="G2154" s="13" t="s">
        <v>3178</v>
      </c>
      <c r="H2154" s="13" t="s">
        <v>29</v>
      </c>
      <c r="I2154" s="14">
        <v>42892</v>
      </c>
      <c r="J2154" s="14">
        <v>43099</v>
      </c>
      <c r="K2154" s="14">
        <v>43096</v>
      </c>
      <c r="L2154" s="13">
        <v>-189540</v>
      </c>
      <c r="M2154" s="13" t="s">
        <v>13747</v>
      </c>
      <c r="N2154" s="13">
        <v>3</v>
      </c>
      <c r="O2154" s="13">
        <v>3</v>
      </c>
      <c r="P2154" s="13" t="s">
        <v>122</v>
      </c>
      <c r="Q2154" s="13"/>
      <c r="R2154" s="13" t="s">
        <v>43</v>
      </c>
      <c r="S2154" s="13"/>
      <c r="T2154" s="13" t="s">
        <v>58</v>
      </c>
      <c r="U2154" s="13"/>
      <c r="V2154" s="13" t="s">
        <v>9210</v>
      </c>
      <c r="W2154" s="13"/>
      <c r="X2154" s="13">
        <v>31603.83</v>
      </c>
      <c r="Y2154" s="13" t="s">
        <v>14575</v>
      </c>
      <c r="Z2154" s="15" t="e">
        <f>VLOOKUP(D2154,'ZOHO Export'!$H:$W,16,FALSE)</f>
        <v>#N/A</v>
      </c>
      <c r="AA2154" s="15" t="str">
        <f>VLOOKUP(E2154,'ZOHO Export'!$H:$W,16,FALSE)</f>
        <v>Begona Soto</v>
      </c>
    </row>
    <row r="2155" spans="1:27" x14ac:dyDescent="0.3">
      <c r="A2155" s="13" t="s">
        <v>14576</v>
      </c>
      <c r="B2155" s="13" t="s">
        <v>14577</v>
      </c>
      <c r="C2155" s="13"/>
      <c r="D2155" s="13" t="s">
        <v>13729</v>
      </c>
      <c r="E2155" s="13" t="s">
        <v>11773</v>
      </c>
      <c r="F2155" s="13" t="s">
        <v>13404</v>
      </c>
      <c r="G2155" s="13" t="s">
        <v>999</v>
      </c>
      <c r="H2155" s="13" t="s">
        <v>29</v>
      </c>
      <c r="I2155" s="14">
        <v>42887</v>
      </c>
      <c r="J2155" s="14">
        <v>43581</v>
      </c>
      <c r="K2155" s="14">
        <v>43677</v>
      </c>
      <c r="L2155" s="13">
        <v>25911.9</v>
      </c>
      <c r="M2155" s="13" t="s">
        <v>11773</v>
      </c>
      <c r="N2155" s="13">
        <v>1</v>
      </c>
      <c r="O2155" s="13">
        <v>1</v>
      </c>
      <c r="P2155" s="13" t="s">
        <v>122</v>
      </c>
      <c r="Q2155" s="13"/>
      <c r="R2155" s="13" t="s">
        <v>43</v>
      </c>
      <c r="S2155" s="13"/>
      <c r="T2155" s="13" t="s">
        <v>38</v>
      </c>
      <c r="U2155" s="13"/>
      <c r="V2155" s="13" t="s">
        <v>14578</v>
      </c>
      <c r="W2155" s="13"/>
      <c r="X2155" s="13">
        <v>38892.6</v>
      </c>
      <c r="Y2155" s="13"/>
      <c r="Z2155" s="15" t="e">
        <f>VLOOKUP(D2155,'ZOHO Export'!$H:$W,16,FALSE)</f>
        <v>#N/A</v>
      </c>
      <c r="AA2155" s="15" t="str">
        <f>VLOOKUP(E2155,'ZOHO Export'!$H:$W,16,FALSE)</f>
        <v>Bram Puttemans</v>
      </c>
    </row>
    <row r="2156" spans="1:27" x14ac:dyDescent="0.3">
      <c r="A2156" s="13" t="s">
        <v>3599</v>
      </c>
      <c r="B2156" s="13" t="s">
        <v>14579</v>
      </c>
      <c r="C2156" s="13"/>
      <c r="D2156" s="13" t="s">
        <v>13519</v>
      </c>
      <c r="E2156" s="13" t="s">
        <v>11906</v>
      </c>
      <c r="F2156" s="13"/>
      <c r="G2156" s="13" t="s">
        <v>3424</v>
      </c>
      <c r="H2156" s="13" t="s">
        <v>29</v>
      </c>
      <c r="I2156" s="14">
        <v>42886</v>
      </c>
      <c r="J2156" s="14">
        <v>43496</v>
      </c>
      <c r="K2156" s="14">
        <v>43010</v>
      </c>
      <c r="L2156" s="13">
        <v>4900.1400000000003</v>
      </c>
      <c r="M2156" s="13" t="s">
        <v>13519</v>
      </c>
      <c r="N2156" s="13">
        <v>2</v>
      </c>
      <c r="O2156" s="13">
        <v>2</v>
      </c>
      <c r="P2156" s="13" t="s">
        <v>122</v>
      </c>
      <c r="Q2156" s="13"/>
      <c r="R2156" s="13" t="s">
        <v>43</v>
      </c>
      <c r="S2156" s="13"/>
      <c r="T2156" s="13" t="s">
        <v>58</v>
      </c>
      <c r="U2156" s="13"/>
      <c r="V2156" s="13" t="s">
        <v>14580</v>
      </c>
      <c r="W2156" s="13"/>
      <c r="X2156" s="13">
        <v>75480.39</v>
      </c>
      <c r="Y2156" s="13" t="s">
        <v>14581</v>
      </c>
      <c r="Z2156" s="15" t="e">
        <f>VLOOKUP(D2156,'ZOHO Export'!$H:$W,16,FALSE)</f>
        <v>#N/A</v>
      </c>
      <c r="AA2156" s="15" t="str">
        <f>VLOOKUP(E2156,'ZOHO Export'!$H:$W,16,FALSE)</f>
        <v>Juan Sanchez Chatar</v>
      </c>
    </row>
    <row r="2157" spans="1:27" x14ac:dyDescent="0.3">
      <c r="A2157" s="13" t="s">
        <v>14582</v>
      </c>
      <c r="B2157" s="13" t="s">
        <v>14583</v>
      </c>
      <c r="C2157" s="13"/>
      <c r="D2157" s="13" t="s">
        <v>14319</v>
      </c>
      <c r="E2157" s="13" t="s">
        <v>12187</v>
      </c>
      <c r="F2157" s="13"/>
      <c r="G2157" s="13" t="s">
        <v>334</v>
      </c>
      <c r="H2157" s="13" t="s">
        <v>59</v>
      </c>
      <c r="I2157" s="14">
        <v>42885</v>
      </c>
      <c r="J2157" s="14">
        <v>42947</v>
      </c>
      <c r="K2157" s="14">
        <v>42920</v>
      </c>
      <c r="L2157" s="13">
        <v>7056</v>
      </c>
      <c r="M2157" s="13" t="s">
        <v>12106</v>
      </c>
      <c r="N2157" s="13">
        <v>1</v>
      </c>
      <c r="O2157" s="13">
        <v>1</v>
      </c>
      <c r="P2157" s="13" t="s">
        <v>122</v>
      </c>
      <c r="Q2157" s="13"/>
      <c r="R2157" s="13" t="s">
        <v>82</v>
      </c>
      <c r="S2157" s="13"/>
      <c r="T2157" s="13" t="s">
        <v>38</v>
      </c>
      <c r="U2157" s="13"/>
      <c r="V2157" s="13" t="s">
        <v>14584</v>
      </c>
      <c r="W2157" s="13"/>
      <c r="X2157" s="13">
        <v>52214.75</v>
      </c>
      <c r="Y2157" s="13"/>
      <c r="Z2157" s="15" t="e">
        <f>VLOOKUP(D2157,'ZOHO Export'!$H:$W,16,FALSE)</f>
        <v>#N/A</v>
      </c>
      <c r="AA2157" s="15" t="str">
        <f>VLOOKUP(E2157,'ZOHO Export'!$H:$W,16,FALSE)</f>
        <v>Jurgen Van Kerrebroeck</v>
      </c>
    </row>
    <row r="2158" spans="1:27" x14ac:dyDescent="0.3">
      <c r="A2158" s="13" t="s">
        <v>3600</v>
      </c>
      <c r="B2158" s="13" t="s">
        <v>6695</v>
      </c>
      <c r="C2158" s="13"/>
      <c r="D2158" s="13" t="s">
        <v>13050</v>
      </c>
      <c r="E2158" s="13" t="s">
        <v>14131</v>
      </c>
      <c r="F2158" s="13" t="s">
        <v>13404</v>
      </c>
      <c r="G2158" s="13" t="s">
        <v>999</v>
      </c>
      <c r="H2158" s="13" t="s">
        <v>29</v>
      </c>
      <c r="I2158" s="14">
        <v>42885</v>
      </c>
      <c r="J2158" s="14">
        <v>43189</v>
      </c>
      <c r="K2158" s="14">
        <v>42885</v>
      </c>
      <c r="L2158" s="13">
        <v>15334.2</v>
      </c>
      <c r="M2158" s="13" t="s">
        <v>14131</v>
      </c>
      <c r="N2158" s="13">
        <v>0</v>
      </c>
      <c r="O2158" s="13">
        <v>0</v>
      </c>
      <c r="P2158" s="13" t="s">
        <v>122</v>
      </c>
      <c r="Q2158" s="13"/>
      <c r="R2158" s="13" t="s">
        <v>43</v>
      </c>
      <c r="S2158" s="13"/>
      <c r="T2158" s="13" t="s">
        <v>38</v>
      </c>
      <c r="U2158" s="13"/>
      <c r="V2158" s="13" t="s">
        <v>9211</v>
      </c>
      <c r="W2158" s="13"/>
      <c r="X2158" s="13">
        <v>15334.2</v>
      </c>
      <c r="Y2158" s="13"/>
      <c r="Z2158" s="15" t="e">
        <f>VLOOKUP(D2158,'ZOHO Export'!$H:$W,16,FALSE)</f>
        <v>#N/A</v>
      </c>
      <c r="AA2158" s="15" t="e">
        <f>VLOOKUP(E2158,'ZOHO Export'!$H:$W,16,FALSE)</f>
        <v>#N/A</v>
      </c>
    </row>
    <row r="2159" spans="1:27" x14ac:dyDescent="0.3">
      <c r="A2159" s="13" t="s">
        <v>3601</v>
      </c>
      <c r="B2159" s="13" t="s">
        <v>6696</v>
      </c>
      <c r="C2159" s="13"/>
      <c r="D2159" s="13" t="s">
        <v>14520</v>
      </c>
      <c r="E2159" s="13" t="s">
        <v>11671</v>
      </c>
      <c r="F2159" s="13"/>
      <c r="G2159" s="13" t="s">
        <v>2163</v>
      </c>
      <c r="H2159" s="13" t="s">
        <v>29</v>
      </c>
      <c r="I2159" s="14">
        <v>42877</v>
      </c>
      <c r="J2159" s="14">
        <v>42993</v>
      </c>
      <c r="K2159" s="14">
        <v>42877</v>
      </c>
      <c r="L2159" s="13">
        <v>64612.800000000003</v>
      </c>
      <c r="M2159" s="13" t="s">
        <v>11671</v>
      </c>
      <c r="N2159" s="13">
        <v>0</v>
      </c>
      <c r="O2159" s="13">
        <v>0</v>
      </c>
      <c r="P2159" s="13" t="s">
        <v>122</v>
      </c>
      <c r="Q2159" s="13"/>
      <c r="R2159" s="13" t="s">
        <v>75</v>
      </c>
      <c r="S2159" s="13"/>
      <c r="T2159" s="13" t="s">
        <v>38</v>
      </c>
      <c r="U2159" s="13"/>
      <c r="V2159" s="13" t="s">
        <v>9212</v>
      </c>
      <c r="W2159" s="13"/>
      <c r="X2159" s="13">
        <v>64612.800000000003</v>
      </c>
      <c r="Y2159" s="13"/>
      <c r="Z2159" s="15" t="e">
        <f>VLOOKUP(D2159,'ZOHO Export'!$H:$W,16,FALSE)</f>
        <v>#N/A</v>
      </c>
      <c r="AA2159" s="15" t="str">
        <f>VLOOKUP(E2159,'ZOHO Export'!$H:$W,16,FALSE)</f>
        <v>Yves Debaisieux</v>
      </c>
    </row>
    <row r="2160" spans="1:27" x14ac:dyDescent="0.3">
      <c r="A2160" s="13" t="s">
        <v>3602</v>
      </c>
      <c r="B2160" s="13" t="s">
        <v>6697</v>
      </c>
      <c r="C2160" s="13"/>
      <c r="D2160" s="13" t="s">
        <v>11707</v>
      </c>
      <c r="E2160" s="13" t="s">
        <v>12187</v>
      </c>
      <c r="F2160" s="13"/>
      <c r="G2160" s="13" t="s">
        <v>13769</v>
      </c>
      <c r="H2160" s="13" t="s">
        <v>59</v>
      </c>
      <c r="I2160" s="14">
        <v>42874</v>
      </c>
      <c r="J2160" s="14">
        <v>43100</v>
      </c>
      <c r="K2160" s="14">
        <v>42874</v>
      </c>
      <c r="L2160" s="13">
        <v>45045</v>
      </c>
      <c r="M2160" s="13" t="s">
        <v>11785</v>
      </c>
      <c r="N2160" s="13">
        <v>0</v>
      </c>
      <c r="O2160" s="13">
        <v>0</v>
      </c>
      <c r="P2160" s="13" t="s">
        <v>122</v>
      </c>
      <c r="Q2160" s="13"/>
      <c r="R2160" s="13" t="s">
        <v>36</v>
      </c>
      <c r="S2160" s="13"/>
      <c r="T2160" s="13" t="s">
        <v>38</v>
      </c>
      <c r="U2160" s="13"/>
      <c r="V2160" s="13" t="s">
        <v>9213</v>
      </c>
      <c r="W2160" s="13"/>
      <c r="X2160" s="13">
        <v>45045</v>
      </c>
      <c r="Y2160" s="13"/>
      <c r="Z2160" s="15" t="str">
        <f>VLOOKUP(D2160,'ZOHO Export'!$H:$W,16,FALSE)</f>
        <v>Guy Melis</v>
      </c>
      <c r="AA2160" s="15" t="str">
        <f>VLOOKUP(E2160,'ZOHO Export'!$H:$W,16,FALSE)</f>
        <v>Jurgen Van Kerrebroeck</v>
      </c>
    </row>
    <row r="2161" spans="1:27" x14ac:dyDescent="0.3">
      <c r="A2161" s="13" t="s">
        <v>3603</v>
      </c>
      <c r="B2161" s="13" t="s">
        <v>6698</v>
      </c>
      <c r="C2161" s="13"/>
      <c r="D2161" s="13" t="s">
        <v>14077</v>
      </c>
      <c r="E2161" s="13" t="s">
        <v>11671</v>
      </c>
      <c r="F2161" s="13" t="s">
        <v>12377</v>
      </c>
      <c r="G2161" s="13" t="s">
        <v>2163</v>
      </c>
      <c r="H2161" s="13" t="s">
        <v>29</v>
      </c>
      <c r="I2161" s="14">
        <v>42874</v>
      </c>
      <c r="J2161" s="14">
        <v>43684</v>
      </c>
      <c r="K2161" s="14">
        <v>43486</v>
      </c>
      <c r="L2161" s="13">
        <v>-214722.9</v>
      </c>
      <c r="M2161" s="13" t="s">
        <v>14077</v>
      </c>
      <c r="N2161" s="13">
        <v>4</v>
      </c>
      <c r="O2161" s="13">
        <v>4</v>
      </c>
      <c r="P2161" s="13" t="s">
        <v>122</v>
      </c>
      <c r="Q2161" s="13"/>
      <c r="R2161" s="13" t="s">
        <v>75</v>
      </c>
      <c r="S2161" s="13"/>
      <c r="T2161" s="13" t="s">
        <v>38</v>
      </c>
      <c r="U2161" s="13"/>
      <c r="V2161" s="13" t="s">
        <v>14585</v>
      </c>
      <c r="W2161" s="13"/>
      <c r="X2161" s="13">
        <v>306056.3</v>
      </c>
      <c r="Y2161" s="13"/>
      <c r="Z2161" s="15" t="e">
        <f>VLOOKUP(D2161,'ZOHO Export'!$H:$W,16,FALSE)</f>
        <v>#N/A</v>
      </c>
      <c r="AA2161" s="15" t="str">
        <f>VLOOKUP(E2161,'ZOHO Export'!$H:$W,16,FALSE)</f>
        <v>Yves Debaisieux</v>
      </c>
    </row>
    <row r="2162" spans="1:27" x14ac:dyDescent="0.3">
      <c r="A2162" s="13" t="s">
        <v>3604</v>
      </c>
      <c r="B2162" s="13" t="s">
        <v>6699</v>
      </c>
      <c r="C2162" s="13"/>
      <c r="D2162" s="13" t="s">
        <v>14007</v>
      </c>
      <c r="E2162" s="13" t="s">
        <v>13910</v>
      </c>
      <c r="F2162" s="13"/>
      <c r="G2162" s="13" t="s">
        <v>2948</v>
      </c>
      <c r="H2162" s="13" t="s">
        <v>59</v>
      </c>
      <c r="I2162" s="14">
        <v>42873</v>
      </c>
      <c r="J2162" s="14">
        <v>43761</v>
      </c>
      <c r="K2162" s="14">
        <v>42873</v>
      </c>
      <c r="L2162" s="13">
        <v>5508</v>
      </c>
      <c r="M2162" s="13" t="s">
        <v>14007</v>
      </c>
      <c r="N2162" s="13">
        <v>0</v>
      </c>
      <c r="O2162" s="13">
        <v>0</v>
      </c>
      <c r="P2162" s="13" t="s">
        <v>122</v>
      </c>
      <c r="Q2162" s="13"/>
      <c r="R2162" s="13" t="s">
        <v>25</v>
      </c>
      <c r="S2162" s="13"/>
      <c r="T2162" s="13" t="s">
        <v>38</v>
      </c>
      <c r="U2162" s="13"/>
      <c r="V2162" s="13" t="s">
        <v>9214</v>
      </c>
      <c r="W2162" s="13"/>
      <c r="X2162" s="13">
        <v>5508</v>
      </c>
      <c r="Y2162" s="13"/>
      <c r="Z2162" s="15" t="e">
        <f>VLOOKUP(D2162,'ZOHO Export'!$H:$W,16,FALSE)</f>
        <v>#N/A</v>
      </c>
      <c r="AA2162" s="15" t="e">
        <f>VLOOKUP(E2162,'ZOHO Export'!$H:$W,16,FALSE)</f>
        <v>#N/A</v>
      </c>
    </row>
    <row r="2163" spans="1:27" x14ac:dyDescent="0.3">
      <c r="A2163" s="13" t="s">
        <v>3605</v>
      </c>
      <c r="B2163" s="13" t="s">
        <v>14586</v>
      </c>
      <c r="C2163" s="13"/>
      <c r="D2163" s="13" t="s">
        <v>13008</v>
      </c>
      <c r="E2163" s="13" t="s">
        <v>13403</v>
      </c>
      <c r="F2163" s="13"/>
      <c r="G2163" s="13"/>
      <c r="H2163" s="13" t="s">
        <v>59</v>
      </c>
      <c r="I2163" s="14">
        <v>42872</v>
      </c>
      <c r="J2163" s="14">
        <v>42902</v>
      </c>
      <c r="K2163" s="14">
        <v>42872</v>
      </c>
      <c r="L2163" s="13">
        <v>3680.23</v>
      </c>
      <c r="M2163" s="13" t="s">
        <v>13008</v>
      </c>
      <c r="N2163" s="13">
        <v>0</v>
      </c>
      <c r="O2163" s="13">
        <v>0</v>
      </c>
      <c r="P2163" s="13" t="s">
        <v>122</v>
      </c>
      <c r="Q2163" s="13"/>
      <c r="R2163" s="13" t="s">
        <v>104</v>
      </c>
      <c r="S2163" s="13"/>
      <c r="T2163" s="13" t="s">
        <v>38</v>
      </c>
      <c r="U2163" s="13"/>
      <c r="V2163" s="13" t="s">
        <v>9215</v>
      </c>
      <c r="W2163" s="13"/>
      <c r="X2163" s="13">
        <v>3680.23</v>
      </c>
      <c r="Y2163" s="13"/>
      <c r="Z2163" s="15" t="e">
        <f>VLOOKUP(D2163,'ZOHO Export'!$H:$W,16,FALSE)</f>
        <v>#N/A</v>
      </c>
      <c r="AA2163" s="15" t="e">
        <f>VLOOKUP(E2163,'ZOHO Export'!$H:$W,16,FALSE)</f>
        <v>#N/A</v>
      </c>
    </row>
    <row r="2164" spans="1:27" x14ac:dyDescent="0.3">
      <c r="A2164" s="13" t="s">
        <v>3606</v>
      </c>
      <c r="B2164" s="13" t="s">
        <v>6701</v>
      </c>
      <c r="C2164" s="13"/>
      <c r="D2164" s="13" t="s">
        <v>11773</v>
      </c>
      <c r="E2164" s="13" t="s">
        <v>14131</v>
      </c>
      <c r="F2164" s="13"/>
      <c r="G2164" s="13" t="s">
        <v>999</v>
      </c>
      <c r="H2164" s="13" t="s">
        <v>29</v>
      </c>
      <c r="I2164" s="14">
        <v>42872</v>
      </c>
      <c r="J2164" s="14">
        <v>43014</v>
      </c>
      <c r="K2164" s="14">
        <v>42872</v>
      </c>
      <c r="L2164" s="13">
        <v>14902.56</v>
      </c>
      <c r="M2164" s="13" t="s">
        <v>14131</v>
      </c>
      <c r="N2164" s="13">
        <v>1</v>
      </c>
      <c r="O2164" s="13">
        <v>0</v>
      </c>
      <c r="P2164" s="13" t="s">
        <v>122</v>
      </c>
      <c r="Q2164" s="13"/>
      <c r="R2164" s="13" t="s">
        <v>43</v>
      </c>
      <c r="S2164" s="13"/>
      <c r="T2164" s="13" t="s">
        <v>38</v>
      </c>
      <c r="U2164" s="13"/>
      <c r="V2164" s="13" t="s">
        <v>9216</v>
      </c>
      <c r="W2164" s="13"/>
      <c r="X2164" s="13">
        <v>59344.56</v>
      </c>
      <c r="Y2164" s="13"/>
      <c r="Z2164" s="15" t="str">
        <f>VLOOKUP(D2164,'ZOHO Export'!$H:$W,16,FALSE)</f>
        <v>Bram Puttemans</v>
      </c>
      <c r="AA2164" s="15" t="e">
        <f>VLOOKUP(E2164,'ZOHO Export'!$H:$W,16,FALSE)</f>
        <v>#N/A</v>
      </c>
    </row>
    <row r="2165" spans="1:27" x14ac:dyDescent="0.3">
      <c r="A2165" s="13" t="s">
        <v>3607</v>
      </c>
      <c r="B2165" s="13" t="s">
        <v>14587</v>
      </c>
      <c r="C2165" s="13"/>
      <c r="D2165" s="13" t="s">
        <v>13519</v>
      </c>
      <c r="E2165" s="13" t="s">
        <v>13954</v>
      </c>
      <c r="F2165" s="13"/>
      <c r="G2165" s="13" t="s">
        <v>3563</v>
      </c>
      <c r="H2165" s="13" t="s">
        <v>59</v>
      </c>
      <c r="I2165" s="14">
        <v>42835</v>
      </c>
      <c r="J2165" s="14">
        <v>43557</v>
      </c>
      <c r="K2165" s="14">
        <v>43213</v>
      </c>
      <c r="L2165" s="13">
        <v>2982</v>
      </c>
      <c r="M2165" s="13" t="s">
        <v>14367</v>
      </c>
      <c r="N2165" s="13">
        <v>19</v>
      </c>
      <c r="O2165" s="13">
        <v>19</v>
      </c>
      <c r="P2165" s="13" t="s">
        <v>122</v>
      </c>
      <c r="Q2165" s="13"/>
      <c r="R2165" s="13" t="s">
        <v>82</v>
      </c>
      <c r="S2165" s="13"/>
      <c r="T2165" s="13" t="s">
        <v>178</v>
      </c>
      <c r="U2165" s="13"/>
      <c r="V2165" s="13" t="s">
        <v>9217</v>
      </c>
      <c r="W2165" s="13"/>
      <c r="X2165" s="13">
        <v>67509.48</v>
      </c>
      <c r="Y2165" s="13"/>
      <c r="Z2165" s="15" t="e">
        <f>VLOOKUP(D2165,'ZOHO Export'!$H:$W,16,FALSE)</f>
        <v>#N/A</v>
      </c>
      <c r="AA2165" s="15" t="str">
        <f>VLOOKUP(E2165,'ZOHO Export'!$H:$W,16,FALSE)</f>
        <v>Annekathrin Tasiaux</v>
      </c>
    </row>
    <row r="2166" spans="1:27" x14ac:dyDescent="0.3">
      <c r="A2166" s="13" t="s">
        <v>14588</v>
      </c>
      <c r="B2166" s="13" t="s">
        <v>14589</v>
      </c>
      <c r="C2166" s="13"/>
      <c r="D2166" s="13" t="s">
        <v>12784</v>
      </c>
      <c r="E2166" s="13" t="s">
        <v>13954</v>
      </c>
      <c r="F2166" s="13"/>
      <c r="G2166" s="13" t="s">
        <v>3887</v>
      </c>
      <c r="H2166" s="13" t="s">
        <v>29</v>
      </c>
      <c r="I2166" s="14">
        <v>42867</v>
      </c>
      <c r="J2166" s="14">
        <v>43402</v>
      </c>
      <c r="K2166" s="14">
        <v>42877</v>
      </c>
      <c r="L2166" s="13">
        <v>1780</v>
      </c>
      <c r="M2166" s="13" t="s">
        <v>12784</v>
      </c>
      <c r="N2166" s="13">
        <v>1</v>
      </c>
      <c r="O2166" s="13">
        <v>1</v>
      </c>
      <c r="P2166" s="13" t="s">
        <v>122</v>
      </c>
      <c r="Q2166" s="13"/>
      <c r="R2166" s="13" t="s">
        <v>82</v>
      </c>
      <c r="S2166" s="13"/>
      <c r="T2166" s="13" t="s">
        <v>178</v>
      </c>
      <c r="U2166" s="13"/>
      <c r="V2166" s="13" t="s">
        <v>14590</v>
      </c>
      <c r="W2166" s="13"/>
      <c r="X2166" s="13">
        <v>15280</v>
      </c>
      <c r="Y2166" s="13"/>
      <c r="Z2166" s="15" t="e">
        <f>VLOOKUP(D2166,'ZOHO Export'!$H:$W,16,FALSE)</f>
        <v>#N/A</v>
      </c>
      <c r="AA2166" s="15" t="str">
        <f>VLOOKUP(E2166,'ZOHO Export'!$H:$W,16,FALSE)</f>
        <v>Annekathrin Tasiaux</v>
      </c>
    </row>
    <row r="2167" spans="1:27" x14ac:dyDescent="0.3">
      <c r="A2167" s="13" t="s">
        <v>3609</v>
      </c>
      <c r="B2167" s="13" t="s">
        <v>6703</v>
      </c>
      <c r="C2167" s="13"/>
      <c r="D2167" s="13" t="s">
        <v>13008</v>
      </c>
      <c r="E2167" s="13" t="s">
        <v>12187</v>
      </c>
      <c r="F2167" s="13"/>
      <c r="G2167" s="13" t="s">
        <v>3610</v>
      </c>
      <c r="H2167" s="13" t="s">
        <v>59</v>
      </c>
      <c r="I2167" s="14">
        <v>42863</v>
      </c>
      <c r="J2167" s="14">
        <v>42922</v>
      </c>
      <c r="K2167" s="14">
        <v>42863</v>
      </c>
      <c r="L2167" s="13">
        <v>6554.13</v>
      </c>
      <c r="M2167" s="13" t="s">
        <v>13008</v>
      </c>
      <c r="N2167" s="13">
        <v>0</v>
      </c>
      <c r="O2167" s="13">
        <v>0</v>
      </c>
      <c r="P2167" s="13" t="s">
        <v>122</v>
      </c>
      <c r="Q2167" s="13"/>
      <c r="R2167" s="13" t="s">
        <v>36</v>
      </c>
      <c r="S2167" s="13"/>
      <c r="T2167" s="13" t="s">
        <v>38</v>
      </c>
      <c r="U2167" s="13"/>
      <c r="V2167" s="13" t="s">
        <v>9218</v>
      </c>
      <c r="W2167" s="13"/>
      <c r="X2167" s="13">
        <v>6554.13</v>
      </c>
      <c r="Y2167" s="13"/>
      <c r="Z2167" s="15" t="e">
        <f>VLOOKUP(D2167,'ZOHO Export'!$H:$W,16,FALSE)</f>
        <v>#N/A</v>
      </c>
      <c r="AA2167" s="15" t="str">
        <f>VLOOKUP(E2167,'ZOHO Export'!$H:$W,16,FALSE)</f>
        <v>Jurgen Van Kerrebroeck</v>
      </c>
    </row>
    <row r="2168" spans="1:27" x14ac:dyDescent="0.3">
      <c r="A2168" s="13" t="s">
        <v>14591</v>
      </c>
      <c r="B2168" s="13" t="s">
        <v>14592</v>
      </c>
      <c r="C2168" s="13"/>
      <c r="D2168" s="13" t="s">
        <v>11655</v>
      </c>
      <c r="E2168" s="13" t="s">
        <v>11767</v>
      </c>
      <c r="F2168" s="13"/>
      <c r="G2168" s="13" t="s">
        <v>549</v>
      </c>
      <c r="H2168" s="13" t="s">
        <v>29</v>
      </c>
      <c r="I2168" s="14">
        <v>42860</v>
      </c>
      <c r="J2168" s="14">
        <v>42947</v>
      </c>
      <c r="K2168" s="14">
        <v>42860</v>
      </c>
      <c r="L2168" s="13">
        <v>7875</v>
      </c>
      <c r="M2168" s="13" t="s">
        <v>11767</v>
      </c>
      <c r="N2168" s="13">
        <v>0</v>
      </c>
      <c r="O2168" s="13">
        <v>0</v>
      </c>
      <c r="P2168" s="13" t="s">
        <v>122</v>
      </c>
      <c r="Q2168" s="13"/>
      <c r="R2168" s="13" t="s">
        <v>36</v>
      </c>
      <c r="S2168" s="13"/>
      <c r="T2168" s="13" t="s">
        <v>58</v>
      </c>
      <c r="U2168" s="13"/>
      <c r="V2168" s="13" t="s">
        <v>14593</v>
      </c>
      <c r="W2168" s="13"/>
      <c r="X2168" s="13">
        <v>7875</v>
      </c>
      <c r="Y2168" s="13"/>
      <c r="Z2168" s="15" t="str">
        <f>VLOOKUP(D2168,'ZOHO Export'!$H:$W,16,FALSE)</f>
        <v>Laura Cestau</v>
      </c>
      <c r="AA2168" s="15" t="str">
        <f>VLOOKUP(E2168,'ZOHO Export'!$H:$W,16,FALSE)</f>
        <v>Paqui Romero</v>
      </c>
    </row>
    <row r="2169" spans="1:27" x14ac:dyDescent="0.3">
      <c r="A2169" s="13" t="s">
        <v>3611</v>
      </c>
      <c r="B2169" s="13" t="s">
        <v>14594</v>
      </c>
      <c r="C2169" s="13"/>
      <c r="D2169" s="13" t="s">
        <v>11907</v>
      </c>
      <c r="E2169" s="13" t="s">
        <v>11767</v>
      </c>
      <c r="F2169" s="13"/>
      <c r="G2169" s="13" t="s">
        <v>3123</v>
      </c>
      <c r="H2169" s="13" t="s">
        <v>29</v>
      </c>
      <c r="I2169" s="14">
        <v>42859</v>
      </c>
      <c r="J2169" s="14">
        <v>42902</v>
      </c>
      <c r="K2169" s="14">
        <v>42859</v>
      </c>
      <c r="L2169" s="13">
        <v>9900</v>
      </c>
      <c r="M2169" s="13" t="s">
        <v>11907</v>
      </c>
      <c r="N2169" s="13">
        <v>0</v>
      </c>
      <c r="O2169" s="13">
        <v>0</v>
      </c>
      <c r="P2169" s="13" t="s">
        <v>122</v>
      </c>
      <c r="Q2169" s="13"/>
      <c r="R2169" s="13" t="s">
        <v>36</v>
      </c>
      <c r="S2169" s="13"/>
      <c r="T2169" s="13" t="s">
        <v>58</v>
      </c>
      <c r="U2169" s="13"/>
      <c r="V2169" s="13" t="s">
        <v>14595</v>
      </c>
      <c r="W2169" s="13"/>
      <c r="X2169" s="13">
        <v>9900</v>
      </c>
      <c r="Y2169" s="13" t="s">
        <v>14596</v>
      </c>
      <c r="Z2169" s="15" t="e">
        <f>VLOOKUP(D2169,'ZOHO Export'!$H:$W,16,FALSE)</f>
        <v>#N/A</v>
      </c>
      <c r="AA2169" s="15" t="str">
        <f>VLOOKUP(E2169,'ZOHO Export'!$H:$W,16,FALSE)</f>
        <v>Paqui Romero</v>
      </c>
    </row>
    <row r="2170" spans="1:27" x14ac:dyDescent="0.3">
      <c r="A2170" s="13" t="s">
        <v>3612</v>
      </c>
      <c r="B2170" s="13" t="s">
        <v>6705</v>
      </c>
      <c r="C2170" s="13"/>
      <c r="D2170" s="13" t="s">
        <v>13352</v>
      </c>
      <c r="E2170" s="13" t="s">
        <v>14184</v>
      </c>
      <c r="F2170" s="13"/>
      <c r="G2170" s="13" t="s">
        <v>1947</v>
      </c>
      <c r="H2170" s="13" t="s">
        <v>29</v>
      </c>
      <c r="I2170" s="14">
        <v>42858</v>
      </c>
      <c r="J2170" s="14">
        <v>43100</v>
      </c>
      <c r="K2170" s="14">
        <v>42858</v>
      </c>
      <c r="L2170" s="13">
        <v>67356</v>
      </c>
      <c r="M2170" s="13" t="s">
        <v>14184</v>
      </c>
      <c r="N2170" s="13">
        <v>0</v>
      </c>
      <c r="O2170" s="13">
        <v>0</v>
      </c>
      <c r="P2170" s="13" t="s">
        <v>122</v>
      </c>
      <c r="Q2170" s="13"/>
      <c r="R2170" s="13" t="s">
        <v>82</v>
      </c>
      <c r="S2170" s="13"/>
      <c r="T2170" s="13" t="s">
        <v>38</v>
      </c>
      <c r="U2170" s="13"/>
      <c r="V2170" s="13" t="s">
        <v>9219</v>
      </c>
      <c r="W2170" s="13"/>
      <c r="X2170" s="13">
        <v>67356</v>
      </c>
      <c r="Y2170" s="13"/>
      <c r="Z2170" s="15" t="e">
        <f>VLOOKUP(D2170,'ZOHO Export'!$H:$W,16,FALSE)</f>
        <v>#N/A</v>
      </c>
      <c r="AA2170" s="15" t="str">
        <f>VLOOKUP(E2170,'ZOHO Export'!$H:$W,16,FALSE)</f>
        <v>Luc Tasiaux</v>
      </c>
    </row>
    <row r="2171" spans="1:27" x14ac:dyDescent="0.3">
      <c r="A2171" s="13" t="s">
        <v>14597</v>
      </c>
      <c r="B2171" s="13" t="s">
        <v>14598</v>
      </c>
      <c r="C2171" s="13"/>
      <c r="D2171" s="13" t="s">
        <v>13008</v>
      </c>
      <c r="E2171" s="13" t="s">
        <v>11829</v>
      </c>
      <c r="F2171" s="13"/>
      <c r="G2171" s="13" t="s">
        <v>334</v>
      </c>
      <c r="H2171" s="13" t="s">
        <v>59</v>
      </c>
      <c r="I2171" s="14">
        <v>42858</v>
      </c>
      <c r="J2171" s="14">
        <v>42906</v>
      </c>
      <c r="K2171" s="14">
        <v>42858</v>
      </c>
      <c r="L2171" s="13">
        <v>4011.63</v>
      </c>
      <c r="M2171" s="13" t="s">
        <v>12106</v>
      </c>
      <c r="N2171" s="13">
        <v>0</v>
      </c>
      <c r="O2171" s="13">
        <v>0</v>
      </c>
      <c r="P2171" s="13" t="s">
        <v>122</v>
      </c>
      <c r="Q2171" s="13"/>
      <c r="R2171" s="13" t="s">
        <v>82</v>
      </c>
      <c r="S2171" s="13"/>
      <c r="T2171" s="13" t="s">
        <v>38</v>
      </c>
      <c r="U2171" s="13"/>
      <c r="V2171" s="13" t="s">
        <v>14599</v>
      </c>
      <c r="W2171" s="13"/>
      <c r="X2171" s="13">
        <v>4011.63</v>
      </c>
      <c r="Y2171" s="13"/>
      <c r="Z2171" s="15" t="e">
        <f>VLOOKUP(D2171,'ZOHO Export'!$H:$W,16,FALSE)</f>
        <v>#N/A</v>
      </c>
      <c r="AA2171" s="15" t="str">
        <f>VLOOKUP(E2171,'ZOHO Export'!$H:$W,16,FALSE)</f>
        <v>William Beyst</v>
      </c>
    </row>
    <row r="2172" spans="1:27" x14ac:dyDescent="0.3">
      <c r="A2172" s="13" t="s">
        <v>3613</v>
      </c>
      <c r="B2172" s="13" t="s">
        <v>6706</v>
      </c>
      <c r="C2172" s="13"/>
      <c r="D2172" s="13" t="s">
        <v>13050</v>
      </c>
      <c r="E2172" s="13" t="s">
        <v>14192</v>
      </c>
      <c r="F2172" s="13" t="s">
        <v>12377</v>
      </c>
      <c r="G2172" s="13" t="s">
        <v>2163</v>
      </c>
      <c r="H2172" s="13" t="s">
        <v>29</v>
      </c>
      <c r="I2172" s="14">
        <v>42858</v>
      </c>
      <c r="J2172" s="14">
        <v>43069</v>
      </c>
      <c r="K2172" s="14">
        <v>43018</v>
      </c>
      <c r="L2172" s="13">
        <v>11169.36</v>
      </c>
      <c r="M2172" s="13" t="s">
        <v>14192</v>
      </c>
      <c r="N2172" s="13">
        <v>4</v>
      </c>
      <c r="O2172" s="13">
        <v>4</v>
      </c>
      <c r="P2172" s="13" t="s">
        <v>122</v>
      </c>
      <c r="Q2172" s="13"/>
      <c r="R2172" s="13" t="s">
        <v>75</v>
      </c>
      <c r="S2172" s="13"/>
      <c r="T2172" s="13" t="s">
        <v>38</v>
      </c>
      <c r="U2172" s="13"/>
      <c r="V2172" s="13" t="s">
        <v>9220</v>
      </c>
      <c r="W2172" s="13"/>
      <c r="X2172" s="13">
        <v>32150.92</v>
      </c>
      <c r="Y2172" s="13"/>
      <c r="Z2172" s="15" t="e">
        <f>VLOOKUP(D2172,'ZOHO Export'!$H:$W,16,FALSE)</f>
        <v>#N/A</v>
      </c>
      <c r="AA2172" s="15" t="e">
        <f>VLOOKUP(E2172,'ZOHO Export'!$H:$W,16,FALSE)</f>
        <v>#N/A</v>
      </c>
    </row>
    <row r="2173" spans="1:27" x14ac:dyDescent="0.3">
      <c r="A2173" s="13" t="s">
        <v>14600</v>
      </c>
      <c r="B2173" s="13" t="s">
        <v>14601</v>
      </c>
      <c r="C2173" s="13"/>
      <c r="D2173" s="13" t="s">
        <v>13290</v>
      </c>
      <c r="E2173" s="13" t="s">
        <v>11671</v>
      </c>
      <c r="F2173" s="13"/>
      <c r="G2173" s="13" t="s">
        <v>2163</v>
      </c>
      <c r="H2173" s="13" t="s">
        <v>29</v>
      </c>
      <c r="I2173" s="14">
        <v>42857</v>
      </c>
      <c r="J2173" s="14">
        <v>42948</v>
      </c>
      <c r="K2173" s="14">
        <v>42857</v>
      </c>
      <c r="L2173" s="13">
        <v>14062.5</v>
      </c>
      <c r="M2173" s="13" t="s">
        <v>11671</v>
      </c>
      <c r="N2173" s="13">
        <v>0</v>
      </c>
      <c r="O2173" s="13">
        <v>0</v>
      </c>
      <c r="P2173" s="13" t="s">
        <v>122</v>
      </c>
      <c r="Q2173" s="13"/>
      <c r="R2173" s="13" t="s">
        <v>75</v>
      </c>
      <c r="S2173" s="13"/>
      <c r="T2173" s="13" t="s">
        <v>38</v>
      </c>
      <c r="U2173" s="13"/>
      <c r="V2173" s="13" t="s">
        <v>14602</v>
      </c>
      <c r="W2173" s="13"/>
      <c r="X2173" s="13">
        <v>14062.5</v>
      </c>
      <c r="Y2173" s="13"/>
      <c r="Z2173" s="15" t="str">
        <f>VLOOKUP(D2173,'ZOHO Export'!$H:$W,16,FALSE)</f>
        <v>Nicolas Van Naemen</v>
      </c>
      <c r="AA2173" s="15" t="str">
        <f>VLOOKUP(E2173,'ZOHO Export'!$H:$W,16,FALSE)</f>
        <v>Yves Debaisieux</v>
      </c>
    </row>
    <row r="2174" spans="1:27" x14ac:dyDescent="0.3">
      <c r="A2174" s="13" t="s">
        <v>3614</v>
      </c>
      <c r="B2174" s="13" t="s">
        <v>6707</v>
      </c>
      <c r="C2174" s="13"/>
      <c r="D2174" s="13" t="s">
        <v>14603</v>
      </c>
      <c r="E2174" s="13" t="s">
        <v>11671</v>
      </c>
      <c r="F2174" s="13"/>
      <c r="G2174" s="13" t="s">
        <v>2163</v>
      </c>
      <c r="H2174" s="13" t="s">
        <v>29</v>
      </c>
      <c r="I2174" s="14">
        <v>42854</v>
      </c>
      <c r="J2174" s="14">
        <v>43023</v>
      </c>
      <c r="K2174" s="14">
        <v>42854</v>
      </c>
      <c r="L2174" s="13">
        <v>43010.38</v>
      </c>
      <c r="M2174" s="13" t="s">
        <v>11671</v>
      </c>
      <c r="N2174" s="13">
        <v>0</v>
      </c>
      <c r="O2174" s="13">
        <v>0</v>
      </c>
      <c r="P2174" s="13" t="s">
        <v>122</v>
      </c>
      <c r="Q2174" s="13"/>
      <c r="R2174" s="13" t="s">
        <v>75</v>
      </c>
      <c r="S2174" s="13"/>
      <c r="T2174" s="13" t="s">
        <v>38</v>
      </c>
      <c r="U2174" s="13"/>
      <c r="V2174" s="13" t="s">
        <v>14604</v>
      </c>
      <c r="W2174" s="13"/>
      <c r="X2174" s="13">
        <v>43010.38</v>
      </c>
      <c r="Y2174" s="13"/>
      <c r="Z2174" s="15" t="e">
        <f>VLOOKUP(D2174,'ZOHO Export'!$H:$W,16,FALSE)</f>
        <v>#N/A</v>
      </c>
      <c r="AA2174" s="15" t="str">
        <f>VLOOKUP(E2174,'ZOHO Export'!$H:$W,16,FALSE)</f>
        <v>Yves Debaisieux</v>
      </c>
    </row>
    <row r="2175" spans="1:27" x14ac:dyDescent="0.3">
      <c r="A2175" s="13" t="s">
        <v>3615</v>
      </c>
      <c r="B2175" s="13" t="s">
        <v>6708</v>
      </c>
      <c r="C2175" s="13"/>
      <c r="D2175" s="13" t="s">
        <v>14605</v>
      </c>
      <c r="E2175" s="13" t="s">
        <v>14007</v>
      </c>
      <c r="F2175" s="13" t="s">
        <v>11896</v>
      </c>
      <c r="G2175" s="13" t="s">
        <v>3616</v>
      </c>
      <c r="H2175" s="13" t="s">
        <v>59</v>
      </c>
      <c r="I2175" s="14">
        <v>42853</v>
      </c>
      <c r="J2175" s="14">
        <v>43501</v>
      </c>
      <c r="K2175" s="14">
        <v>42853</v>
      </c>
      <c r="L2175" s="13">
        <v>144999</v>
      </c>
      <c r="M2175" s="13" t="s">
        <v>11818</v>
      </c>
      <c r="N2175" s="13">
        <v>1</v>
      </c>
      <c r="O2175" s="13">
        <v>0</v>
      </c>
      <c r="P2175" s="13" t="s">
        <v>122</v>
      </c>
      <c r="Q2175" s="13"/>
      <c r="R2175" s="13" t="s">
        <v>43</v>
      </c>
      <c r="S2175" s="13"/>
      <c r="T2175" s="13" t="s">
        <v>38</v>
      </c>
      <c r="U2175" s="13"/>
      <c r="V2175" s="13" t="s">
        <v>9221</v>
      </c>
      <c r="W2175" s="13"/>
      <c r="X2175" s="13">
        <v>161239</v>
      </c>
      <c r="Y2175" s="13"/>
      <c r="Z2175" s="15" t="e">
        <f>VLOOKUP(D2175,'ZOHO Export'!$H:$W,16,FALSE)</f>
        <v>#N/A</v>
      </c>
      <c r="AA2175" s="15" t="e">
        <f>VLOOKUP(E2175,'ZOHO Export'!$H:$W,16,FALSE)</f>
        <v>#N/A</v>
      </c>
    </row>
    <row r="2176" spans="1:27" x14ac:dyDescent="0.3">
      <c r="A2176" s="13" t="s">
        <v>14606</v>
      </c>
      <c r="B2176" s="13" t="s">
        <v>14607</v>
      </c>
      <c r="C2176" s="13"/>
      <c r="D2176" s="13" t="s">
        <v>12333</v>
      </c>
      <c r="E2176" s="13" t="s">
        <v>11762</v>
      </c>
      <c r="F2176" s="13" t="s">
        <v>13558</v>
      </c>
      <c r="G2176" s="13" t="s">
        <v>14608</v>
      </c>
      <c r="H2176" s="13" t="s">
        <v>29</v>
      </c>
      <c r="I2176" s="14">
        <v>42852</v>
      </c>
      <c r="J2176" s="14">
        <v>43220</v>
      </c>
      <c r="K2176" s="14">
        <v>42852</v>
      </c>
      <c r="L2176" s="13">
        <v>13500</v>
      </c>
      <c r="M2176" s="13" t="s">
        <v>14388</v>
      </c>
      <c r="N2176" s="13">
        <v>0</v>
      </c>
      <c r="O2176" s="13">
        <v>0</v>
      </c>
      <c r="P2176" s="13" t="s">
        <v>122</v>
      </c>
      <c r="Q2176" s="13"/>
      <c r="R2176" s="13"/>
      <c r="S2176" s="13"/>
      <c r="T2176" s="13" t="s">
        <v>89</v>
      </c>
      <c r="U2176" s="13"/>
      <c r="V2176" s="13" t="s">
        <v>14609</v>
      </c>
      <c r="W2176" s="13"/>
      <c r="X2176" s="13">
        <v>13500</v>
      </c>
      <c r="Y2176" s="13"/>
      <c r="Z2176" s="15" t="str">
        <f>VLOOKUP(D2176,'ZOHO Export'!$H:$W,16,FALSE)</f>
        <v>Ivaylo Ivanov</v>
      </c>
      <c r="AA2176" s="15" t="str">
        <f>VLOOKUP(E2176,'ZOHO Export'!$H:$W,16,FALSE)</f>
        <v>Boris Krastev</v>
      </c>
    </row>
    <row r="2177" spans="1:27" x14ac:dyDescent="0.3">
      <c r="A2177" s="13" t="s">
        <v>14610</v>
      </c>
      <c r="B2177" s="13" t="s">
        <v>14611</v>
      </c>
      <c r="C2177" s="13"/>
      <c r="D2177" s="13" t="s">
        <v>14007</v>
      </c>
      <c r="E2177" s="13" t="s">
        <v>13910</v>
      </c>
      <c r="F2177" s="13"/>
      <c r="G2177" s="13" t="s">
        <v>14041</v>
      </c>
      <c r="H2177" s="13" t="s">
        <v>59</v>
      </c>
      <c r="I2177" s="14">
        <v>42852</v>
      </c>
      <c r="J2177" s="14">
        <v>42853</v>
      </c>
      <c r="K2177" s="14">
        <v>42852</v>
      </c>
      <c r="L2177" s="13">
        <v>33372</v>
      </c>
      <c r="M2177" s="13" t="s">
        <v>13910</v>
      </c>
      <c r="N2177" s="13">
        <v>0</v>
      </c>
      <c r="O2177" s="13">
        <v>0</v>
      </c>
      <c r="P2177" s="13" t="s">
        <v>122</v>
      </c>
      <c r="Q2177" s="13"/>
      <c r="R2177" s="13" t="s">
        <v>25</v>
      </c>
      <c r="S2177" s="13"/>
      <c r="T2177" s="13" t="s">
        <v>38</v>
      </c>
      <c r="U2177" s="13"/>
      <c r="V2177" s="13" t="s">
        <v>14612</v>
      </c>
      <c r="W2177" s="13"/>
      <c r="X2177" s="13">
        <v>33372</v>
      </c>
      <c r="Y2177" s="13"/>
      <c r="Z2177" s="15" t="e">
        <f>VLOOKUP(D2177,'ZOHO Export'!$H:$W,16,FALSE)</f>
        <v>#N/A</v>
      </c>
      <c r="AA2177" s="15" t="e">
        <f>VLOOKUP(E2177,'ZOHO Export'!$H:$W,16,FALSE)</f>
        <v>#N/A</v>
      </c>
    </row>
    <row r="2178" spans="1:27" x14ac:dyDescent="0.3">
      <c r="A2178" s="13" t="s">
        <v>3617</v>
      </c>
      <c r="B2178" s="13" t="s">
        <v>6709</v>
      </c>
      <c r="C2178" s="13"/>
      <c r="D2178" s="13" t="s">
        <v>13008</v>
      </c>
      <c r="E2178" s="13" t="s">
        <v>14192</v>
      </c>
      <c r="F2178" s="13"/>
      <c r="G2178" s="13" t="s">
        <v>3618</v>
      </c>
      <c r="H2178" s="13" t="s">
        <v>59</v>
      </c>
      <c r="I2178" s="14">
        <v>42851</v>
      </c>
      <c r="J2178" s="14">
        <v>42926</v>
      </c>
      <c r="K2178" s="14">
        <v>42851</v>
      </c>
      <c r="L2178" s="13">
        <v>19501.810000000001</v>
      </c>
      <c r="M2178" s="13" t="s">
        <v>14192</v>
      </c>
      <c r="N2178" s="13">
        <v>0</v>
      </c>
      <c r="O2178" s="13">
        <v>0</v>
      </c>
      <c r="P2178" s="13" t="s">
        <v>122</v>
      </c>
      <c r="Q2178" s="13"/>
      <c r="R2178" s="13"/>
      <c r="S2178" s="13"/>
      <c r="T2178" s="13" t="s">
        <v>38</v>
      </c>
      <c r="U2178" s="13"/>
      <c r="V2178" s="13" t="s">
        <v>9222</v>
      </c>
      <c r="W2178" s="13"/>
      <c r="X2178" s="13">
        <v>19501.810000000001</v>
      </c>
      <c r="Y2178" s="13"/>
      <c r="Z2178" s="15" t="e">
        <f>VLOOKUP(D2178,'ZOHO Export'!$H:$W,16,FALSE)</f>
        <v>#N/A</v>
      </c>
      <c r="AA2178" s="15" t="e">
        <f>VLOOKUP(E2178,'ZOHO Export'!$H:$W,16,FALSE)</f>
        <v>#N/A</v>
      </c>
    </row>
    <row r="2179" spans="1:27" x14ac:dyDescent="0.3">
      <c r="A2179" s="13" t="s">
        <v>3619</v>
      </c>
      <c r="B2179" s="13" t="s">
        <v>6710</v>
      </c>
      <c r="C2179" s="13"/>
      <c r="D2179" s="13" t="s">
        <v>14574</v>
      </c>
      <c r="E2179" s="13" t="s">
        <v>14192</v>
      </c>
      <c r="F2179" s="13"/>
      <c r="G2179" s="13" t="s">
        <v>2163</v>
      </c>
      <c r="H2179" s="13" t="s">
        <v>59</v>
      </c>
      <c r="I2179" s="14">
        <v>42849</v>
      </c>
      <c r="J2179" s="14">
        <v>42887</v>
      </c>
      <c r="K2179" s="14">
        <v>42849</v>
      </c>
      <c r="L2179" s="13">
        <v>36604.800000000003</v>
      </c>
      <c r="M2179" s="13" t="s">
        <v>14613</v>
      </c>
      <c r="N2179" s="13">
        <v>0</v>
      </c>
      <c r="O2179" s="13">
        <v>0</v>
      </c>
      <c r="P2179" s="13" t="s">
        <v>122</v>
      </c>
      <c r="Q2179" s="13"/>
      <c r="R2179" s="13" t="s">
        <v>75</v>
      </c>
      <c r="S2179" s="13"/>
      <c r="T2179" s="13" t="s">
        <v>38</v>
      </c>
      <c r="U2179" s="13"/>
      <c r="V2179" s="13" t="s">
        <v>9223</v>
      </c>
      <c r="W2179" s="13"/>
      <c r="X2179" s="13">
        <v>36604.800000000003</v>
      </c>
      <c r="Y2179" s="13"/>
      <c r="Z2179" s="15" t="e">
        <f>VLOOKUP(D2179,'ZOHO Export'!$H:$W,16,FALSE)</f>
        <v>#N/A</v>
      </c>
      <c r="AA2179" s="15" t="e">
        <f>VLOOKUP(E2179,'ZOHO Export'!$H:$W,16,FALSE)</f>
        <v>#N/A</v>
      </c>
    </row>
    <row r="2180" spans="1:27" x14ac:dyDescent="0.3">
      <c r="A2180" s="13" t="s">
        <v>3620</v>
      </c>
      <c r="B2180" s="13" t="s">
        <v>6711</v>
      </c>
      <c r="C2180" s="13"/>
      <c r="D2180" s="13" t="s">
        <v>14520</v>
      </c>
      <c r="E2180" s="13" t="s">
        <v>11671</v>
      </c>
      <c r="F2180" s="13"/>
      <c r="G2180" s="13" t="s">
        <v>2163</v>
      </c>
      <c r="H2180" s="13" t="s">
        <v>29</v>
      </c>
      <c r="I2180" s="14">
        <v>42849</v>
      </c>
      <c r="J2180" s="14">
        <v>42977</v>
      </c>
      <c r="K2180" s="14">
        <v>42977</v>
      </c>
      <c r="L2180" s="13">
        <v>-10000</v>
      </c>
      <c r="M2180" s="13" t="s">
        <v>11671</v>
      </c>
      <c r="N2180" s="13">
        <v>1</v>
      </c>
      <c r="O2180" s="13">
        <v>1</v>
      </c>
      <c r="P2180" s="13" t="s">
        <v>122</v>
      </c>
      <c r="Q2180" s="13"/>
      <c r="R2180" s="13" t="s">
        <v>75</v>
      </c>
      <c r="S2180" s="13"/>
      <c r="T2180" s="13" t="s">
        <v>38</v>
      </c>
      <c r="U2180" s="13"/>
      <c r="V2180" s="13" t="s">
        <v>9224</v>
      </c>
      <c r="W2180" s="13"/>
      <c r="X2180" s="13">
        <v>9994.69</v>
      </c>
      <c r="Y2180" s="13"/>
      <c r="Z2180" s="15" t="e">
        <f>VLOOKUP(D2180,'ZOHO Export'!$H:$W,16,FALSE)</f>
        <v>#N/A</v>
      </c>
      <c r="AA2180" s="15" t="str">
        <f>VLOOKUP(E2180,'ZOHO Export'!$H:$W,16,FALSE)</f>
        <v>Yves Debaisieux</v>
      </c>
    </row>
    <row r="2181" spans="1:27" x14ac:dyDescent="0.3">
      <c r="A2181" s="13" t="s">
        <v>3621</v>
      </c>
      <c r="B2181" s="13" t="s">
        <v>6712</v>
      </c>
      <c r="C2181" s="13"/>
      <c r="D2181" s="13" t="s">
        <v>11671</v>
      </c>
      <c r="E2181" s="13" t="s">
        <v>14603</v>
      </c>
      <c r="F2181" s="13"/>
      <c r="G2181" s="13" t="s">
        <v>2163</v>
      </c>
      <c r="H2181" s="13" t="s">
        <v>29</v>
      </c>
      <c r="I2181" s="14">
        <v>42846</v>
      </c>
      <c r="J2181" s="14">
        <v>43075</v>
      </c>
      <c r="K2181" s="14">
        <v>42846</v>
      </c>
      <c r="L2181" s="13">
        <v>19748.45</v>
      </c>
      <c r="M2181" s="13" t="s">
        <v>11671</v>
      </c>
      <c r="N2181" s="13">
        <v>0</v>
      </c>
      <c r="O2181" s="13">
        <v>0</v>
      </c>
      <c r="P2181" s="13" t="s">
        <v>122</v>
      </c>
      <c r="Q2181" s="13"/>
      <c r="R2181" s="13" t="s">
        <v>75</v>
      </c>
      <c r="S2181" s="13"/>
      <c r="T2181" s="13" t="s">
        <v>38</v>
      </c>
      <c r="U2181" s="13"/>
      <c r="V2181" s="13" t="s">
        <v>9225</v>
      </c>
      <c r="W2181" s="13"/>
      <c r="X2181" s="13">
        <v>19748.45</v>
      </c>
      <c r="Y2181" s="13"/>
      <c r="Z2181" s="15" t="str">
        <f>VLOOKUP(D2181,'ZOHO Export'!$H:$W,16,FALSE)</f>
        <v>Yves Debaisieux</v>
      </c>
      <c r="AA2181" s="15" t="e">
        <f>VLOOKUP(E2181,'ZOHO Export'!$H:$W,16,FALSE)</f>
        <v>#N/A</v>
      </c>
    </row>
    <row r="2182" spans="1:27" x14ac:dyDescent="0.3">
      <c r="A2182" s="13" t="s">
        <v>3622</v>
      </c>
      <c r="B2182" s="13" t="s">
        <v>6713</v>
      </c>
      <c r="C2182" s="13"/>
      <c r="D2182" s="13" t="s">
        <v>11707</v>
      </c>
      <c r="E2182" s="13" t="s">
        <v>12187</v>
      </c>
      <c r="F2182" s="13"/>
      <c r="G2182" s="13" t="s">
        <v>13769</v>
      </c>
      <c r="H2182" s="13" t="s">
        <v>59</v>
      </c>
      <c r="I2182" s="14">
        <v>42846</v>
      </c>
      <c r="J2182" s="14">
        <v>42916</v>
      </c>
      <c r="K2182" s="14">
        <v>42846</v>
      </c>
      <c r="L2182" s="13">
        <v>8415</v>
      </c>
      <c r="M2182" s="13" t="s">
        <v>11785</v>
      </c>
      <c r="N2182" s="13">
        <v>0</v>
      </c>
      <c r="O2182" s="13">
        <v>0</v>
      </c>
      <c r="P2182" s="13" t="s">
        <v>122</v>
      </c>
      <c r="Q2182" s="13"/>
      <c r="R2182" s="13" t="s">
        <v>36</v>
      </c>
      <c r="S2182" s="13"/>
      <c r="T2182" s="13" t="s">
        <v>38</v>
      </c>
      <c r="U2182" s="13"/>
      <c r="V2182" s="13" t="s">
        <v>9226</v>
      </c>
      <c r="W2182" s="13"/>
      <c r="X2182" s="13">
        <v>8415</v>
      </c>
      <c r="Y2182" s="13"/>
      <c r="Z2182" s="15" t="str">
        <f>VLOOKUP(D2182,'ZOHO Export'!$H:$W,16,FALSE)</f>
        <v>Guy Melis</v>
      </c>
      <c r="AA2182" s="15" t="str">
        <f>VLOOKUP(E2182,'ZOHO Export'!$H:$W,16,FALSE)</f>
        <v>Jurgen Van Kerrebroeck</v>
      </c>
    </row>
    <row r="2183" spans="1:27" x14ac:dyDescent="0.3">
      <c r="A2183" s="13" t="s">
        <v>3623</v>
      </c>
      <c r="B2183" s="13" t="s">
        <v>14614</v>
      </c>
      <c r="C2183" s="13"/>
      <c r="D2183" s="13" t="s">
        <v>14210</v>
      </c>
      <c r="E2183" s="13" t="s">
        <v>13954</v>
      </c>
      <c r="F2183" s="13"/>
      <c r="G2183" s="13" t="s">
        <v>3563</v>
      </c>
      <c r="H2183" s="13" t="s">
        <v>29</v>
      </c>
      <c r="I2183" s="14">
        <v>42846</v>
      </c>
      <c r="J2183" s="14">
        <v>43402</v>
      </c>
      <c r="K2183" s="14">
        <v>43151</v>
      </c>
      <c r="L2183" s="13">
        <v>11191.45</v>
      </c>
      <c r="M2183" s="13" t="s">
        <v>13954</v>
      </c>
      <c r="N2183" s="13">
        <v>2</v>
      </c>
      <c r="O2183" s="13">
        <v>2</v>
      </c>
      <c r="P2183" s="13" t="s">
        <v>122</v>
      </c>
      <c r="Q2183" s="13"/>
      <c r="R2183" s="13" t="s">
        <v>82</v>
      </c>
      <c r="S2183" s="13"/>
      <c r="T2183" s="13" t="s">
        <v>178</v>
      </c>
      <c r="U2183" s="13"/>
      <c r="V2183" s="13" t="s">
        <v>9227</v>
      </c>
      <c r="W2183" s="13"/>
      <c r="X2183" s="13">
        <v>44484.959999999999</v>
      </c>
      <c r="Y2183" s="13"/>
      <c r="Z2183" s="15" t="e">
        <f>VLOOKUP(D2183,'ZOHO Export'!$H:$W,16,FALSE)</f>
        <v>#N/A</v>
      </c>
      <c r="AA2183" s="15" t="str">
        <f>VLOOKUP(E2183,'ZOHO Export'!$H:$W,16,FALSE)</f>
        <v>Annekathrin Tasiaux</v>
      </c>
    </row>
    <row r="2184" spans="1:27" x14ac:dyDescent="0.3">
      <c r="A2184" s="13" t="s">
        <v>3624</v>
      </c>
      <c r="B2184" s="13" t="s">
        <v>6715</v>
      </c>
      <c r="C2184" s="13"/>
      <c r="D2184" s="13" t="s">
        <v>14615</v>
      </c>
      <c r="E2184" s="13" t="s">
        <v>14192</v>
      </c>
      <c r="F2184" s="13"/>
      <c r="G2184" s="13" t="s">
        <v>2163</v>
      </c>
      <c r="H2184" s="13" t="s">
        <v>59</v>
      </c>
      <c r="I2184" s="14">
        <v>42839</v>
      </c>
      <c r="J2184" s="14">
        <v>42986</v>
      </c>
      <c r="K2184" s="14">
        <v>42839</v>
      </c>
      <c r="L2184" s="13">
        <v>63090</v>
      </c>
      <c r="M2184" s="13" t="s">
        <v>14613</v>
      </c>
      <c r="N2184" s="13">
        <v>0</v>
      </c>
      <c r="O2184" s="13">
        <v>0</v>
      </c>
      <c r="P2184" s="13" t="s">
        <v>122</v>
      </c>
      <c r="Q2184" s="13"/>
      <c r="R2184" s="13" t="s">
        <v>75</v>
      </c>
      <c r="S2184" s="13"/>
      <c r="T2184" s="13" t="s">
        <v>38</v>
      </c>
      <c r="U2184" s="13"/>
      <c r="V2184" s="13" t="s">
        <v>9228</v>
      </c>
      <c r="W2184" s="13"/>
      <c r="X2184" s="13">
        <v>63090</v>
      </c>
      <c r="Y2184" s="13" t="s">
        <v>14616</v>
      </c>
      <c r="Z2184" s="15" t="e">
        <f>VLOOKUP(D2184,'ZOHO Export'!$H:$W,16,FALSE)</f>
        <v>#N/A</v>
      </c>
      <c r="AA2184" s="15" t="e">
        <f>VLOOKUP(E2184,'ZOHO Export'!$H:$W,16,FALSE)</f>
        <v>#N/A</v>
      </c>
    </row>
    <row r="2185" spans="1:27" x14ac:dyDescent="0.3">
      <c r="A2185" s="13" t="s">
        <v>3625</v>
      </c>
      <c r="B2185" s="13" t="s">
        <v>6716</v>
      </c>
      <c r="C2185" s="13"/>
      <c r="D2185" s="13" t="s">
        <v>14617</v>
      </c>
      <c r="E2185" s="13" t="s">
        <v>14192</v>
      </c>
      <c r="F2185" s="13" t="s">
        <v>11723</v>
      </c>
      <c r="G2185" s="13" t="s">
        <v>146</v>
      </c>
      <c r="H2185" s="13" t="s">
        <v>29</v>
      </c>
      <c r="I2185" s="14">
        <v>42839</v>
      </c>
      <c r="J2185" s="14">
        <v>43322</v>
      </c>
      <c r="K2185" s="14">
        <v>42839</v>
      </c>
      <c r="L2185" s="13">
        <v>14880.6</v>
      </c>
      <c r="M2185" s="13" t="s">
        <v>14613</v>
      </c>
      <c r="N2185" s="13">
        <v>0</v>
      </c>
      <c r="O2185" s="13">
        <v>0</v>
      </c>
      <c r="P2185" s="13" t="s">
        <v>122</v>
      </c>
      <c r="Q2185" s="13"/>
      <c r="R2185" s="13" t="s">
        <v>75</v>
      </c>
      <c r="S2185" s="13"/>
      <c r="T2185" s="13" t="s">
        <v>38</v>
      </c>
      <c r="U2185" s="13"/>
      <c r="V2185" s="13" t="s">
        <v>9229</v>
      </c>
      <c r="W2185" s="13"/>
      <c r="X2185" s="13">
        <v>14880.6</v>
      </c>
      <c r="Y2185" s="13"/>
      <c r="Z2185" s="15" t="e">
        <f>VLOOKUP(D2185,'ZOHO Export'!$H:$W,16,FALSE)</f>
        <v>#N/A</v>
      </c>
      <c r="AA2185" s="15" t="e">
        <f>VLOOKUP(E2185,'ZOHO Export'!$H:$W,16,FALSE)</f>
        <v>#N/A</v>
      </c>
    </row>
    <row r="2186" spans="1:27" x14ac:dyDescent="0.3">
      <c r="A2186" s="13" t="s">
        <v>3626</v>
      </c>
      <c r="B2186" s="13" t="s">
        <v>6717</v>
      </c>
      <c r="C2186" s="13"/>
      <c r="D2186" s="13" t="s">
        <v>13820</v>
      </c>
      <c r="E2186" s="13" t="s">
        <v>13242</v>
      </c>
      <c r="F2186" s="13" t="s">
        <v>11896</v>
      </c>
      <c r="G2186" s="13" t="s">
        <v>2242</v>
      </c>
      <c r="H2186" s="13" t="s">
        <v>59</v>
      </c>
      <c r="I2186" s="14">
        <v>42838</v>
      </c>
      <c r="J2186" s="14">
        <v>43070</v>
      </c>
      <c r="K2186" s="14">
        <v>43055</v>
      </c>
      <c r="L2186" s="13">
        <v>-48000</v>
      </c>
      <c r="M2186" s="13" t="s">
        <v>13820</v>
      </c>
      <c r="N2186" s="13">
        <v>2</v>
      </c>
      <c r="O2186" s="13">
        <v>2</v>
      </c>
      <c r="P2186" s="13" t="s">
        <v>122</v>
      </c>
      <c r="Q2186" s="13"/>
      <c r="R2186" s="13" t="s">
        <v>36</v>
      </c>
      <c r="S2186" s="13"/>
      <c r="T2186" s="13" t="s">
        <v>38</v>
      </c>
      <c r="U2186" s="13"/>
      <c r="V2186" s="13" t="s">
        <v>9230</v>
      </c>
      <c r="W2186" s="13"/>
      <c r="X2186" s="13">
        <v>70771.199999999997</v>
      </c>
      <c r="Y2186" s="13" t="s">
        <v>14618</v>
      </c>
      <c r="Z2186" s="15" t="e">
        <f>VLOOKUP(D2186,'ZOHO Export'!$H:$W,16,FALSE)</f>
        <v>#N/A</v>
      </c>
      <c r="AA2186" s="15" t="e">
        <f>VLOOKUP(E2186,'ZOHO Export'!$H:$W,16,FALSE)</f>
        <v>#N/A</v>
      </c>
    </row>
    <row r="2187" spans="1:27" x14ac:dyDescent="0.3">
      <c r="A2187" s="13" t="s">
        <v>3627</v>
      </c>
      <c r="B2187" s="13" t="s">
        <v>6718</v>
      </c>
      <c r="C2187" s="13"/>
      <c r="D2187" s="13" t="s">
        <v>12187</v>
      </c>
      <c r="E2187" s="13" t="s">
        <v>12187</v>
      </c>
      <c r="F2187" s="13"/>
      <c r="G2187" s="13" t="s">
        <v>2846</v>
      </c>
      <c r="H2187" s="13" t="s">
        <v>59</v>
      </c>
      <c r="I2187" s="14">
        <v>42837</v>
      </c>
      <c r="J2187" s="14">
        <v>43846</v>
      </c>
      <c r="K2187" s="14">
        <v>43031</v>
      </c>
      <c r="L2187" s="13">
        <v>762.48</v>
      </c>
      <c r="M2187" s="13" t="s">
        <v>12187</v>
      </c>
      <c r="N2187" s="13">
        <v>1</v>
      </c>
      <c r="O2187" s="13">
        <v>1</v>
      </c>
      <c r="P2187" s="13" t="s">
        <v>122</v>
      </c>
      <c r="Q2187" s="13"/>
      <c r="R2187" s="13" t="s">
        <v>36</v>
      </c>
      <c r="S2187" s="13"/>
      <c r="T2187" s="13" t="s">
        <v>3628</v>
      </c>
      <c r="U2187" s="13"/>
      <c r="V2187" s="13" t="s">
        <v>9231</v>
      </c>
      <c r="W2187" s="13"/>
      <c r="X2187" s="13">
        <v>92558.59</v>
      </c>
      <c r="Y2187" s="13"/>
      <c r="Z2187" s="15" t="str">
        <f>VLOOKUP(D2187,'ZOHO Export'!$H:$W,16,FALSE)</f>
        <v>Jurgen Van Kerrebroeck</v>
      </c>
      <c r="AA2187" s="15" t="str">
        <f>VLOOKUP(E2187,'ZOHO Export'!$H:$W,16,FALSE)</f>
        <v>Jurgen Van Kerrebroeck</v>
      </c>
    </row>
    <row r="2188" spans="1:27" x14ac:dyDescent="0.3">
      <c r="A2188" s="13" t="s">
        <v>3629</v>
      </c>
      <c r="B2188" s="13" t="s">
        <v>14619</v>
      </c>
      <c r="C2188" s="13"/>
      <c r="D2188" s="13" t="s">
        <v>11697</v>
      </c>
      <c r="E2188" s="13" t="s">
        <v>11722</v>
      </c>
      <c r="F2188" s="13"/>
      <c r="G2188" s="13" t="s">
        <v>2260</v>
      </c>
      <c r="H2188" s="13" t="s">
        <v>29</v>
      </c>
      <c r="I2188" s="14">
        <v>42835</v>
      </c>
      <c r="J2188" s="14">
        <v>43342</v>
      </c>
      <c r="K2188" s="14">
        <v>44389</v>
      </c>
      <c r="L2188" s="13">
        <v>22830.400000000001</v>
      </c>
      <c r="M2188" s="13" t="s">
        <v>11697</v>
      </c>
      <c r="N2188" s="13">
        <v>4</v>
      </c>
      <c r="O2188" s="13">
        <v>3</v>
      </c>
      <c r="P2188" s="13" t="s">
        <v>122</v>
      </c>
      <c r="Q2188" s="13"/>
      <c r="R2188" s="13" t="s">
        <v>43</v>
      </c>
      <c r="S2188" s="13" t="s">
        <v>6878</v>
      </c>
      <c r="T2188" s="13" t="s">
        <v>58</v>
      </c>
      <c r="U2188" s="13" t="s">
        <v>11683</v>
      </c>
      <c r="V2188" s="13" t="s">
        <v>9232</v>
      </c>
      <c r="W2188" s="13">
        <v>18</v>
      </c>
      <c r="X2188" s="13">
        <v>140376.25</v>
      </c>
      <c r="Y2188" s="13"/>
      <c r="Z2188" s="15" t="str">
        <f>VLOOKUP(D2188,'ZOHO Export'!$H:$W,16,FALSE)</f>
        <v>Miguel Menéndez</v>
      </c>
      <c r="AA2188" s="15" t="str">
        <f>VLOOKUP(E2188,'ZOHO Export'!$H:$W,16,FALSE)</f>
        <v>Juan Juarez Quintana</v>
      </c>
    </row>
    <row r="2189" spans="1:27" x14ac:dyDescent="0.3">
      <c r="A2189" s="13" t="s">
        <v>3630</v>
      </c>
      <c r="B2189" s="13" t="s">
        <v>6720</v>
      </c>
      <c r="C2189" s="13"/>
      <c r="D2189" s="13" t="s">
        <v>14007</v>
      </c>
      <c r="E2189" s="13" t="s">
        <v>11829</v>
      </c>
      <c r="F2189" s="13" t="s">
        <v>13404</v>
      </c>
      <c r="G2189" s="13" t="s">
        <v>35</v>
      </c>
      <c r="H2189" s="13" t="s">
        <v>59</v>
      </c>
      <c r="I2189" s="14">
        <v>42832</v>
      </c>
      <c r="J2189" s="14">
        <v>43339</v>
      </c>
      <c r="K2189" s="14">
        <v>42886</v>
      </c>
      <c r="L2189" s="13">
        <v>4879.12</v>
      </c>
      <c r="M2189" s="13" t="s">
        <v>14164</v>
      </c>
      <c r="N2189" s="13">
        <v>1</v>
      </c>
      <c r="O2189" s="13">
        <v>1</v>
      </c>
      <c r="P2189" s="13" t="s">
        <v>122</v>
      </c>
      <c r="Q2189" s="13"/>
      <c r="R2189" s="13" t="s">
        <v>36</v>
      </c>
      <c r="S2189" s="13"/>
      <c r="T2189" s="13" t="s">
        <v>38</v>
      </c>
      <c r="U2189" s="13"/>
      <c r="V2189" s="13" t="s">
        <v>9233</v>
      </c>
      <c r="W2189" s="13"/>
      <c r="X2189" s="13">
        <v>45752.23</v>
      </c>
      <c r="Y2189" s="13"/>
      <c r="Z2189" s="15" t="e">
        <f>VLOOKUP(D2189,'ZOHO Export'!$H:$W,16,FALSE)</f>
        <v>#N/A</v>
      </c>
      <c r="AA2189" s="15" t="str">
        <f>VLOOKUP(E2189,'ZOHO Export'!$H:$W,16,FALSE)</f>
        <v>William Beyst</v>
      </c>
    </row>
    <row r="2190" spans="1:27" x14ac:dyDescent="0.3">
      <c r="A2190" s="13" t="s">
        <v>3631</v>
      </c>
      <c r="B2190" s="13" t="s">
        <v>6721</v>
      </c>
      <c r="C2190" s="13"/>
      <c r="D2190" s="13" t="s">
        <v>14620</v>
      </c>
      <c r="E2190" s="13" t="s">
        <v>14613</v>
      </c>
      <c r="F2190" s="13"/>
      <c r="G2190" s="13"/>
      <c r="H2190" s="13" t="s">
        <v>59</v>
      </c>
      <c r="I2190" s="14">
        <v>42824</v>
      </c>
      <c r="J2190" s="14">
        <v>42855</v>
      </c>
      <c r="K2190" s="14">
        <v>42824</v>
      </c>
      <c r="L2190" s="13">
        <v>1563.75</v>
      </c>
      <c r="M2190" s="13" t="s">
        <v>14620</v>
      </c>
      <c r="N2190" s="13">
        <v>0</v>
      </c>
      <c r="O2190" s="13">
        <v>0</v>
      </c>
      <c r="P2190" s="13" t="s">
        <v>122</v>
      </c>
      <c r="Q2190" s="13"/>
      <c r="R2190" s="13" t="s">
        <v>104</v>
      </c>
      <c r="S2190" s="13"/>
      <c r="T2190" s="13" t="s">
        <v>38</v>
      </c>
      <c r="U2190" s="13"/>
      <c r="V2190" s="13" t="s">
        <v>9234</v>
      </c>
      <c r="W2190" s="13"/>
      <c r="X2190" s="13">
        <v>1563.75</v>
      </c>
      <c r="Y2190" s="13"/>
      <c r="Z2190" s="15" t="e">
        <f>VLOOKUP(D2190,'ZOHO Export'!$H:$W,16,FALSE)</f>
        <v>#N/A</v>
      </c>
      <c r="AA2190" s="15" t="e">
        <f>VLOOKUP(E2190,'ZOHO Export'!$H:$W,16,FALSE)</f>
        <v>#N/A</v>
      </c>
    </row>
    <row r="2191" spans="1:27" x14ac:dyDescent="0.3">
      <c r="A2191" s="13" t="s">
        <v>3632</v>
      </c>
      <c r="B2191" s="13" t="s">
        <v>14621</v>
      </c>
      <c r="C2191" s="13"/>
      <c r="D2191" s="13" t="s">
        <v>11722</v>
      </c>
      <c r="E2191" s="13" t="s">
        <v>13519</v>
      </c>
      <c r="F2191" s="13"/>
      <c r="G2191" s="13" t="s">
        <v>3633</v>
      </c>
      <c r="H2191" s="13" t="s">
        <v>29</v>
      </c>
      <c r="I2191" s="14">
        <v>42823</v>
      </c>
      <c r="J2191" s="14">
        <v>43069</v>
      </c>
      <c r="K2191" s="14">
        <v>42823</v>
      </c>
      <c r="L2191" s="13">
        <v>9000</v>
      </c>
      <c r="M2191" s="13" t="s">
        <v>11907</v>
      </c>
      <c r="N2191" s="13">
        <v>0</v>
      </c>
      <c r="O2191" s="13">
        <v>0</v>
      </c>
      <c r="P2191" s="13" t="s">
        <v>122</v>
      </c>
      <c r="Q2191" s="13"/>
      <c r="R2191" s="13" t="s">
        <v>75</v>
      </c>
      <c r="S2191" s="13"/>
      <c r="T2191" s="13" t="s">
        <v>58</v>
      </c>
      <c r="U2191" s="13"/>
      <c r="V2191" s="13" t="s">
        <v>14622</v>
      </c>
      <c r="W2191" s="13"/>
      <c r="X2191" s="13">
        <v>9000</v>
      </c>
      <c r="Y2191" s="13"/>
      <c r="Z2191" s="15" t="str">
        <f>VLOOKUP(D2191,'ZOHO Export'!$H:$W,16,FALSE)</f>
        <v>Juan Juarez Quintana</v>
      </c>
      <c r="AA2191" s="15" t="e">
        <f>VLOOKUP(E2191,'ZOHO Export'!$H:$W,16,FALSE)</f>
        <v>#N/A</v>
      </c>
    </row>
    <row r="2192" spans="1:27" x14ac:dyDescent="0.3">
      <c r="A2192" s="13" t="s">
        <v>3634</v>
      </c>
      <c r="B2192" s="13" t="s">
        <v>6723</v>
      </c>
      <c r="C2192" s="13"/>
      <c r="D2192" s="13" t="s">
        <v>14623</v>
      </c>
      <c r="E2192" s="13" t="s">
        <v>11818</v>
      </c>
      <c r="F2192" s="13"/>
      <c r="G2192" s="13" t="s">
        <v>779</v>
      </c>
      <c r="H2192" s="13" t="s">
        <v>59</v>
      </c>
      <c r="I2192" s="14">
        <v>42823</v>
      </c>
      <c r="J2192" s="14">
        <v>42886</v>
      </c>
      <c r="K2192" s="14">
        <v>42823</v>
      </c>
      <c r="L2192" s="13">
        <v>101445.75</v>
      </c>
      <c r="M2192" s="13" t="s">
        <v>11818</v>
      </c>
      <c r="N2192" s="13">
        <v>0</v>
      </c>
      <c r="O2192" s="13">
        <v>0</v>
      </c>
      <c r="P2192" s="13" t="s">
        <v>122</v>
      </c>
      <c r="Q2192" s="13"/>
      <c r="R2192" s="13" t="s">
        <v>82</v>
      </c>
      <c r="S2192" s="13"/>
      <c r="T2192" s="13" t="s">
        <v>38</v>
      </c>
      <c r="U2192" s="13"/>
      <c r="V2192" s="13" t="s">
        <v>9235</v>
      </c>
      <c r="W2192" s="13"/>
      <c r="X2192" s="13">
        <v>101445.75</v>
      </c>
      <c r="Y2192" s="13" t="s">
        <v>14624</v>
      </c>
      <c r="Z2192" s="15" t="e">
        <f>VLOOKUP(D2192,'ZOHO Export'!$H:$W,16,FALSE)</f>
        <v>#N/A</v>
      </c>
      <c r="AA2192" s="15" t="str">
        <f>VLOOKUP(E2192,'ZOHO Export'!$H:$W,16,FALSE)</f>
        <v>Marcos Delgado Lopez</v>
      </c>
    </row>
    <row r="2193" spans="1:27" x14ac:dyDescent="0.3">
      <c r="A2193" s="13" t="s">
        <v>3635</v>
      </c>
      <c r="B2193" s="13" t="s">
        <v>14625</v>
      </c>
      <c r="C2193" s="13"/>
      <c r="D2193" s="13" t="s">
        <v>11907</v>
      </c>
      <c r="E2193" s="13" t="s">
        <v>11736</v>
      </c>
      <c r="F2193" s="13"/>
      <c r="G2193" s="13" t="s">
        <v>3636</v>
      </c>
      <c r="H2193" s="13" t="s">
        <v>59</v>
      </c>
      <c r="I2193" s="14">
        <v>42818</v>
      </c>
      <c r="J2193" s="14">
        <v>43592</v>
      </c>
      <c r="K2193" s="14">
        <v>43445</v>
      </c>
      <c r="L2193" s="13">
        <v>4374</v>
      </c>
      <c r="M2193" s="13" t="s">
        <v>11907</v>
      </c>
      <c r="N2193" s="13">
        <v>10</v>
      </c>
      <c r="O2193" s="13">
        <v>12</v>
      </c>
      <c r="P2193" s="13" t="s">
        <v>122</v>
      </c>
      <c r="Q2193" s="13"/>
      <c r="R2193" s="13" t="s">
        <v>25</v>
      </c>
      <c r="S2193" s="13"/>
      <c r="T2193" s="13" t="s">
        <v>58</v>
      </c>
      <c r="U2193" s="13"/>
      <c r="V2193" s="13" t="s">
        <v>14626</v>
      </c>
      <c r="W2193" s="13">
        <v>5</v>
      </c>
      <c r="X2193" s="13">
        <v>25816.5</v>
      </c>
      <c r="Y2193" s="13"/>
      <c r="Z2193" s="15" t="e">
        <f>VLOOKUP(D2193,'ZOHO Export'!$H:$W,16,FALSE)</f>
        <v>#N/A</v>
      </c>
      <c r="AA2193" s="15" t="str">
        <f>VLOOKUP(E2193,'ZOHO Export'!$H:$W,16,FALSE)</f>
        <v>Begona Soto</v>
      </c>
    </row>
    <row r="2194" spans="1:27" x14ac:dyDescent="0.3">
      <c r="A2194" s="13" t="s">
        <v>14627</v>
      </c>
      <c r="B2194" s="13" t="s">
        <v>14628</v>
      </c>
      <c r="C2194" s="13"/>
      <c r="D2194" s="13" t="s">
        <v>11722</v>
      </c>
      <c r="E2194" s="13" t="s">
        <v>11767</v>
      </c>
      <c r="F2194" s="13"/>
      <c r="G2194" s="13" t="s">
        <v>3255</v>
      </c>
      <c r="H2194" s="13" t="s">
        <v>29</v>
      </c>
      <c r="I2194" s="14">
        <v>42817</v>
      </c>
      <c r="J2194" s="14">
        <v>43402</v>
      </c>
      <c r="K2194" s="14">
        <v>42817</v>
      </c>
      <c r="L2194" s="13">
        <v>2243.25</v>
      </c>
      <c r="M2194" s="13" t="s">
        <v>11767</v>
      </c>
      <c r="N2194" s="13">
        <v>0</v>
      </c>
      <c r="O2194" s="13">
        <v>0</v>
      </c>
      <c r="P2194" s="13" t="s">
        <v>122</v>
      </c>
      <c r="Q2194" s="13"/>
      <c r="R2194" s="13" t="s">
        <v>75</v>
      </c>
      <c r="S2194" s="13"/>
      <c r="T2194" s="13" t="s">
        <v>58</v>
      </c>
      <c r="U2194" s="13"/>
      <c r="V2194" s="13" t="s">
        <v>14629</v>
      </c>
      <c r="W2194" s="13"/>
      <c r="X2194" s="13">
        <v>2243.25</v>
      </c>
      <c r="Y2194" s="13"/>
      <c r="Z2194" s="15" t="str">
        <f>VLOOKUP(D2194,'ZOHO Export'!$H:$W,16,FALSE)</f>
        <v>Juan Juarez Quintana</v>
      </c>
      <c r="AA2194" s="15" t="str">
        <f>VLOOKUP(E2194,'ZOHO Export'!$H:$W,16,FALSE)</f>
        <v>Paqui Romero</v>
      </c>
    </row>
    <row r="2195" spans="1:27" x14ac:dyDescent="0.3">
      <c r="A2195" s="13" t="s">
        <v>14630</v>
      </c>
      <c r="B2195" s="13" t="s">
        <v>14631</v>
      </c>
      <c r="C2195" s="13"/>
      <c r="D2195" s="13" t="s">
        <v>12333</v>
      </c>
      <c r="E2195" s="13" t="s">
        <v>11762</v>
      </c>
      <c r="F2195" s="13" t="s">
        <v>13558</v>
      </c>
      <c r="G2195" s="13" t="s">
        <v>1495</v>
      </c>
      <c r="H2195" s="13" t="s">
        <v>59</v>
      </c>
      <c r="I2195" s="14">
        <v>42816</v>
      </c>
      <c r="J2195" s="14">
        <v>43565</v>
      </c>
      <c r="K2195" s="14">
        <v>42816</v>
      </c>
      <c r="L2195" s="13">
        <v>60000</v>
      </c>
      <c r="M2195" s="13" t="s">
        <v>12106</v>
      </c>
      <c r="N2195" s="13">
        <v>0</v>
      </c>
      <c r="O2195" s="13">
        <v>0</v>
      </c>
      <c r="P2195" s="13" t="s">
        <v>122</v>
      </c>
      <c r="Q2195" s="13"/>
      <c r="R2195" s="13" t="s">
        <v>43</v>
      </c>
      <c r="S2195" s="13"/>
      <c r="T2195" s="13" t="s">
        <v>89</v>
      </c>
      <c r="U2195" s="13"/>
      <c r="V2195" s="13" t="s">
        <v>14632</v>
      </c>
      <c r="W2195" s="13"/>
      <c r="X2195" s="13">
        <v>60000</v>
      </c>
      <c r="Y2195" s="13"/>
      <c r="Z2195" s="15" t="str">
        <f>VLOOKUP(D2195,'ZOHO Export'!$H:$W,16,FALSE)</f>
        <v>Ivaylo Ivanov</v>
      </c>
      <c r="AA2195" s="15" t="str">
        <f>VLOOKUP(E2195,'ZOHO Export'!$H:$W,16,FALSE)</f>
        <v>Boris Krastev</v>
      </c>
    </row>
    <row r="2196" spans="1:27" x14ac:dyDescent="0.3">
      <c r="A2196" s="13" t="s">
        <v>3637</v>
      </c>
      <c r="B2196" s="13" t="s">
        <v>6725</v>
      </c>
      <c r="C2196" s="13"/>
      <c r="D2196" s="13" t="s">
        <v>13672</v>
      </c>
      <c r="E2196" s="13" t="s">
        <v>12187</v>
      </c>
      <c r="F2196" s="13" t="s">
        <v>11896</v>
      </c>
      <c r="G2196" s="13" t="s">
        <v>3044</v>
      </c>
      <c r="H2196" s="13" t="s">
        <v>59</v>
      </c>
      <c r="I2196" s="14">
        <v>42816</v>
      </c>
      <c r="J2196" s="14">
        <v>43909</v>
      </c>
      <c r="K2196" s="14">
        <v>43209</v>
      </c>
      <c r="L2196" s="13">
        <v>106305.12</v>
      </c>
      <c r="M2196" s="13" t="s">
        <v>13008</v>
      </c>
      <c r="N2196" s="13">
        <v>1</v>
      </c>
      <c r="O2196" s="13">
        <v>1</v>
      </c>
      <c r="P2196" s="13" t="s">
        <v>122</v>
      </c>
      <c r="Q2196" s="13"/>
      <c r="R2196" s="13" t="s">
        <v>36</v>
      </c>
      <c r="S2196" s="13"/>
      <c r="T2196" s="13" t="s">
        <v>38</v>
      </c>
      <c r="U2196" s="13"/>
      <c r="V2196" s="13" t="s">
        <v>14633</v>
      </c>
      <c r="W2196" s="13">
        <v>1</v>
      </c>
      <c r="X2196" s="13">
        <v>118086.83</v>
      </c>
      <c r="Y2196" s="13"/>
      <c r="Z2196" s="15" t="e">
        <f>VLOOKUP(D2196,'ZOHO Export'!$H:$W,16,FALSE)</f>
        <v>#N/A</v>
      </c>
      <c r="AA2196" s="15" t="str">
        <f>VLOOKUP(E2196,'ZOHO Export'!$H:$W,16,FALSE)</f>
        <v>Jurgen Van Kerrebroeck</v>
      </c>
    </row>
    <row r="2197" spans="1:27" x14ac:dyDescent="0.3">
      <c r="A2197" s="13" t="s">
        <v>3638</v>
      </c>
      <c r="B2197" s="13" t="s">
        <v>6726</v>
      </c>
      <c r="C2197" s="13"/>
      <c r="D2197" s="13" t="s">
        <v>13290</v>
      </c>
      <c r="E2197" s="13" t="s">
        <v>11671</v>
      </c>
      <c r="F2197" s="13" t="s">
        <v>12377</v>
      </c>
      <c r="G2197" s="13" t="s">
        <v>2163</v>
      </c>
      <c r="H2197" s="13" t="s">
        <v>29</v>
      </c>
      <c r="I2197" s="14">
        <v>42811</v>
      </c>
      <c r="J2197" s="14">
        <v>43435</v>
      </c>
      <c r="K2197" s="14">
        <v>43179</v>
      </c>
      <c r="L2197" s="13">
        <v>4605.12</v>
      </c>
      <c r="M2197" s="13" t="s">
        <v>11671</v>
      </c>
      <c r="N2197" s="13">
        <v>1</v>
      </c>
      <c r="O2197" s="13">
        <v>1</v>
      </c>
      <c r="P2197" s="13" t="s">
        <v>122</v>
      </c>
      <c r="Q2197" s="13"/>
      <c r="R2197" s="13" t="s">
        <v>75</v>
      </c>
      <c r="S2197" s="13" t="s">
        <v>13791</v>
      </c>
      <c r="T2197" s="13" t="s">
        <v>38</v>
      </c>
      <c r="U2197" s="13"/>
      <c r="V2197" s="13" t="s">
        <v>9236</v>
      </c>
      <c r="W2197" s="13"/>
      <c r="X2197" s="13">
        <v>4605.12</v>
      </c>
      <c r="Y2197" s="13"/>
      <c r="Z2197" s="15" t="str">
        <f>VLOOKUP(D2197,'ZOHO Export'!$H:$W,16,FALSE)</f>
        <v>Nicolas Van Naemen</v>
      </c>
      <c r="AA2197" s="15" t="str">
        <f>VLOOKUP(E2197,'ZOHO Export'!$H:$W,16,FALSE)</f>
        <v>Yves Debaisieux</v>
      </c>
    </row>
    <row r="2198" spans="1:27" x14ac:dyDescent="0.3">
      <c r="A2198" s="13" t="s">
        <v>14634</v>
      </c>
      <c r="B2198" s="13" t="s">
        <v>14635</v>
      </c>
      <c r="C2198" s="13"/>
      <c r="D2198" s="13" t="s">
        <v>12183</v>
      </c>
      <c r="E2198" s="13" t="s">
        <v>11785</v>
      </c>
      <c r="F2198" s="13"/>
      <c r="G2198" s="13" t="s">
        <v>3983</v>
      </c>
      <c r="H2198" s="13" t="s">
        <v>59</v>
      </c>
      <c r="I2198" s="14">
        <v>42808</v>
      </c>
      <c r="J2198" s="14">
        <v>42895</v>
      </c>
      <c r="K2198" s="14">
        <v>42810</v>
      </c>
      <c r="L2198" s="13">
        <v>6299.37</v>
      </c>
      <c r="M2198" s="13" t="s">
        <v>11785</v>
      </c>
      <c r="N2198" s="13">
        <v>0</v>
      </c>
      <c r="O2198" s="13">
        <v>0</v>
      </c>
      <c r="P2198" s="13" t="s">
        <v>122</v>
      </c>
      <c r="Q2198" s="13"/>
      <c r="R2198" s="13" t="s">
        <v>82</v>
      </c>
      <c r="S2198" s="13"/>
      <c r="T2198" s="13" t="s">
        <v>64</v>
      </c>
      <c r="U2198" s="13"/>
      <c r="V2198" s="13" t="s">
        <v>14636</v>
      </c>
      <c r="W2198" s="13"/>
      <c r="X2198" s="13">
        <v>6299.37</v>
      </c>
      <c r="Y2198" s="13"/>
      <c r="Z2198" s="15" t="str">
        <f>VLOOKUP(D2198,'ZOHO Export'!$H:$W,16,FALSE)</f>
        <v>David Bayle</v>
      </c>
      <c r="AA2198" s="15" t="str">
        <f>VLOOKUP(E2198,'ZOHO Export'!$H:$W,16,FALSE)</f>
        <v>Nicolas Dubois</v>
      </c>
    </row>
    <row r="2199" spans="1:27" x14ac:dyDescent="0.3">
      <c r="A2199" s="13" t="s">
        <v>3640</v>
      </c>
      <c r="B2199" s="13" t="s">
        <v>14637</v>
      </c>
      <c r="C2199" s="13"/>
      <c r="D2199" s="13" t="s">
        <v>14638</v>
      </c>
      <c r="E2199" s="13" t="s">
        <v>12323</v>
      </c>
      <c r="F2199" s="13"/>
      <c r="G2199" s="13" t="s">
        <v>3641</v>
      </c>
      <c r="H2199" s="13" t="s">
        <v>29</v>
      </c>
      <c r="I2199" s="14">
        <v>42809</v>
      </c>
      <c r="J2199" s="14">
        <v>42845</v>
      </c>
      <c r="K2199" s="14">
        <v>42809</v>
      </c>
      <c r="L2199" s="13">
        <v>10330.879999999999</v>
      </c>
      <c r="M2199" s="13" t="s">
        <v>14638</v>
      </c>
      <c r="N2199" s="13">
        <v>0</v>
      </c>
      <c r="O2199" s="13">
        <v>0</v>
      </c>
      <c r="P2199" s="13" t="s">
        <v>122</v>
      </c>
      <c r="Q2199" s="13"/>
      <c r="R2199" s="13" t="s">
        <v>36</v>
      </c>
      <c r="S2199" s="13"/>
      <c r="T2199" s="13" t="s">
        <v>58</v>
      </c>
      <c r="U2199" s="13"/>
      <c r="V2199" s="13" t="s">
        <v>14639</v>
      </c>
      <c r="W2199" s="13"/>
      <c r="X2199" s="13">
        <v>10330.879999999999</v>
      </c>
      <c r="Y2199" s="13"/>
      <c r="Z2199" s="15" t="e">
        <f>VLOOKUP(D2199,'ZOHO Export'!$H:$W,16,FALSE)</f>
        <v>#N/A</v>
      </c>
      <c r="AA2199" s="15" t="e">
        <f>VLOOKUP(E2199,'ZOHO Export'!$H:$W,16,FALSE)</f>
        <v>#N/A</v>
      </c>
    </row>
    <row r="2200" spans="1:27" x14ac:dyDescent="0.3">
      <c r="A2200" s="13" t="s">
        <v>3642</v>
      </c>
      <c r="B2200" s="13" t="s">
        <v>6728</v>
      </c>
      <c r="C2200" s="13"/>
      <c r="D2200" s="13" t="s">
        <v>14077</v>
      </c>
      <c r="E2200" s="13" t="s">
        <v>14192</v>
      </c>
      <c r="F2200" s="13"/>
      <c r="G2200" s="13" t="s">
        <v>3596</v>
      </c>
      <c r="H2200" s="13" t="s">
        <v>29</v>
      </c>
      <c r="I2200" s="14">
        <v>42807</v>
      </c>
      <c r="J2200" s="14">
        <v>42920</v>
      </c>
      <c r="K2200" s="14">
        <v>42807</v>
      </c>
      <c r="L2200" s="13">
        <v>29485.96</v>
      </c>
      <c r="M2200" s="13" t="s">
        <v>11785</v>
      </c>
      <c r="N2200" s="13">
        <v>0</v>
      </c>
      <c r="O2200" s="13">
        <v>0</v>
      </c>
      <c r="P2200" s="13" t="s">
        <v>122</v>
      </c>
      <c r="Q2200" s="13"/>
      <c r="R2200" s="13" t="s">
        <v>104</v>
      </c>
      <c r="S2200" s="13"/>
      <c r="T2200" s="13" t="s">
        <v>64</v>
      </c>
      <c r="U2200" s="13"/>
      <c r="V2200" s="13" t="s">
        <v>9237</v>
      </c>
      <c r="W2200" s="13"/>
      <c r="X2200" s="13">
        <v>29485.96</v>
      </c>
      <c r="Y2200" s="13"/>
      <c r="Z2200" s="15" t="e">
        <f>VLOOKUP(D2200,'ZOHO Export'!$H:$W,16,FALSE)</f>
        <v>#N/A</v>
      </c>
      <c r="AA2200" s="15" t="e">
        <f>VLOOKUP(E2200,'ZOHO Export'!$H:$W,16,FALSE)</f>
        <v>#N/A</v>
      </c>
    </row>
    <row r="2201" spans="1:27" x14ac:dyDescent="0.3">
      <c r="A2201" s="13" t="s">
        <v>14640</v>
      </c>
      <c r="B2201" s="13" t="s">
        <v>14641</v>
      </c>
      <c r="C2201" s="13"/>
      <c r="D2201" s="13" t="s">
        <v>11722</v>
      </c>
      <c r="E2201" s="13" t="s">
        <v>11736</v>
      </c>
      <c r="F2201" s="13"/>
      <c r="G2201" s="13" t="s">
        <v>3636</v>
      </c>
      <c r="H2201" s="13" t="s">
        <v>29</v>
      </c>
      <c r="I2201" s="14">
        <v>42823</v>
      </c>
      <c r="J2201" s="14">
        <v>42853</v>
      </c>
      <c r="K2201" s="14">
        <v>42804</v>
      </c>
      <c r="L2201" s="13">
        <v>2812.5</v>
      </c>
      <c r="M2201" s="13" t="s">
        <v>11722</v>
      </c>
      <c r="N2201" s="13">
        <v>0</v>
      </c>
      <c r="O2201" s="13">
        <v>0</v>
      </c>
      <c r="P2201" s="13" t="s">
        <v>122</v>
      </c>
      <c r="Q2201" s="13"/>
      <c r="R2201" s="13" t="s">
        <v>25</v>
      </c>
      <c r="S2201" s="13"/>
      <c r="T2201" s="13" t="s">
        <v>58</v>
      </c>
      <c r="U2201" s="13"/>
      <c r="V2201" s="13" t="s">
        <v>14642</v>
      </c>
      <c r="W2201" s="13"/>
      <c r="X2201" s="13">
        <v>2812.5</v>
      </c>
      <c r="Y2201" s="13"/>
      <c r="Z2201" s="15" t="str">
        <f>VLOOKUP(D2201,'ZOHO Export'!$H:$W,16,FALSE)</f>
        <v>Juan Juarez Quintana</v>
      </c>
      <c r="AA2201" s="15" t="str">
        <f>VLOOKUP(E2201,'ZOHO Export'!$H:$W,16,FALSE)</f>
        <v>Begona Soto</v>
      </c>
    </row>
    <row r="2202" spans="1:27" x14ac:dyDescent="0.3">
      <c r="A2202" s="13" t="s">
        <v>3643</v>
      </c>
      <c r="B2202" s="13" t="s">
        <v>6729</v>
      </c>
      <c r="C2202" s="13"/>
      <c r="D2202" s="13" t="s">
        <v>14572</v>
      </c>
      <c r="E2202" s="13" t="s">
        <v>13242</v>
      </c>
      <c r="F2202" s="13" t="s">
        <v>11896</v>
      </c>
      <c r="G2202" s="13" t="s">
        <v>3644</v>
      </c>
      <c r="H2202" s="13" t="s">
        <v>59</v>
      </c>
      <c r="I2202" s="14">
        <v>42803</v>
      </c>
      <c r="J2202" s="14">
        <v>42986</v>
      </c>
      <c r="K2202" s="14">
        <v>42803</v>
      </c>
      <c r="L2202" s="13">
        <v>74358</v>
      </c>
      <c r="M2202" s="13" t="s">
        <v>13242</v>
      </c>
      <c r="N2202" s="13">
        <v>0</v>
      </c>
      <c r="O2202" s="13">
        <v>0</v>
      </c>
      <c r="P2202" s="13" t="s">
        <v>122</v>
      </c>
      <c r="Q2202" s="13"/>
      <c r="R2202" s="13" t="s">
        <v>36</v>
      </c>
      <c r="S2202" s="13"/>
      <c r="T2202" s="13" t="s">
        <v>38</v>
      </c>
      <c r="U2202" s="13"/>
      <c r="V2202" s="13" t="s">
        <v>9238</v>
      </c>
      <c r="W2202" s="13"/>
      <c r="X2202" s="13">
        <v>74358</v>
      </c>
      <c r="Y2202" s="13"/>
      <c r="Z2202" s="15" t="e">
        <f>VLOOKUP(D2202,'ZOHO Export'!$H:$W,16,FALSE)</f>
        <v>#N/A</v>
      </c>
      <c r="AA2202" s="15" t="e">
        <f>VLOOKUP(E2202,'ZOHO Export'!$H:$W,16,FALSE)</f>
        <v>#N/A</v>
      </c>
    </row>
    <row r="2203" spans="1:27" x14ac:dyDescent="0.3">
      <c r="A2203" s="13" t="s">
        <v>3645</v>
      </c>
      <c r="B2203" s="13" t="s">
        <v>6730</v>
      </c>
      <c r="C2203" s="13"/>
      <c r="D2203" s="13" t="s">
        <v>11707</v>
      </c>
      <c r="E2203" s="13" t="s">
        <v>11829</v>
      </c>
      <c r="F2203" s="13"/>
      <c r="G2203" s="13" t="s">
        <v>334</v>
      </c>
      <c r="H2203" s="13" t="s">
        <v>59</v>
      </c>
      <c r="I2203" s="14">
        <v>42807</v>
      </c>
      <c r="J2203" s="14">
        <v>42853</v>
      </c>
      <c r="K2203" s="14">
        <v>42818</v>
      </c>
      <c r="L2203" s="13"/>
      <c r="M2203" s="13" t="s">
        <v>11829</v>
      </c>
      <c r="N2203" s="13">
        <v>2</v>
      </c>
      <c r="O2203" s="13">
        <v>2</v>
      </c>
      <c r="P2203" s="13" t="s">
        <v>122</v>
      </c>
      <c r="Q2203" s="13"/>
      <c r="R2203" s="13" t="s">
        <v>82</v>
      </c>
      <c r="S2203" s="13"/>
      <c r="T2203" s="13" t="s">
        <v>38</v>
      </c>
      <c r="U2203" s="13"/>
      <c r="V2203" s="13" t="s">
        <v>9239</v>
      </c>
      <c r="W2203" s="13"/>
      <c r="X2203" s="13">
        <v>28228</v>
      </c>
      <c r="Y2203" s="13"/>
      <c r="Z2203" s="15" t="str">
        <f>VLOOKUP(D2203,'ZOHO Export'!$H:$W,16,FALSE)</f>
        <v>Guy Melis</v>
      </c>
      <c r="AA2203" s="15" t="str">
        <f>VLOOKUP(E2203,'ZOHO Export'!$H:$W,16,FALSE)</f>
        <v>William Beyst</v>
      </c>
    </row>
    <row r="2204" spans="1:27" x14ac:dyDescent="0.3">
      <c r="A2204" s="13" t="s">
        <v>14643</v>
      </c>
      <c r="B2204" s="13" t="s">
        <v>14644</v>
      </c>
      <c r="C2204" s="13"/>
      <c r="D2204" s="13" t="s">
        <v>13910</v>
      </c>
      <c r="E2204" s="13" t="s">
        <v>14007</v>
      </c>
      <c r="F2204" s="13" t="s">
        <v>11896</v>
      </c>
      <c r="G2204" s="13" t="s">
        <v>14041</v>
      </c>
      <c r="H2204" s="13" t="s">
        <v>59</v>
      </c>
      <c r="I2204" s="14">
        <v>42794</v>
      </c>
      <c r="J2204" s="14">
        <v>43099</v>
      </c>
      <c r="K2204" s="14">
        <v>43381</v>
      </c>
      <c r="L2204" s="13">
        <v>13462.94</v>
      </c>
      <c r="M2204" s="13" t="s">
        <v>13910</v>
      </c>
      <c r="N2204" s="13">
        <v>1</v>
      </c>
      <c r="O2204" s="13">
        <v>1</v>
      </c>
      <c r="P2204" s="13" t="s">
        <v>122</v>
      </c>
      <c r="Q2204" s="13"/>
      <c r="R2204" s="13" t="s">
        <v>25</v>
      </c>
      <c r="S2204" s="13"/>
      <c r="T2204" s="13" t="s">
        <v>38</v>
      </c>
      <c r="U2204" s="13"/>
      <c r="V2204" s="13" t="s">
        <v>14645</v>
      </c>
      <c r="W2204" s="13"/>
      <c r="X2204" s="13">
        <v>23866.94</v>
      </c>
      <c r="Y2204" s="13"/>
      <c r="Z2204" s="15" t="e">
        <f>VLOOKUP(D2204,'ZOHO Export'!$H:$W,16,FALSE)</f>
        <v>#N/A</v>
      </c>
      <c r="AA2204" s="15" t="e">
        <f>VLOOKUP(E2204,'ZOHO Export'!$H:$W,16,FALSE)</f>
        <v>#N/A</v>
      </c>
    </row>
    <row r="2205" spans="1:27" x14ac:dyDescent="0.3">
      <c r="A2205" s="13" t="s">
        <v>14646</v>
      </c>
      <c r="B2205" s="13" t="s">
        <v>14647</v>
      </c>
      <c r="C2205" s="13"/>
      <c r="D2205" s="13" t="s">
        <v>13747</v>
      </c>
      <c r="E2205" s="13" t="s">
        <v>11736</v>
      </c>
      <c r="F2205" s="13"/>
      <c r="G2205" s="13" t="s">
        <v>231</v>
      </c>
      <c r="H2205" s="13" t="s">
        <v>29</v>
      </c>
      <c r="I2205" s="14">
        <v>42788</v>
      </c>
      <c r="J2205" s="14">
        <v>42790</v>
      </c>
      <c r="K2205" s="14">
        <v>42788</v>
      </c>
      <c r="L2205" s="13">
        <v>1900.26</v>
      </c>
      <c r="M2205" s="13" t="s">
        <v>13747</v>
      </c>
      <c r="N2205" s="13">
        <v>0</v>
      </c>
      <c r="O2205" s="13">
        <v>0</v>
      </c>
      <c r="P2205" s="13" t="s">
        <v>122</v>
      </c>
      <c r="Q2205" s="13"/>
      <c r="R2205" s="13" t="s">
        <v>43</v>
      </c>
      <c r="S2205" s="13"/>
      <c r="T2205" s="13" t="s">
        <v>58</v>
      </c>
      <c r="U2205" s="13"/>
      <c r="V2205" s="13" t="s">
        <v>14648</v>
      </c>
      <c r="W2205" s="13"/>
      <c r="X2205" s="13">
        <v>1900.26</v>
      </c>
      <c r="Y2205" s="13" t="s">
        <v>14649</v>
      </c>
      <c r="Z2205" s="15" t="e">
        <f>VLOOKUP(D2205,'ZOHO Export'!$H:$W,16,FALSE)</f>
        <v>#N/A</v>
      </c>
      <c r="AA2205" s="15" t="str">
        <f>VLOOKUP(E2205,'ZOHO Export'!$H:$W,16,FALSE)</f>
        <v>Begona Soto</v>
      </c>
    </row>
    <row r="2206" spans="1:27" x14ac:dyDescent="0.3">
      <c r="A2206" s="13" t="s">
        <v>3646</v>
      </c>
      <c r="B2206" s="13" t="s">
        <v>6731</v>
      </c>
      <c r="C2206" s="13"/>
      <c r="D2206" s="13" t="s">
        <v>14650</v>
      </c>
      <c r="E2206" s="13" t="s">
        <v>11671</v>
      </c>
      <c r="F2206" s="13"/>
      <c r="G2206" s="13" t="s">
        <v>2163</v>
      </c>
      <c r="H2206" s="13" t="s">
        <v>29</v>
      </c>
      <c r="I2206" s="14">
        <v>42787</v>
      </c>
      <c r="J2206" s="14">
        <v>42979</v>
      </c>
      <c r="K2206" s="14">
        <v>42787</v>
      </c>
      <c r="L2206" s="13">
        <v>58192.2</v>
      </c>
      <c r="M2206" s="13" t="s">
        <v>11671</v>
      </c>
      <c r="N2206" s="13">
        <v>0</v>
      </c>
      <c r="O2206" s="13">
        <v>0</v>
      </c>
      <c r="P2206" s="13" t="s">
        <v>122</v>
      </c>
      <c r="Q2206" s="13"/>
      <c r="R2206" s="13" t="s">
        <v>75</v>
      </c>
      <c r="S2206" s="13"/>
      <c r="T2206" s="13" t="s">
        <v>38</v>
      </c>
      <c r="U2206" s="13"/>
      <c r="V2206" s="13" t="s">
        <v>9240</v>
      </c>
      <c r="W2206" s="13"/>
      <c r="X2206" s="13">
        <v>58192.2</v>
      </c>
      <c r="Y2206" s="13"/>
      <c r="Z2206" s="15" t="e">
        <f>VLOOKUP(D2206,'ZOHO Export'!$H:$W,16,FALSE)</f>
        <v>#N/A</v>
      </c>
      <c r="AA2206" s="15" t="str">
        <f>VLOOKUP(E2206,'ZOHO Export'!$H:$W,16,FALSE)</f>
        <v>Yves Debaisieux</v>
      </c>
    </row>
    <row r="2207" spans="1:27" x14ac:dyDescent="0.3">
      <c r="A2207" s="13" t="s">
        <v>3647</v>
      </c>
      <c r="B2207" s="13" t="s">
        <v>6732</v>
      </c>
      <c r="C2207" s="13"/>
      <c r="D2207" s="13" t="s">
        <v>11671</v>
      </c>
      <c r="E2207" s="13" t="s">
        <v>11671</v>
      </c>
      <c r="F2207" s="13" t="s">
        <v>12377</v>
      </c>
      <c r="G2207" s="13" t="s">
        <v>2163</v>
      </c>
      <c r="H2207" s="13" t="s">
        <v>29</v>
      </c>
      <c r="I2207" s="14">
        <v>42786</v>
      </c>
      <c r="J2207" s="14">
        <v>43131</v>
      </c>
      <c r="K2207" s="14">
        <v>43551</v>
      </c>
      <c r="L2207" s="13">
        <v>32789.230000000003</v>
      </c>
      <c r="M2207" s="13" t="s">
        <v>11671</v>
      </c>
      <c r="N2207" s="13">
        <v>21</v>
      </c>
      <c r="O2207" s="13">
        <v>22</v>
      </c>
      <c r="P2207" s="13" t="s">
        <v>122</v>
      </c>
      <c r="Q2207" s="13"/>
      <c r="R2207" s="13" t="s">
        <v>75</v>
      </c>
      <c r="S2207" s="13"/>
      <c r="T2207" s="13" t="s">
        <v>38</v>
      </c>
      <c r="U2207" s="13"/>
      <c r="V2207" s="13" t="s">
        <v>14651</v>
      </c>
      <c r="W2207" s="13"/>
      <c r="X2207" s="13">
        <v>1290952.57</v>
      </c>
      <c r="Y2207" s="13" t="s">
        <v>14652</v>
      </c>
      <c r="Z2207" s="15" t="str">
        <f>VLOOKUP(D2207,'ZOHO Export'!$H:$W,16,FALSE)</f>
        <v>Yves Debaisieux</v>
      </c>
      <c r="AA2207" s="15" t="str">
        <f>VLOOKUP(E2207,'ZOHO Export'!$H:$W,16,FALSE)</f>
        <v>Yves Debaisieux</v>
      </c>
    </row>
    <row r="2208" spans="1:27" x14ac:dyDescent="0.3">
      <c r="A2208" s="13" t="s">
        <v>3648</v>
      </c>
      <c r="B2208" s="13" t="s">
        <v>6733</v>
      </c>
      <c r="C2208" s="13"/>
      <c r="D2208" s="13" t="s">
        <v>14572</v>
      </c>
      <c r="E2208" s="13" t="s">
        <v>11829</v>
      </c>
      <c r="F2208" s="13" t="s">
        <v>13206</v>
      </c>
      <c r="G2208" s="13" t="s">
        <v>3649</v>
      </c>
      <c r="H2208" s="13" t="s">
        <v>29</v>
      </c>
      <c r="I2208" s="14">
        <v>42779</v>
      </c>
      <c r="J2208" s="14">
        <v>43665</v>
      </c>
      <c r="K2208" s="14">
        <v>42786</v>
      </c>
      <c r="L2208" s="13">
        <v>300004.06</v>
      </c>
      <c r="M2208" s="13" t="s">
        <v>11829</v>
      </c>
      <c r="N2208" s="13">
        <v>0</v>
      </c>
      <c r="O2208" s="13">
        <v>0</v>
      </c>
      <c r="P2208" s="13" t="s">
        <v>122</v>
      </c>
      <c r="Q2208" s="13"/>
      <c r="R2208" s="13" t="s">
        <v>25</v>
      </c>
      <c r="S2208" s="13"/>
      <c r="T2208" s="13" t="s">
        <v>38</v>
      </c>
      <c r="U2208" s="13"/>
      <c r="V2208" s="13" t="s">
        <v>9241</v>
      </c>
      <c r="W2208" s="13"/>
      <c r="X2208" s="13">
        <v>300004.06</v>
      </c>
      <c r="Y2208" s="13" t="s">
        <v>14653</v>
      </c>
      <c r="Z2208" s="15" t="e">
        <f>VLOOKUP(D2208,'ZOHO Export'!$H:$W,16,FALSE)</f>
        <v>#N/A</v>
      </c>
      <c r="AA2208" s="15" t="str">
        <f>VLOOKUP(E2208,'ZOHO Export'!$H:$W,16,FALSE)</f>
        <v>William Beyst</v>
      </c>
    </row>
    <row r="2209" spans="1:27" x14ac:dyDescent="0.3">
      <c r="A2209" s="13" t="s">
        <v>14654</v>
      </c>
      <c r="B2209" s="13" t="s">
        <v>14655</v>
      </c>
      <c r="C2209" s="13"/>
      <c r="D2209" s="13" t="s">
        <v>11736</v>
      </c>
      <c r="E2209" s="13" t="s">
        <v>11736</v>
      </c>
      <c r="F2209" s="13"/>
      <c r="G2209" s="13"/>
      <c r="H2209" s="13" t="s">
        <v>29</v>
      </c>
      <c r="I2209" s="14">
        <v>42782</v>
      </c>
      <c r="J2209" s="14">
        <v>43280</v>
      </c>
      <c r="K2209" s="14">
        <v>42782</v>
      </c>
      <c r="L2209" s="13">
        <v>5249.77</v>
      </c>
      <c r="M2209" s="13" t="s">
        <v>11736</v>
      </c>
      <c r="N2209" s="13">
        <v>0</v>
      </c>
      <c r="O2209" s="13">
        <v>0</v>
      </c>
      <c r="P2209" s="13" t="s">
        <v>122</v>
      </c>
      <c r="Q2209" s="13"/>
      <c r="R2209" s="13" t="s">
        <v>104</v>
      </c>
      <c r="S2209" s="13"/>
      <c r="T2209" s="13" t="s">
        <v>58</v>
      </c>
      <c r="U2209" s="13"/>
      <c r="V2209" s="13" t="s">
        <v>14656</v>
      </c>
      <c r="W2209" s="13"/>
      <c r="X2209" s="13">
        <v>5249.77</v>
      </c>
      <c r="Y2209" s="13"/>
      <c r="Z2209" s="15" t="str">
        <f>VLOOKUP(D2209,'ZOHO Export'!$H:$W,16,FALSE)</f>
        <v>Begona Soto</v>
      </c>
      <c r="AA2209" s="15" t="str">
        <f>VLOOKUP(E2209,'ZOHO Export'!$H:$W,16,FALSE)</f>
        <v>Begona Soto</v>
      </c>
    </row>
    <row r="2210" spans="1:27" x14ac:dyDescent="0.3">
      <c r="A2210" s="13" t="s">
        <v>3650</v>
      </c>
      <c r="B2210" s="13" t="s">
        <v>6734</v>
      </c>
      <c r="C2210" s="13"/>
      <c r="D2210" s="13" t="s">
        <v>14572</v>
      </c>
      <c r="E2210" s="13" t="s">
        <v>11829</v>
      </c>
      <c r="F2210" s="13" t="s">
        <v>13206</v>
      </c>
      <c r="G2210" s="13" t="s">
        <v>3651</v>
      </c>
      <c r="H2210" s="13" t="s">
        <v>29</v>
      </c>
      <c r="I2210" s="14">
        <v>42782</v>
      </c>
      <c r="J2210" s="14">
        <v>43665</v>
      </c>
      <c r="K2210" s="14">
        <v>42782</v>
      </c>
      <c r="L2210" s="13">
        <v>500030.38</v>
      </c>
      <c r="M2210" s="13" t="s">
        <v>11829</v>
      </c>
      <c r="N2210" s="13">
        <v>0</v>
      </c>
      <c r="O2210" s="13">
        <v>0</v>
      </c>
      <c r="P2210" s="13" t="s">
        <v>122</v>
      </c>
      <c r="Q2210" s="13"/>
      <c r="R2210" s="13" t="s">
        <v>25</v>
      </c>
      <c r="S2210" s="13"/>
      <c r="T2210" s="13" t="s">
        <v>38</v>
      </c>
      <c r="U2210" s="13"/>
      <c r="V2210" s="13" t="s">
        <v>9242</v>
      </c>
      <c r="W2210" s="13"/>
      <c r="X2210" s="13">
        <v>500030.38</v>
      </c>
      <c r="Y2210" s="13" t="s">
        <v>14657</v>
      </c>
      <c r="Z2210" s="15" t="e">
        <f>VLOOKUP(D2210,'ZOHO Export'!$H:$W,16,FALSE)</f>
        <v>#N/A</v>
      </c>
      <c r="AA2210" s="15" t="str">
        <f>VLOOKUP(E2210,'ZOHO Export'!$H:$W,16,FALSE)</f>
        <v>William Beyst</v>
      </c>
    </row>
    <row r="2211" spans="1:27" x14ac:dyDescent="0.3">
      <c r="A2211" s="13" t="s">
        <v>14658</v>
      </c>
      <c r="B2211" s="13" t="s">
        <v>14659</v>
      </c>
      <c r="C2211" s="13"/>
      <c r="D2211" s="13" t="s">
        <v>13747</v>
      </c>
      <c r="E2211" s="13" t="s">
        <v>11736</v>
      </c>
      <c r="F2211" s="13"/>
      <c r="G2211" s="13" t="s">
        <v>231</v>
      </c>
      <c r="H2211" s="13" t="s">
        <v>29</v>
      </c>
      <c r="I2211" s="14">
        <v>42781</v>
      </c>
      <c r="J2211" s="14">
        <v>42786</v>
      </c>
      <c r="K2211" s="14">
        <v>42781</v>
      </c>
      <c r="L2211" s="13">
        <v>1652.4</v>
      </c>
      <c r="M2211" s="13" t="s">
        <v>13747</v>
      </c>
      <c r="N2211" s="13">
        <v>0</v>
      </c>
      <c r="O2211" s="13">
        <v>0</v>
      </c>
      <c r="P2211" s="13" t="s">
        <v>122</v>
      </c>
      <c r="Q2211" s="13"/>
      <c r="R2211" s="13" t="s">
        <v>43</v>
      </c>
      <c r="S2211" s="13"/>
      <c r="T2211" s="13" t="s">
        <v>58</v>
      </c>
      <c r="U2211" s="13"/>
      <c r="V2211" s="13" t="s">
        <v>14660</v>
      </c>
      <c r="W2211" s="13"/>
      <c r="X2211" s="13">
        <v>1652.4</v>
      </c>
      <c r="Y2211" s="13" t="s">
        <v>14661</v>
      </c>
      <c r="Z2211" s="15" t="e">
        <f>VLOOKUP(D2211,'ZOHO Export'!$H:$W,16,FALSE)</f>
        <v>#N/A</v>
      </c>
      <c r="AA2211" s="15" t="str">
        <f>VLOOKUP(E2211,'ZOHO Export'!$H:$W,16,FALSE)</f>
        <v>Begona Soto</v>
      </c>
    </row>
    <row r="2212" spans="1:27" x14ac:dyDescent="0.3">
      <c r="A2212" s="13" t="s">
        <v>14662</v>
      </c>
      <c r="B2212" s="13" t="s">
        <v>14663</v>
      </c>
      <c r="C2212" s="13"/>
      <c r="D2212" s="13" t="s">
        <v>11736</v>
      </c>
      <c r="E2212" s="13" t="s">
        <v>11722</v>
      </c>
      <c r="F2212" s="13"/>
      <c r="G2212" s="13" t="s">
        <v>3813</v>
      </c>
      <c r="H2212" s="13" t="s">
        <v>29</v>
      </c>
      <c r="I2212" s="14">
        <v>42781</v>
      </c>
      <c r="J2212" s="14">
        <v>43280</v>
      </c>
      <c r="K2212" s="14">
        <v>42781</v>
      </c>
      <c r="L2212" s="13"/>
      <c r="M2212" s="13" t="s">
        <v>11736</v>
      </c>
      <c r="N2212" s="13">
        <v>0</v>
      </c>
      <c r="O2212" s="13">
        <v>0</v>
      </c>
      <c r="P2212" s="13" t="s">
        <v>122</v>
      </c>
      <c r="Q2212" s="13"/>
      <c r="R2212" s="13" t="s">
        <v>43</v>
      </c>
      <c r="S2212" s="13"/>
      <c r="T2212" s="13" t="s">
        <v>58</v>
      </c>
      <c r="U2212" s="13"/>
      <c r="V2212" s="13" t="s">
        <v>14664</v>
      </c>
      <c r="W2212" s="13"/>
      <c r="X2212" s="13"/>
      <c r="Y2212" s="13"/>
      <c r="Z2212" s="15" t="str">
        <f>VLOOKUP(D2212,'ZOHO Export'!$H:$W,16,FALSE)</f>
        <v>Begona Soto</v>
      </c>
      <c r="AA2212" s="15" t="str">
        <f>VLOOKUP(E2212,'ZOHO Export'!$H:$W,16,FALSE)</f>
        <v>Juan Juarez Quintana</v>
      </c>
    </row>
    <row r="2213" spans="1:27" x14ac:dyDescent="0.3">
      <c r="A2213" s="13" t="s">
        <v>14665</v>
      </c>
      <c r="B2213" s="13" t="s">
        <v>14666</v>
      </c>
      <c r="C2213" s="13"/>
      <c r="D2213" s="13" t="s">
        <v>11736</v>
      </c>
      <c r="E2213" s="13" t="s">
        <v>11722</v>
      </c>
      <c r="F2213" s="13"/>
      <c r="G2213" s="13" t="s">
        <v>3813</v>
      </c>
      <c r="H2213" s="13" t="s">
        <v>29</v>
      </c>
      <c r="I2213" s="14">
        <v>42781</v>
      </c>
      <c r="J2213" s="14">
        <v>43280</v>
      </c>
      <c r="K2213" s="14">
        <v>42781</v>
      </c>
      <c r="L2213" s="13"/>
      <c r="M2213" s="13" t="s">
        <v>11736</v>
      </c>
      <c r="N2213" s="13">
        <v>0</v>
      </c>
      <c r="O2213" s="13">
        <v>0</v>
      </c>
      <c r="P2213" s="13" t="s">
        <v>122</v>
      </c>
      <c r="Q2213" s="13"/>
      <c r="R2213" s="13" t="s">
        <v>43</v>
      </c>
      <c r="S2213" s="13"/>
      <c r="T2213" s="13" t="s">
        <v>58</v>
      </c>
      <c r="U2213" s="13"/>
      <c r="V2213" s="13" t="s">
        <v>14667</v>
      </c>
      <c r="W2213" s="13"/>
      <c r="X2213" s="13"/>
      <c r="Y2213" s="13"/>
      <c r="Z2213" s="15" t="str">
        <f>VLOOKUP(D2213,'ZOHO Export'!$H:$W,16,FALSE)</f>
        <v>Begona Soto</v>
      </c>
      <c r="AA2213" s="15" t="str">
        <f>VLOOKUP(E2213,'ZOHO Export'!$H:$W,16,FALSE)</f>
        <v>Juan Juarez Quintana</v>
      </c>
    </row>
    <row r="2214" spans="1:27" x14ac:dyDescent="0.3">
      <c r="A2214" s="13" t="s">
        <v>14668</v>
      </c>
      <c r="B2214" s="13" t="s">
        <v>14669</v>
      </c>
      <c r="C2214" s="13"/>
      <c r="D2214" s="13" t="s">
        <v>12323</v>
      </c>
      <c r="E2214" s="13" t="s">
        <v>11767</v>
      </c>
      <c r="F2214" s="13"/>
      <c r="G2214" s="13" t="s">
        <v>549</v>
      </c>
      <c r="H2214" s="13" t="s">
        <v>29</v>
      </c>
      <c r="I2214" s="14">
        <v>42779</v>
      </c>
      <c r="J2214" s="14">
        <v>43373</v>
      </c>
      <c r="K2214" s="14">
        <v>42796</v>
      </c>
      <c r="L2214" s="13"/>
      <c r="M2214" s="13" t="s">
        <v>14670</v>
      </c>
      <c r="N2214" s="13">
        <v>3</v>
      </c>
      <c r="O2214" s="13">
        <v>2</v>
      </c>
      <c r="P2214" s="13" t="s">
        <v>122</v>
      </c>
      <c r="Q2214" s="13"/>
      <c r="R2214" s="13" t="s">
        <v>36</v>
      </c>
      <c r="S2214" s="13"/>
      <c r="T2214" s="13" t="s">
        <v>58</v>
      </c>
      <c r="U2214" s="13"/>
      <c r="V2214" s="13" t="s">
        <v>14671</v>
      </c>
      <c r="W2214" s="13"/>
      <c r="X2214" s="13">
        <v>25776</v>
      </c>
      <c r="Y2214" s="13"/>
      <c r="Z2214" s="15" t="e">
        <f>VLOOKUP(D2214,'ZOHO Export'!$H:$W,16,FALSE)</f>
        <v>#N/A</v>
      </c>
      <c r="AA2214" s="15" t="str">
        <f>VLOOKUP(E2214,'ZOHO Export'!$H:$W,16,FALSE)</f>
        <v>Paqui Romero</v>
      </c>
    </row>
    <row r="2215" spans="1:27" x14ac:dyDescent="0.3">
      <c r="A2215" s="13" t="s">
        <v>3652</v>
      </c>
      <c r="B2215" s="13" t="s">
        <v>6735</v>
      </c>
      <c r="C2215" s="13"/>
      <c r="D2215" s="13" t="s">
        <v>13519</v>
      </c>
      <c r="E2215" s="13" t="s">
        <v>13954</v>
      </c>
      <c r="F2215" s="13"/>
      <c r="G2215" s="13" t="s">
        <v>3563</v>
      </c>
      <c r="H2215" s="13" t="s">
        <v>59</v>
      </c>
      <c r="I2215" s="14">
        <v>42776</v>
      </c>
      <c r="J2215" s="14">
        <v>42886</v>
      </c>
      <c r="K2215" s="14">
        <v>42920</v>
      </c>
      <c r="L2215" s="13">
        <v>6842</v>
      </c>
      <c r="M2215" s="13" t="s">
        <v>12040</v>
      </c>
      <c r="N2215" s="13">
        <v>2</v>
      </c>
      <c r="O2215" s="13">
        <v>2</v>
      </c>
      <c r="P2215" s="13" t="s">
        <v>122</v>
      </c>
      <c r="Q2215" s="13"/>
      <c r="R2215" s="13" t="s">
        <v>82</v>
      </c>
      <c r="S2215" s="13"/>
      <c r="T2215" s="13" t="s">
        <v>178</v>
      </c>
      <c r="U2215" s="13"/>
      <c r="V2215" s="13" t="s">
        <v>9243</v>
      </c>
      <c r="W2215" s="13"/>
      <c r="X2215" s="13">
        <v>114897.67</v>
      </c>
      <c r="Y2215" s="13"/>
      <c r="Z2215" s="15" t="e">
        <f>VLOOKUP(D2215,'ZOHO Export'!$H:$W,16,FALSE)</f>
        <v>#N/A</v>
      </c>
      <c r="AA2215" s="15" t="str">
        <f>VLOOKUP(E2215,'ZOHO Export'!$H:$W,16,FALSE)</f>
        <v>Annekathrin Tasiaux</v>
      </c>
    </row>
    <row r="2216" spans="1:27" x14ac:dyDescent="0.3">
      <c r="A2216" s="13" t="s">
        <v>3653</v>
      </c>
      <c r="B2216" s="13" t="s">
        <v>6736</v>
      </c>
      <c r="C2216" s="13"/>
      <c r="D2216" s="13" t="s">
        <v>11671</v>
      </c>
      <c r="E2216" s="13" t="s">
        <v>14296</v>
      </c>
      <c r="F2216" s="13"/>
      <c r="G2216" s="13" t="s">
        <v>3654</v>
      </c>
      <c r="H2216" s="13" t="s">
        <v>29</v>
      </c>
      <c r="I2216" s="14">
        <v>42775</v>
      </c>
      <c r="J2216" s="14">
        <v>42794</v>
      </c>
      <c r="K2216" s="14">
        <v>42822</v>
      </c>
      <c r="L2216" s="13"/>
      <c r="M2216" s="13" t="s">
        <v>11785</v>
      </c>
      <c r="N2216" s="13">
        <v>1</v>
      </c>
      <c r="O2216" s="13">
        <v>1</v>
      </c>
      <c r="P2216" s="13" t="s">
        <v>122</v>
      </c>
      <c r="Q2216" s="13"/>
      <c r="R2216" s="13" t="s">
        <v>104</v>
      </c>
      <c r="S2216" s="13"/>
      <c r="T2216" s="13" t="s">
        <v>64</v>
      </c>
      <c r="U2216" s="13"/>
      <c r="V2216" s="13" t="s">
        <v>9244</v>
      </c>
      <c r="W2216" s="13"/>
      <c r="X2216" s="13">
        <v>13593.1</v>
      </c>
      <c r="Y2216" s="13"/>
      <c r="Z2216" s="15" t="str">
        <f>VLOOKUP(D2216,'ZOHO Export'!$H:$W,16,FALSE)</f>
        <v>Yves Debaisieux</v>
      </c>
      <c r="AA2216" s="15" t="e">
        <f>VLOOKUP(E2216,'ZOHO Export'!$H:$W,16,FALSE)</f>
        <v>#N/A</v>
      </c>
    </row>
    <row r="2217" spans="1:27" x14ac:dyDescent="0.3">
      <c r="A2217" s="13" t="s">
        <v>3655</v>
      </c>
      <c r="B2217" s="13" t="s">
        <v>6737</v>
      </c>
      <c r="C2217" s="13"/>
      <c r="D2217" s="13" t="s">
        <v>13403</v>
      </c>
      <c r="E2217" s="13" t="s">
        <v>11960</v>
      </c>
      <c r="F2217" s="13"/>
      <c r="G2217" s="13" t="s">
        <v>3656</v>
      </c>
      <c r="H2217" s="13" t="s">
        <v>29</v>
      </c>
      <c r="I2217" s="14">
        <v>42773</v>
      </c>
      <c r="J2217" s="14">
        <v>43007</v>
      </c>
      <c r="K2217" s="14">
        <v>43138</v>
      </c>
      <c r="L2217" s="13">
        <v>4300</v>
      </c>
      <c r="M2217" s="13" t="s">
        <v>13403</v>
      </c>
      <c r="N2217" s="13">
        <v>6</v>
      </c>
      <c r="O2217" s="13">
        <v>1</v>
      </c>
      <c r="P2217" s="13" t="s">
        <v>122</v>
      </c>
      <c r="Q2217" s="13"/>
      <c r="R2217" s="13" t="s">
        <v>43</v>
      </c>
      <c r="S2217" s="13"/>
      <c r="T2217" s="13" t="s">
        <v>38</v>
      </c>
      <c r="U2217" s="13"/>
      <c r="V2217" s="13" t="s">
        <v>9245</v>
      </c>
      <c r="W2217" s="13"/>
      <c r="X2217" s="13">
        <v>51953.59</v>
      </c>
      <c r="Y2217" s="13"/>
      <c r="Z2217" s="15" t="e">
        <f>VLOOKUP(D2217,'ZOHO Export'!$H:$W,16,FALSE)</f>
        <v>#N/A</v>
      </c>
      <c r="AA2217" s="15" t="str">
        <f>VLOOKUP(E2217,'ZOHO Export'!$H:$W,16,FALSE)</f>
        <v>Sébastien Lerson</v>
      </c>
    </row>
    <row r="2218" spans="1:27" x14ac:dyDescent="0.3">
      <c r="A2218" s="13" t="s">
        <v>3657</v>
      </c>
      <c r="B2218" s="13" t="s">
        <v>6738</v>
      </c>
      <c r="C2218" s="13"/>
      <c r="D2218" s="13" t="s">
        <v>14672</v>
      </c>
      <c r="E2218" s="13" t="s">
        <v>13954</v>
      </c>
      <c r="F2218" s="13"/>
      <c r="G2218" s="13" t="s">
        <v>3332</v>
      </c>
      <c r="H2218" s="13" t="s">
        <v>29</v>
      </c>
      <c r="I2218" s="14">
        <v>42768</v>
      </c>
      <c r="J2218" s="14">
        <v>43773</v>
      </c>
      <c r="K2218" s="14">
        <v>42780</v>
      </c>
      <c r="L2218" s="13"/>
      <c r="M2218" s="13" t="s">
        <v>13954</v>
      </c>
      <c r="N2218" s="13">
        <v>2</v>
      </c>
      <c r="O2218" s="13">
        <v>1</v>
      </c>
      <c r="P2218" s="13" t="s">
        <v>122</v>
      </c>
      <c r="Q2218" s="13"/>
      <c r="R2218" s="13" t="s">
        <v>82</v>
      </c>
      <c r="S2218" s="13"/>
      <c r="T2218" s="13" t="s">
        <v>178</v>
      </c>
      <c r="U2218" s="13"/>
      <c r="V2218" s="13" t="s">
        <v>9246</v>
      </c>
      <c r="W2218" s="13"/>
      <c r="X2218" s="13">
        <v>321600</v>
      </c>
      <c r="Y2218" s="13"/>
      <c r="Z2218" s="15" t="e">
        <f>VLOOKUP(D2218,'ZOHO Export'!$H:$W,16,FALSE)</f>
        <v>#N/A</v>
      </c>
      <c r="AA2218" s="15" t="str">
        <f>VLOOKUP(E2218,'ZOHO Export'!$H:$W,16,FALSE)</f>
        <v>Annekathrin Tasiaux</v>
      </c>
    </row>
    <row r="2219" spans="1:27" x14ac:dyDescent="0.3">
      <c r="A2219" s="13" t="s">
        <v>14673</v>
      </c>
      <c r="B2219" s="13" t="s">
        <v>14674</v>
      </c>
      <c r="C2219" s="13"/>
      <c r="D2219" s="13" t="s">
        <v>13008</v>
      </c>
      <c r="E2219" s="13" t="s">
        <v>11773</v>
      </c>
      <c r="F2219" s="13"/>
      <c r="G2219" s="13" t="s">
        <v>999</v>
      </c>
      <c r="H2219" s="13" t="s">
        <v>59</v>
      </c>
      <c r="I2219" s="14">
        <v>42768</v>
      </c>
      <c r="J2219" s="14">
        <v>42800</v>
      </c>
      <c r="K2219" s="14">
        <v>42768</v>
      </c>
      <c r="L2219" s="13"/>
      <c r="M2219" s="13" t="s">
        <v>13008</v>
      </c>
      <c r="N2219" s="13">
        <v>0</v>
      </c>
      <c r="O2219" s="13">
        <v>0</v>
      </c>
      <c r="P2219" s="13" t="s">
        <v>122</v>
      </c>
      <c r="Q2219" s="13"/>
      <c r="R2219" s="13" t="s">
        <v>43</v>
      </c>
      <c r="S2219" s="13"/>
      <c r="T2219" s="13" t="s">
        <v>38</v>
      </c>
      <c r="U2219" s="13"/>
      <c r="V2219" s="13" t="s">
        <v>14675</v>
      </c>
      <c r="W2219" s="13"/>
      <c r="X2219" s="13"/>
      <c r="Y2219" s="13"/>
      <c r="Z2219" s="15" t="e">
        <f>VLOOKUP(D2219,'ZOHO Export'!$H:$W,16,FALSE)</f>
        <v>#N/A</v>
      </c>
      <c r="AA2219" s="15" t="str">
        <f>VLOOKUP(E2219,'ZOHO Export'!$H:$W,16,FALSE)</f>
        <v>Bram Puttemans</v>
      </c>
    </row>
    <row r="2220" spans="1:27" x14ac:dyDescent="0.3">
      <c r="A2220" s="13" t="s">
        <v>3658</v>
      </c>
      <c r="B2220" s="13" t="s">
        <v>14676</v>
      </c>
      <c r="C2220" s="13"/>
      <c r="D2220" s="13" t="s">
        <v>14603</v>
      </c>
      <c r="E2220" s="13" t="s">
        <v>11671</v>
      </c>
      <c r="F2220" s="13"/>
      <c r="G2220" s="13" t="s">
        <v>2163</v>
      </c>
      <c r="H2220" s="13" t="s">
        <v>29</v>
      </c>
      <c r="I2220" s="14">
        <v>42768</v>
      </c>
      <c r="J2220" s="14">
        <v>43100</v>
      </c>
      <c r="K2220" s="14">
        <v>42768</v>
      </c>
      <c r="L2220" s="13">
        <v>97719.3</v>
      </c>
      <c r="M2220" s="13" t="s">
        <v>11671</v>
      </c>
      <c r="N2220" s="13">
        <v>0</v>
      </c>
      <c r="O2220" s="13">
        <v>0</v>
      </c>
      <c r="P2220" s="13" t="s">
        <v>122</v>
      </c>
      <c r="Q2220" s="13"/>
      <c r="R2220" s="13" t="s">
        <v>75</v>
      </c>
      <c r="S2220" s="13"/>
      <c r="T2220" s="13" t="s">
        <v>38</v>
      </c>
      <c r="U2220" s="13"/>
      <c r="V2220" s="13" t="s">
        <v>9247</v>
      </c>
      <c r="W2220" s="13"/>
      <c r="X2220" s="13">
        <v>97719.3</v>
      </c>
      <c r="Y2220" s="13"/>
      <c r="Z2220" s="15" t="e">
        <f>VLOOKUP(D2220,'ZOHO Export'!$H:$W,16,FALSE)</f>
        <v>#N/A</v>
      </c>
      <c r="AA2220" s="15" t="str">
        <f>VLOOKUP(E2220,'ZOHO Export'!$H:$W,16,FALSE)</f>
        <v>Yves Debaisieux</v>
      </c>
    </row>
    <row r="2221" spans="1:27" x14ac:dyDescent="0.3">
      <c r="A2221" s="13" t="s">
        <v>3659</v>
      </c>
      <c r="B2221" s="13" t="s">
        <v>6740</v>
      </c>
      <c r="C2221" s="13"/>
      <c r="D2221" s="13" t="s">
        <v>14131</v>
      </c>
      <c r="E2221" s="13" t="s">
        <v>14131</v>
      </c>
      <c r="F2221" s="13" t="s">
        <v>11723</v>
      </c>
      <c r="G2221" s="13" t="s">
        <v>2599</v>
      </c>
      <c r="H2221" s="13" t="s">
        <v>59</v>
      </c>
      <c r="I2221" s="14">
        <v>42768</v>
      </c>
      <c r="J2221" s="14">
        <v>43286</v>
      </c>
      <c r="K2221" s="14">
        <v>42768</v>
      </c>
      <c r="L2221" s="13"/>
      <c r="M2221" s="13" t="s">
        <v>14131</v>
      </c>
      <c r="N2221" s="13">
        <v>0</v>
      </c>
      <c r="O2221" s="13">
        <v>0</v>
      </c>
      <c r="P2221" s="13" t="s">
        <v>122</v>
      </c>
      <c r="Q2221" s="13"/>
      <c r="R2221" s="13" t="s">
        <v>43</v>
      </c>
      <c r="S2221" s="13"/>
      <c r="T2221" s="13" t="s">
        <v>38</v>
      </c>
      <c r="U2221" s="13"/>
      <c r="V2221" s="13" t="s">
        <v>9248</v>
      </c>
      <c r="W2221" s="13"/>
      <c r="X2221" s="13"/>
      <c r="Y2221" s="13"/>
      <c r="Z2221" s="15" t="e">
        <f>VLOOKUP(D2221,'ZOHO Export'!$H:$W,16,FALSE)</f>
        <v>#N/A</v>
      </c>
      <c r="AA2221" s="15" t="e">
        <f>VLOOKUP(E2221,'ZOHO Export'!$H:$W,16,FALSE)</f>
        <v>#N/A</v>
      </c>
    </row>
    <row r="2222" spans="1:27" x14ac:dyDescent="0.3">
      <c r="A2222" s="13" t="s">
        <v>3660</v>
      </c>
      <c r="B2222" s="13" t="s">
        <v>6741</v>
      </c>
      <c r="C2222" s="13"/>
      <c r="D2222" s="13" t="s">
        <v>13050</v>
      </c>
      <c r="E2222" s="13" t="s">
        <v>13242</v>
      </c>
      <c r="F2222" s="13"/>
      <c r="G2222" s="13" t="s">
        <v>3618</v>
      </c>
      <c r="H2222" s="13" t="s">
        <v>59</v>
      </c>
      <c r="I2222" s="14">
        <v>42768</v>
      </c>
      <c r="J2222" s="14">
        <v>43100</v>
      </c>
      <c r="K2222" s="14">
        <v>42768</v>
      </c>
      <c r="L2222" s="13"/>
      <c r="M2222" s="13" t="s">
        <v>13242</v>
      </c>
      <c r="N2222" s="13">
        <v>0</v>
      </c>
      <c r="O2222" s="13">
        <v>0</v>
      </c>
      <c r="P2222" s="13" t="s">
        <v>122</v>
      </c>
      <c r="Q2222" s="13"/>
      <c r="R2222" s="13"/>
      <c r="S2222" s="13"/>
      <c r="T2222" s="13" t="s">
        <v>38</v>
      </c>
      <c r="U2222" s="13"/>
      <c r="V2222" s="13" t="s">
        <v>9249</v>
      </c>
      <c r="W2222" s="13"/>
      <c r="X2222" s="13"/>
      <c r="Y2222" s="13"/>
      <c r="Z2222" s="15" t="e">
        <f>VLOOKUP(D2222,'ZOHO Export'!$H:$W,16,FALSE)</f>
        <v>#N/A</v>
      </c>
      <c r="AA2222" s="15" t="e">
        <f>VLOOKUP(E2222,'ZOHO Export'!$H:$W,16,FALSE)</f>
        <v>#N/A</v>
      </c>
    </row>
    <row r="2223" spans="1:27" x14ac:dyDescent="0.3">
      <c r="A2223" s="13" t="s">
        <v>3661</v>
      </c>
      <c r="B2223" s="13" t="s">
        <v>6742</v>
      </c>
      <c r="C2223" s="13"/>
      <c r="D2223" s="13" t="s">
        <v>14650</v>
      </c>
      <c r="E2223" s="13" t="s">
        <v>11671</v>
      </c>
      <c r="F2223" s="13"/>
      <c r="G2223" s="13" t="s">
        <v>2163</v>
      </c>
      <c r="H2223" s="13" t="s">
        <v>29</v>
      </c>
      <c r="I2223" s="14">
        <v>42767</v>
      </c>
      <c r="J2223" s="14">
        <v>42916</v>
      </c>
      <c r="K2223" s="14">
        <v>42767</v>
      </c>
      <c r="L2223" s="13">
        <v>19979.14</v>
      </c>
      <c r="M2223" s="13" t="s">
        <v>11671</v>
      </c>
      <c r="N2223" s="13">
        <v>0</v>
      </c>
      <c r="O2223" s="13">
        <v>0</v>
      </c>
      <c r="P2223" s="13" t="s">
        <v>122</v>
      </c>
      <c r="Q2223" s="13"/>
      <c r="R2223" s="13" t="s">
        <v>75</v>
      </c>
      <c r="S2223" s="13"/>
      <c r="T2223" s="13" t="s">
        <v>38</v>
      </c>
      <c r="U2223" s="13"/>
      <c r="V2223" s="13" t="s">
        <v>9250</v>
      </c>
      <c r="W2223" s="13"/>
      <c r="X2223" s="13">
        <v>19979.14</v>
      </c>
      <c r="Y2223" s="13"/>
      <c r="Z2223" s="15" t="e">
        <f>VLOOKUP(D2223,'ZOHO Export'!$H:$W,16,FALSE)</f>
        <v>#N/A</v>
      </c>
      <c r="AA2223" s="15" t="str">
        <f>VLOOKUP(E2223,'ZOHO Export'!$H:$W,16,FALSE)</f>
        <v>Yves Debaisieux</v>
      </c>
    </row>
    <row r="2224" spans="1:27" x14ac:dyDescent="0.3">
      <c r="A2224" s="13" t="s">
        <v>14677</v>
      </c>
      <c r="B2224" s="13" t="s">
        <v>14678</v>
      </c>
      <c r="C2224" s="13"/>
      <c r="D2224" s="13" t="s">
        <v>14319</v>
      </c>
      <c r="E2224" s="13" t="s">
        <v>11829</v>
      </c>
      <c r="F2224" s="13"/>
      <c r="G2224" s="13" t="s">
        <v>334</v>
      </c>
      <c r="H2224" s="13" t="s">
        <v>59</v>
      </c>
      <c r="I2224" s="14">
        <v>42766</v>
      </c>
      <c r="J2224" s="14">
        <v>42768</v>
      </c>
      <c r="K2224" s="14">
        <v>42766</v>
      </c>
      <c r="L2224" s="13">
        <v>1423.45</v>
      </c>
      <c r="M2224" s="13" t="s">
        <v>14319</v>
      </c>
      <c r="N2224" s="13">
        <v>0</v>
      </c>
      <c r="O2224" s="13">
        <v>0</v>
      </c>
      <c r="P2224" s="13" t="s">
        <v>122</v>
      </c>
      <c r="Q2224" s="13"/>
      <c r="R2224" s="13" t="s">
        <v>82</v>
      </c>
      <c r="S2224" s="13"/>
      <c r="T2224" s="13" t="s">
        <v>38</v>
      </c>
      <c r="U2224" s="13"/>
      <c r="V2224" s="13" t="s">
        <v>14679</v>
      </c>
      <c r="W2224" s="13"/>
      <c r="X2224" s="13">
        <v>1423.45</v>
      </c>
      <c r="Y2224" s="13"/>
      <c r="Z2224" s="15" t="e">
        <f>VLOOKUP(D2224,'ZOHO Export'!$H:$W,16,FALSE)</f>
        <v>#N/A</v>
      </c>
      <c r="AA2224" s="15" t="str">
        <f>VLOOKUP(E2224,'ZOHO Export'!$H:$W,16,FALSE)</f>
        <v>William Beyst</v>
      </c>
    </row>
    <row r="2225" spans="1:27" x14ac:dyDescent="0.3">
      <c r="A2225" s="13" t="s">
        <v>14680</v>
      </c>
      <c r="B2225" s="13" t="s">
        <v>14681</v>
      </c>
      <c r="C2225" s="13"/>
      <c r="D2225" s="13" t="s">
        <v>11960</v>
      </c>
      <c r="E2225" s="13" t="s">
        <v>11818</v>
      </c>
      <c r="F2225" s="13"/>
      <c r="G2225" s="13" t="s">
        <v>2861</v>
      </c>
      <c r="H2225" s="13" t="s">
        <v>29</v>
      </c>
      <c r="I2225" s="14">
        <v>42765</v>
      </c>
      <c r="J2225" s="14">
        <v>43008</v>
      </c>
      <c r="K2225" s="14">
        <v>42765</v>
      </c>
      <c r="L2225" s="13"/>
      <c r="M2225" s="13" t="s">
        <v>11960</v>
      </c>
      <c r="N2225" s="13">
        <v>0</v>
      </c>
      <c r="O2225" s="13">
        <v>0</v>
      </c>
      <c r="P2225" s="13" t="s">
        <v>122</v>
      </c>
      <c r="Q2225" s="13"/>
      <c r="R2225" s="13" t="s">
        <v>75</v>
      </c>
      <c r="S2225" s="13"/>
      <c r="T2225" s="13" t="s">
        <v>38</v>
      </c>
      <c r="U2225" s="13"/>
      <c r="V2225" s="13" t="s">
        <v>14682</v>
      </c>
      <c r="W2225" s="13"/>
      <c r="X2225" s="13"/>
      <c r="Y2225" s="13"/>
      <c r="Z2225" s="15" t="str">
        <f>VLOOKUP(D2225,'ZOHO Export'!$H:$W,16,FALSE)</f>
        <v>Sébastien Lerson</v>
      </c>
      <c r="AA2225" s="15" t="str">
        <f>VLOOKUP(E2225,'ZOHO Export'!$H:$W,16,FALSE)</f>
        <v>Marcos Delgado Lopez</v>
      </c>
    </row>
    <row r="2226" spans="1:27" x14ac:dyDescent="0.3">
      <c r="A2226" s="13" t="s">
        <v>14683</v>
      </c>
      <c r="B2226" s="13" t="s">
        <v>14684</v>
      </c>
      <c r="C2226" s="13"/>
      <c r="D2226" s="13" t="s">
        <v>14556</v>
      </c>
      <c r="E2226" s="13" t="s">
        <v>11671</v>
      </c>
      <c r="F2226" s="13"/>
      <c r="G2226" s="13" t="s">
        <v>13608</v>
      </c>
      <c r="H2226" s="13" t="s">
        <v>59</v>
      </c>
      <c r="I2226" s="14">
        <v>42751</v>
      </c>
      <c r="J2226" s="14">
        <v>42825</v>
      </c>
      <c r="K2226" s="14">
        <v>42761</v>
      </c>
      <c r="L2226" s="13"/>
      <c r="M2226" s="13" t="s">
        <v>11785</v>
      </c>
      <c r="N2226" s="13">
        <v>0</v>
      </c>
      <c r="O2226" s="13">
        <v>0</v>
      </c>
      <c r="P2226" s="13" t="s">
        <v>122</v>
      </c>
      <c r="Q2226" s="13"/>
      <c r="R2226" s="13" t="s">
        <v>82</v>
      </c>
      <c r="S2226" s="13"/>
      <c r="T2226" s="13" t="s">
        <v>38</v>
      </c>
      <c r="U2226" s="13"/>
      <c r="V2226" s="13" t="s">
        <v>14685</v>
      </c>
      <c r="W2226" s="13"/>
      <c r="X2226" s="13"/>
      <c r="Y2226" s="13"/>
      <c r="Z2226" s="15" t="str">
        <f>VLOOKUP(D2226,'ZOHO Export'!$H:$W,16,FALSE)</f>
        <v>Bernard Vigneron</v>
      </c>
      <c r="AA2226" s="15" t="str">
        <f>VLOOKUP(E2226,'ZOHO Export'!$H:$W,16,FALSE)</f>
        <v>Yves Debaisieux</v>
      </c>
    </row>
    <row r="2227" spans="1:27" x14ac:dyDescent="0.3">
      <c r="A2227" s="13" t="s">
        <v>3662</v>
      </c>
      <c r="B2227" s="13" t="s">
        <v>6743</v>
      </c>
      <c r="C2227" s="13"/>
      <c r="D2227" s="13" t="s">
        <v>14192</v>
      </c>
      <c r="E2227" s="13" t="s">
        <v>11785</v>
      </c>
      <c r="F2227" s="13"/>
      <c r="G2227" s="13" t="s">
        <v>3663</v>
      </c>
      <c r="H2227" s="13" t="s">
        <v>59</v>
      </c>
      <c r="I2227" s="14">
        <v>42758</v>
      </c>
      <c r="J2227" s="14">
        <v>43097</v>
      </c>
      <c r="K2227" s="14">
        <v>42812</v>
      </c>
      <c r="L2227" s="13"/>
      <c r="M2227" s="13" t="s">
        <v>11785</v>
      </c>
      <c r="N2227" s="13">
        <v>1</v>
      </c>
      <c r="O2227" s="13">
        <v>1</v>
      </c>
      <c r="P2227" s="13" t="s">
        <v>122</v>
      </c>
      <c r="Q2227" s="13"/>
      <c r="R2227" s="13" t="s">
        <v>75</v>
      </c>
      <c r="S2227" s="13"/>
      <c r="T2227" s="13" t="s">
        <v>64</v>
      </c>
      <c r="U2227" s="13"/>
      <c r="V2227" s="13" t="s">
        <v>9251</v>
      </c>
      <c r="W2227" s="13"/>
      <c r="X2227" s="13"/>
      <c r="Y2227" s="13"/>
      <c r="Z2227" s="15" t="e">
        <f>VLOOKUP(D2227,'ZOHO Export'!$H:$W,16,FALSE)</f>
        <v>#N/A</v>
      </c>
      <c r="AA2227" s="15" t="str">
        <f>VLOOKUP(E2227,'ZOHO Export'!$H:$W,16,FALSE)</f>
        <v>Nicolas Dubois</v>
      </c>
    </row>
    <row r="2228" spans="1:27" x14ac:dyDescent="0.3">
      <c r="A2228" s="13" t="s">
        <v>3664</v>
      </c>
      <c r="B2228" s="13" t="s">
        <v>6744</v>
      </c>
      <c r="C2228" s="13"/>
      <c r="D2228" s="13" t="s">
        <v>14101</v>
      </c>
      <c r="E2228" s="13" t="s">
        <v>11844</v>
      </c>
      <c r="F2228" s="13"/>
      <c r="G2228" s="13" t="s">
        <v>207</v>
      </c>
      <c r="H2228" s="13" t="s">
        <v>59</v>
      </c>
      <c r="I2228" s="14">
        <v>42758</v>
      </c>
      <c r="J2228" s="14">
        <v>43069</v>
      </c>
      <c r="K2228" s="14">
        <v>43069</v>
      </c>
      <c r="L2228" s="13">
        <v>24993.360000000001</v>
      </c>
      <c r="M2228" s="13" t="s">
        <v>11844</v>
      </c>
      <c r="N2228" s="13">
        <v>6</v>
      </c>
      <c r="O2228" s="13">
        <v>6</v>
      </c>
      <c r="P2228" s="13" t="s">
        <v>122</v>
      </c>
      <c r="Q2228" s="13"/>
      <c r="R2228" s="13" t="s">
        <v>43</v>
      </c>
      <c r="S2228" s="13"/>
      <c r="T2228" s="13" t="s">
        <v>38</v>
      </c>
      <c r="U2228" s="13"/>
      <c r="V2228" s="13" t="s">
        <v>9252</v>
      </c>
      <c r="W2228" s="13"/>
      <c r="X2228" s="13">
        <v>405697.09</v>
      </c>
      <c r="Y2228" s="13" t="s">
        <v>14686</v>
      </c>
      <c r="Z2228" s="15" t="e">
        <f>VLOOKUP(D2228,'ZOHO Export'!$H:$W,16,FALSE)</f>
        <v>#N/A</v>
      </c>
      <c r="AA2228" s="15" t="e">
        <f>VLOOKUP(E2228,'ZOHO Export'!$H:$W,16,FALSE)</f>
        <v>#N/A</v>
      </c>
    </row>
    <row r="2229" spans="1:27" x14ac:dyDescent="0.3">
      <c r="A2229" s="13" t="s">
        <v>3665</v>
      </c>
      <c r="B2229" s="13" t="s">
        <v>6745</v>
      </c>
      <c r="C2229" s="13"/>
      <c r="D2229" s="13" t="s">
        <v>13814</v>
      </c>
      <c r="E2229" s="13" t="s">
        <v>14687</v>
      </c>
      <c r="F2229" s="13" t="s">
        <v>11723</v>
      </c>
      <c r="G2229" s="13" t="s">
        <v>2948</v>
      </c>
      <c r="H2229" s="13" t="s">
        <v>29</v>
      </c>
      <c r="I2229" s="14">
        <v>42751</v>
      </c>
      <c r="J2229" s="14">
        <v>43465</v>
      </c>
      <c r="K2229" s="14">
        <v>43238</v>
      </c>
      <c r="L2229" s="13">
        <v>5904</v>
      </c>
      <c r="M2229" s="13" t="s">
        <v>14007</v>
      </c>
      <c r="N2229" s="13">
        <v>1</v>
      </c>
      <c r="O2229" s="13">
        <v>1</v>
      </c>
      <c r="P2229" s="13" t="s">
        <v>122</v>
      </c>
      <c r="Q2229" s="13"/>
      <c r="R2229" s="13" t="s">
        <v>25</v>
      </c>
      <c r="S2229" s="13"/>
      <c r="T2229" s="13" t="s">
        <v>38</v>
      </c>
      <c r="U2229" s="13"/>
      <c r="V2229" s="13" t="s">
        <v>9253</v>
      </c>
      <c r="W2229" s="13"/>
      <c r="X2229" s="13">
        <v>23902.54</v>
      </c>
      <c r="Y2229" s="13" t="s">
        <v>14688</v>
      </c>
      <c r="Z2229" s="15" t="e">
        <f>VLOOKUP(D2229,'ZOHO Export'!$H:$W,16,FALSE)</f>
        <v>#N/A</v>
      </c>
      <c r="AA2229" s="15" t="e">
        <f>VLOOKUP(E2229,'ZOHO Export'!$H:$W,16,FALSE)</f>
        <v>#N/A</v>
      </c>
    </row>
    <row r="2230" spans="1:27" x14ac:dyDescent="0.3">
      <c r="A2230" s="13" t="s">
        <v>14689</v>
      </c>
      <c r="B2230" s="13" t="s">
        <v>14690</v>
      </c>
      <c r="C2230" s="13"/>
      <c r="D2230" s="13" t="s">
        <v>14296</v>
      </c>
      <c r="E2230" s="13" t="s">
        <v>11785</v>
      </c>
      <c r="F2230" s="13"/>
      <c r="G2230" s="13" t="s">
        <v>2405</v>
      </c>
      <c r="H2230" s="13" t="s">
        <v>29</v>
      </c>
      <c r="I2230" s="14">
        <v>42716</v>
      </c>
      <c r="J2230" s="14">
        <v>43100</v>
      </c>
      <c r="K2230" s="14">
        <v>42751</v>
      </c>
      <c r="L2230" s="13">
        <v>48606.720000000001</v>
      </c>
      <c r="M2230" s="13" t="s">
        <v>11785</v>
      </c>
      <c r="N2230" s="13">
        <v>0</v>
      </c>
      <c r="O2230" s="13">
        <v>0</v>
      </c>
      <c r="P2230" s="13" t="s">
        <v>122</v>
      </c>
      <c r="Q2230" s="13"/>
      <c r="R2230" s="13" t="s">
        <v>43</v>
      </c>
      <c r="S2230" s="13"/>
      <c r="T2230" s="13" t="s">
        <v>64</v>
      </c>
      <c r="U2230" s="13"/>
      <c r="V2230" s="13" t="s">
        <v>14691</v>
      </c>
      <c r="W2230" s="13"/>
      <c r="X2230" s="13">
        <v>48606.720000000001</v>
      </c>
      <c r="Y2230" s="13"/>
      <c r="Z2230" s="15" t="e">
        <f>VLOOKUP(D2230,'ZOHO Export'!$H:$W,16,FALSE)</f>
        <v>#N/A</v>
      </c>
      <c r="AA2230" s="15" t="str">
        <f>VLOOKUP(E2230,'ZOHO Export'!$H:$W,16,FALSE)</f>
        <v>Nicolas Dubois</v>
      </c>
    </row>
    <row r="2231" spans="1:27" x14ac:dyDescent="0.3">
      <c r="A2231" s="13" t="s">
        <v>14692</v>
      </c>
      <c r="B2231" s="13" t="s">
        <v>14693</v>
      </c>
      <c r="C2231" s="13"/>
      <c r="D2231" s="13" t="s">
        <v>11736</v>
      </c>
      <c r="E2231" s="13" t="s">
        <v>11736</v>
      </c>
      <c r="F2231" s="13"/>
      <c r="G2231" s="13" t="s">
        <v>3813</v>
      </c>
      <c r="H2231" s="13" t="s">
        <v>29</v>
      </c>
      <c r="I2231" s="14">
        <v>42744</v>
      </c>
      <c r="J2231" s="14">
        <v>43280</v>
      </c>
      <c r="K2231" s="14">
        <v>42794</v>
      </c>
      <c r="L2231" s="13"/>
      <c r="M2231" s="13" t="s">
        <v>11736</v>
      </c>
      <c r="N2231" s="13">
        <v>1</v>
      </c>
      <c r="O2231" s="13">
        <v>1</v>
      </c>
      <c r="P2231" s="13" t="s">
        <v>122</v>
      </c>
      <c r="Q2231" s="13"/>
      <c r="R2231" s="13" t="s">
        <v>43</v>
      </c>
      <c r="S2231" s="13"/>
      <c r="T2231" s="13" t="s">
        <v>58</v>
      </c>
      <c r="U2231" s="13"/>
      <c r="V2231" s="13" t="s">
        <v>14694</v>
      </c>
      <c r="W2231" s="13"/>
      <c r="X2231" s="13"/>
      <c r="Y2231" s="13"/>
      <c r="Z2231" s="15" t="str">
        <f>VLOOKUP(D2231,'ZOHO Export'!$H:$W,16,FALSE)</f>
        <v>Begona Soto</v>
      </c>
      <c r="AA2231" s="15" t="str">
        <f>VLOOKUP(E2231,'ZOHO Export'!$H:$W,16,FALSE)</f>
        <v>Begona Soto</v>
      </c>
    </row>
    <row r="2232" spans="1:27" x14ac:dyDescent="0.3">
      <c r="A2232" s="13" t="s">
        <v>14695</v>
      </c>
      <c r="B2232" s="13" t="s">
        <v>14696</v>
      </c>
      <c r="C2232" s="13"/>
      <c r="D2232" s="13" t="s">
        <v>11736</v>
      </c>
      <c r="E2232" s="13" t="s">
        <v>11736</v>
      </c>
      <c r="F2232" s="13"/>
      <c r="G2232" s="13" t="s">
        <v>3813</v>
      </c>
      <c r="H2232" s="13" t="s">
        <v>29</v>
      </c>
      <c r="I2232" s="14">
        <v>42744</v>
      </c>
      <c r="J2232" s="14">
        <v>43280</v>
      </c>
      <c r="K2232" s="14">
        <v>42780</v>
      </c>
      <c r="L2232" s="13"/>
      <c r="M2232" s="13" t="s">
        <v>11736</v>
      </c>
      <c r="N2232" s="13">
        <v>1</v>
      </c>
      <c r="O2232" s="13">
        <v>1</v>
      </c>
      <c r="P2232" s="13" t="s">
        <v>122</v>
      </c>
      <c r="Q2232" s="13"/>
      <c r="R2232" s="13" t="s">
        <v>43</v>
      </c>
      <c r="S2232" s="13"/>
      <c r="T2232" s="13" t="s">
        <v>58</v>
      </c>
      <c r="U2232" s="13"/>
      <c r="V2232" s="13" t="s">
        <v>14697</v>
      </c>
      <c r="W2232" s="13"/>
      <c r="X2232" s="13"/>
      <c r="Y2232" s="13"/>
      <c r="Z2232" s="15" t="str">
        <f>VLOOKUP(D2232,'ZOHO Export'!$H:$W,16,FALSE)</f>
        <v>Begona Soto</v>
      </c>
      <c r="AA2232" s="15" t="str">
        <f>VLOOKUP(E2232,'ZOHO Export'!$H:$W,16,FALSE)</f>
        <v>Begona Soto</v>
      </c>
    </row>
    <row r="2233" spans="1:27" x14ac:dyDescent="0.3">
      <c r="A2233" s="13" t="s">
        <v>3666</v>
      </c>
      <c r="B2233" s="13" t="s">
        <v>6746</v>
      </c>
      <c r="C2233" s="13"/>
      <c r="D2233" s="13" t="s">
        <v>11829</v>
      </c>
      <c r="E2233" s="13" t="s">
        <v>11829</v>
      </c>
      <c r="F2233" s="13"/>
      <c r="G2233" s="13" t="s">
        <v>334</v>
      </c>
      <c r="H2233" s="13" t="s">
        <v>59</v>
      </c>
      <c r="I2233" s="14">
        <v>42739</v>
      </c>
      <c r="J2233" s="14">
        <v>42886</v>
      </c>
      <c r="K2233" s="14">
        <v>42739</v>
      </c>
      <c r="L2233" s="13">
        <v>29262.67</v>
      </c>
      <c r="M2233" s="13" t="s">
        <v>11829</v>
      </c>
      <c r="N2233" s="13">
        <v>0</v>
      </c>
      <c r="O2233" s="13">
        <v>0</v>
      </c>
      <c r="P2233" s="13" t="s">
        <v>122</v>
      </c>
      <c r="Q2233" s="13"/>
      <c r="R2233" s="13" t="s">
        <v>82</v>
      </c>
      <c r="S2233" s="13"/>
      <c r="T2233" s="13" t="s">
        <v>38</v>
      </c>
      <c r="U2233" s="13"/>
      <c r="V2233" s="13" t="s">
        <v>9254</v>
      </c>
      <c r="W2233" s="13"/>
      <c r="X2233" s="13">
        <v>29262.67</v>
      </c>
      <c r="Y2233" s="13"/>
      <c r="Z2233" s="15" t="str">
        <f>VLOOKUP(D2233,'ZOHO Export'!$H:$W,16,FALSE)</f>
        <v>William Beyst</v>
      </c>
      <c r="AA2233" s="15" t="str">
        <f>VLOOKUP(E2233,'ZOHO Export'!$H:$W,16,FALSE)</f>
        <v>William Beyst</v>
      </c>
    </row>
    <row r="2234" spans="1:27" x14ac:dyDescent="0.3">
      <c r="A2234" s="13" t="s">
        <v>3667</v>
      </c>
      <c r="B2234" s="13" t="s">
        <v>6747</v>
      </c>
      <c r="C2234" s="13"/>
      <c r="D2234" s="13" t="s">
        <v>14620</v>
      </c>
      <c r="E2234" s="13" t="s">
        <v>13403</v>
      </c>
      <c r="F2234" s="13"/>
      <c r="G2234" s="13" t="s">
        <v>3668</v>
      </c>
      <c r="H2234" s="13" t="s">
        <v>29</v>
      </c>
      <c r="I2234" s="14">
        <v>42738</v>
      </c>
      <c r="J2234" s="14">
        <v>42794</v>
      </c>
      <c r="K2234" s="14">
        <v>42857</v>
      </c>
      <c r="L2234" s="13">
        <v>9234.66</v>
      </c>
      <c r="M2234" s="13" t="s">
        <v>14620</v>
      </c>
      <c r="N2234" s="13">
        <v>1</v>
      </c>
      <c r="O2234" s="13">
        <v>2</v>
      </c>
      <c r="P2234" s="13" t="s">
        <v>122</v>
      </c>
      <c r="Q2234" s="13"/>
      <c r="R2234" s="13" t="s">
        <v>43</v>
      </c>
      <c r="S2234" s="13"/>
      <c r="T2234" s="13" t="s">
        <v>38</v>
      </c>
      <c r="U2234" s="13"/>
      <c r="V2234" s="13" t="s">
        <v>9255</v>
      </c>
      <c r="W2234" s="13"/>
      <c r="X2234" s="13">
        <v>34734.660000000003</v>
      </c>
      <c r="Y2234" s="13"/>
      <c r="Z2234" s="15" t="e">
        <f>VLOOKUP(D2234,'ZOHO Export'!$H:$W,16,FALSE)</f>
        <v>#N/A</v>
      </c>
      <c r="AA2234" s="15" t="e">
        <f>VLOOKUP(E2234,'ZOHO Export'!$H:$W,16,FALSE)</f>
        <v>#N/A</v>
      </c>
    </row>
    <row r="2235" spans="1:27" x14ac:dyDescent="0.3">
      <c r="A2235" s="13" t="s">
        <v>14698</v>
      </c>
      <c r="B2235" s="13" t="s">
        <v>14699</v>
      </c>
      <c r="C2235" s="13"/>
      <c r="D2235" s="13" t="s">
        <v>14700</v>
      </c>
      <c r="E2235" s="13" t="s">
        <v>14007</v>
      </c>
      <c r="F2235" s="13"/>
      <c r="G2235" s="13" t="s">
        <v>2948</v>
      </c>
      <c r="H2235" s="13" t="s">
        <v>59</v>
      </c>
      <c r="I2235" s="14">
        <v>42734</v>
      </c>
      <c r="J2235" s="14">
        <v>42817</v>
      </c>
      <c r="K2235" s="14">
        <v>42734</v>
      </c>
      <c r="L2235" s="13"/>
      <c r="M2235" s="13" t="s">
        <v>14007</v>
      </c>
      <c r="N2235" s="13">
        <v>0</v>
      </c>
      <c r="O2235" s="13">
        <v>0</v>
      </c>
      <c r="P2235" s="13" t="s">
        <v>122</v>
      </c>
      <c r="Q2235" s="13"/>
      <c r="R2235" s="13" t="s">
        <v>25</v>
      </c>
      <c r="S2235" s="13"/>
      <c r="T2235" s="13" t="s">
        <v>38</v>
      </c>
      <c r="U2235" s="13"/>
      <c r="V2235" s="13" t="s">
        <v>14701</v>
      </c>
      <c r="W2235" s="13"/>
      <c r="X2235" s="13"/>
      <c r="Y2235" s="13"/>
      <c r="Z2235" s="15" t="e">
        <f>VLOOKUP(D2235,'ZOHO Export'!$H:$W,16,FALSE)</f>
        <v>#N/A</v>
      </c>
      <c r="AA2235" s="15" t="e">
        <f>VLOOKUP(E2235,'ZOHO Export'!$H:$W,16,FALSE)</f>
        <v>#N/A</v>
      </c>
    </row>
    <row r="2236" spans="1:27" x14ac:dyDescent="0.3">
      <c r="A2236" s="13" t="s">
        <v>14702</v>
      </c>
      <c r="B2236" s="13" t="s">
        <v>14703</v>
      </c>
      <c r="C2236" s="13"/>
      <c r="D2236" s="13" t="s">
        <v>11829</v>
      </c>
      <c r="E2236" s="13" t="s">
        <v>11829</v>
      </c>
      <c r="F2236" s="13"/>
      <c r="G2236" s="13" t="s">
        <v>334</v>
      </c>
      <c r="H2236" s="13" t="s">
        <v>59</v>
      </c>
      <c r="I2236" s="14">
        <v>42727</v>
      </c>
      <c r="J2236" s="14">
        <v>42886</v>
      </c>
      <c r="K2236" s="14">
        <v>42727</v>
      </c>
      <c r="L2236" s="13"/>
      <c r="M2236" s="13" t="s">
        <v>11829</v>
      </c>
      <c r="N2236" s="13">
        <v>0</v>
      </c>
      <c r="O2236" s="13">
        <v>0</v>
      </c>
      <c r="P2236" s="13" t="s">
        <v>122</v>
      </c>
      <c r="Q2236" s="13"/>
      <c r="R2236" s="13" t="s">
        <v>82</v>
      </c>
      <c r="S2236" s="13"/>
      <c r="T2236" s="13" t="s">
        <v>38</v>
      </c>
      <c r="U2236" s="13"/>
      <c r="V2236" s="13" t="s">
        <v>14704</v>
      </c>
      <c r="W2236" s="13"/>
      <c r="X2236" s="13"/>
      <c r="Y2236" s="13"/>
      <c r="Z2236" s="15" t="str">
        <f>VLOOKUP(D2236,'ZOHO Export'!$H:$W,16,FALSE)</f>
        <v>William Beyst</v>
      </c>
      <c r="AA2236" s="15" t="str">
        <f>VLOOKUP(E2236,'ZOHO Export'!$H:$W,16,FALSE)</f>
        <v>William Beyst</v>
      </c>
    </row>
    <row r="2237" spans="1:27" x14ac:dyDescent="0.3">
      <c r="A2237" s="13" t="s">
        <v>14705</v>
      </c>
      <c r="B2237" s="13" t="s">
        <v>14706</v>
      </c>
      <c r="C2237" s="13"/>
      <c r="D2237" s="13" t="s">
        <v>14707</v>
      </c>
      <c r="E2237" s="13" t="s">
        <v>11785</v>
      </c>
      <c r="F2237" s="13"/>
      <c r="G2237" s="13" t="s">
        <v>3716</v>
      </c>
      <c r="H2237" s="13" t="s">
        <v>59</v>
      </c>
      <c r="I2237" s="14">
        <v>42723</v>
      </c>
      <c r="J2237" s="14">
        <v>42916</v>
      </c>
      <c r="K2237" s="14">
        <v>42804</v>
      </c>
      <c r="L2237" s="13"/>
      <c r="M2237" s="13" t="s">
        <v>14708</v>
      </c>
      <c r="N2237" s="13">
        <v>5</v>
      </c>
      <c r="O2237" s="13">
        <v>5</v>
      </c>
      <c r="P2237" s="13" t="s">
        <v>122</v>
      </c>
      <c r="Q2237" s="13"/>
      <c r="R2237" s="13"/>
      <c r="S2237" s="13"/>
      <c r="T2237" s="13" t="s">
        <v>64</v>
      </c>
      <c r="U2237" s="13"/>
      <c r="V2237" s="13" t="s">
        <v>14709</v>
      </c>
      <c r="W2237" s="13"/>
      <c r="X2237" s="13">
        <v>29592</v>
      </c>
      <c r="Y2237" s="13" t="s">
        <v>14710</v>
      </c>
      <c r="Z2237" s="15" t="e">
        <f>VLOOKUP(D2237,'ZOHO Export'!$H:$W,16,FALSE)</f>
        <v>#N/A</v>
      </c>
      <c r="AA2237" s="15" t="str">
        <f>VLOOKUP(E2237,'ZOHO Export'!$H:$W,16,FALSE)</f>
        <v>Nicolas Dubois</v>
      </c>
    </row>
    <row r="2238" spans="1:27" x14ac:dyDescent="0.3">
      <c r="A2238" s="13" t="s">
        <v>3669</v>
      </c>
      <c r="B2238" s="13" t="s">
        <v>6748</v>
      </c>
      <c r="C2238" s="13"/>
      <c r="D2238" s="13" t="s">
        <v>11671</v>
      </c>
      <c r="E2238" s="13" t="s">
        <v>11785</v>
      </c>
      <c r="F2238" s="13" t="s">
        <v>12377</v>
      </c>
      <c r="G2238" s="13" t="s">
        <v>2163</v>
      </c>
      <c r="H2238" s="13" t="s">
        <v>29</v>
      </c>
      <c r="I2238" s="14">
        <v>42723</v>
      </c>
      <c r="J2238" s="14">
        <v>43585</v>
      </c>
      <c r="K2238" s="14">
        <v>43173</v>
      </c>
      <c r="L2238" s="13">
        <v>4060.77</v>
      </c>
      <c r="M2238" s="13" t="s">
        <v>14613</v>
      </c>
      <c r="N2238" s="13">
        <v>29</v>
      </c>
      <c r="O2238" s="13">
        <v>29</v>
      </c>
      <c r="P2238" s="13" t="s">
        <v>122</v>
      </c>
      <c r="Q2238" s="13"/>
      <c r="R2238" s="13" t="s">
        <v>75</v>
      </c>
      <c r="S2238" s="13" t="s">
        <v>14711</v>
      </c>
      <c r="T2238" s="13" t="s">
        <v>38</v>
      </c>
      <c r="U2238" s="13"/>
      <c r="V2238" s="13" t="s">
        <v>9256</v>
      </c>
      <c r="W2238" s="13"/>
      <c r="X2238" s="13">
        <v>648111.96</v>
      </c>
      <c r="Y2238" s="13"/>
      <c r="Z2238" s="15" t="str">
        <f>VLOOKUP(D2238,'ZOHO Export'!$H:$W,16,FALSE)</f>
        <v>Yves Debaisieux</v>
      </c>
      <c r="AA2238" s="15" t="str">
        <f>VLOOKUP(E2238,'ZOHO Export'!$H:$W,16,FALSE)</f>
        <v>Nicolas Dubois</v>
      </c>
    </row>
    <row r="2239" spans="1:27" x14ac:dyDescent="0.3">
      <c r="A2239" s="13" t="s">
        <v>14712</v>
      </c>
      <c r="B2239" s="13" t="s">
        <v>14713</v>
      </c>
      <c r="C2239" s="13"/>
      <c r="D2239" s="13" t="s">
        <v>12079</v>
      </c>
      <c r="E2239" s="13" t="s">
        <v>11762</v>
      </c>
      <c r="F2239" s="13" t="s">
        <v>13558</v>
      </c>
      <c r="G2239" s="13" t="s">
        <v>380</v>
      </c>
      <c r="H2239" s="13" t="s">
        <v>29</v>
      </c>
      <c r="I2239" s="14">
        <v>42718</v>
      </c>
      <c r="J2239" s="14">
        <v>42718</v>
      </c>
      <c r="K2239" s="14">
        <v>42718</v>
      </c>
      <c r="L2239" s="13"/>
      <c r="M2239" s="13" t="s">
        <v>12079</v>
      </c>
      <c r="N2239" s="13">
        <v>0</v>
      </c>
      <c r="O2239" s="13">
        <v>0</v>
      </c>
      <c r="P2239" s="13" t="s">
        <v>122</v>
      </c>
      <c r="Q2239" s="13"/>
      <c r="R2239" s="13" t="s">
        <v>36</v>
      </c>
      <c r="S2239" s="13"/>
      <c r="T2239" s="13" t="s">
        <v>89</v>
      </c>
      <c r="U2239" s="13"/>
      <c r="V2239" s="13" t="s">
        <v>14714</v>
      </c>
      <c r="W2239" s="13"/>
      <c r="X2239" s="13"/>
      <c r="Y2239" s="13"/>
      <c r="Z2239" s="15" t="str">
        <f>VLOOKUP(D2239,'ZOHO Export'!$H:$W,16,FALSE)</f>
        <v>Konstantin Stoilov</v>
      </c>
      <c r="AA2239" s="15" t="str">
        <f>VLOOKUP(E2239,'ZOHO Export'!$H:$W,16,FALSE)</f>
        <v>Boris Krastev</v>
      </c>
    </row>
    <row r="2240" spans="1:27" x14ac:dyDescent="0.3">
      <c r="A2240" s="13" t="s">
        <v>14715</v>
      </c>
      <c r="B2240" s="13" t="s">
        <v>14716</v>
      </c>
      <c r="C2240" s="13"/>
      <c r="D2240" s="13" t="s">
        <v>12079</v>
      </c>
      <c r="E2240" s="13" t="s">
        <v>11762</v>
      </c>
      <c r="F2240" s="13" t="s">
        <v>13558</v>
      </c>
      <c r="G2240" s="13" t="s">
        <v>380</v>
      </c>
      <c r="H2240" s="13" t="s">
        <v>29</v>
      </c>
      <c r="I2240" s="14">
        <v>42718</v>
      </c>
      <c r="J2240" s="14">
        <v>42718</v>
      </c>
      <c r="K2240" s="14">
        <v>42718</v>
      </c>
      <c r="L2240" s="13"/>
      <c r="M2240" s="13" t="s">
        <v>12079</v>
      </c>
      <c r="N2240" s="13">
        <v>0</v>
      </c>
      <c r="O2240" s="13">
        <v>0</v>
      </c>
      <c r="P2240" s="13" t="s">
        <v>122</v>
      </c>
      <c r="Q2240" s="13"/>
      <c r="R2240" s="13" t="s">
        <v>36</v>
      </c>
      <c r="S2240" s="13"/>
      <c r="T2240" s="13" t="s">
        <v>89</v>
      </c>
      <c r="U2240" s="13"/>
      <c r="V2240" s="13" t="s">
        <v>14717</v>
      </c>
      <c r="W2240" s="13"/>
      <c r="X2240" s="13"/>
      <c r="Y2240" s="13"/>
      <c r="Z2240" s="15" t="str">
        <f>VLOOKUP(D2240,'ZOHO Export'!$H:$W,16,FALSE)</f>
        <v>Konstantin Stoilov</v>
      </c>
      <c r="AA2240" s="15" t="str">
        <f>VLOOKUP(E2240,'ZOHO Export'!$H:$W,16,FALSE)</f>
        <v>Boris Krastev</v>
      </c>
    </row>
    <row r="2241" spans="1:27" x14ac:dyDescent="0.3">
      <c r="A2241" s="13" t="s">
        <v>14718</v>
      </c>
      <c r="B2241" s="13" t="s">
        <v>14719</v>
      </c>
      <c r="C2241" s="13"/>
      <c r="D2241" s="13" t="s">
        <v>14720</v>
      </c>
      <c r="E2241" s="13" t="s">
        <v>13242</v>
      </c>
      <c r="F2241" s="13"/>
      <c r="G2241" s="13"/>
      <c r="H2241" s="13" t="s">
        <v>29</v>
      </c>
      <c r="I2241" s="14">
        <v>42718</v>
      </c>
      <c r="J2241" s="14">
        <v>42821</v>
      </c>
      <c r="K2241" s="14">
        <v>42801</v>
      </c>
      <c r="L2241" s="13"/>
      <c r="M2241" s="13" t="s">
        <v>13835</v>
      </c>
      <c r="N2241" s="13">
        <v>1</v>
      </c>
      <c r="O2241" s="13">
        <v>1</v>
      </c>
      <c r="P2241" s="13" t="s">
        <v>122</v>
      </c>
      <c r="Q2241" s="13"/>
      <c r="R2241" s="13" t="s">
        <v>36</v>
      </c>
      <c r="S2241" s="13"/>
      <c r="T2241" s="13" t="s">
        <v>58</v>
      </c>
      <c r="U2241" s="13"/>
      <c r="V2241" s="13" t="s">
        <v>14721</v>
      </c>
      <c r="W2241" s="13"/>
      <c r="X2241" s="13"/>
      <c r="Y2241" s="13" t="s">
        <v>14722</v>
      </c>
      <c r="Z2241" s="15" t="e">
        <f>VLOOKUP(D2241,'ZOHO Export'!$H:$W,16,FALSE)</f>
        <v>#N/A</v>
      </c>
      <c r="AA2241" s="15" t="e">
        <f>VLOOKUP(E2241,'ZOHO Export'!$H:$W,16,FALSE)</f>
        <v>#N/A</v>
      </c>
    </row>
    <row r="2242" spans="1:27" x14ac:dyDescent="0.3">
      <c r="A2242" s="13" t="s">
        <v>3671</v>
      </c>
      <c r="B2242" s="13" t="s">
        <v>6749</v>
      </c>
      <c r="C2242" s="13"/>
      <c r="D2242" s="13" t="s">
        <v>14620</v>
      </c>
      <c r="E2242" s="13" t="s">
        <v>13242</v>
      </c>
      <c r="F2242" s="13"/>
      <c r="G2242" s="13" t="s">
        <v>3461</v>
      </c>
      <c r="H2242" s="13" t="s">
        <v>29</v>
      </c>
      <c r="I2242" s="14">
        <v>42718</v>
      </c>
      <c r="J2242" s="14">
        <v>42855</v>
      </c>
      <c r="K2242" s="14">
        <v>42760</v>
      </c>
      <c r="L2242" s="13"/>
      <c r="M2242" s="13" t="s">
        <v>13242</v>
      </c>
      <c r="N2242" s="13">
        <v>1</v>
      </c>
      <c r="O2242" s="13">
        <v>1</v>
      </c>
      <c r="P2242" s="13" t="s">
        <v>122</v>
      </c>
      <c r="Q2242" s="13"/>
      <c r="R2242" s="13" t="s">
        <v>36</v>
      </c>
      <c r="S2242" s="13"/>
      <c r="T2242" s="13" t="s">
        <v>38</v>
      </c>
      <c r="U2242" s="13"/>
      <c r="V2242" s="13" t="s">
        <v>9257</v>
      </c>
      <c r="W2242" s="13"/>
      <c r="X2242" s="13">
        <v>37658.339999999997</v>
      </c>
      <c r="Y2242" s="13"/>
      <c r="Z2242" s="15" t="e">
        <f>VLOOKUP(D2242,'ZOHO Export'!$H:$W,16,FALSE)</f>
        <v>#N/A</v>
      </c>
      <c r="AA2242" s="15" t="e">
        <f>VLOOKUP(E2242,'ZOHO Export'!$H:$W,16,FALSE)</f>
        <v>#N/A</v>
      </c>
    </row>
    <row r="2243" spans="1:27" x14ac:dyDescent="0.3">
      <c r="A2243" s="13" t="s">
        <v>3672</v>
      </c>
      <c r="B2243" s="13" t="s">
        <v>6750</v>
      </c>
      <c r="C2243" s="13"/>
      <c r="D2243" s="13" t="s">
        <v>12187</v>
      </c>
      <c r="E2243" s="13" t="s">
        <v>12187</v>
      </c>
      <c r="F2243" s="13"/>
      <c r="G2243" s="13" t="s">
        <v>2846</v>
      </c>
      <c r="H2243" s="13" t="s">
        <v>59</v>
      </c>
      <c r="I2243" s="14">
        <v>42716</v>
      </c>
      <c r="J2243" s="14">
        <v>43131</v>
      </c>
      <c r="K2243" s="14">
        <v>42717</v>
      </c>
      <c r="L2243" s="13"/>
      <c r="M2243" s="13" t="s">
        <v>12187</v>
      </c>
      <c r="N2243" s="13">
        <v>0</v>
      </c>
      <c r="O2243" s="13">
        <v>0</v>
      </c>
      <c r="P2243" s="13" t="s">
        <v>122</v>
      </c>
      <c r="Q2243" s="13"/>
      <c r="R2243" s="13" t="s">
        <v>36</v>
      </c>
      <c r="S2243" s="13"/>
      <c r="T2243" s="13" t="s">
        <v>3628</v>
      </c>
      <c r="U2243" s="13"/>
      <c r="V2243" s="13" t="s">
        <v>9258</v>
      </c>
      <c r="W2243" s="13"/>
      <c r="X2243" s="13"/>
      <c r="Y2243" s="13"/>
      <c r="Z2243" s="15" t="str">
        <f>VLOOKUP(D2243,'ZOHO Export'!$H:$W,16,FALSE)</f>
        <v>Jurgen Van Kerrebroeck</v>
      </c>
      <c r="AA2243" s="15" t="str">
        <f>VLOOKUP(E2243,'ZOHO Export'!$H:$W,16,FALSE)</f>
        <v>Jurgen Van Kerrebroeck</v>
      </c>
    </row>
    <row r="2244" spans="1:27" x14ac:dyDescent="0.3">
      <c r="A2244" s="13" t="s">
        <v>3673</v>
      </c>
      <c r="B2244" s="13" t="s">
        <v>6751</v>
      </c>
      <c r="C2244" s="13"/>
      <c r="D2244" s="13" t="s">
        <v>14077</v>
      </c>
      <c r="E2244" s="13" t="s">
        <v>14192</v>
      </c>
      <c r="F2244" s="13" t="s">
        <v>12377</v>
      </c>
      <c r="G2244" s="13" t="s">
        <v>2163</v>
      </c>
      <c r="H2244" s="13" t="s">
        <v>59</v>
      </c>
      <c r="I2244" s="14">
        <v>42717</v>
      </c>
      <c r="J2244" s="14">
        <v>43091</v>
      </c>
      <c r="K2244" s="14">
        <v>42832</v>
      </c>
      <c r="L2244" s="13">
        <v>13679.57</v>
      </c>
      <c r="M2244" s="13" t="s">
        <v>14613</v>
      </c>
      <c r="N2244" s="13">
        <v>1</v>
      </c>
      <c r="O2244" s="13">
        <v>1</v>
      </c>
      <c r="P2244" s="13" t="s">
        <v>122</v>
      </c>
      <c r="Q2244" s="13"/>
      <c r="R2244" s="13" t="s">
        <v>75</v>
      </c>
      <c r="S2244" s="13"/>
      <c r="T2244" s="13" t="s">
        <v>38</v>
      </c>
      <c r="U2244" s="13"/>
      <c r="V2244" s="13" t="s">
        <v>9259</v>
      </c>
      <c r="W2244" s="13"/>
      <c r="X2244" s="13">
        <v>13679.57</v>
      </c>
      <c r="Y2244" s="13"/>
      <c r="Z2244" s="15" t="e">
        <f>VLOOKUP(D2244,'ZOHO Export'!$H:$W,16,FALSE)</f>
        <v>#N/A</v>
      </c>
      <c r="AA2244" s="15" t="e">
        <f>VLOOKUP(E2244,'ZOHO Export'!$H:$W,16,FALSE)</f>
        <v>#N/A</v>
      </c>
    </row>
    <row r="2245" spans="1:27" x14ac:dyDescent="0.3">
      <c r="A2245" s="13" t="s">
        <v>3674</v>
      </c>
      <c r="B2245" s="13" t="s">
        <v>6752</v>
      </c>
      <c r="C2245" s="13"/>
      <c r="D2245" s="13" t="s">
        <v>12872</v>
      </c>
      <c r="E2245" s="13" t="s">
        <v>13242</v>
      </c>
      <c r="F2245" s="13"/>
      <c r="G2245" s="13" t="s">
        <v>3675</v>
      </c>
      <c r="H2245" s="13" t="s">
        <v>29</v>
      </c>
      <c r="I2245" s="14">
        <v>42716</v>
      </c>
      <c r="J2245" s="14">
        <v>42825</v>
      </c>
      <c r="K2245" s="14">
        <v>42716</v>
      </c>
      <c r="L2245" s="13">
        <v>31740.95</v>
      </c>
      <c r="M2245" s="13" t="s">
        <v>13242</v>
      </c>
      <c r="N2245" s="13">
        <v>0</v>
      </c>
      <c r="O2245" s="13">
        <v>0</v>
      </c>
      <c r="P2245" s="13" t="s">
        <v>122</v>
      </c>
      <c r="Q2245" s="13"/>
      <c r="R2245" s="13" t="s">
        <v>36</v>
      </c>
      <c r="S2245" s="13"/>
      <c r="T2245" s="13" t="s">
        <v>38</v>
      </c>
      <c r="U2245" s="13"/>
      <c r="V2245" s="13" t="s">
        <v>9260</v>
      </c>
      <c r="W2245" s="13"/>
      <c r="X2245" s="13">
        <v>31740.95</v>
      </c>
      <c r="Y2245" s="13"/>
      <c r="Z2245" s="15" t="str">
        <f>VLOOKUP(D2245,'ZOHO Export'!$H:$W,16,FALSE)</f>
        <v>Dirk Van Der Bracht</v>
      </c>
      <c r="AA2245" s="15" t="e">
        <f>VLOOKUP(E2245,'ZOHO Export'!$H:$W,16,FALSE)</f>
        <v>#N/A</v>
      </c>
    </row>
    <row r="2246" spans="1:27" x14ac:dyDescent="0.3">
      <c r="A2246" s="13" t="s">
        <v>3676</v>
      </c>
      <c r="B2246" s="13" t="s">
        <v>6753</v>
      </c>
      <c r="C2246" s="13"/>
      <c r="D2246" s="13" t="s">
        <v>13403</v>
      </c>
      <c r="E2246" s="13" t="s">
        <v>14131</v>
      </c>
      <c r="F2246" s="13" t="s">
        <v>11896</v>
      </c>
      <c r="G2246" s="13" t="s">
        <v>3677</v>
      </c>
      <c r="H2246" s="13" t="s">
        <v>59</v>
      </c>
      <c r="I2246" s="14">
        <v>42715</v>
      </c>
      <c r="J2246" s="14">
        <v>43234</v>
      </c>
      <c r="K2246" s="14">
        <v>42715</v>
      </c>
      <c r="L2246" s="13">
        <v>162031.59</v>
      </c>
      <c r="M2246" s="13" t="s">
        <v>13403</v>
      </c>
      <c r="N2246" s="13">
        <v>0</v>
      </c>
      <c r="O2246" s="13">
        <v>0</v>
      </c>
      <c r="P2246" s="13" t="s">
        <v>122</v>
      </c>
      <c r="Q2246" s="13"/>
      <c r="R2246" s="13" t="s">
        <v>75</v>
      </c>
      <c r="S2246" s="13"/>
      <c r="T2246" s="13" t="s">
        <v>38</v>
      </c>
      <c r="U2246" s="13"/>
      <c r="V2246" s="13" t="s">
        <v>9261</v>
      </c>
      <c r="W2246" s="13"/>
      <c r="X2246" s="13">
        <v>162031.59</v>
      </c>
      <c r="Y2246" s="13"/>
      <c r="Z2246" s="15" t="e">
        <f>VLOOKUP(D2246,'ZOHO Export'!$H:$W,16,FALSE)</f>
        <v>#N/A</v>
      </c>
      <c r="AA2246" s="15" t="e">
        <f>VLOOKUP(E2246,'ZOHO Export'!$H:$W,16,FALSE)</f>
        <v>#N/A</v>
      </c>
    </row>
    <row r="2247" spans="1:27" x14ac:dyDescent="0.3">
      <c r="A2247" s="13" t="s">
        <v>14723</v>
      </c>
      <c r="B2247" s="13" t="s">
        <v>14724</v>
      </c>
      <c r="C2247" s="13"/>
      <c r="D2247" s="13" t="s">
        <v>14638</v>
      </c>
      <c r="E2247" s="13" t="s">
        <v>12323</v>
      </c>
      <c r="F2247" s="13"/>
      <c r="G2247" s="13"/>
      <c r="H2247" s="13" t="s">
        <v>29</v>
      </c>
      <c r="I2247" s="14">
        <v>42713</v>
      </c>
      <c r="J2247" s="14">
        <v>43159</v>
      </c>
      <c r="K2247" s="14">
        <v>42863</v>
      </c>
      <c r="L2247" s="13">
        <v>3862.93</v>
      </c>
      <c r="M2247" s="13" t="s">
        <v>14638</v>
      </c>
      <c r="N2247" s="13">
        <v>3</v>
      </c>
      <c r="O2247" s="13">
        <v>3</v>
      </c>
      <c r="P2247" s="13" t="s">
        <v>122</v>
      </c>
      <c r="Q2247" s="13"/>
      <c r="R2247" s="13" t="s">
        <v>104</v>
      </c>
      <c r="S2247" s="13"/>
      <c r="T2247" s="13" t="s">
        <v>58</v>
      </c>
      <c r="U2247" s="13"/>
      <c r="V2247" s="13" t="s">
        <v>14725</v>
      </c>
      <c r="W2247" s="13"/>
      <c r="X2247" s="13">
        <v>32391.33</v>
      </c>
      <c r="Y2247" s="13"/>
      <c r="Z2247" s="15" t="e">
        <f>VLOOKUP(D2247,'ZOHO Export'!$H:$W,16,FALSE)</f>
        <v>#N/A</v>
      </c>
      <c r="AA2247" s="15" t="e">
        <f>VLOOKUP(E2247,'ZOHO Export'!$H:$W,16,FALSE)</f>
        <v>#N/A</v>
      </c>
    </row>
    <row r="2248" spans="1:27" x14ac:dyDescent="0.3">
      <c r="A2248" s="13" t="s">
        <v>3678</v>
      </c>
      <c r="B2248" s="13" t="s">
        <v>14726</v>
      </c>
      <c r="C2248" s="13"/>
      <c r="D2248" s="13" t="s">
        <v>13519</v>
      </c>
      <c r="E2248" s="13" t="s">
        <v>11736</v>
      </c>
      <c r="F2248" s="13"/>
      <c r="G2248" s="13" t="s">
        <v>3679</v>
      </c>
      <c r="H2248" s="13" t="s">
        <v>29</v>
      </c>
      <c r="I2248" s="14">
        <v>42711</v>
      </c>
      <c r="J2248" s="14">
        <v>42947</v>
      </c>
      <c r="K2248" s="14">
        <v>42711</v>
      </c>
      <c r="L2248" s="13">
        <v>12339</v>
      </c>
      <c r="M2248" s="13" t="s">
        <v>11722</v>
      </c>
      <c r="N2248" s="13">
        <v>0</v>
      </c>
      <c r="O2248" s="13">
        <v>0</v>
      </c>
      <c r="P2248" s="13" t="s">
        <v>122</v>
      </c>
      <c r="Q2248" s="13"/>
      <c r="R2248" s="13" t="s">
        <v>36</v>
      </c>
      <c r="S2248" s="13"/>
      <c r="T2248" s="13" t="s">
        <v>58</v>
      </c>
      <c r="U2248" s="13"/>
      <c r="V2248" s="13" t="s">
        <v>14727</v>
      </c>
      <c r="W2248" s="13"/>
      <c r="X2248" s="13">
        <v>12339</v>
      </c>
      <c r="Y2248" s="13"/>
      <c r="Z2248" s="15" t="e">
        <f>VLOOKUP(D2248,'ZOHO Export'!$H:$W,16,FALSE)</f>
        <v>#N/A</v>
      </c>
      <c r="AA2248" s="15" t="str">
        <f>VLOOKUP(E2248,'ZOHO Export'!$H:$W,16,FALSE)</f>
        <v>Begona Soto</v>
      </c>
    </row>
    <row r="2249" spans="1:27" x14ac:dyDescent="0.3">
      <c r="A2249" s="13" t="s">
        <v>14728</v>
      </c>
      <c r="B2249" s="13" t="s">
        <v>14729</v>
      </c>
      <c r="C2249" s="13"/>
      <c r="D2249" s="13" t="s">
        <v>13008</v>
      </c>
      <c r="E2249" s="13" t="s">
        <v>11671</v>
      </c>
      <c r="F2249" s="13"/>
      <c r="G2249" s="13" t="s">
        <v>2163</v>
      </c>
      <c r="H2249" s="13" t="s">
        <v>29</v>
      </c>
      <c r="I2249" s="14">
        <v>42704</v>
      </c>
      <c r="J2249" s="14">
        <v>42772</v>
      </c>
      <c r="K2249" s="14">
        <v>42704</v>
      </c>
      <c r="L2249" s="13"/>
      <c r="M2249" s="13" t="s">
        <v>11671</v>
      </c>
      <c r="N2249" s="13">
        <v>0</v>
      </c>
      <c r="O2249" s="13">
        <v>0</v>
      </c>
      <c r="P2249" s="13" t="s">
        <v>122</v>
      </c>
      <c r="Q2249" s="13"/>
      <c r="R2249" s="13" t="s">
        <v>75</v>
      </c>
      <c r="S2249" s="13"/>
      <c r="T2249" s="13" t="s">
        <v>38</v>
      </c>
      <c r="U2249" s="13"/>
      <c r="V2249" s="13" t="s">
        <v>14730</v>
      </c>
      <c r="W2249" s="13"/>
      <c r="X2249" s="13"/>
      <c r="Y2249" s="13"/>
      <c r="Z2249" s="15" t="e">
        <f>VLOOKUP(D2249,'ZOHO Export'!$H:$W,16,FALSE)</f>
        <v>#N/A</v>
      </c>
      <c r="AA2249" s="15" t="str">
        <f>VLOOKUP(E2249,'ZOHO Export'!$H:$W,16,FALSE)</f>
        <v>Yves Debaisieux</v>
      </c>
    </row>
    <row r="2250" spans="1:27" x14ac:dyDescent="0.3">
      <c r="A2250" s="13" t="s">
        <v>3680</v>
      </c>
      <c r="B2250" s="13" t="s">
        <v>6755</v>
      </c>
      <c r="C2250" s="13"/>
      <c r="D2250" s="13" t="s">
        <v>14296</v>
      </c>
      <c r="E2250" s="13" t="s">
        <v>11785</v>
      </c>
      <c r="F2250" s="13"/>
      <c r="G2250" s="13" t="s">
        <v>2405</v>
      </c>
      <c r="H2250" s="13" t="s">
        <v>29</v>
      </c>
      <c r="I2250" s="14">
        <v>42702</v>
      </c>
      <c r="J2250" s="14">
        <v>43100</v>
      </c>
      <c r="K2250" s="14">
        <v>42923</v>
      </c>
      <c r="L2250" s="13">
        <v>18750</v>
      </c>
      <c r="M2250" s="13" t="s">
        <v>11785</v>
      </c>
      <c r="N2250" s="13">
        <v>3</v>
      </c>
      <c r="O2250" s="13">
        <v>3</v>
      </c>
      <c r="P2250" s="13" t="s">
        <v>122</v>
      </c>
      <c r="Q2250" s="13"/>
      <c r="R2250" s="13" t="s">
        <v>43</v>
      </c>
      <c r="S2250" s="13"/>
      <c r="T2250" s="13" t="s">
        <v>64</v>
      </c>
      <c r="U2250" s="13"/>
      <c r="V2250" s="13" t="s">
        <v>9262</v>
      </c>
      <c r="W2250" s="13"/>
      <c r="X2250" s="13">
        <v>76155.360000000001</v>
      </c>
      <c r="Y2250" s="13"/>
      <c r="Z2250" s="15" t="e">
        <f>VLOOKUP(D2250,'ZOHO Export'!$H:$W,16,FALSE)</f>
        <v>#N/A</v>
      </c>
      <c r="AA2250" s="15" t="str">
        <f>VLOOKUP(E2250,'ZOHO Export'!$H:$W,16,FALSE)</f>
        <v>Nicolas Dubois</v>
      </c>
    </row>
    <row r="2251" spans="1:27" x14ac:dyDescent="0.3">
      <c r="A2251" s="13" t="s">
        <v>14731</v>
      </c>
      <c r="B2251" s="13" t="s">
        <v>14732</v>
      </c>
      <c r="C2251" s="13"/>
      <c r="D2251" s="13" t="s">
        <v>14733</v>
      </c>
      <c r="E2251" s="13" t="s">
        <v>11785</v>
      </c>
      <c r="F2251" s="13"/>
      <c r="G2251" s="13" t="s">
        <v>2405</v>
      </c>
      <c r="H2251" s="13" t="s">
        <v>59</v>
      </c>
      <c r="I2251" s="14">
        <v>42702</v>
      </c>
      <c r="J2251" s="14">
        <v>43100</v>
      </c>
      <c r="K2251" s="14">
        <v>42793</v>
      </c>
      <c r="L2251" s="13"/>
      <c r="M2251" s="13" t="s">
        <v>11785</v>
      </c>
      <c r="N2251" s="13">
        <v>2</v>
      </c>
      <c r="O2251" s="13">
        <v>1</v>
      </c>
      <c r="P2251" s="13" t="s">
        <v>122</v>
      </c>
      <c r="Q2251" s="13"/>
      <c r="R2251" s="13" t="s">
        <v>43</v>
      </c>
      <c r="S2251" s="13"/>
      <c r="T2251" s="13" t="s">
        <v>64</v>
      </c>
      <c r="U2251" s="13"/>
      <c r="V2251" s="13" t="s">
        <v>14734</v>
      </c>
      <c r="W2251" s="13"/>
      <c r="X2251" s="13"/>
      <c r="Y2251" s="13"/>
      <c r="Z2251" s="15" t="e">
        <f>VLOOKUP(D2251,'ZOHO Export'!$H:$W,16,FALSE)</f>
        <v>#N/A</v>
      </c>
      <c r="AA2251" s="15" t="str">
        <f>VLOOKUP(E2251,'ZOHO Export'!$H:$W,16,FALSE)</f>
        <v>Nicolas Dubois</v>
      </c>
    </row>
    <row r="2252" spans="1:27" x14ac:dyDescent="0.3">
      <c r="A2252" s="13" t="s">
        <v>3681</v>
      </c>
      <c r="B2252" s="13" t="s">
        <v>6756</v>
      </c>
      <c r="C2252" s="13"/>
      <c r="D2252" s="13" t="s">
        <v>13403</v>
      </c>
      <c r="E2252" s="13" t="s">
        <v>13403</v>
      </c>
      <c r="F2252" s="13"/>
      <c r="G2252" s="13" t="s">
        <v>3137</v>
      </c>
      <c r="H2252" s="13" t="s">
        <v>59</v>
      </c>
      <c r="I2252" s="14">
        <v>42701</v>
      </c>
      <c r="J2252" s="14">
        <v>43025</v>
      </c>
      <c r="K2252" s="14">
        <v>42701</v>
      </c>
      <c r="L2252" s="13">
        <v>12787.64</v>
      </c>
      <c r="M2252" s="13" t="s">
        <v>13403</v>
      </c>
      <c r="N2252" s="13">
        <v>0</v>
      </c>
      <c r="O2252" s="13">
        <v>0</v>
      </c>
      <c r="P2252" s="13" t="s">
        <v>122</v>
      </c>
      <c r="Q2252" s="13"/>
      <c r="R2252" s="13" t="s">
        <v>36</v>
      </c>
      <c r="S2252" s="13"/>
      <c r="T2252" s="13" t="s">
        <v>38</v>
      </c>
      <c r="U2252" s="13"/>
      <c r="V2252" s="13" t="s">
        <v>9263</v>
      </c>
      <c r="W2252" s="13"/>
      <c r="X2252" s="13">
        <v>12787.64</v>
      </c>
      <c r="Y2252" s="13"/>
      <c r="Z2252" s="15" t="e">
        <f>VLOOKUP(D2252,'ZOHO Export'!$H:$W,16,FALSE)</f>
        <v>#N/A</v>
      </c>
      <c r="AA2252" s="15" t="e">
        <f>VLOOKUP(E2252,'ZOHO Export'!$H:$W,16,FALSE)</f>
        <v>#N/A</v>
      </c>
    </row>
    <row r="2253" spans="1:27" x14ac:dyDescent="0.3">
      <c r="A2253" s="13" t="s">
        <v>3682</v>
      </c>
      <c r="B2253" s="13" t="s">
        <v>14735</v>
      </c>
      <c r="C2253" s="13"/>
      <c r="D2253" s="13" t="s">
        <v>13519</v>
      </c>
      <c r="E2253" s="13" t="s">
        <v>13242</v>
      </c>
      <c r="F2253" s="13"/>
      <c r="G2253" s="13"/>
      <c r="H2253" s="13" t="s">
        <v>29</v>
      </c>
      <c r="I2253" s="14">
        <v>42698</v>
      </c>
      <c r="J2253" s="14">
        <v>42706</v>
      </c>
      <c r="K2253" s="14">
        <v>42698</v>
      </c>
      <c r="L2253" s="13">
        <v>6502</v>
      </c>
      <c r="M2253" s="13" t="s">
        <v>13835</v>
      </c>
      <c r="N2253" s="13">
        <v>0</v>
      </c>
      <c r="O2253" s="13">
        <v>0</v>
      </c>
      <c r="P2253" s="13" t="s">
        <v>122</v>
      </c>
      <c r="Q2253" s="13"/>
      <c r="R2253" s="13" t="s">
        <v>36</v>
      </c>
      <c r="S2253" s="13"/>
      <c r="T2253" s="13" t="s">
        <v>58</v>
      </c>
      <c r="U2253" s="13"/>
      <c r="V2253" s="13" t="s">
        <v>14736</v>
      </c>
      <c r="W2253" s="13"/>
      <c r="X2253" s="13">
        <v>6502</v>
      </c>
      <c r="Y2253" s="13" t="s">
        <v>14737</v>
      </c>
      <c r="Z2253" s="15" t="e">
        <f>VLOOKUP(D2253,'ZOHO Export'!$H:$W,16,FALSE)</f>
        <v>#N/A</v>
      </c>
      <c r="AA2253" s="15" t="e">
        <f>VLOOKUP(E2253,'ZOHO Export'!$H:$W,16,FALSE)</f>
        <v>#N/A</v>
      </c>
    </row>
    <row r="2254" spans="1:27" x14ac:dyDescent="0.3">
      <c r="A2254" s="13" t="s">
        <v>3683</v>
      </c>
      <c r="B2254" s="13" t="s">
        <v>14738</v>
      </c>
      <c r="C2254" s="13"/>
      <c r="D2254" s="13" t="s">
        <v>14367</v>
      </c>
      <c r="E2254" s="13" t="s">
        <v>13954</v>
      </c>
      <c r="F2254" s="13"/>
      <c r="G2254" s="13" t="s">
        <v>3563</v>
      </c>
      <c r="H2254" s="13" t="s">
        <v>29</v>
      </c>
      <c r="I2254" s="14">
        <v>42697</v>
      </c>
      <c r="J2254" s="14">
        <v>43402</v>
      </c>
      <c r="K2254" s="14">
        <v>42870</v>
      </c>
      <c r="L2254" s="13">
        <v>933</v>
      </c>
      <c r="M2254" s="13" t="s">
        <v>12040</v>
      </c>
      <c r="N2254" s="13">
        <v>4</v>
      </c>
      <c r="O2254" s="13">
        <v>2</v>
      </c>
      <c r="P2254" s="13" t="s">
        <v>122</v>
      </c>
      <c r="Q2254" s="13"/>
      <c r="R2254" s="13" t="s">
        <v>82</v>
      </c>
      <c r="S2254" s="13"/>
      <c r="T2254" s="13" t="s">
        <v>178</v>
      </c>
      <c r="U2254" s="13"/>
      <c r="V2254" s="13" t="s">
        <v>9264</v>
      </c>
      <c r="W2254" s="13"/>
      <c r="X2254" s="13">
        <v>47405</v>
      </c>
      <c r="Y2254" s="13"/>
      <c r="Z2254" s="15" t="e">
        <f>VLOOKUP(D2254,'ZOHO Export'!$H:$W,16,FALSE)</f>
        <v>#N/A</v>
      </c>
      <c r="AA2254" s="15" t="str">
        <f>VLOOKUP(E2254,'ZOHO Export'!$H:$W,16,FALSE)</f>
        <v>Annekathrin Tasiaux</v>
      </c>
    </row>
    <row r="2255" spans="1:27" x14ac:dyDescent="0.3">
      <c r="A2255" s="13" t="s">
        <v>14739</v>
      </c>
      <c r="B2255" s="13" t="s">
        <v>14740</v>
      </c>
      <c r="C2255" s="13"/>
      <c r="D2255" s="13" t="s">
        <v>11829</v>
      </c>
      <c r="E2255" s="13" t="s">
        <v>11829</v>
      </c>
      <c r="F2255" s="13"/>
      <c r="G2255" s="13" t="s">
        <v>334</v>
      </c>
      <c r="H2255" s="13" t="s">
        <v>59</v>
      </c>
      <c r="I2255" s="14">
        <v>42728</v>
      </c>
      <c r="J2255" s="14">
        <v>42741</v>
      </c>
      <c r="K2255" s="14">
        <v>42690</v>
      </c>
      <c r="L2255" s="13"/>
      <c r="M2255" s="13" t="s">
        <v>11829</v>
      </c>
      <c r="N2255" s="13">
        <v>0</v>
      </c>
      <c r="O2255" s="13">
        <v>0</v>
      </c>
      <c r="P2255" s="13" t="s">
        <v>122</v>
      </c>
      <c r="Q2255" s="13"/>
      <c r="R2255" s="13" t="s">
        <v>82</v>
      </c>
      <c r="S2255" s="13"/>
      <c r="T2255" s="13" t="s">
        <v>38</v>
      </c>
      <c r="U2255" s="13"/>
      <c r="V2255" s="13" t="s">
        <v>14741</v>
      </c>
      <c r="W2255" s="13"/>
      <c r="X2255" s="13"/>
      <c r="Y2255" s="13"/>
      <c r="Z2255" s="15" t="str">
        <f>VLOOKUP(D2255,'ZOHO Export'!$H:$W,16,FALSE)</f>
        <v>William Beyst</v>
      </c>
      <c r="AA2255" s="15" t="str">
        <f>VLOOKUP(E2255,'ZOHO Export'!$H:$W,16,FALSE)</f>
        <v>William Beyst</v>
      </c>
    </row>
    <row r="2256" spans="1:27" x14ac:dyDescent="0.3">
      <c r="A2256" s="13" t="s">
        <v>3684</v>
      </c>
      <c r="B2256" s="13" t="s">
        <v>14742</v>
      </c>
      <c r="C2256" s="13"/>
      <c r="D2256" s="13" t="s">
        <v>14743</v>
      </c>
      <c r="E2256" s="13" t="s">
        <v>11671</v>
      </c>
      <c r="F2256" s="13"/>
      <c r="G2256" s="13" t="s">
        <v>2163</v>
      </c>
      <c r="H2256" s="13" t="s">
        <v>29</v>
      </c>
      <c r="I2256" s="14">
        <v>42690</v>
      </c>
      <c r="J2256" s="14">
        <v>42794</v>
      </c>
      <c r="K2256" s="14">
        <v>42690</v>
      </c>
      <c r="L2256" s="13"/>
      <c r="M2256" s="13" t="s">
        <v>11671</v>
      </c>
      <c r="N2256" s="13">
        <v>0</v>
      </c>
      <c r="O2256" s="13">
        <v>0</v>
      </c>
      <c r="P2256" s="13" t="s">
        <v>122</v>
      </c>
      <c r="Q2256" s="13"/>
      <c r="R2256" s="13" t="s">
        <v>75</v>
      </c>
      <c r="S2256" s="13"/>
      <c r="T2256" s="13" t="s">
        <v>38</v>
      </c>
      <c r="U2256" s="13"/>
      <c r="V2256" s="13" t="s">
        <v>9265</v>
      </c>
      <c r="W2256" s="13"/>
      <c r="X2256" s="13"/>
      <c r="Y2256" s="13" t="s">
        <v>14744</v>
      </c>
      <c r="Z2256" s="15" t="e">
        <f>VLOOKUP(D2256,'ZOHO Export'!$H:$W,16,FALSE)</f>
        <v>#N/A</v>
      </c>
      <c r="AA2256" s="15" t="str">
        <f>VLOOKUP(E2256,'ZOHO Export'!$H:$W,16,FALSE)</f>
        <v>Yves Debaisieux</v>
      </c>
    </row>
    <row r="2257" spans="1:27" x14ac:dyDescent="0.3">
      <c r="A2257" s="13" t="s">
        <v>3685</v>
      </c>
      <c r="B2257" s="13" t="s">
        <v>6760</v>
      </c>
      <c r="C2257" s="13"/>
      <c r="D2257" s="13" t="s">
        <v>11818</v>
      </c>
      <c r="E2257" s="13" t="s">
        <v>11818</v>
      </c>
      <c r="F2257" s="13"/>
      <c r="G2257" s="13" t="s">
        <v>779</v>
      </c>
      <c r="H2257" s="13" t="s">
        <v>59</v>
      </c>
      <c r="I2257" s="14">
        <v>42688</v>
      </c>
      <c r="J2257" s="14">
        <v>42972</v>
      </c>
      <c r="K2257" s="14">
        <v>42688</v>
      </c>
      <c r="L2257" s="13">
        <v>9909</v>
      </c>
      <c r="M2257" s="13" t="s">
        <v>11818</v>
      </c>
      <c r="N2257" s="13">
        <v>0</v>
      </c>
      <c r="O2257" s="13">
        <v>0</v>
      </c>
      <c r="P2257" s="13" t="s">
        <v>122</v>
      </c>
      <c r="Q2257" s="13"/>
      <c r="R2257" s="13" t="s">
        <v>82</v>
      </c>
      <c r="S2257" s="13"/>
      <c r="T2257" s="13" t="s">
        <v>38</v>
      </c>
      <c r="U2257" s="13"/>
      <c r="V2257" s="13" t="s">
        <v>9266</v>
      </c>
      <c r="W2257" s="13"/>
      <c r="X2257" s="13">
        <v>9909</v>
      </c>
      <c r="Y2257" s="13"/>
      <c r="Z2257" s="15" t="str">
        <f>VLOOKUP(D2257,'ZOHO Export'!$H:$W,16,FALSE)</f>
        <v>Marcos Delgado Lopez</v>
      </c>
      <c r="AA2257" s="15" t="str">
        <f>VLOOKUP(E2257,'ZOHO Export'!$H:$W,16,FALSE)</f>
        <v>Marcos Delgado Lopez</v>
      </c>
    </row>
    <row r="2258" spans="1:27" x14ac:dyDescent="0.3">
      <c r="A2258" s="13" t="s">
        <v>3686</v>
      </c>
      <c r="B2258" s="13" t="s">
        <v>6761</v>
      </c>
      <c r="C2258" s="13"/>
      <c r="D2258" s="13" t="s">
        <v>14743</v>
      </c>
      <c r="E2258" s="13" t="s">
        <v>11671</v>
      </c>
      <c r="F2258" s="13"/>
      <c r="G2258" s="13" t="s">
        <v>2163</v>
      </c>
      <c r="H2258" s="13" t="s">
        <v>29</v>
      </c>
      <c r="I2258" s="14">
        <v>42688</v>
      </c>
      <c r="J2258" s="14">
        <v>42767</v>
      </c>
      <c r="K2258" s="14">
        <v>42688</v>
      </c>
      <c r="L2258" s="13"/>
      <c r="M2258" s="13" t="s">
        <v>11671</v>
      </c>
      <c r="N2258" s="13">
        <v>0</v>
      </c>
      <c r="O2258" s="13">
        <v>0</v>
      </c>
      <c r="P2258" s="13" t="s">
        <v>122</v>
      </c>
      <c r="Q2258" s="13"/>
      <c r="R2258" s="13" t="s">
        <v>75</v>
      </c>
      <c r="S2258" s="13"/>
      <c r="T2258" s="13" t="s">
        <v>38</v>
      </c>
      <c r="U2258" s="13"/>
      <c r="V2258" s="13" t="s">
        <v>9267</v>
      </c>
      <c r="W2258" s="13"/>
      <c r="X2258" s="13"/>
      <c r="Y2258" s="13" t="s">
        <v>14745</v>
      </c>
      <c r="Z2258" s="15" t="e">
        <f>VLOOKUP(D2258,'ZOHO Export'!$H:$W,16,FALSE)</f>
        <v>#N/A</v>
      </c>
      <c r="AA2258" s="15" t="str">
        <f>VLOOKUP(E2258,'ZOHO Export'!$H:$W,16,FALSE)</f>
        <v>Yves Debaisieux</v>
      </c>
    </row>
    <row r="2259" spans="1:27" x14ac:dyDescent="0.3">
      <c r="A2259" s="13" t="s">
        <v>14746</v>
      </c>
      <c r="B2259" s="13" t="s">
        <v>14747</v>
      </c>
      <c r="C2259" s="13"/>
      <c r="D2259" s="13" t="s">
        <v>13290</v>
      </c>
      <c r="E2259" s="13" t="s">
        <v>11671</v>
      </c>
      <c r="F2259" s="13"/>
      <c r="G2259" s="13" t="s">
        <v>2163</v>
      </c>
      <c r="H2259" s="13" t="s">
        <v>29</v>
      </c>
      <c r="I2259" s="14">
        <v>42685</v>
      </c>
      <c r="J2259" s="14">
        <v>42786</v>
      </c>
      <c r="K2259" s="14">
        <v>42685</v>
      </c>
      <c r="L2259" s="13"/>
      <c r="M2259" s="13" t="s">
        <v>11671</v>
      </c>
      <c r="N2259" s="13">
        <v>0</v>
      </c>
      <c r="O2259" s="13">
        <v>0</v>
      </c>
      <c r="P2259" s="13" t="s">
        <v>122</v>
      </c>
      <c r="Q2259" s="13"/>
      <c r="R2259" s="13" t="s">
        <v>75</v>
      </c>
      <c r="S2259" s="13"/>
      <c r="T2259" s="13" t="s">
        <v>38</v>
      </c>
      <c r="U2259" s="13"/>
      <c r="V2259" s="13" t="s">
        <v>14748</v>
      </c>
      <c r="W2259" s="13"/>
      <c r="X2259" s="13"/>
      <c r="Y2259" s="13"/>
      <c r="Z2259" s="15" t="str">
        <f>VLOOKUP(D2259,'ZOHO Export'!$H:$W,16,FALSE)</f>
        <v>Nicolas Van Naemen</v>
      </c>
      <c r="AA2259" s="15" t="str">
        <f>VLOOKUP(E2259,'ZOHO Export'!$H:$W,16,FALSE)</f>
        <v>Yves Debaisieux</v>
      </c>
    </row>
    <row r="2260" spans="1:27" x14ac:dyDescent="0.3">
      <c r="A2260" s="13" t="s">
        <v>3687</v>
      </c>
      <c r="B2260" s="13" t="s">
        <v>6762</v>
      </c>
      <c r="C2260" s="13"/>
      <c r="D2260" s="13" t="s">
        <v>14620</v>
      </c>
      <c r="E2260" s="13" t="s">
        <v>14613</v>
      </c>
      <c r="F2260" s="13"/>
      <c r="G2260" s="13" t="s">
        <v>146</v>
      </c>
      <c r="H2260" s="13" t="s">
        <v>59</v>
      </c>
      <c r="I2260" s="14">
        <v>42684</v>
      </c>
      <c r="J2260" s="14">
        <v>42825</v>
      </c>
      <c r="K2260" s="14">
        <v>42712</v>
      </c>
      <c r="L2260" s="13"/>
      <c r="M2260" s="13" t="s">
        <v>14613</v>
      </c>
      <c r="N2260" s="13">
        <v>3</v>
      </c>
      <c r="O2260" s="13">
        <v>1</v>
      </c>
      <c r="P2260" s="13" t="s">
        <v>122</v>
      </c>
      <c r="Q2260" s="13"/>
      <c r="R2260" s="13" t="s">
        <v>75</v>
      </c>
      <c r="S2260" s="13"/>
      <c r="T2260" s="13" t="s">
        <v>38</v>
      </c>
      <c r="U2260" s="13"/>
      <c r="V2260" s="13" t="s">
        <v>9268</v>
      </c>
      <c r="W2260" s="13"/>
      <c r="X2260" s="13">
        <v>155879.56</v>
      </c>
      <c r="Y2260" s="13" t="s">
        <v>14749</v>
      </c>
      <c r="Z2260" s="15" t="e">
        <f>VLOOKUP(D2260,'ZOHO Export'!$H:$W,16,FALSE)</f>
        <v>#N/A</v>
      </c>
      <c r="AA2260" s="15" t="e">
        <f>VLOOKUP(E2260,'ZOHO Export'!$H:$W,16,FALSE)</f>
        <v>#N/A</v>
      </c>
    </row>
    <row r="2261" spans="1:27" x14ac:dyDescent="0.3">
      <c r="A2261" s="13" t="s">
        <v>3688</v>
      </c>
      <c r="B2261" s="13" t="s">
        <v>6763</v>
      </c>
      <c r="C2261" s="13"/>
      <c r="D2261" s="13" t="s">
        <v>13607</v>
      </c>
      <c r="E2261" s="13" t="s">
        <v>13607</v>
      </c>
      <c r="F2261" s="13" t="s">
        <v>11723</v>
      </c>
      <c r="G2261" s="13" t="s">
        <v>1163</v>
      </c>
      <c r="H2261" s="13" t="s">
        <v>29</v>
      </c>
      <c r="I2261" s="14">
        <v>42684</v>
      </c>
      <c r="J2261" s="14">
        <v>42855</v>
      </c>
      <c r="K2261" s="14">
        <v>42803</v>
      </c>
      <c r="L2261" s="13"/>
      <c r="M2261" s="13" t="s">
        <v>13607</v>
      </c>
      <c r="N2261" s="13">
        <v>1</v>
      </c>
      <c r="O2261" s="13">
        <v>1</v>
      </c>
      <c r="P2261" s="13" t="s">
        <v>122</v>
      </c>
      <c r="Q2261" s="13"/>
      <c r="R2261" s="13" t="s">
        <v>82</v>
      </c>
      <c r="S2261" s="13"/>
      <c r="T2261" s="13" t="s">
        <v>38</v>
      </c>
      <c r="U2261" s="13"/>
      <c r="V2261" s="13" t="s">
        <v>9269</v>
      </c>
      <c r="W2261" s="13"/>
      <c r="X2261" s="13"/>
      <c r="Y2261" s="13"/>
      <c r="Z2261" s="15" t="str">
        <f>VLOOKUP(D2261,'ZOHO Export'!$H:$W,16,FALSE)</f>
        <v>Jacques Lataire</v>
      </c>
      <c r="AA2261" s="15" t="str">
        <f>VLOOKUP(E2261,'ZOHO Export'!$H:$W,16,FALSE)</f>
        <v>Jacques Lataire</v>
      </c>
    </row>
    <row r="2262" spans="1:27" x14ac:dyDescent="0.3">
      <c r="A2262" s="13" t="s">
        <v>3689</v>
      </c>
      <c r="B2262" s="13" t="s">
        <v>6764</v>
      </c>
      <c r="C2262" s="13"/>
      <c r="D2262" s="13" t="s">
        <v>11652</v>
      </c>
      <c r="E2262" s="13" t="s">
        <v>11818</v>
      </c>
      <c r="F2262" s="13"/>
      <c r="G2262" s="13" t="s">
        <v>3135</v>
      </c>
      <c r="H2262" s="13" t="s">
        <v>59</v>
      </c>
      <c r="I2262" s="14">
        <v>42681</v>
      </c>
      <c r="J2262" s="14">
        <v>43008</v>
      </c>
      <c r="K2262" s="14">
        <v>42794</v>
      </c>
      <c r="L2262" s="13"/>
      <c r="M2262" s="13" t="s">
        <v>14388</v>
      </c>
      <c r="N2262" s="13">
        <v>2</v>
      </c>
      <c r="O2262" s="13">
        <v>2</v>
      </c>
      <c r="P2262" s="13" t="s">
        <v>122</v>
      </c>
      <c r="Q2262" s="13"/>
      <c r="R2262" s="13" t="s">
        <v>36</v>
      </c>
      <c r="S2262" s="13"/>
      <c r="T2262" s="13" t="s">
        <v>84</v>
      </c>
      <c r="U2262" s="13"/>
      <c r="V2262" s="13" t="s">
        <v>14750</v>
      </c>
      <c r="W2262" s="13"/>
      <c r="X2262" s="13"/>
      <c r="Y2262" s="13" t="s">
        <v>14751</v>
      </c>
      <c r="Z2262" s="15" t="str">
        <f>VLOOKUP(D2262,'ZOHO Export'!$H:$W,16,FALSE)</f>
        <v>Karel De Swert</v>
      </c>
      <c r="AA2262" s="15" t="str">
        <f>VLOOKUP(E2262,'ZOHO Export'!$H:$W,16,FALSE)</f>
        <v>Marcos Delgado Lopez</v>
      </c>
    </row>
    <row r="2263" spans="1:27" x14ac:dyDescent="0.3">
      <c r="A2263" s="13" t="s">
        <v>14752</v>
      </c>
      <c r="B2263" s="13" t="s">
        <v>14753</v>
      </c>
      <c r="C2263" s="13"/>
      <c r="D2263" s="13" t="s">
        <v>14319</v>
      </c>
      <c r="E2263" s="13" t="s">
        <v>11829</v>
      </c>
      <c r="F2263" s="13"/>
      <c r="G2263" s="13" t="s">
        <v>334</v>
      </c>
      <c r="H2263" s="13" t="s">
        <v>59</v>
      </c>
      <c r="I2263" s="14">
        <v>42678</v>
      </c>
      <c r="J2263" s="14">
        <v>42699</v>
      </c>
      <c r="K2263" s="14">
        <v>42678</v>
      </c>
      <c r="L2263" s="13"/>
      <c r="M2263" s="13" t="s">
        <v>14319</v>
      </c>
      <c r="N2263" s="13">
        <v>0</v>
      </c>
      <c r="O2263" s="13">
        <v>0</v>
      </c>
      <c r="P2263" s="13" t="s">
        <v>122</v>
      </c>
      <c r="Q2263" s="13"/>
      <c r="R2263" s="13" t="s">
        <v>82</v>
      </c>
      <c r="S2263" s="13"/>
      <c r="T2263" s="13" t="s">
        <v>38</v>
      </c>
      <c r="U2263" s="13"/>
      <c r="V2263" s="13" t="s">
        <v>14754</v>
      </c>
      <c r="W2263" s="13"/>
      <c r="X2263" s="13"/>
      <c r="Y2263" s="13"/>
      <c r="Z2263" s="15" t="e">
        <f>VLOOKUP(D2263,'ZOHO Export'!$H:$W,16,FALSE)</f>
        <v>#N/A</v>
      </c>
      <c r="AA2263" s="15" t="str">
        <f>VLOOKUP(E2263,'ZOHO Export'!$H:$W,16,FALSE)</f>
        <v>William Beyst</v>
      </c>
    </row>
    <row r="2264" spans="1:27" x14ac:dyDescent="0.3">
      <c r="A2264" s="13" t="s">
        <v>3690</v>
      </c>
      <c r="B2264" s="13" t="s">
        <v>6765</v>
      </c>
      <c r="C2264" s="13"/>
      <c r="D2264" s="13" t="s">
        <v>13242</v>
      </c>
      <c r="E2264" s="13" t="s">
        <v>11906</v>
      </c>
      <c r="F2264" s="13"/>
      <c r="G2264" s="13" t="s">
        <v>3618</v>
      </c>
      <c r="H2264" s="13" t="s">
        <v>59</v>
      </c>
      <c r="I2264" s="14">
        <v>42674</v>
      </c>
      <c r="J2264" s="14">
        <v>42933</v>
      </c>
      <c r="K2264" s="14">
        <v>42747</v>
      </c>
      <c r="L2264" s="13"/>
      <c r="M2264" s="13" t="s">
        <v>13242</v>
      </c>
      <c r="N2264" s="13">
        <v>1</v>
      </c>
      <c r="O2264" s="13">
        <v>1</v>
      </c>
      <c r="P2264" s="13" t="s">
        <v>122</v>
      </c>
      <c r="Q2264" s="13"/>
      <c r="R2264" s="13"/>
      <c r="S2264" s="13"/>
      <c r="T2264" s="13" t="s">
        <v>38</v>
      </c>
      <c r="U2264" s="13"/>
      <c r="V2264" s="13" t="s">
        <v>9270</v>
      </c>
      <c r="W2264" s="13"/>
      <c r="X2264" s="13"/>
      <c r="Y2264" s="13"/>
      <c r="Z2264" s="15" t="e">
        <f>VLOOKUP(D2264,'ZOHO Export'!$H:$W,16,FALSE)</f>
        <v>#N/A</v>
      </c>
      <c r="AA2264" s="15" t="str">
        <f>VLOOKUP(E2264,'ZOHO Export'!$H:$W,16,FALSE)</f>
        <v>Juan Sanchez Chatar</v>
      </c>
    </row>
    <row r="2265" spans="1:27" x14ac:dyDescent="0.3">
      <c r="A2265" s="13" t="s">
        <v>3691</v>
      </c>
      <c r="B2265" s="13" t="s">
        <v>6766</v>
      </c>
      <c r="C2265" s="13"/>
      <c r="D2265" s="13" t="s">
        <v>13242</v>
      </c>
      <c r="E2265" s="13" t="s">
        <v>13242</v>
      </c>
      <c r="F2265" s="13"/>
      <c r="G2265" s="13" t="s">
        <v>3461</v>
      </c>
      <c r="H2265" s="13" t="s">
        <v>29</v>
      </c>
      <c r="I2265" s="14">
        <v>42669</v>
      </c>
      <c r="J2265" s="14">
        <v>42727</v>
      </c>
      <c r="K2265" s="14">
        <v>42674</v>
      </c>
      <c r="L2265" s="13">
        <v>9365.01</v>
      </c>
      <c r="M2265" s="13" t="s">
        <v>13242</v>
      </c>
      <c r="N2265" s="13">
        <v>0</v>
      </c>
      <c r="O2265" s="13">
        <v>0</v>
      </c>
      <c r="P2265" s="13" t="s">
        <v>122</v>
      </c>
      <c r="Q2265" s="13"/>
      <c r="R2265" s="13" t="s">
        <v>36</v>
      </c>
      <c r="S2265" s="13"/>
      <c r="T2265" s="13" t="s">
        <v>38</v>
      </c>
      <c r="U2265" s="13"/>
      <c r="V2265" s="13" t="s">
        <v>9271</v>
      </c>
      <c r="W2265" s="13"/>
      <c r="X2265" s="13">
        <v>9365.01</v>
      </c>
      <c r="Y2265" s="13"/>
      <c r="Z2265" s="15" t="e">
        <f>VLOOKUP(D2265,'ZOHO Export'!$H:$W,16,FALSE)</f>
        <v>#N/A</v>
      </c>
      <c r="AA2265" s="15" t="e">
        <f>VLOOKUP(E2265,'ZOHO Export'!$H:$W,16,FALSE)</f>
        <v>#N/A</v>
      </c>
    </row>
    <row r="2266" spans="1:27" x14ac:dyDescent="0.3">
      <c r="A2266" s="13" t="s">
        <v>3692</v>
      </c>
      <c r="B2266" s="13" t="s">
        <v>6767</v>
      </c>
      <c r="C2266" s="13"/>
      <c r="D2266" s="13" t="s">
        <v>13820</v>
      </c>
      <c r="E2266" s="13" t="s">
        <v>13242</v>
      </c>
      <c r="F2266" s="13"/>
      <c r="G2266" s="13" t="s">
        <v>2881</v>
      </c>
      <c r="H2266" s="13" t="s">
        <v>29</v>
      </c>
      <c r="I2266" s="14">
        <v>42669</v>
      </c>
      <c r="J2266" s="14">
        <v>42762</v>
      </c>
      <c r="K2266" s="14">
        <v>42723</v>
      </c>
      <c r="L2266" s="13"/>
      <c r="M2266" s="13" t="s">
        <v>13820</v>
      </c>
      <c r="N2266" s="13">
        <v>1</v>
      </c>
      <c r="O2266" s="13">
        <v>1</v>
      </c>
      <c r="P2266" s="13" t="s">
        <v>122</v>
      </c>
      <c r="Q2266" s="13"/>
      <c r="R2266" s="13" t="s">
        <v>36</v>
      </c>
      <c r="S2266" s="13"/>
      <c r="T2266" s="13" t="s">
        <v>38</v>
      </c>
      <c r="U2266" s="13"/>
      <c r="V2266" s="13" t="s">
        <v>9272</v>
      </c>
      <c r="W2266" s="13"/>
      <c r="X2266" s="13">
        <v>28319.17</v>
      </c>
      <c r="Y2266" s="13" t="s">
        <v>14755</v>
      </c>
      <c r="Z2266" s="15" t="e">
        <f>VLOOKUP(D2266,'ZOHO Export'!$H:$W,16,FALSE)</f>
        <v>#N/A</v>
      </c>
      <c r="AA2266" s="15" t="e">
        <f>VLOOKUP(E2266,'ZOHO Export'!$H:$W,16,FALSE)</f>
        <v>#N/A</v>
      </c>
    </row>
    <row r="2267" spans="1:27" x14ac:dyDescent="0.3">
      <c r="A2267" s="13" t="s">
        <v>3693</v>
      </c>
      <c r="B2267" s="13" t="s">
        <v>6768</v>
      </c>
      <c r="C2267" s="13"/>
      <c r="D2267" s="13" t="s">
        <v>14620</v>
      </c>
      <c r="E2267" s="13" t="s">
        <v>14613</v>
      </c>
      <c r="F2267" s="13"/>
      <c r="G2267" s="13" t="s">
        <v>146</v>
      </c>
      <c r="H2267" s="13" t="s">
        <v>29</v>
      </c>
      <c r="I2267" s="14">
        <v>42669</v>
      </c>
      <c r="J2267" s="14">
        <v>42855</v>
      </c>
      <c r="K2267" s="14">
        <v>42797</v>
      </c>
      <c r="L2267" s="13"/>
      <c r="M2267" s="13" t="s">
        <v>14620</v>
      </c>
      <c r="N2267" s="13">
        <v>1</v>
      </c>
      <c r="O2267" s="13">
        <v>1</v>
      </c>
      <c r="P2267" s="13" t="s">
        <v>122</v>
      </c>
      <c r="Q2267" s="13"/>
      <c r="R2267" s="13" t="s">
        <v>75</v>
      </c>
      <c r="S2267" s="13"/>
      <c r="T2267" s="13" t="s">
        <v>38</v>
      </c>
      <c r="U2267" s="13"/>
      <c r="V2267" s="13" t="s">
        <v>9273</v>
      </c>
      <c r="W2267" s="13"/>
      <c r="X2267" s="13">
        <v>165632</v>
      </c>
      <c r="Y2267" s="13" t="s">
        <v>14756</v>
      </c>
      <c r="Z2267" s="15" t="e">
        <f>VLOOKUP(D2267,'ZOHO Export'!$H:$W,16,FALSE)</f>
        <v>#N/A</v>
      </c>
      <c r="AA2267" s="15" t="e">
        <f>VLOOKUP(E2267,'ZOHO Export'!$H:$W,16,FALSE)</f>
        <v>#N/A</v>
      </c>
    </row>
    <row r="2268" spans="1:27" x14ac:dyDescent="0.3">
      <c r="A2268" s="13" t="s">
        <v>3694</v>
      </c>
      <c r="B2268" s="13" t="s">
        <v>14757</v>
      </c>
      <c r="C2268" s="13"/>
      <c r="D2268" s="13" t="s">
        <v>14615</v>
      </c>
      <c r="E2268" s="13" t="s">
        <v>14192</v>
      </c>
      <c r="F2268" s="13"/>
      <c r="G2268" s="13" t="s">
        <v>2163</v>
      </c>
      <c r="H2268" s="13" t="s">
        <v>29</v>
      </c>
      <c r="I2268" s="14">
        <v>42667</v>
      </c>
      <c r="J2268" s="14">
        <v>42935</v>
      </c>
      <c r="K2268" s="14">
        <v>42828</v>
      </c>
      <c r="L2268" s="13">
        <v>0</v>
      </c>
      <c r="M2268" s="13" t="s">
        <v>14192</v>
      </c>
      <c r="N2268" s="13">
        <v>9</v>
      </c>
      <c r="O2268" s="13">
        <v>7</v>
      </c>
      <c r="P2268" s="13" t="s">
        <v>122</v>
      </c>
      <c r="Q2268" s="13"/>
      <c r="R2268" s="13" t="s">
        <v>75</v>
      </c>
      <c r="S2268" s="13"/>
      <c r="T2268" s="13" t="s">
        <v>38</v>
      </c>
      <c r="U2268" s="13"/>
      <c r="V2268" s="13" t="s">
        <v>9274</v>
      </c>
      <c r="W2268" s="13"/>
      <c r="X2268" s="13">
        <v>102676.67</v>
      </c>
      <c r="Y2268" s="13" t="s">
        <v>14758</v>
      </c>
      <c r="Z2268" s="15" t="e">
        <f>VLOOKUP(D2268,'ZOHO Export'!$H:$W,16,FALSE)</f>
        <v>#N/A</v>
      </c>
      <c r="AA2268" s="15" t="e">
        <f>VLOOKUP(E2268,'ZOHO Export'!$H:$W,16,FALSE)</f>
        <v>#N/A</v>
      </c>
    </row>
    <row r="2269" spans="1:27" x14ac:dyDescent="0.3">
      <c r="A2269" s="13" t="s">
        <v>3695</v>
      </c>
      <c r="B2269" s="13" t="s">
        <v>6770</v>
      </c>
      <c r="C2269" s="13"/>
      <c r="D2269" s="13" t="s">
        <v>14102</v>
      </c>
      <c r="E2269" s="13" t="s">
        <v>11818</v>
      </c>
      <c r="F2269" s="13" t="s">
        <v>11896</v>
      </c>
      <c r="G2269" s="13" t="s">
        <v>14391</v>
      </c>
      <c r="H2269" s="13" t="s">
        <v>59</v>
      </c>
      <c r="I2269" s="14">
        <v>42667</v>
      </c>
      <c r="J2269" s="14">
        <v>43100</v>
      </c>
      <c r="K2269" s="14">
        <v>42948</v>
      </c>
      <c r="L2269" s="13">
        <v>4340.16</v>
      </c>
      <c r="M2269" s="13" t="s">
        <v>12106</v>
      </c>
      <c r="N2269" s="13">
        <v>6</v>
      </c>
      <c r="O2269" s="13">
        <v>6</v>
      </c>
      <c r="P2269" s="13" t="s">
        <v>122</v>
      </c>
      <c r="Q2269" s="13"/>
      <c r="R2269" s="13" t="s">
        <v>82</v>
      </c>
      <c r="S2269" s="13"/>
      <c r="T2269" s="13" t="s">
        <v>38</v>
      </c>
      <c r="U2269" s="13"/>
      <c r="V2269" s="13" t="s">
        <v>9275</v>
      </c>
      <c r="W2269" s="13"/>
      <c r="X2269" s="13">
        <v>41870.160000000003</v>
      </c>
      <c r="Y2269" s="13"/>
      <c r="Z2269" s="15" t="e">
        <f>VLOOKUP(D2269,'ZOHO Export'!$H:$W,16,FALSE)</f>
        <v>#N/A</v>
      </c>
      <c r="AA2269" s="15" t="str">
        <f>VLOOKUP(E2269,'ZOHO Export'!$H:$W,16,FALSE)</f>
        <v>Marcos Delgado Lopez</v>
      </c>
    </row>
    <row r="2270" spans="1:27" x14ac:dyDescent="0.3">
      <c r="A2270" s="13" t="s">
        <v>14759</v>
      </c>
      <c r="B2270" s="13" t="s">
        <v>14760</v>
      </c>
      <c r="C2270" s="13"/>
      <c r="D2270" s="13"/>
      <c r="E2270" s="13"/>
      <c r="F2270" s="13"/>
      <c r="G2270" s="13" t="s">
        <v>3461</v>
      </c>
      <c r="H2270" s="13" t="s">
        <v>29</v>
      </c>
      <c r="I2270" s="13"/>
      <c r="J2270" s="13"/>
      <c r="K2270" s="13"/>
      <c r="L2270" s="13"/>
      <c r="M2270" s="13"/>
      <c r="N2270" s="13">
        <v>0</v>
      </c>
      <c r="O2270" s="13"/>
      <c r="P2270" s="13"/>
      <c r="Q2270" s="13"/>
      <c r="R2270" s="13" t="s">
        <v>36</v>
      </c>
      <c r="S2270" s="13"/>
      <c r="T2270" s="13" t="s">
        <v>38</v>
      </c>
      <c r="U2270" s="13"/>
      <c r="V2270" s="13"/>
      <c r="W2270" s="13"/>
      <c r="X2270" s="13"/>
      <c r="Y2270" s="13"/>
      <c r="Z2270" s="15" t="e">
        <f>VLOOKUP(D2270,'ZOHO Export'!$H:$W,16,FALSE)</f>
        <v>#N/A</v>
      </c>
      <c r="AA2270" s="15" t="e">
        <f>VLOOKUP(E2270,'ZOHO Export'!$H:$W,16,FALSE)</f>
        <v>#N/A</v>
      </c>
    </row>
    <row r="2271" spans="1:27" x14ac:dyDescent="0.3">
      <c r="A2271" s="13" t="s">
        <v>3696</v>
      </c>
      <c r="B2271" s="13" t="s">
        <v>14761</v>
      </c>
      <c r="C2271" s="13"/>
      <c r="D2271" s="13" t="s">
        <v>11969</v>
      </c>
      <c r="E2271" s="13" t="s">
        <v>11818</v>
      </c>
      <c r="F2271" s="13" t="s">
        <v>11896</v>
      </c>
      <c r="G2271" s="13" t="s">
        <v>133</v>
      </c>
      <c r="H2271" s="13" t="s">
        <v>59</v>
      </c>
      <c r="I2271" s="14">
        <v>42660</v>
      </c>
      <c r="J2271" s="14">
        <v>43466</v>
      </c>
      <c r="K2271" s="14">
        <v>43038</v>
      </c>
      <c r="L2271" s="13">
        <v>62550</v>
      </c>
      <c r="M2271" s="13" t="s">
        <v>11818</v>
      </c>
      <c r="N2271" s="13">
        <v>3</v>
      </c>
      <c r="O2271" s="13">
        <v>3</v>
      </c>
      <c r="P2271" s="13" t="s">
        <v>122</v>
      </c>
      <c r="Q2271" s="13"/>
      <c r="R2271" s="13" t="s">
        <v>25</v>
      </c>
      <c r="S2271" s="13"/>
      <c r="T2271" s="13" t="s">
        <v>38</v>
      </c>
      <c r="U2271" s="13"/>
      <c r="V2271" s="13" t="s">
        <v>9276</v>
      </c>
      <c r="W2271" s="13"/>
      <c r="X2271" s="13">
        <v>104464.8</v>
      </c>
      <c r="Y2271" s="13" t="s">
        <v>14762</v>
      </c>
      <c r="Z2271" s="15" t="str">
        <f>VLOOKUP(D2271,'ZOHO Export'!$H:$W,16,FALSE)</f>
        <v>Adel Choubassi</v>
      </c>
      <c r="AA2271" s="15" t="str">
        <f>VLOOKUP(E2271,'ZOHO Export'!$H:$W,16,FALSE)</f>
        <v>Marcos Delgado Lopez</v>
      </c>
    </row>
    <row r="2272" spans="1:27" x14ac:dyDescent="0.3">
      <c r="A2272" s="13" t="s">
        <v>3697</v>
      </c>
      <c r="B2272" s="13" t="s">
        <v>6772</v>
      </c>
      <c r="C2272" s="13"/>
      <c r="D2272" s="13" t="s">
        <v>11736</v>
      </c>
      <c r="E2272" s="13" t="s">
        <v>11736</v>
      </c>
      <c r="F2272" s="13"/>
      <c r="G2272" s="13" t="s">
        <v>2656</v>
      </c>
      <c r="H2272" s="13" t="s">
        <v>29</v>
      </c>
      <c r="I2272" s="14">
        <v>42656</v>
      </c>
      <c r="J2272" s="14">
        <v>42685</v>
      </c>
      <c r="K2272" s="14">
        <v>42656</v>
      </c>
      <c r="L2272" s="13"/>
      <c r="M2272" s="13" t="s">
        <v>11736</v>
      </c>
      <c r="N2272" s="13">
        <v>0</v>
      </c>
      <c r="O2272" s="13">
        <v>0</v>
      </c>
      <c r="P2272" s="13" t="s">
        <v>122</v>
      </c>
      <c r="Q2272" s="13"/>
      <c r="R2272" s="13" t="s">
        <v>43</v>
      </c>
      <c r="S2272" s="13"/>
      <c r="T2272" s="13" t="s">
        <v>58</v>
      </c>
      <c r="U2272" s="13"/>
      <c r="V2272" s="13" t="s">
        <v>14763</v>
      </c>
      <c r="W2272" s="13"/>
      <c r="X2272" s="13"/>
      <c r="Y2272" s="13"/>
      <c r="Z2272" s="15" t="str">
        <f>VLOOKUP(D2272,'ZOHO Export'!$H:$W,16,FALSE)</f>
        <v>Begona Soto</v>
      </c>
      <c r="AA2272" s="15" t="str">
        <f>VLOOKUP(E2272,'ZOHO Export'!$H:$W,16,FALSE)</f>
        <v>Begona Soto</v>
      </c>
    </row>
    <row r="2273" spans="1:27" x14ac:dyDescent="0.3">
      <c r="A2273" s="13" t="s">
        <v>3698</v>
      </c>
      <c r="B2273" s="13" t="s">
        <v>14764</v>
      </c>
      <c r="C2273" s="13"/>
      <c r="D2273" s="13" t="s">
        <v>14765</v>
      </c>
      <c r="E2273" s="13" t="s">
        <v>11906</v>
      </c>
      <c r="F2273" s="13"/>
      <c r="G2273" s="13" t="s">
        <v>3699</v>
      </c>
      <c r="H2273" s="13" t="s">
        <v>29</v>
      </c>
      <c r="I2273" s="14">
        <v>42660</v>
      </c>
      <c r="J2273" s="14">
        <v>42725</v>
      </c>
      <c r="K2273" s="14">
        <v>42648</v>
      </c>
      <c r="L2273" s="13">
        <v>2574</v>
      </c>
      <c r="M2273" s="13" t="s">
        <v>14720</v>
      </c>
      <c r="N2273" s="13">
        <v>0</v>
      </c>
      <c r="O2273" s="13">
        <v>0</v>
      </c>
      <c r="P2273" s="13" t="s">
        <v>122</v>
      </c>
      <c r="Q2273" s="13"/>
      <c r="R2273" s="13" t="s">
        <v>25</v>
      </c>
      <c r="S2273" s="13"/>
      <c r="T2273" s="13" t="s">
        <v>58</v>
      </c>
      <c r="U2273" s="13"/>
      <c r="V2273" s="13" t="s">
        <v>14766</v>
      </c>
      <c r="W2273" s="13"/>
      <c r="X2273" s="13">
        <v>2574</v>
      </c>
      <c r="Y2273" s="13" t="s">
        <v>14767</v>
      </c>
      <c r="Z2273" s="15" t="e">
        <f>VLOOKUP(D2273,'ZOHO Export'!$H:$W,16,FALSE)</f>
        <v>#N/A</v>
      </c>
      <c r="AA2273" s="15" t="str">
        <f>VLOOKUP(E2273,'ZOHO Export'!$H:$W,16,FALSE)</f>
        <v>Juan Sanchez Chatar</v>
      </c>
    </row>
    <row r="2274" spans="1:27" x14ac:dyDescent="0.3">
      <c r="A2274" s="13" t="s">
        <v>3700</v>
      </c>
      <c r="B2274" s="13" t="s">
        <v>6774</v>
      </c>
      <c r="C2274" s="13"/>
      <c r="D2274" s="13" t="s">
        <v>13242</v>
      </c>
      <c r="E2274" s="13" t="s">
        <v>11829</v>
      </c>
      <c r="F2274" s="13"/>
      <c r="G2274" s="13" t="s">
        <v>334</v>
      </c>
      <c r="H2274" s="13" t="s">
        <v>59</v>
      </c>
      <c r="I2274" s="14">
        <v>42648</v>
      </c>
      <c r="J2274" s="14">
        <v>42727</v>
      </c>
      <c r="K2274" s="14">
        <v>42718</v>
      </c>
      <c r="L2274" s="13"/>
      <c r="M2274" s="13" t="s">
        <v>13242</v>
      </c>
      <c r="N2274" s="13">
        <v>1</v>
      </c>
      <c r="O2274" s="13">
        <v>1</v>
      </c>
      <c r="P2274" s="13" t="s">
        <v>122</v>
      </c>
      <c r="Q2274" s="13"/>
      <c r="R2274" s="13" t="s">
        <v>82</v>
      </c>
      <c r="S2274" s="13"/>
      <c r="T2274" s="13" t="s">
        <v>38</v>
      </c>
      <c r="U2274" s="13"/>
      <c r="V2274" s="13" t="s">
        <v>9277</v>
      </c>
      <c r="W2274" s="13"/>
      <c r="X2274" s="13"/>
      <c r="Y2274" s="13"/>
      <c r="Z2274" s="15" t="e">
        <f>VLOOKUP(D2274,'ZOHO Export'!$H:$W,16,FALSE)</f>
        <v>#N/A</v>
      </c>
      <c r="AA2274" s="15" t="str">
        <f>VLOOKUP(E2274,'ZOHO Export'!$H:$W,16,FALSE)</f>
        <v>William Beyst</v>
      </c>
    </row>
    <row r="2275" spans="1:27" x14ac:dyDescent="0.3">
      <c r="A2275" s="13" t="s">
        <v>14768</v>
      </c>
      <c r="B2275" s="13" t="s">
        <v>14769</v>
      </c>
      <c r="C2275" s="13"/>
      <c r="D2275" s="13" t="s">
        <v>14620</v>
      </c>
      <c r="E2275" s="13" t="s">
        <v>14613</v>
      </c>
      <c r="F2275" s="13"/>
      <c r="G2275" s="13" t="s">
        <v>146</v>
      </c>
      <c r="H2275" s="13" t="s">
        <v>29</v>
      </c>
      <c r="I2275" s="14">
        <v>42643</v>
      </c>
      <c r="J2275" s="14">
        <v>42643</v>
      </c>
      <c r="K2275" s="14">
        <v>42643</v>
      </c>
      <c r="L2275" s="13"/>
      <c r="M2275" s="13" t="s">
        <v>14620</v>
      </c>
      <c r="N2275" s="13">
        <v>0</v>
      </c>
      <c r="O2275" s="13">
        <v>0</v>
      </c>
      <c r="P2275" s="13" t="s">
        <v>122</v>
      </c>
      <c r="Q2275" s="13"/>
      <c r="R2275" s="13" t="s">
        <v>75</v>
      </c>
      <c r="S2275" s="13"/>
      <c r="T2275" s="13" t="s">
        <v>38</v>
      </c>
      <c r="U2275" s="13"/>
      <c r="V2275" s="13" t="s">
        <v>14770</v>
      </c>
      <c r="W2275" s="13"/>
      <c r="X2275" s="13"/>
      <c r="Y2275" s="13" t="s">
        <v>14771</v>
      </c>
      <c r="Z2275" s="15" t="e">
        <f>VLOOKUP(D2275,'ZOHO Export'!$H:$W,16,FALSE)</f>
        <v>#N/A</v>
      </c>
      <c r="AA2275" s="15" t="e">
        <f>VLOOKUP(E2275,'ZOHO Export'!$H:$W,16,FALSE)</f>
        <v>#N/A</v>
      </c>
    </row>
    <row r="2276" spans="1:27" x14ac:dyDescent="0.3">
      <c r="A2276" s="13" t="s">
        <v>14772</v>
      </c>
      <c r="B2276" s="13" t="s">
        <v>14773</v>
      </c>
      <c r="C2276" s="13"/>
      <c r="D2276" s="13" t="s">
        <v>13519</v>
      </c>
      <c r="E2276" s="13" t="s">
        <v>11906</v>
      </c>
      <c r="F2276" s="13"/>
      <c r="G2276" s="13" t="s">
        <v>14774</v>
      </c>
      <c r="H2276" s="13" t="s">
        <v>29</v>
      </c>
      <c r="I2276" s="14">
        <v>42641</v>
      </c>
      <c r="J2276" s="14">
        <v>42704</v>
      </c>
      <c r="K2276" s="14">
        <v>42641</v>
      </c>
      <c r="L2276" s="13">
        <v>37721.25</v>
      </c>
      <c r="M2276" s="13" t="s">
        <v>13519</v>
      </c>
      <c r="N2276" s="13">
        <v>0</v>
      </c>
      <c r="O2276" s="13">
        <v>0</v>
      </c>
      <c r="P2276" s="13" t="s">
        <v>122</v>
      </c>
      <c r="Q2276" s="13"/>
      <c r="R2276" s="13"/>
      <c r="S2276" s="13"/>
      <c r="T2276" s="13" t="s">
        <v>58</v>
      </c>
      <c r="U2276" s="13"/>
      <c r="V2276" s="13" t="s">
        <v>14775</v>
      </c>
      <c r="W2276" s="13"/>
      <c r="X2276" s="13">
        <v>37721.25</v>
      </c>
      <c r="Y2276" s="13" t="s">
        <v>14776</v>
      </c>
      <c r="Z2276" s="15" t="e">
        <f>VLOOKUP(D2276,'ZOHO Export'!$H:$W,16,FALSE)</f>
        <v>#N/A</v>
      </c>
      <c r="AA2276" s="15" t="str">
        <f>VLOOKUP(E2276,'ZOHO Export'!$H:$W,16,FALSE)</f>
        <v>Juan Sanchez Chatar</v>
      </c>
    </row>
    <row r="2277" spans="1:27" x14ac:dyDescent="0.3">
      <c r="A2277" s="13" t="s">
        <v>14777</v>
      </c>
      <c r="B2277" s="13" t="s">
        <v>4861</v>
      </c>
      <c r="C2277" s="13"/>
      <c r="D2277" s="13" t="s">
        <v>14390</v>
      </c>
      <c r="E2277" s="13" t="s">
        <v>11818</v>
      </c>
      <c r="F2277" s="13" t="s">
        <v>11896</v>
      </c>
      <c r="G2277" s="13" t="s">
        <v>3743</v>
      </c>
      <c r="H2277" s="13" t="s">
        <v>59</v>
      </c>
      <c r="I2277" s="14">
        <v>42640</v>
      </c>
      <c r="J2277" s="14">
        <v>43039</v>
      </c>
      <c r="K2277" s="14">
        <v>42640</v>
      </c>
      <c r="L2277" s="13">
        <v>132379</v>
      </c>
      <c r="M2277" s="13" t="s">
        <v>11818</v>
      </c>
      <c r="N2277" s="13">
        <v>0</v>
      </c>
      <c r="O2277" s="13">
        <v>0</v>
      </c>
      <c r="P2277" s="13" t="s">
        <v>122</v>
      </c>
      <c r="Q2277" s="13"/>
      <c r="R2277" s="13" t="s">
        <v>36</v>
      </c>
      <c r="S2277" s="13"/>
      <c r="T2277" s="13" t="s">
        <v>38</v>
      </c>
      <c r="U2277" s="13"/>
      <c r="V2277" s="13" t="s">
        <v>14778</v>
      </c>
      <c r="W2277" s="13"/>
      <c r="X2277" s="13">
        <v>132379</v>
      </c>
      <c r="Y2277" s="13"/>
      <c r="Z2277" s="15" t="e">
        <f>VLOOKUP(D2277,'ZOHO Export'!$H:$W,16,FALSE)</f>
        <v>#N/A</v>
      </c>
      <c r="AA2277" s="15" t="str">
        <f>VLOOKUP(E2277,'ZOHO Export'!$H:$W,16,FALSE)</f>
        <v>Marcos Delgado Lopez</v>
      </c>
    </row>
    <row r="2278" spans="1:27" x14ac:dyDescent="0.3">
      <c r="A2278" s="13" t="s">
        <v>14779</v>
      </c>
      <c r="B2278" s="13" t="s">
        <v>14780</v>
      </c>
      <c r="C2278" s="13"/>
      <c r="D2278" s="13" t="s">
        <v>13729</v>
      </c>
      <c r="E2278" s="13" t="s">
        <v>13910</v>
      </c>
      <c r="F2278" s="13"/>
      <c r="G2278" s="13" t="s">
        <v>14781</v>
      </c>
      <c r="H2278" s="13" t="s">
        <v>59</v>
      </c>
      <c r="I2278" s="14">
        <v>42647</v>
      </c>
      <c r="J2278" s="14">
        <v>42795</v>
      </c>
      <c r="K2278" s="14">
        <v>42795</v>
      </c>
      <c r="L2278" s="13"/>
      <c r="M2278" s="13" t="s">
        <v>11829</v>
      </c>
      <c r="N2278" s="13">
        <v>1</v>
      </c>
      <c r="O2278" s="13">
        <v>1</v>
      </c>
      <c r="P2278" s="13" t="s">
        <v>122</v>
      </c>
      <c r="Q2278" s="13"/>
      <c r="R2278" s="13" t="s">
        <v>25</v>
      </c>
      <c r="S2278" s="13"/>
      <c r="T2278" s="13" t="s">
        <v>38</v>
      </c>
      <c r="U2278" s="13"/>
      <c r="V2278" s="13" t="s">
        <v>14782</v>
      </c>
      <c r="W2278" s="13"/>
      <c r="X2278" s="13"/>
      <c r="Y2278" s="13" t="s">
        <v>14783</v>
      </c>
      <c r="Z2278" s="15" t="e">
        <f>VLOOKUP(D2278,'ZOHO Export'!$H:$W,16,FALSE)</f>
        <v>#N/A</v>
      </c>
      <c r="AA2278" s="15" t="e">
        <f>VLOOKUP(E2278,'ZOHO Export'!$H:$W,16,FALSE)</f>
        <v>#N/A</v>
      </c>
    </row>
    <row r="2279" spans="1:27" x14ac:dyDescent="0.3">
      <c r="A2279" s="13" t="s">
        <v>14784</v>
      </c>
      <c r="B2279" s="13" t="s">
        <v>14785</v>
      </c>
      <c r="C2279" s="13"/>
      <c r="D2279" s="13" t="s">
        <v>14319</v>
      </c>
      <c r="E2279" s="13" t="s">
        <v>11829</v>
      </c>
      <c r="F2279" s="13"/>
      <c r="G2279" s="13" t="s">
        <v>334</v>
      </c>
      <c r="H2279" s="13" t="s">
        <v>59</v>
      </c>
      <c r="I2279" s="14">
        <v>42629</v>
      </c>
      <c r="J2279" s="14">
        <v>42643</v>
      </c>
      <c r="K2279" s="14">
        <v>42629</v>
      </c>
      <c r="L2279" s="13"/>
      <c r="M2279" s="13" t="s">
        <v>12106</v>
      </c>
      <c r="N2279" s="13">
        <v>1</v>
      </c>
      <c r="O2279" s="13">
        <v>0</v>
      </c>
      <c r="P2279" s="13" t="s">
        <v>122</v>
      </c>
      <c r="Q2279" s="13"/>
      <c r="R2279" s="13" t="s">
        <v>82</v>
      </c>
      <c r="S2279" s="13"/>
      <c r="T2279" s="13" t="s">
        <v>38</v>
      </c>
      <c r="U2279" s="13"/>
      <c r="V2279" s="13" t="s">
        <v>14786</v>
      </c>
      <c r="W2279" s="13"/>
      <c r="X2279" s="13"/>
      <c r="Y2279" s="13"/>
      <c r="Z2279" s="15" t="e">
        <f>VLOOKUP(D2279,'ZOHO Export'!$H:$W,16,FALSE)</f>
        <v>#N/A</v>
      </c>
      <c r="AA2279" s="15" t="str">
        <f>VLOOKUP(E2279,'ZOHO Export'!$H:$W,16,FALSE)</f>
        <v>William Beyst</v>
      </c>
    </row>
    <row r="2280" spans="1:27" x14ac:dyDescent="0.3">
      <c r="A2280" s="13" t="s">
        <v>14787</v>
      </c>
      <c r="B2280" s="13" t="s">
        <v>14788</v>
      </c>
      <c r="C2280" s="13"/>
      <c r="D2280" s="13" t="s">
        <v>14319</v>
      </c>
      <c r="E2280" s="13" t="s">
        <v>11829</v>
      </c>
      <c r="F2280" s="13"/>
      <c r="G2280" s="13" t="s">
        <v>334</v>
      </c>
      <c r="H2280" s="13" t="s">
        <v>59</v>
      </c>
      <c r="I2280" s="14">
        <v>42627</v>
      </c>
      <c r="J2280" s="14">
        <v>42627</v>
      </c>
      <c r="K2280" s="14">
        <v>42627</v>
      </c>
      <c r="L2280" s="13"/>
      <c r="M2280" s="13" t="s">
        <v>14319</v>
      </c>
      <c r="N2280" s="13">
        <v>0</v>
      </c>
      <c r="O2280" s="13">
        <v>0</v>
      </c>
      <c r="P2280" s="13" t="s">
        <v>122</v>
      </c>
      <c r="Q2280" s="13"/>
      <c r="R2280" s="13" t="s">
        <v>82</v>
      </c>
      <c r="S2280" s="13"/>
      <c r="T2280" s="13" t="s">
        <v>38</v>
      </c>
      <c r="U2280" s="13"/>
      <c r="V2280" s="13" t="s">
        <v>14789</v>
      </c>
      <c r="W2280" s="13"/>
      <c r="X2280" s="13"/>
      <c r="Y2280" s="13"/>
      <c r="Z2280" s="15" t="e">
        <f>VLOOKUP(D2280,'ZOHO Export'!$H:$W,16,FALSE)</f>
        <v>#N/A</v>
      </c>
      <c r="AA2280" s="15" t="str">
        <f>VLOOKUP(E2280,'ZOHO Export'!$H:$W,16,FALSE)</f>
        <v>William Beyst</v>
      </c>
    </row>
    <row r="2281" spans="1:27" x14ac:dyDescent="0.3">
      <c r="A2281" s="13" t="s">
        <v>14790</v>
      </c>
      <c r="B2281" s="13" t="s">
        <v>14791</v>
      </c>
      <c r="C2281" s="13"/>
      <c r="D2281" s="13" t="s">
        <v>14708</v>
      </c>
      <c r="E2281" s="13" t="s">
        <v>11785</v>
      </c>
      <c r="F2281" s="13"/>
      <c r="G2281" s="13" t="s">
        <v>14792</v>
      </c>
      <c r="H2281" s="13" t="s">
        <v>59</v>
      </c>
      <c r="I2281" s="14">
        <v>42626</v>
      </c>
      <c r="J2281" s="14">
        <v>42766</v>
      </c>
      <c r="K2281" s="14">
        <v>42626</v>
      </c>
      <c r="L2281" s="13">
        <v>2679.91</v>
      </c>
      <c r="M2281" s="13" t="s">
        <v>14708</v>
      </c>
      <c r="N2281" s="13">
        <v>0</v>
      </c>
      <c r="O2281" s="13">
        <v>0</v>
      </c>
      <c r="P2281" s="13" t="s">
        <v>122</v>
      </c>
      <c r="Q2281" s="13"/>
      <c r="R2281" s="13" t="s">
        <v>36</v>
      </c>
      <c r="S2281" s="13"/>
      <c r="T2281" s="13" t="s">
        <v>64</v>
      </c>
      <c r="U2281" s="13"/>
      <c r="V2281" s="13" t="s">
        <v>14793</v>
      </c>
      <c r="W2281" s="13"/>
      <c r="X2281" s="13">
        <v>2679.91</v>
      </c>
      <c r="Y2281" s="13" t="s">
        <v>14794</v>
      </c>
      <c r="Z2281" s="15" t="e">
        <f>VLOOKUP(D2281,'ZOHO Export'!$H:$W,16,FALSE)</f>
        <v>#N/A</v>
      </c>
      <c r="AA2281" s="15" t="str">
        <f>VLOOKUP(E2281,'ZOHO Export'!$H:$W,16,FALSE)</f>
        <v>Nicolas Dubois</v>
      </c>
    </row>
    <row r="2282" spans="1:27" x14ac:dyDescent="0.3">
      <c r="A2282" s="13" t="s">
        <v>3701</v>
      </c>
      <c r="B2282" s="13" t="s">
        <v>6775</v>
      </c>
      <c r="C2282" s="13"/>
      <c r="D2282" s="13" t="s">
        <v>11671</v>
      </c>
      <c r="E2282" s="13" t="s">
        <v>14613</v>
      </c>
      <c r="F2282" s="13"/>
      <c r="G2282" s="13" t="s">
        <v>2163</v>
      </c>
      <c r="H2282" s="13" t="s">
        <v>29</v>
      </c>
      <c r="I2282" s="14">
        <v>42625</v>
      </c>
      <c r="J2282" s="14">
        <v>42766</v>
      </c>
      <c r="K2282" s="14">
        <v>42713</v>
      </c>
      <c r="L2282" s="13"/>
      <c r="M2282" s="13" t="s">
        <v>14613</v>
      </c>
      <c r="N2282" s="13">
        <v>1</v>
      </c>
      <c r="O2282" s="13">
        <v>1</v>
      </c>
      <c r="P2282" s="13" t="s">
        <v>122</v>
      </c>
      <c r="Q2282" s="13"/>
      <c r="R2282" s="13" t="s">
        <v>75</v>
      </c>
      <c r="S2282" s="13"/>
      <c r="T2282" s="13" t="s">
        <v>38</v>
      </c>
      <c r="U2282" s="13"/>
      <c r="V2282" s="13" t="s">
        <v>14795</v>
      </c>
      <c r="W2282" s="13"/>
      <c r="X2282" s="13">
        <v>142630.92000000001</v>
      </c>
      <c r="Y2282" s="13"/>
      <c r="Z2282" s="15" t="str">
        <f>VLOOKUP(D2282,'ZOHO Export'!$H:$W,16,FALSE)</f>
        <v>Yves Debaisieux</v>
      </c>
      <c r="AA2282" s="15" t="e">
        <f>VLOOKUP(E2282,'ZOHO Export'!$H:$W,16,FALSE)</f>
        <v>#N/A</v>
      </c>
    </row>
    <row r="2283" spans="1:27" x14ac:dyDescent="0.3">
      <c r="A2283" s="13" t="s">
        <v>14796</v>
      </c>
      <c r="B2283" s="13" t="s">
        <v>14797</v>
      </c>
      <c r="C2283" s="13"/>
      <c r="D2283" s="13" t="s">
        <v>11649</v>
      </c>
      <c r="E2283" s="13" t="s">
        <v>11649</v>
      </c>
      <c r="F2283" s="13"/>
      <c r="G2283" s="13"/>
      <c r="H2283" s="13" t="s">
        <v>29</v>
      </c>
      <c r="I2283" s="14">
        <v>42623</v>
      </c>
      <c r="J2283" s="14">
        <v>43402</v>
      </c>
      <c r="K2283" s="14">
        <v>42623</v>
      </c>
      <c r="L2283" s="13">
        <v>24000</v>
      </c>
      <c r="M2283" s="13" t="s">
        <v>11649</v>
      </c>
      <c r="N2283" s="13">
        <v>0</v>
      </c>
      <c r="O2283" s="13">
        <v>0</v>
      </c>
      <c r="P2283" s="13" t="s">
        <v>122</v>
      </c>
      <c r="Q2283" s="13"/>
      <c r="R2283" s="13" t="s">
        <v>104</v>
      </c>
      <c r="S2283" s="13"/>
      <c r="T2283" s="13" t="s">
        <v>12259</v>
      </c>
      <c r="U2283" s="13"/>
      <c r="V2283" s="13" t="s">
        <v>14798</v>
      </c>
      <c r="W2283" s="13"/>
      <c r="X2283" s="13">
        <v>24000</v>
      </c>
      <c r="Y2283" s="13"/>
      <c r="Z2283" s="15" t="str">
        <f>VLOOKUP(D2283,'ZOHO Export'!$H:$W,16,FALSE)</f>
        <v>Wissem Bensaid</v>
      </c>
      <c r="AA2283" s="15" t="str">
        <f>VLOOKUP(E2283,'ZOHO Export'!$H:$W,16,FALSE)</f>
        <v>Wissem Bensaid</v>
      </c>
    </row>
    <row r="2284" spans="1:27" x14ac:dyDescent="0.3">
      <c r="A2284" s="13" t="s">
        <v>14799</v>
      </c>
      <c r="B2284" s="13" t="s">
        <v>14800</v>
      </c>
      <c r="C2284" s="13"/>
      <c r="D2284" s="13" t="s">
        <v>11649</v>
      </c>
      <c r="E2284" s="13" t="s">
        <v>11649</v>
      </c>
      <c r="F2284" s="13"/>
      <c r="G2284" s="13"/>
      <c r="H2284" s="13" t="s">
        <v>29</v>
      </c>
      <c r="I2284" s="14">
        <v>42623</v>
      </c>
      <c r="J2284" s="14">
        <v>43402</v>
      </c>
      <c r="K2284" s="14">
        <v>42623</v>
      </c>
      <c r="L2284" s="13">
        <v>11775</v>
      </c>
      <c r="M2284" s="13" t="s">
        <v>11649</v>
      </c>
      <c r="N2284" s="13">
        <v>0</v>
      </c>
      <c r="O2284" s="13">
        <v>0</v>
      </c>
      <c r="P2284" s="13" t="s">
        <v>122</v>
      </c>
      <c r="Q2284" s="13"/>
      <c r="R2284" s="13" t="s">
        <v>104</v>
      </c>
      <c r="S2284" s="13"/>
      <c r="T2284" s="13" t="s">
        <v>12259</v>
      </c>
      <c r="U2284" s="13"/>
      <c r="V2284" s="13" t="s">
        <v>14801</v>
      </c>
      <c r="W2284" s="13"/>
      <c r="X2284" s="13">
        <v>11775</v>
      </c>
      <c r="Y2284" s="13"/>
      <c r="Z2284" s="15" t="str">
        <f>VLOOKUP(D2284,'ZOHO Export'!$H:$W,16,FALSE)</f>
        <v>Wissem Bensaid</v>
      </c>
      <c r="AA2284" s="15" t="str">
        <f>VLOOKUP(E2284,'ZOHO Export'!$H:$W,16,FALSE)</f>
        <v>Wissem Bensaid</v>
      </c>
    </row>
    <row r="2285" spans="1:27" x14ac:dyDescent="0.3">
      <c r="A2285" s="13" t="s">
        <v>14802</v>
      </c>
      <c r="B2285" s="13" t="s">
        <v>14803</v>
      </c>
      <c r="C2285" s="13"/>
      <c r="D2285" s="13" t="s">
        <v>11649</v>
      </c>
      <c r="E2285" s="13" t="s">
        <v>11649</v>
      </c>
      <c r="F2285" s="13"/>
      <c r="G2285" s="13" t="s">
        <v>322</v>
      </c>
      <c r="H2285" s="13" t="s">
        <v>29</v>
      </c>
      <c r="I2285" s="14">
        <v>42623</v>
      </c>
      <c r="J2285" s="14">
        <v>43402</v>
      </c>
      <c r="K2285" s="14">
        <v>42623</v>
      </c>
      <c r="L2285" s="13">
        <v>2400</v>
      </c>
      <c r="M2285" s="13" t="s">
        <v>11649</v>
      </c>
      <c r="N2285" s="13">
        <v>0</v>
      </c>
      <c r="O2285" s="13">
        <v>0</v>
      </c>
      <c r="P2285" s="13" t="s">
        <v>122</v>
      </c>
      <c r="Q2285" s="13"/>
      <c r="R2285" s="13" t="s">
        <v>82</v>
      </c>
      <c r="S2285" s="13"/>
      <c r="T2285" s="13" t="s">
        <v>12259</v>
      </c>
      <c r="U2285" s="13"/>
      <c r="V2285" s="13" t="s">
        <v>14804</v>
      </c>
      <c r="W2285" s="13"/>
      <c r="X2285" s="13">
        <v>2400</v>
      </c>
      <c r="Y2285" s="13"/>
      <c r="Z2285" s="15" t="str">
        <f>VLOOKUP(D2285,'ZOHO Export'!$H:$W,16,FALSE)</f>
        <v>Wissem Bensaid</v>
      </c>
      <c r="AA2285" s="15" t="str">
        <f>VLOOKUP(E2285,'ZOHO Export'!$H:$W,16,FALSE)</f>
        <v>Wissem Bensaid</v>
      </c>
    </row>
    <row r="2286" spans="1:27" x14ac:dyDescent="0.3">
      <c r="A2286" s="13" t="s">
        <v>14805</v>
      </c>
      <c r="B2286" s="13" t="s">
        <v>14806</v>
      </c>
      <c r="C2286" s="13"/>
      <c r="D2286" s="13" t="s">
        <v>11649</v>
      </c>
      <c r="E2286" s="13" t="s">
        <v>11649</v>
      </c>
      <c r="F2286" s="13"/>
      <c r="G2286" s="13"/>
      <c r="H2286" s="13" t="s">
        <v>29</v>
      </c>
      <c r="I2286" s="14">
        <v>42623</v>
      </c>
      <c r="J2286" s="14">
        <v>43402</v>
      </c>
      <c r="K2286" s="14">
        <v>42623</v>
      </c>
      <c r="L2286" s="13">
        <v>90221.5</v>
      </c>
      <c r="M2286" s="13" t="s">
        <v>11649</v>
      </c>
      <c r="N2286" s="13">
        <v>0</v>
      </c>
      <c r="O2286" s="13">
        <v>0</v>
      </c>
      <c r="P2286" s="13" t="s">
        <v>122</v>
      </c>
      <c r="Q2286" s="13"/>
      <c r="R2286" s="13" t="s">
        <v>104</v>
      </c>
      <c r="S2286" s="13"/>
      <c r="T2286" s="13" t="s">
        <v>12259</v>
      </c>
      <c r="U2286" s="13"/>
      <c r="V2286" s="13" t="s">
        <v>14807</v>
      </c>
      <c r="W2286" s="13"/>
      <c r="X2286" s="13">
        <v>90221.5</v>
      </c>
      <c r="Y2286" s="13" t="s">
        <v>14808</v>
      </c>
      <c r="Z2286" s="15" t="str">
        <f>VLOOKUP(D2286,'ZOHO Export'!$H:$W,16,FALSE)</f>
        <v>Wissem Bensaid</v>
      </c>
      <c r="AA2286" s="15" t="str">
        <f>VLOOKUP(E2286,'ZOHO Export'!$H:$W,16,FALSE)</f>
        <v>Wissem Bensaid</v>
      </c>
    </row>
    <row r="2287" spans="1:27" x14ac:dyDescent="0.3">
      <c r="A2287" s="13" t="s">
        <v>14809</v>
      </c>
      <c r="B2287" s="13" t="s">
        <v>14810</v>
      </c>
      <c r="C2287" s="13"/>
      <c r="D2287" s="13" t="s">
        <v>11773</v>
      </c>
      <c r="E2287" s="13" t="s">
        <v>11844</v>
      </c>
      <c r="F2287" s="13" t="s">
        <v>13404</v>
      </c>
      <c r="G2287" s="13" t="s">
        <v>999</v>
      </c>
      <c r="H2287" s="13" t="s">
        <v>59</v>
      </c>
      <c r="I2287" s="14">
        <v>42622</v>
      </c>
      <c r="J2287" s="14">
        <v>44119</v>
      </c>
      <c r="K2287" s="14">
        <v>43430</v>
      </c>
      <c r="L2287" s="13">
        <v>37066.120000000003</v>
      </c>
      <c r="M2287" s="13" t="s">
        <v>11773</v>
      </c>
      <c r="N2287" s="13">
        <v>6</v>
      </c>
      <c r="O2287" s="13">
        <v>6</v>
      </c>
      <c r="P2287" s="13" t="s">
        <v>122</v>
      </c>
      <c r="Q2287" s="13"/>
      <c r="R2287" s="13" t="s">
        <v>43</v>
      </c>
      <c r="S2287" s="13"/>
      <c r="T2287" s="13" t="s">
        <v>38</v>
      </c>
      <c r="U2287" s="13"/>
      <c r="V2287" s="13" t="s">
        <v>14811</v>
      </c>
      <c r="W2287" s="13"/>
      <c r="X2287" s="13">
        <v>200774.95</v>
      </c>
      <c r="Y2287" s="13"/>
      <c r="Z2287" s="15" t="str">
        <f>VLOOKUP(D2287,'ZOHO Export'!$H:$W,16,FALSE)</f>
        <v>Bram Puttemans</v>
      </c>
      <c r="AA2287" s="15" t="e">
        <f>VLOOKUP(E2287,'ZOHO Export'!$H:$W,16,FALSE)</f>
        <v>#N/A</v>
      </c>
    </row>
    <row r="2288" spans="1:27" x14ac:dyDescent="0.3">
      <c r="A2288" s="13" t="s">
        <v>14812</v>
      </c>
      <c r="B2288" s="13" t="s">
        <v>7112</v>
      </c>
      <c r="C2288" s="13"/>
      <c r="D2288" s="13" t="s">
        <v>14708</v>
      </c>
      <c r="E2288" s="13" t="s">
        <v>11785</v>
      </c>
      <c r="F2288" s="13"/>
      <c r="G2288" s="13" t="s">
        <v>3716</v>
      </c>
      <c r="H2288" s="13" t="s">
        <v>59</v>
      </c>
      <c r="I2288" s="14">
        <v>42621</v>
      </c>
      <c r="J2288" s="14">
        <v>42735</v>
      </c>
      <c r="K2288" s="14">
        <v>42621</v>
      </c>
      <c r="L2288" s="13">
        <v>9104.76</v>
      </c>
      <c r="M2288" s="13" t="s">
        <v>14708</v>
      </c>
      <c r="N2288" s="13">
        <v>0</v>
      </c>
      <c r="O2288" s="13">
        <v>0</v>
      </c>
      <c r="P2288" s="13" t="s">
        <v>122</v>
      </c>
      <c r="Q2288" s="13"/>
      <c r="R2288" s="13"/>
      <c r="S2288" s="13"/>
      <c r="T2288" s="13" t="s">
        <v>64</v>
      </c>
      <c r="U2288" s="13"/>
      <c r="V2288" s="13" t="s">
        <v>14813</v>
      </c>
      <c r="W2288" s="13"/>
      <c r="X2288" s="13">
        <v>9104.76</v>
      </c>
      <c r="Y2288" s="13" t="s">
        <v>14814</v>
      </c>
      <c r="Z2288" s="15" t="e">
        <f>VLOOKUP(D2288,'ZOHO Export'!$H:$W,16,FALSE)</f>
        <v>#N/A</v>
      </c>
      <c r="AA2288" s="15" t="str">
        <f>VLOOKUP(E2288,'ZOHO Export'!$H:$W,16,FALSE)</f>
        <v>Nicolas Dubois</v>
      </c>
    </row>
    <row r="2289" spans="1:27" x14ac:dyDescent="0.3">
      <c r="A2289" s="13" t="s">
        <v>14815</v>
      </c>
      <c r="B2289" s="13" t="s">
        <v>14816</v>
      </c>
      <c r="C2289" s="13"/>
      <c r="D2289" s="13" t="s">
        <v>14817</v>
      </c>
      <c r="E2289" s="13" t="s">
        <v>14818</v>
      </c>
      <c r="F2289" s="13"/>
      <c r="G2289" s="13" t="s">
        <v>133</v>
      </c>
      <c r="H2289" s="13" t="s">
        <v>59</v>
      </c>
      <c r="I2289" s="14">
        <v>42619</v>
      </c>
      <c r="J2289" s="14">
        <v>42674</v>
      </c>
      <c r="K2289" s="14">
        <v>42619</v>
      </c>
      <c r="L2289" s="13"/>
      <c r="M2289" s="13" t="s">
        <v>14817</v>
      </c>
      <c r="N2289" s="13">
        <v>0</v>
      </c>
      <c r="O2289" s="13">
        <v>0</v>
      </c>
      <c r="P2289" s="13" t="s">
        <v>122</v>
      </c>
      <c r="Q2289" s="13"/>
      <c r="R2289" s="13" t="s">
        <v>25</v>
      </c>
      <c r="S2289" s="13"/>
      <c r="T2289" s="13" t="s">
        <v>38</v>
      </c>
      <c r="U2289" s="13"/>
      <c r="V2289" s="13" t="s">
        <v>14819</v>
      </c>
      <c r="W2289" s="13"/>
      <c r="X2289" s="13"/>
      <c r="Y2289" s="13"/>
      <c r="Z2289" s="15" t="e">
        <f>VLOOKUP(D2289,'ZOHO Export'!$H:$W,16,FALSE)</f>
        <v>#N/A</v>
      </c>
      <c r="AA2289" s="15" t="e">
        <f>VLOOKUP(E2289,'ZOHO Export'!$H:$W,16,FALSE)</f>
        <v>#N/A</v>
      </c>
    </row>
    <row r="2290" spans="1:27" x14ac:dyDescent="0.3">
      <c r="A2290" s="13" t="s">
        <v>3702</v>
      </c>
      <c r="B2290" s="13" t="s">
        <v>14820</v>
      </c>
      <c r="C2290" s="13"/>
      <c r="D2290" s="13" t="s">
        <v>14821</v>
      </c>
      <c r="E2290" s="13" t="s">
        <v>11671</v>
      </c>
      <c r="F2290" s="13"/>
      <c r="G2290" s="13" t="s">
        <v>2163</v>
      </c>
      <c r="H2290" s="13" t="s">
        <v>29</v>
      </c>
      <c r="I2290" s="14">
        <v>42619</v>
      </c>
      <c r="J2290" s="14">
        <v>42790</v>
      </c>
      <c r="K2290" s="14">
        <v>42619</v>
      </c>
      <c r="L2290" s="13"/>
      <c r="M2290" s="13" t="s">
        <v>11671</v>
      </c>
      <c r="N2290" s="13">
        <v>1</v>
      </c>
      <c r="O2290" s="13">
        <v>0</v>
      </c>
      <c r="P2290" s="13" t="s">
        <v>122</v>
      </c>
      <c r="Q2290" s="13"/>
      <c r="R2290" s="13" t="s">
        <v>75</v>
      </c>
      <c r="S2290" s="13"/>
      <c r="T2290" s="13" t="s">
        <v>38</v>
      </c>
      <c r="U2290" s="13"/>
      <c r="V2290" s="13" t="s">
        <v>14822</v>
      </c>
      <c r="W2290" s="13"/>
      <c r="X2290" s="13"/>
      <c r="Y2290" s="13"/>
      <c r="Z2290" s="15" t="e">
        <f>VLOOKUP(D2290,'ZOHO Export'!$H:$W,16,FALSE)</f>
        <v>#N/A</v>
      </c>
      <c r="AA2290" s="15" t="str">
        <f>VLOOKUP(E2290,'ZOHO Export'!$H:$W,16,FALSE)</f>
        <v>Yves Debaisieux</v>
      </c>
    </row>
    <row r="2291" spans="1:27" x14ac:dyDescent="0.3">
      <c r="A2291" s="13" t="s">
        <v>14823</v>
      </c>
      <c r="B2291" s="13" t="s">
        <v>14824</v>
      </c>
      <c r="C2291" s="13"/>
      <c r="D2291" s="13" t="s">
        <v>11767</v>
      </c>
      <c r="E2291" s="13" t="s">
        <v>11767</v>
      </c>
      <c r="F2291" s="13"/>
      <c r="G2291" s="13"/>
      <c r="H2291" s="13" t="s">
        <v>29</v>
      </c>
      <c r="I2291" s="14">
        <v>42619</v>
      </c>
      <c r="J2291" s="14">
        <v>42674</v>
      </c>
      <c r="K2291" s="14">
        <v>42619</v>
      </c>
      <c r="L2291" s="13">
        <v>1800</v>
      </c>
      <c r="M2291" s="13" t="s">
        <v>11767</v>
      </c>
      <c r="N2291" s="13">
        <v>0</v>
      </c>
      <c r="O2291" s="13">
        <v>0</v>
      </c>
      <c r="P2291" s="13" t="s">
        <v>122</v>
      </c>
      <c r="Q2291" s="13"/>
      <c r="R2291" s="13" t="s">
        <v>36</v>
      </c>
      <c r="S2291" s="13"/>
      <c r="T2291" s="13" t="s">
        <v>58</v>
      </c>
      <c r="U2291" s="13"/>
      <c r="V2291" s="13" t="s">
        <v>14825</v>
      </c>
      <c r="W2291" s="13"/>
      <c r="X2291" s="13">
        <v>1800</v>
      </c>
      <c r="Y2291" s="13"/>
      <c r="Z2291" s="15" t="str">
        <f>VLOOKUP(D2291,'ZOHO Export'!$H:$W,16,FALSE)</f>
        <v>Paqui Romero</v>
      </c>
      <c r="AA2291" s="15" t="str">
        <f>VLOOKUP(E2291,'ZOHO Export'!$H:$W,16,FALSE)</f>
        <v>Paqui Romero</v>
      </c>
    </row>
    <row r="2292" spans="1:27" x14ac:dyDescent="0.3">
      <c r="A2292" s="13" t="s">
        <v>3703</v>
      </c>
      <c r="B2292" s="13" t="s">
        <v>6777</v>
      </c>
      <c r="C2292" s="13"/>
      <c r="D2292" s="13" t="s">
        <v>14520</v>
      </c>
      <c r="E2292" s="13" t="s">
        <v>11671</v>
      </c>
      <c r="F2292" s="13"/>
      <c r="G2292" s="13" t="s">
        <v>2163</v>
      </c>
      <c r="H2292" s="13" t="s">
        <v>29</v>
      </c>
      <c r="I2292" s="14">
        <v>42592</v>
      </c>
      <c r="J2292" s="14">
        <v>42979</v>
      </c>
      <c r="K2292" s="14">
        <v>42650</v>
      </c>
      <c r="L2292" s="13"/>
      <c r="M2292" s="13" t="s">
        <v>11671</v>
      </c>
      <c r="N2292" s="13">
        <v>1</v>
      </c>
      <c r="O2292" s="13">
        <v>1</v>
      </c>
      <c r="P2292" s="13" t="s">
        <v>122</v>
      </c>
      <c r="Q2292" s="13"/>
      <c r="R2292" s="13" t="s">
        <v>75</v>
      </c>
      <c r="S2292" s="13"/>
      <c r="T2292" s="13" t="s">
        <v>38</v>
      </c>
      <c r="U2292" s="13"/>
      <c r="V2292" s="13" t="s">
        <v>9278</v>
      </c>
      <c r="W2292" s="13"/>
      <c r="X2292" s="13"/>
      <c r="Y2292" s="13"/>
      <c r="Z2292" s="15" t="e">
        <f>VLOOKUP(D2292,'ZOHO Export'!$H:$W,16,FALSE)</f>
        <v>#N/A</v>
      </c>
      <c r="AA2292" s="15" t="str">
        <f>VLOOKUP(E2292,'ZOHO Export'!$H:$W,16,FALSE)</f>
        <v>Yves Debaisieux</v>
      </c>
    </row>
    <row r="2293" spans="1:27" x14ac:dyDescent="0.3">
      <c r="A2293" s="13" t="s">
        <v>3704</v>
      </c>
      <c r="B2293" s="13" t="s">
        <v>6778</v>
      </c>
      <c r="C2293" s="13"/>
      <c r="D2293" s="13" t="s">
        <v>12183</v>
      </c>
      <c r="E2293" s="13" t="s">
        <v>14192</v>
      </c>
      <c r="F2293" s="13"/>
      <c r="G2293" s="13" t="s">
        <v>2163</v>
      </c>
      <c r="H2293" s="13" t="s">
        <v>29</v>
      </c>
      <c r="I2293" s="14">
        <v>42591</v>
      </c>
      <c r="J2293" s="14">
        <v>43131</v>
      </c>
      <c r="K2293" s="14">
        <v>42619</v>
      </c>
      <c r="L2293" s="13">
        <v>359645.4</v>
      </c>
      <c r="M2293" s="13" t="s">
        <v>14192</v>
      </c>
      <c r="N2293" s="13">
        <v>1</v>
      </c>
      <c r="O2293" s="13">
        <v>1</v>
      </c>
      <c r="P2293" s="13" t="s">
        <v>122</v>
      </c>
      <c r="Q2293" s="13"/>
      <c r="R2293" s="13" t="s">
        <v>75</v>
      </c>
      <c r="S2293" s="13"/>
      <c r="T2293" s="13" t="s">
        <v>38</v>
      </c>
      <c r="U2293" s="13"/>
      <c r="V2293" s="13" t="s">
        <v>9279</v>
      </c>
      <c r="W2293" s="13"/>
      <c r="X2293" s="13">
        <v>404960.4</v>
      </c>
      <c r="Y2293" s="13" t="s">
        <v>14826</v>
      </c>
      <c r="Z2293" s="15" t="str">
        <f>VLOOKUP(D2293,'ZOHO Export'!$H:$W,16,FALSE)</f>
        <v>David Bayle</v>
      </c>
      <c r="AA2293" s="15" t="e">
        <f>VLOOKUP(E2293,'ZOHO Export'!$H:$W,16,FALSE)</f>
        <v>#N/A</v>
      </c>
    </row>
    <row r="2294" spans="1:27" x14ac:dyDescent="0.3">
      <c r="A2294" s="13" t="s">
        <v>3705</v>
      </c>
      <c r="B2294" s="13" t="s">
        <v>6779</v>
      </c>
      <c r="C2294" s="13"/>
      <c r="D2294" s="13" t="s">
        <v>11936</v>
      </c>
      <c r="E2294" s="13" t="s">
        <v>13954</v>
      </c>
      <c r="F2294" s="13"/>
      <c r="G2294" s="13" t="s">
        <v>3706</v>
      </c>
      <c r="H2294" s="13" t="s">
        <v>29</v>
      </c>
      <c r="I2294" s="14">
        <v>42580</v>
      </c>
      <c r="J2294" s="14">
        <v>43100</v>
      </c>
      <c r="K2294" s="14">
        <v>43223</v>
      </c>
      <c r="L2294" s="13">
        <v>1470.88</v>
      </c>
      <c r="M2294" s="13" t="s">
        <v>14827</v>
      </c>
      <c r="N2294" s="13">
        <v>13</v>
      </c>
      <c r="O2294" s="13">
        <v>14</v>
      </c>
      <c r="P2294" s="13" t="s">
        <v>122</v>
      </c>
      <c r="Q2294" s="13"/>
      <c r="R2294" s="13" t="s">
        <v>82</v>
      </c>
      <c r="S2294" s="13" t="s">
        <v>13536</v>
      </c>
      <c r="T2294" s="13" t="s">
        <v>178</v>
      </c>
      <c r="U2294" s="13"/>
      <c r="V2294" s="13" t="s">
        <v>9280</v>
      </c>
      <c r="W2294" s="13"/>
      <c r="X2294" s="13">
        <v>220301.3</v>
      </c>
      <c r="Y2294" s="13" t="s">
        <v>14828</v>
      </c>
      <c r="Z2294" s="15" t="str">
        <f>VLOOKUP(D2294,'ZOHO Export'!$H:$W,16,FALSE)</f>
        <v>Philippe Fürst</v>
      </c>
      <c r="AA2294" s="15" t="str">
        <f>VLOOKUP(E2294,'ZOHO Export'!$H:$W,16,FALSE)</f>
        <v>Annekathrin Tasiaux</v>
      </c>
    </row>
    <row r="2295" spans="1:27" x14ac:dyDescent="0.3">
      <c r="A2295" s="13" t="s">
        <v>3708</v>
      </c>
      <c r="B2295" s="13" t="s">
        <v>14829</v>
      </c>
      <c r="C2295" s="13"/>
      <c r="D2295" s="13" t="s">
        <v>11736</v>
      </c>
      <c r="E2295" s="13" t="s">
        <v>11736</v>
      </c>
      <c r="F2295" s="13"/>
      <c r="G2295" s="13" t="s">
        <v>2656</v>
      </c>
      <c r="H2295" s="13" t="s">
        <v>29</v>
      </c>
      <c r="I2295" s="14">
        <v>42579</v>
      </c>
      <c r="J2295" s="14">
        <v>43761</v>
      </c>
      <c r="K2295" s="14">
        <v>42579</v>
      </c>
      <c r="L2295" s="13"/>
      <c r="M2295" s="13" t="s">
        <v>11736</v>
      </c>
      <c r="N2295" s="13">
        <v>0</v>
      </c>
      <c r="O2295" s="13">
        <v>0</v>
      </c>
      <c r="P2295" s="13" t="s">
        <v>122</v>
      </c>
      <c r="Q2295" s="13"/>
      <c r="R2295" s="13" t="s">
        <v>43</v>
      </c>
      <c r="S2295" s="13"/>
      <c r="T2295" s="13" t="s">
        <v>58</v>
      </c>
      <c r="U2295" s="13"/>
      <c r="V2295" s="13" t="s">
        <v>14830</v>
      </c>
      <c r="W2295" s="13"/>
      <c r="X2295" s="13"/>
      <c r="Y2295" s="13"/>
      <c r="Z2295" s="15" t="str">
        <f>VLOOKUP(D2295,'ZOHO Export'!$H:$W,16,FALSE)</f>
        <v>Begona Soto</v>
      </c>
      <c r="AA2295" s="15" t="str">
        <f>VLOOKUP(E2295,'ZOHO Export'!$H:$W,16,FALSE)</f>
        <v>Begona Soto</v>
      </c>
    </row>
    <row r="2296" spans="1:27" x14ac:dyDescent="0.3">
      <c r="A2296" s="13" t="s">
        <v>14831</v>
      </c>
      <c r="B2296" s="13" t="s">
        <v>14832</v>
      </c>
      <c r="C2296" s="13"/>
      <c r="D2296" s="13" t="s">
        <v>14319</v>
      </c>
      <c r="E2296" s="13" t="s">
        <v>11829</v>
      </c>
      <c r="F2296" s="13"/>
      <c r="G2296" s="13" t="s">
        <v>334</v>
      </c>
      <c r="H2296" s="13" t="s">
        <v>59</v>
      </c>
      <c r="I2296" s="14">
        <v>42579</v>
      </c>
      <c r="J2296" s="14">
        <v>42594</v>
      </c>
      <c r="K2296" s="14">
        <v>42579</v>
      </c>
      <c r="L2296" s="13"/>
      <c r="M2296" s="13" t="s">
        <v>14319</v>
      </c>
      <c r="N2296" s="13">
        <v>0</v>
      </c>
      <c r="O2296" s="13">
        <v>0</v>
      </c>
      <c r="P2296" s="13" t="s">
        <v>122</v>
      </c>
      <c r="Q2296" s="13"/>
      <c r="R2296" s="13" t="s">
        <v>82</v>
      </c>
      <c r="S2296" s="13"/>
      <c r="T2296" s="13" t="s">
        <v>38</v>
      </c>
      <c r="U2296" s="13"/>
      <c r="V2296" s="13" t="s">
        <v>14833</v>
      </c>
      <c r="W2296" s="13"/>
      <c r="X2296" s="13"/>
      <c r="Y2296" s="13"/>
      <c r="Z2296" s="15" t="e">
        <f>VLOOKUP(D2296,'ZOHO Export'!$H:$W,16,FALSE)</f>
        <v>#N/A</v>
      </c>
      <c r="AA2296" s="15" t="str">
        <f>VLOOKUP(E2296,'ZOHO Export'!$H:$W,16,FALSE)</f>
        <v>William Beyst</v>
      </c>
    </row>
    <row r="2297" spans="1:27" x14ac:dyDescent="0.3">
      <c r="A2297" s="13" t="s">
        <v>14834</v>
      </c>
      <c r="B2297" s="13" t="s">
        <v>14835</v>
      </c>
      <c r="C2297" s="13"/>
      <c r="D2297" s="13" t="s">
        <v>11649</v>
      </c>
      <c r="E2297" s="13" t="s">
        <v>11649</v>
      </c>
      <c r="F2297" s="13"/>
      <c r="G2297" s="13" t="s">
        <v>4104</v>
      </c>
      <c r="H2297" s="13" t="s">
        <v>29</v>
      </c>
      <c r="I2297" s="14">
        <v>42572</v>
      </c>
      <c r="J2297" s="14">
        <v>43402</v>
      </c>
      <c r="K2297" s="14">
        <v>42572</v>
      </c>
      <c r="L2297" s="13">
        <v>38016</v>
      </c>
      <c r="M2297" s="13" t="s">
        <v>11649</v>
      </c>
      <c r="N2297" s="13">
        <v>0</v>
      </c>
      <c r="O2297" s="13">
        <v>0</v>
      </c>
      <c r="P2297" s="13" t="s">
        <v>122</v>
      </c>
      <c r="Q2297" s="13"/>
      <c r="R2297" s="13"/>
      <c r="S2297" s="13"/>
      <c r="T2297" s="13" t="s">
        <v>12259</v>
      </c>
      <c r="U2297" s="13"/>
      <c r="V2297" s="13" t="s">
        <v>14836</v>
      </c>
      <c r="W2297" s="13"/>
      <c r="X2297" s="13">
        <v>38016</v>
      </c>
      <c r="Y2297" s="13"/>
      <c r="Z2297" s="15" t="str">
        <f>VLOOKUP(D2297,'ZOHO Export'!$H:$W,16,FALSE)</f>
        <v>Wissem Bensaid</v>
      </c>
      <c r="AA2297" s="15" t="str">
        <f>VLOOKUP(E2297,'ZOHO Export'!$H:$W,16,FALSE)</f>
        <v>Wissem Bensaid</v>
      </c>
    </row>
    <row r="2298" spans="1:27" x14ac:dyDescent="0.3">
      <c r="A2298" s="13" t="s">
        <v>14837</v>
      </c>
      <c r="B2298" s="13" t="s">
        <v>14838</v>
      </c>
      <c r="C2298" s="13"/>
      <c r="D2298" s="13" t="s">
        <v>11649</v>
      </c>
      <c r="E2298" s="13" t="s">
        <v>11649</v>
      </c>
      <c r="F2298" s="13"/>
      <c r="G2298" s="13" t="s">
        <v>2405</v>
      </c>
      <c r="H2298" s="13" t="s">
        <v>29</v>
      </c>
      <c r="I2298" s="14">
        <v>42572</v>
      </c>
      <c r="J2298" s="14">
        <v>43402</v>
      </c>
      <c r="K2298" s="14">
        <v>42572</v>
      </c>
      <c r="L2298" s="13">
        <v>7283952</v>
      </c>
      <c r="M2298" s="13" t="s">
        <v>11649</v>
      </c>
      <c r="N2298" s="13">
        <v>0</v>
      </c>
      <c r="O2298" s="13">
        <v>0</v>
      </c>
      <c r="P2298" s="13" t="s">
        <v>122</v>
      </c>
      <c r="Q2298" s="13"/>
      <c r="R2298" s="13" t="s">
        <v>43</v>
      </c>
      <c r="S2298" s="13"/>
      <c r="T2298" s="13" t="s">
        <v>12259</v>
      </c>
      <c r="U2298" s="13"/>
      <c r="V2298" s="13" t="s">
        <v>14839</v>
      </c>
      <c r="W2298" s="13"/>
      <c r="X2298" s="13">
        <v>7283952</v>
      </c>
      <c r="Y2298" s="13" t="s">
        <v>14840</v>
      </c>
      <c r="Z2298" s="15" t="str">
        <f>VLOOKUP(D2298,'ZOHO Export'!$H:$W,16,FALSE)</f>
        <v>Wissem Bensaid</v>
      </c>
      <c r="AA2298" s="15" t="str">
        <f>VLOOKUP(E2298,'ZOHO Export'!$H:$W,16,FALSE)</f>
        <v>Wissem Bensaid</v>
      </c>
    </row>
    <row r="2299" spans="1:27" x14ac:dyDescent="0.3">
      <c r="A2299" s="13" t="s">
        <v>14841</v>
      </c>
      <c r="B2299" s="13" t="s">
        <v>14842</v>
      </c>
      <c r="C2299" s="13"/>
      <c r="D2299" s="13" t="s">
        <v>11649</v>
      </c>
      <c r="E2299" s="13" t="s">
        <v>11649</v>
      </c>
      <c r="F2299" s="13"/>
      <c r="G2299" s="13" t="s">
        <v>14843</v>
      </c>
      <c r="H2299" s="13" t="s">
        <v>29</v>
      </c>
      <c r="I2299" s="14">
        <v>42572</v>
      </c>
      <c r="J2299" s="14">
        <v>43402</v>
      </c>
      <c r="K2299" s="14">
        <v>42572</v>
      </c>
      <c r="L2299" s="13">
        <v>8499.9</v>
      </c>
      <c r="M2299" s="13" t="s">
        <v>11649</v>
      </c>
      <c r="N2299" s="13">
        <v>0</v>
      </c>
      <c r="O2299" s="13">
        <v>0</v>
      </c>
      <c r="P2299" s="13" t="s">
        <v>122</v>
      </c>
      <c r="Q2299" s="13"/>
      <c r="R2299" s="13" t="s">
        <v>104</v>
      </c>
      <c r="S2299" s="13"/>
      <c r="T2299" s="13" t="s">
        <v>12259</v>
      </c>
      <c r="U2299" s="13"/>
      <c r="V2299" s="13" t="s">
        <v>14844</v>
      </c>
      <c r="W2299" s="13"/>
      <c r="X2299" s="13">
        <v>8499.9</v>
      </c>
      <c r="Y2299" s="13"/>
      <c r="Z2299" s="15" t="str">
        <f>VLOOKUP(D2299,'ZOHO Export'!$H:$W,16,FALSE)</f>
        <v>Wissem Bensaid</v>
      </c>
      <c r="AA2299" s="15" t="str">
        <f>VLOOKUP(E2299,'ZOHO Export'!$H:$W,16,FALSE)</f>
        <v>Wissem Bensaid</v>
      </c>
    </row>
    <row r="2300" spans="1:27" x14ac:dyDescent="0.3">
      <c r="A2300" s="13" t="s">
        <v>14845</v>
      </c>
      <c r="B2300" s="13" t="s">
        <v>14846</v>
      </c>
      <c r="C2300" s="13"/>
      <c r="D2300" s="13" t="s">
        <v>11649</v>
      </c>
      <c r="E2300" s="13" t="s">
        <v>11649</v>
      </c>
      <c r="F2300" s="13"/>
      <c r="G2300" s="13" t="s">
        <v>2627</v>
      </c>
      <c r="H2300" s="13" t="s">
        <v>29</v>
      </c>
      <c r="I2300" s="14">
        <v>42572</v>
      </c>
      <c r="J2300" s="14">
        <v>43761</v>
      </c>
      <c r="K2300" s="14">
        <v>42572</v>
      </c>
      <c r="L2300" s="13">
        <v>22187.25</v>
      </c>
      <c r="M2300" s="13" t="s">
        <v>11649</v>
      </c>
      <c r="N2300" s="13">
        <v>0</v>
      </c>
      <c r="O2300" s="13">
        <v>0</v>
      </c>
      <c r="P2300" s="13" t="s">
        <v>122</v>
      </c>
      <c r="Q2300" s="13"/>
      <c r="R2300" s="13" t="s">
        <v>36</v>
      </c>
      <c r="S2300" s="13"/>
      <c r="T2300" s="13" t="s">
        <v>12259</v>
      </c>
      <c r="U2300" s="13"/>
      <c r="V2300" s="13" t="s">
        <v>14847</v>
      </c>
      <c r="W2300" s="13"/>
      <c r="X2300" s="13">
        <v>22187.25</v>
      </c>
      <c r="Y2300" s="13"/>
      <c r="Z2300" s="15" t="str">
        <f>VLOOKUP(D2300,'ZOHO Export'!$H:$W,16,FALSE)</f>
        <v>Wissem Bensaid</v>
      </c>
      <c r="AA2300" s="15" t="str">
        <f>VLOOKUP(E2300,'ZOHO Export'!$H:$W,16,FALSE)</f>
        <v>Wissem Bensaid</v>
      </c>
    </row>
    <row r="2301" spans="1:27" x14ac:dyDescent="0.3">
      <c r="A2301" s="13" t="s">
        <v>14848</v>
      </c>
      <c r="B2301" s="13" t="s">
        <v>14849</v>
      </c>
      <c r="C2301" s="13"/>
      <c r="D2301" s="13" t="s">
        <v>11649</v>
      </c>
      <c r="E2301" s="13" t="s">
        <v>11649</v>
      </c>
      <c r="F2301" s="13"/>
      <c r="G2301" s="13" t="s">
        <v>14850</v>
      </c>
      <c r="H2301" s="13" t="s">
        <v>29</v>
      </c>
      <c r="I2301" s="14">
        <v>42572</v>
      </c>
      <c r="J2301" s="14">
        <v>43402</v>
      </c>
      <c r="K2301" s="14">
        <v>42572</v>
      </c>
      <c r="L2301" s="13">
        <v>471420</v>
      </c>
      <c r="M2301" s="13" t="s">
        <v>11649</v>
      </c>
      <c r="N2301" s="13">
        <v>0</v>
      </c>
      <c r="O2301" s="13">
        <v>0</v>
      </c>
      <c r="P2301" s="13" t="s">
        <v>122</v>
      </c>
      <c r="Q2301" s="13"/>
      <c r="R2301" s="13" t="s">
        <v>82</v>
      </c>
      <c r="S2301" s="13"/>
      <c r="T2301" s="13" t="s">
        <v>12259</v>
      </c>
      <c r="U2301" s="13"/>
      <c r="V2301" s="13" t="s">
        <v>14851</v>
      </c>
      <c r="W2301" s="13"/>
      <c r="X2301" s="13">
        <v>471420</v>
      </c>
      <c r="Y2301" s="13"/>
      <c r="Z2301" s="15" t="str">
        <f>VLOOKUP(D2301,'ZOHO Export'!$H:$W,16,FALSE)</f>
        <v>Wissem Bensaid</v>
      </c>
      <c r="AA2301" s="15" t="str">
        <f>VLOOKUP(E2301,'ZOHO Export'!$H:$W,16,FALSE)</f>
        <v>Wissem Bensaid</v>
      </c>
    </row>
    <row r="2302" spans="1:27" x14ac:dyDescent="0.3">
      <c r="A2302" s="13" t="s">
        <v>14852</v>
      </c>
      <c r="B2302" s="13" t="s">
        <v>14853</v>
      </c>
      <c r="C2302" s="13"/>
      <c r="D2302" s="13" t="s">
        <v>11649</v>
      </c>
      <c r="E2302" s="13" t="s">
        <v>11649</v>
      </c>
      <c r="F2302" s="13"/>
      <c r="G2302" s="13"/>
      <c r="H2302" s="13" t="s">
        <v>29</v>
      </c>
      <c r="I2302" s="14">
        <v>42572</v>
      </c>
      <c r="J2302" s="14">
        <v>43402</v>
      </c>
      <c r="K2302" s="14">
        <v>42572</v>
      </c>
      <c r="L2302" s="13">
        <v>5576271.9500000002</v>
      </c>
      <c r="M2302" s="13" t="s">
        <v>11649</v>
      </c>
      <c r="N2302" s="13">
        <v>0</v>
      </c>
      <c r="O2302" s="13">
        <v>0</v>
      </c>
      <c r="P2302" s="13" t="s">
        <v>122</v>
      </c>
      <c r="Q2302" s="13"/>
      <c r="R2302" s="13" t="s">
        <v>104</v>
      </c>
      <c r="S2302" s="13"/>
      <c r="T2302" s="13" t="s">
        <v>12259</v>
      </c>
      <c r="U2302" s="13"/>
      <c r="V2302" s="13" t="s">
        <v>14854</v>
      </c>
      <c r="W2302" s="13"/>
      <c r="X2302" s="13">
        <v>5576271.9500000002</v>
      </c>
      <c r="Y2302" s="13"/>
      <c r="Z2302" s="15" t="str">
        <f>VLOOKUP(D2302,'ZOHO Export'!$H:$W,16,FALSE)</f>
        <v>Wissem Bensaid</v>
      </c>
      <c r="AA2302" s="15" t="str">
        <f>VLOOKUP(E2302,'ZOHO Export'!$H:$W,16,FALSE)</f>
        <v>Wissem Bensaid</v>
      </c>
    </row>
    <row r="2303" spans="1:27" x14ac:dyDescent="0.3">
      <c r="A2303" s="13" t="s">
        <v>14855</v>
      </c>
      <c r="B2303" s="13" t="s">
        <v>14856</v>
      </c>
      <c r="C2303" s="13"/>
      <c r="D2303" s="13" t="s">
        <v>11649</v>
      </c>
      <c r="E2303" s="13" t="s">
        <v>11649</v>
      </c>
      <c r="F2303" s="13"/>
      <c r="G2303" s="13" t="s">
        <v>14857</v>
      </c>
      <c r="H2303" s="13" t="s">
        <v>29</v>
      </c>
      <c r="I2303" s="14">
        <v>42572</v>
      </c>
      <c r="J2303" s="14">
        <v>43402</v>
      </c>
      <c r="K2303" s="14">
        <v>42572</v>
      </c>
      <c r="L2303" s="13">
        <v>3220500</v>
      </c>
      <c r="M2303" s="13" t="s">
        <v>11649</v>
      </c>
      <c r="N2303" s="13">
        <v>0</v>
      </c>
      <c r="O2303" s="13">
        <v>0</v>
      </c>
      <c r="P2303" s="13" t="s">
        <v>122</v>
      </c>
      <c r="Q2303" s="13"/>
      <c r="R2303" s="13" t="s">
        <v>82</v>
      </c>
      <c r="S2303" s="13"/>
      <c r="T2303" s="13" t="s">
        <v>12259</v>
      </c>
      <c r="U2303" s="13"/>
      <c r="V2303" s="13" t="s">
        <v>14858</v>
      </c>
      <c r="W2303" s="13"/>
      <c r="X2303" s="13">
        <v>3220500</v>
      </c>
      <c r="Y2303" s="13" t="s">
        <v>14859</v>
      </c>
      <c r="Z2303" s="15" t="str">
        <f>VLOOKUP(D2303,'ZOHO Export'!$H:$W,16,FALSE)</f>
        <v>Wissem Bensaid</v>
      </c>
      <c r="AA2303" s="15" t="str">
        <f>VLOOKUP(E2303,'ZOHO Export'!$H:$W,16,FALSE)</f>
        <v>Wissem Bensaid</v>
      </c>
    </row>
    <row r="2304" spans="1:27" x14ac:dyDescent="0.3">
      <c r="A2304" s="13" t="s">
        <v>14860</v>
      </c>
      <c r="B2304" s="13" t="s">
        <v>14861</v>
      </c>
      <c r="C2304" s="13"/>
      <c r="D2304" s="13" t="s">
        <v>11649</v>
      </c>
      <c r="E2304" s="13" t="s">
        <v>11649</v>
      </c>
      <c r="F2304" s="13"/>
      <c r="G2304" s="13" t="s">
        <v>14862</v>
      </c>
      <c r="H2304" s="13" t="s">
        <v>29</v>
      </c>
      <c r="I2304" s="14">
        <v>42572</v>
      </c>
      <c r="J2304" s="14">
        <v>43402</v>
      </c>
      <c r="K2304" s="14">
        <v>42572</v>
      </c>
      <c r="L2304" s="13">
        <v>2970</v>
      </c>
      <c r="M2304" s="13" t="s">
        <v>11649</v>
      </c>
      <c r="N2304" s="13">
        <v>0</v>
      </c>
      <c r="O2304" s="13">
        <v>0</v>
      </c>
      <c r="P2304" s="13" t="s">
        <v>122</v>
      </c>
      <c r="Q2304" s="13"/>
      <c r="R2304" s="13"/>
      <c r="S2304" s="13"/>
      <c r="T2304" s="13" t="s">
        <v>12259</v>
      </c>
      <c r="U2304" s="13"/>
      <c r="V2304" s="13" t="s">
        <v>14863</v>
      </c>
      <c r="W2304" s="13"/>
      <c r="X2304" s="13">
        <v>2970</v>
      </c>
      <c r="Y2304" s="13"/>
      <c r="Z2304" s="15" t="str">
        <f>VLOOKUP(D2304,'ZOHO Export'!$H:$W,16,FALSE)</f>
        <v>Wissem Bensaid</v>
      </c>
      <c r="AA2304" s="15" t="str">
        <f>VLOOKUP(E2304,'ZOHO Export'!$H:$W,16,FALSE)</f>
        <v>Wissem Bensaid</v>
      </c>
    </row>
    <row r="2305" spans="1:27" x14ac:dyDescent="0.3">
      <c r="A2305" s="13" t="s">
        <v>14864</v>
      </c>
      <c r="B2305" s="13" t="s">
        <v>14865</v>
      </c>
      <c r="C2305" s="13"/>
      <c r="D2305" s="13" t="s">
        <v>11649</v>
      </c>
      <c r="E2305" s="13" t="s">
        <v>11649</v>
      </c>
      <c r="F2305" s="13"/>
      <c r="G2305" s="13" t="s">
        <v>14866</v>
      </c>
      <c r="H2305" s="13" t="s">
        <v>29</v>
      </c>
      <c r="I2305" s="14">
        <v>42572</v>
      </c>
      <c r="J2305" s="14">
        <v>43402</v>
      </c>
      <c r="K2305" s="14">
        <v>42572</v>
      </c>
      <c r="L2305" s="13">
        <v>74200</v>
      </c>
      <c r="M2305" s="13" t="s">
        <v>11649</v>
      </c>
      <c r="N2305" s="13">
        <v>0</v>
      </c>
      <c r="O2305" s="13">
        <v>0</v>
      </c>
      <c r="P2305" s="13" t="s">
        <v>122</v>
      </c>
      <c r="Q2305" s="13"/>
      <c r="R2305" s="13" t="s">
        <v>43</v>
      </c>
      <c r="S2305" s="13"/>
      <c r="T2305" s="13" t="s">
        <v>12259</v>
      </c>
      <c r="U2305" s="13"/>
      <c r="V2305" s="13" t="s">
        <v>14867</v>
      </c>
      <c r="W2305" s="13"/>
      <c r="X2305" s="13">
        <v>74200</v>
      </c>
      <c r="Y2305" s="13"/>
      <c r="Z2305" s="15" t="str">
        <f>VLOOKUP(D2305,'ZOHO Export'!$H:$W,16,FALSE)</f>
        <v>Wissem Bensaid</v>
      </c>
      <c r="AA2305" s="15" t="str">
        <f>VLOOKUP(E2305,'ZOHO Export'!$H:$W,16,FALSE)</f>
        <v>Wissem Bensaid</v>
      </c>
    </row>
    <row r="2306" spans="1:27" x14ac:dyDescent="0.3">
      <c r="A2306" s="13" t="s">
        <v>14868</v>
      </c>
      <c r="B2306" s="13" t="s">
        <v>14865</v>
      </c>
      <c r="C2306" s="13"/>
      <c r="D2306" s="13" t="s">
        <v>11649</v>
      </c>
      <c r="E2306" s="13" t="s">
        <v>11649</v>
      </c>
      <c r="F2306" s="13"/>
      <c r="G2306" s="13" t="s">
        <v>14843</v>
      </c>
      <c r="H2306" s="13" t="s">
        <v>29</v>
      </c>
      <c r="I2306" s="14">
        <v>42572</v>
      </c>
      <c r="J2306" s="14">
        <v>43402</v>
      </c>
      <c r="K2306" s="14">
        <v>42572</v>
      </c>
      <c r="L2306" s="13">
        <v>16400</v>
      </c>
      <c r="M2306" s="13" t="s">
        <v>11649</v>
      </c>
      <c r="N2306" s="13">
        <v>0</v>
      </c>
      <c r="O2306" s="13">
        <v>0</v>
      </c>
      <c r="P2306" s="13" t="s">
        <v>122</v>
      </c>
      <c r="Q2306" s="13"/>
      <c r="R2306" s="13" t="s">
        <v>104</v>
      </c>
      <c r="S2306" s="13"/>
      <c r="T2306" s="13" t="s">
        <v>12259</v>
      </c>
      <c r="U2306" s="13"/>
      <c r="V2306" s="13" t="s">
        <v>14869</v>
      </c>
      <c r="W2306" s="13"/>
      <c r="X2306" s="13">
        <v>16400</v>
      </c>
      <c r="Y2306" s="13"/>
      <c r="Z2306" s="15" t="str">
        <f>VLOOKUP(D2306,'ZOHO Export'!$H:$W,16,FALSE)</f>
        <v>Wissem Bensaid</v>
      </c>
      <c r="AA2306" s="15" t="str">
        <f>VLOOKUP(E2306,'ZOHO Export'!$H:$W,16,FALSE)</f>
        <v>Wissem Bensaid</v>
      </c>
    </row>
    <row r="2307" spans="1:27" x14ac:dyDescent="0.3">
      <c r="A2307" s="13" t="s">
        <v>14870</v>
      </c>
      <c r="B2307" s="13" t="s">
        <v>14871</v>
      </c>
      <c r="C2307" s="13"/>
      <c r="D2307" s="13" t="s">
        <v>11649</v>
      </c>
      <c r="E2307" s="13" t="s">
        <v>11649</v>
      </c>
      <c r="F2307" s="13"/>
      <c r="G2307" s="13" t="s">
        <v>14872</v>
      </c>
      <c r="H2307" s="13" t="s">
        <v>29</v>
      </c>
      <c r="I2307" s="14">
        <v>42572</v>
      </c>
      <c r="J2307" s="14">
        <v>43889</v>
      </c>
      <c r="K2307" s="14">
        <v>42572</v>
      </c>
      <c r="L2307" s="13">
        <v>9655.7999999999993</v>
      </c>
      <c r="M2307" s="13" t="s">
        <v>11649</v>
      </c>
      <c r="N2307" s="13">
        <v>0</v>
      </c>
      <c r="O2307" s="13">
        <v>0</v>
      </c>
      <c r="P2307" s="13" t="s">
        <v>122</v>
      </c>
      <c r="Q2307" s="13"/>
      <c r="R2307" s="13" t="s">
        <v>36</v>
      </c>
      <c r="S2307" s="13"/>
      <c r="T2307" s="13" t="s">
        <v>12259</v>
      </c>
      <c r="U2307" s="13"/>
      <c r="V2307" s="13" t="s">
        <v>14873</v>
      </c>
      <c r="W2307" s="13"/>
      <c r="X2307" s="13">
        <v>9655.7999999999993</v>
      </c>
      <c r="Y2307" s="13"/>
      <c r="Z2307" s="15" t="str">
        <f>VLOOKUP(D2307,'ZOHO Export'!$H:$W,16,FALSE)</f>
        <v>Wissem Bensaid</v>
      </c>
      <c r="AA2307" s="15" t="str">
        <f>VLOOKUP(E2307,'ZOHO Export'!$H:$W,16,FALSE)</f>
        <v>Wissem Bensaid</v>
      </c>
    </row>
    <row r="2308" spans="1:27" x14ac:dyDescent="0.3">
      <c r="A2308" s="13" t="s">
        <v>14874</v>
      </c>
      <c r="B2308" s="13" t="s">
        <v>14875</v>
      </c>
      <c r="C2308" s="13"/>
      <c r="D2308" s="13" t="s">
        <v>11649</v>
      </c>
      <c r="E2308" s="13" t="s">
        <v>11649</v>
      </c>
      <c r="F2308" s="13"/>
      <c r="G2308" s="13" t="s">
        <v>14876</v>
      </c>
      <c r="H2308" s="13" t="s">
        <v>29</v>
      </c>
      <c r="I2308" s="14">
        <v>42572</v>
      </c>
      <c r="J2308" s="14">
        <v>43700</v>
      </c>
      <c r="K2308" s="14">
        <v>42572</v>
      </c>
      <c r="L2308" s="13">
        <v>9780</v>
      </c>
      <c r="M2308" s="13" t="s">
        <v>11649</v>
      </c>
      <c r="N2308" s="13">
        <v>0</v>
      </c>
      <c r="O2308" s="13">
        <v>0</v>
      </c>
      <c r="P2308" s="13" t="s">
        <v>122</v>
      </c>
      <c r="Q2308" s="13"/>
      <c r="R2308" s="13" t="s">
        <v>36</v>
      </c>
      <c r="S2308" s="13"/>
      <c r="T2308" s="13" t="s">
        <v>12259</v>
      </c>
      <c r="U2308" s="13"/>
      <c r="V2308" s="13" t="s">
        <v>14877</v>
      </c>
      <c r="W2308" s="13"/>
      <c r="X2308" s="13">
        <v>9780</v>
      </c>
      <c r="Y2308" s="13"/>
      <c r="Z2308" s="15" t="str">
        <f>VLOOKUP(D2308,'ZOHO Export'!$H:$W,16,FALSE)</f>
        <v>Wissem Bensaid</v>
      </c>
      <c r="AA2308" s="15" t="str">
        <f>VLOOKUP(E2308,'ZOHO Export'!$H:$W,16,FALSE)</f>
        <v>Wissem Bensaid</v>
      </c>
    </row>
    <row r="2309" spans="1:27" x14ac:dyDescent="0.3">
      <c r="A2309" s="13" t="s">
        <v>14878</v>
      </c>
      <c r="B2309" s="13" t="s">
        <v>14879</v>
      </c>
      <c r="C2309" s="13"/>
      <c r="D2309" s="13" t="s">
        <v>11649</v>
      </c>
      <c r="E2309" s="13" t="s">
        <v>11649</v>
      </c>
      <c r="F2309" s="13"/>
      <c r="G2309" s="13" t="s">
        <v>2106</v>
      </c>
      <c r="H2309" s="13" t="s">
        <v>29</v>
      </c>
      <c r="I2309" s="14">
        <v>42572</v>
      </c>
      <c r="J2309" s="14">
        <v>43761</v>
      </c>
      <c r="K2309" s="14">
        <v>42572</v>
      </c>
      <c r="L2309" s="13">
        <v>74000</v>
      </c>
      <c r="M2309" s="13" t="s">
        <v>11649</v>
      </c>
      <c r="N2309" s="13">
        <v>0</v>
      </c>
      <c r="O2309" s="13">
        <v>0</v>
      </c>
      <c r="P2309" s="13" t="s">
        <v>122</v>
      </c>
      <c r="Q2309" s="13"/>
      <c r="R2309" s="13" t="s">
        <v>36</v>
      </c>
      <c r="S2309" s="13"/>
      <c r="T2309" s="13" t="s">
        <v>12259</v>
      </c>
      <c r="U2309" s="13"/>
      <c r="V2309" s="13" t="s">
        <v>14880</v>
      </c>
      <c r="W2309" s="13"/>
      <c r="X2309" s="13">
        <v>74000</v>
      </c>
      <c r="Y2309" s="13"/>
      <c r="Z2309" s="15" t="str">
        <f>VLOOKUP(D2309,'ZOHO Export'!$H:$W,16,FALSE)</f>
        <v>Wissem Bensaid</v>
      </c>
      <c r="AA2309" s="15" t="str">
        <f>VLOOKUP(E2309,'ZOHO Export'!$H:$W,16,FALSE)</f>
        <v>Wissem Bensaid</v>
      </c>
    </row>
    <row r="2310" spans="1:27" x14ac:dyDescent="0.3">
      <c r="A2310" s="13" t="s">
        <v>14881</v>
      </c>
      <c r="B2310" s="13" t="s">
        <v>14882</v>
      </c>
      <c r="C2310" s="13"/>
      <c r="D2310" s="13" t="s">
        <v>11649</v>
      </c>
      <c r="E2310" s="13" t="s">
        <v>11649</v>
      </c>
      <c r="F2310" s="13"/>
      <c r="G2310" s="13" t="s">
        <v>14883</v>
      </c>
      <c r="H2310" s="13" t="s">
        <v>29</v>
      </c>
      <c r="I2310" s="14">
        <v>42572</v>
      </c>
      <c r="J2310" s="14">
        <v>43402</v>
      </c>
      <c r="K2310" s="14">
        <v>42572</v>
      </c>
      <c r="L2310" s="13">
        <v>26053000</v>
      </c>
      <c r="M2310" s="13" t="s">
        <v>11649</v>
      </c>
      <c r="N2310" s="13">
        <v>0</v>
      </c>
      <c r="O2310" s="13">
        <v>0</v>
      </c>
      <c r="P2310" s="13" t="s">
        <v>122</v>
      </c>
      <c r="Q2310" s="13"/>
      <c r="R2310" s="13" t="s">
        <v>25</v>
      </c>
      <c r="S2310" s="13"/>
      <c r="T2310" s="13" t="s">
        <v>12259</v>
      </c>
      <c r="U2310" s="13"/>
      <c r="V2310" s="13" t="s">
        <v>14884</v>
      </c>
      <c r="W2310" s="13"/>
      <c r="X2310" s="13">
        <v>26053000</v>
      </c>
      <c r="Y2310" s="13"/>
      <c r="Z2310" s="15" t="str">
        <f>VLOOKUP(D2310,'ZOHO Export'!$H:$W,16,FALSE)</f>
        <v>Wissem Bensaid</v>
      </c>
      <c r="AA2310" s="15" t="str">
        <f>VLOOKUP(E2310,'ZOHO Export'!$H:$W,16,FALSE)</f>
        <v>Wissem Bensaid</v>
      </c>
    </row>
    <row r="2311" spans="1:27" x14ac:dyDescent="0.3">
      <c r="A2311" s="13" t="s">
        <v>14885</v>
      </c>
      <c r="B2311" s="13" t="s">
        <v>14886</v>
      </c>
      <c r="C2311" s="13"/>
      <c r="D2311" s="13" t="s">
        <v>11649</v>
      </c>
      <c r="E2311" s="13" t="s">
        <v>11649</v>
      </c>
      <c r="F2311" s="13"/>
      <c r="G2311" s="13" t="s">
        <v>14887</v>
      </c>
      <c r="H2311" s="13" t="s">
        <v>29</v>
      </c>
      <c r="I2311" s="14">
        <v>42572</v>
      </c>
      <c r="J2311" s="14">
        <v>43402</v>
      </c>
      <c r="K2311" s="14">
        <v>42572</v>
      </c>
      <c r="L2311" s="13">
        <v>18320590</v>
      </c>
      <c r="M2311" s="13" t="s">
        <v>11649</v>
      </c>
      <c r="N2311" s="13">
        <v>0</v>
      </c>
      <c r="O2311" s="13">
        <v>0</v>
      </c>
      <c r="P2311" s="13" t="s">
        <v>122</v>
      </c>
      <c r="Q2311" s="13"/>
      <c r="R2311" s="13" t="s">
        <v>36</v>
      </c>
      <c r="S2311" s="13"/>
      <c r="T2311" s="13" t="s">
        <v>12259</v>
      </c>
      <c r="U2311" s="13"/>
      <c r="V2311" s="13" t="s">
        <v>14888</v>
      </c>
      <c r="W2311" s="13"/>
      <c r="X2311" s="13">
        <v>18320590</v>
      </c>
      <c r="Y2311" s="13" t="s">
        <v>14889</v>
      </c>
      <c r="Z2311" s="15" t="str">
        <f>VLOOKUP(D2311,'ZOHO Export'!$H:$W,16,FALSE)</f>
        <v>Wissem Bensaid</v>
      </c>
      <c r="AA2311" s="15" t="str">
        <f>VLOOKUP(E2311,'ZOHO Export'!$H:$W,16,FALSE)</f>
        <v>Wissem Bensaid</v>
      </c>
    </row>
    <row r="2312" spans="1:27" x14ac:dyDescent="0.3">
      <c r="A2312" s="13" t="s">
        <v>14890</v>
      </c>
      <c r="B2312" s="13" t="s">
        <v>14891</v>
      </c>
      <c r="C2312" s="13"/>
      <c r="D2312" s="13" t="s">
        <v>11649</v>
      </c>
      <c r="E2312" s="13" t="s">
        <v>11649</v>
      </c>
      <c r="F2312" s="13"/>
      <c r="G2312" s="13" t="s">
        <v>14850</v>
      </c>
      <c r="H2312" s="13" t="s">
        <v>29</v>
      </c>
      <c r="I2312" s="14">
        <v>42572</v>
      </c>
      <c r="J2312" s="14">
        <v>43402</v>
      </c>
      <c r="K2312" s="14">
        <v>42572</v>
      </c>
      <c r="L2312" s="13">
        <v>168484.49</v>
      </c>
      <c r="M2312" s="13" t="s">
        <v>11649</v>
      </c>
      <c r="N2312" s="13">
        <v>0</v>
      </c>
      <c r="O2312" s="13">
        <v>0</v>
      </c>
      <c r="P2312" s="13" t="s">
        <v>122</v>
      </c>
      <c r="Q2312" s="13"/>
      <c r="R2312" s="13" t="s">
        <v>82</v>
      </c>
      <c r="S2312" s="13"/>
      <c r="T2312" s="13" t="s">
        <v>12259</v>
      </c>
      <c r="U2312" s="13"/>
      <c r="V2312" s="13" t="s">
        <v>14892</v>
      </c>
      <c r="W2312" s="13"/>
      <c r="X2312" s="13">
        <v>168484.49</v>
      </c>
      <c r="Y2312" s="13"/>
      <c r="Z2312" s="15" t="str">
        <f>VLOOKUP(D2312,'ZOHO Export'!$H:$W,16,FALSE)</f>
        <v>Wissem Bensaid</v>
      </c>
      <c r="AA2312" s="15" t="str">
        <f>VLOOKUP(E2312,'ZOHO Export'!$H:$W,16,FALSE)</f>
        <v>Wissem Bensaid</v>
      </c>
    </row>
    <row r="2313" spans="1:27" x14ac:dyDescent="0.3">
      <c r="A2313" s="13" t="s">
        <v>3709</v>
      </c>
      <c r="B2313" s="13" t="s">
        <v>14893</v>
      </c>
      <c r="C2313" s="13"/>
      <c r="D2313" s="13" t="s">
        <v>14817</v>
      </c>
      <c r="E2313" s="13" t="s">
        <v>11818</v>
      </c>
      <c r="F2313" s="13"/>
      <c r="G2313" s="13" t="s">
        <v>14391</v>
      </c>
      <c r="H2313" s="13" t="s">
        <v>59</v>
      </c>
      <c r="I2313" s="14">
        <v>42569</v>
      </c>
      <c r="J2313" s="14">
        <v>42613</v>
      </c>
      <c r="K2313" s="14">
        <v>42569</v>
      </c>
      <c r="L2313" s="13"/>
      <c r="M2313" s="13" t="s">
        <v>12106</v>
      </c>
      <c r="N2313" s="13">
        <v>0</v>
      </c>
      <c r="O2313" s="13">
        <v>0</v>
      </c>
      <c r="P2313" s="13" t="s">
        <v>122</v>
      </c>
      <c r="Q2313" s="13"/>
      <c r="R2313" s="13" t="s">
        <v>82</v>
      </c>
      <c r="S2313" s="13"/>
      <c r="T2313" s="13" t="s">
        <v>38</v>
      </c>
      <c r="U2313" s="13"/>
      <c r="V2313" s="13" t="s">
        <v>14894</v>
      </c>
      <c r="W2313" s="13"/>
      <c r="X2313" s="13"/>
      <c r="Y2313" s="13"/>
      <c r="Z2313" s="15" t="e">
        <f>VLOOKUP(D2313,'ZOHO Export'!$H:$W,16,FALSE)</f>
        <v>#N/A</v>
      </c>
      <c r="AA2313" s="15" t="str">
        <f>VLOOKUP(E2313,'ZOHO Export'!$H:$W,16,FALSE)</f>
        <v>Marcos Delgado Lopez</v>
      </c>
    </row>
    <row r="2314" spans="1:27" x14ac:dyDescent="0.3">
      <c r="A2314" s="13" t="s">
        <v>14895</v>
      </c>
      <c r="B2314" s="13" t="s">
        <v>14896</v>
      </c>
      <c r="C2314" s="13"/>
      <c r="D2314" s="13" t="s">
        <v>11767</v>
      </c>
      <c r="E2314" s="13" t="s">
        <v>11767</v>
      </c>
      <c r="F2314" s="13"/>
      <c r="G2314" s="13" t="s">
        <v>3255</v>
      </c>
      <c r="H2314" s="13" t="s">
        <v>29</v>
      </c>
      <c r="I2314" s="14">
        <v>42569</v>
      </c>
      <c r="J2314" s="14">
        <v>42664</v>
      </c>
      <c r="K2314" s="14">
        <v>43549</v>
      </c>
      <c r="L2314" s="13">
        <v>1350</v>
      </c>
      <c r="M2314" s="13" t="s">
        <v>11767</v>
      </c>
      <c r="N2314" s="13">
        <v>9</v>
      </c>
      <c r="O2314" s="13">
        <v>9</v>
      </c>
      <c r="P2314" s="13" t="s">
        <v>122</v>
      </c>
      <c r="Q2314" s="13"/>
      <c r="R2314" s="13" t="s">
        <v>75</v>
      </c>
      <c r="S2314" s="13"/>
      <c r="T2314" s="13" t="s">
        <v>58</v>
      </c>
      <c r="U2314" s="13"/>
      <c r="V2314" s="13" t="s">
        <v>14897</v>
      </c>
      <c r="W2314" s="13"/>
      <c r="X2314" s="13">
        <v>15462</v>
      </c>
      <c r="Y2314" s="13"/>
      <c r="Z2314" s="15" t="str">
        <f>VLOOKUP(D2314,'ZOHO Export'!$H:$W,16,FALSE)</f>
        <v>Paqui Romero</v>
      </c>
      <c r="AA2314" s="15" t="str">
        <f>VLOOKUP(E2314,'ZOHO Export'!$H:$W,16,FALSE)</f>
        <v>Paqui Romero</v>
      </c>
    </row>
    <row r="2315" spans="1:27" x14ac:dyDescent="0.3">
      <c r="A2315" s="13" t="s">
        <v>14898</v>
      </c>
      <c r="B2315" s="13" t="s">
        <v>14899</v>
      </c>
      <c r="C2315" s="13"/>
      <c r="D2315" s="13" t="s">
        <v>14252</v>
      </c>
      <c r="E2315" s="13" t="s">
        <v>13008</v>
      </c>
      <c r="F2315" s="13"/>
      <c r="G2315" s="13" t="s">
        <v>1163</v>
      </c>
      <c r="H2315" s="13" t="s">
        <v>29</v>
      </c>
      <c r="I2315" s="14">
        <v>42569</v>
      </c>
      <c r="J2315" s="14">
        <v>42582</v>
      </c>
      <c r="K2315" s="14">
        <v>42633</v>
      </c>
      <c r="L2315" s="13"/>
      <c r="M2315" s="13" t="s">
        <v>13008</v>
      </c>
      <c r="N2315" s="13">
        <v>2</v>
      </c>
      <c r="O2315" s="13">
        <v>2</v>
      </c>
      <c r="P2315" s="13" t="s">
        <v>122</v>
      </c>
      <c r="Q2315" s="13"/>
      <c r="R2315" s="13" t="s">
        <v>82</v>
      </c>
      <c r="S2315" s="13"/>
      <c r="T2315" s="13" t="s">
        <v>38</v>
      </c>
      <c r="U2315" s="13"/>
      <c r="V2315" s="13" t="s">
        <v>14900</v>
      </c>
      <c r="W2315" s="13"/>
      <c r="X2315" s="13"/>
      <c r="Y2315" s="13" t="s">
        <v>14901</v>
      </c>
      <c r="Z2315" s="15" t="e">
        <f>VLOOKUP(D2315,'ZOHO Export'!$H:$W,16,FALSE)</f>
        <v>#N/A</v>
      </c>
      <c r="AA2315" s="15" t="e">
        <f>VLOOKUP(E2315,'ZOHO Export'!$H:$W,16,FALSE)</f>
        <v>#N/A</v>
      </c>
    </row>
    <row r="2316" spans="1:27" x14ac:dyDescent="0.3">
      <c r="A2316" s="13" t="s">
        <v>3710</v>
      </c>
      <c r="B2316" s="13" t="s">
        <v>6782</v>
      </c>
      <c r="C2316" s="13"/>
      <c r="D2316" s="13" t="s">
        <v>14572</v>
      </c>
      <c r="E2316" s="13" t="s">
        <v>13242</v>
      </c>
      <c r="F2316" s="13"/>
      <c r="G2316" s="13" t="s">
        <v>3711</v>
      </c>
      <c r="H2316" s="13" t="s">
        <v>59</v>
      </c>
      <c r="I2316" s="14">
        <v>42569</v>
      </c>
      <c r="J2316" s="14">
        <v>42794</v>
      </c>
      <c r="K2316" s="14">
        <v>42569</v>
      </c>
      <c r="L2316" s="13"/>
      <c r="M2316" s="13" t="s">
        <v>11652</v>
      </c>
      <c r="N2316" s="13">
        <v>1</v>
      </c>
      <c r="O2316" s="13">
        <v>0</v>
      </c>
      <c r="P2316" s="13" t="s">
        <v>122</v>
      </c>
      <c r="Q2316" s="13"/>
      <c r="R2316" s="13" t="s">
        <v>36</v>
      </c>
      <c r="S2316" s="13"/>
      <c r="T2316" s="13" t="s">
        <v>38</v>
      </c>
      <c r="U2316" s="13"/>
      <c r="V2316" s="13" t="s">
        <v>14902</v>
      </c>
      <c r="W2316" s="13"/>
      <c r="X2316" s="13"/>
      <c r="Y2316" s="13"/>
      <c r="Z2316" s="15" t="e">
        <f>VLOOKUP(D2316,'ZOHO Export'!$H:$W,16,FALSE)</f>
        <v>#N/A</v>
      </c>
      <c r="AA2316" s="15" t="e">
        <f>VLOOKUP(E2316,'ZOHO Export'!$H:$W,16,FALSE)</f>
        <v>#N/A</v>
      </c>
    </row>
    <row r="2317" spans="1:27" x14ac:dyDescent="0.3">
      <c r="A2317" s="13" t="s">
        <v>3712</v>
      </c>
      <c r="B2317" s="13" t="s">
        <v>6783</v>
      </c>
      <c r="C2317" s="13"/>
      <c r="D2317" s="13" t="s">
        <v>14708</v>
      </c>
      <c r="E2317" s="13" t="s">
        <v>11785</v>
      </c>
      <c r="F2317" s="13"/>
      <c r="G2317" s="13" t="s">
        <v>14792</v>
      </c>
      <c r="H2317" s="13" t="s">
        <v>29</v>
      </c>
      <c r="I2317" s="14">
        <v>42557</v>
      </c>
      <c r="J2317" s="14">
        <v>42643</v>
      </c>
      <c r="K2317" s="14">
        <v>42557</v>
      </c>
      <c r="L2317" s="13">
        <v>2193.75</v>
      </c>
      <c r="M2317" s="13" t="s">
        <v>14708</v>
      </c>
      <c r="N2317" s="13">
        <v>0</v>
      </c>
      <c r="O2317" s="13">
        <v>0</v>
      </c>
      <c r="P2317" s="13" t="s">
        <v>122</v>
      </c>
      <c r="Q2317" s="13"/>
      <c r="R2317" s="13" t="s">
        <v>36</v>
      </c>
      <c r="S2317" s="13"/>
      <c r="T2317" s="13" t="s">
        <v>64</v>
      </c>
      <c r="U2317" s="13"/>
      <c r="V2317" s="13" t="s">
        <v>9281</v>
      </c>
      <c r="W2317" s="13"/>
      <c r="X2317" s="13">
        <v>2193.75</v>
      </c>
      <c r="Y2317" s="13"/>
      <c r="Z2317" s="15" t="e">
        <f>VLOOKUP(D2317,'ZOHO Export'!$H:$W,16,FALSE)</f>
        <v>#N/A</v>
      </c>
      <c r="AA2317" s="15" t="str">
        <f>VLOOKUP(E2317,'ZOHO Export'!$H:$W,16,FALSE)</f>
        <v>Nicolas Dubois</v>
      </c>
    </row>
    <row r="2318" spans="1:27" x14ac:dyDescent="0.3">
      <c r="A2318" s="13" t="s">
        <v>14903</v>
      </c>
      <c r="B2318" s="13" t="s">
        <v>14904</v>
      </c>
      <c r="C2318" s="13"/>
      <c r="D2318" s="13" t="s">
        <v>13519</v>
      </c>
      <c r="E2318" s="13" t="s">
        <v>11906</v>
      </c>
      <c r="F2318" s="13"/>
      <c r="G2318" s="13" t="s">
        <v>14774</v>
      </c>
      <c r="H2318" s="13" t="s">
        <v>29</v>
      </c>
      <c r="I2318" s="14">
        <v>42557</v>
      </c>
      <c r="J2318" s="14">
        <v>42614</v>
      </c>
      <c r="K2318" s="14">
        <v>42585</v>
      </c>
      <c r="L2318" s="13"/>
      <c r="M2318" s="13" t="s">
        <v>11736</v>
      </c>
      <c r="N2318" s="13">
        <v>3</v>
      </c>
      <c r="O2318" s="13">
        <v>1</v>
      </c>
      <c r="P2318" s="13" t="s">
        <v>122</v>
      </c>
      <c r="Q2318" s="13"/>
      <c r="R2318" s="13"/>
      <c r="S2318" s="13"/>
      <c r="T2318" s="13" t="s">
        <v>58</v>
      </c>
      <c r="U2318" s="13"/>
      <c r="V2318" s="13" t="s">
        <v>14905</v>
      </c>
      <c r="W2318" s="13"/>
      <c r="X2318" s="13">
        <v>1487649.5</v>
      </c>
      <c r="Y2318" s="13" t="s">
        <v>14906</v>
      </c>
      <c r="Z2318" s="15" t="e">
        <f>VLOOKUP(D2318,'ZOHO Export'!$H:$W,16,FALSE)</f>
        <v>#N/A</v>
      </c>
      <c r="AA2318" s="15" t="str">
        <f>VLOOKUP(E2318,'ZOHO Export'!$H:$W,16,FALSE)</f>
        <v>Juan Sanchez Chatar</v>
      </c>
    </row>
    <row r="2319" spans="1:27" x14ac:dyDescent="0.3">
      <c r="A2319" s="13" t="s">
        <v>14907</v>
      </c>
      <c r="B2319" s="13" t="s">
        <v>14908</v>
      </c>
      <c r="C2319" s="13"/>
      <c r="D2319" s="13" t="s">
        <v>11649</v>
      </c>
      <c r="E2319" s="13" t="s">
        <v>11649</v>
      </c>
      <c r="F2319" s="13"/>
      <c r="G2319" s="13" t="s">
        <v>14850</v>
      </c>
      <c r="H2319" s="13" t="s">
        <v>29</v>
      </c>
      <c r="I2319" s="14">
        <v>42553</v>
      </c>
      <c r="J2319" s="14">
        <v>43402</v>
      </c>
      <c r="K2319" s="14">
        <v>42553</v>
      </c>
      <c r="L2319" s="13">
        <v>486434.34</v>
      </c>
      <c r="M2319" s="13" t="s">
        <v>11649</v>
      </c>
      <c r="N2319" s="13">
        <v>0</v>
      </c>
      <c r="O2319" s="13">
        <v>0</v>
      </c>
      <c r="P2319" s="13" t="s">
        <v>122</v>
      </c>
      <c r="Q2319" s="13"/>
      <c r="R2319" s="13" t="s">
        <v>82</v>
      </c>
      <c r="S2319" s="13"/>
      <c r="T2319" s="13" t="s">
        <v>12259</v>
      </c>
      <c r="U2319" s="13"/>
      <c r="V2319" s="13" t="s">
        <v>14909</v>
      </c>
      <c r="W2319" s="13"/>
      <c r="X2319" s="13">
        <v>486434.34</v>
      </c>
      <c r="Y2319" s="13" t="s">
        <v>14910</v>
      </c>
      <c r="Z2319" s="15" t="str">
        <f>VLOOKUP(D2319,'ZOHO Export'!$H:$W,16,FALSE)</f>
        <v>Wissem Bensaid</v>
      </c>
      <c r="AA2319" s="15" t="str">
        <f>VLOOKUP(E2319,'ZOHO Export'!$H:$W,16,FALSE)</f>
        <v>Wissem Bensaid</v>
      </c>
    </row>
    <row r="2320" spans="1:27" x14ac:dyDescent="0.3">
      <c r="A2320" s="13" t="s">
        <v>14911</v>
      </c>
      <c r="B2320" s="13" t="s">
        <v>14912</v>
      </c>
      <c r="C2320" s="13"/>
      <c r="D2320" s="13" t="s">
        <v>11649</v>
      </c>
      <c r="E2320" s="13" t="s">
        <v>11649</v>
      </c>
      <c r="F2320" s="13"/>
      <c r="G2320" s="13" t="s">
        <v>14913</v>
      </c>
      <c r="H2320" s="13" t="s">
        <v>29</v>
      </c>
      <c r="I2320" s="14">
        <v>42553</v>
      </c>
      <c r="J2320" s="14">
        <v>43402</v>
      </c>
      <c r="K2320" s="14">
        <v>42553</v>
      </c>
      <c r="L2320" s="13">
        <v>21300</v>
      </c>
      <c r="M2320" s="13" t="s">
        <v>11649</v>
      </c>
      <c r="N2320" s="13">
        <v>0</v>
      </c>
      <c r="O2320" s="13">
        <v>0</v>
      </c>
      <c r="P2320" s="13" t="s">
        <v>122</v>
      </c>
      <c r="Q2320" s="13"/>
      <c r="R2320" s="13" t="s">
        <v>104</v>
      </c>
      <c r="S2320" s="13"/>
      <c r="T2320" s="13" t="s">
        <v>12259</v>
      </c>
      <c r="U2320" s="13"/>
      <c r="V2320" s="13" t="s">
        <v>14914</v>
      </c>
      <c r="W2320" s="13"/>
      <c r="X2320" s="13">
        <v>21300</v>
      </c>
      <c r="Y2320" s="13"/>
      <c r="Z2320" s="15" t="str">
        <f>VLOOKUP(D2320,'ZOHO Export'!$H:$W,16,FALSE)</f>
        <v>Wissem Bensaid</v>
      </c>
      <c r="AA2320" s="15" t="str">
        <f>VLOOKUP(E2320,'ZOHO Export'!$H:$W,16,FALSE)</f>
        <v>Wissem Bensaid</v>
      </c>
    </row>
    <row r="2321" spans="1:27" x14ac:dyDescent="0.3">
      <c r="A2321" s="13" t="s">
        <v>14915</v>
      </c>
      <c r="B2321" s="13" t="s">
        <v>14916</v>
      </c>
      <c r="C2321" s="13"/>
      <c r="D2321" s="13" t="s">
        <v>11649</v>
      </c>
      <c r="E2321" s="13" t="s">
        <v>11649</v>
      </c>
      <c r="F2321" s="13"/>
      <c r="G2321" s="13" t="s">
        <v>14850</v>
      </c>
      <c r="H2321" s="13" t="s">
        <v>29</v>
      </c>
      <c r="I2321" s="14">
        <v>42553</v>
      </c>
      <c r="J2321" s="14">
        <v>43402</v>
      </c>
      <c r="K2321" s="14">
        <v>42553</v>
      </c>
      <c r="L2321" s="13">
        <v>7726.66</v>
      </c>
      <c r="M2321" s="13" t="s">
        <v>11649</v>
      </c>
      <c r="N2321" s="13">
        <v>0</v>
      </c>
      <c r="O2321" s="13">
        <v>0</v>
      </c>
      <c r="P2321" s="13" t="s">
        <v>122</v>
      </c>
      <c r="Q2321" s="13"/>
      <c r="R2321" s="13" t="s">
        <v>82</v>
      </c>
      <c r="S2321" s="13"/>
      <c r="T2321" s="13" t="s">
        <v>12259</v>
      </c>
      <c r="U2321" s="13"/>
      <c r="V2321" s="13" t="s">
        <v>14917</v>
      </c>
      <c r="W2321" s="13"/>
      <c r="X2321" s="13">
        <v>7726.66</v>
      </c>
      <c r="Y2321" s="13"/>
      <c r="Z2321" s="15" t="str">
        <f>VLOOKUP(D2321,'ZOHO Export'!$H:$W,16,FALSE)</f>
        <v>Wissem Bensaid</v>
      </c>
      <c r="AA2321" s="15" t="str">
        <f>VLOOKUP(E2321,'ZOHO Export'!$H:$W,16,FALSE)</f>
        <v>Wissem Bensaid</v>
      </c>
    </row>
    <row r="2322" spans="1:27" x14ac:dyDescent="0.3">
      <c r="A2322" s="13" t="s">
        <v>14918</v>
      </c>
      <c r="B2322" s="13" t="s">
        <v>14919</v>
      </c>
      <c r="C2322" s="13"/>
      <c r="D2322" s="13" t="s">
        <v>11649</v>
      </c>
      <c r="E2322" s="13" t="s">
        <v>11649</v>
      </c>
      <c r="F2322" s="13"/>
      <c r="G2322" s="13" t="s">
        <v>14850</v>
      </c>
      <c r="H2322" s="13" t="s">
        <v>29</v>
      </c>
      <c r="I2322" s="14">
        <v>42553</v>
      </c>
      <c r="J2322" s="14">
        <v>43402</v>
      </c>
      <c r="K2322" s="14">
        <v>42553</v>
      </c>
      <c r="L2322" s="13">
        <v>11550</v>
      </c>
      <c r="M2322" s="13" t="s">
        <v>11649</v>
      </c>
      <c r="N2322" s="13">
        <v>0</v>
      </c>
      <c r="O2322" s="13">
        <v>0</v>
      </c>
      <c r="P2322" s="13" t="s">
        <v>122</v>
      </c>
      <c r="Q2322" s="13"/>
      <c r="R2322" s="13" t="s">
        <v>82</v>
      </c>
      <c r="S2322" s="13"/>
      <c r="T2322" s="13" t="s">
        <v>12259</v>
      </c>
      <c r="U2322" s="13"/>
      <c r="V2322" s="13" t="s">
        <v>14920</v>
      </c>
      <c r="W2322" s="13"/>
      <c r="X2322" s="13">
        <v>11550</v>
      </c>
      <c r="Y2322" s="13"/>
      <c r="Z2322" s="15" t="str">
        <f>VLOOKUP(D2322,'ZOHO Export'!$H:$W,16,FALSE)</f>
        <v>Wissem Bensaid</v>
      </c>
      <c r="AA2322" s="15" t="str">
        <f>VLOOKUP(E2322,'ZOHO Export'!$H:$W,16,FALSE)</f>
        <v>Wissem Bensaid</v>
      </c>
    </row>
    <row r="2323" spans="1:27" x14ac:dyDescent="0.3">
      <c r="A2323" s="13" t="s">
        <v>14921</v>
      </c>
      <c r="B2323" s="13" t="s">
        <v>14922</v>
      </c>
      <c r="C2323" s="13"/>
      <c r="D2323" s="13" t="s">
        <v>11649</v>
      </c>
      <c r="E2323" s="13" t="s">
        <v>11649</v>
      </c>
      <c r="F2323" s="13"/>
      <c r="G2323" s="13" t="s">
        <v>14876</v>
      </c>
      <c r="H2323" s="13" t="s">
        <v>29</v>
      </c>
      <c r="I2323" s="14">
        <v>42553</v>
      </c>
      <c r="J2323" s="14">
        <v>43700</v>
      </c>
      <c r="K2323" s="14">
        <v>42553</v>
      </c>
      <c r="L2323" s="13">
        <v>14848</v>
      </c>
      <c r="M2323" s="13" t="s">
        <v>11649</v>
      </c>
      <c r="N2323" s="13">
        <v>0</v>
      </c>
      <c r="O2323" s="13">
        <v>0</v>
      </c>
      <c r="P2323" s="13" t="s">
        <v>122</v>
      </c>
      <c r="Q2323" s="13"/>
      <c r="R2323" s="13" t="s">
        <v>36</v>
      </c>
      <c r="S2323" s="13"/>
      <c r="T2323" s="13" t="s">
        <v>12259</v>
      </c>
      <c r="U2323" s="13"/>
      <c r="V2323" s="13" t="s">
        <v>14923</v>
      </c>
      <c r="W2323" s="13"/>
      <c r="X2323" s="13">
        <v>14848</v>
      </c>
      <c r="Y2323" s="13"/>
      <c r="Z2323" s="15" t="str">
        <f>VLOOKUP(D2323,'ZOHO Export'!$H:$W,16,FALSE)</f>
        <v>Wissem Bensaid</v>
      </c>
      <c r="AA2323" s="15" t="str">
        <f>VLOOKUP(E2323,'ZOHO Export'!$H:$W,16,FALSE)</f>
        <v>Wissem Bensaid</v>
      </c>
    </row>
    <row r="2324" spans="1:27" x14ac:dyDescent="0.3">
      <c r="A2324" s="13" t="s">
        <v>14924</v>
      </c>
      <c r="B2324" s="13" t="s">
        <v>14925</v>
      </c>
      <c r="C2324" s="13"/>
      <c r="D2324" s="13" t="s">
        <v>11649</v>
      </c>
      <c r="E2324" s="13" t="s">
        <v>11649</v>
      </c>
      <c r="F2324" s="13"/>
      <c r="G2324" s="13" t="s">
        <v>14850</v>
      </c>
      <c r="H2324" s="13" t="s">
        <v>29</v>
      </c>
      <c r="I2324" s="14">
        <v>42553</v>
      </c>
      <c r="J2324" s="14">
        <v>43814</v>
      </c>
      <c r="K2324" s="14">
        <v>42553</v>
      </c>
      <c r="L2324" s="13">
        <v>593400</v>
      </c>
      <c r="M2324" s="13" t="s">
        <v>11649</v>
      </c>
      <c r="N2324" s="13">
        <v>0</v>
      </c>
      <c r="O2324" s="13">
        <v>0</v>
      </c>
      <c r="P2324" s="13" t="s">
        <v>122</v>
      </c>
      <c r="Q2324" s="13"/>
      <c r="R2324" s="13" t="s">
        <v>82</v>
      </c>
      <c r="S2324" s="13"/>
      <c r="T2324" s="13" t="s">
        <v>12259</v>
      </c>
      <c r="U2324" s="13"/>
      <c r="V2324" s="13" t="s">
        <v>14926</v>
      </c>
      <c r="W2324" s="13"/>
      <c r="X2324" s="13">
        <v>593400</v>
      </c>
      <c r="Y2324" s="13" t="s">
        <v>14927</v>
      </c>
      <c r="Z2324" s="15" t="str">
        <f>VLOOKUP(D2324,'ZOHO Export'!$H:$W,16,FALSE)</f>
        <v>Wissem Bensaid</v>
      </c>
      <c r="AA2324" s="15" t="str">
        <f>VLOOKUP(E2324,'ZOHO Export'!$H:$W,16,FALSE)</f>
        <v>Wissem Bensaid</v>
      </c>
    </row>
    <row r="2325" spans="1:27" x14ac:dyDescent="0.3">
      <c r="A2325" s="13" t="s">
        <v>14928</v>
      </c>
      <c r="B2325" s="13" t="s">
        <v>14929</v>
      </c>
      <c r="C2325" s="13"/>
      <c r="D2325" s="13" t="s">
        <v>11649</v>
      </c>
      <c r="E2325" s="13" t="s">
        <v>11649</v>
      </c>
      <c r="F2325" s="13"/>
      <c r="G2325" s="13" t="s">
        <v>3893</v>
      </c>
      <c r="H2325" s="13" t="s">
        <v>29</v>
      </c>
      <c r="I2325" s="14">
        <v>42553</v>
      </c>
      <c r="J2325" s="14">
        <v>43761</v>
      </c>
      <c r="K2325" s="14">
        <v>42553</v>
      </c>
      <c r="L2325" s="13">
        <v>19800</v>
      </c>
      <c r="M2325" s="13" t="s">
        <v>11649</v>
      </c>
      <c r="N2325" s="13">
        <v>0</v>
      </c>
      <c r="O2325" s="13">
        <v>0</v>
      </c>
      <c r="P2325" s="13" t="s">
        <v>122</v>
      </c>
      <c r="Q2325" s="13"/>
      <c r="R2325" s="13" t="s">
        <v>36</v>
      </c>
      <c r="S2325" s="13"/>
      <c r="T2325" s="13" t="s">
        <v>12259</v>
      </c>
      <c r="U2325" s="13"/>
      <c r="V2325" s="13" t="s">
        <v>14930</v>
      </c>
      <c r="W2325" s="13"/>
      <c r="X2325" s="13">
        <v>19800</v>
      </c>
      <c r="Y2325" s="13"/>
      <c r="Z2325" s="15" t="str">
        <f>VLOOKUP(D2325,'ZOHO Export'!$H:$W,16,FALSE)</f>
        <v>Wissem Bensaid</v>
      </c>
      <c r="AA2325" s="15" t="str">
        <f>VLOOKUP(E2325,'ZOHO Export'!$H:$W,16,FALSE)</f>
        <v>Wissem Bensaid</v>
      </c>
    </row>
    <row r="2326" spans="1:27" x14ac:dyDescent="0.3">
      <c r="A2326" s="13" t="s">
        <v>14931</v>
      </c>
      <c r="B2326" s="13" t="s">
        <v>14932</v>
      </c>
      <c r="C2326" s="13"/>
      <c r="D2326" s="13" t="s">
        <v>11649</v>
      </c>
      <c r="E2326" s="13" t="s">
        <v>11649</v>
      </c>
      <c r="F2326" s="13"/>
      <c r="G2326" s="13" t="s">
        <v>14933</v>
      </c>
      <c r="H2326" s="13" t="s">
        <v>29</v>
      </c>
      <c r="I2326" s="14">
        <v>42553</v>
      </c>
      <c r="J2326" s="14">
        <v>43402</v>
      </c>
      <c r="K2326" s="14">
        <v>42553</v>
      </c>
      <c r="L2326" s="13">
        <v>2800</v>
      </c>
      <c r="M2326" s="13" t="s">
        <v>11649</v>
      </c>
      <c r="N2326" s="13">
        <v>0</v>
      </c>
      <c r="O2326" s="13">
        <v>0</v>
      </c>
      <c r="P2326" s="13" t="s">
        <v>122</v>
      </c>
      <c r="Q2326" s="13"/>
      <c r="R2326" s="13" t="s">
        <v>104</v>
      </c>
      <c r="S2326" s="13"/>
      <c r="T2326" s="13" t="s">
        <v>12259</v>
      </c>
      <c r="U2326" s="13"/>
      <c r="V2326" s="13" t="s">
        <v>14934</v>
      </c>
      <c r="W2326" s="13"/>
      <c r="X2326" s="13">
        <v>2800</v>
      </c>
      <c r="Y2326" s="13"/>
      <c r="Z2326" s="15" t="str">
        <f>VLOOKUP(D2326,'ZOHO Export'!$H:$W,16,FALSE)</f>
        <v>Wissem Bensaid</v>
      </c>
      <c r="AA2326" s="15" t="str">
        <f>VLOOKUP(E2326,'ZOHO Export'!$H:$W,16,FALSE)</f>
        <v>Wissem Bensaid</v>
      </c>
    </row>
    <row r="2327" spans="1:27" x14ac:dyDescent="0.3">
      <c r="A2327" s="13" t="s">
        <v>14935</v>
      </c>
      <c r="B2327" s="13" t="s">
        <v>14936</v>
      </c>
      <c r="C2327" s="13"/>
      <c r="D2327" s="13" t="s">
        <v>11649</v>
      </c>
      <c r="E2327" s="13" t="s">
        <v>11649</v>
      </c>
      <c r="F2327" s="13"/>
      <c r="G2327" s="13" t="s">
        <v>14937</v>
      </c>
      <c r="H2327" s="13" t="s">
        <v>29</v>
      </c>
      <c r="I2327" s="14">
        <v>42553</v>
      </c>
      <c r="J2327" s="14">
        <v>43280</v>
      </c>
      <c r="K2327" s="14">
        <v>42553</v>
      </c>
      <c r="L2327" s="13">
        <v>9800</v>
      </c>
      <c r="M2327" s="13" t="s">
        <v>11649</v>
      </c>
      <c r="N2327" s="13">
        <v>0</v>
      </c>
      <c r="O2327" s="13">
        <v>0</v>
      </c>
      <c r="P2327" s="13" t="s">
        <v>122</v>
      </c>
      <c r="Q2327" s="13"/>
      <c r="R2327" s="13" t="s">
        <v>43</v>
      </c>
      <c r="S2327" s="13"/>
      <c r="T2327" s="13" t="s">
        <v>12259</v>
      </c>
      <c r="U2327" s="13"/>
      <c r="V2327" s="13" t="s">
        <v>14938</v>
      </c>
      <c r="W2327" s="13"/>
      <c r="X2327" s="13">
        <v>9800</v>
      </c>
      <c r="Y2327" s="13"/>
      <c r="Z2327" s="15" t="str">
        <f>VLOOKUP(D2327,'ZOHO Export'!$H:$W,16,FALSE)</f>
        <v>Wissem Bensaid</v>
      </c>
      <c r="AA2327" s="15" t="str">
        <f>VLOOKUP(E2327,'ZOHO Export'!$H:$W,16,FALSE)</f>
        <v>Wissem Bensaid</v>
      </c>
    </row>
    <row r="2328" spans="1:27" x14ac:dyDescent="0.3">
      <c r="A2328" s="13" t="s">
        <v>3714</v>
      </c>
      <c r="B2328" s="13" t="s">
        <v>6784</v>
      </c>
      <c r="C2328" s="13"/>
      <c r="D2328" s="13" t="s">
        <v>12784</v>
      </c>
      <c r="E2328" s="13" t="s">
        <v>13954</v>
      </c>
      <c r="F2328" s="13" t="s">
        <v>13236</v>
      </c>
      <c r="G2328" s="13" t="s">
        <v>2239</v>
      </c>
      <c r="H2328" s="13" t="s">
        <v>29</v>
      </c>
      <c r="I2328" s="14">
        <v>42522</v>
      </c>
      <c r="J2328" s="14">
        <v>44104</v>
      </c>
      <c r="K2328" s="14">
        <v>43762</v>
      </c>
      <c r="L2328" s="13">
        <v>43613.919999999998</v>
      </c>
      <c r="M2328" s="13" t="s">
        <v>12784</v>
      </c>
      <c r="N2328" s="13">
        <v>12</v>
      </c>
      <c r="O2328" s="13">
        <v>12</v>
      </c>
      <c r="P2328" s="13" t="s">
        <v>122</v>
      </c>
      <c r="Q2328" s="13"/>
      <c r="R2328" s="13" t="s">
        <v>82</v>
      </c>
      <c r="S2328" s="13" t="s">
        <v>12781</v>
      </c>
      <c r="T2328" s="13" t="s">
        <v>178</v>
      </c>
      <c r="U2328" s="13"/>
      <c r="V2328" s="13" t="s">
        <v>9282</v>
      </c>
      <c r="W2328" s="13">
        <v>15600000</v>
      </c>
      <c r="X2328" s="13">
        <v>666785.86</v>
      </c>
      <c r="Y2328" s="13" t="s">
        <v>9644</v>
      </c>
      <c r="Z2328" s="15" t="e">
        <f>VLOOKUP(D2328,'ZOHO Export'!$H:$W,16,FALSE)</f>
        <v>#N/A</v>
      </c>
      <c r="AA2328" s="15" t="str">
        <f>VLOOKUP(E2328,'ZOHO Export'!$H:$W,16,FALSE)</f>
        <v>Annekathrin Tasiaux</v>
      </c>
    </row>
    <row r="2329" spans="1:27" x14ac:dyDescent="0.3">
      <c r="A2329" s="13" t="s">
        <v>14939</v>
      </c>
      <c r="B2329" s="13" t="s">
        <v>14940</v>
      </c>
      <c r="C2329" s="13"/>
      <c r="D2329" s="13" t="s">
        <v>14672</v>
      </c>
      <c r="E2329" s="13" t="s">
        <v>14827</v>
      </c>
      <c r="F2329" s="13"/>
      <c r="G2329" s="13" t="s">
        <v>14941</v>
      </c>
      <c r="H2329" s="13" t="s">
        <v>59</v>
      </c>
      <c r="I2329" s="14">
        <v>42549</v>
      </c>
      <c r="J2329" s="14">
        <v>43280</v>
      </c>
      <c r="K2329" s="14">
        <v>42549</v>
      </c>
      <c r="L2329" s="13"/>
      <c r="M2329" s="13" t="s">
        <v>14827</v>
      </c>
      <c r="N2329" s="13">
        <v>0</v>
      </c>
      <c r="O2329" s="13">
        <v>0</v>
      </c>
      <c r="P2329" s="13" t="s">
        <v>122</v>
      </c>
      <c r="Q2329" s="13"/>
      <c r="R2329" s="13"/>
      <c r="S2329" s="13"/>
      <c r="T2329" s="13" t="s">
        <v>178</v>
      </c>
      <c r="U2329" s="13"/>
      <c r="V2329" s="13" t="s">
        <v>14942</v>
      </c>
      <c r="W2329" s="13"/>
      <c r="X2329" s="13"/>
      <c r="Y2329" s="13"/>
      <c r="Z2329" s="15" t="e">
        <f>VLOOKUP(D2329,'ZOHO Export'!$H:$W,16,FALSE)</f>
        <v>#N/A</v>
      </c>
      <c r="AA2329" s="15" t="e">
        <f>VLOOKUP(E2329,'ZOHO Export'!$H:$W,16,FALSE)</f>
        <v>#N/A</v>
      </c>
    </row>
    <row r="2330" spans="1:27" x14ac:dyDescent="0.3">
      <c r="A2330" s="13" t="s">
        <v>3715</v>
      </c>
      <c r="B2330" s="13" t="s">
        <v>14943</v>
      </c>
      <c r="C2330" s="13"/>
      <c r="D2330" s="13" t="s">
        <v>14708</v>
      </c>
      <c r="E2330" s="13" t="s">
        <v>11785</v>
      </c>
      <c r="F2330" s="13"/>
      <c r="G2330" s="13" t="s">
        <v>3716</v>
      </c>
      <c r="H2330" s="13" t="s">
        <v>59</v>
      </c>
      <c r="I2330" s="14">
        <v>42542</v>
      </c>
      <c r="J2330" s="14">
        <v>42657</v>
      </c>
      <c r="K2330" s="14">
        <v>42542</v>
      </c>
      <c r="L2330" s="13"/>
      <c r="M2330" s="13" t="s">
        <v>14708</v>
      </c>
      <c r="N2330" s="13">
        <v>0</v>
      </c>
      <c r="O2330" s="13">
        <v>0</v>
      </c>
      <c r="P2330" s="13" t="s">
        <v>122</v>
      </c>
      <c r="Q2330" s="13"/>
      <c r="R2330" s="13"/>
      <c r="S2330" s="13"/>
      <c r="T2330" s="13" t="s">
        <v>64</v>
      </c>
      <c r="U2330" s="13"/>
      <c r="V2330" s="13" t="s">
        <v>9283</v>
      </c>
      <c r="W2330" s="13"/>
      <c r="X2330" s="13"/>
      <c r="Y2330" s="13" t="s">
        <v>14944</v>
      </c>
      <c r="Z2330" s="15" t="e">
        <f>VLOOKUP(D2330,'ZOHO Export'!$H:$W,16,FALSE)</f>
        <v>#N/A</v>
      </c>
      <c r="AA2330" s="15" t="str">
        <f>VLOOKUP(E2330,'ZOHO Export'!$H:$W,16,FALSE)</f>
        <v>Nicolas Dubois</v>
      </c>
    </row>
    <row r="2331" spans="1:27" x14ac:dyDescent="0.3">
      <c r="A2331" s="13" t="s">
        <v>3717</v>
      </c>
      <c r="B2331" s="13" t="s">
        <v>6786</v>
      </c>
      <c r="C2331" s="13"/>
      <c r="D2331" s="13" t="s">
        <v>14373</v>
      </c>
      <c r="E2331" s="13" t="s">
        <v>13242</v>
      </c>
      <c r="F2331" s="13"/>
      <c r="G2331" s="13" t="s">
        <v>2881</v>
      </c>
      <c r="H2331" s="13" t="s">
        <v>59</v>
      </c>
      <c r="I2331" s="14">
        <v>42541</v>
      </c>
      <c r="J2331" s="14">
        <v>42794</v>
      </c>
      <c r="K2331" s="14">
        <v>42746</v>
      </c>
      <c r="L2331" s="13"/>
      <c r="M2331" s="13" t="s">
        <v>13242</v>
      </c>
      <c r="N2331" s="13">
        <v>1</v>
      </c>
      <c r="O2331" s="13">
        <v>1</v>
      </c>
      <c r="P2331" s="13" t="s">
        <v>122</v>
      </c>
      <c r="Q2331" s="13"/>
      <c r="R2331" s="13" t="s">
        <v>36</v>
      </c>
      <c r="S2331" s="13"/>
      <c r="T2331" s="13" t="s">
        <v>38</v>
      </c>
      <c r="U2331" s="13"/>
      <c r="V2331" s="13" t="s">
        <v>9284</v>
      </c>
      <c r="W2331" s="13"/>
      <c r="X2331" s="13"/>
      <c r="Y2331" s="13" t="s">
        <v>14945</v>
      </c>
      <c r="Z2331" s="15" t="e">
        <f>VLOOKUP(D2331,'ZOHO Export'!$H:$W,16,FALSE)</f>
        <v>#N/A</v>
      </c>
      <c r="AA2331" s="15" t="e">
        <f>VLOOKUP(E2331,'ZOHO Export'!$H:$W,16,FALSE)</f>
        <v>#N/A</v>
      </c>
    </row>
    <row r="2332" spans="1:27" x14ac:dyDescent="0.3">
      <c r="A2332" s="13" t="s">
        <v>3718</v>
      </c>
      <c r="B2332" s="13" t="s">
        <v>6787</v>
      </c>
      <c r="C2332" s="13"/>
      <c r="D2332" s="13" t="s">
        <v>14077</v>
      </c>
      <c r="E2332" s="13" t="s">
        <v>14613</v>
      </c>
      <c r="F2332" s="13"/>
      <c r="G2332" s="13" t="s">
        <v>146</v>
      </c>
      <c r="H2332" s="13" t="s">
        <v>29</v>
      </c>
      <c r="I2332" s="14">
        <v>42537</v>
      </c>
      <c r="J2332" s="14">
        <v>42671</v>
      </c>
      <c r="K2332" s="14">
        <v>42537</v>
      </c>
      <c r="L2332" s="13">
        <v>24939</v>
      </c>
      <c r="M2332" s="13" t="s">
        <v>14613</v>
      </c>
      <c r="N2332" s="13">
        <v>0</v>
      </c>
      <c r="O2332" s="13">
        <v>0</v>
      </c>
      <c r="P2332" s="13" t="s">
        <v>122</v>
      </c>
      <c r="Q2332" s="13"/>
      <c r="R2332" s="13" t="s">
        <v>75</v>
      </c>
      <c r="S2332" s="13"/>
      <c r="T2332" s="13" t="s">
        <v>38</v>
      </c>
      <c r="U2332" s="13"/>
      <c r="V2332" s="13" t="s">
        <v>9285</v>
      </c>
      <c r="W2332" s="13"/>
      <c r="X2332" s="13">
        <v>24939</v>
      </c>
      <c r="Y2332" s="13" t="s">
        <v>14946</v>
      </c>
      <c r="Z2332" s="15" t="e">
        <f>VLOOKUP(D2332,'ZOHO Export'!$H:$W,16,FALSE)</f>
        <v>#N/A</v>
      </c>
      <c r="AA2332" s="15" t="e">
        <f>VLOOKUP(E2332,'ZOHO Export'!$H:$W,16,FALSE)</f>
        <v>#N/A</v>
      </c>
    </row>
    <row r="2333" spans="1:27" x14ac:dyDescent="0.3">
      <c r="A2333" s="13" t="s">
        <v>14947</v>
      </c>
      <c r="B2333" s="13" t="s">
        <v>14948</v>
      </c>
      <c r="C2333" s="13"/>
      <c r="D2333" s="13" t="s">
        <v>12187</v>
      </c>
      <c r="E2333" s="13" t="s">
        <v>12187</v>
      </c>
      <c r="F2333" s="13"/>
      <c r="G2333" s="13" t="s">
        <v>3610</v>
      </c>
      <c r="H2333" s="13" t="s">
        <v>59</v>
      </c>
      <c r="I2333" s="14">
        <v>42534</v>
      </c>
      <c r="J2333" s="14">
        <v>42551</v>
      </c>
      <c r="K2333" s="14">
        <v>42534</v>
      </c>
      <c r="L2333" s="13"/>
      <c r="M2333" s="13" t="s">
        <v>12187</v>
      </c>
      <c r="N2333" s="13">
        <v>0</v>
      </c>
      <c r="O2333" s="13">
        <v>0</v>
      </c>
      <c r="P2333" s="13" t="s">
        <v>122</v>
      </c>
      <c r="Q2333" s="13"/>
      <c r="R2333" s="13" t="s">
        <v>36</v>
      </c>
      <c r="S2333" s="13"/>
      <c r="T2333" s="13" t="s">
        <v>38</v>
      </c>
      <c r="U2333" s="13"/>
      <c r="V2333" s="13" t="s">
        <v>14949</v>
      </c>
      <c r="W2333" s="13"/>
      <c r="X2333" s="13"/>
      <c r="Y2333" s="13"/>
      <c r="Z2333" s="15" t="str">
        <f>VLOOKUP(D2333,'ZOHO Export'!$H:$W,16,FALSE)</f>
        <v>Jurgen Van Kerrebroeck</v>
      </c>
      <c r="AA2333" s="15" t="str">
        <f>VLOOKUP(E2333,'ZOHO Export'!$H:$W,16,FALSE)</f>
        <v>Jurgen Van Kerrebroeck</v>
      </c>
    </row>
    <row r="2334" spans="1:27" x14ac:dyDescent="0.3">
      <c r="A2334" s="13" t="s">
        <v>3719</v>
      </c>
      <c r="B2334" s="13" t="s">
        <v>6788</v>
      </c>
      <c r="C2334" s="13"/>
      <c r="D2334" s="13" t="s">
        <v>11765</v>
      </c>
      <c r="E2334" s="13" t="s">
        <v>11762</v>
      </c>
      <c r="F2334" s="13"/>
      <c r="G2334" s="13" t="s">
        <v>3720</v>
      </c>
      <c r="H2334" s="13" t="s">
        <v>29</v>
      </c>
      <c r="I2334" s="14">
        <v>42524</v>
      </c>
      <c r="J2334" s="14">
        <v>42916</v>
      </c>
      <c r="K2334" s="14">
        <v>42524</v>
      </c>
      <c r="L2334" s="13"/>
      <c r="M2334" s="13" t="s">
        <v>11765</v>
      </c>
      <c r="N2334" s="13">
        <v>0</v>
      </c>
      <c r="O2334" s="13">
        <v>0</v>
      </c>
      <c r="P2334" s="13" t="s">
        <v>122</v>
      </c>
      <c r="Q2334" s="13"/>
      <c r="R2334" s="13" t="s">
        <v>82</v>
      </c>
      <c r="S2334" s="13"/>
      <c r="T2334" s="13" t="s">
        <v>89</v>
      </c>
      <c r="U2334" s="13"/>
      <c r="V2334" s="13" t="s">
        <v>14950</v>
      </c>
      <c r="W2334" s="13"/>
      <c r="X2334" s="13"/>
      <c r="Y2334" s="13" t="s">
        <v>14951</v>
      </c>
      <c r="Z2334" s="15" t="str">
        <f>VLOOKUP(D2334,'ZOHO Export'!$H:$W,16,FALSE)</f>
        <v>Tsanko Mihov</v>
      </c>
      <c r="AA2334" s="15" t="str">
        <f>VLOOKUP(E2334,'ZOHO Export'!$H:$W,16,FALSE)</f>
        <v>Boris Krastev</v>
      </c>
    </row>
    <row r="2335" spans="1:27" x14ac:dyDescent="0.3">
      <c r="A2335" s="13" t="s">
        <v>3721</v>
      </c>
      <c r="B2335" s="13" t="s">
        <v>6789</v>
      </c>
      <c r="C2335" s="13"/>
      <c r="D2335" s="13" t="s">
        <v>14520</v>
      </c>
      <c r="E2335" s="13" t="s">
        <v>11671</v>
      </c>
      <c r="F2335" s="13"/>
      <c r="G2335" s="13" t="s">
        <v>2163</v>
      </c>
      <c r="H2335" s="13" t="s">
        <v>29</v>
      </c>
      <c r="I2335" s="14">
        <v>42522</v>
      </c>
      <c r="J2335" s="14">
        <v>42669</v>
      </c>
      <c r="K2335" s="14">
        <v>42522</v>
      </c>
      <c r="L2335" s="13"/>
      <c r="M2335" s="13" t="s">
        <v>11671</v>
      </c>
      <c r="N2335" s="13">
        <v>0</v>
      </c>
      <c r="O2335" s="13">
        <v>0</v>
      </c>
      <c r="P2335" s="13" t="s">
        <v>122</v>
      </c>
      <c r="Q2335" s="13"/>
      <c r="R2335" s="13" t="s">
        <v>75</v>
      </c>
      <c r="S2335" s="13"/>
      <c r="T2335" s="13" t="s">
        <v>38</v>
      </c>
      <c r="U2335" s="13"/>
      <c r="V2335" s="13" t="s">
        <v>9286</v>
      </c>
      <c r="W2335" s="13"/>
      <c r="X2335" s="13"/>
      <c r="Y2335" s="13" t="s">
        <v>14952</v>
      </c>
      <c r="Z2335" s="15" t="e">
        <f>VLOOKUP(D2335,'ZOHO Export'!$H:$W,16,FALSE)</f>
        <v>#N/A</v>
      </c>
      <c r="AA2335" s="15" t="str">
        <f>VLOOKUP(E2335,'ZOHO Export'!$H:$W,16,FALSE)</f>
        <v>Yves Debaisieux</v>
      </c>
    </row>
    <row r="2336" spans="1:27" x14ac:dyDescent="0.3">
      <c r="A2336" s="13" t="s">
        <v>3722</v>
      </c>
      <c r="B2336" s="13" t="s">
        <v>6790</v>
      </c>
      <c r="C2336" s="13"/>
      <c r="D2336" s="13" t="s">
        <v>14520</v>
      </c>
      <c r="E2336" s="13" t="s">
        <v>11671</v>
      </c>
      <c r="F2336" s="13"/>
      <c r="G2336" s="13" t="s">
        <v>2163</v>
      </c>
      <c r="H2336" s="13" t="s">
        <v>29</v>
      </c>
      <c r="I2336" s="14">
        <v>42522</v>
      </c>
      <c r="J2336" s="14">
        <v>42751</v>
      </c>
      <c r="K2336" s="14">
        <v>42650</v>
      </c>
      <c r="L2336" s="13"/>
      <c r="M2336" s="13" t="s">
        <v>11671</v>
      </c>
      <c r="N2336" s="13">
        <v>1</v>
      </c>
      <c r="O2336" s="13">
        <v>1</v>
      </c>
      <c r="P2336" s="13" t="s">
        <v>122</v>
      </c>
      <c r="Q2336" s="13"/>
      <c r="R2336" s="13" t="s">
        <v>75</v>
      </c>
      <c r="S2336" s="13"/>
      <c r="T2336" s="13" t="s">
        <v>38</v>
      </c>
      <c r="U2336" s="13"/>
      <c r="V2336" s="13" t="s">
        <v>9287</v>
      </c>
      <c r="W2336" s="13"/>
      <c r="X2336" s="13"/>
      <c r="Y2336" s="13" t="s">
        <v>14953</v>
      </c>
      <c r="Z2336" s="15" t="e">
        <f>VLOOKUP(D2336,'ZOHO Export'!$H:$W,16,FALSE)</f>
        <v>#N/A</v>
      </c>
      <c r="AA2336" s="15" t="str">
        <f>VLOOKUP(E2336,'ZOHO Export'!$H:$W,16,FALSE)</f>
        <v>Yves Debaisieux</v>
      </c>
    </row>
    <row r="2337" spans="1:27" x14ac:dyDescent="0.3">
      <c r="A2337" s="13" t="s">
        <v>14954</v>
      </c>
      <c r="B2337" s="13" t="s">
        <v>14955</v>
      </c>
      <c r="C2337" s="13"/>
      <c r="D2337" s="13" t="s">
        <v>14520</v>
      </c>
      <c r="E2337" s="13" t="s">
        <v>11671</v>
      </c>
      <c r="F2337" s="13"/>
      <c r="G2337" s="13" t="s">
        <v>2163</v>
      </c>
      <c r="H2337" s="13" t="s">
        <v>29</v>
      </c>
      <c r="I2337" s="14">
        <v>42521</v>
      </c>
      <c r="J2337" s="14">
        <v>42608</v>
      </c>
      <c r="K2337" s="14">
        <v>42521</v>
      </c>
      <c r="L2337" s="13"/>
      <c r="M2337" s="13" t="s">
        <v>11671</v>
      </c>
      <c r="N2337" s="13">
        <v>0</v>
      </c>
      <c r="O2337" s="13">
        <v>0</v>
      </c>
      <c r="P2337" s="13" t="s">
        <v>122</v>
      </c>
      <c r="Q2337" s="13"/>
      <c r="R2337" s="13" t="s">
        <v>75</v>
      </c>
      <c r="S2337" s="13"/>
      <c r="T2337" s="13" t="s">
        <v>38</v>
      </c>
      <c r="U2337" s="13"/>
      <c r="V2337" s="13" t="s">
        <v>14956</v>
      </c>
      <c r="W2337" s="13"/>
      <c r="X2337" s="13"/>
      <c r="Y2337" s="13" t="s">
        <v>14957</v>
      </c>
      <c r="Z2337" s="15" t="e">
        <f>VLOOKUP(D2337,'ZOHO Export'!$H:$W,16,FALSE)</f>
        <v>#N/A</v>
      </c>
      <c r="AA2337" s="15" t="str">
        <f>VLOOKUP(E2337,'ZOHO Export'!$H:$W,16,FALSE)</f>
        <v>Yves Debaisieux</v>
      </c>
    </row>
    <row r="2338" spans="1:27" x14ac:dyDescent="0.3">
      <c r="A2338" s="13" t="s">
        <v>3723</v>
      </c>
      <c r="B2338" s="13" t="s">
        <v>14958</v>
      </c>
      <c r="C2338" s="13"/>
      <c r="D2338" s="13" t="s">
        <v>14520</v>
      </c>
      <c r="E2338" s="13" t="s">
        <v>11671</v>
      </c>
      <c r="F2338" s="13"/>
      <c r="G2338" s="13" t="s">
        <v>2163</v>
      </c>
      <c r="H2338" s="13" t="s">
        <v>29</v>
      </c>
      <c r="I2338" s="14">
        <v>42521</v>
      </c>
      <c r="J2338" s="14">
        <v>42633</v>
      </c>
      <c r="K2338" s="14">
        <v>42521</v>
      </c>
      <c r="L2338" s="13"/>
      <c r="M2338" s="13" t="s">
        <v>11671</v>
      </c>
      <c r="N2338" s="13">
        <v>0</v>
      </c>
      <c r="O2338" s="13">
        <v>0</v>
      </c>
      <c r="P2338" s="13" t="s">
        <v>122</v>
      </c>
      <c r="Q2338" s="13"/>
      <c r="R2338" s="13" t="s">
        <v>75</v>
      </c>
      <c r="S2338" s="13"/>
      <c r="T2338" s="13" t="s">
        <v>38</v>
      </c>
      <c r="U2338" s="13"/>
      <c r="V2338" s="13" t="s">
        <v>9288</v>
      </c>
      <c r="W2338" s="13"/>
      <c r="X2338" s="13"/>
      <c r="Y2338" s="13" t="s">
        <v>14959</v>
      </c>
      <c r="Z2338" s="15" t="e">
        <f>VLOOKUP(D2338,'ZOHO Export'!$H:$W,16,FALSE)</f>
        <v>#N/A</v>
      </c>
      <c r="AA2338" s="15" t="str">
        <f>VLOOKUP(E2338,'ZOHO Export'!$H:$W,16,FALSE)</f>
        <v>Yves Debaisieux</v>
      </c>
    </row>
    <row r="2339" spans="1:27" x14ac:dyDescent="0.3">
      <c r="A2339" s="13" t="s">
        <v>3724</v>
      </c>
      <c r="B2339" s="13" t="s">
        <v>6792</v>
      </c>
      <c r="C2339" s="13"/>
      <c r="D2339" s="13" t="s">
        <v>12601</v>
      </c>
      <c r="E2339" s="13" t="s">
        <v>13607</v>
      </c>
      <c r="F2339" s="13" t="s">
        <v>11723</v>
      </c>
      <c r="G2339" s="13" t="s">
        <v>1163</v>
      </c>
      <c r="H2339" s="13" t="s">
        <v>29</v>
      </c>
      <c r="I2339" s="14">
        <v>42520</v>
      </c>
      <c r="J2339" s="14">
        <v>42766</v>
      </c>
      <c r="K2339" s="14">
        <v>42520</v>
      </c>
      <c r="L2339" s="13">
        <v>29151.75</v>
      </c>
      <c r="M2339" s="13" t="s">
        <v>13607</v>
      </c>
      <c r="N2339" s="13">
        <v>0</v>
      </c>
      <c r="O2339" s="13">
        <v>0</v>
      </c>
      <c r="P2339" s="13" t="s">
        <v>122</v>
      </c>
      <c r="Q2339" s="13"/>
      <c r="R2339" s="13" t="s">
        <v>82</v>
      </c>
      <c r="S2339" s="13"/>
      <c r="T2339" s="13" t="s">
        <v>38</v>
      </c>
      <c r="U2339" s="13"/>
      <c r="V2339" s="13" t="s">
        <v>9289</v>
      </c>
      <c r="W2339" s="13"/>
      <c r="X2339" s="13">
        <v>29151.75</v>
      </c>
      <c r="Y2339" s="13"/>
      <c r="Z2339" s="15" t="e">
        <f>VLOOKUP(D2339,'ZOHO Export'!$H:$W,16,FALSE)</f>
        <v>#N/A</v>
      </c>
      <c r="AA2339" s="15" t="str">
        <f>VLOOKUP(E2339,'ZOHO Export'!$H:$W,16,FALSE)</f>
        <v>Jacques Lataire</v>
      </c>
    </row>
    <row r="2340" spans="1:27" x14ac:dyDescent="0.3">
      <c r="A2340" s="13" t="s">
        <v>3725</v>
      </c>
      <c r="B2340" s="13" t="s">
        <v>14960</v>
      </c>
      <c r="C2340" s="13"/>
      <c r="D2340" s="13" t="s">
        <v>11655</v>
      </c>
      <c r="E2340" s="13" t="s">
        <v>11736</v>
      </c>
      <c r="F2340" s="13"/>
      <c r="G2340" s="13" t="s">
        <v>2656</v>
      </c>
      <c r="H2340" s="13" t="s">
        <v>29</v>
      </c>
      <c r="I2340" s="14">
        <v>42516</v>
      </c>
      <c r="J2340" s="14">
        <v>42548</v>
      </c>
      <c r="K2340" s="14">
        <v>42516</v>
      </c>
      <c r="L2340" s="13"/>
      <c r="M2340" s="13" t="s">
        <v>11736</v>
      </c>
      <c r="N2340" s="13">
        <v>0</v>
      </c>
      <c r="O2340" s="13">
        <v>0</v>
      </c>
      <c r="P2340" s="13" t="s">
        <v>122</v>
      </c>
      <c r="Q2340" s="13"/>
      <c r="R2340" s="13" t="s">
        <v>43</v>
      </c>
      <c r="S2340" s="13"/>
      <c r="T2340" s="13" t="s">
        <v>58</v>
      </c>
      <c r="U2340" s="13"/>
      <c r="V2340" s="13" t="s">
        <v>14961</v>
      </c>
      <c r="W2340" s="13"/>
      <c r="X2340" s="13"/>
      <c r="Y2340" s="13"/>
      <c r="Z2340" s="15" t="str">
        <f>VLOOKUP(D2340,'ZOHO Export'!$H:$W,16,FALSE)</f>
        <v>Laura Cestau</v>
      </c>
      <c r="AA2340" s="15" t="str">
        <f>VLOOKUP(E2340,'ZOHO Export'!$H:$W,16,FALSE)</f>
        <v>Begona Soto</v>
      </c>
    </row>
    <row r="2341" spans="1:27" x14ac:dyDescent="0.3">
      <c r="A2341" s="13" t="s">
        <v>3726</v>
      </c>
      <c r="B2341" s="13" t="s">
        <v>6794</v>
      </c>
      <c r="C2341" s="13"/>
      <c r="D2341" s="13" t="s">
        <v>14620</v>
      </c>
      <c r="E2341" s="13" t="s">
        <v>14613</v>
      </c>
      <c r="F2341" s="13"/>
      <c r="G2341" s="13" t="s">
        <v>146</v>
      </c>
      <c r="H2341" s="13" t="s">
        <v>29</v>
      </c>
      <c r="I2341" s="14">
        <v>42514</v>
      </c>
      <c r="J2341" s="14">
        <v>42643</v>
      </c>
      <c r="K2341" s="14">
        <v>42643</v>
      </c>
      <c r="L2341" s="13">
        <v>26775.51</v>
      </c>
      <c r="M2341" s="13" t="s">
        <v>14613</v>
      </c>
      <c r="N2341" s="13">
        <v>18</v>
      </c>
      <c r="O2341" s="13">
        <v>18</v>
      </c>
      <c r="P2341" s="13" t="s">
        <v>122</v>
      </c>
      <c r="Q2341" s="13"/>
      <c r="R2341" s="13" t="s">
        <v>75</v>
      </c>
      <c r="S2341" s="13"/>
      <c r="T2341" s="13" t="s">
        <v>38</v>
      </c>
      <c r="U2341" s="13"/>
      <c r="V2341" s="13" t="s">
        <v>14962</v>
      </c>
      <c r="W2341" s="13"/>
      <c r="X2341" s="13">
        <v>1555982.18</v>
      </c>
      <c r="Y2341" s="13"/>
      <c r="Z2341" s="15" t="e">
        <f>VLOOKUP(D2341,'ZOHO Export'!$H:$W,16,FALSE)</f>
        <v>#N/A</v>
      </c>
      <c r="AA2341" s="15" t="e">
        <f>VLOOKUP(E2341,'ZOHO Export'!$H:$W,16,FALSE)</f>
        <v>#N/A</v>
      </c>
    </row>
    <row r="2342" spans="1:27" x14ac:dyDescent="0.3">
      <c r="A2342" s="13" t="s">
        <v>3727</v>
      </c>
      <c r="B2342" s="13" t="s">
        <v>6795</v>
      </c>
      <c r="C2342" s="13"/>
      <c r="D2342" s="13" t="s">
        <v>13519</v>
      </c>
      <c r="E2342" s="13" t="s">
        <v>13954</v>
      </c>
      <c r="F2342" s="13"/>
      <c r="G2342" s="13" t="s">
        <v>3563</v>
      </c>
      <c r="H2342" s="13" t="s">
        <v>29</v>
      </c>
      <c r="I2342" s="14">
        <v>42513</v>
      </c>
      <c r="J2342" s="14">
        <v>43646</v>
      </c>
      <c r="K2342" s="14">
        <v>43199</v>
      </c>
      <c r="L2342" s="13">
        <v>2840</v>
      </c>
      <c r="M2342" s="13" t="s">
        <v>14963</v>
      </c>
      <c r="N2342" s="13">
        <v>27</v>
      </c>
      <c r="O2342" s="13">
        <v>26</v>
      </c>
      <c r="P2342" s="13" t="s">
        <v>122</v>
      </c>
      <c r="Q2342" s="13"/>
      <c r="R2342" s="13" t="s">
        <v>82</v>
      </c>
      <c r="S2342" s="13"/>
      <c r="T2342" s="13" t="s">
        <v>178</v>
      </c>
      <c r="U2342" s="13"/>
      <c r="V2342" s="13" t="s">
        <v>9290</v>
      </c>
      <c r="W2342" s="13"/>
      <c r="X2342" s="13">
        <v>918530.99</v>
      </c>
      <c r="Y2342" s="13" t="s">
        <v>14964</v>
      </c>
      <c r="Z2342" s="15" t="e">
        <f>VLOOKUP(D2342,'ZOHO Export'!$H:$W,16,FALSE)</f>
        <v>#N/A</v>
      </c>
      <c r="AA2342" s="15" t="str">
        <f>VLOOKUP(E2342,'ZOHO Export'!$H:$W,16,FALSE)</f>
        <v>Annekathrin Tasiaux</v>
      </c>
    </row>
    <row r="2343" spans="1:27" x14ac:dyDescent="0.3">
      <c r="A2343" s="13" t="s">
        <v>14965</v>
      </c>
      <c r="B2343" s="13" t="s">
        <v>14966</v>
      </c>
      <c r="C2343" s="13" t="s">
        <v>14967</v>
      </c>
      <c r="D2343" s="13" t="s">
        <v>11906</v>
      </c>
      <c r="E2343" s="13" t="s">
        <v>11906</v>
      </c>
      <c r="F2343" s="13"/>
      <c r="G2343" s="13" t="s">
        <v>231</v>
      </c>
      <c r="H2343" s="13" t="s">
        <v>59</v>
      </c>
      <c r="I2343" s="14">
        <v>42615</v>
      </c>
      <c r="J2343" s="14">
        <v>42980</v>
      </c>
      <c r="K2343" s="14">
        <v>42867</v>
      </c>
      <c r="L2343" s="13">
        <v>15120</v>
      </c>
      <c r="M2343" s="13" t="s">
        <v>11906</v>
      </c>
      <c r="N2343" s="13">
        <v>1</v>
      </c>
      <c r="O2343" s="13">
        <v>1</v>
      </c>
      <c r="P2343" s="13" t="s">
        <v>122</v>
      </c>
      <c r="Q2343" s="13"/>
      <c r="R2343" s="13" t="s">
        <v>43</v>
      </c>
      <c r="S2343" s="13" t="s">
        <v>14968</v>
      </c>
      <c r="T2343" s="13" t="s">
        <v>58</v>
      </c>
      <c r="U2343" s="13"/>
      <c r="V2343" s="13" t="s">
        <v>14969</v>
      </c>
      <c r="W2343" s="13"/>
      <c r="X2343" s="13">
        <v>15120</v>
      </c>
      <c r="Y2343" s="13" t="s">
        <v>14970</v>
      </c>
      <c r="Z2343" s="15" t="str">
        <f>VLOOKUP(D2343,'ZOHO Export'!$H:$W,16,FALSE)</f>
        <v>Juan Sanchez Chatar</v>
      </c>
      <c r="AA2343" s="15" t="str">
        <f>VLOOKUP(E2343,'ZOHO Export'!$H:$W,16,FALSE)</f>
        <v>Juan Sanchez Chatar</v>
      </c>
    </row>
    <row r="2344" spans="1:27" x14ac:dyDescent="0.3">
      <c r="A2344" s="13" t="s">
        <v>3728</v>
      </c>
      <c r="B2344" s="13" t="s">
        <v>14971</v>
      </c>
      <c r="C2344" s="13"/>
      <c r="D2344" s="13" t="s">
        <v>14972</v>
      </c>
      <c r="E2344" s="13" t="s">
        <v>12323</v>
      </c>
      <c r="F2344" s="13"/>
      <c r="G2344" s="13"/>
      <c r="H2344" s="13" t="s">
        <v>59</v>
      </c>
      <c r="I2344" s="14">
        <v>42492</v>
      </c>
      <c r="J2344" s="14">
        <v>42825</v>
      </c>
      <c r="K2344" s="14">
        <v>43083</v>
      </c>
      <c r="L2344" s="13">
        <v>29463</v>
      </c>
      <c r="M2344" s="13" t="s">
        <v>12323</v>
      </c>
      <c r="N2344" s="13">
        <v>4</v>
      </c>
      <c r="O2344" s="13">
        <v>4</v>
      </c>
      <c r="P2344" s="13" t="s">
        <v>122</v>
      </c>
      <c r="Q2344" s="13"/>
      <c r="R2344" s="13" t="s">
        <v>104</v>
      </c>
      <c r="S2344" s="13"/>
      <c r="T2344" s="13" t="s">
        <v>58</v>
      </c>
      <c r="U2344" s="13"/>
      <c r="V2344" s="13" t="s">
        <v>14973</v>
      </c>
      <c r="W2344" s="13"/>
      <c r="X2344" s="13">
        <v>234481.73</v>
      </c>
      <c r="Y2344" s="13"/>
      <c r="Z2344" s="15" t="e">
        <f>VLOOKUP(D2344,'ZOHO Export'!$H:$W,16,FALSE)</f>
        <v>#N/A</v>
      </c>
      <c r="AA2344" s="15" t="e">
        <f>VLOOKUP(E2344,'ZOHO Export'!$H:$W,16,FALSE)</f>
        <v>#N/A</v>
      </c>
    </row>
    <row r="2345" spans="1:27" x14ac:dyDescent="0.3">
      <c r="A2345" s="13" t="s">
        <v>14974</v>
      </c>
      <c r="B2345" s="13" t="s">
        <v>14971</v>
      </c>
      <c r="C2345" s="13"/>
      <c r="D2345" s="13" t="s">
        <v>14975</v>
      </c>
      <c r="E2345" s="13" t="s">
        <v>12323</v>
      </c>
      <c r="F2345" s="13"/>
      <c r="G2345" s="13"/>
      <c r="H2345" s="13" t="s">
        <v>59</v>
      </c>
      <c r="I2345" s="14">
        <v>42492</v>
      </c>
      <c r="J2345" s="14">
        <v>42825</v>
      </c>
      <c r="K2345" s="14">
        <v>42501</v>
      </c>
      <c r="L2345" s="13">
        <v>93375</v>
      </c>
      <c r="M2345" s="13" t="s">
        <v>12323</v>
      </c>
      <c r="N2345" s="13">
        <v>1</v>
      </c>
      <c r="O2345" s="13">
        <v>0</v>
      </c>
      <c r="P2345" s="13" t="s">
        <v>122</v>
      </c>
      <c r="Q2345" s="13"/>
      <c r="R2345" s="13" t="s">
        <v>104</v>
      </c>
      <c r="S2345" s="13"/>
      <c r="T2345" s="13" t="s">
        <v>58</v>
      </c>
      <c r="U2345" s="13"/>
      <c r="V2345" s="13" t="s">
        <v>14976</v>
      </c>
      <c r="W2345" s="13"/>
      <c r="X2345" s="13">
        <v>93375</v>
      </c>
      <c r="Y2345" s="13"/>
      <c r="Z2345" s="15" t="e">
        <f>VLOOKUP(D2345,'ZOHO Export'!$H:$W,16,FALSE)</f>
        <v>#N/A</v>
      </c>
      <c r="AA2345" s="15" t="e">
        <f>VLOOKUP(E2345,'ZOHO Export'!$H:$W,16,FALSE)</f>
        <v>#N/A</v>
      </c>
    </row>
    <row r="2346" spans="1:27" x14ac:dyDescent="0.3">
      <c r="A2346" s="13" t="s">
        <v>14977</v>
      </c>
      <c r="B2346" s="13" t="s">
        <v>14978</v>
      </c>
      <c r="C2346" s="13"/>
      <c r="D2346" s="13" t="s">
        <v>14979</v>
      </c>
      <c r="E2346" s="13" t="s">
        <v>14007</v>
      </c>
      <c r="F2346" s="13"/>
      <c r="G2346" s="13" t="s">
        <v>2948</v>
      </c>
      <c r="H2346" s="13" t="s">
        <v>59</v>
      </c>
      <c r="I2346" s="14">
        <v>42499</v>
      </c>
      <c r="J2346" s="14">
        <v>42604</v>
      </c>
      <c r="K2346" s="14">
        <v>42499</v>
      </c>
      <c r="L2346" s="13"/>
      <c r="M2346" s="13" t="s">
        <v>14007</v>
      </c>
      <c r="N2346" s="13">
        <v>0</v>
      </c>
      <c r="O2346" s="13">
        <v>0</v>
      </c>
      <c r="P2346" s="13" t="s">
        <v>122</v>
      </c>
      <c r="Q2346" s="13"/>
      <c r="R2346" s="13" t="s">
        <v>25</v>
      </c>
      <c r="S2346" s="13"/>
      <c r="T2346" s="13" t="s">
        <v>38</v>
      </c>
      <c r="U2346" s="13"/>
      <c r="V2346" s="13" t="s">
        <v>14980</v>
      </c>
      <c r="W2346" s="13"/>
      <c r="X2346" s="13"/>
      <c r="Y2346" s="13"/>
      <c r="Z2346" s="15" t="e">
        <f>VLOOKUP(D2346,'ZOHO Export'!$H:$W,16,FALSE)</f>
        <v>#N/A</v>
      </c>
      <c r="AA2346" s="15" t="e">
        <f>VLOOKUP(E2346,'ZOHO Export'!$H:$W,16,FALSE)</f>
        <v>#N/A</v>
      </c>
    </row>
    <row r="2347" spans="1:27" x14ac:dyDescent="0.3">
      <c r="A2347" s="13" t="s">
        <v>3729</v>
      </c>
      <c r="B2347" s="13" t="s">
        <v>14981</v>
      </c>
      <c r="C2347" s="13"/>
      <c r="D2347" s="13" t="s">
        <v>14708</v>
      </c>
      <c r="E2347" s="13" t="s">
        <v>11785</v>
      </c>
      <c r="F2347" s="13"/>
      <c r="G2347" s="13" t="s">
        <v>3716</v>
      </c>
      <c r="H2347" s="13" t="s">
        <v>29</v>
      </c>
      <c r="I2347" s="14">
        <v>42492</v>
      </c>
      <c r="J2347" s="14">
        <v>42741</v>
      </c>
      <c r="K2347" s="14">
        <v>42670</v>
      </c>
      <c r="L2347" s="13"/>
      <c r="M2347" s="13" t="s">
        <v>14708</v>
      </c>
      <c r="N2347" s="13">
        <v>1</v>
      </c>
      <c r="O2347" s="13">
        <v>1</v>
      </c>
      <c r="P2347" s="13" t="s">
        <v>122</v>
      </c>
      <c r="Q2347" s="13"/>
      <c r="R2347" s="13"/>
      <c r="S2347" s="13"/>
      <c r="T2347" s="13" t="s">
        <v>64</v>
      </c>
      <c r="U2347" s="13"/>
      <c r="V2347" s="13" t="s">
        <v>14982</v>
      </c>
      <c r="W2347" s="13"/>
      <c r="X2347" s="13">
        <v>33279.58</v>
      </c>
      <c r="Y2347" s="13" t="s">
        <v>14983</v>
      </c>
      <c r="Z2347" s="15" t="e">
        <f>VLOOKUP(D2347,'ZOHO Export'!$H:$W,16,FALSE)</f>
        <v>#N/A</v>
      </c>
      <c r="AA2347" s="15" t="str">
        <f>VLOOKUP(E2347,'ZOHO Export'!$H:$W,16,FALSE)</f>
        <v>Nicolas Dubois</v>
      </c>
    </row>
    <row r="2348" spans="1:27" x14ac:dyDescent="0.3">
      <c r="A2348" s="13" t="s">
        <v>3730</v>
      </c>
      <c r="B2348" s="13" t="s">
        <v>6798</v>
      </c>
      <c r="C2348" s="13"/>
      <c r="D2348" s="13" t="s">
        <v>13092</v>
      </c>
      <c r="E2348" s="13" t="s">
        <v>13607</v>
      </c>
      <c r="F2348" s="13"/>
      <c r="G2348" s="13" t="s">
        <v>3731</v>
      </c>
      <c r="H2348" s="13" t="s">
        <v>29</v>
      </c>
      <c r="I2348" s="14">
        <v>42489</v>
      </c>
      <c r="J2348" s="14">
        <v>42915</v>
      </c>
      <c r="K2348" s="14">
        <v>42489</v>
      </c>
      <c r="L2348" s="13">
        <v>31131.82</v>
      </c>
      <c r="M2348" s="13" t="s">
        <v>13092</v>
      </c>
      <c r="N2348" s="13">
        <v>0</v>
      </c>
      <c r="O2348" s="13">
        <v>0</v>
      </c>
      <c r="P2348" s="13" t="s">
        <v>122</v>
      </c>
      <c r="Q2348" s="13"/>
      <c r="R2348" s="13" t="s">
        <v>82</v>
      </c>
      <c r="S2348" s="13"/>
      <c r="T2348" s="13" t="s">
        <v>38</v>
      </c>
      <c r="U2348" s="13"/>
      <c r="V2348" s="13" t="s">
        <v>9291</v>
      </c>
      <c r="W2348" s="13"/>
      <c r="X2348" s="13">
        <v>31131.82</v>
      </c>
      <c r="Y2348" s="13"/>
      <c r="Z2348" s="15" t="e">
        <f>VLOOKUP(D2348,'ZOHO Export'!$H:$W,16,FALSE)</f>
        <v>#N/A</v>
      </c>
      <c r="AA2348" s="15" t="str">
        <f>VLOOKUP(E2348,'ZOHO Export'!$H:$W,16,FALSE)</f>
        <v>Jacques Lataire</v>
      </c>
    </row>
    <row r="2349" spans="1:27" x14ac:dyDescent="0.3">
      <c r="A2349" s="13" t="s">
        <v>14984</v>
      </c>
      <c r="B2349" s="13" t="s">
        <v>14985</v>
      </c>
      <c r="C2349" s="13"/>
      <c r="D2349" s="13" t="s">
        <v>11722</v>
      </c>
      <c r="E2349" s="13" t="s">
        <v>11736</v>
      </c>
      <c r="F2349" s="13"/>
      <c r="G2349" s="13" t="s">
        <v>3679</v>
      </c>
      <c r="H2349" s="13" t="s">
        <v>29</v>
      </c>
      <c r="I2349" s="14">
        <v>42488</v>
      </c>
      <c r="J2349" s="14">
        <v>42527</v>
      </c>
      <c r="K2349" s="14">
        <v>42674</v>
      </c>
      <c r="L2349" s="13"/>
      <c r="M2349" s="13" t="s">
        <v>11722</v>
      </c>
      <c r="N2349" s="13">
        <v>5</v>
      </c>
      <c r="O2349" s="13">
        <v>5</v>
      </c>
      <c r="P2349" s="13" t="s">
        <v>122</v>
      </c>
      <c r="Q2349" s="13"/>
      <c r="R2349" s="13" t="s">
        <v>36</v>
      </c>
      <c r="S2349" s="13"/>
      <c r="T2349" s="13" t="s">
        <v>58</v>
      </c>
      <c r="U2349" s="13"/>
      <c r="V2349" s="13" t="s">
        <v>14986</v>
      </c>
      <c r="W2349" s="13"/>
      <c r="X2349" s="13">
        <v>712</v>
      </c>
      <c r="Y2349" s="13"/>
      <c r="Z2349" s="15" t="str">
        <f>VLOOKUP(D2349,'ZOHO Export'!$H:$W,16,FALSE)</f>
        <v>Juan Juarez Quintana</v>
      </c>
      <c r="AA2349" s="15" t="str">
        <f>VLOOKUP(E2349,'ZOHO Export'!$H:$W,16,FALSE)</f>
        <v>Begona Soto</v>
      </c>
    </row>
    <row r="2350" spans="1:27" x14ac:dyDescent="0.3">
      <c r="A2350" s="13" t="s">
        <v>14987</v>
      </c>
      <c r="B2350" s="13" t="s">
        <v>14988</v>
      </c>
      <c r="C2350" s="13"/>
      <c r="D2350" s="13" t="s">
        <v>13008</v>
      </c>
      <c r="E2350" s="13" t="s">
        <v>13403</v>
      </c>
      <c r="F2350" s="13"/>
      <c r="G2350" s="13" t="s">
        <v>2163</v>
      </c>
      <c r="H2350" s="13" t="s">
        <v>59</v>
      </c>
      <c r="I2350" s="14">
        <v>42486</v>
      </c>
      <c r="J2350" s="14">
        <v>42713</v>
      </c>
      <c r="K2350" s="14">
        <v>42486</v>
      </c>
      <c r="L2350" s="13"/>
      <c r="M2350" s="13" t="s">
        <v>13008</v>
      </c>
      <c r="N2350" s="13">
        <v>0</v>
      </c>
      <c r="O2350" s="13">
        <v>0</v>
      </c>
      <c r="P2350" s="13" t="s">
        <v>122</v>
      </c>
      <c r="Q2350" s="13"/>
      <c r="R2350" s="13" t="s">
        <v>75</v>
      </c>
      <c r="S2350" s="13"/>
      <c r="T2350" s="13" t="s">
        <v>38</v>
      </c>
      <c r="U2350" s="13"/>
      <c r="V2350" s="13" t="s">
        <v>14989</v>
      </c>
      <c r="W2350" s="13"/>
      <c r="X2350" s="13"/>
      <c r="Y2350" s="13" t="s">
        <v>14990</v>
      </c>
      <c r="Z2350" s="15" t="e">
        <f>VLOOKUP(D2350,'ZOHO Export'!$H:$W,16,FALSE)</f>
        <v>#N/A</v>
      </c>
      <c r="AA2350" s="15" t="e">
        <f>VLOOKUP(E2350,'ZOHO Export'!$H:$W,16,FALSE)</f>
        <v>#N/A</v>
      </c>
    </row>
    <row r="2351" spans="1:27" x14ac:dyDescent="0.3">
      <c r="A2351" s="13" t="s">
        <v>14991</v>
      </c>
      <c r="B2351" s="13" t="s">
        <v>14992</v>
      </c>
      <c r="C2351" s="13"/>
      <c r="D2351" s="13" t="s">
        <v>14708</v>
      </c>
      <c r="E2351" s="13" t="s">
        <v>11785</v>
      </c>
      <c r="F2351" s="13"/>
      <c r="G2351" s="13" t="s">
        <v>3716</v>
      </c>
      <c r="H2351" s="13" t="s">
        <v>59</v>
      </c>
      <c r="I2351" s="14">
        <v>42485</v>
      </c>
      <c r="J2351" s="14">
        <v>42735</v>
      </c>
      <c r="K2351" s="14">
        <v>42724</v>
      </c>
      <c r="L2351" s="13"/>
      <c r="M2351" s="13" t="s">
        <v>14708</v>
      </c>
      <c r="N2351" s="13">
        <v>3</v>
      </c>
      <c r="O2351" s="13">
        <v>3</v>
      </c>
      <c r="P2351" s="13" t="s">
        <v>122</v>
      </c>
      <c r="Q2351" s="13"/>
      <c r="R2351" s="13"/>
      <c r="S2351" s="13"/>
      <c r="T2351" s="13" t="s">
        <v>64</v>
      </c>
      <c r="U2351" s="13"/>
      <c r="V2351" s="13" t="s">
        <v>14993</v>
      </c>
      <c r="W2351" s="13"/>
      <c r="X2351" s="13"/>
      <c r="Y2351" s="13"/>
      <c r="Z2351" s="15" t="e">
        <f>VLOOKUP(D2351,'ZOHO Export'!$H:$W,16,FALSE)</f>
        <v>#N/A</v>
      </c>
      <c r="AA2351" s="15" t="str">
        <f>VLOOKUP(E2351,'ZOHO Export'!$H:$W,16,FALSE)</f>
        <v>Nicolas Dubois</v>
      </c>
    </row>
    <row r="2352" spans="1:27" x14ac:dyDescent="0.3">
      <c r="A2352" s="13" t="s">
        <v>14994</v>
      </c>
      <c r="B2352" s="13" t="s">
        <v>14995</v>
      </c>
      <c r="C2352" s="13"/>
      <c r="D2352" s="13" t="s">
        <v>14077</v>
      </c>
      <c r="E2352" s="13" t="s">
        <v>11671</v>
      </c>
      <c r="F2352" s="13"/>
      <c r="G2352" s="13" t="s">
        <v>2163</v>
      </c>
      <c r="H2352" s="13" t="s">
        <v>29</v>
      </c>
      <c r="I2352" s="14">
        <v>42466</v>
      </c>
      <c r="J2352" s="14">
        <v>42520</v>
      </c>
      <c r="K2352" s="14">
        <v>42466</v>
      </c>
      <c r="L2352" s="13"/>
      <c r="M2352" s="13" t="s">
        <v>11671</v>
      </c>
      <c r="N2352" s="13">
        <v>0</v>
      </c>
      <c r="O2352" s="13">
        <v>0</v>
      </c>
      <c r="P2352" s="13" t="s">
        <v>122</v>
      </c>
      <c r="Q2352" s="13"/>
      <c r="R2352" s="13" t="s">
        <v>75</v>
      </c>
      <c r="S2352" s="13"/>
      <c r="T2352" s="13" t="s">
        <v>38</v>
      </c>
      <c r="U2352" s="13"/>
      <c r="V2352" s="13" t="s">
        <v>14996</v>
      </c>
      <c r="W2352" s="13"/>
      <c r="X2352" s="13"/>
      <c r="Y2352" s="13"/>
      <c r="Z2352" s="15" t="e">
        <f>VLOOKUP(D2352,'ZOHO Export'!$H:$W,16,FALSE)</f>
        <v>#N/A</v>
      </c>
      <c r="AA2352" s="15" t="str">
        <f>VLOOKUP(E2352,'ZOHO Export'!$H:$W,16,FALSE)</f>
        <v>Yves Debaisieux</v>
      </c>
    </row>
    <row r="2353" spans="1:27" x14ac:dyDescent="0.3">
      <c r="A2353" s="13" t="s">
        <v>3732</v>
      </c>
      <c r="B2353" s="13" t="s">
        <v>6799</v>
      </c>
      <c r="C2353" s="13"/>
      <c r="D2353" s="13" t="s">
        <v>14077</v>
      </c>
      <c r="E2353" s="13" t="s">
        <v>11671</v>
      </c>
      <c r="F2353" s="13"/>
      <c r="G2353" s="13" t="s">
        <v>2163</v>
      </c>
      <c r="H2353" s="13" t="s">
        <v>29</v>
      </c>
      <c r="I2353" s="14">
        <v>42466</v>
      </c>
      <c r="J2353" s="14">
        <v>42675</v>
      </c>
      <c r="K2353" s="14">
        <v>42466</v>
      </c>
      <c r="L2353" s="13"/>
      <c r="M2353" s="13" t="s">
        <v>11671</v>
      </c>
      <c r="N2353" s="13">
        <v>0</v>
      </c>
      <c r="O2353" s="13">
        <v>0</v>
      </c>
      <c r="P2353" s="13" t="s">
        <v>122</v>
      </c>
      <c r="Q2353" s="13"/>
      <c r="R2353" s="13" t="s">
        <v>75</v>
      </c>
      <c r="S2353" s="13"/>
      <c r="T2353" s="13" t="s">
        <v>38</v>
      </c>
      <c r="U2353" s="13"/>
      <c r="V2353" s="13" t="s">
        <v>14997</v>
      </c>
      <c r="W2353" s="13"/>
      <c r="X2353" s="13"/>
      <c r="Y2353" s="13"/>
      <c r="Z2353" s="15" t="e">
        <f>VLOOKUP(D2353,'ZOHO Export'!$H:$W,16,FALSE)</f>
        <v>#N/A</v>
      </c>
      <c r="AA2353" s="15" t="str">
        <f>VLOOKUP(E2353,'ZOHO Export'!$H:$W,16,FALSE)</f>
        <v>Yves Debaisieux</v>
      </c>
    </row>
    <row r="2354" spans="1:27" x14ac:dyDescent="0.3">
      <c r="A2354" s="13" t="s">
        <v>3733</v>
      </c>
      <c r="B2354" s="13" t="s">
        <v>6800</v>
      </c>
      <c r="C2354" s="13"/>
      <c r="D2354" s="13" t="s">
        <v>11829</v>
      </c>
      <c r="E2354" s="13" t="s">
        <v>11787</v>
      </c>
      <c r="F2354" s="13"/>
      <c r="G2354" s="13" t="s">
        <v>3734</v>
      </c>
      <c r="H2354" s="13" t="s">
        <v>29</v>
      </c>
      <c r="I2354" s="14">
        <v>42460</v>
      </c>
      <c r="J2354" s="13"/>
      <c r="K2354" s="13"/>
      <c r="L2354" s="13"/>
      <c r="M2354" s="13"/>
      <c r="N2354" s="13">
        <v>8</v>
      </c>
      <c r="O2354" s="13"/>
      <c r="P2354" s="13" t="s">
        <v>28</v>
      </c>
      <c r="Q2354" s="13"/>
      <c r="R2354" s="13" t="s">
        <v>25</v>
      </c>
      <c r="S2354" s="13" t="s">
        <v>6878</v>
      </c>
      <c r="T2354" s="13" t="s">
        <v>38</v>
      </c>
      <c r="U2354" s="13" t="s">
        <v>38</v>
      </c>
      <c r="V2354" s="13" t="s">
        <v>9292</v>
      </c>
      <c r="W2354" s="13">
        <v>1</v>
      </c>
      <c r="X2354" s="13">
        <v>4054004.42</v>
      </c>
      <c r="Y2354" s="13" t="s">
        <v>9645</v>
      </c>
      <c r="Z2354" s="15" t="str">
        <f>VLOOKUP(D2354,'ZOHO Export'!$H:$W,16,FALSE)</f>
        <v>William Beyst</v>
      </c>
      <c r="AA2354" s="15" t="str">
        <f>VLOOKUP(E2354,'ZOHO Export'!$H:$W,16,FALSE)</f>
        <v>Carlos Bravo Fernández</v>
      </c>
    </row>
    <row r="2355" spans="1:27" x14ac:dyDescent="0.3">
      <c r="A2355" s="13" t="s">
        <v>3735</v>
      </c>
      <c r="B2355" s="13" t="s">
        <v>6801</v>
      </c>
      <c r="C2355" s="13"/>
      <c r="D2355" s="13" t="s">
        <v>13820</v>
      </c>
      <c r="E2355" s="13" t="s">
        <v>13242</v>
      </c>
      <c r="F2355" s="13"/>
      <c r="G2355" s="13" t="s">
        <v>2242</v>
      </c>
      <c r="H2355" s="13" t="s">
        <v>59</v>
      </c>
      <c r="I2355" s="14">
        <v>42458</v>
      </c>
      <c r="J2355" s="14">
        <v>42674</v>
      </c>
      <c r="K2355" s="14">
        <v>42458</v>
      </c>
      <c r="L2355" s="13"/>
      <c r="M2355" s="13" t="s">
        <v>13242</v>
      </c>
      <c r="N2355" s="13">
        <v>0</v>
      </c>
      <c r="O2355" s="13">
        <v>0</v>
      </c>
      <c r="P2355" s="13" t="s">
        <v>122</v>
      </c>
      <c r="Q2355" s="13"/>
      <c r="R2355" s="13" t="s">
        <v>36</v>
      </c>
      <c r="S2355" s="13"/>
      <c r="T2355" s="13" t="s">
        <v>38</v>
      </c>
      <c r="U2355" s="13"/>
      <c r="V2355" s="13" t="s">
        <v>9293</v>
      </c>
      <c r="W2355" s="13"/>
      <c r="X2355" s="13"/>
      <c r="Y2355" s="13" t="s">
        <v>14998</v>
      </c>
      <c r="Z2355" s="15" t="e">
        <f>VLOOKUP(D2355,'ZOHO Export'!$H:$W,16,FALSE)</f>
        <v>#N/A</v>
      </c>
      <c r="AA2355" s="15" t="e">
        <f>VLOOKUP(E2355,'ZOHO Export'!$H:$W,16,FALSE)</f>
        <v>#N/A</v>
      </c>
    </row>
    <row r="2356" spans="1:27" x14ac:dyDescent="0.3">
      <c r="A2356" s="13" t="s">
        <v>3736</v>
      </c>
      <c r="B2356" s="13" t="s">
        <v>6802</v>
      </c>
      <c r="C2356" s="13"/>
      <c r="D2356" s="13" t="s">
        <v>14708</v>
      </c>
      <c r="E2356" s="13" t="s">
        <v>11785</v>
      </c>
      <c r="F2356" s="13"/>
      <c r="G2356" s="13" t="s">
        <v>14792</v>
      </c>
      <c r="H2356" s="13" t="s">
        <v>29</v>
      </c>
      <c r="I2356" s="14">
        <v>42450</v>
      </c>
      <c r="J2356" s="14">
        <v>42643</v>
      </c>
      <c r="K2356" s="14">
        <v>42516</v>
      </c>
      <c r="L2356" s="13"/>
      <c r="M2356" s="13" t="s">
        <v>14708</v>
      </c>
      <c r="N2356" s="13">
        <v>1</v>
      </c>
      <c r="O2356" s="13">
        <v>1</v>
      </c>
      <c r="P2356" s="13" t="s">
        <v>122</v>
      </c>
      <c r="Q2356" s="13"/>
      <c r="R2356" s="13" t="s">
        <v>36</v>
      </c>
      <c r="S2356" s="13"/>
      <c r="T2356" s="13" t="s">
        <v>64</v>
      </c>
      <c r="U2356" s="13"/>
      <c r="V2356" s="13" t="s">
        <v>9294</v>
      </c>
      <c r="W2356" s="13"/>
      <c r="X2356" s="13">
        <v>12753.7</v>
      </c>
      <c r="Y2356" s="13" t="s">
        <v>14999</v>
      </c>
      <c r="Z2356" s="15" t="e">
        <f>VLOOKUP(D2356,'ZOHO Export'!$H:$W,16,FALSE)</f>
        <v>#N/A</v>
      </c>
      <c r="AA2356" s="15" t="str">
        <f>VLOOKUP(E2356,'ZOHO Export'!$H:$W,16,FALSE)</f>
        <v>Nicolas Dubois</v>
      </c>
    </row>
    <row r="2357" spans="1:27" x14ac:dyDescent="0.3">
      <c r="A2357" s="13" t="s">
        <v>3737</v>
      </c>
      <c r="B2357" s="13" t="s">
        <v>6803</v>
      </c>
      <c r="C2357" s="13"/>
      <c r="D2357" s="13" t="s">
        <v>12187</v>
      </c>
      <c r="E2357" s="13" t="s">
        <v>12187</v>
      </c>
      <c r="F2357" s="13"/>
      <c r="G2357" s="13" t="s">
        <v>207</v>
      </c>
      <c r="H2357" s="13" t="s">
        <v>59</v>
      </c>
      <c r="I2357" s="14">
        <v>42447</v>
      </c>
      <c r="J2357" s="14">
        <v>42521</v>
      </c>
      <c r="K2357" s="14">
        <v>42447</v>
      </c>
      <c r="L2357" s="13"/>
      <c r="M2357" s="13" t="s">
        <v>12187</v>
      </c>
      <c r="N2357" s="13">
        <v>0</v>
      </c>
      <c r="O2357" s="13">
        <v>0</v>
      </c>
      <c r="P2357" s="13" t="s">
        <v>122</v>
      </c>
      <c r="Q2357" s="13"/>
      <c r="R2357" s="13" t="s">
        <v>43</v>
      </c>
      <c r="S2357" s="13"/>
      <c r="T2357" s="13" t="s">
        <v>38</v>
      </c>
      <c r="U2357" s="13"/>
      <c r="V2357" s="13" t="s">
        <v>9295</v>
      </c>
      <c r="W2357" s="13"/>
      <c r="X2357" s="13"/>
      <c r="Y2357" s="13"/>
      <c r="Z2357" s="15" t="str">
        <f>VLOOKUP(D2357,'ZOHO Export'!$H:$W,16,FALSE)</f>
        <v>Jurgen Van Kerrebroeck</v>
      </c>
      <c r="AA2357" s="15" t="str">
        <f>VLOOKUP(E2357,'ZOHO Export'!$H:$W,16,FALSE)</f>
        <v>Jurgen Van Kerrebroeck</v>
      </c>
    </row>
    <row r="2358" spans="1:27" x14ac:dyDescent="0.3">
      <c r="A2358" s="13" t="s">
        <v>3738</v>
      </c>
      <c r="B2358" s="13" t="s">
        <v>6804</v>
      </c>
      <c r="C2358" s="13"/>
      <c r="D2358" s="13" t="s">
        <v>12187</v>
      </c>
      <c r="E2358" s="13" t="s">
        <v>11652</v>
      </c>
      <c r="F2358" s="13"/>
      <c r="G2358" s="13" t="s">
        <v>3610</v>
      </c>
      <c r="H2358" s="13" t="s">
        <v>59</v>
      </c>
      <c r="I2358" s="14">
        <v>42398</v>
      </c>
      <c r="J2358" s="14">
        <v>42454</v>
      </c>
      <c r="K2358" s="14">
        <v>42447</v>
      </c>
      <c r="L2358" s="13"/>
      <c r="M2358" s="13" t="s">
        <v>12187</v>
      </c>
      <c r="N2358" s="13">
        <v>0</v>
      </c>
      <c r="O2358" s="13">
        <v>0</v>
      </c>
      <c r="P2358" s="13" t="s">
        <v>122</v>
      </c>
      <c r="Q2358" s="13"/>
      <c r="R2358" s="13" t="s">
        <v>36</v>
      </c>
      <c r="S2358" s="13"/>
      <c r="T2358" s="13" t="s">
        <v>38</v>
      </c>
      <c r="U2358" s="13"/>
      <c r="V2358" s="13" t="s">
        <v>9296</v>
      </c>
      <c r="W2358" s="13"/>
      <c r="X2358" s="13"/>
      <c r="Y2358" s="13"/>
      <c r="Z2358" s="15" t="str">
        <f>VLOOKUP(D2358,'ZOHO Export'!$H:$W,16,FALSE)</f>
        <v>Jurgen Van Kerrebroeck</v>
      </c>
      <c r="AA2358" s="15" t="str">
        <f>VLOOKUP(E2358,'ZOHO Export'!$H:$W,16,FALSE)</f>
        <v>Karel De Swert</v>
      </c>
    </row>
    <row r="2359" spans="1:27" x14ac:dyDescent="0.3">
      <c r="A2359" s="13" t="s">
        <v>3739</v>
      </c>
      <c r="B2359" s="13" t="s">
        <v>6805</v>
      </c>
      <c r="C2359" s="13"/>
      <c r="D2359" s="13" t="s">
        <v>13352</v>
      </c>
      <c r="E2359" s="13" t="s">
        <v>11818</v>
      </c>
      <c r="F2359" s="13" t="s">
        <v>13206</v>
      </c>
      <c r="G2359" s="13" t="s">
        <v>13608</v>
      </c>
      <c r="H2359" s="13" t="s">
        <v>59</v>
      </c>
      <c r="I2359" s="14">
        <v>42445</v>
      </c>
      <c r="J2359" s="14">
        <v>44074</v>
      </c>
      <c r="K2359" s="14">
        <v>43028</v>
      </c>
      <c r="L2359" s="13">
        <v>14709.95</v>
      </c>
      <c r="M2359" s="13" t="s">
        <v>11818</v>
      </c>
      <c r="N2359" s="13">
        <v>1</v>
      </c>
      <c r="O2359" s="13">
        <v>1</v>
      </c>
      <c r="P2359" s="13" t="s">
        <v>122</v>
      </c>
      <c r="Q2359" s="13"/>
      <c r="R2359" s="13" t="s">
        <v>82</v>
      </c>
      <c r="S2359" s="13"/>
      <c r="T2359" s="13" t="s">
        <v>38</v>
      </c>
      <c r="U2359" s="13"/>
      <c r="V2359" s="13" t="s">
        <v>9297</v>
      </c>
      <c r="W2359" s="13"/>
      <c r="X2359" s="13">
        <v>253463.53</v>
      </c>
      <c r="Y2359" s="13"/>
      <c r="Z2359" s="15" t="e">
        <f>VLOOKUP(D2359,'ZOHO Export'!$H:$W,16,FALSE)</f>
        <v>#N/A</v>
      </c>
      <c r="AA2359" s="15" t="str">
        <f>VLOOKUP(E2359,'ZOHO Export'!$H:$W,16,FALSE)</f>
        <v>Marcos Delgado Lopez</v>
      </c>
    </row>
    <row r="2360" spans="1:27" x14ac:dyDescent="0.3">
      <c r="A2360" s="13" t="s">
        <v>15000</v>
      </c>
      <c r="B2360" s="13" t="s">
        <v>15001</v>
      </c>
      <c r="C2360" s="13"/>
      <c r="D2360" s="13" t="s">
        <v>13008</v>
      </c>
      <c r="E2360" s="13" t="s">
        <v>13403</v>
      </c>
      <c r="F2360" s="13"/>
      <c r="G2360" s="13" t="s">
        <v>146</v>
      </c>
      <c r="H2360" s="13" t="s">
        <v>59</v>
      </c>
      <c r="I2360" s="14">
        <v>42443</v>
      </c>
      <c r="J2360" s="14">
        <v>42551</v>
      </c>
      <c r="K2360" s="14">
        <v>42443</v>
      </c>
      <c r="L2360" s="13">
        <v>1251.9000000000001</v>
      </c>
      <c r="M2360" s="13" t="s">
        <v>13403</v>
      </c>
      <c r="N2360" s="13">
        <v>0</v>
      </c>
      <c r="O2360" s="13">
        <v>0</v>
      </c>
      <c r="P2360" s="13" t="s">
        <v>122</v>
      </c>
      <c r="Q2360" s="13"/>
      <c r="R2360" s="13" t="s">
        <v>75</v>
      </c>
      <c r="S2360" s="13"/>
      <c r="T2360" s="13" t="s">
        <v>38</v>
      </c>
      <c r="U2360" s="13"/>
      <c r="V2360" s="13" t="s">
        <v>15002</v>
      </c>
      <c r="W2360" s="13"/>
      <c r="X2360" s="13">
        <v>1251.9000000000001</v>
      </c>
      <c r="Y2360" s="13"/>
      <c r="Z2360" s="15" t="e">
        <f>VLOOKUP(D2360,'ZOHO Export'!$H:$W,16,FALSE)</f>
        <v>#N/A</v>
      </c>
      <c r="AA2360" s="15" t="e">
        <f>VLOOKUP(E2360,'ZOHO Export'!$H:$W,16,FALSE)</f>
        <v>#N/A</v>
      </c>
    </row>
    <row r="2361" spans="1:27" x14ac:dyDescent="0.3">
      <c r="A2361" s="13" t="s">
        <v>15003</v>
      </c>
      <c r="B2361" s="13" t="s">
        <v>15004</v>
      </c>
      <c r="C2361" s="13"/>
      <c r="D2361" s="13" t="s">
        <v>11907</v>
      </c>
      <c r="E2361" s="13" t="s">
        <v>13519</v>
      </c>
      <c r="F2361" s="13"/>
      <c r="G2361" s="13" t="s">
        <v>3757</v>
      </c>
      <c r="H2361" s="13" t="s">
        <v>29</v>
      </c>
      <c r="I2361" s="14">
        <v>42439</v>
      </c>
      <c r="J2361" s="14">
        <v>42555</v>
      </c>
      <c r="K2361" s="14">
        <v>42464</v>
      </c>
      <c r="L2361" s="13"/>
      <c r="M2361" s="13" t="s">
        <v>11907</v>
      </c>
      <c r="N2361" s="13">
        <v>2</v>
      </c>
      <c r="O2361" s="13">
        <v>1</v>
      </c>
      <c r="P2361" s="13" t="s">
        <v>122</v>
      </c>
      <c r="Q2361" s="13"/>
      <c r="R2361" s="13"/>
      <c r="S2361" s="13"/>
      <c r="T2361" s="13" t="s">
        <v>58</v>
      </c>
      <c r="U2361" s="13"/>
      <c r="V2361" s="13" t="s">
        <v>15005</v>
      </c>
      <c r="W2361" s="13"/>
      <c r="X2361" s="13"/>
      <c r="Y2361" s="13"/>
      <c r="Z2361" s="15" t="e">
        <f>VLOOKUP(D2361,'ZOHO Export'!$H:$W,16,FALSE)</f>
        <v>#N/A</v>
      </c>
      <c r="AA2361" s="15" t="e">
        <f>VLOOKUP(E2361,'ZOHO Export'!$H:$W,16,FALSE)</f>
        <v>#N/A</v>
      </c>
    </row>
    <row r="2362" spans="1:27" x14ac:dyDescent="0.3">
      <c r="A2362" s="13" t="s">
        <v>3740</v>
      </c>
      <c r="B2362" s="13" t="s">
        <v>6806</v>
      </c>
      <c r="C2362" s="13"/>
      <c r="D2362" s="13" t="s">
        <v>14827</v>
      </c>
      <c r="E2362" s="13" t="s">
        <v>12040</v>
      </c>
      <c r="F2362" s="13"/>
      <c r="G2362" s="13" t="s">
        <v>3720</v>
      </c>
      <c r="H2362" s="13" t="s">
        <v>29</v>
      </c>
      <c r="I2362" s="14">
        <v>42439</v>
      </c>
      <c r="J2362" s="14">
        <v>42490</v>
      </c>
      <c r="K2362" s="14">
        <v>42439</v>
      </c>
      <c r="L2362" s="13">
        <v>10331.549999999999</v>
      </c>
      <c r="M2362" s="13" t="s">
        <v>12040</v>
      </c>
      <c r="N2362" s="13">
        <v>0</v>
      </c>
      <c r="O2362" s="13">
        <v>0</v>
      </c>
      <c r="P2362" s="13" t="s">
        <v>122</v>
      </c>
      <c r="Q2362" s="13"/>
      <c r="R2362" s="13" t="s">
        <v>82</v>
      </c>
      <c r="S2362" s="13"/>
      <c r="T2362" s="13" t="s">
        <v>178</v>
      </c>
      <c r="U2362" s="13"/>
      <c r="V2362" s="13" t="s">
        <v>9298</v>
      </c>
      <c r="W2362" s="13"/>
      <c r="X2362" s="13">
        <v>10331.549999999999</v>
      </c>
      <c r="Y2362" s="13" t="s">
        <v>15006</v>
      </c>
      <c r="Z2362" s="15" t="e">
        <f>VLOOKUP(D2362,'ZOHO Export'!$H:$W,16,FALSE)</f>
        <v>#N/A</v>
      </c>
      <c r="AA2362" s="15" t="str">
        <f>VLOOKUP(E2362,'ZOHO Export'!$H:$W,16,FALSE)</f>
        <v>Jana Schilling</v>
      </c>
    </row>
    <row r="2363" spans="1:27" x14ac:dyDescent="0.3">
      <c r="A2363" s="13" t="s">
        <v>3741</v>
      </c>
      <c r="B2363" s="13" t="s">
        <v>15007</v>
      </c>
      <c r="C2363" s="13"/>
      <c r="D2363" s="13" t="s">
        <v>14520</v>
      </c>
      <c r="E2363" s="13" t="s">
        <v>11671</v>
      </c>
      <c r="F2363" s="13"/>
      <c r="G2363" s="13" t="s">
        <v>2163</v>
      </c>
      <c r="H2363" s="13" t="s">
        <v>29</v>
      </c>
      <c r="I2363" s="14">
        <v>42401</v>
      </c>
      <c r="J2363" s="14">
        <v>42915</v>
      </c>
      <c r="K2363" s="14">
        <v>42650</v>
      </c>
      <c r="L2363" s="13"/>
      <c r="M2363" s="13" t="s">
        <v>11671</v>
      </c>
      <c r="N2363" s="13">
        <v>1</v>
      </c>
      <c r="O2363" s="13">
        <v>1</v>
      </c>
      <c r="P2363" s="13" t="s">
        <v>122</v>
      </c>
      <c r="Q2363" s="13"/>
      <c r="R2363" s="13" t="s">
        <v>75</v>
      </c>
      <c r="S2363" s="13"/>
      <c r="T2363" s="13" t="s">
        <v>38</v>
      </c>
      <c r="U2363" s="13"/>
      <c r="V2363" s="13" t="s">
        <v>9299</v>
      </c>
      <c r="W2363" s="13"/>
      <c r="X2363" s="13"/>
      <c r="Y2363" s="13" t="s">
        <v>15008</v>
      </c>
      <c r="Z2363" s="15" t="e">
        <f>VLOOKUP(D2363,'ZOHO Export'!$H:$W,16,FALSE)</f>
        <v>#N/A</v>
      </c>
      <c r="AA2363" s="15" t="str">
        <f>VLOOKUP(E2363,'ZOHO Export'!$H:$W,16,FALSE)</f>
        <v>Yves Debaisieux</v>
      </c>
    </row>
    <row r="2364" spans="1:27" x14ac:dyDescent="0.3">
      <c r="A2364" s="13" t="s">
        <v>3742</v>
      </c>
      <c r="B2364" s="13" t="s">
        <v>6808</v>
      </c>
      <c r="C2364" s="13"/>
      <c r="D2364" s="13" t="s">
        <v>14007</v>
      </c>
      <c r="E2364" s="13" t="s">
        <v>13607</v>
      </c>
      <c r="F2364" s="13"/>
      <c r="G2364" s="13" t="s">
        <v>3743</v>
      </c>
      <c r="H2364" s="13" t="s">
        <v>29</v>
      </c>
      <c r="I2364" s="14">
        <v>42432</v>
      </c>
      <c r="J2364" s="14">
        <v>42760</v>
      </c>
      <c r="K2364" s="14">
        <v>42432</v>
      </c>
      <c r="L2364" s="13">
        <v>26831.3</v>
      </c>
      <c r="M2364" s="13" t="s">
        <v>13607</v>
      </c>
      <c r="N2364" s="13">
        <v>0</v>
      </c>
      <c r="O2364" s="13">
        <v>0</v>
      </c>
      <c r="P2364" s="13" t="s">
        <v>122</v>
      </c>
      <c r="Q2364" s="13"/>
      <c r="R2364" s="13" t="s">
        <v>36</v>
      </c>
      <c r="S2364" s="13"/>
      <c r="T2364" s="13" t="s">
        <v>38</v>
      </c>
      <c r="U2364" s="13"/>
      <c r="V2364" s="13" t="s">
        <v>15009</v>
      </c>
      <c r="W2364" s="13"/>
      <c r="X2364" s="13">
        <v>26831.3</v>
      </c>
      <c r="Y2364" s="13" t="s">
        <v>15010</v>
      </c>
      <c r="Z2364" s="15" t="e">
        <f>VLOOKUP(D2364,'ZOHO Export'!$H:$W,16,FALSE)</f>
        <v>#N/A</v>
      </c>
      <c r="AA2364" s="15" t="str">
        <f>VLOOKUP(E2364,'ZOHO Export'!$H:$W,16,FALSE)</f>
        <v>Jacques Lataire</v>
      </c>
    </row>
    <row r="2365" spans="1:27" x14ac:dyDescent="0.3">
      <c r="A2365" s="13" t="s">
        <v>3744</v>
      </c>
      <c r="B2365" s="13" t="s">
        <v>6809</v>
      </c>
      <c r="C2365" s="13"/>
      <c r="D2365" s="13" t="s">
        <v>14077</v>
      </c>
      <c r="E2365" s="13" t="s">
        <v>11671</v>
      </c>
      <c r="F2365" s="13"/>
      <c r="G2365" s="13" t="s">
        <v>2163</v>
      </c>
      <c r="H2365" s="13" t="s">
        <v>29</v>
      </c>
      <c r="I2365" s="14">
        <v>42430</v>
      </c>
      <c r="J2365" s="14">
        <v>42460</v>
      </c>
      <c r="K2365" s="14">
        <v>42430</v>
      </c>
      <c r="L2365" s="13"/>
      <c r="M2365" s="13" t="s">
        <v>11671</v>
      </c>
      <c r="N2365" s="13">
        <v>0</v>
      </c>
      <c r="O2365" s="13">
        <v>0</v>
      </c>
      <c r="P2365" s="13" t="s">
        <v>122</v>
      </c>
      <c r="Q2365" s="13"/>
      <c r="R2365" s="13" t="s">
        <v>75</v>
      </c>
      <c r="S2365" s="13"/>
      <c r="T2365" s="13" t="s">
        <v>38</v>
      </c>
      <c r="U2365" s="13"/>
      <c r="V2365" s="13" t="s">
        <v>9300</v>
      </c>
      <c r="W2365" s="13"/>
      <c r="X2365" s="13"/>
      <c r="Y2365" s="13"/>
      <c r="Z2365" s="15" t="e">
        <f>VLOOKUP(D2365,'ZOHO Export'!$H:$W,16,FALSE)</f>
        <v>#N/A</v>
      </c>
      <c r="AA2365" s="15" t="str">
        <f>VLOOKUP(E2365,'ZOHO Export'!$H:$W,16,FALSE)</f>
        <v>Yves Debaisieux</v>
      </c>
    </row>
    <row r="2366" spans="1:27" x14ac:dyDescent="0.3">
      <c r="A2366" s="13" t="s">
        <v>3745</v>
      </c>
      <c r="B2366" s="13" t="s">
        <v>6810</v>
      </c>
      <c r="C2366" s="13"/>
      <c r="D2366" s="13" t="s">
        <v>13290</v>
      </c>
      <c r="E2366" s="13" t="s">
        <v>11671</v>
      </c>
      <c r="F2366" s="13"/>
      <c r="G2366" s="13" t="s">
        <v>2163</v>
      </c>
      <c r="H2366" s="13" t="s">
        <v>29</v>
      </c>
      <c r="I2366" s="14">
        <v>42401</v>
      </c>
      <c r="J2366" s="14">
        <v>42712</v>
      </c>
      <c r="K2366" s="14">
        <v>42430</v>
      </c>
      <c r="L2366" s="13"/>
      <c r="M2366" s="13" t="s">
        <v>11671</v>
      </c>
      <c r="N2366" s="13">
        <v>0</v>
      </c>
      <c r="O2366" s="13">
        <v>0</v>
      </c>
      <c r="P2366" s="13" t="s">
        <v>122</v>
      </c>
      <c r="Q2366" s="13"/>
      <c r="R2366" s="13" t="s">
        <v>75</v>
      </c>
      <c r="S2366" s="13"/>
      <c r="T2366" s="13" t="s">
        <v>38</v>
      </c>
      <c r="U2366" s="13"/>
      <c r="V2366" s="13" t="s">
        <v>9301</v>
      </c>
      <c r="W2366" s="13"/>
      <c r="X2366" s="13"/>
      <c r="Y2366" s="13"/>
      <c r="Z2366" s="15" t="str">
        <f>VLOOKUP(D2366,'ZOHO Export'!$H:$W,16,FALSE)</f>
        <v>Nicolas Van Naemen</v>
      </c>
      <c r="AA2366" s="15" t="str">
        <f>VLOOKUP(E2366,'ZOHO Export'!$H:$W,16,FALSE)</f>
        <v>Yves Debaisieux</v>
      </c>
    </row>
    <row r="2367" spans="1:27" x14ac:dyDescent="0.3">
      <c r="A2367" s="13" t="s">
        <v>3746</v>
      </c>
      <c r="B2367" s="13" t="s">
        <v>6811</v>
      </c>
      <c r="C2367" s="13"/>
      <c r="D2367" s="13" t="s">
        <v>13290</v>
      </c>
      <c r="E2367" s="13" t="s">
        <v>11671</v>
      </c>
      <c r="F2367" s="13"/>
      <c r="G2367" s="13" t="s">
        <v>2163</v>
      </c>
      <c r="H2367" s="13" t="s">
        <v>29</v>
      </c>
      <c r="I2367" s="14">
        <v>42430</v>
      </c>
      <c r="J2367" s="14">
        <v>42767</v>
      </c>
      <c r="K2367" s="14">
        <v>42430</v>
      </c>
      <c r="L2367" s="13"/>
      <c r="M2367" s="13" t="s">
        <v>11671</v>
      </c>
      <c r="N2367" s="13">
        <v>0</v>
      </c>
      <c r="O2367" s="13">
        <v>0</v>
      </c>
      <c r="P2367" s="13" t="s">
        <v>122</v>
      </c>
      <c r="Q2367" s="13"/>
      <c r="R2367" s="13" t="s">
        <v>75</v>
      </c>
      <c r="S2367" s="13"/>
      <c r="T2367" s="13" t="s">
        <v>38</v>
      </c>
      <c r="U2367" s="13"/>
      <c r="V2367" s="13" t="s">
        <v>9302</v>
      </c>
      <c r="W2367" s="13"/>
      <c r="X2367" s="13"/>
      <c r="Y2367" s="13"/>
      <c r="Z2367" s="15" t="str">
        <f>VLOOKUP(D2367,'ZOHO Export'!$H:$W,16,FALSE)</f>
        <v>Nicolas Van Naemen</v>
      </c>
      <c r="AA2367" s="15" t="str">
        <f>VLOOKUP(E2367,'ZOHO Export'!$H:$W,16,FALSE)</f>
        <v>Yves Debaisieux</v>
      </c>
    </row>
    <row r="2368" spans="1:27" x14ac:dyDescent="0.3">
      <c r="A2368" s="13" t="s">
        <v>15011</v>
      </c>
      <c r="B2368" s="13" t="s">
        <v>15012</v>
      </c>
      <c r="C2368" s="13"/>
      <c r="D2368" s="13" t="s">
        <v>11767</v>
      </c>
      <c r="E2368" s="13" t="s">
        <v>11906</v>
      </c>
      <c r="F2368" s="13"/>
      <c r="G2368" s="13" t="s">
        <v>3757</v>
      </c>
      <c r="H2368" s="13" t="s">
        <v>29</v>
      </c>
      <c r="I2368" s="14">
        <v>42429</v>
      </c>
      <c r="J2368" s="14">
        <v>42580</v>
      </c>
      <c r="K2368" s="14">
        <v>42500</v>
      </c>
      <c r="L2368" s="13"/>
      <c r="M2368" s="13" t="s">
        <v>11767</v>
      </c>
      <c r="N2368" s="13">
        <v>2</v>
      </c>
      <c r="O2368" s="13">
        <v>2</v>
      </c>
      <c r="P2368" s="13" t="s">
        <v>122</v>
      </c>
      <c r="Q2368" s="13"/>
      <c r="R2368" s="13"/>
      <c r="S2368" s="13"/>
      <c r="T2368" s="13" t="s">
        <v>58</v>
      </c>
      <c r="U2368" s="13"/>
      <c r="V2368" s="13" t="s">
        <v>15013</v>
      </c>
      <c r="W2368" s="13"/>
      <c r="X2368" s="13">
        <v>7380</v>
      </c>
      <c r="Y2368" s="13"/>
      <c r="Z2368" s="15" t="str">
        <f>VLOOKUP(D2368,'ZOHO Export'!$H:$W,16,FALSE)</f>
        <v>Paqui Romero</v>
      </c>
      <c r="AA2368" s="15" t="str">
        <f>VLOOKUP(E2368,'ZOHO Export'!$H:$W,16,FALSE)</f>
        <v>Juan Sanchez Chatar</v>
      </c>
    </row>
    <row r="2369" spans="1:27" x14ac:dyDescent="0.3">
      <c r="A2369" s="13" t="s">
        <v>3747</v>
      </c>
      <c r="B2369" s="13" t="s">
        <v>6812</v>
      </c>
      <c r="C2369" s="13"/>
      <c r="D2369" s="13" t="s">
        <v>12872</v>
      </c>
      <c r="E2369" s="13" t="s">
        <v>11829</v>
      </c>
      <c r="F2369" s="13"/>
      <c r="G2369" s="13" t="s">
        <v>334</v>
      </c>
      <c r="H2369" s="13" t="s">
        <v>59</v>
      </c>
      <c r="I2369" s="14">
        <v>42429</v>
      </c>
      <c r="J2369" s="14">
        <v>42582</v>
      </c>
      <c r="K2369" s="14">
        <v>42429</v>
      </c>
      <c r="L2369" s="13">
        <v>498803.78</v>
      </c>
      <c r="M2369" s="13" t="s">
        <v>11829</v>
      </c>
      <c r="N2369" s="13">
        <v>0</v>
      </c>
      <c r="O2369" s="13">
        <v>0</v>
      </c>
      <c r="P2369" s="13" t="s">
        <v>122</v>
      </c>
      <c r="Q2369" s="13"/>
      <c r="R2369" s="13" t="s">
        <v>82</v>
      </c>
      <c r="S2369" s="13"/>
      <c r="T2369" s="13" t="s">
        <v>38</v>
      </c>
      <c r="U2369" s="13"/>
      <c r="V2369" s="13" t="s">
        <v>9303</v>
      </c>
      <c r="W2369" s="13"/>
      <c r="X2369" s="13">
        <v>498803.78</v>
      </c>
      <c r="Y2369" s="13"/>
      <c r="Z2369" s="15" t="str">
        <f>VLOOKUP(D2369,'ZOHO Export'!$H:$W,16,FALSE)</f>
        <v>Dirk Van Der Bracht</v>
      </c>
      <c r="AA2369" s="15" t="str">
        <f>VLOOKUP(E2369,'ZOHO Export'!$H:$W,16,FALSE)</f>
        <v>William Beyst</v>
      </c>
    </row>
    <row r="2370" spans="1:27" x14ac:dyDescent="0.3">
      <c r="A2370" s="13" t="s">
        <v>3748</v>
      </c>
      <c r="B2370" s="13" t="s">
        <v>15014</v>
      </c>
      <c r="C2370" s="13"/>
      <c r="D2370" s="13" t="s">
        <v>13403</v>
      </c>
      <c r="E2370" s="13" t="s">
        <v>14613</v>
      </c>
      <c r="F2370" s="13"/>
      <c r="G2370" s="13" t="s">
        <v>1273</v>
      </c>
      <c r="H2370" s="13" t="s">
        <v>59</v>
      </c>
      <c r="I2370" s="14">
        <v>42425</v>
      </c>
      <c r="J2370" s="14">
        <v>42855</v>
      </c>
      <c r="K2370" s="14">
        <v>42556</v>
      </c>
      <c r="L2370" s="13"/>
      <c r="M2370" s="13" t="s">
        <v>14613</v>
      </c>
      <c r="N2370" s="13">
        <v>3</v>
      </c>
      <c r="O2370" s="13">
        <v>2</v>
      </c>
      <c r="P2370" s="13" t="s">
        <v>122</v>
      </c>
      <c r="Q2370" s="13"/>
      <c r="R2370" s="13" t="s">
        <v>75</v>
      </c>
      <c r="S2370" s="13"/>
      <c r="T2370" s="13" t="s">
        <v>38</v>
      </c>
      <c r="U2370" s="13"/>
      <c r="V2370" s="13" t="s">
        <v>9304</v>
      </c>
      <c r="W2370" s="13"/>
      <c r="X2370" s="13">
        <v>7488</v>
      </c>
      <c r="Y2370" s="13"/>
      <c r="Z2370" s="15" t="e">
        <f>VLOOKUP(D2370,'ZOHO Export'!$H:$W,16,FALSE)</f>
        <v>#N/A</v>
      </c>
      <c r="AA2370" s="15" t="e">
        <f>VLOOKUP(E2370,'ZOHO Export'!$H:$W,16,FALSE)</f>
        <v>#N/A</v>
      </c>
    </row>
    <row r="2371" spans="1:27" x14ac:dyDescent="0.3">
      <c r="A2371" s="13" t="s">
        <v>15015</v>
      </c>
      <c r="B2371" s="13" t="s">
        <v>15016</v>
      </c>
      <c r="C2371" s="13"/>
      <c r="D2371" s="13" t="s">
        <v>12601</v>
      </c>
      <c r="E2371" s="13" t="s">
        <v>14613</v>
      </c>
      <c r="F2371" s="13"/>
      <c r="G2371" s="13" t="s">
        <v>1273</v>
      </c>
      <c r="H2371" s="13" t="s">
        <v>29</v>
      </c>
      <c r="I2371" s="14">
        <v>42424</v>
      </c>
      <c r="J2371" s="14">
        <v>42766</v>
      </c>
      <c r="K2371" s="14">
        <v>42725</v>
      </c>
      <c r="L2371" s="13"/>
      <c r="M2371" s="13" t="s">
        <v>14613</v>
      </c>
      <c r="N2371" s="13">
        <v>4</v>
      </c>
      <c r="O2371" s="13">
        <v>4</v>
      </c>
      <c r="P2371" s="13" t="s">
        <v>122</v>
      </c>
      <c r="Q2371" s="13"/>
      <c r="R2371" s="13" t="s">
        <v>75</v>
      </c>
      <c r="S2371" s="13"/>
      <c r="T2371" s="13" t="s">
        <v>38</v>
      </c>
      <c r="U2371" s="13"/>
      <c r="V2371" s="13" t="s">
        <v>15017</v>
      </c>
      <c r="W2371" s="13"/>
      <c r="X2371" s="13">
        <v>68332.19</v>
      </c>
      <c r="Y2371" s="13" t="s">
        <v>15018</v>
      </c>
      <c r="Z2371" s="15" t="e">
        <f>VLOOKUP(D2371,'ZOHO Export'!$H:$W,16,FALSE)</f>
        <v>#N/A</v>
      </c>
      <c r="AA2371" s="15" t="e">
        <f>VLOOKUP(E2371,'ZOHO Export'!$H:$W,16,FALSE)</f>
        <v>#N/A</v>
      </c>
    </row>
    <row r="2372" spans="1:27" x14ac:dyDescent="0.3">
      <c r="A2372" s="13" t="s">
        <v>3749</v>
      </c>
      <c r="B2372" s="13" t="s">
        <v>6814</v>
      </c>
      <c r="C2372" s="13"/>
      <c r="D2372" s="13" t="s">
        <v>15019</v>
      </c>
      <c r="E2372" s="13" t="s">
        <v>14613</v>
      </c>
      <c r="F2372" s="13"/>
      <c r="G2372" s="13" t="s">
        <v>2163</v>
      </c>
      <c r="H2372" s="13" t="s">
        <v>59</v>
      </c>
      <c r="I2372" s="14">
        <v>42424</v>
      </c>
      <c r="J2372" s="14">
        <v>42855</v>
      </c>
      <c r="K2372" s="14">
        <v>42765</v>
      </c>
      <c r="L2372" s="13"/>
      <c r="M2372" s="13" t="s">
        <v>14613</v>
      </c>
      <c r="N2372" s="13">
        <v>4</v>
      </c>
      <c r="O2372" s="13">
        <v>2</v>
      </c>
      <c r="P2372" s="13" t="s">
        <v>122</v>
      </c>
      <c r="Q2372" s="13"/>
      <c r="R2372" s="13" t="s">
        <v>75</v>
      </c>
      <c r="S2372" s="13"/>
      <c r="T2372" s="13" t="s">
        <v>38</v>
      </c>
      <c r="U2372" s="13"/>
      <c r="V2372" s="13" t="s">
        <v>9305</v>
      </c>
      <c r="W2372" s="13"/>
      <c r="X2372" s="13"/>
      <c r="Y2372" s="13"/>
      <c r="Z2372" s="15" t="e">
        <f>VLOOKUP(D2372,'ZOHO Export'!$H:$W,16,FALSE)</f>
        <v>#N/A</v>
      </c>
      <c r="AA2372" s="15" t="e">
        <f>VLOOKUP(E2372,'ZOHO Export'!$H:$W,16,FALSE)</f>
        <v>#N/A</v>
      </c>
    </row>
    <row r="2373" spans="1:27" x14ac:dyDescent="0.3">
      <c r="A2373" s="13" t="s">
        <v>15020</v>
      </c>
      <c r="B2373" s="13" t="s">
        <v>15021</v>
      </c>
      <c r="C2373" s="13"/>
      <c r="D2373" s="13" t="s">
        <v>14319</v>
      </c>
      <c r="E2373" s="13" t="s">
        <v>11829</v>
      </c>
      <c r="F2373" s="13"/>
      <c r="G2373" s="13" t="s">
        <v>334</v>
      </c>
      <c r="H2373" s="13" t="s">
        <v>59</v>
      </c>
      <c r="I2373" s="14">
        <v>42418</v>
      </c>
      <c r="J2373" s="14">
        <v>42551</v>
      </c>
      <c r="K2373" s="14">
        <v>42424</v>
      </c>
      <c r="L2373" s="13"/>
      <c r="M2373" s="13" t="s">
        <v>12106</v>
      </c>
      <c r="N2373" s="13">
        <v>1</v>
      </c>
      <c r="O2373" s="13">
        <v>1</v>
      </c>
      <c r="P2373" s="13" t="s">
        <v>122</v>
      </c>
      <c r="Q2373" s="13"/>
      <c r="R2373" s="13" t="s">
        <v>82</v>
      </c>
      <c r="S2373" s="13"/>
      <c r="T2373" s="13" t="s">
        <v>38</v>
      </c>
      <c r="U2373" s="13"/>
      <c r="V2373" s="13" t="s">
        <v>15022</v>
      </c>
      <c r="W2373" s="13"/>
      <c r="X2373" s="13"/>
      <c r="Y2373" s="13"/>
      <c r="Z2373" s="15" t="e">
        <f>VLOOKUP(D2373,'ZOHO Export'!$H:$W,16,FALSE)</f>
        <v>#N/A</v>
      </c>
      <c r="AA2373" s="15" t="str">
        <f>VLOOKUP(E2373,'ZOHO Export'!$H:$W,16,FALSE)</f>
        <v>William Beyst</v>
      </c>
    </row>
    <row r="2374" spans="1:27" x14ac:dyDescent="0.3">
      <c r="A2374" s="13" t="s">
        <v>15023</v>
      </c>
      <c r="B2374" s="13" t="s">
        <v>15024</v>
      </c>
      <c r="C2374" s="13"/>
      <c r="D2374" s="13" t="s">
        <v>14319</v>
      </c>
      <c r="E2374" s="13" t="s">
        <v>11829</v>
      </c>
      <c r="F2374" s="13"/>
      <c r="G2374" s="13" t="s">
        <v>334</v>
      </c>
      <c r="H2374" s="13" t="s">
        <v>59</v>
      </c>
      <c r="I2374" s="14">
        <v>42418</v>
      </c>
      <c r="J2374" s="14">
        <v>42468</v>
      </c>
      <c r="K2374" s="14">
        <v>42482</v>
      </c>
      <c r="L2374" s="13">
        <v>0</v>
      </c>
      <c r="M2374" s="13" t="s">
        <v>12106</v>
      </c>
      <c r="N2374" s="13">
        <v>5</v>
      </c>
      <c r="O2374" s="13">
        <v>4</v>
      </c>
      <c r="P2374" s="13" t="s">
        <v>122</v>
      </c>
      <c r="Q2374" s="13"/>
      <c r="R2374" s="13" t="s">
        <v>82</v>
      </c>
      <c r="S2374" s="13"/>
      <c r="T2374" s="13" t="s">
        <v>38</v>
      </c>
      <c r="U2374" s="13"/>
      <c r="V2374" s="13" t="s">
        <v>15025</v>
      </c>
      <c r="W2374" s="13"/>
      <c r="X2374" s="13">
        <v>0</v>
      </c>
      <c r="Y2374" s="13"/>
      <c r="Z2374" s="15" t="e">
        <f>VLOOKUP(D2374,'ZOHO Export'!$H:$W,16,FALSE)</f>
        <v>#N/A</v>
      </c>
      <c r="AA2374" s="15" t="str">
        <f>VLOOKUP(E2374,'ZOHO Export'!$H:$W,16,FALSE)</f>
        <v>William Beyst</v>
      </c>
    </row>
    <row r="2375" spans="1:27" x14ac:dyDescent="0.3">
      <c r="A2375" s="13" t="s">
        <v>15026</v>
      </c>
      <c r="B2375" s="13" t="s">
        <v>6905</v>
      </c>
      <c r="C2375" s="13"/>
      <c r="D2375" s="13" t="s">
        <v>14390</v>
      </c>
      <c r="E2375" s="13" t="s">
        <v>11818</v>
      </c>
      <c r="F2375" s="13"/>
      <c r="G2375" s="13" t="s">
        <v>3468</v>
      </c>
      <c r="H2375" s="13" t="s">
        <v>59</v>
      </c>
      <c r="I2375" s="14">
        <v>42416</v>
      </c>
      <c r="J2375" s="14">
        <v>42520</v>
      </c>
      <c r="K2375" s="14">
        <v>42416</v>
      </c>
      <c r="L2375" s="13">
        <v>25830</v>
      </c>
      <c r="M2375" s="13" t="s">
        <v>11818</v>
      </c>
      <c r="N2375" s="13">
        <v>0</v>
      </c>
      <c r="O2375" s="13">
        <v>0</v>
      </c>
      <c r="P2375" s="13" t="s">
        <v>122</v>
      </c>
      <c r="Q2375" s="13"/>
      <c r="R2375" s="13" t="s">
        <v>82</v>
      </c>
      <c r="S2375" s="13"/>
      <c r="T2375" s="13" t="s">
        <v>38</v>
      </c>
      <c r="U2375" s="13"/>
      <c r="V2375" s="13" t="s">
        <v>15027</v>
      </c>
      <c r="W2375" s="13"/>
      <c r="X2375" s="13">
        <v>25830</v>
      </c>
      <c r="Y2375" s="13" t="s">
        <v>15028</v>
      </c>
      <c r="Z2375" s="15" t="e">
        <f>VLOOKUP(D2375,'ZOHO Export'!$H:$W,16,FALSE)</f>
        <v>#N/A</v>
      </c>
      <c r="AA2375" s="15" t="str">
        <f>VLOOKUP(E2375,'ZOHO Export'!$H:$W,16,FALSE)</f>
        <v>Marcos Delgado Lopez</v>
      </c>
    </row>
    <row r="2376" spans="1:27" x14ac:dyDescent="0.3">
      <c r="A2376" s="13" t="s">
        <v>3750</v>
      </c>
      <c r="B2376" s="13" t="s">
        <v>6815</v>
      </c>
      <c r="C2376" s="13"/>
      <c r="D2376" s="13" t="s">
        <v>13820</v>
      </c>
      <c r="E2376" s="13" t="s">
        <v>11785</v>
      </c>
      <c r="F2376" s="13"/>
      <c r="G2376" s="13" t="s">
        <v>3751</v>
      </c>
      <c r="H2376" s="13" t="s">
        <v>29</v>
      </c>
      <c r="I2376" s="14">
        <v>42415</v>
      </c>
      <c r="J2376" s="14">
        <v>42521</v>
      </c>
      <c r="K2376" s="14">
        <v>42619</v>
      </c>
      <c r="L2376" s="13">
        <v>4075.35</v>
      </c>
      <c r="M2376" s="13" t="s">
        <v>14708</v>
      </c>
      <c r="N2376" s="13">
        <v>2</v>
      </c>
      <c r="O2376" s="13">
        <v>1</v>
      </c>
      <c r="P2376" s="13" t="s">
        <v>122</v>
      </c>
      <c r="Q2376" s="13"/>
      <c r="R2376" s="13"/>
      <c r="S2376" s="13"/>
      <c r="T2376" s="13" t="s">
        <v>64</v>
      </c>
      <c r="U2376" s="13"/>
      <c r="V2376" s="13" t="s">
        <v>9306</v>
      </c>
      <c r="W2376" s="13"/>
      <c r="X2376" s="13">
        <v>37877.94</v>
      </c>
      <c r="Y2376" s="13" t="s">
        <v>15029</v>
      </c>
      <c r="Z2376" s="15" t="e">
        <f>VLOOKUP(D2376,'ZOHO Export'!$H:$W,16,FALSE)</f>
        <v>#N/A</v>
      </c>
      <c r="AA2376" s="15" t="str">
        <f>VLOOKUP(E2376,'ZOHO Export'!$H:$W,16,FALSE)</f>
        <v>Nicolas Dubois</v>
      </c>
    </row>
    <row r="2377" spans="1:27" x14ac:dyDescent="0.3">
      <c r="A2377" s="13" t="s">
        <v>3752</v>
      </c>
      <c r="B2377" s="13" t="s">
        <v>6816</v>
      </c>
      <c r="C2377" s="13"/>
      <c r="D2377" s="13" t="s">
        <v>11652</v>
      </c>
      <c r="E2377" s="13" t="s">
        <v>13242</v>
      </c>
      <c r="F2377" s="13"/>
      <c r="G2377" s="13" t="s">
        <v>2881</v>
      </c>
      <c r="H2377" s="13" t="s">
        <v>29</v>
      </c>
      <c r="I2377" s="14">
        <v>42412</v>
      </c>
      <c r="J2377" s="14">
        <v>42767</v>
      </c>
      <c r="K2377" s="14">
        <v>42732</v>
      </c>
      <c r="L2377" s="13"/>
      <c r="M2377" s="13" t="s">
        <v>13242</v>
      </c>
      <c r="N2377" s="13">
        <v>2</v>
      </c>
      <c r="O2377" s="13">
        <v>2</v>
      </c>
      <c r="P2377" s="13" t="s">
        <v>122</v>
      </c>
      <c r="Q2377" s="13"/>
      <c r="R2377" s="13" t="s">
        <v>36</v>
      </c>
      <c r="S2377" s="13"/>
      <c r="T2377" s="13" t="s">
        <v>38</v>
      </c>
      <c r="U2377" s="13"/>
      <c r="V2377" s="13" t="s">
        <v>15030</v>
      </c>
      <c r="W2377" s="13"/>
      <c r="X2377" s="13">
        <v>72395.67</v>
      </c>
      <c r="Y2377" s="13" t="s">
        <v>15031</v>
      </c>
      <c r="Z2377" s="15" t="str">
        <f>VLOOKUP(D2377,'ZOHO Export'!$H:$W,16,FALSE)</f>
        <v>Karel De Swert</v>
      </c>
      <c r="AA2377" s="15" t="e">
        <f>VLOOKUP(E2377,'ZOHO Export'!$H:$W,16,FALSE)</f>
        <v>#N/A</v>
      </c>
    </row>
    <row r="2378" spans="1:27" x14ac:dyDescent="0.3">
      <c r="A2378" s="13" t="s">
        <v>3753</v>
      </c>
      <c r="B2378" s="13" t="s">
        <v>6817</v>
      </c>
      <c r="C2378" s="13"/>
      <c r="D2378" s="13" t="s">
        <v>14101</v>
      </c>
      <c r="E2378" s="13" t="s">
        <v>11844</v>
      </c>
      <c r="F2378" s="13"/>
      <c r="G2378" s="13" t="s">
        <v>207</v>
      </c>
      <c r="H2378" s="13" t="s">
        <v>59</v>
      </c>
      <c r="I2378" s="14">
        <v>42370</v>
      </c>
      <c r="J2378" s="14">
        <v>42735</v>
      </c>
      <c r="K2378" s="14">
        <v>42618</v>
      </c>
      <c r="L2378" s="13"/>
      <c r="M2378" s="13" t="s">
        <v>11844</v>
      </c>
      <c r="N2378" s="13">
        <v>6</v>
      </c>
      <c r="O2378" s="13">
        <v>6</v>
      </c>
      <c r="P2378" s="13" t="s">
        <v>122</v>
      </c>
      <c r="Q2378" s="13"/>
      <c r="R2378" s="13" t="s">
        <v>43</v>
      </c>
      <c r="S2378" s="13"/>
      <c r="T2378" s="13" t="s">
        <v>38</v>
      </c>
      <c r="U2378" s="13"/>
      <c r="V2378" s="13" t="s">
        <v>15032</v>
      </c>
      <c r="W2378" s="13"/>
      <c r="X2378" s="13">
        <v>210629.27</v>
      </c>
      <c r="Y2378" s="13" t="s">
        <v>15033</v>
      </c>
      <c r="Z2378" s="15" t="e">
        <f>VLOOKUP(D2378,'ZOHO Export'!$H:$W,16,FALSE)</f>
        <v>#N/A</v>
      </c>
      <c r="AA2378" s="15" t="e">
        <f>VLOOKUP(E2378,'ZOHO Export'!$H:$W,16,FALSE)</f>
        <v>#N/A</v>
      </c>
    </row>
    <row r="2379" spans="1:27" x14ac:dyDescent="0.3">
      <c r="A2379" s="13" t="s">
        <v>3754</v>
      </c>
      <c r="B2379" s="13" t="s">
        <v>6818</v>
      </c>
      <c r="C2379" s="13"/>
      <c r="D2379" s="13" t="s">
        <v>14708</v>
      </c>
      <c r="E2379" s="13" t="s">
        <v>11785</v>
      </c>
      <c r="F2379" s="13"/>
      <c r="G2379" s="13" t="s">
        <v>14792</v>
      </c>
      <c r="H2379" s="13" t="s">
        <v>29</v>
      </c>
      <c r="I2379" s="14">
        <v>42409</v>
      </c>
      <c r="J2379" s="14">
        <v>42704</v>
      </c>
      <c r="K2379" s="14">
        <v>42611</v>
      </c>
      <c r="L2379" s="13"/>
      <c r="M2379" s="13" t="s">
        <v>11785</v>
      </c>
      <c r="N2379" s="13">
        <v>3</v>
      </c>
      <c r="O2379" s="13">
        <v>3</v>
      </c>
      <c r="P2379" s="13" t="s">
        <v>122</v>
      </c>
      <c r="Q2379" s="13"/>
      <c r="R2379" s="13" t="s">
        <v>36</v>
      </c>
      <c r="S2379" s="13"/>
      <c r="T2379" s="13" t="s">
        <v>64</v>
      </c>
      <c r="U2379" s="13"/>
      <c r="V2379" s="13" t="s">
        <v>15034</v>
      </c>
      <c r="W2379" s="13"/>
      <c r="X2379" s="13">
        <v>59922.78</v>
      </c>
      <c r="Y2379" s="13" t="s">
        <v>15035</v>
      </c>
      <c r="Z2379" s="15" t="e">
        <f>VLOOKUP(D2379,'ZOHO Export'!$H:$W,16,FALSE)</f>
        <v>#N/A</v>
      </c>
      <c r="AA2379" s="15" t="str">
        <f>VLOOKUP(E2379,'ZOHO Export'!$H:$W,16,FALSE)</f>
        <v>Nicolas Dubois</v>
      </c>
    </row>
    <row r="2380" spans="1:27" x14ac:dyDescent="0.3">
      <c r="A2380" s="13" t="s">
        <v>3755</v>
      </c>
      <c r="B2380" s="13" t="s">
        <v>6819</v>
      </c>
      <c r="C2380" s="13"/>
      <c r="D2380" s="13" t="s">
        <v>14367</v>
      </c>
      <c r="E2380" s="13" t="s">
        <v>12040</v>
      </c>
      <c r="F2380" s="13"/>
      <c r="G2380" s="13" t="s">
        <v>1819</v>
      </c>
      <c r="H2380" s="13" t="s">
        <v>29</v>
      </c>
      <c r="I2380" s="14">
        <v>42405</v>
      </c>
      <c r="J2380" s="14">
        <v>42436</v>
      </c>
      <c r="K2380" s="14">
        <v>42632</v>
      </c>
      <c r="L2380" s="13">
        <v>5394.9</v>
      </c>
      <c r="M2380" s="13" t="s">
        <v>12040</v>
      </c>
      <c r="N2380" s="13">
        <v>1</v>
      </c>
      <c r="O2380" s="13">
        <v>1</v>
      </c>
      <c r="P2380" s="13" t="s">
        <v>122</v>
      </c>
      <c r="Q2380" s="13"/>
      <c r="R2380" s="13" t="s">
        <v>25</v>
      </c>
      <c r="S2380" s="13"/>
      <c r="T2380" s="13" t="s">
        <v>178</v>
      </c>
      <c r="U2380" s="13"/>
      <c r="V2380" s="13" t="s">
        <v>9307</v>
      </c>
      <c r="W2380" s="13"/>
      <c r="X2380" s="13">
        <v>7151.27</v>
      </c>
      <c r="Y2380" s="13"/>
      <c r="Z2380" s="15" t="e">
        <f>VLOOKUP(D2380,'ZOHO Export'!$H:$W,16,FALSE)</f>
        <v>#N/A</v>
      </c>
      <c r="AA2380" s="15" t="str">
        <f>VLOOKUP(E2380,'ZOHO Export'!$H:$W,16,FALSE)</f>
        <v>Jana Schilling</v>
      </c>
    </row>
    <row r="2381" spans="1:27" x14ac:dyDescent="0.3">
      <c r="A2381" s="13" t="s">
        <v>15036</v>
      </c>
      <c r="B2381" s="13" t="s">
        <v>15037</v>
      </c>
      <c r="C2381" s="13"/>
      <c r="D2381" s="13" t="s">
        <v>13607</v>
      </c>
      <c r="E2381" s="13" t="s">
        <v>13607</v>
      </c>
      <c r="F2381" s="13" t="s">
        <v>13404</v>
      </c>
      <c r="G2381" s="13" t="s">
        <v>3800</v>
      </c>
      <c r="H2381" s="13" t="s">
        <v>29</v>
      </c>
      <c r="I2381" s="14">
        <v>42405</v>
      </c>
      <c r="J2381" s="14">
        <v>43665</v>
      </c>
      <c r="K2381" s="14">
        <v>42405</v>
      </c>
      <c r="L2381" s="13">
        <v>46663.6</v>
      </c>
      <c r="M2381" s="13" t="s">
        <v>13607</v>
      </c>
      <c r="N2381" s="13">
        <v>0</v>
      </c>
      <c r="O2381" s="13">
        <v>0</v>
      </c>
      <c r="P2381" s="13" t="s">
        <v>122</v>
      </c>
      <c r="Q2381" s="13"/>
      <c r="R2381" s="13" t="s">
        <v>82</v>
      </c>
      <c r="S2381" s="13"/>
      <c r="T2381" s="13" t="s">
        <v>38</v>
      </c>
      <c r="U2381" s="13"/>
      <c r="V2381" s="13" t="s">
        <v>15038</v>
      </c>
      <c r="W2381" s="13"/>
      <c r="X2381" s="13">
        <v>46663.6</v>
      </c>
      <c r="Y2381" s="13"/>
      <c r="Z2381" s="15" t="str">
        <f>VLOOKUP(D2381,'ZOHO Export'!$H:$W,16,FALSE)</f>
        <v>Jacques Lataire</v>
      </c>
      <c r="AA2381" s="15" t="str">
        <f>VLOOKUP(E2381,'ZOHO Export'!$H:$W,16,FALSE)</f>
        <v>Jacques Lataire</v>
      </c>
    </row>
    <row r="2382" spans="1:27" x14ac:dyDescent="0.3">
      <c r="A2382" s="13" t="s">
        <v>3756</v>
      </c>
      <c r="B2382" s="13" t="s">
        <v>15039</v>
      </c>
      <c r="C2382" s="13"/>
      <c r="D2382" s="13" t="s">
        <v>11736</v>
      </c>
      <c r="E2382" s="13" t="s">
        <v>11906</v>
      </c>
      <c r="F2382" s="13"/>
      <c r="G2382" s="13" t="s">
        <v>3757</v>
      </c>
      <c r="H2382" s="13" t="s">
        <v>29</v>
      </c>
      <c r="I2382" s="14">
        <v>42404</v>
      </c>
      <c r="J2382" s="14">
        <v>43402</v>
      </c>
      <c r="K2382" s="14">
        <v>42642</v>
      </c>
      <c r="L2382" s="13"/>
      <c r="M2382" s="13" t="s">
        <v>11722</v>
      </c>
      <c r="N2382" s="13">
        <v>3</v>
      </c>
      <c r="O2382" s="13">
        <v>3</v>
      </c>
      <c r="P2382" s="13" t="s">
        <v>122</v>
      </c>
      <c r="Q2382" s="13"/>
      <c r="R2382" s="13"/>
      <c r="S2382" s="13"/>
      <c r="T2382" s="13" t="s">
        <v>58</v>
      </c>
      <c r="U2382" s="13"/>
      <c r="V2382" s="13" t="s">
        <v>15040</v>
      </c>
      <c r="W2382" s="13"/>
      <c r="X2382" s="13">
        <v>5113.13</v>
      </c>
      <c r="Y2382" s="13"/>
      <c r="Z2382" s="15" t="str">
        <f>VLOOKUP(D2382,'ZOHO Export'!$H:$W,16,FALSE)</f>
        <v>Begona Soto</v>
      </c>
      <c r="AA2382" s="15" t="str">
        <f>VLOOKUP(E2382,'ZOHO Export'!$H:$W,16,FALSE)</f>
        <v>Juan Sanchez Chatar</v>
      </c>
    </row>
    <row r="2383" spans="1:27" x14ac:dyDescent="0.3">
      <c r="A2383" s="13" t="s">
        <v>15041</v>
      </c>
      <c r="B2383" s="13" t="s">
        <v>15042</v>
      </c>
      <c r="C2383" s="13"/>
      <c r="D2383" s="13" t="s">
        <v>14520</v>
      </c>
      <c r="E2383" s="13" t="s">
        <v>11671</v>
      </c>
      <c r="F2383" s="13"/>
      <c r="G2383" s="13" t="s">
        <v>2163</v>
      </c>
      <c r="H2383" s="13" t="s">
        <v>29</v>
      </c>
      <c r="I2383" s="14">
        <v>42404</v>
      </c>
      <c r="J2383" s="14">
        <v>42551</v>
      </c>
      <c r="K2383" s="14">
        <v>42404</v>
      </c>
      <c r="L2383" s="13"/>
      <c r="M2383" s="13" t="s">
        <v>11671</v>
      </c>
      <c r="N2383" s="13">
        <v>0</v>
      </c>
      <c r="O2383" s="13">
        <v>0</v>
      </c>
      <c r="P2383" s="13" t="s">
        <v>122</v>
      </c>
      <c r="Q2383" s="13"/>
      <c r="R2383" s="13" t="s">
        <v>75</v>
      </c>
      <c r="S2383" s="13"/>
      <c r="T2383" s="13" t="s">
        <v>38</v>
      </c>
      <c r="U2383" s="13"/>
      <c r="V2383" s="13" t="s">
        <v>15043</v>
      </c>
      <c r="W2383" s="13"/>
      <c r="X2383" s="13"/>
      <c r="Y2383" s="13" t="s">
        <v>15044</v>
      </c>
      <c r="Z2383" s="15" t="e">
        <f>VLOOKUP(D2383,'ZOHO Export'!$H:$W,16,FALSE)</f>
        <v>#N/A</v>
      </c>
      <c r="AA2383" s="15" t="str">
        <f>VLOOKUP(E2383,'ZOHO Export'!$H:$W,16,FALSE)</f>
        <v>Yves Debaisieux</v>
      </c>
    </row>
    <row r="2384" spans="1:27" x14ac:dyDescent="0.3">
      <c r="A2384" s="13" t="s">
        <v>15045</v>
      </c>
      <c r="B2384" s="13" t="s">
        <v>15046</v>
      </c>
      <c r="C2384" s="13"/>
      <c r="D2384" s="13" t="s">
        <v>11773</v>
      </c>
      <c r="E2384" s="13" t="s">
        <v>14131</v>
      </c>
      <c r="F2384" s="13" t="s">
        <v>11896</v>
      </c>
      <c r="G2384" s="13" t="s">
        <v>1722</v>
      </c>
      <c r="H2384" s="13" t="s">
        <v>59</v>
      </c>
      <c r="I2384" s="14">
        <v>42402</v>
      </c>
      <c r="J2384" s="14">
        <v>43343</v>
      </c>
      <c r="K2384" s="14">
        <v>43042</v>
      </c>
      <c r="L2384" s="13">
        <v>31770.959999999999</v>
      </c>
      <c r="M2384" s="13" t="s">
        <v>14613</v>
      </c>
      <c r="N2384" s="13">
        <v>3</v>
      </c>
      <c r="O2384" s="13">
        <v>3</v>
      </c>
      <c r="P2384" s="13" t="s">
        <v>122</v>
      </c>
      <c r="Q2384" s="13"/>
      <c r="R2384" s="13" t="s">
        <v>36</v>
      </c>
      <c r="S2384" s="13"/>
      <c r="T2384" s="13" t="s">
        <v>38</v>
      </c>
      <c r="U2384" s="13"/>
      <c r="V2384" s="13" t="s">
        <v>15047</v>
      </c>
      <c r="W2384" s="13"/>
      <c r="X2384" s="13">
        <v>54450.96</v>
      </c>
      <c r="Y2384" s="13"/>
      <c r="Z2384" s="15" t="str">
        <f>VLOOKUP(D2384,'ZOHO Export'!$H:$W,16,FALSE)</f>
        <v>Bram Puttemans</v>
      </c>
      <c r="AA2384" s="15" t="e">
        <f>VLOOKUP(E2384,'ZOHO Export'!$H:$W,16,FALSE)</f>
        <v>#N/A</v>
      </c>
    </row>
    <row r="2385" spans="1:27" x14ac:dyDescent="0.3">
      <c r="A2385" s="13" t="s">
        <v>15048</v>
      </c>
      <c r="B2385" s="13" t="s">
        <v>15049</v>
      </c>
      <c r="C2385" s="13"/>
      <c r="D2385" s="13" t="s">
        <v>14638</v>
      </c>
      <c r="E2385" s="13" t="s">
        <v>11906</v>
      </c>
      <c r="F2385" s="13"/>
      <c r="G2385" s="13" t="s">
        <v>3636</v>
      </c>
      <c r="H2385" s="13" t="s">
        <v>29</v>
      </c>
      <c r="I2385" s="14">
        <v>42401</v>
      </c>
      <c r="J2385" s="14">
        <v>43402</v>
      </c>
      <c r="K2385" s="14">
        <v>42401</v>
      </c>
      <c r="L2385" s="13">
        <v>13832.6</v>
      </c>
      <c r="M2385" s="13" t="s">
        <v>14638</v>
      </c>
      <c r="N2385" s="13">
        <v>0</v>
      </c>
      <c r="O2385" s="13">
        <v>0</v>
      </c>
      <c r="P2385" s="13" t="s">
        <v>122</v>
      </c>
      <c r="Q2385" s="13"/>
      <c r="R2385" s="13" t="s">
        <v>25</v>
      </c>
      <c r="S2385" s="13"/>
      <c r="T2385" s="13" t="s">
        <v>58</v>
      </c>
      <c r="U2385" s="13"/>
      <c r="V2385" s="13" t="s">
        <v>15050</v>
      </c>
      <c r="W2385" s="13"/>
      <c r="X2385" s="13">
        <v>13832.6</v>
      </c>
      <c r="Y2385" s="13"/>
      <c r="Z2385" s="15" t="e">
        <f>VLOOKUP(D2385,'ZOHO Export'!$H:$W,16,FALSE)</f>
        <v>#N/A</v>
      </c>
      <c r="AA2385" s="15" t="str">
        <f>VLOOKUP(E2385,'ZOHO Export'!$H:$W,16,FALSE)</f>
        <v>Juan Sanchez Chatar</v>
      </c>
    </row>
    <row r="2386" spans="1:27" x14ac:dyDescent="0.3">
      <c r="A2386" s="13" t="s">
        <v>15051</v>
      </c>
      <c r="B2386" s="13" t="s">
        <v>15052</v>
      </c>
      <c r="C2386" s="13"/>
      <c r="D2386" s="13" t="s">
        <v>11736</v>
      </c>
      <c r="E2386" s="13" t="s">
        <v>13835</v>
      </c>
      <c r="F2386" s="13"/>
      <c r="G2386" s="13" t="s">
        <v>3813</v>
      </c>
      <c r="H2386" s="13" t="s">
        <v>29</v>
      </c>
      <c r="I2386" s="14">
        <v>42398</v>
      </c>
      <c r="J2386" s="14">
        <v>43280</v>
      </c>
      <c r="K2386" s="14">
        <v>42398</v>
      </c>
      <c r="L2386" s="13"/>
      <c r="M2386" s="13" t="s">
        <v>11736</v>
      </c>
      <c r="N2386" s="13">
        <v>0</v>
      </c>
      <c r="O2386" s="13">
        <v>0</v>
      </c>
      <c r="P2386" s="13" t="s">
        <v>122</v>
      </c>
      <c r="Q2386" s="13"/>
      <c r="R2386" s="13" t="s">
        <v>43</v>
      </c>
      <c r="S2386" s="13"/>
      <c r="T2386" s="13" t="s">
        <v>58</v>
      </c>
      <c r="U2386" s="13"/>
      <c r="V2386" s="13" t="s">
        <v>15053</v>
      </c>
      <c r="W2386" s="13"/>
      <c r="X2386" s="13"/>
      <c r="Y2386" s="13"/>
      <c r="Z2386" s="15" t="str">
        <f>VLOOKUP(D2386,'ZOHO Export'!$H:$W,16,FALSE)</f>
        <v>Begona Soto</v>
      </c>
      <c r="AA2386" s="15" t="str">
        <f>VLOOKUP(E2386,'ZOHO Export'!$H:$W,16,FALSE)</f>
        <v>Ana Montejo Del Castillo</v>
      </c>
    </row>
    <row r="2387" spans="1:27" x14ac:dyDescent="0.3">
      <c r="A2387" s="13" t="s">
        <v>15054</v>
      </c>
      <c r="B2387" s="13" t="s">
        <v>15052</v>
      </c>
      <c r="C2387" s="13"/>
      <c r="D2387" s="13" t="s">
        <v>11736</v>
      </c>
      <c r="E2387" s="13" t="s">
        <v>13835</v>
      </c>
      <c r="F2387" s="13"/>
      <c r="G2387" s="13" t="s">
        <v>3813</v>
      </c>
      <c r="H2387" s="13" t="s">
        <v>29</v>
      </c>
      <c r="I2387" s="14">
        <v>42398</v>
      </c>
      <c r="J2387" s="14">
        <v>43280</v>
      </c>
      <c r="K2387" s="14">
        <v>42398</v>
      </c>
      <c r="L2387" s="13"/>
      <c r="M2387" s="13" t="s">
        <v>11736</v>
      </c>
      <c r="N2387" s="13">
        <v>0</v>
      </c>
      <c r="O2387" s="13">
        <v>0</v>
      </c>
      <c r="P2387" s="13" t="s">
        <v>122</v>
      </c>
      <c r="Q2387" s="13"/>
      <c r="R2387" s="13" t="s">
        <v>43</v>
      </c>
      <c r="S2387" s="13"/>
      <c r="T2387" s="13" t="s">
        <v>58</v>
      </c>
      <c r="U2387" s="13"/>
      <c r="V2387" s="13" t="s">
        <v>15055</v>
      </c>
      <c r="W2387" s="13"/>
      <c r="X2387" s="13"/>
      <c r="Y2387" s="13"/>
      <c r="Z2387" s="15" t="str">
        <f>VLOOKUP(D2387,'ZOHO Export'!$H:$W,16,FALSE)</f>
        <v>Begona Soto</v>
      </c>
      <c r="AA2387" s="15" t="str">
        <f>VLOOKUP(E2387,'ZOHO Export'!$H:$W,16,FALSE)</f>
        <v>Ana Montejo Del Castillo</v>
      </c>
    </row>
    <row r="2388" spans="1:27" x14ac:dyDescent="0.3">
      <c r="A2388" s="13" t="s">
        <v>15056</v>
      </c>
      <c r="B2388" s="13" t="s">
        <v>15052</v>
      </c>
      <c r="C2388" s="13"/>
      <c r="D2388" s="13" t="s">
        <v>11736</v>
      </c>
      <c r="E2388" s="13" t="s">
        <v>13835</v>
      </c>
      <c r="F2388" s="13"/>
      <c r="G2388" s="13" t="s">
        <v>3813</v>
      </c>
      <c r="H2388" s="13" t="s">
        <v>29</v>
      </c>
      <c r="I2388" s="14">
        <v>42397</v>
      </c>
      <c r="J2388" s="14">
        <v>43280</v>
      </c>
      <c r="K2388" s="14">
        <v>42397</v>
      </c>
      <c r="L2388" s="13"/>
      <c r="M2388" s="13" t="s">
        <v>11736</v>
      </c>
      <c r="N2388" s="13">
        <v>1</v>
      </c>
      <c r="O2388" s="13">
        <v>0</v>
      </c>
      <c r="P2388" s="13" t="s">
        <v>122</v>
      </c>
      <c r="Q2388" s="13"/>
      <c r="R2388" s="13" t="s">
        <v>43</v>
      </c>
      <c r="S2388" s="13"/>
      <c r="T2388" s="13" t="s">
        <v>58</v>
      </c>
      <c r="U2388" s="13"/>
      <c r="V2388" s="13" t="s">
        <v>15057</v>
      </c>
      <c r="W2388" s="13"/>
      <c r="X2388" s="13"/>
      <c r="Y2388" s="13"/>
      <c r="Z2388" s="15" t="str">
        <f>VLOOKUP(D2388,'ZOHO Export'!$H:$W,16,FALSE)</f>
        <v>Begona Soto</v>
      </c>
      <c r="AA2388" s="15" t="str">
        <f>VLOOKUP(E2388,'ZOHO Export'!$H:$W,16,FALSE)</f>
        <v>Ana Montejo Del Castillo</v>
      </c>
    </row>
    <row r="2389" spans="1:27" x14ac:dyDescent="0.3">
      <c r="A2389" s="13" t="s">
        <v>15058</v>
      </c>
      <c r="B2389" s="13" t="s">
        <v>15059</v>
      </c>
      <c r="C2389" s="13"/>
      <c r="D2389" s="13" t="s">
        <v>11671</v>
      </c>
      <c r="E2389" s="13" t="s">
        <v>11671</v>
      </c>
      <c r="F2389" s="13"/>
      <c r="G2389" s="13" t="s">
        <v>2163</v>
      </c>
      <c r="H2389" s="13" t="s">
        <v>29</v>
      </c>
      <c r="I2389" s="14">
        <v>42390</v>
      </c>
      <c r="J2389" s="14">
        <v>42400</v>
      </c>
      <c r="K2389" s="14">
        <v>42390</v>
      </c>
      <c r="L2389" s="13"/>
      <c r="M2389" s="13" t="s">
        <v>11671</v>
      </c>
      <c r="N2389" s="13">
        <v>0</v>
      </c>
      <c r="O2389" s="13">
        <v>0</v>
      </c>
      <c r="P2389" s="13" t="s">
        <v>122</v>
      </c>
      <c r="Q2389" s="13"/>
      <c r="R2389" s="13" t="s">
        <v>75</v>
      </c>
      <c r="S2389" s="13"/>
      <c r="T2389" s="13" t="s">
        <v>38</v>
      </c>
      <c r="U2389" s="13"/>
      <c r="V2389" s="13" t="s">
        <v>15060</v>
      </c>
      <c r="W2389" s="13"/>
      <c r="X2389" s="13"/>
      <c r="Y2389" s="13"/>
      <c r="Z2389" s="15" t="str">
        <f>VLOOKUP(D2389,'ZOHO Export'!$H:$W,16,FALSE)</f>
        <v>Yves Debaisieux</v>
      </c>
      <c r="AA2389" s="15" t="str">
        <f>VLOOKUP(E2389,'ZOHO Export'!$H:$W,16,FALSE)</f>
        <v>Yves Debaisieux</v>
      </c>
    </row>
    <row r="2390" spans="1:27" x14ac:dyDescent="0.3">
      <c r="A2390" s="13" t="s">
        <v>15061</v>
      </c>
      <c r="B2390" s="13" t="s">
        <v>15062</v>
      </c>
      <c r="C2390" s="13"/>
      <c r="D2390" s="13" t="s">
        <v>14007</v>
      </c>
      <c r="E2390" s="13" t="s">
        <v>11671</v>
      </c>
      <c r="F2390" s="13"/>
      <c r="G2390" s="13" t="s">
        <v>2163</v>
      </c>
      <c r="H2390" s="13" t="s">
        <v>29</v>
      </c>
      <c r="I2390" s="14">
        <v>42390</v>
      </c>
      <c r="J2390" s="14">
        <v>42515</v>
      </c>
      <c r="K2390" s="14">
        <v>42390</v>
      </c>
      <c r="L2390" s="13"/>
      <c r="M2390" s="13" t="s">
        <v>11671</v>
      </c>
      <c r="N2390" s="13">
        <v>0</v>
      </c>
      <c r="O2390" s="13">
        <v>0</v>
      </c>
      <c r="P2390" s="13" t="s">
        <v>122</v>
      </c>
      <c r="Q2390" s="13"/>
      <c r="R2390" s="13" t="s">
        <v>75</v>
      </c>
      <c r="S2390" s="13"/>
      <c r="T2390" s="13" t="s">
        <v>38</v>
      </c>
      <c r="U2390" s="13"/>
      <c r="V2390" s="13" t="s">
        <v>15063</v>
      </c>
      <c r="W2390" s="13"/>
      <c r="X2390" s="13"/>
      <c r="Y2390" s="13"/>
      <c r="Z2390" s="15" t="e">
        <f>VLOOKUP(D2390,'ZOHO Export'!$H:$W,16,FALSE)</f>
        <v>#N/A</v>
      </c>
      <c r="AA2390" s="15" t="str">
        <f>VLOOKUP(E2390,'ZOHO Export'!$H:$W,16,FALSE)</f>
        <v>Yves Debaisieux</v>
      </c>
    </row>
    <row r="2391" spans="1:27" x14ac:dyDescent="0.3">
      <c r="A2391" s="13" t="s">
        <v>3758</v>
      </c>
      <c r="B2391" s="13" t="s">
        <v>6821</v>
      </c>
      <c r="C2391" s="13"/>
      <c r="D2391" s="13" t="s">
        <v>13290</v>
      </c>
      <c r="E2391" s="13" t="s">
        <v>11671</v>
      </c>
      <c r="F2391" s="13"/>
      <c r="G2391" s="13" t="s">
        <v>2163</v>
      </c>
      <c r="H2391" s="13" t="s">
        <v>29</v>
      </c>
      <c r="I2391" s="14">
        <v>42338</v>
      </c>
      <c r="J2391" s="14">
        <v>42536</v>
      </c>
      <c r="K2391" s="14">
        <v>42390</v>
      </c>
      <c r="L2391" s="13"/>
      <c r="M2391" s="13" t="s">
        <v>11671</v>
      </c>
      <c r="N2391" s="13">
        <v>0</v>
      </c>
      <c r="O2391" s="13">
        <v>0</v>
      </c>
      <c r="P2391" s="13" t="s">
        <v>122</v>
      </c>
      <c r="Q2391" s="13"/>
      <c r="R2391" s="13" t="s">
        <v>75</v>
      </c>
      <c r="S2391" s="13"/>
      <c r="T2391" s="13" t="s">
        <v>38</v>
      </c>
      <c r="U2391" s="13"/>
      <c r="V2391" s="13" t="s">
        <v>9308</v>
      </c>
      <c r="W2391" s="13"/>
      <c r="X2391" s="13"/>
      <c r="Y2391" s="13"/>
      <c r="Z2391" s="15" t="str">
        <f>VLOOKUP(D2391,'ZOHO Export'!$H:$W,16,FALSE)</f>
        <v>Nicolas Van Naemen</v>
      </c>
      <c r="AA2391" s="15" t="str">
        <f>VLOOKUP(E2391,'ZOHO Export'!$H:$W,16,FALSE)</f>
        <v>Yves Debaisieux</v>
      </c>
    </row>
    <row r="2392" spans="1:27" x14ac:dyDescent="0.3">
      <c r="A2392" s="13" t="s">
        <v>15064</v>
      </c>
      <c r="B2392" s="13" t="s">
        <v>15065</v>
      </c>
      <c r="C2392" s="13"/>
      <c r="D2392" s="13" t="s">
        <v>14520</v>
      </c>
      <c r="E2392" s="13" t="s">
        <v>11671</v>
      </c>
      <c r="F2392" s="13"/>
      <c r="G2392" s="13" t="s">
        <v>2163</v>
      </c>
      <c r="H2392" s="13" t="s">
        <v>29</v>
      </c>
      <c r="I2392" s="14">
        <v>42331</v>
      </c>
      <c r="J2392" s="14">
        <v>42551</v>
      </c>
      <c r="K2392" s="14">
        <v>42390</v>
      </c>
      <c r="L2392" s="13"/>
      <c r="M2392" s="13" t="s">
        <v>11671</v>
      </c>
      <c r="N2392" s="13">
        <v>0</v>
      </c>
      <c r="O2392" s="13">
        <v>0</v>
      </c>
      <c r="P2392" s="13" t="s">
        <v>122</v>
      </c>
      <c r="Q2392" s="13"/>
      <c r="R2392" s="13" t="s">
        <v>75</v>
      </c>
      <c r="S2392" s="13"/>
      <c r="T2392" s="13" t="s">
        <v>38</v>
      </c>
      <c r="U2392" s="13"/>
      <c r="V2392" s="13" t="s">
        <v>15066</v>
      </c>
      <c r="W2392" s="13"/>
      <c r="X2392" s="13"/>
      <c r="Y2392" s="13" t="s">
        <v>15067</v>
      </c>
      <c r="Z2392" s="15" t="e">
        <f>VLOOKUP(D2392,'ZOHO Export'!$H:$W,16,FALSE)</f>
        <v>#N/A</v>
      </c>
      <c r="AA2392" s="15" t="str">
        <f>VLOOKUP(E2392,'ZOHO Export'!$H:$W,16,FALSE)</f>
        <v>Yves Debaisieux</v>
      </c>
    </row>
    <row r="2393" spans="1:27" x14ac:dyDescent="0.3">
      <c r="A2393" s="13" t="s">
        <v>3759</v>
      </c>
      <c r="B2393" s="13" t="s">
        <v>6822</v>
      </c>
      <c r="C2393" s="13"/>
      <c r="D2393" s="13" t="s">
        <v>14077</v>
      </c>
      <c r="E2393" s="13" t="s">
        <v>11671</v>
      </c>
      <c r="F2393" s="13"/>
      <c r="G2393" s="13" t="s">
        <v>2163</v>
      </c>
      <c r="H2393" s="13" t="s">
        <v>29</v>
      </c>
      <c r="I2393" s="14">
        <v>42389</v>
      </c>
      <c r="J2393" s="14">
        <v>42482</v>
      </c>
      <c r="K2393" s="14">
        <v>42389</v>
      </c>
      <c r="L2393" s="13"/>
      <c r="M2393" s="13" t="s">
        <v>11671</v>
      </c>
      <c r="N2393" s="13">
        <v>0</v>
      </c>
      <c r="O2393" s="13">
        <v>0</v>
      </c>
      <c r="P2393" s="13" t="s">
        <v>122</v>
      </c>
      <c r="Q2393" s="13"/>
      <c r="R2393" s="13" t="s">
        <v>75</v>
      </c>
      <c r="S2393" s="13"/>
      <c r="T2393" s="13" t="s">
        <v>38</v>
      </c>
      <c r="U2393" s="13"/>
      <c r="V2393" s="13" t="s">
        <v>15068</v>
      </c>
      <c r="W2393" s="13"/>
      <c r="X2393" s="13"/>
      <c r="Y2393" s="13"/>
      <c r="Z2393" s="15" t="e">
        <f>VLOOKUP(D2393,'ZOHO Export'!$H:$W,16,FALSE)</f>
        <v>#N/A</v>
      </c>
      <c r="AA2393" s="15" t="str">
        <f>VLOOKUP(E2393,'ZOHO Export'!$H:$W,16,FALSE)</f>
        <v>Yves Debaisieux</v>
      </c>
    </row>
    <row r="2394" spans="1:27" x14ac:dyDescent="0.3">
      <c r="A2394" s="13" t="s">
        <v>3760</v>
      </c>
      <c r="B2394" s="13" t="s">
        <v>6823</v>
      </c>
      <c r="C2394" s="13"/>
      <c r="D2394" s="13" t="s">
        <v>11671</v>
      </c>
      <c r="E2394" s="13" t="s">
        <v>11785</v>
      </c>
      <c r="F2394" s="13"/>
      <c r="G2394" s="13"/>
      <c r="H2394" s="13" t="s">
        <v>29</v>
      </c>
      <c r="I2394" s="14">
        <v>42389</v>
      </c>
      <c r="J2394" s="14">
        <v>42825</v>
      </c>
      <c r="K2394" s="14">
        <v>42854</v>
      </c>
      <c r="L2394" s="13">
        <v>9426</v>
      </c>
      <c r="M2394" s="13" t="s">
        <v>14613</v>
      </c>
      <c r="N2394" s="13">
        <v>20</v>
      </c>
      <c r="O2394" s="13">
        <v>19</v>
      </c>
      <c r="P2394" s="13" t="s">
        <v>122</v>
      </c>
      <c r="Q2394" s="13"/>
      <c r="R2394" s="13" t="s">
        <v>104</v>
      </c>
      <c r="S2394" s="13"/>
      <c r="T2394" s="13" t="s">
        <v>38</v>
      </c>
      <c r="U2394" s="13"/>
      <c r="V2394" s="13" t="s">
        <v>15069</v>
      </c>
      <c r="W2394" s="13"/>
      <c r="X2394" s="13">
        <v>309817.84000000003</v>
      </c>
      <c r="Y2394" s="13" t="s">
        <v>15070</v>
      </c>
      <c r="Z2394" s="15" t="str">
        <f>VLOOKUP(D2394,'ZOHO Export'!$H:$W,16,FALSE)</f>
        <v>Yves Debaisieux</v>
      </c>
      <c r="AA2394" s="15" t="str">
        <f>VLOOKUP(E2394,'ZOHO Export'!$H:$W,16,FALSE)</f>
        <v>Nicolas Dubois</v>
      </c>
    </row>
    <row r="2395" spans="1:27" x14ac:dyDescent="0.3">
      <c r="A2395" s="13" t="s">
        <v>3761</v>
      </c>
      <c r="B2395" s="13" t="s">
        <v>6824</v>
      </c>
      <c r="C2395" s="13"/>
      <c r="D2395" s="13" t="s">
        <v>12601</v>
      </c>
      <c r="E2395" s="13" t="s">
        <v>13607</v>
      </c>
      <c r="F2395" s="13" t="s">
        <v>11723</v>
      </c>
      <c r="G2395" s="13" t="s">
        <v>1163</v>
      </c>
      <c r="H2395" s="13" t="s">
        <v>29</v>
      </c>
      <c r="I2395" s="14">
        <v>42339</v>
      </c>
      <c r="J2395" s="14">
        <v>42855</v>
      </c>
      <c r="K2395" s="14">
        <v>42709</v>
      </c>
      <c r="L2395" s="13"/>
      <c r="M2395" s="13" t="s">
        <v>13607</v>
      </c>
      <c r="N2395" s="13">
        <v>1</v>
      </c>
      <c r="O2395" s="13">
        <v>1</v>
      </c>
      <c r="P2395" s="13" t="s">
        <v>122</v>
      </c>
      <c r="Q2395" s="13"/>
      <c r="R2395" s="13" t="s">
        <v>82</v>
      </c>
      <c r="S2395" s="13"/>
      <c r="T2395" s="13" t="s">
        <v>38</v>
      </c>
      <c r="U2395" s="13"/>
      <c r="V2395" s="13" t="s">
        <v>9309</v>
      </c>
      <c r="W2395" s="13"/>
      <c r="X2395" s="13">
        <v>140615.37</v>
      </c>
      <c r="Y2395" s="13"/>
      <c r="Z2395" s="15" t="e">
        <f>VLOOKUP(D2395,'ZOHO Export'!$H:$W,16,FALSE)</f>
        <v>#N/A</v>
      </c>
      <c r="AA2395" s="15" t="str">
        <f>VLOOKUP(E2395,'ZOHO Export'!$H:$W,16,FALSE)</f>
        <v>Jacques Lataire</v>
      </c>
    </row>
    <row r="2396" spans="1:27" x14ac:dyDescent="0.3">
      <c r="A2396" s="13" t="s">
        <v>3762</v>
      </c>
      <c r="B2396" s="13" t="s">
        <v>15071</v>
      </c>
      <c r="C2396" s="13"/>
      <c r="D2396" s="13" t="s">
        <v>14638</v>
      </c>
      <c r="E2396" s="13" t="s">
        <v>11906</v>
      </c>
      <c r="F2396" s="13"/>
      <c r="G2396" s="13" t="s">
        <v>1350</v>
      </c>
      <c r="H2396" s="13" t="s">
        <v>29</v>
      </c>
      <c r="I2396" s="14">
        <v>42380</v>
      </c>
      <c r="J2396" s="14">
        <v>42794</v>
      </c>
      <c r="K2396" s="14">
        <v>42635</v>
      </c>
      <c r="L2396" s="13">
        <v>7639.1</v>
      </c>
      <c r="M2396" s="13" t="s">
        <v>14638</v>
      </c>
      <c r="N2396" s="13">
        <v>6</v>
      </c>
      <c r="O2396" s="13">
        <v>5</v>
      </c>
      <c r="P2396" s="13" t="s">
        <v>122</v>
      </c>
      <c r="Q2396" s="13"/>
      <c r="R2396" s="13" t="s">
        <v>36</v>
      </c>
      <c r="S2396" s="13"/>
      <c r="T2396" s="13" t="s">
        <v>58</v>
      </c>
      <c r="U2396" s="13"/>
      <c r="V2396" s="13" t="s">
        <v>15072</v>
      </c>
      <c r="W2396" s="13"/>
      <c r="X2396" s="13">
        <v>7639.1</v>
      </c>
      <c r="Y2396" s="13" t="s">
        <v>15073</v>
      </c>
      <c r="Z2396" s="15" t="e">
        <f>VLOOKUP(D2396,'ZOHO Export'!$H:$W,16,FALSE)</f>
        <v>#N/A</v>
      </c>
      <c r="AA2396" s="15" t="str">
        <f>VLOOKUP(E2396,'ZOHO Export'!$H:$W,16,FALSE)</f>
        <v>Juan Sanchez Chatar</v>
      </c>
    </row>
    <row r="2397" spans="1:27" x14ac:dyDescent="0.3">
      <c r="A2397" s="13" t="s">
        <v>3763</v>
      </c>
      <c r="B2397" s="13" t="s">
        <v>6826</v>
      </c>
      <c r="C2397" s="13"/>
      <c r="D2397" s="13" t="s">
        <v>14190</v>
      </c>
      <c r="E2397" s="13" t="s">
        <v>11829</v>
      </c>
      <c r="F2397" s="13"/>
      <c r="G2397" s="13" t="s">
        <v>35</v>
      </c>
      <c r="H2397" s="13" t="s">
        <v>59</v>
      </c>
      <c r="I2397" s="14">
        <v>42377</v>
      </c>
      <c r="J2397" s="14">
        <v>42696</v>
      </c>
      <c r="K2397" s="14">
        <v>42377</v>
      </c>
      <c r="L2397" s="13"/>
      <c r="M2397" s="13" t="s">
        <v>12187</v>
      </c>
      <c r="N2397" s="13">
        <v>0</v>
      </c>
      <c r="O2397" s="13">
        <v>0</v>
      </c>
      <c r="P2397" s="13" t="s">
        <v>122</v>
      </c>
      <c r="Q2397" s="13"/>
      <c r="R2397" s="13" t="s">
        <v>36</v>
      </c>
      <c r="S2397" s="13"/>
      <c r="T2397" s="13" t="s">
        <v>38</v>
      </c>
      <c r="U2397" s="13"/>
      <c r="V2397" s="13" t="s">
        <v>15074</v>
      </c>
      <c r="W2397" s="13"/>
      <c r="X2397" s="13"/>
      <c r="Y2397" s="13" t="s">
        <v>15075</v>
      </c>
      <c r="Z2397" s="15" t="e">
        <f>VLOOKUP(D2397,'ZOHO Export'!$H:$W,16,FALSE)</f>
        <v>#N/A</v>
      </c>
      <c r="AA2397" s="15" t="str">
        <f>VLOOKUP(E2397,'ZOHO Export'!$H:$W,16,FALSE)</f>
        <v>William Beyst</v>
      </c>
    </row>
    <row r="2398" spans="1:27" x14ac:dyDescent="0.3">
      <c r="A2398" s="13" t="s">
        <v>3764</v>
      </c>
      <c r="B2398" s="13" t="s">
        <v>6827</v>
      </c>
      <c r="C2398" s="13"/>
      <c r="D2398" s="13" t="s">
        <v>12187</v>
      </c>
      <c r="E2398" s="13" t="s">
        <v>11829</v>
      </c>
      <c r="F2398" s="13"/>
      <c r="G2398" s="13" t="s">
        <v>35</v>
      </c>
      <c r="H2398" s="13" t="s">
        <v>59</v>
      </c>
      <c r="I2398" s="14">
        <v>42376</v>
      </c>
      <c r="J2398" s="14">
        <v>42426</v>
      </c>
      <c r="K2398" s="14">
        <v>42376</v>
      </c>
      <c r="L2398" s="13"/>
      <c r="M2398" s="13" t="s">
        <v>12187</v>
      </c>
      <c r="N2398" s="13">
        <v>0</v>
      </c>
      <c r="O2398" s="13">
        <v>0</v>
      </c>
      <c r="P2398" s="13" t="s">
        <v>122</v>
      </c>
      <c r="Q2398" s="13"/>
      <c r="R2398" s="13" t="s">
        <v>36</v>
      </c>
      <c r="S2398" s="13"/>
      <c r="T2398" s="13" t="s">
        <v>38</v>
      </c>
      <c r="U2398" s="13"/>
      <c r="V2398" s="13" t="s">
        <v>9310</v>
      </c>
      <c r="W2398" s="13"/>
      <c r="X2398" s="13"/>
      <c r="Y2398" s="13"/>
      <c r="Z2398" s="15" t="str">
        <f>VLOOKUP(D2398,'ZOHO Export'!$H:$W,16,FALSE)</f>
        <v>Jurgen Van Kerrebroeck</v>
      </c>
      <c r="AA2398" s="15" t="str">
        <f>VLOOKUP(E2398,'ZOHO Export'!$H:$W,16,FALSE)</f>
        <v>William Beyst</v>
      </c>
    </row>
    <row r="2399" spans="1:27" x14ac:dyDescent="0.3">
      <c r="A2399" s="13" t="s">
        <v>15076</v>
      </c>
      <c r="B2399" s="13" t="s">
        <v>15077</v>
      </c>
      <c r="C2399" s="13"/>
      <c r="D2399" s="13" t="s">
        <v>12187</v>
      </c>
      <c r="E2399" s="13" t="s">
        <v>11829</v>
      </c>
      <c r="F2399" s="13"/>
      <c r="G2399" s="13" t="s">
        <v>35</v>
      </c>
      <c r="H2399" s="13" t="s">
        <v>59</v>
      </c>
      <c r="I2399" s="14">
        <v>42375</v>
      </c>
      <c r="J2399" s="14">
        <v>42947</v>
      </c>
      <c r="K2399" s="14">
        <v>42375</v>
      </c>
      <c r="L2399" s="13"/>
      <c r="M2399" s="13" t="s">
        <v>12187</v>
      </c>
      <c r="N2399" s="13">
        <v>0</v>
      </c>
      <c r="O2399" s="13">
        <v>0</v>
      </c>
      <c r="P2399" s="13" t="s">
        <v>122</v>
      </c>
      <c r="Q2399" s="13"/>
      <c r="R2399" s="13" t="s">
        <v>36</v>
      </c>
      <c r="S2399" s="13"/>
      <c r="T2399" s="13" t="s">
        <v>38</v>
      </c>
      <c r="U2399" s="13"/>
      <c r="V2399" s="13" t="s">
        <v>15078</v>
      </c>
      <c r="W2399" s="13"/>
      <c r="X2399" s="13"/>
      <c r="Y2399" s="13"/>
      <c r="Z2399" s="15" t="str">
        <f>VLOOKUP(D2399,'ZOHO Export'!$H:$W,16,FALSE)</f>
        <v>Jurgen Van Kerrebroeck</v>
      </c>
      <c r="AA2399" s="15" t="str">
        <f>VLOOKUP(E2399,'ZOHO Export'!$H:$W,16,FALSE)</f>
        <v>William Beyst</v>
      </c>
    </row>
    <row r="2400" spans="1:27" x14ac:dyDescent="0.3">
      <c r="A2400" s="13" t="s">
        <v>15079</v>
      </c>
      <c r="B2400" s="13" t="s">
        <v>15080</v>
      </c>
      <c r="C2400" s="13"/>
      <c r="D2400" s="13" t="s">
        <v>14319</v>
      </c>
      <c r="E2400" s="13" t="s">
        <v>11829</v>
      </c>
      <c r="F2400" s="13" t="s">
        <v>11723</v>
      </c>
      <c r="G2400" s="13" t="s">
        <v>334</v>
      </c>
      <c r="H2400" s="13" t="s">
        <v>59</v>
      </c>
      <c r="I2400" s="14">
        <v>42372</v>
      </c>
      <c r="J2400" s="14">
        <v>43269</v>
      </c>
      <c r="K2400" s="14">
        <v>42914</v>
      </c>
      <c r="L2400" s="13">
        <v>90000</v>
      </c>
      <c r="M2400" s="13" t="s">
        <v>11829</v>
      </c>
      <c r="N2400" s="13">
        <v>2</v>
      </c>
      <c r="O2400" s="13">
        <v>2</v>
      </c>
      <c r="P2400" s="13" t="s">
        <v>122</v>
      </c>
      <c r="Q2400" s="13"/>
      <c r="R2400" s="13" t="s">
        <v>82</v>
      </c>
      <c r="S2400" s="13"/>
      <c r="T2400" s="13" t="s">
        <v>38</v>
      </c>
      <c r="U2400" s="13"/>
      <c r="V2400" s="13" t="s">
        <v>15081</v>
      </c>
      <c r="W2400" s="13"/>
      <c r="X2400" s="13">
        <v>90000</v>
      </c>
      <c r="Y2400" s="13"/>
      <c r="Z2400" s="15" t="e">
        <f>VLOOKUP(D2400,'ZOHO Export'!$H:$W,16,FALSE)</f>
        <v>#N/A</v>
      </c>
      <c r="AA2400" s="15" t="str">
        <f>VLOOKUP(E2400,'ZOHO Export'!$H:$W,16,FALSE)</f>
        <v>William Beyst</v>
      </c>
    </row>
    <row r="2401" spans="1:27" x14ac:dyDescent="0.3">
      <c r="A2401" s="13" t="s">
        <v>15082</v>
      </c>
      <c r="B2401" s="13" t="s">
        <v>15083</v>
      </c>
      <c r="C2401" s="13"/>
      <c r="D2401" s="13" t="s">
        <v>11736</v>
      </c>
      <c r="E2401" s="13" t="s">
        <v>11906</v>
      </c>
      <c r="F2401" s="13"/>
      <c r="G2401" s="13"/>
      <c r="H2401" s="13" t="s">
        <v>29</v>
      </c>
      <c r="I2401" s="14">
        <v>42361</v>
      </c>
      <c r="J2401" s="14">
        <v>42745</v>
      </c>
      <c r="K2401" s="14">
        <v>42437</v>
      </c>
      <c r="L2401" s="13">
        <v>2999.25</v>
      </c>
      <c r="M2401" s="13" t="s">
        <v>11906</v>
      </c>
      <c r="N2401" s="13">
        <v>1</v>
      </c>
      <c r="O2401" s="13">
        <v>1</v>
      </c>
      <c r="P2401" s="13" t="s">
        <v>122</v>
      </c>
      <c r="Q2401" s="13"/>
      <c r="R2401" s="13" t="s">
        <v>104</v>
      </c>
      <c r="S2401" s="13"/>
      <c r="T2401" s="13" t="s">
        <v>58</v>
      </c>
      <c r="U2401" s="13"/>
      <c r="V2401" s="13" t="s">
        <v>15084</v>
      </c>
      <c r="W2401" s="13"/>
      <c r="X2401" s="13">
        <v>7499.25</v>
      </c>
      <c r="Y2401" s="13"/>
      <c r="Z2401" s="15" t="str">
        <f>VLOOKUP(D2401,'ZOHO Export'!$H:$W,16,FALSE)</f>
        <v>Begona Soto</v>
      </c>
      <c r="AA2401" s="15" t="str">
        <f>VLOOKUP(E2401,'ZOHO Export'!$H:$W,16,FALSE)</f>
        <v>Juan Sanchez Chatar</v>
      </c>
    </row>
    <row r="2402" spans="1:27" x14ac:dyDescent="0.3">
      <c r="A2402" s="13" t="s">
        <v>15085</v>
      </c>
      <c r="B2402" s="13" t="s">
        <v>15086</v>
      </c>
      <c r="C2402" s="13"/>
      <c r="D2402" s="13" t="s">
        <v>11655</v>
      </c>
      <c r="E2402" s="13" t="s">
        <v>13519</v>
      </c>
      <c r="F2402" s="13"/>
      <c r="G2402" s="13" t="s">
        <v>3826</v>
      </c>
      <c r="H2402" s="13" t="s">
        <v>29</v>
      </c>
      <c r="I2402" s="14">
        <v>42345</v>
      </c>
      <c r="J2402" s="14">
        <v>42356</v>
      </c>
      <c r="K2402" s="14">
        <v>42356</v>
      </c>
      <c r="L2402" s="13">
        <v>4536</v>
      </c>
      <c r="M2402" s="13" t="s">
        <v>11906</v>
      </c>
      <c r="N2402" s="13">
        <v>0</v>
      </c>
      <c r="O2402" s="13">
        <v>0</v>
      </c>
      <c r="P2402" s="13" t="s">
        <v>122</v>
      </c>
      <c r="Q2402" s="13"/>
      <c r="R2402" s="13" t="s">
        <v>43</v>
      </c>
      <c r="S2402" s="13"/>
      <c r="T2402" s="13" t="s">
        <v>58</v>
      </c>
      <c r="U2402" s="13"/>
      <c r="V2402" s="13" t="s">
        <v>15087</v>
      </c>
      <c r="W2402" s="13"/>
      <c r="X2402" s="13">
        <v>4536</v>
      </c>
      <c r="Y2402" s="13"/>
      <c r="Z2402" s="15" t="str">
        <f>VLOOKUP(D2402,'ZOHO Export'!$H:$W,16,FALSE)</f>
        <v>Laura Cestau</v>
      </c>
      <c r="AA2402" s="15" t="e">
        <f>VLOOKUP(E2402,'ZOHO Export'!$H:$W,16,FALSE)</f>
        <v>#N/A</v>
      </c>
    </row>
    <row r="2403" spans="1:27" x14ac:dyDescent="0.3">
      <c r="A2403" s="13" t="s">
        <v>3765</v>
      </c>
      <c r="B2403" s="13" t="s">
        <v>6828</v>
      </c>
      <c r="C2403" s="13"/>
      <c r="D2403" s="13" t="s">
        <v>11764</v>
      </c>
      <c r="E2403" s="13" t="s">
        <v>11762</v>
      </c>
      <c r="F2403" s="13" t="s">
        <v>13558</v>
      </c>
      <c r="G2403" s="13" t="s">
        <v>3766</v>
      </c>
      <c r="H2403" s="13" t="s">
        <v>29</v>
      </c>
      <c r="I2403" s="14">
        <v>42356</v>
      </c>
      <c r="J2403" s="14">
        <v>43347</v>
      </c>
      <c r="K2403" s="14">
        <v>42356</v>
      </c>
      <c r="L2403" s="13"/>
      <c r="M2403" s="13" t="s">
        <v>15088</v>
      </c>
      <c r="N2403" s="13">
        <v>0</v>
      </c>
      <c r="O2403" s="13">
        <v>0</v>
      </c>
      <c r="P2403" s="13" t="s">
        <v>122</v>
      </c>
      <c r="Q2403" s="13"/>
      <c r="R2403" s="13" t="s">
        <v>36</v>
      </c>
      <c r="S2403" s="13"/>
      <c r="T2403" s="13" t="s">
        <v>89</v>
      </c>
      <c r="U2403" s="13"/>
      <c r="V2403" s="13" t="s">
        <v>9311</v>
      </c>
      <c r="W2403" s="13"/>
      <c r="X2403" s="13"/>
      <c r="Y2403" s="13" t="s">
        <v>15089</v>
      </c>
      <c r="Z2403" s="15" t="str">
        <f>VLOOKUP(D2403,'ZOHO Export'!$H:$W,16,FALSE)</f>
        <v>Dobri Gatev</v>
      </c>
      <c r="AA2403" s="15" t="str">
        <f>VLOOKUP(E2403,'ZOHO Export'!$H:$W,16,FALSE)</f>
        <v>Boris Krastev</v>
      </c>
    </row>
    <row r="2404" spans="1:27" x14ac:dyDescent="0.3">
      <c r="A2404" s="13" t="s">
        <v>15090</v>
      </c>
      <c r="B2404" s="13" t="s">
        <v>15091</v>
      </c>
      <c r="C2404" s="13"/>
      <c r="D2404" s="13" t="s">
        <v>13242</v>
      </c>
      <c r="E2404" s="13" t="s">
        <v>11829</v>
      </c>
      <c r="F2404" s="13"/>
      <c r="G2404" s="13" t="s">
        <v>334</v>
      </c>
      <c r="H2404" s="13" t="s">
        <v>59</v>
      </c>
      <c r="I2404" s="14">
        <v>42354</v>
      </c>
      <c r="J2404" s="14">
        <v>42735</v>
      </c>
      <c r="K2404" s="14">
        <v>42577</v>
      </c>
      <c r="L2404" s="13"/>
      <c r="M2404" s="13" t="s">
        <v>13242</v>
      </c>
      <c r="N2404" s="13">
        <v>4</v>
      </c>
      <c r="O2404" s="13">
        <v>3</v>
      </c>
      <c r="P2404" s="13" t="s">
        <v>122</v>
      </c>
      <c r="Q2404" s="13"/>
      <c r="R2404" s="13" t="s">
        <v>82</v>
      </c>
      <c r="S2404" s="13"/>
      <c r="T2404" s="13" t="s">
        <v>38</v>
      </c>
      <c r="U2404" s="13"/>
      <c r="V2404" s="13" t="s">
        <v>15092</v>
      </c>
      <c r="W2404" s="13"/>
      <c r="X2404" s="13"/>
      <c r="Y2404" s="13"/>
      <c r="Z2404" s="15" t="e">
        <f>VLOOKUP(D2404,'ZOHO Export'!$H:$W,16,FALSE)</f>
        <v>#N/A</v>
      </c>
      <c r="AA2404" s="15" t="str">
        <f>VLOOKUP(E2404,'ZOHO Export'!$H:$W,16,FALSE)</f>
        <v>William Beyst</v>
      </c>
    </row>
    <row r="2405" spans="1:27" x14ac:dyDescent="0.3">
      <c r="A2405" s="13" t="s">
        <v>3767</v>
      </c>
      <c r="B2405" s="13" t="s">
        <v>6829</v>
      </c>
      <c r="C2405" s="13"/>
      <c r="D2405" s="13" t="s">
        <v>13579</v>
      </c>
      <c r="E2405" s="13" t="s">
        <v>14613</v>
      </c>
      <c r="F2405" s="13"/>
      <c r="G2405" s="13" t="s">
        <v>3677</v>
      </c>
      <c r="H2405" s="13" t="s">
        <v>59</v>
      </c>
      <c r="I2405" s="14">
        <v>42353</v>
      </c>
      <c r="J2405" s="14">
        <v>42735</v>
      </c>
      <c r="K2405" s="14">
        <v>42353</v>
      </c>
      <c r="L2405" s="13">
        <v>26853.57</v>
      </c>
      <c r="M2405" s="13" t="s">
        <v>14613</v>
      </c>
      <c r="N2405" s="13">
        <v>0</v>
      </c>
      <c r="O2405" s="13">
        <v>0</v>
      </c>
      <c r="P2405" s="13" t="s">
        <v>122</v>
      </c>
      <c r="Q2405" s="13"/>
      <c r="R2405" s="13" t="s">
        <v>75</v>
      </c>
      <c r="S2405" s="13"/>
      <c r="T2405" s="13" t="s">
        <v>38</v>
      </c>
      <c r="U2405" s="13"/>
      <c r="V2405" s="13" t="s">
        <v>15093</v>
      </c>
      <c r="W2405" s="13"/>
      <c r="X2405" s="13">
        <v>26853.57</v>
      </c>
      <c r="Y2405" s="13"/>
      <c r="Z2405" s="15" t="e">
        <f>VLOOKUP(D2405,'ZOHO Export'!$H:$W,16,FALSE)</f>
        <v>#N/A</v>
      </c>
      <c r="AA2405" s="15" t="e">
        <f>VLOOKUP(E2405,'ZOHO Export'!$H:$W,16,FALSE)</f>
        <v>#N/A</v>
      </c>
    </row>
    <row r="2406" spans="1:27" x14ac:dyDescent="0.3">
      <c r="A2406" s="13" t="s">
        <v>15094</v>
      </c>
      <c r="B2406" s="13" t="s">
        <v>15095</v>
      </c>
      <c r="C2406" s="13"/>
      <c r="D2406" s="13" t="s">
        <v>13954</v>
      </c>
      <c r="E2406" s="13" t="s">
        <v>13607</v>
      </c>
      <c r="F2406" s="13"/>
      <c r="G2406" s="13" t="s">
        <v>15096</v>
      </c>
      <c r="H2406" s="13" t="s">
        <v>59</v>
      </c>
      <c r="I2406" s="14">
        <v>42349</v>
      </c>
      <c r="J2406" s="14">
        <v>43775</v>
      </c>
      <c r="K2406" s="14">
        <v>42349</v>
      </c>
      <c r="L2406" s="13">
        <v>67555.34</v>
      </c>
      <c r="M2406" s="13" t="s">
        <v>13676</v>
      </c>
      <c r="N2406" s="13">
        <v>0</v>
      </c>
      <c r="O2406" s="13">
        <v>0</v>
      </c>
      <c r="P2406" s="13" t="s">
        <v>122</v>
      </c>
      <c r="Q2406" s="13"/>
      <c r="R2406" s="13" t="s">
        <v>82</v>
      </c>
      <c r="S2406" s="13"/>
      <c r="T2406" s="13" t="s">
        <v>178</v>
      </c>
      <c r="U2406" s="13"/>
      <c r="V2406" s="13" t="s">
        <v>15097</v>
      </c>
      <c r="W2406" s="13"/>
      <c r="X2406" s="13">
        <v>67555.34</v>
      </c>
      <c r="Y2406" s="13"/>
      <c r="Z2406" s="15" t="str">
        <f>VLOOKUP(D2406,'ZOHO Export'!$H:$W,16,FALSE)</f>
        <v>Annekathrin Tasiaux</v>
      </c>
      <c r="AA2406" s="15" t="str">
        <f>VLOOKUP(E2406,'ZOHO Export'!$H:$W,16,FALSE)</f>
        <v>Jacques Lataire</v>
      </c>
    </row>
    <row r="2407" spans="1:27" x14ac:dyDescent="0.3">
      <c r="A2407" s="13" t="s">
        <v>3768</v>
      </c>
      <c r="B2407" s="13" t="s">
        <v>6830</v>
      </c>
      <c r="C2407" s="13"/>
      <c r="D2407" s="13" t="s">
        <v>14700</v>
      </c>
      <c r="E2407" s="13" t="s">
        <v>11829</v>
      </c>
      <c r="F2407" s="13"/>
      <c r="G2407" s="13" t="s">
        <v>334</v>
      </c>
      <c r="H2407" s="13" t="s">
        <v>29</v>
      </c>
      <c r="I2407" s="14">
        <v>42348</v>
      </c>
      <c r="J2407" s="14">
        <v>42400</v>
      </c>
      <c r="K2407" s="14">
        <v>42382</v>
      </c>
      <c r="L2407" s="13"/>
      <c r="M2407" s="13" t="s">
        <v>12106</v>
      </c>
      <c r="N2407" s="13">
        <v>1</v>
      </c>
      <c r="O2407" s="13">
        <v>1</v>
      </c>
      <c r="P2407" s="13" t="s">
        <v>122</v>
      </c>
      <c r="Q2407" s="13"/>
      <c r="R2407" s="13" t="s">
        <v>82</v>
      </c>
      <c r="S2407" s="13"/>
      <c r="T2407" s="13" t="s">
        <v>38</v>
      </c>
      <c r="U2407" s="13"/>
      <c r="V2407" s="13" t="s">
        <v>15098</v>
      </c>
      <c r="W2407" s="13"/>
      <c r="X2407" s="13">
        <v>109880.12</v>
      </c>
      <c r="Y2407" s="13" t="s">
        <v>15099</v>
      </c>
      <c r="Z2407" s="15" t="e">
        <f>VLOOKUP(D2407,'ZOHO Export'!$H:$W,16,FALSE)</f>
        <v>#N/A</v>
      </c>
      <c r="AA2407" s="15" t="str">
        <f>VLOOKUP(E2407,'ZOHO Export'!$H:$W,16,FALSE)</f>
        <v>William Beyst</v>
      </c>
    </row>
    <row r="2408" spans="1:27" x14ac:dyDescent="0.3">
      <c r="A2408" s="13" t="s">
        <v>15100</v>
      </c>
      <c r="B2408" s="13" t="s">
        <v>15101</v>
      </c>
      <c r="C2408" s="13"/>
      <c r="D2408" s="13" t="s">
        <v>11652</v>
      </c>
      <c r="E2408" s="13" t="s">
        <v>14613</v>
      </c>
      <c r="F2408" s="13"/>
      <c r="G2408" s="13" t="s">
        <v>2632</v>
      </c>
      <c r="H2408" s="13" t="s">
        <v>29</v>
      </c>
      <c r="I2408" s="14">
        <v>42342</v>
      </c>
      <c r="J2408" s="14">
        <v>42492</v>
      </c>
      <c r="K2408" s="14">
        <v>42342</v>
      </c>
      <c r="L2408" s="13">
        <v>10202.65</v>
      </c>
      <c r="M2408" s="13" t="s">
        <v>11652</v>
      </c>
      <c r="N2408" s="13">
        <v>0</v>
      </c>
      <c r="O2408" s="13">
        <v>0</v>
      </c>
      <c r="P2408" s="13" t="s">
        <v>122</v>
      </c>
      <c r="Q2408" s="13"/>
      <c r="R2408" s="13" t="s">
        <v>36</v>
      </c>
      <c r="S2408" s="13"/>
      <c r="T2408" s="13" t="s">
        <v>38</v>
      </c>
      <c r="U2408" s="13"/>
      <c r="V2408" s="13" t="s">
        <v>15102</v>
      </c>
      <c r="W2408" s="13"/>
      <c r="X2408" s="13">
        <v>10202.65</v>
      </c>
      <c r="Y2408" s="13"/>
      <c r="Z2408" s="15" t="str">
        <f>VLOOKUP(D2408,'ZOHO Export'!$H:$W,16,FALSE)</f>
        <v>Karel De Swert</v>
      </c>
      <c r="AA2408" s="15" t="e">
        <f>VLOOKUP(E2408,'ZOHO Export'!$H:$W,16,FALSE)</f>
        <v>#N/A</v>
      </c>
    </row>
    <row r="2409" spans="1:27" x14ac:dyDescent="0.3">
      <c r="A2409" s="13" t="s">
        <v>15103</v>
      </c>
      <c r="B2409" s="13" t="s">
        <v>15104</v>
      </c>
      <c r="C2409" s="13"/>
      <c r="D2409" s="13" t="s">
        <v>14827</v>
      </c>
      <c r="E2409" s="13" t="s">
        <v>14827</v>
      </c>
      <c r="F2409" s="13"/>
      <c r="G2409" s="13" t="s">
        <v>3332</v>
      </c>
      <c r="H2409" s="13" t="s">
        <v>29</v>
      </c>
      <c r="I2409" s="14">
        <v>42346</v>
      </c>
      <c r="J2409" s="14">
        <v>42429</v>
      </c>
      <c r="K2409" s="14">
        <v>42340</v>
      </c>
      <c r="L2409" s="13">
        <v>14290</v>
      </c>
      <c r="M2409" s="13" t="s">
        <v>14827</v>
      </c>
      <c r="N2409" s="13">
        <v>0</v>
      </c>
      <c r="O2409" s="13">
        <v>0</v>
      </c>
      <c r="P2409" s="13" t="s">
        <v>122</v>
      </c>
      <c r="Q2409" s="13"/>
      <c r="R2409" s="13" t="s">
        <v>82</v>
      </c>
      <c r="S2409" s="13"/>
      <c r="T2409" s="13" t="s">
        <v>178</v>
      </c>
      <c r="U2409" s="13"/>
      <c r="V2409" s="13" t="s">
        <v>15105</v>
      </c>
      <c r="W2409" s="13"/>
      <c r="X2409" s="13">
        <v>14290</v>
      </c>
      <c r="Y2409" s="13"/>
      <c r="Z2409" s="15" t="e">
        <f>VLOOKUP(D2409,'ZOHO Export'!$H:$W,16,FALSE)</f>
        <v>#N/A</v>
      </c>
      <c r="AA2409" s="15" t="e">
        <f>VLOOKUP(E2409,'ZOHO Export'!$H:$W,16,FALSE)</f>
        <v>#N/A</v>
      </c>
    </row>
    <row r="2410" spans="1:27" x14ac:dyDescent="0.3">
      <c r="A2410" s="13" t="s">
        <v>15106</v>
      </c>
      <c r="B2410" s="13" t="s">
        <v>15107</v>
      </c>
      <c r="C2410" s="13"/>
      <c r="D2410" s="13" t="s">
        <v>12187</v>
      </c>
      <c r="E2410" s="13" t="s">
        <v>11829</v>
      </c>
      <c r="F2410" s="13"/>
      <c r="G2410" s="13" t="s">
        <v>334</v>
      </c>
      <c r="H2410" s="13" t="s">
        <v>59</v>
      </c>
      <c r="I2410" s="14">
        <v>42335</v>
      </c>
      <c r="J2410" s="14">
        <v>42378</v>
      </c>
      <c r="K2410" s="14">
        <v>42362</v>
      </c>
      <c r="L2410" s="13"/>
      <c r="M2410" s="13" t="s">
        <v>11829</v>
      </c>
      <c r="N2410" s="13">
        <v>2</v>
      </c>
      <c r="O2410" s="13">
        <v>2</v>
      </c>
      <c r="P2410" s="13" t="s">
        <v>122</v>
      </c>
      <c r="Q2410" s="13"/>
      <c r="R2410" s="13" t="s">
        <v>82</v>
      </c>
      <c r="S2410" s="13"/>
      <c r="T2410" s="13" t="s">
        <v>38</v>
      </c>
      <c r="U2410" s="13"/>
      <c r="V2410" s="13" t="s">
        <v>15108</v>
      </c>
      <c r="W2410" s="13"/>
      <c r="X2410" s="13"/>
      <c r="Y2410" s="13"/>
      <c r="Z2410" s="15" t="str">
        <f>VLOOKUP(D2410,'ZOHO Export'!$H:$W,16,FALSE)</f>
        <v>Jurgen Van Kerrebroeck</v>
      </c>
      <c r="AA2410" s="15" t="str">
        <f>VLOOKUP(E2410,'ZOHO Export'!$H:$W,16,FALSE)</f>
        <v>William Beyst</v>
      </c>
    </row>
    <row r="2411" spans="1:27" x14ac:dyDescent="0.3">
      <c r="A2411" s="13" t="s">
        <v>3769</v>
      </c>
      <c r="B2411" s="13" t="s">
        <v>15109</v>
      </c>
      <c r="C2411" s="13"/>
      <c r="D2411" s="13" t="s">
        <v>11722</v>
      </c>
      <c r="E2411" s="13" t="s">
        <v>11906</v>
      </c>
      <c r="F2411" s="13"/>
      <c r="G2411" s="13" t="s">
        <v>3633</v>
      </c>
      <c r="H2411" s="13" t="s">
        <v>29</v>
      </c>
      <c r="I2411" s="14">
        <v>42331</v>
      </c>
      <c r="J2411" s="14">
        <v>42361</v>
      </c>
      <c r="K2411" s="14">
        <v>42331</v>
      </c>
      <c r="L2411" s="13"/>
      <c r="M2411" s="13" t="s">
        <v>11722</v>
      </c>
      <c r="N2411" s="13">
        <v>1</v>
      </c>
      <c r="O2411" s="13">
        <v>0</v>
      </c>
      <c r="P2411" s="13" t="s">
        <v>122</v>
      </c>
      <c r="Q2411" s="13"/>
      <c r="R2411" s="13" t="s">
        <v>75</v>
      </c>
      <c r="S2411" s="13"/>
      <c r="T2411" s="13" t="s">
        <v>58</v>
      </c>
      <c r="U2411" s="13"/>
      <c r="V2411" s="13" t="s">
        <v>15110</v>
      </c>
      <c r="W2411" s="13"/>
      <c r="X2411" s="13"/>
      <c r="Y2411" s="13"/>
      <c r="Z2411" s="15" t="str">
        <f>VLOOKUP(D2411,'ZOHO Export'!$H:$W,16,FALSE)</f>
        <v>Juan Juarez Quintana</v>
      </c>
      <c r="AA2411" s="15" t="str">
        <f>VLOOKUP(E2411,'ZOHO Export'!$H:$W,16,FALSE)</f>
        <v>Juan Sanchez Chatar</v>
      </c>
    </row>
    <row r="2412" spans="1:27" x14ac:dyDescent="0.3">
      <c r="A2412" s="13" t="s">
        <v>15111</v>
      </c>
      <c r="B2412" s="13" t="s">
        <v>15112</v>
      </c>
      <c r="C2412" s="13"/>
      <c r="D2412" s="13" t="s">
        <v>11960</v>
      </c>
      <c r="E2412" s="13" t="s">
        <v>11818</v>
      </c>
      <c r="F2412" s="13" t="s">
        <v>13206</v>
      </c>
      <c r="G2412" s="13" t="s">
        <v>2861</v>
      </c>
      <c r="H2412" s="13" t="s">
        <v>29</v>
      </c>
      <c r="I2412" s="14">
        <v>42331</v>
      </c>
      <c r="J2412" s="14">
        <v>43600</v>
      </c>
      <c r="K2412" s="14">
        <v>43146</v>
      </c>
      <c r="L2412" s="13">
        <v>1012</v>
      </c>
      <c r="M2412" s="13" t="s">
        <v>11818</v>
      </c>
      <c r="N2412" s="13">
        <v>8</v>
      </c>
      <c r="O2412" s="13">
        <v>10</v>
      </c>
      <c r="P2412" s="13" t="s">
        <v>122</v>
      </c>
      <c r="Q2412" s="13"/>
      <c r="R2412" s="13" t="s">
        <v>75</v>
      </c>
      <c r="S2412" s="13"/>
      <c r="T2412" s="13" t="s">
        <v>38</v>
      </c>
      <c r="U2412" s="13"/>
      <c r="V2412" s="13" t="s">
        <v>15113</v>
      </c>
      <c r="W2412" s="13"/>
      <c r="X2412" s="13">
        <v>837609.59</v>
      </c>
      <c r="Y2412" s="13"/>
      <c r="Z2412" s="15" t="str">
        <f>VLOOKUP(D2412,'ZOHO Export'!$H:$W,16,FALSE)</f>
        <v>Sébastien Lerson</v>
      </c>
      <c r="AA2412" s="15" t="str">
        <f>VLOOKUP(E2412,'ZOHO Export'!$H:$W,16,FALSE)</f>
        <v>Marcos Delgado Lopez</v>
      </c>
    </row>
    <row r="2413" spans="1:27" x14ac:dyDescent="0.3">
      <c r="A2413" s="13" t="s">
        <v>15114</v>
      </c>
      <c r="B2413" s="13" t="s">
        <v>15115</v>
      </c>
      <c r="C2413" s="13"/>
      <c r="D2413" s="13" t="s">
        <v>12187</v>
      </c>
      <c r="E2413" s="13" t="s">
        <v>13607</v>
      </c>
      <c r="F2413" s="13"/>
      <c r="G2413" s="13" t="s">
        <v>1947</v>
      </c>
      <c r="H2413" s="13" t="s">
        <v>59</v>
      </c>
      <c r="I2413" s="14">
        <v>42331</v>
      </c>
      <c r="J2413" s="14">
        <v>42887</v>
      </c>
      <c r="K2413" s="14">
        <v>42331</v>
      </c>
      <c r="L2413" s="13"/>
      <c r="M2413" s="13" t="s">
        <v>13008</v>
      </c>
      <c r="N2413" s="13">
        <v>0</v>
      </c>
      <c r="O2413" s="13">
        <v>0</v>
      </c>
      <c r="P2413" s="13" t="s">
        <v>122</v>
      </c>
      <c r="Q2413" s="13"/>
      <c r="R2413" s="13" t="s">
        <v>82</v>
      </c>
      <c r="S2413" s="13"/>
      <c r="T2413" s="13" t="s">
        <v>38</v>
      </c>
      <c r="U2413" s="13"/>
      <c r="V2413" s="13" t="s">
        <v>15116</v>
      </c>
      <c r="W2413" s="13"/>
      <c r="X2413" s="13"/>
      <c r="Y2413" s="13"/>
      <c r="Z2413" s="15" t="str">
        <f>VLOOKUP(D2413,'ZOHO Export'!$H:$W,16,FALSE)</f>
        <v>Jurgen Van Kerrebroeck</v>
      </c>
      <c r="AA2413" s="15" t="str">
        <f>VLOOKUP(E2413,'ZOHO Export'!$H:$W,16,FALSE)</f>
        <v>Jacques Lataire</v>
      </c>
    </row>
    <row r="2414" spans="1:27" x14ac:dyDescent="0.3">
      <c r="A2414" s="13" t="s">
        <v>3770</v>
      </c>
      <c r="B2414" s="13" t="s">
        <v>6832</v>
      </c>
      <c r="C2414" s="13"/>
      <c r="D2414" s="13" t="s">
        <v>15117</v>
      </c>
      <c r="E2414" s="13" t="s">
        <v>11829</v>
      </c>
      <c r="F2414" s="13"/>
      <c r="G2414" s="13" t="s">
        <v>3771</v>
      </c>
      <c r="H2414" s="13" t="s">
        <v>59</v>
      </c>
      <c r="I2414" s="14">
        <v>42328</v>
      </c>
      <c r="J2414" s="14">
        <v>42551</v>
      </c>
      <c r="K2414" s="14">
        <v>42328</v>
      </c>
      <c r="L2414" s="13"/>
      <c r="M2414" s="13" t="s">
        <v>15117</v>
      </c>
      <c r="N2414" s="13">
        <v>0</v>
      </c>
      <c r="O2414" s="13">
        <v>0</v>
      </c>
      <c r="P2414" s="13" t="s">
        <v>122</v>
      </c>
      <c r="Q2414" s="13"/>
      <c r="R2414" s="13" t="s">
        <v>25</v>
      </c>
      <c r="S2414" s="13"/>
      <c r="T2414" s="13" t="s">
        <v>38</v>
      </c>
      <c r="U2414" s="13"/>
      <c r="V2414" s="13" t="s">
        <v>9312</v>
      </c>
      <c r="W2414" s="13"/>
      <c r="X2414" s="13"/>
      <c r="Y2414" s="13" t="s">
        <v>15118</v>
      </c>
      <c r="Z2414" s="15" t="e">
        <f>VLOOKUP(D2414,'ZOHO Export'!$H:$W,16,FALSE)</f>
        <v>#N/A</v>
      </c>
      <c r="AA2414" s="15" t="str">
        <f>VLOOKUP(E2414,'ZOHO Export'!$H:$W,16,FALSE)</f>
        <v>William Beyst</v>
      </c>
    </row>
    <row r="2415" spans="1:27" x14ac:dyDescent="0.3">
      <c r="A2415" s="13" t="s">
        <v>15119</v>
      </c>
      <c r="B2415" s="13" t="s">
        <v>15120</v>
      </c>
      <c r="C2415" s="13"/>
      <c r="D2415" s="13" t="s">
        <v>14007</v>
      </c>
      <c r="E2415" s="13" t="s">
        <v>14613</v>
      </c>
      <c r="F2415" s="13"/>
      <c r="G2415" s="13" t="s">
        <v>2948</v>
      </c>
      <c r="H2415" s="13" t="s">
        <v>29</v>
      </c>
      <c r="I2415" s="14">
        <v>42321</v>
      </c>
      <c r="J2415" s="14">
        <v>42585</v>
      </c>
      <c r="K2415" s="14">
        <v>42321</v>
      </c>
      <c r="L2415" s="13">
        <v>49999.3</v>
      </c>
      <c r="M2415" s="13" t="s">
        <v>14007</v>
      </c>
      <c r="N2415" s="13">
        <v>0</v>
      </c>
      <c r="O2415" s="13">
        <v>0</v>
      </c>
      <c r="P2415" s="13" t="s">
        <v>122</v>
      </c>
      <c r="Q2415" s="13"/>
      <c r="R2415" s="13" t="s">
        <v>25</v>
      </c>
      <c r="S2415" s="13"/>
      <c r="T2415" s="13" t="s">
        <v>38</v>
      </c>
      <c r="U2415" s="13"/>
      <c r="V2415" s="13" t="s">
        <v>15121</v>
      </c>
      <c r="W2415" s="13"/>
      <c r="X2415" s="13">
        <v>49999.3</v>
      </c>
      <c r="Y2415" s="13" t="s">
        <v>15122</v>
      </c>
      <c r="Z2415" s="15" t="e">
        <f>VLOOKUP(D2415,'ZOHO Export'!$H:$W,16,FALSE)</f>
        <v>#N/A</v>
      </c>
      <c r="AA2415" s="15" t="e">
        <f>VLOOKUP(E2415,'ZOHO Export'!$H:$W,16,FALSE)</f>
        <v>#N/A</v>
      </c>
    </row>
    <row r="2416" spans="1:27" x14ac:dyDescent="0.3">
      <c r="A2416" s="13" t="s">
        <v>3772</v>
      </c>
      <c r="B2416" s="13" t="s">
        <v>15123</v>
      </c>
      <c r="C2416" s="13"/>
      <c r="D2416" s="13" t="s">
        <v>11736</v>
      </c>
      <c r="E2416" s="13" t="s">
        <v>11767</v>
      </c>
      <c r="F2416" s="13"/>
      <c r="G2416" s="13" t="s">
        <v>3077</v>
      </c>
      <c r="H2416" s="13" t="s">
        <v>59</v>
      </c>
      <c r="I2416" s="14">
        <v>42319</v>
      </c>
      <c r="J2416" s="14">
        <v>42618</v>
      </c>
      <c r="K2416" s="14">
        <v>42731</v>
      </c>
      <c r="L2416" s="13"/>
      <c r="M2416" s="13" t="s">
        <v>11767</v>
      </c>
      <c r="N2416" s="13">
        <v>10</v>
      </c>
      <c r="O2416" s="13">
        <v>6</v>
      </c>
      <c r="P2416" s="13" t="s">
        <v>122</v>
      </c>
      <c r="Q2416" s="13"/>
      <c r="R2416" s="13" t="s">
        <v>43</v>
      </c>
      <c r="S2416" s="13"/>
      <c r="T2416" s="13" t="s">
        <v>58</v>
      </c>
      <c r="U2416" s="13"/>
      <c r="V2416" s="13" t="s">
        <v>15124</v>
      </c>
      <c r="W2416" s="13"/>
      <c r="X2416" s="13"/>
      <c r="Y2416" s="13"/>
      <c r="Z2416" s="15" t="str">
        <f>VLOOKUP(D2416,'ZOHO Export'!$H:$W,16,FALSE)</f>
        <v>Begona Soto</v>
      </c>
      <c r="AA2416" s="15" t="str">
        <f>VLOOKUP(E2416,'ZOHO Export'!$H:$W,16,FALSE)</f>
        <v>Paqui Romero</v>
      </c>
    </row>
    <row r="2417" spans="1:27" x14ac:dyDescent="0.3">
      <c r="A2417" s="13" t="s">
        <v>3773</v>
      </c>
      <c r="B2417" s="13" t="s">
        <v>15125</v>
      </c>
      <c r="C2417" s="13"/>
      <c r="D2417" s="13" t="s">
        <v>11722</v>
      </c>
      <c r="E2417" s="13" t="s">
        <v>11906</v>
      </c>
      <c r="F2417" s="13"/>
      <c r="G2417" s="13" t="s">
        <v>3774</v>
      </c>
      <c r="H2417" s="13" t="s">
        <v>29</v>
      </c>
      <c r="I2417" s="14">
        <v>42314</v>
      </c>
      <c r="J2417" s="14">
        <v>43495</v>
      </c>
      <c r="K2417" s="14">
        <v>43274</v>
      </c>
      <c r="L2417" s="13">
        <v>13150</v>
      </c>
      <c r="M2417" s="13" t="s">
        <v>12323</v>
      </c>
      <c r="N2417" s="13">
        <v>5</v>
      </c>
      <c r="O2417" s="13">
        <v>5</v>
      </c>
      <c r="P2417" s="13" t="s">
        <v>122</v>
      </c>
      <c r="Q2417" s="13"/>
      <c r="R2417" s="13"/>
      <c r="S2417" s="13"/>
      <c r="T2417" s="13" t="s">
        <v>58</v>
      </c>
      <c r="U2417" s="13"/>
      <c r="V2417" s="13" t="s">
        <v>15126</v>
      </c>
      <c r="W2417" s="13"/>
      <c r="X2417" s="13">
        <v>38237.5</v>
      </c>
      <c r="Y2417" s="13"/>
      <c r="Z2417" s="15" t="str">
        <f>VLOOKUP(D2417,'ZOHO Export'!$H:$W,16,FALSE)</f>
        <v>Juan Juarez Quintana</v>
      </c>
      <c r="AA2417" s="15" t="str">
        <f>VLOOKUP(E2417,'ZOHO Export'!$H:$W,16,FALSE)</f>
        <v>Juan Sanchez Chatar</v>
      </c>
    </row>
    <row r="2418" spans="1:27" x14ac:dyDescent="0.3">
      <c r="A2418" s="13" t="s">
        <v>3775</v>
      </c>
      <c r="B2418" s="13" t="s">
        <v>6835</v>
      </c>
      <c r="C2418" s="13"/>
      <c r="D2418" s="13" t="s">
        <v>15127</v>
      </c>
      <c r="E2418" s="13" t="s">
        <v>13403</v>
      </c>
      <c r="F2418" s="13"/>
      <c r="G2418" s="13" t="s">
        <v>3044</v>
      </c>
      <c r="H2418" s="13" t="s">
        <v>59</v>
      </c>
      <c r="I2418" s="14">
        <v>42306</v>
      </c>
      <c r="J2418" s="14">
        <v>42369</v>
      </c>
      <c r="K2418" s="14">
        <v>42306</v>
      </c>
      <c r="L2418" s="13">
        <v>5196.5</v>
      </c>
      <c r="M2418" s="13" t="s">
        <v>13403</v>
      </c>
      <c r="N2418" s="13">
        <v>0</v>
      </c>
      <c r="O2418" s="13">
        <v>0</v>
      </c>
      <c r="P2418" s="13" t="s">
        <v>122</v>
      </c>
      <c r="Q2418" s="13"/>
      <c r="R2418" s="13" t="s">
        <v>36</v>
      </c>
      <c r="S2418" s="13"/>
      <c r="T2418" s="13" t="s">
        <v>38</v>
      </c>
      <c r="U2418" s="13"/>
      <c r="V2418" s="13" t="s">
        <v>9313</v>
      </c>
      <c r="W2418" s="13"/>
      <c r="X2418" s="13">
        <v>5196.5</v>
      </c>
      <c r="Y2418" s="13" t="s">
        <v>15128</v>
      </c>
      <c r="Z2418" s="15" t="e">
        <f>VLOOKUP(D2418,'ZOHO Export'!$H:$W,16,FALSE)</f>
        <v>#N/A</v>
      </c>
      <c r="AA2418" s="15" t="e">
        <f>VLOOKUP(E2418,'ZOHO Export'!$H:$W,16,FALSE)</f>
        <v>#N/A</v>
      </c>
    </row>
    <row r="2419" spans="1:27" x14ac:dyDescent="0.3">
      <c r="A2419" s="13" t="s">
        <v>15129</v>
      </c>
      <c r="B2419" s="13" t="s">
        <v>15130</v>
      </c>
      <c r="C2419" s="13"/>
      <c r="D2419" s="13" t="s">
        <v>12187</v>
      </c>
      <c r="E2419" s="13" t="s">
        <v>11829</v>
      </c>
      <c r="F2419" s="13"/>
      <c r="G2419" s="13" t="s">
        <v>334</v>
      </c>
      <c r="H2419" s="13" t="s">
        <v>59</v>
      </c>
      <c r="I2419" s="14">
        <v>42304</v>
      </c>
      <c r="J2419" s="14">
        <v>42333</v>
      </c>
      <c r="K2419" s="14">
        <v>42304</v>
      </c>
      <c r="L2419" s="13"/>
      <c r="M2419" s="13" t="s">
        <v>11829</v>
      </c>
      <c r="N2419" s="13">
        <v>0</v>
      </c>
      <c r="O2419" s="13">
        <v>0</v>
      </c>
      <c r="P2419" s="13" t="s">
        <v>122</v>
      </c>
      <c r="Q2419" s="13"/>
      <c r="R2419" s="13" t="s">
        <v>82</v>
      </c>
      <c r="S2419" s="13"/>
      <c r="T2419" s="13" t="s">
        <v>38</v>
      </c>
      <c r="U2419" s="13"/>
      <c r="V2419" s="13" t="s">
        <v>15131</v>
      </c>
      <c r="W2419" s="13"/>
      <c r="X2419" s="13"/>
      <c r="Y2419" s="13" t="s">
        <v>15132</v>
      </c>
      <c r="Z2419" s="15" t="str">
        <f>VLOOKUP(D2419,'ZOHO Export'!$H:$W,16,FALSE)</f>
        <v>Jurgen Van Kerrebroeck</v>
      </c>
      <c r="AA2419" s="15" t="str">
        <f>VLOOKUP(E2419,'ZOHO Export'!$H:$W,16,FALSE)</f>
        <v>William Beyst</v>
      </c>
    </row>
    <row r="2420" spans="1:27" x14ac:dyDescent="0.3">
      <c r="A2420" s="13" t="s">
        <v>15133</v>
      </c>
      <c r="B2420" s="13" t="s">
        <v>15134</v>
      </c>
      <c r="C2420" s="13"/>
      <c r="D2420" s="13" t="s">
        <v>11829</v>
      </c>
      <c r="E2420" s="13" t="s">
        <v>11829</v>
      </c>
      <c r="F2420" s="13"/>
      <c r="G2420" s="13" t="s">
        <v>334</v>
      </c>
      <c r="H2420" s="13" t="s">
        <v>59</v>
      </c>
      <c r="I2420" s="14">
        <v>42254</v>
      </c>
      <c r="J2420" s="14">
        <v>42277</v>
      </c>
      <c r="K2420" s="14">
        <v>42304</v>
      </c>
      <c r="L2420" s="13"/>
      <c r="M2420" s="13" t="s">
        <v>11829</v>
      </c>
      <c r="N2420" s="13">
        <v>0</v>
      </c>
      <c r="O2420" s="13">
        <v>0</v>
      </c>
      <c r="P2420" s="13" t="s">
        <v>122</v>
      </c>
      <c r="Q2420" s="13"/>
      <c r="R2420" s="13" t="s">
        <v>82</v>
      </c>
      <c r="S2420" s="13"/>
      <c r="T2420" s="13" t="s">
        <v>38</v>
      </c>
      <c r="U2420" s="13"/>
      <c r="V2420" s="13" t="s">
        <v>15135</v>
      </c>
      <c r="W2420" s="13"/>
      <c r="X2420" s="13"/>
      <c r="Y2420" s="13"/>
      <c r="Z2420" s="15" t="str">
        <f>VLOOKUP(D2420,'ZOHO Export'!$H:$W,16,FALSE)</f>
        <v>William Beyst</v>
      </c>
      <c r="AA2420" s="15" t="str">
        <f>VLOOKUP(E2420,'ZOHO Export'!$H:$W,16,FALSE)</f>
        <v>William Beyst</v>
      </c>
    </row>
    <row r="2421" spans="1:27" x14ac:dyDescent="0.3">
      <c r="A2421" s="13" t="s">
        <v>3776</v>
      </c>
      <c r="B2421" s="13" t="s">
        <v>6836</v>
      </c>
      <c r="C2421" s="13"/>
      <c r="D2421" s="13" t="s">
        <v>11707</v>
      </c>
      <c r="E2421" s="13" t="s">
        <v>11829</v>
      </c>
      <c r="F2421" s="13" t="s">
        <v>11723</v>
      </c>
      <c r="G2421" s="13" t="s">
        <v>334</v>
      </c>
      <c r="H2421" s="13" t="s">
        <v>59</v>
      </c>
      <c r="I2421" s="14">
        <v>42304</v>
      </c>
      <c r="J2421" s="14">
        <v>43402</v>
      </c>
      <c r="K2421" s="14">
        <v>42304</v>
      </c>
      <c r="L2421" s="13">
        <v>19372.5</v>
      </c>
      <c r="M2421" s="13" t="s">
        <v>12187</v>
      </c>
      <c r="N2421" s="13">
        <v>0</v>
      </c>
      <c r="O2421" s="13">
        <v>0</v>
      </c>
      <c r="P2421" s="13" t="s">
        <v>122</v>
      </c>
      <c r="Q2421" s="13"/>
      <c r="R2421" s="13" t="s">
        <v>82</v>
      </c>
      <c r="S2421" s="13"/>
      <c r="T2421" s="13" t="s">
        <v>38</v>
      </c>
      <c r="U2421" s="13"/>
      <c r="V2421" s="13" t="s">
        <v>9314</v>
      </c>
      <c r="W2421" s="13"/>
      <c r="X2421" s="13">
        <v>19372.5</v>
      </c>
      <c r="Y2421" s="13"/>
      <c r="Z2421" s="15" t="str">
        <f>VLOOKUP(D2421,'ZOHO Export'!$H:$W,16,FALSE)</f>
        <v>Guy Melis</v>
      </c>
      <c r="AA2421" s="15" t="str">
        <f>VLOOKUP(E2421,'ZOHO Export'!$H:$W,16,FALSE)</f>
        <v>William Beyst</v>
      </c>
    </row>
    <row r="2422" spans="1:27" x14ac:dyDescent="0.3">
      <c r="A2422" s="13" t="s">
        <v>15136</v>
      </c>
      <c r="B2422" s="13" t="s">
        <v>15137</v>
      </c>
      <c r="C2422" s="13"/>
      <c r="D2422" s="13" t="s">
        <v>14670</v>
      </c>
      <c r="E2422" s="13" t="s">
        <v>11767</v>
      </c>
      <c r="F2422" s="13"/>
      <c r="G2422" s="13" t="s">
        <v>15138</v>
      </c>
      <c r="H2422" s="13" t="s">
        <v>59</v>
      </c>
      <c r="I2422" s="14">
        <v>42292</v>
      </c>
      <c r="J2422" s="14">
        <v>42356</v>
      </c>
      <c r="K2422" s="14">
        <v>42349</v>
      </c>
      <c r="L2422" s="13"/>
      <c r="M2422" s="13" t="s">
        <v>11767</v>
      </c>
      <c r="N2422" s="13">
        <v>2</v>
      </c>
      <c r="O2422" s="13">
        <v>2</v>
      </c>
      <c r="P2422" s="13" t="s">
        <v>122</v>
      </c>
      <c r="Q2422" s="13"/>
      <c r="R2422" s="13" t="s">
        <v>75</v>
      </c>
      <c r="S2422" s="13"/>
      <c r="T2422" s="13" t="s">
        <v>58</v>
      </c>
      <c r="U2422" s="13"/>
      <c r="V2422" s="13" t="s">
        <v>15139</v>
      </c>
      <c r="W2422" s="13"/>
      <c r="X2422" s="13"/>
      <c r="Y2422" s="13" t="s">
        <v>15140</v>
      </c>
      <c r="Z2422" s="15" t="e">
        <f>VLOOKUP(D2422,'ZOHO Export'!$H:$W,16,FALSE)</f>
        <v>#N/A</v>
      </c>
      <c r="AA2422" s="15" t="str">
        <f>VLOOKUP(E2422,'ZOHO Export'!$H:$W,16,FALSE)</f>
        <v>Paqui Romero</v>
      </c>
    </row>
    <row r="2423" spans="1:27" x14ac:dyDescent="0.3">
      <c r="A2423" s="13" t="s">
        <v>3777</v>
      </c>
      <c r="B2423" s="13" t="s">
        <v>6837</v>
      </c>
      <c r="C2423" s="13"/>
      <c r="D2423" s="13" t="s">
        <v>11652</v>
      </c>
      <c r="E2423" s="13" t="s">
        <v>14613</v>
      </c>
      <c r="F2423" s="13"/>
      <c r="G2423" s="13" t="s">
        <v>2632</v>
      </c>
      <c r="H2423" s="13" t="s">
        <v>29</v>
      </c>
      <c r="I2423" s="14">
        <v>42285</v>
      </c>
      <c r="J2423" s="14">
        <v>42685</v>
      </c>
      <c r="K2423" s="14">
        <v>42746</v>
      </c>
      <c r="L2423" s="13"/>
      <c r="M2423" s="13" t="s">
        <v>14613</v>
      </c>
      <c r="N2423" s="13">
        <v>7</v>
      </c>
      <c r="O2423" s="13">
        <v>7</v>
      </c>
      <c r="P2423" s="13" t="s">
        <v>122</v>
      </c>
      <c r="Q2423" s="13"/>
      <c r="R2423" s="13" t="s">
        <v>36</v>
      </c>
      <c r="S2423" s="13"/>
      <c r="T2423" s="13" t="s">
        <v>38</v>
      </c>
      <c r="U2423" s="13"/>
      <c r="V2423" s="13" t="s">
        <v>15141</v>
      </c>
      <c r="W2423" s="13"/>
      <c r="X2423" s="13">
        <v>284573.44</v>
      </c>
      <c r="Y2423" s="13" t="s">
        <v>15142</v>
      </c>
      <c r="Z2423" s="15" t="str">
        <f>VLOOKUP(D2423,'ZOHO Export'!$H:$W,16,FALSE)</f>
        <v>Karel De Swert</v>
      </c>
      <c r="AA2423" s="15" t="e">
        <f>VLOOKUP(E2423,'ZOHO Export'!$H:$W,16,FALSE)</f>
        <v>#N/A</v>
      </c>
    </row>
    <row r="2424" spans="1:27" x14ac:dyDescent="0.3">
      <c r="A2424" s="13" t="s">
        <v>15143</v>
      </c>
      <c r="B2424" s="13" t="s">
        <v>15144</v>
      </c>
      <c r="C2424" s="13"/>
      <c r="D2424" s="13" t="s">
        <v>12187</v>
      </c>
      <c r="E2424" s="13" t="s">
        <v>11829</v>
      </c>
      <c r="F2424" s="13"/>
      <c r="G2424" s="13" t="s">
        <v>35</v>
      </c>
      <c r="H2424" s="13" t="s">
        <v>59</v>
      </c>
      <c r="I2424" s="14">
        <v>42284</v>
      </c>
      <c r="J2424" s="14">
        <v>42305</v>
      </c>
      <c r="K2424" s="14">
        <v>42284</v>
      </c>
      <c r="L2424" s="13"/>
      <c r="M2424" s="13" t="s">
        <v>12187</v>
      </c>
      <c r="N2424" s="13">
        <v>0</v>
      </c>
      <c r="O2424" s="13">
        <v>0</v>
      </c>
      <c r="P2424" s="13" t="s">
        <v>122</v>
      </c>
      <c r="Q2424" s="13"/>
      <c r="R2424" s="13" t="s">
        <v>36</v>
      </c>
      <c r="S2424" s="13"/>
      <c r="T2424" s="13" t="s">
        <v>38</v>
      </c>
      <c r="U2424" s="13"/>
      <c r="V2424" s="13" t="s">
        <v>15145</v>
      </c>
      <c r="W2424" s="13"/>
      <c r="X2424" s="13"/>
      <c r="Y2424" s="13"/>
      <c r="Z2424" s="15" t="str">
        <f>VLOOKUP(D2424,'ZOHO Export'!$H:$W,16,FALSE)</f>
        <v>Jurgen Van Kerrebroeck</v>
      </c>
      <c r="AA2424" s="15" t="str">
        <f>VLOOKUP(E2424,'ZOHO Export'!$H:$W,16,FALSE)</f>
        <v>William Beyst</v>
      </c>
    </row>
    <row r="2425" spans="1:27" x14ac:dyDescent="0.3">
      <c r="A2425" s="13" t="s">
        <v>3778</v>
      </c>
      <c r="B2425" s="13" t="s">
        <v>15146</v>
      </c>
      <c r="C2425" s="13"/>
      <c r="D2425" s="13" t="s">
        <v>13519</v>
      </c>
      <c r="E2425" s="13" t="s">
        <v>13519</v>
      </c>
      <c r="F2425" s="13"/>
      <c r="G2425" s="13" t="s">
        <v>1768</v>
      </c>
      <c r="H2425" s="13" t="s">
        <v>29</v>
      </c>
      <c r="I2425" s="14">
        <v>42275</v>
      </c>
      <c r="J2425" s="14">
        <v>42520</v>
      </c>
      <c r="K2425" s="14">
        <v>42426</v>
      </c>
      <c r="L2425" s="13"/>
      <c r="M2425" s="13" t="s">
        <v>13519</v>
      </c>
      <c r="N2425" s="13">
        <v>1</v>
      </c>
      <c r="O2425" s="13">
        <v>1</v>
      </c>
      <c r="P2425" s="13" t="s">
        <v>122</v>
      </c>
      <c r="Q2425" s="13"/>
      <c r="R2425" s="13" t="s">
        <v>43</v>
      </c>
      <c r="S2425" s="13"/>
      <c r="T2425" s="13" t="s">
        <v>58</v>
      </c>
      <c r="U2425" s="13"/>
      <c r="V2425" s="13" t="s">
        <v>15147</v>
      </c>
      <c r="W2425" s="13"/>
      <c r="X2425" s="13"/>
      <c r="Y2425" s="13" t="s">
        <v>15148</v>
      </c>
      <c r="Z2425" s="15" t="e">
        <f>VLOOKUP(D2425,'ZOHO Export'!$H:$W,16,FALSE)</f>
        <v>#N/A</v>
      </c>
      <c r="AA2425" s="15" t="e">
        <f>VLOOKUP(E2425,'ZOHO Export'!$H:$W,16,FALSE)</f>
        <v>#N/A</v>
      </c>
    </row>
    <row r="2426" spans="1:27" x14ac:dyDescent="0.3">
      <c r="A2426" s="13" t="s">
        <v>15149</v>
      </c>
      <c r="B2426" s="13" t="s">
        <v>15150</v>
      </c>
      <c r="C2426" s="13"/>
      <c r="D2426" s="13" t="s">
        <v>11649</v>
      </c>
      <c r="E2426" s="13" t="s">
        <v>11649</v>
      </c>
      <c r="F2426" s="13"/>
      <c r="G2426" s="13" t="s">
        <v>15151</v>
      </c>
      <c r="H2426" s="13" t="s">
        <v>29</v>
      </c>
      <c r="I2426" s="14">
        <v>42274</v>
      </c>
      <c r="J2426" s="14">
        <v>43761</v>
      </c>
      <c r="K2426" s="14">
        <v>42274</v>
      </c>
      <c r="L2426" s="13">
        <v>4600</v>
      </c>
      <c r="M2426" s="13" t="s">
        <v>11649</v>
      </c>
      <c r="N2426" s="13">
        <v>0</v>
      </c>
      <c r="O2426" s="13">
        <v>0</v>
      </c>
      <c r="P2426" s="13" t="s">
        <v>122</v>
      </c>
      <c r="Q2426" s="13"/>
      <c r="R2426" s="13" t="s">
        <v>25</v>
      </c>
      <c r="S2426" s="13"/>
      <c r="T2426" s="13" t="s">
        <v>12259</v>
      </c>
      <c r="U2426" s="13"/>
      <c r="V2426" s="13" t="s">
        <v>15152</v>
      </c>
      <c r="W2426" s="13"/>
      <c r="X2426" s="13">
        <v>4600</v>
      </c>
      <c r="Y2426" s="13"/>
      <c r="Z2426" s="15" t="str">
        <f>VLOOKUP(D2426,'ZOHO Export'!$H:$W,16,FALSE)</f>
        <v>Wissem Bensaid</v>
      </c>
      <c r="AA2426" s="15" t="str">
        <f>VLOOKUP(E2426,'ZOHO Export'!$H:$W,16,FALSE)</f>
        <v>Wissem Bensaid</v>
      </c>
    </row>
    <row r="2427" spans="1:27" x14ac:dyDescent="0.3">
      <c r="A2427" s="13" t="s">
        <v>3779</v>
      </c>
      <c r="B2427" s="13" t="s">
        <v>6839</v>
      </c>
      <c r="C2427" s="13"/>
      <c r="D2427" s="13" t="s">
        <v>14963</v>
      </c>
      <c r="E2427" s="13" t="s">
        <v>14827</v>
      </c>
      <c r="F2427" s="13"/>
      <c r="G2427" s="13" t="s">
        <v>3563</v>
      </c>
      <c r="H2427" s="13" t="s">
        <v>29</v>
      </c>
      <c r="I2427" s="14">
        <v>42264</v>
      </c>
      <c r="J2427" s="14">
        <v>42369</v>
      </c>
      <c r="K2427" s="14">
        <v>42264</v>
      </c>
      <c r="L2427" s="13">
        <v>3170997.72</v>
      </c>
      <c r="M2427" s="13" t="s">
        <v>14687</v>
      </c>
      <c r="N2427" s="13">
        <v>0</v>
      </c>
      <c r="O2427" s="13">
        <v>0</v>
      </c>
      <c r="P2427" s="13" t="s">
        <v>122</v>
      </c>
      <c r="Q2427" s="13"/>
      <c r="R2427" s="13" t="s">
        <v>82</v>
      </c>
      <c r="S2427" s="13"/>
      <c r="T2427" s="13" t="s">
        <v>178</v>
      </c>
      <c r="U2427" s="13"/>
      <c r="V2427" s="13" t="s">
        <v>9315</v>
      </c>
      <c r="W2427" s="13"/>
      <c r="X2427" s="13">
        <v>3170997.72</v>
      </c>
      <c r="Y2427" s="13"/>
      <c r="Z2427" s="15" t="e">
        <f>VLOOKUP(D2427,'ZOHO Export'!$H:$W,16,FALSE)</f>
        <v>#N/A</v>
      </c>
      <c r="AA2427" s="15" t="e">
        <f>VLOOKUP(E2427,'ZOHO Export'!$H:$W,16,FALSE)</f>
        <v>#N/A</v>
      </c>
    </row>
    <row r="2428" spans="1:27" x14ac:dyDescent="0.3">
      <c r="A2428" s="13" t="s">
        <v>15153</v>
      </c>
      <c r="B2428" s="13" t="s">
        <v>15154</v>
      </c>
      <c r="C2428" s="13"/>
      <c r="D2428" s="13" t="s">
        <v>13954</v>
      </c>
      <c r="E2428" s="13" t="s">
        <v>12040</v>
      </c>
      <c r="F2428" s="13"/>
      <c r="G2428" s="13" t="s">
        <v>3332</v>
      </c>
      <c r="H2428" s="13" t="s">
        <v>29</v>
      </c>
      <c r="I2428" s="14">
        <v>42264</v>
      </c>
      <c r="J2428" s="14">
        <v>42309</v>
      </c>
      <c r="K2428" s="14">
        <v>42264</v>
      </c>
      <c r="L2428" s="13"/>
      <c r="M2428" s="13" t="s">
        <v>14963</v>
      </c>
      <c r="N2428" s="13">
        <v>0</v>
      </c>
      <c r="O2428" s="13">
        <v>0</v>
      </c>
      <c r="P2428" s="13" t="s">
        <v>122</v>
      </c>
      <c r="Q2428" s="13"/>
      <c r="R2428" s="13" t="s">
        <v>82</v>
      </c>
      <c r="S2428" s="13"/>
      <c r="T2428" s="13" t="s">
        <v>178</v>
      </c>
      <c r="U2428" s="13"/>
      <c r="V2428" s="13" t="s">
        <v>15155</v>
      </c>
      <c r="W2428" s="13"/>
      <c r="X2428" s="13"/>
      <c r="Y2428" s="13"/>
      <c r="Z2428" s="15" t="str">
        <f>VLOOKUP(D2428,'ZOHO Export'!$H:$W,16,FALSE)</f>
        <v>Annekathrin Tasiaux</v>
      </c>
      <c r="AA2428" s="15" t="str">
        <f>VLOOKUP(E2428,'ZOHO Export'!$H:$W,16,FALSE)</f>
        <v>Jana Schilling</v>
      </c>
    </row>
    <row r="2429" spans="1:27" x14ac:dyDescent="0.3">
      <c r="A2429" s="13" t="s">
        <v>3780</v>
      </c>
      <c r="B2429" s="13" t="s">
        <v>6840</v>
      </c>
      <c r="C2429" s="13"/>
      <c r="D2429" s="13" t="s">
        <v>12872</v>
      </c>
      <c r="E2429" s="13" t="s">
        <v>11829</v>
      </c>
      <c r="F2429" s="13"/>
      <c r="G2429" s="13" t="s">
        <v>334</v>
      </c>
      <c r="H2429" s="13" t="s">
        <v>59</v>
      </c>
      <c r="I2429" s="14">
        <v>42254</v>
      </c>
      <c r="J2429" s="14">
        <v>42400</v>
      </c>
      <c r="K2429" s="14">
        <v>42254</v>
      </c>
      <c r="L2429" s="13"/>
      <c r="M2429" s="13" t="s">
        <v>11829</v>
      </c>
      <c r="N2429" s="13">
        <v>1</v>
      </c>
      <c r="O2429" s="13">
        <v>0</v>
      </c>
      <c r="P2429" s="13" t="s">
        <v>122</v>
      </c>
      <c r="Q2429" s="13"/>
      <c r="R2429" s="13" t="s">
        <v>82</v>
      </c>
      <c r="S2429" s="13"/>
      <c r="T2429" s="13" t="s">
        <v>38</v>
      </c>
      <c r="U2429" s="13"/>
      <c r="V2429" s="13" t="s">
        <v>9316</v>
      </c>
      <c r="W2429" s="13"/>
      <c r="X2429" s="13"/>
      <c r="Y2429" s="13"/>
      <c r="Z2429" s="15" t="str">
        <f>VLOOKUP(D2429,'ZOHO Export'!$H:$W,16,FALSE)</f>
        <v>Dirk Van Der Bracht</v>
      </c>
      <c r="AA2429" s="15" t="str">
        <f>VLOOKUP(E2429,'ZOHO Export'!$H:$W,16,FALSE)</f>
        <v>William Beyst</v>
      </c>
    </row>
    <row r="2430" spans="1:27" x14ac:dyDescent="0.3">
      <c r="A2430" s="13" t="s">
        <v>15156</v>
      </c>
      <c r="B2430" s="13" t="s">
        <v>15157</v>
      </c>
      <c r="C2430" s="13"/>
      <c r="D2430" s="13" t="s">
        <v>11829</v>
      </c>
      <c r="E2430" s="13" t="s">
        <v>11829</v>
      </c>
      <c r="F2430" s="13"/>
      <c r="G2430" s="13" t="s">
        <v>334</v>
      </c>
      <c r="H2430" s="13" t="s">
        <v>59</v>
      </c>
      <c r="I2430" s="14">
        <v>42192</v>
      </c>
      <c r="J2430" s="14">
        <v>42240</v>
      </c>
      <c r="K2430" s="14">
        <v>42254</v>
      </c>
      <c r="L2430" s="13"/>
      <c r="M2430" s="13" t="s">
        <v>11829</v>
      </c>
      <c r="N2430" s="13">
        <v>0</v>
      </c>
      <c r="O2430" s="13">
        <v>0</v>
      </c>
      <c r="P2430" s="13" t="s">
        <v>122</v>
      </c>
      <c r="Q2430" s="13"/>
      <c r="R2430" s="13" t="s">
        <v>82</v>
      </c>
      <c r="S2430" s="13"/>
      <c r="T2430" s="13" t="s">
        <v>38</v>
      </c>
      <c r="U2430" s="13"/>
      <c r="V2430" s="13" t="s">
        <v>15158</v>
      </c>
      <c r="W2430" s="13"/>
      <c r="X2430" s="13"/>
      <c r="Y2430" s="13"/>
      <c r="Z2430" s="15" t="str">
        <f>VLOOKUP(D2430,'ZOHO Export'!$H:$W,16,FALSE)</f>
        <v>William Beyst</v>
      </c>
      <c r="AA2430" s="15" t="str">
        <f>VLOOKUP(E2430,'ZOHO Export'!$H:$W,16,FALSE)</f>
        <v>William Beyst</v>
      </c>
    </row>
    <row r="2431" spans="1:27" x14ac:dyDescent="0.3">
      <c r="A2431" s="13" t="s">
        <v>15159</v>
      </c>
      <c r="B2431" s="13" t="s">
        <v>15160</v>
      </c>
      <c r="C2431" s="13"/>
      <c r="D2431" s="13" t="s">
        <v>15161</v>
      </c>
      <c r="E2431" s="13" t="s">
        <v>11829</v>
      </c>
      <c r="F2431" s="13"/>
      <c r="G2431" s="13" t="s">
        <v>15162</v>
      </c>
      <c r="H2431" s="13" t="s">
        <v>59</v>
      </c>
      <c r="I2431" s="14">
        <v>42249</v>
      </c>
      <c r="J2431" s="14">
        <v>42369</v>
      </c>
      <c r="K2431" s="14">
        <v>42249</v>
      </c>
      <c r="L2431" s="13"/>
      <c r="M2431" s="13" t="s">
        <v>11829</v>
      </c>
      <c r="N2431" s="13">
        <v>0</v>
      </c>
      <c r="O2431" s="13">
        <v>0</v>
      </c>
      <c r="P2431" s="13" t="s">
        <v>122</v>
      </c>
      <c r="Q2431" s="13"/>
      <c r="R2431" s="13" t="s">
        <v>36</v>
      </c>
      <c r="S2431" s="13"/>
      <c r="T2431" s="13" t="s">
        <v>38</v>
      </c>
      <c r="U2431" s="13"/>
      <c r="V2431" s="13" t="s">
        <v>15163</v>
      </c>
      <c r="W2431" s="13"/>
      <c r="X2431" s="13"/>
      <c r="Y2431" s="13"/>
      <c r="Z2431" s="15" t="e">
        <f>VLOOKUP(D2431,'ZOHO Export'!$H:$W,16,FALSE)</f>
        <v>#N/A</v>
      </c>
      <c r="AA2431" s="15" t="str">
        <f>VLOOKUP(E2431,'ZOHO Export'!$H:$W,16,FALSE)</f>
        <v>William Beyst</v>
      </c>
    </row>
    <row r="2432" spans="1:27" x14ac:dyDescent="0.3">
      <c r="A2432" s="13" t="s">
        <v>3781</v>
      </c>
      <c r="B2432" s="13" t="s">
        <v>6841</v>
      </c>
      <c r="C2432" s="13"/>
      <c r="D2432" s="13" t="s">
        <v>14818</v>
      </c>
      <c r="E2432" s="13" t="s">
        <v>11818</v>
      </c>
      <c r="F2432" s="13"/>
      <c r="G2432" s="13" t="s">
        <v>3782</v>
      </c>
      <c r="H2432" s="13" t="s">
        <v>59</v>
      </c>
      <c r="I2432" s="14">
        <v>42249</v>
      </c>
      <c r="J2432" s="14">
        <v>42698</v>
      </c>
      <c r="K2432" s="14">
        <v>42249</v>
      </c>
      <c r="L2432" s="13">
        <v>87464</v>
      </c>
      <c r="M2432" s="13" t="s">
        <v>11818</v>
      </c>
      <c r="N2432" s="13">
        <v>0</v>
      </c>
      <c r="O2432" s="13">
        <v>0</v>
      </c>
      <c r="P2432" s="13" t="s">
        <v>122</v>
      </c>
      <c r="Q2432" s="13"/>
      <c r="R2432" s="13" t="s">
        <v>36</v>
      </c>
      <c r="S2432" s="13"/>
      <c r="T2432" s="13" t="s">
        <v>38</v>
      </c>
      <c r="U2432" s="13"/>
      <c r="V2432" s="13" t="s">
        <v>9317</v>
      </c>
      <c r="W2432" s="13"/>
      <c r="X2432" s="13">
        <v>87464</v>
      </c>
      <c r="Y2432" s="13"/>
      <c r="Z2432" s="15" t="e">
        <f>VLOOKUP(D2432,'ZOHO Export'!$H:$W,16,FALSE)</f>
        <v>#N/A</v>
      </c>
      <c r="AA2432" s="15" t="str">
        <f>VLOOKUP(E2432,'ZOHO Export'!$H:$W,16,FALSE)</f>
        <v>Marcos Delgado Lopez</v>
      </c>
    </row>
    <row r="2433" spans="1:27" x14ac:dyDescent="0.3">
      <c r="A2433" s="13" t="s">
        <v>15164</v>
      </c>
      <c r="B2433" s="13" t="s">
        <v>15165</v>
      </c>
      <c r="C2433" s="13"/>
      <c r="D2433" s="13" t="s">
        <v>11649</v>
      </c>
      <c r="E2433" s="13" t="s">
        <v>11649</v>
      </c>
      <c r="F2433" s="13"/>
      <c r="G2433" s="13" t="s">
        <v>15166</v>
      </c>
      <c r="H2433" s="13" t="s">
        <v>29</v>
      </c>
      <c r="I2433" s="14">
        <v>42246</v>
      </c>
      <c r="J2433" s="14">
        <v>42399</v>
      </c>
      <c r="K2433" s="14">
        <v>42246</v>
      </c>
      <c r="L2433" s="13">
        <v>1675300</v>
      </c>
      <c r="M2433" s="13" t="s">
        <v>11649</v>
      </c>
      <c r="N2433" s="13">
        <v>0</v>
      </c>
      <c r="O2433" s="13">
        <v>0</v>
      </c>
      <c r="P2433" s="13" t="s">
        <v>122</v>
      </c>
      <c r="Q2433" s="13"/>
      <c r="R2433" s="13" t="s">
        <v>36</v>
      </c>
      <c r="S2433" s="13"/>
      <c r="T2433" s="13" t="s">
        <v>12259</v>
      </c>
      <c r="U2433" s="13"/>
      <c r="V2433" s="13" t="s">
        <v>15167</v>
      </c>
      <c r="W2433" s="13"/>
      <c r="X2433" s="13">
        <v>1675300</v>
      </c>
      <c r="Y2433" s="13" t="s">
        <v>15168</v>
      </c>
      <c r="Z2433" s="15" t="str">
        <f>VLOOKUP(D2433,'ZOHO Export'!$H:$W,16,FALSE)</f>
        <v>Wissem Bensaid</v>
      </c>
      <c r="AA2433" s="15" t="str">
        <f>VLOOKUP(E2433,'ZOHO Export'!$H:$W,16,FALSE)</f>
        <v>Wissem Bensaid</v>
      </c>
    </row>
    <row r="2434" spans="1:27" x14ac:dyDescent="0.3">
      <c r="A2434" s="13" t="s">
        <v>3783</v>
      </c>
      <c r="B2434" s="13" t="s">
        <v>15169</v>
      </c>
      <c r="C2434" s="13"/>
      <c r="D2434" s="13" t="s">
        <v>13290</v>
      </c>
      <c r="E2434" s="13" t="s">
        <v>11671</v>
      </c>
      <c r="F2434" s="13"/>
      <c r="G2434" s="13" t="s">
        <v>2163</v>
      </c>
      <c r="H2434" s="13" t="s">
        <v>29</v>
      </c>
      <c r="I2434" s="14">
        <v>42242</v>
      </c>
      <c r="J2434" s="14">
        <v>42767</v>
      </c>
      <c r="K2434" s="14">
        <v>42242</v>
      </c>
      <c r="L2434" s="13">
        <v>16966.439999999999</v>
      </c>
      <c r="M2434" s="13" t="s">
        <v>15117</v>
      </c>
      <c r="N2434" s="13">
        <v>0</v>
      </c>
      <c r="O2434" s="13">
        <v>0</v>
      </c>
      <c r="P2434" s="13" t="s">
        <v>122</v>
      </c>
      <c r="Q2434" s="13"/>
      <c r="R2434" s="13" t="s">
        <v>75</v>
      </c>
      <c r="S2434" s="13"/>
      <c r="T2434" s="13" t="s">
        <v>38</v>
      </c>
      <c r="U2434" s="13"/>
      <c r="V2434" s="13" t="s">
        <v>9318</v>
      </c>
      <c r="W2434" s="13"/>
      <c r="X2434" s="13">
        <v>16966.439999999999</v>
      </c>
      <c r="Y2434" s="13"/>
      <c r="Z2434" s="15" t="str">
        <f>VLOOKUP(D2434,'ZOHO Export'!$H:$W,16,FALSE)</f>
        <v>Nicolas Van Naemen</v>
      </c>
      <c r="AA2434" s="15" t="str">
        <f>VLOOKUP(E2434,'ZOHO Export'!$H:$W,16,FALSE)</f>
        <v>Yves Debaisieux</v>
      </c>
    </row>
    <row r="2435" spans="1:27" x14ac:dyDescent="0.3">
      <c r="A2435" s="13" t="s">
        <v>3784</v>
      </c>
      <c r="B2435" s="13" t="s">
        <v>6843</v>
      </c>
      <c r="C2435" s="13"/>
      <c r="D2435" s="13" t="s">
        <v>13290</v>
      </c>
      <c r="E2435" s="13" t="s">
        <v>11671</v>
      </c>
      <c r="F2435" s="13"/>
      <c r="G2435" s="13" t="s">
        <v>2163</v>
      </c>
      <c r="H2435" s="13" t="s">
        <v>29</v>
      </c>
      <c r="I2435" s="14">
        <v>42242</v>
      </c>
      <c r="J2435" s="14">
        <v>42536</v>
      </c>
      <c r="K2435" s="14">
        <v>42242</v>
      </c>
      <c r="L2435" s="13">
        <v>34519.589999999997</v>
      </c>
      <c r="M2435" s="13" t="s">
        <v>15117</v>
      </c>
      <c r="N2435" s="13">
        <v>2</v>
      </c>
      <c r="O2435" s="13">
        <v>0</v>
      </c>
      <c r="P2435" s="13" t="s">
        <v>122</v>
      </c>
      <c r="Q2435" s="13"/>
      <c r="R2435" s="13" t="s">
        <v>75</v>
      </c>
      <c r="S2435" s="13"/>
      <c r="T2435" s="13" t="s">
        <v>38</v>
      </c>
      <c r="U2435" s="13"/>
      <c r="V2435" s="13" t="s">
        <v>9319</v>
      </c>
      <c r="W2435" s="13"/>
      <c r="X2435" s="13">
        <v>55646.73</v>
      </c>
      <c r="Y2435" s="13"/>
      <c r="Z2435" s="15" t="str">
        <f>VLOOKUP(D2435,'ZOHO Export'!$H:$W,16,FALSE)</f>
        <v>Nicolas Van Naemen</v>
      </c>
      <c r="AA2435" s="15" t="str">
        <f>VLOOKUP(E2435,'ZOHO Export'!$H:$W,16,FALSE)</f>
        <v>Yves Debaisieux</v>
      </c>
    </row>
    <row r="2436" spans="1:27" x14ac:dyDescent="0.3">
      <c r="A2436" s="13" t="s">
        <v>3785</v>
      </c>
      <c r="B2436" s="13" t="s">
        <v>15170</v>
      </c>
      <c r="C2436" s="13"/>
      <c r="D2436" s="13" t="s">
        <v>11907</v>
      </c>
      <c r="E2436" s="13" t="s">
        <v>11906</v>
      </c>
      <c r="F2436" s="13"/>
      <c r="G2436" s="13" t="s">
        <v>3636</v>
      </c>
      <c r="H2436" s="13" t="s">
        <v>29</v>
      </c>
      <c r="I2436" s="14">
        <v>42241</v>
      </c>
      <c r="J2436" s="14">
        <v>42853</v>
      </c>
      <c r="K2436" s="14">
        <v>42793</v>
      </c>
      <c r="L2436" s="13"/>
      <c r="M2436" s="13" t="s">
        <v>11906</v>
      </c>
      <c r="N2436" s="13">
        <v>10</v>
      </c>
      <c r="O2436" s="13">
        <v>10</v>
      </c>
      <c r="P2436" s="13" t="s">
        <v>122</v>
      </c>
      <c r="Q2436" s="13"/>
      <c r="R2436" s="13" t="s">
        <v>25</v>
      </c>
      <c r="S2436" s="13"/>
      <c r="T2436" s="13" t="s">
        <v>58</v>
      </c>
      <c r="U2436" s="13"/>
      <c r="V2436" s="13" t="s">
        <v>15171</v>
      </c>
      <c r="W2436" s="13"/>
      <c r="X2436" s="13">
        <v>214346.25</v>
      </c>
      <c r="Y2436" s="13" t="s">
        <v>15172</v>
      </c>
      <c r="Z2436" s="15" t="e">
        <f>VLOOKUP(D2436,'ZOHO Export'!$H:$W,16,FALSE)</f>
        <v>#N/A</v>
      </c>
      <c r="AA2436" s="15" t="str">
        <f>VLOOKUP(E2436,'ZOHO Export'!$H:$W,16,FALSE)</f>
        <v>Juan Sanchez Chatar</v>
      </c>
    </row>
    <row r="2437" spans="1:27" x14ac:dyDescent="0.3">
      <c r="A2437" s="13" t="s">
        <v>3786</v>
      </c>
      <c r="B2437" s="13" t="s">
        <v>6845</v>
      </c>
      <c r="C2437" s="13"/>
      <c r="D2437" s="13" t="s">
        <v>14425</v>
      </c>
      <c r="E2437" s="13" t="s">
        <v>14827</v>
      </c>
      <c r="F2437" s="13"/>
      <c r="G2437" s="13" t="s">
        <v>3787</v>
      </c>
      <c r="H2437" s="13" t="s">
        <v>29</v>
      </c>
      <c r="I2437" s="14">
        <v>42237</v>
      </c>
      <c r="J2437" s="14">
        <v>43402</v>
      </c>
      <c r="K2437" s="14">
        <v>42237</v>
      </c>
      <c r="L2437" s="13">
        <v>42246.75</v>
      </c>
      <c r="M2437" s="13" t="s">
        <v>14425</v>
      </c>
      <c r="N2437" s="13">
        <v>0</v>
      </c>
      <c r="O2437" s="13">
        <v>0</v>
      </c>
      <c r="P2437" s="13" t="s">
        <v>122</v>
      </c>
      <c r="Q2437" s="13"/>
      <c r="R2437" s="13"/>
      <c r="S2437" s="13"/>
      <c r="T2437" s="13" t="s">
        <v>178</v>
      </c>
      <c r="U2437" s="13"/>
      <c r="V2437" s="13" t="s">
        <v>9320</v>
      </c>
      <c r="W2437" s="13"/>
      <c r="X2437" s="13">
        <v>42246.75</v>
      </c>
      <c r="Y2437" s="13"/>
      <c r="Z2437" s="15" t="e">
        <f>VLOOKUP(D2437,'ZOHO Export'!$H:$W,16,FALSE)</f>
        <v>#N/A</v>
      </c>
      <c r="AA2437" s="15" t="e">
        <f>VLOOKUP(E2437,'ZOHO Export'!$H:$W,16,FALSE)</f>
        <v>#N/A</v>
      </c>
    </row>
    <row r="2438" spans="1:27" x14ac:dyDescent="0.3">
      <c r="A2438" s="13" t="s">
        <v>3788</v>
      </c>
      <c r="B2438" s="13" t="s">
        <v>6846</v>
      </c>
      <c r="C2438" s="13"/>
      <c r="D2438" s="13" t="s">
        <v>14613</v>
      </c>
      <c r="E2438" s="13" t="s">
        <v>11785</v>
      </c>
      <c r="F2438" s="13"/>
      <c r="G2438" s="13" t="s">
        <v>1273</v>
      </c>
      <c r="H2438" s="13" t="s">
        <v>29</v>
      </c>
      <c r="I2438" s="14">
        <v>42240</v>
      </c>
      <c r="J2438" s="14">
        <v>42338</v>
      </c>
      <c r="K2438" s="14">
        <v>42240</v>
      </c>
      <c r="L2438" s="13">
        <v>37538.959999999999</v>
      </c>
      <c r="M2438" s="13" t="s">
        <v>11785</v>
      </c>
      <c r="N2438" s="13">
        <v>0</v>
      </c>
      <c r="O2438" s="13">
        <v>0</v>
      </c>
      <c r="P2438" s="13" t="s">
        <v>122</v>
      </c>
      <c r="Q2438" s="13"/>
      <c r="R2438" s="13" t="s">
        <v>75</v>
      </c>
      <c r="S2438" s="13"/>
      <c r="T2438" s="13" t="s">
        <v>38</v>
      </c>
      <c r="U2438" s="13"/>
      <c r="V2438" s="13" t="s">
        <v>15173</v>
      </c>
      <c r="W2438" s="13"/>
      <c r="X2438" s="13">
        <v>37538.959999999999</v>
      </c>
      <c r="Y2438" s="13" t="s">
        <v>15174</v>
      </c>
      <c r="Z2438" s="15" t="e">
        <f>VLOOKUP(D2438,'ZOHO Export'!$H:$W,16,FALSE)</f>
        <v>#N/A</v>
      </c>
      <c r="AA2438" s="15" t="str">
        <f>VLOOKUP(E2438,'ZOHO Export'!$H:$W,16,FALSE)</f>
        <v>Nicolas Dubois</v>
      </c>
    </row>
    <row r="2439" spans="1:27" x14ac:dyDescent="0.3">
      <c r="A2439" s="13" t="s">
        <v>15175</v>
      </c>
      <c r="B2439" s="13" t="s">
        <v>15176</v>
      </c>
      <c r="C2439" s="13"/>
      <c r="D2439" s="13" t="s">
        <v>11829</v>
      </c>
      <c r="E2439" s="13" t="s">
        <v>11829</v>
      </c>
      <c r="F2439" s="13"/>
      <c r="G2439" s="13" t="s">
        <v>15177</v>
      </c>
      <c r="H2439" s="13" t="s">
        <v>59</v>
      </c>
      <c r="I2439" s="14">
        <v>42240</v>
      </c>
      <c r="J2439" s="14">
        <v>42369</v>
      </c>
      <c r="K2439" s="14">
        <v>42240</v>
      </c>
      <c r="L2439" s="13"/>
      <c r="M2439" s="13" t="s">
        <v>11829</v>
      </c>
      <c r="N2439" s="13">
        <v>0</v>
      </c>
      <c r="O2439" s="13">
        <v>0</v>
      </c>
      <c r="P2439" s="13" t="s">
        <v>122</v>
      </c>
      <c r="Q2439" s="13"/>
      <c r="R2439" s="13"/>
      <c r="S2439" s="13"/>
      <c r="T2439" s="13" t="s">
        <v>38</v>
      </c>
      <c r="U2439" s="13"/>
      <c r="V2439" s="13" t="s">
        <v>15178</v>
      </c>
      <c r="W2439" s="13"/>
      <c r="X2439" s="13"/>
      <c r="Y2439" s="13"/>
      <c r="Z2439" s="15" t="str">
        <f>VLOOKUP(D2439,'ZOHO Export'!$H:$W,16,FALSE)</f>
        <v>William Beyst</v>
      </c>
      <c r="AA2439" s="15" t="str">
        <f>VLOOKUP(E2439,'ZOHO Export'!$H:$W,16,FALSE)</f>
        <v>William Beyst</v>
      </c>
    </row>
    <row r="2440" spans="1:27" x14ac:dyDescent="0.3">
      <c r="A2440" s="13" t="s">
        <v>15179</v>
      </c>
      <c r="B2440" s="13" t="s">
        <v>15180</v>
      </c>
      <c r="C2440" s="13"/>
      <c r="D2440" s="13" t="s">
        <v>14708</v>
      </c>
      <c r="E2440" s="13" t="s">
        <v>11785</v>
      </c>
      <c r="F2440" s="13"/>
      <c r="G2440" s="13" t="s">
        <v>15181</v>
      </c>
      <c r="H2440" s="13" t="s">
        <v>59</v>
      </c>
      <c r="I2440" s="14">
        <v>42237</v>
      </c>
      <c r="J2440" s="14">
        <v>42277</v>
      </c>
      <c r="K2440" s="14">
        <v>42237</v>
      </c>
      <c r="L2440" s="13"/>
      <c r="M2440" s="13" t="s">
        <v>11785</v>
      </c>
      <c r="N2440" s="13">
        <v>0</v>
      </c>
      <c r="O2440" s="13">
        <v>0</v>
      </c>
      <c r="P2440" s="13" t="s">
        <v>122</v>
      </c>
      <c r="Q2440" s="13"/>
      <c r="R2440" s="13"/>
      <c r="S2440" s="13"/>
      <c r="T2440" s="13" t="s">
        <v>64</v>
      </c>
      <c r="U2440" s="13"/>
      <c r="V2440" s="13" t="s">
        <v>15182</v>
      </c>
      <c r="W2440" s="13"/>
      <c r="X2440" s="13"/>
      <c r="Y2440" s="13"/>
      <c r="Z2440" s="15" t="e">
        <f>VLOOKUP(D2440,'ZOHO Export'!$H:$W,16,FALSE)</f>
        <v>#N/A</v>
      </c>
      <c r="AA2440" s="15" t="str">
        <f>VLOOKUP(E2440,'ZOHO Export'!$H:$W,16,FALSE)</f>
        <v>Nicolas Dubois</v>
      </c>
    </row>
    <row r="2441" spans="1:27" x14ac:dyDescent="0.3">
      <c r="A2441" s="13" t="s">
        <v>15183</v>
      </c>
      <c r="B2441" s="13" t="s">
        <v>15184</v>
      </c>
      <c r="C2441" s="13"/>
      <c r="D2441" s="13" t="s">
        <v>12187</v>
      </c>
      <c r="E2441" s="13" t="s">
        <v>11829</v>
      </c>
      <c r="F2441" s="13" t="s">
        <v>11723</v>
      </c>
      <c r="G2441" s="13" t="s">
        <v>334</v>
      </c>
      <c r="H2441" s="13" t="s">
        <v>59</v>
      </c>
      <c r="I2441" s="14">
        <v>42237</v>
      </c>
      <c r="J2441" s="14">
        <v>42684</v>
      </c>
      <c r="K2441" s="14">
        <v>42237</v>
      </c>
      <c r="L2441" s="13"/>
      <c r="M2441" s="13" t="s">
        <v>11829</v>
      </c>
      <c r="N2441" s="13">
        <v>0</v>
      </c>
      <c r="O2441" s="13">
        <v>0</v>
      </c>
      <c r="P2441" s="13" t="s">
        <v>122</v>
      </c>
      <c r="Q2441" s="13"/>
      <c r="R2441" s="13" t="s">
        <v>82</v>
      </c>
      <c r="S2441" s="13"/>
      <c r="T2441" s="13" t="s">
        <v>38</v>
      </c>
      <c r="U2441" s="13"/>
      <c r="V2441" s="13" t="s">
        <v>15185</v>
      </c>
      <c r="W2441" s="13"/>
      <c r="X2441" s="13"/>
      <c r="Y2441" s="13"/>
      <c r="Z2441" s="15" t="str">
        <f>VLOOKUP(D2441,'ZOHO Export'!$H:$W,16,FALSE)</f>
        <v>Jurgen Van Kerrebroeck</v>
      </c>
      <c r="AA2441" s="15" t="str">
        <f>VLOOKUP(E2441,'ZOHO Export'!$H:$W,16,FALSE)</f>
        <v>William Beyst</v>
      </c>
    </row>
    <row r="2442" spans="1:27" x14ac:dyDescent="0.3">
      <c r="A2442" s="13" t="s">
        <v>15186</v>
      </c>
      <c r="B2442" s="13" t="s">
        <v>15187</v>
      </c>
      <c r="C2442" s="13"/>
      <c r="D2442" s="13" t="s">
        <v>11829</v>
      </c>
      <c r="E2442" s="13" t="s">
        <v>11829</v>
      </c>
      <c r="F2442" s="13"/>
      <c r="G2442" s="13" t="s">
        <v>334</v>
      </c>
      <c r="H2442" s="13" t="s">
        <v>59</v>
      </c>
      <c r="I2442" s="14">
        <v>42186</v>
      </c>
      <c r="J2442" s="14">
        <v>42186</v>
      </c>
      <c r="K2442" s="14">
        <v>42236</v>
      </c>
      <c r="L2442" s="13"/>
      <c r="M2442" s="13" t="s">
        <v>11829</v>
      </c>
      <c r="N2442" s="13">
        <v>0</v>
      </c>
      <c r="O2442" s="13">
        <v>0</v>
      </c>
      <c r="P2442" s="13" t="s">
        <v>122</v>
      </c>
      <c r="Q2442" s="13"/>
      <c r="R2442" s="13" t="s">
        <v>82</v>
      </c>
      <c r="S2442" s="13"/>
      <c r="T2442" s="13" t="s">
        <v>38</v>
      </c>
      <c r="U2442" s="13"/>
      <c r="V2442" s="13" t="s">
        <v>15188</v>
      </c>
      <c r="W2442" s="13"/>
      <c r="X2442" s="13"/>
      <c r="Y2442" s="13"/>
      <c r="Z2442" s="15" t="str">
        <f>VLOOKUP(D2442,'ZOHO Export'!$H:$W,16,FALSE)</f>
        <v>William Beyst</v>
      </c>
      <c r="AA2442" s="15" t="str">
        <f>VLOOKUP(E2442,'ZOHO Export'!$H:$W,16,FALSE)</f>
        <v>William Beyst</v>
      </c>
    </row>
    <row r="2443" spans="1:27" x14ac:dyDescent="0.3">
      <c r="A2443" s="13" t="s">
        <v>3789</v>
      </c>
      <c r="B2443" s="13" t="s">
        <v>6847</v>
      </c>
      <c r="C2443" s="13"/>
      <c r="D2443" s="13" t="s">
        <v>14707</v>
      </c>
      <c r="E2443" s="13" t="s">
        <v>11785</v>
      </c>
      <c r="F2443" s="13"/>
      <c r="G2443" s="13" t="s">
        <v>2163</v>
      </c>
      <c r="H2443" s="13" t="s">
        <v>59</v>
      </c>
      <c r="I2443" s="14">
        <v>42235</v>
      </c>
      <c r="J2443" s="14">
        <v>42244</v>
      </c>
      <c r="K2443" s="14">
        <v>42235</v>
      </c>
      <c r="L2443" s="13"/>
      <c r="M2443" s="13" t="s">
        <v>11785</v>
      </c>
      <c r="N2443" s="13">
        <v>0</v>
      </c>
      <c r="O2443" s="13">
        <v>0</v>
      </c>
      <c r="P2443" s="13" t="s">
        <v>122</v>
      </c>
      <c r="Q2443" s="13"/>
      <c r="R2443" s="13" t="s">
        <v>75</v>
      </c>
      <c r="S2443" s="13"/>
      <c r="T2443" s="13" t="s">
        <v>38</v>
      </c>
      <c r="U2443" s="13"/>
      <c r="V2443" s="13" t="s">
        <v>15189</v>
      </c>
      <c r="W2443" s="13"/>
      <c r="X2443" s="13"/>
      <c r="Y2443" s="13" t="s">
        <v>15190</v>
      </c>
      <c r="Z2443" s="15" t="e">
        <f>VLOOKUP(D2443,'ZOHO Export'!$H:$W,16,FALSE)</f>
        <v>#N/A</v>
      </c>
      <c r="AA2443" s="15" t="str">
        <f>VLOOKUP(E2443,'ZOHO Export'!$H:$W,16,FALSE)</f>
        <v>Nicolas Dubois</v>
      </c>
    </row>
    <row r="2444" spans="1:27" x14ac:dyDescent="0.3">
      <c r="A2444" s="13" t="s">
        <v>3791</v>
      </c>
      <c r="B2444" s="13" t="s">
        <v>15191</v>
      </c>
      <c r="C2444" s="13"/>
      <c r="D2444" s="13" t="s">
        <v>14520</v>
      </c>
      <c r="E2444" s="13" t="s">
        <v>11671</v>
      </c>
      <c r="F2444" s="13"/>
      <c r="G2444" s="13" t="s">
        <v>2163</v>
      </c>
      <c r="H2444" s="13" t="s">
        <v>29</v>
      </c>
      <c r="I2444" s="14">
        <v>42234</v>
      </c>
      <c r="J2444" s="14">
        <v>42915</v>
      </c>
      <c r="K2444" s="14">
        <v>42234</v>
      </c>
      <c r="L2444" s="13">
        <v>3017.52</v>
      </c>
      <c r="M2444" s="13" t="s">
        <v>15117</v>
      </c>
      <c r="N2444" s="13">
        <v>0</v>
      </c>
      <c r="O2444" s="13">
        <v>0</v>
      </c>
      <c r="P2444" s="13" t="s">
        <v>122</v>
      </c>
      <c r="Q2444" s="13"/>
      <c r="R2444" s="13" t="s">
        <v>75</v>
      </c>
      <c r="S2444" s="13"/>
      <c r="T2444" s="13" t="s">
        <v>38</v>
      </c>
      <c r="U2444" s="13"/>
      <c r="V2444" s="13" t="s">
        <v>9321</v>
      </c>
      <c r="W2444" s="13"/>
      <c r="X2444" s="13">
        <v>3017.52</v>
      </c>
      <c r="Y2444" s="13" t="s">
        <v>15192</v>
      </c>
      <c r="Z2444" s="15" t="e">
        <f>VLOOKUP(D2444,'ZOHO Export'!$H:$W,16,FALSE)</f>
        <v>#N/A</v>
      </c>
      <c r="AA2444" s="15" t="str">
        <f>VLOOKUP(E2444,'ZOHO Export'!$H:$W,16,FALSE)</f>
        <v>Yves Debaisieux</v>
      </c>
    </row>
    <row r="2445" spans="1:27" x14ac:dyDescent="0.3">
      <c r="A2445" s="13" t="s">
        <v>3792</v>
      </c>
      <c r="B2445" s="13" t="s">
        <v>6849</v>
      </c>
      <c r="C2445" s="13"/>
      <c r="D2445" s="13" t="s">
        <v>13290</v>
      </c>
      <c r="E2445" s="13" t="s">
        <v>11671</v>
      </c>
      <c r="F2445" s="13"/>
      <c r="G2445" s="13" t="s">
        <v>2163</v>
      </c>
      <c r="H2445" s="13" t="s">
        <v>29</v>
      </c>
      <c r="I2445" s="14">
        <v>42234</v>
      </c>
      <c r="J2445" s="14">
        <v>42915</v>
      </c>
      <c r="K2445" s="14">
        <v>42794</v>
      </c>
      <c r="L2445" s="13"/>
      <c r="M2445" s="13" t="s">
        <v>15117</v>
      </c>
      <c r="N2445" s="13">
        <v>1</v>
      </c>
      <c r="O2445" s="13">
        <v>1</v>
      </c>
      <c r="P2445" s="13" t="s">
        <v>122</v>
      </c>
      <c r="Q2445" s="13"/>
      <c r="R2445" s="13" t="s">
        <v>75</v>
      </c>
      <c r="S2445" s="13"/>
      <c r="T2445" s="13" t="s">
        <v>38</v>
      </c>
      <c r="U2445" s="13"/>
      <c r="V2445" s="13" t="s">
        <v>9322</v>
      </c>
      <c r="W2445" s="13"/>
      <c r="X2445" s="13">
        <v>52687.8</v>
      </c>
      <c r="Y2445" s="13"/>
      <c r="Z2445" s="15" t="str">
        <f>VLOOKUP(D2445,'ZOHO Export'!$H:$W,16,FALSE)</f>
        <v>Nicolas Van Naemen</v>
      </c>
      <c r="AA2445" s="15" t="str">
        <f>VLOOKUP(E2445,'ZOHO Export'!$H:$W,16,FALSE)</f>
        <v>Yves Debaisieux</v>
      </c>
    </row>
    <row r="2446" spans="1:27" x14ac:dyDescent="0.3">
      <c r="A2446" s="13" t="s">
        <v>15193</v>
      </c>
      <c r="B2446" s="13" t="s">
        <v>15194</v>
      </c>
      <c r="C2446" s="13"/>
      <c r="D2446" s="13" t="s">
        <v>11765</v>
      </c>
      <c r="E2446" s="13" t="s">
        <v>11762</v>
      </c>
      <c r="F2446" s="13" t="s">
        <v>13558</v>
      </c>
      <c r="G2446" s="13" t="s">
        <v>15195</v>
      </c>
      <c r="H2446" s="13" t="s">
        <v>29</v>
      </c>
      <c r="I2446" s="14">
        <v>42234</v>
      </c>
      <c r="J2446" s="14">
        <v>42124</v>
      </c>
      <c r="K2446" s="14">
        <v>42234</v>
      </c>
      <c r="L2446" s="13"/>
      <c r="M2446" s="13" t="s">
        <v>11762</v>
      </c>
      <c r="N2446" s="13">
        <v>0</v>
      </c>
      <c r="O2446" s="13">
        <v>0</v>
      </c>
      <c r="P2446" s="13" t="s">
        <v>122</v>
      </c>
      <c r="Q2446" s="13"/>
      <c r="R2446" s="13" t="s">
        <v>43</v>
      </c>
      <c r="S2446" s="13"/>
      <c r="T2446" s="13" t="s">
        <v>89</v>
      </c>
      <c r="U2446" s="13"/>
      <c r="V2446" s="13" t="s">
        <v>15196</v>
      </c>
      <c r="W2446" s="13"/>
      <c r="X2446" s="13"/>
      <c r="Y2446" s="13" t="s">
        <v>15197</v>
      </c>
      <c r="Z2446" s="15" t="str">
        <f>VLOOKUP(D2446,'ZOHO Export'!$H:$W,16,FALSE)</f>
        <v>Tsanko Mihov</v>
      </c>
      <c r="AA2446" s="15" t="str">
        <f>VLOOKUP(E2446,'ZOHO Export'!$H:$W,16,FALSE)</f>
        <v>Boris Krastev</v>
      </c>
    </row>
    <row r="2447" spans="1:27" x14ac:dyDescent="0.3">
      <c r="A2447" s="13" t="s">
        <v>3793</v>
      </c>
      <c r="B2447" s="13" t="s">
        <v>6850</v>
      </c>
      <c r="C2447" s="13"/>
      <c r="D2447" s="13" t="s">
        <v>12187</v>
      </c>
      <c r="E2447" s="13" t="s">
        <v>11829</v>
      </c>
      <c r="F2447" s="13"/>
      <c r="G2447" s="13" t="s">
        <v>35</v>
      </c>
      <c r="H2447" s="13" t="s">
        <v>59</v>
      </c>
      <c r="I2447" s="14">
        <v>42229</v>
      </c>
      <c r="J2447" s="14">
        <v>42696</v>
      </c>
      <c r="K2447" s="14">
        <v>42229</v>
      </c>
      <c r="L2447" s="13"/>
      <c r="M2447" s="13" t="s">
        <v>12187</v>
      </c>
      <c r="N2447" s="13">
        <v>0</v>
      </c>
      <c r="O2447" s="13">
        <v>0</v>
      </c>
      <c r="P2447" s="13" t="s">
        <v>122</v>
      </c>
      <c r="Q2447" s="13"/>
      <c r="R2447" s="13" t="s">
        <v>36</v>
      </c>
      <c r="S2447" s="13"/>
      <c r="T2447" s="13" t="s">
        <v>38</v>
      </c>
      <c r="U2447" s="13"/>
      <c r="V2447" s="13" t="s">
        <v>9323</v>
      </c>
      <c r="W2447" s="13"/>
      <c r="X2447" s="13"/>
      <c r="Y2447" s="13" t="s">
        <v>15198</v>
      </c>
      <c r="Z2447" s="15" t="str">
        <f>VLOOKUP(D2447,'ZOHO Export'!$H:$W,16,FALSE)</f>
        <v>Jurgen Van Kerrebroeck</v>
      </c>
      <c r="AA2447" s="15" t="str">
        <f>VLOOKUP(E2447,'ZOHO Export'!$H:$W,16,FALSE)</f>
        <v>William Beyst</v>
      </c>
    </row>
    <row r="2448" spans="1:27" x14ac:dyDescent="0.3">
      <c r="A2448" s="13" t="s">
        <v>15199</v>
      </c>
      <c r="B2448" s="13" t="s">
        <v>15200</v>
      </c>
      <c r="C2448" s="13"/>
      <c r="D2448" s="13" t="s">
        <v>14007</v>
      </c>
      <c r="E2448" s="13" t="s">
        <v>11829</v>
      </c>
      <c r="F2448" s="13"/>
      <c r="G2448" s="13" t="s">
        <v>3797</v>
      </c>
      <c r="H2448" s="13" t="s">
        <v>29</v>
      </c>
      <c r="I2448" s="14">
        <v>42227</v>
      </c>
      <c r="J2448" s="14">
        <v>42429</v>
      </c>
      <c r="K2448" s="14">
        <v>42227</v>
      </c>
      <c r="L2448" s="13"/>
      <c r="M2448" s="13" t="s">
        <v>15201</v>
      </c>
      <c r="N2448" s="13">
        <v>0</v>
      </c>
      <c r="O2448" s="13">
        <v>0</v>
      </c>
      <c r="P2448" s="13" t="s">
        <v>122</v>
      </c>
      <c r="Q2448" s="13"/>
      <c r="R2448" s="13" t="s">
        <v>25</v>
      </c>
      <c r="S2448" s="13"/>
      <c r="T2448" s="13" t="s">
        <v>38</v>
      </c>
      <c r="U2448" s="13"/>
      <c r="V2448" s="13" t="s">
        <v>15202</v>
      </c>
      <c r="W2448" s="13"/>
      <c r="X2448" s="13"/>
      <c r="Y2448" s="13"/>
      <c r="Z2448" s="15" t="e">
        <f>VLOOKUP(D2448,'ZOHO Export'!$H:$W,16,FALSE)</f>
        <v>#N/A</v>
      </c>
      <c r="AA2448" s="15" t="str">
        <f>VLOOKUP(E2448,'ZOHO Export'!$H:$W,16,FALSE)</f>
        <v>William Beyst</v>
      </c>
    </row>
    <row r="2449" spans="1:27" x14ac:dyDescent="0.3">
      <c r="A2449" s="13" t="s">
        <v>3794</v>
      </c>
      <c r="B2449" s="13" t="s">
        <v>15203</v>
      </c>
      <c r="C2449" s="13"/>
      <c r="D2449" s="13" t="s">
        <v>11906</v>
      </c>
      <c r="E2449" s="13" t="s">
        <v>11906</v>
      </c>
      <c r="F2449" s="13"/>
      <c r="G2449" s="13" t="s">
        <v>3795</v>
      </c>
      <c r="H2449" s="13" t="s">
        <v>29</v>
      </c>
      <c r="I2449" s="14">
        <v>42220</v>
      </c>
      <c r="J2449" s="14">
        <v>42278</v>
      </c>
      <c r="K2449" s="14">
        <v>42262</v>
      </c>
      <c r="L2449" s="13"/>
      <c r="M2449" s="13" t="s">
        <v>11906</v>
      </c>
      <c r="N2449" s="13">
        <v>1</v>
      </c>
      <c r="O2449" s="13">
        <v>1</v>
      </c>
      <c r="P2449" s="13" t="s">
        <v>122</v>
      </c>
      <c r="Q2449" s="13"/>
      <c r="R2449" s="13" t="s">
        <v>43</v>
      </c>
      <c r="S2449" s="13"/>
      <c r="T2449" s="13" t="s">
        <v>58</v>
      </c>
      <c r="U2449" s="13"/>
      <c r="V2449" s="13" t="s">
        <v>15204</v>
      </c>
      <c r="W2449" s="13"/>
      <c r="X2449" s="13"/>
      <c r="Y2449" s="13" t="s">
        <v>15205</v>
      </c>
      <c r="Z2449" s="15" t="str">
        <f>VLOOKUP(D2449,'ZOHO Export'!$H:$W,16,FALSE)</f>
        <v>Juan Sanchez Chatar</v>
      </c>
      <c r="AA2449" s="15" t="str">
        <f>VLOOKUP(E2449,'ZOHO Export'!$H:$W,16,FALSE)</f>
        <v>Juan Sanchez Chatar</v>
      </c>
    </row>
    <row r="2450" spans="1:27" x14ac:dyDescent="0.3">
      <c r="A2450" s="13" t="s">
        <v>15206</v>
      </c>
      <c r="B2450" s="13" t="s">
        <v>15207</v>
      </c>
      <c r="C2450" s="13"/>
      <c r="D2450" s="13" t="s">
        <v>14388</v>
      </c>
      <c r="E2450" s="13" t="s">
        <v>14388</v>
      </c>
      <c r="F2450" s="13"/>
      <c r="G2450" s="13" t="s">
        <v>3893</v>
      </c>
      <c r="H2450" s="13" t="s">
        <v>29</v>
      </c>
      <c r="I2450" s="14">
        <v>42213</v>
      </c>
      <c r="J2450" s="14">
        <v>42582</v>
      </c>
      <c r="K2450" s="14">
        <v>42213</v>
      </c>
      <c r="L2450" s="13"/>
      <c r="M2450" s="13"/>
      <c r="N2450" s="13">
        <v>0</v>
      </c>
      <c r="O2450" s="13">
        <v>0</v>
      </c>
      <c r="P2450" s="13" t="s">
        <v>122</v>
      </c>
      <c r="Q2450" s="13"/>
      <c r="R2450" s="13" t="s">
        <v>36</v>
      </c>
      <c r="S2450" s="13"/>
      <c r="T2450" s="13" t="s">
        <v>27</v>
      </c>
      <c r="U2450" s="13"/>
      <c r="V2450" s="13" t="s">
        <v>15208</v>
      </c>
      <c r="W2450" s="13"/>
      <c r="X2450" s="13"/>
      <c r="Y2450" s="13"/>
      <c r="Z2450" s="15" t="e">
        <f>VLOOKUP(D2450,'ZOHO Export'!$H:$W,16,FALSE)</f>
        <v>#N/A</v>
      </c>
      <c r="AA2450" s="15" t="e">
        <f>VLOOKUP(E2450,'ZOHO Export'!$H:$W,16,FALSE)</f>
        <v>#N/A</v>
      </c>
    </row>
    <row r="2451" spans="1:27" x14ac:dyDescent="0.3">
      <c r="A2451" s="13" t="s">
        <v>3796</v>
      </c>
      <c r="B2451" s="13" t="s">
        <v>6852</v>
      </c>
      <c r="C2451" s="13"/>
      <c r="D2451" s="13" t="s">
        <v>14007</v>
      </c>
      <c r="E2451" s="13" t="s">
        <v>11829</v>
      </c>
      <c r="F2451" s="13"/>
      <c r="G2451" s="13" t="s">
        <v>3797</v>
      </c>
      <c r="H2451" s="13" t="s">
        <v>29</v>
      </c>
      <c r="I2451" s="14">
        <v>42212</v>
      </c>
      <c r="J2451" s="14">
        <v>42335</v>
      </c>
      <c r="K2451" s="14">
        <v>42212</v>
      </c>
      <c r="L2451" s="13"/>
      <c r="M2451" s="13" t="s">
        <v>15209</v>
      </c>
      <c r="N2451" s="13">
        <v>1</v>
      </c>
      <c r="O2451" s="13">
        <v>0</v>
      </c>
      <c r="P2451" s="13" t="s">
        <v>122</v>
      </c>
      <c r="Q2451" s="13"/>
      <c r="R2451" s="13" t="s">
        <v>25</v>
      </c>
      <c r="S2451" s="13"/>
      <c r="T2451" s="13" t="s">
        <v>38</v>
      </c>
      <c r="U2451" s="13"/>
      <c r="V2451" s="13" t="s">
        <v>15210</v>
      </c>
      <c r="W2451" s="13"/>
      <c r="X2451" s="13"/>
      <c r="Y2451" s="13" t="s">
        <v>15211</v>
      </c>
      <c r="Z2451" s="15" t="e">
        <f>VLOOKUP(D2451,'ZOHO Export'!$H:$W,16,FALSE)</f>
        <v>#N/A</v>
      </c>
      <c r="AA2451" s="15" t="str">
        <f>VLOOKUP(E2451,'ZOHO Export'!$H:$W,16,FALSE)</f>
        <v>William Beyst</v>
      </c>
    </row>
    <row r="2452" spans="1:27" x14ac:dyDescent="0.3">
      <c r="A2452" s="13" t="s">
        <v>3798</v>
      </c>
      <c r="B2452" s="13" t="s">
        <v>6853</v>
      </c>
      <c r="C2452" s="13"/>
      <c r="D2452" s="13" t="s">
        <v>11655</v>
      </c>
      <c r="E2452" s="13" t="s">
        <v>11906</v>
      </c>
      <c r="F2452" s="13"/>
      <c r="G2452" s="13" t="s">
        <v>3636</v>
      </c>
      <c r="H2452" s="13" t="s">
        <v>29</v>
      </c>
      <c r="I2452" s="14">
        <v>42212</v>
      </c>
      <c r="J2452" s="14">
        <v>42855</v>
      </c>
      <c r="K2452" s="14">
        <v>42801</v>
      </c>
      <c r="L2452" s="13">
        <v>9525.6</v>
      </c>
      <c r="M2452" s="13" t="s">
        <v>11906</v>
      </c>
      <c r="N2452" s="13">
        <v>7</v>
      </c>
      <c r="O2452" s="13">
        <v>6</v>
      </c>
      <c r="P2452" s="13" t="s">
        <v>122</v>
      </c>
      <c r="Q2452" s="13"/>
      <c r="R2452" s="13" t="s">
        <v>25</v>
      </c>
      <c r="S2452" s="13"/>
      <c r="T2452" s="13" t="s">
        <v>58</v>
      </c>
      <c r="U2452" s="13"/>
      <c r="V2452" s="13" t="s">
        <v>15212</v>
      </c>
      <c r="W2452" s="13"/>
      <c r="X2452" s="13">
        <v>135959.04000000001</v>
      </c>
      <c r="Y2452" s="13" t="s">
        <v>15213</v>
      </c>
      <c r="Z2452" s="15" t="str">
        <f>VLOOKUP(D2452,'ZOHO Export'!$H:$W,16,FALSE)</f>
        <v>Laura Cestau</v>
      </c>
      <c r="AA2452" s="15" t="str">
        <f>VLOOKUP(E2452,'ZOHO Export'!$H:$W,16,FALSE)</f>
        <v>Juan Sanchez Chatar</v>
      </c>
    </row>
    <row r="2453" spans="1:27" x14ac:dyDescent="0.3">
      <c r="A2453" s="13" t="s">
        <v>3799</v>
      </c>
      <c r="B2453" s="13" t="s">
        <v>6854</v>
      </c>
      <c r="C2453" s="13"/>
      <c r="D2453" s="13" t="s">
        <v>13607</v>
      </c>
      <c r="E2453" s="13" t="s">
        <v>13607</v>
      </c>
      <c r="F2453" s="13"/>
      <c r="G2453" s="13" t="s">
        <v>3800</v>
      </c>
      <c r="H2453" s="13" t="s">
        <v>59</v>
      </c>
      <c r="I2453" s="14">
        <v>42208</v>
      </c>
      <c r="J2453" s="14">
        <v>42369</v>
      </c>
      <c r="K2453" s="14">
        <v>42305</v>
      </c>
      <c r="L2453" s="13"/>
      <c r="M2453" s="13" t="s">
        <v>13607</v>
      </c>
      <c r="N2453" s="13">
        <v>1</v>
      </c>
      <c r="O2453" s="13">
        <v>1</v>
      </c>
      <c r="P2453" s="13" t="s">
        <v>122</v>
      </c>
      <c r="Q2453" s="13"/>
      <c r="R2453" s="13" t="s">
        <v>82</v>
      </c>
      <c r="S2453" s="13"/>
      <c r="T2453" s="13" t="s">
        <v>38</v>
      </c>
      <c r="U2453" s="13"/>
      <c r="V2453" s="13" t="s">
        <v>9324</v>
      </c>
      <c r="W2453" s="13"/>
      <c r="X2453" s="13">
        <v>21910.25</v>
      </c>
      <c r="Y2453" s="13"/>
      <c r="Z2453" s="15" t="str">
        <f>VLOOKUP(D2453,'ZOHO Export'!$H:$W,16,FALSE)</f>
        <v>Jacques Lataire</v>
      </c>
      <c r="AA2453" s="15" t="str">
        <f>VLOOKUP(E2453,'ZOHO Export'!$H:$W,16,FALSE)</f>
        <v>Jacques Lataire</v>
      </c>
    </row>
    <row r="2454" spans="1:27" x14ac:dyDescent="0.3">
      <c r="A2454" s="13" t="s">
        <v>15214</v>
      </c>
      <c r="B2454" s="13" t="s">
        <v>15215</v>
      </c>
      <c r="C2454" s="13"/>
      <c r="D2454" s="13" t="s">
        <v>11818</v>
      </c>
      <c r="E2454" s="13" t="s">
        <v>11785</v>
      </c>
      <c r="F2454" s="13"/>
      <c r="G2454" s="13" t="s">
        <v>15216</v>
      </c>
      <c r="H2454" s="13" t="s">
        <v>29</v>
      </c>
      <c r="I2454" s="14">
        <v>42208</v>
      </c>
      <c r="J2454" s="14">
        <v>42244</v>
      </c>
      <c r="K2454" s="14">
        <v>42208</v>
      </c>
      <c r="L2454" s="13">
        <v>3229.11</v>
      </c>
      <c r="M2454" s="13" t="s">
        <v>11818</v>
      </c>
      <c r="N2454" s="13">
        <v>1</v>
      </c>
      <c r="O2454" s="13">
        <v>0</v>
      </c>
      <c r="P2454" s="13" t="s">
        <v>122</v>
      </c>
      <c r="Q2454" s="13"/>
      <c r="R2454" s="13" t="s">
        <v>25</v>
      </c>
      <c r="S2454" s="13"/>
      <c r="T2454" s="13" t="s">
        <v>38</v>
      </c>
      <c r="U2454" s="13"/>
      <c r="V2454" s="13" t="s">
        <v>15217</v>
      </c>
      <c r="W2454" s="13"/>
      <c r="X2454" s="13">
        <v>3229.11</v>
      </c>
      <c r="Y2454" s="13"/>
      <c r="Z2454" s="15" t="str">
        <f>VLOOKUP(D2454,'ZOHO Export'!$H:$W,16,FALSE)</f>
        <v>Marcos Delgado Lopez</v>
      </c>
      <c r="AA2454" s="15" t="str">
        <f>VLOOKUP(E2454,'ZOHO Export'!$H:$W,16,FALSE)</f>
        <v>Nicolas Dubois</v>
      </c>
    </row>
    <row r="2455" spans="1:27" x14ac:dyDescent="0.3">
      <c r="A2455" s="13" t="s">
        <v>3801</v>
      </c>
      <c r="B2455" s="13" t="s">
        <v>6855</v>
      </c>
      <c r="C2455" s="13"/>
      <c r="D2455" s="13" t="s">
        <v>13777</v>
      </c>
      <c r="E2455" s="13" t="s">
        <v>13607</v>
      </c>
      <c r="F2455" s="13"/>
      <c r="G2455" s="13" t="s">
        <v>1163</v>
      </c>
      <c r="H2455" s="13" t="s">
        <v>29</v>
      </c>
      <c r="I2455" s="14">
        <v>42208</v>
      </c>
      <c r="J2455" s="14">
        <v>42915</v>
      </c>
      <c r="K2455" s="14">
        <v>42208</v>
      </c>
      <c r="L2455" s="13">
        <v>58116.18</v>
      </c>
      <c r="M2455" s="13" t="s">
        <v>14388</v>
      </c>
      <c r="N2455" s="13">
        <v>0</v>
      </c>
      <c r="O2455" s="13">
        <v>0</v>
      </c>
      <c r="P2455" s="13" t="s">
        <v>122</v>
      </c>
      <c r="Q2455" s="13"/>
      <c r="R2455" s="13" t="s">
        <v>82</v>
      </c>
      <c r="S2455" s="13"/>
      <c r="T2455" s="13" t="s">
        <v>38</v>
      </c>
      <c r="U2455" s="13"/>
      <c r="V2455" s="13" t="s">
        <v>9325</v>
      </c>
      <c r="W2455" s="13"/>
      <c r="X2455" s="13">
        <v>58116.18</v>
      </c>
      <c r="Y2455" s="13" t="s">
        <v>15218</v>
      </c>
      <c r="Z2455" s="15" t="e">
        <f>VLOOKUP(D2455,'ZOHO Export'!$H:$W,16,FALSE)</f>
        <v>#N/A</v>
      </c>
      <c r="AA2455" s="15" t="str">
        <f>VLOOKUP(E2455,'ZOHO Export'!$H:$W,16,FALSE)</f>
        <v>Jacques Lataire</v>
      </c>
    </row>
    <row r="2456" spans="1:27" x14ac:dyDescent="0.3">
      <c r="A2456" s="13" t="s">
        <v>15219</v>
      </c>
      <c r="B2456" s="13" t="s">
        <v>15220</v>
      </c>
      <c r="C2456" s="13"/>
      <c r="D2456" s="13" t="s">
        <v>11649</v>
      </c>
      <c r="E2456" s="13" t="s">
        <v>11649</v>
      </c>
      <c r="F2456" s="13"/>
      <c r="G2456" s="13" t="s">
        <v>15221</v>
      </c>
      <c r="H2456" s="13" t="s">
        <v>29</v>
      </c>
      <c r="I2456" s="14">
        <v>42207</v>
      </c>
      <c r="J2456" s="14">
        <v>43280</v>
      </c>
      <c r="K2456" s="14">
        <v>42207</v>
      </c>
      <c r="L2456" s="13">
        <v>4500</v>
      </c>
      <c r="M2456" s="13" t="s">
        <v>11649</v>
      </c>
      <c r="N2456" s="13">
        <v>0</v>
      </c>
      <c r="O2456" s="13">
        <v>0</v>
      </c>
      <c r="P2456" s="13" t="s">
        <v>122</v>
      </c>
      <c r="Q2456" s="13"/>
      <c r="R2456" s="13" t="s">
        <v>104</v>
      </c>
      <c r="S2456" s="13"/>
      <c r="T2456" s="13" t="s">
        <v>12259</v>
      </c>
      <c r="U2456" s="13"/>
      <c r="V2456" s="13" t="s">
        <v>15222</v>
      </c>
      <c r="W2456" s="13"/>
      <c r="X2456" s="13">
        <v>4500</v>
      </c>
      <c r="Y2456" s="13"/>
      <c r="Z2456" s="15" t="str">
        <f>VLOOKUP(D2456,'ZOHO Export'!$H:$W,16,FALSE)</f>
        <v>Wissem Bensaid</v>
      </c>
      <c r="AA2456" s="15" t="str">
        <f>VLOOKUP(E2456,'ZOHO Export'!$H:$W,16,FALSE)</f>
        <v>Wissem Bensaid</v>
      </c>
    </row>
    <row r="2457" spans="1:27" x14ac:dyDescent="0.3">
      <c r="A2457" s="13" t="s">
        <v>15223</v>
      </c>
      <c r="B2457" s="13" t="s">
        <v>15224</v>
      </c>
      <c r="C2457" s="13"/>
      <c r="D2457" s="13" t="s">
        <v>14192</v>
      </c>
      <c r="E2457" s="13" t="s">
        <v>14613</v>
      </c>
      <c r="F2457" s="13"/>
      <c r="G2457" s="13" t="s">
        <v>2163</v>
      </c>
      <c r="H2457" s="13" t="s">
        <v>29</v>
      </c>
      <c r="I2457" s="14">
        <v>42202</v>
      </c>
      <c r="J2457" s="14">
        <v>42643</v>
      </c>
      <c r="K2457" s="14">
        <v>42481</v>
      </c>
      <c r="L2457" s="13"/>
      <c r="M2457" s="13" t="s">
        <v>14613</v>
      </c>
      <c r="N2457" s="13">
        <v>1</v>
      </c>
      <c r="O2457" s="13">
        <v>1</v>
      </c>
      <c r="P2457" s="13" t="s">
        <v>122</v>
      </c>
      <c r="Q2457" s="13"/>
      <c r="R2457" s="13" t="s">
        <v>75</v>
      </c>
      <c r="S2457" s="13"/>
      <c r="T2457" s="13" t="s">
        <v>38</v>
      </c>
      <c r="U2457" s="13"/>
      <c r="V2457" s="13" t="s">
        <v>15225</v>
      </c>
      <c r="W2457" s="13"/>
      <c r="X2457" s="13">
        <v>1304121.6000000001</v>
      </c>
      <c r="Y2457" s="13" t="s">
        <v>15226</v>
      </c>
      <c r="Z2457" s="15" t="e">
        <f>VLOOKUP(D2457,'ZOHO Export'!$H:$W,16,FALSE)</f>
        <v>#N/A</v>
      </c>
      <c r="AA2457" s="15" t="e">
        <f>VLOOKUP(E2457,'ZOHO Export'!$H:$W,16,FALSE)</f>
        <v>#N/A</v>
      </c>
    </row>
    <row r="2458" spans="1:27" x14ac:dyDescent="0.3">
      <c r="A2458" s="13" t="s">
        <v>3802</v>
      </c>
      <c r="B2458" s="13" t="s">
        <v>5575</v>
      </c>
      <c r="C2458" s="13"/>
      <c r="D2458" s="13" t="s">
        <v>11736</v>
      </c>
      <c r="E2458" s="13" t="s">
        <v>11906</v>
      </c>
      <c r="F2458" s="13"/>
      <c r="G2458" s="13" t="s">
        <v>3803</v>
      </c>
      <c r="H2458" s="13" t="s">
        <v>29</v>
      </c>
      <c r="I2458" s="14">
        <v>42202</v>
      </c>
      <c r="J2458" s="14">
        <v>42436</v>
      </c>
      <c r="K2458" s="14">
        <v>42202</v>
      </c>
      <c r="L2458" s="13">
        <v>8749.69</v>
      </c>
      <c r="M2458" s="13" t="s">
        <v>11906</v>
      </c>
      <c r="N2458" s="13">
        <v>0</v>
      </c>
      <c r="O2458" s="13">
        <v>0</v>
      </c>
      <c r="P2458" s="13" t="s">
        <v>122</v>
      </c>
      <c r="Q2458" s="13"/>
      <c r="R2458" s="13" t="s">
        <v>82</v>
      </c>
      <c r="S2458" s="13"/>
      <c r="T2458" s="13" t="s">
        <v>58</v>
      </c>
      <c r="U2458" s="13"/>
      <c r="V2458" s="13" t="s">
        <v>15227</v>
      </c>
      <c r="W2458" s="13"/>
      <c r="X2458" s="13">
        <v>8749.69</v>
      </c>
      <c r="Y2458" s="13"/>
      <c r="Z2458" s="15" t="str">
        <f>VLOOKUP(D2458,'ZOHO Export'!$H:$W,16,FALSE)</f>
        <v>Begona Soto</v>
      </c>
      <c r="AA2458" s="15" t="str">
        <f>VLOOKUP(E2458,'ZOHO Export'!$H:$W,16,FALSE)</f>
        <v>Juan Sanchez Chatar</v>
      </c>
    </row>
    <row r="2459" spans="1:27" x14ac:dyDescent="0.3">
      <c r="A2459" s="13" t="s">
        <v>15228</v>
      </c>
      <c r="B2459" s="13" t="s">
        <v>15229</v>
      </c>
      <c r="C2459" s="13"/>
      <c r="D2459" s="13" t="s">
        <v>12183</v>
      </c>
      <c r="E2459" s="13" t="s">
        <v>11785</v>
      </c>
      <c r="F2459" s="13"/>
      <c r="G2459" s="13" t="s">
        <v>3983</v>
      </c>
      <c r="H2459" s="13" t="s">
        <v>59</v>
      </c>
      <c r="I2459" s="14">
        <v>42186</v>
      </c>
      <c r="J2459" s="14">
        <v>42794</v>
      </c>
      <c r="K2459" s="14">
        <v>42652</v>
      </c>
      <c r="L2459" s="13"/>
      <c r="M2459" s="13" t="s">
        <v>11785</v>
      </c>
      <c r="N2459" s="13">
        <v>3</v>
      </c>
      <c r="O2459" s="13">
        <v>3</v>
      </c>
      <c r="P2459" s="13" t="s">
        <v>122</v>
      </c>
      <c r="Q2459" s="13"/>
      <c r="R2459" s="13" t="s">
        <v>82</v>
      </c>
      <c r="S2459" s="13"/>
      <c r="T2459" s="13" t="s">
        <v>64</v>
      </c>
      <c r="U2459" s="13"/>
      <c r="V2459" s="13" t="s">
        <v>15230</v>
      </c>
      <c r="W2459" s="13"/>
      <c r="X2459" s="13"/>
      <c r="Y2459" s="13" t="s">
        <v>15231</v>
      </c>
      <c r="Z2459" s="15" t="str">
        <f>VLOOKUP(D2459,'ZOHO Export'!$H:$W,16,FALSE)</f>
        <v>David Bayle</v>
      </c>
      <c r="AA2459" s="15" t="str">
        <f>VLOOKUP(E2459,'ZOHO Export'!$H:$W,16,FALSE)</f>
        <v>Nicolas Dubois</v>
      </c>
    </row>
    <row r="2460" spans="1:27" x14ac:dyDescent="0.3">
      <c r="A2460" s="13" t="s">
        <v>3804</v>
      </c>
      <c r="B2460" s="13" t="s">
        <v>6857</v>
      </c>
      <c r="C2460" s="13"/>
      <c r="D2460" s="13" t="s">
        <v>14700</v>
      </c>
      <c r="E2460" s="13" t="s">
        <v>11829</v>
      </c>
      <c r="F2460" s="13"/>
      <c r="G2460" s="13" t="s">
        <v>334</v>
      </c>
      <c r="H2460" s="13" t="s">
        <v>29</v>
      </c>
      <c r="I2460" s="14">
        <v>42201</v>
      </c>
      <c r="J2460" s="14">
        <v>42307</v>
      </c>
      <c r="K2460" s="14">
        <v>42242</v>
      </c>
      <c r="L2460" s="13"/>
      <c r="M2460" s="13" t="s">
        <v>13676</v>
      </c>
      <c r="N2460" s="13">
        <v>1</v>
      </c>
      <c r="O2460" s="13">
        <v>1</v>
      </c>
      <c r="P2460" s="13" t="s">
        <v>122</v>
      </c>
      <c r="Q2460" s="13"/>
      <c r="R2460" s="13" t="s">
        <v>82</v>
      </c>
      <c r="S2460" s="13"/>
      <c r="T2460" s="13" t="s">
        <v>38</v>
      </c>
      <c r="U2460" s="13"/>
      <c r="V2460" s="13" t="s">
        <v>9326</v>
      </c>
      <c r="W2460" s="13"/>
      <c r="X2460" s="13">
        <v>59851.15</v>
      </c>
      <c r="Y2460" s="13"/>
      <c r="Z2460" s="15" t="e">
        <f>VLOOKUP(D2460,'ZOHO Export'!$H:$W,16,FALSE)</f>
        <v>#N/A</v>
      </c>
      <c r="AA2460" s="15" t="str">
        <f>VLOOKUP(E2460,'ZOHO Export'!$H:$W,16,FALSE)</f>
        <v>William Beyst</v>
      </c>
    </row>
    <row r="2461" spans="1:27" x14ac:dyDescent="0.3">
      <c r="A2461" s="13" t="s">
        <v>3805</v>
      </c>
      <c r="B2461" s="13" t="s">
        <v>6858</v>
      </c>
      <c r="C2461" s="13"/>
      <c r="D2461" s="13" t="s">
        <v>14827</v>
      </c>
      <c r="E2461" s="13" t="s">
        <v>14827</v>
      </c>
      <c r="F2461" s="13"/>
      <c r="G2461" s="13"/>
      <c r="H2461" s="13" t="s">
        <v>29</v>
      </c>
      <c r="I2461" s="14">
        <v>42200</v>
      </c>
      <c r="J2461" s="14">
        <v>42216</v>
      </c>
      <c r="K2461" s="14">
        <v>42200</v>
      </c>
      <c r="L2461" s="13"/>
      <c r="M2461" s="13" t="s">
        <v>14827</v>
      </c>
      <c r="N2461" s="13">
        <v>0</v>
      </c>
      <c r="O2461" s="13">
        <v>0</v>
      </c>
      <c r="P2461" s="13" t="s">
        <v>122</v>
      </c>
      <c r="Q2461" s="13"/>
      <c r="R2461" s="13" t="s">
        <v>104</v>
      </c>
      <c r="S2461" s="13"/>
      <c r="T2461" s="13" t="s">
        <v>178</v>
      </c>
      <c r="U2461" s="13"/>
      <c r="V2461" s="13" t="s">
        <v>9327</v>
      </c>
      <c r="W2461" s="13"/>
      <c r="X2461" s="13"/>
      <c r="Y2461" s="13"/>
      <c r="Z2461" s="15" t="e">
        <f>VLOOKUP(D2461,'ZOHO Export'!$H:$W,16,FALSE)</f>
        <v>#N/A</v>
      </c>
      <c r="AA2461" s="15" t="e">
        <f>VLOOKUP(E2461,'ZOHO Export'!$H:$W,16,FALSE)</f>
        <v>#N/A</v>
      </c>
    </row>
    <row r="2462" spans="1:27" x14ac:dyDescent="0.3">
      <c r="A2462" s="13" t="s">
        <v>3806</v>
      </c>
      <c r="B2462" s="13" t="s">
        <v>15232</v>
      </c>
      <c r="C2462" s="13"/>
      <c r="D2462" s="13" t="s">
        <v>14638</v>
      </c>
      <c r="E2462" s="13" t="s">
        <v>13519</v>
      </c>
      <c r="F2462" s="13"/>
      <c r="G2462" s="13" t="s">
        <v>3807</v>
      </c>
      <c r="H2462" s="13" t="s">
        <v>29</v>
      </c>
      <c r="I2462" s="14">
        <v>42198</v>
      </c>
      <c r="J2462" s="14">
        <v>42359</v>
      </c>
      <c r="K2462" s="14">
        <v>42285</v>
      </c>
      <c r="L2462" s="13">
        <v>5734.86</v>
      </c>
      <c r="M2462" s="13" t="s">
        <v>14638</v>
      </c>
      <c r="N2462" s="13">
        <v>4</v>
      </c>
      <c r="O2462" s="13">
        <v>4</v>
      </c>
      <c r="P2462" s="13" t="s">
        <v>122</v>
      </c>
      <c r="Q2462" s="13"/>
      <c r="R2462" s="13" t="s">
        <v>75</v>
      </c>
      <c r="S2462" s="13"/>
      <c r="T2462" s="13" t="s">
        <v>58</v>
      </c>
      <c r="U2462" s="13"/>
      <c r="V2462" s="13" t="s">
        <v>15233</v>
      </c>
      <c r="W2462" s="13"/>
      <c r="X2462" s="13">
        <v>5734.86</v>
      </c>
      <c r="Y2462" s="13" t="s">
        <v>15234</v>
      </c>
      <c r="Z2462" s="15" t="e">
        <f>VLOOKUP(D2462,'ZOHO Export'!$H:$W,16,FALSE)</f>
        <v>#N/A</v>
      </c>
      <c r="AA2462" s="15" t="e">
        <f>VLOOKUP(E2462,'ZOHO Export'!$H:$W,16,FALSE)</f>
        <v>#N/A</v>
      </c>
    </row>
    <row r="2463" spans="1:27" x14ac:dyDescent="0.3">
      <c r="A2463" s="13" t="s">
        <v>3808</v>
      </c>
      <c r="B2463" s="13" t="s">
        <v>6860</v>
      </c>
      <c r="C2463" s="13"/>
      <c r="D2463" s="13" t="s">
        <v>13403</v>
      </c>
      <c r="E2463" s="13" t="s">
        <v>13403</v>
      </c>
      <c r="F2463" s="13"/>
      <c r="G2463" s="13" t="s">
        <v>146</v>
      </c>
      <c r="H2463" s="13" t="s">
        <v>59</v>
      </c>
      <c r="I2463" s="14">
        <v>42185</v>
      </c>
      <c r="J2463" s="14">
        <v>42551</v>
      </c>
      <c r="K2463" s="14">
        <v>42185</v>
      </c>
      <c r="L2463" s="13"/>
      <c r="M2463" s="13" t="s">
        <v>13403</v>
      </c>
      <c r="N2463" s="13">
        <v>0</v>
      </c>
      <c r="O2463" s="13">
        <v>0</v>
      </c>
      <c r="P2463" s="13" t="s">
        <v>122</v>
      </c>
      <c r="Q2463" s="13"/>
      <c r="R2463" s="13" t="s">
        <v>75</v>
      </c>
      <c r="S2463" s="13"/>
      <c r="T2463" s="13" t="s">
        <v>38</v>
      </c>
      <c r="U2463" s="13"/>
      <c r="V2463" s="13" t="s">
        <v>9328</v>
      </c>
      <c r="W2463" s="13"/>
      <c r="X2463" s="13"/>
      <c r="Y2463" s="13"/>
      <c r="Z2463" s="15" t="e">
        <f>VLOOKUP(D2463,'ZOHO Export'!$H:$W,16,FALSE)</f>
        <v>#N/A</v>
      </c>
      <c r="AA2463" s="15" t="e">
        <f>VLOOKUP(E2463,'ZOHO Export'!$H:$W,16,FALSE)</f>
        <v>#N/A</v>
      </c>
    </row>
    <row r="2464" spans="1:27" x14ac:dyDescent="0.3">
      <c r="A2464" s="13" t="s">
        <v>3809</v>
      </c>
      <c r="B2464" s="13" t="s">
        <v>6861</v>
      </c>
      <c r="C2464" s="13"/>
      <c r="D2464" s="13" t="s">
        <v>14708</v>
      </c>
      <c r="E2464" s="13" t="s">
        <v>11785</v>
      </c>
      <c r="F2464" s="13"/>
      <c r="G2464" s="13" t="s">
        <v>3716</v>
      </c>
      <c r="H2464" s="13" t="s">
        <v>29</v>
      </c>
      <c r="I2464" s="14">
        <v>42185</v>
      </c>
      <c r="J2464" s="14">
        <v>42521</v>
      </c>
      <c r="K2464" s="14">
        <v>42520</v>
      </c>
      <c r="L2464" s="13"/>
      <c r="M2464" s="13" t="s">
        <v>14708</v>
      </c>
      <c r="N2464" s="13">
        <v>8</v>
      </c>
      <c r="O2464" s="13">
        <v>8</v>
      </c>
      <c r="P2464" s="13" t="s">
        <v>122</v>
      </c>
      <c r="Q2464" s="13"/>
      <c r="R2464" s="13"/>
      <c r="S2464" s="13"/>
      <c r="T2464" s="13" t="s">
        <v>64</v>
      </c>
      <c r="U2464" s="13"/>
      <c r="V2464" s="13" t="s">
        <v>15235</v>
      </c>
      <c r="W2464" s="13"/>
      <c r="X2464" s="13">
        <v>280702.53000000003</v>
      </c>
      <c r="Y2464" s="13" t="s">
        <v>15236</v>
      </c>
      <c r="Z2464" s="15" t="e">
        <f>VLOOKUP(D2464,'ZOHO Export'!$H:$W,16,FALSE)</f>
        <v>#N/A</v>
      </c>
      <c r="AA2464" s="15" t="str">
        <f>VLOOKUP(E2464,'ZOHO Export'!$H:$W,16,FALSE)</f>
        <v>Nicolas Dubois</v>
      </c>
    </row>
    <row r="2465" spans="1:27" x14ac:dyDescent="0.3">
      <c r="A2465" s="13" t="s">
        <v>15237</v>
      </c>
      <c r="B2465" s="13" t="s">
        <v>15238</v>
      </c>
      <c r="C2465" s="13"/>
      <c r="D2465" s="13" t="s">
        <v>11649</v>
      </c>
      <c r="E2465" s="13" t="s">
        <v>11649</v>
      </c>
      <c r="F2465" s="13"/>
      <c r="G2465" s="13" t="s">
        <v>48</v>
      </c>
      <c r="H2465" s="13" t="s">
        <v>29</v>
      </c>
      <c r="I2465" s="14">
        <v>42184</v>
      </c>
      <c r="J2465" s="14">
        <v>43761</v>
      </c>
      <c r="K2465" s="14">
        <v>42184</v>
      </c>
      <c r="L2465" s="13">
        <v>4060</v>
      </c>
      <c r="M2465" s="13" t="s">
        <v>11649</v>
      </c>
      <c r="N2465" s="13">
        <v>0</v>
      </c>
      <c r="O2465" s="13">
        <v>0</v>
      </c>
      <c r="P2465" s="13" t="s">
        <v>122</v>
      </c>
      <c r="Q2465" s="13"/>
      <c r="R2465" s="13" t="s">
        <v>43</v>
      </c>
      <c r="S2465" s="13"/>
      <c r="T2465" s="13" t="s">
        <v>12259</v>
      </c>
      <c r="U2465" s="13"/>
      <c r="V2465" s="13" t="s">
        <v>15239</v>
      </c>
      <c r="W2465" s="13"/>
      <c r="X2465" s="13">
        <v>4060</v>
      </c>
      <c r="Y2465" s="13"/>
      <c r="Z2465" s="15" t="str">
        <f>VLOOKUP(D2465,'ZOHO Export'!$H:$W,16,FALSE)</f>
        <v>Wissem Bensaid</v>
      </c>
      <c r="AA2465" s="15" t="str">
        <f>VLOOKUP(E2465,'ZOHO Export'!$H:$W,16,FALSE)</f>
        <v>Wissem Bensaid</v>
      </c>
    </row>
    <row r="2466" spans="1:27" x14ac:dyDescent="0.3">
      <c r="A2466" s="13" t="s">
        <v>15240</v>
      </c>
      <c r="B2466" s="13" t="s">
        <v>15241</v>
      </c>
      <c r="C2466" s="13"/>
      <c r="D2466" s="13" t="s">
        <v>11649</v>
      </c>
      <c r="E2466" s="13" t="s">
        <v>11649</v>
      </c>
      <c r="F2466" s="13"/>
      <c r="G2466" s="13" t="s">
        <v>15242</v>
      </c>
      <c r="H2466" s="13" t="s">
        <v>29</v>
      </c>
      <c r="I2466" s="14">
        <v>42184</v>
      </c>
      <c r="J2466" s="14">
        <v>43880</v>
      </c>
      <c r="K2466" s="14">
        <v>42184</v>
      </c>
      <c r="L2466" s="13">
        <v>5220</v>
      </c>
      <c r="M2466" s="13" t="s">
        <v>11649</v>
      </c>
      <c r="N2466" s="13">
        <v>0</v>
      </c>
      <c r="O2466" s="13">
        <v>0</v>
      </c>
      <c r="P2466" s="13" t="s">
        <v>122</v>
      </c>
      <c r="Q2466" s="13"/>
      <c r="R2466" s="13" t="s">
        <v>104</v>
      </c>
      <c r="S2466" s="13"/>
      <c r="T2466" s="13" t="s">
        <v>12259</v>
      </c>
      <c r="U2466" s="13"/>
      <c r="V2466" s="13" t="s">
        <v>15243</v>
      </c>
      <c r="W2466" s="13"/>
      <c r="X2466" s="13">
        <v>5220</v>
      </c>
      <c r="Y2466" s="13"/>
      <c r="Z2466" s="15" t="str">
        <f>VLOOKUP(D2466,'ZOHO Export'!$H:$W,16,FALSE)</f>
        <v>Wissem Bensaid</v>
      </c>
      <c r="AA2466" s="15" t="str">
        <f>VLOOKUP(E2466,'ZOHO Export'!$H:$W,16,FALSE)</f>
        <v>Wissem Bensaid</v>
      </c>
    </row>
    <row r="2467" spans="1:27" x14ac:dyDescent="0.3">
      <c r="A2467" s="13" t="s">
        <v>15244</v>
      </c>
      <c r="B2467" s="13" t="s">
        <v>15245</v>
      </c>
      <c r="C2467" s="13"/>
      <c r="D2467" s="13" t="s">
        <v>11649</v>
      </c>
      <c r="E2467" s="13" t="s">
        <v>11649</v>
      </c>
      <c r="F2467" s="13"/>
      <c r="G2467" s="13" t="s">
        <v>15246</v>
      </c>
      <c r="H2467" s="13" t="s">
        <v>29</v>
      </c>
      <c r="I2467" s="14">
        <v>42184</v>
      </c>
      <c r="J2467" s="14">
        <v>43402</v>
      </c>
      <c r="K2467" s="14">
        <v>42184</v>
      </c>
      <c r="L2467" s="13">
        <v>8655.56</v>
      </c>
      <c r="M2467" s="13" t="s">
        <v>11649</v>
      </c>
      <c r="N2467" s="13">
        <v>0</v>
      </c>
      <c r="O2467" s="13">
        <v>0</v>
      </c>
      <c r="P2467" s="13" t="s">
        <v>122</v>
      </c>
      <c r="Q2467" s="13"/>
      <c r="R2467" s="13"/>
      <c r="S2467" s="13"/>
      <c r="T2467" s="13" t="s">
        <v>12259</v>
      </c>
      <c r="U2467" s="13"/>
      <c r="V2467" s="13" t="s">
        <v>15247</v>
      </c>
      <c r="W2467" s="13"/>
      <c r="X2467" s="13">
        <v>8655.56</v>
      </c>
      <c r="Y2467" s="13"/>
      <c r="Z2467" s="15" t="str">
        <f>VLOOKUP(D2467,'ZOHO Export'!$H:$W,16,FALSE)</f>
        <v>Wissem Bensaid</v>
      </c>
      <c r="AA2467" s="15" t="str">
        <f>VLOOKUP(E2467,'ZOHO Export'!$H:$W,16,FALSE)</f>
        <v>Wissem Bensaid</v>
      </c>
    </row>
    <row r="2468" spans="1:27" x14ac:dyDescent="0.3">
      <c r="A2468" s="13" t="s">
        <v>15248</v>
      </c>
      <c r="B2468" s="13" t="s">
        <v>15249</v>
      </c>
      <c r="C2468" s="13"/>
      <c r="D2468" s="13" t="s">
        <v>11649</v>
      </c>
      <c r="E2468" s="13" t="s">
        <v>11649</v>
      </c>
      <c r="F2468" s="13"/>
      <c r="G2468" s="13" t="s">
        <v>15246</v>
      </c>
      <c r="H2468" s="13" t="s">
        <v>29</v>
      </c>
      <c r="I2468" s="14">
        <v>42184</v>
      </c>
      <c r="J2468" s="14">
        <v>43402</v>
      </c>
      <c r="K2468" s="14">
        <v>42184</v>
      </c>
      <c r="L2468" s="13">
        <v>8935.56</v>
      </c>
      <c r="M2468" s="13" t="s">
        <v>11649</v>
      </c>
      <c r="N2468" s="13">
        <v>0</v>
      </c>
      <c r="O2468" s="13">
        <v>0</v>
      </c>
      <c r="P2468" s="13" t="s">
        <v>122</v>
      </c>
      <c r="Q2468" s="13"/>
      <c r="R2468" s="13"/>
      <c r="S2468" s="13"/>
      <c r="T2468" s="13" t="s">
        <v>12259</v>
      </c>
      <c r="U2468" s="13"/>
      <c r="V2468" s="13" t="s">
        <v>15250</v>
      </c>
      <c r="W2468" s="13"/>
      <c r="X2468" s="13">
        <v>8935.56</v>
      </c>
      <c r="Y2468" s="13"/>
      <c r="Z2468" s="15" t="str">
        <f>VLOOKUP(D2468,'ZOHO Export'!$H:$W,16,FALSE)</f>
        <v>Wissem Bensaid</v>
      </c>
      <c r="AA2468" s="15" t="str">
        <f>VLOOKUP(E2468,'ZOHO Export'!$H:$W,16,FALSE)</f>
        <v>Wissem Bensaid</v>
      </c>
    </row>
    <row r="2469" spans="1:27" x14ac:dyDescent="0.3">
      <c r="A2469" s="13" t="s">
        <v>15251</v>
      </c>
      <c r="B2469" s="13" t="s">
        <v>15252</v>
      </c>
      <c r="C2469" s="13"/>
      <c r="D2469" s="13" t="s">
        <v>11649</v>
      </c>
      <c r="E2469" s="13" t="s">
        <v>11649</v>
      </c>
      <c r="F2469" s="13"/>
      <c r="G2469" s="13" t="s">
        <v>4104</v>
      </c>
      <c r="H2469" s="13" t="s">
        <v>29</v>
      </c>
      <c r="I2469" s="14">
        <v>42184</v>
      </c>
      <c r="J2469" s="14">
        <v>43402</v>
      </c>
      <c r="K2469" s="14">
        <v>42184</v>
      </c>
      <c r="L2469" s="13">
        <v>28512</v>
      </c>
      <c r="M2469" s="13" t="s">
        <v>11649</v>
      </c>
      <c r="N2469" s="13">
        <v>0</v>
      </c>
      <c r="O2469" s="13">
        <v>0</v>
      </c>
      <c r="P2469" s="13" t="s">
        <v>122</v>
      </c>
      <c r="Q2469" s="13"/>
      <c r="R2469" s="13"/>
      <c r="S2469" s="13"/>
      <c r="T2469" s="13" t="s">
        <v>12259</v>
      </c>
      <c r="U2469" s="13"/>
      <c r="V2469" s="13" t="s">
        <v>15253</v>
      </c>
      <c r="W2469" s="13"/>
      <c r="X2469" s="13">
        <v>28512</v>
      </c>
      <c r="Y2469" s="13"/>
      <c r="Z2469" s="15" t="str">
        <f>VLOOKUP(D2469,'ZOHO Export'!$H:$W,16,FALSE)</f>
        <v>Wissem Bensaid</v>
      </c>
      <c r="AA2469" s="15" t="str">
        <f>VLOOKUP(E2469,'ZOHO Export'!$H:$W,16,FALSE)</f>
        <v>Wissem Bensaid</v>
      </c>
    </row>
    <row r="2470" spans="1:27" x14ac:dyDescent="0.3">
      <c r="A2470" s="13" t="s">
        <v>15254</v>
      </c>
      <c r="B2470" s="13" t="s">
        <v>15255</v>
      </c>
      <c r="C2470" s="13"/>
      <c r="D2470" s="13" t="s">
        <v>11649</v>
      </c>
      <c r="E2470" s="13" t="s">
        <v>11649</v>
      </c>
      <c r="F2470" s="13"/>
      <c r="G2470" s="13" t="s">
        <v>48</v>
      </c>
      <c r="H2470" s="13" t="s">
        <v>29</v>
      </c>
      <c r="I2470" s="14">
        <v>42184</v>
      </c>
      <c r="J2470" s="14">
        <v>43761</v>
      </c>
      <c r="K2470" s="14">
        <v>42184</v>
      </c>
      <c r="L2470" s="13">
        <v>3000.96</v>
      </c>
      <c r="M2470" s="13" t="s">
        <v>11649</v>
      </c>
      <c r="N2470" s="13">
        <v>0</v>
      </c>
      <c r="O2470" s="13">
        <v>0</v>
      </c>
      <c r="P2470" s="13" t="s">
        <v>122</v>
      </c>
      <c r="Q2470" s="13"/>
      <c r="R2470" s="13" t="s">
        <v>43</v>
      </c>
      <c r="S2470" s="13"/>
      <c r="T2470" s="13" t="s">
        <v>12259</v>
      </c>
      <c r="U2470" s="13"/>
      <c r="V2470" s="13" t="s">
        <v>15256</v>
      </c>
      <c r="W2470" s="13"/>
      <c r="X2470" s="13">
        <v>3000.96</v>
      </c>
      <c r="Y2470" s="13"/>
      <c r="Z2470" s="15" t="str">
        <f>VLOOKUP(D2470,'ZOHO Export'!$H:$W,16,FALSE)</f>
        <v>Wissem Bensaid</v>
      </c>
      <c r="AA2470" s="15" t="str">
        <f>VLOOKUP(E2470,'ZOHO Export'!$H:$W,16,FALSE)</f>
        <v>Wissem Bensaid</v>
      </c>
    </row>
    <row r="2471" spans="1:27" x14ac:dyDescent="0.3">
      <c r="A2471" s="13" t="s">
        <v>15257</v>
      </c>
      <c r="B2471" s="13" t="s">
        <v>15258</v>
      </c>
      <c r="C2471" s="13"/>
      <c r="D2471" s="13" t="s">
        <v>11649</v>
      </c>
      <c r="E2471" s="13" t="s">
        <v>11649</v>
      </c>
      <c r="F2471" s="13"/>
      <c r="G2471" s="13" t="s">
        <v>48</v>
      </c>
      <c r="H2471" s="13" t="s">
        <v>29</v>
      </c>
      <c r="I2471" s="14">
        <v>42184</v>
      </c>
      <c r="J2471" s="14">
        <v>43761</v>
      </c>
      <c r="K2471" s="14">
        <v>42184</v>
      </c>
      <c r="L2471" s="13">
        <v>8400</v>
      </c>
      <c r="M2471" s="13" t="s">
        <v>11649</v>
      </c>
      <c r="N2471" s="13">
        <v>0</v>
      </c>
      <c r="O2471" s="13">
        <v>0</v>
      </c>
      <c r="P2471" s="13" t="s">
        <v>122</v>
      </c>
      <c r="Q2471" s="13"/>
      <c r="R2471" s="13" t="s">
        <v>43</v>
      </c>
      <c r="S2471" s="13"/>
      <c r="T2471" s="13" t="s">
        <v>12259</v>
      </c>
      <c r="U2471" s="13"/>
      <c r="V2471" s="13" t="s">
        <v>15259</v>
      </c>
      <c r="W2471" s="13"/>
      <c r="X2471" s="13">
        <v>8400</v>
      </c>
      <c r="Y2471" s="13"/>
      <c r="Z2471" s="15" t="str">
        <f>VLOOKUP(D2471,'ZOHO Export'!$H:$W,16,FALSE)</f>
        <v>Wissem Bensaid</v>
      </c>
      <c r="AA2471" s="15" t="str">
        <f>VLOOKUP(E2471,'ZOHO Export'!$H:$W,16,FALSE)</f>
        <v>Wissem Bensaid</v>
      </c>
    </row>
    <row r="2472" spans="1:27" x14ac:dyDescent="0.3">
      <c r="A2472" s="13" t="s">
        <v>15260</v>
      </c>
      <c r="B2472" s="13" t="s">
        <v>15261</v>
      </c>
      <c r="C2472" s="13"/>
      <c r="D2472" s="13" t="s">
        <v>15262</v>
      </c>
      <c r="E2472" s="13" t="s">
        <v>15263</v>
      </c>
      <c r="F2472" s="13"/>
      <c r="G2472" s="13" t="s">
        <v>4239</v>
      </c>
      <c r="H2472" s="13" t="s">
        <v>29</v>
      </c>
      <c r="I2472" s="14">
        <v>42180</v>
      </c>
      <c r="J2472" s="14">
        <v>42216</v>
      </c>
      <c r="K2472" s="14">
        <v>42180</v>
      </c>
      <c r="L2472" s="13"/>
      <c r="M2472" s="13"/>
      <c r="N2472" s="13">
        <v>0</v>
      </c>
      <c r="O2472" s="13">
        <v>0</v>
      </c>
      <c r="P2472" s="13" t="s">
        <v>122</v>
      </c>
      <c r="Q2472" s="13"/>
      <c r="R2472" s="13" t="s">
        <v>43</v>
      </c>
      <c r="S2472" s="13"/>
      <c r="T2472" s="13" t="s">
        <v>27</v>
      </c>
      <c r="U2472" s="13"/>
      <c r="V2472" s="13" t="s">
        <v>15264</v>
      </c>
      <c r="W2472" s="13"/>
      <c r="X2472" s="13"/>
      <c r="Y2472" s="13"/>
      <c r="Z2472" s="15" t="e">
        <f>VLOOKUP(D2472,'ZOHO Export'!$H:$W,16,FALSE)</f>
        <v>#N/A</v>
      </c>
      <c r="AA2472" s="15" t="e">
        <f>VLOOKUP(E2472,'ZOHO Export'!$H:$W,16,FALSE)</f>
        <v>#N/A</v>
      </c>
    </row>
    <row r="2473" spans="1:27" x14ac:dyDescent="0.3">
      <c r="A2473" s="13" t="s">
        <v>3810</v>
      </c>
      <c r="B2473" s="13" t="s">
        <v>15265</v>
      </c>
      <c r="C2473" s="13"/>
      <c r="D2473" s="13" t="s">
        <v>11907</v>
      </c>
      <c r="E2473" s="13" t="s">
        <v>11906</v>
      </c>
      <c r="F2473" s="13"/>
      <c r="G2473" s="13" t="s">
        <v>3757</v>
      </c>
      <c r="H2473" s="13" t="s">
        <v>29</v>
      </c>
      <c r="I2473" s="14">
        <v>42179</v>
      </c>
      <c r="J2473" s="14">
        <v>43402</v>
      </c>
      <c r="K2473" s="14">
        <v>43061</v>
      </c>
      <c r="L2473" s="13">
        <v>5724</v>
      </c>
      <c r="M2473" s="13" t="s">
        <v>11906</v>
      </c>
      <c r="N2473" s="13">
        <v>10</v>
      </c>
      <c r="O2473" s="13">
        <v>9</v>
      </c>
      <c r="P2473" s="13" t="s">
        <v>122</v>
      </c>
      <c r="Q2473" s="13"/>
      <c r="R2473" s="13"/>
      <c r="S2473" s="13"/>
      <c r="T2473" s="13" t="s">
        <v>58</v>
      </c>
      <c r="U2473" s="13"/>
      <c r="V2473" s="13" t="s">
        <v>15266</v>
      </c>
      <c r="W2473" s="13"/>
      <c r="X2473" s="13">
        <v>81666</v>
      </c>
      <c r="Y2473" s="13" t="s">
        <v>15267</v>
      </c>
      <c r="Z2473" s="15" t="e">
        <f>VLOOKUP(D2473,'ZOHO Export'!$H:$W,16,FALSE)</f>
        <v>#N/A</v>
      </c>
      <c r="AA2473" s="15" t="str">
        <f>VLOOKUP(E2473,'ZOHO Export'!$H:$W,16,FALSE)</f>
        <v>Juan Sanchez Chatar</v>
      </c>
    </row>
    <row r="2474" spans="1:27" x14ac:dyDescent="0.3">
      <c r="A2474" s="13" t="s">
        <v>15268</v>
      </c>
      <c r="B2474" s="13" t="s">
        <v>15269</v>
      </c>
      <c r="C2474" s="13"/>
      <c r="D2474" s="13" t="s">
        <v>13416</v>
      </c>
      <c r="E2474" s="13" t="s">
        <v>11785</v>
      </c>
      <c r="F2474" s="13"/>
      <c r="G2474" s="13" t="s">
        <v>2734</v>
      </c>
      <c r="H2474" s="13" t="s">
        <v>59</v>
      </c>
      <c r="I2474" s="14">
        <v>42178</v>
      </c>
      <c r="J2474" s="14">
        <v>43069</v>
      </c>
      <c r="K2474" s="14">
        <v>42178</v>
      </c>
      <c r="L2474" s="13"/>
      <c r="M2474" s="13" t="s">
        <v>14613</v>
      </c>
      <c r="N2474" s="13">
        <v>0</v>
      </c>
      <c r="O2474" s="13">
        <v>0</v>
      </c>
      <c r="P2474" s="13" t="s">
        <v>122</v>
      </c>
      <c r="Q2474" s="13"/>
      <c r="R2474" s="13" t="s">
        <v>43</v>
      </c>
      <c r="S2474" s="13"/>
      <c r="T2474" s="13" t="s">
        <v>64</v>
      </c>
      <c r="U2474" s="13"/>
      <c r="V2474" s="13" t="s">
        <v>15270</v>
      </c>
      <c r="W2474" s="13"/>
      <c r="X2474" s="13"/>
      <c r="Y2474" s="13" t="s">
        <v>15271</v>
      </c>
      <c r="Z2474" s="15" t="e">
        <f>VLOOKUP(D2474,'ZOHO Export'!$H:$W,16,FALSE)</f>
        <v>#N/A</v>
      </c>
      <c r="AA2474" s="15" t="str">
        <f>VLOOKUP(E2474,'ZOHO Export'!$H:$W,16,FALSE)</f>
        <v>Nicolas Dubois</v>
      </c>
    </row>
    <row r="2475" spans="1:27" x14ac:dyDescent="0.3">
      <c r="A2475" s="13" t="s">
        <v>15272</v>
      </c>
      <c r="B2475" s="13" t="s">
        <v>15273</v>
      </c>
      <c r="C2475" s="13"/>
      <c r="D2475" s="13" t="s">
        <v>14296</v>
      </c>
      <c r="E2475" s="13" t="s">
        <v>11785</v>
      </c>
      <c r="F2475" s="13"/>
      <c r="G2475" s="13" t="s">
        <v>2734</v>
      </c>
      <c r="H2475" s="13" t="s">
        <v>59</v>
      </c>
      <c r="I2475" s="14">
        <v>42156</v>
      </c>
      <c r="J2475" s="14">
        <v>42886</v>
      </c>
      <c r="K2475" s="14">
        <v>42793</v>
      </c>
      <c r="L2475" s="13"/>
      <c r="M2475" s="13" t="s">
        <v>14613</v>
      </c>
      <c r="N2475" s="13">
        <v>1</v>
      </c>
      <c r="O2475" s="13">
        <v>1</v>
      </c>
      <c r="P2475" s="13" t="s">
        <v>122</v>
      </c>
      <c r="Q2475" s="13"/>
      <c r="R2475" s="13" t="s">
        <v>43</v>
      </c>
      <c r="S2475" s="13"/>
      <c r="T2475" s="13" t="s">
        <v>64</v>
      </c>
      <c r="U2475" s="13"/>
      <c r="V2475" s="13" t="s">
        <v>15274</v>
      </c>
      <c r="W2475" s="13"/>
      <c r="X2475" s="13"/>
      <c r="Y2475" s="13"/>
      <c r="Z2475" s="15" t="e">
        <f>VLOOKUP(D2475,'ZOHO Export'!$H:$W,16,FALSE)</f>
        <v>#N/A</v>
      </c>
      <c r="AA2475" s="15" t="str">
        <f>VLOOKUP(E2475,'ZOHO Export'!$H:$W,16,FALSE)</f>
        <v>Nicolas Dubois</v>
      </c>
    </row>
    <row r="2476" spans="1:27" x14ac:dyDescent="0.3">
      <c r="A2476" s="13" t="s">
        <v>3811</v>
      </c>
      <c r="B2476" s="13" t="s">
        <v>6863</v>
      </c>
      <c r="C2476" s="13"/>
      <c r="D2476" s="13" t="s">
        <v>14007</v>
      </c>
      <c r="E2476" s="13" t="s">
        <v>14613</v>
      </c>
      <c r="F2476" s="13"/>
      <c r="G2476" s="13" t="s">
        <v>2948</v>
      </c>
      <c r="H2476" s="13" t="s">
        <v>29</v>
      </c>
      <c r="I2476" s="14">
        <v>42177</v>
      </c>
      <c r="J2476" s="14">
        <v>42522</v>
      </c>
      <c r="K2476" s="14">
        <v>42177</v>
      </c>
      <c r="L2476" s="13">
        <v>75573.17</v>
      </c>
      <c r="M2476" s="13" t="s">
        <v>14007</v>
      </c>
      <c r="N2476" s="13">
        <v>0</v>
      </c>
      <c r="O2476" s="13">
        <v>0</v>
      </c>
      <c r="P2476" s="13" t="s">
        <v>122</v>
      </c>
      <c r="Q2476" s="13"/>
      <c r="R2476" s="13" t="s">
        <v>25</v>
      </c>
      <c r="S2476" s="13"/>
      <c r="T2476" s="13" t="s">
        <v>38</v>
      </c>
      <c r="U2476" s="13"/>
      <c r="V2476" s="13" t="s">
        <v>15275</v>
      </c>
      <c r="W2476" s="13"/>
      <c r="X2476" s="13">
        <v>75573.17</v>
      </c>
      <c r="Y2476" s="13" t="s">
        <v>15276</v>
      </c>
      <c r="Z2476" s="15" t="e">
        <f>VLOOKUP(D2476,'ZOHO Export'!$H:$W,16,FALSE)</f>
        <v>#N/A</v>
      </c>
      <c r="AA2476" s="15" t="e">
        <f>VLOOKUP(E2476,'ZOHO Export'!$H:$W,16,FALSE)</f>
        <v>#N/A</v>
      </c>
    </row>
    <row r="2477" spans="1:27" x14ac:dyDescent="0.3">
      <c r="A2477" s="13" t="s">
        <v>15277</v>
      </c>
      <c r="B2477" s="13" t="s">
        <v>15278</v>
      </c>
      <c r="C2477" s="13"/>
      <c r="D2477" s="13" t="s">
        <v>11907</v>
      </c>
      <c r="E2477" s="13" t="s">
        <v>11767</v>
      </c>
      <c r="F2477" s="13"/>
      <c r="G2477" s="13" t="s">
        <v>549</v>
      </c>
      <c r="H2477" s="13" t="s">
        <v>29</v>
      </c>
      <c r="I2477" s="14">
        <v>42174</v>
      </c>
      <c r="J2477" s="14">
        <v>42217</v>
      </c>
      <c r="K2477" s="14">
        <v>42174</v>
      </c>
      <c r="L2477" s="13">
        <v>2250</v>
      </c>
      <c r="M2477" s="13" t="s">
        <v>11907</v>
      </c>
      <c r="N2477" s="13">
        <v>0</v>
      </c>
      <c r="O2477" s="13">
        <v>0</v>
      </c>
      <c r="P2477" s="13" t="s">
        <v>122</v>
      </c>
      <c r="Q2477" s="13"/>
      <c r="R2477" s="13" t="s">
        <v>36</v>
      </c>
      <c r="S2477" s="13"/>
      <c r="T2477" s="13" t="s">
        <v>58</v>
      </c>
      <c r="U2477" s="13"/>
      <c r="V2477" s="13" t="s">
        <v>15279</v>
      </c>
      <c r="W2477" s="13"/>
      <c r="X2477" s="13">
        <v>2250</v>
      </c>
      <c r="Y2477" s="13" t="s">
        <v>15280</v>
      </c>
      <c r="Z2477" s="15" t="e">
        <f>VLOOKUP(D2477,'ZOHO Export'!$H:$W,16,FALSE)</f>
        <v>#N/A</v>
      </c>
      <c r="AA2477" s="15" t="str">
        <f>VLOOKUP(E2477,'ZOHO Export'!$H:$W,16,FALSE)</f>
        <v>Paqui Romero</v>
      </c>
    </row>
    <row r="2478" spans="1:27" x14ac:dyDescent="0.3">
      <c r="A2478" s="13" t="s">
        <v>15281</v>
      </c>
      <c r="B2478" s="13" t="s">
        <v>15282</v>
      </c>
      <c r="C2478" s="13"/>
      <c r="D2478" s="13" t="s">
        <v>11829</v>
      </c>
      <c r="E2478" s="13" t="s">
        <v>11829</v>
      </c>
      <c r="F2478" s="13"/>
      <c r="G2478" s="13" t="s">
        <v>334</v>
      </c>
      <c r="H2478" s="13" t="s">
        <v>59</v>
      </c>
      <c r="I2478" s="14">
        <v>42170</v>
      </c>
      <c r="J2478" s="14">
        <v>42205</v>
      </c>
      <c r="K2478" s="14">
        <v>42170</v>
      </c>
      <c r="L2478" s="13"/>
      <c r="M2478" s="13" t="s">
        <v>11829</v>
      </c>
      <c r="N2478" s="13">
        <v>0</v>
      </c>
      <c r="O2478" s="13">
        <v>0</v>
      </c>
      <c r="P2478" s="13" t="s">
        <v>122</v>
      </c>
      <c r="Q2478" s="13"/>
      <c r="R2478" s="13" t="s">
        <v>82</v>
      </c>
      <c r="S2478" s="13"/>
      <c r="T2478" s="13" t="s">
        <v>38</v>
      </c>
      <c r="U2478" s="13"/>
      <c r="V2478" s="13" t="s">
        <v>15283</v>
      </c>
      <c r="W2478" s="13"/>
      <c r="X2478" s="13"/>
      <c r="Y2478" s="13"/>
      <c r="Z2478" s="15" t="str">
        <f>VLOOKUP(D2478,'ZOHO Export'!$H:$W,16,FALSE)</f>
        <v>William Beyst</v>
      </c>
      <c r="AA2478" s="15" t="str">
        <f>VLOOKUP(E2478,'ZOHO Export'!$H:$W,16,FALSE)</f>
        <v>William Beyst</v>
      </c>
    </row>
    <row r="2479" spans="1:27" x14ac:dyDescent="0.3">
      <c r="A2479" s="13" t="s">
        <v>15284</v>
      </c>
      <c r="B2479" s="13" t="s">
        <v>15285</v>
      </c>
      <c r="C2479" s="13"/>
      <c r="D2479" s="13" t="s">
        <v>11960</v>
      </c>
      <c r="E2479" s="13" t="s">
        <v>11818</v>
      </c>
      <c r="F2479" s="13"/>
      <c r="G2479" s="13" t="s">
        <v>2861</v>
      </c>
      <c r="H2479" s="13" t="s">
        <v>29</v>
      </c>
      <c r="I2479" s="14">
        <v>42166</v>
      </c>
      <c r="J2479" s="14">
        <v>42369</v>
      </c>
      <c r="K2479" s="14">
        <v>42234</v>
      </c>
      <c r="L2479" s="13"/>
      <c r="M2479" s="13" t="s">
        <v>11960</v>
      </c>
      <c r="N2479" s="13">
        <v>3</v>
      </c>
      <c r="O2479" s="13">
        <v>2</v>
      </c>
      <c r="P2479" s="13" t="s">
        <v>122</v>
      </c>
      <c r="Q2479" s="13"/>
      <c r="R2479" s="13" t="s">
        <v>75</v>
      </c>
      <c r="S2479" s="13"/>
      <c r="T2479" s="13" t="s">
        <v>38</v>
      </c>
      <c r="U2479" s="13"/>
      <c r="V2479" s="13" t="s">
        <v>15286</v>
      </c>
      <c r="W2479" s="13"/>
      <c r="X2479" s="13">
        <v>86161.03</v>
      </c>
      <c r="Y2479" s="13"/>
      <c r="Z2479" s="15" t="str">
        <f>VLOOKUP(D2479,'ZOHO Export'!$H:$W,16,FALSE)</f>
        <v>Sébastien Lerson</v>
      </c>
      <c r="AA2479" s="15" t="str">
        <f>VLOOKUP(E2479,'ZOHO Export'!$H:$W,16,FALSE)</f>
        <v>Marcos Delgado Lopez</v>
      </c>
    </row>
    <row r="2480" spans="1:27" x14ac:dyDescent="0.3">
      <c r="A2480" s="13" t="s">
        <v>15287</v>
      </c>
      <c r="B2480" s="13" t="s">
        <v>15288</v>
      </c>
      <c r="C2480" s="13"/>
      <c r="D2480" s="13" t="s">
        <v>11907</v>
      </c>
      <c r="E2480" s="13" t="s">
        <v>11906</v>
      </c>
      <c r="F2480" s="13"/>
      <c r="G2480" s="13" t="s">
        <v>1465</v>
      </c>
      <c r="H2480" s="13" t="s">
        <v>29</v>
      </c>
      <c r="I2480" s="14">
        <v>42163</v>
      </c>
      <c r="J2480" s="14">
        <v>42338</v>
      </c>
      <c r="K2480" s="14">
        <v>42304</v>
      </c>
      <c r="L2480" s="13"/>
      <c r="M2480" s="13" t="s">
        <v>11906</v>
      </c>
      <c r="N2480" s="13">
        <v>9</v>
      </c>
      <c r="O2480" s="13">
        <v>9</v>
      </c>
      <c r="P2480" s="13" t="s">
        <v>122</v>
      </c>
      <c r="Q2480" s="13"/>
      <c r="R2480" s="13" t="s">
        <v>25</v>
      </c>
      <c r="S2480" s="13"/>
      <c r="T2480" s="13" t="s">
        <v>58</v>
      </c>
      <c r="U2480" s="13"/>
      <c r="V2480" s="13" t="s">
        <v>15289</v>
      </c>
      <c r="W2480" s="13"/>
      <c r="X2480" s="13">
        <v>17750</v>
      </c>
      <c r="Y2480" s="13" t="s">
        <v>15290</v>
      </c>
      <c r="Z2480" s="15" t="e">
        <f>VLOOKUP(D2480,'ZOHO Export'!$H:$W,16,FALSE)</f>
        <v>#N/A</v>
      </c>
      <c r="AA2480" s="15" t="str">
        <f>VLOOKUP(E2480,'ZOHO Export'!$H:$W,16,FALSE)</f>
        <v>Juan Sanchez Chatar</v>
      </c>
    </row>
    <row r="2481" spans="1:27" x14ac:dyDescent="0.3">
      <c r="A2481" s="13" t="s">
        <v>15291</v>
      </c>
      <c r="B2481" s="13" t="s">
        <v>15292</v>
      </c>
      <c r="C2481" s="13"/>
      <c r="D2481" s="13" t="s">
        <v>11649</v>
      </c>
      <c r="E2481" s="13" t="s">
        <v>11649</v>
      </c>
      <c r="F2481" s="13"/>
      <c r="G2481" s="13" t="s">
        <v>15293</v>
      </c>
      <c r="H2481" s="13" t="s">
        <v>29</v>
      </c>
      <c r="I2481" s="14">
        <v>42163</v>
      </c>
      <c r="J2481" s="14">
        <v>43402</v>
      </c>
      <c r="K2481" s="14">
        <v>42163</v>
      </c>
      <c r="L2481" s="13">
        <v>15000.15</v>
      </c>
      <c r="M2481" s="13" t="s">
        <v>11649</v>
      </c>
      <c r="N2481" s="13">
        <v>0</v>
      </c>
      <c r="O2481" s="13">
        <v>0</v>
      </c>
      <c r="P2481" s="13" t="s">
        <v>122</v>
      </c>
      <c r="Q2481" s="13"/>
      <c r="R2481" s="13" t="s">
        <v>75</v>
      </c>
      <c r="S2481" s="13"/>
      <c r="T2481" s="13" t="s">
        <v>12259</v>
      </c>
      <c r="U2481" s="13"/>
      <c r="V2481" s="13" t="s">
        <v>15294</v>
      </c>
      <c r="W2481" s="13"/>
      <c r="X2481" s="13">
        <v>15000.15</v>
      </c>
      <c r="Y2481" s="13"/>
      <c r="Z2481" s="15" t="str">
        <f>VLOOKUP(D2481,'ZOHO Export'!$H:$W,16,FALSE)</f>
        <v>Wissem Bensaid</v>
      </c>
      <c r="AA2481" s="15" t="str">
        <f>VLOOKUP(E2481,'ZOHO Export'!$H:$W,16,FALSE)</f>
        <v>Wissem Bensaid</v>
      </c>
    </row>
    <row r="2482" spans="1:27" x14ac:dyDescent="0.3">
      <c r="A2482" s="13" t="s">
        <v>3812</v>
      </c>
      <c r="B2482" s="13" t="s">
        <v>15295</v>
      </c>
      <c r="C2482" s="13"/>
      <c r="D2482" s="13" t="s">
        <v>11722</v>
      </c>
      <c r="E2482" s="13" t="s">
        <v>15296</v>
      </c>
      <c r="F2482" s="13"/>
      <c r="G2482" s="13" t="s">
        <v>3813</v>
      </c>
      <c r="H2482" s="13" t="s">
        <v>29</v>
      </c>
      <c r="I2482" s="14">
        <v>42163</v>
      </c>
      <c r="J2482" s="14">
        <v>42216</v>
      </c>
      <c r="K2482" s="14">
        <v>42170</v>
      </c>
      <c r="L2482" s="13"/>
      <c r="M2482" s="13" t="s">
        <v>11722</v>
      </c>
      <c r="N2482" s="13">
        <v>1</v>
      </c>
      <c r="O2482" s="13">
        <v>1</v>
      </c>
      <c r="P2482" s="13" t="s">
        <v>122</v>
      </c>
      <c r="Q2482" s="13"/>
      <c r="R2482" s="13" t="s">
        <v>43</v>
      </c>
      <c r="S2482" s="13"/>
      <c r="T2482" s="13" t="s">
        <v>58</v>
      </c>
      <c r="U2482" s="13"/>
      <c r="V2482" s="13" t="s">
        <v>15297</v>
      </c>
      <c r="W2482" s="13"/>
      <c r="X2482" s="13"/>
      <c r="Y2482" s="13" t="s">
        <v>15298</v>
      </c>
      <c r="Z2482" s="15" t="str">
        <f>VLOOKUP(D2482,'ZOHO Export'!$H:$W,16,FALSE)</f>
        <v>Juan Juarez Quintana</v>
      </c>
      <c r="AA2482" s="15" t="e">
        <f>VLOOKUP(E2482,'ZOHO Export'!$H:$W,16,FALSE)</f>
        <v>#N/A</v>
      </c>
    </row>
    <row r="2483" spans="1:27" x14ac:dyDescent="0.3">
      <c r="A2483" s="13" t="s">
        <v>15299</v>
      </c>
      <c r="B2483" s="13" t="s">
        <v>15300</v>
      </c>
      <c r="C2483" s="13"/>
      <c r="D2483" s="13" t="s">
        <v>11829</v>
      </c>
      <c r="E2483" s="13" t="s">
        <v>11829</v>
      </c>
      <c r="F2483" s="13"/>
      <c r="G2483" s="13" t="s">
        <v>334</v>
      </c>
      <c r="H2483" s="13" t="s">
        <v>59</v>
      </c>
      <c r="I2483" s="14">
        <v>42159</v>
      </c>
      <c r="J2483" s="14">
        <v>42369</v>
      </c>
      <c r="K2483" s="14">
        <v>42164</v>
      </c>
      <c r="L2483" s="13"/>
      <c r="M2483" s="13" t="s">
        <v>11829</v>
      </c>
      <c r="N2483" s="13">
        <v>1</v>
      </c>
      <c r="O2483" s="13">
        <v>1</v>
      </c>
      <c r="P2483" s="13" t="s">
        <v>122</v>
      </c>
      <c r="Q2483" s="13"/>
      <c r="R2483" s="13" t="s">
        <v>82</v>
      </c>
      <c r="S2483" s="13"/>
      <c r="T2483" s="13" t="s">
        <v>38</v>
      </c>
      <c r="U2483" s="13"/>
      <c r="V2483" s="13" t="s">
        <v>15301</v>
      </c>
      <c r="W2483" s="13"/>
      <c r="X2483" s="13"/>
      <c r="Y2483" s="13"/>
      <c r="Z2483" s="15" t="str">
        <f>VLOOKUP(D2483,'ZOHO Export'!$H:$W,16,FALSE)</f>
        <v>William Beyst</v>
      </c>
      <c r="AA2483" s="15" t="str">
        <f>VLOOKUP(E2483,'ZOHO Export'!$H:$W,16,FALSE)</f>
        <v>William Beyst</v>
      </c>
    </row>
    <row r="2484" spans="1:27" x14ac:dyDescent="0.3">
      <c r="A2484" s="13" t="s">
        <v>15302</v>
      </c>
      <c r="B2484" s="13" t="s">
        <v>15303</v>
      </c>
      <c r="C2484" s="13"/>
      <c r="D2484" s="13" t="s">
        <v>11829</v>
      </c>
      <c r="E2484" s="13" t="s">
        <v>11829</v>
      </c>
      <c r="F2484" s="13"/>
      <c r="G2484" s="13" t="s">
        <v>334</v>
      </c>
      <c r="H2484" s="13" t="s">
        <v>59</v>
      </c>
      <c r="I2484" s="14">
        <v>42159</v>
      </c>
      <c r="J2484" s="14">
        <v>42159</v>
      </c>
      <c r="K2484" s="14">
        <v>42159</v>
      </c>
      <c r="L2484" s="13"/>
      <c r="M2484" s="13" t="s">
        <v>11829</v>
      </c>
      <c r="N2484" s="13">
        <v>0</v>
      </c>
      <c r="O2484" s="13">
        <v>0</v>
      </c>
      <c r="P2484" s="13" t="s">
        <v>122</v>
      </c>
      <c r="Q2484" s="13"/>
      <c r="R2484" s="13" t="s">
        <v>82</v>
      </c>
      <c r="S2484" s="13"/>
      <c r="T2484" s="13" t="s">
        <v>38</v>
      </c>
      <c r="U2484" s="13"/>
      <c r="V2484" s="13" t="s">
        <v>15304</v>
      </c>
      <c r="W2484" s="13"/>
      <c r="X2484" s="13"/>
      <c r="Y2484" s="13"/>
      <c r="Z2484" s="15" t="str">
        <f>VLOOKUP(D2484,'ZOHO Export'!$H:$W,16,FALSE)</f>
        <v>William Beyst</v>
      </c>
      <c r="AA2484" s="15" t="str">
        <f>VLOOKUP(E2484,'ZOHO Export'!$H:$W,16,FALSE)</f>
        <v>William Beyst</v>
      </c>
    </row>
    <row r="2485" spans="1:27" x14ac:dyDescent="0.3">
      <c r="A2485" s="13" t="s">
        <v>3815</v>
      </c>
      <c r="B2485" s="13" t="s">
        <v>6865</v>
      </c>
      <c r="C2485" s="13"/>
      <c r="D2485" s="13" t="s">
        <v>14827</v>
      </c>
      <c r="E2485" s="13" t="s">
        <v>14827</v>
      </c>
      <c r="F2485" s="13"/>
      <c r="G2485" s="13" t="s">
        <v>3332</v>
      </c>
      <c r="H2485" s="13" t="s">
        <v>59</v>
      </c>
      <c r="I2485" s="14">
        <v>42158</v>
      </c>
      <c r="J2485" s="14">
        <v>42185</v>
      </c>
      <c r="K2485" s="14">
        <v>42158</v>
      </c>
      <c r="L2485" s="13"/>
      <c r="M2485" s="13" t="s">
        <v>14827</v>
      </c>
      <c r="N2485" s="13">
        <v>0</v>
      </c>
      <c r="O2485" s="13">
        <v>0</v>
      </c>
      <c r="P2485" s="13" t="s">
        <v>122</v>
      </c>
      <c r="Q2485" s="13"/>
      <c r="R2485" s="13" t="s">
        <v>82</v>
      </c>
      <c r="S2485" s="13"/>
      <c r="T2485" s="13" t="s">
        <v>178</v>
      </c>
      <c r="U2485" s="13"/>
      <c r="V2485" s="13" t="s">
        <v>9329</v>
      </c>
      <c r="W2485" s="13"/>
      <c r="X2485" s="13"/>
      <c r="Y2485" s="13"/>
      <c r="Z2485" s="15" t="e">
        <f>VLOOKUP(D2485,'ZOHO Export'!$H:$W,16,FALSE)</f>
        <v>#N/A</v>
      </c>
      <c r="AA2485" s="15" t="e">
        <f>VLOOKUP(E2485,'ZOHO Export'!$H:$W,16,FALSE)</f>
        <v>#N/A</v>
      </c>
    </row>
    <row r="2486" spans="1:27" x14ac:dyDescent="0.3">
      <c r="A2486" s="13" t="s">
        <v>15305</v>
      </c>
      <c r="B2486" s="13" t="s">
        <v>15306</v>
      </c>
      <c r="C2486" s="13"/>
      <c r="D2486" s="13" t="s">
        <v>11649</v>
      </c>
      <c r="E2486" s="13" t="s">
        <v>11649</v>
      </c>
      <c r="F2486" s="13"/>
      <c r="G2486" s="13" t="s">
        <v>2677</v>
      </c>
      <c r="H2486" s="13" t="s">
        <v>29</v>
      </c>
      <c r="I2486" s="14">
        <v>42152</v>
      </c>
      <c r="J2486" s="14">
        <v>43761</v>
      </c>
      <c r="K2486" s="14">
        <v>42152</v>
      </c>
      <c r="L2486" s="13">
        <v>3640</v>
      </c>
      <c r="M2486" s="13" t="s">
        <v>11649</v>
      </c>
      <c r="N2486" s="13">
        <v>0</v>
      </c>
      <c r="O2486" s="13">
        <v>0</v>
      </c>
      <c r="P2486" s="13" t="s">
        <v>122</v>
      </c>
      <c r="Q2486" s="13"/>
      <c r="R2486" s="13" t="s">
        <v>25</v>
      </c>
      <c r="S2486" s="13"/>
      <c r="T2486" s="13" t="s">
        <v>12259</v>
      </c>
      <c r="U2486" s="13"/>
      <c r="V2486" s="13" t="s">
        <v>15307</v>
      </c>
      <c r="W2486" s="13"/>
      <c r="X2486" s="13">
        <v>3640</v>
      </c>
      <c r="Y2486" s="13"/>
      <c r="Z2486" s="15" t="str">
        <f>VLOOKUP(D2486,'ZOHO Export'!$H:$W,16,FALSE)</f>
        <v>Wissem Bensaid</v>
      </c>
      <c r="AA2486" s="15" t="str">
        <f>VLOOKUP(E2486,'ZOHO Export'!$H:$W,16,FALSE)</f>
        <v>Wissem Bensaid</v>
      </c>
    </row>
    <row r="2487" spans="1:27" x14ac:dyDescent="0.3">
      <c r="A2487" s="13" t="s">
        <v>15308</v>
      </c>
      <c r="B2487" s="13" t="s">
        <v>15309</v>
      </c>
      <c r="C2487" s="13"/>
      <c r="D2487" s="13" t="s">
        <v>15310</v>
      </c>
      <c r="E2487" s="13" t="s">
        <v>11785</v>
      </c>
      <c r="F2487" s="13"/>
      <c r="G2487" s="13" t="s">
        <v>3170</v>
      </c>
      <c r="H2487" s="13" t="s">
        <v>59</v>
      </c>
      <c r="I2487" s="14">
        <v>42152</v>
      </c>
      <c r="J2487" s="14">
        <v>42277</v>
      </c>
      <c r="K2487" s="14">
        <v>42152</v>
      </c>
      <c r="L2487" s="13"/>
      <c r="M2487" s="13" t="s">
        <v>11785</v>
      </c>
      <c r="N2487" s="13">
        <v>0</v>
      </c>
      <c r="O2487" s="13">
        <v>0</v>
      </c>
      <c r="P2487" s="13" t="s">
        <v>122</v>
      </c>
      <c r="Q2487" s="13"/>
      <c r="R2487" s="13" t="s">
        <v>75</v>
      </c>
      <c r="S2487" s="13"/>
      <c r="T2487" s="13" t="s">
        <v>38</v>
      </c>
      <c r="U2487" s="13"/>
      <c r="V2487" s="13" t="s">
        <v>15311</v>
      </c>
      <c r="W2487" s="13"/>
      <c r="X2487" s="13"/>
      <c r="Y2487" s="13"/>
      <c r="Z2487" s="15" t="e">
        <f>VLOOKUP(D2487,'ZOHO Export'!$H:$W,16,FALSE)</f>
        <v>#N/A</v>
      </c>
      <c r="AA2487" s="15" t="str">
        <f>VLOOKUP(E2487,'ZOHO Export'!$H:$W,16,FALSE)</f>
        <v>Nicolas Dubois</v>
      </c>
    </row>
    <row r="2488" spans="1:27" x14ac:dyDescent="0.3">
      <c r="A2488" s="13" t="s">
        <v>15312</v>
      </c>
      <c r="B2488" s="13" t="s">
        <v>15313</v>
      </c>
      <c r="C2488" s="13"/>
      <c r="D2488" s="13" t="s">
        <v>11649</v>
      </c>
      <c r="E2488" s="13" t="s">
        <v>11649</v>
      </c>
      <c r="F2488" s="13"/>
      <c r="G2488" s="13" t="s">
        <v>15314</v>
      </c>
      <c r="H2488" s="13" t="s">
        <v>29</v>
      </c>
      <c r="I2488" s="14">
        <v>42151</v>
      </c>
      <c r="J2488" s="14">
        <v>43402</v>
      </c>
      <c r="K2488" s="14">
        <v>42151</v>
      </c>
      <c r="L2488" s="13">
        <v>3500</v>
      </c>
      <c r="M2488" s="13" t="s">
        <v>11649</v>
      </c>
      <c r="N2488" s="13">
        <v>0</v>
      </c>
      <c r="O2488" s="13">
        <v>0</v>
      </c>
      <c r="P2488" s="13" t="s">
        <v>122</v>
      </c>
      <c r="Q2488" s="13"/>
      <c r="R2488" s="13" t="s">
        <v>82</v>
      </c>
      <c r="S2488" s="13"/>
      <c r="T2488" s="13" t="s">
        <v>12259</v>
      </c>
      <c r="U2488" s="13"/>
      <c r="V2488" s="13" t="s">
        <v>15315</v>
      </c>
      <c r="W2488" s="13"/>
      <c r="X2488" s="13">
        <v>3500</v>
      </c>
      <c r="Y2488" s="13"/>
      <c r="Z2488" s="15" t="str">
        <f>VLOOKUP(D2488,'ZOHO Export'!$H:$W,16,FALSE)</f>
        <v>Wissem Bensaid</v>
      </c>
      <c r="AA2488" s="15" t="str">
        <f>VLOOKUP(E2488,'ZOHO Export'!$H:$W,16,FALSE)</f>
        <v>Wissem Bensaid</v>
      </c>
    </row>
    <row r="2489" spans="1:27" x14ac:dyDescent="0.3">
      <c r="A2489" s="13" t="s">
        <v>15316</v>
      </c>
      <c r="B2489" s="13" t="s">
        <v>15317</v>
      </c>
      <c r="C2489" s="13"/>
      <c r="D2489" s="13" t="s">
        <v>11649</v>
      </c>
      <c r="E2489" s="13" t="s">
        <v>11649</v>
      </c>
      <c r="F2489" s="13"/>
      <c r="G2489" s="13" t="s">
        <v>48</v>
      </c>
      <c r="H2489" s="13" t="s">
        <v>29</v>
      </c>
      <c r="I2489" s="14">
        <v>42151</v>
      </c>
      <c r="J2489" s="14">
        <v>43761</v>
      </c>
      <c r="K2489" s="14">
        <v>42151</v>
      </c>
      <c r="L2489" s="13">
        <v>12320</v>
      </c>
      <c r="M2489" s="13" t="s">
        <v>11649</v>
      </c>
      <c r="N2489" s="13">
        <v>0</v>
      </c>
      <c r="O2489" s="13">
        <v>0</v>
      </c>
      <c r="P2489" s="13" t="s">
        <v>122</v>
      </c>
      <c r="Q2489" s="13"/>
      <c r="R2489" s="13" t="s">
        <v>43</v>
      </c>
      <c r="S2489" s="13"/>
      <c r="T2489" s="13" t="s">
        <v>12259</v>
      </c>
      <c r="U2489" s="13"/>
      <c r="V2489" s="13" t="s">
        <v>15318</v>
      </c>
      <c r="W2489" s="13"/>
      <c r="X2489" s="13">
        <v>12320</v>
      </c>
      <c r="Y2489" s="13"/>
      <c r="Z2489" s="15" t="str">
        <f>VLOOKUP(D2489,'ZOHO Export'!$H:$W,16,FALSE)</f>
        <v>Wissem Bensaid</v>
      </c>
      <c r="AA2489" s="15" t="str">
        <f>VLOOKUP(E2489,'ZOHO Export'!$H:$W,16,FALSE)</f>
        <v>Wissem Bensaid</v>
      </c>
    </row>
    <row r="2490" spans="1:27" x14ac:dyDescent="0.3">
      <c r="A2490" s="13" t="s">
        <v>15319</v>
      </c>
      <c r="B2490" s="13" t="s">
        <v>15320</v>
      </c>
      <c r="C2490" s="13"/>
      <c r="D2490" s="13" t="s">
        <v>11649</v>
      </c>
      <c r="E2490" s="13" t="s">
        <v>11649</v>
      </c>
      <c r="F2490" s="13"/>
      <c r="G2490" s="13" t="s">
        <v>15321</v>
      </c>
      <c r="H2490" s="13" t="s">
        <v>29</v>
      </c>
      <c r="I2490" s="14">
        <v>42151</v>
      </c>
      <c r="J2490" s="14">
        <v>43761</v>
      </c>
      <c r="K2490" s="14">
        <v>42151</v>
      </c>
      <c r="L2490" s="13">
        <v>5320</v>
      </c>
      <c r="M2490" s="13" t="s">
        <v>11649</v>
      </c>
      <c r="N2490" s="13">
        <v>0</v>
      </c>
      <c r="O2490" s="13">
        <v>0</v>
      </c>
      <c r="P2490" s="13" t="s">
        <v>122</v>
      </c>
      <c r="Q2490" s="13"/>
      <c r="R2490" s="13" t="s">
        <v>25</v>
      </c>
      <c r="S2490" s="13"/>
      <c r="T2490" s="13" t="s">
        <v>12259</v>
      </c>
      <c r="U2490" s="13"/>
      <c r="V2490" s="13" t="s">
        <v>15322</v>
      </c>
      <c r="W2490" s="13"/>
      <c r="X2490" s="13">
        <v>5320</v>
      </c>
      <c r="Y2490" s="13"/>
      <c r="Z2490" s="15" t="str">
        <f>VLOOKUP(D2490,'ZOHO Export'!$H:$W,16,FALSE)</f>
        <v>Wissem Bensaid</v>
      </c>
      <c r="AA2490" s="15" t="str">
        <f>VLOOKUP(E2490,'ZOHO Export'!$H:$W,16,FALSE)</f>
        <v>Wissem Bensaid</v>
      </c>
    </row>
    <row r="2491" spans="1:27" x14ac:dyDescent="0.3">
      <c r="A2491" s="13" t="s">
        <v>15323</v>
      </c>
      <c r="B2491" s="13" t="s">
        <v>15324</v>
      </c>
      <c r="C2491" s="13"/>
      <c r="D2491" s="13" t="s">
        <v>11649</v>
      </c>
      <c r="E2491" s="13" t="s">
        <v>11649</v>
      </c>
      <c r="F2491" s="13"/>
      <c r="G2491" s="13" t="s">
        <v>15325</v>
      </c>
      <c r="H2491" s="13" t="s">
        <v>29</v>
      </c>
      <c r="I2491" s="14">
        <v>42151</v>
      </c>
      <c r="J2491" s="14">
        <v>43965</v>
      </c>
      <c r="K2491" s="14">
        <v>42151</v>
      </c>
      <c r="L2491" s="13">
        <v>119752.58</v>
      </c>
      <c r="M2491" s="13" t="s">
        <v>11649</v>
      </c>
      <c r="N2491" s="13">
        <v>0</v>
      </c>
      <c r="O2491" s="13">
        <v>0</v>
      </c>
      <c r="P2491" s="13" t="s">
        <v>122</v>
      </c>
      <c r="Q2491" s="13"/>
      <c r="R2491" s="13" t="s">
        <v>104</v>
      </c>
      <c r="S2491" s="13"/>
      <c r="T2491" s="13" t="s">
        <v>12259</v>
      </c>
      <c r="U2491" s="13"/>
      <c r="V2491" s="13" t="s">
        <v>15326</v>
      </c>
      <c r="W2491" s="13"/>
      <c r="X2491" s="13">
        <v>119752.58</v>
      </c>
      <c r="Y2491" s="13"/>
      <c r="Z2491" s="15" t="str">
        <f>VLOOKUP(D2491,'ZOHO Export'!$H:$W,16,FALSE)</f>
        <v>Wissem Bensaid</v>
      </c>
      <c r="AA2491" s="15" t="str">
        <f>VLOOKUP(E2491,'ZOHO Export'!$H:$W,16,FALSE)</f>
        <v>Wissem Bensaid</v>
      </c>
    </row>
    <row r="2492" spans="1:27" x14ac:dyDescent="0.3">
      <c r="A2492" s="13" t="s">
        <v>15327</v>
      </c>
      <c r="B2492" s="13" t="s">
        <v>15328</v>
      </c>
      <c r="C2492" s="13"/>
      <c r="D2492" s="13" t="s">
        <v>11649</v>
      </c>
      <c r="E2492" s="13" t="s">
        <v>11649</v>
      </c>
      <c r="F2492" s="13"/>
      <c r="G2492" s="13" t="s">
        <v>15329</v>
      </c>
      <c r="H2492" s="13" t="s">
        <v>29</v>
      </c>
      <c r="I2492" s="14">
        <v>42150</v>
      </c>
      <c r="J2492" s="14">
        <v>43761</v>
      </c>
      <c r="K2492" s="14">
        <v>42150</v>
      </c>
      <c r="L2492" s="13">
        <v>49979</v>
      </c>
      <c r="M2492" s="13" t="s">
        <v>11649</v>
      </c>
      <c r="N2492" s="13">
        <v>0</v>
      </c>
      <c r="O2492" s="13">
        <v>0</v>
      </c>
      <c r="P2492" s="13" t="s">
        <v>122</v>
      </c>
      <c r="Q2492" s="13"/>
      <c r="R2492" s="13" t="s">
        <v>36</v>
      </c>
      <c r="S2492" s="13"/>
      <c r="T2492" s="13" t="s">
        <v>12259</v>
      </c>
      <c r="U2492" s="13"/>
      <c r="V2492" s="13" t="s">
        <v>15330</v>
      </c>
      <c r="W2492" s="13"/>
      <c r="X2492" s="13">
        <v>49979</v>
      </c>
      <c r="Y2492" s="13"/>
      <c r="Z2492" s="15" t="str">
        <f>VLOOKUP(D2492,'ZOHO Export'!$H:$W,16,FALSE)</f>
        <v>Wissem Bensaid</v>
      </c>
      <c r="AA2492" s="15" t="str">
        <f>VLOOKUP(E2492,'ZOHO Export'!$H:$W,16,FALSE)</f>
        <v>Wissem Bensaid</v>
      </c>
    </row>
    <row r="2493" spans="1:27" x14ac:dyDescent="0.3">
      <c r="A2493" s="13" t="s">
        <v>15331</v>
      </c>
      <c r="B2493" s="13" t="s">
        <v>15332</v>
      </c>
      <c r="C2493" s="13"/>
      <c r="D2493" s="13" t="s">
        <v>11722</v>
      </c>
      <c r="E2493" s="13" t="s">
        <v>11736</v>
      </c>
      <c r="F2493" s="13"/>
      <c r="G2493" s="13" t="s">
        <v>3679</v>
      </c>
      <c r="H2493" s="13" t="s">
        <v>29</v>
      </c>
      <c r="I2493" s="14">
        <v>42150</v>
      </c>
      <c r="J2493" s="14">
        <v>42205</v>
      </c>
      <c r="K2493" s="14">
        <v>42150</v>
      </c>
      <c r="L2493" s="13"/>
      <c r="M2493" s="13" t="s">
        <v>11736</v>
      </c>
      <c r="N2493" s="13">
        <v>0</v>
      </c>
      <c r="O2493" s="13">
        <v>0</v>
      </c>
      <c r="P2493" s="13" t="s">
        <v>122</v>
      </c>
      <c r="Q2493" s="13"/>
      <c r="R2493" s="13" t="s">
        <v>36</v>
      </c>
      <c r="S2493" s="13"/>
      <c r="T2493" s="13" t="s">
        <v>58</v>
      </c>
      <c r="U2493" s="13"/>
      <c r="V2493" s="13" t="s">
        <v>15333</v>
      </c>
      <c r="W2493" s="13"/>
      <c r="X2493" s="13"/>
      <c r="Y2493" s="13" t="s">
        <v>15334</v>
      </c>
      <c r="Z2493" s="15" t="str">
        <f>VLOOKUP(D2493,'ZOHO Export'!$H:$W,16,FALSE)</f>
        <v>Juan Juarez Quintana</v>
      </c>
      <c r="AA2493" s="15" t="str">
        <f>VLOOKUP(E2493,'ZOHO Export'!$H:$W,16,FALSE)</f>
        <v>Begona Soto</v>
      </c>
    </row>
    <row r="2494" spans="1:27" x14ac:dyDescent="0.3">
      <c r="A2494" s="13" t="s">
        <v>15335</v>
      </c>
      <c r="B2494" s="13" t="s">
        <v>15336</v>
      </c>
      <c r="C2494" s="13"/>
      <c r="D2494" s="13" t="s">
        <v>12333</v>
      </c>
      <c r="E2494" s="13" t="s">
        <v>11762</v>
      </c>
      <c r="F2494" s="13" t="s">
        <v>13558</v>
      </c>
      <c r="G2494" s="13" t="s">
        <v>15337</v>
      </c>
      <c r="H2494" s="13" t="s">
        <v>29</v>
      </c>
      <c r="I2494" s="14">
        <v>42144</v>
      </c>
      <c r="J2494" s="14">
        <v>42216</v>
      </c>
      <c r="K2494" s="14">
        <v>42144</v>
      </c>
      <c r="L2494" s="13">
        <v>5850</v>
      </c>
      <c r="M2494" s="13" t="s">
        <v>11762</v>
      </c>
      <c r="N2494" s="13">
        <v>0</v>
      </c>
      <c r="O2494" s="13">
        <v>0</v>
      </c>
      <c r="P2494" s="13" t="s">
        <v>122</v>
      </c>
      <c r="Q2494" s="13"/>
      <c r="R2494" s="13" t="s">
        <v>43</v>
      </c>
      <c r="S2494" s="13"/>
      <c r="T2494" s="13" t="s">
        <v>89</v>
      </c>
      <c r="U2494" s="13"/>
      <c r="V2494" s="13" t="s">
        <v>15338</v>
      </c>
      <c r="W2494" s="13"/>
      <c r="X2494" s="13">
        <v>5850</v>
      </c>
      <c r="Y2494" s="13"/>
      <c r="Z2494" s="15" t="str">
        <f>VLOOKUP(D2494,'ZOHO Export'!$H:$W,16,FALSE)</f>
        <v>Ivaylo Ivanov</v>
      </c>
      <c r="AA2494" s="15" t="str">
        <f>VLOOKUP(E2494,'ZOHO Export'!$H:$W,16,FALSE)</f>
        <v>Boris Krastev</v>
      </c>
    </row>
    <row r="2495" spans="1:27" x14ac:dyDescent="0.3">
      <c r="A2495" s="13" t="s">
        <v>3816</v>
      </c>
      <c r="B2495" s="13" t="s">
        <v>6866</v>
      </c>
      <c r="C2495" s="13"/>
      <c r="D2495" s="13" t="s">
        <v>12040</v>
      </c>
      <c r="E2495" s="13" t="s">
        <v>13954</v>
      </c>
      <c r="F2495" s="13"/>
      <c r="G2495" s="13" t="s">
        <v>3706</v>
      </c>
      <c r="H2495" s="13" t="s">
        <v>29</v>
      </c>
      <c r="I2495" s="14">
        <v>42144</v>
      </c>
      <c r="J2495" s="14">
        <v>42216</v>
      </c>
      <c r="K2495" s="14">
        <v>42144</v>
      </c>
      <c r="L2495" s="13">
        <v>46383.98</v>
      </c>
      <c r="M2495" s="13" t="s">
        <v>14425</v>
      </c>
      <c r="N2495" s="13">
        <v>0</v>
      </c>
      <c r="O2495" s="13">
        <v>0</v>
      </c>
      <c r="P2495" s="13" t="s">
        <v>122</v>
      </c>
      <c r="Q2495" s="13"/>
      <c r="R2495" s="13" t="s">
        <v>82</v>
      </c>
      <c r="S2495" s="13"/>
      <c r="T2495" s="13" t="s">
        <v>178</v>
      </c>
      <c r="U2495" s="13"/>
      <c r="V2495" s="13" t="s">
        <v>15339</v>
      </c>
      <c r="W2495" s="13"/>
      <c r="X2495" s="13">
        <v>46383.98</v>
      </c>
      <c r="Y2495" s="13" t="s">
        <v>15340</v>
      </c>
      <c r="Z2495" s="15" t="str">
        <f>VLOOKUP(D2495,'ZOHO Export'!$H:$W,16,FALSE)</f>
        <v>Jana Schilling</v>
      </c>
      <c r="AA2495" s="15" t="str">
        <f>VLOOKUP(E2495,'ZOHO Export'!$H:$W,16,FALSE)</f>
        <v>Annekathrin Tasiaux</v>
      </c>
    </row>
    <row r="2496" spans="1:27" x14ac:dyDescent="0.3">
      <c r="A2496" s="13" t="s">
        <v>3817</v>
      </c>
      <c r="B2496" s="13" t="s">
        <v>6867</v>
      </c>
      <c r="C2496" s="13"/>
      <c r="D2496" s="13" t="s">
        <v>15341</v>
      </c>
      <c r="E2496" s="13" t="s">
        <v>11762</v>
      </c>
      <c r="F2496" s="13" t="s">
        <v>13558</v>
      </c>
      <c r="G2496" s="13" t="s">
        <v>407</v>
      </c>
      <c r="H2496" s="13" t="s">
        <v>29</v>
      </c>
      <c r="I2496" s="14">
        <v>42144</v>
      </c>
      <c r="J2496" s="14">
        <v>43936</v>
      </c>
      <c r="K2496" s="14">
        <v>43406</v>
      </c>
      <c r="L2496" s="13">
        <v>156268.5</v>
      </c>
      <c r="M2496" s="13" t="s">
        <v>11762</v>
      </c>
      <c r="N2496" s="13">
        <v>2</v>
      </c>
      <c r="O2496" s="13">
        <v>2</v>
      </c>
      <c r="P2496" s="13" t="s">
        <v>122</v>
      </c>
      <c r="Q2496" s="13"/>
      <c r="R2496" s="13" t="s">
        <v>25</v>
      </c>
      <c r="S2496" s="13"/>
      <c r="T2496" s="13" t="s">
        <v>89</v>
      </c>
      <c r="U2496" s="13"/>
      <c r="V2496" s="13" t="s">
        <v>9330</v>
      </c>
      <c r="W2496" s="13"/>
      <c r="X2496" s="13">
        <v>156268.5</v>
      </c>
      <c r="Y2496" s="13"/>
      <c r="Z2496" s="15" t="e">
        <f>VLOOKUP(D2496,'ZOHO Export'!$H:$W,16,FALSE)</f>
        <v>#N/A</v>
      </c>
      <c r="AA2496" s="15" t="str">
        <f>VLOOKUP(E2496,'ZOHO Export'!$H:$W,16,FALSE)</f>
        <v>Boris Krastev</v>
      </c>
    </row>
    <row r="2497" spans="1:27" x14ac:dyDescent="0.3">
      <c r="A2497" s="13" t="s">
        <v>15342</v>
      </c>
      <c r="B2497" s="13" t="s">
        <v>15343</v>
      </c>
      <c r="C2497" s="13"/>
      <c r="D2497" s="13" t="s">
        <v>13607</v>
      </c>
      <c r="E2497" s="13" t="s">
        <v>13607</v>
      </c>
      <c r="F2497" s="13"/>
      <c r="G2497" s="13" t="s">
        <v>3800</v>
      </c>
      <c r="H2497" s="13" t="s">
        <v>59</v>
      </c>
      <c r="I2497" s="14">
        <v>42144</v>
      </c>
      <c r="J2497" s="14">
        <v>42926</v>
      </c>
      <c r="K2497" s="14">
        <v>42144</v>
      </c>
      <c r="L2497" s="13"/>
      <c r="M2497" s="13" t="s">
        <v>13607</v>
      </c>
      <c r="N2497" s="13">
        <v>0</v>
      </c>
      <c r="O2497" s="13">
        <v>0</v>
      </c>
      <c r="P2497" s="13" t="s">
        <v>122</v>
      </c>
      <c r="Q2497" s="13"/>
      <c r="R2497" s="13" t="s">
        <v>82</v>
      </c>
      <c r="S2497" s="13"/>
      <c r="T2497" s="13" t="s">
        <v>38</v>
      </c>
      <c r="U2497" s="13"/>
      <c r="V2497" s="13" t="s">
        <v>15344</v>
      </c>
      <c r="W2497" s="13"/>
      <c r="X2497" s="13"/>
      <c r="Y2497" s="13"/>
      <c r="Z2497" s="15" t="str">
        <f>VLOOKUP(D2497,'ZOHO Export'!$H:$W,16,FALSE)</f>
        <v>Jacques Lataire</v>
      </c>
      <c r="AA2497" s="15" t="str">
        <f>VLOOKUP(E2497,'ZOHO Export'!$H:$W,16,FALSE)</f>
        <v>Jacques Lataire</v>
      </c>
    </row>
    <row r="2498" spans="1:27" x14ac:dyDescent="0.3">
      <c r="A2498" s="13" t="s">
        <v>3819</v>
      </c>
      <c r="B2498" s="13" t="s">
        <v>6868</v>
      </c>
      <c r="C2498" s="13"/>
      <c r="D2498" s="13" t="s">
        <v>14077</v>
      </c>
      <c r="E2498" s="13" t="s">
        <v>14613</v>
      </c>
      <c r="F2498" s="13"/>
      <c r="G2498" s="13"/>
      <c r="H2498" s="13" t="s">
        <v>29</v>
      </c>
      <c r="I2498" s="14">
        <v>42143</v>
      </c>
      <c r="J2498" s="14">
        <v>42794</v>
      </c>
      <c r="K2498" s="14">
        <v>42717</v>
      </c>
      <c r="L2498" s="13"/>
      <c r="M2498" s="13" t="s">
        <v>14613</v>
      </c>
      <c r="N2498" s="13">
        <v>2</v>
      </c>
      <c r="O2498" s="13">
        <v>1</v>
      </c>
      <c r="P2498" s="13" t="s">
        <v>122</v>
      </c>
      <c r="Q2498" s="13"/>
      <c r="R2498" s="13" t="s">
        <v>104</v>
      </c>
      <c r="S2498" s="13"/>
      <c r="T2498" s="13" t="s">
        <v>38</v>
      </c>
      <c r="U2498" s="13"/>
      <c r="V2498" s="13" t="s">
        <v>15345</v>
      </c>
      <c r="W2498" s="13"/>
      <c r="X2498" s="13">
        <v>27112.05</v>
      </c>
      <c r="Y2498" s="13"/>
      <c r="Z2498" s="15" t="e">
        <f>VLOOKUP(D2498,'ZOHO Export'!$H:$W,16,FALSE)</f>
        <v>#N/A</v>
      </c>
      <c r="AA2498" s="15" t="e">
        <f>VLOOKUP(E2498,'ZOHO Export'!$H:$W,16,FALSE)</f>
        <v>#N/A</v>
      </c>
    </row>
    <row r="2499" spans="1:27" x14ac:dyDescent="0.3">
      <c r="A2499" s="13" t="s">
        <v>3820</v>
      </c>
      <c r="B2499" s="13" t="s">
        <v>6869</v>
      </c>
      <c r="C2499" s="13"/>
      <c r="D2499" s="13" t="s">
        <v>11896</v>
      </c>
      <c r="E2499" s="13" t="s">
        <v>13607</v>
      </c>
      <c r="F2499" s="13"/>
      <c r="G2499" s="13" t="s">
        <v>3821</v>
      </c>
      <c r="H2499" s="13" t="s">
        <v>59</v>
      </c>
      <c r="I2499" s="14">
        <v>42144</v>
      </c>
      <c r="J2499" s="14">
        <v>42308</v>
      </c>
      <c r="K2499" s="14">
        <v>42144</v>
      </c>
      <c r="L2499" s="13"/>
      <c r="M2499" s="13" t="s">
        <v>15346</v>
      </c>
      <c r="N2499" s="13">
        <v>0</v>
      </c>
      <c r="O2499" s="13">
        <v>0</v>
      </c>
      <c r="P2499" s="13" t="s">
        <v>122</v>
      </c>
      <c r="Q2499" s="13"/>
      <c r="R2499" s="13" t="s">
        <v>36</v>
      </c>
      <c r="S2499" s="13" t="s">
        <v>6878</v>
      </c>
      <c r="T2499" s="13" t="s">
        <v>38</v>
      </c>
      <c r="U2499" s="13"/>
      <c r="V2499" s="13" t="s">
        <v>15347</v>
      </c>
      <c r="W2499" s="13">
        <v>0</v>
      </c>
      <c r="X2499" s="13"/>
      <c r="Y2499" s="13" t="s">
        <v>15348</v>
      </c>
      <c r="Z2499" s="15" t="str">
        <f>VLOOKUP(D2499,'ZOHO Export'!$H:$W,16,FALSE)</f>
        <v>Emilie Cambier</v>
      </c>
      <c r="AA2499" s="15" t="str">
        <f>VLOOKUP(E2499,'ZOHO Export'!$H:$W,16,FALSE)</f>
        <v>Jacques Lataire</v>
      </c>
    </row>
    <row r="2500" spans="1:27" x14ac:dyDescent="0.3">
      <c r="A2500" s="13" t="s">
        <v>15349</v>
      </c>
      <c r="B2500" s="13" t="s">
        <v>15350</v>
      </c>
      <c r="C2500" s="13"/>
      <c r="D2500" s="13" t="s">
        <v>14007</v>
      </c>
      <c r="E2500" s="13" t="s">
        <v>15346</v>
      </c>
      <c r="F2500" s="13"/>
      <c r="G2500" s="13" t="s">
        <v>2948</v>
      </c>
      <c r="H2500" s="13" t="s">
        <v>29</v>
      </c>
      <c r="I2500" s="14">
        <v>42142</v>
      </c>
      <c r="J2500" s="14">
        <v>42160</v>
      </c>
      <c r="K2500" s="14">
        <v>42142</v>
      </c>
      <c r="L2500" s="13">
        <v>7463.39</v>
      </c>
      <c r="M2500" s="13" t="s">
        <v>15346</v>
      </c>
      <c r="N2500" s="13">
        <v>0</v>
      </c>
      <c r="O2500" s="13">
        <v>0</v>
      </c>
      <c r="P2500" s="13" t="s">
        <v>122</v>
      </c>
      <c r="Q2500" s="13"/>
      <c r="R2500" s="13" t="s">
        <v>25</v>
      </c>
      <c r="S2500" s="13"/>
      <c r="T2500" s="13" t="s">
        <v>38</v>
      </c>
      <c r="U2500" s="13"/>
      <c r="V2500" s="13" t="s">
        <v>15351</v>
      </c>
      <c r="W2500" s="13"/>
      <c r="X2500" s="13">
        <v>7463.39</v>
      </c>
      <c r="Y2500" s="13"/>
      <c r="Z2500" s="15" t="e">
        <f>VLOOKUP(D2500,'ZOHO Export'!$H:$W,16,FALSE)</f>
        <v>#N/A</v>
      </c>
      <c r="AA2500" s="15" t="e">
        <f>VLOOKUP(E2500,'ZOHO Export'!$H:$W,16,FALSE)</f>
        <v>#N/A</v>
      </c>
    </row>
    <row r="2501" spans="1:27" x14ac:dyDescent="0.3">
      <c r="A2501" s="13" t="s">
        <v>3822</v>
      </c>
      <c r="B2501" s="13" t="s">
        <v>6870</v>
      </c>
      <c r="C2501" s="13"/>
      <c r="D2501" s="13" t="s">
        <v>11652</v>
      </c>
      <c r="E2501" s="13" t="s">
        <v>14613</v>
      </c>
      <c r="F2501" s="13"/>
      <c r="G2501" s="13" t="s">
        <v>2632</v>
      </c>
      <c r="H2501" s="13" t="s">
        <v>29</v>
      </c>
      <c r="I2501" s="14">
        <v>42135</v>
      </c>
      <c r="J2501" s="14">
        <v>42185</v>
      </c>
      <c r="K2501" s="14">
        <v>42174</v>
      </c>
      <c r="L2501" s="13">
        <v>1969.11</v>
      </c>
      <c r="M2501" s="13" t="s">
        <v>14613</v>
      </c>
      <c r="N2501" s="13">
        <v>1</v>
      </c>
      <c r="O2501" s="13">
        <v>1</v>
      </c>
      <c r="P2501" s="13" t="s">
        <v>122</v>
      </c>
      <c r="Q2501" s="13"/>
      <c r="R2501" s="13" t="s">
        <v>36</v>
      </c>
      <c r="S2501" s="13"/>
      <c r="T2501" s="13" t="s">
        <v>38</v>
      </c>
      <c r="U2501" s="13"/>
      <c r="V2501" s="13" t="s">
        <v>9331</v>
      </c>
      <c r="W2501" s="13"/>
      <c r="X2501" s="13">
        <v>22099.81</v>
      </c>
      <c r="Y2501" s="13" t="s">
        <v>15352</v>
      </c>
      <c r="Z2501" s="15" t="str">
        <f>VLOOKUP(D2501,'ZOHO Export'!$H:$W,16,FALSE)</f>
        <v>Karel De Swert</v>
      </c>
      <c r="AA2501" s="15" t="e">
        <f>VLOOKUP(E2501,'ZOHO Export'!$H:$W,16,FALSE)</f>
        <v>#N/A</v>
      </c>
    </row>
    <row r="2502" spans="1:27" x14ac:dyDescent="0.3">
      <c r="A2502" s="13" t="s">
        <v>3823</v>
      </c>
      <c r="B2502" s="13" t="s">
        <v>6871</v>
      </c>
      <c r="C2502" s="13"/>
      <c r="D2502" s="13" t="s">
        <v>14821</v>
      </c>
      <c r="E2502" s="13" t="s">
        <v>13403</v>
      </c>
      <c r="F2502" s="13"/>
      <c r="G2502" s="13" t="s">
        <v>13506</v>
      </c>
      <c r="H2502" s="13" t="s">
        <v>59</v>
      </c>
      <c r="I2502" s="14">
        <v>42131</v>
      </c>
      <c r="J2502" s="14">
        <v>42475</v>
      </c>
      <c r="K2502" s="14">
        <v>42131</v>
      </c>
      <c r="L2502" s="13"/>
      <c r="M2502" s="13" t="s">
        <v>14817</v>
      </c>
      <c r="N2502" s="13">
        <v>0</v>
      </c>
      <c r="O2502" s="13">
        <v>0</v>
      </c>
      <c r="P2502" s="13" t="s">
        <v>122</v>
      </c>
      <c r="Q2502" s="13"/>
      <c r="R2502" s="13" t="s">
        <v>25</v>
      </c>
      <c r="S2502" s="13"/>
      <c r="T2502" s="13" t="s">
        <v>38</v>
      </c>
      <c r="U2502" s="13"/>
      <c r="V2502" s="13" t="s">
        <v>9332</v>
      </c>
      <c r="W2502" s="13"/>
      <c r="X2502" s="13"/>
      <c r="Y2502" s="13" t="s">
        <v>15353</v>
      </c>
      <c r="Z2502" s="15" t="e">
        <f>VLOOKUP(D2502,'ZOHO Export'!$H:$W,16,FALSE)</f>
        <v>#N/A</v>
      </c>
      <c r="AA2502" s="15" t="e">
        <f>VLOOKUP(E2502,'ZOHO Export'!$H:$W,16,FALSE)</f>
        <v>#N/A</v>
      </c>
    </row>
    <row r="2503" spans="1:27" x14ac:dyDescent="0.3">
      <c r="A2503" s="13" t="s">
        <v>15354</v>
      </c>
      <c r="B2503" s="13" t="s">
        <v>15355</v>
      </c>
      <c r="C2503" s="13"/>
      <c r="D2503" s="13" t="s">
        <v>11649</v>
      </c>
      <c r="E2503" s="13" t="s">
        <v>11649</v>
      </c>
      <c r="F2503" s="13"/>
      <c r="G2503" s="13" t="s">
        <v>15356</v>
      </c>
      <c r="H2503" s="13" t="s">
        <v>29</v>
      </c>
      <c r="I2503" s="14">
        <v>42129</v>
      </c>
      <c r="J2503" s="14">
        <v>43761</v>
      </c>
      <c r="K2503" s="14">
        <v>42129</v>
      </c>
      <c r="L2503" s="13">
        <v>5850</v>
      </c>
      <c r="M2503" s="13" t="s">
        <v>11649</v>
      </c>
      <c r="N2503" s="13">
        <v>0</v>
      </c>
      <c r="O2503" s="13">
        <v>0</v>
      </c>
      <c r="P2503" s="13" t="s">
        <v>122</v>
      </c>
      <c r="Q2503" s="13"/>
      <c r="R2503" s="13" t="s">
        <v>75</v>
      </c>
      <c r="S2503" s="13"/>
      <c r="T2503" s="13" t="s">
        <v>12259</v>
      </c>
      <c r="U2503" s="13"/>
      <c r="V2503" s="13" t="s">
        <v>15357</v>
      </c>
      <c r="W2503" s="13"/>
      <c r="X2503" s="13">
        <v>5850</v>
      </c>
      <c r="Y2503" s="13"/>
      <c r="Z2503" s="15" t="str">
        <f>VLOOKUP(D2503,'ZOHO Export'!$H:$W,16,FALSE)</f>
        <v>Wissem Bensaid</v>
      </c>
      <c r="AA2503" s="15" t="str">
        <f>VLOOKUP(E2503,'ZOHO Export'!$H:$W,16,FALSE)</f>
        <v>Wissem Bensaid</v>
      </c>
    </row>
    <row r="2504" spans="1:27" x14ac:dyDescent="0.3">
      <c r="A2504" s="13" t="s">
        <v>15358</v>
      </c>
      <c r="B2504" s="13" t="s">
        <v>15359</v>
      </c>
      <c r="C2504" s="13"/>
      <c r="D2504" s="13" t="s">
        <v>11649</v>
      </c>
      <c r="E2504" s="13" t="s">
        <v>11649</v>
      </c>
      <c r="F2504" s="13"/>
      <c r="G2504" s="13" t="s">
        <v>15360</v>
      </c>
      <c r="H2504" s="13" t="s">
        <v>29</v>
      </c>
      <c r="I2504" s="14">
        <v>42129</v>
      </c>
      <c r="J2504" s="14">
        <v>43761</v>
      </c>
      <c r="K2504" s="14">
        <v>42129</v>
      </c>
      <c r="L2504" s="13">
        <v>13500</v>
      </c>
      <c r="M2504" s="13" t="s">
        <v>11649</v>
      </c>
      <c r="N2504" s="13">
        <v>0</v>
      </c>
      <c r="O2504" s="13">
        <v>0</v>
      </c>
      <c r="P2504" s="13" t="s">
        <v>122</v>
      </c>
      <c r="Q2504" s="13"/>
      <c r="R2504" s="13" t="s">
        <v>25</v>
      </c>
      <c r="S2504" s="13"/>
      <c r="T2504" s="13" t="s">
        <v>12259</v>
      </c>
      <c r="U2504" s="13"/>
      <c r="V2504" s="13" t="s">
        <v>15361</v>
      </c>
      <c r="W2504" s="13"/>
      <c r="X2504" s="13">
        <v>13500</v>
      </c>
      <c r="Y2504" s="13"/>
      <c r="Z2504" s="15" t="str">
        <f>VLOOKUP(D2504,'ZOHO Export'!$H:$W,16,FALSE)</f>
        <v>Wissem Bensaid</v>
      </c>
      <c r="AA2504" s="15" t="str">
        <f>VLOOKUP(E2504,'ZOHO Export'!$H:$W,16,FALSE)</f>
        <v>Wissem Bensaid</v>
      </c>
    </row>
    <row r="2505" spans="1:27" x14ac:dyDescent="0.3">
      <c r="A2505" s="13" t="s">
        <v>3824</v>
      </c>
      <c r="B2505" s="13" t="s">
        <v>6872</v>
      </c>
      <c r="C2505" s="13"/>
      <c r="D2505" s="13" t="s">
        <v>14425</v>
      </c>
      <c r="E2505" s="13" t="s">
        <v>14184</v>
      </c>
      <c r="F2505" s="13"/>
      <c r="G2505" s="13" t="s">
        <v>3706</v>
      </c>
      <c r="H2505" s="13" t="s">
        <v>29</v>
      </c>
      <c r="I2505" s="14">
        <v>42186</v>
      </c>
      <c r="J2505" s="14">
        <v>42369</v>
      </c>
      <c r="K2505" s="13"/>
      <c r="L2505" s="13"/>
      <c r="M2505" s="13"/>
      <c r="N2505" s="13">
        <v>0</v>
      </c>
      <c r="O2505" s="13"/>
      <c r="P2505" s="13" t="s">
        <v>122</v>
      </c>
      <c r="Q2505" s="13"/>
      <c r="R2505" s="13" t="s">
        <v>82</v>
      </c>
      <c r="S2505" s="13" t="s">
        <v>6878</v>
      </c>
      <c r="T2505" s="13" t="s">
        <v>178</v>
      </c>
      <c r="U2505" s="13"/>
      <c r="V2505" s="13"/>
      <c r="W2505" s="13">
        <v>1</v>
      </c>
      <c r="X2505" s="13"/>
      <c r="Y2505" s="13"/>
      <c r="Z2505" s="15" t="e">
        <f>VLOOKUP(D2505,'ZOHO Export'!$H:$W,16,FALSE)</f>
        <v>#N/A</v>
      </c>
      <c r="AA2505" s="15" t="str">
        <f>VLOOKUP(E2505,'ZOHO Export'!$H:$W,16,FALSE)</f>
        <v>Luc Tasiaux</v>
      </c>
    </row>
    <row r="2506" spans="1:27" x14ac:dyDescent="0.3">
      <c r="A2506" s="13" t="s">
        <v>15362</v>
      </c>
      <c r="B2506" s="13" t="s">
        <v>15363</v>
      </c>
      <c r="C2506" s="13"/>
      <c r="D2506" s="13" t="s">
        <v>11829</v>
      </c>
      <c r="E2506" s="13" t="s">
        <v>11829</v>
      </c>
      <c r="F2506" s="13"/>
      <c r="G2506" s="13" t="s">
        <v>334</v>
      </c>
      <c r="H2506" s="13" t="s">
        <v>59</v>
      </c>
      <c r="I2506" s="14">
        <v>42107</v>
      </c>
      <c r="J2506" s="14">
        <v>42123</v>
      </c>
      <c r="K2506" s="14">
        <v>42143</v>
      </c>
      <c r="L2506" s="13">
        <v>1856.55</v>
      </c>
      <c r="M2506" s="13" t="s">
        <v>11829</v>
      </c>
      <c r="N2506" s="13">
        <v>1</v>
      </c>
      <c r="O2506" s="13">
        <v>1</v>
      </c>
      <c r="P2506" s="13" t="s">
        <v>122</v>
      </c>
      <c r="Q2506" s="13"/>
      <c r="R2506" s="13" t="s">
        <v>82</v>
      </c>
      <c r="S2506" s="13"/>
      <c r="T2506" s="13" t="s">
        <v>38</v>
      </c>
      <c r="U2506" s="13"/>
      <c r="V2506" s="13" t="s">
        <v>15364</v>
      </c>
      <c r="W2506" s="13"/>
      <c r="X2506" s="13">
        <v>1856.55</v>
      </c>
      <c r="Y2506" s="13"/>
      <c r="Z2506" s="15" t="str">
        <f>VLOOKUP(D2506,'ZOHO Export'!$H:$W,16,FALSE)</f>
        <v>William Beyst</v>
      </c>
      <c r="AA2506" s="15" t="str">
        <f>VLOOKUP(E2506,'ZOHO Export'!$H:$W,16,FALSE)</f>
        <v>William Beyst</v>
      </c>
    </row>
    <row r="2507" spans="1:27" x14ac:dyDescent="0.3">
      <c r="A2507" s="13" t="s">
        <v>3825</v>
      </c>
      <c r="B2507" s="13" t="s">
        <v>15365</v>
      </c>
      <c r="C2507" s="13"/>
      <c r="D2507" s="13" t="s">
        <v>13747</v>
      </c>
      <c r="E2507" s="13" t="s">
        <v>13519</v>
      </c>
      <c r="F2507" s="13"/>
      <c r="G2507" s="13" t="s">
        <v>3826</v>
      </c>
      <c r="H2507" s="13" t="s">
        <v>29</v>
      </c>
      <c r="I2507" s="14">
        <v>42117</v>
      </c>
      <c r="J2507" s="14">
        <v>43131</v>
      </c>
      <c r="K2507" s="14">
        <v>43194</v>
      </c>
      <c r="L2507" s="13">
        <v>-3774</v>
      </c>
      <c r="M2507" s="13" t="s">
        <v>13519</v>
      </c>
      <c r="N2507" s="13">
        <v>7</v>
      </c>
      <c r="O2507" s="13">
        <v>7</v>
      </c>
      <c r="P2507" s="13" t="s">
        <v>122</v>
      </c>
      <c r="Q2507" s="13"/>
      <c r="R2507" s="13" t="s">
        <v>43</v>
      </c>
      <c r="S2507" s="13"/>
      <c r="T2507" s="13" t="s">
        <v>58</v>
      </c>
      <c r="U2507" s="13"/>
      <c r="V2507" s="13" t="s">
        <v>15366</v>
      </c>
      <c r="W2507" s="13"/>
      <c r="X2507" s="13">
        <v>59280.25</v>
      </c>
      <c r="Y2507" s="13" t="s">
        <v>15367</v>
      </c>
      <c r="Z2507" s="15" t="e">
        <f>VLOOKUP(D2507,'ZOHO Export'!$H:$W,16,FALSE)</f>
        <v>#N/A</v>
      </c>
      <c r="AA2507" s="15" t="e">
        <f>VLOOKUP(E2507,'ZOHO Export'!$H:$W,16,FALSE)</f>
        <v>#N/A</v>
      </c>
    </row>
    <row r="2508" spans="1:27" x14ac:dyDescent="0.3">
      <c r="A2508" s="13" t="s">
        <v>3827</v>
      </c>
      <c r="B2508" s="13" t="s">
        <v>15368</v>
      </c>
      <c r="C2508" s="13"/>
      <c r="D2508" s="13" t="s">
        <v>11652</v>
      </c>
      <c r="E2508" s="13" t="s">
        <v>11829</v>
      </c>
      <c r="F2508" s="13"/>
      <c r="G2508" s="13" t="s">
        <v>3828</v>
      </c>
      <c r="H2508" s="13" t="s">
        <v>59</v>
      </c>
      <c r="I2508" s="14">
        <v>42115</v>
      </c>
      <c r="J2508" s="14">
        <v>42551</v>
      </c>
      <c r="K2508" s="14">
        <v>42115</v>
      </c>
      <c r="L2508" s="13"/>
      <c r="M2508" s="13" t="s">
        <v>15209</v>
      </c>
      <c r="N2508" s="13">
        <v>0</v>
      </c>
      <c r="O2508" s="13">
        <v>0</v>
      </c>
      <c r="P2508" s="13" t="s">
        <v>122</v>
      </c>
      <c r="Q2508" s="13"/>
      <c r="R2508" s="13" t="s">
        <v>25</v>
      </c>
      <c r="S2508" s="13"/>
      <c r="T2508" s="13" t="s">
        <v>38</v>
      </c>
      <c r="U2508" s="13"/>
      <c r="V2508" s="13" t="s">
        <v>9333</v>
      </c>
      <c r="W2508" s="13"/>
      <c r="X2508" s="13"/>
      <c r="Y2508" s="13" t="s">
        <v>15369</v>
      </c>
      <c r="Z2508" s="15" t="str">
        <f>VLOOKUP(D2508,'ZOHO Export'!$H:$W,16,FALSE)</f>
        <v>Karel De Swert</v>
      </c>
      <c r="AA2508" s="15" t="str">
        <f>VLOOKUP(E2508,'ZOHO Export'!$H:$W,16,FALSE)</f>
        <v>William Beyst</v>
      </c>
    </row>
    <row r="2509" spans="1:27" x14ac:dyDescent="0.3">
      <c r="A2509" s="13" t="s">
        <v>15370</v>
      </c>
      <c r="B2509" s="13" t="s">
        <v>15371</v>
      </c>
      <c r="C2509" s="13"/>
      <c r="D2509" s="13" t="s">
        <v>11649</v>
      </c>
      <c r="E2509" s="13" t="s">
        <v>11649</v>
      </c>
      <c r="F2509" s="13"/>
      <c r="G2509" s="13" t="s">
        <v>4239</v>
      </c>
      <c r="H2509" s="13" t="s">
        <v>29</v>
      </c>
      <c r="I2509" s="14">
        <v>42112</v>
      </c>
      <c r="J2509" s="14">
        <v>42216</v>
      </c>
      <c r="K2509" s="14">
        <v>42112</v>
      </c>
      <c r="L2509" s="13">
        <v>4488000</v>
      </c>
      <c r="M2509" s="13"/>
      <c r="N2509" s="13">
        <v>0</v>
      </c>
      <c r="O2509" s="13">
        <v>0</v>
      </c>
      <c r="P2509" s="13" t="s">
        <v>122</v>
      </c>
      <c r="Q2509" s="13"/>
      <c r="R2509" s="13" t="s">
        <v>43</v>
      </c>
      <c r="S2509" s="13"/>
      <c r="T2509" s="13" t="s">
        <v>27</v>
      </c>
      <c r="U2509" s="13"/>
      <c r="V2509" s="13" t="s">
        <v>15372</v>
      </c>
      <c r="W2509" s="13"/>
      <c r="X2509" s="13">
        <v>4488000</v>
      </c>
      <c r="Y2509" s="13"/>
      <c r="Z2509" s="15" t="str">
        <f>VLOOKUP(D2509,'ZOHO Export'!$H:$W,16,FALSE)</f>
        <v>Wissem Bensaid</v>
      </c>
      <c r="AA2509" s="15" t="str">
        <f>VLOOKUP(E2509,'ZOHO Export'!$H:$W,16,FALSE)</f>
        <v>Wissem Bensaid</v>
      </c>
    </row>
    <row r="2510" spans="1:27" x14ac:dyDescent="0.3">
      <c r="A2510" s="13" t="s">
        <v>15373</v>
      </c>
      <c r="B2510" s="13" t="s">
        <v>15374</v>
      </c>
      <c r="C2510" s="13"/>
      <c r="D2510" s="13" t="s">
        <v>11649</v>
      </c>
      <c r="E2510" s="13" t="s">
        <v>11649</v>
      </c>
      <c r="F2510" s="13"/>
      <c r="G2510" s="13"/>
      <c r="H2510" s="13" t="s">
        <v>29</v>
      </c>
      <c r="I2510" s="14">
        <v>42112</v>
      </c>
      <c r="J2510" s="14">
        <v>43402</v>
      </c>
      <c r="K2510" s="14">
        <v>42112</v>
      </c>
      <c r="L2510" s="13">
        <v>450</v>
      </c>
      <c r="M2510" s="13" t="s">
        <v>11649</v>
      </c>
      <c r="N2510" s="13">
        <v>0</v>
      </c>
      <c r="O2510" s="13">
        <v>0</v>
      </c>
      <c r="P2510" s="13" t="s">
        <v>122</v>
      </c>
      <c r="Q2510" s="13"/>
      <c r="R2510" s="13" t="s">
        <v>104</v>
      </c>
      <c r="S2510" s="13"/>
      <c r="T2510" s="13" t="s">
        <v>12259</v>
      </c>
      <c r="U2510" s="13"/>
      <c r="V2510" s="13" t="s">
        <v>15375</v>
      </c>
      <c r="W2510" s="13"/>
      <c r="X2510" s="13">
        <v>450</v>
      </c>
      <c r="Y2510" s="13"/>
      <c r="Z2510" s="15" t="str">
        <f>VLOOKUP(D2510,'ZOHO Export'!$H:$W,16,FALSE)</f>
        <v>Wissem Bensaid</v>
      </c>
      <c r="AA2510" s="15" t="str">
        <f>VLOOKUP(E2510,'ZOHO Export'!$H:$W,16,FALSE)</f>
        <v>Wissem Bensaid</v>
      </c>
    </row>
    <row r="2511" spans="1:27" x14ac:dyDescent="0.3">
      <c r="A2511" s="13" t="s">
        <v>3829</v>
      </c>
      <c r="B2511" s="13" t="s">
        <v>6875</v>
      </c>
      <c r="C2511" s="13"/>
      <c r="D2511" s="13" t="s">
        <v>13607</v>
      </c>
      <c r="E2511" s="13" t="s">
        <v>14827</v>
      </c>
      <c r="F2511" s="13"/>
      <c r="G2511" s="13" t="s">
        <v>3332</v>
      </c>
      <c r="H2511" s="13" t="s">
        <v>29</v>
      </c>
      <c r="I2511" s="14">
        <v>42111</v>
      </c>
      <c r="J2511" s="14">
        <v>42643</v>
      </c>
      <c r="K2511" s="14">
        <v>42111</v>
      </c>
      <c r="L2511" s="13"/>
      <c r="M2511" s="13" t="s">
        <v>13607</v>
      </c>
      <c r="N2511" s="13">
        <v>0</v>
      </c>
      <c r="O2511" s="13">
        <v>0</v>
      </c>
      <c r="P2511" s="13" t="s">
        <v>122</v>
      </c>
      <c r="Q2511" s="13"/>
      <c r="R2511" s="13" t="s">
        <v>82</v>
      </c>
      <c r="S2511" s="13"/>
      <c r="T2511" s="13" t="s">
        <v>178</v>
      </c>
      <c r="U2511" s="13"/>
      <c r="V2511" s="13" t="s">
        <v>9334</v>
      </c>
      <c r="W2511" s="13"/>
      <c r="X2511" s="13"/>
      <c r="Y2511" s="13"/>
      <c r="Z2511" s="15" t="str">
        <f>VLOOKUP(D2511,'ZOHO Export'!$H:$W,16,FALSE)</f>
        <v>Jacques Lataire</v>
      </c>
      <c r="AA2511" s="15" t="e">
        <f>VLOOKUP(E2511,'ZOHO Export'!$H:$W,16,FALSE)</f>
        <v>#N/A</v>
      </c>
    </row>
    <row r="2512" spans="1:27" x14ac:dyDescent="0.3">
      <c r="A2512" s="13" t="s">
        <v>15376</v>
      </c>
      <c r="B2512" s="13" t="s">
        <v>6905</v>
      </c>
      <c r="C2512" s="13"/>
      <c r="D2512" s="13" t="s">
        <v>14340</v>
      </c>
      <c r="E2512" s="13" t="s">
        <v>13352</v>
      </c>
      <c r="F2512" s="13"/>
      <c r="G2512" s="13" t="s">
        <v>3468</v>
      </c>
      <c r="H2512" s="13" t="s">
        <v>59</v>
      </c>
      <c r="I2512" s="14">
        <v>42109</v>
      </c>
      <c r="J2512" s="14">
        <v>42401</v>
      </c>
      <c r="K2512" s="14">
        <v>42109</v>
      </c>
      <c r="L2512" s="13"/>
      <c r="M2512" s="13" t="s">
        <v>13301</v>
      </c>
      <c r="N2512" s="13">
        <v>0</v>
      </c>
      <c r="O2512" s="13">
        <v>0</v>
      </c>
      <c r="P2512" s="13" t="s">
        <v>122</v>
      </c>
      <c r="Q2512" s="13"/>
      <c r="R2512" s="13" t="s">
        <v>82</v>
      </c>
      <c r="S2512" s="13"/>
      <c r="T2512" s="13" t="s">
        <v>38</v>
      </c>
      <c r="U2512" s="13"/>
      <c r="V2512" s="13" t="s">
        <v>15377</v>
      </c>
      <c r="W2512" s="13"/>
      <c r="X2512" s="13"/>
      <c r="Y2512" s="13"/>
      <c r="Z2512" s="15" t="e">
        <f>VLOOKUP(D2512,'ZOHO Export'!$H:$W,16,FALSE)</f>
        <v>#N/A</v>
      </c>
      <c r="AA2512" s="15" t="e">
        <f>VLOOKUP(E2512,'ZOHO Export'!$H:$W,16,FALSE)</f>
        <v>#N/A</v>
      </c>
    </row>
    <row r="2513" spans="1:27" x14ac:dyDescent="0.3">
      <c r="A2513" s="13" t="s">
        <v>15378</v>
      </c>
      <c r="B2513" s="13" t="s">
        <v>15379</v>
      </c>
      <c r="C2513" s="13"/>
      <c r="D2513" s="13" t="s">
        <v>13607</v>
      </c>
      <c r="E2513" s="13" t="s">
        <v>13607</v>
      </c>
      <c r="F2513" s="13"/>
      <c r="G2513" s="13" t="s">
        <v>334</v>
      </c>
      <c r="H2513" s="13" t="s">
        <v>59</v>
      </c>
      <c r="I2513" s="14">
        <v>42104</v>
      </c>
      <c r="J2513" s="14">
        <v>42753</v>
      </c>
      <c r="K2513" s="14">
        <v>42104</v>
      </c>
      <c r="L2513" s="13"/>
      <c r="M2513" s="13" t="s">
        <v>13607</v>
      </c>
      <c r="N2513" s="13">
        <v>0</v>
      </c>
      <c r="O2513" s="13">
        <v>0</v>
      </c>
      <c r="P2513" s="13" t="s">
        <v>122</v>
      </c>
      <c r="Q2513" s="13"/>
      <c r="R2513" s="13" t="s">
        <v>82</v>
      </c>
      <c r="S2513" s="13"/>
      <c r="T2513" s="13" t="s">
        <v>38</v>
      </c>
      <c r="U2513" s="13"/>
      <c r="V2513" s="13" t="s">
        <v>15380</v>
      </c>
      <c r="W2513" s="13"/>
      <c r="X2513" s="13"/>
      <c r="Y2513" s="13"/>
      <c r="Z2513" s="15" t="str">
        <f>VLOOKUP(D2513,'ZOHO Export'!$H:$W,16,FALSE)</f>
        <v>Jacques Lataire</v>
      </c>
      <c r="AA2513" s="15" t="str">
        <f>VLOOKUP(E2513,'ZOHO Export'!$H:$W,16,FALSE)</f>
        <v>Jacques Lataire</v>
      </c>
    </row>
    <row r="2514" spans="1:27" x14ac:dyDescent="0.3">
      <c r="A2514" s="13" t="s">
        <v>15381</v>
      </c>
      <c r="B2514" s="13" t="s">
        <v>15382</v>
      </c>
      <c r="C2514" s="13"/>
      <c r="D2514" s="13" t="s">
        <v>14700</v>
      </c>
      <c r="E2514" s="13" t="s">
        <v>11829</v>
      </c>
      <c r="F2514" s="13"/>
      <c r="G2514" s="13" t="s">
        <v>334</v>
      </c>
      <c r="H2514" s="13" t="s">
        <v>59</v>
      </c>
      <c r="I2514" s="14">
        <v>42115</v>
      </c>
      <c r="J2514" s="14">
        <v>42178</v>
      </c>
      <c r="K2514" s="14">
        <v>42103</v>
      </c>
      <c r="L2514" s="13"/>
      <c r="M2514" s="13" t="s">
        <v>11829</v>
      </c>
      <c r="N2514" s="13">
        <v>0</v>
      </c>
      <c r="O2514" s="13">
        <v>0</v>
      </c>
      <c r="P2514" s="13" t="s">
        <v>122</v>
      </c>
      <c r="Q2514" s="13"/>
      <c r="R2514" s="13" t="s">
        <v>82</v>
      </c>
      <c r="S2514" s="13"/>
      <c r="T2514" s="13" t="s">
        <v>38</v>
      </c>
      <c r="U2514" s="13"/>
      <c r="V2514" s="13" t="s">
        <v>15383</v>
      </c>
      <c r="W2514" s="13"/>
      <c r="X2514" s="13"/>
      <c r="Y2514" s="13"/>
      <c r="Z2514" s="15" t="e">
        <f>VLOOKUP(D2514,'ZOHO Export'!$H:$W,16,FALSE)</f>
        <v>#N/A</v>
      </c>
      <c r="AA2514" s="15" t="str">
        <f>VLOOKUP(E2514,'ZOHO Export'!$H:$W,16,FALSE)</f>
        <v>William Beyst</v>
      </c>
    </row>
    <row r="2515" spans="1:27" x14ac:dyDescent="0.3">
      <c r="A2515" s="13" t="s">
        <v>15384</v>
      </c>
      <c r="B2515" s="13" t="s">
        <v>15385</v>
      </c>
      <c r="C2515" s="13"/>
      <c r="D2515" s="13" t="s">
        <v>11818</v>
      </c>
      <c r="E2515" s="13" t="s">
        <v>11818</v>
      </c>
      <c r="F2515" s="13"/>
      <c r="G2515" s="13" t="s">
        <v>15216</v>
      </c>
      <c r="H2515" s="13" t="s">
        <v>29</v>
      </c>
      <c r="I2515" s="14">
        <v>42101</v>
      </c>
      <c r="J2515" s="14">
        <v>42156</v>
      </c>
      <c r="K2515" s="14">
        <v>42101</v>
      </c>
      <c r="L2515" s="13"/>
      <c r="M2515" s="13" t="s">
        <v>11818</v>
      </c>
      <c r="N2515" s="13">
        <v>0</v>
      </c>
      <c r="O2515" s="13">
        <v>0</v>
      </c>
      <c r="P2515" s="13" t="s">
        <v>122</v>
      </c>
      <c r="Q2515" s="13"/>
      <c r="R2515" s="13" t="s">
        <v>25</v>
      </c>
      <c r="S2515" s="13"/>
      <c r="T2515" s="13" t="s">
        <v>38</v>
      </c>
      <c r="U2515" s="13"/>
      <c r="V2515" s="13" t="s">
        <v>15386</v>
      </c>
      <c r="W2515" s="13"/>
      <c r="X2515" s="13"/>
      <c r="Y2515" s="13"/>
      <c r="Z2515" s="15" t="str">
        <f>VLOOKUP(D2515,'ZOHO Export'!$H:$W,16,FALSE)</f>
        <v>Marcos Delgado Lopez</v>
      </c>
      <c r="AA2515" s="15" t="str">
        <f>VLOOKUP(E2515,'ZOHO Export'!$H:$W,16,FALSE)</f>
        <v>Marcos Delgado Lopez</v>
      </c>
    </row>
    <row r="2516" spans="1:27" x14ac:dyDescent="0.3">
      <c r="A2516" s="13" t="s">
        <v>15387</v>
      </c>
      <c r="B2516" s="13" t="s">
        <v>15388</v>
      </c>
      <c r="C2516" s="13"/>
      <c r="D2516" s="13" t="s">
        <v>14319</v>
      </c>
      <c r="E2516" s="13" t="s">
        <v>11829</v>
      </c>
      <c r="F2516" s="13"/>
      <c r="G2516" s="13" t="s">
        <v>334</v>
      </c>
      <c r="H2516" s="13" t="s">
        <v>59</v>
      </c>
      <c r="I2516" s="14">
        <v>42095</v>
      </c>
      <c r="J2516" s="14">
        <v>42096</v>
      </c>
      <c r="K2516" s="14">
        <v>42101</v>
      </c>
      <c r="L2516" s="13"/>
      <c r="M2516" s="13" t="s">
        <v>11829</v>
      </c>
      <c r="N2516" s="13">
        <v>0</v>
      </c>
      <c r="O2516" s="13">
        <v>0</v>
      </c>
      <c r="P2516" s="13" t="s">
        <v>122</v>
      </c>
      <c r="Q2516" s="13"/>
      <c r="R2516" s="13" t="s">
        <v>82</v>
      </c>
      <c r="S2516" s="13"/>
      <c r="T2516" s="13" t="s">
        <v>38</v>
      </c>
      <c r="U2516" s="13"/>
      <c r="V2516" s="13" t="s">
        <v>15389</v>
      </c>
      <c r="W2516" s="13"/>
      <c r="X2516" s="13"/>
      <c r="Y2516" s="13"/>
      <c r="Z2516" s="15" t="e">
        <f>VLOOKUP(D2516,'ZOHO Export'!$H:$W,16,FALSE)</f>
        <v>#N/A</v>
      </c>
      <c r="AA2516" s="15" t="str">
        <f>VLOOKUP(E2516,'ZOHO Export'!$H:$W,16,FALSE)</f>
        <v>William Beyst</v>
      </c>
    </row>
    <row r="2517" spans="1:27" x14ac:dyDescent="0.3">
      <c r="A2517" s="13" t="s">
        <v>3830</v>
      </c>
      <c r="B2517" s="13" t="s">
        <v>6876</v>
      </c>
      <c r="C2517" s="13"/>
      <c r="D2517" s="13" t="s">
        <v>15390</v>
      </c>
      <c r="E2517" s="13" t="s">
        <v>12040</v>
      </c>
      <c r="F2517" s="13"/>
      <c r="G2517" s="13" t="s">
        <v>2627</v>
      </c>
      <c r="H2517" s="13" t="s">
        <v>59</v>
      </c>
      <c r="I2517" s="14">
        <v>42081</v>
      </c>
      <c r="J2517" s="14">
        <v>42231</v>
      </c>
      <c r="K2517" s="14">
        <v>42096</v>
      </c>
      <c r="L2517" s="13"/>
      <c r="M2517" s="13" t="s">
        <v>14827</v>
      </c>
      <c r="N2517" s="13">
        <v>0</v>
      </c>
      <c r="O2517" s="13">
        <v>0</v>
      </c>
      <c r="P2517" s="13" t="s">
        <v>122</v>
      </c>
      <c r="Q2517" s="13"/>
      <c r="R2517" s="13" t="s">
        <v>36</v>
      </c>
      <c r="S2517" s="13"/>
      <c r="T2517" s="13" t="s">
        <v>178</v>
      </c>
      <c r="U2517" s="13"/>
      <c r="V2517" s="13" t="s">
        <v>9335</v>
      </c>
      <c r="W2517" s="13"/>
      <c r="X2517" s="13"/>
      <c r="Y2517" s="13" t="s">
        <v>15391</v>
      </c>
      <c r="Z2517" s="15" t="e">
        <f>VLOOKUP(D2517,'ZOHO Export'!$H:$W,16,FALSE)</f>
        <v>#N/A</v>
      </c>
      <c r="AA2517" s="15" t="str">
        <f>VLOOKUP(E2517,'ZOHO Export'!$H:$W,16,FALSE)</f>
        <v>Jana Schilling</v>
      </c>
    </row>
    <row r="2518" spans="1:27" x14ac:dyDescent="0.3">
      <c r="A2518" s="13" t="s">
        <v>15392</v>
      </c>
      <c r="B2518" s="13" t="s">
        <v>15393</v>
      </c>
      <c r="C2518" s="13"/>
      <c r="D2518" s="13" t="s">
        <v>13403</v>
      </c>
      <c r="E2518" s="13" t="s">
        <v>13403</v>
      </c>
      <c r="F2518" s="13"/>
      <c r="G2518" s="13" t="s">
        <v>13506</v>
      </c>
      <c r="H2518" s="13" t="s">
        <v>29</v>
      </c>
      <c r="I2518" s="14">
        <v>42095</v>
      </c>
      <c r="J2518" s="14">
        <v>42369</v>
      </c>
      <c r="K2518" s="14">
        <v>42095</v>
      </c>
      <c r="L2518" s="13"/>
      <c r="M2518" s="13" t="s">
        <v>15394</v>
      </c>
      <c r="N2518" s="13">
        <v>0</v>
      </c>
      <c r="O2518" s="13">
        <v>0</v>
      </c>
      <c r="P2518" s="13" t="s">
        <v>122</v>
      </c>
      <c r="Q2518" s="13"/>
      <c r="R2518" s="13" t="s">
        <v>25</v>
      </c>
      <c r="S2518" s="13"/>
      <c r="T2518" s="13" t="s">
        <v>38</v>
      </c>
      <c r="U2518" s="13"/>
      <c r="V2518" s="13" t="s">
        <v>15395</v>
      </c>
      <c r="W2518" s="13"/>
      <c r="X2518" s="13"/>
      <c r="Y2518" s="13"/>
      <c r="Z2518" s="15" t="e">
        <f>VLOOKUP(D2518,'ZOHO Export'!$H:$W,16,FALSE)</f>
        <v>#N/A</v>
      </c>
      <c r="AA2518" s="15" t="e">
        <f>VLOOKUP(E2518,'ZOHO Export'!$H:$W,16,FALSE)</f>
        <v>#N/A</v>
      </c>
    </row>
    <row r="2519" spans="1:27" x14ac:dyDescent="0.3">
      <c r="A2519" s="13" t="s">
        <v>15396</v>
      </c>
      <c r="B2519" s="13" t="s">
        <v>15397</v>
      </c>
      <c r="C2519" s="13"/>
      <c r="D2519" s="13" t="s">
        <v>15310</v>
      </c>
      <c r="E2519" s="13" t="s">
        <v>14613</v>
      </c>
      <c r="F2519" s="13"/>
      <c r="G2519" s="13" t="s">
        <v>2163</v>
      </c>
      <c r="H2519" s="13" t="s">
        <v>29</v>
      </c>
      <c r="I2519" s="14">
        <v>42093</v>
      </c>
      <c r="J2519" s="14">
        <v>42111</v>
      </c>
      <c r="K2519" s="14">
        <v>42093</v>
      </c>
      <c r="L2519" s="13"/>
      <c r="M2519" s="13" t="s">
        <v>14613</v>
      </c>
      <c r="N2519" s="13">
        <v>0</v>
      </c>
      <c r="O2519" s="13">
        <v>0</v>
      </c>
      <c r="P2519" s="13" t="s">
        <v>122</v>
      </c>
      <c r="Q2519" s="13"/>
      <c r="R2519" s="13" t="s">
        <v>75</v>
      </c>
      <c r="S2519" s="13"/>
      <c r="T2519" s="13" t="s">
        <v>38</v>
      </c>
      <c r="U2519" s="13"/>
      <c r="V2519" s="13" t="s">
        <v>15398</v>
      </c>
      <c r="W2519" s="13"/>
      <c r="X2519" s="13"/>
      <c r="Y2519" s="13"/>
      <c r="Z2519" s="15" t="e">
        <f>VLOOKUP(D2519,'ZOHO Export'!$H:$W,16,FALSE)</f>
        <v>#N/A</v>
      </c>
      <c r="AA2519" s="15" t="e">
        <f>VLOOKUP(E2519,'ZOHO Export'!$H:$W,16,FALSE)</f>
        <v>#N/A</v>
      </c>
    </row>
    <row r="2520" spans="1:27" x14ac:dyDescent="0.3">
      <c r="A2520" s="13" t="s">
        <v>15399</v>
      </c>
      <c r="B2520" s="13" t="s">
        <v>15400</v>
      </c>
      <c r="C2520" s="13"/>
      <c r="D2520" s="13" t="s">
        <v>15401</v>
      </c>
      <c r="E2520" s="13" t="s">
        <v>11818</v>
      </c>
      <c r="F2520" s="13"/>
      <c r="G2520" s="13" t="s">
        <v>779</v>
      </c>
      <c r="H2520" s="13" t="s">
        <v>29</v>
      </c>
      <c r="I2520" s="14">
        <v>42090</v>
      </c>
      <c r="J2520" s="14">
        <v>42096</v>
      </c>
      <c r="K2520" s="14">
        <v>42090</v>
      </c>
      <c r="L2520" s="13"/>
      <c r="M2520" s="13" t="s">
        <v>11818</v>
      </c>
      <c r="N2520" s="13">
        <v>0</v>
      </c>
      <c r="O2520" s="13">
        <v>0</v>
      </c>
      <c r="P2520" s="13" t="s">
        <v>122</v>
      </c>
      <c r="Q2520" s="13"/>
      <c r="R2520" s="13" t="s">
        <v>82</v>
      </c>
      <c r="S2520" s="13"/>
      <c r="T2520" s="13" t="s">
        <v>38</v>
      </c>
      <c r="U2520" s="13"/>
      <c r="V2520" s="13" t="s">
        <v>15402</v>
      </c>
      <c r="W2520" s="13"/>
      <c r="X2520" s="13"/>
      <c r="Y2520" s="13" t="s">
        <v>15403</v>
      </c>
      <c r="Z2520" s="15" t="e">
        <f>VLOOKUP(D2520,'ZOHO Export'!$H:$W,16,FALSE)</f>
        <v>#N/A</v>
      </c>
      <c r="AA2520" s="15" t="str">
        <f>VLOOKUP(E2520,'ZOHO Export'!$H:$W,16,FALSE)</f>
        <v>Marcos Delgado Lopez</v>
      </c>
    </row>
    <row r="2521" spans="1:27" x14ac:dyDescent="0.3">
      <c r="A2521" s="13" t="s">
        <v>15404</v>
      </c>
      <c r="B2521" s="13" t="s">
        <v>15405</v>
      </c>
      <c r="C2521" s="13"/>
      <c r="D2521" s="13" t="s">
        <v>11736</v>
      </c>
      <c r="E2521" s="13" t="s">
        <v>11906</v>
      </c>
      <c r="F2521" s="13"/>
      <c r="G2521" s="13" t="s">
        <v>15406</v>
      </c>
      <c r="H2521" s="13" t="s">
        <v>29</v>
      </c>
      <c r="I2521" s="14">
        <v>42086</v>
      </c>
      <c r="J2521" s="14">
        <v>42100</v>
      </c>
      <c r="K2521" s="14">
        <v>42086</v>
      </c>
      <c r="L2521" s="13"/>
      <c r="M2521" s="13" t="s">
        <v>11736</v>
      </c>
      <c r="N2521" s="13">
        <v>0</v>
      </c>
      <c r="O2521" s="13">
        <v>0</v>
      </c>
      <c r="P2521" s="13" t="s">
        <v>122</v>
      </c>
      <c r="Q2521" s="13"/>
      <c r="R2521" s="13" t="s">
        <v>43</v>
      </c>
      <c r="S2521" s="13"/>
      <c r="T2521" s="13" t="s">
        <v>58</v>
      </c>
      <c r="U2521" s="13"/>
      <c r="V2521" s="13" t="s">
        <v>15407</v>
      </c>
      <c r="W2521" s="13"/>
      <c r="X2521" s="13"/>
      <c r="Y2521" s="13"/>
      <c r="Z2521" s="15" t="str">
        <f>VLOOKUP(D2521,'ZOHO Export'!$H:$W,16,FALSE)</f>
        <v>Begona Soto</v>
      </c>
      <c r="AA2521" s="15" t="str">
        <f>VLOOKUP(E2521,'ZOHO Export'!$H:$W,16,FALSE)</f>
        <v>Juan Sanchez Chatar</v>
      </c>
    </row>
    <row r="2522" spans="1:27" x14ac:dyDescent="0.3">
      <c r="A2522" s="13" t="s">
        <v>15408</v>
      </c>
      <c r="B2522" s="13" t="s">
        <v>15409</v>
      </c>
      <c r="C2522" s="13"/>
      <c r="D2522" s="13" t="s">
        <v>14733</v>
      </c>
      <c r="E2522" s="13" t="s">
        <v>11785</v>
      </c>
      <c r="F2522" s="13"/>
      <c r="G2522" s="13" t="s">
        <v>3983</v>
      </c>
      <c r="H2522" s="13" t="s">
        <v>59</v>
      </c>
      <c r="I2522" s="14">
        <v>42084</v>
      </c>
      <c r="J2522" s="14">
        <v>42671</v>
      </c>
      <c r="K2522" s="14">
        <v>42376</v>
      </c>
      <c r="L2522" s="13"/>
      <c r="M2522" s="13" t="s">
        <v>11785</v>
      </c>
      <c r="N2522" s="13">
        <v>2</v>
      </c>
      <c r="O2522" s="13">
        <v>2</v>
      </c>
      <c r="P2522" s="13" t="s">
        <v>122</v>
      </c>
      <c r="Q2522" s="13"/>
      <c r="R2522" s="13" t="s">
        <v>82</v>
      </c>
      <c r="S2522" s="13"/>
      <c r="T2522" s="13" t="s">
        <v>64</v>
      </c>
      <c r="U2522" s="13"/>
      <c r="V2522" s="13" t="s">
        <v>15410</v>
      </c>
      <c r="W2522" s="13"/>
      <c r="X2522" s="13"/>
      <c r="Y2522" s="13"/>
      <c r="Z2522" s="15" t="e">
        <f>VLOOKUP(D2522,'ZOHO Export'!$H:$W,16,FALSE)</f>
        <v>#N/A</v>
      </c>
      <c r="AA2522" s="15" t="str">
        <f>VLOOKUP(E2522,'ZOHO Export'!$H:$W,16,FALSE)</f>
        <v>Nicolas Dubois</v>
      </c>
    </row>
    <row r="2523" spans="1:27" x14ac:dyDescent="0.3">
      <c r="A2523" s="13" t="s">
        <v>15411</v>
      </c>
      <c r="B2523" s="13" t="s">
        <v>15412</v>
      </c>
      <c r="C2523" s="13"/>
      <c r="D2523" s="13" t="s">
        <v>12183</v>
      </c>
      <c r="E2523" s="13" t="s">
        <v>11785</v>
      </c>
      <c r="F2523" s="13"/>
      <c r="G2523" s="13" t="s">
        <v>3983</v>
      </c>
      <c r="H2523" s="13" t="s">
        <v>59</v>
      </c>
      <c r="I2523" s="14">
        <v>42036</v>
      </c>
      <c r="J2523" s="14">
        <v>42794</v>
      </c>
      <c r="K2523" s="14">
        <v>42167</v>
      </c>
      <c r="L2523" s="13"/>
      <c r="M2523" s="13" t="s">
        <v>11785</v>
      </c>
      <c r="N2523" s="13">
        <v>2</v>
      </c>
      <c r="O2523" s="13">
        <v>1</v>
      </c>
      <c r="P2523" s="13" t="s">
        <v>122</v>
      </c>
      <c r="Q2523" s="13"/>
      <c r="R2523" s="13" t="s">
        <v>82</v>
      </c>
      <c r="S2523" s="13"/>
      <c r="T2523" s="13" t="s">
        <v>64</v>
      </c>
      <c r="U2523" s="13"/>
      <c r="V2523" s="13" t="s">
        <v>15413</v>
      </c>
      <c r="W2523" s="13"/>
      <c r="X2523" s="13"/>
      <c r="Y2523" s="13"/>
      <c r="Z2523" s="15" t="str">
        <f>VLOOKUP(D2523,'ZOHO Export'!$H:$W,16,FALSE)</f>
        <v>David Bayle</v>
      </c>
      <c r="AA2523" s="15" t="str">
        <f>VLOOKUP(E2523,'ZOHO Export'!$H:$W,16,FALSE)</f>
        <v>Nicolas Dubois</v>
      </c>
    </row>
    <row r="2524" spans="1:27" x14ac:dyDescent="0.3">
      <c r="A2524" s="13" t="s">
        <v>3831</v>
      </c>
      <c r="B2524" s="13" t="s">
        <v>6877</v>
      </c>
      <c r="C2524" s="13"/>
      <c r="D2524" s="13" t="s">
        <v>15414</v>
      </c>
      <c r="E2524" s="13" t="s">
        <v>14184</v>
      </c>
      <c r="F2524" s="13"/>
      <c r="G2524" s="13" t="s">
        <v>3563</v>
      </c>
      <c r="H2524" s="13" t="s">
        <v>29</v>
      </c>
      <c r="I2524" s="14">
        <v>42095</v>
      </c>
      <c r="J2524" s="14">
        <v>42216</v>
      </c>
      <c r="K2524" s="14">
        <v>42095</v>
      </c>
      <c r="L2524" s="13"/>
      <c r="M2524" s="13" t="s">
        <v>13301</v>
      </c>
      <c r="N2524" s="13">
        <v>0</v>
      </c>
      <c r="O2524" s="13">
        <v>0</v>
      </c>
      <c r="P2524" s="13" t="s">
        <v>122</v>
      </c>
      <c r="Q2524" s="13"/>
      <c r="R2524" s="13" t="s">
        <v>82</v>
      </c>
      <c r="S2524" s="13"/>
      <c r="T2524" s="13" t="s">
        <v>178</v>
      </c>
      <c r="U2524" s="13"/>
      <c r="V2524" s="13" t="s">
        <v>9336</v>
      </c>
      <c r="W2524" s="13"/>
      <c r="X2524" s="13"/>
      <c r="Y2524" s="13" t="s">
        <v>15415</v>
      </c>
      <c r="Z2524" s="15" t="e">
        <f>VLOOKUP(D2524,'ZOHO Export'!$H:$W,16,FALSE)</f>
        <v>#N/A</v>
      </c>
      <c r="AA2524" s="15" t="str">
        <f>VLOOKUP(E2524,'ZOHO Export'!$H:$W,16,FALSE)</f>
        <v>Luc Tasiaux</v>
      </c>
    </row>
    <row r="2525" spans="1:27" x14ac:dyDescent="0.3">
      <c r="A2525" s="13" t="s">
        <v>15416</v>
      </c>
      <c r="B2525" s="13" t="s">
        <v>15417</v>
      </c>
      <c r="C2525" s="13"/>
      <c r="D2525" s="13" t="s">
        <v>11649</v>
      </c>
      <c r="E2525" s="13" t="s">
        <v>15418</v>
      </c>
      <c r="F2525" s="13"/>
      <c r="G2525" s="13" t="s">
        <v>15221</v>
      </c>
      <c r="H2525" s="13" t="s">
        <v>29</v>
      </c>
      <c r="I2525" s="14">
        <v>42079</v>
      </c>
      <c r="J2525" s="14">
        <v>43280</v>
      </c>
      <c r="K2525" s="14">
        <v>42079</v>
      </c>
      <c r="L2525" s="13"/>
      <c r="M2525" s="13" t="s">
        <v>11649</v>
      </c>
      <c r="N2525" s="13">
        <v>0</v>
      </c>
      <c r="O2525" s="13">
        <v>0</v>
      </c>
      <c r="P2525" s="13" t="s">
        <v>122</v>
      </c>
      <c r="Q2525" s="13"/>
      <c r="R2525" s="13" t="s">
        <v>104</v>
      </c>
      <c r="S2525" s="13"/>
      <c r="T2525" s="13" t="s">
        <v>12259</v>
      </c>
      <c r="U2525" s="13"/>
      <c r="V2525" s="13" t="s">
        <v>15419</v>
      </c>
      <c r="W2525" s="13"/>
      <c r="X2525" s="13"/>
      <c r="Y2525" s="13"/>
      <c r="Z2525" s="15" t="str">
        <f>VLOOKUP(D2525,'ZOHO Export'!$H:$W,16,FALSE)</f>
        <v>Wissem Bensaid</v>
      </c>
      <c r="AA2525" s="15" t="str">
        <f>VLOOKUP(E2525,'ZOHO Export'!$H:$W,16,FALSE)</f>
        <v>Radhouane Ben Hamida</v>
      </c>
    </row>
    <row r="2526" spans="1:27" x14ac:dyDescent="0.3">
      <c r="A2526" s="13" t="s">
        <v>15420</v>
      </c>
      <c r="B2526" s="13" t="s">
        <v>15421</v>
      </c>
      <c r="C2526" s="13"/>
      <c r="D2526" s="13" t="s">
        <v>11649</v>
      </c>
      <c r="E2526" s="13" t="s">
        <v>15418</v>
      </c>
      <c r="F2526" s="13"/>
      <c r="G2526" s="13" t="s">
        <v>14850</v>
      </c>
      <c r="H2526" s="13" t="s">
        <v>29</v>
      </c>
      <c r="I2526" s="14">
        <v>42079</v>
      </c>
      <c r="J2526" s="14">
        <v>43402</v>
      </c>
      <c r="K2526" s="14">
        <v>42079</v>
      </c>
      <c r="L2526" s="13"/>
      <c r="M2526" s="13" t="s">
        <v>11649</v>
      </c>
      <c r="N2526" s="13">
        <v>0</v>
      </c>
      <c r="O2526" s="13">
        <v>0</v>
      </c>
      <c r="P2526" s="13" t="s">
        <v>122</v>
      </c>
      <c r="Q2526" s="13"/>
      <c r="R2526" s="13" t="s">
        <v>82</v>
      </c>
      <c r="S2526" s="13"/>
      <c r="T2526" s="13" t="s">
        <v>12259</v>
      </c>
      <c r="U2526" s="13"/>
      <c r="V2526" s="13" t="s">
        <v>15422</v>
      </c>
      <c r="W2526" s="13"/>
      <c r="X2526" s="13"/>
      <c r="Y2526" s="13"/>
      <c r="Z2526" s="15" t="str">
        <f>VLOOKUP(D2526,'ZOHO Export'!$H:$W,16,FALSE)</f>
        <v>Wissem Bensaid</v>
      </c>
      <c r="AA2526" s="15" t="str">
        <f>VLOOKUP(E2526,'ZOHO Export'!$H:$W,16,FALSE)</f>
        <v>Radhouane Ben Hamida</v>
      </c>
    </row>
    <row r="2527" spans="1:27" x14ac:dyDescent="0.3">
      <c r="A2527" s="13" t="s">
        <v>15423</v>
      </c>
      <c r="B2527" s="13" t="s">
        <v>15424</v>
      </c>
      <c r="C2527" s="13"/>
      <c r="D2527" s="13" t="s">
        <v>11649</v>
      </c>
      <c r="E2527" s="13" t="s">
        <v>15418</v>
      </c>
      <c r="F2527" s="13"/>
      <c r="G2527" s="13" t="s">
        <v>2051</v>
      </c>
      <c r="H2527" s="13" t="s">
        <v>29</v>
      </c>
      <c r="I2527" s="14">
        <v>42079</v>
      </c>
      <c r="J2527" s="14">
        <v>43761</v>
      </c>
      <c r="K2527" s="14">
        <v>42079</v>
      </c>
      <c r="L2527" s="13"/>
      <c r="M2527" s="13" t="s">
        <v>11649</v>
      </c>
      <c r="N2527" s="13">
        <v>0</v>
      </c>
      <c r="O2527" s="13">
        <v>0</v>
      </c>
      <c r="P2527" s="13" t="s">
        <v>122</v>
      </c>
      <c r="Q2527" s="13"/>
      <c r="R2527" s="13" t="s">
        <v>43</v>
      </c>
      <c r="S2527" s="13"/>
      <c r="T2527" s="13" t="s">
        <v>12259</v>
      </c>
      <c r="U2527" s="13"/>
      <c r="V2527" s="13" t="s">
        <v>15425</v>
      </c>
      <c r="W2527" s="13"/>
      <c r="X2527" s="13"/>
      <c r="Y2527" s="13"/>
      <c r="Z2527" s="15" t="str">
        <f>VLOOKUP(D2527,'ZOHO Export'!$H:$W,16,FALSE)</f>
        <v>Wissem Bensaid</v>
      </c>
      <c r="AA2527" s="15" t="str">
        <f>VLOOKUP(E2527,'ZOHO Export'!$H:$W,16,FALSE)</f>
        <v>Radhouane Ben Hamida</v>
      </c>
    </row>
    <row r="2528" spans="1:27" x14ac:dyDescent="0.3">
      <c r="A2528" s="13" t="s">
        <v>15426</v>
      </c>
      <c r="B2528" s="13" t="s">
        <v>15427</v>
      </c>
      <c r="C2528" s="13"/>
      <c r="D2528" s="13" t="s">
        <v>14672</v>
      </c>
      <c r="E2528" s="13" t="s">
        <v>14827</v>
      </c>
      <c r="F2528" s="13"/>
      <c r="G2528" s="13" t="s">
        <v>3332</v>
      </c>
      <c r="H2528" s="13" t="s">
        <v>29</v>
      </c>
      <c r="I2528" s="14">
        <v>42076</v>
      </c>
      <c r="J2528" s="14">
        <v>42155</v>
      </c>
      <c r="K2528" s="14">
        <v>42093</v>
      </c>
      <c r="L2528" s="13"/>
      <c r="M2528" s="13" t="s">
        <v>12040</v>
      </c>
      <c r="N2528" s="13">
        <v>1</v>
      </c>
      <c r="O2528" s="13">
        <v>1</v>
      </c>
      <c r="P2528" s="13" t="s">
        <v>122</v>
      </c>
      <c r="Q2528" s="13"/>
      <c r="R2528" s="13" t="s">
        <v>82</v>
      </c>
      <c r="S2528" s="13"/>
      <c r="T2528" s="13" t="s">
        <v>178</v>
      </c>
      <c r="U2528" s="13"/>
      <c r="V2528" s="13" t="s">
        <v>15428</v>
      </c>
      <c r="W2528" s="13"/>
      <c r="X2528" s="13"/>
      <c r="Y2528" s="13"/>
      <c r="Z2528" s="15" t="e">
        <f>VLOOKUP(D2528,'ZOHO Export'!$H:$W,16,FALSE)</f>
        <v>#N/A</v>
      </c>
      <c r="AA2528" s="15" t="e">
        <f>VLOOKUP(E2528,'ZOHO Export'!$H:$W,16,FALSE)</f>
        <v>#N/A</v>
      </c>
    </row>
    <row r="2529" spans="1:27" x14ac:dyDescent="0.3">
      <c r="A2529" s="13" t="s">
        <v>3832</v>
      </c>
      <c r="B2529" s="13" t="s">
        <v>6878</v>
      </c>
      <c r="C2529" s="13"/>
      <c r="D2529" s="13" t="s">
        <v>13519</v>
      </c>
      <c r="E2529" s="13" t="s">
        <v>11736</v>
      </c>
      <c r="F2529" s="13"/>
      <c r="G2529" s="13" t="s">
        <v>3679</v>
      </c>
      <c r="H2529" s="13" t="s">
        <v>29</v>
      </c>
      <c r="I2529" s="14">
        <v>42075</v>
      </c>
      <c r="J2529" s="14">
        <v>43373</v>
      </c>
      <c r="K2529" s="14">
        <v>42774</v>
      </c>
      <c r="L2529" s="13"/>
      <c r="M2529" s="13" t="s">
        <v>13519</v>
      </c>
      <c r="N2529" s="13">
        <v>8</v>
      </c>
      <c r="O2529" s="13">
        <v>8</v>
      </c>
      <c r="P2529" s="13" t="s">
        <v>122</v>
      </c>
      <c r="Q2529" s="13"/>
      <c r="R2529" s="13" t="s">
        <v>36</v>
      </c>
      <c r="S2529" s="13"/>
      <c r="T2529" s="13" t="s">
        <v>58</v>
      </c>
      <c r="U2529" s="13"/>
      <c r="V2529" s="13" t="s">
        <v>15429</v>
      </c>
      <c r="W2529" s="13"/>
      <c r="X2529" s="13">
        <v>0</v>
      </c>
      <c r="Y2529" s="13" t="s">
        <v>15430</v>
      </c>
      <c r="Z2529" s="15" t="e">
        <f>VLOOKUP(D2529,'ZOHO Export'!$H:$W,16,FALSE)</f>
        <v>#N/A</v>
      </c>
      <c r="AA2529" s="15" t="str">
        <f>VLOOKUP(E2529,'ZOHO Export'!$H:$W,16,FALSE)</f>
        <v>Begona Soto</v>
      </c>
    </row>
    <row r="2530" spans="1:27" x14ac:dyDescent="0.3">
      <c r="A2530" s="13" t="s">
        <v>15431</v>
      </c>
      <c r="B2530" s="13" t="s">
        <v>15432</v>
      </c>
      <c r="C2530" s="13"/>
      <c r="D2530" s="13" t="s">
        <v>14319</v>
      </c>
      <c r="E2530" s="13" t="s">
        <v>11829</v>
      </c>
      <c r="F2530" s="13"/>
      <c r="G2530" s="13" t="s">
        <v>334</v>
      </c>
      <c r="H2530" s="13" t="s">
        <v>59</v>
      </c>
      <c r="I2530" s="14">
        <v>42068</v>
      </c>
      <c r="J2530" s="14">
        <v>42075</v>
      </c>
      <c r="K2530" s="14">
        <v>42068</v>
      </c>
      <c r="L2530" s="13"/>
      <c r="M2530" s="13" t="s">
        <v>11829</v>
      </c>
      <c r="N2530" s="13">
        <v>0</v>
      </c>
      <c r="O2530" s="13">
        <v>0</v>
      </c>
      <c r="P2530" s="13" t="s">
        <v>122</v>
      </c>
      <c r="Q2530" s="13"/>
      <c r="R2530" s="13" t="s">
        <v>82</v>
      </c>
      <c r="S2530" s="13"/>
      <c r="T2530" s="13" t="s">
        <v>38</v>
      </c>
      <c r="U2530" s="13"/>
      <c r="V2530" s="13" t="s">
        <v>15433</v>
      </c>
      <c r="W2530" s="13"/>
      <c r="X2530" s="13"/>
      <c r="Y2530" s="13" t="s">
        <v>15434</v>
      </c>
      <c r="Z2530" s="15" t="e">
        <f>VLOOKUP(D2530,'ZOHO Export'!$H:$W,16,FALSE)</f>
        <v>#N/A</v>
      </c>
      <c r="AA2530" s="15" t="str">
        <f>VLOOKUP(E2530,'ZOHO Export'!$H:$W,16,FALSE)</f>
        <v>William Beyst</v>
      </c>
    </row>
    <row r="2531" spans="1:27" x14ac:dyDescent="0.3">
      <c r="A2531" s="13" t="s">
        <v>3833</v>
      </c>
      <c r="B2531" s="13" t="s">
        <v>6879</v>
      </c>
      <c r="C2531" s="13"/>
      <c r="D2531" s="13" t="s">
        <v>14319</v>
      </c>
      <c r="E2531" s="13" t="s">
        <v>11829</v>
      </c>
      <c r="F2531" s="13" t="s">
        <v>11723</v>
      </c>
      <c r="G2531" s="13" t="s">
        <v>334</v>
      </c>
      <c r="H2531" s="13" t="s">
        <v>59</v>
      </c>
      <c r="I2531" s="14">
        <v>42067</v>
      </c>
      <c r="J2531" s="14">
        <v>42779</v>
      </c>
      <c r="K2531" s="14">
        <v>42167</v>
      </c>
      <c r="L2531" s="13"/>
      <c r="M2531" s="13" t="s">
        <v>11829</v>
      </c>
      <c r="N2531" s="13">
        <v>4</v>
      </c>
      <c r="O2531" s="13">
        <v>2</v>
      </c>
      <c r="P2531" s="13" t="s">
        <v>122</v>
      </c>
      <c r="Q2531" s="13"/>
      <c r="R2531" s="13" t="s">
        <v>82</v>
      </c>
      <c r="S2531" s="13"/>
      <c r="T2531" s="13" t="s">
        <v>38</v>
      </c>
      <c r="U2531" s="13"/>
      <c r="V2531" s="13" t="s">
        <v>9337</v>
      </c>
      <c r="W2531" s="13"/>
      <c r="X2531" s="13"/>
      <c r="Y2531" s="13" t="s">
        <v>15435</v>
      </c>
      <c r="Z2531" s="15" t="e">
        <f>VLOOKUP(D2531,'ZOHO Export'!$H:$W,16,FALSE)</f>
        <v>#N/A</v>
      </c>
      <c r="AA2531" s="15" t="str">
        <f>VLOOKUP(E2531,'ZOHO Export'!$H:$W,16,FALSE)</f>
        <v>William Beyst</v>
      </c>
    </row>
    <row r="2532" spans="1:27" x14ac:dyDescent="0.3">
      <c r="A2532" s="13" t="s">
        <v>3834</v>
      </c>
      <c r="B2532" s="13" t="s">
        <v>15436</v>
      </c>
      <c r="C2532" s="13"/>
      <c r="D2532" s="13" t="s">
        <v>12323</v>
      </c>
      <c r="E2532" s="13" t="s">
        <v>11767</v>
      </c>
      <c r="F2532" s="13"/>
      <c r="G2532" s="13" t="s">
        <v>549</v>
      </c>
      <c r="H2532" s="13" t="s">
        <v>29</v>
      </c>
      <c r="I2532" s="14">
        <v>42065</v>
      </c>
      <c r="J2532" s="14">
        <v>43069</v>
      </c>
      <c r="K2532" s="14">
        <v>42874</v>
      </c>
      <c r="L2532" s="13">
        <v>21195</v>
      </c>
      <c r="M2532" s="13" t="s">
        <v>14638</v>
      </c>
      <c r="N2532" s="13">
        <v>23</v>
      </c>
      <c r="O2532" s="13">
        <v>23</v>
      </c>
      <c r="P2532" s="13" t="s">
        <v>122</v>
      </c>
      <c r="Q2532" s="13"/>
      <c r="R2532" s="13" t="s">
        <v>36</v>
      </c>
      <c r="S2532" s="13"/>
      <c r="T2532" s="13" t="s">
        <v>58</v>
      </c>
      <c r="U2532" s="13"/>
      <c r="V2532" s="13" t="s">
        <v>15437</v>
      </c>
      <c r="W2532" s="13"/>
      <c r="X2532" s="13">
        <v>390637.99</v>
      </c>
      <c r="Y2532" s="13" t="s">
        <v>15438</v>
      </c>
      <c r="Z2532" s="15" t="e">
        <f>VLOOKUP(D2532,'ZOHO Export'!$H:$W,16,FALSE)</f>
        <v>#N/A</v>
      </c>
      <c r="AA2532" s="15" t="str">
        <f>VLOOKUP(E2532,'ZOHO Export'!$H:$W,16,FALSE)</f>
        <v>Paqui Romero</v>
      </c>
    </row>
    <row r="2533" spans="1:27" x14ac:dyDescent="0.3">
      <c r="A2533" s="13" t="s">
        <v>15439</v>
      </c>
      <c r="B2533" s="13" t="s">
        <v>15440</v>
      </c>
      <c r="C2533" s="13"/>
      <c r="D2533" s="13" t="s">
        <v>11736</v>
      </c>
      <c r="E2533" s="13" t="s">
        <v>11906</v>
      </c>
      <c r="F2533" s="13"/>
      <c r="G2533" s="13"/>
      <c r="H2533" s="13" t="s">
        <v>29</v>
      </c>
      <c r="I2533" s="14">
        <v>42065</v>
      </c>
      <c r="J2533" s="14">
        <v>42215</v>
      </c>
      <c r="K2533" s="14">
        <v>42146</v>
      </c>
      <c r="L2533" s="13"/>
      <c r="M2533" s="13" t="s">
        <v>13835</v>
      </c>
      <c r="N2533" s="13">
        <v>2</v>
      </c>
      <c r="O2533" s="13">
        <v>1</v>
      </c>
      <c r="P2533" s="13" t="s">
        <v>122</v>
      </c>
      <c r="Q2533" s="13"/>
      <c r="R2533" s="13" t="s">
        <v>36</v>
      </c>
      <c r="S2533" s="13"/>
      <c r="T2533" s="13" t="s">
        <v>58</v>
      </c>
      <c r="U2533" s="13"/>
      <c r="V2533" s="13" t="s">
        <v>15441</v>
      </c>
      <c r="W2533" s="13"/>
      <c r="X2533" s="13"/>
      <c r="Y2533" s="13" t="s">
        <v>15442</v>
      </c>
      <c r="Z2533" s="15" t="str">
        <f>VLOOKUP(D2533,'ZOHO Export'!$H:$W,16,FALSE)</f>
        <v>Begona Soto</v>
      </c>
      <c r="AA2533" s="15" t="str">
        <f>VLOOKUP(E2533,'ZOHO Export'!$H:$W,16,FALSE)</f>
        <v>Juan Sanchez Chatar</v>
      </c>
    </row>
    <row r="2534" spans="1:27" x14ac:dyDescent="0.3">
      <c r="A2534" s="13" t="s">
        <v>15443</v>
      </c>
      <c r="B2534" s="13" t="s">
        <v>15444</v>
      </c>
      <c r="C2534" s="13"/>
      <c r="D2534" s="13" t="s">
        <v>14319</v>
      </c>
      <c r="E2534" s="13" t="s">
        <v>11829</v>
      </c>
      <c r="F2534" s="13"/>
      <c r="G2534" s="13" t="s">
        <v>334</v>
      </c>
      <c r="H2534" s="13" t="s">
        <v>59</v>
      </c>
      <c r="I2534" s="14">
        <v>42045</v>
      </c>
      <c r="J2534" s="14">
        <v>42045</v>
      </c>
      <c r="K2534" s="14">
        <v>42062</v>
      </c>
      <c r="L2534" s="13"/>
      <c r="M2534" s="13" t="s">
        <v>11829</v>
      </c>
      <c r="N2534" s="13">
        <v>0</v>
      </c>
      <c r="O2534" s="13">
        <v>0</v>
      </c>
      <c r="P2534" s="13" t="s">
        <v>122</v>
      </c>
      <c r="Q2534" s="13"/>
      <c r="R2534" s="13" t="s">
        <v>82</v>
      </c>
      <c r="S2534" s="13"/>
      <c r="T2534" s="13" t="s">
        <v>38</v>
      </c>
      <c r="U2534" s="13"/>
      <c r="V2534" s="13" t="s">
        <v>15445</v>
      </c>
      <c r="W2534" s="13"/>
      <c r="X2534" s="13"/>
      <c r="Y2534" s="13" t="s">
        <v>15446</v>
      </c>
      <c r="Z2534" s="15" t="e">
        <f>VLOOKUP(D2534,'ZOHO Export'!$H:$W,16,FALSE)</f>
        <v>#N/A</v>
      </c>
      <c r="AA2534" s="15" t="str">
        <f>VLOOKUP(E2534,'ZOHO Export'!$H:$W,16,FALSE)</f>
        <v>William Beyst</v>
      </c>
    </row>
    <row r="2535" spans="1:27" x14ac:dyDescent="0.3">
      <c r="A2535" s="13" t="s">
        <v>3835</v>
      </c>
      <c r="B2535" s="13" t="s">
        <v>6881</v>
      </c>
      <c r="C2535" s="13"/>
      <c r="D2535" s="13" t="s">
        <v>14708</v>
      </c>
      <c r="E2535" s="13" t="s">
        <v>11785</v>
      </c>
      <c r="F2535" s="13"/>
      <c r="G2535" s="13" t="s">
        <v>15447</v>
      </c>
      <c r="H2535" s="13" t="s">
        <v>29</v>
      </c>
      <c r="I2535" s="14">
        <v>42062</v>
      </c>
      <c r="J2535" s="14">
        <v>42277</v>
      </c>
      <c r="K2535" s="14">
        <v>42150</v>
      </c>
      <c r="L2535" s="13">
        <v>25886.84</v>
      </c>
      <c r="M2535" s="13" t="s">
        <v>14708</v>
      </c>
      <c r="N2535" s="13">
        <v>1</v>
      </c>
      <c r="O2535" s="13">
        <v>1</v>
      </c>
      <c r="P2535" s="13" t="s">
        <v>122</v>
      </c>
      <c r="Q2535" s="13"/>
      <c r="R2535" s="13" t="s">
        <v>36</v>
      </c>
      <c r="S2535" s="13"/>
      <c r="T2535" s="13" t="s">
        <v>89</v>
      </c>
      <c r="U2535" s="13"/>
      <c r="V2535" s="13" t="s">
        <v>15448</v>
      </c>
      <c r="W2535" s="13"/>
      <c r="X2535" s="13">
        <v>25886.84</v>
      </c>
      <c r="Y2535" s="13" t="s">
        <v>15449</v>
      </c>
      <c r="Z2535" s="15" t="e">
        <f>VLOOKUP(D2535,'ZOHO Export'!$H:$W,16,FALSE)</f>
        <v>#N/A</v>
      </c>
      <c r="AA2535" s="15" t="str">
        <f>VLOOKUP(E2535,'ZOHO Export'!$H:$W,16,FALSE)</f>
        <v>Nicolas Dubois</v>
      </c>
    </row>
    <row r="2536" spans="1:27" x14ac:dyDescent="0.3">
      <c r="A2536" s="13" t="s">
        <v>15450</v>
      </c>
      <c r="B2536" s="13" t="s">
        <v>15451</v>
      </c>
      <c r="C2536" s="13"/>
      <c r="D2536" s="13" t="s">
        <v>12411</v>
      </c>
      <c r="E2536" s="13" t="s">
        <v>11829</v>
      </c>
      <c r="F2536" s="13"/>
      <c r="G2536" s="13" t="s">
        <v>334</v>
      </c>
      <c r="H2536" s="13" t="s">
        <v>59</v>
      </c>
      <c r="I2536" s="14">
        <v>42065</v>
      </c>
      <c r="J2536" s="14">
        <v>42076</v>
      </c>
      <c r="K2536" s="14">
        <v>42065</v>
      </c>
      <c r="L2536" s="13"/>
      <c r="M2536" s="13" t="s">
        <v>11829</v>
      </c>
      <c r="N2536" s="13">
        <v>1</v>
      </c>
      <c r="O2536" s="13">
        <v>1</v>
      </c>
      <c r="P2536" s="13" t="s">
        <v>122</v>
      </c>
      <c r="Q2536" s="13"/>
      <c r="R2536" s="13" t="s">
        <v>82</v>
      </c>
      <c r="S2536" s="13"/>
      <c r="T2536" s="13" t="s">
        <v>38</v>
      </c>
      <c r="U2536" s="13"/>
      <c r="V2536" s="13" t="s">
        <v>15452</v>
      </c>
      <c r="W2536" s="13"/>
      <c r="X2536" s="13"/>
      <c r="Y2536" s="13" t="s">
        <v>15453</v>
      </c>
      <c r="Z2536" s="15" t="str">
        <f>VLOOKUP(D2536,'ZOHO Export'!$H:$W,16,FALSE)</f>
        <v>Patrick Rosias</v>
      </c>
      <c r="AA2536" s="15" t="str">
        <f>VLOOKUP(E2536,'ZOHO Export'!$H:$W,16,FALSE)</f>
        <v>William Beyst</v>
      </c>
    </row>
    <row r="2537" spans="1:27" x14ac:dyDescent="0.3">
      <c r="A2537" s="13" t="s">
        <v>3837</v>
      </c>
      <c r="B2537" s="13" t="s">
        <v>6882</v>
      </c>
      <c r="C2537" s="13"/>
      <c r="D2537" s="13" t="s">
        <v>14975</v>
      </c>
      <c r="E2537" s="13" t="s">
        <v>13607</v>
      </c>
      <c r="F2537" s="13"/>
      <c r="G2537" s="13" t="s">
        <v>3800</v>
      </c>
      <c r="H2537" s="13" t="s">
        <v>29</v>
      </c>
      <c r="I2537" s="14">
        <v>42059</v>
      </c>
      <c r="J2537" s="14">
        <v>42251</v>
      </c>
      <c r="K2537" s="14">
        <v>42059</v>
      </c>
      <c r="L2537" s="13"/>
      <c r="M2537" s="13" t="s">
        <v>12106</v>
      </c>
      <c r="N2537" s="13">
        <v>0</v>
      </c>
      <c r="O2537" s="13">
        <v>0</v>
      </c>
      <c r="P2537" s="13" t="s">
        <v>122</v>
      </c>
      <c r="Q2537" s="13"/>
      <c r="R2537" s="13" t="s">
        <v>82</v>
      </c>
      <c r="S2537" s="13"/>
      <c r="T2537" s="13" t="s">
        <v>38</v>
      </c>
      <c r="U2537" s="13"/>
      <c r="V2537" s="13" t="s">
        <v>15454</v>
      </c>
      <c r="W2537" s="13"/>
      <c r="X2537" s="13"/>
      <c r="Y2537" s="13" t="s">
        <v>15455</v>
      </c>
      <c r="Z2537" s="15" t="e">
        <f>VLOOKUP(D2537,'ZOHO Export'!$H:$W,16,FALSE)</f>
        <v>#N/A</v>
      </c>
      <c r="AA2537" s="15" t="str">
        <f>VLOOKUP(E2537,'ZOHO Export'!$H:$W,16,FALSE)</f>
        <v>Jacques Lataire</v>
      </c>
    </row>
    <row r="2538" spans="1:27" x14ac:dyDescent="0.3">
      <c r="A2538" s="13" t="s">
        <v>3838</v>
      </c>
      <c r="B2538" s="13" t="s">
        <v>6883</v>
      </c>
      <c r="C2538" s="13"/>
      <c r="D2538" s="13" t="s">
        <v>14620</v>
      </c>
      <c r="E2538" s="13" t="s">
        <v>11829</v>
      </c>
      <c r="F2538" s="13"/>
      <c r="G2538" s="13" t="s">
        <v>51</v>
      </c>
      <c r="H2538" s="13" t="s">
        <v>59</v>
      </c>
      <c r="I2538" s="14">
        <v>42059</v>
      </c>
      <c r="J2538" s="14">
        <v>42247</v>
      </c>
      <c r="K2538" s="14">
        <v>42059</v>
      </c>
      <c r="L2538" s="13"/>
      <c r="M2538" s="13" t="s">
        <v>15346</v>
      </c>
      <c r="N2538" s="13">
        <v>0</v>
      </c>
      <c r="O2538" s="13">
        <v>0</v>
      </c>
      <c r="P2538" s="13" t="s">
        <v>122</v>
      </c>
      <c r="Q2538" s="13"/>
      <c r="R2538" s="13" t="s">
        <v>36</v>
      </c>
      <c r="S2538" s="13"/>
      <c r="T2538" s="13" t="s">
        <v>38</v>
      </c>
      <c r="U2538" s="13"/>
      <c r="V2538" s="13" t="s">
        <v>9338</v>
      </c>
      <c r="W2538" s="13"/>
      <c r="X2538" s="13"/>
      <c r="Y2538" s="13" t="s">
        <v>15456</v>
      </c>
      <c r="Z2538" s="15" t="e">
        <f>VLOOKUP(D2538,'ZOHO Export'!$H:$W,16,FALSE)</f>
        <v>#N/A</v>
      </c>
      <c r="AA2538" s="15" t="str">
        <f>VLOOKUP(E2538,'ZOHO Export'!$H:$W,16,FALSE)</f>
        <v>William Beyst</v>
      </c>
    </row>
    <row r="2539" spans="1:27" x14ac:dyDescent="0.3">
      <c r="A2539" s="13" t="s">
        <v>3839</v>
      </c>
      <c r="B2539" s="13" t="s">
        <v>6884</v>
      </c>
      <c r="C2539" s="13"/>
      <c r="D2539" s="13" t="s">
        <v>14192</v>
      </c>
      <c r="E2539" s="13" t="s">
        <v>14613</v>
      </c>
      <c r="F2539" s="13"/>
      <c r="G2539" s="13" t="s">
        <v>2163</v>
      </c>
      <c r="H2539" s="13" t="s">
        <v>59</v>
      </c>
      <c r="I2539" s="14">
        <v>42058</v>
      </c>
      <c r="J2539" s="14">
        <v>42185</v>
      </c>
      <c r="K2539" s="14">
        <v>42058</v>
      </c>
      <c r="L2539" s="13"/>
      <c r="M2539" s="13" t="s">
        <v>11723</v>
      </c>
      <c r="N2539" s="13">
        <v>0</v>
      </c>
      <c r="O2539" s="13">
        <v>0</v>
      </c>
      <c r="P2539" s="13" t="s">
        <v>122</v>
      </c>
      <c r="Q2539" s="13"/>
      <c r="R2539" s="13" t="s">
        <v>75</v>
      </c>
      <c r="S2539" s="13"/>
      <c r="T2539" s="13" t="s">
        <v>38</v>
      </c>
      <c r="U2539" s="13"/>
      <c r="V2539" s="13" t="s">
        <v>9339</v>
      </c>
      <c r="W2539" s="13"/>
      <c r="X2539" s="13"/>
      <c r="Y2539" s="13"/>
      <c r="Z2539" s="15" t="e">
        <f>VLOOKUP(D2539,'ZOHO Export'!$H:$W,16,FALSE)</f>
        <v>#N/A</v>
      </c>
      <c r="AA2539" s="15" t="e">
        <f>VLOOKUP(E2539,'ZOHO Export'!$H:$W,16,FALSE)</f>
        <v>#N/A</v>
      </c>
    </row>
    <row r="2540" spans="1:27" x14ac:dyDescent="0.3">
      <c r="A2540" s="13" t="s">
        <v>3840</v>
      </c>
      <c r="B2540" s="13" t="s">
        <v>6885</v>
      </c>
      <c r="C2540" s="13"/>
      <c r="D2540" s="13" t="s">
        <v>13403</v>
      </c>
      <c r="E2540" s="13" t="s">
        <v>14192</v>
      </c>
      <c r="F2540" s="13"/>
      <c r="G2540" s="13" t="s">
        <v>2163</v>
      </c>
      <c r="H2540" s="13" t="s">
        <v>59</v>
      </c>
      <c r="I2540" s="14">
        <v>42058</v>
      </c>
      <c r="J2540" s="14">
        <v>43025</v>
      </c>
      <c r="K2540" s="14">
        <v>42797</v>
      </c>
      <c r="L2540" s="13">
        <v>121502.57</v>
      </c>
      <c r="M2540" s="13" t="s">
        <v>14613</v>
      </c>
      <c r="N2540" s="13">
        <v>10</v>
      </c>
      <c r="O2540" s="13">
        <v>6</v>
      </c>
      <c r="P2540" s="13" t="s">
        <v>122</v>
      </c>
      <c r="Q2540" s="13"/>
      <c r="R2540" s="13" t="s">
        <v>75</v>
      </c>
      <c r="S2540" s="13"/>
      <c r="T2540" s="13" t="s">
        <v>38</v>
      </c>
      <c r="U2540" s="13"/>
      <c r="V2540" s="13" t="s">
        <v>9340</v>
      </c>
      <c r="W2540" s="13"/>
      <c r="X2540" s="13">
        <v>378662.32</v>
      </c>
      <c r="Y2540" s="13" t="s">
        <v>15457</v>
      </c>
      <c r="Z2540" s="15" t="e">
        <f>VLOOKUP(D2540,'ZOHO Export'!$H:$W,16,FALSE)</f>
        <v>#N/A</v>
      </c>
      <c r="AA2540" s="15" t="e">
        <f>VLOOKUP(E2540,'ZOHO Export'!$H:$W,16,FALSE)</f>
        <v>#N/A</v>
      </c>
    </row>
    <row r="2541" spans="1:27" x14ac:dyDescent="0.3">
      <c r="A2541" s="13" t="s">
        <v>15458</v>
      </c>
      <c r="B2541" s="13" t="s">
        <v>15459</v>
      </c>
      <c r="C2541" s="13"/>
      <c r="D2541" s="13" t="s">
        <v>11722</v>
      </c>
      <c r="E2541" s="13" t="s">
        <v>15296</v>
      </c>
      <c r="F2541" s="13"/>
      <c r="G2541" s="13" t="s">
        <v>3813</v>
      </c>
      <c r="H2541" s="13" t="s">
        <v>29</v>
      </c>
      <c r="I2541" s="14">
        <v>42058</v>
      </c>
      <c r="J2541" s="14">
        <v>42155</v>
      </c>
      <c r="K2541" s="14">
        <v>42072</v>
      </c>
      <c r="L2541" s="13"/>
      <c r="M2541" s="13" t="s">
        <v>11722</v>
      </c>
      <c r="N2541" s="13">
        <v>1</v>
      </c>
      <c r="O2541" s="13">
        <v>1</v>
      </c>
      <c r="P2541" s="13" t="s">
        <v>122</v>
      </c>
      <c r="Q2541" s="13"/>
      <c r="R2541" s="13" t="s">
        <v>43</v>
      </c>
      <c r="S2541" s="13"/>
      <c r="T2541" s="13" t="s">
        <v>58</v>
      </c>
      <c r="U2541" s="13"/>
      <c r="V2541" s="13" t="s">
        <v>15460</v>
      </c>
      <c r="W2541" s="13"/>
      <c r="X2541" s="13"/>
      <c r="Y2541" s="13" t="s">
        <v>15461</v>
      </c>
      <c r="Z2541" s="15" t="str">
        <f>VLOOKUP(D2541,'ZOHO Export'!$H:$W,16,FALSE)</f>
        <v>Juan Juarez Quintana</v>
      </c>
      <c r="AA2541" s="15" t="e">
        <f>VLOOKUP(E2541,'ZOHO Export'!$H:$W,16,FALSE)</f>
        <v>#N/A</v>
      </c>
    </row>
    <row r="2542" spans="1:27" x14ac:dyDescent="0.3">
      <c r="A2542" s="13" t="s">
        <v>3841</v>
      </c>
      <c r="B2542" s="13" t="s">
        <v>15462</v>
      </c>
      <c r="C2542" s="13"/>
      <c r="D2542" s="13" t="s">
        <v>13519</v>
      </c>
      <c r="E2542" s="13" t="s">
        <v>11906</v>
      </c>
      <c r="F2542" s="13"/>
      <c r="G2542" s="13" t="s">
        <v>3826</v>
      </c>
      <c r="H2542" s="13" t="s">
        <v>29</v>
      </c>
      <c r="I2542" s="14">
        <v>42054</v>
      </c>
      <c r="J2542" s="14">
        <v>42062</v>
      </c>
      <c r="K2542" s="14">
        <v>42054</v>
      </c>
      <c r="L2542" s="13"/>
      <c r="M2542" s="13" t="s">
        <v>13519</v>
      </c>
      <c r="N2542" s="13">
        <v>1</v>
      </c>
      <c r="O2542" s="13">
        <v>0</v>
      </c>
      <c r="P2542" s="13" t="s">
        <v>122</v>
      </c>
      <c r="Q2542" s="13"/>
      <c r="R2542" s="13" t="s">
        <v>43</v>
      </c>
      <c r="S2542" s="13"/>
      <c r="T2542" s="13" t="s">
        <v>58</v>
      </c>
      <c r="U2542" s="13"/>
      <c r="V2542" s="13" t="s">
        <v>15463</v>
      </c>
      <c r="W2542" s="13"/>
      <c r="X2542" s="13">
        <v>2390</v>
      </c>
      <c r="Y2542" s="13"/>
      <c r="Z2542" s="15" t="e">
        <f>VLOOKUP(D2542,'ZOHO Export'!$H:$W,16,FALSE)</f>
        <v>#N/A</v>
      </c>
      <c r="AA2542" s="15" t="str">
        <f>VLOOKUP(E2542,'ZOHO Export'!$H:$W,16,FALSE)</f>
        <v>Juan Sanchez Chatar</v>
      </c>
    </row>
    <row r="2543" spans="1:27" x14ac:dyDescent="0.3">
      <c r="A2543" s="13" t="s">
        <v>15464</v>
      </c>
      <c r="B2543" s="13" t="s">
        <v>15465</v>
      </c>
      <c r="C2543" s="13"/>
      <c r="D2543" s="13" t="s">
        <v>13519</v>
      </c>
      <c r="E2543" s="13" t="s">
        <v>11767</v>
      </c>
      <c r="F2543" s="13"/>
      <c r="G2543" s="13" t="s">
        <v>15466</v>
      </c>
      <c r="H2543" s="13" t="s">
        <v>29</v>
      </c>
      <c r="I2543" s="14">
        <v>41395</v>
      </c>
      <c r="J2543" s="14">
        <v>41455</v>
      </c>
      <c r="K2543" s="14">
        <v>42053</v>
      </c>
      <c r="L2543" s="13"/>
      <c r="M2543" s="13" t="s">
        <v>13519</v>
      </c>
      <c r="N2543" s="13">
        <v>0</v>
      </c>
      <c r="O2543" s="13">
        <v>0</v>
      </c>
      <c r="P2543" s="13" t="s">
        <v>122</v>
      </c>
      <c r="Q2543" s="13"/>
      <c r="R2543" s="13"/>
      <c r="S2543" s="13"/>
      <c r="T2543" s="13" t="s">
        <v>58</v>
      </c>
      <c r="U2543" s="13"/>
      <c r="V2543" s="13" t="s">
        <v>15467</v>
      </c>
      <c r="W2543" s="13"/>
      <c r="X2543" s="13"/>
      <c r="Y2543" s="13" t="s">
        <v>15468</v>
      </c>
      <c r="Z2543" s="15" t="e">
        <f>VLOOKUP(D2543,'ZOHO Export'!$H:$W,16,FALSE)</f>
        <v>#N/A</v>
      </c>
      <c r="AA2543" s="15" t="str">
        <f>VLOOKUP(E2543,'ZOHO Export'!$H:$W,16,FALSE)</f>
        <v>Paqui Romero</v>
      </c>
    </row>
    <row r="2544" spans="1:27" x14ac:dyDescent="0.3">
      <c r="A2544" s="13" t="s">
        <v>3842</v>
      </c>
      <c r="B2544" s="13" t="s">
        <v>6887</v>
      </c>
      <c r="C2544" s="13"/>
      <c r="D2544" s="13" t="s">
        <v>15469</v>
      </c>
      <c r="E2544" s="13" t="s">
        <v>11829</v>
      </c>
      <c r="F2544" s="13"/>
      <c r="G2544" s="13" t="s">
        <v>3771</v>
      </c>
      <c r="H2544" s="13" t="s">
        <v>59</v>
      </c>
      <c r="I2544" s="14">
        <v>42052</v>
      </c>
      <c r="J2544" s="14">
        <v>42524</v>
      </c>
      <c r="K2544" s="14">
        <v>42052</v>
      </c>
      <c r="L2544" s="13"/>
      <c r="M2544" s="13" t="s">
        <v>15209</v>
      </c>
      <c r="N2544" s="13">
        <v>1</v>
      </c>
      <c r="O2544" s="13">
        <v>0</v>
      </c>
      <c r="P2544" s="13" t="s">
        <v>122</v>
      </c>
      <c r="Q2544" s="13"/>
      <c r="R2544" s="13" t="s">
        <v>25</v>
      </c>
      <c r="S2544" s="13"/>
      <c r="T2544" s="13" t="s">
        <v>38</v>
      </c>
      <c r="U2544" s="13"/>
      <c r="V2544" s="13" t="s">
        <v>9341</v>
      </c>
      <c r="W2544" s="13"/>
      <c r="X2544" s="13"/>
      <c r="Y2544" s="13" t="s">
        <v>15470</v>
      </c>
      <c r="Z2544" s="15" t="e">
        <f>VLOOKUP(D2544,'ZOHO Export'!$H:$W,16,FALSE)</f>
        <v>#N/A</v>
      </c>
      <c r="AA2544" s="15" t="str">
        <f>VLOOKUP(E2544,'ZOHO Export'!$H:$W,16,FALSE)</f>
        <v>William Beyst</v>
      </c>
    </row>
    <row r="2545" spans="1:27" x14ac:dyDescent="0.3">
      <c r="A2545" s="13" t="s">
        <v>3843</v>
      </c>
      <c r="B2545" s="13" t="s">
        <v>6887</v>
      </c>
      <c r="C2545" s="13"/>
      <c r="D2545" s="13" t="s">
        <v>13910</v>
      </c>
      <c r="E2545" s="13" t="s">
        <v>11829</v>
      </c>
      <c r="F2545" s="13"/>
      <c r="G2545" s="13" t="s">
        <v>14041</v>
      </c>
      <c r="H2545" s="13" t="s">
        <v>59</v>
      </c>
      <c r="I2545" s="14">
        <v>42051</v>
      </c>
      <c r="J2545" s="14">
        <v>42762</v>
      </c>
      <c r="K2545" s="14">
        <v>42465</v>
      </c>
      <c r="L2545" s="13">
        <v>1570272</v>
      </c>
      <c r="M2545" s="13" t="s">
        <v>15209</v>
      </c>
      <c r="N2545" s="13">
        <v>2</v>
      </c>
      <c r="O2545" s="13">
        <v>2</v>
      </c>
      <c r="P2545" s="13" t="s">
        <v>122</v>
      </c>
      <c r="Q2545" s="13"/>
      <c r="R2545" s="13" t="s">
        <v>25</v>
      </c>
      <c r="S2545" s="13"/>
      <c r="T2545" s="13" t="s">
        <v>38</v>
      </c>
      <c r="U2545" s="13"/>
      <c r="V2545" s="13" t="s">
        <v>9342</v>
      </c>
      <c r="W2545" s="13"/>
      <c r="X2545" s="13">
        <v>1570272</v>
      </c>
      <c r="Y2545" s="13" t="s">
        <v>15471</v>
      </c>
      <c r="Z2545" s="15" t="e">
        <f>VLOOKUP(D2545,'ZOHO Export'!$H:$W,16,FALSE)</f>
        <v>#N/A</v>
      </c>
      <c r="AA2545" s="15" t="str">
        <f>VLOOKUP(E2545,'ZOHO Export'!$H:$W,16,FALSE)</f>
        <v>William Beyst</v>
      </c>
    </row>
    <row r="2546" spans="1:27" x14ac:dyDescent="0.3">
      <c r="A2546" s="13" t="s">
        <v>3844</v>
      </c>
      <c r="B2546" s="13" t="s">
        <v>15472</v>
      </c>
      <c r="C2546" s="13"/>
      <c r="D2546" s="13" t="s">
        <v>13835</v>
      </c>
      <c r="E2546" s="13" t="s">
        <v>14638</v>
      </c>
      <c r="F2546" s="13"/>
      <c r="G2546" s="13" t="s">
        <v>3807</v>
      </c>
      <c r="H2546" s="13" t="s">
        <v>29</v>
      </c>
      <c r="I2546" s="14">
        <v>42046</v>
      </c>
      <c r="J2546" s="14">
        <v>42216</v>
      </c>
      <c r="K2546" s="14">
        <v>42046</v>
      </c>
      <c r="L2546" s="13"/>
      <c r="M2546" s="13" t="s">
        <v>14638</v>
      </c>
      <c r="N2546" s="13">
        <v>0</v>
      </c>
      <c r="O2546" s="13">
        <v>0</v>
      </c>
      <c r="P2546" s="13" t="s">
        <v>122</v>
      </c>
      <c r="Q2546" s="13"/>
      <c r="R2546" s="13" t="s">
        <v>75</v>
      </c>
      <c r="S2546" s="13"/>
      <c r="T2546" s="13" t="s">
        <v>58</v>
      </c>
      <c r="U2546" s="13"/>
      <c r="V2546" s="13" t="s">
        <v>15473</v>
      </c>
      <c r="W2546" s="13"/>
      <c r="X2546" s="13"/>
      <c r="Y2546" s="13"/>
      <c r="Z2546" s="15" t="str">
        <f>VLOOKUP(D2546,'ZOHO Export'!$H:$W,16,FALSE)</f>
        <v>Ana Montejo Del Castillo</v>
      </c>
      <c r="AA2546" s="15" t="e">
        <f>VLOOKUP(E2546,'ZOHO Export'!$H:$W,16,FALSE)</f>
        <v>#N/A</v>
      </c>
    </row>
    <row r="2547" spans="1:27" x14ac:dyDescent="0.3">
      <c r="A2547" s="13" t="s">
        <v>15474</v>
      </c>
      <c r="B2547" s="13" t="s">
        <v>15475</v>
      </c>
      <c r="C2547" s="13"/>
      <c r="D2547" s="13" t="s">
        <v>14650</v>
      </c>
      <c r="E2547" s="13" t="s">
        <v>11829</v>
      </c>
      <c r="F2547" s="13"/>
      <c r="G2547" s="13" t="s">
        <v>334</v>
      </c>
      <c r="H2547" s="13" t="s">
        <v>59</v>
      </c>
      <c r="I2547" s="14">
        <v>42041</v>
      </c>
      <c r="J2547" s="14">
        <v>42417</v>
      </c>
      <c r="K2547" s="14">
        <v>42430</v>
      </c>
      <c r="L2547" s="13"/>
      <c r="M2547" s="13" t="s">
        <v>11829</v>
      </c>
      <c r="N2547" s="13">
        <v>10</v>
      </c>
      <c r="O2547" s="13">
        <v>10</v>
      </c>
      <c r="P2547" s="13" t="s">
        <v>122</v>
      </c>
      <c r="Q2547" s="13"/>
      <c r="R2547" s="13" t="s">
        <v>82</v>
      </c>
      <c r="S2547" s="13"/>
      <c r="T2547" s="13" t="s">
        <v>38</v>
      </c>
      <c r="U2547" s="13"/>
      <c r="V2547" s="13" t="s">
        <v>15476</v>
      </c>
      <c r="W2547" s="13"/>
      <c r="X2547" s="13"/>
      <c r="Y2547" s="13" t="s">
        <v>15477</v>
      </c>
      <c r="Z2547" s="15" t="e">
        <f>VLOOKUP(D2547,'ZOHO Export'!$H:$W,16,FALSE)</f>
        <v>#N/A</v>
      </c>
      <c r="AA2547" s="15" t="str">
        <f>VLOOKUP(E2547,'ZOHO Export'!$H:$W,16,FALSE)</f>
        <v>William Beyst</v>
      </c>
    </row>
    <row r="2548" spans="1:27" x14ac:dyDescent="0.3">
      <c r="A2548" s="13" t="s">
        <v>3846</v>
      </c>
      <c r="B2548" s="13" t="s">
        <v>6889</v>
      </c>
      <c r="C2548" s="13"/>
      <c r="D2548" s="13" t="s">
        <v>14164</v>
      </c>
      <c r="E2548" s="13" t="s">
        <v>11829</v>
      </c>
      <c r="F2548" s="13"/>
      <c r="G2548" s="13" t="s">
        <v>35</v>
      </c>
      <c r="H2548" s="13" t="s">
        <v>59</v>
      </c>
      <c r="I2548" s="14">
        <v>42027</v>
      </c>
      <c r="J2548" s="14">
        <v>42735</v>
      </c>
      <c r="K2548" s="14">
        <v>42279</v>
      </c>
      <c r="L2548" s="13"/>
      <c r="M2548" s="13" t="s">
        <v>15346</v>
      </c>
      <c r="N2548" s="13">
        <v>1</v>
      </c>
      <c r="O2548" s="13">
        <v>1</v>
      </c>
      <c r="P2548" s="13" t="s">
        <v>122</v>
      </c>
      <c r="Q2548" s="13"/>
      <c r="R2548" s="13" t="s">
        <v>36</v>
      </c>
      <c r="S2548" s="13"/>
      <c r="T2548" s="13" t="s">
        <v>38</v>
      </c>
      <c r="U2548" s="13"/>
      <c r="V2548" s="13" t="s">
        <v>15478</v>
      </c>
      <c r="W2548" s="13"/>
      <c r="X2548" s="13"/>
      <c r="Y2548" s="13" t="s">
        <v>15479</v>
      </c>
      <c r="Z2548" s="15" t="e">
        <f>VLOOKUP(D2548,'ZOHO Export'!$H:$W,16,FALSE)</f>
        <v>#N/A</v>
      </c>
      <c r="AA2548" s="15" t="str">
        <f>VLOOKUP(E2548,'ZOHO Export'!$H:$W,16,FALSE)</f>
        <v>William Beyst</v>
      </c>
    </row>
    <row r="2549" spans="1:27" x14ac:dyDescent="0.3">
      <c r="A2549" s="13" t="s">
        <v>15480</v>
      </c>
      <c r="B2549" s="13" t="s">
        <v>15481</v>
      </c>
      <c r="C2549" s="13"/>
      <c r="D2549" s="13" t="s">
        <v>15482</v>
      </c>
      <c r="E2549" s="13" t="s">
        <v>13607</v>
      </c>
      <c r="F2549" s="13"/>
      <c r="G2549" s="13" t="s">
        <v>3731</v>
      </c>
      <c r="H2549" s="13" t="s">
        <v>29</v>
      </c>
      <c r="I2549" s="14">
        <v>42062</v>
      </c>
      <c r="J2549" s="14">
        <v>42247</v>
      </c>
      <c r="K2549" s="14">
        <v>42062</v>
      </c>
      <c r="L2549" s="13"/>
      <c r="M2549" s="13" t="s">
        <v>14007</v>
      </c>
      <c r="N2549" s="13">
        <v>0</v>
      </c>
      <c r="O2549" s="13">
        <v>0</v>
      </c>
      <c r="P2549" s="13" t="s">
        <v>122</v>
      </c>
      <c r="Q2549" s="13"/>
      <c r="R2549" s="13" t="s">
        <v>82</v>
      </c>
      <c r="S2549" s="13"/>
      <c r="T2549" s="13" t="s">
        <v>38</v>
      </c>
      <c r="U2549" s="13"/>
      <c r="V2549" s="13" t="s">
        <v>15483</v>
      </c>
      <c r="W2549" s="13"/>
      <c r="X2549" s="13"/>
      <c r="Y2549" s="13" t="s">
        <v>15484</v>
      </c>
      <c r="Z2549" s="15" t="e">
        <f>VLOOKUP(D2549,'ZOHO Export'!$H:$W,16,FALSE)</f>
        <v>#N/A</v>
      </c>
      <c r="AA2549" s="15" t="str">
        <f>VLOOKUP(E2549,'ZOHO Export'!$H:$W,16,FALSE)</f>
        <v>Jacques Lataire</v>
      </c>
    </row>
    <row r="2550" spans="1:27" x14ac:dyDescent="0.3">
      <c r="A2550" s="13" t="s">
        <v>15485</v>
      </c>
      <c r="B2550" s="13" t="s">
        <v>15486</v>
      </c>
      <c r="C2550" s="13"/>
      <c r="D2550" s="13" t="s">
        <v>11736</v>
      </c>
      <c r="E2550" s="13" t="s">
        <v>11906</v>
      </c>
      <c r="F2550" s="13"/>
      <c r="G2550" s="13" t="s">
        <v>15487</v>
      </c>
      <c r="H2550" s="13" t="s">
        <v>29</v>
      </c>
      <c r="I2550" s="14">
        <v>42025</v>
      </c>
      <c r="J2550" s="14">
        <v>42052</v>
      </c>
      <c r="K2550" s="14">
        <v>42025</v>
      </c>
      <c r="L2550" s="13"/>
      <c r="M2550" s="13" t="s">
        <v>11736</v>
      </c>
      <c r="N2550" s="13">
        <v>0</v>
      </c>
      <c r="O2550" s="13">
        <v>0</v>
      </c>
      <c r="P2550" s="13" t="s">
        <v>122</v>
      </c>
      <c r="Q2550" s="13"/>
      <c r="R2550" s="13" t="s">
        <v>43</v>
      </c>
      <c r="S2550" s="13"/>
      <c r="T2550" s="13" t="s">
        <v>58</v>
      </c>
      <c r="U2550" s="13"/>
      <c r="V2550" s="13" t="s">
        <v>15488</v>
      </c>
      <c r="W2550" s="13"/>
      <c r="X2550" s="13"/>
      <c r="Y2550" s="13"/>
      <c r="Z2550" s="15" t="str">
        <f>VLOOKUP(D2550,'ZOHO Export'!$H:$W,16,FALSE)</f>
        <v>Begona Soto</v>
      </c>
      <c r="AA2550" s="15" t="str">
        <f>VLOOKUP(E2550,'ZOHO Export'!$H:$W,16,FALSE)</f>
        <v>Juan Sanchez Chatar</v>
      </c>
    </row>
    <row r="2551" spans="1:27" x14ac:dyDescent="0.3">
      <c r="A2551" s="13" t="s">
        <v>15489</v>
      </c>
      <c r="B2551" s="13" t="s">
        <v>15490</v>
      </c>
      <c r="C2551" s="13"/>
      <c r="D2551" s="13" t="s">
        <v>11736</v>
      </c>
      <c r="E2551" s="13" t="s">
        <v>11906</v>
      </c>
      <c r="F2551" s="13"/>
      <c r="G2551" s="13" t="s">
        <v>15487</v>
      </c>
      <c r="H2551" s="13" t="s">
        <v>29</v>
      </c>
      <c r="I2551" s="14">
        <v>42025</v>
      </c>
      <c r="J2551" s="14">
        <v>42052</v>
      </c>
      <c r="K2551" s="14">
        <v>42025</v>
      </c>
      <c r="L2551" s="13"/>
      <c r="M2551" s="13" t="s">
        <v>11736</v>
      </c>
      <c r="N2551" s="13">
        <v>0</v>
      </c>
      <c r="O2551" s="13">
        <v>0</v>
      </c>
      <c r="P2551" s="13" t="s">
        <v>122</v>
      </c>
      <c r="Q2551" s="13"/>
      <c r="R2551" s="13" t="s">
        <v>43</v>
      </c>
      <c r="S2551" s="13"/>
      <c r="T2551" s="13" t="s">
        <v>58</v>
      </c>
      <c r="U2551" s="13"/>
      <c r="V2551" s="13" t="s">
        <v>15491</v>
      </c>
      <c r="W2551" s="13"/>
      <c r="X2551" s="13"/>
      <c r="Y2551" s="13"/>
      <c r="Z2551" s="15" t="str">
        <f>VLOOKUP(D2551,'ZOHO Export'!$H:$W,16,FALSE)</f>
        <v>Begona Soto</v>
      </c>
      <c r="AA2551" s="15" t="str">
        <f>VLOOKUP(E2551,'ZOHO Export'!$H:$W,16,FALSE)</f>
        <v>Juan Sanchez Chatar</v>
      </c>
    </row>
    <row r="2552" spans="1:27" x14ac:dyDescent="0.3">
      <c r="A2552" s="13" t="s">
        <v>3848</v>
      </c>
      <c r="B2552" s="13" t="s">
        <v>6890</v>
      </c>
      <c r="C2552" s="13"/>
      <c r="D2552" s="13" t="s">
        <v>15492</v>
      </c>
      <c r="E2552" s="13" t="s">
        <v>11818</v>
      </c>
      <c r="F2552" s="13"/>
      <c r="G2552" s="13" t="s">
        <v>13608</v>
      </c>
      <c r="H2552" s="13" t="s">
        <v>59</v>
      </c>
      <c r="I2552" s="14">
        <v>42020</v>
      </c>
      <c r="J2552" s="14">
        <v>42369</v>
      </c>
      <c r="K2552" s="14">
        <v>42199</v>
      </c>
      <c r="L2552" s="13">
        <v>-151768.5</v>
      </c>
      <c r="M2552" s="13" t="s">
        <v>12106</v>
      </c>
      <c r="N2552" s="13">
        <v>5</v>
      </c>
      <c r="O2552" s="13">
        <v>3</v>
      </c>
      <c r="P2552" s="13" t="s">
        <v>122</v>
      </c>
      <c r="Q2552" s="13"/>
      <c r="R2552" s="13" t="s">
        <v>82</v>
      </c>
      <c r="S2552" s="13"/>
      <c r="T2552" s="13" t="s">
        <v>38</v>
      </c>
      <c r="U2552" s="13"/>
      <c r="V2552" s="13" t="s">
        <v>15493</v>
      </c>
      <c r="W2552" s="13"/>
      <c r="X2552" s="13">
        <v>272283.2</v>
      </c>
      <c r="Y2552" s="13" t="s">
        <v>15494</v>
      </c>
      <c r="Z2552" s="15" t="e">
        <f>VLOOKUP(D2552,'ZOHO Export'!$H:$W,16,FALSE)</f>
        <v>#N/A</v>
      </c>
      <c r="AA2552" s="15" t="str">
        <f>VLOOKUP(E2552,'ZOHO Export'!$H:$W,16,FALSE)</f>
        <v>Marcos Delgado Lopez</v>
      </c>
    </row>
    <row r="2553" spans="1:27" x14ac:dyDescent="0.3">
      <c r="A2553" s="13" t="s">
        <v>15495</v>
      </c>
      <c r="B2553" s="13" t="s">
        <v>15496</v>
      </c>
      <c r="C2553" s="13"/>
      <c r="D2553" s="13" t="s">
        <v>15497</v>
      </c>
      <c r="E2553" s="13" t="s">
        <v>13403</v>
      </c>
      <c r="F2553" s="13"/>
      <c r="G2553" s="13" t="s">
        <v>2163</v>
      </c>
      <c r="H2553" s="13" t="s">
        <v>59</v>
      </c>
      <c r="I2553" s="14">
        <v>42018</v>
      </c>
      <c r="J2553" s="14">
        <v>42695</v>
      </c>
      <c r="K2553" s="14">
        <v>42018</v>
      </c>
      <c r="L2553" s="13"/>
      <c r="M2553" s="13" t="s">
        <v>14192</v>
      </c>
      <c r="N2553" s="13">
        <v>0</v>
      </c>
      <c r="O2553" s="13">
        <v>0</v>
      </c>
      <c r="P2553" s="13" t="s">
        <v>122</v>
      </c>
      <c r="Q2553" s="13"/>
      <c r="R2553" s="13" t="s">
        <v>75</v>
      </c>
      <c r="S2553" s="13"/>
      <c r="T2553" s="13" t="s">
        <v>38</v>
      </c>
      <c r="U2553" s="13"/>
      <c r="V2553" s="13" t="s">
        <v>15498</v>
      </c>
      <c r="W2553" s="13"/>
      <c r="X2553" s="13"/>
      <c r="Y2553" s="13" t="s">
        <v>15499</v>
      </c>
      <c r="Z2553" s="15" t="e">
        <f>VLOOKUP(D2553,'ZOHO Export'!$H:$W,16,FALSE)</f>
        <v>#N/A</v>
      </c>
      <c r="AA2553" s="15" t="e">
        <f>VLOOKUP(E2553,'ZOHO Export'!$H:$W,16,FALSE)</f>
        <v>#N/A</v>
      </c>
    </row>
    <row r="2554" spans="1:27" x14ac:dyDescent="0.3">
      <c r="A2554" s="13" t="s">
        <v>3849</v>
      </c>
      <c r="B2554" s="13" t="s">
        <v>15500</v>
      </c>
      <c r="C2554" s="13"/>
      <c r="D2554" s="13" t="s">
        <v>13519</v>
      </c>
      <c r="E2554" s="13" t="s">
        <v>11906</v>
      </c>
      <c r="F2554" s="13"/>
      <c r="G2554" s="13" t="s">
        <v>3850</v>
      </c>
      <c r="H2554" s="13" t="s">
        <v>29</v>
      </c>
      <c r="I2554" s="14">
        <v>42009</v>
      </c>
      <c r="J2554" s="14">
        <v>42052</v>
      </c>
      <c r="K2554" s="14">
        <v>42052</v>
      </c>
      <c r="L2554" s="13"/>
      <c r="M2554" s="13" t="s">
        <v>13519</v>
      </c>
      <c r="N2554" s="13">
        <v>1</v>
      </c>
      <c r="O2554" s="13">
        <v>1</v>
      </c>
      <c r="P2554" s="13" t="s">
        <v>122</v>
      </c>
      <c r="Q2554" s="13"/>
      <c r="R2554" s="13" t="s">
        <v>43</v>
      </c>
      <c r="S2554" s="13"/>
      <c r="T2554" s="13" t="s">
        <v>58</v>
      </c>
      <c r="U2554" s="13"/>
      <c r="V2554" s="13" t="s">
        <v>15501</v>
      </c>
      <c r="W2554" s="13"/>
      <c r="X2554" s="13"/>
      <c r="Y2554" s="13"/>
      <c r="Z2554" s="15" t="e">
        <f>VLOOKUP(D2554,'ZOHO Export'!$H:$W,16,FALSE)</f>
        <v>#N/A</v>
      </c>
      <c r="AA2554" s="15" t="str">
        <f>VLOOKUP(E2554,'ZOHO Export'!$H:$W,16,FALSE)</f>
        <v>Juan Sanchez Chatar</v>
      </c>
    </row>
    <row r="2555" spans="1:27" x14ac:dyDescent="0.3">
      <c r="A2555" s="13" t="s">
        <v>15502</v>
      </c>
      <c r="B2555" s="13" t="s">
        <v>15503</v>
      </c>
      <c r="C2555" s="13"/>
      <c r="D2555" s="13" t="s">
        <v>11649</v>
      </c>
      <c r="E2555" s="13" t="s">
        <v>14388</v>
      </c>
      <c r="F2555" s="13"/>
      <c r="G2555" s="13" t="s">
        <v>4068</v>
      </c>
      <c r="H2555" s="13" t="s">
        <v>29</v>
      </c>
      <c r="I2555" s="14">
        <v>41996</v>
      </c>
      <c r="J2555" s="14">
        <v>43021</v>
      </c>
      <c r="K2555" s="14">
        <v>41996</v>
      </c>
      <c r="L2555" s="13"/>
      <c r="M2555" s="13" t="s">
        <v>11649</v>
      </c>
      <c r="N2555" s="13">
        <v>0</v>
      </c>
      <c r="O2555" s="13">
        <v>0</v>
      </c>
      <c r="P2555" s="13" t="s">
        <v>122</v>
      </c>
      <c r="Q2555" s="13"/>
      <c r="R2555" s="13" t="s">
        <v>82</v>
      </c>
      <c r="S2555" s="13"/>
      <c r="T2555" s="13" t="s">
        <v>12259</v>
      </c>
      <c r="U2555" s="13"/>
      <c r="V2555" s="13" t="s">
        <v>15504</v>
      </c>
      <c r="W2555" s="13"/>
      <c r="X2555" s="13"/>
      <c r="Y2555" s="13"/>
      <c r="Z2555" s="15" t="str">
        <f>VLOOKUP(D2555,'ZOHO Export'!$H:$W,16,FALSE)</f>
        <v>Wissem Bensaid</v>
      </c>
      <c r="AA2555" s="15" t="e">
        <f>VLOOKUP(E2555,'ZOHO Export'!$H:$W,16,FALSE)</f>
        <v>#N/A</v>
      </c>
    </row>
    <row r="2556" spans="1:27" x14ac:dyDescent="0.3">
      <c r="A2556" s="13" t="s">
        <v>3851</v>
      </c>
      <c r="B2556" s="13" t="s">
        <v>6892</v>
      </c>
      <c r="C2556" s="13"/>
      <c r="D2556" s="13" t="s">
        <v>14827</v>
      </c>
      <c r="E2556" s="13" t="s">
        <v>13607</v>
      </c>
      <c r="F2556" s="13"/>
      <c r="G2556" s="13" t="s">
        <v>3332</v>
      </c>
      <c r="H2556" s="13" t="s">
        <v>59</v>
      </c>
      <c r="I2556" s="14">
        <v>41992</v>
      </c>
      <c r="J2556" s="14">
        <v>42429</v>
      </c>
      <c r="K2556" s="14">
        <v>42340</v>
      </c>
      <c r="L2556" s="13"/>
      <c r="M2556" s="13" t="s">
        <v>14827</v>
      </c>
      <c r="N2556" s="13">
        <v>8</v>
      </c>
      <c r="O2556" s="13">
        <v>1</v>
      </c>
      <c r="P2556" s="13" t="s">
        <v>122</v>
      </c>
      <c r="Q2556" s="13"/>
      <c r="R2556" s="13" t="s">
        <v>82</v>
      </c>
      <c r="S2556" s="13"/>
      <c r="T2556" s="13" t="s">
        <v>178</v>
      </c>
      <c r="U2556" s="13"/>
      <c r="V2556" s="13" t="s">
        <v>15505</v>
      </c>
      <c r="W2556" s="13"/>
      <c r="X2556" s="13"/>
      <c r="Y2556" s="13" t="s">
        <v>15506</v>
      </c>
      <c r="Z2556" s="15" t="e">
        <f>VLOOKUP(D2556,'ZOHO Export'!$H:$W,16,FALSE)</f>
        <v>#N/A</v>
      </c>
      <c r="AA2556" s="15" t="str">
        <f>VLOOKUP(E2556,'ZOHO Export'!$H:$W,16,FALSE)</f>
        <v>Jacques Lataire</v>
      </c>
    </row>
    <row r="2557" spans="1:27" x14ac:dyDescent="0.3">
      <c r="A2557" s="13" t="s">
        <v>15507</v>
      </c>
      <c r="B2557" s="13" t="s">
        <v>15508</v>
      </c>
      <c r="C2557" s="13"/>
      <c r="D2557" s="13" t="s">
        <v>11722</v>
      </c>
      <c r="E2557" s="13" t="s">
        <v>11736</v>
      </c>
      <c r="F2557" s="13"/>
      <c r="G2557" s="13" t="s">
        <v>2260</v>
      </c>
      <c r="H2557" s="13" t="s">
        <v>29</v>
      </c>
      <c r="I2557" s="14">
        <v>41992</v>
      </c>
      <c r="J2557" s="14">
        <v>42094</v>
      </c>
      <c r="K2557" s="14">
        <v>41992</v>
      </c>
      <c r="L2557" s="13"/>
      <c r="M2557" s="13" t="s">
        <v>13835</v>
      </c>
      <c r="N2557" s="13">
        <v>0</v>
      </c>
      <c r="O2557" s="13">
        <v>0</v>
      </c>
      <c r="P2557" s="13" t="s">
        <v>122</v>
      </c>
      <c r="Q2557" s="13"/>
      <c r="R2557" s="13" t="s">
        <v>43</v>
      </c>
      <c r="S2557" s="13"/>
      <c r="T2557" s="13" t="s">
        <v>58</v>
      </c>
      <c r="U2557" s="13"/>
      <c r="V2557" s="13" t="s">
        <v>15509</v>
      </c>
      <c r="W2557" s="13"/>
      <c r="X2557" s="13"/>
      <c r="Y2557" s="13" t="s">
        <v>15510</v>
      </c>
      <c r="Z2557" s="15" t="str">
        <f>VLOOKUP(D2557,'ZOHO Export'!$H:$W,16,FALSE)</f>
        <v>Juan Juarez Quintana</v>
      </c>
      <c r="AA2557" s="15" t="str">
        <f>VLOOKUP(E2557,'ZOHO Export'!$H:$W,16,FALSE)</f>
        <v>Begona Soto</v>
      </c>
    </row>
    <row r="2558" spans="1:27" x14ac:dyDescent="0.3">
      <c r="A2558" s="13" t="s">
        <v>3852</v>
      </c>
      <c r="B2558" s="13" t="s">
        <v>6893</v>
      </c>
      <c r="C2558" s="13"/>
      <c r="D2558" s="13" t="s">
        <v>13607</v>
      </c>
      <c r="E2558" s="13" t="s">
        <v>14827</v>
      </c>
      <c r="F2558" s="13"/>
      <c r="G2558" s="13" t="s">
        <v>3332</v>
      </c>
      <c r="H2558" s="13" t="s">
        <v>59</v>
      </c>
      <c r="I2558" s="14">
        <v>41989</v>
      </c>
      <c r="J2558" s="14">
        <v>43402</v>
      </c>
      <c r="K2558" s="14">
        <v>41989</v>
      </c>
      <c r="L2558" s="13"/>
      <c r="M2558" s="13" t="s">
        <v>13607</v>
      </c>
      <c r="N2558" s="13">
        <v>1</v>
      </c>
      <c r="O2558" s="13">
        <v>0</v>
      </c>
      <c r="P2558" s="13" t="s">
        <v>122</v>
      </c>
      <c r="Q2558" s="13"/>
      <c r="R2558" s="13" t="s">
        <v>82</v>
      </c>
      <c r="S2558" s="13"/>
      <c r="T2558" s="13" t="s">
        <v>178</v>
      </c>
      <c r="U2558" s="13"/>
      <c r="V2558" s="13" t="s">
        <v>9343</v>
      </c>
      <c r="W2558" s="13"/>
      <c r="X2558" s="13"/>
      <c r="Y2558" s="13"/>
      <c r="Z2558" s="15" t="str">
        <f>VLOOKUP(D2558,'ZOHO Export'!$H:$W,16,FALSE)</f>
        <v>Jacques Lataire</v>
      </c>
      <c r="AA2558" s="15" t="e">
        <f>VLOOKUP(E2558,'ZOHO Export'!$H:$W,16,FALSE)</f>
        <v>#N/A</v>
      </c>
    </row>
    <row r="2559" spans="1:27" x14ac:dyDescent="0.3">
      <c r="A2559" s="13" t="s">
        <v>15511</v>
      </c>
      <c r="B2559" s="13" t="s">
        <v>15512</v>
      </c>
      <c r="C2559" s="13"/>
      <c r="D2559" s="13" t="s">
        <v>11649</v>
      </c>
      <c r="E2559" s="13" t="s">
        <v>11649</v>
      </c>
      <c r="F2559" s="13"/>
      <c r="G2559" s="13" t="s">
        <v>48</v>
      </c>
      <c r="H2559" s="13" t="s">
        <v>59</v>
      </c>
      <c r="I2559" s="14">
        <v>41988</v>
      </c>
      <c r="J2559" s="14">
        <v>43761</v>
      </c>
      <c r="K2559" s="14">
        <v>41988</v>
      </c>
      <c r="L2559" s="13"/>
      <c r="M2559" s="13" t="s">
        <v>11649</v>
      </c>
      <c r="N2559" s="13">
        <v>0</v>
      </c>
      <c r="O2559" s="13">
        <v>0</v>
      </c>
      <c r="P2559" s="13" t="s">
        <v>122</v>
      </c>
      <c r="Q2559" s="13"/>
      <c r="R2559" s="13" t="s">
        <v>43</v>
      </c>
      <c r="S2559" s="13"/>
      <c r="T2559" s="13" t="s">
        <v>12259</v>
      </c>
      <c r="U2559" s="13"/>
      <c r="V2559" s="13" t="s">
        <v>15513</v>
      </c>
      <c r="W2559" s="13"/>
      <c r="X2559" s="13"/>
      <c r="Y2559" s="13"/>
      <c r="Z2559" s="15" t="str">
        <f>VLOOKUP(D2559,'ZOHO Export'!$H:$W,16,FALSE)</f>
        <v>Wissem Bensaid</v>
      </c>
      <c r="AA2559" s="15" t="str">
        <f>VLOOKUP(E2559,'ZOHO Export'!$H:$W,16,FALSE)</f>
        <v>Wissem Bensaid</v>
      </c>
    </row>
    <row r="2560" spans="1:27" x14ac:dyDescent="0.3">
      <c r="A2560" s="13" t="s">
        <v>15514</v>
      </c>
      <c r="B2560" s="13" t="s">
        <v>15515</v>
      </c>
      <c r="C2560" s="13"/>
      <c r="D2560" s="13" t="s">
        <v>11906</v>
      </c>
      <c r="E2560" s="13" t="s">
        <v>13835</v>
      </c>
      <c r="F2560" s="13"/>
      <c r="G2560" s="13" t="s">
        <v>2246</v>
      </c>
      <c r="H2560" s="13" t="s">
        <v>29</v>
      </c>
      <c r="I2560" s="14">
        <v>41983</v>
      </c>
      <c r="J2560" s="14">
        <v>42004</v>
      </c>
      <c r="K2560" s="14">
        <v>41983</v>
      </c>
      <c r="L2560" s="13"/>
      <c r="M2560" s="13" t="s">
        <v>13835</v>
      </c>
      <c r="N2560" s="13">
        <v>0</v>
      </c>
      <c r="O2560" s="13">
        <v>0</v>
      </c>
      <c r="P2560" s="13" t="s">
        <v>122</v>
      </c>
      <c r="Q2560" s="13"/>
      <c r="R2560" s="13" t="s">
        <v>43</v>
      </c>
      <c r="S2560" s="13"/>
      <c r="T2560" s="13" t="s">
        <v>58</v>
      </c>
      <c r="U2560" s="13"/>
      <c r="V2560" s="13" t="s">
        <v>15516</v>
      </c>
      <c r="W2560" s="13"/>
      <c r="X2560" s="13"/>
      <c r="Y2560" s="13"/>
      <c r="Z2560" s="15" t="str">
        <f>VLOOKUP(D2560,'ZOHO Export'!$H:$W,16,FALSE)</f>
        <v>Juan Sanchez Chatar</v>
      </c>
      <c r="AA2560" s="15" t="str">
        <f>VLOOKUP(E2560,'ZOHO Export'!$H:$W,16,FALSE)</f>
        <v>Ana Montejo Del Castillo</v>
      </c>
    </row>
    <row r="2561" spans="1:27" x14ac:dyDescent="0.3">
      <c r="A2561" s="13" t="s">
        <v>15517</v>
      </c>
      <c r="B2561" s="13" t="s">
        <v>15518</v>
      </c>
      <c r="C2561" s="13"/>
      <c r="D2561" s="13" t="s">
        <v>11906</v>
      </c>
      <c r="E2561" s="13" t="s">
        <v>13835</v>
      </c>
      <c r="F2561" s="13"/>
      <c r="G2561" s="13" t="s">
        <v>15519</v>
      </c>
      <c r="H2561" s="13" t="s">
        <v>29</v>
      </c>
      <c r="I2561" s="14">
        <v>39692</v>
      </c>
      <c r="J2561" s="14">
        <v>39721</v>
      </c>
      <c r="K2561" s="14">
        <v>41983</v>
      </c>
      <c r="L2561" s="13"/>
      <c r="M2561" s="13" t="s">
        <v>13835</v>
      </c>
      <c r="N2561" s="13">
        <v>0</v>
      </c>
      <c r="O2561" s="13">
        <v>0</v>
      </c>
      <c r="P2561" s="13" t="s">
        <v>122</v>
      </c>
      <c r="Q2561" s="13"/>
      <c r="R2561" s="13" t="s">
        <v>36</v>
      </c>
      <c r="S2561" s="13"/>
      <c r="T2561" s="13" t="s">
        <v>58</v>
      </c>
      <c r="U2561" s="13"/>
      <c r="V2561" s="13" t="s">
        <v>15520</v>
      </c>
      <c r="W2561" s="13"/>
      <c r="X2561" s="13"/>
      <c r="Y2561" s="13" t="s">
        <v>15521</v>
      </c>
      <c r="Z2561" s="15" t="str">
        <f>VLOOKUP(D2561,'ZOHO Export'!$H:$W,16,FALSE)</f>
        <v>Juan Sanchez Chatar</v>
      </c>
      <c r="AA2561" s="15" t="str">
        <f>VLOOKUP(E2561,'ZOHO Export'!$H:$W,16,FALSE)</f>
        <v>Ana Montejo Del Castillo</v>
      </c>
    </row>
    <row r="2562" spans="1:27" x14ac:dyDescent="0.3">
      <c r="A2562" s="13" t="s">
        <v>15522</v>
      </c>
      <c r="B2562" s="13" t="s">
        <v>15523</v>
      </c>
      <c r="C2562" s="13"/>
      <c r="D2562" s="13" t="s">
        <v>11649</v>
      </c>
      <c r="E2562" s="13" t="s">
        <v>11649</v>
      </c>
      <c r="F2562" s="13"/>
      <c r="G2562" s="13" t="s">
        <v>48</v>
      </c>
      <c r="H2562" s="13" t="s">
        <v>29</v>
      </c>
      <c r="I2562" s="14">
        <v>41981</v>
      </c>
      <c r="J2562" s="14">
        <v>43761</v>
      </c>
      <c r="K2562" s="14">
        <v>41981</v>
      </c>
      <c r="L2562" s="13"/>
      <c r="M2562" s="13" t="s">
        <v>11649</v>
      </c>
      <c r="N2562" s="13">
        <v>0</v>
      </c>
      <c r="O2562" s="13">
        <v>0</v>
      </c>
      <c r="P2562" s="13" t="s">
        <v>122</v>
      </c>
      <c r="Q2562" s="13"/>
      <c r="R2562" s="13" t="s">
        <v>43</v>
      </c>
      <c r="S2562" s="13"/>
      <c r="T2562" s="13" t="s">
        <v>12259</v>
      </c>
      <c r="U2562" s="13"/>
      <c r="V2562" s="13" t="s">
        <v>15524</v>
      </c>
      <c r="W2562" s="13"/>
      <c r="X2562" s="13"/>
      <c r="Y2562" s="13" t="s">
        <v>15525</v>
      </c>
      <c r="Z2562" s="15" t="str">
        <f>VLOOKUP(D2562,'ZOHO Export'!$H:$W,16,FALSE)</f>
        <v>Wissem Bensaid</v>
      </c>
      <c r="AA2562" s="15" t="str">
        <f>VLOOKUP(E2562,'ZOHO Export'!$H:$W,16,FALSE)</f>
        <v>Wissem Bensaid</v>
      </c>
    </row>
    <row r="2563" spans="1:27" x14ac:dyDescent="0.3">
      <c r="A2563" s="13" t="s">
        <v>15526</v>
      </c>
      <c r="B2563" s="13" t="s">
        <v>15527</v>
      </c>
      <c r="C2563" s="13"/>
      <c r="D2563" s="13" t="s">
        <v>11736</v>
      </c>
      <c r="E2563" s="13" t="s">
        <v>11906</v>
      </c>
      <c r="F2563" s="13"/>
      <c r="G2563" s="13" t="s">
        <v>15487</v>
      </c>
      <c r="H2563" s="13" t="s">
        <v>29</v>
      </c>
      <c r="I2563" s="14">
        <v>41976</v>
      </c>
      <c r="J2563" s="14">
        <v>42023</v>
      </c>
      <c r="K2563" s="14">
        <v>41976</v>
      </c>
      <c r="L2563" s="13"/>
      <c r="M2563" s="13" t="s">
        <v>11736</v>
      </c>
      <c r="N2563" s="13">
        <v>0</v>
      </c>
      <c r="O2563" s="13">
        <v>0</v>
      </c>
      <c r="P2563" s="13" t="s">
        <v>122</v>
      </c>
      <c r="Q2563" s="13"/>
      <c r="R2563" s="13" t="s">
        <v>43</v>
      </c>
      <c r="S2563" s="13"/>
      <c r="T2563" s="13" t="s">
        <v>58</v>
      </c>
      <c r="U2563" s="13"/>
      <c r="V2563" s="13" t="s">
        <v>15528</v>
      </c>
      <c r="W2563" s="13"/>
      <c r="X2563" s="13"/>
      <c r="Y2563" s="13" t="s">
        <v>15529</v>
      </c>
      <c r="Z2563" s="15" t="str">
        <f>VLOOKUP(D2563,'ZOHO Export'!$H:$W,16,FALSE)</f>
        <v>Begona Soto</v>
      </c>
      <c r="AA2563" s="15" t="str">
        <f>VLOOKUP(E2563,'ZOHO Export'!$H:$W,16,FALSE)</f>
        <v>Juan Sanchez Chatar</v>
      </c>
    </row>
    <row r="2564" spans="1:27" x14ac:dyDescent="0.3">
      <c r="A2564" s="13" t="s">
        <v>15530</v>
      </c>
      <c r="B2564" s="13" t="s">
        <v>15515</v>
      </c>
      <c r="C2564" s="13"/>
      <c r="D2564" s="13" t="s">
        <v>11722</v>
      </c>
      <c r="E2564" s="13" t="s">
        <v>13835</v>
      </c>
      <c r="F2564" s="13"/>
      <c r="G2564" s="13" t="s">
        <v>15531</v>
      </c>
      <c r="H2564" s="13" t="s">
        <v>29</v>
      </c>
      <c r="I2564" s="14">
        <v>41967</v>
      </c>
      <c r="J2564" s="14">
        <v>41973</v>
      </c>
      <c r="K2564" s="14">
        <v>41974</v>
      </c>
      <c r="L2564" s="13"/>
      <c r="M2564" s="13" t="s">
        <v>11722</v>
      </c>
      <c r="N2564" s="13">
        <v>0</v>
      </c>
      <c r="O2564" s="13">
        <v>0</v>
      </c>
      <c r="P2564" s="13" t="s">
        <v>122</v>
      </c>
      <c r="Q2564" s="13"/>
      <c r="R2564" s="13" t="s">
        <v>36</v>
      </c>
      <c r="S2564" s="13"/>
      <c r="T2564" s="13" t="s">
        <v>58</v>
      </c>
      <c r="U2564" s="13"/>
      <c r="V2564" s="13" t="s">
        <v>15532</v>
      </c>
      <c r="W2564" s="13"/>
      <c r="X2564" s="13"/>
      <c r="Y2564" s="13"/>
      <c r="Z2564" s="15" t="str">
        <f>VLOOKUP(D2564,'ZOHO Export'!$H:$W,16,FALSE)</f>
        <v>Juan Juarez Quintana</v>
      </c>
      <c r="AA2564" s="15" t="str">
        <f>VLOOKUP(E2564,'ZOHO Export'!$H:$W,16,FALSE)</f>
        <v>Ana Montejo Del Castillo</v>
      </c>
    </row>
    <row r="2565" spans="1:27" x14ac:dyDescent="0.3">
      <c r="A2565" s="13" t="s">
        <v>3853</v>
      </c>
      <c r="B2565" s="13" t="s">
        <v>6894</v>
      </c>
      <c r="C2565" s="13"/>
      <c r="D2565" s="13" t="s">
        <v>13092</v>
      </c>
      <c r="E2565" s="13" t="s">
        <v>13607</v>
      </c>
      <c r="F2565" s="13" t="s">
        <v>13206</v>
      </c>
      <c r="G2565" s="13" t="s">
        <v>3731</v>
      </c>
      <c r="H2565" s="13" t="s">
        <v>29</v>
      </c>
      <c r="I2565" s="14">
        <v>41974</v>
      </c>
      <c r="J2565" s="14">
        <v>43100</v>
      </c>
      <c r="K2565" s="14">
        <v>43046</v>
      </c>
      <c r="L2565" s="13">
        <v>2363.86</v>
      </c>
      <c r="M2565" s="13" t="s">
        <v>13607</v>
      </c>
      <c r="N2565" s="13">
        <v>6</v>
      </c>
      <c r="O2565" s="13">
        <v>6</v>
      </c>
      <c r="P2565" s="13" t="s">
        <v>122</v>
      </c>
      <c r="Q2565" s="13"/>
      <c r="R2565" s="13" t="s">
        <v>82</v>
      </c>
      <c r="S2565" s="13"/>
      <c r="T2565" s="13" t="s">
        <v>38</v>
      </c>
      <c r="U2565" s="13"/>
      <c r="V2565" s="13" t="s">
        <v>9344</v>
      </c>
      <c r="W2565" s="13"/>
      <c r="X2565" s="13">
        <v>110845.22</v>
      </c>
      <c r="Y2565" s="13" t="s">
        <v>15533</v>
      </c>
      <c r="Z2565" s="15" t="e">
        <f>VLOOKUP(D2565,'ZOHO Export'!$H:$W,16,FALSE)</f>
        <v>#N/A</v>
      </c>
      <c r="AA2565" s="15" t="str">
        <f>VLOOKUP(E2565,'ZOHO Export'!$H:$W,16,FALSE)</f>
        <v>Jacques Lataire</v>
      </c>
    </row>
    <row r="2566" spans="1:27" x14ac:dyDescent="0.3">
      <c r="A2566" s="13" t="s">
        <v>3854</v>
      </c>
      <c r="B2566" s="13" t="s">
        <v>6895</v>
      </c>
      <c r="C2566" s="13"/>
      <c r="D2566" s="13" t="s">
        <v>11652</v>
      </c>
      <c r="E2566" s="13" t="s">
        <v>15346</v>
      </c>
      <c r="F2566" s="13"/>
      <c r="G2566" s="13" t="s">
        <v>3101</v>
      </c>
      <c r="H2566" s="13" t="s">
        <v>29</v>
      </c>
      <c r="I2566" s="14">
        <v>41971</v>
      </c>
      <c r="J2566" s="14">
        <v>42155</v>
      </c>
      <c r="K2566" s="14">
        <v>42121</v>
      </c>
      <c r="L2566" s="13">
        <v>101992.55</v>
      </c>
      <c r="M2566" s="13" t="s">
        <v>15394</v>
      </c>
      <c r="N2566" s="13">
        <v>6</v>
      </c>
      <c r="O2566" s="13">
        <v>6</v>
      </c>
      <c r="P2566" s="13" t="s">
        <v>122</v>
      </c>
      <c r="Q2566" s="13"/>
      <c r="R2566" s="13" t="s">
        <v>36</v>
      </c>
      <c r="S2566" s="13"/>
      <c r="T2566" s="13" t="s">
        <v>38</v>
      </c>
      <c r="U2566" s="13"/>
      <c r="V2566" s="13" t="s">
        <v>15534</v>
      </c>
      <c r="W2566" s="13"/>
      <c r="X2566" s="13">
        <v>529928.95999999996</v>
      </c>
      <c r="Y2566" s="13" t="s">
        <v>15535</v>
      </c>
      <c r="Z2566" s="15" t="str">
        <f>VLOOKUP(D2566,'ZOHO Export'!$H:$W,16,FALSE)</f>
        <v>Karel De Swert</v>
      </c>
      <c r="AA2566" s="15" t="e">
        <f>VLOOKUP(E2566,'ZOHO Export'!$H:$W,16,FALSE)</f>
        <v>#N/A</v>
      </c>
    </row>
    <row r="2567" spans="1:27" x14ac:dyDescent="0.3">
      <c r="A2567" s="13" t="s">
        <v>3855</v>
      </c>
      <c r="B2567" s="13" t="s">
        <v>6896</v>
      </c>
      <c r="C2567" s="13"/>
      <c r="D2567" s="13" t="s">
        <v>15414</v>
      </c>
      <c r="E2567" s="13" t="s">
        <v>11829</v>
      </c>
      <c r="F2567" s="13"/>
      <c r="G2567" s="13" t="s">
        <v>35</v>
      </c>
      <c r="H2567" s="13" t="s">
        <v>59</v>
      </c>
      <c r="I2567" s="14">
        <v>41967</v>
      </c>
      <c r="J2567" s="14">
        <v>42155</v>
      </c>
      <c r="K2567" s="14">
        <v>41967</v>
      </c>
      <c r="L2567" s="13"/>
      <c r="M2567" s="13" t="s">
        <v>15346</v>
      </c>
      <c r="N2567" s="13">
        <v>0</v>
      </c>
      <c r="O2567" s="13">
        <v>0</v>
      </c>
      <c r="P2567" s="13" t="s">
        <v>122</v>
      </c>
      <c r="Q2567" s="13"/>
      <c r="R2567" s="13" t="s">
        <v>36</v>
      </c>
      <c r="S2567" s="13"/>
      <c r="T2567" s="13" t="s">
        <v>178</v>
      </c>
      <c r="U2567" s="13"/>
      <c r="V2567" s="13" t="s">
        <v>9345</v>
      </c>
      <c r="W2567" s="13"/>
      <c r="X2567" s="13"/>
      <c r="Y2567" s="13" t="s">
        <v>15536</v>
      </c>
      <c r="Z2567" s="15" t="e">
        <f>VLOOKUP(D2567,'ZOHO Export'!$H:$W,16,FALSE)</f>
        <v>#N/A</v>
      </c>
      <c r="AA2567" s="15" t="str">
        <f>VLOOKUP(E2567,'ZOHO Export'!$H:$W,16,FALSE)</f>
        <v>William Beyst</v>
      </c>
    </row>
    <row r="2568" spans="1:27" x14ac:dyDescent="0.3">
      <c r="A2568" s="13" t="s">
        <v>15537</v>
      </c>
      <c r="B2568" s="13" t="s">
        <v>15538</v>
      </c>
      <c r="C2568" s="13"/>
      <c r="D2568" s="13" t="s">
        <v>14190</v>
      </c>
      <c r="E2568" s="13" t="s">
        <v>11829</v>
      </c>
      <c r="F2568" s="13"/>
      <c r="G2568" s="13" t="s">
        <v>35</v>
      </c>
      <c r="H2568" s="13" t="s">
        <v>59</v>
      </c>
      <c r="I2568" s="14">
        <v>41957</v>
      </c>
      <c r="J2568" s="14">
        <v>42696</v>
      </c>
      <c r="K2568" s="14">
        <v>41957</v>
      </c>
      <c r="L2568" s="13"/>
      <c r="M2568" s="13" t="s">
        <v>12187</v>
      </c>
      <c r="N2568" s="13">
        <v>0</v>
      </c>
      <c r="O2568" s="13">
        <v>0</v>
      </c>
      <c r="P2568" s="13" t="s">
        <v>122</v>
      </c>
      <c r="Q2568" s="13"/>
      <c r="R2568" s="13" t="s">
        <v>36</v>
      </c>
      <c r="S2568" s="13"/>
      <c r="T2568" s="13" t="s">
        <v>38</v>
      </c>
      <c r="U2568" s="13"/>
      <c r="V2568" s="13" t="s">
        <v>15539</v>
      </c>
      <c r="W2568" s="13"/>
      <c r="X2568" s="13"/>
      <c r="Y2568" s="13" t="s">
        <v>15540</v>
      </c>
      <c r="Z2568" s="15" t="e">
        <f>VLOOKUP(D2568,'ZOHO Export'!$H:$W,16,FALSE)</f>
        <v>#N/A</v>
      </c>
      <c r="AA2568" s="15" t="str">
        <f>VLOOKUP(E2568,'ZOHO Export'!$H:$W,16,FALSE)</f>
        <v>William Beyst</v>
      </c>
    </row>
    <row r="2569" spans="1:27" x14ac:dyDescent="0.3">
      <c r="A2569" s="13" t="s">
        <v>15541</v>
      </c>
      <c r="B2569" s="13" t="s">
        <v>15542</v>
      </c>
      <c r="C2569" s="13"/>
      <c r="D2569" s="13" t="s">
        <v>11722</v>
      </c>
      <c r="E2569" s="13" t="s">
        <v>13835</v>
      </c>
      <c r="F2569" s="13"/>
      <c r="G2569" s="13"/>
      <c r="H2569" s="13" t="s">
        <v>29</v>
      </c>
      <c r="I2569" s="14">
        <v>41956</v>
      </c>
      <c r="J2569" s="14">
        <v>41995</v>
      </c>
      <c r="K2569" s="14">
        <v>41956</v>
      </c>
      <c r="L2569" s="13"/>
      <c r="M2569" s="13" t="s">
        <v>11722</v>
      </c>
      <c r="N2569" s="13">
        <v>0</v>
      </c>
      <c r="O2569" s="13">
        <v>0</v>
      </c>
      <c r="P2569" s="13" t="s">
        <v>122</v>
      </c>
      <c r="Q2569" s="13"/>
      <c r="R2569" s="13" t="s">
        <v>2447</v>
      </c>
      <c r="S2569" s="13"/>
      <c r="T2569" s="13" t="s">
        <v>58</v>
      </c>
      <c r="U2569" s="13"/>
      <c r="V2569" s="13" t="s">
        <v>15543</v>
      </c>
      <c r="W2569" s="13"/>
      <c r="X2569" s="13"/>
      <c r="Y2569" s="13"/>
      <c r="Z2569" s="15" t="str">
        <f>VLOOKUP(D2569,'ZOHO Export'!$H:$W,16,FALSE)</f>
        <v>Juan Juarez Quintana</v>
      </c>
      <c r="AA2569" s="15" t="str">
        <f>VLOOKUP(E2569,'ZOHO Export'!$H:$W,16,FALSE)</f>
        <v>Ana Montejo Del Castillo</v>
      </c>
    </row>
    <row r="2570" spans="1:27" x14ac:dyDescent="0.3">
      <c r="A2570" s="13" t="s">
        <v>15544</v>
      </c>
      <c r="B2570" s="13" t="s">
        <v>15545</v>
      </c>
      <c r="C2570" s="13"/>
      <c r="D2570" s="13" t="s">
        <v>12333</v>
      </c>
      <c r="E2570" s="13" t="s">
        <v>11762</v>
      </c>
      <c r="F2570" s="13"/>
      <c r="G2570" s="13" t="s">
        <v>15546</v>
      </c>
      <c r="H2570" s="13" t="s">
        <v>29</v>
      </c>
      <c r="I2570" s="14">
        <v>41956</v>
      </c>
      <c r="J2570" s="14">
        <v>42100</v>
      </c>
      <c r="K2570" s="14">
        <v>41956</v>
      </c>
      <c r="L2570" s="13"/>
      <c r="M2570" s="13" t="s">
        <v>12333</v>
      </c>
      <c r="N2570" s="13">
        <v>0</v>
      </c>
      <c r="O2570" s="13">
        <v>0</v>
      </c>
      <c r="P2570" s="13" t="s">
        <v>122</v>
      </c>
      <c r="Q2570" s="13"/>
      <c r="R2570" s="13" t="s">
        <v>36</v>
      </c>
      <c r="S2570" s="13"/>
      <c r="T2570" s="13" t="s">
        <v>503</v>
      </c>
      <c r="U2570" s="13"/>
      <c r="V2570" s="13" t="s">
        <v>15547</v>
      </c>
      <c r="W2570" s="13"/>
      <c r="X2570" s="13"/>
      <c r="Y2570" s="13" t="s">
        <v>15548</v>
      </c>
      <c r="Z2570" s="15" t="str">
        <f>VLOOKUP(D2570,'ZOHO Export'!$H:$W,16,FALSE)</f>
        <v>Ivaylo Ivanov</v>
      </c>
      <c r="AA2570" s="15" t="str">
        <f>VLOOKUP(E2570,'ZOHO Export'!$H:$W,16,FALSE)</f>
        <v>Boris Krastev</v>
      </c>
    </row>
    <row r="2571" spans="1:27" x14ac:dyDescent="0.3">
      <c r="A2571" s="13" t="s">
        <v>15549</v>
      </c>
      <c r="B2571" s="13" t="s">
        <v>15550</v>
      </c>
      <c r="C2571" s="13"/>
      <c r="D2571" s="13" t="s">
        <v>11649</v>
      </c>
      <c r="E2571" s="13" t="s">
        <v>11649</v>
      </c>
      <c r="F2571" s="13"/>
      <c r="G2571" s="13" t="s">
        <v>15551</v>
      </c>
      <c r="H2571" s="13" t="s">
        <v>29</v>
      </c>
      <c r="I2571" s="14">
        <v>41953</v>
      </c>
      <c r="J2571" s="14">
        <v>43761</v>
      </c>
      <c r="K2571" s="14">
        <v>41953</v>
      </c>
      <c r="L2571" s="13"/>
      <c r="M2571" s="13" t="s">
        <v>11649</v>
      </c>
      <c r="N2571" s="13">
        <v>0</v>
      </c>
      <c r="O2571" s="13">
        <v>0</v>
      </c>
      <c r="P2571" s="13" t="s">
        <v>122</v>
      </c>
      <c r="Q2571" s="13"/>
      <c r="R2571" s="13" t="s">
        <v>25</v>
      </c>
      <c r="S2571" s="13"/>
      <c r="T2571" s="13" t="s">
        <v>12259</v>
      </c>
      <c r="U2571" s="13"/>
      <c r="V2571" s="13" t="s">
        <v>15552</v>
      </c>
      <c r="W2571" s="13"/>
      <c r="X2571" s="13"/>
      <c r="Y2571" s="13"/>
      <c r="Z2571" s="15" t="str">
        <f>VLOOKUP(D2571,'ZOHO Export'!$H:$W,16,FALSE)</f>
        <v>Wissem Bensaid</v>
      </c>
      <c r="AA2571" s="15" t="str">
        <f>VLOOKUP(E2571,'ZOHO Export'!$H:$W,16,FALSE)</f>
        <v>Wissem Bensaid</v>
      </c>
    </row>
    <row r="2572" spans="1:27" x14ac:dyDescent="0.3">
      <c r="A2572" s="13" t="s">
        <v>3856</v>
      </c>
      <c r="B2572" s="13" t="s">
        <v>15553</v>
      </c>
      <c r="C2572" s="13"/>
      <c r="D2572" s="13" t="s">
        <v>14184</v>
      </c>
      <c r="E2572" s="13" t="s">
        <v>13607</v>
      </c>
      <c r="F2572" s="13"/>
      <c r="G2572" s="13" t="s">
        <v>15554</v>
      </c>
      <c r="H2572" s="13" t="s">
        <v>59</v>
      </c>
      <c r="I2572" s="14">
        <v>41950</v>
      </c>
      <c r="J2572" s="14">
        <v>42094</v>
      </c>
      <c r="K2572" s="14">
        <v>41950</v>
      </c>
      <c r="L2572" s="13"/>
      <c r="M2572" s="13" t="s">
        <v>13607</v>
      </c>
      <c r="N2572" s="13">
        <v>0</v>
      </c>
      <c r="O2572" s="13">
        <v>0</v>
      </c>
      <c r="P2572" s="13" t="s">
        <v>122</v>
      </c>
      <c r="Q2572" s="13"/>
      <c r="R2572" s="13" t="s">
        <v>82</v>
      </c>
      <c r="S2572" s="13"/>
      <c r="T2572" s="13" t="s">
        <v>38</v>
      </c>
      <c r="U2572" s="13"/>
      <c r="V2572" s="13" t="s">
        <v>9346</v>
      </c>
      <c r="W2572" s="13"/>
      <c r="X2572" s="13"/>
      <c r="Y2572" s="13" t="s">
        <v>15555</v>
      </c>
      <c r="Z2572" s="15" t="str">
        <f>VLOOKUP(D2572,'ZOHO Export'!$H:$W,16,FALSE)</f>
        <v>Luc Tasiaux</v>
      </c>
      <c r="AA2572" s="15" t="str">
        <f>VLOOKUP(E2572,'ZOHO Export'!$H:$W,16,FALSE)</f>
        <v>Jacques Lataire</v>
      </c>
    </row>
    <row r="2573" spans="1:27" x14ac:dyDescent="0.3">
      <c r="A2573" s="13" t="s">
        <v>3858</v>
      </c>
      <c r="B2573" s="13" t="s">
        <v>6898</v>
      </c>
      <c r="C2573" s="13"/>
      <c r="D2573" s="13" t="s">
        <v>13301</v>
      </c>
      <c r="E2573" s="13" t="s">
        <v>11671</v>
      </c>
      <c r="F2573" s="13"/>
      <c r="G2573" s="13" t="s">
        <v>146</v>
      </c>
      <c r="H2573" s="13" t="s">
        <v>29</v>
      </c>
      <c r="I2573" s="14">
        <v>41950</v>
      </c>
      <c r="J2573" s="14">
        <v>43035</v>
      </c>
      <c r="K2573" s="14">
        <v>42068</v>
      </c>
      <c r="L2573" s="13"/>
      <c r="M2573" s="13" t="s">
        <v>14613</v>
      </c>
      <c r="N2573" s="13">
        <v>2</v>
      </c>
      <c r="O2573" s="13">
        <v>2</v>
      </c>
      <c r="P2573" s="13" t="s">
        <v>122</v>
      </c>
      <c r="Q2573" s="13"/>
      <c r="R2573" s="13" t="s">
        <v>75</v>
      </c>
      <c r="S2573" s="13"/>
      <c r="T2573" s="13" t="s">
        <v>38</v>
      </c>
      <c r="U2573" s="13"/>
      <c r="V2573" s="13" t="s">
        <v>15556</v>
      </c>
      <c r="W2573" s="13"/>
      <c r="X2573" s="13"/>
      <c r="Y2573" s="13" t="s">
        <v>15557</v>
      </c>
      <c r="Z2573" s="15" t="e">
        <f>VLOOKUP(D2573,'ZOHO Export'!$H:$W,16,FALSE)</f>
        <v>#N/A</v>
      </c>
      <c r="AA2573" s="15" t="str">
        <f>VLOOKUP(E2573,'ZOHO Export'!$H:$W,16,FALSE)</f>
        <v>Yves Debaisieux</v>
      </c>
    </row>
    <row r="2574" spans="1:27" x14ac:dyDescent="0.3">
      <c r="A2574" s="13" t="s">
        <v>3860</v>
      </c>
      <c r="B2574" s="13" t="s">
        <v>6899</v>
      </c>
      <c r="C2574" s="13"/>
      <c r="D2574" s="13" t="s">
        <v>14319</v>
      </c>
      <c r="E2574" s="13" t="s">
        <v>11829</v>
      </c>
      <c r="F2574" s="13"/>
      <c r="G2574" s="13" t="s">
        <v>334</v>
      </c>
      <c r="H2574" s="13" t="s">
        <v>29</v>
      </c>
      <c r="I2574" s="14">
        <v>41947</v>
      </c>
      <c r="J2574" s="14">
        <v>42023</v>
      </c>
      <c r="K2574" s="14">
        <v>41947</v>
      </c>
      <c r="L2574" s="13"/>
      <c r="M2574" s="13" t="s">
        <v>11829</v>
      </c>
      <c r="N2574" s="13">
        <v>0</v>
      </c>
      <c r="O2574" s="13">
        <v>0</v>
      </c>
      <c r="P2574" s="13" t="s">
        <v>122</v>
      </c>
      <c r="Q2574" s="13"/>
      <c r="R2574" s="13" t="s">
        <v>82</v>
      </c>
      <c r="S2574" s="13"/>
      <c r="T2574" s="13" t="s">
        <v>38</v>
      </c>
      <c r="U2574" s="13"/>
      <c r="V2574" s="13" t="s">
        <v>9347</v>
      </c>
      <c r="W2574" s="13"/>
      <c r="X2574" s="13"/>
      <c r="Y2574" s="13" t="s">
        <v>15558</v>
      </c>
      <c r="Z2574" s="15" t="e">
        <f>VLOOKUP(D2574,'ZOHO Export'!$H:$W,16,FALSE)</f>
        <v>#N/A</v>
      </c>
      <c r="AA2574" s="15" t="str">
        <f>VLOOKUP(E2574,'ZOHO Export'!$H:$W,16,FALSE)</f>
        <v>William Beyst</v>
      </c>
    </row>
    <row r="2575" spans="1:27" x14ac:dyDescent="0.3">
      <c r="A2575" s="13" t="s">
        <v>3867</v>
      </c>
      <c r="B2575" s="13" t="s">
        <v>6902</v>
      </c>
      <c r="C2575" s="13"/>
      <c r="D2575" s="13" t="s">
        <v>12187</v>
      </c>
      <c r="E2575" s="13" t="s">
        <v>11829</v>
      </c>
      <c r="F2575" s="13"/>
      <c r="G2575" s="13" t="s">
        <v>35</v>
      </c>
      <c r="H2575" s="13" t="s">
        <v>59</v>
      </c>
      <c r="I2575" s="14">
        <v>41947</v>
      </c>
      <c r="J2575" s="14">
        <v>42696</v>
      </c>
      <c r="K2575" s="14">
        <v>41947</v>
      </c>
      <c r="L2575" s="13"/>
      <c r="M2575" s="13" t="s">
        <v>12187</v>
      </c>
      <c r="N2575" s="13">
        <v>0</v>
      </c>
      <c r="O2575" s="13">
        <v>0</v>
      </c>
      <c r="P2575" s="13" t="s">
        <v>122</v>
      </c>
      <c r="Q2575" s="13"/>
      <c r="R2575" s="13" t="s">
        <v>36</v>
      </c>
      <c r="S2575" s="13"/>
      <c r="T2575" s="13" t="s">
        <v>38</v>
      </c>
      <c r="U2575" s="13"/>
      <c r="V2575" s="13" t="s">
        <v>15559</v>
      </c>
      <c r="W2575" s="13"/>
      <c r="X2575" s="13"/>
      <c r="Y2575" s="13" t="s">
        <v>15560</v>
      </c>
      <c r="Z2575" s="15" t="str">
        <f>VLOOKUP(D2575,'ZOHO Export'!$H:$W,16,FALSE)</f>
        <v>Jurgen Van Kerrebroeck</v>
      </c>
      <c r="AA2575" s="15" t="str">
        <f>VLOOKUP(E2575,'ZOHO Export'!$H:$W,16,FALSE)</f>
        <v>William Beyst</v>
      </c>
    </row>
    <row r="2576" spans="1:27" x14ac:dyDescent="0.3">
      <c r="A2576" s="13" t="s">
        <v>3868</v>
      </c>
      <c r="B2576" s="13" t="s">
        <v>6903</v>
      </c>
      <c r="C2576" s="13"/>
      <c r="D2576" s="13" t="s">
        <v>15346</v>
      </c>
      <c r="E2576" s="13" t="s">
        <v>15561</v>
      </c>
      <c r="F2576" s="13"/>
      <c r="G2576" s="13" t="s">
        <v>2948</v>
      </c>
      <c r="H2576" s="13" t="s">
        <v>29</v>
      </c>
      <c r="I2576" s="14">
        <v>41946</v>
      </c>
      <c r="J2576" s="14">
        <v>42073</v>
      </c>
      <c r="K2576" s="14">
        <v>41946</v>
      </c>
      <c r="L2576" s="13"/>
      <c r="M2576" s="13" t="s">
        <v>15346</v>
      </c>
      <c r="N2576" s="13">
        <v>0</v>
      </c>
      <c r="O2576" s="13">
        <v>0</v>
      </c>
      <c r="P2576" s="13" t="s">
        <v>122</v>
      </c>
      <c r="Q2576" s="13"/>
      <c r="R2576" s="13" t="s">
        <v>25</v>
      </c>
      <c r="S2576" s="13"/>
      <c r="T2576" s="13" t="s">
        <v>38</v>
      </c>
      <c r="U2576" s="13"/>
      <c r="V2576" s="13" t="s">
        <v>9348</v>
      </c>
      <c r="W2576" s="13"/>
      <c r="X2576" s="13"/>
      <c r="Y2576" s="13" t="s">
        <v>15562</v>
      </c>
      <c r="Z2576" s="15" t="e">
        <f>VLOOKUP(D2576,'ZOHO Export'!$H:$W,16,FALSE)</f>
        <v>#N/A</v>
      </c>
      <c r="AA2576" s="15" t="e">
        <f>VLOOKUP(E2576,'ZOHO Export'!$H:$W,16,FALSE)</f>
        <v>#N/A</v>
      </c>
    </row>
    <row r="2577" spans="1:27" x14ac:dyDescent="0.3">
      <c r="A2577" s="13" t="s">
        <v>3869</v>
      </c>
      <c r="B2577" s="13" t="s">
        <v>6904</v>
      </c>
      <c r="C2577" s="13"/>
      <c r="D2577" s="13" t="s">
        <v>14319</v>
      </c>
      <c r="E2577" s="13" t="s">
        <v>11829</v>
      </c>
      <c r="F2577" s="13"/>
      <c r="G2577" s="13" t="s">
        <v>334</v>
      </c>
      <c r="H2577" s="13" t="s">
        <v>59</v>
      </c>
      <c r="I2577" s="14">
        <v>41945</v>
      </c>
      <c r="J2577" s="14">
        <v>42039</v>
      </c>
      <c r="K2577" s="14">
        <v>42034</v>
      </c>
      <c r="L2577" s="13"/>
      <c r="M2577" s="13" t="s">
        <v>11829</v>
      </c>
      <c r="N2577" s="13">
        <v>1</v>
      </c>
      <c r="O2577" s="13">
        <v>1</v>
      </c>
      <c r="P2577" s="13" t="s">
        <v>122</v>
      </c>
      <c r="Q2577" s="13"/>
      <c r="R2577" s="13" t="s">
        <v>82</v>
      </c>
      <c r="S2577" s="13"/>
      <c r="T2577" s="13" t="s">
        <v>38</v>
      </c>
      <c r="U2577" s="13"/>
      <c r="V2577" s="13" t="s">
        <v>15563</v>
      </c>
      <c r="W2577" s="13"/>
      <c r="X2577" s="13"/>
      <c r="Y2577" s="13" t="s">
        <v>15564</v>
      </c>
      <c r="Z2577" s="15" t="e">
        <f>VLOOKUP(D2577,'ZOHO Export'!$H:$W,16,FALSE)</f>
        <v>#N/A</v>
      </c>
      <c r="AA2577" s="15" t="str">
        <f>VLOOKUP(E2577,'ZOHO Export'!$H:$W,16,FALSE)</f>
        <v>William Beyst</v>
      </c>
    </row>
    <row r="2578" spans="1:27" x14ac:dyDescent="0.3">
      <c r="A2578" s="13" t="s">
        <v>3870</v>
      </c>
      <c r="B2578" s="13" t="s">
        <v>6905</v>
      </c>
      <c r="C2578" s="13"/>
      <c r="D2578" s="13" t="s">
        <v>13352</v>
      </c>
      <c r="E2578" s="13" t="s">
        <v>13352</v>
      </c>
      <c r="F2578" s="13"/>
      <c r="G2578" s="13" t="s">
        <v>3468</v>
      </c>
      <c r="H2578" s="13" t="s">
        <v>59</v>
      </c>
      <c r="I2578" s="14">
        <v>41943</v>
      </c>
      <c r="J2578" s="14">
        <v>42428</v>
      </c>
      <c r="K2578" s="14">
        <v>41943</v>
      </c>
      <c r="L2578" s="13"/>
      <c r="M2578" s="13" t="s">
        <v>13352</v>
      </c>
      <c r="N2578" s="13">
        <v>0</v>
      </c>
      <c r="O2578" s="13">
        <v>0</v>
      </c>
      <c r="P2578" s="13" t="s">
        <v>122</v>
      </c>
      <c r="Q2578" s="13"/>
      <c r="R2578" s="13" t="s">
        <v>82</v>
      </c>
      <c r="S2578" s="13"/>
      <c r="T2578" s="13" t="s">
        <v>38</v>
      </c>
      <c r="U2578" s="13"/>
      <c r="V2578" s="13" t="s">
        <v>15565</v>
      </c>
      <c r="W2578" s="13"/>
      <c r="X2578" s="13"/>
      <c r="Y2578" s="13" t="s">
        <v>15566</v>
      </c>
      <c r="Z2578" s="15" t="e">
        <f>VLOOKUP(D2578,'ZOHO Export'!$H:$W,16,FALSE)</f>
        <v>#N/A</v>
      </c>
      <c r="AA2578" s="15" t="e">
        <f>VLOOKUP(E2578,'ZOHO Export'!$H:$W,16,FALSE)</f>
        <v>#N/A</v>
      </c>
    </row>
    <row r="2579" spans="1:27" x14ac:dyDescent="0.3">
      <c r="A2579" s="13" t="s">
        <v>3871</v>
      </c>
      <c r="B2579" s="13" t="s">
        <v>6906</v>
      </c>
      <c r="C2579" s="13"/>
      <c r="D2579" s="13" t="s">
        <v>11829</v>
      </c>
      <c r="E2579" s="13" t="s">
        <v>11829</v>
      </c>
      <c r="F2579" s="13"/>
      <c r="G2579" s="13" t="s">
        <v>334</v>
      </c>
      <c r="H2579" s="13" t="s">
        <v>59</v>
      </c>
      <c r="I2579" s="14">
        <v>41943</v>
      </c>
      <c r="J2579" s="14">
        <v>41973</v>
      </c>
      <c r="K2579" s="14">
        <v>41943</v>
      </c>
      <c r="L2579" s="13"/>
      <c r="M2579" s="13" t="s">
        <v>11829</v>
      </c>
      <c r="N2579" s="13">
        <v>0</v>
      </c>
      <c r="O2579" s="13">
        <v>0</v>
      </c>
      <c r="P2579" s="13" t="s">
        <v>122</v>
      </c>
      <c r="Q2579" s="13"/>
      <c r="R2579" s="13" t="s">
        <v>82</v>
      </c>
      <c r="S2579" s="13"/>
      <c r="T2579" s="13" t="s">
        <v>38</v>
      </c>
      <c r="U2579" s="13"/>
      <c r="V2579" s="13" t="s">
        <v>9349</v>
      </c>
      <c r="W2579" s="13"/>
      <c r="X2579" s="13"/>
      <c r="Y2579" s="13" t="s">
        <v>15567</v>
      </c>
      <c r="Z2579" s="15" t="str">
        <f>VLOOKUP(D2579,'ZOHO Export'!$H:$W,16,FALSE)</f>
        <v>William Beyst</v>
      </c>
      <c r="AA2579" s="15" t="str">
        <f>VLOOKUP(E2579,'ZOHO Export'!$H:$W,16,FALSE)</f>
        <v>William Beyst</v>
      </c>
    </row>
    <row r="2580" spans="1:27" x14ac:dyDescent="0.3">
      <c r="A2580" s="13" t="s">
        <v>3872</v>
      </c>
      <c r="B2580" s="13" t="s">
        <v>6907</v>
      </c>
      <c r="C2580" s="13"/>
      <c r="D2580" s="13" t="s">
        <v>15568</v>
      </c>
      <c r="E2580" s="13" t="s">
        <v>11829</v>
      </c>
      <c r="F2580" s="13"/>
      <c r="G2580" s="13" t="s">
        <v>334</v>
      </c>
      <c r="H2580" s="13" t="s">
        <v>59</v>
      </c>
      <c r="I2580" s="14">
        <v>41943</v>
      </c>
      <c r="J2580" s="14">
        <v>42825</v>
      </c>
      <c r="K2580" s="14">
        <v>42065</v>
      </c>
      <c r="L2580" s="13"/>
      <c r="M2580" s="13" t="s">
        <v>11829</v>
      </c>
      <c r="N2580" s="13">
        <v>3</v>
      </c>
      <c r="O2580" s="13">
        <v>3</v>
      </c>
      <c r="P2580" s="13" t="s">
        <v>122</v>
      </c>
      <c r="Q2580" s="13"/>
      <c r="R2580" s="13" t="s">
        <v>82</v>
      </c>
      <c r="S2580" s="13"/>
      <c r="T2580" s="13" t="s">
        <v>38</v>
      </c>
      <c r="U2580" s="13"/>
      <c r="V2580" s="13" t="s">
        <v>9350</v>
      </c>
      <c r="W2580" s="13"/>
      <c r="X2580" s="13"/>
      <c r="Y2580" s="13" t="s">
        <v>15569</v>
      </c>
      <c r="Z2580" s="15" t="e">
        <f>VLOOKUP(D2580,'ZOHO Export'!$H:$W,16,FALSE)</f>
        <v>#N/A</v>
      </c>
      <c r="AA2580" s="15" t="str">
        <f>VLOOKUP(E2580,'ZOHO Export'!$H:$W,16,FALSE)</f>
        <v>William Beyst</v>
      </c>
    </row>
    <row r="2581" spans="1:27" x14ac:dyDescent="0.3">
      <c r="A2581" s="13" t="s">
        <v>15570</v>
      </c>
      <c r="B2581" s="13" t="s">
        <v>15571</v>
      </c>
      <c r="C2581" s="13"/>
      <c r="D2581" s="13" t="s">
        <v>14192</v>
      </c>
      <c r="E2581" s="13" t="s">
        <v>13403</v>
      </c>
      <c r="F2581" s="13"/>
      <c r="G2581" s="13" t="s">
        <v>146</v>
      </c>
      <c r="H2581" s="13" t="s">
        <v>29</v>
      </c>
      <c r="I2581" s="14">
        <v>41977</v>
      </c>
      <c r="J2581" s="14">
        <v>41982</v>
      </c>
      <c r="K2581" s="14">
        <v>41942</v>
      </c>
      <c r="L2581" s="13"/>
      <c r="M2581" s="13" t="s">
        <v>15572</v>
      </c>
      <c r="N2581" s="13">
        <v>0</v>
      </c>
      <c r="O2581" s="13">
        <v>0</v>
      </c>
      <c r="P2581" s="13" t="s">
        <v>122</v>
      </c>
      <c r="Q2581" s="13"/>
      <c r="R2581" s="13" t="s">
        <v>75</v>
      </c>
      <c r="S2581" s="13"/>
      <c r="T2581" s="13" t="s">
        <v>38</v>
      </c>
      <c r="U2581" s="13"/>
      <c r="V2581" s="13" t="s">
        <v>15573</v>
      </c>
      <c r="W2581" s="13"/>
      <c r="X2581" s="13"/>
      <c r="Y2581" s="13" t="s">
        <v>15574</v>
      </c>
      <c r="Z2581" s="15" t="e">
        <f>VLOOKUP(D2581,'ZOHO Export'!$H:$W,16,FALSE)</f>
        <v>#N/A</v>
      </c>
      <c r="AA2581" s="15" t="e">
        <f>VLOOKUP(E2581,'ZOHO Export'!$H:$W,16,FALSE)</f>
        <v>#N/A</v>
      </c>
    </row>
    <row r="2582" spans="1:27" x14ac:dyDescent="0.3">
      <c r="A2582" s="13" t="s">
        <v>3874</v>
      </c>
      <c r="B2582" s="13" t="s">
        <v>6908</v>
      </c>
      <c r="C2582" s="13"/>
      <c r="D2582" s="13" t="s">
        <v>15497</v>
      </c>
      <c r="E2582" s="13" t="s">
        <v>15561</v>
      </c>
      <c r="F2582" s="13"/>
      <c r="G2582" s="13" t="s">
        <v>2163</v>
      </c>
      <c r="H2582" s="13" t="s">
        <v>59</v>
      </c>
      <c r="I2582" s="14">
        <v>41941</v>
      </c>
      <c r="J2582" s="14">
        <v>42094</v>
      </c>
      <c r="K2582" s="14">
        <v>41941</v>
      </c>
      <c r="L2582" s="13"/>
      <c r="M2582" s="13" t="s">
        <v>14192</v>
      </c>
      <c r="N2582" s="13">
        <v>0</v>
      </c>
      <c r="O2582" s="13">
        <v>0</v>
      </c>
      <c r="P2582" s="13" t="s">
        <v>122</v>
      </c>
      <c r="Q2582" s="13"/>
      <c r="R2582" s="13" t="s">
        <v>75</v>
      </c>
      <c r="S2582" s="13"/>
      <c r="T2582" s="13" t="s">
        <v>38</v>
      </c>
      <c r="U2582" s="13"/>
      <c r="V2582" s="13" t="s">
        <v>15575</v>
      </c>
      <c r="W2582" s="13"/>
      <c r="X2582" s="13"/>
      <c r="Y2582" s="13" t="s">
        <v>15576</v>
      </c>
      <c r="Z2582" s="15" t="e">
        <f>VLOOKUP(D2582,'ZOHO Export'!$H:$W,16,FALSE)</f>
        <v>#N/A</v>
      </c>
      <c r="AA2582" s="15" t="e">
        <f>VLOOKUP(E2582,'ZOHO Export'!$H:$W,16,FALSE)</f>
        <v>#N/A</v>
      </c>
    </row>
    <row r="2583" spans="1:27" x14ac:dyDescent="0.3">
      <c r="A2583" s="13" t="s">
        <v>3875</v>
      </c>
      <c r="B2583" s="13" t="s">
        <v>15577</v>
      </c>
      <c r="C2583" s="13"/>
      <c r="D2583" s="13" t="s">
        <v>14708</v>
      </c>
      <c r="E2583" s="13" t="s">
        <v>11785</v>
      </c>
      <c r="F2583" s="13"/>
      <c r="G2583" s="13" t="s">
        <v>3876</v>
      </c>
      <c r="H2583" s="13" t="s">
        <v>29</v>
      </c>
      <c r="I2583" s="14">
        <v>41940</v>
      </c>
      <c r="J2583" s="14">
        <v>42034</v>
      </c>
      <c r="K2583" s="14">
        <v>41940</v>
      </c>
      <c r="L2583" s="13"/>
      <c r="M2583" s="13" t="s">
        <v>11785</v>
      </c>
      <c r="N2583" s="13">
        <v>0</v>
      </c>
      <c r="O2583" s="13">
        <v>0</v>
      </c>
      <c r="P2583" s="13" t="s">
        <v>122</v>
      </c>
      <c r="Q2583" s="13"/>
      <c r="R2583" s="13" t="s">
        <v>75</v>
      </c>
      <c r="S2583" s="13"/>
      <c r="T2583" s="13" t="s">
        <v>64</v>
      </c>
      <c r="U2583" s="13"/>
      <c r="V2583" s="13" t="s">
        <v>9351</v>
      </c>
      <c r="W2583" s="13"/>
      <c r="X2583" s="13"/>
      <c r="Y2583" s="13" t="s">
        <v>15578</v>
      </c>
      <c r="Z2583" s="15" t="e">
        <f>VLOOKUP(D2583,'ZOHO Export'!$H:$W,16,FALSE)</f>
        <v>#N/A</v>
      </c>
      <c r="AA2583" s="15" t="str">
        <f>VLOOKUP(E2583,'ZOHO Export'!$H:$W,16,FALSE)</f>
        <v>Nicolas Dubois</v>
      </c>
    </row>
    <row r="2584" spans="1:27" x14ac:dyDescent="0.3">
      <c r="A2584" s="13" t="s">
        <v>3877</v>
      </c>
      <c r="B2584" s="13" t="s">
        <v>6910</v>
      </c>
      <c r="C2584" s="13"/>
      <c r="D2584" s="13" t="s">
        <v>11773</v>
      </c>
      <c r="E2584" s="13" t="s">
        <v>14613</v>
      </c>
      <c r="F2584" s="13"/>
      <c r="G2584" s="13" t="s">
        <v>2163</v>
      </c>
      <c r="H2584" s="13" t="s">
        <v>29</v>
      </c>
      <c r="I2584" s="14">
        <v>41939</v>
      </c>
      <c r="J2584" s="14">
        <v>42491</v>
      </c>
      <c r="K2584" s="14">
        <v>41939</v>
      </c>
      <c r="L2584" s="13"/>
      <c r="M2584" s="13" t="s">
        <v>14613</v>
      </c>
      <c r="N2584" s="13">
        <v>0</v>
      </c>
      <c r="O2584" s="13">
        <v>0</v>
      </c>
      <c r="P2584" s="13" t="s">
        <v>122</v>
      </c>
      <c r="Q2584" s="13"/>
      <c r="R2584" s="13" t="s">
        <v>75</v>
      </c>
      <c r="S2584" s="13"/>
      <c r="T2584" s="13" t="s">
        <v>38</v>
      </c>
      <c r="U2584" s="13"/>
      <c r="V2584" s="13" t="s">
        <v>9352</v>
      </c>
      <c r="W2584" s="13"/>
      <c r="X2584" s="13"/>
      <c r="Y2584" s="13" t="s">
        <v>15579</v>
      </c>
      <c r="Z2584" s="15" t="str">
        <f>VLOOKUP(D2584,'ZOHO Export'!$H:$W,16,FALSE)</f>
        <v>Bram Puttemans</v>
      </c>
      <c r="AA2584" s="15" t="e">
        <f>VLOOKUP(E2584,'ZOHO Export'!$H:$W,16,FALSE)</f>
        <v>#N/A</v>
      </c>
    </row>
    <row r="2585" spans="1:27" x14ac:dyDescent="0.3">
      <c r="A2585" s="13" t="s">
        <v>15580</v>
      </c>
      <c r="B2585" s="13" t="s">
        <v>15581</v>
      </c>
      <c r="C2585" s="13"/>
      <c r="D2585" s="13" t="s">
        <v>13008</v>
      </c>
      <c r="E2585" s="13" t="s">
        <v>13607</v>
      </c>
      <c r="F2585" s="13"/>
      <c r="G2585" s="13" t="s">
        <v>1947</v>
      </c>
      <c r="H2585" s="13" t="s">
        <v>59</v>
      </c>
      <c r="I2585" s="14">
        <v>41934</v>
      </c>
      <c r="J2585" s="14">
        <v>42247</v>
      </c>
      <c r="K2585" s="14">
        <v>41934</v>
      </c>
      <c r="L2585" s="13"/>
      <c r="M2585" s="13" t="s">
        <v>12187</v>
      </c>
      <c r="N2585" s="13">
        <v>0</v>
      </c>
      <c r="O2585" s="13">
        <v>0</v>
      </c>
      <c r="P2585" s="13" t="s">
        <v>122</v>
      </c>
      <c r="Q2585" s="13"/>
      <c r="R2585" s="13" t="s">
        <v>82</v>
      </c>
      <c r="S2585" s="13"/>
      <c r="T2585" s="13" t="s">
        <v>38</v>
      </c>
      <c r="U2585" s="13"/>
      <c r="V2585" s="13" t="s">
        <v>15582</v>
      </c>
      <c r="W2585" s="13"/>
      <c r="X2585" s="13"/>
      <c r="Y2585" s="13" t="s">
        <v>15583</v>
      </c>
      <c r="Z2585" s="15" t="e">
        <f>VLOOKUP(D2585,'ZOHO Export'!$H:$W,16,FALSE)</f>
        <v>#N/A</v>
      </c>
      <c r="AA2585" s="15" t="str">
        <f>VLOOKUP(E2585,'ZOHO Export'!$H:$W,16,FALSE)</f>
        <v>Jacques Lataire</v>
      </c>
    </row>
    <row r="2586" spans="1:27" x14ac:dyDescent="0.3">
      <c r="A2586" s="13" t="s">
        <v>3878</v>
      </c>
      <c r="B2586" s="13" t="s">
        <v>6911</v>
      </c>
      <c r="C2586" s="13"/>
      <c r="D2586" s="13" t="s">
        <v>15584</v>
      </c>
      <c r="E2586" s="13" t="s">
        <v>15561</v>
      </c>
      <c r="F2586" s="13"/>
      <c r="G2586" s="13" t="s">
        <v>2163</v>
      </c>
      <c r="H2586" s="13" t="s">
        <v>59</v>
      </c>
      <c r="I2586" s="14">
        <v>41934</v>
      </c>
      <c r="J2586" s="14">
        <v>42034</v>
      </c>
      <c r="K2586" s="14">
        <v>41971</v>
      </c>
      <c r="L2586" s="13"/>
      <c r="M2586" s="13" t="s">
        <v>15584</v>
      </c>
      <c r="N2586" s="13">
        <v>2</v>
      </c>
      <c r="O2586" s="13">
        <v>2</v>
      </c>
      <c r="P2586" s="13" t="s">
        <v>122</v>
      </c>
      <c r="Q2586" s="13"/>
      <c r="R2586" s="13" t="s">
        <v>75</v>
      </c>
      <c r="S2586" s="13"/>
      <c r="T2586" s="13" t="s">
        <v>38</v>
      </c>
      <c r="U2586" s="13"/>
      <c r="V2586" s="13" t="s">
        <v>15585</v>
      </c>
      <c r="W2586" s="13"/>
      <c r="X2586" s="13"/>
      <c r="Y2586" s="13" t="s">
        <v>15586</v>
      </c>
      <c r="Z2586" s="15" t="e">
        <f>VLOOKUP(D2586,'ZOHO Export'!$H:$W,16,FALSE)</f>
        <v>#N/A</v>
      </c>
      <c r="AA2586" s="15" t="e">
        <f>VLOOKUP(E2586,'ZOHO Export'!$H:$W,16,FALSE)</f>
        <v>#N/A</v>
      </c>
    </row>
    <row r="2587" spans="1:27" x14ac:dyDescent="0.3">
      <c r="A2587" s="13" t="s">
        <v>3879</v>
      </c>
      <c r="B2587" s="13" t="s">
        <v>6912</v>
      </c>
      <c r="C2587" s="13"/>
      <c r="D2587" s="13" t="s">
        <v>11818</v>
      </c>
      <c r="E2587" s="13" t="s">
        <v>11785</v>
      </c>
      <c r="F2587" s="13"/>
      <c r="G2587" s="13" t="s">
        <v>15216</v>
      </c>
      <c r="H2587" s="13" t="s">
        <v>29</v>
      </c>
      <c r="I2587" s="14">
        <v>41934</v>
      </c>
      <c r="J2587" s="14">
        <v>43761</v>
      </c>
      <c r="K2587" s="14">
        <v>42165</v>
      </c>
      <c r="L2587" s="13">
        <v>16847.5</v>
      </c>
      <c r="M2587" s="13" t="s">
        <v>11785</v>
      </c>
      <c r="N2587" s="13">
        <v>2</v>
      </c>
      <c r="O2587" s="13">
        <v>2</v>
      </c>
      <c r="P2587" s="13" t="s">
        <v>122</v>
      </c>
      <c r="Q2587" s="13"/>
      <c r="R2587" s="13" t="s">
        <v>25</v>
      </c>
      <c r="S2587" s="13"/>
      <c r="T2587" s="13" t="s">
        <v>38</v>
      </c>
      <c r="U2587" s="13"/>
      <c r="V2587" s="13" t="s">
        <v>9353</v>
      </c>
      <c r="W2587" s="13"/>
      <c r="X2587" s="13">
        <v>16847.5</v>
      </c>
      <c r="Y2587" s="13" t="s">
        <v>15587</v>
      </c>
      <c r="Z2587" s="15" t="str">
        <f>VLOOKUP(D2587,'ZOHO Export'!$H:$W,16,FALSE)</f>
        <v>Marcos Delgado Lopez</v>
      </c>
      <c r="AA2587" s="15" t="str">
        <f>VLOOKUP(E2587,'ZOHO Export'!$H:$W,16,FALSE)</f>
        <v>Nicolas Dubois</v>
      </c>
    </row>
    <row r="2588" spans="1:27" x14ac:dyDescent="0.3">
      <c r="A2588" s="13" t="s">
        <v>3881</v>
      </c>
      <c r="B2588" s="13" t="s">
        <v>6913</v>
      </c>
      <c r="C2588" s="13"/>
      <c r="D2588" s="13" t="s">
        <v>14975</v>
      </c>
      <c r="E2588" s="13" t="s">
        <v>11829</v>
      </c>
      <c r="F2588" s="13"/>
      <c r="G2588" s="13"/>
      <c r="H2588" s="13" t="s">
        <v>29</v>
      </c>
      <c r="I2588" s="14">
        <v>41934</v>
      </c>
      <c r="J2588" s="14">
        <v>42265</v>
      </c>
      <c r="K2588" s="14">
        <v>41934</v>
      </c>
      <c r="L2588" s="13"/>
      <c r="M2588" s="13" t="s">
        <v>15394</v>
      </c>
      <c r="N2588" s="13">
        <v>0</v>
      </c>
      <c r="O2588" s="13">
        <v>0</v>
      </c>
      <c r="P2588" s="13" t="s">
        <v>122</v>
      </c>
      <c r="Q2588" s="13"/>
      <c r="R2588" s="13" t="s">
        <v>104</v>
      </c>
      <c r="S2588" s="13"/>
      <c r="T2588" s="13" t="s">
        <v>38</v>
      </c>
      <c r="U2588" s="13"/>
      <c r="V2588" s="13" t="s">
        <v>15588</v>
      </c>
      <c r="W2588" s="13"/>
      <c r="X2588" s="13"/>
      <c r="Y2588" s="13" t="s">
        <v>15589</v>
      </c>
      <c r="Z2588" s="15" t="e">
        <f>VLOOKUP(D2588,'ZOHO Export'!$H:$W,16,FALSE)</f>
        <v>#N/A</v>
      </c>
      <c r="AA2588" s="15" t="str">
        <f>VLOOKUP(E2588,'ZOHO Export'!$H:$W,16,FALSE)</f>
        <v>William Beyst</v>
      </c>
    </row>
    <row r="2589" spans="1:27" x14ac:dyDescent="0.3">
      <c r="A2589" s="13" t="s">
        <v>3882</v>
      </c>
      <c r="B2589" s="13" t="s">
        <v>5994</v>
      </c>
      <c r="C2589" s="13"/>
      <c r="D2589" s="13" t="s">
        <v>14818</v>
      </c>
      <c r="E2589" s="13" t="s">
        <v>13242</v>
      </c>
      <c r="F2589" s="13"/>
      <c r="G2589" s="13" t="s">
        <v>3782</v>
      </c>
      <c r="H2589" s="13" t="s">
        <v>59</v>
      </c>
      <c r="I2589" s="14">
        <v>41941</v>
      </c>
      <c r="J2589" s="14">
        <v>42124</v>
      </c>
      <c r="K2589" s="14">
        <v>41940</v>
      </c>
      <c r="L2589" s="13"/>
      <c r="M2589" s="13" t="s">
        <v>14818</v>
      </c>
      <c r="N2589" s="13">
        <v>1</v>
      </c>
      <c r="O2589" s="13">
        <v>1</v>
      </c>
      <c r="P2589" s="13" t="s">
        <v>122</v>
      </c>
      <c r="Q2589" s="13"/>
      <c r="R2589" s="13" t="s">
        <v>36</v>
      </c>
      <c r="S2589" s="13"/>
      <c r="T2589" s="13" t="s">
        <v>38</v>
      </c>
      <c r="U2589" s="13"/>
      <c r="V2589" s="13" t="s">
        <v>9354</v>
      </c>
      <c r="W2589" s="13"/>
      <c r="X2589" s="13"/>
      <c r="Y2589" s="13" t="s">
        <v>15590</v>
      </c>
      <c r="Z2589" s="15" t="e">
        <f>VLOOKUP(D2589,'ZOHO Export'!$H:$W,16,FALSE)</f>
        <v>#N/A</v>
      </c>
      <c r="AA2589" s="15" t="e">
        <f>VLOOKUP(E2589,'ZOHO Export'!$H:$W,16,FALSE)</f>
        <v>#N/A</v>
      </c>
    </row>
    <row r="2590" spans="1:27" x14ac:dyDescent="0.3">
      <c r="A2590" s="13" t="s">
        <v>3883</v>
      </c>
      <c r="B2590" s="13" t="s">
        <v>15591</v>
      </c>
      <c r="C2590" s="13"/>
      <c r="D2590" s="13" t="s">
        <v>13910</v>
      </c>
      <c r="E2590" s="13" t="s">
        <v>15561</v>
      </c>
      <c r="F2590" s="13"/>
      <c r="G2590" s="13" t="s">
        <v>3884</v>
      </c>
      <c r="H2590" s="13" t="s">
        <v>59</v>
      </c>
      <c r="I2590" s="14">
        <v>41926</v>
      </c>
      <c r="J2590" s="14">
        <v>42076</v>
      </c>
      <c r="K2590" s="14">
        <v>41926</v>
      </c>
      <c r="L2590" s="13"/>
      <c r="M2590" s="13" t="s">
        <v>13910</v>
      </c>
      <c r="N2590" s="13">
        <v>0</v>
      </c>
      <c r="O2590" s="13">
        <v>0</v>
      </c>
      <c r="P2590" s="13" t="s">
        <v>122</v>
      </c>
      <c r="Q2590" s="13"/>
      <c r="R2590" s="13" t="s">
        <v>36</v>
      </c>
      <c r="S2590" s="13"/>
      <c r="T2590" s="13" t="s">
        <v>38</v>
      </c>
      <c r="U2590" s="13"/>
      <c r="V2590" s="13" t="s">
        <v>9355</v>
      </c>
      <c r="W2590" s="13"/>
      <c r="X2590" s="13"/>
      <c r="Y2590" s="13" t="s">
        <v>15592</v>
      </c>
      <c r="Z2590" s="15" t="e">
        <f>VLOOKUP(D2590,'ZOHO Export'!$H:$W,16,FALSE)</f>
        <v>#N/A</v>
      </c>
      <c r="AA2590" s="15" t="e">
        <f>VLOOKUP(E2590,'ZOHO Export'!$H:$W,16,FALSE)</f>
        <v>#N/A</v>
      </c>
    </row>
    <row r="2591" spans="1:27" x14ac:dyDescent="0.3">
      <c r="A2591" s="13" t="s">
        <v>3885</v>
      </c>
      <c r="B2591" s="13" t="s">
        <v>6915</v>
      </c>
      <c r="C2591" s="13"/>
      <c r="D2591" s="13" t="s">
        <v>11671</v>
      </c>
      <c r="E2591" s="13" t="s">
        <v>13403</v>
      </c>
      <c r="F2591" s="13"/>
      <c r="G2591" s="13" t="s">
        <v>2163</v>
      </c>
      <c r="H2591" s="13" t="s">
        <v>29</v>
      </c>
      <c r="I2591" s="14">
        <v>41925</v>
      </c>
      <c r="J2591" s="14">
        <v>42400</v>
      </c>
      <c r="K2591" s="14">
        <v>42269</v>
      </c>
      <c r="L2591" s="13">
        <v>16003.76</v>
      </c>
      <c r="M2591" s="13" t="s">
        <v>13676</v>
      </c>
      <c r="N2591" s="13">
        <v>20</v>
      </c>
      <c r="O2591" s="13">
        <v>16</v>
      </c>
      <c r="P2591" s="13" t="s">
        <v>122</v>
      </c>
      <c r="Q2591" s="13"/>
      <c r="R2591" s="13" t="s">
        <v>75</v>
      </c>
      <c r="S2591" s="13"/>
      <c r="T2591" s="13" t="s">
        <v>38</v>
      </c>
      <c r="U2591" s="13"/>
      <c r="V2591" s="13" t="s">
        <v>15593</v>
      </c>
      <c r="W2591" s="13"/>
      <c r="X2591" s="13">
        <v>71555.710000000006</v>
      </c>
      <c r="Y2591" s="13" t="s">
        <v>15594</v>
      </c>
      <c r="Z2591" s="15" t="str">
        <f>VLOOKUP(D2591,'ZOHO Export'!$H:$W,16,FALSE)</f>
        <v>Yves Debaisieux</v>
      </c>
      <c r="AA2591" s="15" t="e">
        <f>VLOOKUP(E2591,'ZOHO Export'!$H:$W,16,FALSE)</f>
        <v>#N/A</v>
      </c>
    </row>
    <row r="2592" spans="1:27" x14ac:dyDescent="0.3">
      <c r="A2592" s="13" t="s">
        <v>3886</v>
      </c>
      <c r="B2592" s="13" t="s">
        <v>6916</v>
      </c>
      <c r="C2592" s="13"/>
      <c r="D2592" s="13" t="s">
        <v>12784</v>
      </c>
      <c r="E2592" s="13" t="s">
        <v>14827</v>
      </c>
      <c r="F2592" s="13"/>
      <c r="G2592" s="13" t="s">
        <v>3887</v>
      </c>
      <c r="H2592" s="13" t="s">
        <v>59</v>
      </c>
      <c r="I2592" s="14">
        <v>41925</v>
      </c>
      <c r="J2592" s="14">
        <v>42155</v>
      </c>
      <c r="K2592" s="14">
        <v>42131</v>
      </c>
      <c r="L2592" s="13"/>
      <c r="M2592" s="13" t="s">
        <v>14827</v>
      </c>
      <c r="N2592" s="13">
        <v>3</v>
      </c>
      <c r="O2592" s="13">
        <v>3</v>
      </c>
      <c r="P2592" s="13" t="s">
        <v>122</v>
      </c>
      <c r="Q2592" s="13"/>
      <c r="R2592" s="13" t="s">
        <v>82</v>
      </c>
      <c r="S2592" s="13"/>
      <c r="T2592" s="13" t="s">
        <v>178</v>
      </c>
      <c r="U2592" s="13"/>
      <c r="V2592" s="13" t="s">
        <v>15595</v>
      </c>
      <c r="W2592" s="13"/>
      <c r="X2592" s="13"/>
      <c r="Y2592" s="13" t="s">
        <v>15596</v>
      </c>
      <c r="Z2592" s="15" t="e">
        <f>VLOOKUP(D2592,'ZOHO Export'!$H:$W,16,FALSE)</f>
        <v>#N/A</v>
      </c>
      <c r="AA2592" s="15" t="e">
        <f>VLOOKUP(E2592,'ZOHO Export'!$H:$W,16,FALSE)</f>
        <v>#N/A</v>
      </c>
    </row>
    <row r="2593" spans="1:27" x14ac:dyDescent="0.3">
      <c r="A2593" s="13" t="s">
        <v>3888</v>
      </c>
      <c r="B2593" s="13" t="s">
        <v>6917</v>
      </c>
      <c r="C2593" s="13"/>
      <c r="D2593" s="13" t="s">
        <v>15597</v>
      </c>
      <c r="E2593" s="13" t="s">
        <v>15561</v>
      </c>
      <c r="F2593" s="13"/>
      <c r="G2593" s="13" t="s">
        <v>3618</v>
      </c>
      <c r="H2593" s="13" t="s">
        <v>59</v>
      </c>
      <c r="I2593" s="14">
        <v>41923</v>
      </c>
      <c r="J2593" s="14">
        <v>42104</v>
      </c>
      <c r="K2593" s="14">
        <v>42095</v>
      </c>
      <c r="L2593" s="13"/>
      <c r="M2593" s="13" t="s">
        <v>15346</v>
      </c>
      <c r="N2593" s="13">
        <v>2</v>
      </c>
      <c r="O2593" s="13">
        <v>2</v>
      </c>
      <c r="P2593" s="13" t="s">
        <v>122</v>
      </c>
      <c r="Q2593" s="13"/>
      <c r="R2593" s="13"/>
      <c r="S2593" s="13"/>
      <c r="T2593" s="13" t="s">
        <v>38</v>
      </c>
      <c r="U2593" s="13"/>
      <c r="V2593" s="13" t="s">
        <v>15598</v>
      </c>
      <c r="W2593" s="13"/>
      <c r="X2593" s="13"/>
      <c r="Y2593" s="13" t="s">
        <v>15599</v>
      </c>
      <c r="Z2593" s="15" t="e">
        <f>VLOOKUP(D2593,'ZOHO Export'!$H:$W,16,FALSE)</f>
        <v>#N/A</v>
      </c>
      <c r="AA2593" s="15" t="e">
        <f>VLOOKUP(E2593,'ZOHO Export'!$H:$W,16,FALSE)</f>
        <v>#N/A</v>
      </c>
    </row>
    <row r="2594" spans="1:27" x14ac:dyDescent="0.3">
      <c r="A2594" s="13" t="s">
        <v>15600</v>
      </c>
      <c r="B2594" s="13" t="s">
        <v>15328</v>
      </c>
      <c r="C2594" s="13"/>
      <c r="D2594" s="13" t="s">
        <v>15263</v>
      </c>
      <c r="E2594" s="13" t="s">
        <v>13607</v>
      </c>
      <c r="F2594" s="13"/>
      <c r="G2594" s="13" t="s">
        <v>3893</v>
      </c>
      <c r="H2594" s="13" t="s">
        <v>59</v>
      </c>
      <c r="I2594" s="14">
        <v>41922</v>
      </c>
      <c r="J2594" s="14">
        <v>42055</v>
      </c>
      <c r="K2594" s="14">
        <v>42087</v>
      </c>
      <c r="L2594" s="13"/>
      <c r="M2594" s="13"/>
      <c r="N2594" s="13">
        <v>1</v>
      </c>
      <c r="O2594" s="13">
        <v>1</v>
      </c>
      <c r="P2594" s="13" t="s">
        <v>122</v>
      </c>
      <c r="Q2594" s="13"/>
      <c r="R2594" s="13" t="s">
        <v>36</v>
      </c>
      <c r="S2594" s="13"/>
      <c r="T2594" s="13" t="s">
        <v>27</v>
      </c>
      <c r="U2594" s="13"/>
      <c r="V2594" s="13" t="s">
        <v>15601</v>
      </c>
      <c r="W2594" s="13"/>
      <c r="X2594" s="13"/>
      <c r="Y2594" s="13" t="s">
        <v>15602</v>
      </c>
      <c r="Z2594" s="15" t="e">
        <f>VLOOKUP(D2594,'ZOHO Export'!$H:$W,16,FALSE)</f>
        <v>#N/A</v>
      </c>
      <c r="AA2594" s="15" t="str">
        <f>VLOOKUP(E2594,'ZOHO Export'!$H:$W,16,FALSE)</f>
        <v>Jacques Lataire</v>
      </c>
    </row>
    <row r="2595" spans="1:27" x14ac:dyDescent="0.3">
      <c r="A2595" s="13" t="s">
        <v>15603</v>
      </c>
      <c r="B2595" s="13" t="s">
        <v>15604</v>
      </c>
      <c r="C2595" s="13"/>
      <c r="D2595" s="13" t="s">
        <v>11649</v>
      </c>
      <c r="E2595" s="13" t="s">
        <v>11649</v>
      </c>
      <c r="F2595" s="13"/>
      <c r="G2595" s="13" t="s">
        <v>15605</v>
      </c>
      <c r="H2595" s="13" t="s">
        <v>29</v>
      </c>
      <c r="I2595" s="14">
        <v>41922</v>
      </c>
      <c r="J2595" s="14">
        <v>43402</v>
      </c>
      <c r="K2595" s="14">
        <v>41922</v>
      </c>
      <c r="L2595" s="13"/>
      <c r="M2595" s="13" t="s">
        <v>11649</v>
      </c>
      <c r="N2595" s="13">
        <v>0</v>
      </c>
      <c r="O2595" s="13">
        <v>0</v>
      </c>
      <c r="P2595" s="13" t="s">
        <v>122</v>
      </c>
      <c r="Q2595" s="13"/>
      <c r="R2595" s="13" t="s">
        <v>104</v>
      </c>
      <c r="S2595" s="13"/>
      <c r="T2595" s="13" t="s">
        <v>12259</v>
      </c>
      <c r="U2595" s="13"/>
      <c r="V2595" s="13" t="s">
        <v>15606</v>
      </c>
      <c r="W2595" s="13"/>
      <c r="X2595" s="13"/>
      <c r="Y2595" s="13"/>
      <c r="Z2595" s="15" t="str">
        <f>VLOOKUP(D2595,'ZOHO Export'!$H:$W,16,FALSE)</f>
        <v>Wissem Bensaid</v>
      </c>
      <c r="AA2595" s="15" t="str">
        <f>VLOOKUP(E2595,'ZOHO Export'!$H:$W,16,FALSE)</f>
        <v>Wissem Bensaid</v>
      </c>
    </row>
    <row r="2596" spans="1:27" x14ac:dyDescent="0.3">
      <c r="A2596" s="13" t="s">
        <v>15607</v>
      </c>
      <c r="B2596" s="13" t="s">
        <v>15608</v>
      </c>
      <c r="C2596" s="13"/>
      <c r="D2596" s="13" t="s">
        <v>11649</v>
      </c>
      <c r="E2596" s="13" t="s">
        <v>11649</v>
      </c>
      <c r="F2596" s="13"/>
      <c r="G2596" s="13" t="s">
        <v>15609</v>
      </c>
      <c r="H2596" s="13" t="s">
        <v>29</v>
      </c>
      <c r="I2596" s="14">
        <v>41912</v>
      </c>
      <c r="J2596" s="14">
        <v>41922</v>
      </c>
      <c r="K2596" s="14">
        <v>41922</v>
      </c>
      <c r="L2596" s="13"/>
      <c r="M2596" s="13" t="s">
        <v>11649</v>
      </c>
      <c r="N2596" s="13">
        <v>0</v>
      </c>
      <c r="O2596" s="13">
        <v>0</v>
      </c>
      <c r="P2596" s="13" t="s">
        <v>122</v>
      </c>
      <c r="Q2596" s="13"/>
      <c r="R2596" s="13" t="s">
        <v>104</v>
      </c>
      <c r="S2596" s="13"/>
      <c r="T2596" s="13" t="s">
        <v>27</v>
      </c>
      <c r="U2596" s="13"/>
      <c r="V2596" s="13" t="s">
        <v>15610</v>
      </c>
      <c r="W2596" s="13"/>
      <c r="X2596" s="13"/>
      <c r="Y2596" s="13" t="s">
        <v>15611</v>
      </c>
      <c r="Z2596" s="15" t="str">
        <f>VLOOKUP(D2596,'ZOHO Export'!$H:$W,16,FALSE)</f>
        <v>Wissem Bensaid</v>
      </c>
      <c r="AA2596" s="15" t="str">
        <f>VLOOKUP(E2596,'ZOHO Export'!$H:$W,16,FALSE)</f>
        <v>Wissem Bensaid</v>
      </c>
    </row>
    <row r="2597" spans="1:27" x14ac:dyDescent="0.3">
      <c r="A2597" s="13" t="s">
        <v>15612</v>
      </c>
      <c r="B2597" s="13" t="s">
        <v>15613</v>
      </c>
      <c r="C2597" s="13"/>
      <c r="D2597" s="13" t="s">
        <v>11649</v>
      </c>
      <c r="E2597" s="13" t="s">
        <v>11649</v>
      </c>
      <c r="F2597" s="13"/>
      <c r="G2597" s="13" t="s">
        <v>15614</v>
      </c>
      <c r="H2597" s="13" t="s">
        <v>29</v>
      </c>
      <c r="I2597" s="14">
        <v>41922</v>
      </c>
      <c r="J2597" s="14">
        <v>42185</v>
      </c>
      <c r="K2597" s="14">
        <v>41922</v>
      </c>
      <c r="L2597" s="13"/>
      <c r="M2597" s="13" t="s">
        <v>11649</v>
      </c>
      <c r="N2597" s="13">
        <v>0</v>
      </c>
      <c r="O2597" s="13">
        <v>0</v>
      </c>
      <c r="P2597" s="13" t="s">
        <v>122</v>
      </c>
      <c r="Q2597" s="13"/>
      <c r="R2597" s="13"/>
      <c r="S2597" s="13"/>
      <c r="T2597" s="13" t="s">
        <v>27</v>
      </c>
      <c r="U2597" s="13"/>
      <c r="V2597" s="13" t="s">
        <v>15615</v>
      </c>
      <c r="W2597" s="13"/>
      <c r="X2597" s="13"/>
      <c r="Y2597" s="13" t="s">
        <v>15616</v>
      </c>
      <c r="Z2597" s="15" t="str">
        <f>VLOOKUP(D2597,'ZOHO Export'!$H:$W,16,FALSE)</f>
        <v>Wissem Bensaid</v>
      </c>
      <c r="AA2597" s="15" t="str">
        <f>VLOOKUP(E2597,'ZOHO Export'!$H:$W,16,FALSE)</f>
        <v>Wissem Bensaid</v>
      </c>
    </row>
    <row r="2598" spans="1:27" x14ac:dyDescent="0.3">
      <c r="A2598" s="13" t="s">
        <v>15617</v>
      </c>
      <c r="B2598" s="13" t="s">
        <v>15618</v>
      </c>
      <c r="C2598" s="13"/>
      <c r="D2598" s="13" t="s">
        <v>11649</v>
      </c>
      <c r="E2598" s="13" t="s">
        <v>11649</v>
      </c>
      <c r="F2598" s="13"/>
      <c r="G2598" s="13" t="s">
        <v>48</v>
      </c>
      <c r="H2598" s="13" t="s">
        <v>29</v>
      </c>
      <c r="I2598" s="14">
        <v>41922</v>
      </c>
      <c r="J2598" s="14">
        <v>43761</v>
      </c>
      <c r="K2598" s="14">
        <v>41922</v>
      </c>
      <c r="L2598" s="13"/>
      <c r="M2598" s="13" t="s">
        <v>11649</v>
      </c>
      <c r="N2598" s="13">
        <v>0</v>
      </c>
      <c r="O2598" s="13">
        <v>0</v>
      </c>
      <c r="P2598" s="13" t="s">
        <v>122</v>
      </c>
      <c r="Q2598" s="13"/>
      <c r="R2598" s="13" t="s">
        <v>43</v>
      </c>
      <c r="S2598" s="13"/>
      <c r="T2598" s="13" t="s">
        <v>12259</v>
      </c>
      <c r="U2598" s="13"/>
      <c r="V2598" s="13" t="s">
        <v>15619</v>
      </c>
      <c r="W2598" s="13"/>
      <c r="X2598" s="13"/>
      <c r="Y2598" s="13"/>
      <c r="Z2598" s="15" t="str">
        <f>VLOOKUP(D2598,'ZOHO Export'!$H:$W,16,FALSE)</f>
        <v>Wissem Bensaid</v>
      </c>
      <c r="AA2598" s="15" t="str">
        <f>VLOOKUP(E2598,'ZOHO Export'!$H:$W,16,FALSE)</f>
        <v>Wissem Bensaid</v>
      </c>
    </row>
    <row r="2599" spans="1:27" x14ac:dyDescent="0.3">
      <c r="A2599" s="13" t="s">
        <v>3889</v>
      </c>
      <c r="B2599" s="13" t="s">
        <v>6918</v>
      </c>
      <c r="C2599" s="13"/>
      <c r="D2599" s="13" t="s">
        <v>15620</v>
      </c>
      <c r="E2599" s="13" t="s">
        <v>15621</v>
      </c>
      <c r="F2599" s="13"/>
      <c r="G2599" s="13" t="s">
        <v>3890</v>
      </c>
      <c r="H2599" s="13" t="s">
        <v>29</v>
      </c>
      <c r="I2599" s="14">
        <v>41921</v>
      </c>
      <c r="J2599" s="14">
        <v>42041</v>
      </c>
      <c r="K2599" s="14">
        <v>41921</v>
      </c>
      <c r="L2599" s="13"/>
      <c r="M2599" s="13" t="s">
        <v>15346</v>
      </c>
      <c r="N2599" s="13">
        <v>0</v>
      </c>
      <c r="O2599" s="13">
        <v>0</v>
      </c>
      <c r="P2599" s="13" t="s">
        <v>122</v>
      </c>
      <c r="Q2599" s="13"/>
      <c r="R2599" s="13" t="s">
        <v>36</v>
      </c>
      <c r="S2599" s="13"/>
      <c r="T2599" s="13" t="s">
        <v>38</v>
      </c>
      <c r="U2599" s="13"/>
      <c r="V2599" s="13" t="s">
        <v>9356</v>
      </c>
      <c r="W2599" s="13"/>
      <c r="X2599" s="13"/>
      <c r="Y2599" s="13" t="s">
        <v>15622</v>
      </c>
      <c r="Z2599" s="15" t="e">
        <f>VLOOKUP(D2599,'ZOHO Export'!$H:$W,16,FALSE)</f>
        <v>#N/A</v>
      </c>
      <c r="AA2599" s="15" t="e">
        <f>VLOOKUP(E2599,'ZOHO Export'!$H:$W,16,FALSE)</f>
        <v>#N/A</v>
      </c>
    </row>
    <row r="2600" spans="1:27" x14ac:dyDescent="0.3">
      <c r="A2600" s="13" t="s">
        <v>3891</v>
      </c>
      <c r="B2600" s="13" t="s">
        <v>6919</v>
      </c>
      <c r="C2600" s="13"/>
      <c r="D2600" s="13" t="s">
        <v>14620</v>
      </c>
      <c r="E2600" s="13" t="s">
        <v>11829</v>
      </c>
      <c r="F2600" s="13"/>
      <c r="G2600" s="13" t="s">
        <v>51</v>
      </c>
      <c r="H2600" s="13" t="s">
        <v>59</v>
      </c>
      <c r="I2600" s="14">
        <v>41921</v>
      </c>
      <c r="J2600" s="14">
        <v>42247</v>
      </c>
      <c r="K2600" s="14">
        <v>42068</v>
      </c>
      <c r="L2600" s="13"/>
      <c r="M2600" s="13" t="s">
        <v>15346</v>
      </c>
      <c r="N2600" s="13">
        <v>2</v>
      </c>
      <c r="O2600" s="13">
        <v>2</v>
      </c>
      <c r="P2600" s="13" t="s">
        <v>122</v>
      </c>
      <c r="Q2600" s="13"/>
      <c r="R2600" s="13" t="s">
        <v>36</v>
      </c>
      <c r="S2600" s="13"/>
      <c r="T2600" s="13" t="s">
        <v>38</v>
      </c>
      <c r="U2600" s="13"/>
      <c r="V2600" s="13" t="s">
        <v>9357</v>
      </c>
      <c r="W2600" s="13"/>
      <c r="X2600" s="13"/>
      <c r="Y2600" s="13" t="s">
        <v>15623</v>
      </c>
      <c r="Z2600" s="15" t="e">
        <f>VLOOKUP(D2600,'ZOHO Export'!$H:$W,16,FALSE)</f>
        <v>#N/A</v>
      </c>
      <c r="AA2600" s="15" t="str">
        <f>VLOOKUP(E2600,'ZOHO Export'!$H:$W,16,FALSE)</f>
        <v>William Beyst</v>
      </c>
    </row>
    <row r="2601" spans="1:27" x14ac:dyDescent="0.3">
      <c r="A2601" s="13" t="s">
        <v>15624</v>
      </c>
      <c r="B2601" s="13" t="s">
        <v>15625</v>
      </c>
      <c r="C2601" s="13"/>
      <c r="D2601" s="13" t="s">
        <v>14164</v>
      </c>
      <c r="E2601" s="13" t="s">
        <v>14007</v>
      </c>
      <c r="F2601" s="13"/>
      <c r="G2601" s="13"/>
      <c r="H2601" s="13" t="s">
        <v>29</v>
      </c>
      <c r="I2601" s="14">
        <v>41921</v>
      </c>
      <c r="J2601" s="14">
        <v>41947</v>
      </c>
      <c r="K2601" s="14">
        <v>41921</v>
      </c>
      <c r="L2601" s="13"/>
      <c r="M2601" s="13" t="s">
        <v>15346</v>
      </c>
      <c r="N2601" s="13">
        <v>0</v>
      </c>
      <c r="O2601" s="13">
        <v>0</v>
      </c>
      <c r="P2601" s="13" t="s">
        <v>122</v>
      </c>
      <c r="Q2601" s="13"/>
      <c r="R2601" s="13" t="s">
        <v>104</v>
      </c>
      <c r="S2601" s="13"/>
      <c r="T2601" s="13" t="s">
        <v>38</v>
      </c>
      <c r="U2601" s="13"/>
      <c r="V2601" s="13" t="s">
        <v>15626</v>
      </c>
      <c r="W2601" s="13"/>
      <c r="X2601" s="13"/>
      <c r="Y2601" s="13" t="s">
        <v>15627</v>
      </c>
      <c r="Z2601" s="15" t="e">
        <f>VLOOKUP(D2601,'ZOHO Export'!$H:$W,16,FALSE)</f>
        <v>#N/A</v>
      </c>
      <c r="AA2601" s="15" t="e">
        <f>VLOOKUP(E2601,'ZOHO Export'!$H:$W,16,FALSE)</f>
        <v>#N/A</v>
      </c>
    </row>
    <row r="2602" spans="1:27" x14ac:dyDescent="0.3">
      <c r="A2602" s="13" t="s">
        <v>3892</v>
      </c>
      <c r="B2602" s="13" t="s">
        <v>15628</v>
      </c>
      <c r="C2602" s="13"/>
      <c r="D2602" s="13" t="s">
        <v>15263</v>
      </c>
      <c r="E2602" s="13" t="s">
        <v>13607</v>
      </c>
      <c r="F2602" s="13"/>
      <c r="G2602" s="13" t="s">
        <v>3893</v>
      </c>
      <c r="H2602" s="13" t="s">
        <v>59</v>
      </c>
      <c r="I2602" s="14">
        <v>41919</v>
      </c>
      <c r="J2602" s="14">
        <v>41943</v>
      </c>
      <c r="K2602" s="14">
        <v>41919</v>
      </c>
      <c r="L2602" s="13"/>
      <c r="M2602" s="13"/>
      <c r="N2602" s="13">
        <v>0</v>
      </c>
      <c r="O2602" s="13">
        <v>0</v>
      </c>
      <c r="P2602" s="13" t="s">
        <v>122</v>
      </c>
      <c r="Q2602" s="13"/>
      <c r="R2602" s="13" t="s">
        <v>36</v>
      </c>
      <c r="S2602" s="13"/>
      <c r="T2602" s="13" t="s">
        <v>27</v>
      </c>
      <c r="U2602" s="13"/>
      <c r="V2602" s="13" t="s">
        <v>15629</v>
      </c>
      <c r="W2602" s="13"/>
      <c r="X2602" s="13"/>
      <c r="Y2602" s="13"/>
      <c r="Z2602" s="15" t="e">
        <f>VLOOKUP(D2602,'ZOHO Export'!$H:$W,16,FALSE)</f>
        <v>#N/A</v>
      </c>
      <c r="AA2602" s="15" t="str">
        <f>VLOOKUP(E2602,'ZOHO Export'!$H:$W,16,FALSE)</f>
        <v>Jacques Lataire</v>
      </c>
    </row>
    <row r="2603" spans="1:27" x14ac:dyDescent="0.3">
      <c r="A2603" s="13" t="s">
        <v>3895</v>
      </c>
      <c r="B2603" s="13" t="s">
        <v>6921</v>
      </c>
      <c r="C2603" s="13"/>
      <c r="D2603" s="13" t="s">
        <v>13008</v>
      </c>
      <c r="E2603" s="13" t="s">
        <v>11818</v>
      </c>
      <c r="F2603" s="13" t="s">
        <v>11723</v>
      </c>
      <c r="G2603" s="13" t="s">
        <v>268</v>
      </c>
      <c r="H2603" s="13" t="s">
        <v>59</v>
      </c>
      <c r="I2603" s="14">
        <v>41918</v>
      </c>
      <c r="J2603" s="14">
        <v>43313</v>
      </c>
      <c r="K2603" s="14">
        <v>41918</v>
      </c>
      <c r="L2603" s="13"/>
      <c r="M2603" s="13" t="s">
        <v>11818</v>
      </c>
      <c r="N2603" s="13">
        <v>1</v>
      </c>
      <c r="O2603" s="13">
        <v>0</v>
      </c>
      <c r="P2603" s="13" t="s">
        <v>122</v>
      </c>
      <c r="Q2603" s="13"/>
      <c r="R2603" s="13" t="s">
        <v>82</v>
      </c>
      <c r="S2603" s="13"/>
      <c r="T2603" s="13" t="s">
        <v>38</v>
      </c>
      <c r="U2603" s="13"/>
      <c r="V2603" s="13" t="s">
        <v>9358</v>
      </c>
      <c r="W2603" s="13"/>
      <c r="X2603" s="13"/>
      <c r="Y2603" s="13" t="s">
        <v>15630</v>
      </c>
      <c r="Z2603" s="15" t="e">
        <f>VLOOKUP(D2603,'ZOHO Export'!$H:$W,16,FALSE)</f>
        <v>#N/A</v>
      </c>
      <c r="AA2603" s="15" t="str">
        <f>VLOOKUP(E2603,'ZOHO Export'!$H:$W,16,FALSE)</f>
        <v>Marcos Delgado Lopez</v>
      </c>
    </row>
    <row r="2604" spans="1:27" x14ac:dyDescent="0.3">
      <c r="A2604" s="13" t="s">
        <v>3896</v>
      </c>
      <c r="B2604" s="13" t="s">
        <v>6922</v>
      </c>
      <c r="C2604" s="13"/>
      <c r="D2604" s="13" t="s">
        <v>13277</v>
      </c>
      <c r="E2604" s="13" t="s">
        <v>11818</v>
      </c>
      <c r="F2604" s="13"/>
      <c r="G2604" s="13" t="s">
        <v>3897</v>
      </c>
      <c r="H2604" s="13" t="s">
        <v>59</v>
      </c>
      <c r="I2604" s="14">
        <v>41913</v>
      </c>
      <c r="J2604" s="14">
        <v>43098</v>
      </c>
      <c r="K2604" s="14">
        <v>42312</v>
      </c>
      <c r="L2604" s="13"/>
      <c r="M2604" s="13" t="s">
        <v>11818</v>
      </c>
      <c r="N2604" s="13">
        <v>5</v>
      </c>
      <c r="O2604" s="13">
        <v>4</v>
      </c>
      <c r="P2604" s="13" t="s">
        <v>122</v>
      </c>
      <c r="Q2604" s="13"/>
      <c r="R2604" s="13" t="s">
        <v>82</v>
      </c>
      <c r="S2604" s="13"/>
      <c r="T2604" s="13" t="s">
        <v>84</v>
      </c>
      <c r="U2604" s="13"/>
      <c r="V2604" s="13" t="s">
        <v>15631</v>
      </c>
      <c r="W2604" s="13"/>
      <c r="X2604" s="13"/>
      <c r="Y2604" s="13" t="s">
        <v>15632</v>
      </c>
      <c r="Z2604" s="15" t="e">
        <f>VLOOKUP(D2604,'ZOHO Export'!$H:$W,16,FALSE)</f>
        <v>#N/A</v>
      </c>
      <c r="AA2604" s="15" t="str">
        <f>VLOOKUP(E2604,'ZOHO Export'!$H:$W,16,FALSE)</f>
        <v>Marcos Delgado Lopez</v>
      </c>
    </row>
    <row r="2605" spans="1:27" x14ac:dyDescent="0.3">
      <c r="A2605" s="13" t="s">
        <v>3898</v>
      </c>
      <c r="B2605" s="13" t="s">
        <v>6923</v>
      </c>
      <c r="C2605" s="13"/>
      <c r="D2605" s="13" t="s">
        <v>13607</v>
      </c>
      <c r="E2605" s="13" t="s">
        <v>11829</v>
      </c>
      <c r="F2605" s="13"/>
      <c r="G2605" s="13" t="s">
        <v>334</v>
      </c>
      <c r="H2605" s="13" t="s">
        <v>29</v>
      </c>
      <c r="I2605" s="14">
        <v>41912</v>
      </c>
      <c r="J2605" s="14">
        <v>42369</v>
      </c>
      <c r="K2605" s="14">
        <v>41912</v>
      </c>
      <c r="L2605" s="13"/>
      <c r="M2605" s="13" t="s">
        <v>11829</v>
      </c>
      <c r="N2605" s="13">
        <v>0</v>
      </c>
      <c r="O2605" s="13">
        <v>0</v>
      </c>
      <c r="P2605" s="13" t="s">
        <v>122</v>
      </c>
      <c r="Q2605" s="13"/>
      <c r="R2605" s="13" t="s">
        <v>82</v>
      </c>
      <c r="S2605" s="13"/>
      <c r="T2605" s="13" t="s">
        <v>38</v>
      </c>
      <c r="U2605" s="13"/>
      <c r="V2605" s="13" t="s">
        <v>9359</v>
      </c>
      <c r="W2605" s="13"/>
      <c r="X2605" s="13"/>
      <c r="Y2605" s="13" t="s">
        <v>15633</v>
      </c>
      <c r="Z2605" s="15" t="str">
        <f>VLOOKUP(D2605,'ZOHO Export'!$H:$W,16,FALSE)</f>
        <v>Jacques Lataire</v>
      </c>
      <c r="AA2605" s="15" t="str">
        <f>VLOOKUP(E2605,'ZOHO Export'!$H:$W,16,FALSE)</f>
        <v>William Beyst</v>
      </c>
    </row>
    <row r="2606" spans="1:27" x14ac:dyDescent="0.3">
      <c r="A2606" s="13" t="s">
        <v>15634</v>
      </c>
      <c r="B2606" s="13" t="s">
        <v>15635</v>
      </c>
      <c r="C2606" s="13"/>
      <c r="D2606" s="13" t="s">
        <v>12187</v>
      </c>
      <c r="E2606" s="13" t="s">
        <v>13607</v>
      </c>
      <c r="F2606" s="13"/>
      <c r="G2606" s="13" t="s">
        <v>1947</v>
      </c>
      <c r="H2606" s="13" t="s">
        <v>59</v>
      </c>
      <c r="I2606" s="14">
        <v>41907</v>
      </c>
      <c r="J2606" s="14">
        <v>42068</v>
      </c>
      <c r="K2606" s="14">
        <v>41907</v>
      </c>
      <c r="L2606" s="13"/>
      <c r="M2606" s="13" t="s">
        <v>12187</v>
      </c>
      <c r="N2606" s="13">
        <v>0</v>
      </c>
      <c r="O2606" s="13">
        <v>0</v>
      </c>
      <c r="P2606" s="13" t="s">
        <v>122</v>
      </c>
      <c r="Q2606" s="13"/>
      <c r="R2606" s="13" t="s">
        <v>82</v>
      </c>
      <c r="S2606" s="13"/>
      <c r="T2606" s="13" t="s">
        <v>38</v>
      </c>
      <c r="U2606" s="13"/>
      <c r="V2606" s="13" t="s">
        <v>15636</v>
      </c>
      <c r="W2606" s="13"/>
      <c r="X2606" s="13"/>
      <c r="Y2606" s="13" t="s">
        <v>15637</v>
      </c>
      <c r="Z2606" s="15" t="str">
        <f>VLOOKUP(D2606,'ZOHO Export'!$H:$W,16,FALSE)</f>
        <v>Jurgen Van Kerrebroeck</v>
      </c>
      <c r="AA2606" s="15" t="str">
        <f>VLOOKUP(E2606,'ZOHO Export'!$H:$W,16,FALSE)</f>
        <v>Jacques Lataire</v>
      </c>
    </row>
    <row r="2607" spans="1:27" x14ac:dyDescent="0.3">
      <c r="A2607" s="13" t="s">
        <v>15638</v>
      </c>
      <c r="B2607" s="13" t="s">
        <v>15639</v>
      </c>
      <c r="C2607" s="13"/>
      <c r="D2607" s="13" t="s">
        <v>12187</v>
      </c>
      <c r="E2607" s="13" t="s">
        <v>13607</v>
      </c>
      <c r="F2607" s="13"/>
      <c r="G2607" s="13" t="s">
        <v>1947</v>
      </c>
      <c r="H2607" s="13" t="s">
        <v>59</v>
      </c>
      <c r="I2607" s="14">
        <v>41905</v>
      </c>
      <c r="J2607" s="14">
        <v>42075</v>
      </c>
      <c r="K2607" s="14">
        <v>41905</v>
      </c>
      <c r="L2607" s="13"/>
      <c r="M2607" s="13" t="s">
        <v>12187</v>
      </c>
      <c r="N2607" s="13">
        <v>0</v>
      </c>
      <c r="O2607" s="13">
        <v>0</v>
      </c>
      <c r="P2607" s="13" t="s">
        <v>122</v>
      </c>
      <c r="Q2607" s="13"/>
      <c r="R2607" s="13" t="s">
        <v>82</v>
      </c>
      <c r="S2607" s="13"/>
      <c r="T2607" s="13" t="s">
        <v>38</v>
      </c>
      <c r="U2607" s="13"/>
      <c r="V2607" s="13" t="s">
        <v>15640</v>
      </c>
      <c r="W2607" s="13"/>
      <c r="X2607" s="13"/>
      <c r="Y2607" s="13" t="s">
        <v>15641</v>
      </c>
      <c r="Z2607" s="15" t="str">
        <f>VLOOKUP(D2607,'ZOHO Export'!$H:$W,16,FALSE)</f>
        <v>Jurgen Van Kerrebroeck</v>
      </c>
      <c r="AA2607" s="15" t="str">
        <f>VLOOKUP(E2607,'ZOHO Export'!$H:$W,16,FALSE)</f>
        <v>Jacques Lataire</v>
      </c>
    </row>
    <row r="2608" spans="1:27" x14ac:dyDescent="0.3">
      <c r="A2608" s="13" t="s">
        <v>3899</v>
      </c>
      <c r="B2608" s="13" t="s">
        <v>6924</v>
      </c>
      <c r="C2608" s="13"/>
      <c r="D2608" s="13" t="s">
        <v>13403</v>
      </c>
      <c r="E2608" s="13" t="s">
        <v>14192</v>
      </c>
      <c r="F2608" s="13"/>
      <c r="G2608" s="13" t="s">
        <v>2163</v>
      </c>
      <c r="H2608" s="13" t="s">
        <v>59</v>
      </c>
      <c r="I2608" s="14">
        <v>41901</v>
      </c>
      <c r="J2608" s="14">
        <v>41927</v>
      </c>
      <c r="K2608" s="14">
        <v>41935</v>
      </c>
      <c r="L2608" s="13"/>
      <c r="M2608" s="13" t="s">
        <v>11723</v>
      </c>
      <c r="N2608" s="13">
        <v>5</v>
      </c>
      <c r="O2608" s="13">
        <v>5</v>
      </c>
      <c r="P2608" s="13" t="s">
        <v>122</v>
      </c>
      <c r="Q2608" s="13"/>
      <c r="R2608" s="13" t="s">
        <v>75</v>
      </c>
      <c r="S2608" s="13"/>
      <c r="T2608" s="13" t="s">
        <v>38</v>
      </c>
      <c r="U2608" s="13"/>
      <c r="V2608" s="13" t="s">
        <v>9360</v>
      </c>
      <c r="W2608" s="13"/>
      <c r="X2608" s="13"/>
      <c r="Y2608" s="13" t="s">
        <v>15642</v>
      </c>
      <c r="Z2608" s="15" t="e">
        <f>VLOOKUP(D2608,'ZOHO Export'!$H:$W,16,FALSE)</f>
        <v>#N/A</v>
      </c>
      <c r="AA2608" s="15" t="e">
        <f>VLOOKUP(E2608,'ZOHO Export'!$H:$W,16,FALSE)</f>
        <v>#N/A</v>
      </c>
    </row>
    <row r="2609" spans="1:27" x14ac:dyDescent="0.3">
      <c r="A2609" s="13" t="s">
        <v>3900</v>
      </c>
      <c r="B2609" s="13" t="s">
        <v>6925</v>
      </c>
      <c r="C2609" s="13"/>
      <c r="D2609" s="13" t="s">
        <v>11722</v>
      </c>
      <c r="E2609" s="13" t="s">
        <v>11906</v>
      </c>
      <c r="F2609" s="13"/>
      <c r="G2609" s="13" t="s">
        <v>3757</v>
      </c>
      <c r="H2609" s="13" t="s">
        <v>29</v>
      </c>
      <c r="I2609" s="14">
        <v>41899</v>
      </c>
      <c r="J2609" s="14">
        <v>42231</v>
      </c>
      <c r="K2609" s="14">
        <v>42228</v>
      </c>
      <c r="L2609" s="13"/>
      <c r="M2609" s="13" t="s">
        <v>11906</v>
      </c>
      <c r="N2609" s="13">
        <v>8</v>
      </c>
      <c r="O2609" s="13">
        <v>8</v>
      </c>
      <c r="P2609" s="13" t="s">
        <v>122</v>
      </c>
      <c r="Q2609" s="13"/>
      <c r="R2609" s="13"/>
      <c r="S2609" s="13"/>
      <c r="T2609" s="13" t="s">
        <v>58</v>
      </c>
      <c r="U2609" s="13"/>
      <c r="V2609" s="13" t="s">
        <v>15643</v>
      </c>
      <c r="W2609" s="13"/>
      <c r="X2609" s="13">
        <v>17533.13</v>
      </c>
      <c r="Y2609" s="13" t="s">
        <v>15644</v>
      </c>
      <c r="Z2609" s="15" t="str">
        <f>VLOOKUP(D2609,'ZOHO Export'!$H:$W,16,FALSE)</f>
        <v>Juan Juarez Quintana</v>
      </c>
      <c r="AA2609" s="15" t="str">
        <f>VLOOKUP(E2609,'ZOHO Export'!$H:$W,16,FALSE)</f>
        <v>Juan Sanchez Chatar</v>
      </c>
    </row>
    <row r="2610" spans="1:27" x14ac:dyDescent="0.3">
      <c r="A2610" s="13" t="s">
        <v>15645</v>
      </c>
      <c r="B2610" s="13" t="s">
        <v>15646</v>
      </c>
      <c r="C2610" s="13"/>
      <c r="D2610" s="13" t="s">
        <v>12411</v>
      </c>
      <c r="E2610" s="13" t="s">
        <v>11829</v>
      </c>
      <c r="F2610" s="13"/>
      <c r="G2610" s="13" t="s">
        <v>334</v>
      </c>
      <c r="H2610" s="13" t="s">
        <v>59</v>
      </c>
      <c r="I2610" s="14">
        <v>41912</v>
      </c>
      <c r="J2610" s="14">
        <v>42055</v>
      </c>
      <c r="K2610" s="14">
        <v>41897</v>
      </c>
      <c r="L2610" s="13"/>
      <c r="M2610" s="13" t="s">
        <v>11829</v>
      </c>
      <c r="N2610" s="13">
        <v>0</v>
      </c>
      <c r="O2610" s="13">
        <v>0</v>
      </c>
      <c r="P2610" s="13" t="s">
        <v>122</v>
      </c>
      <c r="Q2610" s="13"/>
      <c r="R2610" s="13" t="s">
        <v>82</v>
      </c>
      <c r="S2610" s="13"/>
      <c r="T2610" s="13" t="s">
        <v>38</v>
      </c>
      <c r="U2610" s="13"/>
      <c r="V2610" s="13" t="s">
        <v>15647</v>
      </c>
      <c r="W2610" s="13"/>
      <c r="X2610" s="13"/>
      <c r="Y2610" s="13" t="s">
        <v>15648</v>
      </c>
      <c r="Z2610" s="15" t="str">
        <f>VLOOKUP(D2610,'ZOHO Export'!$H:$W,16,FALSE)</f>
        <v>Patrick Rosias</v>
      </c>
      <c r="AA2610" s="15" t="str">
        <f>VLOOKUP(E2610,'ZOHO Export'!$H:$W,16,FALSE)</f>
        <v>William Beyst</v>
      </c>
    </row>
    <row r="2611" spans="1:27" x14ac:dyDescent="0.3">
      <c r="A2611" s="13" t="s">
        <v>15649</v>
      </c>
      <c r="B2611" s="13" t="s">
        <v>15650</v>
      </c>
      <c r="C2611" s="13"/>
      <c r="D2611" s="13" t="s">
        <v>11829</v>
      </c>
      <c r="E2611" s="13" t="s">
        <v>11829</v>
      </c>
      <c r="F2611" s="13"/>
      <c r="G2611" s="13" t="s">
        <v>334</v>
      </c>
      <c r="H2611" s="13" t="s">
        <v>59</v>
      </c>
      <c r="I2611" s="14">
        <v>41894</v>
      </c>
      <c r="J2611" s="14">
        <v>41896</v>
      </c>
      <c r="K2611" s="14">
        <v>41897</v>
      </c>
      <c r="L2611" s="13"/>
      <c r="M2611" s="13" t="s">
        <v>11829</v>
      </c>
      <c r="N2611" s="13">
        <v>0</v>
      </c>
      <c r="O2611" s="13">
        <v>0</v>
      </c>
      <c r="P2611" s="13" t="s">
        <v>122</v>
      </c>
      <c r="Q2611" s="13"/>
      <c r="R2611" s="13" t="s">
        <v>82</v>
      </c>
      <c r="S2611" s="13"/>
      <c r="T2611" s="13" t="s">
        <v>38</v>
      </c>
      <c r="U2611" s="13"/>
      <c r="V2611" s="13" t="s">
        <v>15651</v>
      </c>
      <c r="W2611" s="13"/>
      <c r="X2611" s="13"/>
      <c r="Y2611" s="13" t="s">
        <v>15652</v>
      </c>
      <c r="Z2611" s="15" t="str">
        <f>VLOOKUP(D2611,'ZOHO Export'!$H:$W,16,FALSE)</f>
        <v>William Beyst</v>
      </c>
      <c r="AA2611" s="15" t="str">
        <f>VLOOKUP(E2611,'ZOHO Export'!$H:$W,16,FALSE)</f>
        <v>William Beyst</v>
      </c>
    </row>
    <row r="2612" spans="1:27" x14ac:dyDescent="0.3">
      <c r="A2612" s="13" t="s">
        <v>3901</v>
      </c>
      <c r="B2612" s="13" t="s">
        <v>6926</v>
      </c>
      <c r="C2612" s="13"/>
      <c r="D2612" s="13" t="s">
        <v>11767</v>
      </c>
      <c r="E2612" s="13" t="s">
        <v>11906</v>
      </c>
      <c r="F2612" s="13"/>
      <c r="G2612" s="13" t="s">
        <v>3902</v>
      </c>
      <c r="H2612" s="13" t="s">
        <v>29</v>
      </c>
      <c r="I2612" s="14">
        <v>41891</v>
      </c>
      <c r="J2612" s="14">
        <v>42369</v>
      </c>
      <c r="K2612" s="14">
        <v>42241</v>
      </c>
      <c r="L2612" s="13"/>
      <c r="M2612" s="13" t="s">
        <v>11906</v>
      </c>
      <c r="N2612" s="13">
        <v>1</v>
      </c>
      <c r="O2612" s="13">
        <v>1</v>
      </c>
      <c r="P2612" s="13" t="s">
        <v>122</v>
      </c>
      <c r="Q2612" s="13"/>
      <c r="R2612" s="13" t="s">
        <v>25</v>
      </c>
      <c r="S2612" s="13"/>
      <c r="T2612" s="13" t="s">
        <v>58</v>
      </c>
      <c r="U2612" s="13"/>
      <c r="V2612" s="13" t="s">
        <v>9361</v>
      </c>
      <c r="W2612" s="13"/>
      <c r="X2612" s="13"/>
      <c r="Y2612" s="13" t="s">
        <v>15653</v>
      </c>
      <c r="Z2612" s="15" t="str">
        <f>VLOOKUP(D2612,'ZOHO Export'!$H:$W,16,FALSE)</f>
        <v>Paqui Romero</v>
      </c>
      <c r="AA2612" s="15" t="str">
        <f>VLOOKUP(E2612,'ZOHO Export'!$H:$W,16,FALSE)</f>
        <v>Juan Sanchez Chatar</v>
      </c>
    </row>
    <row r="2613" spans="1:27" x14ac:dyDescent="0.3">
      <c r="A2613" s="13" t="s">
        <v>15654</v>
      </c>
      <c r="B2613" s="13" t="s">
        <v>15655</v>
      </c>
      <c r="C2613" s="13"/>
      <c r="D2613" s="13" t="s">
        <v>11649</v>
      </c>
      <c r="E2613" s="13" t="s">
        <v>11649</v>
      </c>
      <c r="F2613" s="13"/>
      <c r="G2613" s="13" t="s">
        <v>15151</v>
      </c>
      <c r="H2613" s="13" t="s">
        <v>29</v>
      </c>
      <c r="I2613" s="14">
        <v>41883</v>
      </c>
      <c r="J2613" s="14">
        <v>43761</v>
      </c>
      <c r="K2613" s="14">
        <v>41883</v>
      </c>
      <c r="L2613" s="13"/>
      <c r="M2613" s="13" t="s">
        <v>11649</v>
      </c>
      <c r="N2613" s="13">
        <v>0</v>
      </c>
      <c r="O2613" s="13">
        <v>0</v>
      </c>
      <c r="P2613" s="13" t="s">
        <v>122</v>
      </c>
      <c r="Q2613" s="13"/>
      <c r="R2613" s="13" t="s">
        <v>25</v>
      </c>
      <c r="S2613" s="13"/>
      <c r="T2613" s="13" t="s">
        <v>12259</v>
      </c>
      <c r="U2613" s="13"/>
      <c r="V2613" s="13" t="s">
        <v>15656</v>
      </c>
      <c r="W2613" s="13"/>
      <c r="X2613" s="13"/>
      <c r="Y2613" s="13"/>
      <c r="Z2613" s="15" t="str">
        <f>VLOOKUP(D2613,'ZOHO Export'!$H:$W,16,FALSE)</f>
        <v>Wissem Bensaid</v>
      </c>
      <c r="AA2613" s="15" t="str">
        <f>VLOOKUP(E2613,'ZOHO Export'!$H:$W,16,FALSE)</f>
        <v>Wissem Bensaid</v>
      </c>
    </row>
    <row r="2614" spans="1:27" x14ac:dyDescent="0.3">
      <c r="A2614" s="13" t="s">
        <v>15657</v>
      </c>
      <c r="B2614" s="13" t="s">
        <v>15658</v>
      </c>
      <c r="C2614" s="13"/>
      <c r="D2614" s="13" t="s">
        <v>11649</v>
      </c>
      <c r="E2614" s="13" t="s">
        <v>11649</v>
      </c>
      <c r="F2614" s="13"/>
      <c r="G2614" s="13" t="s">
        <v>15609</v>
      </c>
      <c r="H2614" s="13" t="s">
        <v>29</v>
      </c>
      <c r="I2614" s="14">
        <v>41880</v>
      </c>
      <c r="J2614" s="14">
        <v>41892</v>
      </c>
      <c r="K2614" s="14">
        <v>41880</v>
      </c>
      <c r="L2614" s="13"/>
      <c r="M2614" s="13" t="s">
        <v>11649</v>
      </c>
      <c r="N2614" s="13">
        <v>0</v>
      </c>
      <c r="O2614" s="13">
        <v>0</v>
      </c>
      <c r="P2614" s="13" t="s">
        <v>122</v>
      </c>
      <c r="Q2614" s="13"/>
      <c r="R2614" s="13" t="s">
        <v>104</v>
      </c>
      <c r="S2614" s="13"/>
      <c r="T2614" s="13" t="s">
        <v>27</v>
      </c>
      <c r="U2614" s="13"/>
      <c r="V2614" s="13" t="s">
        <v>15659</v>
      </c>
      <c r="W2614" s="13"/>
      <c r="X2614" s="13"/>
      <c r="Y2614" s="13"/>
      <c r="Z2614" s="15" t="str">
        <f>VLOOKUP(D2614,'ZOHO Export'!$H:$W,16,FALSE)</f>
        <v>Wissem Bensaid</v>
      </c>
      <c r="AA2614" s="15" t="str">
        <f>VLOOKUP(E2614,'ZOHO Export'!$H:$W,16,FALSE)</f>
        <v>Wissem Bensaid</v>
      </c>
    </row>
    <row r="2615" spans="1:27" x14ac:dyDescent="0.3">
      <c r="A2615" s="13" t="s">
        <v>3903</v>
      </c>
      <c r="B2615" s="13" t="s">
        <v>6927</v>
      </c>
      <c r="C2615" s="13"/>
      <c r="D2615" s="13" t="s">
        <v>11707</v>
      </c>
      <c r="E2615" s="13" t="s">
        <v>13607</v>
      </c>
      <c r="F2615" s="13"/>
      <c r="G2615" s="13" t="s">
        <v>1947</v>
      </c>
      <c r="H2615" s="13" t="s">
        <v>59</v>
      </c>
      <c r="I2615" s="14">
        <v>41880</v>
      </c>
      <c r="J2615" s="14">
        <v>42460</v>
      </c>
      <c r="K2615" s="14">
        <v>42276</v>
      </c>
      <c r="L2615" s="13"/>
      <c r="M2615" s="13" t="s">
        <v>12187</v>
      </c>
      <c r="N2615" s="13">
        <v>12</v>
      </c>
      <c r="O2615" s="13">
        <v>12</v>
      </c>
      <c r="P2615" s="13" t="s">
        <v>122</v>
      </c>
      <c r="Q2615" s="13"/>
      <c r="R2615" s="13" t="s">
        <v>82</v>
      </c>
      <c r="S2615" s="13"/>
      <c r="T2615" s="13" t="s">
        <v>38</v>
      </c>
      <c r="U2615" s="13"/>
      <c r="V2615" s="13" t="s">
        <v>15660</v>
      </c>
      <c r="W2615" s="13"/>
      <c r="X2615" s="13"/>
      <c r="Y2615" s="13" t="s">
        <v>15661</v>
      </c>
      <c r="Z2615" s="15" t="str">
        <f>VLOOKUP(D2615,'ZOHO Export'!$H:$W,16,FALSE)</f>
        <v>Guy Melis</v>
      </c>
      <c r="AA2615" s="15" t="str">
        <f>VLOOKUP(E2615,'ZOHO Export'!$H:$W,16,FALSE)</f>
        <v>Jacques Lataire</v>
      </c>
    </row>
    <row r="2616" spans="1:27" x14ac:dyDescent="0.3">
      <c r="A2616" s="13" t="s">
        <v>15662</v>
      </c>
      <c r="B2616" s="13" t="s">
        <v>15663</v>
      </c>
      <c r="C2616" s="13"/>
      <c r="D2616" s="13" t="s">
        <v>11649</v>
      </c>
      <c r="E2616" s="13" t="s">
        <v>11649</v>
      </c>
      <c r="F2616" s="13"/>
      <c r="G2616" s="13" t="s">
        <v>15664</v>
      </c>
      <c r="H2616" s="13" t="s">
        <v>29</v>
      </c>
      <c r="I2616" s="14">
        <v>41875</v>
      </c>
      <c r="J2616" s="14">
        <v>43280</v>
      </c>
      <c r="K2616" s="14">
        <v>41875</v>
      </c>
      <c r="L2616" s="13"/>
      <c r="M2616" s="13" t="s">
        <v>11649</v>
      </c>
      <c r="N2616" s="13">
        <v>0</v>
      </c>
      <c r="O2616" s="13">
        <v>0</v>
      </c>
      <c r="P2616" s="13" t="s">
        <v>122</v>
      </c>
      <c r="Q2616" s="13"/>
      <c r="R2616" s="13"/>
      <c r="S2616" s="13"/>
      <c r="T2616" s="13" t="s">
        <v>12259</v>
      </c>
      <c r="U2616" s="13"/>
      <c r="V2616" s="13" t="s">
        <v>15665</v>
      </c>
      <c r="W2616" s="13"/>
      <c r="X2616" s="13"/>
      <c r="Y2616" s="13" t="s">
        <v>15666</v>
      </c>
      <c r="Z2616" s="15" t="str">
        <f>VLOOKUP(D2616,'ZOHO Export'!$H:$W,16,FALSE)</f>
        <v>Wissem Bensaid</v>
      </c>
      <c r="AA2616" s="15" t="str">
        <f>VLOOKUP(E2616,'ZOHO Export'!$H:$W,16,FALSE)</f>
        <v>Wissem Bensaid</v>
      </c>
    </row>
    <row r="2617" spans="1:27" x14ac:dyDescent="0.3">
      <c r="A2617" s="13" t="s">
        <v>3904</v>
      </c>
      <c r="B2617" s="13" t="s">
        <v>6928</v>
      </c>
      <c r="C2617" s="13"/>
      <c r="D2617" s="13" t="s">
        <v>12344</v>
      </c>
      <c r="E2617" s="13" t="s">
        <v>11818</v>
      </c>
      <c r="F2617" s="13"/>
      <c r="G2617" s="13" t="s">
        <v>3905</v>
      </c>
      <c r="H2617" s="13" t="s">
        <v>29</v>
      </c>
      <c r="I2617" s="14">
        <v>41873</v>
      </c>
      <c r="J2617" s="14">
        <v>43665</v>
      </c>
      <c r="K2617" s="14">
        <v>42773</v>
      </c>
      <c r="L2617" s="13"/>
      <c r="M2617" s="13" t="s">
        <v>12106</v>
      </c>
      <c r="N2617" s="13">
        <v>12</v>
      </c>
      <c r="O2617" s="13">
        <v>11</v>
      </c>
      <c r="P2617" s="13" t="s">
        <v>122</v>
      </c>
      <c r="Q2617" s="13"/>
      <c r="R2617" s="13" t="s">
        <v>82</v>
      </c>
      <c r="S2617" s="13"/>
      <c r="T2617" s="13" t="s">
        <v>38</v>
      </c>
      <c r="U2617" s="13"/>
      <c r="V2617" s="13" t="s">
        <v>9362</v>
      </c>
      <c r="W2617" s="13"/>
      <c r="X2617" s="13">
        <v>274287.74</v>
      </c>
      <c r="Y2617" s="13" t="s">
        <v>15667</v>
      </c>
      <c r="Z2617" s="15" t="str">
        <f>VLOOKUP(D2617,'ZOHO Export'!$H:$W,16,FALSE)</f>
        <v>Ahmed Elaidi</v>
      </c>
      <c r="AA2617" s="15" t="str">
        <f>VLOOKUP(E2617,'ZOHO Export'!$H:$W,16,FALSE)</f>
        <v>Marcos Delgado Lopez</v>
      </c>
    </row>
    <row r="2618" spans="1:27" x14ac:dyDescent="0.3">
      <c r="A2618" s="13" t="s">
        <v>3906</v>
      </c>
      <c r="B2618" s="13" t="s">
        <v>6929</v>
      </c>
      <c r="C2618" s="13"/>
      <c r="D2618" s="13" t="s">
        <v>13820</v>
      </c>
      <c r="E2618" s="13" t="s">
        <v>15561</v>
      </c>
      <c r="F2618" s="13"/>
      <c r="G2618" s="13" t="s">
        <v>2163</v>
      </c>
      <c r="H2618" s="13" t="s">
        <v>59</v>
      </c>
      <c r="I2618" s="14">
        <v>41871</v>
      </c>
      <c r="J2618" s="14">
        <v>42111</v>
      </c>
      <c r="K2618" s="14">
        <v>41996</v>
      </c>
      <c r="L2618" s="13"/>
      <c r="M2618" s="13" t="s">
        <v>15561</v>
      </c>
      <c r="N2618" s="13">
        <v>2</v>
      </c>
      <c r="O2618" s="13">
        <v>2</v>
      </c>
      <c r="P2618" s="13" t="s">
        <v>122</v>
      </c>
      <c r="Q2618" s="13"/>
      <c r="R2618" s="13" t="s">
        <v>75</v>
      </c>
      <c r="S2618" s="13"/>
      <c r="T2618" s="13" t="s">
        <v>38</v>
      </c>
      <c r="U2618" s="13"/>
      <c r="V2618" s="13" t="s">
        <v>15668</v>
      </c>
      <c r="W2618" s="13"/>
      <c r="X2618" s="13"/>
      <c r="Y2618" s="13" t="s">
        <v>15669</v>
      </c>
      <c r="Z2618" s="15" t="e">
        <f>VLOOKUP(D2618,'ZOHO Export'!$H:$W,16,FALSE)</f>
        <v>#N/A</v>
      </c>
      <c r="AA2618" s="15" t="e">
        <f>VLOOKUP(E2618,'ZOHO Export'!$H:$W,16,FALSE)</f>
        <v>#N/A</v>
      </c>
    </row>
    <row r="2619" spans="1:27" x14ac:dyDescent="0.3">
      <c r="A2619" s="13" t="s">
        <v>15670</v>
      </c>
      <c r="B2619" s="13" t="s">
        <v>15671</v>
      </c>
      <c r="C2619" s="13"/>
      <c r="D2619" s="13" t="s">
        <v>11649</v>
      </c>
      <c r="E2619" s="13" t="s">
        <v>11649</v>
      </c>
      <c r="F2619" s="13"/>
      <c r="G2619" s="13" t="s">
        <v>15151</v>
      </c>
      <c r="H2619" s="13" t="s">
        <v>29</v>
      </c>
      <c r="I2619" s="14">
        <v>41870</v>
      </c>
      <c r="J2619" s="14">
        <v>43761</v>
      </c>
      <c r="K2619" s="14">
        <v>41870</v>
      </c>
      <c r="L2619" s="13"/>
      <c r="M2619" s="13" t="s">
        <v>11649</v>
      </c>
      <c r="N2619" s="13">
        <v>0</v>
      </c>
      <c r="O2619" s="13">
        <v>0</v>
      </c>
      <c r="P2619" s="13" t="s">
        <v>122</v>
      </c>
      <c r="Q2619" s="13"/>
      <c r="R2619" s="13" t="s">
        <v>25</v>
      </c>
      <c r="S2619" s="13"/>
      <c r="T2619" s="13" t="s">
        <v>12259</v>
      </c>
      <c r="U2619" s="13"/>
      <c r="V2619" s="13" t="s">
        <v>15672</v>
      </c>
      <c r="W2619" s="13"/>
      <c r="X2619" s="13"/>
      <c r="Y2619" s="13" t="s">
        <v>15673</v>
      </c>
      <c r="Z2619" s="15" t="str">
        <f>VLOOKUP(D2619,'ZOHO Export'!$H:$W,16,FALSE)</f>
        <v>Wissem Bensaid</v>
      </c>
      <c r="AA2619" s="15" t="str">
        <f>VLOOKUP(E2619,'ZOHO Export'!$H:$W,16,FALSE)</f>
        <v>Wissem Bensaid</v>
      </c>
    </row>
    <row r="2620" spans="1:27" x14ac:dyDescent="0.3">
      <c r="A2620" s="13" t="s">
        <v>15674</v>
      </c>
      <c r="B2620" s="13" t="s">
        <v>15675</v>
      </c>
      <c r="C2620" s="13"/>
      <c r="D2620" s="13" t="s">
        <v>11829</v>
      </c>
      <c r="E2620" s="13" t="s">
        <v>11829</v>
      </c>
      <c r="F2620" s="13"/>
      <c r="G2620" s="13" t="s">
        <v>334</v>
      </c>
      <c r="H2620" s="13" t="s">
        <v>59</v>
      </c>
      <c r="I2620" s="14">
        <v>41865</v>
      </c>
      <c r="J2620" s="14">
        <v>41943</v>
      </c>
      <c r="K2620" s="14">
        <v>41865</v>
      </c>
      <c r="L2620" s="13"/>
      <c r="M2620" s="13" t="s">
        <v>11829</v>
      </c>
      <c r="N2620" s="13">
        <v>0</v>
      </c>
      <c r="O2620" s="13">
        <v>0</v>
      </c>
      <c r="P2620" s="13" t="s">
        <v>122</v>
      </c>
      <c r="Q2620" s="13"/>
      <c r="R2620" s="13" t="s">
        <v>82</v>
      </c>
      <c r="S2620" s="13"/>
      <c r="T2620" s="13" t="s">
        <v>38</v>
      </c>
      <c r="U2620" s="13"/>
      <c r="V2620" s="13" t="s">
        <v>15676</v>
      </c>
      <c r="W2620" s="13"/>
      <c r="X2620" s="13"/>
      <c r="Y2620" s="13" t="s">
        <v>15677</v>
      </c>
      <c r="Z2620" s="15" t="str">
        <f>VLOOKUP(D2620,'ZOHO Export'!$H:$W,16,FALSE)</f>
        <v>William Beyst</v>
      </c>
      <c r="AA2620" s="15" t="str">
        <f>VLOOKUP(E2620,'ZOHO Export'!$H:$W,16,FALSE)</f>
        <v>William Beyst</v>
      </c>
    </row>
    <row r="2621" spans="1:27" x14ac:dyDescent="0.3">
      <c r="A2621" s="13" t="s">
        <v>15678</v>
      </c>
      <c r="B2621" s="13" t="s">
        <v>15679</v>
      </c>
      <c r="C2621" s="13"/>
      <c r="D2621" s="13" t="s">
        <v>14296</v>
      </c>
      <c r="E2621" s="13" t="s">
        <v>14613</v>
      </c>
      <c r="F2621" s="13"/>
      <c r="G2621" s="13" t="s">
        <v>2734</v>
      </c>
      <c r="H2621" s="13" t="s">
        <v>29</v>
      </c>
      <c r="I2621" s="14">
        <v>41865</v>
      </c>
      <c r="J2621" s="14">
        <v>42155</v>
      </c>
      <c r="K2621" s="14">
        <v>42023</v>
      </c>
      <c r="L2621" s="13"/>
      <c r="M2621" s="13" t="s">
        <v>13301</v>
      </c>
      <c r="N2621" s="13">
        <v>1</v>
      </c>
      <c r="O2621" s="13">
        <v>1</v>
      </c>
      <c r="P2621" s="13" t="s">
        <v>122</v>
      </c>
      <c r="Q2621" s="13"/>
      <c r="R2621" s="13" t="s">
        <v>43</v>
      </c>
      <c r="S2621" s="13"/>
      <c r="T2621" s="13" t="s">
        <v>38</v>
      </c>
      <c r="U2621" s="13"/>
      <c r="V2621" s="13" t="s">
        <v>15680</v>
      </c>
      <c r="W2621" s="13"/>
      <c r="X2621" s="13"/>
      <c r="Y2621" s="13" t="s">
        <v>15681</v>
      </c>
      <c r="Z2621" s="15" t="e">
        <f>VLOOKUP(D2621,'ZOHO Export'!$H:$W,16,FALSE)</f>
        <v>#N/A</v>
      </c>
      <c r="AA2621" s="15" t="e">
        <f>VLOOKUP(E2621,'ZOHO Export'!$H:$W,16,FALSE)</f>
        <v>#N/A</v>
      </c>
    </row>
    <row r="2622" spans="1:27" x14ac:dyDescent="0.3">
      <c r="A2622" s="13" t="s">
        <v>15682</v>
      </c>
      <c r="B2622" s="13" t="s">
        <v>15683</v>
      </c>
      <c r="C2622" s="13"/>
      <c r="D2622" s="13" t="s">
        <v>11649</v>
      </c>
      <c r="E2622" s="13" t="s">
        <v>11649</v>
      </c>
      <c r="F2622" s="13"/>
      <c r="G2622" s="13" t="s">
        <v>48</v>
      </c>
      <c r="H2622" s="13" t="s">
        <v>29</v>
      </c>
      <c r="I2622" s="14">
        <v>41858</v>
      </c>
      <c r="J2622" s="14">
        <v>43761</v>
      </c>
      <c r="K2622" s="14">
        <v>41858</v>
      </c>
      <c r="L2622" s="13"/>
      <c r="M2622" s="13" t="s">
        <v>11649</v>
      </c>
      <c r="N2622" s="13">
        <v>0</v>
      </c>
      <c r="O2622" s="13">
        <v>0</v>
      </c>
      <c r="P2622" s="13" t="s">
        <v>122</v>
      </c>
      <c r="Q2622" s="13"/>
      <c r="R2622" s="13" t="s">
        <v>43</v>
      </c>
      <c r="S2622" s="13"/>
      <c r="T2622" s="13" t="s">
        <v>12259</v>
      </c>
      <c r="U2622" s="13"/>
      <c r="V2622" s="13" t="s">
        <v>15684</v>
      </c>
      <c r="W2622" s="13"/>
      <c r="X2622" s="13"/>
      <c r="Y2622" s="13" t="s">
        <v>15685</v>
      </c>
      <c r="Z2622" s="15" t="str">
        <f>VLOOKUP(D2622,'ZOHO Export'!$H:$W,16,FALSE)</f>
        <v>Wissem Bensaid</v>
      </c>
      <c r="AA2622" s="15" t="str">
        <f>VLOOKUP(E2622,'ZOHO Export'!$H:$W,16,FALSE)</f>
        <v>Wissem Bensaid</v>
      </c>
    </row>
    <row r="2623" spans="1:27" x14ac:dyDescent="0.3">
      <c r="A2623" s="13" t="s">
        <v>15686</v>
      </c>
      <c r="B2623" s="13" t="s">
        <v>15687</v>
      </c>
      <c r="C2623" s="13"/>
      <c r="D2623" s="13" t="s">
        <v>11649</v>
      </c>
      <c r="E2623" s="13" t="s">
        <v>11649</v>
      </c>
      <c r="F2623" s="13"/>
      <c r="G2623" s="13" t="s">
        <v>15688</v>
      </c>
      <c r="H2623" s="13" t="s">
        <v>29</v>
      </c>
      <c r="I2623" s="14">
        <v>41858</v>
      </c>
      <c r="J2623" s="14">
        <v>43280</v>
      </c>
      <c r="K2623" s="14">
        <v>41858</v>
      </c>
      <c r="L2623" s="13"/>
      <c r="M2623" s="13" t="s">
        <v>11649</v>
      </c>
      <c r="N2623" s="13">
        <v>0</v>
      </c>
      <c r="O2623" s="13">
        <v>0</v>
      </c>
      <c r="P2623" s="13" t="s">
        <v>122</v>
      </c>
      <c r="Q2623" s="13"/>
      <c r="R2623" s="13"/>
      <c r="S2623" s="13"/>
      <c r="T2623" s="13" t="s">
        <v>12259</v>
      </c>
      <c r="U2623" s="13"/>
      <c r="V2623" s="13" t="s">
        <v>15689</v>
      </c>
      <c r="W2623" s="13"/>
      <c r="X2623" s="13"/>
      <c r="Y2623" s="13" t="s">
        <v>15690</v>
      </c>
      <c r="Z2623" s="15" t="str">
        <f>VLOOKUP(D2623,'ZOHO Export'!$H:$W,16,FALSE)</f>
        <v>Wissem Bensaid</v>
      </c>
      <c r="AA2623" s="15" t="str">
        <f>VLOOKUP(E2623,'ZOHO Export'!$H:$W,16,FALSE)</f>
        <v>Wissem Bensaid</v>
      </c>
    </row>
    <row r="2624" spans="1:27" x14ac:dyDescent="0.3">
      <c r="A2624" s="13" t="s">
        <v>3907</v>
      </c>
      <c r="B2624" s="13" t="s">
        <v>6930</v>
      </c>
      <c r="C2624" s="13"/>
      <c r="D2624" s="13" t="s">
        <v>14192</v>
      </c>
      <c r="E2624" s="13" t="s">
        <v>15561</v>
      </c>
      <c r="F2624" s="13"/>
      <c r="G2624" s="13" t="s">
        <v>2163</v>
      </c>
      <c r="H2624" s="13" t="s">
        <v>59</v>
      </c>
      <c r="I2624" s="14">
        <v>41855</v>
      </c>
      <c r="J2624" s="14">
        <v>41914</v>
      </c>
      <c r="K2624" s="14">
        <v>41855</v>
      </c>
      <c r="L2624" s="13"/>
      <c r="M2624" s="13" t="s">
        <v>14192</v>
      </c>
      <c r="N2624" s="13">
        <v>0</v>
      </c>
      <c r="O2624" s="13">
        <v>0</v>
      </c>
      <c r="P2624" s="13" t="s">
        <v>122</v>
      </c>
      <c r="Q2624" s="13"/>
      <c r="R2624" s="13" t="s">
        <v>75</v>
      </c>
      <c r="S2624" s="13"/>
      <c r="T2624" s="13" t="s">
        <v>38</v>
      </c>
      <c r="U2624" s="13"/>
      <c r="V2624" s="13" t="s">
        <v>9363</v>
      </c>
      <c r="W2624" s="13"/>
      <c r="X2624" s="13"/>
      <c r="Y2624" s="13" t="s">
        <v>15691</v>
      </c>
      <c r="Z2624" s="15" t="e">
        <f>VLOOKUP(D2624,'ZOHO Export'!$H:$W,16,FALSE)</f>
        <v>#N/A</v>
      </c>
      <c r="AA2624" s="15" t="e">
        <f>VLOOKUP(E2624,'ZOHO Export'!$H:$W,16,FALSE)</f>
        <v>#N/A</v>
      </c>
    </row>
    <row r="2625" spans="1:27" x14ac:dyDescent="0.3">
      <c r="A2625" s="13" t="s">
        <v>15692</v>
      </c>
      <c r="B2625" s="13" t="s">
        <v>15693</v>
      </c>
      <c r="C2625" s="13"/>
      <c r="D2625" s="13" t="s">
        <v>12411</v>
      </c>
      <c r="E2625" s="13" t="s">
        <v>11829</v>
      </c>
      <c r="F2625" s="13"/>
      <c r="G2625" s="13" t="s">
        <v>4104</v>
      </c>
      <c r="H2625" s="13" t="s">
        <v>59</v>
      </c>
      <c r="I2625" s="14">
        <v>41852</v>
      </c>
      <c r="J2625" s="14">
        <v>42279</v>
      </c>
      <c r="K2625" s="14">
        <v>41852</v>
      </c>
      <c r="L2625" s="13"/>
      <c r="M2625" s="13" t="s">
        <v>12411</v>
      </c>
      <c r="N2625" s="13">
        <v>0</v>
      </c>
      <c r="O2625" s="13">
        <v>0</v>
      </c>
      <c r="P2625" s="13" t="s">
        <v>122</v>
      </c>
      <c r="Q2625" s="13"/>
      <c r="R2625" s="13"/>
      <c r="S2625" s="13"/>
      <c r="T2625" s="13" t="s">
        <v>3628</v>
      </c>
      <c r="U2625" s="13"/>
      <c r="V2625" s="13" t="s">
        <v>15694</v>
      </c>
      <c r="W2625" s="13"/>
      <c r="X2625" s="13"/>
      <c r="Y2625" s="13"/>
      <c r="Z2625" s="15" t="str">
        <f>VLOOKUP(D2625,'ZOHO Export'!$H:$W,16,FALSE)</f>
        <v>Patrick Rosias</v>
      </c>
      <c r="AA2625" s="15" t="str">
        <f>VLOOKUP(E2625,'ZOHO Export'!$H:$W,16,FALSE)</f>
        <v>William Beyst</v>
      </c>
    </row>
    <row r="2626" spans="1:27" x14ac:dyDescent="0.3">
      <c r="A2626" s="13" t="s">
        <v>15695</v>
      </c>
      <c r="B2626" s="13" t="s">
        <v>15696</v>
      </c>
      <c r="C2626" s="13"/>
      <c r="D2626" s="13" t="s">
        <v>12040</v>
      </c>
      <c r="E2626" s="13" t="s">
        <v>14827</v>
      </c>
      <c r="F2626" s="13"/>
      <c r="G2626" s="13" t="s">
        <v>2754</v>
      </c>
      <c r="H2626" s="13" t="s">
        <v>29</v>
      </c>
      <c r="I2626" s="14">
        <v>41852</v>
      </c>
      <c r="J2626" s="14">
        <v>41963</v>
      </c>
      <c r="K2626" s="14">
        <v>41852</v>
      </c>
      <c r="L2626" s="13"/>
      <c r="M2626" s="13" t="s">
        <v>15697</v>
      </c>
      <c r="N2626" s="13">
        <v>0</v>
      </c>
      <c r="O2626" s="13">
        <v>0</v>
      </c>
      <c r="P2626" s="13" t="s">
        <v>122</v>
      </c>
      <c r="Q2626" s="13"/>
      <c r="R2626" s="13" t="s">
        <v>25</v>
      </c>
      <c r="S2626" s="13"/>
      <c r="T2626" s="13" t="s">
        <v>178</v>
      </c>
      <c r="U2626" s="13"/>
      <c r="V2626" s="13" t="s">
        <v>15698</v>
      </c>
      <c r="W2626" s="13"/>
      <c r="X2626" s="13"/>
      <c r="Y2626" s="13"/>
      <c r="Z2626" s="15" t="str">
        <f>VLOOKUP(D2626,'ZOHO Export'!$H:$W,16,FALSE)</f>
        <v>Jana Schilling</v>
      </c>
      <c r="AA2626" s="15" t="e">
        <f>VLOOKUP(E2626,'ZOHO Export'!$H:$W,16,FALSE)</f>
        <v>#N/A</v>
      </c>
    </row>
    <row r="2627" spans="1:27" x14ac:dyDescent="0.3">
      <c r="A2627" s="13" t="s">
        <v>15699</v>
      </c>
      <c r="B2627" s="13" t="s">
        <v>15700</v>
      </c>
      <c r="C2627" s="13"/>
      <c r="D2627" s="13" t="s">
        <v>15263</v>
      </c>
      <c r="E2627" s="13" t="s">
        <v>15263</v>
      </c>
      <c r="F2627" s="13"/>
      <c r="G2627" s="13" t="s">
        <v>3924</v>
      </c>
      <c r="H2627" s="13" t="s">
        <v>29</v>
      </c>
      <c r="I2627" s="14">
        <v>41850</v>
      </c>
      <c r="J2627" s="14">
        <v>41905</v>
      </c>
      <c r="K2627" s="14">
        <v>41850</v>
      </c>
      <c r="L2627" s="13"/>
      <c r="M2627" s="13"/>
      <c r="N2627" s="13">
        <v>0</v>
      </c>
      <c r="O2627" s="13">
        <v>0</v>
      </c>
      <c r="P2627" s="13" t="s">
        <v>122</v>
      </c>
      <c r="Q2627" s="13"/>
      <c r="R2627" s="13" t="s">
        <v>25</v>
      </c>
      <c r="S2627" s="13"/>
      <c r="T2627" s="13" t="s">
        <v>27</v>
      </c>
      <c r="U2627" s="13"/>
      <c r="V2627" s="13" t="s">
        <v>15701</v>
      </c>
      <c r="W2627" s="13"/>
      <c r="X2627" s="13"/>
      <c r="Y2627" s="13"/>
      <c r="Z2627" s="15" t="e">
        <f>VLOOKUP(D2627,'ZOHO Export'!$H:$W,16,FALSE)</f>
        <v>#N/A</v>
      </c>
      <c r="AA2627" s="15" t="e">
        <f>VLOOKUP(E2627,'ZOHO Export'!$H:$W,16,FALSE)</f>
        <v>#N/A</v>
      </c>
    </row>
    <row r="2628" spans="1:27" x14ac:dyDescent="0.3">
      <c r="A2628" s="13" t="s">
        <v>3908</v>
      </c>
      <c r="B2628" s="13" t="s">
        <v>6931</v>
      </c>
      <c r="C2628" s="13"/>
      <c r="D2628" s="13" t="s">
        <v>13676</v>
      </c>
      <c r="E2628" s="13" t="s">
        <v>11829</v>
      </c>
      <c r="F2628" s="13"/>
      <c r="G2628" s="13" t="s">
        <v>334</v>
      </c>
      <c r="H2628" s="13" t="s">
        <v>29</v>
      </c>
      <c r="I2628" s="14">
        <v>41849</v>
      </c>
      <c r="J2628" s="14">
        <v>42016</v>
      </c>
      <c r="K2628" s="14">
        <v>41849</v>
      </c>
      <c r="L2628" s="13"/>
      <c r="M2628" s="13" t="s">
        <v>13676</v>
      </c>
      <c r="N2628" s="13">
        <v>0</v>
      </c>
      <c r="O2628" s="13">
        <v>0</v>
      </c>
      <c r="P2628" s="13" t="s">
        <v>122</v>
      </c>
      <c r="Q2628" s="13"/>
      <c r="R2628" s="13" t="s">
        <v>82</v>
      </c>
      <c r="S2628" s="13"/>
      <c r="T2628" s="13" t="s">
        <v>38</v>
      </c>
      <c r="U2628" s="13"/>
      <c r="V2628" s="13" t="s">
        <v>9364</v>
      </c>
      <c r="W2628" s="13"/>
      <c r="X2628" s="13"/>
      <c r="Y2628" s="13" t="s">
        <v>15702</v>
      </c>
      <c r="Z2628" s="15" t="e">
        <f>VLOOKUP(D2628,'ZOHO Export'!$H:$W,16,FALSE)</f>
        <v>#N/A</v>
      </c>
      <c r="AA2628" s="15" t="str">
        <f>VLOOKUP(E2628,'ZOHO Export'!$H:$W,16,FALSE)</f>
        <v>William Beyst</v>
      </c>
    </row>
    <row r="2629" spans="1:27" x14ac:dyDescent="0.3">
      <c r="A2629" s="13" t="s">
        <v>3909</v>
      </c>
      <c r="B2629" s="13" t="s">
        <v>6932</v>
      </c>
      <c r="C2629" s="13"/>
      <c r="D2629" s="13" t="s">
        <v>14007</v>
      </c>
      <c r="E2629" s="13" t="s">
        <v>14613</v>
      </c>
      <c r="F2629" s="13"/>
      <c r="G2629" s="13" t="s">
        <v>146</v>
      </c>
      <c r="H2629" s="13" t="s">
        <v>29</v>
      </c>
      <c r="I2629" s="14">
        <v>41861</v>
      </c>
      <c r="J2629" s="14">
        <v>42033</v>
      </c>
      <c r="K2629" s="14">
        <v>41848</v>
      </c>
      <c r="L2629" s="13"/>
      <c r="M2629" s="13" t="s">
        <v>15703</v>
      </c>
      <c r="N2629" s="13">
        <v>0</v>
      </c>
      <c r="O2629" s="13">
        <v>0</v>
      </c>
      <c r="P2629" s="13" t="s">
        <v>122</v>
      </c>
      <c r="Q2629" s="13"/>
      <c r="R2629" s="13" t="s">
        <v>75</v>
      </c>
      <c r="S2629" s="13"/>
      <c r="T2629" s="13" t="s">
        <v>38</v>
      </c>
      <c r="U2629" s="13"/>
      <c r="V2629" s="13" t="s">
        <v>15704</v>
      </c>
      <c r="W2629" s="13"/>
      <c r="X2629" s="13"/>
      <c r="Y2629" s="13" t="s">
        <v>15705</v>
      </c>
      <c r="Z2629" s="15" t="e">
        <f>VLOOKUP(D2629,'ZOHO Export'!$H:$W,16,FALSE)</f>
        <v>#N/A</v>
      </c>
      <c r="AA2629" s="15" t="e">
        <f>VLOOKUP(E2629,'ZOHO Export'!$H:$W,16,FALSE)</f>
        <v>#N/A</v>
      </c>
    </row>
    <row r="2630" spans="1:27" x14ac:dyDescent="0.3">
      <c r="A2630" s="13" t="s">
        <v>3910</v>
      </c>
      <c r="B2630" s="13" t="s">
        <v>6933</v>
      </c>
      <c r="C2630" s="13"/>
      <c r="D2630" s="13" t="s">
        <v>11707</v>
      </c>
      <c r="E2630" s="13" t="s">
        <v>15561</v>
      </c>
      <c r="F2630" s="13"/>
      <c r="G2630" s="13" t="s">
        <v>2163</v>
      </c>
      <c r="H2630" s="13" t="s">
        <v>59</v>
      </c>
      <c r="I2630" s="14">
        <v>41845</v>
      </c>
      <c r="J2630" s="14">
        <v>42073</v>
      </c>
      <c r="K2630" s="14">
        <v>41845</v>
      </c>
      <c r="L2630" s="13"/>
      <c r="M2630" s="13" t="s">
        <v>12187</v>
      </c>
      <c r="N2630" s="13">
        <v>0</v>
      </c>
      <c r="O2630" s="13">
        <v>0</v>
      </c>
      <c r="P2630" s="13" t="s">
        <v>122</v>
      </c>
      <c r="Q2630" s="13"/>
      <c r="R2630" s="13" t="s">
        <v>75</v>
      </c>
      <c r="S2630" s="13"/>
      <c r="T2630" s="13" t="s">
        <v>38</v>
      </c>
      <c r="U2630" s="13"/>
      <c r="V2630" s="13" t="s">
        <v>15706</v>
      </c>
      <c r="W2630" s="13"/>
      <c r="X2630" s="13"/>
      <c r="Y2630" s="13" t="s">
        <v>15707</v>
      </c>
      <c r="Z2630" s="15" t="str">
        <f>VLOOKUP(D2630,'ZOHO Export'!$H:$W,16,FALSE)</f>
        <v>Guy Melis</v>
      </c>
      <c r="AA2630" s="15" t="e">
        <f>VLOOKUP(E2630,'ZOHO Export'!$H:$W,16,FALSE)</f>
        <v>#N/A</v>
      </c>
    </row>
    <row r="2631" spans="1:27" x14ac:dyDescent="0.3">
      <c r="A2631" s="13" t="s">
        <v>3911</v>
      </c>
      <c r="B2631" s="13" t="s">
        <v>6934</v>
      </c>
      <c r="C2631" s="13"/>
      <c r="D2631" s="13" t="s">
        <v>11844</v>
      </c>
      <c r="E2631" s="13" t="s">
        <v>14388</v>
      </c>
      <c r="F2631" s="13"/>
      <c r="G2631" s="13" t="s">
        <v>3912</v>
      </c>
      <c r="H2631" s="13" t="s">
        <v>29</v>
      </c>
      <c r="I2631" s="14">
        <v>41837</v>
      </c>
      <c r="J2631" s="14">
        <v>42905</v>
      </c>
      <c r="K2631" s="14">
        <v>42110</v>
      </c>
      <c r="L2631" s="13"/>
      <c r="M2631" s="13" t="s">
        <v>11844</v>
      </c>
      <c r="N2631" s="13">
        <v>2</v>
      </c>
      <c r="O2631" s="13">
        <v>2</v>
      </c>
      <c r="P2631" s="13" t="s">
        <v>122</v>
      </c>
      <c r="Q2631" s="13"/>
      <c r="R2631" s="13"/>
      <c r="S2631" s="13"/>
      <c r="T2631" s="13" t="s">
        <v>38</v>
      </c>
      <c r="U2631" s="13"/>
      <c r="V2631" s="13" t="s">
        <v>9365</v>
      </c>
      <c r="W2631" s="13"/>
      <c r="X2631" s="13"/>
      <c r="Y2631" s="13" t="s">
        <v>15708</v>
      </c>
      <c r="Z2631" s="15" t="e">
        <f>VLOOKUP(D2631,'ZOHO Export'!$H:$W,16,FALSE)</f>
        <v>#N/A</v>
      </c>
      <c r="AA2631" s="15" t="e">
        <f>VLOOKUP(E2631,'ZOHO Export'!$H:$W,16,FALSE)</f>
        <v>#N/A</v>
      </c>
    </row>
    <row r="2632" spans="1:27" x14ac:dyDescent="0.3">
      <c r="A2632" s="13" t="s">
        <v>3913</v>
      </c>
      <c r="B2632" s="13" t="s">
        <v>6935</v>
      </c>
      <c r="C2632" s="13"/>
      <c r="D2632" s="13" t="s">
        <v>15709</v>
      </c>
      <c r="E2632" s="13" t="s">
        <v>15561</v>
      </c>
      <c r="F2632" s="13"/>
      <c r="G2632" s="13" t="s">
        <v>3914</v>
      </c>
      <c r="H2632" s="13" t="s">
        <v>29</v>
      </c>
      <c r="I2632" s="14">
        <v>41828</v>
      </c>
      <c r="J2632" s="14">
        <v>42059</v>
      </c>
      <c r="K2632" s="14">
        <v>41828</v>
      </c>
      <c r="L2632" s="13"/>
      <c r="M2632" s="13" t="s">
        <v>15561</v>
      </c>
      <c r="N2632" s="13">
        <v>0</v>
      </c>
      <c r="O2632" s="13">
        <v>0</v>
      </c>
      <c r="P2632" s="13" t="s">
        <v>122</v>
      </c>
      <c r="Q2632" s="13"/>
      <c r="R2632" s="13" t="s">
        <v>75</v>
      </c>
      <c r="S2632" s="13"/>
      <c r="T2632" s="13" t="s">
        <v>38</v>
      </c>
      <c r="U2632" s="13"/>
      <c r="V2632" s="13" t="s">
        <v>9366</v>
      </c>
      <c r="W2632" s="13"/>
      <c r="X2632" s="13"/>
      <c r="Y2632" s="13" t="s">
        <v>15710</v>
      </c>
      <c r="Z2632" s="15" t="e">
        <f>VLOOKUP(D2632,'ZOHO Export'!$H:$W,16,FALSE)</f>
        <v>#N/A</v>
      </c>
      <c r="AA2632" s="15" t="e">
        <f>VLOOKUP(E2632,'ZOHO Export'!$H:$W,16,FALSE)</f>
        <v>#N/A</v>
      </c>
    </row>
    <row r="2633" spans="1:27" x14ac:dyDescent="0.3">
      <c r="A2633" s="13" t="s">
        <v>3915</v>
      </c>
      <c r="B2633" s="13" t="s">
        <v>6936</v>
      </c>
      <c r="C2633" s="13"/>
      <c r="D2633" s="13" t="s">
        <v>13008</v>
      </c>
      <c r="E2633" s="13" t="s">
        <v>11829</v>
      </c>
      <c r="F2633" s="13"/>
      <c r="G2633" s="13" t="s">
        <v>334</v>
      </c>
      <c r="H2633" s="13" t="s">
        <v>59</v>
      </c>
      <c r="I2633" s="14">
        <v>41823</v>
      </c>
      <c r="J2633" s="14">
        <v>41834</v>
      </c>
      <c r="K2633" s="14">
        <v>41831</v>
      </c>
      <c r="L2633" s="13"/>
      <c r="M2633" s="13" t="s">
        <v>12187</v>
      </c>
      <c r="N2633" s="13">
        <v>1</v>
      </c>
      <c r="O2633" s="13">
        <v>1</v>
      </c>
      <c r="P2633" s="13" t="s">
        <v>122</v>
      </c>
      <c r="Q2633" s="13"/>
      <c r="R2633" s="13" t="s">
        <v>82</v>
      </c>
      <c r="S2633" s="13"/>
      <c r="T2633" s="13" t="s">
        <v>38</v>
      </c>
      <c r="U2633" s="13"/>
      <c r="V2633" s="13" t="s">
        <v>9367</v>
      </c>
      <c r="W2633" s="13"/>
      <c r="X2633" s="13"/>
      <c r="Y2633" s="13" t="s">
        <v>15711</v>
      </c>
      <c r="Z2633" s="15" t="e">
        <f>VLOOKUP(D2633,'ZOHO Export'!$H:$W,16,FALSE)</f>
        <v>#N/A</v>
      </c>
      <c r="AA2633" s="15" t="str">
        <f>VLOOKUP(E2633,'ZOHO Export'!$H:$W,16,FALSE)</f>
        <v>William Beyst</v>
      </c>
    </row>
    <row r="2634" spans="1:27" x14ac:dyDescent="0.3">
      <c r="A2634" s="13" t="s">
        <v>15712</v>
      </c>
      <c r="B2634" s="13" t="s">
        <v>15713</v>
      </c>
      <c r="C2634" s="13"/>
      <c r="D2634" s="13" t="s">
        <v>12411</v>
      </c>
      <c r="E2634" s="13" t="s">
        <v>11818</v>
      </c>
      <c r="F2634" s="13"/>
      <c r="G2634" s="13" t="s">
        <v>268</v>
      </c>
      <c r="H2634" s="13" t="s">
        <v>29</v>
      </c>
      <c r="I2634" s="14">
        <v>41820</v>
      </c>
      <c r="J2634" s="14">
        <v>42029</v>
      </c>
      <c r="K2634" s="14">
        <v>42045</v>
      </c>
      <c r="L2634" s="13"/>
      <c r="M2634" s="13" t="s">
        <v>11818</v>
      </c>
      <c r="N2634" s="13">
        <v>1</v>
      </c>
      <c r="O2634" s="13">
        <v>1</v>
      </c>
      <c r="P2634" s="13" t="s">
        <v>122</v>
      </c>
      <c r="Q2634" s="13"/>
      <c r="R2634" s="13" t="s">
        <v>82</v>
      </c>
      <c r="S2634" s="13"/>
      <c r="T2634" s="13" t="s">
        <v>38</v>
      </c>
      <c r="U2634" s="13"/>
      <c r="V2634" s="13" t="s">
        <v>15714</v>
      </c>
      <c r="W2634" s="13"/>
      <c r="X2634" s="13"/>
      <c r="Y2634" s="13" t="s">
        <v>15715</v>
      </c>
      <c r="Z2634" s="15" t="str">
        <f>VLOOKUP(D2634,'ZOHO Export'!$H:$W,16,FALSE)</f>
        <v>Patrick Rosias</v>
      </c>
      <c r="AA2634" s="15" t="str">
        <f>VLOOKUP(E2634,'ZOHO Export'!$H:$W,16,FALSE)</f>
        <v>Marcos Delgado Lopez</v>
      </c>
    </row>
    <row r="2635" spans="1:27" x14ac:dyDescent="0.3">
      <c r="A2635" s="13" t="s">
        <v>3916</v>
      </c>
      <c r="B2635" s="13" t="s">
        <v>15716</v>
      </c>
      <c r="C2635" s="13"/>
      <c r="D2635" s="13" t="s">
        <v>12411</v>
      </c>
      <c r="E2635" s="13" t="s">
        <v>11785</v>
      </c>
      <c r="F2635" s="13"/>
      <c r="G2635" s="13" t="s">
        <v>3217</v>
      </c>
      <c r="H2635" s="13" t="s">
        <v>29</v>
      </c>
      <c r="I2635" s="14">
        <v>41820</v>
      </c>
      <c r="J2635" s="14">
        <v>42247</v>
      </c>
      <c r="K2635" s="14">
        <v>41820</v>
      </c>
      <c r="L2635" s="13"/>
      <c r="M2635" s="13" t="s">
        <v>12411</v>
      </c>
      <c r="N2635" s="13">
        <v>0</v>
      </c>
      <c r="O2635" s="13">
        <v>0</v>
      </c>
      <c r="P2635" s="13" t="s">
        <v>122</v>
      </c>
      <c r="Q2635" s="13"/>
      <c r="R2635" s="13" t="s">
        <v>75</v>
      </c>
      <c r="S2635" s="13"/>
      <c r="T2635" s="13" t="s">
        <v>38</v>
      </c>
      <c r="U2635" s="13"/>
      <c r="V2635" s="13" t="s">
        <v>9368</v>
      </c>
      <c r="W2635" s="13"/>
      <c r="X2635" s="13"/>
      <c r="Y2635" s="13" t="s">
        <v>15717</v>
      </c>
      <c r="Z2635" s="15" t="str">
        <f>VLOOKUP(D2635,'ZOHO Export'!$H:$W,16,FALSE)</f>
        <v>Patrick Rosias</v>
      </c>
      <c r="AA2635" s="15" t="str">
        <f>VLOOKUP(E2635,'ZOHO Export'!$H:$W,16,FALSE)</f>
        <v>Nicolas Dubois</v>
      </c>
    </row>
    <row r="2636" spans="1:27" x14ac:dyDescent="0.3">
      <c r="A2636" s="13" t="s">
        <v>15718</v>
      </c>
      <c r="B2636" s="13" t="s">
        <v>15719</v>
      </c>
      <c r="C2636" s="13"/>
      <c r="D2636" s="13" t="s">
        <v>11649</v>
      </c>
      <c r="E2636" s="13" t="s">
        <v>11649</v>
      </c>
      <c r="F2636" s="13"/>
      <c r="G2636" s="13" t="s">
        <v>15720</v>
      </c>
      <c r="H2636" s="13" t="s">
        <v>29</v>
      </c>
      <c r="I2636" s="14">
        <v>41820</v>
      </c>
      <c r="J2636" s="14">
        <v>43761</v>
      </c>
      <c r="K2636" s="14">
        <v>41820</v>
      </c>
      <c r="L2636" s="13"/>
      <c r="M2636" s="13" t="s">
        <v>11649</v>
      </c>
      <c r="N2636" s="13">
        <v>0</v>
      </c>
      <c r="O2636" s="13">
        <v>0</v>
      </c>
      <c r="P2636" s="13" t="s">
        <v>122</v>
      </c>
      <c r="Q2636" s="13"/>
      <c r="R2636" s="13" t="s">
        <v>25</v>
      </c>
      <c r="S2636" s="13"/>
      <c r="T2636" s="13" t="s">
        <v>12259</v>
      </c>
      <c r="U2636" s="13"/>
      <c r="V2636" s="13" t="s">
        <v>15721</v>
      </c>
      <c r="W2636" s="13"/>
      <c r="X2636" s="13"/>
      <c r="Y2636" s="13" t="s">
        <v>15722</v>
      </c>
      <c r="Z2636" s="15" t="str">
        <f>VLOOKUP(D2636,'ZOHO Export'!$H:$W,16,FALSE)</f>
        <v>Wissem Bensaid</v>
      </c>
      <c r="AA2636" s="15" t="str">
        <f>VLOOKUP(E2636,'ZOHO Export'!$H:$W,16,FALSE)</f>
        <v>Wissem Bensaid</v>
      </c>
    </row>
    <row r="2637" spans="1:27" x14ac:dyDescent="0.3">
      <c r="A2637" s="13" t="s">
        <v>15723</v>
      </c>
      <c r="B2637" s="13" t="s">
        <v>15724</v>
      </c>
      <c r="C2637" s="13"/>
      <c r="D2637" s="13" t="s">
        <v>11649</v>
      </c>
      <c r="E2637" s="13" t="s">
        <v>11649</v>
      </c>
      <c r="F2637" s="13"/>
      <c r="G2637" s="13" t="s">
        <v>48</v>
      </c>
      <c r="H2637" s="13" t="s">
        <v>29</v>
      </c>
      <c r="I2637" s="14">
        <v>41818</v>
      </c>
      <c r="J2637" s="14">
        <v>43761</v>
      </c>
      <c r="K2637" s="14">
        <v>41818</v>
      </c>
      <c r="L2637" s="13"/>
      <c r="M2637" s="13" t="s">
        <v>11649</v>
      </c>
      <c r="N2637" s="13">
        <v>0</v>
      </c>
      <c r="O2637" s="13">
        <v>0</v>
      </c>
      <c r="P2637" s="13" t="s">
        <v>122</v>
      </c>
      <c r="Q2637" s="13"/>
      <c r="R2637" s="13" t="s">
        <v>43</v>
      </c>
      <c r="S2637" s="13"/>
      <c r="T2637" s="13" t="s">
        <v>12259</v>
      </c>
      <c r="U2637" s="13"/>
      <c r="V2637" s="13" t="s">
        <v>15725</v>
      </c>
      <c r="W2637" s="13"/>
      <c r="X2637" s="13"/>
      <c r="Y2637" s="13" t="s">
        <v>15726</v>
      </c>
      <c r="Z2637" s="15" t="str">
        <f>VLOOKUP(D2637,'ZOHO Export'!$H:$W,16,FALSE)</f>
        <v>Wissem Bensaid</v>
      </c>
      <c r="AA2637" s="15" t="str">
        <f>VLOOKUP(E2637,'ZOHO Export'!$H:$W,16,FALSE)</f>
        <v>Wissem Bensaid</v>
      </c>
    </row>
    <row r="2638" spans="1:27" x14ac:dyDescent="0.3">
      <c r="A2638" s="13" t="s">
        <v>3917</v>
      </c>
      <c r="B2638" s="13" t="s">
        <v>6938</v>
      </c>
      <c r="C2638" s="13"/>
      <c r="D2638" s="13" t="s">
        <v>13301</v>
      </c>
      <c r="E2638" s="13" t="s">
        <v>15561</v>
      </c>
      <c r="F2638" s="13"/>
      <c r="G2638" s="13" t="s">
        <v>3918</v>
      </c>
      <c r="H2638" s="13" t="s">
        <v>59</v>
      </c>
      <c r="I2638" s="14">
        <v>41806</v>
      </c>
      <c r="J2638" s="14">
        <v>42004</v>
      </c>
      <c r="K2638" s="14">
        <v>41817</v>
      </c>
      <c r="L2638" s="13"/>
      <c r="M2638" s="13" t="s">
        <v>15727</v>
      </c>
      <c r="N2638" s="13">
        <v>0</v>
      </c>
      <c r="O2638" s="13">
        <v>0</v>
      </c>
      <c r="P2638" s="13" t="s">
        <v>122</v>
      </c>
      <c r="Q2638" s="13"/>
      <c r="R2638" s="13" t="s">
        <v>75</v>
      </c>
      <c r="S2638" s="13"/>
      <c r="T2638" s="13" t="s">
        <v>38</v>
      </c>
      <c r="U2638" s="13"/>
      <c r="V2638" s="13" t="s">
        <v>9369</v>
      </c>
      <c r="W2638" s="13"/>
      <c r="X2638" s="13"/>
      <c r="Y2638" s="13" t="s">
        <v>15728</v>
      </c>
      <c r="Z2638" s="15" t="e">
        <f>VLOOKUP(D2638,'ZOHO Export'!$H:$W,16,FALSE)</f>
        <v>#N/A</v>
      </c>
      <c r="AA2638" s="15" t="e">
        <f>VLOOKUP(E2638,'ZOHO Export'!$H:$W,16,FALSE)</f>
        <v>#N/A</v>
      </c>
    </row>
    <row r="2639" spans="1:27" x14ac:dyDescent="0.3">
      <c r="A2639" s="13" t="s">
        <v>15729</v>
      </c>
      <c r="B2639" s="13" t="s">
        <v>15730</v>
      </c>
      <c r="C2639" s="13"/>
      <c r="D2639" s="13" t="s">
        <v>11649</v>
      </c>
      <c r="E2639" s="13" t="s">
        <v>11649</v>
      </c>
      <c r="F2639" s="13"/>
      <c r="G2639" s="13" t="s">
        <v>48</v>
      </c>
      <c r="H2639" s="13" t="s">
        <v>29</v>
      </c>
      <c r="I2639" s="14">
        <v>41817</v>
      </c>
      <c r="J2639" s="14">
        <v>43761</v>
      </c>
      <c r="K2639" s="14">
        <v>41817</v>
      </c>
      <c r="L2639" s="13"/>
      <c r="M2639" s="13" t="s">
        <v>11649</v>
      </c>
      <c r="N2639" s="13">
        <v>0</v>
      </c>
      <c r="O2639" s="13">
        <v>0</v>
      </c>
      <c r="P2639" s="13" t="s">
        <v>122</v>
      </c>
      <c r="Q2639" s="13"/>
      <c r="R2639" s="13" t="s">
        <v>43</v>
      </c>
      <c r="S2639" s="13"/>
      <c r="T2639" s="13" t="s">
        <v>12259</v>
      </c>
      <c r="U2639" s="13"/>
      <c r="V2639" s="13" t="s">
        <v>15731</v>
      </c>
      <c r="W2639" s="13"/>
      <c r="X2639" s="13"/>
      <c r="Y2639" s="13" t="s">
        <v>15732</v>
      </c>
      <c r="Z2639" s="15" t="str">
        <f>VLOOKUP(D2639,'ZOHO Export'!$H:$W,16,FALSE)</f>
        <v>Wissem Bensaid</v>
      </c>
      <c r="AA2639" s="15" t="str">
        <f>VLOOKUP(E2639,'ZOHO Export'!$H:$W,16,FALSE)</f>
        <v>Wissem Bensaid</v>
      </c>
    </row>
    <row r="2640" spans="1:27" x14ac:dyDescent="0.3">
      <c r="A2640" s="13" t="s">
        <v>15733</v>
      </c>
      <c r="B2640" s="13" t="s">
        <v>15734</v>
      </c>
      <c r="C2640" s="13"/>
      <c r="D2640" s="13" t="s">
        <v>11649</v>
      </c>
      <c r="E2640" s="13" t="s">
        <v>11649</v>
      </c>
      <c r="F2640" s="13"/>
      <c r="G2640" s="13" t="s">
        <v>15735</v>
      </c>
      <c r="H2640" s="13" t="s">
        <v>29</v>
      </c>
      <c r="I2640" s="14">
        <v>41816</v>
      </c>
      <c r="J2640" s="14">
        <v>43402</v>
      </c>
      <c r="K2640" s="14">
        <v>41816</v>
      </c>
      <c r="L2640" s="13"/>
      <c r="M2640" s="13" t="s">
        <v>11649</v>
      </c>
      <c r="N2640" s="13">
        <v>0</v>
      </c>
      <c r="O2640" s="13">
        <v>0</v>
      </c>
      <c r="P2640" s="13" t="s">
        <v>122</v>
      </c>
      <c r="Q2640" s="13"/>
      <c r="R2640" s="13" t="s">
        <v>82</v>
      </c>
      <c r="S2640" s="13"/>
      <c r="T2640" s="13" t="s">
        <v>12259</v>
      </c>
      <c r="U2640" s="13"/>
      <c r="V2640" s="13" t="s">
        <v>15736</v>
      </c>
      <c r="W2640" s="13"/>
      <c r="X2640" s="13"/>
      <c r="Y2640" s="13" t="s">
        <v>15737</v>
      </c>
      <c r="Z2640" s="15" t="str">
        <f>VLOOKUP(D2640,'ZOHO Export'!$H:$W,16,FALSE)</f>
        <v>Wissem Bensaid</v>
      </c>
      <c r="AA2640" s="15" t="str">
        <f>VLOOKUP(E2640,'ZOHO Export'!$H:$W,16,FALSE)</f>
        <v>Wissem Bensaid</v>
      </c>
    </row>
    <row r="2641" spans="1:27" x14ac:dyDescent="0.3">
      <c r="A2641" s="13" t="s">
        <v>15738</v>
      </c>
      <c r="B2641" s="13" t="s">
        <v>15739</v>
      </c>
      <c r="C2641" s="13"/>
      <c r="D2641" s="13" t="s">
        <v>11649</v>
      </c>
      <c r="E2641" s="13" t="s">
        <v>11649</v>
      </c>
      <c r="F2641" s="13"/>
      <c r="G2641" s="13" t="s">
        <v>15551</v>
      </c>
      <c r="H2641" s="13" t="s">
        <v>29</v>
      </c>
      <c r="I2641" s="14">
        <v>41816</v>
      </c>
      <c r="J2641" s="14">
        <v>43761</v>
      </c>
      <c r="K2641" s="14">
        <v>41816</v>
      </c>
      <c r="L2641" s="13"/>
      <c r="M2641" s="13" t="s">
        <v>11649</v>
      </c>
      <c r="N2641" s="13">
        <v>0</v>
      </c>
      <c r="O2641" s="13">
        <v>0</v>
      </c>
      <c r="P2641" s="13" t="s">
        <v>122</v>
      </c>
      <c r="Q2641" s="13"/>
      <c r="R2641" s="13" t="s">
        <v>25</v>
      </c>
      <c r="S2641" s="13"/>
      <c r="T2641" s="13" t="s">
        <v>12259</v>
      </c>
      <c r="U2641" s="13"/>
      <c r="V2641" s="13" t="s">
        <v>15740</v>
      </c>
      <c r="W2641" s="13"/>
      <c r="X2641" s="13"/>
      <c r="Y2641" s="13" t="s">
        <v>15741</v>
      </c>
      <c r="Z2641" s="15" t="str">
        <f>VLOOKUP(D2641,'ZOHO Export'!$H:$W,16,FALSE)</f>
        <v>Wissem Bensaid</v>
      </c>
      <c r="AA2641" s="15" t="str">
        <f>VLOOKUP(E2641,'ZOHO Export'!$H:$W,16,FALSE)</f>
        <v>Wissem Bensaid</v>
      </c>
    </row>
    <row r="2642" spans="1:27" x14ac:dyDescent="0.3">
      <c r="A2642" s="13" t="s">
        <v>3919</v>
      </c>
      <c r="B2642" s="13" t="s">
        <v>6939</v>
      </c>
      <c r="C2642" s="13"/>
      <c r="D2642" s="13" t="s">
        <v>14192</v>
      </c>
      <c r="E2642" s="13" t="s">
        <v>15561</v>
      </c>
      <c r="F2642" s="13"/>
      <c r="G2642" s="13" t="s">
        <v>2163</v>
      </c>
      <c r="H2642" s="13" t="s">
        <v>59</v>
      </c>
      <c r="I2642" s="14">
        <v>41814</v>
      </c>
      <c r="J2642" s="14">
        <v>41938</v>
      </c>
      <c r="K2642" s="14">
        <v>41814</v>
      </c>
      <c r="L2642" s="13"/>
      <c r="M2642" s="13" t="s">
        <v>14192</v>
      </c>
      <c r="N2642" s="13">
        <v>1</v>
      </c>
      <c r="O2642" s="13">
        <v>0</v>
      </c>
      <c r="P2642" s="13" t="s">
        <v>122</v>
      </c>
      <c r="Q2642" s="13"/>
      <c r="R2642" s="13" t="s">
        <v>75</v>
      </c>
      <c r="S2642" s="13"/>
      <c r="T2642" s="13" t="s">
        <v>38</v>
      </c>
      <c r="U2642" s="13"/>
      <c r="V2642" s="13" t="s">
        <v>9370</v>
      </c>
      <c r="W2642" s="13"/>
      <c r="X2642" s="13"/>
      <c r="Y2642" s="13" t="s">
        <v>15742</v>
      </c>
      <c r="Z2642" s="15" t="e">
        <f>VLOOKUP(D2642,'ZOHO Export'!$H:$W,16,FALSE)</f>
        <v>#N/A</v>
      </c>
      <c r="AA2642" s="15" t="e">
        <f>VLOOKUP(E2642,'ZOHO Export'!$H:$W,16,FALSE)</f>
        <v>#N/A</v>
      </c>
    </row>
    <row r="2643" spans="1:27" x14ac:dyDescent="0.3">
      <c r="A2643" s="13" t="s">
        <v>3920</v>
      </c>
      <c r="B2643" s="13" t="s">
        <v>6940</v>
      </c>
      <c r="C2643" s="13"/>
      <c r="D2643" s="13" t="s">
        <v>11722</v>
      </c>
      <c r="E2643" s="13" t="s">
        <v>15296</v>
      </c>
      <c r="F2643" s="13"/>
      <c r="G2643" s="13" t="s">
        <v>3813</v>
      </c>
      <c r="H2643" s="13" t="s">
        <v>29</v>
      </c>
      <c r="I2643" s="14">
        <v>41813</v>
      </c>
      <c r="J2643" s="14">
        <v>41946</v>
      </c>
      <c r="K2643" s="14">
        <v>41938</v>
      </c>
      <c r="L2643" s="13"/>
      <c r="M2643" s="13" t="s">
        <v>15296</v>
      </c>
      <c r="N2643" s="13">
        <v>4</v>
      </c>
      <c r="O2643" s="13">
        <v>4</v>
      </c>
      <c r="P2643" s="13" t="s">
        <v>122</v>
      </c>
      <c r="Q2643" s="13"/>
      <c r="R2643" s="13" t="s">
        <v>43</v>
      </c>
      <c r="S2643" s="13"/>
      <c r="T2643" s="13" t="s">
        <v>58</v>
      </c>
      <c r="U2643" s="13"/>
      <c r="V2643" s="13" t="s">
        <v>15743</v>
      </c>
      <c r="W2643" s="13"/>
      <c r="X2643" s="13"/>
      <c r="Y2643" s="13" t="s">
        <v>15744</v>
      </c>
      <c r="Z2643" s="15" t="str">
        <f>VLOOKUP(D2643,'ZOHO Export'!$H:$W,16,FALSE)</f>
        <v>Juan Juarez Quintana</v>
      </c>
      <c r="AA2643" s="15" t="e">
        <f>VLOOKUP(E2643,'ZOHO Export'!$H:$W,16,FALSE)</f>
        <v>#N/A</v>
      </c>
    </row>
    <row r="2644" spans="1:27" x14ac:dyDescent="0.3">
      <c r="A2644" s="13" t="s">
        <v>3921</v>
      </c>
      <c r="B2644" s="13" t="s">
        <v>6941</v>
      </c>
      <c r="C2644" s="13"/>
      <c r="D2644" s="13" t="s">
        <v>14975</v>
      </c>
      <c r="E2644" s="13" t="s">
        <v>11829</v>
      </c>
      <c r="F2644" s="13"/>
      <c r="G2644" s="13" t="s">
        <v>35</v>
      </c>
      <c r="H2644" s="13" t="s">
        <v>29</v>
      </c>
      <c r="I2644" s="14">
        <v>41809</v>
      </c>
      <c r="J2644" s="14">
        <v>42073</v>
      </c>
      <c r="K2644" s="14">
        <v>41809</v>
      </c>
      <c r="L2644" s="13"/>
      <c r="M2644" s="13" t="s">
        <v>15394</v>
      </c>
      <c r="N2644" s="13">
        <v>0</v>
      </c>
      <c r="O2644" s="13">
        <v>0</v>
      </c>
      <c r="P2644" s="13" t="s">
        <v>122</v>
      </c>
      <c r="Q2644" s="13"/>
      <c r="R2644" s="13" t="s">
        <v>36</v>
      </c>
      <c r="S2644" s="13"/>
      <c r="T2644" s="13" t="s">
        <v>38</v>
      </c>
      <c r="U2644" s="13"/>
      <c r="V2644" s="13" t="s">
        <v>15745</v>
      </c>
      <c r="W2644" s="13"/>
      <c r="X2644" s="13"/>
      <c r="Y2644" s="13" t="s">
        <v>15746</v>
      </c>
      <c r="Z2644" s="15" t="e">
        <f>VLOOKUP(D2644,'ZOHO Export'!$H:$W,16,FALSE)</f>
        <v>#N/A</v>
      </c>
      <c r="AA2644" s="15" t="str">
        <f>VLOOKUP(E2644,'ZOHO Export'!$H:$W,16,FALSE)</f>
        <v>William Beyst</v>
      </c>
    </row>
    <row r="2645" spans="1:27" x14ac:dyDescent="0.3">
      <c r="A2645" s="13" t="s">
        <v>4656</v>
      </c>
      <c r="B2645" s="13" t="s">
        <v>7386</v>
      </c>
      <c r="C2645" s="13"/>
      <c r="D2645" s="13" t="s">
        <v>11667</v>
      </c>
      <c r="E2645" s="13" t="s">
        <v>11722</v>
      </c>
      <c r="F2645" s="13"/>
      <c r="G2645" s="13" t="s">
        <v>38</v>
      </c>
      <c r="H2645" s="13" t="s">
        <v>59</v>
      </c>
      <c r="I2645" s="14">
        <v>46010</v>
      </c>
      <c r="J2645" s="13"/>
      <c r="K2645" s="14">
        <v>46010</v>
      </c>
      <c r="L2645" s="13">
        <v>0</v>
      </c>
      <c r="M2645" s="13" t="s">
        <v>11963</v>
      </c>
      <c r="N2645" s="13">
        <v>0</v>
      </c>
      <c r="O2645" s="13">
        <v>0</v>
      </c>
      <c r="P2645" s="13" t="s">
        <v>28</v>
      </c>
      <c r="Q2645" s="13"/>
      <c r="R2645" s="13" t="s">
        <v>104</v>
      </c>
      <c r="S2645" s="13" t="s">
        <v>6878</v>
      </c>
      <c r="T2645" s="13" t="s">
        <v>38</v>
      </c>
      <c r="U2645" s="13" t="s">
        <v>38</v>
      </c>
      <c r="V2645" s="13" t="s">
        <v>9543</v>
      </c>
      <c r="W2645" s="13">
        <v>0</v>
      </c>
      <c r="X2645" s="13">
        <v>0</v>
      </c>
      <c r="Y2645" s="13"/>
      <c r="Z2645" s="15" t="str">
        <f>VLOOKUP(D2645,'ZOHO Export'!$H:$W,16,FALSE)</f>
        <v>Lucas Soto</v>
      </c>
      <c r="AA2645" s="15" t="str">
        <f>VLOOKUP(E2645,'ZOHO Export'!$H:$W,16,FALSE)</f>
        <v>Juan Juarez Quintana</v>
      </c>
    </row>
    <row r="2646" spans="1:27" x14ac:dyDescent="0.3">
      <c r="A2646" s="13" t="s">
        <v>3922</v>
      </c>
      <c r="B2646" s="13" t="s">
        <v>5745</v>
      </c>
      <c r="C2646" s="13"/>
      <c r="D2646" s="13" t="s">
        <v>12323</v>
      </c>
      <c r="E2646" s="13" t="s">
        <v>11906</v>
      </c>
      <c r="F2646" s="13"/>
      <c r="G2646" s="13" t="s">
        <v>1350</v>
      </c>
      <c r="H2646" s="13" t="s">
        <v>59</v>
      </c>
      <c r="I2646" s="14">
        <v>41809</v>
      </c>
      <c r="J2646" s="14">
        <v>42521</v>
      </c>
      <c r="K2646" s="14">
        <v>42500</v>
      </c>
      <c r="L2646" s="13"/>
      <c r="M2646" s="13" t="s">
        <v>12323</v>
      </c>
      <c r="N2646" s="13">
        <v>14</v>
      </c>
      <c r="O2646" s="13">
        <v>14</v>
      </c>
      <c r="P2646" s="13" t="s">
        <v>122</v>
      </c>
      <c r="Q2646" s="13"/>
      <c r="R2646" s="13" t="s">
        <v>36</v>
      </c>
      <c r="S2646" s="13"/>
      <c r="T2646" s="13" t="s">
        <v>58</v>
      </c>
      <c r="U2646" s="13"/>
      <c r="V2646" s="13" t="s">
        <v>15747</v>
      </c>
      <c r="W2646" s="13"/>
      <c r="X2646" s="13">
        <v>14422.04</v>
      </c>
      <c r="Y2646" s="13" t="s">
        <v>15748</v>
      </c>
      <c r="Z2646" s="15" t="e">
        <f>VLOOKUP(D2646,'ZOHO Export'!$H:$W,16,FALSE)</f>
        <v>#N/A</v>
      </c>
      <c r="AA2646" s="15" t="str">
        <f>VLOOKUP(E2646,'ZOHO Export'!$H:$W,16,FALSE)</f>
        <v>Juan Sanchez Chatar</v>
      </c>
    </row>
    <row r="2647" spans="1:27" x14ac:dyDescent="0.3">
      <c r="A2647" s="13" t="s">
        <v>4657</v>
      </c>
      <c r="B2647" s="13" t="s">
        <v>7387</v>
      </c>
      <c r="C2647" s="13"/>
      <c r="D2647" s="13" t="s">
        <v>11818</v>
      </c>
      <c r="E2647" s="13" t="s">
        <v>11785</v>
      </c>
      <c r="F2647" s="13"/>
      <c r="G2647" s="13" t="s">
        <v>38</v>
      </c>
      <c r="H2647" s="13" t="s">
        <v>59</v>
      </c>
      <c r="I2647" s="14">
        <v>45562</v>
      </c>
      <c r="J2647" s="13"/>
      <c r="K2647" s="14">
        <v>45562</v>
      </c>
      <c r="L2647" s="13">
        <v>0</v>
      </c>
      <c r="M2647" s="13" t="s">
        <v>11963</v>
      </c>
      <c r="N2647" s="13">
        <v>0</v>
      </c>
      <c r="O2647" s="13">
        <v>0</v>
      </c>
      <c r="P2647" s="13" t="s">
        <v>28</v>
      </c>
      <c r="Q2647" s="13"/>
      <c r="R2647" s="13" t="s">
        <v>104</v>
      </c>
      <c r="S2647" s="13" t="s">
        <v>6878</v>
      </c>
      <c r="T2647" s="13" t="s">
        <v>38</v>
      </c>
      <c r="U2647" s="13" t="s">
        <v>38</v>
      </c>
      <c r="V2647" s="13" t="s">
        <v>9544</v>
      </c>
      <c r="W2647" s="13">
        <v>0</v>
      </c>
      <c r="X2647" s="13">
        <v>0</v>
      </c>
      <c r="Y2647" s="13"/>
      <c r="Z2647" s="15" t="str">
        <f>VLOOKUP(D2647,'ZOHO Export'!$H:$W,16,FALSE)</f>
        <v>Marcos Delgado Lopez</v>
      </c>
      <c r="AA2647" s="15" t="str">
        <f>VLOOKUP(E2647,'ZOHO Export'!$H:$W,16,FALSE)</f>
        <v>Nicolas Dubois</v>
      </c>
    </row>
    <row r="2648" spans="1:27" x14ac:dyDescent="0.3">
      <c r="A2648" s="13" t="s">
        <v>3923</v>
      </c>
      <c r="B2648" s="13" t="s">
        <v>6943</v>
      </c>
      <c r="C2648" s="13"/>
      <c r="D2648" s="13" t="s">
        <v>15263</v>
      </c>
      <c r="E2648" s="13" t="s">
        <v>14388</v>
      </c>
      <c r="F2648" s="13"/>
      <c r="G2648" s="13" t="s">
        <v>3924</v>
      </c>
      <c r="H2648" s="13" t="s">
        <v>59</v>
      </c>
      <c r="I2648" s="14">
        <v>41808</v>
      </c>
      <c r="J2648" s="14">
        <v>42156</v>
      </c>
      <c r="K2648" s="14">
        <v>41808</v>
      </c>
      <c r="L2648" s="13"/>
      <c r="M2648" s="13"/>
      <c r="N2648" s="13">
        <v>1</v>
      </c>
      <c r="O2648" s="13">
        <v>0</v>
      </c>
      <c r="P2648" s="13" t="s">
        <v>122</v>
      </c>
      <c r="Q2648" s="13"/>
      <c r="R2648" s="13" t="s">
        <v>25</v>
      </c>
      <c r="S2648" s="13"/>
      <c r="T2648" s="13" t="s">
        <v>27</v>
      </c>
      <c r="U2648" s="13"/>
      <c r="V2648" s="13" t="s">
        <v>9371</v>
      </c>
      <c r="W2648" s="13"/>
      <c r="X2648" s="13"/>
      <c r="Y2648" s="13" t="s">
        <v>15749</v>
      </c>
      <c r="Z2648" s="15" t="e">
        <f>VLOOKUP(D2648,'ZOHO Export'!$H:$W,16,FALSE)</f>
        <v>#N/A</v>
      </c>
      <c r="AA2648" s="15" t="e">
        <f>VLOOKUP(E2648,'ZOHO Export'!$H:$W,16,FALSE)</f>
        <v>#N/A</v>
      </c>
    </row>
    <row r="2649" spans="1:27" x14ac:dyDescent="0.3">
      <c r="A2649" s="13" t="s">
        <v>4658</v>
      </c>
      <c r="B2649" s="13" t="s">
        <v>7388</v>
      </c>
      <c r="C2649" s="13"/>
      <c r="D2649" s="13" t="s">
        <v>15750</v>
      </c>
      <c r="E2649" s="13" t="s">
        <v>13835</v>
      </c>
      <c r="F2649" s="13"/>
      <c r="G2649" s="13" t="s">
        <v>53</v>
      </c>
      <c r="H2649" s="13" t="s">
        <v>59</v>
      </c>
      <c r="I2649" s="14">
        <v>45474</v>
      </c>
      <c r="J2649" s="13"/>
      <c r="K2649" s="14">
        <v>45474</v>
      </c>
      <c r="L2649" s="13">
        <v>0</v>
      </c>
      <c r="M2649" s="13" t="s">
        <v>11963</v>
      </c>
      <c r="N2649" s="13">
        <v>0</v>
      </c>
      <c r="O2649" s="13">
        <v>0</v>
      </c>
      <c r="P2649" s="13" t="s">
        <v>28</v>
      </c>
      <c r="Q2649" s="13"/>
      <c r="R2649" s="13" t="s">
        <v>104</v>
      </c>
      <c r="S2649" s="13" t="s">
        <v>6878</v>
      </c>
      <c r="T2649" s="13" t="s">
        <v>53</v>
      </c>
      <c r="U2649" s="13" t="s">
        <v>38</v>
      </c>
      <c r="V2649" s="13" t="s">
        <v>9545</v>
      </c>
      <c r="W2649" s="13">
        <v>0</v>
      </c>
      <c r="X2649" s="13">
        <v>0</v>
      </c>
      <c r="Y2649" s="13"/>
      <c r="Z2649" s="15" t="str">
        <f>VLOOKUP(D2649,'ZOHO Export'!$H:$W,16,FALSE)</f>
        <v>Rachel Saïdi</v>
      </c>
      <c r="AA2649" s="15" t="str">
        <f>VLOOKUP(E2649,'ZOHO Export'!$H:$W,16,FALSE)</f>
        <v>Ana Montejo Del Castillo</v>
      </c>
    </row>
    <row r="2650" spans="1:27" x14ac:dyDescent="0.3">
      <c r="A2650" s="13" t="s">
        <v>3925</v>
      </c>
      <c r="B2650" s="13" t="s">
        <v>6944</v>
      </c>
      <c r="C2650" s="13"/>
      <c r="D2650" s="13" t="s">
        <v>11767</v>
      </c>
      <c r="E2650" s="13" t="s">
        <v>11906</v>
      </c>
      <c r="F2650" s="13"/>
      <c r="G2650" s="13" t="s">
        <v>3926</v>
      </c>
      <c r="H2650" s="13" t="s">
        <v>59</v>
      </c>
      <c r="I2650" s="14">
        <v>41807</v>
      </c>
      <c r="J2650" s="14">
        <v>42089</v>
      </c>
      <c r="K2650" s="14">
        <v>42062</v>
      </c>
      <c r="L2650" s="13"/>
      <c r="M2650" s="13" t="s">
        <v>13835</v>
      </c>
      <c r="N2650" s="13">
        <v>9</v>
      </c>
      <c r="O2650" s="13">
        <v>2</v>
      </c>
      <c r="P2650" s="13" t="s">
        <v>122</v>
      </c>
      <c r="Q2650" s="13"/>
      <c r="R2650" s="13" t="s">
        <v>36</v>
      </c>
      <c r="S2650" s="13"/>
      <c r="T2650" s="13" t="s">
        <v>58</v>
      </c>
      <c r="U2650" s="13"/>
      <c r="V2650" s="13" t="s">
        <v>9372</v>
      </c>
      <c r="W2650" s="13"/>
      <c r="X2650" s="13"/>
      <c r="Y2650" s="13" t="s">
        <v>15751</v>
      </c>
      <c r="Z2650" s="15" t="str">
        <f>VLOOKUP(D2650,'ZOHO Export'!$H:$W,16,FALSE)</f>
        <v>Paqui Romero</v>
      </c>
      <c r="AA2650" s="15" t="str">
        <f>VLOOKUP(E2650,'ZOHO Export'!$H:$W,16,FALSE)</f>
        <v>Juan Sanchez Chatar</v>
      </c>
    </row>
    <row r="2651" spans="1:27" x14ac:dyDescent="0.3">
      <c r="A2651" s="13" t="s">
        <v>4660</v>
      </c>
      <c r="B2651" s="13" t="s">
        <v>7389</v>
      </c>
      <c r="C2651" s="13"/>
      <c r="D2651" s="13" t="s">
        <v>11880</v>
      </c>
      <c r="E2651" s="13" t="s">
        <v>15752</v>
      </c>
      <c r="F2651" s="13"/>
      <c r="G2651" s="13" t="s">
        <v>4661</v>
      </c>
      <c r="H2651" s="13" t="s">
        <v>59</v>
      </c>
      <c r="I2651" s="14">
        <v>45357</v>
      </c>
      <c r="J2651" s="13"/>
      <c r="K2651" s="14">
        <v>45357</v>
      </c>
      <c r="L2651" s="13">
        <v>0</v>
      </c>
      <c r="M2651" s="13" t="s">
        <v>11963</v>
      </c>
      <c r="N2651" s="13">
        <v>0</v>
      </c>
      <c r="O2651" s="13">
        <v>0</v>
      </c>
      <c r="P2651" s="13" t="s">
        <v>28</v>
      </c>
      <c r="Q2651" s="13"/>
      <c r="R2651" s="13" t="s">
        <v>104</v>
      </c>
      <c r="S2651" s="13" t="s">
        <v>6878</v>
      </c>
      <c r="T2651" s="13" t="s">
        <v>27</v>
      </c>
      <c r="U2651" s="13" t="s">
        <v>38</v>
      </c>
      <c r="V2651" s="13" t="s">
        <v>9546</v>
      </c>
      <c r="W2651" s="13">
        <v>0</v>
      </c>
      <c r="X2651" s="13">
        <v>0</v>
      </c>
      <c r="Y2651" s="13"/>
      <c r="Z2651" s="15" t="str">
        <f>VLOOKUP(D2651,'ZOHO Export'!$H:$W,16,FALSE)</f>
        <v>Haifa BEN AMOR</v>
      </c>
      <c r="AA2651" s="15" t="str">
        <f>VLOOKUP(E2651,'ZOHO Export'!$H:$W,16,FALSE)</f>
        <v>Racem Koubaa</v>
      </c>
    </row>
    <row r="2652" spans="1:27" x14ac:dyDescent="0.3">
      <c r="A2652" s="13" t="s">
        <v>3927</v>
      </c>
      <c r="B2652" s="13" t="s">
        <v>6945</v>
      </c>
      <c r="C2652" s="13"/>
      <c r="D2652" s="13" t="s">
        <v>14388</v>
      </c>
      <c r="E2652" s="13" t="s">
        <v>14388</v>
      </c>
      <c r="F2652" s="13"/>
      <c r="G2652" s="13" t="s">
        <v>3928</v>
      </c>
      <c r="H2652" s="13" t="s">
        <v>59</v>
      </c>
      <c r="I2652" s="14">
        <v>41807</v>
      </c>
      <c r="J2652" s="14">
        <v>43402</v>
      </c>
      <c r="K2652" s="13"/>
      <c r="L2652" s="13"/>
      <c r="M2652" s="13"/>
      <c r="N2652" s="13">
        <v>0</v>
      </c>
      <c r="O2652" s="13"/>
      <c r="P2652" s="13" t="s">
        <v>122</v>
      </c>
      <c r="Q2652" s="13"/>
      <c r="R2652" s="13" t="s">
        <v>104</v>
      </c>
      <c r="S2652" s="13" t="s">
        <v>6878</v>
      </c>
      <c r="T2652" s="13" t="s">
        <v>27</v>
      </c>
      <c r="U2652" s="13" t="s">
        <v>27</v>
      </c>
      <c r="V2652" s="13" t="s">
        <v>9373</v>
      </c>
      <c r="W2652" s="13"/>
      <c r="X2652" s="13"/>
      <c r="Y2652" s="13"/>
      <c r="Z2652" s="15" t="e">
        <f>VLOOKUP(D2652,'ZOHO Export'!$H:$W,16,FALSE)</f>
        <v>#N/A</v>
      </c>
      <c r="AA2652" s="15" t="e">
        <f>VLOOKUP(E2652,'ZOHO Export'!$H:$W,16,FALSE)</f>
        <v>#N/A</v>
      </c>
    </row>
    <row r="2653" spans="1:27" x14ac:dyDescent="0.3">
      <c r="A2653" s="13" t="s">
        <v>4663</v>
      </c>
      <c r="B2653" s="13" t="s">
        <v>89</v>
      </c>
      <c r="C2653" s="13"/>
      <c r="D2653" s="13" t="s">
        <v>11676</v>
      </c>
      <c r="E2653" s="13" t="s">
        <v>11762</v>
      </c>
      <c r="F2653" s="13"/>
      <c r="G2653" s="13" t="s">
        <v>89</v>
      </c>
      <c r="H2653" s="13" t="s">
        <v>59</v>
      </c>
      <c r="I2653" s="14">
        <v>45322</v>
      </c>
      <c r="J2653" s="13"/>
      <c r="K2653" s="14">
        <v>45322</v>
      </c>
      <c r="L2653" s="13">
        <v>0</v>
      </c>
      <c r="M2653" s="13" t="s">
        <v>11963</v>
      </c>
      <c r="N2653" s="13">
        <v>0</v>
      </c>
      <c r="O2653" s="13">
        <v>0</v>
      </c>
      <c r="P2653" s="13" t="s">
        <v>28</v>
      </c>
      <c r="Q2653" s="13"/>
      <c r="R2653" s="13" t="s">
        <v>104</v>
      </c>
      <c r="S2653" s="13" t="s">
        <v>6878</v>
      </c>
      <c r="T2653" s="13" t="s">
        <v>89</v>
      </c>
      <c r="U2653" s="13" t="s">
        <v>38</v>
      </c>
      <c r="V2653" s="13" t="s">
        <v>9547</v>
      </c>
      <c r="W2653" s="13">
        <v>0</v>
      </c>
      <c r="X2653" s="13">
        <v>0</v>
      </c>
      <c r="Y2653" s="13"/>
      <c r="Z2653" s="15" t="str">
        <f>VLOOKUP(D2653,'ZOHO Export'!$H:$W,16,FALSE)</f>
        <v>Nevena Banova</v>
      </c>
      <c r="AA2653" s="15" t="str">
        <f>VLOOKUP(E2653,'ZOHO Export'!$H:$W,16,FALSE)</f>
        <v>Boris Krastev</v>
      </c>
    </row>
    <row r="2654" spans="1:27" x14ac:dyDescent="0.3">
      <c r="A2654" s="13" t="s">
        <v>15753</v>
      </c>
      <c r="B2654" s="13" t="s">
        <v>15754</v>
      </c>
      <c r="C2654" s="13"/>
      <c r="D2654" s="13" t="s">
        <v>11649</v>
      </c>
      <c r="E2654" s="13" t="s">
        <v>11649</v>
      </c>
      <c r="F2654" s="13"/>
      <c r="G2654" s="13" t="s">
        <v>15664</v>
      </c>
      <c r="H2654" s="13" t="s">
        <v>29</v>
      </c>
      <c r="I2654" s="14">
        <v>41806</v>
      </c>
      <c r="J2654" s="14">
        <v>43402</v>
      </c>
      <c r="K2654" s="14">
        <v>41806</v>
      </c>
      <c r="L2654" s="13"/>
      <c r="M2654" s="13" t="s">
        <v>11649</v>
      </c>
      <c r="N2654" s="13">
        <v>0</v>
      </c>
      <c r="O2654" s="13">
        <v>0</v>
      </c>
      <c r="P2654" s="13" t="s">
        <v>122</v>
      </c>
      <c r="Q2654" s="13"/>
      <c r="R2654" s="13"/>
      <c r="S2654" s="13"/>
      <c r="T2654" s="13" t="s">
        <v>12259</v>
      </c>
      <c r="U2654" s="13"/>
      <c r="V2654" s="13" t="s">
        <v>15755</v>
      </c>
      <c r="W2654" s="13"/>
      <c r="X2654" s="13"/>
      <c r="Y2654" s="13" t="s">
        <v>15756</v>
      </c>
      <c r="Z2654" s="15" t="str">
        <f>VLOOKUP(D2654,'ZOHO Export'!$H:$W,16,FALSE)</f>
        <v>Wissem Bensaid</v>
      </c>
      <c r="AA2654" s="15" t="str">
        <f>VLOOKUP(E2654,'ZOHO Export'!$H:$W,16,FALSE)</f>
        <v>Wissem Bensaid</v>
      </c>
    </row>
    <row r="2655" spans="1:27" x14ac:dyDescent="0.3">
      <c r="A2655" s="13" t="s">
        <v>4664</v>
      </c>
      <c r="B2655" s="13" t="s">
        <v>7390</v>
      </c>
      <c r="C2655" s="13"/>
      <c r="D2655" s="13" t="s">
        <v>11963</v>
      </c>
      <c r="E2655" s="13" t="s">
        <v>11773</v>
      </c>
      <c r="F2655" s="13"/>
      <c r="G2655" s="13" t="s">
        <v>53</v>
      </c>
      <c r="H2655" s="13" t="s">
        <v>59</v>
      </c>
      <c r="I2655" s="14">
        <v>45279</v>
      </c>
      <c r="J2655" s="13"/>
      <c r="K2655" s="14">
        <v>45553</v>
      </c>
      <c r="L2655" s="13">
        <v>353333</v>
      </c>
      <c r="M2655" s="13" t="s">
        <v>11963</v>
      </c>
      <c r="N2655" s="13">
        <v>3</v>
      </c>
      <c r="O2655" s="13">
        <v>3</v>
      </c>
      <c r="P2655" s="13" t="s">
        <v>28</v>
      </c>
      <c r="Q2655" s="13"/>
      <c r="R2655" s="13" t="s">
        <v>104</v>
      </c>
      <c r="S2655" s="13" t="s">
        <v>11793</v>
      </c>
      <c r="T2655" s="13" t="s">
        <v>53</v>
      </c>
      <c r="U2655" s="13" t="s">
        <v>15757</v>
      </c>
      <c r="V2655" s="13" t="s">
        <v>9548</v>
      </c>
      <c r="W2655" s="13">
        <v>0</v>
      </c>
      <c r="X2655" s="13">
        <v>652606.59</v>
      </c>
      <c r="Y2655" s="13"/>
      <c r="Z2655" s="15" t="str">
        <f>VLOOKUP(D2655,'ZOHO Export'!$H:$W,16,FALSE)</f>
        <v>Lucas Joassin</v>
      </c>
      <c r="AA2655" s="15" t="str">
        <f>VLOOKUP(E2655,'ZOHO Export'!$H:$W,16,FALSE)</f>
        <v>Bram Puttemans</v>
      </c>
    </row>
    <row r="2656" spans="1:27" x14ac:dyDescent="0.3">
      <c r="A2656" s="13" t="s">
        <v>3929</v>
      </c>
      <c r="B2656" s="13" t="s">
        <v>15758</v>
      </c>
      <c r="C2656" s="13"/>
      <c r="D2656" s="13" t="s">
        <v>11649</v>
      </c>
      <c r="E2656" s="13" t="s">
        <v>11649</v>
      </c>
      <c r="F2656" s="13"/>
      <c r="G2656" s="13" t="s">
        <v>3930</v>
      </c>
      <c r="H2656" s="13" t="s">
        <v>29</v>
      </c>
      <c r="I2656" s="14">
        <v>41787</v>
      </c>
      <c r="J2656" s="14">
        <v>42369</v>
      </c>
      <c r="K2656" s="14">
        <v>41787</v>
      </c>
      <c r="L2656" s="13"/>
      <c r="M2656" s="13" t="s">
        <v>11649</v>
      </c>
      <c r="N2656" s="13">
        <v>0</v>
      </c>
      <c r="O2656" s="13">
        <v>0</v>
      </c>
      <c r="P2656" s="13" t="s">
        <v>122</v>
      </c>
      <c r="Q2656" s="13"/>
      <c r="R2656" s="13" t="s">
        <v>43</v>
      </c>
      <c r="S2656" s="13"/>
      <c r="T2656" s="13" t="s">
        <v>27</v>
      </c>
      <c r="U2656" s="13"/>
      <c r="V2656" s="13" t="s">
        <v>9374</v>
      </c>
      <c r="W2656" s="13"/>
      <c r="X2656" s="13"/>
      <c r="Y2656" s="13"/>
      <c r="Z2656" s="15" t="str">
        <f>VLOOKUP(D2656,'ZOHO Export'!$H:$W,16,FALSE)</f>
        <v>Wissem Bensaid</v>
      </c>
      <c r="AA2656" s="15" t="str">
        <f>VLOOKUP(E2656,'ZOHO Export'!$H:$W,16,FALSE)</f>
        <v>Wissem Bensaid</v>
      </c>
    </row>
    <row r="2657" spans="1:27" x14ac:dyDescent="0.3">
      <c r="A2657" s="13" t="s">
        <v>4665</v>
      </c>
      <c r="B2657" s="13" t="s">
        <v>7391</v>
      </c>
      <c r="C2657" s="13"/>
      <c r="D2657" s="13" t="s">
        <v>11730</v>
      </c>
      <c r="E2657" s="13" t="s">
        <v>11649</v>
      </c>
      <c r="F2657" s="13"/>
      <c r="G2657" s="13" t="s">
        <v>4661</v>
      </c>
      <c r="H2657" s="13" t="s">
        <v>29</v>
      </c>
      <c r="I2657" s="14">
        <v>45237</v>
      </c>
      <c r="J2657" s="13"/>
      <c r="K2657" s="14">
        <v>45237</v>
      </c>
      <c r="L2657" s="13">
        <v>0</v>
      </c>
      <c r="M2657" s="13" t="s">
        <v>11880</v>
      </c>
      <c r="N2657" s="13">
        <v>0</v>
      </c>
      <c r="O2657" s="13">
        <v>0</v>
      </c>
      <c r="P2657" s="13" t="s">
        <v>28</v>
      </c>
      <c r="Q2657" s="13"/>
      <c r="R2657" s="13" t="s">
        <v>104</v>
      </c>
      <c r="S2657" s="13" t="s">
        <v>12194</v>
      </c>
      <c r="T2657" s="13" t="s">
        <v>27</v>
      </c>
      <c r="U2657" s="13" t="s">
        <v>38</v>
      </c>
      <c r="V2657" s="13" t="s">
        <v>9549</v>
      </c>
      <c r="W2657" s="13">
        <v>0</v>
      </c>
      <c r="X2657" s="13">
        <v>0</v>
      </c>
      <c r="Y2657" s="13"/>
      <c r="Z2657" s="15" t="str">
        <f>VLOOKUP(D2657,'ZOHO Export'!$H:$W,16,FALSE)</f>
        <v>Mansour Hamza</v>
      </c>
      <c r="AA2657" s="15" t="str">
        <f>VLOOKUP(E2657,'ZOHO Export'!$H:$W,16,FALSE)</f>
        <v>Wissem Bensaid</v>
      </c>
    </row>
    <row r="2658" spans="1:27" x14ac:dyDescent="0.3">
      <c r="A2658" s="13" t="s">
        <v>4666</v>
      </c>
      <c r="B2658" s="13" t="s">
        <v>7392</v>
      </c>
      <c r="C2658" s="13"/>
      <c r="D2658" s="13" t="s">
        <v>11730</v>
      </c>
      <c r="E2658" s="13" t="s">
        <v>11649</v>
      </c>
      <c r="F2658" s="13"/>
      <c r="G2658" s="13" t="s">
        <v>4661</v>
      </c>
      <c r="H2658" s="13" t="s">
        <v>29</v>
      </c>
      <c r="I2658" s="14">
        <v>45237</v>
      </c>
      <c r="J2658" s="13"/>
      <c r="K2658" s="14">
        <v>46044</v>
      </c>
      <c r="L2658" s="13">
        <v>0</v>
      </c>
      <c r="M2658" s="13" t="s">
        <v>11880</v>
      </c>
      <c r="N2658" s="13">
        <v>1</v>
      </c>
      <c r="O2658" s="13">
        <v>1</v>
      </c>
      <c r="P2658" s="13" t="s">
        <v>28</v>
      </c>
      <c r="Q2658" s="13"/>
      <c r="R2658" s="13" t="s">
        <v>104</v>
      </c>
      <c r="S2658" s="13" t="s">
        <v>12194</v>
      </c>
      <c r="T2658" s="13" t="s">
        <v>27</v>
      </c>
      <c r="U2658" s="13" t="s">
        <v>12142</v>
      </c>
      <c r="V2658" s="13" t="s">
        <v>9550</v>
      </c>
      <c r="W2658" s="13">
        <v>0</v>
      </c>
      <c r="X2658" s="13">
        <v>0</v>
      </c>
      <c r="Y2658" s="13"/>
      <c r="Z2658" s="15" t="str">
        <f>VLOOKUP(D2658,'ZOHO Export'!$H:$W,16,FALSE)</f>
        <v>Mansour Hamza</v>
      </c>
      <c r="AA2658" s="15" t="str">
        <f>VLOOKUP(E2658,'ZOHO Export'!$H:$W,16,FALSE)</f>
        <v>Wissem Bensaid</v>
      </c>
    </row>
    <row r="2659" spans="1:27" x14ac:dyDescent="0.3">
      <c r="A2659" s="13" t="s">
        <v>3931</v>
      </c>
      <c r="B2659" s="13" t="s">
        <v>15759</v>
      </c>
      <c r="C2659" s="13"/>
      <c r="D2659" s="13" t="s">
        <v>15584</v>
      </c>
      <c r="E2659" s="13" t="s">
        <v>11785</v>
      </c>
      <c r="F2659" s="13"/>
      <c r="G2659" s="13" t="s">
        <v>3932</v>
      </c>
      <c r="H2659" s="13" t="s">
        <v>29</v>
      </c>
      <c r="I2659" s="14">
        <v>41779</v>
      </c>
      <c r="J2659" s="14">
        <v>41838</v>
      </c>
      <c r="K2659" s="14">
        <v>41779</v>
      </c>
      <c r="L2659" s="13"/>
      <c r="M2659" s="13" t="s">
        <v>11785</v>
      </c>
      <c r="N2659" s="13">
        <v>0</v>
      </c>
      <c r="O2659" s="13">
        <v>0</v>
      </c>
      <c r="P2659" s="13" t="s">
        <v>122</v>
      </c>
      <c r="Q2659" s="13"/>
      <c r="R2659" s="13" t="s">
        <v>75</v>
      </c>
      <c r="S2659" s="13"/>
      <c r="T2659" s="13" t="s">
        <v>38</v>
      </c>
      <c r="U2659" s="13"/>
      <c r="V2659" s="13" t="s">
        <v>15760</v>
      </c>
      <c r="W2659" s="13"/>
      <c r="X2659" s="13"/>
      <c r="Y2659" s="13" t="s">
        <v>15761</v>
      </c>
      <c r="Z2659" s="15" t="e">
        <f>VLOOKUP(D2659,'ZOHO Export'!$H:$W,16,FALSE)</f>
        <v>#N/A</v>
      </c>
      <c r="AA2659" s="15" t="str">
        <f>VLOOKUP(E2659,'ZOHO Export'!$H:$W,16,FALSE)</f>
        <v>Nicolas Dubois</v>
      </c>
    </row>
    <row r="2660" spans="1:27" x14ac:dyDescent="0.3">
      <c r="A2660" s="13" t="s">
        <v>4667</v>
      </c>
      <c r="B2660" s="13" t="s">
        <v>7393</v>
      </c>
      <c r="C2660" s="13"/>
      <c r="D2660" s="13" t="s">
        <v>12198</v>
      </c>
      <c r="E2660" s="13" t="s">
        <v>11906</v>
      </c>
      <c r="F2660" s="13"/>
      <c r="G2660" s="13" t="s">
        <v>700</v>
      </c>
      <c r="H2660" s="13" t="s">
        <v>59</v>
      </c>
      <c r="I2660" s="14">
        <v>45200</v>
      </c>
      <c r="J2660" s="13"/>
      <c r="K2660" s="14">
        <v>45219</v>
      </c>
      <c r="L2660" s="13">
        <v>0</v>
      </c>
      <c r="M2660" s="13" t="s">
        <v>11963</v>
      </c>
      <c r="N2660" s="13">
        <v>0</v>
      </c>
      <c r="O2660" s="13">
        <v>0</v>
      </c>
      <c r="P2660" s="13" t="s">
        <v>28</v>
      </c>
      <c r="Q2660" s="13"/>
      <c r="R2660" s="13" t="s">
        <v>104</v>
      </c>
      <c r="S2660" s="13" t="s">
        <v>6878</v>
      </c>
      <c r="T2660" s="13" t="s">
        <v>700</v>
      </c>
      <c r="U2660" s="13" t="s">
        <v>700</v>
      </c>
      <c r="V2660" s="13" t="s">
        <v>11554</v>
      </c>
      <c r="W2660" s="13">
        <v>0</v>
      </c>
      <c r="X2660" s="13">
        <v>0</v>
      </c>
      <c r="Y2660" s="13"/>
      <c r="Z2660" s="15" t="str">
        <f>VLOOKUP(D2660,'ZOHO Export'!$H:$W,16,FALSE)</f>
        <v>Pascale Olivy</v>
      </c>
      <c r="AA2660" s="15" t="str">
        <f>VLOOKUP(E2660,'ZOHO Export'!$H:$W,16,FALSE)</f>
        <v>Juan Sanchez Chatar</v>
      </c>
    </row>
    <row r="2661" spans="1:27" x14ac:dyDescent="0.3">
      <c r="A2661" s="13" t="s">
        <v>3933</v>
      </c>
      <c r="B2661" s="13" t="s">
        <v>6747</v>
      </c>
      <c r="C2661" s="13"/>
      <c r="D2661" s="13" t="s">
        <v>11649</v>
      </c>
      <c r="E2661" s="13" t="s">
        <v>11649</v>
      </c>
      <c r="F2661" s="13"/>
      <c r="G2661" s="13" t="s">
        <v>3668</v>
      </c>
      <c r="H2661" s="13" t="s">
        <v>29</v>
      </c>
      <c r="I2661" s="14">
        <v>41778</v>
      </c>
      <c r="J2661" s="14">
        <v>43402</v>
      </c>
      <c r="K2661" s="14">
        <v>41778</v>
      </c>
      <c r="L2661" s="13"/>
      <c r="M2661" s="13" t="s">
        <v>11649</v>
      </c>
      <c r="N2661" s="13">
        <v>0</v>
      </c>
      <c r="O2661" s="13">
        <v>0</v>
      </c>
      <c r="P2661" s="13" t="s">
        <v>122</v>
      </c>
      <c r="Q2661" s="13"/>
      <c r="R2661" s="13" t="s">
        <v>43</v>
      </c>
      <c r="S2661" s="13"/>
      <c r="T2661" s="13" t="s">
        <v>12259</v>
      </c>
      <c r="U2661" s="13"/>
      <c r="V2661" s="13" t="s">
        <v>9375</v>
      </c>
      <c r="W2661" s="13"/>
      <c r="X2661" s="13"/>
      <c r="Y2661" s="13" t="s">
        <v>15762</v>
      </c>
      <c r="Z2661" s="15" t="str">
        <f>VLOOKUP(D2661,'ZOHO Export'!$H:$W,16,FALSE)</f>
        <v>Wissem Bensaid</v>
      </c>
      <c r="AA2661" s="15" t="str">
        <f>VLOOKUP(E2661,'ZOHO Export'!$H:$W,16,FALSE)</f>
        <v>Wissem Bensaid</v>
      </c>
    </row>
    <row r="2662" spans="1:27" x14ac:dyDescent="0.3">
      <c r="A2662" s="13" t="s">
        <v>4668</v>
      </c>
      <c r="B2662" s="13" t="s">
        <v>11555</v>
      </c>
      <c r="C2662" s="13"/>
      <c r="D2662" s="13" t="s">
        <v>11785</v>
      </c>
      <c r="E2662" s="13" t="s">
        <v>11906</v>
      </c>
      <c r="F2662" s="13"/>
      <c r="G2662" s="13" t="s">
        <v>53</v>
      </c>
      <c r="H2662" s="13" t="s">
        <v>59</v>
      </c>
      <c r="I2662" s="14">
        <v>45210</v>
      </c>
      <c r="J2662" s="13"/>
      <c r="K2662" s="14">
        <v>45210</v>
      </c>
      <c r="L2662" s="13">
        <v>0</v>
      </c>
      <c r="M2662" s="13" t="s">
        <v>11963</v>
      </c>
      <c r="N2662" s="13">
        <v>0</v>
      </c>
      <c r="O2662" s="13">
        <v>0</v>
      </c>
      <c r="P2662" s="13" t="s">
        <v>28</v>
      </c>
      <c r="Q2662" s="13"/>
      <c r="R2662" s="13" t="s">
        <v>104</v>
      </c>
      <c r="S2662" s="13" t="s">
        <v>6878</v>
      </c>
      <c r="T2662" s="13" t="s">
        <v>53</v>
      </c>
      <c r="U2662" s="13" t="s">
        <v>53</v>
      </c>
      <c r="V2662" s="13" t="s">
        <v>9552</v>
      </c>
      <c r="W2662" s="13">
        <v>0</v>
      </c>
      <c r="X2662" s="13">
        <v>0</v>
      </c>
      <c r="Y2662" s="13"/>
      <c r="Z2662" s="15" t="str">
        <f>VLOOKUP(D2662,'ZOHO Export'!$H:$W,16,FALSE)</f>
        <v>Nicolas Dubois</v>
      </c>
      <c r="AA2662" s="15" t="str">
        <f>VLOOKUP(E2662,'ZOHO Export'!$H:$W,16,FALSE)</f>
        <v>Juan Sanchez Chatar</v>
      </c>
    </row>
    <row r="2663" spans="1:27" x14ac:dyDescent="0.3">
      <c r="A2663" s="13" t="s">
        <v>15763</v>
      </c>
      <c r="B2663" s="13" t="s">
        <v>15764</v>
      </c>
      <c r="C2663" s="13"/>
      <c r="D2663" s="13" t="s">
        <v>11649</v>
      </c>
      <c r="E2663" s="13" t="s">
        <v>11649</v>
      </c>
      <c r="F2663" s="13"/>
      <c r="G2663" s="13" t="s">
        <v>48</v>
      </c>
      <c r="H2663" s="13" t="s">
        <v>29</v>
      </c>
      <c r="I2663" s="14">
        <v>41769</v>
      </c>
      <c r="J2663" s="14">
        <v>43761</v>
      </c>
      <c r="K2663" s="14">
        <v>41769</v>
      </c>
      <c r="L2663" s="13"/>
      <c r="M2663" s="13" t="s">
        <v>11649</v>
      </c>
      <c r="N2663" s="13">
        <v>0</v>
      </c>
      <c r="O2663" s="13">
        <v>0</v>
      </c>
      <c r="P2663" s="13" t="s">
        <v>122</v>
      </c>
      <c r="Q2663" s="13"/>
      <c r="R2663" s="13" t="s">
        <v>43</v>
      </c>
      <c r="S2663" s="13"/>
      <c r="T2663" s="13" t="s">
        <v>12259</v>
      </c>
      <c r="U2663" s="13"/>
      <c r="V2663" s="13" t="s">
        <v>15765</v>
      </c>
      <c r="W2663" s="13"/>
      <c r="X2663" s="13"/>
      <c r="Y2663" s="13" t="s">
        <v>15766</v>
      </c>
      <c r="Z2663" s="15" t="str">
        <f>VLOOKUP(D2663,'ZOHO Export'!$H:$W,16,FALSE)</f>
        <v>Wissem Bensaid</v>
      </c>
      <c r="AA2663" s="15" t="str">
        <f>VLOOKUP(E2663,'ZOHO Export'!$H:$W,16,FALSE)</f>
        <v>Wissem Bensaid</v>
      </c>
    </row>
    <row r="2664" spans="1:27" x14ac:dyDescent="0.3">
      <c r="A2664" s="13" t="s">
        <v>4669</v>
      </c>
      <c r="B2664" s="13" t="s">
        <v>7395</v>
      </c>
      <c r="C2664" s="13"/>
      <c r="D2664" s="13" t="s">
        <v>11963</v>
      </c>
      <c r="E2664" s="13" t="s">
        <v>12180</v>
      </c>
      <c r="F2664" s="13"/>
      <c r="G2664" s="13" t="s">
        <v>53</v>
      </c>
      <c r="H2664" s="13" t="s">
        <v>59</v>
      </c>
      <c r="I2664" s="14">
        <v>45160</v>
      </c>
      <c r="J2664" s="13"/>
      <c r="K2664" s="14">
        <v>45160</v>
      </c>
      <c r="L2664" s="13">
        <v>0</v>
      </c>
      <c r="M2664" s="13" t="s">
        <v>11963</v>
      </c>
      <c r="N2664" s="13">
        <v>0</v>
      </c>
      <c r="O2664" s="13">
        <v>0</v>
      </c>
      <c r="P2664" s="13" t="s">
        <v>574</v>
      </c>
      <c r="Q2664" s="13"/>
      <c r="R2664" s="13" t="s">
        <v>104</v>
      </c>
      <c r="S2664" s="13" t="s">
        <v>6878</v>
      </c>
      <c r="T2664" s="13" t="s">
        <v>53</v>
      </c>
      <c r="U2664" s="13" t="s">
        <v>53</v>
      </c>
      <c r="V2664" s="13" t="s">
        <v>9558</v>
      </c>
      <c r="W2664" s="13">
        <v>0</v>
      </c>
      <c r="X2664" s="13">
        <v>0</v>
      </c>
      <c r="Y2664" s="13"/>
      <c r="Z2664" s="15" t="str">
        <f>VLOOKUP(D2664,'ZOHO Export'!$H:$W,16,FALSE)</f>
        <v>Lucas Joassin</v>
      </c>
      <c r="AA2664" s="15" t="e">
        <f>VLOOKUP(E2664,'ZOHO Export'!$H:$W,16,FALSE)</f>
        <v>#N/A</v>
      </c>
    </row>
    <row r="2665" spans="1:27" x14ac:dyDescent="0.3">
      <c r="A2665" s="13" t="s">
        <v>3935</v>
      </c>
      <c r="B2665" s="13" t="s">
        <v>6948</v>
      </c>
      <c r="C2665" s="13"/>
      <c r="D2665" s="13" t="s">
        <v>13676</v>
      </c>
      <c r="E2665" s="13" t="s">
        <v>15561</v>
      </c>
      <c r="F2665" s="13"/>
      <c r="G2665" s="13" t="s">
        <v>2163</v>
      </c>
      <c r="H2665" s="13" t="s">
        <v>29</v>
      </c>
      <c r="I2665" s="14">
        <v>41768</v>
      </c>
      <c r="J2665" s="14">
        <v>41851</v>
      </c>
      <c r="K2665" s="14">
        <v>41838</v>
      </c>
      <c r="L2665" s="13"/>
      <c r="M2665" s="13" t="s">
        <v>11671</v>
      </c>
      <c r="N2665" s="13">
        <v>2</v>
      </c>
      <c r="O2665" s="13">
        <v>2</v>
      </c>
      <c r="P2665" s="13" t="s">
        <v>122</v>
      </c>
      <c r="Q2665" s="13"/>
      <c r="R2665" s="13" t="s">
        <v>75</v>
      </c>
      <c r="S2665" s="13"/>
      <c r="T2665" s="13" t="s">
        <v>38</v>
      </c>
      <c r="U2665" s="13"/>
      <c r="V2665" s="13" t="s">
        <v>9376</v>
      </c>
      <c r="W2665" s="13"/>
      <c r="X2665" s="13"/>
      <c r="Y2665" s="13"/>
      <c r="Z2665" s="15" t="e">
        <f>VLOOKUP(D2665,'ZOHO Export'!$H:$W,16,FALSE)</f>
        <v>#N/A</v>
      </c>
      <c r="AA2665" s="15" t="e">
        <f>VLOOKUP(E2665,'ZOHO Export'!$H:$W,16,FALSE)</f>
        <v>#N/A</v>
      </c>
    </row>
    <row r="2666" spans="1:27" x14ac:dyDescent="0.3">
      <c r="A2666" s="13" t="s">
        <v>3936</v>
      </c>
      <c r="B2666" s="13" t="s">
        <v>15767</v>
      </c>
      <c r="C2666" s="13"/>
      <c r="D2666" s="13" t="s">
        <v>11671</v>
      </c>
      <c r="E2666" s="13" t="s">
        <v>11818</v>
      </c>
      <c r="F2666" s="13"/>
      <c r="G2666" s="13" t="s">
        <v>779</v>
      </c>
      <c r="H2666" s="13" t="s">
        <v>59</v>
      </c>
      <c r="I2666" s="14">
        <v>41768</v>
      </c>
      <c r="J2666" s="14">
        <v>42916</v>
      </c>
      <c r="K2666" s="14">
        <v>41768</v>
      </c>
      <c r="L2666" s="13"/>
      <c r="M2666" s="13" t="s">
        <v>11671</v>
      </c>
      <c r="N2666" s="13">
        <v>0</v>
      </c>
      <c r="O2666" s="13">
        <v>0</v>
      </c>
      <c r="P2666" s="13" t="s">
        <v>122</v>
      </c>
      <c r="Q2666" s="13"/>
      <c r="R2666" s="13" t="s">
        <v>82</v>
      </c>
      <c r="S2666" s="13"/>
      <c r="T2666" s="13" t="s">
        <v>38</v>
      </c>
      <c r="U2666" s="13"/>
      <c r="V2666" s="13" t="s">
        <v>15768</v>
      </c>
      <c r="W2666" s="13"/>
      <c r="X2666" s="13"/>
      <c r="Y2666" s="13"/>
      <c r="Z2666" s="15" t="str">
        <f>VLOOKUP(D2666,'ZOHO Export'!$H:$W,16,FALSE)</f>
        <v>Yves Debaisieux</v>
      </c>
      <c r="AA2666" s="15" t="str">
        <f>VLOOKUP(E2666,'ZOHO Export'!$H:$W,16,FALSE)</f>
        <v>Marcos Delgado Lopez</v>
      </c>
    </row>
    <row r="2667" spans="1:27" x14ac:dyDescent="0.3">
      <c r="A2667" s="13" t="s">
        <v>15769</v>
      </c>
      <c r="B2667" s="13" t="s">
        <v>7014</v>
      </c>
      <c r="C2667" s="13"/>
      <c r="D2667" s="13" t="s">
        <v>11960</v>
      </c>
      <c r="E2667" s="13" t="s">
        <v>11818</v>
      </c>
      <c r="F2667" s="13"/>
      <c r="G2667" s="13" t="s">
        <v>2861</v>
      </c>
      <c r="H2667" s="13" t="s">
        <v>29</v>
      </c>
      <c r="I2667" s="14">
        <v>41767</v>
      </c>
      <c r="J2667" s="14">
        <v>43047</v>
      </c>
      <c r="K2667" s="14">
        <v>42887</v>
      </c>
      <c r="L2667" s="13">
        <v>23346</v>
      </c>
      <c r="M2667" s="13" t="s">
        <v>14708</v>
      </c>
      <c r="N2667" s="13">
        <v>11</v>
      </c>
      <c r="O2667" s="13">
        <v>11</v>
      </c>
      <c r="P2667" s="13" t="s">
        <v>122</v>
      </c>
      <c r="Q2667" s="13"/>
      <c r="R2667" s="13" t="s">
        <v>75</v>
      </c>
      <c r="S2667" s="13"/>
      <c r="T2667" s="13" t="s">
        <v>38</v>
      </c>
      <c r="U2667" s="13"/>
      <c r="V2667" s="13" t="s">
        <v>15770</v>
      </c>
      <c r="W2667" s="13"/>
      <c r="X2667" s="13">
        <v>92130</v>
      </c>
      <c r="Y2667" s="13"/>
      <c r="Z2667" s="15" t="str">
        <f>VLOOKUP(D2667,'ZOHO Export'!$H:$W,16,FALSE)</f>
        <v>Sébastien Lerson</v>
      </c>
      <c r="AA2667" s="15" t="str">
        <f>VLOOKUP(E2667,'ZOHO Export'!$H:$W,16,FALSE)</f>
        <v>Marcos Delgado Lopez</v>
      </c>
    </row>
    <row r="2668" spans="1:27" x14ac:dyDescent="0.3">
      <c r="A2668" s="13" t="s">
        <v>3937</v>
      </c>
      <c r="B2668" s="13" t="s">
        <v>6950</v>
      </c>
      <c r="C2668" s="13"/>
      <c r="D2668" s="13" t="s">
        <v>15771</v>
      </c>
      <c r="E2668" s="13" t="s">
        <v>13242</v>
      </c>
      <c r="F2668" s="13" t="s">
        <v>11896</v>
      </c>
      <c r="G2668" s="13" t="s">
        <v>3938</v>
      </c>
      <c r="H2668" s="13" t="s">
        <v>59</v>
      </c>
      <c r="I2668" s="14">
        <v>41767</v>
      </c>
      <c r="J2668" s="14">
        <v>43101</v>
      </c>
      <c r="K2668" s="14">
        <v>42520</v>
      </c>
      <c r="L2668" s="13"/>
      <c r="M2668" s="13" t="s">
        <v>13242</v>
      </c>
      <c r="N2668" s="13">
        <v>5</v>
      </c>
      <c r="O2668" s="13">
        <v>5</v>
      </c>
      <c r="P2668" s="13" t="s">
        <v>122</v>
      </c>
      <c r="Q2668" s="13"/>
      <c r="R2668" s="13" t="s">
        <v>36</v>
      </c>
      <c r="S2668" s="13"/>
      <c r="T2668" s="13" t="s">
        <v>38</v>
      </c>
      <c r="U2668" s="13"/>
      <c r="V2668" s="13" t="s">
        <v>9377</v>
      </c>
      <c r="W2668" s="13"/>
      <c r="X2668" s="13"/>
      <c r="Y2668" s="13" t="s">
        <v>15772</v>
      </c>
      <c r="Z2668" s="15" t="e">
        <f>VLOOKUP(D2668,'ZOHO Export'!$H:$W,16,FALSE)</f>
        <v>#N/A</v>
      </c>
      <c r="AA2668" s="15" t="e">
        <f>VLOOKUP(E2668,'ZOHO Export'!$H:$W,16,FALSE)</f>
        <v>#N/A</v>
      </c>
    </row>
    <row r="2669" spans="1:27" x14ac:dyDescent="0.3">
      <c r="A2669" s="13" t="s">
        <v>3939</v>
      </c>
      <c r="B2669" s="13" t="s">
        <v>6951</v>
      </c>
      <c r="C2669" s="13"/>
      <c r="D2669" s="13" t="s">
        <v>15703</v>
      </c>
      <c r="E2669" s="13" t="s">
        <v>13403</v>
      </c>
      <c r="F2669" s="13"/>
      <c r="G2669" s="13" t="s">
        <v>146</v>
      </c>
      <c r="H2669" s="13" t="s">
        <v>29</v>
      </c>
      <c r="I2669" s="14">
        <v>41758</v>
      </c>
      <c r="J2669" s="14">
        <v>41961</v>
      </c>
      <c r="K2669" s="14">
        <v>41758</v>
      </c>
      <c r="L2669" s="13"/>
      <c r="M2669" s="13" t="s">
        <v>15561</v>
      </c>
      <c r="N2669" s="13">
        <v>0</v>
      </c>
      <c r="O2669" s="13">
        <v>0</v>
      </c>
      <c r="P2669" s="13" t="s">
        <v>122</v>
      </c>
      <c r="Q2669" s="13"/>
      <c r="R2669" s="13" t="s">
        <v>75</v>
      </c>
      <c r="S2669" s="13"/>
      <c r="T2669" s="13" t="s">
        <v>38</v>
      </c>
      <c r="U2669" s="13"/>
      <c r="V2669" s="13" t="s">
        <v>9378</v>
      </c>
      <c r="W2669" s="13"/>
      <c r="X2669" s="13"/>
      <c r="Y2669" s="13"/>
      <c r="Z2669" s="15" t="e">
        <f>VLOOKUP(D2669,'ZOHO Export'!$H:$W,16,FALSE)</f>
        <v>#N/A</v>
      </c>
      <c r="AA2669" s="15" t="e">
        <f>VLOOKUP(E2669,'ZOHO Export'!$H:$W,16,FALSE)</f>
        <v>#N/A</v>
      </c>
    </row>
    <row r="2670" spans="1:27" x14ac:dyDescent="0.3">
      <c r="A2670" s="13" t="s">
        <v>15773</v>
      </c>
      <c r="B2670" s="13" t="s">
        <v>15774</v>
      </c>
      <c r="C2670" s="13"/>
      <c r="D2670" s="13" t="s">
        <v>11649</v>
      </c>
      <c r="E2670" s="13" t="s">
        <v>14388</v>
      </c>
      <c r="F2670" s="13"/>
      <c r="G2670" s="13" t="s">
        <v>15321</v>
      </c>
      <c r="H2670" s="13" t="s">
        <v>29</v>
      </c>
      <c r="I2670" s="14">
        <v>41753</v>
      </c>
      <c r="J2670" s="14">
        <v>41927</v>
      </c>
      <c r="K2670" s="14">
        <v>41753</v>
      </c>
      <c r="L2670" s="13"/>
      <c r="M2670" s="13" t="s">
        <v>11649</v>
      </c>
      <c r="N2670" s="13">
        <v>0</v>
      </c>
      <c r="O2670" s="13">
        <v>0</v>
      </c>
      <c r="P2670" s="13" t="s">
        <v>122</v>
      </c>
      <c r="Q2670" s="13"/>
      <c r="R2670" s="13" t="s">
        <v>25</v>
      </c>
      <c r="S2670" s="13"/>
      <c r="T2670" s="13" t="s">
        <v>12259</v>
      </c>
      <c r="U2670" s="13"/>
      <c r="V2670" s="13" t="s">
        <v>15775</v>
      </c>
      <c r="W2670" s="13"/>
      <c r="X2670" s="13"/>
      <c r="Y2670" s="13" t="s">
        <v>15776</v>
      </c>
      <c r="Z2670" s="15" t="str">
        <f>VLOOKUP(D2670,'ZOHO Export'!$H:$W,16,FALSE)</f>
        <v>Wissem Bensaid</v>
      </c>
      <c r="AA2670" s="15" t="e">
        <f>VLOOKUP(E2670,'ZOHO Export'!$H:$W,16,FALSE)</f>
        <v>#N/A</v>
      </c>
    </row>
    <row r="2671" spans="1:27" x14ac:dyDescent="0.3">
      <c r="A2671" s="13" t="s">
        <v>3940</v>
      </c>
      <c r="B2671" s="13" t="s">
        <v>6952</v>
      </c>
      <c r="C2671" s="13"/>
      <c r="D2671" s="13" t="s">
        <v>15262</v>
      </c>
      <c r="E2671" s="13" t="s">
        <v>14388</v>
      </c>
      <c r="F2671" s="13"/>
      <c r="G2671" s="13" t="s">
        <v>3941</v>
      </c>
      <c r="H2671" s="13" t="s">
        <v>29</v>
      </c>
      <c r="I2671" s="14">
        <v>41751</v>
      </c>
      <c r="J2671" s="14">
        <v>42292</v>
      </c>
      <c r="K2671" s="14">
        <v>42164</v>
      </c>
      <c r="L2671" s="13"/>
      <c r="M2671" s="13"/>
      <c r="N2671" s="13">
        <v>1</v>
      </c>
      <c r="O2671" s="13">
        <v>1</v>
      </c>
      <c r="P2671" s="13" t="s">
        <v>122</v>
      </c>
      <c r="Q2671" s="13"/>
      <c r="R2671" s="13"/>
      <c r="S2671" s="13"/>
      <c r="T2671" s="13" t="s">
        <v>27</v>
      </c>
      <c r="U2671" s="13"/>
      <c r="V2671" s="13" t="s">
        <v>15777</v>
      </c>
      <c r="W2671" s="13"/>
      <c r="X2671" s="13"/>
      <c r="Y2671" s="13" t="s">
        <v>15778</v>
      </c>
      <c r="Z2671" s="15" t="e">
        <f>VLOOKUP(D2671,'ZOHO Export'!$H:$W,16,FALSE)</f>
        <v>#N/A</v>
      </c>
      <c r="AA2671" s="15" t="e">
        <f>VLOOKUP(E2671,'ZOHO Export'!$H:$W,16,FALSE)</f>
        <v>#N/A</v>
      </c>
    </row>
    <row r="2672" spans="1:27" x14ac:dyDescent="0.3">
      <c r="A2672" s="13" t="s">
        <v>15779</v>
      </c>
      <c r="B2672" s="13" t="s">
        <v>15780</v>
      </c>
      <c r="C2672" s="13"/>
      <c r="D2672" s="13" t="s">
        <v>11649</v>
      </c>
      <c r="E2672" s="13" t="s">
        <v>11649</v>
      </c>
      <c r="F2672" s="13"/>
      <c r="G2672" s="13" t="s">
        <v>15293</v>
      </c>
      <c r="H2672" s="13" t="s">
        <v>29</v>
      </c>
      <c r="I2672" s="14">
        <v>41750</v>
      </c>
      <c r="J2672" s="14">
        <v>43280</v>
      </c>
      <c r="K2672" s="14">
        <v>41750</v>
      </c>
      <c r="L2672" s="13"/>
      <c r="M2672" s="13" t="s">
        <v>11649</v>
      </c>
      <c r="N2672" s="13">
        <v>0</v>
      </c>
      <c r="O2672" s="13">
        <v>0</v>
      </c>
      <c r="P2672" s="13" t="s">
        <v>122</v>
      </c>
      <c r="Q2672" s="13"/>
      <c r="R2672" s="13" t="s">
        <v>75</v>
      </c>
      <c r="S2672" s="13"/>
      <c r="T2672" s="13" t="s">
        <v>12259</v>
      </c>
      <c r="U2672" s="13"/>
      <c r="V2672" s="13" t="s">
        <v>15781</v>
      </c>
      <c r="W2672" s="13"/>
      <c r="X2672" s="13"/>
      <c r="Y2672" s="13" t="s">
        <v>15782</v>
      </c>
      <c r="Z2672" s="15" t="str">
        <f>VLOOKUP(D2672,'ZOHO Export'!$H:$W,16,FALSE)</f>
        <v>Wissem Bensaid</v>
      </c>
      <c r="AA2672" s="15" t="str">
        <f>VLOOKUP(E2672,'ZOHO Export'!$H:$W,16,FALSE)</f>
        <v>Wissem Bensaid</v>
      </c>
    </row>
    <row r="2673" spans="1:27" x14ac:dyDescent="0.3">
      <c r="A2673" s="13" t="s">
        <v>15783</v>
      </c>
      <c r="B2673" s="13" t="s">
        <v>15784</v>
      </c>
      <c r="C2673" s="13"/>
      <c r="D2673" s="13" t="s">
        <v>11649</v>
      </c>
      <c r="E2673" s="13" t="s">
        <v>11649</v>
      </c>
      <c r="F2673" s="13"/>
      <c r="G2673" s="13" t="s">
        <v>15293</v>
      </c>
      <c r="H2673" s="13" t="s">
        <v>29</v>
      </c>
      <c r="I2673" s="14">
        <v>41750</v>
      </c>
      <c r="J2673" s="14">
        <v>43280</v>
      </c>
      <c r="K2673" s="14">
        <v>41750</v>
      </c>
      <c r="L2673" s="13"/>
      <c r="M2673" s="13" t="s">
        <v>11649</v>
      </c>
      <c r="N2673" s="13">
        <v>0</v>
      </c>
      <c r="O2673" s="13">
        <v>0</v>
      </c>
      <c r="P2673" s="13" t="s">
        <v>122</v>
      </c>
      <c r="Q2673" s="13"/>
      <c r="R2673" s="13" t="s">
        <v>75</v>
      </c>
      <c r="S2673" s="13"/>
      <c r="T2673" s="13" t="s">
        <v>12259</v>
      </c>
      <c r="U2673" s="13"/>
      <c r="V2673" s="13" t="s">
        <v>15785</v>
      </c>
      <c r="W2673" s="13"/>
      <c r="X2673" s="13"/>
      <c r="Y2673" s="13" t="s">
        <v>15786</v>
      </c>
      <c r="Z2673" s="15" t="str">
        <f>VLOOKUP(D2673,'ZOHO Export'!$H:$W,16,FALSE)</f>
        <v>Wissem Bensaid</v>
      </c>
      <c r="AA2673" s="15" t="str">
        <f>VLOOKUP(E2673,'ZOHO Export'!$H:$W,16,FALSE)</f>
        <v>Wissem Bensaid</v>
      </c>
    </row>
    <row r="2674" spans="1:27" x14ac:dyDescent="0.3">
      <c r="A2674" s="13" t="s">
        <v>15787</v>
      </c>
      <c r="B2674" s="13" t="s">
        <v>15788</v>
      </c>
      <c r="C2674" s="13"/>
      <c r="D2674" s="13" t="s">
        <v>11649</v>
      </c>
      <c r="E2674" s="13" t="s">
        <v>11649</v>
      </c>
      <c r="F2674" s="13"/>
      <c r="G2674" s="13" t="s">
        <v>15293</v>
      </c>
      <c r="H2674" s="13" t="s">
        <v>29</v>
      </c>
      <c r="I2674" s="14">
        <v>41750</v>
      </c>
      <c r="J2674" s="14">
        <v>43280</v>
      </c>
      <c r="K2674" s="14">
        <v>41750</v>
      </c>
      <c r="L2674" s="13"/>
      <c r="M2674" s="13" t="s">
        <v>11649</v>
      </c>
      <c r="N2674" s="13">
        <v>0</v>
      </c>
      <c r="O2674" s="13">
        <v>0</v>
      </c>
      <c r="P2674" s="13" t="s">
        <v>122</v>
      </c>
      <c r="Q2674" s="13"/>
      <c r="R2674" s="13" t="s">
        <v>75</v>
      </c>
      <c r="S2674" s="13"/>
      <c r="T2674" s="13" t="s">
        <v>12259</v>
      </c>
      <c r="U2674" s="13"/>
      <c r="V2674" s="13" t="s">
        <v>15789</v>
      </c>
      <c r="W2674" s="13"/>
      <c r="X2674" s="13"/>
      <c r="Y2674" s="13" t="s">
        <v>15790</v>
      </c>
      <c r="Z2674" s="15" t="str">
        <f>VLOOKUP(D2674,'ZOHO Export'!$H:$W,16,FALSE)</f>
        <v>Wissem Bensaid</v>
      </c>
      <c r="AA2674" s="15" t="str">
        <f>VLOOKUP(E2674,'ZOHO Export'!$H:$W,16,FALSE)</f>
        <v>Wissem Bensaid</v>
      </c>
    </row>
    <row r="2675" spans="1:27" x14ac:dyDescent="0.3">
      <c r="A2675" s="13" t="s">
        <v>4670</v>
      </c>
      <c r="B2675" s="13" t="s">
        <v>7396</v>
      </c>
      <c r="C2675" s="13"/>
      <c r="D2675" s="13" t="s">
        <v>11963</v>
      </c>
      <c r="E2675" s="13" t="s">
        <v>12180</v>
      </c>
      <c r="F2675" s="13"/>
      <c r="G2675" s="13" t="s">
        <v>53</v>
      </c>
      <c r="H2675" s="13" t="s">
        <v>59</v>
      </c>
      <c r="I2675" s="14">
        <v>45160</v>
      </c>
      <c r="J2675" s="13"/>
      <c r="K2675" s="14">
        <v>45160</v>
      </c>
      <c r="L2675" s="13">
        <v>0</v>
      </c>
      <c r="M2675" s="13" t="s">
        <v>11963</v>
      </c>
      <c r="N2675" s="13">
        <v>0</v>
      </c>
      <c r="O2675" s="13">
        <v>0</v>
      </c>
      <c r="P2675" s="13" t="s">
        <v>574</v>
      </c>
      <c r="Q2675" s="13"/>
      <c r="R2675" s="13" t="s">
        <v>104</v>
      </c>
      <c r="S2675" s="13" t="s">
        <v>6878</v>
      </c>
      <c r="T2675" s="13" t="s">
        <v>53</v>
      </c>
      <c r="U2675" s="13" t="s">
        <v>53</v>
      </c>
      <c r="V2675" s="13" t="s">
        <v>9557</v>
      </c>
      <c r="W2675" s="13">
        <v>0</v>
      </c>
      <c r="X2675" s="13">
        <v>0</v>
      </c>
      <c r="Y2675" s="13"/>
      <c r="Z2675" s="15" t="str">
        <f>VLOOKUP(D2675,'ZOHO Export'!$H:$W,16,FALSE)</f>
        <v>Lucas Joassin</v>
      </c>
      <c r="AA2675" s="15" t="e">
        <f>VLOOKUP(E2675,'ZOHO Export'!$H:$W,16,FALSE)</f>
        <v>#N/A</v>
      </c>
    </row>
    <row r="2676" spans="1:27" x14ac:dyDescent="0.3">
      <c r="A2676" s="13" t="s">
        <v>3943</v>
      </c>
      <c r="B2676" s="13" t="s">
        <v>6953</v>
      </c>
      <c r="C2676" s="13"/>
      <c r="D2676" s="13" t="s">
        <v>11829</v>
      </c>
      <c r="E2676" s="13" t="s">
        <v>11829</v>
      </c>
      <c r="F2676" s="13"/>
      <c r="G2676" s="13" t="s">
        <v>334</v>
      </c>
      <c r="H2676" s="13" t="s">
        <v>59</v>
      </c>
      <c r="I2676" s="14">
        <v>41746</v>
      </c>
      <c r="J2676" s="14">
        <v>41768</v>
      </c>
      <c r="K2676" s="14">
        <v>41746</v>
      </c>
      <c r="L2676" s="13"/>
      <c r="M2676" s="13" t="s">
        <v>11829</v>
      </c>
      <c r="N2676" s="13">
        <v>0</v>
      </c>
      <c r="O2676" s="13">
        <v>0</v>
      </c>
      <c r="P2676" s="13" t="s">
        <v>122</v>
      </c>
      <c r="Q2676" s="13"/>
      <c r="R2676" s="13" t="s">
        <v>82</v>
      </c>
      <c r="S2676" s="13"/>
      <c r="T2676" s="13" t="s">
        <v>38</v>
      </c>
      <c r="U2676" s="13"/>
      <c r="V2676" s="13" t="s">
        <v>9379</v>
      </c>
      <c r="W2676" s="13"/>
      <c r="X2676" s="13"/>
      <c r="Y2676" s="13"/>
      <c r="Z2676" s="15" t="str">
        <f>VLOOKUP(D2676,'ZOHO Export'!$H:$W,16,FALSE)</f>
        <v>William Beyst</v>
      </c>
      <c r="AA2676" s="15" t="str">
        <f>VLOOKUP(E2676,'ZOHO Export'!$H:$W,16,FALSE)</f>
        <v>William Beyst</v>
      </c>
    </row>
    <row r="2677" spans="1:27" x14ac:dyDescent="0.3">
      <c r="A2677" s="13" t="s">
        <v>3944</v>
      </c>
      <c r="B2677" s="13" t="s">
        <v>15791</v>
      </c>
      <c r="C2677" s="13"/>
      <c r="D2677" s="13" t="s">
        <v>15792</v>
      </c>
      <c r="E2677" s="13" t="s">
        <v>12411</v>
      </c>
      <c r="F2677" s="13"/>
      <c r="G2677" s="13" t="s">
        <v>2138</v>
      </c>
      <c r="H2677" s="13" t="s">
        <v>59</v>
      </c>
      <c r="I2677" s="14">
        <v>41744</v>
      </c>
      <c r="J2677" s="14">
        <v>42059</v>
      </c>
      <c r="K2677" s="14">
        <v>41744</v>
      </c>
      <c r="L2677" s="13"/>
      <c r="M2677" s="13" t="s">
        <v>12411</v>
      </c>
      <c r="N2677" s="13">
        <v>0</v>
      </c>
      <c r="O2677" s="13">
        <v>0</v>
      </c>
      <c r="P2677" s="13" t="s">
        <v>122</v>
      </c>
      <c r="Q2677" s="13"/>
      <c r="R2677" s="13" t="s">
        <v>25</v>
      </c>
      <c r="S2677" s="13"/>
      <c r="T2677" s="13" t="s">
        <v>38</v>
      </c>
      <c r="U2677" s="13"/>
      <c r="V2677" s="13" t="s">
        <v>9380</v>
      </c>
      <c r="W2677" s="13"/>
      <c r="X2677" s="13"/>
      <c r="Y2677" s="13"/>
      <c r="Z2677" s="15" t="e">
        <f>VLOOKUP(D2677,'ZOHO Export'!$H:$W,16,FALSE)</f>
        <v>#N/A</v>
      </c>
      <c r="AA2677" s="15" t="str">
        <f>VLOOKUP(E2677,'ZOHO Export'!$H:$W,16,FALSE)</f>
        <v>Patrick Rosias</v>
      </c>
    </row>
    <row r="2678" spans="1:27" x14ac:dyDescent="0.3">
      <c r="A2678" s="13" t="s">
        <v>3945</v>
      </c>
      <c r="B2678" s="13" t="s">
        <v>6878</v>
      </c>
      <c r="C2678" s="13"/>
      <c r="D2678" s="13" t="s">
        <v>15117</v>
      </c>
      <c r="E2678" s="13" t="s">
        <v>11829</v>
      </c>
      <c r="F2678" s="13"/>
      <c r="G2678" s="13" t="s">
        <v>3771</v>
      </c>
      <c r="H2678" s="13" t="s">
        <v>59</v>
      </c>
      <c r="I2678" s="14">
        <v>41743</v>
      </c>
      <c r="J2678" s="14">
        <v>42551</v>
      </c>
      <c r="K2678" s="14">
        <v>42142</v>
      </c>
      <c r="L2678" s="13"/>
      <c r="M2678" s="13" t="s">
        <v>15561</v>
      </c>
      <c r="N2678" s="13">
        <v>16</v>
      </c>
      <c r="O2678" s="13">
        <v>15</v>
      </c>
      <c r="P2678" s="13" t="s">
        <v>122</v>
      </c>
      <c r="Q2678" s="13"/>
      <c r="R2678" s="13" t="s">
        <v>25</v>
      </c>
      <c r="S2678" s="13"/>
      <c r="T2678" s="13" t="s">
        <v>38</v>
      </c>
      <c r="U2678" s="13"/>
      <c r="V2678" s="13" t="s">
        <v>9381</v>
      </c>
      <c r="W2678" s="13"/>
      <c r="X2678" s="13"/>
      <c r="Y2678" s="13" t="s">
        <v>15793</v>
      </c>
      <c r="Z2678" s="15" t="e">
        <f>VLOOKUP(D2678,'ZOHO Export'!$H:$W,16,FALSE)</f>
        <v>#N/A</v>
      </c>
      <c r="AA2678" s="15" t="str">
        <f>VLOOKUP(E2678,'ZOHO Export'!$H:$W,16,FALSE)</f>
        <v>William Beyst</v>
      </c>
    </row>
    <row r="2679" spans="1:27" x14ac:dyDescent="0.3">
      <c r="A2679" s="13" t="s">
        <v>3946</v>
      </c>
      <c r="B2679" s="13" t="s">
        <v>15794</v>
      </c>
      <c r="C2679" s="13"/>
      <c r="D2679" s="13" t="s">
        <v>11767</v>
      </c>
      <c r="E2679" s="13" t="s">
        <v>11906</v>
      </c>
      <c r="F2679" s="13"/>
      <c r="G2679" s="13" t="s">
        <v>2260</v>
      </c>
      <c r="H2679" s="13" t="s">
        <v>29</v>
      </c>
      <c r="I2679" s="14">
        <v>41697</v>
      </c>
      <c r="J2679" s="14">
        <v>42103</v>
      </c>
      <c r="K2679" s="14">
        <v>42103</v>
      </c>
      <c r="L2679" s="13"/>
      <c r="M2679" s="13" t="s">
        <v>12323</v>
      </c>
      <c r="N2679" s="13">
        <v>1</v>
      </c>
      <c r="O2679" s="13">
        <v>1</v>
      </c>
      <c r="P2679" s="13" t="s">
        <v>122</v>
      </c>
      <c r="Q2679" s="13"/>
      <c r="R2679" s="13" t="s">
        <v>43</v>
      </c>
      <c r="S2679" s="13"/>
      <c r="T2679" s="13" t="s">
        <v>58</v>
      </c>
      <c r="U2679" s="13"/>
      <c r="V2679" s="13" t="s">
        <v>15795</v>
      </c>
      <c r="W2679" s="13"/>
      <c r="X2679" s="13"/>
      <c r="Y2679" s="13"/>
      <c r="Z2679" s="15" t="str">
        <f>VLOOKUP(D2679,'ZOHO Export'!$H:$W,16,FALSE)</f>
        <v>Paqui Romero</v>
      </c>
      <c r="AA2679" s="15" t="str">
        <f>VLOOKUP(E2679,'ZOHO Export'!$H:$W,16,FALSE)</f>
        <v>Juan Sanchez Chatar</v>
      </c>
    </row>
    <row r="2680" spans="1:27" x14ac:dyDescent="0.3">
      <c r="A2680" s="13" t="s">
        <v>15796</v>
      </c>
      <c r="B2680" s="13" t="s">
        <v>15797</v>
      </c>
      <c r="C2680" s="13"/>
      <c r="D2680" s="13" t="s">
        <v>11829</v>
      </c>
      <c r="E2680" s="13" t="s">
        <v>11829</v>
      </c>
      <c r="F2680" s="13"/>
      <c r="G2680" s="13" t="s">
        <v>334</v>
      </c>
      <c r="H2680" s="13" t="s">
        <v>59</v>
      </c>
      <c r="I2680" s="14">
        <v>41733</v>
      </c>
      <c r="J2680" s="14">
        <v>41735</v>
      </c>
      <c r="K2680" s="14">
        <v>41732</v>
      </c>
      <c r="L2680" s="13"/>
      <c r="M2680" s="13" t="s">
        <v>11829</v>
      </c>
      <c r="N2680" s="13">
        <v>0</v>
      </c>
      <c r="O2680" s="13">
        <v>0</v>
      </c>
      <c r="P2680" s="13" t="s">
        <v>122</v>
      </c>
      <c r="Q2680" s="13"/>
      <c r="R2680" s="13" t="s">
        <v>82</v>
      </c>
      <c r="S2680" s="13"/>
      <c r="T2680" s="13" t="s">
        <v>38</v>
      </c>
      <c r="U2680" s="13"/>
      <c r="V2680" s="13" t="s">
        <v>15798</v>
      </c>
      <c r="W2680" s="13"/>
      <c r="X2680" s="13"/>
      <c r="Y2680" s="13"/>
      <c r="Z2680" s="15" t="str">
        <f>VLOOKUP(D2680,'ZOHO Export'!$H:$W,16,FALSE)</f>
        <v>William Beyst</v>
      </c>
      <c r="AA2680" s="15" t="str">
        <f>VLOOKUP(E2680,'ZOHO Export'!$H:$W,16,FALSE)</f>
        <v>William Beyst</v>
      </c>
    </row>
    <row r="2681" spans="1:27" x14ac:dyDescent="0.3">
      <c r="A2681" s="13" t="s">
        <v>15799</v>
      </c>
      <c r="B2681" s="13" t="s">
        <v>15800</v>
      </c>
      <c r="C2681" s="13"/>
      <c r="D2681" s="13" t="s">
        <v>11649</v>
      </c>
      <c r="E2681" s="13" t="s">
        <v>14388</v>
      </c>
      <c r="F2681" s="13"/>
      <c r="G2681" s="13" t="s">
        <v>15321</v>
      </c>
      <c r="H2681" s="13" t="s">
        <v>29</v>
      </c>
      <c r="I2681" s="14">
        <v>41729</v>
      </c>
      <c r="J2681" s="14">
        <v>43761</v>
      </c>
      <c r="K2681" s="14">
        <v>41729</v>
      </c>
      <c r="L2681" s="13"/>
      <c r="M2681" s="13" t="s">
        <v>11649</v>
      </c>
      <c r="N2681" s="13">
        <v>0</v>
      </c>
      <c r="O2681" s="13">
        <v>0</v>
      </c>
      <c r="P2681" s="13" t="s">
        <v>122</v>
      </c>
      <c r="Q2681" s="13"/>
      <c r="R2681" s="13" t="s">
        <v>25</v>
      </c>
      <c r="S2681" s="13"/>
      <c r="T2681" s="13" t="s">
        <v>12259</v>
      </c>
      <c r="U2681" s="13"/>
      <c r="V2681" s="13" t="s">
        <v>15801</v>
      </c>
      <c r="W2681" s="13"/>
      <c r="X2681" s="13"/>
      <c r="Y2681" s="13" t="s">
        <v>15802</v>
      </c>
      <c r="Z2681" s="15" t="str">
        <f>VLOOKUP(D2681,'ZOHO Export'!$H:$W,16,FALSE)</f>
        <v>Wissem Bensaid</v>
      </c>
      <c r="AA2681" s="15" t="e">
        <f>VLOOKUP(E2681,'ZOHO Export'!$H:$W,16,FALSE)</f>
        <v>#N/A</v>
      </c>
    </row>
    <row r="2682" spans="1:27" x14ac:dyDescent="0.3">
      <c r="A2682" s="13" t="s">
        <v>3947</v>
      </c>
      <c r="B2682" s="13" t="s">
        <v>6956</v>
      </c>
      <c r="C2682" s="13"/>
      <c r="D2682" s="13" t="s">
        <v>11811</v>
      </c>
      <c r="E2682" s="13" t="s">
        <v>13403</v>
      </c>
      <c r="F2682" s="13"/>
      <c r="G2682" s="13" t="s">
        <v>146</v>
      </c>
      <c r="H2682" s="13" t="s">
        <v>59</v>
      </c>
      <c r="I2682" s="14">
        <v>41726</v>
      </c>
      <c r="J2682" s="14">
        <v>41961</v>
      </c>
      <c r="K2682" s="14">
        <v>41726</v>
      </c>
      <c r="L2682" s="13"/>
      <c r="M2682" s="13" t="s">
        <v>11811</v>
      </c>
      <c r="N2682" s="13">
        <v>0</v>
      </c>
      <c r="O2682" s="13">
        <v>0</v>
      </c>
      <c r="P2682" s="13" t="s">
        <v>122</v>
      </c>
      <c r="Q2682" s="13"/>
      <c r="R2682" s="13" t="s">
        <v>75</v>
      </c>
      <c r="S2682" s="13"/>
      <c r="T2682" s="13" t="s">
        <v>38</v>
      </c>
      <c r="U2682" s="13"/>
      <c r="V2682" s="13" t="s">
        <v>9382</v>
      </c>
      <c r="W2682" s="13"/>
      <c r="X2682" s="13"/>
      <c r="Y2682" s="13"/>
      <c r="Z2682" s="15" t="str">
        <f>VLOOKUP(D2682,'ZOHO Export'!$H:$W,16,FALSE)</f>
        <v>Nadège Herment</v>
      </c>
      <c r="AA2682" s="15" t="e">
        <f>VLOOKUP(E2682,'ZOHO Export'!$H:$W,16,FALSE)</f>
        <v>#N/A</v>
      </c>
    </row>
    <row r="2683" spans="1:27" x14ac:dyDescent="0.3">
      <c r="A2683" s="13" t="s">
        <v>3948</v>
      </c>
      <c r="B2683" s="13" t="s">
        <v>6957</v>
      </c>
      <c r="C2683" s="13"/>
      <c r="D2683" s="13" t="s">
        <v>11722</v>
      </c>
      <c r="E2683" s="13" t="s">
        <v>11906</v>
      </c>
      <c r="F2683" s="13"/>
      <c r="G2683" s="13" t="s">
        <v>15531</v>
      </c>
      <c r="H2683" s="13" t="s">
        <v>29</v>
      </c>
      <c r="I2683" s="14">
        <v>41725</v>
      </c>
      <c r="J2683" s="14">
        <v>41835</v>
      </c>
      <c r="K2683" s="14">
        <v>41725</v>
      </c>
      <c r="L2683" s="13"/>
      <c r="M2683" s="13" t="s">
        <v>11906</v>
      </c>
      <c r="N2683" s="13">
        <v>0</v>
      </c>
      <c r="O2683" s="13">
        <v>0</v>
      </c>
      <c r="P2683" s="13" t="s">
        <v>122</v>
      </c>
      <c r="Q2683" s="13"/>
      <c r="R2683" s="13" t="s">
        <v>36</v>
      </c>
      <c r="S2683" s="13"/>
      <c r="T2683" s="13" t="s">
        <v>58</v>
      </c>
      <c r="U2683" s="13"/>
      <c r="V2683" s="13" t="s">
        <v>9383</v>
      </c>
      <c r="W2683" s="13"/>
      <c r="X2683" s="13"/>
      <c r="Y2683" s="13" t="s">
        <v>15803</v>
      </c>
      <c r="Z2683" s="15" t="str">
        <f>VLOOKUP(D2683,'ZOHO Export'!$H:$W,16,FALSE)</f>
        <v>Juan Juarez Quintana</v>
      </c>
      <c r="AA2683" s="15" t="str">
        <f>VLOOKUP(E2683,'ZOHO Export'!$H:$W,16,FALSE)</f>
        <v>Juan Sanchez Chatar</v>
      </c>
    </row>
    <row r="2684" spans="1:27" x14ac:dyDescent="0.3">
      <c r="A2684" s="13" t="s">
        <v>15804</v>
      </c>
      <c r="B2684" s="13" t="s">
        <v>15805</v>
      </c>
      <c r="C2684" s="13"/>
      <c r="D2684" s="13" t="s">
        <v>11649</v>
      </c>
      <c r="E2684" s="13" t="s">
        <v>11649</v>
      </c>
      <c r="F2684" s="13"/>
      <c r="G2684" s="13" t="s">
        <v>2051</v>
      </c>
      <c r="H2684" s="13" t="s">
        <v>29</v>
      </c>
      <c r="I2684" s="14">
        <v>41720</v>
      </c>
      <c r="J2684" s="14">
        <v>43761</v>
      </c>
      <c r="K2684" s="14">
        <v>41720</v>
      </c>
      <c r="L2684" s="13"/>
      <c r="M2684" s="13" t="s">
        <v>11649</v>
      </c>
      <c r="N2684" s="13">
        <v>0</v>
      </c>
      <c r="O2684" s="13">
        <v>0</v>
      </c>
      <c r="P2684" s="13" t="s">
        <v>122</v>
      </c>
      <c r="Q2684" s="13"/>
      <c r="R2684" s="13" t="s">
        <v>43</v>
      </c>
      <c r="S2684" s="13"/>
      <c r="T2684" s="13" t="s">
        <v>12259</v>
      </c>
      <c r="U2684" s="13"/>
      <c r="V2684" s="13" t="s">
        <v>15806</v>
      </c>
      <c r="W2684" s="13"/>
      <c r="X2684" s="13"/>
      <c r="Y2684" s="13" t="s">
        <v>15807</v>
      </c>
      <c r="Z2684" s="15" t="str">
        <f>VLOOKUP(D2684,'ZOHO Export'!$H:$W,16,FALSE)</f>
        <v>Wissem Bensaid</v>
      </c>
      <c r="AA2684" s="15" t="str">
        <f>VLOOKUP(E2684,'ZOHO Export'!$H:$W,16,FALSE)</f>
        <v>Wissem Bensaid</v>
      </c>
    </row>
    <row r="2685" spans="1:27" x14ac:dyDescent="0.3">
      <c r="A2685" s="13" t="s">
        <v>15808</v>
      </c>
      <c r="B2685" s="13" t="s">
        <v>15809</v>
      </c>
      <c r="C2685" s="13"/>
      <c r="D2685" s="13" t="s">
        <v>11649</v>
      </c>
      <c r="E2685" s="13" t="s">
        <v>14388</v>
      </c>
      <c r="F2685" s="13"/>
      <c r="G2685" s="13" t="s">
        <v>4068</v>
      </c>
      <c r="H2685" s="13" t="s">
        <v>29</v>
      </c>
      <c r="I2685" s="14">
        <v>41720</v>
      </c>
      <c r="J2685" s="14">
        <v>43021</v>
      </c>
      <c r="K2685" s="14">
        <v>41720</v>
      </c>
      <c r="L2685" s="13"/>
      <c r="M2685" s="13" t="s">
        <v>11649</v>
      </c>
      <c r="N2685" s="13">
        <v>0</v>
      </c>
      <c r="O2685" s="13">
        <v>0</v>
      </c>
      <c r="P2685" s="13" t="s">
        <v>122</v>
      </c>
      <c r="Q2685" s="13"/>
      <c r="R2685" s="13" t="s">
        <v>82</v>
      </c>
      <c r="S2685" s="13"/>
      <c r="T2685" s="13" t="s">
        <v>12259</v>
      </c>
      <c r="U2685" s="13"/>
      <c r="V2685" s="13" t="s">
        <v>15810</v>
      </c>
      <c r="W2685" s="13"/>
      <c r="X2685" s="13"/>
      <c r="Y2685" s="13" t="s">
        <v>15811</v>
      </c>
      <c r="Z2685" s="15" t="str">
        <f>VLOOKUP(D2685,'ZOHO Export'!$H:$W,16,FALSE)</f>
        <v>Wissem Bensaid</v>
      </c>
      <c r="AA2685" s="15" t="e">
        <f>VLOOKUP(E2685,'ZOHO Export'!$H:$W,16,FALSE)</f>
        <v>#N/A</v>
      </c>
    </row>
    <row r="2686" spans="1:27" x14ac:dyDescent="0.3">
      <c r="A2686" s="13" t="s">
        <v>4671</v>
      </c>
      <c r="B2686" s="13" t="s">
        <v>7397</v>
      </c>
      <c r="C2686" s="13"/>
      <c r="D2686" s="13" t="s">
        <v>11963</v>
      </c>
      <c r="E2686" s="13" t="s">
        <v>12180</v>
      </c>
      <c r="F2686" s="13"/>
      <c r="G2686" s="13" t="s">
        <v>53</v>
      </c>
      <c r="H2686" s="13" t="s">
        <v>59</v>
      </c>
      <c r="I2686" s="14">
        <v>45160</v>
      </c>
      <c r="J2686" s="13"/>
      <c r="K2686" s="14">
        <v>45160</v>
      </c>
      <c r="L2686" s="13">
        <v>0</v>
      </c>
      <c r="M2686" s="13" t="s">
        <v>11963</v>
      </c>
      <c r="N2686" s="13">
        <v>0</v>
      </c>
      <c r="O2686" s="13">
        <v>0</v>
      </c>
      <c r="P2686" s="13" t="s">
        <v>574</v>
      </c>
      <c r="Q2686" s="13"/>
      <c r="R2686" s="13" t="s">
        <v>104</v>
      </c>
      <c r="S2686" s="13" t="s">
        <v>6878</v>
      </c>
      <c r="T2686" s="13" t="s">
        <v>53</v>
      </c>
      <c r="U2686" s="13" t="s">
        <v>53</v>
      </c>
      <c r="V2686" s="13" t="s">
        <v>9555</v>
      </c>
      <c r="W2686" s="13">
        <v>0</v>
      </c>
      <c r="X2686" s="13">
        <v>0</v>
      </c>
      <c r="Y2686" s="13"/>
      <c r="Z2686" s="15" t="str">
        <f>VLOOKUP(D2686,'ZOHO Export'!$H:$W,16,FALSE)</f>
        <v>Lucas Joassin</v>
      </c>
      <c r="AA2686" s="15" t="e">
        <f>VLOOKUP(E2686,'ZOHO Export'!$H:$W,16,FALSE)</f>
        <v>#N/A</v>
      </c>
    </row>
    <row r="2687" spans="1:27" x14ac:dyDescent="0.3">
      <c r="A2687" s="13" t="s">
        <v>15812</v>
      </c>
      <c r="B2687" s="13" t="s">
        <v>15813</v>
      </c>
      <c r="C2687" s="13"/>
      <c r="D2687" s="13" t="s">
        <v>11767</v>
      </c>
      <c r="E2687" s="13" t="s">
        <v>11906</v>
      </c>
      <c r="F2687" s="13"/>
      <c r="G2687" s="13" t="s">
        <v>15814</v>
      </c>
      <c r="H2687" s="13" t="s">
        <v>29</v>
      </c>
      <c r="I2687" s="14">
        <v>41719</v>
      </c>
      <c r="J2687" s="14">
        <v>41729</v>
      </c>
      <c r="K2687" s="14">
        <v>42150</v>
      </c>
      <c r="L2687" s="13"/>
      <c r="M2687" s="13" t="s">
        <v>11767</v>
      </c>
      <c r="N2687" s="13">
        <v>1</v>
      </c>
      <c r="O2687" s="13">
        <v>1</v>
      </c>
      <c r="P2687" s="13" t="s">
        <v>122</v>
      </c>
      <c r="Q2687" s="13"/>
      <c r="R2687" s="13" t="s">
        <v>104</v>
      </c>
      <c r="S2687" s="13"/>
      <c r="T2687" s="13" t="s">
        <v>58</v>
      </c>
      <c r="U2687" s="13"/>
      <c r="V2687" s="13" t="s">
        <v>15815</v>
      </c>
      <c r="W2687" s="13"/>
      <c r="X2687" s="13"/>
      <c r="Y2687" s="13" t="s">
        <v>15816</v>
      </c>
      <c r="Z2687" s="15" t="str">
        <f>VLOOKUP(D2687,'ZOHO Export'!$H:$W,16,FALSE)</f>
        <v>Paqui Romero</v>
      </c>
      <c r="AA2687" s="15" t="str">
        <f>VLOOKUP(E2687,'ZOHO Export'!$H:$W,16,FALSE)</f>
        <v>Juan Sanchez Chatar</v>
      </c>
    </row>
    <row r="2688" spans="1:27" x14ac:dyDescent="0.3">
      <c r="A2688" s="13" t="s">
        <v>15817</v>
      </c>
      <c r="B2688" s="13" t="s">
        <v>15818</v>
      </c>
      <c r="C2688" s="13"/>
      <c r="D2688" s="13" t="s">
        <v>11649</v>
      </c>
      <c r="E2688" s="13" t="s">
        <v>11649</v>
      </c>
      <c r="F2688" s="13"/>
      <c r="G2688" s="13" t="s">
        <v>15819</v>
      </c>
      <c r="H2688" s="13" t="s">
        <v>29</v>
      </c>
      <c r="I2688" s="14">
        <v>41717</v>
      </c>
      <c r="J2688" s="14">
        <v>43280</v>
      </c>
      <c r="K2688" s="14">
        <v>41717</v>
      </c>
      <c r="L2688" s="13"/>
      <c r="M2688" s="13" t="s">
        <v>11649</v>
      </c>
      <c r="N2688" s="13">
        <v>0</v>
      </c>
      <c r="O2688" s="13">
        <v>0</v>
      </c>
      <c r="P2688" s="13" t="s">
        <v>122</v>
      </c>
      <c r="Q2688" s="13"/>
      <c r="R2688" s="13" t="s">
        <v>82</v>
      </c>
      <c r="S2688" s="13"/>
      <c r="T2688" s="13" t="s">
        <v>12259</v>
      </c>
      <c r="U2688" s="13"/>
      <c r="V2688" s="13" t="s">
        <v>15820</v>
      </c>
      <c r="W2688" s="13"/>
      <c r="X2688" s="13"/>
      <c r="Y2688" s="13" t="s">
        <v>15821</v>
      </c>
      <c r="Z2688" s="15" t="str">
        <f>VLOOKUP(D2688,'ZOHO Export'!$H:$W,16,FALSE)</f>
        <v>Wissem Bensaid</v>
      </c>
      <c r="AA2688" s="15" t="str">
        <f>VLOOKUP(E2688,'ZOHO Export'!$H:$W,16,FALSE)</f>
        <v>Wissem Bensaid</v>
      </c>
    </row>
    <row r="2689" spans="1:27" x14ac:dyDescent="0.3">
      <c r="A2689" s="13" t="s">
        <v>15822</v>
      </c>
      <c r="B2689" s="13" t="s">
        <v>15823</v>
      </c>
      <c r="C2689" s="13"/>
      <c r="D2689" s="13" t="s">
        <v>11649</v>
      </c>
      <c r="E2689" s="13" t="s">
        <v>11649</v>
      </c>
      <c r="F2689" s="13"/>
      <c r="G2689" s="13" t="s">
        <v>2677</v>
      </c>
      <c r="H2689" s="13" t="s">
        <v>29</v>
      </c>
      <c r="I2689" s="14">
        <v>41717</v>
      </c>
      <c r="J2689" s="14">
        <v>43761</v>
      </c>
      <c r="K2689" s="14">
        <v>41717</v>
      </c>
      <c r="L2689" s="13"/>
      <c r="M2689" s="13" t="s">
        <v>11649</v>
      </c>
      <c r="N2689" s="13">
        <v>0</v>
      </c>
      <c r="O2689" s="13">
        <v>0</v>
      </c>
      <c r="P2689" s="13" t="s">
        <v>122</v>
      </c>
      <c r="Q2689" s="13"/>
      <c r="R2689" s="13" t="s">
        <v>25</v>
      </c>
      <c r="S2689" s="13"/>
      <c r="T2689" s="13" t="s">
        <v>12259</v>
      </c>
      <c r="U2689" s="13"/>
      <c r="V2689" s="13" t="s">
        <v>15824</v>
      </c>
      <c r="W2689" s="13"/>
      <c r="X2689" s="13"/>
      <c r="Y2689" s="13" t="s">
        <v>15825</v>
      </c>
      <c r="Z2689" s="15" t="str">
        <f>VLOOKUP(D2689,'ZOHO Export'!$H:$W,16,FALSE)</f>
        <v>Wissem Bensaid</v>
      </c>
      <c r="AA2689" s="15" t="str">
        <f>VLOOKUP(E2689,'ZOHO Export'!$H:$W,16,FALSE)</f>
        <v>Wissem Bensaid</v>
      </c>
    </row>
    <row r="2690" spans="1:27" x14ac:dyDescent="0.3">
      <c r="A2690" s="13" t="s">
        <v>15826</v>
      </c>
      <c r="B2690" s="13" t="s">
        <v>15827</v>
      </c>
      <c r="C2690" s="13"/>
      <c r="D2690" s="13" t="s">
        <v>14733</v>
      </c>
      <c r="E2690" s="13" t="s">
        <v>11818</v>
      </c>
      <c r="F2690" s="13"/>
      <c r="G2690" s="13" t="s">
        <v>3983</v>
      </c>
      <c r="H2690" s="13" t="s">
        <v>59</v>
      </c>
      <c r="I2690" s="14">
        <v>41711</v>
      </c>
      <c r="J2690" s="14">
        <v>42035</v>
      </c>
      <c r="K2690" s="14">
        <v>42007</v>
      </c>
      <c r="L2690" s="13"/>
      <c r="M2690" s="13" t="s">
        <v>11785</v>
      </c>
      <c r="N2690" s="13">
        <v>2</v>
      </c>
      <c r="O2690" s="13">
        <v>2</v>
      </c>
      <c r="P2690" s="13" t="s">
        <v>122</v>
      </c>
      <c r="Q2690" s="13"/>
      <c r="R2690" s="13" t="s">
        <v>82</v>
      </c>
      <c r="S2690" s="13"/>
      <c r="T2690" s="13" t="s">
        <v>38</v>
      </c>
      <c r="U2690" s="13"/>
      <c r="V2690" s="13" t="s">
        <v>15828</v>
      </c>
      <c r="W2690" s="13"/>
      <c r="X2690" s="13"/>
      <c r="Y2690" s="13" t="s">
        <v>15829</v>
      </c>
      <c r="Z2690" s="15" t="e">
        <f>VLOOKUP(D2690,'ZOHO Export'!$H:$W,16,FALSE)</f>
        <v>#N/A</v>
      </c>
      <c r="AA2690" s="15" t="str">
        <f>VLOOKUP(E2690,'ZOHO Export'!$H:$W,16,FALSE)</f>
        <v>Marcos Delgado Lopez</v>
      </c>
    </row>
    <row r="2691" spans="1:27" x14ac:dyDescent="0.3">
      <c r="A2691" s="13" t="s">
        <v>3950</v>
      </c>
      <c r="B2691" s="13" t="s">
        <v>6958</v>
      </c>
      <c r="C2691" s="13"/>
      <c r="D2691" s="13" t="s">
        <v>14615</v>
      </c>
      <c r="E2691" s="13" t="s">
        <v>15830</v>
      </c>
      <c r="F2691" s="13"/>
      <c r="G2691" s="13" t="s">
        <v>2163</v>
      </c>
      <c r="H2691" s="13" t="s">
        <v>59</v>
      </c>
      <c r="I2691" s="14">
        <v>41711</v>
      </c>
      <c r="J2691" s="14">
        <v>42073</v>
      </c>
      <c r="K2691" s="14">
        <v>41711</v>
      </c>
      <c r="L2691" s="13"/>
      <c r="M2691" s="13" t="s">
        <v>15831</v>
      </c>
      <c r="N2691" s="13">
        <v>0</v>
      </c>
      <c r="O2691" s="13">
        <v>0</v>
      </c>
      <c r="P2691" s="13" t="s">
        <v>122</v>
      </c>
      <c r="Q2691" s="13"/>
      <c r="R2691" s="13" t="s">
        <v>75</v>
      </c>
      <c r="S2691" s="13"/>
      <c r="T2691" s="13" t="s">
        <v>38</v>
      </c>
      <c r="U2691" s="13"/>
      <c r="V2691" s="13" t="s">
        <v>9384</v>
      </c>
      <c r="W2691" s="13"/>
      <c r="X2691" s="13"/>
      <c r="Y2691" s="13" t="s">
        <v>15832</v>
      </c>
      <c r="Z2691" s="15" t="e">
        <f>VLOOKUP(D2691,'ZOHO Export'!$H:$W,16,FALSE)</f>
        <v>#N/A</v>
      </c>
      <c r="AA2691" s="15" t="e">
        <f>VLOOKUP(E2691,'ZOHO Export'!$H:$W,16,FALSE)</f>
        <v>#N/A</v>
      </c>
    </row>
    <row r="2692" spans="1:27" x14ac:dyDescent="0.3">
      <c r="A2692" s="13" t="s">
        <v>3951</v>
      </c>
      <c r="B2692" s="13" t="s">
        <v>6959</v>
      </c>
      <c r="C2692" s="13"/>
      <c r="D2692" s="13" t="s">
        <v>15088</v>
      </c>
      <c r="E2692" s="13" t="s">
        <v>11762</v>
      </c>
      <c r="F2692" s="13" t="s">
        <v>13558</v>
      </c>
      <c r="G2692" s="13" t="s">
        <v>3952</v>
      </c>
      <c r="H2692" s="13" t="s">
        <v>59</v>
      </c>
      <c r="I2692" s="14">
        <v>41709</v>
      </c>
      <c r="J2692" s="14">
        <v>42361</v>
      </c>
      <c r="K2692" s="14">
        <v>41703</v>
      </c>
      <c r="L2692" s="13"/>
      <c r="M2692" s="13" t="s">
        <v>15088</v>
      </c>
      <c r="N2692" s="13">
        <v>0</v>
      </c>
      <c r="O2692" s="13">
        <v>0</v>
      </c>
      <c r="P2692" s="13" t="s">
        <v>122</v>
      </c>
      <c r="Q2692" s="13"/>
      <c r="R2692" s="13" t="s">
        <v>43</v>
      </c>
      <c r="S2692" s="13"/>
      <c r="T2692" s="13" t="s">
        <v>89</v>
      </c>
      <c r="U2692" s="13"/>
      <c r="V2692" s="13" t="s">
        <v>15833</v>
      </c>
      <c r="W2692" s="13"/>
      <c r="X2692" s="13"/>
      <c r="Y2692" s="13" t="s">
        <v>15834</v>
      </c>
      <c r="Z2692" s="15" t="e">
        <f>VLOOKUP(D2692,'ZOHO Export'!$H:$W,16,FALSE)</f>
        <v>#N/A</v>
      </c>
      <c r="AA2692" s="15" t="str">
        <f>VLOOKUP(E2692,'ZOHO Export'!$H:$W,16,FALSE)</f>
        <v>Boris Krastev</v>
      </c>
    </row>
    <row r="2693" spans="1:27" x14ac:dyDescent="0.3">
      <c r="A2693" s="13" t="s">
        <v>15835</v>
      </c>
      <c r="B2693" s="13" t="s">
        <v>15836</v>
      </c>
      <c r="C2693" s="13"/>
      <c r="D2693" s="13" t="s">
        <v>11649</v>
      </c>
      <c r="E2693" s="13" t="s">
        <v>14388</v>
      </c>
      <c r="F2693" s="13"/>
      <c r="G2693" s="13"/>
      <c r="H2693" s="13" t="s">
        <v>29</v>
      </c>
      <c r="I2693" s="14">
        <v>41700</v>
      </c>
      <c r="J2693" s="14">
        <v>43402</v>
      </c>
      <c r="K2693" s="14">
        <v>41700</v>
      </c>
      <c r="L2693" s="13"/>
      <c r="M2693" s="13" t="s">
        <v>11649</v>
      </c>
      <c r="N2693" s="13">
        <v>0</v>
      </c>
      <c r="O2693" s="13">
        <v>0</v>
      </c>
      <c r="P2693" s="13" t="s">
        <v>122</v>
      </c>
      <c r="Q2693" s="13"/>
      <c r="R2693" s="13" t="s">
        <v>104</v>
      </c>
      <c r="S2693" s="13"/>
      <c r="T2693" s="13" t="s">
        <v>12259</v>
      </c>
      <c r="U2693" s="13"/>
      <c r="V2693" s="13" t="s">
        <v>15837</v>
      </c>
      <c r="W2693" s="13"/>
      <c r="X2693" s="13"/>
      <c r="Y2693" s="13"/>
      <c r="Z2693" s="15" t="str">
        <f>VLOOKUP(D2693,'ZOHO Export'!$H:$W,16,FALSE)</f>
        <v>Wissem Bensaid</v>
      </c>
      <c r="AA2693" s="15" t="e">
        <f>VLOOKUP(E2693,'ZOHO Export'!$H:$W,16,FALSE)</f>
        <v>#N/A</v>
      </c>
    </row>
    <row r="2694" spans="1:27" x14ac:dyDescent="0.3">
      <c r="A2694" s="13" t="s">
        <v>15838</v>
      </c>
      <c r="B2694" s="13" t="s">
        <v>15839</v>
      </c>
      <c r="C2694" s="13"/>
      <c r="D2694" s="13" t="s">
        <v>11844</v>
      </c>
      <c r="E2694" s="13" t="s">
        <v>14101</v>
      </c>
      <c r="F2694" s="13"/>
      <c r="G2694" s="13" t="s">
        <v>2734</v>
      </c>
      <c r="H2694" s="13" t="s">
        <v>29</v>
      </c>
      <c r="I2694" s="14">
        <v>41700</v>
      </c>
      <c r="J2694" s="14">
        <v>42004</v>
      </c>
      <c r="K2694" s="14">
        <v>41700</v>
      </c>
      <c r="L2694" s="13"/>
      <c r="M2694" s="13" t="s">
        <v>11649</v>
      </c>
      <c r="N2694" s="13">
        <v>0</v>
      </c>
      <c r="O2694" s="13">
        <v>0</v>
      </c>
      <c r="P2694" s="13" t="s">
        <v>122</v>
      </c>
      <c r="Q2694" s="13"/>
      <c r="R2694" s="13" t="s">
        <v>43</v>
      </c>
      <c r="S2694" s="13"/>
      <c r="T2694" s="13" t="s">
        <v>12259</v>
      </c>
      <c r="U2694" s="13"/>
      <c r="V2694" s="13" t="s">
        <v>15840</v>
      </c>
      <c r="W2694" s="13"/>
      <c r="X2694" s="13"/>
      <c r="Y2694" s="13" t="s">
        <v>15841</v>
      </c>
      <c r="Z2694" s="15" t="e">
        <f>VLOOKUP(D2694,'ZOHO Export'!$H:$W,16,FALSE)</f>
        <v>#N/A</v>
      </c>
      <c r="AA2694" s="15" t="e">
        <f>VLOOKUP(E2694,'ZOHO Export'!$H:$W,16,FALSE)</f>
        <v>#N/A</v>
      </c>
    </row>
    <row r="2695" spans="1:27" x14ac:dyDescent="0.3">
      <c r="A2695" s="13" t="s">
        <v>15842</v>
      </c>
      <c r="B2695" s="13" t="s">
        <v>15843</v>
      </c>
      <c r="C2695" s="13"/>
      <c r="D2695" s="13" t="s">
        <v>11649</v>
      </c>
      <c r="E2695" s="13" t="s">
        <v>11649</v>
      </c>
      <c r="F2695" s="13"/>
      <c r="G2695" s="13" t="s">
        <v>15293</v>
      </c>
      <c r="H2695" s="13" t="s">
        <v>29</v>
      </c>
      <c r="I2695" s="14">
        <v>41700</v>
      </c>
      <c r="J2695" s="14">
        <v>43280</v>
      </c>
      <c r="K2695" s="14">
        <v>41700</v>
      </c>
      <c r="L2695" s="13"/>
      <c r="M2695" s="13" t="s">
        <v>11649</v>
      </c>
      <c r="N2695" s="13">
        <v>0</v>
      </c>
      <c r="O2695" s="13">
        <v>0</v>
      </c>
      <c r="P2695" s="13" t="s">
        <v>122</v>
      </c>
      <c r="Q2695" s="13"/>
      <c r="R2695" s="13" t="s">
        <v>75</v>
      </c>
      <c r="S2695" s="13"/>
      <c r="T2695" s="13" t="s">
        <v>12259</v>
      </c>
      <c r="U2695" s="13"/>
      <c r="V2695" s="13" t="s">
        <v>15844</v>
      </c>
      <c r="W2695" s="13"/>
      <c r="X2695" s="13"/>
      <c r="Y2695" s="13" t="s">
        <v>15845</v>
      </c>
      <c r="Z2695" s="15" t="str">
        <f>VLOOKUP(D2695,'ZOHO Export'!$H:$W,16,FALSE)</f>
        <v>Wissem Bensaid</v>
      </c>
      <c r="AA2695" s="15" t="str">
        <f>VLOOKUP(E2695,'ZOHO Export'!$H:$W,16,FALSE)</f>
        <v>Wissem Bensaid</v>
      </c>
    </row>
    <row r="2696" spans="1:27" x14ac:dyDescent="0.3">
      <c r="A2696" s="13" t="s">
        <v>15846</v>
      </c>
      <c r="B2696" s="13" t="s">
        <v>15847</v>
      </c>
      <c r="C2696" s="13"/>
      <c r="D2696" s="13" t="s">
        <v>11649</v>
      </c>
      <c r="E2696" s="13" t="s">
        <v>11649</v>
      </c>
      <c r="F2696" s="13"/>
      <c r="G2696" s="13" t="s">
        <v>15293</v>
      </c>
      <c r="H2696" s="13" t="s">
        <v>29</v>
      </c>
      <c r="I2696" s="14">
        <v>41700</v>
      </c>
      <c r="J2696" s="14">
        <v>43280</v>
      </c>
      <c r="K2696" s="14">
        <v>41700</v>
      </c>
      <c r="L2696" s="13"/>
      <c r="M2696" s="13" t="s">
        <v>11649</v>
      </c>
      <c r="N2696" s="13">
        <v>0</v>
      </c>
      <c r="O2696" s="13">
        <v>0</v>
      </c>
      <c r="P2696" s="13" t="s">
        <v>122</v>
      </c>
      <c r="Q2696" s="13"/>
      <c r="R2696" s="13" t="s">
        <v>75</v>
      </c>
      <c r="S2696" s="13"/>
      <c r="T2696" s="13" t="s">
        <v>12259</v>
      </c>
      <c r="U2696" s="13"/>
      <c r="V2696" s="13" t="s">
        <v>15848</v>
      </c>
      <c r="W2696" s="13"/>
      <c r="X2696" s="13"/>
      <c r="Y2696" s="13" t="s">
        <v>15849</v>
      </c>
      <c r="Z2696" s="15" t="str">
        <f>VLOOKUP(D2696,'ZOHO Export'!$H:$W,16,FALSE)</f>
        <v>Wissem Bensaid</v>
      </c>
      <c r="AA2696" s="15" t="str">
        <f>VLOOKUP(E2696,'ZOHO Export'!$H:$W,16,FALSE)</f>
        <v>Wissem Bensaid</v>
      </c>
    </row>
    <row r="2697" spans="1:27" x14ac:dyDescent="0.3">
      <c r="A2697" s="13" t="s">
        <v>3953</v>
      </c>
      <c r="B2697" s="13" t="s">
        <v>6960</v>
      </c>
      <c r="C2697" s="13"/>
      <c r="D2697" s="13" t="s">
        <v>12187</v>
      </c>
      <c r="E2697" s="13" t="s">
        <v>12187</v>
      </c>
      <c r="F2697" s="13"/>
      <c r="G2697" s="13" t="s">
        <v>3954</v>
      </c>
      <c r="H2697" s="13" t="s">
        <v>59</v>
      </c>
      <c r="I2697" s="14">
        <v>41697</v>
      </c>
      <c r="J2697" s="14">
        <v>42384</v>
      </c>
      <c r="K2697" s="14">
        <v>41698</v>
      </c>
      <c r="L2697" s="13"/>
      <c r="M2697" s="13" t="s">
        <v>12187</v>
      </c>
      <c r="N2697" s="13">
        <v>0</v>
      </c>
      <c r="O2697" s="13">
        <v>0</v>
      </c>
      <c r="P2697" s="13" t="s">
        <v>122</v>
      </c>
      <c r="Q2697" s="13"/>
      <c r="R2697" s="13" t="s">
        <v>104</v>
      </c>
      <c r="S2697" s="13"/>
      <c r="T2697" s="13" t="s">
        <v>38</v>
      </c>
      <c r="U2697" s="13"/>
      <c r="V2697" s="13" t="s">
        <v>15850</v>
      </c>
      <c r="W2697" s="13"/>
      <c r="X2697" s="13"/>
      <c r="Y2697" s="13" t="s">
        <v>15851</v>
      </c>
      <c r="Z2697" s="15" t="str">
        <f>VLOOKUP(D2697,'ZOHO Export'!$H:$W,16,FALSE)</f>
        <v>Jurgen Van Kerrebroeck</v>
      </c>
      <c r="AA2697" s="15" t="str">
        <f>VLOOKUP(E2697,'ZOHO Export'!$H:$W,16,FALSE)</f>
        <v>Jurgen Van Kerrebroeck</v>
      </c>
    </row>
    <row r="2698" spans="1:27" x14ac:dyDescent="0.3">
      <c r="A2698" s="13" t="s">
        <v>3955</v>
      </c>
      <c r="B2698" s="13" t="s">
        <v>6961</v>
      </c>
      <c r="C2698" s="13"/>
      <c r="D2698" s="13" t="s">
        <v>12556</v>
      </c>
      <c r="E2698" s="13" t="s">
        <v>13242</v>
      </c>
      <c r="F2698" s="13" t="s">
        <v>11896</v>
      </c>
      <c r="G2698" s="13" t="s">
        <v>1722</v>
      </c>
      <c r="H2698" s="13" t="s">
        <v>59</v>
      </c>
      <c r="I2698" s="14">
        <v>41695</v>
      </c>
      <c r="J2698" s="14">
        <v>43585</v>
      </c>
      <c r="K2698" s="14">
        <v>43376</v>
      </c>
      <c r="L2698" s="13">
        <v>70915.679999999993</v>
      </c>
      <c r="M2698" s="13" t="s">
        <v>15852</v>
      </c>
      <c r="N2698" s="13">
        <v>5</v>
      </c>
      <c r="O2698" s="13">
        <v>5</v>
      </c>
      <c r="P2698" s="13" t="s">
        <v>122</v>
      </c>
      <c r="Q2698" s="13"/>
      <c r="R2698" s="13" t="s">
        <v>36</v>
      </c>
      <c r="S2698" s="13" t="s">
        <v>12942</v>
      </c>
      <c r="T2698" s="13" t="s">
        <v>38</v>
      </c>
      <c r="U2698" s="13"/>
      <c r="V2698" s="13" t="s">
        <v>15853</v>
      </c>
      <c r="W2698" s="13"/>
      <c r="X2698" s="13">
        <v>677414.95</v>
      </c>
      <c r="Y2698" s="13" t="s">
        <v>15854</v>
      </c>
      <c r="Z2698" s="15" t="e">
        <f>VLOOKUP(D2698,'ZOHO Export'!$H:$W,16,FALSE)</f>
        <v>#N/A</v>
      </c>
      <c r="AA2698" s="15" t="e">
        <f>VLOOKUP(E2698,'ZOHO Export'!$H:$W,16,FALSE)</f>
        <v>#N/A</v>
      </c>
    </row>
    <row r="2699" spans="1:27" x14ac:dyDescent="0.3">
      <c r="A2699" s="13" t="s">
        <v>15855</v>
      </c>
      <c r="B2699" s="13" t="s">
        <v>15856</v>
      </c>
      <c r="C2699" s="13"/>
      <c r="D2699" s="13" t="s">
        <v>13910</v>
      </c>
      <c r="E2699" s="13" t="s">
        <v>11829</v>
      </c>
      <c r="F2699" s="13"/>
      <c r="G2699" s="13" t="s">
        <v>3884</v>
      </c>
      <c r="H2699" s="13" t="s">
        <v>59</v>
      </c>
      <c r="I2699" s="14">
        <v>41695</v>
      </c>
      <c r="J2699" s="14">
        <v>42094</v>
      </c>
      <c r="K2699" s="14">
        <v>41704</v>
      </c>
      <c r="L2699" s="13"/>
      <c r="M2699" s="13" t="s">
        <v>15346</v>
      </c>
      <c r="N2699" s="13">
        <v>2</v>
      </c>
      <c r="O2699" s="13">
        <v>1</v>
      </c>
      <c r="P2699" s="13" t="s">
        <v>122</v>
      </c>
      <c r="Q2699" s="13"/>
      <c r="R2699" s="13" t="s">
        <v>36</v>
      </c>
      <c r="S2699" s="13"/>
      <c r="T2699" s="13" t="s">
        <v>38</v>
      </c>
      <c r="U2699" s="13"/>
      <c r="V2699" s="13" t="s">
        <v>15857</v>
      </c>
      <c r="W2699" s="13"/>
      <c r="X2699" s="13"/>
      <c r="Y2699" s="13" t="s">
        <v>15858</v>
      </c>
      <c r="Z2699" s="15" t="e">
        <f>VLOOKUP(D2699,'ZOHO Export'!$H:$W,16,FALSE)</f>
        <v>#N/A</v>
      </c>
      <c r="AA2699" s="15" t="str">
        <f>VLOOKUP(E2699,'ZOHO Export'!$H:$W,16,FALSE)</f>
        <v>William Beyst</v>
      </c>
    </row>
    <row r="2700" spans="1:27" x14ac:dyDescent="0.3">
      <c r="A2700" s="13" t="s">
        <v>3957</v>
      </c>
      <c r="B2700" s="13" t="s">
        <v>6962</v>
      </c>
      <c r="C2700" s="13"/>
      <c r="D2700" s="13" t="s">
        <v>14827</v>
      </c>
      <c r="E2700" s="13" t="s">
        <v>13607</v>
      </c>
      <c r="F2700" s="13"/>
      <c r="G2700" s="13" t="s">
        <v>3958</v>
      </c>
      <c r="H2700" s="13" t="s">
        <v>29</v>
      </c>
      <c r="I2700" s="14">
        <v>41692</v>
      </c>
      <c r="J2700" s="14">
        <v>41851</v>
      </c>
      <c r="K2700" s="14">
        <v>41905</v>
      </c>
      <c r="L2700" s="13"/>
      <c r="M2700" s="13" t="s">
        <v>14827</v>
      </c>
      <c r="N2700" s="13">
        <v>3</v>
      </c>
      <c r="O2700" s="13">
        <v>3</v>
      </c>
      <c r="P2700" s="13" t="s">
        <v>122</v>
      </c>
      <c r="Q2700" s="13"/>
      <c r="R2700" s="13" t="s">
        <v>82</v>
      </c>
      <c r="S2700" s="13"/>
      <c r="T2700" s="13" t="s">
        <v>178</v>
      </c>
      <c r="U2700" s="13"/>
      <c r="V2700" s="13" t="s">
        <v>9385</v>
      </c>
      <c r="W2700" s="13"/>
      <c r="X2700" s="13"/>
      <c r="Y2700" s="13" t="s">
        <v>15859</v>
      </c>
      <c r="Z2700" s="15" t="e">
        <f>VLOOKUP(D2700,'ZOHO Export'!$H:$W,16,FALSE)</f>
        <v>#N/A</v>
      </c>
      <c r="AA2700" s="15" t="str">
        <f>VLOOKUP(E2700,'ZOHO Export'!$H:$W,16,FALSE)</f>
        <v>Jacques Lataire</v>
      </c>
    </row>
    <row r="2701" spans="1:27" x14ac:dyDescent="0.3">
      <c r="A2701" s="13" t="s">
        <v>15860</v>
      </c>
      <c r="B2701" s="13" t="s">
        <v>15861</v>
      </c>
      <c r="C2701" s="13"/>
      <c r="D2701" s="13" t="s">
        <v>12333</v>
      </c>
      <c r="E2701" s="13" t="s">
        <v>11762</v>
      </c>
      <c r="F2701" s="13" t="s">
        <v>13558</v>
      </c>
      <c r="G2701" s="13" t="s">
        <v>1382</v>
      </c>
      <c r="H2701" s="13" t="s">
        <v>59</v>
      </c>
      <c r="I2701" s="14">
        <v>41688</v>
      </c>
      <c r="J2701" s="14">
        <v>42139</v>
      </c>
      <c r="K2701" s="14">
        <v>41688</v>
      </c>
      <c r="L2701" s="13"/>
      <c r="M2701" s="13" t="s">
        <v>11762</v>
      </c>
      <c r="N2701" s="13">
        <v>0</v>
      </c>
      <c r="O2701" s="13">
        <v>0</v>
      </c>
      <c r="P2701" s="13" t="s">
        <v>122</v>
      </c>
      <c r="Q2701" s="13"/>
      <c r="R2701" s="13" t="s">
        <v>104</v>
      </c>
      <c r="S2701" s="13"/>
      <c r="T2701" s="13" t="s">
        <v>89</v>
      </c>
      <c r="U2701" s="13"/>
      <c r="V2701" s="13" t="s">
        <v>15862</v>
      </c>
      <c r="W2701" s="13"/>
      <c r="X2701" s="13"/>
      <c r="Y2701" s="13" t="s">
        <v>15863</v>
      </c>
      <c r="Z2701" s="15" t="str">
        <f>VLOOKUP(D2701,'ZOHO Export'!$H:$W,16,FALSE)</f>
        <v>Ivaylo Ivanov</v>
      </c>
      <c r="AA2701" s="15" t="str">
        <f>VLOOKUP(E2701,'ZOHO Export'!$H:$W,16,FALSE)</f>
        <v>Boris Krastev</v>
      </c>
    </row>
    <row r="2702" spans="1:27" x14ac:dyDescent="0.3">
      <c r="A2702" s="13" t="s">
        <v>15864</v>
      </c>
      <c r="B2702" s="13" t="s">
        <v>5879</v>
      </c>
      <c r="C2702" s="13"/>
      <c r="D2702" s="13" t="s">
        <v>15088</v>
      </c>
      <c r="E2702" s="13" t="s">
        <v>15561</v>
      </c>
      <c r="F2702" s="13" t="s">
        <v>13558</v>
      </c>
      <c r="G2702" s="13" t="s">
        <v>4390</v>
      </c>
      <c r="H2702" s="13" t="s">
        <v>59</v>
      </c>
      <c r="I2702" s="14">
        <v>41688</v>
      </c>
      <c r="J2702" s="14">
        <v>41912</v>
      </c>
      <c r="K2702" s="14">
        <v>41710</v>
      </c>
      <c r="L2702" s="13"/>
      <c r="M2702" s="13" t="s">
        <v>15088</v>
      </c>
      <c r="N2702" s="13">
        <v>1</v>
      </c>
      <c r="O2702" s="13">
        <v>1</v>
      </c>
      <c r="P2702" s="13" t="s">
        <v>122</v>
      </c>
      <c r="Q2702" s="13"/>
      <c r="R2702" s="13" t="s">
        <v>25</v>
      </c>
      <c r="S2702" s="13"/>
      <c r="T2702" s="13" t="s">
        <v>89</v>
      </c>
      <c r="U2702" s="13"/>
      <c r="V2702" s="13" t="s">
        <v>15865</v>
      </c>
      <c r="W2702" s="13"/>
      <c r="X2702" s="13"/>
      <c r="Y2702" s="13"/>
      <c r="Z2702" s="15" t="e">
        <f>VLOOKUP(D2702,'ZOHO Export'!$H:$W,16,FALSE)</f>
        <v>#N/A</v>
      </c>
      <c r="AA2702" s="15" t="e">
        <f>VLOOKUP(E2702,'ZOHO Export'!$H:$W,16,FALSE)</f>
        <v>#N/A</v>
      </c>
    </row>
    <row r="2703" spans="1:27" x14ac:dyDescent="0.3">
      <c r="A2703" s="13" t="s">
        <v>15866</v>
      </c>
      <c r="B2703" s="13" t="s">
        <v>15867</v>
      </c>
      <c r="C2703" s="13"/>
      <c r="D2703" s="13" t="s">
        <v>15868</v>
      </c>
      <c r="E2703" s="13" t="s">
        <v>15263</v>
      </c>
      <c r="F2703" s="13"/>
      <c r="G2703" s="13" t="s">
        <v>15869</v>
      </c>
      <c r="H2703" s="13" t="s">
        <v>29</v>
      </c>
      <c r="I2703" s="14">
        <v>41683</v>
      </c>
      <c r="J2703" s="14">
        <v>43402</v>
      </c>
      <c r="K2703" s="14">
        <v>41683</v>
      </c>
      <c r="L2703" s="13"/>
      <c r="M2703" s="13"/>
      <c r="N2703" s="13">
        <v>1</v>
      </c>
      <c r="O2703" s="13">
        <v>0</v>
      </c>
      <c r="P2703" s="13" t="s">
        <v>122</v>
      </c>
      <c r="Q2703" s="13"/>
      <c r="R2703" s="13"/>
      <c r="S2703" s="13"/>
      <c r="T2703" s="13" t="s">
        <v>27</v>
      </c>
      <c r="U2703" s="13"/>
      <c r="V2703" s="13" t="s">
        <v>15870</v>
      </c>
      <c r="W2703" s="13"/>
      <c r="X2703" s="13"/>
      <c r="Y2703" s="13" t="s">
        <v>15871</v>
      </c>
      <c r="Z2703" s="15" t="e">
        <f>VLOOKUP(D2703,'ZOHO Export'!$H:$W,16,FALSE)</f>
        <v>#N/A</v>
      </c>
      <c r="AA2703" s="15" t="e">
        <f>VLOOKUP(E2703,'ZOHO Export'!$H:$W,16,FALSE)</f>
        <v>#N/A</v>
      </c>
    </row>
    <row r="2704" spans="1:27" x14ac:dyDescent="0.3">
      <c r="A2704" s="13" t="s">
        <v>3959</v>
      </c>
      <c r="B2704" s="13" t="s">
        <v>6963</v>
      </c>
      <c r="C2704" s="13"/>
      <c r="D2704" s="13" t="s">
        <v>11767</v>
      </c>
      <c r="E2704" s="13" t="s">
        <v>11906</v>
      </c>
      <c r="F2704" s="13"/>
      <c r="G2704" s="13" t="s">
        <v>3255</v>
      </c>
      <c r="H2704" s="13" t="s">
        <v>29</v>
      </c>
      <c r="I2704" s="14">
        <v>41683</v>
      </c>
      <c r="J2704" s="14">
        <v>41978</v>
      </c>
      <c r="K2704" s="14">
        <v>42102</v>
      </c>
      <c r="L2704" s="13"/>
      <c r="M2704" s="13" t="s">
        <v>11906</v>
      </c>
      <c r="N2704" s="13">
        <v>6</v>
      </c>
      <c r="O2704" s="13">
        <v>6</v>
      </c>
      <c r="P2704" s="13" t="s">
        <v>122</v>
      </c>
      <c r="Q2704" s="13"/>
      <c r="R2704" s="13" t="s">
        <v>75</v>
      </c>
      <c r="S2704" s="13"/>
      <c r="T2704" s="13" t="s">
        <v>58</v>
      </c>
      <c r="U2704" s="13"/>
      <c r="V2704" s="13" t="s">
        <v>15872</v>
      </c>
      <c r="W2704" s="13"/>
      <c r="X2704" s="13"/>
      <c r="Y2704" s="13" t="s">
        <v>15873</v>
      </c>
      <c r="Z2704" s="15" t="str">
        <f>VLOOKUP(D2704,'ZOHO Export'!$H:$W,16,FALSE)</f>
        <v>Paqui Romero</v>
      </c>
      <c r="AA2704" s="15" t="str">
        <f>VLOOKUP(E2704,'ZOHO Export'!$H:$W,16,FALSE)</f>
        <v>Juan Sanchez Chatar</v>
      </c>
    </row>
    <row r="2705" spans="1:27" x14ac:dyDescent="0.3">
      <c r="A2705" s="13" t="s">
        <v>3960</v>
      </c>
      <c r="B2705" s="13" t="s">
        <v>6964</v>
      </c>
      <c r="C2705" s="13"/>
      <c r="D2705" s="13" t="s">
        <v>11649</v>
      </c>
      <c r="E2705" s="13" t="s">
        <v>14388</v>
      </c>
      <c r="F2705" s="13"/>
      <c r="G2705" s="13" t="s">
        <v>3961</v>
      </c>
      <c r="H2705" s="13" t="s">
        <v>29</v>
      </c>
      <c r="I2705" s="14">
        <v>41682</v>
      </c>
      <c r="J2705" s="14">
        <v>41698</v>
      </c>
      <c r="K2705" s="14">
        <v>41682</v>
      </c>
      <c r="L2705" s="13"/>
      <c r="M2705" s="13"/>
      <c r="N2705" s="13">
        <v>0</v>
      </c>
      <c r="O2705" s="13">
        <v>0</v>
      </c>
      <c r="P2705" s="13" t="s">
        <v>122</v>
      </c>
      <c r="Q2705" s="13"/>
      <c r="R2705" s="13" t="s">
        <v>36</v>
      </c>
      <c r="S2705" s="13"/>
      <c r="T2705" s="13" t="s">
        <v>27</v>
      </c>
      <c r="U2705" s="13"/>
      <c r="V2705" s="13" t="s">
        <v>9386</v>
      </c>
      <c r="W2705" s="13"/>
      <c r="X2705" s="13"/>
      <c r="Y2705" s="13"/>
      <c r="Z2705" s="15" t="str">
        <f>VLOOKUP(D2705,'ZOHO Export'!$H:$W,16,FALSE)</f>
        <v>Wissem Bensaid</v>
      </c>
      <c r="AA2705" s="15" t="e">
        <f>VLOOKUP(E2705,'ZOHO Export'!$H:$W,16,FALSE)</f>
        <v>#N/A</v>
      </c>
    </row>
    <row r="2706" spans="1:27" x14ac:dyDescent="0.3">
      <c r="A2706" s="13" t="s">
        <v>3962</v>
      </c>
      <c r="B2706" s="13" t="s">
        <v>6965</v>
      </c>
      <c r="C2706" s="13"/>
      <c r="D2706" s="13" t="s">
        <v>12411</v>
      </c>
      <c r="E2706" s="13" t="s">
        <v>12187</v>
      </c>
      <c r="F2706" s="13" t="s">
        <v>13206</v>
      </c>
      <c r="G2706" s="13" t="s">
        <v>3963</v>
      </c>
      <c r="H2706" s="13" t="s">
        <v>29</v>
      </c>
      <c r="I2706" s="14">
        <v>41681</v>
      </c>
      <c r="J2706" s="14">
        <v>43455</v>
      </c>
      <c r="K2706" s="14">
        <v>42009</v>
      </c>
      <c r="L2706" s="13"/>
      <c r="M2706" s="13" t="s">
        <v>13403</v>
      </c>
      <c r="N2706" s="13">
        <v>6</v>
      </c>
      <c r="O2706" s="13">
        <v>4</v>
      </c>
      <c r="P2706" s="13" t="s">
        <v>122</v>
      </c>
      <c r="Q2706" s="13"/>
      <c r="R2706" s="13" t="s">
        <v>36</v>
      </c>
      <c r="S2706" s="13"/>
      <c r="T2706" s="13" t="s">
        <v>38</v>
      </c>
      <c r="U2706" s="13"/>
      <c r="V2706" s="13" t="s">
        <v>9387</v>
      </c>
      <c r="W2706" s="13"/>
      <c r="X2706" s="13"/>
      <c r="Y2706" s="13" t="s">
        <v>15874</v>
      </c>
      <c r="Z2706" s="15" t="str">
        <f>VLOOKUP(D2706,'ZOHO Export'!$H:$W,16,FALSE)</f>
        <v>Patrick Rosias</v>
      </c>
      <c r="AA2706" s="15" t="str">
        <f>VLOOKUP(E2706,'ZOHO Export'!$H:$W,16,FALSE)</f>
        <v>Jurgen Van Kerrebroeck</v>
      </c>
    </row>
    <row r="2707" spans="1:27" x14ac:dyDescent="0.3">
      <c r="A2707" s="13" t="s">
        <v>3964</v>
      </c>
      <c r="B2707" s="13" t="s">
        <v>6966</v>
      </c>
      <c r="C2707" s="13"/>
      <c r="D2707" s="13" t="s">
        <v>11761</v>
      </c>
      <c r="E2707" s="13" t="s">
        <v>11762</v>
      </c>
      <c r="F2707" s="13" t="s">
        <v>13558</v>
      </c>
      <c r="G2707" s="13" t="s">
        <v>3965</v>
      </c>
      <c r="H2707" s="13" t="s">
        <v>29</v>
      </c>
      <c r="I2707" s="14">
        <v>41677</v>
      </c>
      <c r="J2707" s="14">
        <v>41992</v>
      </c>
      <c r="K2707" s="14">
        <v>41677</v>
      </c>
      <c r="L2707" s="13"/>
      <c r="M2707" s="13" t="s">
        <v>11761</v>
      </c>
      <c r="N2707" s="13">
        <v>0</v>
      </c>
      <c r="O2707" s="13">
        <v>0</v>
      </c>
      <c r="P2707" s="13" t="s">
        <v>122</v>
      </c>
      <c r="Q2707" s="13"/>
      <c r="R2707" s="13" t="s">
        <v>43</v>
      </c>
      <c r="S2707" s="13"/>
      <c r="T2707" s="13" t="s">
        <v>89</v>
      </c>
      <c r="U2707" s="13"/>
      <c r="V2707" s="13" t="s">
        <v>9388</v>
      </c>
      <c r="W2707" s="13"/>
      <c r="X2707" s="13"/>
      <c r="Y2707" s="13"/>
      <c r="Z2707" s="15" t="str">
        <f>VLOOKUP(D2707,'ZOHO Export'!$H:$W,16,FALSE)</f>
        <v>Maxim Mokdad</v>
      </c>
      <c r="AA2707" s="15" t="str">
        <f>VLOOKUP(E2707,'ZOHO Export'!$H:$W,16,FALSE)</f>
        <v>Boris Krastev</v>
      </c>
    </row>
    <row r="2708" spans="1:27" x14ac:dyDescent="0.3">
      <c r="A2708" s="13" t="s">
        <v>15875</v>
      </c>
      <c r="B2708" s="13" t="s">
        <v>15876</v>
      </c>
      <c r="C2708" s="13"/>
      <c r="D2708" s="13" t="s">
        <v>14613</v>
      </c>
      <c r="E2708" s="13" t="s">
        <v>14184</v>
      </c>
      <c r="F2708" s="13"/>
      <c r="G2708" s="13"/>
      <c r="H2708" s="13" t="s">
        <v>29</v>
      </c>
      <c r="I2708" s="14">
        <v>41675</v>
      </c>
      <c r="J2708" s="14">
        <v>41820</v>
      </c>
      <c r="K2708" s="14">
        <v>41675</v>
      </c>
      <c r="L2708" s="13"/>
      <c r="M2708" s="13" t="s">
        <v>14613</v>
      </c>
      <c r="N2708" s="13">
        <v>0</v>
      </c>
      <c r="O2708" s="13">
        <v>0</v>
      </c>
      <c r="P2708" s="13" t="s">
        <v>122</v>
      </c>
      <c r="Q2708" s="13"/>
      <c r="R2708" s="13" t="s">
        <v>104</v>
      </c>
      <c r="S2708" s="13"/>
      <c r="T2708" s="13" t="s">
        <v>38</v>
      </c>
      <c r="U2708" s="13"/>
      <c r="V2708" s="13" t="s">
        <v>15877</v>
      </c>
      <c r="W2708" s="13"/>
      <c r="X2708" s="13"/>
      <c r="Y2708" s="13"/>
      <c r="Z2708" s="15" t="e">
        <f>VLOOKUP(D2708,'ZOHO Export'!$H:$W,16,FALSE)</f>
        <v>#N/A</v>
      </c>
      <c r="AA2708" s="15" t="str">
        <f>VLOOKUP(E2708,'ZOHO Export'!$H:$W,16,FALSE)</f>
        <v>Luc Tasiaux</v>
      </c>
    </row>
    <row r="2709" spans="1:27" x14ac:dyDescent="0.3">
      <c r="A2709" s="13" t="s">
        <v>3966</v>
      </c>
      <c r="B2709" s="13" t="s">
        <v>6967</v>
      </c>
      <c r="C2709" s="13"/>
      <c r="D2709" s="13" t="s">
        <v>15620</v>
      </c>
      <c r="E2709" s="13" t="s">
        <v>15346</v>
      </c>
      <c r="F2709" s="13"/>
      <c r="G2709" s="13"/>
      <c r="H2709" s="13" t="s">
        <v>29</v>
      </c>
      <c r="I2709" s="14">
        <v>41673</v>
      </c>
      <c r="J2709" s="14">
        <v>41913</v>
      </c>
      <c r="K2709" s="14">
        <v>41829</v>
      </c>
      <c r="L2709" s="13"/>
      <c r="M2709" s="13" t="s">
        <v>15346</v>
      </c>
      <c r="N2709" s="13">
        <v>1</v>
      </c>
      <c r="O2709" s="13">
        <v>1</v>
      </c>
      <c r="P2709" s="13" t="s">
        <v>122</v>
      </c>
      <c r="Q2709" s="13"/>
      <c r="R2709" s="13" t="s">
        <v>104</v>
      </c>
      <c r="S2709" s="13"/>
      <c r="T2709" s="13" t="s">
        <v>38</v>
      </c>
      <c r="U2709" s="13"/>
      <c r="V2709" s="13" t="s">
        <v>9389</v>
      </c>
      <c r="W2709" s="13"/>
      <c r="X2709" s="13"/>
      <c r="Y2709" s="13"/>
      <c r="Z2709" s="15" t="e">
        <f>VLOOKUP(D2709,'ZOHO Export'!$H:$W,16,FALSE)</f>
        <v>#N/A</v>
      </c>
      <c r="AA2709" s="15" t="e">
        <f>VLOOKUP(E2709,'ZOHO Export'!$H:$W,16,FALSE)</f>
        <v>#N/A</v>
      </c>
    </row>
    <row r="2710" spans="1:27" x14ac:dyDescent="0.3">
      <c r="A2710" s="13" t="s">
        <v>3967</v>
      </c>
      <c r="B2710" s="13" t="s">
        <v>6968</v>
      </c>
      <c r="C2710" s="13"/>
      <c r="D2710" s="13" t="s">
        <v>11829</v>
      </c>
      <c r="E2710" s="13" t="s">
        <v>11829</v>
      </c>
      <c r="F2710" s="13"/>
      <c r="G2710" s="13" t="s">
        <v>334</v>
      </c>
      <c r="H2710" s="13" t="s">
        <v>59</v>
      </c>
      <c r="I2710" s="14">
        <v>41673</v>
      </c>
      <c r="J2710" s="14">
        <v>42092</v>
      </c>
      <c r="K2710" s="14">
        <v>42061</v>
      </c>
      <c r="L2710" s="13"/>
      <c r="M2710" s="13" t="s">
        <v>11829</v>
      </c>
      <c r="N2710" s="13">
        <v>7</v>
      </c>
      <c r="O2710" s="13">
        <v>7</v>
      </c>
      <c r="P2710" s="13" t="s">
        <v>122</v>
      </c>
      <c r="Q2710" s="13"/>
      <c r="R2710" s="13" t="s">
        <v>82</v>
      </c>
      <c r="S2710" s="13"/>
      <c r="T2710" s="13" t="s">
        <v>38</v>
      </c>
      <c r="U2710" s="13"/>
      <c r="V2710" s="13" t="s">
        <v>9390</v>
      </c>
      <c r="W2710" s="13"/>
      <c r="X2710" s="13"/>
      <c r="Y2710" s="13" t="s">
        <v>15878</v>
      </c>
      <c r="Z2710" s="15" t="str">
        <f>VLOOKUP(D2710,'ZOHO Export'!$H:$W,16,FALSE)</f>
        <v>William Beyst</v>
      </c>
      <c r="AA2710" s="15" t="str">
        <f>VLOOKUP(E2710,'ZOHO Export'!$H:$W,16,FALSE)</f>
        <v>William Beyst</v>
      </c>
    </row>
    <row r="2711" spans="1:27" x14ac:dyDescent="0.3">
      <c r="A2711" s="13" t="s">
        <v>3968</v>
      </c>
      <c r="B2711" s="13" t="s">
        <v>6969</v>
      </c>
      <c r="C2711" s="13"/>
      <c r="D2711" s="13" t="s">
        <v>15879</v>
      </c>
      <c r="E2711" s="13" t="s">
        <v>13607</v>
      </c>
      <c r="F2711" s="13"/>
      <c r="G2711" s="13" t="s">
        <v>3969</v>
      </c>
      <c r="H2711" s="13" t="s">
        <v>59</v>
      </c>
      <c r="I2711" s="14">
        <v>41669</v>
      </c>
      <c r="J2711" s="14">
        <v>42060</v>
      </c>
      <c r="K2711" s="14">
        <v>41669</v>
      </c>
      <c r="L2711" s="13"/>
      <c r="M2711" s="13" t="s">
        <v>13607</v>
      </c>
      <c r="N2711" s="13">
        <v>0</v>
      </c>
      <c r="O2711" s="13">
        <v>0</v>
      </c>
      <c r="P2711" s="13" t="s">
        <v>122</v>
      </c>
      <c r="Q2711" s="13"/>
      <c r="R2711" s="13" t="s">
        <v>82</v>
      </c>
      <c r="S2711" s="13"/>
      <c r="T2711" s="13" t="s">
        <v>38</v>
      </c>
      <c r="U2711" s="13"/>
      <c r="V2711" s="13" t="s">
        <v>9391</v>
      </c>
      <c r="W2711" s="13"/>
      <c r="X2711" s="13"/>
      <c r="Y2711" s="13"/>
      <c r="Z2711" s="15" t="e">
        <f>VLOOKUP(D2711,'ZOHO Export'!$H:$W,16,FALSE)</f>
        <v>#N/A</v>
      </c>
      <c r="AA2711" s="15" t="str">
        <f>VLOOKUP(E2711,'ZOHO Export'!$H:$W,16,FALSE)</f>
        <v>Jacques Lataire</v>
      </c>
    </row>
    <row r="2712" spans="1:27" x14ac:dyDescent="0.3">
      <c r="A2712" s="13" t="s">
        <v>3970</v>
      </c>
      <c r="B2712" s="13" t="s">
        <v>6970</v>
      </c>
      <c r="C2712" s="13"/>
      <c r="D2712" s="13" t="s">
        <v>14319</v>
      </c>
      <c r="E2712" s="13" t="s">
        <v>15346</v>
      </c>
      <c r="F2712" s="13"/>
      <c r="G2712" s="13" t="s">
        <v>35</v>
      </c>
      <c r="H2712" s="13" t="s">
        <v>59</v>
      </c>
      <c r="I2712" s="14">
        <v>41669</v>
      </c>
      <c r="J2712" s="14">
        <v>42075</v>
      </c>
      <c r="K2712" s="14">
        <v>41698</v>
      </c>
      <c r="L2712" s="13"/>
      <c r="M2712" s="13" t="s">
        <v>14687</v>
      </c>
      <c r="N2712" s="13">
        <v>2</v>
      </c>
      <c r="O2712" s="13">
        <v>1</v>
      </c>
      <c r="P2712" s="13" t="s">
        <v>122</v>
      </c>
      <c r="Q2712" s="13"/>
      <c r="R2712" s="13" t="s">
        <v>36</v>
      </c>
      <c r="S2712" s="13"/>
      <c r="T2712" s="13" t="s">
        <v>38</v>
      </c>
      <c r="U2712" s="13"/>
      <c r="V2712" s="13" t="s">
        <v>9392</v>
      </c>
      <c r="W2712" s="13"/>
      <c r="X2712" s="13"/>
      <c r="Y2712" s="13"/>
      <c r="Z2712" s="15" t="e">
        <f>VLOOKUP(D2712,'ZOHO Export'!$H:$W,16,FALSE)</f>
        <v>#N/A</v>
      </c>
      <c r="AA2712" s="15" t="e">
        <f>VLOOKUP(E2712,'ZOHO Export'!$H:$W,16,FALSE)</f>
        <v>#N/A</v>
      </c>
    </row>
    <row r="2713" spans="1:27" x14ac:dyDescent="0.3">
      <c r="A2713" s="13" t="s">
        <v>3971</v>
      </c>
      <c r="B2713" s="13" t="s">
        <v>6971</v>
      </c>
      <c r="C2713" s="13"/>
      <c r="D2713" s="13" t="s">
        <v>12187</v>
      </c>
      <c r="E2713" s="13" t="s">
        <v>11785</v>
      </c>
      <c r="F2713" s="13"/>
      <c r="G2713" s="13" t="s">
        <v>3217</v>
      </c>
      <c r="H2713" s="13" t="s">
        <v>29</v>
      </c>
      <c r="I2713" s="14">
        <v>41669</v>
      </c>
      <c r="J2713" s="14">
        <v>41729</v>
      </c>
      <c r="K2713" s="14">
        <v>41669</v>
      </c>
      <c r="L2713" s="13"/>
      <c r="M2713" s="13" t="s">
        <v>14687</v>
      </c>
      <c r="N2713" s="13">
        <v>0</v>
      </c>
      <c r="O2713" s="13">
        <v>0</v>
      </c>
      <c r="P2713" s="13" t="s">
        <v>122</v>
      </c>
      <c r="Q2713" s="13"/>
      <c r="R2713" s="13" t="s">
        <v>75</v>
      </c>
      <c r="S2713" s="13"/>
      <c r="T2713" s="13" t="s">
        <v>38</v>
      </c>
      <c r="U2713" s="13"/>
      <c r="V2713" s="13" t="s">
        <v>9393</v>
      </c>
      <c r="W2713" s="13"/>
      <c r="X2713" s="13"/>
      <c r="Y2713" s="13"/>
      <c r="Z2713" s="15" t="str">
        <f>VLOOKUP(D2713,'ZOHO Export'!$H:$W,16,FALSE)</f>
        <v>Jurgen Van Kerrebroeck</v>
      </c>
      <c r="AA2713" s="15" t="str">
        <f>VLOOKUP(E2713,'ZOHO Export'!$H:$W,16,FALSE)</f>
        <v>Nicolas Dubois</v>
      </c>
    </row>
    <row r="2714" spans="1:27" x14ac:dyDescent="0.3">
      <c r="A2714" s="13" t="s">
        <v>15880</v>
      </c>
      <c r="B2714" s="13" t="s">
        <v>15881</v>
      </c>
      <c r="C2714" s="13"/>
      <c r="D2714" s="13" t="s">
        <v>11765</v>
      </c>
      <c r="E2714" s="13" t="s">
        <v>11762</v>
      </c>
      <c r="F2714" s="13" t="s">
        <v>13558</v>
      </c>
      <c r="G2714" s="13" t="s">
        <v>15882</v>
      </c>
      <c r="H2714" s="13" t="s">
        <v>29</v>
      </c>
      <c r="I2714" s="14">
        <v>41154</v>
      </c>
      <c r="J2714" s="14">
        <v>41182</v>
      </c>
      <c r="K2714" s="14">
        <v>41668</v>
      </c>
      <c r="L2714" s="13"/>
      <c r="M2714" s="13" t="s">
        <v>15088</v>
      </c>
      <c r="N2714" s="13">
        <v>0</v>
      </c>
      <c r="O2714" s="13">
        <v>0</v>
      </c>
      <c r="P2714" s="13" t="s">
        <v>122</v>
      </c>
      <c r="Q2714" s="13"/>
      <c r="R2714" s="13" t="s">
        <v>36</v>
      </c>
      <c r="S2714" s="13"/>
      <c r="T2714" s="13" t="s">
        <v>89</v>
      </c>
      <c r="U2714" s="13"/>
      <c r="V2714" s="13" t="s">
        <v>15883</v>
      </c>
      <c r="W2714" s="13"/>
      <c r="X2714" s="13"/>
      <c r="Y2714" s="13"/>
      <c r="Z2714" s="15" t="str">
        <f>VLOOKUP(D2714,'ZOHO Export'!$H:$W,16,FALSE)</f>
        <v>Tsanko Mihov</v>
      </c>
      <c r="AA2714" s="15" t="str">
        <f>VLOOKUP(E2714,'ZOHO Export'!$H:$W,16,FALSE)</f>
        <v>Boris Krastev</v>
      </c>
    </row>
    <row r="2715" spans="1:27" x14ac:dyDescent="0.3">
      <c r="A2715" s="13" t="s">
        <v>3972</v>
      </c>
      <c r="B2715" s="13" t="s">
        <v>6878</v>
      </c>
      <c r="C2715" s="13"/>
      <c r="D2715" s="13" t="s">
        <v>15209</v>
      </c>
      <c r="E2715" s="13" t="s">
        <v>15561</v>
      </c>
      <c r="F2715" s="13"/>
      <c r="G2715" s="13" t="s">
        <v>3771</v>
      </c>
      <c r="H2715" s="13" t="s">
        <v>59</v>
      </c>
      <c r="I2715" s="14">
        <v>41648</v>
      </c>
      <c r="J2715" s="14">
        <v>42185</v>
      </c>
      <c r="K2715" s="14">
        <v>42052</v>
      </c>
      <c r="L2715" s="13"/>
      <c r="M2715" s="13" t="s">
        <v>15561</v>
      </c>
      <c r="N2715" s="13">
        <v>4</v>
      </c>
      <c r="O2715" s="13">
        <v>4</v>
      </c>
      <c r="P2715" s="13" t="s">
        <v>122</v>
      </c>
      <c r="Q2715" s="13"/>
      <c r="R2715" s="13" t="s">
        <v>25</v>
      </c>
      <c r="S2715" s="13"/>
      <c r="T2715" s="13" t="s">
        <v>38</v>
      </c>
      <c r="U2715" s="13"/>
      <c r="V2715" s="13" t="s">
        <v>9394</v>
      </c>
      <c r="W2715" s="13"/>
      <c r="X2715" s="13"/>
      <c r="Y2715" s="13" t="s">
        <v>15884</v>
      </c>
      <c r="Z2715" s="15" t="e">
        <f>VLOOKUP(D2715,'ZOHO Export'!$H:$W,16,FALSE)</f>
        <v>#N/A</v>
      </c>
      <c r="AA2715" s="15" t="e">
        <f>VLOOKUP(E2715,'ZOHO Export'!$H:$W,16,FALSE)</f>
        <v>#N/A</v>
      </c>
    </row>
    <row r="2716" spans="1:27" x14ac:dyDescent="0.3">
      <c r="A2716" s="13" t="s">
        <v>15885</v>
      </c>
      <c r="B2716" s="13" t="s">
        <v>15886</v>
      </c>
      <c r="C2716" s="13"/>
      <c r="D2716" s="13" t="s">
        <v>11649</v>
      </c>
      <c r="E2716" s="13" t="s">
        <v>11649</v>
      </c>
      <c r="F2716" s="13"/>
      <c r="G2716" s="13" t="s">
        <v>2677</v>
      </c>
      <c r="H2716" s="13" t="s">
        <v>29</v>
      </c>
      <c r="I2716" s="14">
        <v>41656</v>
      </c>
      <c r="J2716" s="14">
        <v>43761</v>
      </c>
      <c r="K2716" s="14">
        <v>41656</v>
      </c>
      <c r="L2716" s="13"/>
      <c r="M2716" s="13" t="s">
        <v>11649</v>
      </c>
      <c r="N2716" s="13">
        <v>0</v>
      </c>
      <c r="O2716" s="13">
        <v>0</v>
      </c>
      <c r="P2716" s="13" t="s">
        <v>122</v>
      </c>
      <c r="Q2716" s="13"/>
      <c r="R2716" s="13" t="s">
        <v>25</v>
      </c>
      <c r="S2716" s="13"/>
      <c r="T2716" s="13" t="s">
        <v>12259</v>
      </c>
      <c r="U2716" s="13"/>
      <c r="V2716" s="13" t="s">
        <v>15887</v>
      </c>
      <c r="W2716" s="13"/>
      <c r="X2716" s="13"/>
      <c r="Y2716" s="13" t="s">
        <v>15888</v>
      </c>
      <c r="Z2716" s="15" t="str">
        <f>VLOOKUP(D2716,'ZOHO Export'!$H:$W,16,FALSE)</f>
        <v>Wissem Bensaid</v>
      </c>
      <c r="AA2716" s="15" t="str">
        <f>VLOOKUP(E2716,'ZOHO Export'!$H:$W,16,FALSE)</f>
        <v>Wissem Bensaid</v>
      </c>
    </row>
    <row r="2717" spans="1:27" x14ac:dyDescent="0.3">
      <c r="A2717" s="13" t="s">
        <v>4672</v>
      </c>
      <c r="B2717" s="13" t="s">
        <v>7398</v>
      </c>
      <c r="C2717" s="13"/>
      <c r="D2717" s="13" t="s">
        <v>11963</v>
      </c>
      <c r="E2717" s="13" t="s">
        <v>12180</v>
      </c>
      <c r="F2717" s="13"/>
      <c r="G2717" s="13" t="s">
        <v>53</v>
      </c>
      <c r="H2717" s="13" t="s">
        <v>59</v>
      </c>
      <c r="I2717" s="14">
        <v>45160</v>
      </c>
      <c r="J2717" s="13"/>
      <c r="K2717" s="14">
        <v>45160</v>
      </c>
      <c r="L2717" s="13">
        <v>0</v>
      </c>
      <c r="M2717" s="13" t="s">
        <v>11963</v>
      </c>
      <c r="N2717" s="13">
        <v>0</v>
      </c>
      <c r="O2717" s="13">
        <v>0</v>
      </c>
      <c r="P2717" s="13" t="s">
        <v>574</v>
      </c>
      <c r="Q2717" s="13"/>
      <c r="R2717" s="13" t="s">
        <v>104</v>
      </c>
      <c r="S2717" s="13" t="s">
        <v>6878</v>
      </c>
      <c r="T2717" s="13" t="s">
        <v>53</v>
      </c>
      <c r="U2717" s="13" t="s">
        <v>53</v>
      </c>
      <c r="V2717" s="13" t="s">
        <v>9556</v>
      </c>
      <c r="W2717" s="13">
        <v>0</v>
      </c>
      <c r="X2717" s="13">
        <v>0</v>
      </c>
      <c r="Y2717" s="13"/>
      <c r="Z2717" s="15" t="str">
        <f>VLOOKUP(D2717,'ZOHO Export'!$H:$W,16,FALSE)</f>
        <v>Lucas Joassin</v>
      </c>
      <c r="AA2717" s="15" t="e">
        <f>VLOOKUP(E2717,'ZOHO Export'!$H:$W,16,FALSE)</f>
        <v>#N/A</v>
      </c>
    </row>
    <row r="2718" spans="1:27" x14ac:dyDescent="0.3">
      <c r="A2718" s="13" t="s">
        <v>15889</v>
      </c>
      <c r="B2718" s="13" t="s">
        <v>15890</v>
      </c>
      <c r="C2718" s="13"/>
      <c r="D2718" s="13" t="s">
        <v>11649</v>
      </c>
      <c r="E2718" s="13" t="s">
        <v>11649</v>
      </c>
      <c r="F2718" s="13"/>
      <c r="G2718" s="13" t="s">
        <v>48</v>
      </c>
      <c r="H2718" s="13" t="s">
        <v>29</v>
      </c>
      <c r="I2718" s="14">
        <v>41656</v>
      </c>
      <c r="J2718" s="14">
        <v>43761</v>
      </c>
      <c r="K2718" s="14">
        <v>41656</v>
      </c>
      <c r="L2718" s="13"/>
      <c r="M2718" s="13" t="s">
        <v>11649</v>
      </c>
      <c r="N2718" s="13">
        <v>0</v>
      </c>
      <c r="O2718" s="13">
        <v>0</v>
      </c>
      <c r="P2718" s="13" t="s">
        <v>122</v>
      </c>
      <c r="Q2718" s="13"/>
      <c r="R2718" s="13" t="s">
        <v>43</v>
      </c>
      <c r="S2718" s="13"/>
      <c r="T2718" s="13" t="s">
        <v>12259</v>
      </c>
      <c r="U2718" s="13"/>
      <c r="V2718" s="13" t="s">
        <v>15891</v>
      </c>
      <c r="W2718" s="13"/>
      <c r="X2718" s="13"/>
      <c r="Y2718" s="13" t="s">
        <v>15892</v>
      </c>
      <c r="Z2718" s="15" t="str">
        <f>VLOOKUP(D2718,'ZOHO Export'!$H:$W,16,FALSE)</f>
        <v>Wissem Bensaid</v>
      </c>
      <c r="AA2718" s="15" t="str">
        <f>VLOOKUP(E2718,'ZOHO Export'!$H:$W,16,FALSE)</f>
        <v>Wissem Bensaid</v>
      </c>
    </row>
    <row r="2719" spans="1:27" x14ac:dyDescent="0.3">
      <c r="A2719" s="13" t="s">
        <v>15893</v>
      </c>
      <c r="B2719" s="13" t="s">
        <v>15894</v>
      </c>
      <c r="C2719" s="13"/>
      <c r="D2719" s="13" t="s">
        <v>11829</v>
      </c>
      <c r="E2719" s="13" t="s">
        <v>11829</v>
      </c>
      <c r="F2719" s="13"/>
      <c r="G2719" s="13" t="s">
        <v>334</v>
      </c>
      <c r="H2719" s="13" t="s">
        <v>59</v>
      </c>
      <c r="I2719" s="14">
        <v>41610</v>
      </c>
      <c r="J2719" s="14">
        <v>41625</v>
      </c>
      <c r="K2719" s="14">
        <v>41647</v>
      </c>
      <c r="L2719" s="13"/>
      <c r="M2719" s="13" t="s">
        <v>11829</v>
      </c>
      <c r="N2719" s="13">
        <v>0</v>
      </c>
      <c r="O2719" s="13">
        <v>0</v>
      </c>
      <c r="P2719" s="13" t="s">
        <v>122</v>
      </c>
      <c r="Q2719" s="13"/>
      <c r="R2719" s="13" t="s">
        <v>82</v>
      </c>
      <c r="S2719" s="13"/>
      <c r="T2719" s="13" t="s">
        <v>38</v>
      </c>
      <c r="U2719" s="13"/>
      <c r="V2719" s="13" t="s">
        <v>15895</v>
      </c>
      <c r="W2719" s="13"/>
      <c r="X2719" s="13"/>
      <c r="Y2719" s="13"/>
      <c r="Z2719" s="15" t="str">
        <f>VLOOKUP(D2719,'ZOHO Export'!$H:$W,16,FALSE)</f>
        <v>William Beyst</v>
      </c>
      <c r="AA2719" s="15" t="str">
        <f>VLOOKUP(E2719,'ZOHO Export'!$H:$W,16,FALSE)</f>
        <v>William Beyst</v>
      </c>
    </row>
    <row r="2720" spans="1:27" x14ac:dyDescent="0.3">
      <c r="A2720" s="13" t="s">
        <v>3973</v>
      </c>
      <c r="B2720" s="13" t="s">
        <v>6972</v>
      </c>
      <c r="C2720" s="13"/>
      <c r="D2720" s="13" t="s">
        <v>11785</v>
      </c>
      <c r="E2720" s="13" t="s">
        <v>13403</v>
      </c>
      <c r="F2720" s="13"/>
      <c r="G2720" s="13" t="s">
        <v>2163</v>
      </c>
      <c r="H2720" s="13" t="s">
        <v>59</v>
      </c>
      <c r="I2720" s="14">
        <v>41647</v>
      </c>
      <c r="J2720" s="14">
        <v>42916</v>
      </c>
      <c r="K2720" s="14">
        <v>42814</v>
      </c>
      <c r="L2720" s="13"/>
      <c r="M2720" s="13" t="s">
        <v>11785</v>
      </c>
      <c r="N2720" s="13">
        <v>4</v>
      </c>
      <c r="O2720" s="13">
        <v>4</v>
      </c>
      <c r="P2720" s="13" t="s">
        <v>122</v>
      </c>
      <c r="Q2720" s="13"/>
      <c r="R2720" s="13" t="s">
        <v>75</v>
      </c>
      <c r="S2720" s="13"/>
      <c r="T2720" s="13" t="s">
        <v>38</v>
      </c>
      <c r="U2720" s="13"/>
      <c r="V2720" s="13" t="s">
        <v>9395</v>
      </c>
      <c r="W2720" s="13"/>
      <c r="X2720" s="13"/>
      <c r="Y2720" s="13" t="s">
        <v>15896</v>
      </c>
      <c r="Z2720" s="15" t="str">
        <f>VLOOKUP(D2720,'ZOHO Export'!$H:$W,16,FALSE)</f>
        <v>Nicolas Dubois</v>
      </c>
      <c r="AA2720" s="15" t="e">
        <f>VLOOKUP(E2720,'ZOHO Export'!$H:$W,16,FALSE)</f>
        <v>#N/A</v>
      </c>
    </row>
    <row r="2721" spans="1:27" x14ac:dyDescent="0.3">
      <c r="A2721" s="13" t="s">
        <v>15897</v>
      </c>
      <c r="B2721" s="13" t="s">
        <v>15898</v>
      </c>
      <c r="C2721" s="13"/>
      <c r="D2721" s="13" t="s">
        <v>13676</v>
      </c>
      <c r="E2721" s="13" t="s">
        <v>11829</v>
      </c>
      <c r="F2721" s="13"/>
      <c r="G2721" s="13" t="s">
        <v>334</v>
      </c>
      <c r="H2721" s="13" t="s">
        <v>29</v>
      </c>
      <c r="I2721" s="14">
        <v>41635</v>
      </c>
      <c r="J2721" s="14">
        <v>42016</v>
      </c>
      <c r="K2721" s="14">
        <v>42020</v>
      </c>
      <c r="L2721" s="13"/>
      <c r="M2721" s="13" t="s">
        <v>11829</v>
      </c>
      <c r="N2721" s="13">
        <v>1</v>
      </c>
      <c r="O2721" s="13">
        <v>1</v>
      </c>
      <c r="P2721" s="13" t="s">
        <v>122</v>
      </c>
      <c r="Q2721" s="13"/>
      <c r="R2721" s="13" t="s">
        <v>82</v>
      </c>
      <c r="S2721" s="13"/>
      <c r="T2721" s="13" t="s">
        <v>38</v>
      </c>
      <c r="U2721" s="13"/>
      <c r="V2721" s="13" t="s">
        <v>15899</v>
      </c>
      <c r="W2721" s="13"/>
      <c r="X2721" s="13"/>
      <c r="Y2721" s="13" t="s">
        <v>15900</v>
      </c>
      <c r="Z2721" s="15" t="e">
        <f>VLOOKUP(D2721,'ZOHO Export'!$H:$W,16,FALSE)</f>
        <v>#N/A</v>
      </c>
      <c r="AA2721" s="15" t="str">
        <f>VLOOKUP(E2721,'ZOHO Export'!$H:$W,16,FALSE)</f>
        <v>William Beyst</v>
      </c>
    </row>
    <row r="2722" spans="1:27" x14ac:dyDescent="0.3">
      <c r="A2722" s="13" t="s">
        <v>3974</v>
      </c>
      <c r="B2722" s="13" t="s">
        <v>6973</v>
      </c>
      <c r="C2722" s="13"/>
      <c r="D2722" s="13" t="s">
        <v>15127</v>
      </c>
      <c r="E2722" s="13" t="s">
        <v>13403</v>
      </c>
      <c r="F2722" s="13"/>
      <c r="G2722" s="13" t="s">
        <v>3044</v>
      </c>
      <c r="H2722" s="13" t="s">
        <v>59</v>
      </c>
      <c r="I2722" s="14">
        <v>41635</v>
      </c>
      <c r="J2722" s="14">
        <v>42059</v>
      </c>
      <c r="K2722" s="14">
        <v>41635</v>
      </c>
      <c r="L2722" s="13"/>
      <c r="M2722" s="13" t="s">
        <v>15394</v>
      </c>
      <c r="N2722" s="13">
        <v>0</v>
      </c>
      <c r="O2722" s="13">
        <v>0</v>
      </c>
      <c r="P2722" s="13" t="s">
        <v>122</v>
      </c>
      <c r="Q2722" s="13"/>
      <c r="R2722" s="13" t="s">
        <v>36</v>
      </c>
      <c r="S2722" s="13"/>
      <c r="T2722" s="13" t="s">
        <v>38</v>
      </c>
      <c r="U2722" s="13"/>
      <c r="V2722" s="13" t="s">
        <v>9396</v>
      </c>
      <c r="W2722" s="13"/>
      <c r="X2722" s="13"/>
      <c r="Y2722" s="13" t="s">
        <v>15901</v>
      </c>
      <c r="Z2722" s="15" t="e">
        <f>VLOOKUP(D2722,'ZOHO Export'!$H:$W,16,FALSE)</f>
        <v>#N/A</v>
      </c>
      <c r="AA2722" s="15" t="e">
        <f>VLOOKUP(E2722,'ZOHO Export'!$H:$W,16,FALSE)</f>
        <v>#N/A</v>
      </c>
    </row>
    <row r="2723" spans="1:27" x14ac:dyDescent="0.3">
      <c r="A2723" s="13" t="s">
        <v>15902</v>
      </c>
      <c r="B2723" s="13" t="s">
        <v>15903</v>
      </c>
      <c r="C2723" s="13"/>
      <c r="D2723" s="13" t="s">
        <v>15792</v>
      </c>
      <c r="E2723" s="13" t="s">
        <v>15394</v>
      </c>
      <c r="F2723" s="13"/>
      <c r="G2723" s="13" t="s">
        <v>15904</v>
      </c>
      <c r="H2723" s="13" t="s">
        <v>59</v>
      </c>
      <c r="I2723" s="14">
        <v>41628</v>
      </c>
      <c r="J2723" s="14">
        <v>42073</v>
      </c>
      <c r="K2723" s="14">
        <v>41628</v>
      </c>
      <c r="L2723" s="13"/>
      <c r="M2723" s="13" t="s">
        <v>15792</v>
      </c>
      <c r="N2723" s="13">
        <v>0</v>
      </c>
      <c r="O2723" s="13">
        <v>0</v>
      </c>
      <c r="P2723" s="13" t="s">
        <v>122</v>
      </c>
      <c r="Q2723" s="13"/>
      <c r="R2723" s="13" t="s">
        <v>104</v>
      </c>
      <c r="S2723" s="13"/>
      <c r="T2723" s="13" t="s">
        <v>38</v>
      </c>
      <c r="U2723" s="13"/>
      <c r="V2723" s="13" t="s">
        <v>15905</v>
      </c>
      <c r="W2723" s="13"/>
      <c r="X2723" s="13"/>
      <c r="Y2723" s="13"/>
      <c r="Z2723" s="15" t="e">
        <f>VLOOKUP(D2723,'ZOHO Export'!$H:$W,16,FALSE)</f>
        <v>#N/A</v>
      </c>
      <c r="AA2723" s="15" t="e">
        <f>VLOOKUP(E2723,'ZOHO Export'!$H:$W,16,FALSE)</f>
        <v>#N/A</v>
      </c>
    </row>
    <row r="2724" spans="1:27" x14ac:dyDescent="0.3">
      <c r="A2724" s="13" t="s">
        <v>15906</v>
      </c>
      <c r="B2724" s="13" t="s">
        <v>15907</v>
      </c>
      <c r="C2724" s="13"/>
      <c r="D2724" s="13" t="s">
        <v>15792</v>
      </c>
      <c r="E2724" s="13" t="s">
        <v>15394</v>
      </c>
      <c r="F2724" s="13"/>
      <c r="G2724" s="13" t="s">
        <v>15904</v>
      </c>
      <c r="H2724" s="13" t="s">
        <v>59</v>
      </c>
      <c r="I2724" s="14">
        <v>41628</v>
      </c>
      <c r="J2724" s="14">
        <v>42073</v>
      </c>
      <c r="K2724" s="14">
        <v>41628</v>
      </c>
      <c r="L2724" s="13"/>
      <c r="M2724" s="13" t="s">
        <v>15792</v>
      </c>
      <c r="N2724" s="13">
        <v>0</v>
      </c>
      <c r="O2724" s="13">
        <v>0</v>
      </c>
      <c r="P2724" s="13" t="s">
        <v>122</v>
      </c>
      <c r="Q2724" s="13"/>
      <c r="R2724" s="13" t="s">
        <v>104</v>
      </c>
      <c r="S2724" s="13"/>
      <c r="T2724" s="13" t="s">
        <v>38</v>
      </c>
      <c r="U2724" s="13"/>
      <c r="V2724" s="13" t="s">
        <v>15908</v>
      </c>
      <c r="W2724" s="13"/>
      <c r="X2724" s="13"/>
      <c r="Y2724" s="13"/>
      <c r="Z2724" s="15" t="e">
        <f>VLOOKUP(D2724,'ZOHO Export'!$H:$W,16,FALSE)</f>
        <v>#N/A</v>
      </c>
      <c r="AA2724" s="15" t="e">
        <f>VLOOKUP(E2724,'ZOHO Export'!$H:$W,16,FALSE)</f>
        <v>#N/A</v>
      </c>
    </row>
    <row r="2725" spans="1:27" x14ac:dyDescent="0.3">
      <c r="A2725" s="13" t="s">
        <v>15909</v>
      </c>
      <c r="B2725" s="13" t="s">
        <v>15910</v>
      </c>
      <c r="C2725" s="13"/>
      <c r="D2725" s="13" t="s">
        <v>13008</v>
      </c>
      <c r="E2725" s="13" t="s">
        <v>11829</v>
      </c>
      <c r="F2725" s="13"/>
      <c r="G2725" s="13" t="s">
        <v>334</v>
      </c>
      <c r="H2725" s="13" t="s">
        <v>59</v>
      </c>
      <c r="I2725" s="14">
        <v>41626</v>
      </c>
      <c r="J2725" s="14">
        <v>41638</v>
      </c>
      <c r="K2725" s="14">
        <v>41626</v>
      </c>
      <c r="L2725" s="13"/>
      <c r="M2725" s="13" t="s">
        <v>11829</v>
      </c>
      <c r="N2725" s="13">
        <v>0</v>
      </c>
      <c r="O2725" s="13">
        <v>0</v>
      </c>
      <c r="P2725" s="13" t="s">
        <v>122</v>
      </c>
      <c r="Q2725" s="13"/>
      <c r="R2725" s="13" t="s">
        <v>82</v>
      </c>
      <c r="S2725" s="13"/>
      <c r="T2725" s="13" t="s">
        <v>38</v>
      </c>
      <c r="U2725" s="13"/>
      <c r="V2725" s="13" t="s">
        <v>15911</v>
      </c>
      <c r="W2725" s="13"/>
      <c r="X2725" s="13"/>
      <c r="Y2725" s="13"/>
      <c r="Z2725" s="15" t="e">
        <f>VLOOKUP(D2725,'ZOHO Export'!$H:$W,16,FALSE)</f>
        <v>#N/A</v>
      </c>
      <c r="AA2725" s="15" t="str">
        <f>VLOOKUP(E2725,'ZOHO Export'!$H:$W,16,FALSE)</f>
        <v>William Beyst</v>
      </c>
    </row>
    <row r="2726" spans="1:27" x14ac:dyDescent="0.3">
      <c r="A2726" s="13" t="s">
        <v>15912</v>
      </c>
      <c r="B2726" s="13" t="s">
        <v>15913</v>
      </c>
      <c r="C2726" s="13"/>
      <c r="D2726" s="13" t="s">
        <v>13008</v>
      </c>
      <c r="E2726" s="13" t="s">
        <v>15394</v>
      </c>
      <c r="F2726" s="13"/>
      <c r="G2726" s="13"/>
      <c r="H2726" s="13" t="s">
        <v>59</v>
      </c>
      <c r="I2726" s="14">
        <v>41625</v>
      </c>
      <c r="J2726" s="14">
        <v>42074</v>
      </c>
      <c r="K2726" s="14">
        <v>41625</v>
      </c>
      <c r="L2726" s="13"/>
      <c r="M2726" s="13" t="s">
        <v>14687</v>
      </c>
      <c r="N2726" s="13">
        <v>0</v>
      </c>
      <c r="O2726" s="13">
        <v>0</v>
      </c>
      <c r="P2726" s="13" t="s">
        <v>122</v>
      </c>
      <c r="Q2726" s="13"/>
      <c r="R2726" s="13" t="s">
        <v>104</v>
      </c>
      <c r="S2726" s="13"/>
      <c r="T2726" s="13" t="s">
        <v>38</v>
      </c>
      <c r="U2726" s="13"/>
      <c r="V2726" s="13" t="s">
        <v>15914</v>
      </c>
      <c r="W2726" s="13"/>
      <c r="X2726" s="13"/>
      <c r="Y2726" s="13"/>
      <c r="Z2726" s="15" t="e">
        <f>VLOOKUP(D2726,'ZOHO Export'!$H:$W,16,FALSE)</f>
        <v>#N/A</v>
      </c>
      <c r="AA2726" s="15" t="e">
        <f>VLOOKUP(E2726,'ZOHO Export'!$H:$W,16,FALSE)</f>
        <v>#N/A</v>
      </c>
    </row>
    <row r="2727" spans="1:27" x14ac:dyDescent="0.3">
      <c r="A2727" s="13" t="s">
        <v>3975</v>
      </c>
      <c r="B2727" s="13" t="s">
        <v>6974</v>
      </c>
      <c r="C2727" s="13"/>
      <c r="D2727" s="13" t="s">
        <v>15497</v>
      </c>
      <c r="E2727" s="13" t="s">
        <v>15561</v>
      </c>
      <c r="F2727" s="13"/>
      <c r="G2727" s="13" t="s">
        <v>2163</v>
      </c>
      <c r="H2727" s="13" t="s">
        <v>59</v>
      </c>
      <c r="I2727" s="14">
        <v>41613</v>
      </c>
      <c r="J2727" s="14">
        <v>41729</v>
      </c>
      <c r="K2727" s="14">
        <v>41613</v>
      </c>
      <c r="L2727" s="13"/>
      <c r="M2727" s="13" t="s">
        <v>14192</v>
      </c>
      <c r="N2727" s="13">
        <v>0</v>
      </c>
      <c r="O2727" s="13">
        <v>0</v>
      </c>
      <c r="P2727" s="13" t="s">
        <v>122</v>
      </c>
      <c r="Q2727" s="13"/>
      <c r="R2727" s="13" t="s">
        <v>75</v>
      </c>
      <c r="S2727" s="13"/>
      <c r="T2727" s="13" t="s">
        <v>38</v>
      </c>
      <c r="U2727" s="13"/>
      <c r="V2727" s="13" t="s">
        <v>9397</v>
      </c>
      <c r="W2727" s="13"/>
      <c r="X2727" s="13"/>
      <c r="Y2727" s="13" t="s">
        <v>15915</v>
      </c>
      <c r="Z2727" s="15" t="e">
        <f>VLOOKUP(D2727,'ZOHO Export'!$H:$W,16,FALSE)</f>
        <v>#N/A</v>
      </c>
      <c r="AA2727" s="15" t="e">
        <f>VLOOKUP(E2727,'ZOHO Export'!$H:$W,16,FALSE)</f>
        <v>#N/A</v>
      </c>
    </row>
    <row r="2728" spans="1:27" x14ac:dyDescent="0.3">
      <c r="A2728" s="13" t="s">
        <v>4673</v>
      </c>
      <c r="B2728" s="13" t="s">
        <v>7399</v>
      </c>
      <c r="C2728" s="13"/>
      <c r="D2728" s="13" t="s">
        <v>11963</v>
      </c>
      <c r="E2728" s="13" t="s">
        <v>12180</v>
      </c>
      <c r="F2728" s="13"/>
      <c r="G2728" s="13" t="s">
        <v>53</v>
      </c>
      <c r="H2728" s="13" t="s">
        <v>59</v>
      </c>
      <c r="I2728" s="14">
        <v>45160</v>
      </c>
      <c r="J2728" s="13"/>
      <c r="K2728" s="14">
        <v>45160</v>
      </c>
      <c r="L2728" s="13">
        <v>0</v>
      </c>
      <c r="M2728" s="13" t="s">
        <v>11963</v>
      </c>
      <c r="N2728" s="13">
        <v>0</v>
      </c>
      <c r="O2728" s="13">
        <v>0</v>
      </c>
      <c r="P2728" s="13" t="s">
        <v>574</v>
      </c>
      <c r="Q2728" s="13"/>
      <c r="R2728" s="13" t="s">
        <v>104</v>
      </c>
      <c r="S2728" s="13" t="s">
        <v>6878</v>
      </c>
      <c r="T2728" s="13" t="s">
        <v>53</v>
      </c>
      <c r="U2728" s="13" t="s">
        <v>53</v>
      </c>
      <c r="V2728" s="13" t="s">
        <v>9561</v>
      </c>
      <c r="W2728" s="13">
        <v>0</v>
      </c>
      <c r="X2728" s="13">
        <v>0</v>
      </c>
      <c r="Y2728" s="13"/>
      <c r="Z2728" s="15" t="str">
        <f>VLOOKUP(D2728,'ZOHO Export'!$H:$W,16,FALSE)</f>
        <v>Lucas Joassin</v>
      </c>
      <c r="AA2728" s="15" t="e">
        <f>VLOOKUP(E2728,'ZOHO Export'!$H:$W,16,FALSE)</f>
        <v>#N/A</v>
      </c>
    </row>
    <row r="2729" spans="1:27" x14ac:dyDescent="0.3">
      <c r="A2729" s="13" t="s">
        <v>15916</v>
      </c>
      <c r="B2729" s="13" t="s">
        <v>15917</v>
      </c>
      <c r="C2729" s="13"/>
      <c r="D2729" s="13" t="s">
        <v>12187</v>
      </c>
      <c r="E2729" s="13" t="s">
        <v>14613</v>
      </c>
      <c r="F2729" s="13"/>
      <c r="G2729" s="13" t="s">
        <v>2163</v>
      </c>
      <c r="H2729" s="13" t="s">
        <v>59</v>
      </c>
      <c r="I2729" s="14">
        <v>41613</v>
      </c>
      <c r="J2729" s="14">
        <v>42185</v>
      </c>
      <c r="K2729" s="14">
        <v>41613</v>
      </c>
      <c r="L2729" s="13"/>
      <c r="M2729" s="13" t="s">
        <v>12187</v>
      </c>
      <c r="N2729" s="13">
        <v>0</v>
      </c>
      <c r="O2729" s="13">
        <v>0</v>
      </c>
      <c r="P2729" s="13" t="s">
        <v>122</v>
      </c>
      <c r="Q2729" s="13"/>
      <c r="R2729" s="13" t="s">
        <v>75</v>
      </c>
      <c r="S2729" s="13"/>
      <c r="T2729" s="13" t="s">
        <v>38</v>
      </c>
      <c r="U2729" s="13"/>
      <c r="V2729" s="13" t="s">
        <v>15918</v>
      </c>
      <c r="W2729" s="13"/>
      <c r="X2729" s="13"/>
      <c r="Y2729" s="13"/>
      <c r="Z2729" s="15" t="str">
        <f>VLOOKUP(D2729,'ZOHO Export'!$H:$W,16,FALSE)</f>
        <v>Jurgen Van Kerrebroeck</v>
      </c>
      <c r="AA2729" s="15" t="e">
        <f>VLOOKUP(E2729,'ZOHO Export'!$H:$W,16,FALSE)</f>
        <v>#N/A</v>
      </c>
    </row>
    <row r="2730" spans="1:27" x14ac:dyDescent="0.3">
      <c r="A2730" s="13" t="s">
        <v>3976</v>
      </c>
      <c r="B2730" s="13" t="s">
        <v>6975</v>
      </c>
      <c r="C2730" s="13"/>
      <c r="D2730" s="13" t="s">
        <v>13910</v>
      </c>
      <c r="E2730" s="13" t="s">
        <v>11829</v>
      </c>
      <c r="F2730" s="13"/>
      <c r="G2730" s="13" t="s">
        <v>3884</v>
      </c>
      <c r="H2730" s="13" t="s">
        <v>29</v>
      </c>
      <c r="I2730" s="14">
        <v>41611</v>
      </c>
      <c r="J2730" s="14">
        <v>42059</v>
      </c>
      <c r="K2730" s="14">
        <v>41611</v>
      </c>
      <c r="L2730" s="13"/>
      <c r="M2730" s="13" t="s">
        <v>15852</v>
      </c>
      <c r="N2730" s="13">
        <v>0</v>
      </c>
      <c r="O2730" s="13">
        <v>0</v>
      </c>
      <c r="P2730" s="13" t="s">
        <v>122</v>
      </c>
      <c r="Q2730" s="13"/>
      <c r="R2730" s="13" t="s">
        <v>36</v>
      </c>
      <c r="S2730" s="13"/>
      <c r="T2730" s="13" t="s">
        <v>38</v>
      </c>
      <c r="U2730" s="13"/>
      <c r="V2730" s="13" t="s">
        <v>9398</v>
      </c>
      <c r="W2730" s="13"/>
      <c r="X2730" s="13"/>
      <c r="Y2730" s="13" t="s">
        <v>15919</v>
      </c>
      <c r="Z2730" s="15" t="e">
        <f>VLOOKUP(D2730,'ZOHO Export'!$H:$W,16,FALSE)</f>
        <v>#N/A</v>
      </c>
      <c r="AA2730" s="15" t="str">
        <f>VLOOKUP(E2730,'ZOHO Export'!$H:$W,16,FALSE)</f>
        <v>William Beyst</v>
      </c>
    </row>
    <row r="2731" spans="1:27" x14ac:dyDescent="0.3">
      <c r="A2731" s="13" t="s">
        <v>3977</v>
      </c>
      <c r="B2731" s="13" t="s">
        <v>15920</v>
      </c>
      <c r="C2731" s="13"/>
      <c r="D2731" s="13" t="s">
        <v>15921</v>
      </c>
      <c r="E2731" s="13" t="s">
        <v>11818</v>
      </c>
      <c r="F2731" s="13"/>
      <c r="G2731" s="13" t="s">
        <v>268</v>
      </c>
      <c r="H2731" s="13" t="s">
        <v>29</v>
      </c>
      <c r="I2731" s="14">
        <v>41607</v>
      </c>
      <c r="J2731" s="14">
        <v>42059</v>
      </c>
      <c r="K2731" s="14">
        <v>41807</v>
      </c>
      <c r="L2731" s="13"/>
      <c r="M2731" s="13" t="s">
        <v>11818</v>
      </c>
      <c r="N2731" s="13">
        <v>7</v>
      </c>
      <c r="O2731" s="13">
        <v>6</v>
      </c>
      <c r="P2731" s="13" t="s">
        <v>122</v>
      </c>
      <c r="Q2731" s="13"/>
      <c r="R2731" s="13" t="s">
        <v>82</v>
      </c>
      <c r="S2731" s="13"/>
      <c r="T2731" s="13" t="s">
        <v>38</v>
      </c>
      <c r="U2731" s="13"/>
      <c r="V2731" s="13" t="s">
        <v>15922</v>
      </c>
      <c r="W2731" s="13"/>
      <c r="X2731" s="13"/>
      <c r="Y2731" s="13" t="s">
        <v>15923</v>
      </c>
      <c r="Z2731" s="15" t="e">
        <f>VLOOKUP(D2731,'ZOHO Export'!$H:$W,16,FALSE)</f>
        <v>#N/A</v>
      </c>
      <c r="AA2731" s="15" t="str">
        <f>VLOOKUP(E2731,'ZOHO Export'!$H:$W,16,FALSE)</f>
        <v>Marcos Delgado Lopez</v>
      </c>
    </row>
    <row r="2732" spans="1:27" x14ac:dyDescent="0.3">
      <c r="A2732" s="13" t="s">
        <v>15924</v>
      </c>
      <c r="B2732" s="13" t="s">
        <v>7434</v>
      </c>
      <c r="C2732" s="13"/>
      <c r="D2732" s="13" t="s">
        <v>13301</v>
      </c>
      <c r="E2732" s="13" t="s">
        <v>15394</v>
      </c>
      <c r="F2732" s="13"/>
      <c r="G2732" s="13"/>
      <c r="H2732" s="13" t="s">
        <v>29</v>
      </c>
      <c r="I2732" s="14">
        <v>41606</v>
      </c>
      <c r="J2732" s="14">
        <v>41610</v>
      </c>
      <c r="K2732" s="14">
        <v>41606</v>
      </c>
      <c r="L2732" s="13"/>
      <c r="M2732" s="13" t="s">
        <v>13301</v>
      </c>
      <c r="N2732" s="13">
        <v>1</v>
      </c>
      <c r="O2732" s="13">
        <v>0</v>
      </c>
      <c r="P2732" s="13" t="s">
        <v>122</v>
      </c>
      <c r="Q2732" s="13"/>
      <c r="R2732" s="13" t="s">
        <v>104</v>
      </c>
      <c r="S2732" s="13"/>
      <c r="T2732" s="13" t="s">
        <v>38</v>
      </c>
      <c r="U2732" s="13"/>
      <c r="V2732" s="13" t="s">
        <v>15925</v>
      </c>
      <c r="W2732" s="13"/>
      <c r="X2732" s="13"/>
      <c r="Y2732" s="13" t="s">
        <v>15926</v>
      </c>
      <c r="Z2732" s="15" t="e">
        <f>VLOOKUP(D2732,'ZOHO Export'!$H:$W,16,FALSE)</f>
        <v>#N/A</v>
      </c>
      <c r="AA2732" s="15" t="e">
        <f>VLOOKUP(E2732,'ZOHO Export'!$H:$W,16,FALSE)</f>
        <v>#N/A</v>
      </c>
    </row>
    <row r="2733" spans="1:27" x14ac:dyDescent="0.3">
      <c r="A2733" s="13" t="s">
        <v>15927</v>
      </c>
      <c r="B2733" s="13" t="s">
        <v>15928</v>
      </c>
      <c r="C2733" s="13"/>
      <c r="D2733" s="13" t="s">
        <v>12187</v>
      </c>
      <c r="E2733" s="13" t="s">
        <v>13607</v>
      </c>
      <c r="F2733" s="13"/>
      <c r="G2733" s="13"/>
      <c r="H2733" s="13" t="s">
        <v>59</v>
      </c>
      <c r="I2733" s="14">
        <v>41606</v>
      </c>
      <c r="J2733" s="14">
        <v>42075</v>
      </c>
      <c r="K2733" s="14">
        <v>41606</v>
      </c>
      <c r="L2733" s="13"/>
      <c r="M2733" s="13" t="s">
        <v>12187</v>
      </c>
      <c r="N2733" s="13">
        <v>0</v>
      </c>
      <c r="O2733" s="13">
        <v>0</v>
      </c>
      <c r="P2733" s="13" t="s">
        <v>122</v>
      </c>
      <c r="Q2733" s="13"/>
      <c r="R2733" s="13" t="s">
        <v>104</v>
      </c>
      <c r="S2733" s="13"/>
      <c r="T2733" s="13" t="s">
        <v>38</v>
      </c>
      <c r="U2733" s="13"/>
      <c r="V2733" s="13" t="s">
        <v>15929</v>
      </c>
      <c r="W2733" s="13"/>
      <c r="X2733" s="13"/>
      <c r="Y2733" s="13"/>
      <c r="Z2733" s="15" t="str">
        <f>VLOOKUP(D2733,'ZOHO Export'!$H:$W,16,FALSE)</f>
        <v>Jurgen Van Kerrebroeck</v>
      </c>
      <c r="AA2733" s="15" t="str">
        <f>VLOOKUP(E2733,'ZOHO Export'!$H:$W,16,FALSE)</f>
        <v>Jacques Lataire</v>
      </c>
    </row>
    <row r="2734" spans="1:27" x14ac:dyDescent="0.3">
      <c r="A2734" s="13" t="s">
        <v>3978</v>
      </c>
      <c r="B2734" s="13" t="s">
        <v>15930</v>
      </c>
      <c r="C2734" s="13"/>
      <c r="D2734" s="13" t="s">
        <v>11655</v>
      </c>
      <c r="E2734" s="13" t="s">
        <v>11906</v>
      </c>
      <c r="F2734" s="13" t="s">
        <v>13206</v>
      </c>
      <c r="G2734" s="13" t="s">
        <v>2704</v>
      </c>
      <c r="H2734" s="13" t="s">
        <v>29</v>
      </c>
      <c r="I2734" s="14">
        <v>41606</v>
      </c>
      <c r="J2734" s="14">
        <v>43553</v>
      </c>
      <c r="K2734" s="14">
        <v>42216</v>
      </c>
      <c r="L2734" s="13"/>
      <c r="M2734" s="13" t="s">
        <v>15931</v>
      </c>
      <c r="N2734" s="13">
        <v>11</v>
      </c>
      <c r="O2734" s="13">
        <v>8</v>
      </c>
      <c r="P2734" s="13" t="s">
        <v>122</v>
      </c>
      <c r="Q2734" s="13"/>
      <c r="R2734" s="13" t="s">
        <v>43</v>
      </c>
      <c r="S2734" s="13"/>
      <c r="T2734" s="13" t="s">
        <v>38</v>
      </c>
      <c r="U2734" s="13"/>
      <c r="V2734" s="13" t="s">
        <v>15932</v>
      </c>
      <c r="W2734" s="13">
        <v>2</v>
      </c>
      <c r="X2734" s="13">
        <v>59506</v>
      </c>
      <c r="Y2734" s="13" t="s">
        <v>15933</v>
      </c>
      <c r="Z2734" s="15" t="str">
        <f>VLOOKUP(D2734,'ZOHO Export'!$H:$W,16,FALSE)</f>
        <v>Laura Cestau</v>
      </c>
      <c r="AA2734" s="15" t="str">
        <f>VLOOKUP(E2734,'ZOHO Export'!$H:$W,16,FALSE)</f>
        <v>Juan Sanchez Chatar</v>
      </c>
    </row>
    <row r="2735" spans="1:27" x14ac:dyDescent="0.3">
      <c r="A2735" s="13" t="s">
        <v>3979</v>
      </c>
      <c r="B2735" s="13" t="s">
        <v>6978</v>
      </c>
      <c r="C2735" s="13"/>
      <c r="D2735" s="13" t="s">
        <v>11855</v>
      </c>
      <c r="E2735" s="13" t="s">
        <v>13607</v>
      </c>
      <c r="F2735" s="13"/>
      <c r="G2735" s="13" t="s">
        <v>207</v>
      </c>
      <c r="H2735" s="13" t="s">
        <v>29</v>
      </c>
      <c r="I2735" s="14">
        <v>41606</v>
      </c>
      <c r="J2735" s="14">
        <v>42004</v>
      </c>
      <c r="K2735" s="14">
        <v>41606</v>
      </c>
      <c r="L2735" s="13"/>
      <c r="M2735" s="13" t="s">
        <v>12106</v>
      </c>
      <c r="N2735" s="13">
        <v>0</v>
      </c>
      <c r="O2735" s="13">
        <v>0</v>
      </c>
      <c r="P2735" s="13" t="s">
        <v>122</v>
      </c>
      <c r="Q2735" s="13"/>
      <c r="R2735" s="13" t="s">
        <v>43</v>
      </c>
      <c r="S2735" s="13"/>
      <c r="T2735" s="13" t="s">
        <v>38</v>
      </c>
      <c r="U2735" s="13"/>
      <c r="V2735" s="13" t="s">
        <v>9399</v>
      </c>
      <c r="W2735" s="13"/>
      <c r="X2735" s="13"/>
      <c r="Y2735" s="13"/>
      <c r="Z2735" s="15" t="str">
        <f>VLOOKUP(D2735,'ZOHO Export'!$H:$W,16,FALSE)</f>
        <v>Patrick De Graeve</v>
      </c>
      <c r="AA2735" s="15" t="str">
        <f>VLOOKUP(E2735,'ZOHO Export'!$H:$W,16,FALSE)</f>
        <v>Jacques Lataire</v>
      </c>
    </row>
    <row r="2736" spans="1:27" x14ac:dyDescent="0.3">
      <c r="A2736" s="13" t="s">
        <v>15934</v>
      </c>
      <c r="B2736" s="13" t="s">
        <v>15935</v>
      </c>
      <c r="C2736" s="13"/>
      <c r="D2736" s="13" t="s">
        <v>11855</v>
      </c>
      <c r="E2736" s="13" t="s">
        <v>11818</v>
      </c>
      <c r="F2736" s="13"/>
      <c r="G2736" s="13" t="s">
        <v>2861</v>
      </c>
      <c r="H2736" s="13" t="s">
        <v>29</v>
      </c>
      <c r="I2736" s="14">
        <v>41606</v>
      </c>
      <c r="J2736" s="14">
        <v>42059</v>
      </c>
      <c r="K2736" s="14">
        <v>41606</v>
      </c>
      <c r="L2736" s="13"/>
      <c r="M2736" s="13" t="s">
        <v>15792</v>
      </c>
      <c r="N2736" s="13">
        <v>0</v>
      </c>
      <c r="O2736" s="13">
        <v>0</v>
      </c>
      <c r="P2736" s="13" t="s">
        <v>122</v>
      </c>
      <c r="Q2736" s="13"/>
      <c r="R2736" s="13" t="s">
        <v>75</v>
      </c>
      <c r="S2736" s="13"/>
      <c r="T2736" s="13" t="s">
        <v>38</v>
      </c>
      <c r="U2736" s="13"/>
      <c r="V2736" s="13" t="s">
        <v>15936</v>
      </c>
      <c r="W2736" s="13"/>
      <c r="X2736" s="13"/>
      <c r="Y2736" s="13"/>
      <c r="Z2736" s="15" t="str">
        <f>VLOOKUP(D2736,'ZOHO Export'!$H:$W,16,FALSE)</f>
        <v>Patrick De Graeve</v>
      </c>
      <c r="AA2736" s="15" t="str">
        <f>VLOOKUP(E2736,'ZOHO Export'!$H:$W,16,FALSE)</f>
        <v>Marcos Delgado Lopez</v>
      </c>
    </row>
    <row r="2737" spans="1:27" x14ac:dyDescent="0.3">
      <c r="A2737" s="13" t="s">
        <v>15937</v>
      </c>
      <c r="B2737" s="13" t="s">
        <v>15938</v>
      </c>
      <c r="C2737" s="13"/>
      <c r="D2737" s="13" t="s">
        <v>11855</v>
      </c>
      <c r="E2737" s="13" t="s">
        <v>15394</v>
      </c>
      <c r="F2737" s="13"/>
      <c r="G2737" s="13" t="s">
        <v>4127</v>
      </c>
      <c r="H2737" s="13" t="s">
        <v>29</v>
      </c>
      <c r="I2737" s="14">
        <v>41606</v>
      </c>
      <c r="J2737" s="14">
        <v>42073</v>
      </c>
      <c r="K2737" s="14">
        <v>41606</v>
      </c>
      <c r="L2737" s="13"/>
      <c r="M2737" s="13" t="s">
        <v>15792</v>
      </c>
      <c r="N2737" s="13">
        <v>0</v>
      </c>
      <c r="O2737" s="13">
        <v>0</v>
      </c>
      <c r="P2737" s="13" t="s">
        <v>122</v>
      </c>
      <c r="Q2737" s="13"/>
      <c r="R2737" s="13"/>
      <c r="S2737" s="13"/>
      <c r="T2737" s="13" t="s">
        <v>38</v>
      </c>
      <c r="U2737" s="13"/>
      <c r="V2737" s="13" t="s">
        <v>15939</v>
      </c>
      <c r="W2737" s="13"/>
      <c r="X2737" s="13"/>
      <c r="Y2737" s="13"/>
      <c r="Z2737" s="15" t="str">
        <f>VLOOKUP(D2737,'ZOHO Export'!$H:$W,16,FALSE)</f>
        <v>Patrick De Graeve</v>
      </c>
      <c r="AA2737" s="15" t="e">
        <f>VLOOKUP(E2737,'ZOHO Export'!$H:$W,16,FALSE)</f>
        <v>#N/A</v>
      </c>
    </row>
    <row r="2738" spans="1:27" x14ac:dyDescent="0.3">
      <c r="A2738" s="13" t="s">
        <v>15940</v>
      </c>
      <c r="B2738" s="13" t="s">
        <v>15941</v>
      </c>
      <c r="C2738" s="13"/>
      <c r="D2738" s="13" t="s">
        <v>12187</v>
      </c>
      <c r="E2738" s="13" t="s">
        <v>11829</v>
      </c>
      <c r="F2738" s="13"/>
      <c r="G2738" s="13" t="s">
        <v>334</v>
      </c>
      <c r="H2738" s="13" t="s">
        <v>59</v>
      </c>
      <c r="I2738" s="14">
        <v>41600</v>
      </c>
      <c r="J2738" s="14">
        <v>41638</v>
      </c>
      <c r="K2738" s="14">
        <v>41600</v>
      </c>
      <c r="L2738" s="13"/>
      <c r="M2738" s="13" t="s">
        <v>12187</v>
      </c>
      <c r="N2738" s="13">
        <v>0</v>
      </c>
      <c r="O2738" s="13">
        <v>0</v>
      </c>
      <c r="P2738" s="13" t="s">
        <v>122</v>
      </c>
      <c r="Q2738" s="13"/>
      <c r="R2738" s="13" t="s">
        <v>82</v>
      </c>
      <c r="S2738" s="13"/>
      <c r="T2738" s="13" t="s">
        <v>38</v>
      </c>
      <c r="U2738" s="13"/>
      <c r="V2738" s="13" t="s">
        <v>15942</v>
      </c>
      <c r="W2738" s="13"/>
      <c r="X2738" s="13"/>
      <c r="Y2738" s="13"/>
      <c r="Z2738" s="15" t="str">
        <f>VLOOKUP(D2738,'ZOHO Export'!$H:$W,16,FALSE)</f>
        <v>Jurgen Van Kerrebroeck</v>
      </c>
      <c r="AA2738" s="15" t="str">
        <f>VLOOKUP(E2738,'ZOHO Export'!$H:$W,16,FALSE)</f>
        <v>William Beyst</v>
      </c>
    </row>
    <row r="2739" spans="1:27" x14ac:dyDescent="0.3">
      <c r="A2739" s="13" t="s">
        <v>4674</v>
      </c>
      <c r="B2739" s="13" t="s">
        <v>7394</v>
      </c>
      <c r="C2739" s="13"/>
      <c r="D2739" s="13" t="s">
        <v>11963</v>
      </c>
      <c r="E2739" s="13" t="s">
        <v>12180</v>
      </c>
      <c r="F2739" s="13"/>
      <c r="G2739" s="13" t="s">
        <v>53</v>
      </c>
      <c r="H2739" s="13" t="s">
        <v>59</v>
      </c>
      <c r="I2739" s="14">
        <v>45166</v>
      </c>
      <c r="J2739" s="13"/>
      <c r="K2739" s="14">
        <v>45166</v>
      </c>
      <c r="L2739" s="13">
        <v>0</v>
      </c>
      <c r="M2739" s="13" t="s">
        <v>11963</v>
      </c>
      <c r="N2739" s="13">
        <v>0</v>
      </c>
      <c r="O2739" s="13">
        <v>0</v>
      </c>
      <c r="P2739" s="13" t="s">
        <v>574</v>
      </c>
      <c r="Q2739" s="13"/>
      <c r="R2739" s="13" t="s">
        <v>104</v>
      </c>
      <c r="S2739" s="13" t="s">
        <v>6878</v>
      </c>
      <c r="T2739" s="13" t="s">
        <v>53</v>
      </c>
      <c r="U2739" s="13" t="s">
        <v>53</v>
      </c>
      <c r="V2739" s="13" t="s">
        <v>9553</v>
      </c>
      <c r="W2739" s="13">
        <v>0</v>
      </c>
      <c r="X2739" s="13">
        <v>0</v>
      </c>
      <c r="Y2739" s="13"/>
      <c r="Z2739" s="15" t="str">
        <f>VLOOKUP(D2739,'ZOHO Export'!$H:$W,16,FALSE)</f>
        <v>Lucas Joassin</v>
      </c>
      <c r="AA2739" s="15" t="e">
        <f>VLOOKUP(E2739,'ZOHO Export'!$H:$W,16,FALSE)</f>
        <v>#N/A</v>
      </c>
    </row>
    <row r="2740" spans="1:27" x14ac:dyDescent="0.3">
      <c r="A2740" s="13" t="s">
        <v>15943</v>
      </c>
      <c r="B2740" s="13" t="s">
        <v>15944</v>
      </c>
      <c r="C2740" s="13"/>
      <c r="D2740" s="13" t="s">
        <v>11649</v>
      </c>
      <c r="E2740" s="13" t="s">
        <v>11649</v>
      </c>
      <c r="F2740" s="13"/>
      <c r="G2740" s="13" t="s">
        <v>15293</v>
      </c>
      <c r="H2740" s="13" t="s">
        <v>29</v>
      </c>
      <c r="I2740" s="14">
        <v>41594</v>
      </c>
      <c r="J2740" s="14">
        <v>43280</v>
      </c>
      <c r="K2740" s="14">
        <v>41594</v>
      </c>
      <c r="L2740" s="13"/>
      <c r="M2740" s="13" t="s">
        <v>11649</v>
      </c>
      <c r="N2740" s="13">
        <v>0</v>
      </c>
      <c r="O2740" s="13">
        <v>0</v>
      </c>
      <c r="P2740" s="13" t="s">
        <v>122</v>
      </c>
      <c r="Q2740" s="13"/>
      <c r="R2740" s="13" t="s">
        <v>75</v>
      </c>
      <c r="S2740" s="13"/>
      <c r="T2740" s="13" t="s">
        <v>12259</v>
      </c>
      <c r="U2740" s="13"/>
      <c r="V2740" s="13" t="s">
        <v>15945</v>
      </c>
      <c r="W2740" s="13"/>
      <c r="X2740" s="13"/>
      <c r="Y2740" s="13" t="s">
        <v>15946</v>
      </c>
      <c r="Z2740" s="15" t="str">
        <f>VLOOKUP(D2740,'ZOHO Export'!$H:$W,16,FALSE)</f>
        <v>Wissem Bensaid</v>
      </c>
      <c r="AA2740" s="15" t="str">
        <f>VLOOKUP(E2740,'ZOHO Export'!$H:$W,16,FALSE)</f>
        <v>Wissem Bensaid</v>
      </c>
    </row>
    <row r="2741" spans="1:27" x14ac:dyDescent="0.3">
      <c r="A2741" s="13" t="s">
        <v>15947</v>
      </c>
      <c r="B2741" s="13" t="s">
        <v>15948</v>
      </c>
      <c r="C2741" s="13"/>
      <c r="D2741" s="13" t="s">
        <v>11649</v>
      </c>
      <c r="E2741" s="13" t="s">
        <v>11649</v>
      </c>
      <c r="F2741" s="13"/>
      <c r="G2741" s="13" t="s">
        <v>2677</v>
      </c>
      <c r="H2741" s="13" t="s">
        <v>29</v>
      </c>
      <c r="I2741" s="14">
        <v>41593</v>
      </c>
      <c r="J2741" s="14">
        <v>43761</v>
      </c>
      <c r="K2741" s="14">
        <v>41593</v>
      </c>
      <c r="L2741" s="13"/>
      <c r="M2741" s="13" t="s">
        <v>11649</v>
      </c>
      <c r="N2741" s="13">
        <v>0</v>
      </c>
      <c r="O2741" s="13">
        <v>0</v>
      </c>
      <c r="P2741" s="13" t="s">
        <v>122</v>
      </c>
      <c r="Q2741" s="13"/>
      <c r="R2741" s="13" t="s">
        <v>25</v>
      </c>
      <c r="S2741" s="13"/>
      <c r="T2741" s="13" t="s">
        <v>12259</v>
      </c>
      <c r="U2741" s="13"/>
      <c r="V2741" s="13" t="s">
        <v>15949</v>
      </c>
      <c r="W2741" s="13"/>
      <c r="X2741" s="13"/>
      <c r="Y2741" s="13" t="s">
        <v>15950</v>
      </c>
      <c r="Z2741" s="15" t="str">
        <f>VLOOKUP(D2741,'ZOHO Export'!$H:$W,16,FALSE)</f>
        <v>Wissem Bensaid</v>
      </c>
      <c r="AA2741" s="15" t="str">
        <f>VLOOKUP(E2741,'ZOHO Export'!$H:$W,16,FALSE)</f>
        <v>Wissem Bensaid</v>
      </c>
    </row>
    <row r="2742" spans="1:27" x14ac:dyDescent="0.3">
      <c r="A2742" s="13" t="s">
        <v>15951</v>
      </c>
      <c r="B2742" s="13" t="s">
        <v>15952</v>
      </c>
      <c r="C2742" s="13"/>
      <c r="D2742" s="13" t="s">
        <v>12187</v>
      </c>
      <c r="E2742" s="13" t="s">
        <v>15346</v>
      </c>
      <c r="F2742" s="13"/>
      <c r="G2742" s="13" t="s">
        <v>35</v>
      </c>
      <c r="H2742" s="13" t="s">
        <v>29</v>
      </c>
      <c r="I2742" s="14">
        <v>41593</v>
      </c>
      <c r="J2742" s="14">
        <v>42075</v>
      </c>
      <c r="K2742" s="14">
        <v>41815</v>
      </c>
      <c r="L2742" s="13"/>
      <c r="M2742" s="13" t="s">
        <v>12187</v>
      </c>
      <c r="N2742" s="13">
        <v>2</v>
      </c>
      <c r="O2742" s="13">
        <v>3</v>
      </c>
      <c r="P2742" s="13" t="s">
        <v>122</v>
      </c>
      <c r="Q2742" s="13"/>
      <c r="R2742" s="13" t="s">
        <v>36</v>
      </c>
      <c r="S2742" s="13"/>
      <c r="T2742" s="13" t="s">
        <v>38</v>
      </c>
      <c r="U2742" s="13"/>
      <c r="V2742" s="13" t="s">
        <v>15953</v>
      </c>
      <c r="W2742" s="13"/>
      <c r="X2742" s="13"/>
      <c r="Y2742" s="13"/>
      <c r="Z2742" s="15" t="str">
        <f>VLOOKUP(D2742,'ZOHO Export'!$H:$W,16,FALSE)</f>
        <v>Jurgen Van Kerrebroeck</v>
      </c>
      <c r="AA2742" s="15" t="e">
        <f>VLOOKUP(E2742,'ZOHO Export'!$H:$W,16,FALSE)</f>
        <v>#N/A</v>
      </c>
    </row>
    <row r="2743" spans="1:27" x14ac:dyDescent="0.3">
      <c r="A2743" s="13" t="s">
        <v>15954</v>
      </c>
      <c r="B2743" s="13" t="s">
        <v>15955</v>
      </c>
      <c r="C2743" s="13"/>
      <c r="D2743" s="13" t="s">
        <v>12187</v>
      </c>
      <c r="E2743" s="13" t="s">
        <v>11829</v>
      </c>
      <c r="F2743" s="13"/>
      <c r="G2743" s="13" t="s">
        <v>334</v>
      </c>
      <c r="H2743" s="13" t="s">
        <v>59</v>
      </c>
      <c r="I2743" s="14">
        <v>41592</v>
      </c>
      <c r="J2743" s="14">
        <v>41639</v>
      </c>
      <c r="K2743" s="14">
        <v>41592</v>
      </c>
      <c r="L2743" s="13"/>
      <c r="M2743" s="13" t="s">
        <v>12187</v>
      </c>
      <c r="N2743" s="13">
        <v>0</v>
      </c>
      <c r="O2743" s="13">
        <v>0</v>
      </c>
      <c r="P2743" s="13" t="s">
        <v>122</v>
      </c>
      <c r="Q2743" s="13"/>
      <c r="R2743" s="13" t="s">
        <v>82</v>
      </c>
      <c r="S2743" s="13"/>
      <c r="T2743" s="13" t="s">
        <v>38</v>
      </c>
      <c r="U2743" s="13"/>
      <c r="V2743" s="13" t="s">
        <v>15956</v>
      </c>
      <c r="W2743" s="13"/>
      <c r="X2743" s="13"/>
      <c r="Y2743" s="13"/>
      <c r="Z2743" s="15" t="str">
        <f>VLOOKUP(D2743,'ZOHO Export'!$H:$W,16,FALSE)</f>
        <v>Jurgen Van Kerrebroeck</v>
      </c>
      <c r="AA2743" s="15" t="str">
        <f>VLOOKUP(E2743,'ZOHO Export'!$H:$W,16,FALSE)</f>
        <v>William Beyst</v>
      </c>
    </row>
    <row r="2744" spans="1:27" x14ac:dyDescent="0.3">
      <c r="A2744" s="13" t="s">
        <v>15957</v>
      </c>
      <c r="B2744" s="13" t="s">
        <v>15958</v>
      </c>
      <c r="C2744" s="13"/>
      <c r="D2744" s="13" t="s">
        <v>11649</v>
      </c>
      <c r="E2744" s="13" t="s">
        <v>11649</v>
      </c>
      <c r="F2744" s="13"/>
      <c r="G2744" s="13" t="s">
        <v>15959</v>
      </c>
      <c r="H2744" s="13" t="s">
        <v>29</v>
      </c>
      <c r="I2744" s="14">
        <v>41589</v>
      </c>
      <c r="J2744" s="14">
        <v>43280</v>
      </c>
      <c r="K2744" s="14">
        <v>41589</v>
      </c>
      <c r="L2744" s="13"/>
      <c r="M2744" s="13" t="s">
        <v>15960</v>
      </c>
      <c r="N2744" s="13">
        <v>0</v>
      </c>
      <c r="O2744" s="13">
        <v>0</v>
      </c>
      <c r="P2744" s="13" t="s">
        <v>122</v>
      </c>
      <c r="Q2744" s="13"/>
      <c r="R2744" s="13"/>
      <c r="S2744" s="13"/>
      <c r="T2744" s="13" t="s">
        <v>12259</v>
      </c>
      <c r="U2744" s="13"/>
      <c r="V2744" s="13" t="s">
        <v>15961</v>
      </c>
      <c r="W2744" s="13"/>
      <c r="X2744" s="13"/>
      <c r="Y2744" s="13" t="s">
        <v>15962</v>
      </c>
      <c r="Z2744" s="15" t="str">
        <f>VLOOKUP(D2744,'ZOHO Export'!$H:$W,16,FALSE)</f>
        <v>Wissem Bensaid</v>
      </c>
      <c r="AA2744" s="15" t="str">
        <f>VLOOKUP(E2744,'ZOHO Export'!$H:$W,16,FALSE)</f>
        <v>Wissem Bensaid</v>
      </c>
    </row>
    <row r="2745" spans="1:27" x14ac:dyDescent="0.3">
      <c r="A2745" s="13" t="s">
        <v>15963</v>
      </c>
      <c r="B2745" s="13" t="s">
        <v>15964</v>
      </c>
      <c r="C2745" s="13"/>
      <c r="D2745" s="13" t="s">
        <v>14700</v>
      </c>
      <c r="E2745" s="13" t="s">
        <v>11818</v>
      </c>
      <c r="F2745" s="13"/>
      <c r="G2745" s="13" t="s">
        <v>3897</v>
      </c>
      <c r="H2745" s="13" t="s">
        <v>59</v>
      </c>
      <c r="I2745" s="14">
        <v>41586</v>
      </c>
      <c r="J2745" s="14">
        <v>41586</v>
      </c>
      <c r="K2745" s="13"/>
      <c r="L2745" s="13"/>
      <c r="M2745" s="13"/>
      <c r="N2745" s="13">
        <v>0</v>
      </c>
      <c r="O2745" s="13"/>
      <c r="P2745" s="13" t="s">
        <v>122</v>
      </c>
      <c r="Q2745" s="13"/>
      <c r="R2745" s="13" t="s">
        <v>82</v>
      </c>
      <c r="S2745" s="13"/>
      <c r="T2745" s="13" t="s">
        <v>38</v>
      </c>
      <c r="U2745" s="13"/>
      <c r="V2745" s="13" t="s">
        <v>15965</v>
      </c>
      <c r="W2745" s="13"/>
      <c r="X2745" s="13"/>
      <c r="Y2745" s="13" t="s">
        <v>15966</v>
      </c>
      <c r="Z2745" s="15" t="e">
        <f>VLOOKUP(D2745,'ZOHO Export'!$H:$W,16,FALSE)</f>
        <v>#N/A</v>
      </c>
      <c r="AA2745" s="15" t="str">
        <f>VLOOKUP(E2745,'ZOHO Export'!$H:$W,16,FALSE)</f>
        <v>Marcos Delgado Lopez</v>
      </c>
    </row>
    <row r="2746" spans="1:27" x14ac:dyDescent="0.3">
      <c r="A2746" s="13" t="s">
        <v>3980</v>
      </c>
      <c r="B2746" s="13" t="s">
        <v>6979</v>
      </c>
      <c r="C2746" s="13"/>
      <c r="D2746" s="13" t="s">
        <v>14700</v>
      </c>
      <c r="E2746" s="13" t="s">
        <v>11818</v>
      </c>
      <c r="F2746" s="13"/>
      <c r="G2746" s="13" t="s">
        <v>3897</v>
      </c>
      <c r="H2746" s="13" t="s">
        <v>29</v>
      </c>
      <c r="I2746" s="14">
        <v>41669</v>
      </c>
      <c r="J2746" s="14">
        <v>41851</v>
      </c>
      <c r="K2746" s="14">
        <v>41669</v>
      </c>
      <c r="L2746" s="13"/>
      <c r="M2746" s="13" t="s">
        <v>14184</v>
      </c>
      <c r="N2746" s="13">
        <v>0</v>
      </c>
      <c r="O2746" s="13">
        <v>0</v>
      </c>
      <c r="P2746" s="13" t="s">
        <v>122</v>
      </c>
      <c r="Q2746" s="13"/>
      <c r="R2746" s="13" t="s">
        <v>82</v>
      </c>
      <c r="S2746" s="13"/>
      <c r="T2746" s="13" t="s">
        <v>38</v>
      </c>
      <c r="U2746" s="13"/>
      <c r="V2746" s="13" t="s">
        <v>15967</v>
      </c>
      <c r="W2746" s="13"/>
      <c r="X2746" s="13"/>
      <c r="Y2746" s="13"/>
      <c r="Z2746" s="15" t="e">
        <f>VLOOKUP(D2746,'ZOHO Export'!$H:$W,16,FALSE)</f>
        <v>#N/A</v>
      </c>
      <c r="AA2746" s="15" t="str">
        <f>VLOOKUP(E2746,'ZOHO Export'!$H:$W,16,FALSE)</f>
        <v>Marcos Delgado Lopez</v>
      </c>
    </row>
    <row r="2747" spans="1:27" x14ac:dyDescent="0.3">
      <c r="A2747" s="13" t="s">
        <v>3981</v>
      </c>
      <c r="B2747" s="13" t="s">
        <v>6980</v>
      </c>
      <c r="C2747" s="13"/>
      <c r="D2747" s="13" t="s">
        <v>15414</v>
      </c>
      <c r="E2747" s="13" t="s">
        <v>15346</v>
      </c>
      <c r="F2747" s="13"/>
      <c r="G2747" s="13" t="s">
        <v>35</v>
      </c>
      <c r="H2747" s="13" t="s">
        <v>59</v>
      </c>
      <c r="I2747" s="14">
        <v>41582</v>
      </c>
      <c r="J2747" s="14">
        <v>42004</v>
      </c>
      <c r="K2747" s="14">
        <v>41584</v>
      </c>
      <c r="L2747" s="13"/>
      <c r="M2747" s="13" t="s">
        <v>15346</v>
      </c>
      <c r="N2747" s="13">
        <v>0</v>
      </c>
      <c r="O2747" s="13">
        <v>0</v>
      </c>
      <c r="P2747" s="13" t="s">
        <v>122</v>
      </c>
      <c r="Q2747" s="13"/>
      <c r="R2747" s="13" t="s">
        <v>36</v>
      </c>
      <c r="S2747" s="13"/>
      <c r="T2747" s="13" t="s">
        <v>38</v>
      </c>
      <c r="U2747" s="13"/>
      <c r="V2747" s="13" t="s">
        <v>9400</v>
      </c>
      <c r="W2747" s="13"/>
      <c r="X2747" s="13"/>
      <c r="Y2747" s="13" t="s">
        <v>15968</v>
      </c>
      <c r="Z2747" s="15" t="e">
        <f>VLOOKUP(D2747,'ZOHO Export'!$H:$W,16,FALSE)</f>
        <v>#N/A</v>
      </c>
      <c r="AA2747" s="15" t="e">
        <f>VLOOKUP(E2747,'ZOHO Export'!$H:$W,16,FALSE)</f>
        <v>#N/A</v>
      </c>
    </row>
    <row r="2748" spans="1:27" x14ac:dyDescent="0.3">
      <c r="A2748" s="13" t="s">
        <v>15969</v>
      </c>
      <c r="B2748" s="13" t="s">
        <v>15970</v>
      </c>
      <c r="C2748" s="13"/>
      <c r="D2748" s="13" t="s">
        <v>13301</v>
      </c>
      <c r="E2748" s="13" t="s">
        <v>11906</v>
      </c>
      <c r="F2748" s="13"/>
      <c r="G2748" s="13" t="s">
        <v>4228</v>
      </c>
      <c r="H2748" s="13" t="s">
        <v>29</v>
      </c>
      <c r="I2748" s="14">
        <v>41583</v>
      </c>
      <c r="J2748" s="14">
        <v>41585</v>
      </c>
      <c r="K2748" s="13"/>
      <c r="L2748" s="13"/>
      <c r="M2748" s="13"/>
      <c r="N2748" s="13">
        <v>0</v>
      </c>
      <c r="O2748" s="13"/>
      <c r="P2748" s="13" t="s">
        <v>122</v>
      </c>
      <c r="Q2748" s="13"/>
      <c r="R2748" s="13" t="s">
        <v>25</v>
      </c>
      <c r="S2748" s="13"/>
      <c r="T2748" s="13" t="s">
        <v>38</v>
      </c>
      <c r="U2748" s="13"/>
      <c r="V2748" s="13" t="s">
        <v>15971</v>
      </c>
      <c r="W2748" s="13"/>
      <c r="X2748" s="13"/>
      <c r="Y2748" s="13" t="s">
        <v>15972</v>
      </c>
      <c r="Z2748" s="15" t="e">
        <f>VLOOKUP(D2748,'ZOHO Export'!$H:$W,16,FALSE)</f>
        <v>#N/A</v>
      </c>
      <c r="AA2748" s="15" t="str">
        <f>VLOOKUP(E2748,'ZOHO Export'!$H:$W,16,FALSE)</f>
        <v>Juan Sanchez Chatar</v>
      </c>
    </row>
    <row r="2749" spans="1:27" x14ac:dyDescent="0.3">
      <c r="A2749" s="13" t="s">
        <v>3982</v>
      </c>
      <c r="B2749" s="13" t="s">
        <v>6981</v>
      </c>
      <c r="C2749" s="13"/>
      <c r="D2749" s="13" t="s">
        <v>15973</v>
      </c>
      <c r="E2749" s="13" t="s">
        <v>11818</v>
      </c>
      <c r="F2749" s="13"/>
      <c r="G2749" s="13" t="s">
        <v>3983</v>
      </c>
      <c r="H2749" s="13" t="s">
        <v>29</v>
      </c>
      <c r="I2749" s="14">
        <v>41582</v>
      </c>
      <c r="J2749" s="14">
        <v>41688</v>
      </c>
      <c r="K2749" s="14">
        <v>41582</v>
      </c>
      <c r="L2749" s="13"/>
      <c r="M2749" s="13" t="s">
        <v>12040</v>
      </c>
      <c r="N2749" s="13">
        <v>0</v>
      </c>
      <c r="O2749" s="13">
        <v>0</v>
      </c>
      <c r="P2749" s="13" t="s">
        <v>122</v>
      </c>
      <c r="Q2749" s="13"/>
      <c r="R2749" s="13" t="s">
        <v>82</v>
      </c>
      <c r="S2749" s="13"/>
      <c r="T2749" s="13" t="s">
        <v>178</v>
      </c>
      <c r="U2749" s="13"/>
      <c r="V2749" s="13" t="s">
        <v>9401</v>
      </c>
      <c r="W2749" s="13"/>
      <c r="X2749" s="13"/>
      <c r="Y2749" s="13" t="s">
        <v>15974</v>
      </c>
      <c r="Z2749" s="15" t="e">
        <f>VLOOKUP(D2749,'ZOHO Export'!$H:$W,16,FALSE)</f>
        <v>#N/A</v>
      </c>
      <c r="AA2749" s="15" t="str">
        <f>VLOOKUP(E2749,'ZOHO Export'!$H:$W,16,FALSE)</f>
        <v>Marcos Delgado Lopez</v>
      </c>
    </row>
    <row r="2750" spans="1:27" x14ac:dyDescent="0.3">
      <c r="A2750" s="13" t="s">
        <v>3984</v>
      </c>
      <c r="B2750" s="13" t="s">
        <v>6982</v>
      </c>
      <c r="C2750" s="13"/>
      <c r="D2750" s="13" t="s">
        <v>13910</v>
      </c>
      <c r="E2750" s="13" t="s">
        <v>15561</v>
      </c>
      <c r="F2750" s="13"/>
      <c r="G2750" s="13" t="s">
        <v>3884</v>
      </c>
      <c r="H2750" s="13" t="s">
        <v>59</v>
      </c>
      <c r="I2750" s="14">
        <v>41577</v>
      </c>
      <c r="J2750" s="14">
        <v>41781</v>
      </c>
      <c r="K2750" s="14">
        <v>41660</v>
      </c>
      <c r="L2750" s="13"/>
      <c r="M2750" s="13" t="s">
        <v>15831</v>
      </c>
      <c r="N2750" s="13">
        <v>6</v>
      </c>
      <c r="O2750" s="13">
        <v>6</v>
      </c>
      <c r="P2750" s="13" t="s">
        <v>122</v>
      </c>
      <c r="Q2750" s="13"/>
      <c r="R2750" s="13" t="s">
        <v>36</v>
      </c>
      <c r="S2750" s="13"/>
      <c r="T2750" s="13" t="s">
        <v>38</v>
      </c>
      <c r="U2750" s="13"/>
      <c r="V2750" s="13" t="s">
        <v>9402</v>
      </c>
      <c r="W2750" s="13"/>
      <c r="X2750" s="13"/>
      <c r="Y2750" s="13" t="s">
        <v>15975</v>
      </c>
      <c r="Z2750" s="15" t="e">
        <f>VLOOKUP(D2750,'ZOHO Export'!$H:$W,16,FALSE)</f>
        <v>#N/A</v>
      </c>
      <c r="AA2750" s="15" t="e">
        <f>VLOOKUP(E2750,'ZOHO Export'!$H:$W,16,FALSE)</f>
        <v>#N/A</v>
      </c>
    </row>
    <row r="2751" spans="1:27" x14ac:dyDescent="0.3">
      <c r="A2751" s="13" t="s">
        <v>3985</v>
      </c>
      <c r="B2751" s="13" t="s">
        <v>6983</v>
      </c>
      <c r="C2751" s="13"/>
      <c r="D2751" s="13" t="s">
        <v>11829</v>
      </c>
      <c r="E2751" s="13" t="s">
        <v>11829</v>
      </c>
      <c r="F2751" s="13"/>
      <c r="G2751" s="13" t="s">
        <v>334</v>
      </c>
      <c r="H2751" s="13" t="s">
        <v>59</v>
      </c>
      <c r="I2751" s="14">
        <v>41548</v>
      </c>
      <c r="J2751" s="14">
        <v>41759</v>
      </c>
      <c r="K2751" s="14">
        <v>41572</v>
      </c>
      <c r="L2751" s="13"/>
      <c r="M2751" s="13" t="s">
        <v>11829</v>
      </c>
      <c r="N2751" s="13">
        <v>0</v>
      </c>
      <c r="O2751" s="13">
        <v>0</v>
      </c>
      <c r="P2751" s="13" t="s">
        <v>122</v>
      </c>
      <c r="Q2751" s="13"/>
      <c r="R2751" s="13" t="s">
        <v>82</v>
      </c>
      <c r="S2751" s="13"/>
      <c r="T2751" s="13" t="s">
        <v>38</v>
      </c>
      <c r="U2751" s="13"/>
      <c r="V2751" s="13" t="s">
        <v>9403</v>
      </c>
      <c r="W2751" s="13"/>
      <c r="X2751" s="13"/>
      <c r="Y2751" s="13" t="s">
        <v>15976</v>
      </c>
      <c r="Z2751" s="15" t="str">
        <f>VLOOKUP(D2751,'ZOHO Export'!$H:$W,16,FALSE)</f>
        <v>William Beyst</v>
      </c>
      <c r="AA2751" s="15" t="str">
        <f>VLOOKUP(E2751,'ZOHO Export'!$H:$W,16,FALSE)</f>
        <v>William Beyst</v>
      </c>
    </row>
    <row r="2752" spans="1:27" x14ac:dyDescent="0.3">
      <c r="A2752" s="13" t="s">
        <v>3986</v>
      </c>
      <c r="B2752" s="13" t="s">
        <v>6984</v>
      </c>
      <c r="C2752" s="13"/>
      <c r="D2752" s="13" t="s">
        <v>12411</v>
      </c>
      <c r="E2752" s="13" t="s">
        <v>11818</v>
      </c>
      <c r="F2752" s="13"/>
      <c r="G2752" s="13" t="s">
        <v>268</v>
      </c>
      <c r="H2752" s="13" t="s">
        <v>29</v>
      </c>
      <c r="I2752" s="14">
        <v>41569</v>
      </c>
      <c r="J2752" s="14">
        <v>41759</v>
      </c>
      <c r="K2752" s="14">
        <v>41569</v>
      </c>
      <c r="L2752" s="13"/>
      <c r="M2752" s="13" t="s">
        <v>11818</v>
      </c>
      <c r="N2752" s="13">
        <v>0</v>
      </c>
      <c r="O2752" s="13">
        <v>0</v>
      </c>
      <c r="P2752" s="13" t="s">
        <v>122</v>
      </c>
      <c r="Q2752" s="13"/>
      <c r="R2752" s="13" t="s">
        <v>82</v>
      </c>
      <c r="S2752" s="13"/>
      <c r="T2752" s="13" t="s">
        <v>38</v>
      </c>
      <c r="U2752" s="13"/>
      <c r="V2752" s="13" t="s">
        <v>9404</v>
      </c>
      <c r="W2752" s="13"/>
      <c r="X2752" s="13"/>
      <c r="Y2752" s="13"/>
      <c r="Z2752" s="15" t="str">
        <f>VLOOKUP(D2752,'ZOHO Export'!$H:$W,16,FALSE)</f>
        <v>Patrick Rosias</v>
      </c>
      <c r="AA2752" s="15" t="str">
        <f>VLOOKUP(E2752,'ZOHO Export'!$H:$W,16,FALSE)</f>
        <v>Marcos Delgado Lopez</v>
      </c>
    </row>
    <row r="2753" spans="1:27" x14ac:dyDescent="0.3">
      <c r="A2753" s="13" t="s">
        <v>15977</v>
      </c>
      <c r="B2753" s="13" t="s">
        <v>7006</v>
      </c>
      <c r="C2753" s="13"/>
      <c r="D2753" s="13" t="s">
        <v>15346</v>
      </c>
      <c r="E2753" s="13" t="s">
        <v>15561</v>
      </c>
      <c r="F2753" s="13"/>
      <c r="G2753" s="13" t="s">
        <v>3884</v>
      </c>
      <c r="H2753" s="13" t="s">
        <v>29</v>
      </c>
      <c r="I2753" s="14">
        <v>41518</v>
      </c>
      <c r="J2753" s="14">
        <v>41592</v>
      </c>
      <c r="K2753" s="14">
        <v>41563</v>
      </c>
      <c r="L2753" s="13"/>
      <c r="M2753" s="13" t="s">
        <v>15831</v>
      </c>
      <c r="N2753" s="13">
        <v>1</v>
      </c>
      <c r="O2753" s="13">
        <v>0</v>
      </c>
      <c r="P2753" s="13" t="s">
        <v>122</v>
      </c>
      <c r="Q2753" s="13"/>
      <c r="R2753" s="13" t="s">
        <v>36</v>
      </c>
      <c r="S2753" s="13"/>
      <c r="T2753" s="13" t="s">
        <v>38</v>
      </c>
      <c r="U2753" s="13"/>
      <c r="V2753" s="13" t="s">
        <v>15978</v>
      </c>
      <c r="W2753" s="13"/>
      <c r="X2753" s="13"/>
      <c r="Y2753" s="13"/>
      <c r="Z2753" s="15" t="e">
        <f>VLOOKUP(D2753,'ZOHO Export'!$H:$W,16,FALSE)</f>
        <v>#N/A</v>
      </c>
      <c r="AA2753" s="15" t="e">
        <f>VLOOKUP(E2753,'ZOHO Export'!$H:$W,16,FALSE)</f>
        <v>#N/A</v>
      </c>
    </row>
    <row r="2754" spans="1:27" x14ac:dyDescent="0.3">
      <c r="A2754" s="13" t="s">
        <v>3987</v>
      </c>
      <c r="B2754" s="13" t="s">
        <v>6985</v>
      </c>
      <c r="C2754" s="13"/>
      <c r="D2754" s="13" t="s">
        <v>15561</v>
      </c>
      <c r="E2754" s="13" t="s">
        <v>15394</v>
      </c>
      <c r="F2754" s="13"/>
      <c r="G2754" s="13" t="s">
        <v>2846</v>
      </c>
      <c r="H2754" s="13" t="s">
        <v>59</v>
      </c>
      <c r="I2754" s="14">
        <v>41562</v>
      </c>
      <c r="J2754" s="14">
        <v>42013</v>
      </c>
      <c r="K2754" s="14">
        <v>41607</v>
      </c>
      <c r="L2754" s="13"/>
      <c r="M2754" s="13" t="s">
        <v>15394</v>
      </c>
      <c r="N2754" s="13">
        <v>2</v>
      </c>
      <c r="O2754" s="13">
        <v>1</v>
      </c>
      <c r="P2754" s="13" t="s">
        <v>122</v>
      </c>
      <c r="Q2754" s="13"/>
      <c r="R2754" s="13" t="s">
        <v>36</v>
      </c>
      <c r="S2754" s="13"/>
      <c r="T2754" s="13" t="s">
        <v>38</v>
      </c>
      <c r="U2754" s="13"/>
      <c r="V2754" s="13" t="s">
        <v>9405</v>
      </c>
      <c r="W2754" s="13"/>
      <c r="X2754" s="13"/>
      <c r="Y2754" s="13"/>
      <c r="Z2754" s="15" t="e">
        <f>VLOOKUP(D2754,'ZOHO Export'!$H:$W,16,FALSE)</f>
        <v>#N/A</v>
      </c>
      <c r="AA2754" s="15" t="e">
        <f>VLOOKUP(E2754,'ZOHO Export'!$H:$W,16,FALSE)</f>
        <v>#N/A</v>
      </c>
    </row>
    <row r="2755" spans="1:27" x14ac:dyDescent="0.3">
      <c r="A2755" s="13" t="s">
        <v>3988</v>
      </c>
      <c r="B2755" s="13" t="s">
        <v>15979</v>
      </c>
      <c r="C2755" s="13"/>
      <c r="D2755" s="13" t="s">
        <v>15868</v>
      </c>
      <c r="E2755" s="13" t="s">
        <v>14388</v>
      </c>
      <c r="F2755" s="13"/>
      <c r="G2755" s="13" t="s">
        <v>3989</v>
      </c>
      <c r="H2755" s="13" t="s">
        <v>29</v>
      </c>
      <c r="I2755" s="14">
        <v>41561</v>
      </c>
      <c r="J2755" s="14">
        <v>43761</v>
      </c>
      <c r="K2755" s="14">
        <v>41561</v>
      </c>
      <c r="L2755" s="13"/>
      <c r="M2755" s="13"/>
      <c r="N2755" s="13">
        <v>0</v>
      </c>
      <c r="O2755" s="13">
        <v>0</v>
      </c>
      <c r="P2755" s="13" t="s">
        <v>122</v>
      </c>
      <c r="Q2755" s="13"/>
      <c r="R2755" s="13" t="s">
        <v>25</v>
      </c>
      <c r="S2755" s="13"/>
      <c r="T2755" s="13" t="s">
        <v>27</v>
      </c>
      <c r="U2755" s="13"/>
      <c r="V2755" s="13" t="s">
        <v>9406</v>
      </c>
      <c r="W2755" s="13"/>
      <c r="X2755" s="13"/>
      <c r="Y2755" s="13"/>
      <c r="Z2755" s="15" t="e">
        <f>VLOOKUP(D2755,'ZOHO Export'!$H:$W,16,FALSE)</f>
        <v>#N/A</v>
      </c>
      <c r="AA2755" s="15" t="e">
        <f>VLOOKUP(E2755,'ZOHO Export'!$H:$W,16,FALSE)</f>
        <v>#N/A</v>
      </c>
    </row>
    <row r="2756" spans="1:27" x14ac:dyDescent="0.3">
      <c r="A2756" s="13" t="s">
        <v>3990</v>
      </c>
      <c r="B2756" s="13" t="s">
        <v>6987</v>
      </c>
      <c r="C2756" s="13"/>
      <c r="D2756" s="13" t="s">
        <v>13676</v>
      </c>
      <c r="E2756" s="13" t="s">
        <v>15394</v>
      </c>
      <c r="F2756" s="13"/>
      <c r="G2756" s="13"/>
      <c r="H2756" s="13" t="s">
        <v>29</v>
      </c>
      <c r="I2756" s="14">
        <v>41556</v>
      </c>
      <c r="J2756" s="14">
        <v>41698</v>
      </c>
      <c r="K2756" s="14">
        <v>41556</v>
      </c>
      <c r="L2756" s="13"/>
      <c r="M2756" s="13" t="s">
        <v>15394</v>
      </c>
      <c r="N2756" s="13">
        <v>0</v>
      </c>
      <c r="O2756" s="13">
        <v>0</v>
      </c>
      <c r="P2756" s="13" t="s">
        <v>122</v>
      </c>
      <c r="Q2756" s="13"/>
      <c r="R2756" s="13" t="s">
        <v>104</v>
      </c>
      <c r="S2756" s="13"/>
      <c r="T2756" s="13" t="s">
        <v>38</v>
      </c>
      <c r="U2756" s="13"/>
      <c r="V2756" s="13" t="s">
        <v>9407</v>
      </c>
      <c r="W2756" s="13"/>
      <c r="X2756" s="13"/>
      <c r="Y2756" s="13" t="s">
        <v>15980</v>
      </c>
      <c r="Z2756" s="15" t="e">
        <f>VLOOKUP(D2756,'ZOHO Export'!$H:$W,16,FALSE)</f>
        <v>#N/A</v>
      </c>
      <c r="AA2756" s="15" t="e">
        <f>VLOOKUP(E2756,'ZOHO Export'!$H:$W,16,FALSE)</f>
        <v>#N/A</v>
      </c>
    </row>
    <row r="2757" spans="1:27" x14ac:dyDescent="0.3">
      <c r="A2757" s="13" t="s">
        <v>3991</v>
      </c>
      <c r="B2757" s="13" t="s">
        <v>6988</v>
      </c>
      <c r="C2757" s="13"/>
      <c r="D2757" s="13" t="s">
        <v>15263</v>
      </c>
      <c r="E2757" s="13" t="s">
        <v>14388</v>
      </c>
      <c r="F2757" s="13"/>
      <c r="G2757" s="13" t="s">
        <v>3992</v>
      </c>
      <c r="H2757" s="13" t="s">
        <v>29</v>
      </c>
      <c r="I2757" s="14">
        <v>41579</v>
      </c>
      <c r="J2757" s="14">
        <v>43761</v>
      </c>
      <c r="K2757" s="14">
        <v>41961</v>
      </c>
      <c r="L2757" s="13"/>
      <c r="M2757" s="13"/>
      <c r="N2757" s="13">
        <v>5</v>
      </c>
      <c r="O2757" s="13">
        <v>4</v>
      </c>
      <c r="P2757" s="13" t="s">
        <v>122</v>
      </c>
      <c r="Q2757" s="13"/>
      <c r="R2757" s="13" t="s">
        <v>43</v>
      </c>
      <c r="S2757" s="13"/>
      <c r="T2757" s="13" t="s">
        <v>27</v>
      </c>
      <c r="U2757" s="13"/>
      <c r="V2757" s="13" t="s">
        <v>9408</v>
      </c>
      <c r="W2757" s="13"/>
      <c r="X2757" s="13"/>
      <c r="Y2757" s="13" t="s">
        <v>15981</v>
      </c>
      <c r="Z2757" s="15" t="e">
        <f>VLOOKUP(D2757,'ZOHO Export'!$H:$W,16,FALSE)</f>
        <v>#N/A</v>
      </c>
      <c r="AA2757" s="15" t="e">
        <f>VLOOKUP(E2757,'ZOHO Export'!$H:$W,16,FALSE)</f>
        <v>#N/A</v>
      </c>
    </row>
    <row r="2758" spans="1:27" x14ac:dyDescent="0.3">
      <c r="A2758" s="13" t="s">
        <v>15982</v>
      </c>
      <c r="B2758" s="13" t="s">
        <v>15983</v>
      </c>
      <c r="C2758" s="13"/>
      <c r="D2758" s="13" t="s">
        <v>11649</v>
      </c>
      <c r="E2758" s="13" t="s">
        <v>11649</v>
      </c>
      <c r="F2758" s="13"/>
      <c r="G2758" s="13" t="s">
        <v>48</v>
      </c>
      <c r="H2758" s="13" t="s">
        <v>29</v>
      </c>
      <c r="I2758" s="14">
        <v>41549</v>
      </c>
      <c r="J2758" s="14">
        <v>43761</v>
      </c>
      <c r="K2758" s="14">
        <v>41764</v>
      </c>
      <c r="L2758" s="13"/>
      <c r="M2758" s="13" t="s">
        <v>11649</v>
      </c>
      <c r="N2758" s="13">
        <v>2</v>
      </c>
      <c r="O2758" s="13">
        <v>2</v>
      </c>
      <c r="P2758" s="13" t="s">
        <v>122</v>
      </c>
      <c r="Q2758" s="13"/>
      <c r="R2758" s="13" t="s">
        <v>43</v>
      </c>
      <c r="S2758" s="13"/>
      <c r="T2758" s="13" t="s">
        <v>12259</v>
      </c>
      <c r="U2758" s="13"/>
      <c r="V2758" s="13" t="s">
        <v>15984</v>
      </c>
      <c r="W2758" s="13"/>
      <c r="X2758" s="13"/>
      <c r="Y2758" s="13" t="s">
        <v>15985</v>
      </c>
      <c r="Z2758" s="15" t="str">
        <f>VLOOKUP(D2758,'ZOHO Export'!$H:$W,16,FALSE)</f>
        <v>Wissem Bensaid</v>
      </c>
      <c r="AA2758" s="15" t="str">
        <f>VLOOKUP(E2758,'ZOHO Export'!$H:$W,16,FALSE)</f>
        <v>Wissem Bensaid</v>
      </c>
    </row>
    <row r="2759" spans="1:27" x14ac:dyDescent="0.3">
      <c r="A2759" s="13" t="s">
        <v>4675</v>
      </c>
      <c r="B2759" s="13" t="s">
        <v>7400</v>
      </c>
      <c r="C2759" s="13"/>
      <c r="D2759" s="13" t="s">
        <v>11963</v>
      </c>
      <c r="E2759" s="13" t="s">
        <v>12180</v>
      </c>
      <c r="F2759" s="13"/>
      <c r="G2759" s="13" t="s">
        <v>53</v>
      </c>
      <c r="H2759" s="13" t="s">
        <v>59</v>
      </c>
      <c r="I2759" s="14">
        <v>45160</v>
      </c>
      <c r="J2759" s="13"/>
      <c r="K2759" s="14">
        <v>45160</v>
      </c>
      <c r="L2759" s="13">
        <v>0</v>
      </c>
      <c r="M2759" s="13" t="s">
        <v>11963</v>
      </c>
      <c r="N2759" s="13">
        <v>0</v>
      </c>
      <c r="O2759" s="13">
        <v>0</v>
      </c>
      <c r="P2759" s="13" t="s">
        <v>574</v>
      </c>
      <c r="Q2759" s="13"/>
      <c r="R2759" s="13" t="s">
        <v>104</v>
      </c>
      <c r="S2759" s="13" t="s">
        <v>6878</v>
      </c>
      <c r="T2759" s="13" t="s">
        <v>53</v>
      </c>
      <c r="U2759" s="13" t="s">
        <v>53</v>
      </c>
      <c r="V2759" s="13" t="s">
        <v>9559</v>
      </c>
      <c r="W2759" s="13">
        <v>0</v>
      </c>
      <c r="X2759" s="13">
        <v>0</v>
      </c>
      <c r="Y2759" s="13"/>
      <c r="Z2759" s="15" t="str">
        <f>VLOOKUP(D2759,'ZOHO Export'!$H:$W,16,FALSE)</f>
        <v>Lucas Joassin</v>
      </c>
      <c r="AA2759" s="15" t="e">
        <f>VLOOKUP(E2759,'ZOHO Export'!$H:$W,16,FALSE)</f>
        <v>#N/A</v>
      </c>
    </row>
    <row r="2760" spans="1:27" x14ac:dyDescent="0.3">
      <c r="A2760" s="13" t="s">
        <v>15986</v>
      </c>
      <c r="B2760" s="13" t="s">
        <v>15987</v>
      </c>
      <c r="C2760" s="13"/>
      <c r="D2760" s="13" t="s">
        <v>11671</v>
      </c>
      <c r="E2760" s="13" t="s">
        <v>11671</v>
      </c>
      <c r="F2760" s="13"/>
      <c r="G2760" s="13" t="s">
        <v>15988</v>
      </c>
      <c r="H2760" s="13" t="s">
        <v>29</v>
      </c>
      <c r="I2760" s="14">
        <v>41548</v>
      </c>
      <c r="J2760" s="14">
        <v>41562</v>
      </c>
      <c r="K2760" s="14">
        <v>41548</v>
      </c>
      <c r="L2760" s="13"/>
      <c r="M2760" s="13" t="s">
        <v>11671</v>
      </c>
      <c r="N2760" s="13">
        <v>0</v>
      </c>
      <c r="O2760" s="13">
        <v>0</v>
      </c>
      <c r="P2760" s="13" t="s">
        <v>122</v>
      </c>
      <c r="Q2760" s="13"/>
      <c r="R2760" s="13" t="s">
        <v>43</v>
      </c>
      <c r="S2760" s="13"/>
      <c r="T2760" s="13" t="s">
        <v>38</v>
      </c>
      <c r="U2760" s="13"/>
      <c r="V2760" s="13" t="s">
        <v>15989</v>
      </c>
      <c r="W2760" s="13"/>
      <c r="X2760" s="13"/>
      <c r="Y2760" s="13" t="s">
        <v>15990</v>
      </c>
      <c r="Z2760" s="15" t="str">
        <f>VLOOKUP(D2760,'ZOHO Export'!$H:$W,16,FALSE)</f>
        <v>Yves Debaisieux</v>
      </c>
      <c r="AA2760" s="15" t="str">
        <f>VLOOKUP(E2760,'ZOHO Export'!$H:$W,16,FALSE)</f>
        <v>Yves Debaisieux</v>
      </c>
    </row>
    <row r="2761" spans="1:27" x14ac:dyDescent="0.3">
      <c r="A2761" s="13" t="s">
        <v>3993</v>
      </c>
      <c r="B2761" s="13" t="s">
        <v>6989</v>
      </c>
      <c r="C2761" s="13"/>
      <c r="D2761" s="13" t="s">
        <v>12411</v>
      </c>
      <c r="E2761" s="13" t="s">
        <v>11785</v>
      </c>
      <c r="F2761" s="13"/>
      <c r="G2761" s="13" t="s">
        <v>3217</v>
      </c>
      <c r="H2761" s="13" t="s">
        <v>59</v>
      </c>
      <c r="I2761" s="14">
        <v>41543</v>
      </c>
      <c r="J2761" s="14">
        <v>41578</v>
      </c>
      <c r="K2761" s="14">
        <v>41543</v>
      </c>
      <c r="L2761" s="13"/>
      <c r="M2761" s="13" t="s">
        <v>12411</v>
      </c>
      <c r="N2761" s="13">
        <v>0</v>
      </c>
      <c r="O2761" s="13">
        <v>0</v>
      </c>
      <c r="P2761" s="13" t="s">
        <v>122</v>
      </c>
      <c r="Q2761" s="13"/>
      <c r="R2761" s="13" t="s">
        <v>75</v>
      </c>
      <c r="S2761" s="13"/>
      <c r="T2761" s="13" t="s">
        <v>38</v>
      </c>
      <c r="U2761" s="13"/>
      <c r="V2761" s="13" t="s">
        <v>9409</v>
      </c>
      <c r="W2761" s="13"/>
      <c r="X2761" s="13"/>
      <c r="Y2761" s="13"/>
      <c r="Z2761" s="15" t="str">
        <f>VLOOKUP(D2761,'ZOHO Export'!$H:$W,16,FALSE)</f>
        <v>Patrick Rosias</v>
      </c>
      <c r="AA2761" s="15" t="str">
        <f>VLOOKUP(E2761,'ZOHO Export'!$H:$W,16,FALSE)</f>
        <v>Nicolas Dubois</v>
      </c>
    </row>
    <row r="2762" spans="1:27" x14ac:dyDescent="0.3">
      <c r="A2762" s="13" t="s">
        <v>3994</v>
      </c>
      <c r="B2762" s="13" t="s">
        <v>6990</v>
      </c>
      <c r="C2762" s="13"/>
      <c r="D2762" s="13" t="s">
        <v>12872</v>
      </c>
      <c r="E2762" s="13" t="s">
        <v>13607</v>
      </c>
      <c r="F2762" s="13"/>
      <c r="G2762" s="13" t="s">
        <v>3995</v>
      </c>
      <c r="H2762" s="13" t="s">
        <v>29</v>
      </c>
      <c r="I2762" s="14">
        <v>41537</v>
      </c>
      <c r="J2762" s="14">
        <v>42593</v>
      </c>
      <c r="K2762" s="14">
        <v>41792</v>
      </c>
      <c r="L2762" s="13"/>
      <c r="M2762" s="13" t="s">
        <v>13607</v>
      </c>
      <c r="N2762" s="13">
        <v>3</v>
      </c>
      <c r="O2762" s="13">
        <v>3</v>
      </c>
      <c r="P2762" s="13" t="s">
        <v>122</v>
      </c>
      <c r="Q2762" s="13"/>
      <c r="R2762" s="13" t="s">
        <v>36</v>
      </c>
      <c r="S2762" s="13"/>
      <c r="T2762" s="13" t="s">
        <v>38</v>
      </c>
      <c r="U2762" s="13"/>
      <c r="V2762" s="13" t="s">
        <v>15991</v>
      </c>
      <c r="W2762" s="13"/>
      <c r="X2762" s="13"/>
      <c r="Y2762" s="13" t="s">
        <v>15992</v>
      </c>
      <c r="Z2762" s="15" t="str">
        <f>VLOOKUP(D2762,'ZOHO Export'!$H:$W,16,FALSE)</f>
        <v>Dirk Van Der Bracht</v>
      </c>
      <c r="AA2762" s="15" t="str">
        <f>VLOOKUP(E2762,'ZOHO Export'!$H:$W,16,FALSE)</f>
        <v>Jacques Lataire</v>
      </c>
    </row>
    <row r="2763" spans="1:27" x14ac:dyDescent="0.3">
      <c r="A2763" s="13" t="s">
        <v>15993</v>
      </c>
      <c r="B2763" s="13" t="s">
        <v>15994</v>
      </c>
      <c r="C2763" s="13"/>
      <c r="D2763" s="13" t="s">
        <v>11855</v>
      </c>
      <c r="E2763" s="13" t="s">
        <v>11818</v>
      </c>
      <c r="F2763" s="13"/>
      <c r="G2763" s="13" t="s">
        <v>2861</v>
      </c>
      <c r="H2763" s="13" t="s">
        <v>29</v>
      </c>
      <c r="I2763" s="14">
        <v>41533</v>
      </c>
      <c r="J2763" s="14">
        <v>42059</v>
      </c>
      <c r="K2763" s="14">
        <v>41533</v>
      </c>
      <c r="L2763" s="13"/>
      <c r="M2763" s="13" t="s">
        <v>11855</v>
      </c>
      <c r="N2763" s="13">
        <v>0</v>
      </c>
      <c r="O2763" s="13">
        <v>0</v>
      </c>
      <c r="P2763" s="13" t="s">
        <v>122</v>
      </c>
      <c r="Q2763" s="13"/>
      <c r="R2763" s="13" t="s">
        <v>75</v>
      </c>
      <c r="S2763" s="13"/>
      <c r="T2763" s="13" t="s">
        <v>38</v>
      </c>
      <c r="U2763" s="13"/>
      <c r="V2763" s="13" t="s">
        <v>15995</v>
      </c>
      <c r="W2763" s="13"/>
      <c r="X2763" s="13"/>
      <c r="Y2763" s="13"/>
      <c r="Z2763" s="15" t="str">
        <f>VLOOKUP(D2763,'ZOHO Export'!$H:$W,16,FALSE)</f>
        <v>Patrick De Graeve</v>
      </c>
      <c r="AA2763" s="15" t="str">
        <f>VLOOKUP(E2763,'ZOHO Export'!$H:$W,16,FALSE)</f>
        <v>Marcos Delgado Lopez</v>
      </c>
    </row>
    <row r="2764" spans="1:27" x14ac:dyDescent="0.3">
      <c r="A2764" s="13" t="s">
        <v>3996</v>
      </c>
      <c r="B2764" s="13" t="s">
        <v>6991</v>
      </c>
      <c r="C2764" s="13"/>
      <c r="D2764" s="13" t="s">
        <v>11855</v>
      </c>
      <c r="E2764" s="13" t="s">
        <v>15561</v>
      </c>
      <c r="F2764" s="13"/>
      <c r="G2764" s="13" t="s">
        <v>2163</v>
      </c>
      <c r="H2764" s="13" t="s">
        <v>59</v>
      </c>
      <c r="I2764" s="14">
        <v>41533</v>
      </c>
      <c r="J2764" s="14">
        <v>42004</v>
      </c>
      <c r="K2764" s="14">
        <v>41533</v>
      </c>
      <c r="L2764" s="13"/>
      <c r="M2764" s="13" t="s">
        <v>11855</v>
      </c>
      <c r="N2764" s="13">
        <v>0</v>
      </c>
      <c r="O2764" s="13">
        <v>0</v>
      </c>
      <c r="P2764" s="13" t="s">
        <v>122</v>
      </c>
      <c r="Q2764" s="13"/>
      <c r="R2764" s="13" t="s">
        <v>75</v>
      </c>
      <c r="S2764" s="13"/>
      <c r="T2764" s="13" t="s">
        <v>38</v>
      </c>
      <c r="U2764" s="13"/>
      <c r="V2764" s="13" t="s">
        <v>9410</v>
      </c>
      <c r="W2764" s="13"/>
      <c r="X2764" s="13"/>
      <c r="Y2764" s="13"/>
      <c r="Z2764" s="15" t="str">
        <f>VLOOKUP(D2764,'ZOHO Export'!$H:$W,16,FALSE)</f>
        <v>Patrick De Graeve</v>
      </c>
      <c r="AA2764" s="15" t="e">
        <f>VLOOKUP(E2764,'ZOHO Export'!$H:$W,16,FALSE)</f>
        <v>#N/A</v>
      </c>
    </row>
    <row r="2765" spans="1:27" x14ac:dyDescent="0.3">
      <c r="A2765" s="13" t="s">
        <v>3997</v>
      </c>
      <c r="B2765" s="13" t="s">
        <v>6992</v>
      </c>
      <c r="C2765" s="13"/>
      <c r="D2765" s="13" t="s">
        <v>14388</v>
      </c>
      <c r="E2765" s="13" t="s">
        <v>14388</v>
      </c>
      <c r="F2765" s="13"/>
      <c r="G2765" s="13" t="s">
        <v>3998</v>
      </c>
      <c r="H2765" s="13" t="s">
        <v>29</v>
      </c>
      <c r="I2765" s="14">
        <v>41530</v>
      </c>
      <c r="J2765" s="14">
        <v>43005</v>
      </c>
      <c r="K2765" s="14">
        <v>41530</v>
      </c>
      <c r="L2765" s="13"/>
      <c r="M2765" s="13"/>
      <c r="N2765" s="13">
        <v>0</v>
      </c>
      <c r="O2765" s="13">
        <v>0</v>
      </c>
      <c r="P2765" s="13" t="s">
        <v>122</v>
      </c>
      <c r="Q2765" s="13"/>
      <c r="R2765" s="13"/>
      <c r="S2765" s="13"/>
      <c r="T2765" s="13" t="s">
        <v>27</v>
      </c>
      <c r="U2765" s="13"/>
      <c r="V2765" s="13" t="s">
        <v>9411</v>
      </c>
      <c r="W2765" s="13"/>
      <c r="X2765" s="13"/>
      <c r="Y2765" s="13"/>
      <c r="Z2765" s="15" t="e">
        <f>VLOOKUP(D2765,'ZOHO Export'!$H:$W,16,FALSE)</f>
        <v>#N/A</v>
      </c>
      <c r="AA2765" s="15" t="e">
        <f>VLOOKUP(E2765,'ZOHO Export'!$H:$W,16,FALSE)</f>
        <v>#N/A</v>
      </c>
    </row>
    <row r="2766" spans="1:27" x14ac:dyDescent="0.3">
      <c r="A2766" s="13" t="s">
        <v>15996</v>
      </c>
      <c r="B2766" s="13" t="s">
        <v>7403</v>
      </c>
      <c r="C2766" s="13"/>
      <c r="D2766" s="13" t="s">
        <v>11963</v>
      </c>
      <c r="E2766" s="13" t="s">
        <v>12180</v>
      </c>
      <c r="F2766" s="13"/>
      <c r="G2766" s="13" t="s">
        <v>53</v>
      </c>
      <c r="H2766" s="13" t="s">
        <v>59</v>
      </c>
      <c r="I2766" s="14">
        <v>45160</v>
      </c>
      <c r="J2766" s="14">
        <v>45160</v>
      </c>
      <c r="K2766" s="14">
        <v>45160</v>
      </c>
      <c r="L2766" s="13">
        <v>0</v>
      </c>
      <c r="M2766" s="13" t="s">
        <v>11963</v>
      </c>
      <c r="N2766" s="13">
        <v>0</v>
      </c>
      <c r="O2766" s="13">
        <v>0</v>
      </c>
      <c r="P2766" s="13" t="s">
        <v>122</v>
      </c>
      <c r="Q2766" s="13"/>
      <c r="R2766" s="13" t="s">
        <v>104</v>
      </c>
      <c r="S2766" s="13" t="s">
        <v>6878</v>
      </c>
      <c r="T2766" s="13" t="s">
        <v>53</v>
      </c>
      <c r="U2766" s="13" t="s">
        <v>53</v>
      </c>
      <c r="V2766" s="13" t="s">
        <v>9560</v>
      </c>
      <c r="W2766" s="13">
        <v>0</v>
      </c>
      <c r="X2766" s="13">
        <v>0</v>
      </c>
      <c r="Y2766" s="13"/>
      <c r="Z2766" s="15" t="str">
        <f>VLOOKUP(D2766,'ZOHO Export'!$H:$W,16,FALSE)</f>
        <v>Lucas Joassin</v>
      </c>
      <c r="AA2766" s="15" t="e">
        <f>VLOOKUP(E2766,'ZOHO Export'!$H:$W,16,FALSE)</f>
        <v>#N/A</v>
      </c>
    </row>
    <row r="2767" spans="1:27" x14ac:dyDescent="0.3">
      <c r="A2767" s="13" t="s">
        <v>3999</v>
      </c>
      <c r="B2767" s="13" t="s">
        <v>6993</v>
      </c>
      <c r="C2767" s="13"/>
      <c r="D2767" s="13" t="s">
        <v>15263</v>
      </c>
      <c r="E2767" s="13" t="s">
        <v>14388</v>
      </c>
      <c r="F2767" s="13"/>
      <c r="G2767" s="13"/>
      <c r="H2767" s="13" t="s">
        <v>29</v>
      </c>
      <c r="I2767" s="14">
        <v>41526</v>
      </c>
      <c r="J2767" s="14">
        <v>43402</v>
      </c>
      <c r="K2767" s="14">
        <v>41526</v>
      </c>
      <c r="L2767" s="13"/>
      <c r="M2767" s="13" t="s">
        <v>14388</v>
      </c>
      <c r="N2767" s="13">
        <v>0</v>
      </c>
      <c r="O2767" s="13">
        <v>0</v>
      </c>
      <c r="P2767" s="13" t="s">
        <v>122</v>
      </c>
      <c r="Q2767" s="13"/>
      <c r="R2767" s="13" t="s">
        <v>104</v>
      </c>
      <c r="S2767" s="13"/>
      <c r="T2767" s="13" t="s">
        <v>27</v>
      </c>
      <c r="U2767" s="13"/>
      <c r="V2767" s="13" t="s">
        <v>9412</v>
      </c>
      <c r="W2767" s="13"/>
      <c r="X2767" s="13"/>
      <c r="Y2767" s="13"/>
      <c r="Z2767" s="15" t="e">
        <f>VLOOKUP(D2767,'ZOHO Export'!$H:$W,16,FALSE)</f>
        <v>#N/A</v>
      </c>
      <c r="AA2767" s="15" t="e">
        <f>VLOOKUP(E2767,'ZOHO Export'!$H:$W,16,FALSE)</f>
        <v>#N/A</v>
      </c>
    </row>
    <row r="2768" spans="1:27" x14ac:dyDescent="0.3">
      <c r="A2768" s="13" t="s">
        <v>15997</v>
      </c>
      <c r="B2768" s="13" t="s">
        <v>15998</v>
      </c>
      <c r="C2768" s="13"/>
      <c r="D2768" s="13" t="s">
        <v>11906</v>
      </c>
      <c r="E2768" s="13" t="s">
        <v>11906</v>
      </c>
      <c r="F2768" s="13"/>
      <c r="G2768" s="13"/>
      <c r="H2768" s="13" t="s">
        <v>29</v>
      </c>
      <c r="I2768" s="14">
        <v>40527</v>
      </c>
      <c r="J2768" s="14">
        <v>40563</v>
      </c>
      <c r="K2768" s="14">
        <v>41513</v>
      </c>
      <c r="L2768" s="13"/>
      <c r="M2768" s="13" t="s">
        <v>11906</v>
      </c>
      <c r="N2768" s="13">
        <v>0</v>
      </c>
      <c r="O2768" s="13">
        <v>0</v>
      </c>
      <c r="P2768" s="13" t="s">
        <v>122</v>
      </c>
      <c r="Q2768" s="13"/>
      <c r="R2768" s="13" t="s">
        <v>104</v>
      </c>
      <c r="S2768" s="13"/>
      <c r="T2768" s="13" t="s">
        <v>58</v>
      </c>
      <c r="U2768" s="13"/>
      <c r="V2768" s="13" t="s">
        <v>15999</v>
      </c>
      <c r="W2768" s="13"/>
      <c r="X2768" s="13"/>
      <c r="Y2768" s="13" t="s">
        <v>16000</v>
      </c>
      <c r="Z2768" s="15" t="str">
        <f>VLOOKUP(D2768,'ZOHO Export'!$H:$W,16,FALSE)</f>
        <v>Juan Sanchez Chatar</v>
      </c>
      <c r="AA2768" s="15" t="str">
        <f>VLOOKUP(E2768,'ZOHO Export'!$H:$W,16,FALSE)</f>
        <v>Juan Sanchez Chatar</v>
      </c>
    </row>
    <row r="2769" spans="1:27" x14ac:dyDescent="0.3">
      <c r="A2769" s="13" t="s">
        <v>16001</v>
      </c>
      <c r="B2769" s="13" t="s">
        <v>16002</v>
      </c>
      <c r="C2769" s="13"/>
      <c r="D2769" s="13" t="s">
        <v>11906</v>
      </c>
      <c r="E2769" s="13" t="s">
        <v>11906</v>
      </c>
      <c r="F2769" s="13"/>
      <c r="G2769" s="13" t="s">
        <v>16003</v>
      </c>
      <c r="H2769" s="13" t="s">
        <v>29</v>
      </c>
      <c r="I2769" s="14">
        <v>38790</v>
      </c>
      <c r="J2769" s="14">
        <v>39051</v>
      </c>
      <c r="K2769" s="14">
        <v>41513</v>
      </c>
      <c r="L2769" s="13"/>
      <c r="M2769" s="13" t="s">
        <v>11906</v>
      </c>
      <c r="N2769" s="13">
        <v>0</v>
      </c>
      <c r="O2769" s="13">
        <v>0</v>
      </c>
      <c r="P2769" s="13" t="s">
        <v>122</v>
      </c>
      <c r="Q2769" s="13"/>
      <c r="R2769" s="13" t="s">
        <v>43</v>
      </c>
      <c r="S2769" s="13"/>
      <c r="T2769" s="13" t="s">
        <v>58</v>
      </c>
      <c r="U2769" s="13"/>
      <c r="V2769" s="13" t="s">
        <v>16004</v>
      </c>
      <c r="W2769" s="13"/>
      <c r="X2769" s="13"/>
      <c r="Y2769" s="13" t="s">
        <v>16005</v>
      </c>
      <c r="Z2769" s="15" t="str">
        <f>VLOOKUP(D2769,'ZOHO Export'!$H:$W,16,FALSE)</f>
        <v>Juan Sanchez Chatar</v>
      </c>
      <c r="AA2769" s="15" t="str">
        <f>VLOOKUP(E2769,'ZOHO Export'!$H:$W,16,FALSE)</f>
        <v>Juan Sanchez Chatar</v>
      </c>
    </row>
    <row r="2770" spans="1:27" x14ac:dyDescent="0.3">
      <c r="A2770" s="13" t="s">
        <v>4000</v>
      </c>
      <c r="B2770" s="13" t="s">
        <v>6994</v>
      </c>
      <c r="C2770" s="13"/>
      <c r="D2770" s="13" t="s">
        <v>13403</v>
      </c>
      <c r="E2770" s="13" t="s">
        <v>13403</v>
      </c>
      <c r="F2770" s="13"/>
      <c r="G2770" s="13" t="s">
        <v>146</v>
      </c>
      <c r="H2770" s="13" t="s">
        <v>59</v>
      </c>
      <c r="I2770" s="14">
        <v>41513</v>
      </c>
      <c r="J2770" s="14">
        <v>41961</v>
      </c>
      <c r="K2770" s="14">
        <v>41716</v>
      </c>
      <c r="L2770" s="13"/>
      <c r="M2770" s="13" t="s">
        <v>13607</v>
      </c>
      <c r="N2770" s="13">
        <v>1</v>
      </c>
      <c r="O2770" s="13">
        <v>1</v>
      </c>
      <c r="P2770" s="13" t="s">
        <v>122</v>
      </c>
      <c r="Q2770" s="13"/>
      <c r="R2770" s="13" t="s">
        <v>75</v>
      </c>
      <c r="S2770" s="13"/>
      <c r="T2770" s="13" t="s">
        <v>38</v>
      </c>
      <c r="U2770" s="13"/>
      <c r="V2770" s="13" t="s">
        <v>9413</v>
      </c>
      <c r="W2770" s="13"/>
      <c r="X2770" s="13"/>
      <c r="Y2770" s="13" t="s">
        <v>16006</v>
      </c>
      <c r="Z2770" s="15" t="e">
        <f>VLOOKUP(D2770,'ZOHO Export'!$H:$W,16,FALSE)</f>
        <v>#N/A</v>
      </c>
      <c r="AA2770" s="15" t="e">
        <f>VLOOKUP(E2770,'ZOHO Export'!$H:$W,16,FALSE)</f>
        <v>#N/A</v>
      </c>
    </row>
    <row r="2771" spans="1:27" x14ac:dyDescent="0.3">
      <c r="A2771" s="13" t="s">
        <v>16007</v>
      </c>
      <c r="B2771" s="13" t="s">
        <v>16008</v>
      </c>
      <c r="C2771" s="13"/>
      <c r="D2771" s="13" t="s">
        <v>11906</v>
      </c>
      <c r="E2771" s="13" t="s">
        <v>15561</v>
      </c>
      <c r="F2771" s="13"/>
      <c r="G2771" s="13" t="s">
        <v>1465</v>
      </c>
      <c r="H2771" s="13" t="s">
        <v>29</v>
      </c>
      <c r="I2771" s="14">
        <v>41316</v>
      </c>
      <c r="J2771" s="14">
        <v>41453</v>
      </c>
      <c r="K2771" s="14">
        <v>41512</v>
      </c>
      <c r="L2771" s="13"/>
      <c r="M2771" s="13" t="s">
        <v>13835</v>
      </c>
      <c r="N2771" s="13">
        <v>0</v>
      </c>
      <c r="O2771" s="13">
        <v>0</v>
      </c>
      <c r="P2771" s="13" t="s">
        <v>122</v>
      </c>
      <c r="Q2771" s="13"/>
      <c r="R2771" s="13" t="s">
        <v>25</v>
      </c>
      <c r="S2771" s="13"/>
      <c r="T2771" s="13" t="s">
        <v>58</v>
      </c>
      <c r="U2771" s="13"/>
      <c r="V2771" s="13" t="s">
        <v>16009</v>
      </c>
      <c r="W2771" s="13"/>
      <c r="X2771" s="13"/>
      <c r="Y2771" s="13" t="s">
        <v>16010</v>
      </c>
      <c r="Z2771" s="15" t="str">
        <f>VLOOKUP(D2771,'ZOHO Export'!$H:$W,16,FALSE)</f>
        <v>Juan Sanchez Chatar</v>
      </c>
      <c r="AA2771" s="15" t="e">
        <f>VLOOKUP(E2771,'ZOHO Export'!$H:$W,16,FALSE)</f>
        <v>#N/A</v>
      </c>
    </row>
    <row r="2772" spans="1:27" x14ac:dyDescent="0.3">
      <c r="A2772" s="13" t="s">
        <v>16011</v>
      </c>
      <c r="B2772" s="13" t="s">
        <v>16012</v>
      </c>
      <c r="C2772" s="13"/>
      <c r="D2772" s="13" t="s">
        <v>11906</v>
      </c>
      <c r="E2772" s="13" t="s">
        <v>15561</v>
      </c>
      <c r="F2772" s="13"/>
      <c r="G2772" s="13" t="s">
        <v>1465</v>
      </c>
      <c r="H2772" s="13" t="s">
        <v>29</v>
      </c>
      <c r="I2772" s="14">
        <v>41316</v>
      </c>
      <c r="J2772" s="14">
        <v>41453</v>
      </c>
      <c r="K2772" s="14">
        <v>41512</v>
      </c>
      <c r="L2772" s="13"/>
      <c r="M2772" s="13" t="s">
        <v>13835</v>
      </c>
      <c r="N2772" s="13">
        <v>0</v>
      </c>
      <c r="O2772" s="13">
        <v>0</v>
      </c>
      <c r="P2772" s="13" t="s">
        <v>122</v>
      </c>
      <c r="Q2772" s="13"/>
      <c r="R2772" s="13" t="s">
        <v>25</v>
      </c>
      <c r="S2772" s="13"/>
      <c r="T2772" s="13" t="s">
        <v>58</v>
      </c>
      <c r="U2772" s="13"/>
      <c r="V2772" s="13" t="s">
        <v>16013</v>
      </c>
      <c r="W2772" s="13"/>
      <c r="X2772" s="13"/>
      <c r="Y2772" s="13" t="s">
        <v>16014</v>
      </c>
      <c r="Z2772" s="15" t="str">
        <f>VLOOKUP(D2772,'ZOHO Export'!$H:$W,16,FALSE)</f>
        <v>Juan Sanchez Chatar</v>
      </c>
      <c r="AA2772" s="15" t="e">
        <f>VLOOKUP(E2772,'ZOHO Export'!$H:$W,16,FALSE)</f>
        <v>#N/A</v>
      </c>
    </row>
    <row r="2773" spans="1:27" x14ac:dyDescent="0.3">
      <c r="A2773" s="13" t="s">
        <v>16015</v>
      </c>
      <c r="B2773" s="13" t="s">
        <v>16016</v>
      </c>
      <c r="C2773" s="13"/>
      <c r="D2773" s="13" t="s">
        <v>11906</v>
      </c>
      <c r="E2773" s="13" t="s">
        <v>14184</v>
      </c>
      <c r="F2773" s="13"/>
      <c r="G2773" s="13" t="s">
        <v>1863</v>
      </c>
      <c r="H2773" s="13" t="s">
        <v>29</v>
      </c>
      <c r="I2773" s="14">
        <v>38649</v>
      </c>
      <c r="J2773" s="14">
        <v>38835</v>
      </c>
      <c r="K2773" s="14">
        <v>41512</v>
      </c>
      <c r="L2773" s="13"/>
      <c r="M2773" s="13" t="s">
        <v>11906</v>
      </c>
      <c r="N2773" s="13">
        <v>0</v>
      </c>
      <c r="O2773" s="13">
        <v>0</v>
      </c>
      <c r="P2773" s="13" t="s">
        <v>122</v>
      </c>
      <c r="Q2773" s="13"/>
      <c r="R2773" s="13" t="s">
        <v>25</v>
      </c>
      <c r="S2773" s="13"/>
      <c r="T2773" s="13" t="s">
        <v>38</v>
      </c>
      <c r="U2773" s="13"/>
      <c r="V2773" s="13" t="s">
        <v>16017</v>
      </c>
      <c r="W2773" s="13"/>
      <c r="X2773" s="13"/>
      <c r="Y2773" s="13" t="s">
        <v>16018</v>
      </c>
      <c r="Z2773" s="15" t="str">
        <f>VLOOKUP(D2773,'ZOHO Export'!$H:$W,16,FALSE)</f>
        <v>Juan Sanchez Chatar</v>
      </c>
      <c r="AA2773" s="15" t="str">
        <f>VLOOKUP(E2773,'ZOHO Export'!$H:$W,16,FALSE)</f>
        <v>Luc Tasiaux</v>
      </c>
    </row>
    <row r="2774" spans="1:27" x14ac:dyDescent="0.3">
      <c r="A2774" s="13" t="s">
        <v>16019</v>
      </c>
      <c r="B2774" s="13" t="s">
        <v>7404</v>
      </c>
      <c r="C2774" s="13"/>
      <c r="D2774" s="13" t="s">
        <v>11963</v>
      </c>
      <c r="E2774" s="13" t="s">
        <v>12180</v>
      </c>
      <c r="F2774" s="13"/>
      <c r="G2774" s="13" t="s">
        <v>53</v>
      </c>
      <c r="H2774" s="13" t="s">
        <v>59</v>
      </c>
      <c r="I2774" s="14">
        <v>45160</v>
      </c>
      <c r="J2774" s="14">
        <v>45160</v>
      </c>
      <c r="K2774" s="14">
        <v>45160</v>
      </c>
      <c r="L2774" s="13">
        <v>0</v>
      </c>
      <c r="M2774" s="13" t="s">
        <v>11963</v>
      </c>
      <c r="N2774" s="13">
        <v>0</v>
      </c>
      <c r="O2774" s="13">
        <v>0</v>
      </c>
      <c r="P2774" s="13" t="s">
        <v>122</v>
      </c>
      <c r="Q2774" s="13"/>
      <c r="R2774" s="13" t="s">
        <v>104</v>
      </c>
      <c r="S2774" s="13" t="s">
        <v>6878</v>
      </c>
      <c r="T2774" s="13" t="s">
        <v>53</v>
      </c>
      <c r="U2774" s="13" t="s">
        <v>53</v>
      </c>
      <c r="V2774" s="13" t="s">
        <v>9562</v>
      </c>
      <c r="W2774" s="13">
        <v>0</v>
      </c>
      <c r="X2774" s="13">
        <v>0</v>
      </c>
      <c r="Y2774" s="13"/>
      <c r="Z2774" s="15" t="str">
        <f>VLOOKUP(D2774,'ZOHO Export'!$H:$W,16,FALSE)</f>
        <v>Lucas Joassin</v>
      </c>
      <c r="AA2774" s="15" t="e">
        <f>VLOOKUP(E2774,'ZOHO Export'!$H:$W,16,FALSE)</f>
        <v>#N/A</v>
      </c>
    </row>
    <row r="2775" spans="1:27" x14ac:dyDescent="0.3">
      <c r="A2775" s="13" t="s">
        <v>4001</v>
      </c>
      <c r="B2775" s="13" t="s">
        <v>16020</v>
      </c>
      <c r="C2775" s="13"/>
      <c r="D2775" s="13" t="s">
        <v>14638</v>
      </c>
      <c r="E2775" s="13" t="s">
        <v>11906</v>
      </c>
      <c r="F2775" s="13"/>
      <c r="G2775" s="13" t="s">
        <v>3807</v>
      </c>
      <c r="H2775" s="13" t="s">
        <v>59</v>
      </c>
      <c r="I2775" s="14">
        <v>41507</v>
      </c>
      <c r="J2775" s="14">
        <v>42356</v>
      </c>
      <c r="K2775" s="14">
        <v>42339</v>
      </c>
      <c r="L2775" s="13">
        <v>13841.73</v>
      </c>
      <c r="M2775" s="13" t="s">
        <v>11906</v>
      </c>
      <c r="N2775" s="13">
        <v>33</v>
      </c>
      <c r="O2775" s="13">
        <v>32</v>
      </c>
      <c r="P2775" s="13" t="s">
        <v>122</v>
      </c>
      <c r="Q2775" s="13"/>
      <c r="R2775" s="13" t="s">
        <v>75</v>
      </c>
      <c r="S2775" s="13"/>
      <c r="T2775" s="13" t="s">
        <v>58</v>
      </c>
      <c r="U2775" s="13"/>
      <c r="V2775" s="13" t="s">
        <v>16021</v>
      </c>
      <c r="W2775" s="13"/>
      <c r="X2775" s="13">
        <v>13841.73</v>
      </c>
      <c r="Y2775" s="13" t="s">
        <v>16022</v>
      </c>
      <c r="Z2775" s="15" t="e">
        <f>VLOOKUP(D2775,'ZOHO Export'!$H:$W,16,FALSE)</f>
        <v>#N/A</v>
      </c>
      <c r="AA2775" s="15" t="str">
        <f>VLOOKUP(E2775,'ZOHO Export'!$H:$W,16,FALSE)</f>
        <v>Juan Sanchez Chatar</v>
      </c>
    </row>
    <row r="2776" spans="1:27" x14ac:dyDescent="0.3">
      <c r="A2776" s="13" t="s">
        <v>4002</v>
      </c>
      <c r="B2776" s="13" t="s">
        <v>6996</v>
      </c>
      <c r="C2776" s="13"/>
      <c r="D2776" s="13" t="s">
        <v>11811</v>
      </c>
      <c r="E2776" s="13" t="s">
        <v>11785</v>
      </c>
      <c r="F2776" s="13"/>
      <c r="G2776" s="13" t="s">
        <v>3217</v>
      </c>
      <c r="H2776" s="13" t="s">
        <v>59</v>
      </c>
      <c r="I2776" s="14">
        <v>41506</v>
      </c>
      <c r="J2776" s="14">
        <v>41624</v>
      </c>
      <c r="K2776" s="14">
        <v>41506</v>
      </c>
      <c r="L2776" s="13"/>
      <c r="M2776" s="13" t="s">
        <v>11671</v>
      </c>
      <c r="N2776" s="13">
        <v>0</v>
      </c>
      <c r="O2776" s="13">
        <v>0</v>
      </c>
      <c r="P2776" s="13" t="s">
        <v>122</v>
      </c>
      <c r="Q2776" s="13"/>
      <c r="R2776" s="13" t="s">
        <v>75</v>
      </c>
      <c r="S2776" s="13"/>
      <c r="T2776" s="13" t="s">
        <v>38</v>
      </c>
      <c r="U2776" s="13"/>
      <c r="V2776" s="13" t="s">
        <v>9414</v>
      </c>
      <c r="W2776" s="13"/>
      <c r="X2776" s="13"/>
      <c r="Y2776" s="13" t="s">
        <v>16023</v>
      </c>
      <c r="Z2776" s="15" t="str">
        <f>VLOOKUP(D2776,'ZOHO Export'!$H:$W,16,FALSE)</f>
        <v>Nadège Herment</v>
      </c>
      <c r="AA2776" s="15" t="str">
        <f>VLOOKUP(E2776,'ZOHO Export'!$H:$W,16,FALSE)</f>
        <v>Nicolas Dubois</v>
      </c>
    </row>
    <row r="2777" spans="1:27" x14ac:dyDescent="0.3">
      <c r="A2777" s="13" t="s">
        <v>4003</v>
      </c>
      <c r="B2777" s="13" t="s">
        <v>6997</v>
      </c>
      <c r="C2777" s="13"/>
      <c r="D2777" s="13" t="s">
        <v>15597</v>
      </c>
      <c r="E2777" s="13" t="s">
        <v>11818</v>
      </c>
      <c r="F2777" s="13"/>
      <c r="G2777" s="13" t="s">
        <v>3983</v>
      </c>
      <c r="H2777" s="13" t="s">
        <v>29</v>
      </c>
      <c r="I2777" s="14">
        <v>41505</v>
      </c>
      <c r="J2777" s="14">
        <v>42013</v>
      </c>
      <c r="K2777" s="14">
        <v>41505</v>
      </c>
      <c r="L2777" s="13"/>
      <c r="M2777" s="13" t="s">
        <v>13496</v>
      </c>
      <c r="N2777" s="13">
        <v>0</v>
      </c>
      <c r="O2777" s="13">
        <v>0</v>
      </c>
      <c r="P2777" s="13" t="s">
        <v>122</v>
      </c>
      <c r="Q2777" s="13"/>
      <c r="R2777" s="13" t="s">
        <v>82</v>
      </c>
      <c r="S2777" s="13"/>
      <c r="T2777" s="13" t="s">
        <v>64</v>
      </c>
      <c r="U2777" s="13"/>
      <c r="V2777" s="13" t="s">
        <v>16024</v>
      </c>
      <c r="W2777" s="13"/>
      <c r="X2777" s="13"/>
      <c r="Y2777" s="13" t="s">
        <v>16025</v>
      </c>
      <c r="Z2777" s="15" t="e">
        <f>VLOOKUP(D2777,'ZOHO Export'!$H:$W,16,FALSE)</f>
        <v>#N/A</v>
      </c>
      <c r="AA2777" s="15" t="str">
        <f>VLOOKUP(E2777,'ZOHO Export'!$H:$W,16,FALSE)</f>
        <v>Marcos Delgado Lopez</v>
      </c>
    </row>
    <row r="2778" spans="1:27" x14ac:dyDescent="0.3">
      <c r="A2778" s="13" t="s">
        <v>16026</v>
      </c>
      <c r="B2778" s="13" t="s">
        <v>16027</v>
      </c>
      <c r="C2778" s="13"/>
      <c r="D2778" s="13" t="s">
        <v>11649</v>
      </c>
      <c r="E2778" s="13" t="s">
        <v>14184</v>
      </c>
      <c r="F2778" s="13"/>
      <c r="G2778" s="13" t="s">
        <v>16028</v>
      </c>
      <c r="H2778" s="13" t="s">
        <v>29</v>
      </c>
      <c r="I2778" s="14">
        <v>41504</v>
      </c>
      <c r="J2778" s="14">
        <v>43280</v>
      </c>
      <c r="K2778" s="14">
        <v>41504</v>
      </c>
      <c r="L2778" s="13"/>
      <c r="M2778" s="13" t="s">
        <v>11649</v>
      </c>
      <c r="N2778" s="13">
        <v>0</v>
      </c>
      <c r="O2778" s="13">
        <v>0</v>
      </c>
      <c r="P2778" s="13" t="s">
        <v>122</v>
      </c>
      <c r="Q2778" s="13"/>
      <c r="R2778" s="13" t="s">
        <v>104</v>
      </c>
      <c r="S2778" s="13"/>
      <c r="T2778" s="13" t="s">
        <v>12259</v>
      </c>
      <c r="U2778" s="13"/>
      <c r="V2778" s="13" t="s">
        <v>16029</v>
      </c>
      <c r="W2778" s="13"/>
      <c r="X2778" s="13"/>
      <c r="Y2778" s="13" t="s">
        <v>16030</v>
      </c>
      <c r="Z2778" s="15" t="str">
        <f>VLOOKUP(D2778,'ZOHO Export'!$H:$W,16,FALSE)</f>
        <v>Wissem Bensaid</v>
      </c>
      <c r="AA2778" s="15" t="str">
        <f>VLOOKUP(E2778,'ZOHO Export'!$H:$W,16,FALSE)</f>
        <v>Luc Tasiaux</v>
      </c>
    </row>
    <row r="2779" spans="1:27" x14ac:dyDescent="0.3">
      <c r="A2779" s="13" t="s">
        <v>4004</v>
      </c>
      <c r="B2779" s="13" t="s">
        <v>6998</v>
      </c>
      <c r="C2779" s="13"/>
      <c r="D2779" s="13" t="s">
        <v>14817</v>
      </c>
      <c r="E2779" s="13" t="s">
        <v>11785</v>
      </c>
      <c r="F2779" s="13"/>
      <c r="G2779" s="13"/>
      <c r="H2779" s="13" t="s">
        <v>29</v>
      </c>
      <c r="I2779" s="14">
        <v>41499</v>
      </c>
      <c r="J2779" s="14">
        <v>43402</v>
      </c>
      <c r="K2779" s="14">
        <v>41499</v>
      </c>
      <c r="L2779" s="13"/>
      <c r="M2779" s="13" t="s">
        <v>16031</v>
      </c>
      <c r="N2779" s="13">
        <v>0</v>
      </c>
      <c r="O2779" s="13">
        <v>0</v>
      </c>
      <c r="P2779" s="13" t="s">
        <v>122</v>
      </c>
      <c r="Q2779" s="13"/>
      <c r="R2779" s="13" t="s">
        <v>104</v>
      </c>
      <c r="S2779" s="13"/>
      <c r="T2779" s="13" t="s">
        <v>38</v>
      </c>
      <c r="U2779" s="13"/>
      <c r="V2779" s="13" t="s">
        <v>9415</v>
      </c>
      <c r="W2779" s="13"/>
      <c r="X2779" s="13"/>
      <c r="Y2779" s="13" t="s">
        <v>16032</v>
      </c>
      <c r="Z2779" s="15" t="e">
        <f>VLOOKUP(D2779,'ZOHO Export'!$H:$W,16,FALSE)</f>
        <v>#N/A</v>
      </c>
      <c r="AA2779" s="15" t="str">
        <f>VLOOKUP(E2779,'ZOHO Export'!$H:$W,16,FALSE)</f>
        <v>Nicolas Dubois</v>
      </c>
    </row>
    <row r="2780" spans="1:27" x14ac:dyDescent="0.3">
      <c r="A2780" s="13" t="s">
        <v>16033</v>
      </c>
      <c r="B2780" s="13" t="s">
        <v>15788</v>
      </c>
      <c r="C2780" s="13"/>
      <c r="D2780" s="13" t="s">
        <v>11649</v>
      </c>
      <c r="E2780" s="13" t="s">
        <v>11649</v>
      </c>
      <c r="F2780" s="13"/>
      <c r="G2780" s="13" t="s">
        <v>15293</v>
      </c>
      <c r="H2780" s="13" t="s">
        <v>29</v>
      </c>
      <c r="I2780" s="14">
        <v>41498</v>
      </c>
      <c r="J2780" s="14">
        <v>43280</v>
      </c>
      <c r="K2780" s="14">
        <v>41498</v>
      </c>
      <c r="L2780" s="13"/>
      <c r="M2780" s="13" t="s">
        <v>11649</v>
      </c>
      <c r="N2780" s="13">
        <v>0</v>
      </c>
      <c r="O2780" s="13">
        <v>0</v>
      </c>
      <c r="P2780" s="13" t="s">
        <v>122</v>
      </c>
      <c r="Q2780" s="13"/>
      <c r="R2780" s="13" t="s">
        <v>75</v>
      </c>
      <c r="S2780" s="13"/>
      <c r="T2780" s="13" t="s">
        <v>12259</v>
      </c>
      <c r="U2780" s="13"/>
      <c r="V2780" s="13" t="s">
        <v>16034</v>
      </c>
      <c r="W2780" s="13"/>
      <c r="X2780" s="13"/>
      <c r="Y2780" s="13" t="s">
        <v>16035</v>
      </c>
      <c r="Z2780" s="15" t="str">
        <f>VLOOKUP(D2780,'ZOHO Export'!$H:$W,16,FALSE)</f>
        <v>Wissem Bensaid</v>
      </c>
      <c r="AA2780" s="15" t="str">
        <f>VLOOKUP(E2780,'ZOHO Export'!$H:$W,16,FALSE)</f>
        <v>Wissem Bensaid</v>
      </c>
    </row>
    <row r="2781" spans="1:27" x14ac:dyDescent="0.3">
      <c r="A2781" s="13" t="s">
        <v>16036</v>
      </c>
      <c r="B2781" s="13" t="s">
        <v>16037</v>
      </c>
      <c r="C2781" s="13"/>
      <c r="D2781" s="13" t="s">
        <v>11649</v>
      </c>
      <c r="E2781" s="13" t="s">
        <v>11649</v>
      </c>
      <c r="F2781" s="13"/>
      <c r="G2781" s="13" t="s">
        <v>16038</v>
      </c>
      <c r="H2781" s="13" t="s">
        <v>29</v>
      </c>
      <c r="I2781" s="14">
        <v>41492</v>
      </c>
      <c r="J2781" s="14">
        <v>43402</v>
      </c>
      <c r="K2781" s="14">
        <v>41734</v>
      </c>
      <c r="L2781" s="13"/>
      <c r="M2781" s="13" t="s">
        <v>11649</v>
      </c>
      <c r="N2781" s="13">
        <v>1</v>
      </c>
      <c r="O2781" s="13">
        <v>1</v>
      </c>
      <c r="P2781" s="13" t="s">
        <v>122</v>
      </c>
      <c r="Q2781" s="13"/>
      <c r="R2781" s="13"/>
      <c r="S2781" s="13"/>
      <c r="T2781" s="13" t="s">
        <v>12259</v>
      </c>
      <c r="U2781" s="13"/>
      <c r="V2781" s="13" t="s">
        <v>16039</v>
      </c>
      <c r="W2781" s="13"/>
      <c r="X2781" s="13"/>
      <c r="Y2781" s="13" t="s">
        <v>16040</v>
      </c>
      <c r="Z2781" s="15" t="str">
        <f>VLOOKUP(D2781,'ZOHO Export'!$H:$W,16,FALSE)</f>
        <v>Wissem Bensaid</v>
      </c>
      <c r="AA2781" s="15" t="str">
        <f>VLOOKUP(E2781,'ZOHO Export'!$H:$W,16,FALSE)</f>
        <v>Wissem Bensaid</v>
      </c>
    </row>
    <row r="2782" spans="1:27" x14ac:dyDescent="0.3">
      <c r="A2782" s="13" t="s">
        <v>16041</v>
      </c>
      <c r="B2782" s="13" t="s">
        <v>16042</v>
      </c>
      <c r="C2782" s="13"/>
      <c r="D2782" s="13" t="s">
        <v>12183</v>
      </c>
      <c r="E2782" s="13" t="s">
        <v>11785</v>
      </c>
      <c r="F2782" s="13"/>
      <c r="G2782" s="13" t="s">
        <v>3983</v>
      </c>
      <c r="H2782" s="13" t="s">
        <v>59</v>
      </c>
      <c r="I2782" s="14">
        <v>41492</v>
      </c>
      <c r="J2782" s="14">
        <v>42035</v>
      </c>
      <c r="K2782" s="14">
        <v>41674</v>
      </c>
      <c r="L2782" s="13"/>
      <c r="M2782" s="13" t="s">
        <v>12183</v>
      </c>
      <c r="N2782" s="13">
        <v>1</v>
      </c>
      <c r="O2782" s="13">
        <v>1</v>
      </c>
      <c r="P2782" s="13" t="s">
        <v>122</v>
      </c>
      <c r="Q2782" s="13"/>
      <c r="R2782" s="13" t="s">
        <v>82</v>
      </c>
      <c r="S2782" s="13"/>
      <c r="T2782" s="13" t="s">
        <v>38</v>
      </c>
      <c r="U2782" s="13"/>
      <c r="V2782" s="13" t="s">
        <v>16043</v>
      </c>
      <c r="W2782" s="13"/>
      <c r="X2782" s="13"/>
      <c r="Y2782" s="13" t="s">
        <v>16044</v>
      </c>
      <c r="Z2782" s="15" t="str">
        <f>VLOOKUP(D2782,'ZOHO Export'!$H:$W,16,FALSE)</f>
        <v>David Bayle</v>
      </c>
      <c r="AA2782" s="15" t="str">
        <f>VLOOKUP(E2782,'ZOHO Export'!$H:$W,16,FALSE)</f>
        <v>Nicolas Dubois</v>
      </c>
    </row>
    <row r="2783" spans="1:27" x14ac:dyDescent="0.3">
      <c r="A2783" s="13" t="s">
        <v>4005</v>
      </c>
      <c r="B2783" s="13" t="s">
        <v>6999</v>
      </c>
      <c r="C2783" s="13"/>
      <c r="D2783" s="13" t="s">
        <v>14670</v>
      </c>
      <c r="E2783" s="13" t="s">
        <v>14620</v>
      </c>
      <c r="F2783" s="13"/>
      <c r="G2783" s="13" t="s">
        <v>4006</v>
      </c>
      <c r="H2783" s="13" t="s">
        <v>29</v>
      </c>
      <c r="I2783" s="14">
        <v>41491</v>
      </c>
      <c r="J2783" s="14">
        <v>41561</v>
      </c>
      <c r="K2783" s="14">
        <v>41491</v>
      </c>
      <c r="L2783" s="13"/>
      <c r="M2783" s="13" t="s">
        <v>15852</v>
      </c>
      <c r="N2783" s="13">
        <v>0</v>
      </c>
      <c r="O2783" s="13">
        <v>0</v>
      </c>
      <c r="P2783" s="13" t="s">
        <v>122</v>
      </c>
      <c r="Q2783" s="13"/>
      <c r="R2783" s="13" t="s">
        <v>36</v>
      </c>
      <c r="S2783" s="13"/>
      <c r="T2783" s="13" t="s">
        <v>38</v>
      </c>
      <c r="U2783" s="13"/>
      <c r="V2783" s="13" t="s">
        <v>9416</v>
      </c>
      <c r="W2783" s="13"/>
      <c r="X2783" s="13"/>
      <c r="Y2783" s="13" t="s">
        <v>16045</v>
      </c>
      <c r="Z2783" s="15" t="e">
        <f>VLOOKUP(D2783,'ZOHO Export'!$H:$W,16,FALSE)</f>
        <v>#N/A</v>
      </c>
      <c r="AA2783" s="15" t="e">
        <f>VLOOKUP(E2783,'ZOHO Export'!$H:$W,16,FALSE)</f>
        <v>#N/A</v>
      </c>
    </row>
    <row r="2784" spans="1:27" x14ac:dyDescent="0.3">
      <c r="A2784" s="13" t="s">
        <v>4007</v>
      </c>
      <c r="B2784" s="13" t="s">
        <v>7000</v>
      </c>
      <c r="C2784" s="13"/>
      <c r="D2784" s="13" t="s">
        <v>14190</v>
      </c>
      <c r="E2784" s="13" t="s">
        <v>15561</v>
      </c>
      <c r="F2784" s="13"/>
      <c r="G2784" s="13" t="s">
        <v>2163</v>
      </c>
      <c r="H2784" s="13" t="s">
        <v>29</v>
      </c>
      <c r="I2784" s="14">
        <v>41486</v>
      </c>
      <c r="J2784" s="14">
        <v>42073</v>
      </c>
      <c r="K2784" s="14">
        <v>41991</v>
      </c>
      <c r="L2784" s="13"/>
      <c r="M2784" s="13" t="s">
        <v>15561</v>
      </c>
      <c r="N2784" s="13">
        <v>2</v>
      </c>
      <c r="O2784" s="13">
        <v>2</v>
      </c>
      <c r="P2784" s="13" t="s">
        <v>122</v>
      </c>
      <c r="Q2784" s="13"/>
      <c r="R2784" s="13" t="s">
        <v>75</v>
      </c>
      <c r="S2784" s="13"/>
      <c r="T2784" s="13" t="s">
        <v>38</v>
      </c>
      <c r="U2784" s="13"/>
      <c r="V2784" s="13" t="s">
        <v>9417</v>
      </c>
      <c r="W2784" s="13"/>
      <c r="X2784" s="13"/>
      <c r="Y2784" s="13" t="s">
        <v>16046</v>
      </c>
      <c r="Z2784" s="15" t="e">
        <f>VLOOKUP(D2784,'ZOHO Export'!$H:$W,16,FALSE)</f>
        <v>#N/A</v>
      </c>
      <c r="AA2784" s="15" t="e">
        <f>VLOOKUP(E2784,'ZOHO Export'!$H:$W,16,FALSE)</f>
        <v>#N/A</v>
      </c>
    </row>
    <row r="2785" spans="1:27" x14ac:dyDescent="0.3">
      <c r="A2785" s="13" t="s">
        <v>4008</v>
      </c>
      <c r="B2785" s="13" t="s">
        <v>7001</v>
      </c>
      <c r="C2785" s="13"/>
      <c r="D2785" s="13" t="s">
        <v>13607</v>
      </c>
      <c r="E2785" s="13" t="s">
        <v>11829</v>
      </c>
      <c r="F2785" s="13"/>
      <c r="G2785" s="13" t="s">
        <v>334</v>
      </c>
      <c r="H2785" s="13" t="s">
        <v>59</v>
      </c>
      <c r="I2785" s="14">
        <v>41484</v>
      </c>
      <c r="J2785" s="14">
        <v>41638</v>
      </c>
      <c r="K2785" s="14">
        <v>41484</v>
      </c>
      <c r="L2785" s="13"/>
      <c r="M2785" s="13" t="s">
        <v>13607</v>
      </c>
      <c r="N2785" s="13">
        <v>0</v>
      </c>
      <c r="O2785" s="13">
        <v>0</v>
      </c>
      <c r="P2785" s="13" t="s">
        <v>122</v>
      </c>
      <c r="Q2785" s="13"/>
      <c r="R2785" s="13" t="s">
        <v>82</v>
      </c>
      <c r="S2785" s="13"/>
      <c r="T2785" s="13" t="s">
        <v>38</v>
      </c>
      <c r="U2785" s="13"/>
      <c r="V2785" s="13" t="s">
        <v>9418</v>
      </c>
      <c r="W2785" s="13"/>
      <c r="X2785" s="13"/>
      <c r="Y2785" s="13" t="s">
        <v>16047</v>
      </c>
      <c r="Z2785" s="15" t="str">
        <f>VLOOKUP(D2785,'ZOHO Export'!$H:$W,16,FALSE)</f>
        <v>Jacques Lataire</v>
      </c>
      <c r="AA2785" s="15" t="str">
        <f>VLOOKUP(E2785,'ZOHO Export'!$H:$W,16,FALSE)</f>
        <v>William Beyst</v>
      </c>
    </row>
    <row r="2786" spans="1:27" x14ac:dyDescent="0.3">
      <c r="A2786" s="13" t="s">
        <v>4009</v>
      </c>
      <c r="B2786" s="13" t="s">
        <v>7002</v>
      </c>
      <c r="C2786" s="13"/>
      <c r="D2786" s="13" t="s">
        <v>13008</v>
      </c>
      <c r="E2786" s="13" t="s">
        <v>11829</v>
      </c>
      <c r="F2786" s="13"/>
      <c r="G2786" s="13" t="s">
        <v>334</v>
      </c>
      <c r="H2786" s="13" t="s">
        <v>29</v>
      </c>
      <c r="I2786" s="14">
        <v>41474</v>
      </c>
      <c r="J2786" s="14">
        <v>41505</v>
      </c>
      <c r="K2786" s="14">
        <v>41483</v>
      </c>
      <c r="L2786" s="13"/>
      <c r="M2786" s="13" t="s">
        <v>12187</v>
      </c>
      <c r="N2786" s="13">
        <v>0</v>
      </c>
      <c r="O2786" s="13">
        <v>0</v>
      </c>
      <c r="P2786" s="13" t="s">
        <v>122</v>
      </c>
      <c r="Q2786" s="13"/>
      <c r="R2786" s="13" t="s">
        <v>82</v>
      </c>
      <c r="S2786" s="13"/>
      <c r="T2786" s="13" t="s">
        <v>38</v>
      </c>
      <c r="U2786" s="13"/>
      <c r="V2786" s="13" t="s">
        <v>9419</v>
      </c>
      <c r="W2786" s="13"/>
      <c r="X2786" s="13"/>
      <c r="Y2786" s="13" t="s">
        <v>16048</v>
      </c>
      <c r="Z2786" s="15" t="e">
        <f>VLOOKUP(D2786,'ZOHO Export'!$H:$W,16,FALSE)</f>
        <v>#N/A</v>
      </c>
      <c r="AA2786" s="15" t="str">
        <f>VLOOKUP(E2786,'ZOHO Export'!$H:$W,16,FALSE)</f>
        <v>William Beyst</v>
      </c>
    </row>
    <row r="2787" spans="1:27" x14ac:dyDescent="0.3">
      <c r="A2787" s="13" t="s">
        <v>4010</v>
      </c>
      <c r="B2787" s="13" t="s">
        <v>7003</v>
      </c>
      <c r="C2787" s="13"/>
      <c r="D2787" s="13" t="s">
        <v>14827</v>
      </c>
      <c r="E2787" s="13" t="s">
        <v>11762</v>
      </c>
      <c r="F2787" s="13"/>
      <c r="G2787" s="13" t="s">
        <v>2734</v>
      </c>
      <c r="H2787" s="13" t="s">
        <v>29</v>
      </c>
      <c r="I2787" s="14">
        <v>41476</v>
      </c>
      <c r="J2787" s="14">
        <v>42199</v>
      </c>
      <c r="K2787" s="14">
        <v>41476</v>
      </c>
      <c r="L2787" s="13"/>
      <c r="M2787" s="13" t="s">
        <v>13954</v>
      </c>
      <c r="N2787" s="13">
        <v>0</v>
      </c>
      <c r="O2787" s="13">
        <v>0</v>
      </c>
      <c r="P2787" s="13" t="s">
        <v>122</v>
      </c>
      <c r="Q2787" s="13"/>
      <c r="R2787" s="13" t="s">
        <v>43</v>
      </c>
      <c r="S2787" s="13"/>
      <c r="T2787" s="13" t="s">
        <v>178</v>
      </c>
      <c r="U2787" s="13"/>
      <c r="V2787" s="13" t="s">
        <v>9420</v>
      </c>
      <c r="W2787" s="13"/>
      <c r="X2787" s="13"/>
      <c r="Y2787" s="13"/>
      <c r="Z2787" s="15" t="e">
        <f>VLOOKUP(D2787,'ZOHO Export'!$H:$W,16,FALSE)</f>
        <v>#N/A</v>
      </c>
      <c r="AA2787" s="15" t="str">
        <f>VLOOKUP(E2787,'ZOHO Export'!$H:$W,16,FALSE)</f>
        <v>Boris Krastev</v>
      </c>
    </row>
    <row r="2788" spans="1:27" x14ac:dyDescent="0.3">
      <c r="A2788" s="13" t="s">
        <v>4011</v>
      </c>
      <c r="B2788" s="13" t="s">
        <v>7004</v>
      </c>
      <c r="C2788" s="13"/>
      <c r="D2788" s="13" t="s">
        <v>14613</v>
      </c>
      <c r="E2788" s="13" t="s">
        <v>13607</v>
      </c>
      <c r="F2788" s="13"/>
      <c r="G2788" s="13" t="s">
        <v>207</v>
      </c>
      <c r="H2788" s="13" t="s">
        <v>29</v>
      </c>
      <c r="I2788" s="14">
        <v>41473</v>
      </c>
      <c r="J2788" s="14">
        <v>41882</v>
      </c>
      <c r="K2788" s="14">
        <v>41473</v>
      </c>
      <c r="L2788" s="13"/>
      <c r="M2788" s="13" t="s">
        <v>12106</v>
      </c>
      <c r="N2788" s="13">
        <v>0</v>
      </c>
      <c r="O2788" s="13">
        <v>0</v>
      </c>
      <c r="P2788" s="13" t="s">
        <v>122</v>
      </c>
      <c r="Q2788" s="13"/>
      <c r="R2788" s="13" t="s">
        <v>43</v>
      </c>
      <c r="S2788" s="13"/>
      <c r="T2788" s="13" t="s">
        <v>38</v>
      </c>
      <c r="U2788" s="13"/>
      <c r="V2788" s="13" t="s">
        <v>9421</v>
      </c>
      <c r="W2788" s="13"/>
      <c r="X2788" s="13"/>
      <c r="Y2788" s="13"/>
      <c r="Z2788" s="15" t="e">
        <f>VLOOKUP(D2788,'ZOHO Export'!$H:$W,16,FALSE)</f>
        <v>#N/A</v>
      </c>
      <c r="AA2788" s="15" t="str">
        <f>VLOOKUP(E2788,'ZOHO Export'!$H:$W,16,FALSE)</f>
        <v>Jacques Lataire</v>
      </c>
    </row>
    <row r="2789" spans="1:27" x14ac:dyDescent="0.3">
      <c r="A2789" s="13" t="s">
        <v>16049</v>
      </c>
      <c r="B2789" s="13" t="s">
        <v>16050</v>
      </c>
      <c r="C2789" s="13"/>
      <c r="D2789" s="13" t="s">
        <v>11649</v>
      </c>
      <c r="E2789" s="13" t="s">
        <v>11649</v>
      </c>
      <c r="F2789" s="13"/>
      <c r="G2789" s="13" t="s">
        <v>2677</v>
      </c>
      <c r="H2789" s="13" t="s">
        <v>29</v>
      </c>
      <c r="I2789" s="14">
        <v>41464</v>
      </c>
      <c r="J2789" s="14">
        <v>43761</v>
      </c>
      <c r="K2789" s="14">
        <v>41464</v>
      </c>
      <c r="L2789" s="13"/>
      <c r="M2789" s="13" t="s">
        <v>11649</v>
      </c>
      <c r="N2789" s="13">
        <v>0</v>
      </c>
      <c r="O2789" s="13">
        <v>0</v>
      </c>
      <c r="P2789" s="13" t="s">
        <v>122</v>
      </c>
      <c r="Q2789" s="13"/>
      <c r="R2789" s="13" t="s">
        <v>25</v>
      </c>
      <c r="S2789" s="13"/>
      <c r="T2789" s="13" t="s">
        <v>12259</v>
      </c>
      <c r="U2789" s="13"/>
      <c r="V2789" s="13" t="s">
        <v>16051</v>
      </c>
      <c r="W2789" s="13"/>
      <c r="X2789" s="13"/>
      <c r="Y2789" s="13" t="s">
        <v>16052</v>
      </c>
      <c r="Z2789" s="15" t="str">
        <f>VLOOKUP(D2789,'ZOHO Export'!$H:$W,16,FALSE)</f>
        <v>Wissem Bensaid</v>
      </c>
      <c r="AA2789" s="15" t="str">
        <f>VLOOKUP(E2789,'ZOHO Export'!$H:$W,16,FALSE)</f>
        <v>Wissem Bensaid</v>
      </c>
    </row>
    <row r="2790" spans="1:27" x14ac:dyDescent="0.3">
      <c r="A2790" s="13" t="s">
        <v>16053</v>
      </c>
      <c r="B2790" s="13" t="s">
        <v>16054</v>
      </c>
      <c r="C2790" s="13"/>
      <c r="D2790" s="13" t="s">
        <v>11855</v>
      </c>
      <c r="E2790" s="13" t="s">
        <v>15394</v>
      </c>
      <c r="F2790" s="13"/>
      <c r="G2790" s="13" t="s">
        <v>4127</v>
      </c>
      <c r="H2790" s="13" t="s">
        <v>29</v>
      </c>
      <c r="I2790" s="14">
        <v>41460</v>
      </c>
      <c r="J2790" s="14">
        <v>41600</v>
      </c>
      <c r="K2790" s="14">
        <v>41460</v>
      </c>
      <c r="L2790" s="13"/>
      <c r="M2790" s="13" t="s">
        <v>15792</v>
      </c>
      <c r="N2790" s="13">
        <v>0</v>
      </c>
      <c r="O2790" s="13">
        <v>0</v>
      </c>
      <c r="P2790" s="13" t="s">
        <v>122</v>
      </c>
      <c r="Q2790" s="13"/>
      <c r="R2790" s="13"/>
      <c r="S2790" s="13"/>
      <c r="T2790" s="13" t="s">
        <v>38</v>
      </c>
      <c r="U2790" s="13"/>
      <c r="V2790" s="13" t="s">
        <v>16055</v>
      </c>
      <c r="W2790" s="13"/>
      <c r="X2790" s="13"/>
      <c r="Y2790" s="13"/>
      <c r="Z2790" s="15" t="str">
        <f>VLOOKUP(D2790,'ZOHO Export'!$H:$W,16,FALSE)</f>
        <v>Patrick De Graeve</v>
      </c>
      <c r="AA2790" s="15" t="e">
        <f>VLOOKUP(E2790,'ZOHO Export'!$H:$W,16,FALSE)</f>
        <v>#N/A</v>
      </c>
    </row>
    <row r="2791" spans="1:27" x14ac:dyDescent="0.3">
      <c r="A2791" s="13" t="s">
        <v>4012</v>
      </c>
      <c r="B2791" s="13" t="s">
        <v>7005</v>
      </c>
      <c r="C2791" s="13"/>
      <c r="D2791" s="13" t="s">
        <v>13519</v>
      </c>
      <c r="E2791" s="13" t="s">
        <v>11906</v>
      </c>
      <c r="F2791" s="13"/>
      <c r="G2791" s="13" t="s">
        <v>549</v>
      </c>
      <c r="H2791" s="13" t="s">
        <v>29</v>
      </c>
      <c r="I2791" s="14">
        <v>41459</v>
      </c>
      <c r="J2791" s="14">
        <v>41991</v>
      </c>
      <c r="K2791" s="14">
        <v>41683</v>
      </c>
      <c r="L2791" s="13"/>
      <c r="M2791" s="13" t="s">
        <v>14638</v>
      </c>
      <c r="N2791" s="13">
        <v>3</v>
      </c>
      <c r="O2791" s="13">
        <v>3</v>
      </c>
      <c r="P2791" s="13" t="s">
        <v>122</v>
      </c>
      <c r="Q2791" s="13"/>
      <c r="R2791" s="13" t="s">
        <v>36</v>
      </c>
      <c r="S2791" s="13"/>
      <c r="T2791" s="13" t="s">
        <v>58</v>
      </c>
      <c r="U2791" s="13"/>
      <c r="V2791" s="13" t="s">
        <v>16056</v>
      </c>
      <c r="W2791" s="13"/>
      <c r="X2791" s="13"/>
      <c r="Y2791" s="13" t="s">
        <v>16057</v>
      </c>
      <c r="Z2791" s="15" t="e">
        <f>VLOOKUP(D2791,'ZOHO Export'!$H:$W,16,FALSE)</f>
        <v>#N/A</v>
      </c>
      <c r="AA2791" s="15" t="str">
        <f>VLOOKUP(E2791,'ZOHO Export'!$H:$W,16,FALSE)</f>
        <v>Juan Sanchez Chatar</v>
      </c>
    </row>
    <row r="2792" spans="1:27" x14ac:dyDescent="0.3">
      <c r="A2792" s="13" t="s">
        <v>16058</v>
      </c>
      <c r="B2792" s="13" t="s">
        <v>16059</v>
      </c>
      <c r="C2792" s="13"/>
      <c r="D2792" s="13" t="s">
        <v>14670</v>
      </c>
      <c r="E2792" s="13" t="s">
        <v>13607</v>
      </c>
      <c r="F2792" s="13"/>
      <c r="G2792" s="13" t="s">
        <v>1350</v>
      </c>
      <c r="H2792" s="13" t="s">
        <v>29</v>
      </c>
      <c r="I2792" s="14">
        <v>41400</v>
      </c>
      <c r="J2792" s="14">
        <v>41460</v>
      </c>
      <c r="K2792" s="14">
        <v>41472</v>
      </c>
      <c r="L2792" s="13"/>
      <c r="M2792" s="13" t="s">
        <v>11906</v>
      </c>
      <c r="N2792" s="13">
        <v>1</v>
      </c>
      <c r="O2792" s="13">
        <v>1</v>
      </c>
      <c r="P2792" s="13" t="s">
        <v>122</v>
      </c>
      <c r="Q2792" s="13"/>
      <c r="R2792" s="13" t="s">
        <v>36</v>
      </c>
      <c r="S2792" s="13"/>
      <c r="T2792" s="13" t="s">
        <v>58</v>
      </c>
      <c r="U2792" s="13"/>
      <c r="V2792" s="13" t="s">
        <v>16060</v>
      </c>
      <c r="W2792" s="13"/>
      <c r="X2792" s="13"/>
      <c r="Y2792" s="13" t="s">
        <v>16061</v>
      </c>
      <c r="Z2792" s="15" t="e">
        <f>VLOOKUP(D2792,'ZOHO Export'!$H:$W,16,FALSE)</f>
        <v>#N/A</v>
      </c>
      <c r="AA2792" s="15" t="str">
        <f>VLOOKUP(E2792,'ZOHO Export'!$H:$W,16,FALSE)</f>
        <v>Jacques Lataire</v>
      </c>
    </row>
    <row r="2793" spans="1:27" x14ac:dyDescent="0.3">
      <c r="A2793" s="13" t="s">
        <v>16062</v>
      </c>
      <c r="B2793" s="13" t="s">
        <v>16063</v>
      </c>
      <c r="C2793" s="13"/>
      <c r="D2793" s="13" t="s">
        <v>15088</v>
      </c>
      <c r="E2793" s="13" t="s">
        <v>15088</v>
      </c>
      <c r="F2793" s="13"/>
      <c r="G2793" s="13" t="s">
        <v>15882</v>
      </c>
      <c r="H2793" s="13" t="s">
        <v>29</v>
      </c>
      <c r="I2793" s="14">
        <v>40452</v>
      </c>
      <c r="J2793" s="14">
        <v>40548</v>
      </c>
      <c r="K2793" s="14">
        <v>41459</v>
      </c>
      <c r="L2793" s="13"/>
      <c r="M2793" s="13" t="s">
        <v>15088</v>
      </c>
      <c r="N2793" s="13">
        <v>0</v>
      </c>
      <c r="O2793" s="13">
        <v>0</v>
      </c>
      <c r="P2793" s="13" t="s">
        <v>122</v>
      </c>
      <c r="Q2793" s="13"/>
      <c r="R2793" s="13" t="s">
        <v>36</v>
      </c>
      <c r="S2793" s="13"/>
      <c r="T2793" s="13" t="s">
        <v>89</v>
      </c>
      <c r="U2793" s="13"/>
      <c r="V2793" s="13" t="s">
        <v>16064</v>
      </c>
      <c r="W2793" s="13"/>
      <c r="X2793" s="13"/>
      <c r="Y2793" s="13" t="s">
        <v>16065</v>
      </c>
      <c r="Z2793" s="15" t="e">
        <f>VLOOKUP(D2793,'ZOHO Export'!$H:$W,16,FALSE)</f>
        <v>#N/A</v>
      </c>
      <c r="AA2793" s="15" t="e">
        <f>VLOOKUP(E2793,'ZOHO Export'!$H:$W,16,FALSE)</f>
        <v>#N/A</v>
      </c>
    </row>
    <row r="2794" spans="1:27" x14ac:dyDescent="0.3">
      <c r="A2794" s="13" t="s">
        <v>16066</v>
      </c>
      <c r="B2794" s="13" t="s">
        <v>16067</v>
      </c>
      <c r="C2794" s="13"/>
      <c r="D2794" s="13" t="s">
        <v>11649</v>
      </c>
      <c r="E2794" s="13" t="s">
        <v>11649</v>
      </c>
      <c r="F2794" s="13"/>
      <c r="G2794" s="13" t="s">
        <v>2677</v>
      </c>
      <c r="H2794" s="13" t="s">
        <v>29</v>
      </c>
      <c r="I2794" s="14">
        <v>41451</v>
      </c>
      <c r="J2794" s="14">
        <v>43761</v>
      </c>
      <c r="K2794" s="14">
        <v>41451</v>
      </c>
      <c r="L2794" s="13"/>
      <c r="M2794" s="13" t="s">
        <v>11649</v>
      </c>
      <c r="N2794" s="13">
        <v>0</v>
      </c>
      <c r="O2794" s="13">
        <v>0</v>
      </c>
      <c r="P2794" s="13" t="s">
        <v>122</v>
      </c>
      <c r="Q2794" s="13"/>
      <c r="R2794" s="13" t="s">
        <v>25</v>
      </c>
      <c r="S2794" s="13"/>
      <c r="T2794" s="13" t="s">
        <v>12259</v>
      </c>
      <c r="U2794" s="13"/>
      <c r="V2794" s="13" t="s">
        <v>16068</v>
      </c>
      <c r="W2794" s="13"/>
      <c r="X2794" s="13"/>
      <c r="Y2794" s="13" t="s">
        <v>16069</v>
      </c>
      <c r="Z2794" s="15" t="str">
        <f>VLOOKUP(D2794,'ZOHO Export'!$H:$W,16,FALSE)</f>
        <v>Wissem Bensaid</v>
      </c>
      <c r="AA2794" s="15" t="str">
        <f>VLOOKUP(E2794,'ZOHO Export'!$H:$W,16,FALSE)</f>
        <v>Wissem Bensaid</v>
      </c>
    </row>
    <row r="2795" spans="1:27" x14ac:dyDescent="0.3">
      <c r="A2795" s="13" t="s">
        <v>16070</v>
      </c>
      <c r="B2795" s="13" t="s">
        <v>16071</v>
      </c>
      <c r="C2795" s="13"/>
      <c r="D2795" s="13" t="s">
        <v>11649</v>
      </c>
      <c r="E2795" s="13" t="s">
        <v>14613</v>
      </c>
      <c r="F2795" s="13"/>
      <c r="G2795" s="13" t="s">
        <v>16072</v>
      </c>
      <c r="H2795" s="13" t="s">
        <v>29</v>
      </c>
      <c r="I2795" s="14">
        <v>41383</v>
      </c>
      <c r="J2795" s="14">
        <v>41744</v>
      </c>
      <c r="K2795" s="14">
        <v>41383</v>
      </c>
      <c r="L2795" s="13"/>
      <c r="M2795" s="13" t="s">
        <v>11649</v>
      </c>
      <c r="N2795" s="13">
        <v>0</v>
      </c>
      <c r="O2795" s="13">
        <v>0</v>
      </c>
      <c r="P2795" s="13" t="s">
        <v>122</v>
      </c>
      <c r="Q2795" s="13"/>
      <c r="R2795" s="13" t="s">
        <v>82</v>
      </c>
      <c r="S2795" s="13"/>
      <c r="T2795" s="13" t="s">
        <v>12259</v>
      </c>
      <c r="U2795" s="13"/>
      <c r="V2795" s="13" t="s">
        <v>16073</v>
      </c>
      <c r="W2795" s="13"/>
      <c r="X2795" s="13"/>
      <c r="Y2795" s="13" t="s">
        <v>16074</v>
      </c>
      <c r="Z2795" s="15" t="str">
        <f>VLOOKUP(D2795,'ZOHO Export'!$H:$W,16,FALSE)</f>
        <v>Wissem Bensaid</v>
      </c>
      <c r="AA2795" s="15" t="e">
        <f>VLOOKUP(E2795,'ZOHO Export'!$H:$W,16,FALSE)</f>
        <v>#N/A</v>
      </c>
    </row>
    <row r="2796" spans="1:27" x14ac:dyDescent="0.3">
      <c r="A2796" s="13" t="s">
        <v>16075</v>
      </c>
      <c r="B2796" s="13" t="s">
        <v>16076</v>
      </c>
      <c r="C2796" s="13"/>
      <c r="D2796" s="13" t="s">
        <v>11649</v>
      </c>
      <c r="E2796" s="13" t="s">
        <v>15418</v>
      </c>
      <c r="F2796" s="13"/>
      <c r="G2796" s="13" t="s">
        <v>16077</v>
      </c>
      <c r="H2796" s="13" t="s">
        <v>29</v>
      </c>
      <c r="I2796" s="14">
        <v>41383</v>
      </c>
      <c r="J2796" s="14">
        <v>41548</v>
      </c>
      <c r="K2796" s="14">
        <v>41383</v>
      </c>
      <c r="L2796" s="13"/>
      <c r="M2796" s="13" t="s">
        <v>11649</v>
      </c>
      <c r="N2796" s="13">
        <v>0</v>
      </c>
      <c r="O2796" s="13">
        <v>0</v>
      </c>
      <c r="P2796" s="13" t="s">
        <v>122</v>
      </c>
      <c r="Q2796" s="13"/>
      <c r="R2796" s="13" t="s">
        <v>104</v>
      </c>
      <c r="S2796" s="13"/>
      <c r="T2796" s="13" t="s">
        <v>12259</v>
      </c>
      <c r="U2796" s="13"/>
      <c r="V2796" s="13" t="s">
        <v>16078</v>
      </c>
      <c r="W2796" s="13"/>
      <c r="X2796" s="13"/>
      <c r="Y2796" s="13" t="s">
        <v>16079</v>
      </c>
      <c r="Z2796" s="15" t="str">
        <f>VLOOKUP(D2796,'ZOHO Export'!$H:$W,16,FALSE)</f>
        <v>Wissem Bensaid</v>
      </c>
      <c r="AA2796" s="15" t="str">
        <f>VLOOKUP(E2796,'ZOHO Export'!$H:$W,16,FALSE)</f>
        <v>Radhouane Ben Hamida</v>
      </c>
    </row>
    <row r="2797" spans="1:27" x14ac:dyDescent="0.3">
      <c r="A2797" s="13" t="s">
        <v>16080</v>
      </c>
      <c r="B2797" s="13" t="s">
        <v>16081</v>
      </c>
      <c r="C2797" s="13"/>
      <c r="D2797" s="13" t="s">
        <v>11855</v>
      </c>
      <c r="E2797" s="13" t="s">
        <v>15561</v>
      </c>
      <c r="F2797" s="13"/>
      <c r="G2797" s="13" t="s">
        <v>2163</v>
      </c>
      <c r="H2797" s="13" t="s">
        <v>29</v>
      </c>
      <c r="I2797" s="14">
        <v>41453</v>
      </c>
      <c r="J2797" s="14">
        <v>41961</v>
      </c>
      <c r="K2797" s="14">
        <v>41453</v>
      </c>
      <c r="L2797" s="13"/>
      <c r="M2797" s="13" t="s">
        <v>16082</v>
      </c>
      <c r="N2797" s="13">
        <v>0</v>
      </c>
      <c r="O2797" s="13">
        <v>0</v>
      </c>
      <c r="P2797" s="13" t="s">
        <v>122</v>
      </c>
      <c r="Q2797" s="13"/>
      <c r="R2797" s="13" t="s">
        <v>75</v>
      </c>
      <c r="S2797" s="13"/>
      <c r="T2797" s="13" t="s">
        <v>38</v>
      </c>
      <c r="U2797" s="13"/>
      <c r="V2797" s="13" t="s">
        <v>16083</v>
      </c>
      <c r="W2797" s="13"/>
      <c r="X2797" s="13"/>
      <c r="Y2797" s="13"/>
      <c r="Z2797" s="15" t="str">
        <f>VLOOKUP(D2797,'ZOHO Export'!$H:$W,16,FALSE)</f>
        <v>Patrick De Graeve</v>
      </c>
      <c r="AA2797" s="15" t="e">
        <f>VLOOKUP(E2797,'ZOHO Export'!$H:$W,16,FALSE)</f>
        <v>#N/A</v>
      </c>
    </row>
    <row r="2798" spans="1:27" x14ac:dyDescent="0.3">
      <c r="A2798" s="13" t="s">
        <v>16084</v>
      </c>
      <c r="B2798" s="13" t="s">
        <v>7006</v>
      </c>
      <c r="C2798" s="13"/>
      <c r="D2798" s="13" t="s">
        <v>13910</v>
      </c>
      <c r="E2798" s="13" t="s">
        <v>11829</v>
      </c>
      <c r="F2798" s="13"/>
      <c r="G2798" s="13" t="s">
        <v>3884</v>
      </c>
      <c r="H2798" s="13" t="s">
        <v>29</v>
      </c>
      <c r="I2798" s="14">
        <v>41443</v>
      </c>
      <c r="J2798" s="14">
        <v>41598</v>
      </c>
      <c r="K2798" s="14">
        <v>41561</v>
      </c>
      <c r="L2798" s="13"/>
      <c r="M2798" s="13" t="s">
        <v>15852</v>
      </c>
      <c r="N2798" s="13">
        <v>1</v>
      </c>
      <c r="O2798" s="13">
        <v>1</v>
      </c>
      <c r="P2798" s="13" t="s">
        <v>122</v>
      </c>
      <c r="Q2798" s="13"/>
      <c r="R2798" s="13" t="s">
        <v>36</v>
      </c>
      <c r="S2798" s="13"/>
      <c r="T2798" s="13" t="s">
        <v>38</v>
      </c>
      <c r="U2798" s="13"/>
      <c r="V2798" s="13" t="s">
        <v>16085</v>
      </c>
      <c r="W2798" s="13"/>
      <c r="X2798" s="13"/>
      <c r="Y2798" s="13"/>
      <c r="Z2798" s="15" t="e">
        <f>VLOOKUP(D2798,'ZOHO Export'!$H:$W,16,FALSE)</f>
        <v>#N/A</v>
      </c>
      <c r="AA2798" s="15" t="str">
        <f>VLOOKUP(E2798,'ZOHO Export'!$H:$W,16,FALSE)</f>
        <v>William Beyst</v>
      </c>
    </row>
    <row r="2799" spans="1:27" x14ac:dyDescent="0.3">
      <c r="A2799" s="13" t="s">
        <v>4013</v>
      </c>
      <c r="B2799" s="13" t="s">
        <v>7006</v>
      </c>
      <c r="C2799" s="13"/>
      <c r="D2799" s="13" t="s">
        <v>13910</v>
      </c>
      <c r="E2799" s="13" t="s">
        <v>11829</v>
      </c>
      <c r="F2799" s="13"/>
      <c r="G2799" s="13" t="s">
        <v>3884</v>
      </c>
      <c r="H2799" s="13" t="s">
        <v>29</v>
      </c>
      <c r="I2799" s="14">
        <v>41576</v>
      </c>
      <c r="J2799" s="14">
        <v>43761</v>
      </c>
      <c r="K2799" s="14">
        <v>41704</v>
      </c>
      <c r="L2799" s="13"/>
      <c r="M2799" s="13" t="s">
        <v>15831</v>
      </c>
      <c r="N2799" s="13">
        <v>5</v>
      </c>
      <c r="O2799" s="13">
        <v>4</v>
      </c>
      <c r="P2799" s="13" t="s">
        <v>122</v>
      </c>
      <c r="Q2799" s="13"/>
      <c r="R2799" s="13" t="s">
        <v>36</v>
      </c>
      <c r="S2799" s="13"/>
      <c r="T2799" s="13" t="s">
        <v>38</v>
      </c>
      <c r="U2799" s="13"/>
      <c r="V2799" s="13" t="s">
        <v>16086</v>
      </c>
      <c r="W2799" s="13"/>
      <c r="X2799" s="13"/>
      <c r="Y2799" s="13" t="s">
        <v>16087</v>
      </c>
      <c r="Z2799" s="15" t="e">
        <f>VLOOKUP(D2799,'ZOHO Export'!$H:$W,16,FALSE)</f>
        <v>#N/A</v>
      </c>
      <c r="AA2799" s="15" t="str">
        <f>VLOOKUP(E2799,'ZOHO Export'!$H:$W,16,FALSE)</f>
        <v>William Beyst</v>
      </c>
    </row>
    <row r="2800" spans="1:27" x14ac:dyDescent="0.3">
      <c r="A2800" s="13" t="s">
        <v>4014</v>
      </c>
      <c r="B2800" s="13" t="s">
        <v>7007</v>
      </c>
      <c r="C2800" s="13"/>
      <c r="D2800" s="13" t="s">
        <v>12187</v>
      </c>
      <c r="E2800" s="13" t="s">
        <v>13607</v>
      </c>
      <c r="F2800" s="13"/>
      <c r="G2800" s="13"/>
      <c r="H2800" s="13" t="s">
        <v>59</v>
      </c>
      <c r="I2800" s="14">
        <v>41449</v>
      </c>
      <c r="J2800" s="14">
        <v>42013</v>
      </c>
      <c r="K2800" s="14">
        <v>41449</v>
      </c>
      <c r="L2800" s="13"/>
      <c r="M2800" s="13" t="s">
        <v>12187</v>
      </c>
      <c r="N2800" s="13">
        <v>0</v>
      </c>
      <c r="O2800" s="13">
        <v>0</v>
      </c>
      <c r="P2800" s="13" t="s">
        <v>122</v>
      </c>
      <c r="Q2800" s="13"/>
      <c r="R2800" s="13" t="s">
        <v>104</v>
      </c>
      <c r="S2800" s="13"/>
      <c r="T2800" s="13" t="s">
        <v>38</v>
      </c>
      <c r="U2800" s="13"/>
      <c r="V2800" s="13" t="s">
        <v>9422</v>
      </c>
      <c r="W2800" s="13"/>
      <c r="X2800" s="13"/>
      <c r="Y2800" s="13" t="s">
        <v>16088</v>
      </c>
      <c r="Z2800" s="15" t="str">
        <f>VLOOKUP(D2800,'ZOHO Export'!$H:$W,16,FALSE)</f>
        <v>Jurgen Van Kerrebroeck</v>
      </c>
      <c r="AA2800" s="15" t="str">
        <f>VLOOKUP(E2800,'ZOHO Export'!$H:$W,16,FALSE)</f>
        <v>Jacques Lataire</v>
      </c>
    </row>
    <row r="2801" spans="1:27" x14ac:dyDescent="0.3">
      <c r="A2801" s="13" t="s">
        <v>4015</v>
      </c>
      <c r="B2801" s="13" t="s">
        <v>7008</v>
      </c>
      <c r="C2801" s="13"/>
      <c r="D2801" s="13" t="s">
        <v>12187</v>
      </c>
      <c r="E2801" s="13" t="s">
        <v>11785</v>
      </c>
      <c r="F2801" s="13"/>
      <c r="G2801" s="13" t="s">
        <v>3217</v>
      </c>
      <c r="H2801" s="13" t="s">
        <v>59</v>
      </c>
      <c r="I2801" s="14">
        <v>41446</v>
      </c>
      <c r="J2801" s="14">
        <v>41494</v>
      </c>
      <c r="K2801" s="14">
        <v>41526</v>
      </c>
      <c r="L2801" s="13"/>
      <c r="M2801" s="13" t="s">
        <v>12187</v>
      </c>
      <c r="N2801" s="13">
        <v>1</v>
      </c>
      <c r="O2801" s="13">
        <v>1</v>
      </c>
      <c r="P2801" s="13" t="s">
        <v>122</v>
      </c>
      <c r="Q2801" s="13"/>
      <c r="R2801" s="13" t="s">
        <v>75</v>
      </c>
      <c r="S2801" s="13"/>
      <c r="T2801" s="13" t="s">
        <v>38</v>
      </c>
      <c r="U2801" s="13"/>
      <c r="V2801" s="13" t="s">
        <v>16089</v>
      </c>
      <c r="W2801" s="13"/>
      <c r="X2801" s="13"/>
      <c r="Y2801" s="13" t="s">
        <v>16090</v>
      </c>
      <c r="Z2801" s="15" t="str">
        <f>VLOOKUP(D2801,'ZOHO Export'!$H:$W,16,FALSE)</f>
        <v>Jurgen Van Kerrebroeck</v>
      </c>
      <c r="AA2801" s="15" t="str">
        <f>VLOOKUP(E2801,'ZOHO Export'!$H:$W,16,FALSE)</f>
        <v>Nicolas Dubois</v>
      </c>
    </row>
    <row r="2802" spans="1:27" x14ac:dyDescent="0.3">
      <c r="A2802" s="13" t="s">
        <v>16091</v>
      </c>
      <c r="B2802" s="13" t="s">
        <v>16092</v>
      </c>
      <c r="C2802" s="13"/>
      <c r="D2802" s="13" t="s">
        <v>14687</v>
      </c>
      <c r="E2802" s="13" t="s">
        <v>12411</v>
      </c>
      <c r="F2802" s="13"/>
      <c r="G2802" s="13" t="s">
        <v>2138</v>
      </c>
      <c r="H2802" s="13" t="s">
        <v>29</v>
      </c>
      <c r="I2802" s="14">
        <v>41445</v>
      </c>
      <c r="J2802" s="14">
        <v>43761</v>
      </c>
      <c r="K2802" s="14">
        <v>41445</v>
      </c>
      <c r="L2802" s="13"/>
      <c r="M2802" s="13" t="s">
        <v>14687</v>
      </c>
      <c r="N2802" s="13">
        <v>0</v>
      </c>
      <c r="O2802" s="13">
        <v>0</v>
      </c>
      <c r="P2802" s="13" t="s">
        <v>122</v>
      </c>
      <c r="Q2802" s="13"/>
      <c r="R2802" s="13" t="s">
        <v>25</v>
      </c>
      <c r="S2802" s="13"/>
      <c r="T2802" s="13" t="s">
        <v>38</v>
      </c>
      <c r="U2802" s="13"/>
      <c r="V2802" s="13" t="s">
        <v>16093</v>
      </c>
      <c r="W2802" s="13"/>
      <c r="X2802" s="13"/>
      <c r="Y2802" s="13" t="s">
        <v>16094</v>
      </c>
      <c r="Z2802" s="15" t="e">
        <f>VLOOKUP(D2802,'ZOHO Export'!$H:$W,16,FALSE)</f>
        <v>#N/A</v>
      </c>
      <c r="AA2802" s="15" t="str">
        <f>VLOOKUP(E2802,'ZOHO Export'!$H:$W,16,FALSE)</f>
        <v>Patrick Rosias</v>
      </c>
    </row>
    <row r="2803" spans="1:27" x14ac:dyDescent="0.3">
      <c r="A2803" s="13" t="s">
        <v>4676</v>
      </c>
      <c r="B2803" s="13" t="s">
        <v>7401</v>
      </c>
      <c r="C2803" s="13"/>
      <c r="D2803" s="13" t="s">
        <v>11663</v>
      </c>
      <c r="E2803" s="13" t="s">
        <v>11785</v>
      </c>
      <c r="F2803" s="13"/>
      <c r="G2803" s="13" t="s">
        <v>53</v>
      </c>
      <c r="H2803" s="13" t="s">
        <v>59</v>
      </c>
      <c r="I2803" s="14">
        <v>45160</v>
      </c>
      <c r="J2803" s="13"/>
      <c r="K2803" s="14">
        <v>45160</v>
      </c>
      <c r="L2803" s="13">
        <v>0</v>
      </c>
      <c r="M2803" s="13" t="s">
        <v>11963</v>
      </c>
      <c r="N2803" s="13">
        <v>0</v>
      </c>
      <c r="O2803" s="13">
        <v>0</v>
      </c>
      <c r="P2803" s="13" t="s">
        <v>28</v>
      </c>
      <c r="Q2803" s="13"/>
      <c r="R2803" s="13" t="s">
        <v>104</v>
      </c>
      <c r="S2803" s="13" t="s">
        <v>6878</v>
      </c>
      <c r="T2803" s="13" t="s">
        <v>53</v>
      </c>
      <c r="U2803" s="13" t="s">
        <v>53</v>
      </c>
      <c r="V2803" s="13" t="s">
        <v>9568</v>
      </c>
      <c r="W2803" s="13">
        <v>0</v>
      </c>
      <c r="X2803" s="13">
        <v>0</v>
      </c>
      <c r="Y2803" s="13"/>
      <c r="Z2803" s="15" t="str">
        <f>VLOOKUP(D2803,'ZOHO Export'!$H:$W,16,FALSE)</f>
        <v>Josué Silverio</v>
      </c>
      <c r="AA2803" s="15" t="str">
        <f>VLOOKUP(E2803,'ZOHO Export'!$H:$W,16,FALSE)</f>
        <v>Nicolas Dubois</v>
      </c>
    </row>
    <row r="2804" spans="1:27" x14ac:dyDescent="0.3">
      <c r="A2804" s="13" t="s">
        <v>16095</v>
      </c>
      <c r="B2804" s="13" t="s">
        <v>7066</v>
      </c>
      <c r="C2804" s="13"/>
      <c r="D2804" s="13" t="s">
        <v>15263</v>
      </c>
      <c r="E2804" s="13" t="s">
        <v>14388</v>
      </c>
      <c r="F2804" s="13"/>
      <c r="G2804" s="13" t="s">
        <v>4100</v>
      </c>
      <c r="H2804" s="13" t="s">
        <v>29</v>
      </c>
      <c r="I2804" s="14">
        <v>41444</v>
      </c>
      <c r="J2804" s="14">
        <v>41444</v>
      </c>
      <c r="K2804" s="14">
        <v>41444</v>
      </c>
      <c r="L2804" s="13"/>
      <c r="M2804" s="13" t="s">
        <v>12106</v>
      </c>
      <c r="N2804" s="13">
        <v>0</v>
      </c>
      <c r="O2804" s="13">
        <v>0</v>
      </c>
      <c r="P2804" s="13" t="s">
        <v>122</v>
      </c>
      <c r="Q2804" s="13"/>
      <c r="R2804" s="13" t="s">
        <v>82</v>
      </c>
      <c r="S2804" s="13"/>
      <c r="T2804" s="13" t="s">
        <v>38</v>
      </c>
      <c r="U2804" s="13"/>
      <c r="V2804" s="13" t="s">
        <v>16096</v>
      </c>
      <c r="W2804" s="13"/>
      <c r="X2804" s="13"/>
      <c r="Y2804" s="13"/>
      <c r="Z2804" s="15" t="e">
        <f>VLOOKUP(D2804,'ZOHO Export'!$H:$W,16,FALSE)</f>
        <v>#N/A</v>
      </c>
      <c r="AA2804" s="15" t="e">
        <f>VLOOKUP(E2804,'ZOHO Export'!$H:$W,16,FALSE)</f>
        <v>#N/A</v>
      </c>
    </row>
    <row r="2805" spans="1:27" x14ac:dyDescent="0.3">
      <c r="A2805" s="13" t="s">
        <v>16097</v>
      </c>
      <c r="B2805" s="13" t="s">
        <v>16098</v>
      </c>
      <c r="C2805" s="13"/>
      <c r="D2805" s="13" t="s">
        <v>15310</v>
      </c>
      <c r="E2805" s="13" t="s">
        <v>11818</v>
      </c>
      <c r="F2805" s="13"/>
      <c r="G2805" s="13" t="s">
        <v>3983</v>
      </c>
      <c r="H2805" s="13" t="s">
        <v>59</v>
      </c>
      <c r="I2805" s="14">
        <v>41436</v>
      </c>
      <c r="J2805" s="14">
        <v>41486</v>
      </c>
      <c r="K2805" s="14">
        <v>41436</v>
      </c>
      <c r="L2805" s="13"/>
      <c r="M2805" s="13" t="s">
        <v>11785</v>
      </c>
      <c r="N2805" s="13">
        <v>0</v>
      </c>
      <c r="O2805" s="13">
        <v>0</v>
      </c>
      <c r="P2805" s="13" t="s">
        <v>122</v>
      </c>
      <c r="Q2805" s="13"/>
      <c r="R2805" s="13" t="s">
        <v>82</v>
      </c>
      <c r="S2805" s="13"/>
      <c r="T2805" s="13" t="s">
        <v>38</v>
      </c>
      <c r="U2805" s="13"/>
      <c r="V2805" s="13" t="s">
        <v>16099</v>
      </c>
      <c r="W2805" s="13"/>
      <c r="X2805" s="13"/>
      <c r="Y2805" s="13" t="s">
        <v>16100</v>
      </c>
      <c r="Z2805" s="15" t="e">
        <f>VLOOKUP(D2805,'ZOHO Export'!$H:$W,16,FALSE)</f>
        <v>#N/A</v>
      </c>
      <c r="AA2805" s="15" t="str">
        <f>VLOOKUP(E2805,'ZOHO Export'!$H:$W,16,FALSE)</f>
        <v>Marcos Delgado Lopez</v>
      </c>
    </row>
    <row r="2806" spans="1:27" x14ac:dyDescent="0.3">
      <c r="A2806" s="13" t="s">
        <v>11556</v>
      </c>
      <c r="B2806" s="13" t="s">
        <v>11557</v>
      </c>
      <c r="C2806" s="13"/>
      <c r="D2806" s="13" t="s">
        <v>11792</v>
      </c>
      <c r="E2806" s="13" t="s">
        <v>11785</v>
      </c>
      <c r="F2806" s="13"/>
      <c r="G2806" s="13" t="s">
        <v>53</v>
      </c>
      <c r="H2806" s="13" t="s">
        <v>59</v>
      </c>
      <c r="I2806" s="14">
        <v>45160</v>
      </c>
      <c r="J2806" s="13"/>
      <c r="K2806" s="14">
        <v>45160</v>
      </c>
      <c r="L2806" s="13">
        <v>0</v>
      </c>
      <c r="M2806" s="13" t="s">
        <v>11963</v>
      </c>
      <c r="N2806" s="13">
        <v>0</v>
      </c>
      <c r="O2806" s="13">
        <v>0</v>
      </c>
      <c r="P2806" s="13" t="s">
        <v>28</v>
      </c>
      <c r="Q2806" s="13"/>
      <c r="R2806" s="13" t="s">
        <v>82</v>
      </c>
      <c r="S2806" s="13" t="s">
        <v>6878</v>
      </c>
      <c r="T2806" s="13" t="s">
        <v>53</v>
      </c>
      <c r="U2806" s="13" t="s">
        <v>53</v>
      </c>
      <c r="V2806" s="13" t="s">
        <v>9564</v>
      </c>
      <c r="W2806" s="13">
        <v>1</v>
      </c>
      <c r="X2806" s="13">
        <v>0</v>
      </c>
      <c r="Y2806" s="13"/>
      <c r="Z2806" s="15" t="str">
        <f>VLOOKUP(D2806,'ZOHO Export'!$H:$W,16,FALSE)</f>
        <v>Damien Hemmeryckx</v>
      </c>
      <c r="AA2806" s="15" t="str">
        <f>VLOOKUP(E2806,'ZOHO Export'!$H:$W,16,FALSE)</f>
        <v>Nicolas Dubois</v>
      </c>
    </row>
    <row r="2807" spans="1:27" x14ac:dyDescent="0.3">
      <c r="A2807" s="13" t="s">
        <v>4016</v>
      </c>
      <c r="B2807" s="13" t="s">
        <v>7009</v>
      </c>
      <c r="C2807" s="13"/>
      <c r="D2807" s="13" t="s">
        <v>12187</v>
      </c>
      <c r="E2807" s="13" t="s">
        <v>15346</v>
      </c>
      <c r="F2807" s="13"/>
      <c r="G2807" s="13" t="s">
        <v>35</v>
      </c>
      <c r="H2807" s="13" t="s">
        <v>59</v>
      </c>
      <c r="I2807" s="14">
        <v>41429</v>
      </c>
      <c r="J2807" s="14">
        <v>42075</v>
      </c>
      <c r="K2807" s="14">
        <v>41429</v>
      </c>
      <c r="L2807" s="13"/>
      <c r="M2807" s="13" t="s">
        <v>12187</v>
      </c>
      <c r="N2807" s="13">
        <v>0</v>
      </c>
      <c r="O2807" s="13">
        <v>0</v>
      </c>
      <c r="P2807" s="13" t="s">
        <v>122</v>
      </c>
      <c r="Q2807" s="13"/>
      <c r="R2807" s="13" t="s">
        <v>36</v>
      </c>
      <c r="S2807" s="13"/>
      <c r="T2807" s="13" t="s">
        <v>38</v>
      </c>
      <c r="U2807" s="13"/>
      <c r="V2807" s="13" t="s">
        <v>9423</v>
      </c>
      <c r="W2807" s="13"/>
      <c r="X2807" s="13"/>
      <c r="Y2807" s="13"/>
      <c r="Z2807" s="15" t="str">
        <f>VLOOKUP(D2807,'ZOHO Export'!$H:$W,16,FALSE)</f>
        <v>Jurgen Van Kerrebroeck</v>
      </c>
      <c r="AA2807" s="15" t="e">
        <f>VLOOKUP(E2807,'ZOHO Export'!$H:$W,16,FALSE)</f>
        <v>#N/A</v>
      </c>
    </row>
    <row r="2808" spans="1:27" x14ac:dyDescent="0.3">
      <c r="A2808" s="13" t="s">
        <v>4017</v>
      </c>
      <c r="B2808" s="13" t="s">
        <v>7010</v>
      </c>
      <c r="C2808" s="13"/>
      <c r="D2808" s="13" t="s">
        <v>13607</v>
      </c>
      <c r="E2808" s="13" t="s">
        <v>11671</v>
      </c>
      <c r="F2808" s="13"/>
      <c r="G2808" s="13" t="s">
        <v>4018</v>
      </c>
      <c r="H2808" s="13" t="s">
        <v>29</v>
      </c>
      <c r="I2808" s="14">
        <v>41416</v>
      </c>
      <c r="J2808" s="14">
        <v>41638</v>
      </c>
      <c r="K2808" s="14">
        <v>41416</v>
      </c>
      <c r="L2808" s="13"/>
      <c r="M2808" s="13" t="s">
        <v>11671</v>
      </c>
      <c r="N2808" s="13">
        <v>0</v>
      </c>
      <c r="O2808" s="13">
        <v>0</v>
      </c>
      <c r="P2808" s="13" t="s">
        <v>122</v>
      </c>
      <c r="Q2808" s="13"/>
      <c r="R2808" s="13" t="s">
        <v>82</v>
      </c>
      <c r="S2808" s="13"/>
      <c r="T2808" s="13" t="s">
        <v>38</v>
      </c>
      <c r="U2808" s="13"/>
      <c r="V2808" s="13" t="s">
        <v>9424</v>
      </c>
      <c r="W2808" s="13"/>
      <c r="X2808" s="13"/>
      <c r="Y2808" s="13"/>
      <c r="Z2808" s="15" t="str">
        <f>VLOOKUP(D2808,'ZOHO Export'!$H:$W,16,FALSE)</f>
        <v>Jacques Lataire</v>
      </c>
      <c r="AA2808" s="15" t="str">
        <f>VLOOKUP(E2808,'ZOHO Export'!$H:$W,16,FALSE)</f>
        <v>Yves Debaisieux</v>
      </c>
    </row>
    <row r="2809" spans="1:27" x14ac:dyDescent="0.3">
      <c r="A2809" s="13" t="s">
        <v>4019</v>
      </c>
      <c r="B2809" s="13" t="s">
        <v>7011</v>
      </c>
      <c r="C2809" s="13"/>
      <c r="D2809" s="13" t="s">
        <v>14184</v>
      </c>
      <c r="E2809" s="13" t="s">
        <v>13607</v>
      </c>
      <c r="F2809" s="13"/>
      <c r="G2809" s="13" t="s">
        <v>3800</v>
      </c>
      <c r="H2809" s="13" t="s">
        <v>59</v>
      </c>
      <c r="I2809" s="14">
        <v>41416</v>
      </c>
      <c r="J2809" s="14">
        <v>42926</v>
      </c>
      <c r="K2809" s="14">
        <v>42415</v>
      </c>
      <c r="L2809" s="13"/>
      <c r="M2809" s="13" t="s">
        <v>13607</v>
      </c>
      <c r="N2809" s="13">
        <v>1</v>
      </c>
      <c r="O2809" s="13">
        <v>1</v>
      </c>
      <c r="P2809" s="13" t="s">
        <v>122</v>
      </c>
      <c r="Q2809" s="13"/>
      <c r="R2809" s="13" t="s">
        <v>82</v>
      </c>
      <c r="S2809" s="13"/>
      <c r="T2809" s="13" t="s">
        <v>38</v>
      </c>
      <c r="U2809" s="13"/>
      <c r="V2809" s="13" t="s">
        <v>9425</v>
      </c>
      <c r="W2809" s="13"/>
      <c r="X2809" s="13"/>
      <c r="Y2809" s="13" t="s">
        <v>16101</v>
      </c>
      <c r="Z2809" s="15" t="str">
        <f>VLOOKUP(D2809,'ZOHO Export'!$H:$W,16,FALSE)</f>
        <v>Luc Tasiaux</v>
      </c>
      <c r="AA2809" s="15" t="str">
        <f>VLOOKUP(E2809,'ZOHO Export'!$H:$W,16,FALSE)</f>
        <v>Jacques Lataire</v>
      </c>
    </row>
    <row r="2810" spans="1:27" x14ac:dyDescent="0.3">
      <c r="A2810" s="13" t="s">
        <v>16102</v>
      </c>
      <c r="B2810" s="13" t="s">
        <v>16103</v>
      </c>
      <c r="C2810" s="13"/>
      <c r="D2810" s="13" t="s">
        <v>11855</v>
      </c>
      <c r="E2810" s="13" t="s">
        <v>15394</v>
      </c>
      <c r="F2810" s="13"/>
      <c r="G2810" s="13" t="s">
        <v>16104</v>
      </c>
      <c r="H2810" s="13" t="s">
        <v>29</v>
      </c>
      <c r="I2810" s="14">
        <v>41411</v>
      </c>
      <c r="J2810" s="14">
        <v>41640</v>
      </c>
      <c r="K2810" s="14">
        <v>41411</v>
      </c>
      <c r="L2810" s="13"/>
      <c r="M2810" s="13" t="s">
        <v>16082</v>
      </c>
      <c r="N2810" s="13">
        <v>0</v>
      </c>
      <c r="O2810" s="13">
        <v>0</v>
      </c>
      <c r="P2810" s="13" t="s">
        <v>122</v>
      </c>
      <c r="Q2810" s="13"/>
      <c r="R2810" s="13" t="s">
        <v>36</v>
      </c>
      <c r="S2810" s="13"/>
      <c r="T2810" s="13" t="s">
        <v>38</v>
      </c>
      <c r="U2810" s="13"/>
      <c r="V2810" s="13" t="s">
        <v>16105</v>
      </c>
      <c r="W2810" s="13"/>
      <c r="X2810" s="13"/>
      <c r="Y2810" s="13"/>
      <c r="Z2810" s="15" t="str">
        <f>VLOOKUP(D2810,'ZOHO Export'!$H:$W,16,FALSE)</f>
        <v>Patrick De Graeve</v>
      </c>
      <c r="AA2810" s="15" t="e">
        <f>VLOOKUP(E2810,'ZOHO Export'!$H:$W,16,FALSE)</f>
        <v>#N/A</v>
      </c>
    </row>
    <row r="2811" spans="1:27" x14ac:dyDescent="0.3">
      <c r="A2811" s="13" t="s">
        <v>16106</v>
      </c>
      <c r="B2811" s="13" t="s">
        <v>16107</v>
      </c>
      <c r="C2811" s="13"/>
      <c r="D2811" s="13" t="s">
        <v>11855</v>
      </c>
      <c r="E2811" s="13" t="s">
        <v>15394</v>
      </c>
      <c r="F2811" s="13"/>
      <c r="G2811" s="13" t="s">
        <v>16108</v>
      </c>
      <c r="H2811" s="13" t="s">
        <v>29</v>
      </c>
      <c r="I2811" s="14">
        <v>41411</v>
      </c>
      <c r="J2811" s="14">
        <v>41579</v>
      </c>
      <c r="K2811" s="14">
        <v>41411</v>
      </c>
      <c r="L2811" s="13"/>
      <c r="M2811" s="13" t="s">
        <v>16082</v>
      </c>
      <c r="N2811" s="13">
        <v>0</v>
      </c>
      <c r="O2811" s="13">
        <v>0</v>
      </c>
      <c r="P2811" s="13" t="s">
        <v>122</v>
      </c>
      <c r="Q2811" s="13"/>
      <c r="R2811" s="13"/>
      <c r="S2811" s="13"/>
      <c r="T2811" s="13" t="s">
        <v>38</v>
      </c>
      <c r="U2811" s="13"/>
      <c r="V2811" s="13" t="s">
        <v>16109</v>
      </c>
      <c r="W2811" s="13"/>
      <c r="X2811" s="13"/>
      <c r="Y2811" s="13"/>
      <c r="Z2811" s="15" t="str">
        <f>VLOOKUP(D2811,'ZOHO Export'!$H:$W,16,FALSE)</f>
        <v>Patrick De Graeve</v>
      </c>
      <c r="AA2811" s="15" t="e">
        <f>VLOOKUP(E2811,'ZOHO Export'!$H:$W,16,FALSE)</f>
        <v>#N/A</v>
      </c>
    </row>
    <row r="2812" spans="1:27" x14ac:dyDescent="0.3">
      <c r="A2812" s="13" t="s">
        <v>4020</v>
      </c>
      <c r="B2812" s="13" t="s">
        <v>7012</v>
      </c>
      <c r="C2812" s="13"/>
      <c r="D2812" s="13" t="s">
        <v>12187</v>
      </c>
      <c r="E2812" s="13" t="s">
        <v>12411</v>
      </c>
      <c r="F2812" s="13"/>
      <c r="G2812" s="13" t="s">
        <v>2138</v>
      </c>
      <c r="H2812" s="13" t="s">
        <v>59</v>
      </c>
      <c r="I2812" s="14">
        <v>41408</v>
      </c>
      <c r="J2812" s="14">
        <v>42247</v>
      </c>
      <c r="K2812" s="14">
        <v>41408</v>
      </c>
      <c r="L2812" s="13"/>
      <c r="M2812" s="13" t="s">
        <v>12411</v>
      </c>
      <c r="N2812" s="13">
        <v>0</v>
      </c>
      <c r="O2812" s="13">
        <v>0</v>
      </c>
      <c r="P2812" s="13" t="s">
        <v>122</v>
      </c>
      <c r="Q2812" s="13"/>
      <c r="R2812" s="13" t="s">
        <v>25</v>
      </c>
      <c r="S2812" s="13"/>
      <c r="T2812" s="13" t="s">
        <v>38</v>
      </c>
      <c r="U2812" s="13"/>
      <c r="V2812" s="13" t="s">
        <v>16110</v>
      </c>
      <c r="W2812" s="13"/>
      <c r="X2812" s="13"/>
      <c r="Y2812" s="13"/>
      <c r="Z2812" s="15" t="str">
        <f>VLOOKUP(D2812,'ZOHO Export'!$H:$W,16,FALSE)</f>
        <v>Jurgen Van Kerrebroeck</v>
      </c>
      <c r="AA2812" s="15" t="str">
        <f>VLOOKUP(E2812,'ZOHO Export'!$H:$W,16,FALSE)</f>
        <v>Patrick Rosias</v>
      </c>
    </row>
    <row r="2813" spans="1:27" x14ac:dyDescent="0.3">
      <c r="A2813" s="13" t="s">
        <v>16111</v>
      </c>
      <c r="B2813" s="13" t="s">
        <v>6147</v>
      </c>
      <c r="C2813" s="13"/>
      <c r="D2813" s="13" t="s">
        <v>14007</v>
      </c>
      <c r="E2813" s="13" t="s">
        <v>11829</v>
      </c>
      <c r="F2813" s="13"/>
      <c r="G2813" s="13" t="s">
        <v>35</v>
      </c>
      <c r="H2813" s="13" t="s">
        <v>29</v>
      </c>
      <c r="I2813" s="14">
        <v>41422</v>
      </c>
      <c r="J2813" s="14">
        <v>42216</v>
      </c>
      <c r="K2813" s="14">
        <v>41422</v>
      </c>
      <c r="L2813" s="13"/>
      <c r="M2813" s="13" t="s">
        <v>15561</v>
      </c>
      <c r="N2813" s="13">
        <v>0</v>
      </c>
      <c r="O2813" s="13">
        <v>0</v>
      </c>
      <c r="P2813" s="13" t="s">
        <v>122</v>
      </c>
      <c r="Q2813" s="13"/>
      <c r="R2813" s="13" t="s">
        <v>36</v>
      </c>
      <c r="S2813" s="13"/>
      <c r="T2813" s="13" t="s">
        <v>38</v>
      </c>
      <c r="U2813" s="13"/>
      <c r="V2813" s="13" t="s">
        <v>16112</v>
      </c>
      <c r="W2813" s="13"/>
      <c r="X2813" s="13"/>
      <c r="Y2813" s="13"/>
      <c r="Z2813" s="15" t="e">
        <f>VLOOKUP(D2813,'ZOHO Export'!$H:$W,16,FALSE)</f>
        <v>#N/A</v>
      </c>
      <c r="AA2813" s="15" t="str">
        <f>VLOOKUP(E2813,'ZOHO Export'!$H:$W,16,FALSE)</f>
        <v>William Beyst</v>
      </c>
    </row>
    <row r="2814" spans="1:27" x14ac:dyDescent="0.3">
      <c r="A2814" s="13" t="s">
        <v>4021</v>
      </c>
      <c r="B2814" s="13" t="s">
        <v>7013</v>
      </c>
      <c r="C2814" s="13"/>
      <c r="D2814" s="13" t="s">
        <v>14007</v>
      </c>
      <c r="E2814" s="13" t="s">
        <v>11829</v>
      </c>
      <c r="F2814" s="13"/>
      <c r="G2814" s="13" t="s">
        <v>35</v>
      </c>
      <c r="H2814" s="13" t="s">
        <v>29</v>
      </c>
      <c r="I2814" s="14">
        <v>41499</v>
      </c>
      <c r="J2814" s="14">
        <v>41908</v>
      </c>
      <c r="K2814" s="14">
        <v>41921</v>
      </c>
      <c r="L2814" s="13"/>
      <c r="M2814" s="13" t="s">
        <v>15346</v>
      </c>
      <c r="N2814" s="13">
        <v>20</v>
      </c>
      <c r="O2814" s="13">
        <v>20</v>
      </c>
      <c r="P2814" s="13" t="s">
        <v>122</v>
      </c>
      <c r="Q2814" s="13"/>
      <c r="R2814" s="13" t="s">
        <v>36</v>
      </c>
      <c r="S2814" s="13"/>
      <c r="T2814" s="13" t="s">
        <v>38</v>
      </c>
      <c r="U2814" s="13"/>
      <c r="V2814" s="13" t="s">
        <v>16113</v>
      </c>
      <c r="W2814" s="13"/>
      <c r="X2814" s="13"/>
      <c r="Y2814" s="13" t="s">
        <v>16114</v>
      </c>
      <c r="Z2814" s="15" t="e">
        <f>VLOOKUP(D2814,'ZOHO Export'!$H:$W,16,FALSE)</f>
        <v>#N/A</v>
      </c>
      <c r="AA2814" s="15" t="str">
        <f>VLOOKUP(E2814,'ZOHO Export'!$H:$W,16,FALSE)</f>
        <v>William Beyst</v>
      </c>
    </row>
    <row r="2815" spans="1:27" x14ac:dyDescent="0.3">
      <c r="A2815" s="13" t="s">
        <v>4022</v>
      </c>
      <c r="B2815" s="13" t="s">
        <v>7014</v>
      </c>
      <c r="C2815" s="13"/>
      <c r="D2815" s="13" t="s">
        <v>11960</v>
      </c>
      <c r="E2815" s="13" t="s">
        <v>11818</v>
      </c>
      <c r="F2815" s="13"/>
      <c r="G2815" s="13" t="s">
        <v>2861</v>
      </c>
      <c r="H2815" s="13" t="s">
        <v>29</v>
      </c>
      <c r="I2815" s="14">
        <v>41424</v>
      </c>
      <c r="J2815" s="14">
        <v>41753</v>
      </c>
      <c r="K2815" s="14">
        <v>41424</v>
      </c>
      <c r="L2815" s="13"/>
      <c r="M2815" s="13" t="s">
        <v>11960</v>
      </c>
      <c r="N2815" s="13">
        <v>0</v>
      </c>
      <c r="O2815" s="13">
        <v>0</v>
      </c>
      <c r="P2815" s="13" t="s">
        <v>122</v>
      </c>
      <c r="Q2815" s="13"/>
      <c r="R2815" s="13" t="s">
        <v>75</v>
      </c>
      <c r="S2815" s="13"/>
      <c r="T2815" s="13" t="s">
        <v>38</v>
      </c>
      <c r="U2815" s="13"/>
      <c r="V2815" s="13" t="s">
        <v>16115</v>
      </c>
      <c r="W2815" s="13"/>
      <c r="X2815" s="13"/>
      <c r="Y2815" s="13" t="s">
        <v>16116</v>
      </c>
      <c r="Z2815" s="15" t="str">
        <f>VLOOKUP(D2815,'ZOHO Export'!$H:$W,16,FALSE)</f>
        <v>Sébastien Lerson</v>
      </c>
      <c r="AA2815" s="15" t="str">
        <f>VLOOKUP(E2815,'ZOHO Export'!$H:$W,16,FALSE)</f>
        <v>Marcos Delgado Lopez</v>
      </c>
    </row>
    <row r="2816" spans="1:27" x14ac:dyDescent="0.3">
      <c r="A2816" s="13" t="s">
        <v>16117</v>
      </c>
      <c r="B2816" s="13" t="s">
        <v>75</v>
      </c>
      <c r="C2816" s="13"/>
      <c r="D2816" s="13" t="s">
        <v>11963</v>
      </c>
      <c r="E2816" s="13" t="s">
        <v>12180</v>
      </c>
      <c r="F2816" s="13"/>
      <c r="G2816" s="13" t="s">
        <v>53</v>
      </c>
      <c r="H2816" s="13" t="s">
        <v>59</v>
      </c>
      <c r="I2816" s="14">
        <v>45160</v>
      </c>
      <c r="J2816" s="14">
        <v>45160</v>
      </c>
      <c r="K2816" s="14">
        <v>45160</v>
      </c>
      <c r="L2816" s="13">
        <v>0</v>
      </c>
      <c r="M2816" s="13" t="s">
        <v>11963</v>
      </c>
      <c r="N2816" s="13">
        <v>0</v>
      </c>
      <c r="O2816" s="13">
        <v>0</v>
      </c>
      <c r="P2816" s="13" t="s">
        <v>122</v>
      </c>
      <c r="Q2816" s="13"/>
      <c r="R2816" s="13" t="s">
        <v>75</v>
      </c>
      <c r="S2816" s="13" t="s">
        <v>6878</v>
      </c>
      <c r="T2816" s="13" t="s">
        <v>53</v>
      </c>
      <c r="U2816" s="13" t="s">
        <v>53</v>
      </c>
      <c r="V2816" s="13" t="s">
        <v>9567</v>
      </c>
      <c r="W2816" s="13">
        <v>0</v>
      </c>
      <c r="X2816" s="13">
        <v>0</v>
      </c>
      <c r="Y2816" s="13"/>
      <c r="Z2816" s="15" t="str">
        <f>VLOOKUP(D2816,'ZOHO Export'!$H:$W,16,FALSE)</f>
        <v>Lucas Joassin</v>
      </c>
      <c r="AA2816" s="15" t="e">
        <f>VLOOKUP(E2816,'ZOHO Export'!$H:$W,16,FALSE)</f>
        <v>#N/A</v>
      </c>
    </row>
    <row r="2817" spans="1:27" x14ac:dyDescent="0.3">
      <c r="A2817" s="13" t="s">
        <v>16118</v>
      </c>
      <c r="B2817" s="13" t="s">
        <v>16119</v>
      </c>
      <c r="C2817" s="13" t="s">
        <v>16120</v>
      </c>
      <c r="D2817" s="13" t="s">
        <v>15482</v>
      </c>
      <c r="E2817" s="13" t="s">
        <v>11818</v>
      </c>
      <c r="F2817" s="13"/>
      <c r="G2817" s="13" t="s">
        <v>3983</v>
      </c>
      <c r="H2817" s="13" t="s">
        <v>59</v>
      </c>
      <c r="I2817" s="14">
        <v>41396</v>
      </c>
      <c r="J2817" s="14">
        <v>41517</v>
      </c>
      <c r="K2817" s="14">
        <v>41401</v>
      </c>
      <c r="L2817" s="13"/>
      <c r="M2817" s="13" t="s">
        <v>11785</v>
      </c>
      <c r="N2817" s="13">
        <v>0</v>
      </c>
      <c r="O2817" s="13">
        <v>0</v>
      </c>
      <c r="P2817" s="13" t="s">
        <v>122</v>
      </c>
      <c r="Q2817" s="13"/>
      <c r="R2817" s="13" t="s">
        <v>82</v>
      </c>
      <c r="S2817" s="13"/>
      <c r="T2817" s="13" t="s">
        <v>64</v>
      </c>
      <c r="U2817" s="13"/>
      <c r="V2817" s="13" t="s">
        <v>16121</v>
      </c>
      <c r="W2817" s="13"/>
      <c r="X2817" s="13"/>
      <c r="Y2817" s="13" t="s">
        <v>16122</v>
      </c>
      <c r="Z2817" s="15" t="e">
        <f>VLOOKUP(D2817,'ZOHO Export'!$H:$W,16,FALSE)</f>
        <v>#N/A</v>
      </c>
      <c r="AA2817" s="15" t="str">
        <f>VLOOKUP(E2817,'ZOHO Export'!$H:$W,16,FALSE)</f>
        <v>Marcos Delgado Lopez</v>
      </c>
    </row>
    <row r="2818" spans="1:27" x14ac:dyDescent="0.3">
      <c r="A2818" s="13" t="s">
        <v>16123</v>
      </c>
      <c r="B2818" s="13" t="s">
        <v>16124</v>
      </c>
      <c r="C2818" s="13"/>
      <c r="D2818" s="13" t="s">
        <v>13301</v>
      </c>
      <c r="E2818" s="13" t="s">
        <v>15394</v>
      </c>
      <c r="F2818" s="13"/>
      <c r="G2818" s="13" t="s">
        <v>3044</v>
      </c>
      <c r="H2818" s="13" t="s">
        <v>29</v>
      </c>
      <c r="I2818" s="14">
        <v>41390</v>
      </c>
      <c r="J2818" s="14">
        <v>41573</v>
      </c>
      <c r="K2818" s="14">
        <v>41390</v>
      </c>
      <c r="L2818" s="13"/>
      <c r="M2818" s="13" t="s">
        <v>16125</v>
      </c>
      <c r="N2818" s="13">
        <v>0</v>
      </c>
      <c r="O2818" s="13">
        <v>0</v>
      </c>
      <c r="P2818" s="13" t="s">
        <v>122</v>
      </c>
      <c r="Q2818" s="13"/>
      <c r="R2818" s="13" t="s">
        <v>36</v>
      </c>
      <c r="S2818" s="13"/>
      <c r="T2818" s="13" t="s">
        <v>38</v>
      </c>
      <c r="U2818" s="13"/>
      <c r="V2818" s="13" t="s">
        <v>16126</v>
      </c>
      <c r="W2818" s="13"/>
      <c r="X2818" s="13"/>
      <c r="Y2818" s="13"/>
      <c r="Z2818" s="15" t="e">
        <f>VLOOKUP(D2818,'ZOHO Export'!$H:$W,16,FALSE)</f>
        <v>#N/A</v>
      </c>
      <c r="AA2818" s="15" t="e">
        <f>VLOOKUP(E2818,'ZOHO Export'!$H:$W,16,FALSE)</f>
        <v>#N/A</v>
      </c>
    </row>
    <row r="2819" spans="1:27" x14ac:dyDescent="0.3">
      <c r="A2819" s="13" t="s">
        <v>16127</v>
      </c>
      <c r="B2819" s="13" t="s">
        <v>16128</v>
      </c>
      <c r="C2819" s="13"/>
      <c r="D2819" s="13" t="s">
        <v>11649</v>
      </c>
      <c r="E2819" s="13" t="s">
        <v>14388</v>
      </c>
      <c r="F2819" s="13"/>
      <c r="G2819" s="13" t="s">
        <v>16129</v>
      </c>
      <c r="H2819" s="13" t="s">
        <v>29</v>
      </c>
      <c r="I2819" s="14">
        <v>41383</v>
      </c>
      <c r="J2819" s="14">
        <v>43761</v>
      </c>
      <c r="K2819" s="14">
        <v>41383</v>
      </c>
      <c r="L2819" s="13"/>
      <c r="M2819" s="13" t="s">
        <v>11649</v>
      </c>
      <c r="N2819" s="13">
        <v>0</v>
      </c>
      <c r="O2819" s="13">
        <v>0</v>
      </c>
      <c r="P2819" s="13" t="s">
        <v>122</v>
      </c>
      <c r="Q2819" s="13"/>
      <c r="R2819" s="13" t="s">
        <v>43</v>
      </c>
      <c r="S2819" s="13"/>
      <c r="T2819" s="13" t="s">
        <v>12259</v>
      </c>
      <c r="U2819" s="13"/>
      <c r="V2819" s="13" t="s">
        <v>16130</v>
      </c>
      <c r="W2819" s="13"/>
      <c r="X2819" s="13"/>
      <c r="Y2819" s="13" t="s">
        <v>16131</v>
      </c>
      <c r="Z2819" s="15" t="str">
        <f>VLOOKUP(D2819,'ZOHO Export'!$H:$W,16,FALSE)</f>
        <v>Wissem Bensaid</v>
      </c>
      <c r="AA2819" s="15" t="e">
        <f>VLOOKUP(E2819,'ZOHO Export'!$H:$W,16,FALSE)</f>
        <v>#N/A</v>
      </c>
    </row>
    <row r="2820" spans="1:27" x14ac:dyDescent="0.3">
      <c r="A2820" s="13" t="s">
        <v>16132</v>
      </c>
      <c r="B2820" s="13" t="s">
        <v>16133</v>
      </c>
      <c r="C2820" s="13"/>
      <c r="D2820" s="13" t="s">
        <v>11649</v>
      </c>
      <c r="E2820" s="13" t="s">
        <v>11906</v>
      </c>
      <c r="F2820" s="13"/>
      <c r="G2820" s="13" t="s">
        <v>2246</v>
      </c>
      <c r="H2820" s="13" t="s">
        <v>29</v>
      </c>
      <c r="I2820" s="14">
        <v>41383</v>
      </c>
      <c r="J2820" s="14">
        <v>43761</v>
      </c>
      <c r="K2820" s="14">
        <v>41383</v>
      </c>
      <c r="L2820" s="13"/>
      <c r="M2820" s="13" t="s">
        <v>11649</v>
      </c>
      <c r="N2820" s="13">
        <v>0</v>
      </c>
      <c r="O2820" s="13">
        <v>0</v>
      </c>
      <c r="P2820" s="13" t="s">
        <v>122</v>
      </c>
      <c r="Q2820" s="13"/>
      <c r="R2820" s="13" t="s">
        <v>43</v>
      </c>
      <c r="S2820" s="13"/>
      <c r="T2820" s="13" t="s">
        <v>12259</v>
      </c>
      <c r="U2820" s="13"/>
      <c r="V2820" s="13" t="s">
        <v>16134</v>
      </c>
      <c r="W2820" s="13"/>
      <c r="X2820" s="13"/>
      <c r="Y2820" s="13" t="s">
        <v>16135</v>
      </c>
      <c r="Z2820" s="15" t="str">
        <f>VLOOKUP(D2820,'ZOHO Export'!$H:$W,16,FALSE)</f>
        <v>Wissem Bensaid</v>
      </c>
      <c r="AA2820" s="15" t="str">
        <f>VLOOKUP(E2820,'ZOHO Export'!$H:$W,16,FALSE)</f>
        <v>Juan Sanchez Chatar</v>
      </c>
    </row>
    <row r="2821" spans="1:27" x14ac:dyDescent="0.3">
      <c r="A2821" s="13" t="s">
        <v>16136</v>
      </c>
      <c r="B2821" s="13" t="s">
        <v>16137</v>
      </c>
      <c r="C2821" s="13"/>
      <c r="D2821" s="13" t="s">
        <v>14388</v>
      </c>
      <c r="E2821" s="13" t="s">
        <v>14388</v>
      </c>
      <c r="F2821" s="13"/>
      <c r="G2821" s="13" t="s">
        <v>16138</v>
      </c>
      <c r="H2821" s="13" t="s">
        <v>29</v>
      </c>
      <c r="I2821" s="14">
        <v>41381</v>
      </c>
      <c r="J2821" s="14">
        <v>41426</v>
      </c>
      <c r="K2821" s="14">
        <v>41381</v>
      </c>
      <c r="L2821" s="13"/>
      <c r="M2821" s="13" t="s">
        <v>14388</v>
      </c>
      <c r="N2821" s="13">
        <v>0</v>
      </c>
      <c r="O2821" s="13">
        <v>0</v>
      </c>
      <c r="P2821" s="13" t="s">
        <v>122</v>
      </c>
      <c r="Q2821" s="13"/>
      <c r="R2821" s="13" t="s">
        <v>104</v>
      </c>
      <c r="S2821" s="13"/>
      <c r="T2821" s="13" t="s">
        <v>27</v>
      </c>
      <c r="U2821" s="13"/>
      <c r="V2821" s="13" t="s">
        <v>16139</v>
      </c>
      <c r="W2821" s="13"/>
      <c r="X2821" s="13"/>
      <c r="Y2821" s="13"/>
      <c r="Z2821" s="15" t="e">
        <f>VLOOKUP(D2821,'ZOHO Export'!$H:$W,16,FALSE)</f>
        <v>#N/A</v>
      </c>
      <c r="AA2821" s="15" t="e">
        <f>VLOOKUP(E2821,'ZOHO Export'!$H:$W,16,FALSE)</f>
        <v>#N/A</v>
      </c>
    </row>
    <row r="2822" spans="1:27" x14ac:dyDescent="0.3">
      <c r="A2822" s="13" t="s">
        <v>16140</v>
      </c>
      <c r="B2822" s="13" t="s">
        <v>16141</v>
      </c>
      <c r="C2822" s="13"/>
      <c r="D2822" s="13" t="s">
        <v>11855</v>
      </c>
      <c r="E2822" s="13" t="s">
        <v>13607</v>
      </c>
      <c r="F2822" s="13"/>
      <c r="G2822" s="13" t="s">
        <v>16142</v>
      </c>
      <c r="H2822" s="13" t="s">
        <v>29</v>
      </c>
      <c r="I2822" s="14">
        <v>41374</v>
      </c>
      <c r="J2822" s="14">
        <v>41456</v>
      </c>
      <c r="K2822" s="14">
        <v>41374</v>
      </c>
      <c r="L2822" s="13"/>
      <c r="M2822" s="13" t="s">
        <v>16143</v>
      </c>
      <c r="N2822" s="13">
        <v>0</v>
      </c>
      <c r="O2822" s="13">
        <v>0</v>
      </c>
      <c r="P2822" s="13" t="s">
        <v>122</v>
      </c>
      <c r="Q2822" s="13"/>
      <c r="R2822" s="13"/>
      <c r="S2822" s="13"/>
      <c r="T2822" s="13" t="s">
        <v>38</v>
      </c>
      <c r="U2822" s="13"/>
      <c r="V2822" s="13" t="s">
        <v>16144</v>
      </c>
      <c r="W2822" s="13"/>
      <c r="X2822" s="13"/>
      <c r="Y2822" s="13"/>
      <c r="Z2822" s="15" t="str">
        <f>VLOOKUP(D2822,'ZOHO Export'!$H:$W,16,FALSE)</f>
        <v>Patrick De Graeve</v>
      </c>
      <c r="AA2822" s="15" t="str">
        <f>VLOOKUP(E2822,'ZOHO Export'!$H:$W,16,FALSE)</f>
        <v>Jacques Lataire</v>
      </c>
    </row>
    <row r="2823" spans="1:27" x14ac:dyDescent="0.3">
      <c r="A2823" s="13" t="s">
        <v>4023</v>
      </c>
      <c r="B2823" s="13" t="s">
        <v>7015</v>
      </c>
      <c r="C2823" s="13"/>
      <c r="D2823" s="13" t="s">
        <v>15792</v>
      </c>
      <c r="E2823" s="13" t="s">
        <v>11671</v>
      </c>
      <c r="F2823" s="13"/>
      <c r="G2823" s="13" t="s">
        <v>4018</v>
      </c>
      <c r="H2823" s="13" t="s">
        <v>29</v>
      </c>
      <c r="I2823" s="14">
        <v>41373</v>
      </c>
      <c r="J2823" s="14">
        <v>41606</v>
      </c>
      <c r="K2823" s="14">
        <v>41373</v>
      </c>
      <c r="L2823" s="13"/>
      <c r="M2823" s="13" t="s">
        <v>12106</v>
      </c>
      <c r="N2823" s="13">
        <v>0</v>
      </c>
      <c r="O2823" s="13">
        <v>0</v>
      </c>
      <c r="P2823" s="13" t="s">
        <v>122</v>
      </c>
      <c r="Q2823" s="13"/>
      <c r="R2823" s="13" t="s">
        <v>82</v>
      </c>
      <c r="S2823" s="13"/>
      <c r="T2823" s="13" t="s">
        <v>38</v>
      </c>
      <c r="U2823" s="13"/>
      <c r="V2823" s="13" t="s">
        <v>9426</v>
      </c>
      <c r="W2823" s="13"/>
      <c r="X2823" s="13"/>
      <c r="Y2823" s="13"/>
      <c r="Z2823" s="15" t="e">
        <f>VLOOKUP(D2823,'ZOHO Export'!$H:$W,16,FALSE)</f>
        <v>#N/A</v>
      </c>
      <c r="AA2823" s="15" t="str">
        <f>VLOOKUP(E2823,'ZOHO Export'!$H:$W,16,FALSE)</f>
        <v>Yves Debaisieux</v>
      </c>
    </row>
    <row r="2824" spans="1:27" x14ac:dyDescent="0.3">
      <c r="A2824" s="13" t="s">
        <v>4024</v>
      </c>
      <c r="B2824" s="13" t="s">
        <v>7016</v>
      </c>
      <c r="C2824" s="13"/>
      <c r="D2824" s="13" t="s">
        <v>14388</v>
      </c>
      <c r="E2824" s="13" t="s">
        <v>14388</v>
      </c>
      <c r="F2824" s="13"/>
      <c r="G2824" s="13" t="s">
        <v>4025</v>
      </c>
      <c r="H2824" s="13" t="s">
        <v>29</v>
      </c>
      <c r="I2824" s="14">
        <v>41355</v>
      </c>
      <c r="J2824" s="14">
        <v>41426</v>
      </c>
      <c r="K2824" s="14">
        <v>41355</v>
      </c>
      <c r="L2824" s="13"/>
      <c r="M2824" s="13" t="s">
        <v>14388</v>
      </c>
      <c r="N2824" s="13">
        <v>0</v>
      </c>
      <c r="O2824" s="13">
        <v>0</v>
      </c>
      <c r="P2824" s="13" t="s">
        <v>122</v>
      </c>
      <c r="Q2824" s="13"/>
      <c r="R2824" s="13" t="s">
        <v>104</v>
      </c>
      <c r="S2824" s="13"/>
      <c r="T2824" s="13" t="s">
        <v>27</v>
      </c>
      <c r="U2824" s="13"/>
      <c r="V2824" s="13" t="s">
        <v>9427</v>
      </c>
      <c r="W2824" s="13"/>
      <c r="X2824" s="13"/>
      <c r="Y2824" s="13"/>
      <c r="Z2824" s="15" t="e">
        <f>VLOOKUP(D2824,'ZOHO Export'!$H:$W,16,FALSE)</f>
        <v>#N/A</v>
      </c>
      <c r="AA2824" s="15" t="e">
        <f>VLOOKUP(E2824,'ZOHO Export'!$H:$W,16,FALSE)</f>
        <v>#N/A</v>
      </c>
    </row>
    <row r="2825" spans="1:27" ht="409.6" x14ac:dyDescent="0.3">
      <c r="A2825" s="13" t="s">
        <v>4026</v>
      </c>
      <c r="B2825" s="13" t="s">
        <v>7017</v>
      </c>
      <c r="C2825" s="16" t="s">
        <v>16145</v>
      </c>
      <c r="D2825" s="13" t="s">
        <v>15262</v>
      </c>
      <c r="E2825" s="13" t="s">
        <v>14388</v>
      </c>
      <c r="F2825" s="13"/>
      <c r="G2825" s="13" t="s">
        <v>3941</v>
      </c>
      <c r="H2825" s="13" t="s">
        <v>29</v>
      </c>
      <c r="I2825" s="14">
        <v>41355</v>
      </c>
      <c r="J2825" s="14">
        <v>41913</v>
      </c>
      <c r="K2825" s="14">
        <v>41829</v>
      </c>
      <c r="L2825" s="13"/>
      <c r="M2825" s="13"/>
      <c r="N2825" s="13">
        <v>4</v>
      </c>
      <c r="O2825" s="13">
        <v>4</v>
      </c>
      <c r="P2825" s="13" t="s">
        <v>122</v>
      </c>
      <c r="Q2825" s="13"/>
      <c r="R2825" s="13"/>
      <c r="S2825" s="13"/>
      <c r="T2825" s="13" t="s">
        <v>27</v>
      </c>
      <c r="U2825" s="13"/>
      <c r="V2825" s="13" t="s">
        <v>9428</v>
      </c>
      <c r="W2825" s="13"/>
      <c r="X2825" s="13"/>
      <c r="Y2825" s="13" t="s">
        <v>16146</v>
      </c>
      <c r="Z2825" s="15" t="e">
        <f>VLOOKUP(D2825,'ZOHO Export'!$H:$W,16,FALSE)</f>
        <v>#N/A</v>
      </c>
      <c r="AA2825" s="15" t="e">
        <f>VLOOKUP(E2825,'ZOHO Export'!$H:$W,16,FALSE)</f>
        <v>#N/A</v>
      </c>
    </row>
    <row r="2826" spans="1:27" x14ac:dyDescent="0.3">
      <c r="A2826" s="13" t="s">
        <v>4027</v>
      </c>
      <c r="B2826" s="13" t="s">
        <v>7018</v>
      </c>
      <c r="C2826" s="13"/>
      <c r="D2826" s="13" t="s">
        <v>13403</v>
      </c>
      <c r="E2826" s="13" t="s">
        <v>15561</v>
      </c>
      <c r="F2826" s="13"/>
      <c r="G2826" s="13" t="s">
        <v>2163</v>
      </c>
      <c r="H2826" s="13" t="s">
        <v>59</v>
      </c>
      <c r="I2826" s="14">
        <v>41347</v>
      </c>
      <c r="J2826" s="14">
        <v>41547</v>
      </c>
      <c r="K2826" s="14">
        <v>41347</v>
      </c>
      <c r="L2826" s="13"/>
      <c r="M2826" s="13" t="s">
        <v>11723</v>
      </c>
      <c r="N2826" s="13">
        <v>0</v>
      </c>
      <c r="O2826" s="13">
        <v>0</v>
      </c>
      <c r="P2826" s="13" t="s">
        <v>122</v>
      </c>
      <c r="Q2826" s="13"/>
      <c r="R2826" s="13" t="s">
        <v>75</v>
      </c>
      <c r="S2826" s="13"/>
      <c r="T2826" s="13" t="s">
        <v>38</v>
      </c>
      <c r="U2826" s="13"/>
      <c r="V2826" s="13" t="s">
        <v>9429</v>
      </c>
      <c r="W2826" s="13"/>
      <c r="X2826" s="13"/>
      <c r="Y2826" s="13" t="s">
        <v>16147</v>
      </c>
      <c r="Z2826" s="15" t="e">
        <f>VLOOKUP(D2826,'ZOHO Export'!$H:$W,16,FALSE)</f>
        <v>#N/A</v>
      </c>
      <c r="AA2826" s="15" t="e">
        <f>VLOOKUP(E2826,'ZOHO Export'!$H:$W,16,FALSE)</f>
        <v>#N/A</v>
      </c>
    </row>
    <row r="2827" spans="1:27" x14ac:dyDescent="0.3">
      <c r="A2827" s="13" t="s">
        <v>16148</v>
      </c>
      <c r="B2827" s="13" t="s">
        <v>36</v>
      </c>
      <c r="C2827" s="13"/>
      <c r="D2827" s="13" t="s">
        <v>11963</v>
      </c>
      <c r="E2827" s="13" t="s">
        <v>12180</v>
      </c>
      <c r="F2827" s="13"/>
      <c r="G2827" s="13" t="s">
        <v>53</v>
      </c>
      <c r="H2827" s="13" t="s">
        <v>59</v>
      </c>
      <c r="I2827" s="14">
        <v>45160</v>
      </c>
      <c r="J2827" s="14">
        <v>45160</v>
      </c>
      <c r="K2827" s="14">
        <v>45160</v>
      </c>
      <c r="L2827" s="13">
        <v>0</v>
      </c>
      <c r="M2827" s="13" t="s">
        <v>11963</v>
      </c>
      <c r="N2827" s="13">
        <v>0</v>
      </c>
      <c r="O2827" s="13">
        <v>0</v>
      </c>
      <c r="P2827" s="13" t="s">
        <v>122</v>
      </c>
      <c r="Q2827" s="13"/>
      <c r="R2827" s="13" t="s">
        <v>36</v>
      </c>
      <c r="S2827" s="13" t="s">
        <v>6878</v>
      </c>
      <c r="T2827" s="13" t="s">
        <v>53</v>
      </c>
      <c r="U2827" s="13" t="s">
        <v>53</v>
      </c>
      <c r="V2827" s="13" t="s">
        <v>9565</v>
      </c>
      <c r="W2827" s="13">
        <v>0</v>
      </c>
      <c r="X2827" s="13">
        <v>0</v>
      </c>
      <c r="Y2827" s="13"/>
      <c r="Z2827" s="15" t="str">
        <f>VLOOKUP(D2827,'ZOHO Export'!$H:$W,16,FALSE)</f>
        <v>Lucas Joassin</v>
      </c>
      <c r="AA2827" s="15" t="e">
        <f>VLOOKUP(E2827,'ZOHO Export'!$H:$W,16,FALSE)</f>
        <v>#N/A</v>
      </c>
    </row>
    <row r="2828" spans="1:27" x14ac:dyDescent="0.3">
      <c r="A2828" s="13" t="s">
        <v>4028</v>
      </c>
      <c r="B2828" s="13" t="s">
        <v>7019</v>
      </c>
      <c r="C2828" s="13"/>
      <c r="D2828" s="13" t="s">
        <v>13676</v>
      </c>
      <c r="E2828" s="13" t="s">
        <v>13607</v>
      </c>
      <c r="F2828" s="13"/>
      <c r="G2828" s="13" t="s">
        <v>3969</v>
      </c>
      <c r="H2828" s="13" t="s">
        <v>59</v>
      </c>
      <c r="I2828" s="14">
        <v>41344</v>
      </c>
      <c r="J2828" s="14">
        <v>42013</v>
      </c>
      <c r="K2828" s="14">
        <v>41344</v>
      </c>
      <c r="L2828" s="13"/>
      <c r="M2828" s="13" t="s">
        <v>13607</v>
      </c>
      <c r="N2828" s="13">
        <v>0</v>
      </c>
      <c r="O2828" s="13">
        <v>0</v>
      </c>
      <c r="P2828" s="13" t="s">
        <v>122</v>
      </c>
      <c r="Q2828" s="13"/>
      <c r="R2828" s="13" t="s">
        <v>82</v>
      </c>
      <c r="S2828" s="13"/>
      <c r="T2828" s="13" t="s">
        <v>38</v>
      </c>
      <c r="U2828" s="13"/>
      <c r="V2828" s="13" t="s">
        <v>9430</v>
      </c>
      <c r="W2828" s="13"/>
      <c r="X2828" s="13"/>
      <c r="Y2828" s="13" t="s">
        <v>16149</v>
      </c>
      <c r="Z2828" s="15" t="e">
        <f>VLOOKUP(D2828,'ZOHO Export'!$H:$W,16,FALSE)</f>
        <v>#N/A</v>
      </c>
      <c r="AA2828" s="15" t="str">
        <f>VLOOKUP(E2828,'ZOHO Export'!$H:$W,16,FALSE)</f>
        <v>Jacques Lataire</v>
      </c>
    </row>
    <row r="2829" spans="1:27" x14ac:dyDescent="0.3">
      <c r="A2829" s="13" t="s">
        <v>16150</v>
      </c>
      <c r="B2829" s="13" t="s">
        <v>16151</v>
      </c>
      <c r="C2829" s="13"/>
      <c r="D2829" s="13" t="s">
        <v>11855</v>
      </c>
      <c r="E2829" s="13" t="s">
        <v>11906</v>
      </c>
      <c r="F2829" s="13"/>
      <c r="G2829" s="13" t="s">
        <v>4228</v>
      </c>
      <c r="H2829" s="13" t="s">
        <v>29</v>
      </c>
      <c r="I2829" s="14">
        <v>41338</v>
      </c>
      <c r="J2829" s="14">
        <v>41456</v>
      </c>
      <c r="K2829" s="14">
        <v>41338</v>
      </c>
      <c r="L2829" s="13"/>
      <c r="M2829" s="13" t="s">
        <v>16125</v>
      </c>
      <c r="N2829" s="13">
        <v>0</v>
      </c>
      <c r="O2829" s="13">
        <v>0</v>
      </c>
      <c r="P2829" s="13" t="s">
        <v>122</v>
      </c>
      <c r="Q2829" s="13"/>
      <c r="R2829" s="13" t="s">
        <v>25</v>
      </c>
      <c r="S2829" s="13"/>
      <c r="T2829" s="13" t="s">
        <v>38</v>
      </c>
      <c r="U2829" s="13"/>
      <c r="V2829" s="13" t="s">
        <v>16152</v>
      </c>
      <c r="W2829" s="13"/>
      <c r="X2829" s="13"/>
      <c r="Y2829" s="13"/>
      <c r="Z2829" s="15" t="str">
        <f>VLOOKUP(D2829,'ZOHO Export'!$H:$W,16,FALSE)</f>
        <v>Patrick De Graeve</v>
      </c>
      <c r="AA2829" s="15" t="str">
        <f>VLOOKUP(E2829,'ZOHO Export'!$H:$W,16,FALSE)</f>
        <v>Juan Sanchez Chatar</v>
      </c>
    </row>
    <row r="2830" spans="1:27" x14ac:dyDescent="0.3">
      <c r="A2830" s="13" t="s">
        <v>16153</v>
      </c>
      <c r="B2830" s="13" t="s">
        <v>16154</v>
      </c>
      <c r="C2830" s="13"/>
      <c r="D2830" s="13" t="s">
        <v>11855</v>
      </c>
      <c r="E2830" s="13" t="s">
        <v>15394</v>
      </c>
      <c r="F2830" s="13"/>
      <c r="G2830" s="13" t="s">
        <v>16104</v>
      </c>
      <c r="H2830" s="13" t="s">
        <v>29</v>
      </c>
      <c r="I2830" s="14">
        <v>41338</v>
      </c>
      <c r="J2830" s="14">
        <v>41456</v>
      </c>
      <c r="K2830" s="14">
        <v>41338</v>
      </c>
      <c r="L2830" s="13"/>
      <c r="M2830" s="13" t="s">
        <v>16125</v>
      </c>
      <c r="N2830" s="13">
        <v>0</v>
      </c>
      <c r="O2830" s="13">
        <v>0</v>
      </c>
      <c r="P2830" s="13" t="s">
        <v>122</v>
      </c>
      <c r="Q2830" s="13"/>
      <c r="R2830" s="13" t="s">
        <v>36</v>
      </c>
      <c r="S2830" s="13"/>
      <c r="T2830" s="13" t="s">
        <v>38</v>
      </c>
      <c r="U2830" s="13"/>
      <c r="V2830" s="13" t="s">
        <v>16155</v>
      </c>
      <c r="W2830" s="13"/>
      <c r="X2830" s="13"/>
      <c r="Y2830" s="13"/>
      <c r="Z2830" s="15" t="str">
        <f>VLOOKUP(D2830,'ZOHO Export'!$H:$W,16,FALSE)</f>
        <v>Patrick De Graeve</v>
      </c>
      <c r="AA2830" s="15" t="e">
        <f>VLOOKUP(E2830,'ZOHO Export'!$H:$W,16,FALSE)</f>
        <v>#N/A</v>
      </c>
    </row>
    <row r="2831" spans="1:27" x14ac:dyDescent="0.3">
      <c r="A2831" s="13" t="s">
        <v>4029</v>
      </c>
      <c r="B2831" s="13" t="s">
        <v>7020</v>
      </c>
      <c r="C2831" s="13"/>
      <c r="D2831" s="13" t="s">
        <v>13352</v>
      </c>
      <c r="E2831" s="13" t="s">
        <v>14388</v>
      </c>
      <c r="F2831" s="13"/>
      <c r="G2831" s="13" t="s">
        <v>4030</v>
      </c>
      <c r="H2831" s="13" t="s">
        <v>29</v>
      </c>
      <c r="I2831" s="14">
        <v>41333</v>
      </c>
      <c r="J2831" s="14">
        <v>42073</v>
      </c>
      <c r="K2831" s="14">
        <v>41394</v>
      </c>
      <c r="L2831" s="13"/>
      <c r="M2831" s="13" t="s">
        <v>13352</v>
      </c>
      <c r="N2831" s="13">
        <v>4</v>
      </c>
      <c r="O2831" s="13">
        <v>2</v>
      </c>
      <c r="P2831" s="13" t="s">
        <v>122</v>
      </c>
      <c r="Q2831" s="13"/>
      <c r="R2831" s="13" t="s">
        <v>82</v>
      </c>
      <c r="S2831" s="13"/>
      <c r="T2831" s="13" t="s">
        <v>38</v>
      </c>
      <c r="U2831" s="13"/>
      <c r="V2831" s="13" t="s">
        <v>16156</v>
      </c>
      <c r="W2831" s="13"/>
      <c r="X2831" s="13"/>
      <c r="Y2831" s="13" t="s">
        <v>16157</v>
      </c>
      <c r="Z2831" s="15" t="e">
        <f>VLOOKUP(D2831,'ZOHO Export'!$H:$W,16,FALSE)</f>
        <v>#N/A</v>
      </c>
      <c r="AA2831" s="15" t="e">
        <f>VLOOKUP(E2831,'ZOHO Export'!$H:$W,16,FALSE)</f>
        <v>#N/A</v>
      </c>
    </row>
    <row r="2832" spans="1:27" ht="409.6" x14ac:dyDescent="0.3">
      <c r="A2832" s="13" t="s">
        <v>4031</v>
      </c>
      <c r="B2832" s="13" t="s">
        <v>7021</v>
      </c>
      <c r="C2832" s="16" t="s">
        <v>16158</v>
      </c>
      <c r="D2832" s="13" t="s">
        <v>11844</v>
      </c>
      <c r="E2832" s="13" t="s">
        <v>13607</v>
      </c>
      <c r="F2832" s="13"/>
      <c r="G2832" s="13" t="s">
        <v>207</v>
      </c>
      <c r="H2832" s="13" t="s">
        <v>59</v>
      </c>
      <c r="I2832" s="14">
        <v>41332</v>
      </c>
      <c r="J2832" s="14">
        <v>41628</v>
      </c>
      <c r="K2832" s="14">
        <v>41332</v>
      </c>
      <c r="L2832" s="13"/>
      <c r="M2832" s="13" t="s">
        <v>11844</v>
      </c>
      <c r="N2832" s="13">
        <v>0</v>
      </c>
      <c r="O2832" s="13">
        <v>0</v>
      </c>
      <c r="P2832" s="13" t="s">
        <v>122</v>
      </c>
      <c r="Q2832" s="13"/>
      <c r="R2832" s="13" t="s">
        <v>43</v>
      </c>
      <c r="S2832" s="13"/>
      <c r="T2832" s="13" t="s">
        <v>38</v>
      </c>
      <c r="U2832" s="13"/>
      <c r="V2832" s="13" t="s">
        <v>9431</v>
      </c>
      <c r="W2832" s="13"/>
      <c r="X2832" s="13"/>
      <c r="Y2832" s="13" t="s">
        <v>16159</v>
      </c>
      <c r="Z2832" s="15" t="e">
        <f>VLOOKUP(D2832,'ZOHO Export'!$H:$W,16,FALSE)</f>
        <v>#N/A</v>
      </c>
      <c r="AA2832" s="15" t="str">
        <f>VLOOKUP(E2832,'ZOHO Export'!$H:$W,16,FALSE)</f>
        <v>Jacques Lataire</v>
      </c>
    </row>
    <row r="2833" spans="1:27" x14ac:dyDescent="0.3">
      <c r="A2833" s="13" t="s">
        <v>4032</v>
      </c>
      <c r="B2833" s="13" t="s">
        <v>16160</v>
      </c>
      <c r="C2833" s="13"/>
      <c r="D2833" s="13" t="s">
        <v>14296</v>
      </c>
      <c r="E2833" s="13" t="s">
        <v>14613</v>
      </c>
      <c r="F2833" s="13"/>
      <c r="G2833" s="13" t="s">
        <v>2734</v>
      </c>
      <c r="H2833" s="13" t="s">
        <v>29</v>
      </c>
      <c r="I2833" s="14">
        <v>41327</v>
      </c>
      <c r="J2833" s="14">
        <v>42185</v>
      </c>
      <c r="K2833" s="14">
        <v>42068</v>
      </c>
      <c r="L2833" s="13"/>
      <c r="M2833" s="13" t="s">
        <v>13403</v>
      </c>
      <c r="N2833" s="13">
        <v>1</v>
      </c>
      <c r="O2833" s="13">
        <v>1</v>
      </c>
      <c r="P2833" s="13" t="s">
        <v>122</v>
      </c>
      <c r="Q2833" s="13"/>
      <c r="R2833" s="13" t="s">
        <v>43</v>
      </c>
      <c r="S2833" s="13"/>
      <c r="T2833" s="13" t="s">
        <v>38</v>
      </c>
      <c r="U2833" s="13"/>
      <c r="V2833" s="13" t="s">
        <v>16161</v>
      </c>
      <c r="W2833" s="13"/>
      <c r="X2833" s="13"/>
      <c r="Y2833" s="13" t="s">
        <v>16162</v>
      </c>
      <c r="Z2833" s="15" t="e">
        <f>VLOOKUP(D2833,'ZOHO Export'!$H:$W,16,FALSE)</f>
        <v>#N/A</v>
      </c>
      <c r="AA2833" s="15" t="e">
        <f>VLOOKUP(E2833,'ZOHO Export'!$H:$W,16,FALSE)</f>
        <v>#N/A</v>
      </c>
    </row>
    <row r="2834" spans="1:27" x14ac:dyDescent="0.3">
      <c r="A2834" s="13" t="s">
        <v>4033</v>
      </c>
      <c r="B2834" s="13" t="s">
        <v>7023</v>
      </c>
      <c r="C2834" s="13"/>
      <c r="D2834" s="13" t="s">
        <v>15572</v>
      </c>
      <c r="E2834" s="13" t="s">
        <v>15561</v>
      </c>
      <c r="F2834" s="13"/>
      <c r="G2834" s="13" t="s">
        <v>2163</v>
      </c>
      <c r="H2834" s="13" t="s">
        <v>59</v>
      </c>
      <c r="I2834" s="14">
        <v>41327</v>
      </c>
      <c r="J2834" s="14">
        <v>42034</v>
      </c>
      <c r="K2834" s="14">
        <v>41921</v>
      </c>
      <c r="L2834" s="13"/>
      <c r="M2834" s="13" t="s">
        <v>15561</v>
      </c>
      <c r="N2834" s="13">
        <v>4</v>
      </c>
      <c r="O2834" s="13">
        <v>4</v>
      </c>
      <c r="P2834" s="13" t="s">
        <v>122</v>
      </c>
      <c r="Q2834" s="13"/>
      <c r="R2834" s="13" t="s">
        <v>75</v>
      </c>
      <c r="S2834" s="13"/>
      <c r="T2834" s="13" t="s">
        <v>38</v>
      </c>
      <c r="U2834" s="13"/>
      <c r="V2834" s="13" t="s">
        <v>9432</v>
      </c>
      <c r="W2834" s="13"/>
      <c r="X2834" s="13"/>
      <c r="Y2834" s="13" t="s">
        <v>16163</v>
      </c>
      <c r="Z2834" s="15" t="e">
        <f>VLOOKUP(D2834,'ZOHO Export'!$H:$W,16,FALSE)</f>
        <v>#N/A</v>
      </c>
      <c r="AA2834" s="15" t="e">
        <f>VLOOKUP(E2834,'ZOHO Export'!$H:$W,16,FALSE)</f>
        <v>#N/A</v>
      </c>
    </row>
    <row r="2835" spans="1:27" x14ac:dyDescent="0.3">
      <c r="A2835" s="13" t="s">
        <v>16164</v>
      </c>
      <c r="B2835" s="13" t="s">
        <v>16165</v>
      </c>
      <c r="C2835" s="13"/>
      <c r="D2835" s="13" t="s">
        <v>14388</v>
      </c>
      <c r="E2835" s="13" t="s">
        <v>14388</v>
      </c>
      <c r="F2835" s="13"/>
      <c r="G2835" s="13" t="s">
        <v>3941</v>
      </c>
      <c r="H2835" s="13" t="s">
        <v>29</v>
      </c>
      <c r="I2835" s="14">
        <v>41325</v>
      </c>
      <c r="J2835" s="14">
        <v>41698</v>
      </c>
      <c r="K2835" s="14">
        <v>41325</v>
      </c>
      <c r="L2835" s="13"/>
      <c r="M2835" s="13"/>
      <c r="N2835" s="13">
        <v>0</v>
      </c>
      <c r="O2835" s="13">
        <v>0</v>
      </c>
      <c r="P2835" s="13" t="s">
        <v>122</v>
      </c>
      <c r="Q2835" s="13"/>
      <c r="R2835" s="13"/>
      <c r="S2835" s="13"/>
      <c r="T2835" s="13" t="s">
        <v>27</v>
      </c>
      <c r="U2835" s="13"/>
      <c r="V2835" s="13" t="s">
        <v>16166</v>
      </c>
      <c r="W2835" s="13"/>
      <c r="X2835" s="13"/>
      <c r="Y2835" s="13" t="s">
        <v>16167</v>
      </c>
      <c r="Z2835" s="15" t="e">
        <f>VLOOKUP(D2835,'ZOHO Export'!$H:$W,16,FALSE)</f>
        <v>#N/A</v>
      </c>
      <c r="AA2835" s="15" t="e">
        <f>VLOOKUP(E2835,'ZOHO Export'!$H:$W,16,FALSE)</f>
        <v>#N/A</v>
      </c>
    </row>
    <row r="2836" spans="1:27" ht="409.6" x14ac:dyDescent="0.3">
      <c r="A2836" s="13" t="s">
        <v>4034</v>
      </c>
      <c r="B2836" s="13" t="s">
        <v>7024</v>
      </c>
      <c r="C2836" s="16" t="s">
        <v>16168</v>
      </c>
      <c r="D2836" s="13" t="s">
        <v>15561</v>
      </c>
      <c r="E2836" s="13" t="s">
        <v>15394</v>
      </c>
      <c r="F2836" s="13"/>
      <c r="G2836" s="13" t="s">
        <v>2846</v>
      </c>
      <c r="H2836" s="13" t="s">
        <v>29</v>
      </c>
      <c r="I2836" s="14">
        <v>41324</v>
      </c>
      <c r="J2836" s="14">
        <v>42013</v>
      </c>
      <c r="K2836" s="14">
        <v>41632</v>
      </c>
      <c r="L2836" s="13"/>
      <c r="M2836" s="13" t="s">
        <v>15394</v>
      </c>
      <c r="N2836" s="13">
        <v>3</v>
      </c>
      <c r="O2836" s="13">
        <v>1</v>
      </c>
      <c r="P2836" s="13" t="s">
        <v>122</v>
      </c>
      <c r="Q2836" s="13"/>
      <c r="R2836" s="13" t="s">
        <v>36</v>
      </c>
      <c r="S2836" s="13"/>
      <c r="T2836" s="13" t="s">
        <v>38</v>
      </c>
      <c r="U2836" s="13"/>
      <c r="V2836" s="13" t="s">
        <v>9433</v>
      </c>
      <c r="W2836" s="13"/>
      <c r="X2836" s="13"/>
      <c r="Y2836" s="13" t="s">
        <v>16169</v>
      </c>
      <c r="Z2836" s="15" t="e">
        <f>VLOOKUP(D2836,'ZOHO Export'!$H:$W,16,FALSE)</f>
        <v>#N/A</v>
      </c>
      <c r="AA2836" s="15" t="e">
        <f>VLOOKUP(E2836,'ZOHO Export'!$H:$W,16,FALSE)</f>
        <v>#N/A</v>
      </c>
    </row>
    <row r="2837" spans="1:27" x14ac:dyDescent="0.3">
      <c r="A2837" s="13" t="s">
        <v>4035</v>
      </c>
      <c r="B2837" s="13" t="s">
        <v>7025</v>
      </c>
      <c r="C2837" s="13"/>
      <c r="D2837" s="13" t="s">
        <v>16170</v>
      </c>
      <c r="E2837" s="13" t="s">
        <v>13242</v>
      </c>
      <c r="F2837" s="13"/>
      <c r="G2837" s="13" t="s">
        <v>3938</v>
      </c>
      <c r="H2837" s="13" t="s">
        <v>59</v>
      </c>
      <c r="I2837" s="14">
        <v>41324</v>
      </c>
      <c r="J2837" s="14">
        <v>41820</v>
      </c>
      <c r="K2837" s="14">
        <v>41324</v>
      </c>
      <c r="L2837" s="13"/>
      <c r="M2837" s="13" t="s">
        <v>13242</v>
      </c>
      <c r="N2837" s="13">
        <v>0</v>
      </c>
      <c r="O2837" s="13">
        <v>0</v>
      </c>
      <c r="P2837" s="13" t="s">
        <v>122</v>
      </c>
      <c r="Q2837" s="13"/>
      <c r="R2837" s="13" t="s">
        <v>36</v>
      </c>
      <c r="S2837" s="13"/>
      <c r="T2837" s="13" t="s">
        <v>38</v>
      </c>
      <c r="U2837" s="13"/>
      <c r="V2837" s="13" t="s">
        <v>16171</v>
      </c>
      <c r="W2837" s="13"/>
      <c r="X2837" s="13"/>
      <c r="Y2837" s="13" t="s">
        <v>16172</v>
      </c>
      <c r="Z2837" s="15" t="e">
        <f>VLOOKUP(D2837,'ZOHO Export'!$H:$W,16,FALSE)</f>
        <v>#N/A</v>
      </c>
      <c r="AA2837" s="15" t="e">
        <f>VLOOKUP(E2837,'ZOHO Export'!$H:$W,16,FALSE)</f>
        <v>#N/A</v>
      </c>
    </row>
    <row r="2838" spans="1:27" x14ac:dyDescent="0.3">
      <c r="A2838" s="13" t="s">
        <v>4677</v>
      </c>
      <c r="B2838" s="13" t="s">
        <v>25</v>
      </c>
      <c r="C2838" s="13"/>
      <c r="D2838" s="13" t="s">
        <v>11963</v>
      </c>
      <c r="E2838" s="13" t="s">
        <v>12180</v>
      </c>
      <c r="F2838" s="13"/>
      <c r="G2838" s="13" t="s">
        <v>53</v>
      </c>
      <c r="H2838" s="13" t="s">
        <v>59</v>
      </c>
      <c r="I2838" s="14">
        <v>45160</v>
      </c>
      <c r="J2838" s="13"/>
      <c r="K2838" s="14">
        <v>45160</v>
      </c>
      <c r="L2838" s="13">
        <v>0</v>
      </c>
      <c r="M2838" s="13" t="s">
        <v>11963</v>
      </c>
      <c r="N2838" s="13">
        <v>0</v>
      </c>
      <c r="O2838" s="13">
        <v>0</v>
      </c>
      <c r="P2838" s="13" t="s">
        <v>574</v>
      </c>
      <c r="Q2838" s="13"/>
      <c r="R2838" s="13" t="s">
        <v>25</v>
      </c>
      <c r="S2838" s="13" t="s">
        <v>6878</v>
      </c>
      <c r="T2838" s="13" t="s">
        <v>53</v>
      </c>
      <c r="U2838" s="13" t="s">
        <v>53</v>
      </c>
      <c r="V2838" s="13" t="s">
        <v>9566</v>
      </c>
      <c r="W2838" s="13">
        <v>0</v>
      </c>
      <c r="X2838" s="13">
        <v>0</v>
      </c>
      <c r="Y2838" s="13"/>
      <c r="Z2838" s="15" t="str">
        <f>VLOOKUP(D2838,'ZOHO Export'!$H:$W,16,FALSE)</f>
        <v>Lucas Joassin</v>
      </c>
      <c r="AA2838" s="15" t="e">
        <f>VLOOKUP(E2838,'ZOHO Export'!$H:$W,16,FALSE)</f>
        <v>#N/A</v>
      </c>
    </row>
    <row r="2839" spans="1:27" x14ac:dyDescent="0.3">
      <c r="A2839" s="13" t="s">
        <v>4036</v>
      </c>
      <c r="B2839" s="13" t="s">
        <v>7026</v>
      </c>
      <c r="C2839" s="13"/>
      <c r="D2839" s="13" t="s">
        <v>13403</v>
      </c>
      <c r="E2839" s="13" t="s">
        <v>15561</v>
      </c>
      <c r="F2839" s="13"/>
      <c r="G2839" s="13" t="s">
        <v>3914</v>
      </c>
      <c r="H2839" s="13" t="s">
        <v>59</v>
      </c>
      <c r="I2839" s="14">
        <v>41324</v>
      </c>
      <c r="J2839" s="14">
        <v>43761</v>
      </c>
      <c r="K2839" s="14">
        <v>41324</v>
      </c>
      <c r="L2839" s="13"/>
      <c r="M2839" s="13" t="s">
        <v>16173</v>
      </c>
      <c r="N2839" s="13">
        <v>0</v>
      </c>
      <c r="O2839" s="13">
        <v>0</v>
      </c>
      <c r="P2839" s="13" t="s">
        <v>122</v>
      </c>
      <c r="Q2839" s="13"/>
      <c r="R2839" s="13" t="s">
        <v>75</v>
      </c>
      <c r="S2839" s="13"/>
      <c r="T2839" s="13" t="s">
        <v>38</v>
      </c>
      <c r="U2839" s="13"/>
      <c r="V2839" s="13" t="s">
        <v>9434</v>
      </c>
      <c r="W2839" s="13"/>
      <c r="X2839" s="13"/>
      <c r="Y2839" s="13"/>
      <c r="Z2839" s="15" t="e">
        <f>VLOOKUP(D2839,'ZOHO Export'!$H:$W,16,FALSE)</f>
        <v>#N/A</v>
      </c>
      <c r="AA2839" s="15" t="e">
        <f>VLOOKUP(E2839,'ZOHO Export'!$H:$W,16,FALSE)</f>
        <v>#N/A</v>
      </c>
    </row>
    <row r="2840" spans="1:27" x14ac:dyDescent="0.3">
      <c r="A2840" s="13" t="s">
        <v>16174</v>
      </c>
      <c r="B2840" s="13" t="s">
        <v>16175</v>
      </c>
      <c r="C2840" s="13"/>
      <c r="D2840" s="13" t="s">
        <v>11855</v>
      </c>
      <c r="E2840" s="13" t="s">
        <v>15394</v>
      </c>
      <c r="F2840" s="13"/>
      <c r="G2840" s="13" t="s">
        <v>16176</v>
      </c>
      <c r="H2840" s="13" t="s">
        <v>29</v>
      </c>
      <c r="I2840" s="14">
        <v>41323</v>
      </c>
      <c r="J2840" s="14">
        <v>41456</v>
      </c>
      <c r="K2840" s="14">
        <v>41323</v>
      </c>
      <c r="L2840" s="13"/>
      <c r="M2840" s="13" t="s">
        <v>16125</v>
      </c>
      <c r="N2840" s="13">
        <v>0</v>
      </c>
      <c r="O2840" s="13">
        <v>0</v>
      </c>
      <c r="P2840" s="13" t="s">
        <v>122</v>
      </c>
      <c r="Q2840" s="13"/>
      <c r="R2840" s="13" t="s">
        <v>36</v>
      </c>
      <c r="S2840" s="13"/>
      <c r="T2840" s="13" t="s">
        <v>38</v>
      </c>
      <c r="U2840" s="13"/>
      <c r="V2840" s="13" t="s">
        <v>16177</v>
      </c>
      <c r="W2840" s="13"/>
      <c r="X2840" s="13"/>
      <c r="Y2840" s="13"/>
      <c r="Z2840" s="15" t="str">
        <f>VLOOKUP(D2840,'ZOHO Export'!$H:$W,16,FALSE)</f>
        <v>Patrick De Graeve</v>
      </c>
      <c r="AA2840" s="15" t="e">
        <f>VLOOKUP(E2840,'ZOHO Export'!$H:$W,16,FALSE)</f>
        <v>#N/A</v>
      </c>
    </row>
    <row r="2841" spans="1:27" x14ac:dyDescent="0.3">
      <c r="A2841" s="13" t="s">
        <v>16178</v>
      </c>
      <c r="B2841" s="13" t="s">
        <v>16179</v>
      </c>
      <c r="C2841" s="13"/>
      <c r="D2841" s="13" t="s">
        <v>11855</v>
      </c>
      <c r="E2841" s="13" t="s">
        <v>15561</v>
      </c>
      <c r="F2841" s="13"/>
      <c r="G2841" s="13" t="s">
        <v>3821</v>
      </c>
      <c r="H2841" s="13" t="s">
        <v>29</v>
      </c>
      <c r="I2841" s="14">
        <v>41320</v>
      </c>
      <c r="J2841" s="14">
        <v>41401</v>
      </c>
      <c r="K2841" s="14">
        <v>41320</v>
      </c>
      <c r="L2841" s="13"/>
      <c r="M2841" s="13" t="s">
        <v>16125</v>
      </c>
      <c r="N2841" s="13">
        <v>0</v>
      </c>
      <c r="O2841" s="13">
        <v>0</v>
      </c>
      <c r="P2841" s="13" t="s">
        <v>122</v>
      </c>
      <c r="Q2841" s="13"/>
      <c r="R2841" s="13" t="s">
        <v>36</v>
      </c>
      <c r="S2841" s="13"/>
      <c r="T2841" s="13" t="s">
        <v>38</v>
      </c>
      <c r="U2841" s="13"/>
      <c r="V2841" s="13" t="s">
        <v>16180</v>
      </c>
      <c r="W2841" s="13"/>
      <c r="X2841" s="13"/>
      <c r="Y2841" s="13"/>
      <c r="Z2841" s="15" t="str">
        <f>VLOOKUP(D2841,'ZOHO Export'!$H:$W,16,FALSE)</f>
        <v>Patrick De Graeve</v>
      </c>
      <c r="AA2841" s="15" t="e">
        <f>VLOOKUP(E2841,'ZOHO Export'!$H:$W,16,FALSE)</f>
        <v>#N/A</v>
      </c>
    </row>
    <row r="2842" spans="1:27" x14ac:dyDescent="0.3">
      <c r="A2842" s="13" t="s">
        <v>16181</v>
      </c>
      <c r="B2842" s="13" t="s">
        <v>16182</v>
      </c>
      <c r="C2842" s="13"/>
      <c r="D2842" s="13" t="s">
        <v>11855</v>
      </c>
      <c r="E2842" s="13" t="s">
        <v>14184</v>
      </c>
      <c r="F2842" s="13"/>
      <c r="G2842" s="13"/>
      <c r="H2842" s="13" t="s">
        <v>29</v>
      </c>
      <c r="I2842" s="14">
        <v>41318</v>
      </c>
      <c r="J2842" s="14">
        <v>41456</v>
      </c>
      <c r="K2842" s="14">
        <v>41318</v>
      </c>
      <c r="L2842" s="13"/>
      <c r="M2842" s="13" t="s">
        <v>16125</v>
      </c>
      <c r="N2842" s="13">
        <v>0</v>
      </c>
      <c r="O2842" s="13">
        <v>0</v>
      </c>
      <c r="P2842" s="13" t="s">
        <v>122</v>
      </c>
      <c r="Q2842" s="13"/>
      <c r="R2842" s="13" t="s">
        <v>104</v>
      </c>
      <c r="S2842" s="13"/>
      <c r="T2842" s="13" t="s">
        <v>38</v>
      </c>
      <c r="U2842" s="13"/>
      <c r="V2842" s="13" t="s">
        <v>16183</v>
      </c>
      <c r="W2842" s="13"/>
      <c r="X2842" s="13"/>
      <c r="Y2842" s="13"/>
      <c r="Z2842" s="15" t="str">
        <f>VLOOKUP(D2842,'ZOHO Export'!$H:$W,16,FALSE)</f>
        <v>Patrick De Graeve</v>
      </c>
      <c r="AA2842" s="15" t="str">
        <f>VLOOKUP(E2842,'ZOHO Export'!$H:$W,16,FALSE)</f>
        <v>Luc Tasiaux</v>
      </c>
    </row>
    <row r="2843" spans="1:27" x14ac:dyDescent="0.3">
      <c r="A2843" s="13" t="s">
        <v>4037</v>
      </c>
      <c r="B2843" s="13" t="s">
        <v>7027</v>
      </c>
      <c r="C2843" s="13"/>
      <c r="D2843" s="13" t="s">
        <v>12323</v>
      </c>
      <c r="E2843" s="13" t="s">
        <v>13607</v>
      </c>
      <c r="F2843" s="13"/>
      <c r="G2843" s="13" t="s">
        <v>1350</v>
      </c>
      <c r="H2843" s="13" t="s">
        <v>29</v>
      </c>
      <c r="I2843" s="14">
        <v>41317</v>
      </c>
      <c r="J2843" s="14">
        <v>41333</v>
      </c>
      <c r="K2843" s="14">
        <v>41317</v>
      </c>
      <c r="L2843" s="13"/>
      <c r="M2843" s="13" t="s">
        <v>15296</v>
      </c>
      <c r="N2843" s="13">
        <v>0</v>
      </c>
      <c r="O2843" s="13">
        <v>0</v>
      </c>
      <c r="P2843" s="13" t="s">
        <v>122</v>
      </c>
      <c r="Q2843" s="13"/>
      <c r="R2843" s="13" t="s">
        <v>36</v>
      </c>
      <c r="S2843" s="13"/>
      <c r="T2843" s="13" t="s">
        <v>58</v>
      </c>
      <c r="U2843" s="13"/>
      <c r="V2843" s="13" t="s">
        <v>9435</v>
      </c>
      <c r="W2843" s="13"/>
      <c r="X2843" s="13"/>
      <c r="Y2843" s="13"/>
      <c r="Z2843" s="15" t="e">
        <f>VLOOKUP(D2843,'ZOHO Export'!$H:$W,16,FALSE)</f>
        <v>#N/A</v>
      </c>
      <c r="AA2843" s="15" t="str">
        <f>VLOOKUP(E2843,'ZOHO Export'!$H:$W,16,FALSE)</f>
        <v>Jacques Lataire</v>
      </c>
    </row>
    <row r="2844" spans="1:27" x14ac:dyDescent="0.3">
      <c r="A2844" s="13" t="s">
        <v>4038</v>
      </c>
      <c r="B2844" s="13" t="s">
        <v>7028</v>
      </c>
      <c r="C2844" s="13" t="s">
        <v>16184</v>
      </c>
      <c r="D2844" s="13" t="s">
        <v>14708</v>
      </c>
      <c r="E2844" s="13" t="s">
        <v>15394</v>
      </c>
      <c r="F2844" s="13"/>
      <c r="G2844" s="13" t="s">
        <v>3044</v>
      </c>
      <c r="H2844" s="13" t="s">
        <v>59</v>
      </c>
      <c r="I2844" s="14">
        <v>41317</v>
      </c>
      <c r="J2844" s="14">
        <v>41330</v>
      </c>
      <c r="K2844" s="14">
        <v>41317</v>
      </c>
      <c r="L2844" s="13"/>
      <c r="M2844" s="13" t="s">
        <v>14708</v>
      </c>
      <c r="N2844" s="13">
        <v>0</v>
      </c>
      <c r="O2844" s="13">
        <v>0</v>
      </c>
      <c r="P2844" s="13" t="s">
        <v>122</v>
      </c>
      <c r="Q2844" s="13"/>
      <c r="R2844" s="13" t="s">
        <v>36</v>
      </c>
      <c r="S2844" s="13"/>
      <c r="T2844" s="13" t="s">
        <v>38</v>
      </c>
      <c r="U2844" s="13"/>
      <c r="V2844" s="13" t="s">
        <v>9436</v>
      </c>
      <c r="W2844" s="13"/>
      <c r="X2844" s="13"/>
      <c r="Y2844" s="13" t="s">
        <v>16185</v>
      </c>
      <c r="Z2844" s="15" t="e">
        <f>VLOOKUP(D2844,'ZOHO Export'!$H:$W,16,FALSE)</f>
        <v>#N/A</v>
      </c>
      <c r="AA2844" s="15" t="e">
        <f>VLOOKUP(E2844,'ZOHO Export'!$H:$W,16,FALSE)</f>
        <v>#N/A</v>
      </c>
    </row>
    <row r="2845" spans="1:27" x14ac:dyDescent="0.3">
      <c r="A2845" s="13" t="s">
        <v>16186</v>
      </c>
      <c r="B2845" s="13" t="s">
        <v>16187</v>
      </c>
      <c r="C2845" s="13"/>
      <c r="D2845" s="13" t="s">
        <v>16188</v>
      </c>
      <c r="E2845" s="13" t="s">
        <v>12187</v>
      </c>
      <c r="F2845" s="13"/>
      <c r="G2845" s="13"/>
      <c r="H2845" s="13" t="s">
        <v>59</v>
      </c>
      <c r="I2845" s="14">
        <v>41316</v>
      </c>
      <c r="J2845" s="14">
        <v>41886</v>
      </c>
      <c r="K2845" s="14">
        <v>41316</v>
      </c>
      <c r="L2845" s="13"/>
      <c r="M2845" s="13" t="s">
        <v>12187</v>
      </c>
      <c r="N2845" s="13">
        <v>0</v>
      </c>
      <c r="O2845" s="13">
        <v>0</v>
      </c>
      <c r="P2845" s="13" t="s">
        <v>122</v>
      </c>
      <c r="Q2845" s="13"/>
      <c r="R2845" s="13" t="s">
        <v>104</v>
      </c>
      <c r="S2845" s="13"/>
      <c r="T2845" s="13" t="s">
        <v>38</v>
      </c>
      <c r="U2845" s="13"/>
      <c r="V2845" s="13" t="s">
        <v>16189</v>
      </c>
      <c r="W2845" s="13"/>
      <c r="X2845" s="13"/>
      <c r="Y2845" s="13"/>
      <c r="Z2845" s="15" t="e">
        <f>VLOOKUP(D2845,'ZOHO Export'!$H:$W,16,FALSE)</f>
        <v>#N/A</v>
      </c>
      <c r="AA2845" s="15" t="str">
        <f>VLOOKUP(E2845,'ZOHO Export'!$H:$W,16,FALSE)</f>
        <v>Jurgen Van Kerrebroeck</v>
      </c>
    </row>
    <row r="2846" spans="1:27" x14ac:dyDescent="0.3">
      <c r="A2846" s="13" t="s">
        <v>4039</v>
      </c>
      <c r="B2846" s="13" t="s">
        <v>7029</v>
      </c>
      <c r="C2846" s="13"/>
      <c r="D2846" s="13" t="s">
        <v>11652</v>
      </c>
      <c r="E2846" s="13" t="s">
        <v>14613</v>
      </c>
      <c r="F2846" s="13"/>
      <c r="G2846" s="13" t="s">
        <v>4040</v>
      </c>
      <c r="H2846" s="13" t="s">
        <v>29</v>
      </c>
      <c r="I2846" s="14">
        <v>41313</v>
      </c>
      <c r="J2846" s="14">
        <v>41883</v>
      </c>
      <c r="K2846" s="14">
        <v>41815</v>
      </c>
      <c r="L2846" s="13"/>
      <c r="M2846" s="13" t="s">
        <v>14613</v>
      </c>
      <c r="N2846" s="13">
        <v>2</v>
      </c>
      <c r="O2846" s="13">
        <v>2</v>
      </c>
      <c r="P2846" s="13" t="s">
        <v>122</v>
      </c>
      <c r="Q2846" s="13"/>
      <c r="R2846" s="13" t="s">
        <v>82</v>
      </c>
      <c r="S2846" s="13"/>
      <c r="T2846" s="13" t="s">
        <v>38</v>
      </c>
      <c r="U2846" s="13"/>
      <c r="V2846" s="13" t="s">
        <v>9437</v>
      </c>
      <c r="W2846" s="13"/>
      <c r="X2846" s="13"/>
      <c r="Y2846" s="13" t="s">
        <v>16190</v>
      </c>
      <c r="Z2846" s="15" t="str">
        <f>VLOOKUP(D2846,'ZOHO Export'!$H:$W,16,FALSE)</f>
        <v>Karel De Swert</v>
      </c>
      <c r="AA2846" s="15" t="e">
        <f>VLOOKUP(E2846,'ZOHO Export'!$H:$W,16,FALSE)</f>
        <v>#N/A</v>
      </c>
    </row>
    <row r="2847" spans="1:27" x14ac:dyDescent="0.3">
      <c r="A2847" s="13" t="s">
        <v>16191</v>
      </c>
      <c r="B2847" s="13" t="s">
        <v>16192</v>
      </c>
      <c r="C2847" s="13"/>
      <c r="D2847" s="13" t="s">
        <v>15561</v>
      </c>
      <c r="E2847" s="13" t="s">
        <v>15346</v>
      </c>
      <c r="F2847" s="13"/>
      <c r="G2847" s="13" t="s">
        <v>16193</v>
      </c>
      <c r="H2847" s="13" t="s">
        <v>29</v>
      </c>
      <c r="I2847" s="14">
        <v>41154</v>
      </c>
      <c r="J2847" s="14">
        <v>41333</v>
      </c>
      <c r="K2847" s="14">
        <v>41312</v>
      </c>
      <c r="L2847" s="13"/>
      <c r="M2847" s="13" t="s">
        <v>15561</v>
      </c>
      <c r="N2847" s="13">
        <v>0</v>
      </c>
      <c r="O2847" s="13">
        <v>0</v>
      </c>
      <c r="P2847" s="13" t="s">
        <v>122</v>
      </c>
      <c r="Q2847" s="13"/>
      <c r="R2847" s="13" t="s">
        <v>36</v>
      </c>
      <c r="S2847" s="13"/>
      <c r="T2847" s="13" t="s">
        <v>38</v>
      </c>
      <c r="U2847" s="13"/>
      <c r="V2847" s="13" t="s">
        <v>16194</v>
      </c>
      <c r="W2847" s="13"/>
      <c r="X2847" s="13"/>
      <c r="Y2847" s="13" t="s">
        <v>16195</v>
      </c>
      <c r="Z2847" s="15" t="e">
        <f>VLOOKUP(D2847,'ZOHO Export'!$H:$W,16,FALSE)</f>
        <v>#N/A</v>
      </c>
      <c r="AA2847" s="15" t="e">
        <f>VLOOKUP(E2847,'ZOHO Export'!$H:$W,16,FALSE)</f>
        <v>#N/A</v>
      </c>
    </row>
    <row r="2848" spans="1:27" x14ac:dyDescent="0.3">
      <c r="A2848" s="13" t="s">
        <v>16196</v>
      </c>
      <c r="B2848" s="13" t="s">
        <v>43</v>
      </c>
      <c r="C2848" s="13"/>
      <c r="D2848" s="13" t="s">
        <v>11963</v>
      </c>
      <c r="E2848" s="13" t="s">
        <v>12180</v>
      </c>
      <c r="F2848" s="13"/>
      <c r="G2848" s="13" t="s">
        <v>53</v>
      </c>
      <c r="H2848" s="13" t="s">
        <v>59</v>
      </c>
      <c r="I2848" s="14">
        <v>45160</v>
      </c>
      <c r="J2848" s="14">
        <v>45160</v>
      </c>
      <c r="K2848" s="14">
        <v>45160</v>
      </c>
      <c r="L2848" s="13">
        <v>0</v>
      </c>
      <c r="M2848" s="13" t="s">
        <v>11963</v>
      </c>
      <c r="N2848" s="13">
        <v>0</v>
      </c>
      <c r="O2848" s="13">
        <v>0</v>
      </c>
      <c r="P2848" s="13" t="s">
        <v>122</v>
      </c>
      <c r="Q2848" s="13"/>
      <c r="R2848" s="13" t="s">
        <v>43</v>
      </c>
      <c r="S2848" s="13" t="s">
        <v>6878</v>
      </c>
      <c r="T2848" s="13" t="s">
        <v>53</v>
      </c>
      <c r="U2848" s="13" t="s">
        <v>53</v>
      </c>
      <c r="V2848" s="13" t="s">
        <v>9563</v>
      </c>
      <c r="W2848" s="13">
        <v>0</v>
      </c>
      <c r="X2848" s="13">
        <v>0</v>
      </c>
      <c r="Y2848" s="13"/>
      <c r="Z2848" s="15" t="str">
        <f>VLOOKUP(D2848,'ZOHO Export'!$H:$W,16,FALSE)</f>
        <v>Lucas Joassin</v>
      </c>
      <c r="AA2848" s="15" t="e">
        <f>VLOOKUP(E2848,'ZOHO Export'!$H:$W,16,FALSE)</f>
        <v>#N/A</v>
      </c>
    </row>
    <row r="2849" spans="1:27" ht="409.6" x14ac:dyDescent="0.3">
      <c r="A2849" s="13" t="s">
        <v>16197</v>
      </c>
      <c r="B2849" s="13" t="s">
        <v>16198</v>
      </c>
      <c r="C2849" s="16" t="s">
        <v>16199</v>
      </c>
      <c r="D2849" s="13" t="s">
        <v>16200</v>
      </c>
      <c r="E2849" s="13" t="s">
        <v>15346</v>
      </c>
      <c r="F2849" s="13"/>
      <c r="G2849" s="13" t="s">
        <v>15162</v>
      </c>
      <c r="H2849" s="13" t="s">
        <v>59</v>
      </c>
      <c r="I2849" s="14">
        <v>41309</v>
      </c>
      <c r="J2849" s="14">
        <v>42009</v>
      </c>
      <c r="K2849" s="14">
        <v>41646</v>
      </c>
      <c r="L2849" s="13"/>
      <c r="M2849" s="13" t="s">
        <v>16200</v>
      </c>
      <c r="N2849" s="13">
        <v>2</v>
      </c>
      <c r="O2849" s="13">
        <v>1</v>
      </c>
      <c r="P2849" s="13" t="s">
        <v>122</v>
      </c>
      <c r="Q2849" s="13"/>
      <c r="R2849" s="13" t="s">
        <v>36</v>
      </c>
      <c r="S2849" s="13"/>
      <c r="T2849" s="13" t="s">
        <v>38</v>
      </c>
      <c r="U2849" s="13"/>
      <c r="V2849" s="13" t="s">
        <v>16201</v>
      </c>
      <c r="W2849" s="13"/>
      <c r="X2849" s="13"/>
      <c r="Y2849" s="13" t="s">
        <v>16202</v>
      </c>
      <c r="Z2849" s="15" t="e">
        <f>VLOOKUP(D2849,'ZOHO Export'!$H:$W,16,FALSE)</f>
        <v>#N/A</v>
      </c>
      <c r="AA2849" s="15" t="e">
        <f>VLOOKUP(E2849,'ZOHO Export'!$H:$W,16,FALSE)</f>
        <v>#N/A</v>
      </c>
    </row>
    <row r="2850" spans="1:27" x14ac:dyDescent="0.3">
      <c r="A2850" s="13" t="s">
        <v>16203</v>
      </c>
      <c r="B2850" s="13" t="s">
        <v>16204</v>
      </c>
      <c r="C2850" s="13"/>
      <c r="D2850" s="13" t="s">
        <v>13301</v>
      </c>
      <c r="E2850" s="13" t="s">
        <v>13607</v>
      </c>
      <c r="F2850" s="13"/>
      <c r="G2850" s="13"/>
      <c r="H2850" s="13" t="s">
        <v>29</v>
      </c>
      <c r="I2850" s="14">
        <v>41306</v>
      </c>
      <c r="J2850" s="14">
        <v>42013</v>
      </c>
      <c r="K2850" s="14">
        <v>41306</v>
      </c>
      <c r="L2850" s="13"/>
      <c r="M2850" s="13" t="s">
        <v>16125</v>
      </c>
      <c r="N2850" s="13">
        <v>0</v>
      </c>
      <c r="O2850" s="13">
        <v>0</v>
      </c>
      <c r="P2850" s="13" t="s">
        <v>122</v>
      </c>
      <c r="Q2850" s="13"/>
      <c r="R2850" s="13" t="s">
        <v>104</v>
      </c>
      <c r="S2850" s="13"/>
      <c r="T2850" s="13" t="s">
        <v>38</v>
      </c>
      <c r="U2850" s="13"/>
      <c r="V2850" s="13" t="s">
        <v>16205</v>
      </c>
      <c r="W2850" s="13"/>
      <c r="X2850" s="13"/>
      <c r="Y2850" s="13"/>
      <c r="Z2850" s="15" t="e">
        <f>VLOOKUP(D2850,'ZOHO Export'!$H:$W,16,FALSE)</f>
        <v>#N/A</v>
      </c>
      <c r="AA2850" s="15" t="str">
        <f>VLOOKUP(E2850,'ZOHO Export'!$H:$W,16,FALSE)</f>
        <v>Jacques Lataire</v>
      </c>
    </row>
    <row r="2851" spans="1:27" x14ac:dyDescent="0.3">
      <c r="A2851" s="13" t="s">
        <v>16206</v>
      </c>
      <c r="B2851" s="13" t="s">
        <v>16207</v>
      </c>
      <c r="C2851" s="13"/>
      <c r="D2851" s="13" t="s">
        <v>13403</v>
      </c>
      <c r="E2851" s="13" t="s">
        <v>15561</v>
      </c>
      <c r="F2851" s="13"/>
      <c r="G2851" s="13" t="s">
        <v>3914</v>
      </c>
      <c r="H2851" s="13" t="s">
        <v>29</v>
      </c>
      <c r="I2851" s="14">
        <v>41302</v>
      </c>
      <c r="J2851" s="14">
        <v>41456</v>
      </c>
      <c r="K2851" s="14">
        <v>41302</v>
      </c>
      <c r="L2851" s="13"/>
      <c r="M2851" s="13" t="s">
        <v>16208</v>
      </c>
      <c r="N2851" s="13">
        <v>0</v>
      </c>
      <c r="O2851" s="13">
        <v>0</v>
      </c>
      <c r="P2851" s="13" t="s">
        <v>122</v>
      </c>
      <c r="Q2851" s="13"/>
      <c r="R2851" s="13" t="s">
        <v>75</v>
      </c>
      <c r="S2851" s="13"/>
      <c r="T2851" s="13" t="s">
        <v>38</v>
      </c>
      <c r="U2851" s="13"/>
      <c r="V2851" s="13" t="s">
        <v>16209</v>
      </c>
      <c r="W2851" s="13"/>
      <c r="X2851" s="13"/>
      <c r="Y2851" s="13"/>
      <c r="Z2851" s="15" t="e">
        <f>VLOOKUP(D2851,'ZOHO Export'!$H:$W,16,FALSE)</f>
        <v>#N/A</v>
      </c>
      <c r="AA2851" s="15" t="e">
        <f>VLOOKUP(E2851,'ZOHO Export'!$H:$W,16,FALSE)</f>
        <v>#N/A</v>
      </c>
    </row>
    <row r="2852" spans="1:27" x14ac:dyDescent="0.3">
      <c r="A2852" s="13" t="s">
        <v>16210</v>
      </c>
      <c r="B2852" s="13" t="s">
        <v>16211</v>
      </c>
      <c r="C2852" s="13"/>
      <c r="D2852" s="13" t="s">
        <v>11855</v>
      </c>
      <c r="E2852" s="13" t="s">
        <v>15561</v>
      </c>
      <c r="F2852" s="13"/>
      <c r="G2852" s="13" t="s">
        <v>3884</v>
      </c>
      <c r="H2852" s="13" t="s">
        <v>29</v>
      </c>
      <c r="I2852" s="14">
        <v>41296</v>
      </c>
      <c r="J2852" s="14">
        <v>41456</v>
      </c>
      <c r="K2852" s="14">
        <v>41296</v>
      </c>
      <c r="L2852" s="13"/>
      <c r="M2852" s="13" t="s">
        <v>16143</v>
      </c>
      <c r="N2852" s="13">
        <v>0</v>
      </c>
      <c r="O2852" s="13">
        <v>0</v>
      </c>
      <c r="P2852" s="13" t="s">
        <v>122</v>
      </c>
      <c r="Q2852" s="13"/>
      <c r="R2852" s="13" t="s">
        <v>36</v>
      </c>
      <c r="S2852" s="13"/>
      <c r="T2852" s="13" t="s">
        <v>38</v>
      </c>
      <c r="U2852" s="13"/>
      <c r="V2852" s="13" t="s">
        <v>16212</v>
      </c>
      <c r="W2852" s="13"/>
      <c r="X2852" s="13"/>
      <c r="Y2852" s="13"/>
      <c r="Z2852" s="15" t="str">
        <f>VLOOKUP(D2852,'ZOHO Export'!$H:$W,16,FALSE)</f>
        <v>Patrick De Graeve</v>
      </c>
      <c r="AA2852" s="15" t="e">
        <f>VLOOKUP(E2852,'ZOHO Export'!$H:$W,16,FALSE)</f>
        <v>#N/A</v>
      </c>
    </row>
    <row r="2853" spans="1:27" x14ac:dyDescent="0.3">
      <c r="A2853" s="13" t="s">
        <v>16213</v>
      </c>
      <c r="B2853" s="13" t="s">
        <v>16214</v>
      </c>
      <c r="C2853" s="13"/>
      <c r="D2853" s="13" t="s">
        <v>12187</v>
      </c>
      <c r="E2853" s="13" t="s">
        <v>11829</v>
      </c>
      <c r="F2853" s="13"/>
      <c r="G2853" s="13" t="s">
        <v>334</v>
      </c>
      <c r="H2853" s="13" t="s">
        <v>59</v>
      </c>
      <c r="I2853" s="14">
        <v>41291</v>
      </c>
      <c r="J2853" s="14">
        <v>41305</v>
      </c>
      <c r="K2853" s="14">
        <v>41291</v>
      </c>
      <c r="L2853" s="13"/>
      <c r="M2853" s="13" t="s">
        <v>12187</v>
      </c>
      <c r="N2853" s="13">
        <v>0</v>
      </c>
      <c r="O2853" s="13">
        <v>0</v>
      </c>
      <c r="P2853" s="13" t="s">
        <v>122</v>
      </c>
      <c r="Q2853" s="13"/>
      <c r="R2853" s="13" t="s">
        <v>82</v>
      </c>
      <c r="S2853" s="13"/>
      <c r="T2853" s="13" t="s">
        <v>38</v>
      </c>
      <c r="U2853" s="13"/>
      <c r="V2853" s="13" t="s">
        <v>16215</v>
      </c>
      <c r="W2853" s="13"/>
      <c r="X2853" s="13"/>
      <c r="Y2853" s="13" t="s">
        <v>16216</v>
      </c>
      <c r="Z2853" s="15" t="str">
        <f>VLOOKUP(D2853,'ZOHO Export'!$H:$W,16,FALSE)</f>
        <v>Jurgen Van Kerrebroeck</v>
      </c>
      <c r="AA2853" s="15" t="str">
        <f>VLOOKUP(E2853,'ZOHO Export'!$H:$W,16,FALSE)</f>
        <v>William Beyst</v>
      </c>
    </row>
    <row r="2854" spans="1:27" x14ac:dyDescent="0.3">
      <c r="A2854" s="13" t="s">
        <v>16217</v>
      </c>
      <c r="B2854" s="13" t="s">
        <v>16218</v>
      </c>
      <c r="C2854" s="13"/>
      <c r="D2854" s="13" t="s">
        <v>11855</v>
      </c>
      <c r="E2854" s="13" t="s">
        <v>15394</v>
      </c>
      <c r="F2854" s="13"/>
      <c r="G2854" s="13" t="s">
        <v>16108</v>
      </c>
      <c r="H2854" s="13" t="s">
        <v>29</v>
      </c>
      <c r="I2854" s="14">
        <v>41288</v>
      </c>
      <c r="J2854" s="14">
        <v>41456</v>
      </c>
      <c r="K2854" s="14">
        <v>41288</v>
      </c>
      <c r="L2854" s="13"/>
      <c r="M2854" s="13" t="s">
        <v>16125</v>
      </c>
      <c r="N2854" s="13">
        <v>0</v>
      </c>
      <c r="O2854" s="13">
        <v>0</v>
      </c>
      <c r="P2854" s="13" t="s">
        <v>122</v>
      </c>
      <c r="Q2854" s="13"/>
      <c r="R2854" s="13"/>
      <c r="S2854" s="13"/>
      <c r="T2854" s="13" t="s">
        <v>38</v>
      </c>
      <c r="U2854" s="13"/>
      <c r="V2854" s="13" t="s">
        <v>16219</v>
      </c>
      <c r="W2854" s="13"/>
      <c r="X2854" s="13"/>
      <c r="Y2854" s="13"/>
      <c r="Z2854" s="15" t="str">
        <f>VLOOKUP(D2854,'ZOHO Export'!$H:$W,16,FALSE)</f>
        <v>Patrick De Graeve</v>
      </c>
      <c r="AA2854" s="15" t="e">
        <f>VLOOKUP(E2854,'ZOHO Export'!$H:$W,16,FALSE)</f>
        <v>#N/A</v>
      </c>
    </row>
    <row r="2855" spans="1:27" x14ac:dyDescent="0.3">
      <c r="A2855" s="13" t="s">
        <v>16220</v>
      </c>
      <c r="B2855" s="13" t="s">
        <v>16221</v>
      </c>
      <c r="C2855" s="13"/>
      <c r="D2855" s="13" t="s">
        <v>16125</v>
      </c>
      <c r="E2855" s="13" t="s">
        <v>16125</v>
      </c>
      <c r="F2855" s="13"/>
      <c r="G2855" s="13" t="s">
        <v>16222</v>
      </c>
      <c r="H2855" s="13" t="s">
        <v>29</v>
      </c>
      <c r="I2855" s="14">
        <v>41288</v>
      </c>
      <c r="J2855" s="14">
        <v>41456</v>
      </c>
      <c r="K2855" s="14">
        <v>41288</v>
      </c>
      <c r="L2855" s="13"/>
      <c r="M2855" s="13" t="s">
        <v>12106</v>
      </c>
      <c r="N2855" s="13">
        <v>0</v>
      </c>
      <c r="O2855" s="13">
        <v>0</v>
      </c>
      <c r="P2855" s="13" t="s">
        <v>122</v>
      </c>
      <c r="Q2855" s="13"/>
      <c r="R2855" s="13" t="s">
        <v>82</v>
      </c>
      <c r="S2855" s="13"/>
      <c r="T2855" s="13" t="s">
        <v>38</v>
      </c>
      <c r="U2855" s="13"/>
      <c r="V2855" s="13" t="s">
        <v>16223</v>
      </c>
      <c r="W2855" s="13"/>
      <c r="X2855" s="13"/>
      <c r="Y2855" s="13"/>
      <c r="Z2855" s="15" t="e">
        <f>VLOOKUP(D2855,'ZOHO Export'!$H:$W,16,FALSE)</f>
        <v>#N/A</v>
      </c>
      <c r="AA2855" s="15" t="e">
        <f>VLOOKUP(E2855,'ZOHO Export'!$H:$W,16,FALSE)</f>
        <v>#N/A</v>
      </c>
    </row>
    <row r="2856" spans="1:27" x14ac:dyDescent="0.3">
      <c r="A2856" s="13" t="s">
        <v>4041</v>
      </c>
      <c r="B2856" s="13" t="s">
        <v>7030</v>
      </c>
      <c r="C2856" s="13" t="s">
        <v>16224</v>
      </c>
      <c r="D2856" s="13" t="s">
        <v>12411</v>
      </c>
      <c r="E2856" s="13" t="s">
        <v>13242</v>
      </c>
      <c r="F2856" s="13"/>
      <c r="G2856" s="13" t="s">
        <v>3782</v>
      </c>
      <c r="H2856" s="13" t="s">
        <v>59</v>
      </c>
      <c r="I2856" s="14">
        <v>41278</v>
      </c>
      <c r="J2856" s="14">
        <v>41523</v>
      </c>
      <c r="K2856" s="14">
        <v>41285</v>
      </c>
      <c r="L2856" s="13"/>
      <c r="M2856" s="13" t="s">
        <v>12411</v>
      </c>
      <c r="N2856" s="13">
        <v>0</v>
      </c>
      <c r="O2856" s="13">
        <v>0</v>
      </c>
      <c r="P2856" s="13" t="s">
        <v>122</v>
      </c>
      <c r="Q2856" s="13"/>
      <c r="R2856" s="13" t="s">
        <v>36</v>
      </c>
      <c r="S2856" s="13"/>
      <c r="T2856" s="13" t="s">
        <v>38</v>
      </c>
      <c r="U2856" s="13"/>
      <c r="V2856" s="13" t="s">
        <v>9438</v>
      </c>
      <c r="W2856" s="13"/>
      <c r="X2856" s="13"/>
      <c r="Y2856" s="13" t="s">
        <v>16225</v>
      </c>
      <c r="Z2856" s="15" t="str">
        <f>VLOOKUP(D2856,'ZOHO Export'!$H:$W,16,FALSE)</f>
        <v>Patrick Rosias</v>
      </c>
      <c r="AA2856" s="15" t="e">
        <f>VLOOKUP(E2856,'ZOHO Export'!$H:$W,16,FALSE)</f>
        <v>#N/A</v>
      </c>
    </row>
    <row r="2857" spans="1:27" x14ac:dyDescent="0.3">
      <c r="A2857" s="13" t="s">
        <v>4042</v>
      </c>
      <c r="B2857" s="13" t="s">
        <v>7031</v>
      </c>
      <c r="C2857" s="13"/>
      <c r="D2857" s="13" t="s">
        <v>14638</v>
      </c>
      <c r="E2857" s="13" t="s">
        <v>15346</v>
      </c>
      <c r="F2857" s="13"/>
      <c r="G2857" s="13" t="s">
        <v>16226</v>
      </c>
      <c r="H2857" s="13" t="s">
        <v>29</v>
      </c>
      <c r="I2857" s="14">
        <v>41277</v>
      </c>
      <c r="J2857" s="14">
        <v>41327</v>
      </c>
      <c r="K2857" s="14">
        <v>41306</v>
      </c>
      <c r="L2857" s="13"/>
      <c r="M2857" s="13" t="s">
        <v>16227</v>
      </c>
      <c r="N2857" s="13">
        <v>2</v>
      </c>
      <c r="O2857" s="13">
        <v>2</v>
      </c>
      <c r="P2857" s="13" t="s">
        <v>122</v>
      </c>
      <c r="Q2857" s="13"/>
      <c r="R2857" s="13" t="s">
        <v>36</v>
      </c>
      <c r="S2857" s="13"/>
      <c r="T2857" s="13" t="s">
        <v>58</v>
      </c>
      <c r="U2857" s="13"/>
      <c r="V2857" s="13" t="s">
        <v>9439</v>
      </c>
      <c r="W2857" s="13"/>
      <c r="X2857" s="13"/>
      <c r="Y2857" s="13" t="s">
        <v>16228</v>
      </c>
      <c r="Z2857" s="15" t="e">
        <f>VLOOKUP(D2857,'ZOHO Export'!$H:$W,16,FALSE)</f>
        <v>#N/A</v>
      </c>
      <c r="AA2857" s="15" t="e">
        <f>VLOOKUP(E2857,'ZOHO Export'!$H:$W,16,FALSE)</f>
        <v>#N/A</v>
      </c>
    </row>
    <row r="2858" spans="1:27" x14ac:dyDescent="0.3">
      <c r="A2858" s="13" t="s">
        <v>16229</v>
      </c>
      <c r="B2858" s="13" t="s">
        <v>16230</v>
      </c>
      <c r="C2858" s="13"/>
      <c r="D2858" s="13" t="s">
        <v>14827</v>
      </c>
      <c r="E2858" s="13" t="s">
        <v>13607</v>
      </c>
      <c r="F2858" s="13"/>
      <c r="G2858" s="13" t="s">
        <v>4092</v>
      </c>
      <c r="H2858" s="13" t="s">
        <v>29</v>
      </c>
      <c r="I2858" s="14">
        <v>41345</v>
      </c>
      <c r="J2858" s="14">
        <v>41364</v>
      </c>
      <c r="K2858" s="14">
        <v>41276</v>
      </c>
      <c r="L2858" s="13"/>
      <c r="M2858" s="13" t="s">
        <v>16231</v>
      </c>
      <c r="N2858" s="13">
        <v>0</v>
      </c>
      <c r="O2858" s="13">
        <v>0</v>
      </c>
      <c r="P2858" s="13" t="s">
        <v>122</v>
      </c>
      <c r="Q2858" s="13"/>
      <c r="R2858" s="13" t="s">
        <v>25</v>
      </c>
      <c r="S2858" s="13"/>
      <c r="T2858" s="13" t="s">
        <v>178</v>
      </c>
      <c r="U2858" s="13"/>
      <c r="V2858" s="13" t="s">
        <v>16232</v>
      </c>
      <c r="W2858" s="13"/>
      <c r="X2858" s="13"/>
      <c r="Y2858" s="13"/>
      <c r="Z2858" s="15" t="e">
        <f>VLOOKUP(D2858,'ZOHO Export'!$H:$W,16,FALSE)</f>
        <v>#N/A</v>
      </c>
      <c r="AA2858" s="15" t="str">
        <f>VLOOKUP(E2858,'ZOHO Export'!$H:$W,16,FALSE)</f>
        <v>Jacques Lataire</v>
      </c>
    </row>
    <row r="2859" spans="1:27" x14ac:dyDescent="0.3">
      <c r="A2859" s="13" t="s">
        <v>16233</v>
      </c>
      <c r="B2859" s="13" t="s">
        <v>16234</v>
      </c>
      <c r="C2859" s="13"/>
      <c r="D2859" s="13" t="s">
        <v>15792</v>
      </c>
      <c r="E2859" s="13" t="s">
        <v>15792</v>
      </c>
      <c r="F2859" s="13"/>
      <c r="G2859" s="13" t="s">
        <v>16235</v>
      </c>
      <c r="H2859" s="13" t="s">
        <v>29</v>
      </c>
      <c r="I2859" s="14">
        <v>41248</v>
      </c>
      <c r="J2859" s="14">
        <v>41305</v>
      </c>
      <c r="K2859" s="14">
        <v>41248</v>
      </c>
      <c r="L2859" s="13"/>
      <c r="M2859" s="13" t="s">
        <v>15792</v>
      </c>
      <c r="N2859" s="13">
        <v>0</v>
      </c>
      <c r="O2859" s="13">
        <v>0</v>
      </c>
      <c r="P2859" s="13" t="s">
        <v>122</v>
      </c>
      <c r="Q2859" s="13"/>
      <c r="R2859" s="13" t="s">
        <v>104</v>
      </c>
      <c r="S2859" s="13"/>
      <c r="T2859" s="13" t="s">
        <v>38</v>
      </c>
      <c r="U2859" s="13"/>
      <c r="V2859" s="13" t="s">
        <v>16236</v>
      </c>
      <c r="W2859" s="13"/>
      <c r="X2859" s="13"/>
      <c r="Y2859" s="13"/>
      <c r="Z2859" s="15" t="e">
        <f>VLOOKUP(D2859,'ZOHO Export'!$H:$W,16,FALSE)</f>
        <v>#N/A</v>
      </c>
      <c r="AA2859" s="15" t="e">
        <f>VLOOKUP(E2859,'ZOHO Export'!$H:$W,16,FALSE)</f>
        <v>#N/A</v>
      </c>
    </row>
    <row r="2860" spans="1:27" x14ac:dyDescent="0.3">
      <c r="A2860" s="13" t="s">
        <v>16237</v>
      </c>
      <c r="B2860" s="13" t="s">
        <v>16238</v>
      </c>
      <c r="C2860" s="13"/>
      <c r="D2860" s="13" t="s">
        <v>11855</v>
      </c>
      <c r="E2860" s="13" t="s">
        <v>15394</v>
      </c>
      <c r="F2860" s="13"/>
      <c r="G2860" s="13" t="s">
        <v>4127</v>
      </c>
      <c r="H2860" s="13" t="s">
        <v>29</v>
      </c>
      <c r="I2860" s="14">
        <v>41240</v>
      </c>
      <c r="J2860" s="14">
        <v>41327</v>
      </c>
      <c r="K2860" s="14">
        <v>41240</v>
      </c>
      <c r="L2860" s="13"/>
      <c r="M2860" s="13" t="s">
        <v>15792</v>
      </c>
      <c r="N2860" s="13">
        <v>0</v>
      </c>
      <c r="O2860" s="13">
        <v>0</v>
      </c>
      <c r="P2860" s="13" t="s">
        <v>122</v>
      </c>
      <c r="Q2860" s="13"/>
      <c r="R2860" s="13"/>
      <c r="S2860" s="13"/>
      <c r="T2860" s="13" t="s">
        <v>38</v>
      </c>
      <c r="U2860" s="13"/>
      <c r="V2860" s="13" t="s">
        <v>16239</v>
      </c>
      <c r="W2860" s="13"/>
      <c r="X2860" s="13"/>
      <c r="Y2860" s="13"/>
      <c r="Z2860" s="15" t="str">
        <f>VLOOKUP(D2860,'ZOHO Export'!$H:$W,16,FALSE)</f>
        <v>Patrick De Graeve</v>
      </c>
      <c r="AA2860" s="15" t="e">
        <f>VLOOKUP(E2860,'ZOHO Export'!$H:$W,16,FALSE)</f>
        <v>#N/A</v>
      </c>
    </row>
    <row r="2861" spans="1:27" ht="345.6" x14ac:dyDescent="0.3">
      <c r="A2861" s="13" t="s">
        <v>4044</v>
      </c>
      <c r="B2861" s="13" t="s">
        <v>7032</v>
      </c>
      <c r="C2861" s="16" t="s">
        <v>16240</v>
      </c>
      <c r="D2861" s="13" t="s">
        <v>11844</v>
      </c>
      <c r="E2861" s="13" t="s">
        <v>13607</v>
      </c>
      <c r="F2861" s="13"/>
      <c r="G2861" s="13" t="s">
        <v>207</v>
      </c>
      <c r="H2861" s="13" t="s">
        <v>59</v>
      </c>
      <c r="I2861" s="14">
        <v>41239</v>
      </c>
      <c r="J2861" s="14">
        <v>42369</v>
      </c>
      <c r="K2861" s="14">
        <v>42338</v>
      </c>
      <c r="L2861" s="13"/>
      <c r="M2861" s="13" t="s">
        <v>13607</v>
      </c>
      <c r="N2861" s="13">
        <v>12</v>
      </c>
      <c r="O2861" s="13">
        <v>12</v>
      </c>
      <c r="P2861" s="13" t="s">
        <v>122</v>
      </c>
      <c r="Q2861" s="13"/>
      <c r="R2861" s="13" t="s">
        <v>43</v>
      </c>
      <c r="S2861" s="13"/>
      <c r="T2861" s="13" t="s">
        <v>38</v>
      </c>
      <c r="U2861" s="13"/>
      <c r="V2861" s="13" t="s">
        <v>9440</v>
      </c>
      <c r="W2861" s="13"/>
      <c r="X2861" s="13">
        <v>9061.8799999999992</v>
      </c>
      <c r="Y2861" s="13" t="s">
        <v>16241</v>
      </c>
      <c r="Z2861" s="15" t="e">
        <f>VLOOKUP(D2861,'ZOHO Export'!$H:$W,16,FALSE)</f>
        <v>#N/A</v>
      </c>
      <c r="AA2861" s="15" t="str">
        <f>VLOOKUP(E2861,'ZOHO Export'!$H:$W,16,FALSE)</f>
        <v>Jacques Lataire</v>
      </c>
    </row>
    <row r="2862" spans="1:27" x14ac:dyDescent="0.3">
      <c r="A2862" s="13" t="s">
        <v>4045</v>
      </c>
      <c r="B2862" s="13" t="s">
        <v>7033</v>
      </c>
      <c r="C2862" s="13"/>
      <c r="D2862" s="13" t="s">
        <v>15346</v>
      </c>
      <c r="E2862" s="13" t="s">
        <v>15561</v>
      </c>
      <c r="F2862" s="13"/>
      <c r="G2862" s="13" t="s">
        <v>3821</v>
      </c>
      <c r="H2862" s="13" t="s">
        <v>29</v>
      </c>
      <c r="I2862" s="14">
        <v>41239</v>
      </c>
      <c r="J2862" s="14">
        <v>41608</v>
      </c>
      <c r="K2862" s="14">
        <v>41419</v>
      </c>
      <c r="L2862" s="13"/>
      <c r="M2862" s="13" t="s">
        <v>16242</v>
      </c>
      <c r="N2862" s="13">
        <v>5</v>
      </c>
      <c r="O2862" s="13">
        <v>5</v>
      </c>
      <c r="P2862" s="13" t="s">
        <v>122</v>
      </c>
      <c r="Q2862" s="13"/>
      <c r="R2862" s="13" t="s">
        <v>36</v>
      </c>
      <c r="S2862" s="13"/>
      <c r="T2862" s="13" t="s">
        <v>38</v>
      </c>
      <c r="U2862" s="13"/>
      <c r="V2862" s="13" t="s">
        <v>16243</v>
      </c>
      <c r="W2862" s="13"/>
      <c r="X2862" s="13"/>
      <c r="Y2862" s="13" t="s">
        <v>16244</v>
      </c>
      <c r="Z2862" s="15" t="e">
        <f>VLOOKUP(D2862,'ZOHO Export'!$H:$W,16,FALSE)</f>
        <v>#N/A</v>
      </c>
      <c r="AA2862" s="15" t="e">
        <f>VLOOKUP(E2862,'ZOHO Export'!$H:$W,16,FALSE)</f>
        <v>#N/A</v>
      </c>
    </row>
    <row r="2863" spans="1:27" x14ac:dyDescent="0.3">
      <c r="A2863" s="13" t="s">
        <v>16245</v>
      </c>
      <c r="B2863" s="13" t="s">
        <v>16246</v>
      </c>
      <c r="C2863" s="13" t="s">
        <v>16247</v>
      </c>
      <c r="D2863" s="13" t="s">
        <v>11855</v>
      </c>
      <c r="E2863" s="13" t="s">
        <v>15394</v>
      </c>
      <c r="F2863" s="13"/>
      <c r="G2863" s="13" t="s">
        <v>16248</v>
      </c>
      <c r="H2863" s="13" t="s">
        <v>29</v>
      </c>
      <c r="I2863" s="14">
        <v>41235</v>
      </c>
      <c r="J2863" s="14">
        <v>41456</v>
      </c>
      <c r="K2863" s="14">
        <v>41235</v>
      </c>
      <c r="L2863" s="13"/>
      <c r="M2863" s="13" t="s">
        <v>16125</v>
      </c>
      <c r="N2863" s="13">
        <v>0</v>
      </c>
      <c r="O2863" s="13">
        <v>0</v>
      </c>
      <c r="P2863" s="13" t="s">
        <v>122</v>
      </c>
      <c r="Q2863" s="13"/>
      <c r="R2863" s="13" t="s">
        <v>36</v>
      </c>
      <c r="S2863" s="13"/>
      <c r="T2863" s="13" t="s">
        <v>38</v>
      </c>
      <c r="U2863" s="13"/>
      <c r="V2863" s="13" t="s">
        <v>16249</v>
      </c>
      <c r="W2863" s="13"/>
      <c r="X2863" s="13"/>
      <c r="Y2863" s="13" t="s">
        <v>16250</v>
      </c>
      <c r="Z2863" s="15" t="str">
        <f>VLOOKUP(D2863,'ZOHO Export'!$H:$W,16,FALSE)</f>
        <v>Patrick De Graeve</v>
      </c>
      <c r="AA2863" s="15" t="e">
        <f>VLOOKUP(E2863,'ZOHO Export'!$H:$W,16,FALSE)</f>
        <v>#N/A</v>
      </c>
    </row>
    <row r="2864" spans="1:27" x14ac:dyDescent="0.3">
      <c r="A2864" s="13" t="s">
        <v>16251</v>
      </c>
      <c r="B2864" s="13" t="s">
        <v>16252</v>
      </c>
      <c r="C2864" s="13"/>
      <c r="D2864" s="13" t="s">
        <v>13607</v>
      </c>
      <c r="E2864" s="13" t="s">
        <v>15394</v>
      </c>
      <c r="F2864" s="13"/>
      <c r="G2864" s="13" t="s">
        <v>16253</v>
      </c>
      <c r="H2864" s="13" t="s">
        <v>59</v>
      </c>
      <c r="I2864" s="14">
        <v>41220</v>
      </c>
      <c r="J2864" s="14">
        <v>41554</v>
      </c>
      <c r="K2864" s="14">
        <v>41220</v>
      </c>
      <c r="L2864" s="13"/>
      <c r="M2864" s="13" t="s">
        <v>13607</v>
      </c>
      <c r="N2864" s="13">
        <v>0</v>
      </c>
      <c r="O2864" s="13">
        <v>0</v>
      </c>
      <c r="P2864" s="13" t="s">
        <v>122</v>
      </c>
      <c r="Q2864" s="13"/>
      <c r="R2864" s="13" t="s">
        <v>104</v>
      </c>
      <c r="S2864" s="13"/>
      <c r="T2864" s="13" t="s">
        <v>38</v>
      </c>
      <c r="U2864" s="13"/>
      <c r="V2864" s="13" t="s">
        <v>16254</v>
      </c>
      <c r="W2864" s="13"/>
      <c r="X2864" s="13"/>
      <c r="Y2864" s="13"/>
      <c r="Z2864" s="15" t="str">
        <f>VLOOKUP(D2864,'ZOHO Export'!$H:$W,16,FALSE)</f>
        <v>Jacques Lataire</v>
      </c>
      <c r="AA2864" s="15" t="e">
        <f>VLOOKUP(E2864,'ZOHO Export'!$H:$W,16,FALSE)</f>
        <v>#N/A</v>
      </c>
    </row>
    <row r="2865" spans="1:27" x14ac:dyDescent="0.3">
      <c r="A2865" s="13" t="s">
        <v>4046</v>
      </c>
      <c r="B2865" s="13" t="s">
        <v>7034</v>
      </c>
      <c r="C2865" s="13"/>
      <c r="D2865" s="13" t="s">
        <v>14184</v>
      </c>
      <c r="E2865" s="13" t="s">
        <v>13607</v>
      </c>
      <c r="F2865" s="13"/>
      <c r="G2865" s="13" t="s">
        <v>3800</v>
      </c>
      <c r="H2865" s="13" t="s">
        <v>59</v>
      </c>
      <c r="I2865" s="14">
        <v>41220</v>
      </c>
      <c r="J2865" s="14">
        <v>42926</v>
      </c>
      <c r="K2865" s="14">
        <v>41220</v>
      </c>
      <c r="L2865" s="13"/>
      <c r="M2865" s="13" t="s">
        <v>13607</v>
      </c>
      <c r="N2865" s="13">
        <v>0</v>
      </c>
      <c r="O2865" s="13">
        <v>0</v>
      </c>
      <c r="P2865" s="13" t="s">
        <v>122</v>
      </c>
      <c r="Q2865" s="13"/>
      <c r="R2865" s="13" t="s">
        <v>82</v>
      </c>
      <c r="S2865" s="13"/>
      <c r="T2865" s="13" t="s">
        <v>38</v>
      </c>
      <c r="U2865" s="13"/>
      <c r="V2865" s="13" t="s">
        <v>9441</v>
      </c>
      <c r="W2865" s="13"/>
      <c r="X2865" s="13"/>
      <c r="Y2865" s="13" t="s">
        <v>16255</v>
      </c>
      <c r="Z2865" s="15" t="str">
        <f>VLOOKUP(D2865,'ZOHO Export'!$H:$W,16,FALSE)</f>
        <v>Luc Tasiaux</v>
      </c>
      <c r="AA2865" s="15" t="str">
        <f>VLOOKUP(E2865,'ZOHO Export'!$H:$W,16,FALSE)</f>
        <v>Jacques Lataire</v>
      </c>
    </row>
    <row r="2866" spans="1:27" x14ac:dyDescent="0.3">
      <c r="A2866" s="13" t="s">
        <v>16256</v>
      </c>
      <c r="B2866" s="13" t="s">
        <v>16257</v>
      </c>
      <c r="C2866" s="13"/>
      <c r="D2866" s="13" t="s">
        <v>13301</v>
      </c>
      <c r="E2866" s="13" t="s">
        <v>13301</v>
      </c>
      <c r="F2866" s="13"/>
      <c r="G2866" s="13"/>
      <c r="H2866" s="13" t="s">
        <v>29</v>
      </c>
      <c r="I2866" s="14">
        <v>41219</v>
      </c>
      <c r="J2866" s="14">
        <v>42013</v>
      </c>
      <c r="K2866" s="14">
        <v>41219</v>
      </c>
      <c r="L2866" s="13"/>
      <c r="M2866" s="13" t="s">
        <v>16242</v>
      </c>
      <c r="N2866" s="13">
        <v>0</v>
      </c>
      <c r="O2866" s="13">
        <v>0</v>
      </c>
      <c r="P2866" s="13" t="s">
        <v>122</v>
      </c>
      <c r="Q2866" s="13"/>
      <c r="R2866" s="13" t="s">
        <v>104</v>
      </c>
      <c r="S2866" s="13"/>
      <c r="T2866" s="13" t="s">
        <v>38</v>
      </c>
      <c r="U2866" s="13"/>
      <c r="V2866" s="13" t="s">
        <v>16258</v>
      </c>
      <c r="W2866" s="13"/>
      <c r="X2866" s="13"/>
      <c r="Y2866" s="13"/>
      <c r="Z2866" s="15" t="e">
        <f>VLOOKUP(D2866,'ZOHO Export'!$H:$W,16,FALSE)</f>
        <v>#N/A</v>
      </c>
      <c r="AA2866" s="15" t="e">
        <f>VLOOKUP(E2866,'ZOHO Export'!$H:$W,16,FALSE)</f>
        <v>#N/A</v>
      </c>
    </row>
    <row r="2867" spans="1:27" x14ac:dyDescent="0.3">
      <c r="A2867" s="13" t="s">
        <v>16259</v>
      </c>
      <c r="B2867" s="13" t="s">
        <v>16260</v>
      </c>
      <c r="C2867" s="13"/>
      <c r="D2867" s="13" t="s">
        <v>15346</v>
      </c>
      <c r="E2867" s="13" t="s">
        <v>15561</v>
      </c>
      <c r="F2867" s="13"/>
      <c r="G2867" s="13" t="s">
        <v>3884</v>
      </c>
      <c r="H2867" s="13" t="s">
        <v>29</v>
      </c>
      <c r="I2867" s="14">
        <v>41213</v>
      </c>
      <c r="J2867" s="14">
        <v>41456</v>
      </c>
      <c r="K2867" s="14">
        <v>41213</v>
      </c>
      <c r="L2867" s="13"/>
      <c r="M2867" s="13" t="s">
        <v>16208</v>
      </c>
      <c r="N2867" s="13">
        <v>0</v>
      </c>
      <c r="O2867" s="13">
        <v>0</v>
      </c>
      <c r="P2867" s="13" t="s">
        <v>122</v>
      </c>
      <c r="Q2867" s="13"/>
      <c r="R2867" s="13" t="s">
        <v>36</v>
      </c>
      <c r="S2867" s="13"/>
      <c r="T2867" s="13" t="s">
        <v>38</v>
      </c>
      <c r="U2867" s="13"/>
      <c r="V2867" s="13" t="s">
        <v>16261</v>
      </c>
      <c r="W2867" s="13"/>
      <c r="X2867" s="13"/>
      <c r="Y2867" s="13"/>
      <c r="Z2867" s="15" t="e">
        <f>VLOOKUP(D2867,'ZOHO Export'!$H:$W,16,FALSE)</f>
        <v>#N/A</v>
      </c>
      <c r="AA2867" s="15" t="e">
        <f>VLOOKUP(E2867,'ZOHO Export'!$H:$W,16,FALSE)</f>
        <v>#N/A</v>
      </c>
    </row>
    <row r="2868" spans="1:27" x14ac:dyDescent="0.3">
      <c r="A2868" s="13" t="s">
        <v>4047</v>
      </c>
      <c r="B2868" s="13" t="s">
        <v>7035</v>
      </c>
      <c r="C2868" s="13"/>
      <c r="D2868" s="13" t="s">
        <v>14388</v>
      </c>
      <c r="E2868" s="13" t="s">
        <v>14388</v>
      </c>
      <c r="F2868" s="13"/>
      <c r="G2868" s="13" t="s">
        <v>4048</v>
      </c>
      <c r="H2868" s="13" t="s">
        <v>29</v>
      </c>
      <c r="I2868" s="14">
        <v>41213</v>
      </c>
      <c r="J2868" s="14">
        <v>41290</v>
      </c>
      <c r="K2868" s="14">
        <v>41213</v>
      </c>
      <c r="L2868" s="13"/>
      <c r="M2868" s="13"/>
      <c r="N2868" s="13">
        <v>0</v>
      </c>
      <c r="O2868" s="13">
        <v>0</v>
      </c>
      <c r="P2868" s="13" t="s">
        <v>122</v>
      </c>
      <c r="Q2868" s="13"/>
      <c r="R2868" s="13" t="s">
        <v>25</v>
      </c>
      <c r="S2868" s="13"/>
      <c r="T2868" s="13" t="s">
        <v>27</v>
      </c>
      <c r="U2868" s="13"/>
      <c r="V2868" s="13" t="s">
        <v>9442</v>
      </c>
      <c r="W2868" s="13"/>
      <c r="X2868" s="13"/>
      <c r="Y2868" s="13"/>
      <c r="Z2868" s="15" t="e">
        <f>VLOOKUP(D2868,'ZOHO Export'!$H:$W,16,FALSE)</f>
        <v>#N/A</v>
      </c>
      <c r="AA2868" s="15" t="e">
        <f>VLOOKUP(E2868,'ZOHO Export'!$H:$W,16,FALSE)</f>
        <v>#N/A</v>
      </c>
    </row>
    <row r="2869" spans="1:27" x14ac:dyDescent="0.3">
      <c r="A2869" s="13" t="s">
        <v>16262</v>
      </c>
      <c r="B2869" s="13" t="s">
        <v>16263</v>
      </c>
      <c r="C2869" s="13"/>
      <c r="D2869" s="13" t="s">
        <v>11855</v>
      </c>
      <c r="E2869" s="13" t="s">
        <v>15561</v>
      </c>
      <c r="F2869" s="13"/>
      <c r="G2869" s="13" t="s">
        <v>3914</v>
      </c>
      <c r="H2869" s="13" t="s">
        <v>29</v>
      </c>
      <c r="I2869" s="14">
        <v>41212</v>
      </c>
      <c r="J2869" s="14">
        <v>41456</v>
      </c>
      <c r="K2869" s="14">
        <v>41212</v>
      </c>
      <c r="L2869" s="13"/>
      <c r="M2869" s="13" t="s">
        <v>16208</v>
      </c>
      <c r="N2869" s="13">
        <v>0</v>
      </c>
      <c r="O2869" s="13">
        <v>0</v>
      </c>
      <c r="P2869" s="13" t="s">
        <v>122</v>
      </c>
      <c r="Q2869" s="13"/>
      <c r="R2869" s="13" t="s">
        <v>75</v>
      </c>
      <c r="S2869" s="13"/>
      <c r="T2869" s="13" t="s">
        <v>38</v>
      </c>
      <c r="U2869" s="13"/>
      <c r="V2869" s="13" t="s">
        <v>16264</v>
      </c>
      <c r="W2869" s="13"/>
      <c r="X2869" s="13"/>
      <c r="Y2869" s="13"/>
      <c r="Z2869" s="15" t="str">
        <f>VLOOKUP(D2869,'ZOHO Export'!$H:$W,16,FALSE)</f>
        <v>Patrick De Graeve</v>
      </c>
      <c r="AA2869" s="15" t="e">
        <f>VLOOKUP(E2869,'ZOHO Export'!$H:$W,16,FALSE)</f>
        <v>#N/A</v>
      </c>
    </row>
    <row r="2870" spans="1:27" x14ac:dyDescent="0.3">
      <c r="A2870" s="13" t="s">
        <v>16265</v>
      </c>
      <c r="B2870" s="13" t="s">
        <v>16266</v>
      </c>
      <c r="C2870" s="13" t="s">
        <v>16267</v>
      </c>
      <c r="D2870" s="13" t="s">
        <v>15792</v>
      </c>
      <c r="E2870" s="13" t="s">
        <v>11855</v>
      </c>
      <c r="F2870" s="13"/>
      <c r="G2870" s="13" t="s">
        <v>16268</v>
      </c>
      <c r="H2870" s="13" t="s">
        <v>29</v>
      </c>
      <c r="I2870" s="14">
        <v>41211</v>
      </c>
      <c r="J2870" s="14">
        <v>41352</v>
      </c>
      <c r="K2870" s="14">
        <v>41211</v>
      </c>
      <c r="L2870" s="13"/>
      <c r="M2870" s="13" t="s">
        <v>16082</v>
      </c>
      <c r="N2870" s="13">
        <v>0</v>
      </c>
      <c r="O2870" s="13">
        <v>0</v>
      </c>
      <c r="P2870" s="13" t="s">
        <v>122</v>
      </c>
      <c r="Q2870" s="13"/>
      <c r="R2870" s="13" t="s">
        <v>104</v>
      </c>
      <c r="S2870" s="13"/>
      <c r="T2870" s="13" t="s">
        <v>38</v>
      </c>
      <c r="U2870" s="13"/>
      <c r="V2870" s="13" t="s">
        <v>16269</v>
      </c>
      <c r="W2870" s="13"/>
      <c r="X2870" s="13"/>
      <c r="Y2870" s="13" t="s">
        <v>16270</v>
      </c>
      <c r="Z2870" s="15" t="e">
        <f>VLOOKUP(D2870,'ZOHO Export'!$H:$W,16,FALSE)</f>
        <v>#N/A</v>
      </c>
      <c r="AA2870" s="15" t="str">
        <f>VLOOKUP(E2870,'ZOHO Export'!$H:$W,16,FALSE)</f>
        <v>Patrick De Graeve</v>
      </c>
    </row>
    <row r="2871" spans="1:27" x14ac:dyDescent="0.3">
      <c r="A2871" s="13" t="s">
        <v>4049</v>
      </c>
      <c r="B2871" s="13" t="s">
        <v>7036</v>
      </c>
      <c r="C2871" s="13"/>
      <c r="D2871" s="13" t="s">
        <v>12040</v>
      </c>
      <c r="E2871" s="13" t="s">
        <v>11906</v>
      </c>
      <c r="F2871" s="13"/>
      <c r="G2871" s="13" t="s">
        <v>460</v>
      </c>
      <c r="H2871" s="13" t="s">
        <v>29</v>
      </c>
      <c r="I2871" s="14">
        <v>41206</v>
      </c>
      <c r="J2871" s="14">
        <v>43402</v>
      </c>
      <c r="K2871" s="14">
        <v>41206</v>
      </c>
      <c r="L2871" s="13"/>
      <c r="M2871" s="13" t="s">
        <v>15697</v>
      </c>
      <c r="N2871" s="13">
        <v>0</v>
      </c>
      <c r="O2871" s="13">
        <v>0</v>
      </c>
      <c r="P2871" s="13" t="s">
        <v>122</v>
      </c>
      <c r="Q2871" s="13"/>
      <c r="R2871" s="13" t="s">
        <v>82</v>
      </c>
      <c r="S2871" s="13"/>
      <c r="T2871" s="13" t="s">
        <v>178</v>
      </c>
      <c r="U2871" s="13"/>
      <c r="V2871" s="13" t="s">
        <v>16271</v>
      </c>
      <c r="W2871" s="13"/>
      <c r="X2871" s="13"/>
      <c r="Y2871" s="13"/>
      <c r="Z2871" s="15" t="str">
        <f>VLOOKUP(D2871,'ZOHO Export'!$H:$W,16,FALSE)</f>
        <v>Jana Schilling</v>
      </c>
      <c r="AA2871" s="15" t="str">
        <f>VLOOKUP(E2871,'ZOHO Export'!$H:$W,16,FALSE)</f>
        <v>Juan Sanchez Chatar</v>
      </c>
    </row>
    <row r="2872" spans="1:27" x14ac:dyDescent="0.3">
      <c r="A2872" s="13" t="s">
        <v>16272</v>
      </c>
      <c r="B2872" s="13" t="s">
        <v>16273</v>
      </c>
      <c r="C2872" s="13"/>
      <c r="D2872" s="13" t="s">
        <v>13301</v>
      </c>
      <c r="E2872" s="13" t="s">
        <v>11906</v>
      </c>
      <c r="F2872" s="13"/>
      <c r="G2872" s="13" t="s">
        <v>460</v>
      </c>
      <c r="H2872" s="13" t="s">
        <v>29</v>
      </c>
      <c r="I2872" s="14">
        <v>41316</v>
      </c>
      <c r="J2872" s="14">
        <v>41865</v>
      </c>
      <c r="K2872" s="14">
        <v>41792</v>
      </c>
      <c r="L2872" s="13"/>
      <c r="M2872" s="13" t="s">
        <v>15697</v>
      </c>
      <c r="N2872" s="13">
        <v>2</v>
      </c>
      <c r="O2872" s="13">
        <v>2</v>
      </c>
      <c r="P2872" s="13" t="s">
        <v>122</v>
      </c>
      <c r="Q2872" s="13"/>
      <c r="R2872" s="13" t="s">
        <v>82</v>
      </c>
      <c r="S2872" s="13"/>
      <c r="T2872" s="13" t="s">
        <v>178</v>
      </c>
      <c r="U2872" s="13"/>
      <c r="V2872" s="13" t="s">
        <v>16274</v>
      </c>
      <c r="W2872" s="13"/>
      <c r="X2872" s="13"/>
      <c r="Y2872" s="13" t="s">
        <v>16275</v>
      </c>
      <c r="Z2872" s="15" t="e">
        <f>VLOOKUP(D2872,'ZOHO Export'!$H:$W,16,FALSE)</f>
        <v>#N/A</v>
      </c>
      <c r="AA2872" s="15" t="str">
        <f>VLOOKUP(E2872,'ZOHO Export'!$H:$W,16,FALSE)</f>
        <v>Juan Sanchez Chatar</v>
      </c>
    </row>
    <row r="2873" spans="1:27" ht="409.6" x14ac:dyDescent="0.3">
      <c r="A2873" s="13" t="s">
        <v>4051</v>
      </c>
      <c r="B2873" s="13" t="s">
        <v>7037</v>
      </c>
      <c r="C2873" s="16" t="s">
        <v>16276</v>
      </c>
      <c r="D2873" s="13" t="s">
        <v>15921</v>
      </c>
      <c r="E2873" s="13" t="s">
        <v>13607</v>
      </c>
      <c r="F2873" s="13"/>
      <c r="G2873" s="13" t="s">
        <v>2106</v>
      </c>
      <c r="H2873" s="13" t="s">
        <v>59</v>
      </c>
      <c r="I2873" s="14">
        <v>41206</v>
      </c>
      <c r="J2873" s="14">
        <v>41638</v>
      </c>
      <c r="K2873" s="14">
        <v>41206</v>
      </c>
      <c r="L2873" s="13"/>
      <c r="M2873" s="13" t="s">
        <v>15727</v>
      </c>
      <c r="N2873" s="13">
        <v>0</v>
      </c>
      <c r="O2873" s="13">
        <v>0</v>
      </c>
      <c r="P2873" s="13" t="s">
        <v>122</v>
      </c>
      <c r="Q2873" s="13"/>
      <c r="R2873" s="13" t="s">
        <v>36</v>
      </c>
      <c r="S2873" s="13"/>
      <c r="T2873" s="13" t="s">
        <v>38</v>
      </c>
      <c r="U2873" s="13"/>
      <c r="V2873" s="13" t="s">
        <v>9443</v>
      </c>
      <c r="W2873" s="13"/>
      <c r="X2873" s="13"/>
      <c r="Y2873" s="13" t="s">
        <v>16277</v>
      </c>
      <c r="Z2873" s="15" t="e">
        <f>VLOOKUP(D2873,'ZOHO Export'!$H:$W,16,FALSE)</f>
        <v>#N/A</v>
      </c>
      <c r="AA2873" s="15" t="str">
        <f>VLOOKUP(E2873,'ZOHO Export'!$H:$W,16,FALSE)</f>
        <v>Jacques Lataire</v>
      </c>
    </row>
    <row r="2874" spans="1:27" x14ac:dyDescent="0.3">
      <c r="A2874" s="13" t="s">
        <v>16278</v>
      </c>
      <c r="B2874" s="13" t="s">
        <v>7405</v>
      </c>
      <c r="C2874" s="13"/>
      <c r="D2874" s="13" t="s">
        <v>11963</v>
      </c>
      <c r="E2874" s="13" t="s">
        <v>12180</v>
      </c>
      <c r="F2874" s="13"/>
      <c r="G2874" s="13" t="s">
        <v>53</v>
      </c>
      <c r="H2874" s="13" t="s">
        <v>59</v>
      </c>
      <c r="I2874" s="14">
        <v>45160</v>
      </c>
      <c r="J2874" s="14">
        <v>45160</v>
      </c>
      <c r="K2874" s="14">
        <v>45160</v>
      </c>
      <c r="L2874" s="13">
        <v>0</v>
      </c>
      <c r="M2874" s="13" t="s">
        <v>11963</v>
      </c>
      <c r="N2874" s="13">
        <v>0</v>
      </c>
      <c r="O2874" s="13">
        <v>0</v>
      </c>
      <c r="P2874" s="13" t="s">
        <v>122</v>
      </c>
      <c r="Q2874" s="13"/>
      <c r="R2874" s="13" t="s">
        <v>104</v>
      </c>
      <c r="S2874" s="13" t="s">
        <v>6878</v>
      </c>
      <c r="T2874" s="13" t="s">
        <v>53</v>
      </c>
      <c r="U2874" s="13" t="s">
        <v>53</v>
      </c>
      <c r="V2874" s="13" t="s">
        <v>9569</v>
      </c>
      <c r="W2874" s="13">
        <v>0</v>
      </c>
      <c r="X2874" s="13">
        <v>0</v>
      </c>
      <c r="Y2874" s="13"/>
      <c r="Z2874" s="15" t="str">
        <f>VLOOKUP(D2874,'ZOHO Export'!$H:$W,16,FALSE)</f>
        <v>Lucas Joassin</v>
      </c>
      <c r="AA2874" s="15" t="e">
        <f>VLOOKUP(E2874,'ZOHO Export'!$H:$W,16,FALSE)</f>
        <v>#N/A</v>
      </c>
    </row>
    <row r="2875" spans="1:27" ht="409.6" x14ac:dyDescent="0.3">
      <c r="A2875" s="13" t="s">
        <v>4052</v>
      </c>
      <c r="B2875" s="13" t="s">
        <v>16279</v>
      </c>
      <c r="C2875" s="16" t="s">
        <v>16280</v>
      </c>
      <c r="D2875" s="13" t="s">
        <v>16281</v>
      </c>
      <c r="E2875" s="13" t="s">
        <v>14388</v>
      </c>
      <c r="F2875" s="13"/>
      <c r="G2875" s="13" t="s">
        <v>4053</v>
      </c>
      <c r="H2875" s="13" t="s">
        <v>29</v>
      </c>
      <c r="I2875" s="14">
        <v>41206</v>
      </c>
      <c r="J2875" s="14">
        <v>41393</v>
      </c>
      <c r="K2875" s="14">
        <v>41206</v>
      </c>
      <c r="L2875" s="13"/>
      <c r="M2875" s="13"/>
      <c r="N2875" s="13">
        <v>0</v>
      </c>
      <c r="O2875" s="13">
        <v>0</v>
      </c>
      <c r="P2875" s="13" t="s">
        <v>122</v>
      </c>
      <c r="Q2875" s="13"/>
      <c r="R2875" s="13" t="s">
        <v>25</v>
      </c>
      <c r="S2875" s="13"/>
      <c r="T2875" s="13" t="s">
        <v>27</v>
      </c>
      <c r="U2875" s="13"/>
      <c r="V2875" s="13" t="s">
        <v>9444</v>
      </c>
      <c r="W2875" s="13"/>
      <c r="X2875" s="13"/>
      <c r="Y2875" s="13" t="s">
        <v>16282</v>
      </c>
      <c r="Z2875" s="15" t="e">
        <f>VLOOKUP(D2875,'ZOHO Export'!$H:$W,16,FALSE)</f>
        <v>#N/A</v>
      </c>
      <c r="AA2875" s="15" t="e">
        <f>VLOOKUP(E2875,'ZOHO Export'!$H:$W,16,FALSE)</f>
        <v>#N/A</v>
      </c>
    </row>
    <row r="2876" spans="1:27" x14ac:dyDescent="0.3">
      <c r="A2876" s="13" t="s">
        <v>4054</v>
      </c>
      <c r="B2876" s="13" t="s">
        <v>7039</v>
      </c>
      <c r="C2876" s="13"/>
      <c r="D2876" s="13" t="s">
        <v>15482</v>
      </c>
      <c r="E2876" s="13" t="s">
        <v>11829</v>
      </c>
      <c r="F2876" s="13"/>
      <c r="G2876" s="13" t="s">
        <v>112</v>
      </c>
      <c r="H2876" s="13" t="s">
        <v>29</v>
      </c>
      <c r="I2876" s="14">
        <v>41194</v>
      </c>
      <c r="J2876" s="14">
        <v>41228</v>
      </c>
      <c r="K2876" s="14">
        <v>41194</v>
      </c>
      <c r="L2876" s="13"/>
      <c r="M2876" s="13" t="s">
        <v>15482</v>
      </c>
      <c r="N2876" s="13">
        <v>0</v>
      </c>
      <c r="O2876" s="13">
        <v>0</v>
      </c>
      <c r="P2876" s="13" t="s">
        <v>122</v>
      </c>
      <c r="Q2876" s="13"/>
      <c r="R2876" s="13" t="s">
        <v>25</v>
      </c>
      <c r="S2876" s="13"/>
      <c r="T2876" s="13" t="s">
        <v>38</v>
      </c>
      <c r="U2876" s="13"/>
      <c r="V2876" s="13" t="s">
        <v>9445</v>
      </c>
      <c r="W2876" s="13"/>
      <c r="X2876" s="13"/>
      <c r="Y2876" s="13" t="s">
        <v>16283</v>
      </c>
      <c r="Z2876" s="15" t="e">
        <f>VLOOKUP(D2876,'ZOHO Export'!$H:$W,16,FALSE)</f>
        <v>#N/A</v>
      </c>
      <c r="AA2876" s="15" t="str">
        <f>VLOOKUP(E2876,'ZOHO Export'!$H:$W,16,FALSE)</f>
        <v>William Beyst</v>
      </c>
    </row>
    <row r="2877" spans="1:27" x14ac:dyDescent="0.3">
      <c r="A2877" s="13" t="s">
        <v>16284</v>
      </c>
      <c r="B2877" s="13" t="s">
        <v>16285</v>
      </c>
      <c r="C2877" s="13"/>
      <c r="D2877" s="13" t="s">
        <v>14827</v>
      </c>
      <c r="E2877" s="13" t="s">
        <v>15561</v>
      </c>
      <c r="F2877" s="13"/>
      <c r="G2877" s="13" t="s">
        <v>4092</v>
      </c>
      <c r="H2877" s="13" t="s">
        <v>29</v>
      </c>
      <c r="I2877" s="14">
        <v>41194</v>
      </c>
      <c r="J2877" s="14">
        <v>41394</v>
      </c>
      <c r="K2877" s="14">
        <v>41194</v>
      </c>
      <c r="L2877" s="13"/>
      <c r="M2877" s="13" t="s">
        <v>16231</v>
      </c>
      <c r="N2877" s="13">
        <v>0</v>
      </c>
      <c r="O2877" s="13">
        <v>0</v>
      </c>
      <c r="P2877" s="13" t="s">
        <v>122</v>
      </c>
      <c r="Q2877" s="13"/>
      <c r="R2877" s="13" t="s">
        <v>25</v>
      </c>
      <c r="S2877" s="13"/>
      <c r="T2877" s="13" t="s">
        <v>178</v>
      </c>
      <c r="U2877" s="13"/>
      <c r="V2877" s="13" t="s">
        <v>16286</v>
      </c>
      <c r="W2877" s="13"/>
      <c r="X2877" s="13"/>
      <c r="Y2877" s="13"/>
      <c r="Z2877" s="15" t="e">
        <f>VLOOKUP(D2877,'ZOHO Export'!$H:$W,16,FALSE)</f>
        <v>#N/A</v>
      </c>
      <c r="AA2877" s="15" t="e">
        <f>VLOOKUP(E2877,'ZOHO Export'!$H:$W,16,FALSE)</f>
        <v>#N/A</v>
      </c>
    </row>
    <row r="2878" spans="1:27" x14ac:dyDescent="0.3">
      <c r="A2878" s="13" t="s">
        <v>4056</v>
      </c>
      <c r="B2878" s="13" t="s">
        <v>7040</v>
      </c>
      <c r="C2878" s="13" t="s">
        <v>16287</v>
      </c>
      <c r="D2878" s="13" t="s">
        <v>11906</v>
      </c>
      <c r="E2878" s="13" t="s">
        <v>13607</v>
      </c>
      <c r="F2878" s="13"/>
      <c r="G2878" s="13" t="s">
        <v>1350</v>
      </c>
      <c r="H2878" s="13" t="s">
        <v>29</v>
      </c>
      <c r="I2878" s="14">
        <v>41198</v>
      </c>
      <c r="J2878" s="14">
        <v>41333</v>
      </c>
      <c r="K2878" s="14">
        <v>41390</v>
      </c>
      <c r="L2878" s="13"/>
      <c r="M2878" s="13" t="s">
        <v>11906</v>
      </c>
      <c r="N2878" s="13">
        <v>3</v>
      </c>
      <c r="O2878" s="13">
        <v>3</v>
      </c>
      <c r="P2878" s="13" t="s">
        <v>122</v>
      </c>
      <c r="Q2878" s="13"/>
      <c r="R2878" s="13" t="s">
        <v>36</v>
      </c>
      <c r="S2878" s="13"/>
      <c r="T2878" s="13" t="s">
        <v>58</v>
      </c>
      <c r="U2878" s="13"/>
      <c r="V2878" s="13" t="s">
        <v>16288</v>
      </c>
      <c r="W2878" s="13"/>
      <c r="X2878" s="13"/>
      <c r="Y2878" s="13" t="s">
        <v>16289</v>
      </c>
      <c r="Z2878" s="15" t="str">
        <f>VLOOKUP(D2878,'ZOHO Export'!$H:$W,16,FALSE)</f>
        <v>Juan Sanchez Chatar</v>
      </c>
      <c r="AA2878" s="15" t="str">
        <f>VLOOKUP(E2878,'ZOHO Export'!$H:$W,16,FALSE)</f>
        <v>Jacques Lataire</v>
      </c>
    </row>
    <row r="2879" spans="1:27" x14ac:dyDescent="0.3">
      <c r="A2879" s="13" t="s">
        <v>4057</v>
      </c>
      <c r="B2879" s="13" t="s">
        <v>7041</v>
      </c>
      <c r="C2879" s="13"/>
      <c r="D2879" s="13" t="s">
        <v>14340</v>
      </c>
      <c r="E2879" s="13" t="s">
        <v>11818</v>
      </c>
      <c r="F2879" s="13"/>
      <c r="G2879" s="13" t="s">
        <v>3983</v>
      </c>
      <c r="H2879" s="13" t="s">
        <v>29</v>
      </c>
      <c r="I2879" s="14">
        <v>41192</v>
      </c>
      <c r="J2879" s="14">
        <v>42013</v>
      </c>
      <c r="K2879" s="14">
        <v>41674</v>
      </c>
      <c r="L2879" s="13"/>
      <c r="M2879" s="13" t="s">
        <v>13301</v>
      </c>
      <c r="N2879" s="13">
        <v>2</v>
      </c>
      <c r="O2879" s="13">
        <v>2</v>
      </c>
      <c r="P2879" s="13" t="s">
        <v>122</v>
      </c>
      <c r="Q2879" s="13"/>
      <c r="R2879" s="13" t="s">
        <v>82</v>
      </c>
      <c r="S2879" s="13"/>
      <c r="T2879" s="13" t="s">
        <v>38</v>
      </c>
      <c r="U2879" s="13"/>
      <c r="V2879" s="13" t="s">
        <v>16290</v>
      </c>
      <c r="W2879" s="13"/>
      <c r="X2879" s="13"/>
      <c r="Y2879" s="13" t="s">
        <v>16291</v>
      </c>
      <c r="Z2879" s="15" t="e">
        <f>VLOOKUP(D2879,'ZOHO Export'!$H:$W,16,FALSE)</f>
        <v>#N/A</v>
      </c>
      <c r="AA2879" s="15" t="str">
        <f>VLOOKUP(E2879,'ZOHO Export'!$H:$W,16,FALSE)</f>
        <v>Marcos Delgado Lopez</v>
      </c>
    </row>
    <row r="2880" spans="1:27" x14ac:dyDescent="0.3">
      <c r="A2880" s="13" t="s">
        <v>16292</v>
      </c>
      <c r="B2880" s="13" t="s">
        <v>16293</v>
      </c>
      <c r="C2880" s="13"/>
      <c r="D2880" s="13" t="s">
        <v>11855</v>
      </c>
      <c r="E2880" s="13" t="s">
        <v>15561</v>
      </c>
      <c r="F2880" s="13"/>
      <c r="G2880" s="13" t="s">
        <v>16294</v>
      </c>
      <c r="H2880" s="13" t="s">
        <v>29</v>
      </c>
      <c r="I2880" s="14">
        <v>41186</v>
      </c>
      <c r="J2880" s="14">
        <v>41456</v>
      </c>
      <c r="K2880" s="14">
        <v>41186</v>
      </c>
      <c r="L2880" s="13"/>
      <c r="M2880" s="13" t="s">
        <v>16143</v>
      </c>
      <c r="N2880" s="13">
        <v>0</v>
      </c>
      <c r="O2880" s="13">
        <v>0</v>
      </c>
      <c r="P2880" s="13" t="s">
        <v>122</v>
      </c>
      <c r="Q2880" s="13"/>
      <c r="R2880" s="13" t="s">
        <v>25</v>
      </c>
      <c r="S2880" s="13"/>
      <c r="T2880" s="13" t="s">
        <v>38</v>
      </c>
      <c r="U2880" s="13"/>
      <c r="V2880" s="13" t="s">
        <v>16295</v>
      </c>
      <c r="W2880" s="13"/>
      <c r="X2880" s="13"/>
      <c r="Y2880" s="13"/>
      <c r="Z2880" s="15" t="str">
        <f>VLOOKUP(D2880,'ZOHO Export'!$H:$W,16,FALSE)</f>
        <v>Patrick De Graeve</v>
      </c>
      <c r="AA2880" s="15" t="e">
        <f>VLOOKUP(E2880,'ZOHO Export'!$H:$W,16,FALSE)</f>
        <v>#N/A</v>
      </c>
    </row>
    <row r="2881" spans="1:27" x14ac:dyDescent="0.3">
      <c r="A2881" s="13" t="s">
        <v>16296</v>
      </c>
      <c r="B2881" s="13" t="s">
        <v>7108</v>
      </c>
      <c r="C2881" s="13"/>
      <c r="D2881" s="13" t="s">
        <v>11963</v>
      </c>
      <c r="E2881" s="13" t="s">
        <v>12180</v>
      </c>
      <c r="F2881" s="13"/>
      <c r="G2881" s="13" t="s">
        <v>53</v>
      </c>
      <c r="H2881" s="13" t="s">
        <v>59</v>
      </c>
      <c r="I2881" s="14">
        <v>45160</v>
      </c>
      <c r="J2881" s="14">
        <v>45160</v>
      </c>
      <c r="K2881" s="14">
        <v>45160</v>
      </c>
      <c r="L2881" s="13">
        <v>0</v>
      </c>
      <c r="M2881" s="13" t="s">
        <v>11963</v>
      </c>
      <c r="N2881" s="13">
        <v>0</v>
      </c>
      <c r="O2881" s="13">
        <v>0</v>
      </c>
      <c r="P2881" s="13" t="s">
        <v>122</v>
      </c>
      <c r="Q2881" s="13"/>
      <c r="R2881" s="13" t="s">
        <v>104</v>
      </c>
      <c r="S2881" s="13" t="s">
        <v>6878</v>
      </c>
      <c r="T2881" s="13" t="s">
        <v>53</v>
      </c>
      <c r="U2881" s="13" t="s">
        <v>53</v>
      </c>
      <c r="V2881" s="13" t="s">
        <v>9570</v>
      </c>
      <c r="W2881" s="13">
        <v>0</v>
      </c>
      <c r="X2881" s="13">
        <v>0</v>
      </c>
      <c r="Y2881" s="13"/>
      <c r="Z2881" s="15" t="str">
        <f>VLOOKUP(D2881,'ZOHO Export'!$H:$W,16,FALSE)</f>
        <v>Lucas Joassin</v>
      </c>
      <c r="AA2881" s="15" t="e">
        <f>VLOOKUP(E2881,'ZOHO Export'!$H:$W,16,FALSE)</f>
        <v>#N/A</v>
      </c>
    </row>
    <row r="2882" spans="1:27" x14ac:dyDescent="0.3">
      <c r="A2882" s="13" t="s">
        <v>16297</v>
      </c>
      <c r="B2882" s="13" t="s">
        <v>16298</v>
      </c>
      <c r="C2882" s="13"/>
      <c r="D2882" s="13" t="s">
        <v>11855</v>
      </c>
      <c r="E2882" s="13" t="s">
        <v>15394</v>
      </c>
      <c r="F2882" s="13"/>
      <c r="G2882" s="13"/>
      <c r="H2882" s="13" t="s">
        <v>29</v>
      </c>
      <c r="I2882" s="14">
        <v>41186</v>
      </c>
      <c r="J2882" s="14">
        <v>41456</v>
      </c>
      <c r="K2882" s="14">
        <v>41186</v>
      </c>
      <c r="L2882" s="13"/>
      <c r="M2882" s="13" t="s">
        <v>16143</v>
      </c>
      <c r="N2882" s="13">
        <v>0</v>
      </c>
      <c r="O2882" s="13">
        <v>0</v>
      </c>
      <c r="P2882" s="13" t="s">
        <v>122</v>
      </c>
      <c r="Q2882" s="13"/>
      <c r="R2882" s="13" t="s">
        <v>104</v>
      </c>
      <c r="S2882" s="13"/>
      <c r="T2882" s="13" t="s">
        <v>38</v>
      </c>
      <c r="U2882" s="13"/>
      <c r="V2882" s="13" t="s">
        <v>16299</v>
      </c>
      <c r="W2882" s="13"/>
      <c r="X2882" s="13"/>
      <c r="Y2882" s="13"/>
      <c r="Z2882" s="15" t="str">
        <f>VLOOKUP(D2882,'ZOHO Export'!$H:$W,16,FALSE)</f>
        <v>Patrick De Graeve</v>
      </c>
      <c r="AA2882" s="15" t="e">
        <f>VLOOKUP(E2882,'ZOHO Export'!$H:$W,16,FALSE)</f>
        <v>#N/A</v>
      </c>
    </row>
    <row r="2883" spans="1:27" x14ac:dyDescent="0.3">
      <c r="A2883" s="13" t="s">
        <v>16300</v>
      </c>
      <c r="B2883" s="13" t="s">
        <v>16301</v>
      </c>
      <c r="C2883" s="13"/>
      <c r="D2883" s="13" t="s">
        <v>11855</v>
      </c>
      <c r="E2883" s="13" t="s">
        <v>11671</v>
      </c>
      <c r="F2883" s="13"/>
      <c r="G2883" s="13" t="s">
        <v>4018</v>
      </c>
      <c r="H2883" s="13" t="s">
        <v>29</v>
      </c>
      <c r="I2883" s="14">
        <v>41186</v>
      </c>
      <c r="J2883" s="14">
        <v>41413</v>
      </c>
      <c r="K2883" s="14">
        <v>41186</v>
      </c>
      <c r="L2883" s="13"/>
      <c r="M2883" s="13" t="s">
        <v>12106</v>
      </c>
      <c r="N2883" s="13">
        <v>0</v>
      </c>
      <c r="O2883" s="13">
        <v>0</v>
      </c>
      <c r="P2883" s="13" t="s">
        <v>122</v>
      </c>
      <c r="Q2883" s="13"/>
      <c r="R2883" s="13" t="s">
        <v>82</v>
      </c>
      <c r="S2883" s="13"/>
      <c r="T2883" s="13" t="s">
        <v>38</v>
      </c>
      <c r="U2883" s="13"/>
      <c r="V2883" s="13" t="s">
        <v>16302</v>
      </c>
      <c r="W2883" s="13"/>
      <c r="X2883" s="13"/>
      <c r="Y2883" s="13"/>
      <c r="Z2883" s="15" t="str">
        <f>VLOOKUP(D2883,'ZOHO Export'!$H:$W,16,FALSE)</f>
        <v>Patrick De Graeve</v>
      </c>
      <c r="AA2883" s="15" t="str">
        <f>VLOOKUP(E2883,'ZOHO Export'!$H:$W,16,FALSE)</f>
        <v>Yves Debaisieux</v>
      </c>
    </row>
    <row r="2884" spans="1:27" x14ac:dyDescent="0.3">
      <c r="A2884" s="13" t="s">
        <v>16303</v>
      </c>
      <c r="B2884" s="13" t="s">
        <v>16304</v>
      </c>
      <c r="C2884" s="13"/>
      <c r="D2884" s="13" t="s">
        <v>15792</v>
      </c>
      <c r="E2884" s="13" t="s">
        <v>15394</v>
      </c>
      <c r="F2884" s="13"/>
      <c r="G2884" s="13" t="s">
        <v>16305</v>
      </c>
      <c r="H2884" s="13" t="s">
        <v>29</v>
      </c>
      <c r="I2884" s="14">
        <v>41186</v>
      </c>
      <c r="J2884" s="14">
        <v>41886</v>
      </c>
      <c r="K2884" s="14">
        <v>41186</v>
      </c>
      <c r="L2884" s="13"/>
      <c r="M2884" s="13" t="s">
        <v>16143</v>
      </c>
      <c r="N2884" s="13">
        <v>0</v>
      </c>
      <c r="O2884" s="13">
        <v>0</v>
      </c>
      <c r="P2884" s="13" t="s">
        <v>122</v>
      </c>
      <c r="Q2884" s="13"/>
      <c r="R2884" s="13" t="s">
        <v>36</v>
      </c>
      <c r="S2884" s="13"/>
      <c r="T2884" s="13" t="s">
        <v>38</v>
      </c>
      <c r="U2884" s="13"/>
      <c r="V2884" s="13" t="s">
        <v>16306</v>
      </c>
      <c r="W2884" s="13"/>
      <c r="X2884" s="13"/>
      <c r="Y2884" s="13"/>
      <c r="Z2884" s="15" t="e">
        <f>VLOOKUP(D2884,'ZOHO Export'!$H:$W,16,FALSE)</f>
        <v>#N/A</v>
      </c>
      <c r="AA2884" s="15" t="e">
        <f>VLOOKUP(E2884,'ZOHO Export'!$H:$W,16,FALSE)</f>
        <v>#N/A</v>
      </c>
    </row>
    <row r="2885" spans="1:27" x14ac:dyDescent="0.3">
      <c r="A2885" s="13" t="s">
        <v>16307</v>
      </c>
      <c r="B2885" s="13" t="s">
        <v>16308</v>
      </c>
      <c r="C2885" s="13"/>
      <c r="D2885" s="13" t="s">
        <v>11855</v>
      </c>
      <c r="E2885" s="13" t="s">
        <v>13607</v>
      </c>
      <c r="F2885" s="13"/>
      <c r="G2885" s="13"/>
      <c r="H2885" s="13" t="s">
        <v>29</v>
      </c>
      <c r="I2885" s="14">
        <v>41186</v>
      </c>
      <c r="J2885" s="14">
        <v>41456</v>
      </c>
      <c r="K2885" s="14">
        <v>41186</v>
      </c>
      <c r="L2885" s="13"/>
      <c r="M2885" s="13" t="s">
        <v>16143</v>
      </c>
      <c r="N2885" s="13">
        <v>0</v>
      </c>
      <c r="O2885" s="13">
        <v>0</v>
      </c>
      <c r="P2885" s="13" t="s">
        <v>122</v>
      </c>
      <c r="Q2885" s="13"/>
      <c r="R2885" s="13" t="s">
        <v>104</v>
      </c>
      <c r="S2885" s="13"/>
      <c r="T2885" s="13" t="s">
        <v>38</v>
      </c>
      <c r="U2885" s="13"/>
      <c r="V2885" s="13" t="s">
        <v>16309</v>
      </c>
      <c r="W2885" s="13"/>
      <c r="X2885" s="13"/>
      <c r="Y2885" s="13"/>
      <c r="Z2885" s="15" t="str">
        <f>VLOOKUP(D2885,'ZOHO Export'!$H:$W,16,FALSE)</f>
        <v>Patrick De Graeve</v>
      </c>
      <c r="AA2885" s="15" t="str">
        <f>VLOOKUP(E2885,'ZOHO Export'!$H:$W,16,FALSE)</f>
        <v>Jacques Lataire</v>
      </c>
    </row>
    <row r="2886" spans="1:27" x14ac:dyDescent="0.3">
      <c r="A2886" s="13" t="s">
        <v>16310</v>
      </c>
      <c r="B2886" s="13" t="s">
        <v>16311</v>
      </c>
      <c r="C2886" s="13"/>
      <c r="D2886" s="13" t="s">
        <v>11855</v>
      </c>
      <c r="E2886" s="13" t="s">
        <v>15561</v>
      </c>
      <c r="F2886" s="13"/>
      <c r="G2886" s="13" t="s">
        <v>16312</v>
      </c>
      <c r="H2886" s="13" t="s">
        <v>29</v>
      </c>
      <c r="I2886" s="14">
        <v>41186</v>
      </c>
      <c r="J2886" s="14">
        <v>41402</v>
      </c>
      <c r="K2886" s="14">
        <v>41186</v>
      </c>
      <c r="L2886" s="13"/>
      <c r="M2886" s="13" t="s">
        <v>16143</v>
      </c>
      <c r="N2886" s="13">
        <v>0</v>
      </c>
      <c r="O2886" s="13">
        <v>0</v>
      </c>
      <c r="P2886" s="13" t="s">
        <v>122</v>
      </c>
      <c r="Q2886" s="13"/>
      <c r="R2886" s="13" t="s">
        <v>75</v>
      </c>
      <c r="S2886" s="13"/>
      <c r="T2886" s="13" t="s">
        <v>38</v>
      </c>
      <c r="U2886" s="13"/>
      <c r="V2886" s="13" t="s">
        <v>16313</v>
      </c>
      <c r="W2886" s="13"/>
      <c r="X2886" s="13"/>
      <c r="Y2886" s="13"/>
      <c r="Z2886" s="15" t="str">
        <f>VLOOKUP(D2886,'ZOHO Export'!$H:$W,16,FALSE)</f>
        <v>Patrick De Graeve</v>
      </c>
      <c r="AA2886" s="15" t="e">
        <f>VLOOKUP(E2886,'ZOHO Export'!$H:$W,16,FALSE)</f>
        <v>#N/A</v>
      </c>
    </row>
    <row r="2887" spans="1:27" x14ac:dyDescent="0.3">
      <c r="A2887" s="13" t="s">
        <v>16314</v>
      </c>
      <c r="B2887" s="13" t="s">
        <v>16315</v>
      </c>
      <c r="C2887" s="13"/>
      <c r="D2887" s="13" t="s">
        <v>11855</v>
      </c>
      <c r="E2887" s="13" t="s">
        <v>15561</v>
      </c>
      <c r="F2887" s="13"/>
      <c r="G2887" s="13" t="s">
        <v>4390</v>
      </c>
      <c r="H2887" s="13" t="s">
        <v>29</v>
      </c>
      <c r="I2887" s="14">
        <v>41186</v>
      </c>
      <c r="J2887" s="14">
        <v>41456</v>
      </c>
      <c r="K2887" s="14">
        <v>41186</v>
      </c>
      <c r="L2887" s="13"/>
      <c r="M2887" s="13" t="s">
        <v>16143</v>
      </c>
      <c r="N2887" s="13">
        <v>0</v>
      </c>
      <c r="O2887" s="13">
        <v>0</v>
      </c>
      <c r="P2887" s="13" t="s">
        <v>122</v>
      </c>
      <c r="Q2887" s="13"/>
      <c r="R2887" s="13" t="s">
        <v>25</v>
      </c>
      <c r="S2887" s="13"/>
      <c r="T2887" s="13" t="s">
        <v>38</v>
      </c>
      <c r="U2887" s="13"/>
      <c r="V2887" s="13" t="s">
        <v>16316</v>
      </c>
      <c r="W2887" s="13"/>
      <c r="X2887" s="13"/>
      <c r="Y2887" s="13"/>
      <c r="Z2887" s="15" t="str">
        <f>VLOOKUP(D2887,'ZOHO Export'!$H:$W,16,FALSE)</f>
        <v>Patrick De Graeve</v>
      </c>
      <c r="AA2887" s="15" t="e">
        <f>VLOOKUP(E2887,'ZOHO Export'!$H:$W,16,FALSE)</f>
        <v>#N/A</v>
      </c>
    </row>
    <row r="2888" spans="1:27" ht="409.6" x14ac:dyDescent="0.3">
      <c r="A2888" s="13" t="s">
        <v>4058</v>
      </c>
      <c r="B2888" s="13" t="s">
        <v>7042</v>
      </c>
      <c r="C2888" s="16" t="s">
        <v>16317</v>
      </c>
      <c r="D2888" s="13" t="s">
        <v>11960</v>
      </c>
      <c r="E2888" s="13" t="s">
        <v>14613</v>
      </c>
      <c r="F2888" s="13"/>
      <c r="G2888" s="13" t="s">
        <v>3456</v>
      </c>
      <c r="H2888" s="13" t="s">
        <v>29</v>
      </c>
      <c r="I2888" s="14">
        <v>41185</v>
      </c>
      <c r="J2888" s="14">
        <v>41578</v>
      </c>
      <c r="K2888" s="14">
        <v>41185</v>
      </c>
      <c r="L2888" s="13"/>
      <c r="M2888" s="13" t="s">
        <v>14613</v>
      </c>
      <c r="N2888" s="13">
        <v>0</v>
      </c>
      <c r="O2888" s="13">
        <v>0</v>
      </c>
      <c r="P2888" s="13" t="s">
        <v>122</v>
      </c>
      <c r="Q2888" s="13"/>
      <c r="R2888" s="13" t="s">
        <v>43</v>
      </c>
      <c r="S2888" s="13"/>
      <c r="T2888" s="13" t="s">
        <v>38</v>
      </c>
      <c r="U2888" s="13"/>
      <c r="V2888" s="13" t="s">
        <v>9446</v>
      </c>
      <c r="W2888" s="13"/>
      <c r="X2888" s="13"/>
      <c r="Y2888" s="13" t="s">
        <v>16318</v>
      </c>
      <c r="Z2888" s="15" t="str">
        <f>VLOOKUP(D2888,'ZOHO Export'!$H:$W,16,FALSE)</f>
        <v>Sébastien Lerson</v>
      </c>
      <c r="AA2888" s="15" t="e">
        <f>VLOOKUP(E2888,'ZOHO Export'!$H:$W,16,FALSE)</f>
        <v>#N/A</v>
      </c>
    </row>
    <row r="2889" spans="1:27" x14ac:dyDescent="0.3">
      <c r="A2889" s="13" t="s">
        <v>16319</v>
      </c>
      <c r="B2889" s="13" t="s">
        <v>7293</v>
      </c>
      <c r="C2889" s="13"/>
      <c r="D2889" s="13" t="s">
        <v>11963</v>
      </c>
      <c r="E2889" s="13" t="s">
        <v>12180</v>
      </c>
      <c r="F2889" s="13"/>
      <c r="G2889" s="13" t="s">
        <v>53</v>
      </c>
      <c r="H2889" s="13" t="s">
        <v>59</v>
      </c>
      <c r="I2889" s="14">
        <v>45160</v>
      </c>
      <c r="J2889" s="14">
        <v>45160</v>
      </c>
      <c r="K2889" s="14">
        <v>45160</v>
      </c>
      <c r="L2889" s="13">
        <v>0</v>
      </c>
      <c r="M2889" s="13" t="s">
        <v>11963</v>
      </c>
      <c r="N2889" s="13">
        <v>0</v>
      </c>
      <c r="O2889" s="13">
        <v>0</v>
      </c>
      <c r="P2889" s="13" t="s">
        <v>122</v>
      </c>
      <c r="Q2889" s="13"/>
      <c r="R2889" s="13" t="s">
        <v>104</v>
      </c>
      <c r="S2889" s="13" t="s">
        <v>6878</v>
      </c>
      <c r="T2889" s="13" t="s">
        <v>53</v>
      </c>
      <c r="U2889" s="13" t="s">
        <v>53</v>
      </c>
      <c r="V2889" s="13" t="s">
        <v>9571</v>
      </c>
      <c r="W2889" s="13">
        <v>0</v>
      </c>
      <c r="X2889" s="13">
        <v>0</v>
      </c>
      <c r="Y2889" s="13"/>
      <c r="Z2889" s="15" t="str">
        <f>VLOOKUP(D2889,'ZOHO Export'!$H:$W,16,FALSE)</f>
        <v>Lucas Joassin</v>
      </c>
      <c r="AA2889" s="15" t="e">
        <f>VLOOKUP(E2889,'ZOHO Export'!$H:$W,16,FALSE)</f>
        <v>#N/A</v>
      </c>
    </row>
    <row r="2890" spans="1:27" x14ac:dyDescent="0.3">
      <c r="A2890" s="13" t="s">
        <v>4059</v>
      </c>
      <c r="B2890" s="13" t="s">
        <v>7043</v>
      </c>
      <c r="C2890" s="13"/>
      <c r="D2890" s="13" t="s">
        <v>11652</v>
      </c>
      <c r="E2890" s="13" t="s">
        <v>15394</v>
      </c>
      <c r="F2890" s="13"/>
      <c r="G2890" s="13" t="s">
        <v>2846</v>
      </c>
      <c r="H2890" s="13" t="s">
        <v>29</v>
      </c>
      <c r="I2890" s="14">
        <v>41185</v>
      </c>
      <c r="J2890" s="14">
        <v>41305</v>
      </c>
      <c r="K2890" s="14">
        <v>41185</v>
      </c>
      <c r="L2890" s="13"/>
      <c r="M2890" s="13" t="s">
        <v>15394</v>
      </c>
      <c r="N2890" s="13">
        <v>0</v>
      </c>
      <c r="O2890" s="13">
        <v>0</v>
      </c>
      <c r="P2890" s="13" t="s">
        <v>122</v>
      </c>
      <c r="Q2890" s="13"/>
      <c r="R2890" s="13" t="s">
        <v>36</v>
      </c>
      <c r="S2890" s="13"/>
      <c r="T2890" s="13" t="s">
        <v>38</v>
      </c>
      <c r="U2890" s="13"/>
      <c r="V2890" s="13" t="s">
        <v>9447</v>
      </c>
      <c r="W2890" s="13"/>
      <c r="X2890" s="13"/>
      <c r="Y2890" s="13" t="s">
        <v>16320</v>
      </c>
      <c r="Z2890" s="15" t="str">
        <f>VLOOKUP(D2890,'ZOHO Export'!$H:$W,16,FALSE)</f>
        <v>Karel De Swert</v>
      </c>
      <c r="AA2890" s="15" t="e">
        <f>VLOOKUP(E2890,'ZOHO Export'!$H:$W,16,FALSE)</f>
        <v>#N/A</v>
      </c>
    </row>
    <row r="2891" spans="1:27" x14ac:dyDescent="0.3">
      <c r="A2891" s="13" t="s">
        <v>16321</v>
      </c>
      <c r="B2891" s="13" t="s">
        <v>16322</v>
      </c>
      <c r="C2891" s="13"/>
      <c r="D2891" s="13" t="s">
        <v>13403</v>
      </c>
      <c r="E2891" s="13" t="s">
        <v>13607</v>
      </c>
      <c r="F2891" s="13"/>
      <c r="G2891" s="13" t="s">
        <v>3914</v>
      </c>
      <c r="H2891" s="13" t="s">
        <v>59</v>
      </c>
      <c r="I2891" s="14">
        <v>41184</v>
      </c>
      <c r="J2891" s="14">
        <v>41213</v>
      </c>
      <c r="K2891" s="14">
        <v>41184</v>
      </c>
      <c r="L2891" s="13"/>
      <c r="M2891" s="13" t="s">
        <v>16323</v>
      </c>
      <c r="N2891" s="13">
        <v>0</v>
      </c>
      <c r="O2891" s="13">
        <v>0</v>
      </c>
      <c r="P2891" s="13" t="s">
        <v>122</v>
      </c>
      <c r="Q2891" s="13"/>
      <c r="R2891" s="13" t="s">
        <v>75</v>
      </c>
      <c r="S2891" s="13"/>
      <c r="T2891" s="13" t="s">
        <v>38</v>
      </c>
      <c r="U2891" s="13"/>
      <c r="V2891" s="13" t="s">
        <v>16324</v>
      </c>
      <c r="W2891" s="13"/>
      <c r="X2891" s="13"/>
      <c r="Y2891" s="13"/>
      <c r="Z2891" s="15" t="e">
        <f>VLOOKUP(D2891,'ZOHO Export'!$H:$W,16,FALSE)</f>
        <v>#N/A</v>
      </c>
      <c r="AA2891" s="15" t="str">
        <f>VLOOKUP(E2891,'ZOHO Export'!$H:$W,16,FALSE)</f>
        <v>Jacques Lataire</v>
      </c>
    </row>
    <row r="2892" spans="1:27" x14ac:dyDescent="0.3">
      <c r="A2892" s="13" t="s">
        <v>4060</v>
      </c>
      <c r="B2892" s="13" t="s">
        <v>7044</v>
      </c>
      <c r="C2892" s="13"/>
      <c r="D2892" s="13" t="s">
        <v>11652</v>
      </c>
      <c r="E2892" s="13" t="s">
        <v>13607</v>
      </c>
      <c r="F2892" s="13"/>
      <c r="G2892" s="13" t="s">
        <v>2106</v>
      </c>
      <c r="H2892" s="13" t="s">
        <v>29</v>
      </c>
      <c r="I2892" s="14">
        <v>41183</v>
      </c>
      <c r="J2892" s="14">
        <v>41912</v>
      </c>
      <c r="K2892" s="14">
        <v>41806</v>
      </c>
      <c r="L2892" s="13"/>
      <c r="M2892" s="13" t="s">
        <v>14613</v>
      </c>
      <c r="N2892" s="13">
        <v>2</v>
      </c>
      <c r="O2892" s="13">
        <v>2</v>
      </c>
      <c r="P2892" s="13" t="s">
        <v>122</v>
      </c>
      <c r="Q2892" s="13"/>
      <c r="R2892" s="13" t="s">
        <v>36</v>
      </c>
      <c r="S2892" s="13"/>
      <c r="T2892" s="13" t="s">
        <v>38</v>
      </c>
      <c r="U2892" s="13"/>
      <c r="V2892" s="13" t="s">
        <v>16325</v>
      </c>
      <c r="W2892" s="13"/>
      <c r="X2892" s="13"/>
      <c r="Y2892" s="13" t="s">
        <v>16326</v>
      </c>
      <c r="Z2892" s="15" t="str">
        <f>VLOOKUP(D2892,'ZOHO Export'!$H:$W,16,FALSE)</f>
        <v>Karel De Swert</v>
      </c>
      <c r="AA2892" s="15" t="str">
        <f>VLOOKUP(E2892,'ZOHO Export'!$H:$W,16,FALSE)</f>
        <v>Jacques Lataire</v>
      </c>
    </row>
    <row r="2893" spans="1:27" x14ac:dyDescent="0.3">
      <c r="A2893" s="13" t="s">
        <v>16327</v>
      </c>
      <c r="B2893" s="13" t="s">
        <v>16328</v>
      </c>
      <c r="C2893" s="13" t="s">
        <v>16329</v>
      </c>
      <c r="D2893" s="13" t="s">
        <v>15561</v>
      </c>
      <c r="E2893" s="13" t="s">
        <v>12411</v>
      </c>
      <c r="F2893" s="13"/>
      <c r="G2893" s="13" t="s">
        <v>2138</v>
      </c>
      <c r="H2893" s="13" t="s">
        <v>59</v>
      </c>
      <c r="I2893" s="14">
        <v>41183</v>
      </c>
      <c r="J2893" s="14">
        <v>41213</v>
      </c>
      <c r="K2893" s="14">
        <v>41183</v>
      </c>
      <c r="L2893" s="13"/>
      <c r="M2893" s="13" t="s">
        <v>12411</v>
      </c>
      <c r="N2893" s="13">
        <v>0</v>
      </c>
      <c r="O2893" s="13">
        <v>0</v>
      </c>
      <c r="P2893" s="13" t="s">
        <v>122</v>
      </c>
      <c r="Q2893" s="13"/>
      <c r="R2893" s="13" t="s">
        <v>25</v>
      </c>
      <c r="S2893" s="13"/>
      <c r="T2893" s="13" t="s">
        <v>38</v>
      </c>
      <c r="U2893" s="13"/>
      <c r="V2893" s="13" t="s">
        <v>16330</v>
      </c>
      <c r="W2893" s="13"/>
      <c r="X2893" s="13"/>
      <c r="Y2893" s="13"/>
      <c r="Z2893" s="15" t="e">
        <f>VLOOKUP(D2893,'ZOHO Export'!$H:$W,16,FALSE)</f>
        <v>#N/A</v>
      </c>
      <c r="AA2893" s="15" t="str">
        <f>VLOOKUP(E2893,'ZOHO Export'!$H:$W,16,FALSE)</f>
        <v>Patrick Rosias</v>
      </c>
    </row>
    <row r="2894" spans="1:27" ht="409.6" x14ac:dyDescent="0.3">
      <c r="A2894" s="13" t="s">
        <v>4061</v>
      </c>
      <c r="B2894" s="13" t="s">
        <v>16331</v>
      </c>
      <c r="C2894" s="16" t="s">
        <v>16332</v>
      </c>
      <c r="D2894" s="13" t="s">
        <v>15088</v>
      </c>
      <c r="E2894" s="13" t="s">
        <v>11762</v>
      </c>
      <c r="F2894" s="13"/>
      <c r="G2894" s="13" t="s">
        <v>4062</v>
      </c>
      <c r="H2894" s="13" t="s">
        <v>29</v>
      </c>
      <c r="I2894" s="14">
        <v>41164</v>
      </c>
      <c r="J2894" s="14">
        <v>41610</v>
      </c>
      <c r="K2894" s="14">
        <v>41401</v>
      </c>
      <c r="L2894" s="13"/>
      <c r="M2894" s="13" t="s">
        <v>11947</v>
      </c>
      <c r="N2894" s="13">
        <v>2</v>
      </c>
      <c r="O2894" s="13">
        <v>1</v>
      </c>
      <c r="P2894" s="13" t="s">
        <v>122</v>
      </c>
      <c r="Q2894" s="13"/>
      <c r="R2894" s="13" t="s">
        <v>104</v>
      </c>
      <c r="S2894" s="13"/>
      <c r="T2894" s="13" t="s">
        <v>89</v>
      </c>
      <c r="U2894" s="13"/>
      <c r="V2894" s="13" t="s">
        <v>16333</v>
      </c>
      <c r="W2894" s="13"/>
      <c r="X2894" s="13"/>
      <c r="Y2894" s="13" t="s">
        <v>16334</v>
      </c>
      <c r="Z2894" s="15" t="e">
        <f>VLOOKUP(D2894,'ZOHO Export'!$H:$W,16,FALSE)</f>
        <v>#N/A</v>
      </c>
      <c r="AA2894" s="15" t="str">
        <f>VLOOKUP(E2894,'ZOHO Export'!$H:$W,16,FALSE)</f>
        <v>Boris Krastev</v>
      </c>
    </row>
    <row r="2895" spans="1:27" x14ac:dyDescent="0.3">
      <c r="A2895" s="13" t="s">
        <v>16335</v>
      </c>
      <c r="B2895" s="13" t="s">
        <v>7406</v>
      </c>
      <c r="C2895" s="13"/>
      <c r="D2895" s="13" t="s">
        <v>11963</v>
      </c>
      <c r="E2895" s="13" t="s">
        <v>12180</v>
      </c>
      <c r="F2895" s="13"/>
      <c r="G2895" s="13" t="s">
        <v>53</v>
      </c>
      <c r="H2895" s="13" t="s">
        <v>59</v>
      </c>
      <c r="I2895" s="14">
        <v>45160</v>
      </c>
      <c r="J2895" s="14">
        <v>45160</v>
      </c>
      <c r="K2895" s="14">
        <v>45160</v>
      </c>
      <c r="L2895" s="13">
        <v>0</v>
      </c>
      <c r="M2895" s="13" t="s">
        <v>11963</v>
      </c>
      <c r="N2895" s="13">
        <v>0</v>
      </c>
      <c r="O2895" s="13">
        <v>0</v>
      </c>
      <c r="P2895" s="13" t="s">
        <v>122</v>
      </c>
      <c r="Q2895" s="13"/>
      <c r="R2895" s="13" t="s">
        <v>104</v>
      </c>
      <c r="S2895" s="13" t="s">
        <v>6878</v>
      </c>
      <c r="T2895" s="13" t="s">
        <v>53</v>
      </c>
      <c r="U2895" s="13" t="s">
        <v>53</v>
      </c>
      <c r="V2895" s="13" t="s">
        <v>9572</v>
      </c>
      <c r="W2895" s="13">
        <v>0</v>
      </c>
      <c r="X2895" s="13">
        <v>0</v>
      </c>
      <c r="Y2895" s="13"/>
      <c r="Z2895" s="15" t="str">
        <f>VLOOKUP(D2895,'ZOHO Export'!$H:$W,16,FALSE)</f>
        <v>Lucas Joassin</v>
      </c>
      <c r="AA2895" s="15" t="e">
        <f>VLOOKUP(E2895,'ZOHO Export'!$H:$W,16,FALSE)</f>
        <v>#N/A</v>
      </c>
    </row>
    <row r="2896" spans="1:27" ht="409.6" x14ac:dyDescent="0.3">
      <c r="A2896" s="13" t="s">
        <v>4063</v>
      </c>
      <c r="B2896" s="13" t="s">
        <v>7046</v>
      </c>
      <c r="C2896" s="16" t="s">
        <v>16336</v>
      </c>
      <c r="D2896" s="13" t="s">
        <v>14708</v>
      </c>
      <c r="E2896" s="13" t="s">
        <v>15561</v>
      </c>
      <c r="F2896" s="13"/>
      <c r="G2896" s="13" t="s">
        <v>3618</v>
      </c>
      <c r="H2896" s="13" t="s">
        <v>59</v>
      </c>
      <c r="I2896" s="14">
        <v>41157</v>
      </c>
      <c r="J2896" s="14">
        <v>41250</v>
      </c>
      <c r="K2896" s="14">
        <v>41157</v>
      </c>
      <c r="L2896" s="13"/>
      <c r="M2896" s="13" t="s">
        <v>13301</v>
      </c>
      <c r="N2896" s="13">
        <v>0</v>
      </c>
      <c r="O2896" s="13">
        <v>0</v>
      </c>
      <c r="P2896" s="13" t="s">
        <v>122</v>
      </c>
      <c r="Q2896" s="13"/>
      <c r="R2896" s="13"/>
      <c r="S2896" s="13"/>
      <c r="T2896" s="13" t="s">
        <v>38</v>
      </c>
      <c r="U2896" s="13"/>
      <c r="V2896" s="13" t="s">
        <v>9448</v>
      </c>
      <c r="W2896" s="13"/>
      <c r="X2896" s="13"/>
      <c r="Y2896" s="13" t="s">
        <v>16337</v>
      </c>
      <c r="Z2896" s="15" t="e">
        <f>VLOOKUP(D2896,'ZOHO Export'!$H:$W,16,FALSE)</f>
        <v>#N/A</v>
      </c>
      <c r="AA2896" s="15" t="e">
        <f>VLOOKUP(E2896,'ZOHO Export'!$H:$W,16,FALSE)</f>
        <v>#N/A</v>
      </c>
    </row>
    <row r="2897" spans="1:27" ht="409.6" x14ac:dyDescent="0.3">
      <c r="A2897" s="13" t="s">
        <v>4064</v>
      </c>
      <c r="B2897" s="13" t="s">
        <v>16338</v>
      </c>
      <c r="C2897" s="16" t="s">
        <v>16339</v>
      </c>
      <c r="D2897" s="13" t="s">
        <v>16281</v>
      </c>
      <c r="E2897" s="13" t="s">
        <v>14388</v>
      </c>
      <c r="F2897" s="13"/>
      <c r="G2897" s="13" t="s">
        <v>4053</v>
      </c>
      <c r="H2897" s="13" t="s">
        <v>29</v>
      </c>
      <c r="I2897" s="14">
        <v>41156</v>
      </c>
      <c r="J2897" s="14">
        <v>41684</v>
      </c>
      <c r="K2897" s="14">
        <v>41156</v>
      </c>
      <c r="L2897" s="13"/>
      <c r="M2897" s="13"/>
      <c r="N2897" s="13">
        <v>0</v>
      </c>
      <c r="O2897" s="13">
        <v>0</v>
      </c>
      <c r="P2897" s="13" t="s">
        <v>122</v>
      </c>
      <c r="Q2897" s="13"/>
      <c r="R2897" s="13" t="s">
        <v>25</v>
      </c>
      <c r="S2897" s="13"/>
      <c r="T2897" s="13" t="s">
        <v>27</v>
      </c>
      <c r="U2897" s="13"/>
      <c r="V2897" s="13" t="s">
        <v>9449</v>
      </c>
      <c r="W2897" s="13"/>
      <c r="X2897" s="13"/>
      <c r="Y2897" s="13" t="s">
        <v>16340</v>
      </c>
      <c r="Z2897" s="15" t="e">
        <f>VLOOKUP(D2897,'ZOHO Export'!$H:$W,16,FALSE)</f>
        <v>#N/A</v>
      </c>
      <c r="AA2897" s="15" t="e">
        <f>VLOOKUP(E2897,'ZOHO Export'!$H:$W,16,FALSE)</f>
        <v>#N/A</v>
      </c>
    </row>
    <row r="2898" spans="1:27" ht="409.6" x14ac:dyDescent="0.3">
      <c r="A2898" s="13" t="s">
        <v>16341</v>
      </c>
      <c r="B2898" s="13" t="s">
        <v>16342</v>
      </c>
      <c r="C2898" s="16" t="s">
        <v>16343</v>
      </c>
      <c r="D2898" s="13" t="s">
        <v>13242</v>
      </c>
      <c r="E2898" s="13" t="s">
        <v>13607</v>
      </c>
      <c r="F2898" s="13"/>
      <c r="G2898" s="13" t="s">
        <v>14387</v>
      </c>
      <c r="H2898" s="13" t="s">
        <v>59</v>
      </c>
      <c r="I2898" s="14">
        <v>41151</v>
      </c>
      <c r="J2898" s="14">
        <v>42013</v>
      </c>
      <c r="K2898" s="14">
        <v>41151</v>
      </c>
      <c r="L2898" s="13"/>
      <c r="M2898" s="13" t="s">
        <v>16344</v>
      </c>
      <c r="N2898" s="13">
        <v>0</v>
      </c>
      <c r="O2898" s="13">
        <v>0</v>
      </c>
      <c r="P2898" s="13" t="s">
        <v>122</v>
      </c>
      <c r="Q2898" s="13"/>
      <c r="R2898" s="13" t="s">
        <v>36</v>
      </c>
      <c r="S2898" s="13"/>
      <c r="T2898" s="13" t="s">
        <v>38</v>
      </c>
      <c r="U2898" s="13"/>
      <c r="V2898" s="13" t="s">
        <v>16345</v>
      </c>
      <c r="W2898" s="13"/>
      <c r="X2898" s="13"/>
      <c r="Y2898" s="13" t="s">
        <v>16346</v>
      </c>
      <c r="Z2898" s="15" t="e">
        <f>VLOOKUP(D2898,'ZOHO Export'!$H:$W,16,FALSE)</f>
        <v>#N/A</v>
      </c>
      <c r="AA2898" s="15" t="str">
        <f>VLOOKUP(E2898,'ZOHO Export'!$H:$W,16,FALSE)</f>
        <v>Jacques Lataire</v>
      </c>
    </row>
    <row r="2899" spans="1:27" x14ac:dyDescent="0.3">
      <c r="A2899" s="13" t="s">
        <v>16347</v>
      </c>
      <c r="B2899" s="13" t="s">
        <v>7407</v>
      </c>
      <c r="C2899" s="13"/>
      <c r="D2899" s="13" t="s">
        <v>11963</v>
      </c>
      <c r="E2899" s="13" t="s">
        <v>12180</v>
      </c>
      <c r="F2899" s="13"/>
      <c r="G2899" s="13" t="s">
        <v>53</v>
      </c>
      <c r="H2899" s="13" t="s">
        <v>59</v>
      </c>
      <c r="I2899" s="14">
        <v>45160</v>
      </c>
      <c r="J2899" s="14">
        <v>45160</v>
      </c>
      <c r="K2899" s="14">
        <v>45160</v>
      </c>
      <c r="L2899" s="13">
        <v>0</v>
      </c>
      <c r="M2899" s="13" t="s">
        <v>11963</v>
      </c>
      <c r="N2899" s="13">
        <v>0</v>
      </c>
      <c r="O2899" s="13">
        <v>0</v>
      </c>
      <c r="P2899" s="13" t="s">
        <v>122</v>
      </c>
      <c r="Q2899" s="13"/>
      <c r="R2899" s="13" t="s">
        <v>104</v>
      </c>
      <c r="S2899" s="13" t="s">
        <v>6878</v>
      </c>
      <c r="T2899" s="13" t="s">
        <v>53</v>
      </c>
      <c r="U2899" s="13" t="s">
        <v>53</v>
      </c>
      <c r="V2899" s="13" t="s">
        <v>9573</v>
      </c>
      <c r="W2899" s="13">
        <v>0</v>
      </c>
      <c r="X2899" s="13">
        <v>0</v>
      </c>
      <c r="Y2899" s="13"/>
      <c r="Z2899" s="15" t="str">
        <f>VLOOKUP(D2899,'ZOHO Export'!$H:$W,16,FALSE)</f>
        <v>Lucas Joassin</v>
      </c>
      <c r="AA2899" s="15" t="e">
        <f>VLOOKUP(E2899,'ZOHO Export'!$H:$W,16,FALSE)</f>
        <v>#N/A</v>
      </c>
    </row>
    <row r="2900" spans="1:27" x14ac:dyDescent="0.3">
      <c r="A2900" s="13" t="s">
        <v>4067</v>
      </c>
      <c r="B2900" s="13" t="s">
        <v>7049</v>
      </c>
      <c r="C2900" s="13" t="s">
        <v>16348</v>
      </c>
      <c r="D2900" s="13" t="s">
        <v>13352</v>
      </c>
      <c r="E2900" s="13" t="s">
        <v>14388</v>
      </c>
      <c r="F2900" s="13"/>
      <c r="G2900" s="13" t="s">
        <v>4068</v>
      </c>
      <c r="H2900" s="13" t="s">
        <v>59</v>
      </c>
      <c r="I2900" s="14">
        <v>41149</v>
      </c>
      <c r="J2900" s="14">
        <v>41217</v>
      </c>
      <c r="K2900" s="14">
        <v>41149</v>
      </c>
      <c r="L2900" s="13"/>
      <c r="M2900" s="13" t="s">
        <v>13352</v>
      </c>
      <c r="N2900" s="13">
        <v>0</v>
      </c>
      <c r="O2900" s="13">
        <v>0</v>
      </c>
      <c r="P2900" s="13" t="s">
        <v>122</v>
      </c>
      <c r="Q2900" s="13"/>
      <c r="R2900" s="13" t="s">
        <v>82</v>
      </c>
      <c r="S2900" s="13"/>
      <c r="T2900" s="13" t="s">
        <v>38</v>
      </c>
      <c r="U2900" s="13"/>
      <c r="V2900" s="13" t="s">
        <v>16349</v>
      </c>
      <c r="W2900" s="13"/>
      <c r="X2900" s="13"/>
      <c r="Y2900" s="13" t="s">
        <v>16350</v>
      </c>
      <c r="Z2900" s="15" t="e">
        <f>VLOOKUP(D2900,'ZOHO Export'!$H:$W,16,FALSE)</f>
        <v>#N/A</v>
      </c>
      <c r="AA2900" s="15" t="e">
        <f>VLOOKUP(E2900,'ZOHO Export'!$H:$W,16,FALSE)</f>
        <v>#N/A</v>
      </c>
    </row>
    <row r="2901" spans="1:27" ht="409.6" x14ac:dyDescent="0.3">
      <c r="A2901" s="13" t="s">
        <v>4069</v>
      </c>
      <c r="B2901" s="13" t="s">
        <v>7008</v>
      </c>
      <c r="C2901" s="16" t="s">
        <v>16351</v>
      </c>
      <c r="D2901" s="13" t="s">
        <v>15209</v>
      </c>
      <c r="E2901" s="13" t="s">
        <v>15561</v>
      </c>
      <c r="F2901" s="13"/>
      <c r="G2901" s="13" t="s">
        <v>3771</v>
      </c>
      <c r="H2901" s="13" t="s">
        <v>59</v>
      </c>
      <c r="I2901" s="14">
        <v>41142</v>
      </c>
      <c r="J2901" s="14">
        <v>41459</v>
      </c>
      <c r="K2901" s="14">
        <v>41362</v>
      </c>
      <c r="L2901" s="13"/>
      <c r="M2901" s="13" t="s">
        <v>15561</v>
      </c>
      <c r="N2901" s="13">
        <v>1</v>
      </c>
      <c r="O2901" s="13">
        <v>1</v>
      </c>
      <c r="P2901" s="13" t="s">
        <v>122</v>
      </c>
      <c r="Q2901" s="13"/>
      <c r="R2901" s="13" t="s">
        <v>25</v>
      </c>
      <c r="S2901" s="13"/>
      <c r="T2901" s="13" t="s">
        <v>38</v>
      </c>
      <c r="U2901" s="13"/>
      <c r="V2901" s="13" t="s">
        <v>9450</v>
      </c>
      <c r="W2901" s="13"/>
      <c r="X2901" s="13"/>
      <c r="Y2901" s="13" t="s">
        <v>16352</v>
      </c>
      <c r="Z2901" s="15" t="e">
        <f>VLOOKUP(D2901,'ZOHO Export'!$H:$W,16,FALSE)</f>
        <v>#N/A</v>
      </c>
      <c r="AA2901" s="15" t="e">
        <f>VLOOKUP(E2901,'ZOHO Export'!$H:$W,16,FALSE)</f>
        <v>#N/A</v>
      </c>
    </row>
    <row r="2902" spans="1:27" x14ac:dyDescent="0.3">
      <c r="A2902" s="13" t="s">
        <v>4070</v>
      </c>
      <c r="B2902" s="13" t="s">
        <v>16353</v>
      </c>
      <c r="C2902" s="13"/>
      <c r="D2902" s="13" t="s">
        <v>14613</v>
      </c>
      <c r="E2902" s="13" t="s">
        <v>15394</v>
      </c>
      <c r="F2902" s="13"/>
      <c r="G2902" s="13" t="s">
        <v>3044</v>
      </c>
      <c r="H2902" s="13" t="s">
        <v>29</v>
      </c>
      <c r="I2902" s="14">
        <v>41169</v>
      </c>
      <c r="J2902" s="14">
        <v>42074</v>
      </c>
      <c r="K2902" s="14">
        <v>41169</v>
      </c>
      <c r="L2902" s="13"/>
      <c r="M2902" s="13" t="s">
        <v>14613</v>
      </c>
      <c r="N2902" s="13">
        <v>0</v>
      </c>
      <c r="O2902" s="13">
        <v>0</v>
      </c>
      <c r="P2902" s="13" t="s">
        <v>122</v>
      </c>
      <c r="Q2902" s="13"/>
      <c r="R2902" s="13" t="s">
        <v>36</v>
      </c>
      <c r="S2902" s="13"/>
      <c r="T2902" s="13" t="s">
        <v>38</v>
      </c>
      <c r="U2902" s="13"/>
      <c r="V2902" s="13" t="s">
        <v>16354</v>
      </c>
      <c r="W2902" s="13"/>
      <c r="X2902" s="13"/>
      <c r="Y2902" s="13"/>
      <c r="Z2902" s="15" t="e">
        <f>VLOOKUP(D2902,'ZOHO Export'!$H:$W,16,FALSE)</f>
        <v>#N/A</v>
      </c>
      <c r="AA2902" s="15" t="e">
        <f>VLOOKUP(E2902,'ZOHO Export'!$H:$W,16,FALSE)</f>
        <v>#N/A</v>
      </c>
    </row>
    <row r="2903" spans="1:27" x14ac:dyDescent="0.3">
      <c r="A2903" s="13" t="s">
        <v>4071</v>
      </c>
      <c r="B2903" s="13" t="s">
        <v>7051</v>
      </c>
      <c r="C2903" s="13"/>
      <c r="D2903" s="13" t="s">
        <v>14131</v>
      </c>
      <c r="E2903" s="13" t="s">
        <v>15561</v>
      </c>
      <c r="F2903" s="13"/>
      <c r="G2903" s="13" t="s">
        <v>4072</v>
      </c>
      <c r="H2903" s="13" t="s">
        <v>29</v>
      </c>
      <c r="I2903" s="14">
        <v>41165</v>
      </c>
      <c r="J2903" s="14">
        <v>41547</v>
      </c>
      <c r="K2903" s="14">
        <v>41444</v>
      </c>
      <c r="L2903" s="13"/>
      <c r="M2903" s="13" t="s">
        <v>15852</v>
      </c>
      <c r="N2903" s="13">
        <v>4</v>
      </c>
      <c r="O2903" s="13">
        <v>4</v>
      </c>
      <c r="P2903" s="13" t="s">
        <v>122</v>
      </c>
      <c r="Q2903" s="13"/>
      <c r="R2903" s="13" t="s">
        <v>25</v>
      </c>
      <c r="S2903" s="13"/>
      <c r="T2903" s="13" t="s">
        <v>38</v>
      </c>
      <c r="U2903" s="13"/>
      <c r="V2903" s="13" t="s">
        <v>16355</v>
      </c>
      <c r="W2903" s="13"/>
      <c r="X2903" s="13"/>
      <c r="Y2903" s="13" t="s">
        <v>16356</v>
      </c>
      <c r="Z2903" s="15" t="e">
        <f>VLOOKUP(D2903,'ZOHO Export'!$H:$W,16,FALSE)</f>
        <v>#N/A</v>
      </c>
      <c r="AA2903" s="15" t="e">
        <f>VLOOKUP(E2903,'ZOHO Export'!$H:$W,16,FALSE)</f>
        <v>#N/A</v>
      </c>
    </row>
    <row r="2904" spans="1:27" x14ac:dyDescent="0.3">
      <c r="A2904" s="13" t="s">
        <v>4073</v>
      </c>
      <c r="B2904" s="13" t="s">
        <v>7052</v>
      </c>
      <c r="C2904" s="13"/>
      <c r="D2904" s="13" t="s">
        <v>11652</v>
      </c>
      <c r="E2904" s="13" t="s">
        <v>14184</v>
      </c>
      <c r="F2904" s="13"/>
      <c r="G2904" s="13" t="s">
        <v>4074</v>
      </c>
      <c r="H2904" s="13" t="s">
        <v>29</v>
      </c>
      <c r="I2904" s="14">
        <v>41122</v>
      </c>
      <c r="J2904" s="14">
        <v>41173</v>
      </c>
      <c r="K2904" s="14">
        <v>41225</v>
      </c>
      <c r="L2904" s="13"/>
      <c r="M2904" s="13" t="s">
        <v>15561</v>
      </c>
      <c r="N2904" s="13">
        <v>2</v>
      </c>
      <c r="O2904" s="13">
        <v>2</v>
      </c>
      <c r="P2904" s="13" t="s">
        <v>122</v>
      </c>
      <c r="Q2904" s="13"/>
      <c r="R2904" s="13" t="s">
        <v>25</v>
      </c>
      <c r="S2904" s="13"/>
      <c r="T2904" s="13" t="s">
        <v>38</v>
      </c>
      <c r="U2904" s="13"/>
      <c r="V2904" s="13" t="s">
        <v>9451</v>
      </c>
      <c r="W2904" s="13"/>
      <c r="X2904" s="13"/>
      <c r="Y2904" s="13" t="s">
        <v>16357</v>
      </c>
      <c r="Z2904" s="15" t="str">
        <f>VLOOKUP(D2904,'ZOHO Export'!$H:$W,16,FALSE)</f>
        <v>Karel De Swert</v>
      </c>
      <c r="AA2904" s="15" t="str">
        <f>VLOOKUP(E2904,'ZOHO Export'!$H:$W,16,FALSE)</f>
        <v>Luc Tasiaux</v>
      </c>
    </row>
    <row r="2905" spans="1:27" ht="409.6" x14ac:dyDescent="0.3">
      <c r="A2905" s="13" t="s">
        <v>4075</v>
      </c>
      <c r="B2905" s="13" t="s">
        <v>7053</v>
      </c>
      <c r="C2905" s="16" t="s">
        <v>16358</v>
      </c>
      <c r="D2905" s="13" t="s">
        <v>11767</v>
      </c>
      <c r="E2905" s="13" t="s">
        <v>11906</v>
      </c>
      <c r="F2905" s="13"/>
      <c r="G2905" s="13" t="s">
        <v>3618</v>
      </c>
      <c r="H2905" s="13" t="s">
        <v>29</v>
      </c>
      <c r="I2905" s="14">
        <v>41117</v>
      </c>
      <c r="J2905" s="14">
        <v>41623</v>
      </c>
      <c r="K2905" s="14">
        <v>41667</v>
      </c>
      <c r="L2905" s="13"/>
      <c r="M2905" s="13" t="s">
        <v>11906</v>
      </c>
      <c r="N2905" s="13">
        <v>22</v>
      </c>
      <c r="O2905" s="13">
        <v>17</v>
      </c>
      <c r="P2905" s="13" t="s">
        <v>122</v>
      </c>
      <c r="Q2905" s="13"/>
      <c r="R2905" s="13"/>
      <c r="S2905" s="13"/>
      <c r="T2905" s="13" t="s">
        <v>58</v>
      </c>
      <c r="U2905" s="13"/>
      <c r="V2905" s="13" t="s">
        <v>9452</v>
      </c>
      <c r="W2905" s="13">
        <v>18000000</v>
      </c>
      <c r="X2905" s="13"/>
      <c r="Y2905" s="13" t="s">
        <v>16359</v>
      </c>
      <c r="Z2905" s="15" t="str">
        <f>VLOOKUP(D2905,'ZOHO Export'!$H:$W,16,FALSE)</f>
        <v>Paqui Romero</v>
      </c>
      <c r="AA2905" s="15" t="str">
        <f>VLOOKUP(E2905,'ZOHO Export'!$H:$W,16,FALSE)</f>
        <v>Juan Sanchez Chatar</v>
      </c>
    </row>
    <row r="2906" spans="1:27" x14ac:dyDescent="0.3">
      <c r="A2906" s="13" t="s">
        <v>4076</v>
      </c>
      <c r="B2906" s="13" t="s">
        <v>7054</v>
      </c>
      <c r="C2906" s="13" t="s">
        <v>16360</v>
      </c>
      <c r="D2906" s="13" t="s">
        <v>16361</v>
      </c>
      <c r="E2906" s="13" t="s">
        <v>14388</v>
      </c>
      <c r="F2906" s="13"/>
      <c r="G2906" s="13" t="s">
        <v>3961</v>
      </c>
      <c r="H2906" s="13" t="s">
        <v>29</v>
      </c>
      <c r="I2906" s="14">
        <v>41157</v>
      </c>
      <c r="J2906" s="14">
        <v>41557</v>
      </c>
      <c r="K2906" s="14">
        <v>41157</v>
      </c>
      <c r="L2906" s="13"/>
      <c r="M2906" s="13"/>
      <c r="N2906" s="13">
        <v>0</v>
      </c>
      <c r="O2906" s="13">
        <v>0</v>
      </c>
      <c r="P2906" s="13" t="s">
        <v>122</v>
      </c>
      <c r="Q2906" s="13"/>
      <c r="R2906" s="13" t="s">
        <v>36</v>
      </c>
      <c r="S2906" s="13"/>
      <c r="T2906" s="13" t="s">
        <v>27</v>
      </c>
      <c r="U2906" s="13"/>
      <c r="V2906" s="13" t="s">
        <v>9453</v>
      </c>
      <c r="W2906" s="13"/>
      <c r="X2906" s="13"/>
      <c r="Y2906" s="13" t="s">
        <v>16362</v>
      </c>
      <c r="Z2906" s="15" t="e">
        <f>VLOOKUP(D2906,'ZOHO Export'!$H:$W,16,FALSE)</f>
        <v>#N/A</v>
      </c>
      <c r="AA2906" s="15" t="e">
        <f>VLOOKUP(E2906,'ZOHO Export'!$H:$W,16,FALSE)</f>
        <v>#N/A</v>
      </c>
    </row>
    <row r="2907" spans="1:27" ht="409.6" x14ac:dyDescent="0.3">
      <c r="A2907" s="13" t="s">
        <v>4078</v>
      </c>
      <c r="B2907" s="13" t="s">
        <v>7055</v>
      </c>
      <c r="C2907" s="16" t="s">
        <v>16363</v>
      </c>
      <c r="D2907" s="13" t="s">
        <v>14388</v>
      </c>
      <c r="E2907" s="13" t="s">
        <v>14388</v>
      </c>
      <c r="F2907" s="13"/>
      <c r="G2907" s="13" t="s">
        <v>4053</v>
      </c>
      <c r="H2907" s="13" t="s">
        <v>29</v>
      </c>
      <c r="I2907" s="14">
        <v>41163</v>
      </c>
      <c r="J2907" s="14">
        <v>41245</v>
      </c>
      <c r="K2907" s="14">
        <v>41163</v>
      </c>
      <c r="L2907" s="13"/>
      <c r="M2907" s="13"/>
      <c r="N2907" s="13">
        <v>0</v>
      </c>
      <c r="O2907" s="13">
        <v>0</v>
      </c>
      <c r="P2907" s="13" t="s">
        <v>122</v>
      </c>
      <c r="Q2907" s="13"/>
      <c r="R2907" s="13" t="s">
        <v>25</v>
      </c>
      <c r="S2907" s="13"/>
      <c r="T2907" s="13" t="s">
        <v>27</v>
      </c>
      <c r="U2907" s="13"/>
      <c r="V2907" s="13" t="s">
        <v>9454</v>
      </c>
      <c r="W2907" s="13"/>
      <c r="X2907" s="13"/>
      <c r="Y2907" s="13" t="s">
        <v>16364</v>
      </c>
      <c r="Z2907" s="15" t="e">
        <f>VLOOKUP(D2907,'ZOHO Export'!$H:$W,16,FALSE)</f>
        <v>#N/A</v>
      </c>
      <c r="AA2907" s="15" t="e">
        <f>VLOOKUP(E2907,'ZOHO Export'!$H:$W,16,FALSE)</f>
        <v>#N/A</v>
      </c>
    </row>
    <row r="2908" spans="1:27" x14ac:dyDescent="0.3">
      <c r="A2908" s="13" t="s">
        <v>16365</v>
      </c>
      <c r="B2908" s="13" t="s">
        <v>16366</v>
      </c>
      <c r="C2908" s="13"/>
      <c r="D2908" s="13" t="s">
        <v>11963</v>
      </c>
      <c r="E2908" s="13" t="s">
        <v>12180</v>
      </c>
      <c r="F2908" s="13"/>
      <c r="G2908" s="13" t="s">
        <v>53</v>
      </c>
      <c r="H2908" s="13" t="s">
        <v>59</v>
      </c>
      <c r="I2908" s="14">
        <v>45160</v>
      </c>
      <c r="J2908" s="14">
        <v>45160</v>
      </c>
      <c r="K2908" s="14">
        <v>45160</v>
      </c>
      <c r="L2908" s="13">
        <v>0</v>
      </c>
      <c r="M2908" s="13" t="s">
        <v>11963</v>
      </c>
      <c r="N2908" s="13">
        <v>0</v>
      </c>
      <c r="O2908" s="13">
        <v>0</v>
      </c>
      <c r="P2908" s="13" t="s">
        <v>122</v>
      </c>
      <c r="Q2908" s="13"/>
      <c r="R2908" s="13" t="s">
        <v>104</v>
      </c>
      <c r="S2908" s="13" t="s">
        <v>6878</v>
      </c>
      <c r="T2908" s="13" t="s">
        <v>53</v>
      </c>
      <c r="U2908" s="13" t="s">
        <v>53</v>
      </c>
      <c r="V2908" s="13" t="s">
        <v>16367</v>
      </c>
      <c r="W2908" s="13">
        <v>0</v>
      </c>
      <c r="X2908" s="13">
        <v>0</v>
      </c>
      <c r="Y2908" s="13"/>
      <c r="Z2908" s="15" t="str">
        <f>VLOOKUP(D2908,'ZOHO Export'!$H:$W,16,FALSE)</f>
        <v>Lucas Joassin</v>
      </c>
      <c r="AA2908" s="15" t="e">
        <f>VLOOKUP(E2908,'ZOHO Export'!$H:$W,16,FALSE)</f>
        <v>#N/A</v>
      </c>
    </row>
    <row r="2909" spans="1:27" x14ac:dyDescent="0.3">
      <c r="A2909" s="13" t="s">
        <v>4079</v>
      </c>
      <c r="B2909" s="13" t="s">
        <v>7056</v>
      </c>
      <c r="C2909" s="13" t="s">
        <v>16368</v>
      </c>
      <c r="D2909" s="13" t="s">
        <v>16170</v>
      </c>
      <c r="E2909" s="13" t="s">
        <v>15561</v>
      </c>
      <c r="F2909" s="13"/>
      <c r="G2909" s="13" t="s">
        <v>3618</v>
      </c>
      <c r="H2909" s="13" t="s">
        <v>29</v>
      </c>
      <c r="I2909" s="14">
        <v>41030</v>
      </c>
      <c r="J2909" s="14">
        <v>41501</v>
      </c>
      <c r="K2909" s="14">
        <v>41156</v>
      </c>
      <c r="L2909" s="13"/>
      <c r="M2909" s="13" t="s">
        <v>15831</v>
      </c>
      <c r="N2909" s="13">
        <v>1</v>
      </c>
      <c r="O2909" s="13">
        <v>0</v>
      </c>
      <c r="P2909" s="13" t="s">
        <v>122</v>
      </c>
      <c r="Q2909" s="13"/>
      <c r="R2909" s="13"/>
      <c r="S2909" s="13"/>
      <c r="T2909" s="13" t="s">
        <v>38</v>
      </c>
      <c r="U2909" s="13"/>
      <c r="V2909" s="13" t="s">
        <v>9455</v>
      </c>
      <c r="W2909" s="13"/>
      <c r="X2909" s="13"/>
      <c r="Y2909" s="13" t="s">
        <v>16369</v>
      </c>
      <c r="Z2909" s="15" t="e">
        <f>VLOOKUP(D2909,'ZOHO Export'!$H:$W,16,FALSE)</f>
        <v>#N/A</v>
      </c>
      <c r="AA2909" s="15" t="e">
        <f>VLOOKUP(E2909,'ZOHO Export'!$H:$W,16,FALSE)</f>
        <v>#N/A</v>
      </c>
    </row>
    <row r="2910" spans="1:27" x14ac:dyDescent="0.3">
      <c r="A2910" s="13" t="s">
        <v>4080</v>
      </c>
      <c r="B2910" s="13" t="s">
        <v>7057</v>
      </c>
      <c r="C2910" s="13"/>
      <c r="D2910" s="13" t="s">
        <v>12333</v>
      </c>
      <c r="E2910" s="13" t="s">
        <v>13607</v>
      </c>
      <c r="F2910" s="13"/>
      <c r="G2910" s="13" t="s">
        <v>2106</v>
      </c>
      <c r="H2910" s="13" t="s">
        <v>29</v>
      </c>
      <c r="I2910" s="14">
        <v>41066</v>
      </c>
      <c r="J2910" s="14">
        <v>41521</v>
      </c>
      <c r="K2910" s="14">
        <v>41690</v>
      </c>
      <c r="L2910" s="13"/>
      <c r="M2910" s="13" t="s">
        <v>11762</v>
      </c>
      <c r="N2910" s="13">
        <v>0</v>
      </c>
      <c r="O2910" s="13">
        <v>0</v>
      </c>
      <c r="P2910" s="13" t="s">
        <v>122</v>
      </c>
      <c r="Q2910" s="13"/>
      <c r="R2910" s="13" t="s">
        <v>36</v>
      </c>
      <c r="S2910" s="13"/>
      <c r="T2910" s="13" t="s">
        <v>89</v>
      </c>
      <c r="U2910" s="13"/>
      <c r="V2910" s="13" t="s">
        <v>16370</v>
      </c>
      <c r="W2910" s="13"/>
      <c r="X2910" s="13"/>
      <c r="Y2910" s="13" t="s">
        <v>16371</v>
      </c>
      <c r="Z2910" s="15" t="str">
        <f>VLOOKUP(D2910,'ZOHO Export'!$H:$W,16,FALSE)</f>
        <v>Ivaylo Ivanov</v>
      </c>
      <c r="AA2910" s="15" t="str">
        <f>VLOOKUP(E2910,'ZOHO Export'!$H:$W,16,FALSE)</f>
        <v>Jacques Lataire</v>
      </c>
    </row>
    <row r="2911" spans="1:27" x14ac:dyDescent="0.3">
      <c r="A2911" s="13" t="s">
        <v>4081</v>
      </c>
      <c r="B2911" s="13" t="s">
        <v>7058</v>
      </c>
      <c r="C2911" s="13"/>
      <c r="D2911" s="13" t="s">
        <v>14131</v>
      </c>
      <c r="E2911" s="13" t="s">
        <v>13403</v>
      </c>
      <c r="F2911" s="13"/>
      <c r="G2911" s="13" t="s">
        <v>1722</v>
      </c>
      <c r="H2911" s="13" t="s">
        <v>29</v>
      </c>
      <c r="I2911" s="14">
        <v>41169</v>
      </c>
      <c r="J2911" s="14">
        <v>41242</v>
      </c>
      <c r="K2911" s="14">
        <v>41169</v>
      </c>
      <c r="L2911" s="13"/>
      <c r="M2911" s="13" t="s">
        <v>14131</v>
      </c>
      <c r="N2911" s="13">
        <v>0</v>
      </c>
      <c r="O2911" s="13">
        <v>0</v>
      </c>
      <c r="P2911" s="13" t="s">
        <v>122</v>
      </c>
      <c r="Q2911" s="13"/>
      <c r="R2911" s="13" t="s">
        <v>36</v>
      </c>
      <c r="S2911" s="13"/>
      <c r="T2911" s="13" t="s">
        <v>38</v>
      </c>
      <c r="U2911" s="13"/>
      <c r="V2911" s="13" t="s">
        <v>9456</v>
      </c>
      <c r="W2911" s="13"/>
      <c r="X2911" s="13"/>
      <c r="Y2911" s="13" t="s">
        <v>16372</v>
      </c>
      <c r="Z2911" s="15" t="e">
        <f>VLOOKUP(D2911,'ZOHO Export'!$H:$W,16,FALSE)</f>
        <v>#N/A</v>
      </c>
      <c r="AA2911" s="15" t="e">
        <f>VLOOKUP(E2911,'ZOHO Export'!$H:$W,16,FALSE)</f>
        <v>#N/A</v>
      </c>
    </row>
    <row r="2912" spans="1:27" x14ac:dyDescent="0.3">
      <c r="A2912" s="13" t="s">
        <v>4091</v>
      </c>
      <c r="B2912" s="13" t="s">
        <v>7061</v>
      </c>
      <c r="C2912" s="13"/>
      <c r="D2912" s="13" t="s">
        <v>14827</v>
      </c>
      <c r="E2912" s="13" t="s">
        <v>15561</v>
      </c>
      <c r="F2912" s="13"/>
      <c r="G2912" s="13" t="s">
        <v>4092</v>
      </c>
      <c r="H2912" s="13" t="s">
        <v>29</v>
      </c>
      <c r="I2912" s="14">
        <v>41148</v>
      </c>
      <c r="J2912" s="14">
        <v>41340</v>
      </c>
      <c r="K2912" s="14">
        <v>41148</v>
      </c>
      <c r="L2912" s="13"/>
      <c r="M2912" s="13" t="s">
        <v>16373</v>
      </c>
      <c r="N2912" s="13">
        <v>0</v>
      </c>
      <c r="O2912" s="13">
        <v>0</v>
      </c>
      <c r="P2912" s="13" t="s">
        <v>122</v>
      </c>
      <c r="Q2912" s="13"/>
      <c r="R2912" s="13" t="s">
        <v>25</v>
      </c>
      <c r="S2912" s="13"/>
      <c r="T2912" s="13" t="s">
        <v>178</v>
      </c>
      <c r="U2912" s="13"/>
      <c r="V2912" s="13" t="s">
        <v>9457</v>
      </c>
      <c r="W2912" s="13"/>
      <c r="X2912" s="13"/>
      <c r="Y2912" s="13"/>
      <c r="Z2912" s="15" t="e">
        <f>VLOOKUP(D2912,'ZOHO Export'!$H:$W,16,FALSE)</f>
        <v>#N/A</v>
      </c>
      <c r="AA2912" s="15" t="e">
        <f>VLOOKUP(E2912,'ZOHO Export'!$H:$W,16,FALSE)</f>
        <v>#N/A</v>
      </c>
    </row>
    <row r="2913" spans="1:27" x14ac:dyDescent="0.3">
      <c r="A2913" s="13" t="s">
        <v>16374</v>
      </c>
      <c r="B2913" s="13" t="s">
        <v>7408</v>
      </c>
      <c r="C2913" s="13"/>
      <c r="D2913" s="13" t="s">
        <v>11963</v>
      </c>
      <c r="E2913" s="13" t="s">
        <v>12180</v>
      </c>
      <c r="F2913" s="13"/>
      <c r="G2913" s="13" t="s">
        <v>53</v>
      </c>
      <c r="H2913" s="13" t="s">
        <v>59</v>
      </c>
      <c r="I2913" s="14">
        <v>45160</v>
      </c>
      <c r="J2913" s="14">
        <v>45160</v>
      </c>
      <c r="K2913" s="14">
        <v>45160</v>
      </c>
      <c r="L2913" s="13">
        <v>0</v>
      </c>
      <c r="M2913" s="13" t="s">
        <v>11963</v>
      </c>
      <c r="N2913" s="13">
        <v>0</v>
      </c>
      <c r="O2913" s="13">
        <v>0</v>
      </c>
      <c r="P2913" s="13" t="s">
        <v>122</v>
      </c>
      <c r="Q2913" s="13"/>
      <c r="R2913" s="13" t="s">
        <v>104</v>
      </c>
      <c r="S2913" s="13" t="s">
        <v>6878</v>
      </c>
      <c r="T2913" s="13" t="s">
        <v>53</v>
      </c>
      <c r="U2913" s="13" t="s">
        <v>53</v>
      </c>
      <c r="V2913" s="13" t="s">
        <v>9574</v>
      </c>
      <c r="W2913" s="13">
        <v>0</v>
      </c>
      <c r="X2913" s="13">
        <v>0</v>
      </c>
      <c r="Y2913" s="13"/>
      <c r="Z2913" s="15" t="str">
        <f>VLOOKUP(D2913,'ZOHO Export'!$H:$W,16,FALSE)</f>
        <v>Lucas Joassin</v>
      </c>
      <c r="AA2913" s="15" t="e">
        <f>VLOOKUP(E2913,'ZOHO Export'!$H:$W,16,FALSE)</f>
        <v>#N/A</v>
      </c>
    </row>
    <row r="2914" spans="1:27" ht="409.6" x14ac:dyDescent="0.3">
      <c r="A2914" s="13" t="s">
        <v>4093</v>
      </c>
      <c r="B2914" s="13" t="s">
        <v>7062</v>
      </c>
      <c r="C2914" s="16" t="s">
        <v>16375</v>
      </c>
      <c r="D2914" s="13" t="s">
        <v>11855</v>
      </c>
      <c r="E2914" s="13" t="s">
        <v>15561</v>
      </c>
      <c r="F2914" s="13"/>
      <c r="G2914" s="13" t="s">
        <v>3821</v>
      </c>
      <c r="H2914" s="13" t="s">
        <v>59</v>
      </c>
      <c r="I2914" s="14">
        <v>41169</v>
      </c>
      <c r="J2914" s="14">
        <v>41182</v>
      </c>
      <c r="K2914" s="14">
        <v>41368</v>
      </c>
      <c r="L2914" s="13"/>
      <c r="M2914" s="13" t="s">
        <v>16344</v>
      </c>
      <c r="N2914" s="13">
        <v>1</v>
      </c>
      <c r="O2914" s="13">
        <v>1</v>
      </c>
      <c r="P2914" s="13" t="s">
        <v>122</v>
      </c>
      <c r="Q2914" s="13"/>
      <c r="R2914" s="13" t="s">
        <v>36</v>
      </c>
      <c r="S2914" s="13"/>
      <c r="T2914" s="13" t="s">
        <v>38</v>
      </c>
      <c r="U2914" s="13"/>
      <c r="V2914" s="13" t="s">
        <v>9458</v>
      </c>
      <c r="W2914" s="13"/>
      <c r="X2914" s="13"/>
      <c r="Y2914" s="13" t="s">
        <v>16376</v>
      </c>
      <c r="Z2914" s="15" t="str">
        <f>VLOOKUP(D2914,'ZOHO Export'!$H:$W,16,FALSE)</f>
        <v>Patrick De Graeve</v>
      </c>
      <c r="AA2914" s="15" t="e">
        <f>VLOOKUP(E2914,'ZOHO Export'!$H:$W,16,FALSE)</f>
        <v>#N/A</v>
      </c>
    </row>
    <row r="2915" spans="1:27" ht="409.6" x14ac:dyDescent="0.3">
      <c r="A2915" s="13" t="s">
        <v>4095</v>
      </c>
      <c r="B2915" s="13" t="s">
        <v>16377</v>
      </c>
      <c r="C2915" s="16" t="s">
        <v>16378</v>
      </c>
      <c r="D2915" s="13" t="s">
        <v>14708</v>
      </c>
      <c r="E2915" s="13" t="s">
        <v>13607</v>
      </c>
      <c r="F2915" s="13"/>
      <c r="G2915" s="13" t="s">
        <v>4096</v>
      </c>
      <c r="H2915" s="13" t="s">
        <v>59</v>
      </c>
      <c r="I2915" s="14">
        <v>41220</v>
      </c>
      <c r="J2915" s="14">
        <v>41305</v>
      </c>
      <c r="K2915" s="14">
        <v>41285</v>
      </c>
      <c r="L2915" s="13"/>
      <c r="M2915" s="13" t="s">
        <v>13607</v>
      </c>
      <c r="N2915" s="13">
        <v>2</v>
      </c>
      <c r="O2915" s="13">
        <v>1</v>
      </c>
      <c r="P2915" s="13" t="s">
        <v>122</v>
      </c>
      <c r="Q2915" s="13"/>
      <c r="R2915" s="13" t="s">
        <v>25</v>
      </c>
      <c r="S2915" s="13"/>
      <c r="T2915" s="13" t="s">
        <v>38</v>
      </c>
      <c r="U2915" s="13"/>
      <c r="V2915" s="13" t="s">
        <v>9459</v>
      </c>
      <c r="W2915" s="13"/>
      <c r="X2915" s="13"/>
      <c r="Y2915" s="13" t="s">
        <v>16379</v>
      </c>
      <c r="Z2915" s="15" t="e">
        <f>VLOOKUP(D2915,'ZOHO Export'!$H:$W,16,FALSE)</f>
        <v>#N/A</v>
      </c>
      <c r="AA2915" s="15" t="str">
        <f>VLOOKUP(E2915,'ZOHO Export'!$H:$W,16,FALSE)</f>
        <v>Jacques Lataire</v>
      </c>
    </row>
    <row r="2916" spans="1:27" x14ac:dyDescent="0.3">
      <c r="A2916" s="13" t="s">
        <v>4097</v>
      </c>
      <c r="B2916" s="13" t="s">
        <v>7064</v>
      </c>
      <c r="C2916" s="13"/>
      <c r="D2916" s="13" t="s">
        <v>14700</v>
      </c>
      <c r="E2916" s="13" t="s">
        <v>11818</v>
      </c>
      <c r="F2916" s="13"/>
      <c r="G2916" s="13" t="s">
        <v>3897</v>
      </c>
      <c r="H2916" s="13" t="s">
        <v>29</v>
      </c>
      <c r="I2916" s="14">
        <v>41222</v>
      </c>
      <c r="J2916" s="14">
        <v>42013</v>
      </c>
      <c r="K2916" s="14">
        <v>41222</v>
      </c>
      <c r="L2916" s="13"/>
      <c r="M2916" s="13" t="s">
        <v>12106</v>
      </c>
      <c r="N2916" s="13">
        <v>0</v>
      </c>
      <c r="O2916" s="13">
        <v>0</v>
      </c>
      <c r="P2916" s="13" t="s">
        <v>122</v>
      </c>
      <c r="Q2916" s="13"/>
      <c r="R2916" s="13" t="s">
        <v>82</v>
      </c>
      <c r="S2916" s="13"/>
      <c r="T2916" s="13" t="s">
        <v>38</v>
      </c>
      <c r="U2916" s="13"/>
      <c r="V2916" s="13" t="s">
        <v>16380</v>
      </c>
      <c r="W2916" s="13"/>
      <c r="X2916" s="13"/>
      <c r="Y2916" s="13"/>
      <c r="Z2916" s="15" t="e">
        <f>VLOOKUP(D2916,'ZOHO Export'!$H:$W,16,FALSE)</f>
        <v>#N/A</v>
      </c>
      <c r="AA2916" s="15" t="str">
        <f>VLOOKUP(E2916,'ZOHO Export'!$H:$W,16,FALSE)</f>
        <v>Marcos Delgado Lopez</v>
      </c>
    </row>
    <row r="2917" spans="1:27" x14ac:dyDescent="0.3">
      <c r="A2917" s="13" t="s">
        <v>4098</v>
      </c>
      <c r="B2917" s="13" t="s">
        <v>7065</v>
      </c>
      <c r="C2917" s="13"/>
      <c r="D2917" s="13" t="s">
        <v>12183</v>
      </c>
      <c r="E2917" s="13" t="s">
        <v>11818</v>
      </c>
      <c r="F2917" s="13"/>
      <c r="G2917" s="13" t="s">
        <v>3983</v>
      </c>
      <c r="H2917" s="13" t="s">
        <v>59</v>
      </c>
      <c r="I2917" s="14">
        <v>40990</v>
      </c>
      <c r="J2917" s="14">
        <v>42004</v>
      </c>
      <c r="K2917" s="14">
        <v>41674</v>
      </c>
      <c r="L2917" s="13"/>
      <c r="M2917" s="13" t="s">
        <v>13496</v>
      </c>
      <c r="N2917" s="13">
        <v>8</v>
      </c>
      <c r="O2917" s="13">
        <v>7</v>
      </c>
      <c r="P2917" s="13" t="s">
        <v>122</v>
      </c>
      <c r="Q2917" s="13"/>
      <c r="R2917" s="13" t="s">
        <v>82</v>
      </c>
      <c r="S2917" s="13"/>
      <c r="T2917" s="13" t="s">
        <v>38</v>
      </c>
      <c r="U2917" s="13"/>
      <c r="V2917" s="13" t="s">
        <v>16381</v>
      </c>
      <c r="W2917" s="13"/>
      <c r="X2917" s="13"/>
      <c r="Y2917" s="13" t="s">
        <v>16382</v>
      </c>
      <c r="Z2917" s="15" t="str">
        <f>VLOOKUP(D2917,'ZOHO Export'!$H:$W,16,FALSE)</f>
        <v>David Bayle</v>
      </c>
      <c r="AA2917" s="15" t="str">
        <f>VLOOKUP(E2917,'ZOHO Export'!$H:$W,16,FALSE)</f>
        <v>Marcos Delgado Lopez</v>
      </c>
    </row>
    <row r="2918" spans="1:27" x14ac:dyDescent="0.3">
      <c r="A2918" s="13" t="s">
        <v>4099</v>
      </c>
      <c r="B2918" s="13" t="s">
        <v>7066</v>
      </c>
      <c r="C2918" s="13"/>
      <c r="D2918" s="13" t="s">
        <v>16361</v>
      </c>
      <c r="E2918" s="13" t="s">
        <v>14388</v>
      </c>
      <c r="F2918" s="13"/>
      <c r="G2918" s="13" t="s">
        <v>4100</v>
      </c>
      <c r="H2918" s="13" t="s">
        <v>29</v>
      </c>
      <c r="I2918" s="14">
        <v>41164</v>
      </c>
      <c r="J2918" s="14">
        <v>41425</v>
      </c>
      <c r="K2918" s="14">
        <v>41164</v>
      </c>
      <c r="L2918" s="13"/>
      <c r="M2918" s="13" t="s">
        <v>12106</v>
      </c>
      <c r="N2918" s="13">
        <v>0</v>
      </c>
      <c r="O2918" s="13">
        <v>0</v>
      </c>
      <c r="P2918" s="13" t="s">
        <v>122</v>
      </c>
      <c r="Q2918" s="13"/>
      <c r="R2918" s="13" t="s">
        <v>82</v>
      </c>
      <c r="S2918" s="13"/>
      <c r="T2918" s="13" t="s">
        <v>38</v>
      </c>
      <c r="U2918" s="13"/>
      <c r="V2918" s="13" t="s">
        <v>16383</v>
      </c>
      <c r="W2918" s="13"/>
      <c r="X2918" s="13"/>
      <c r="Y2918" s="13"/>
      <c r="Z2918" s="15" t="e">
        <f>VLOOKUP(D2918,'ZOHO Export'!$H:$W,16,FALSE)</f>
        <v>#N/A</v>
      </c>
      <c r="AA2918" s="15" t="e">
        <f>VLOOKUP(E2918,'ZOHO Export'!$H:$W,16,FALSE)</f>
        <v>#N/A</v>
      </c>
    </row>
    <row r="2919" spans="1:27" x14ac:dyDescent="0.3">
      <c r="A2919" s="13" t="s">
        <v>16384</v>
      </c>
      <c r="B2919" s="13" t="s">
        <v>16385</v>
      </c>
      <c r="C2919" s="13"/>
      <c r="D2919" s="13" t="s">
        <v>14827</v>
      </c>
      <c r="E2919" s="13" t="s">
        <v>13607</v>
      </c>
      <c r="F2919" s="13"/>
      <c r="G2919" s="13" t="s">
        <v>4092</v>
      </c>
      <c r="H2919" s="13" t="s">
        <v>29</v>
      </c>
      <c r="I2919" s="14">
        <v>41180</v>
      </c>
      <c r="J2919" s="14">
        <v>41182</v>
      </c>
      <c r="K2919" s="14">
        <v>41180</v>
      </c>
      <c r="L2919" s="13"/>
      <c r="M2919" s="13" t="s">
        <v>14827</v>
      </c>
      <c r="N2919" s="13">
        <v>0</v>
      </c>
      <c r="O2919" s="13">
        <v>0</v>
      </c>
      <c r="P2919" s="13" t="s">
        <v>122</v>
      </c>
      <c r="Q2919" s="13"/>
      <c r="R2919" s="13" t="s">
        <v>25</v>
      </c>
      <c r="S2919" s="13"/>
      <c r="T2919" s="13" t="s">
        <v>178</v>
      </c>
      <c r="U2919" s="13"/>
      <c r="V2919" s="13" t="s">
        <v>16386</v>
      </c>
      <c r="W2919" s="13"/>
      <c r="X2919" s="13"/>
      <c r="Y2919" s="13"/>
      <c r="Z2919" s="15" t="e">
        <f>VLOOKUP(D2919,'ZOHO Export'!$H:$W,16,FALSE)</f>
        <v>#N/A</v>
      </c>
      <c r="AA2919" s="15" t="str">
        <f>VLOOKUP(E2919,'ZOHO Export'!$H:$W,16,FALSE)</f>
        <v>Jacques Lataire</v>
      </c>
    </row>
    <row r="2920" spans="1:27" x14ac:dyDescent="0.3">
      <c r="A2920" s="13" t="s">
        <v>4101</v>
      </c>
      <c r="B2920" s="13" t="s">
        <v>7067</v>
      </c>
      <c r="C2920" s="13"/>
      <c r="D2920" s="13" t="s">
        <v>14827</v>
      </c>
      <c r="E2920" s="13" t="s">
        <v>15561</v>
      </c>
      <c r="F2920" s="13"/>
      <c r="G2920" s="13" t="s">
        <v>4092</v>
      </c>
      <c r="H2920" s="13" t="s">
        <v>29</v>
      </c>
      <c r="I2920" s="14">
        <v>41148</v>
      </c>
      <c r="J2920" s="14">
        <v>41381</v>
      </c>
      <c r="K2920" s="14">
        <v>41148</v>
      </c>
      <c r="L2920" s="13"/>
      <c r="M2920" s="13" t="s">
        <v>16373</v>
      </c>
      <c r="N2920" s="13">
        <v>0</v>
      </c>
      <c r="O2920" s="13">
        <v>0</v>
      </c>
      <c r="P2920" s="13" t="s">
        <v>122</v>
      </c>
      <c r="Q2920" s="13"/>
      <c r="R2920" s="13" t="s">
        <v>25</v>
      </c>
      <c r="S2920" s="13"/>
      <c r="T2920" s="13" t="s">
        <v>178</v>
      </c>
      <c r="U2920" s="13"/>
      <c r="V2920" s="13" t="s">
        <v>9460</v>
      </c>
      <c r="W2920" s="13"/>
      <c r="X2920" s="13"/>
      <c r="Y2920" s="13" t="s">
        <v>16387</v>
      </c>
      <c r="Z2920" s="15" t="e">
        <f>VLOOKUP(D2920,'ZOHO Export'!$H:$W,16,FALSE)</f>
        <v>#N/A</v>
      </c>
      <c r="AA2920" s="15" t="e">
        <f>VLOOKUP(E2920,'ZOHO Export'!$H:$W,16,FALSE)</f>
        <v>#N/A</v>
      </c>
    </row>
    <row r="2921" spans="1:27" ht="409.6" x14ac:dyDescent="0.3">
      <c r="A2921" s="13" t="s">
        <v>4102</v>
      </c>
      <c r="B2921" s="13" t="s">
        <v>7068</v>
      </c>
      <c r="C2921" s="16" t="s">
        <v>16388</v>
      </c>
      <c r="D2921" s="13" t="s">
        <v>15830</v>
      </c>
      <c r="E2921" s="13" t="s">
        <v>14615</v>
      </c>
      <c r="F2921" s="13"/>
      <c r="G2921" s="13" t="s">
        <v>3618</v>
      </c>
      <c r="H2921" s="13" t="s">
        <v>29</v>
      </c>
      <c r="I2921" s="14">
        <v>41030</v>
      </c>
      <c r="J2921" s="14">
        <v>41487</v>
      </c>
      <c r="K2921" s="14">
        <v>41156</v>
      </c>
      <c r="L2921" s="13"/>
      <c r="M2921" s="13" t="s">
        <v>15831</v>
      </c>
      <c r="N2921" s="13">
        <v>0</v>
      </c>
      <c r="O2921" s="13">
        <v>0</v>
      </c>
      <c r="P2921" s="13" t="s">
        <v>122</v>
      </c>
      <c r="Q2921" s="13"/>
      <c r="R2921" s="13"/>
      <c r="S2921" s="13"/>
      <c r="T2921" s="13" t="s">
        <v>38</v>
      </c>
      <c r="U2921" s="13"/>
      <c r="V2921" s="13" t="s">
        <v>9455</v>
      </c>
      <c r="W2921" s="13"/>
      <c r="X2921" s="13"/>
      <c r="Y2921" s="13" t="s">
        <v>16389</v>
      </c>
      <c r="Z2921" s="15" t="e">
        <f>VLOOKUP(D2921,'ZOHO Export'!$H:$W,16,FALSE)</f>
        <v>#N/A</v>
      </c>
      <c r="AA2921" s="15" t="e">
        <f>VLOOKUP(E2921,'ZOHO Export'!$H:$W,16,FALSE)</f>
        <v>#N/A</v>
      </c>
    </row>
    <row r="2922" spans="1:27" ht="409.6" x14ac:dyDescent="0.3">
      <c r="A2922" s="13" t="s">
        <v>4103</v>
      </c>
      <c r="B2922" s="13" t="s">
        <v>7069</v>
      </c>
      <c r="C2922" s="16" t="s">
        <v>16390</v>
      </c>
      <c r="D2922" s="13" t="s">
        <v>13301</v>
      </c>
      <c r="E2922" s="13" t="s">
        <v>11829</v>
      </c>
      <c r="F2922" s="13"/>
      <c r="G2922" s="13" t="s">
        <v>4104</v>
      </c>
      <c r="H2922" s="13" t="s">
        <v>59</v>
      </c>
      <c r="I2922" s="14">
        <v>41122</v>
      </c>
      <c r="J2922" s="14">
        <v>41555</v>
      </c>
      <c r="K2922" s="14">
        <v>44980</v>
      </c>
      <c r="L2922" s="13">
        <v>7275</v>
      </c>
      <c r="M2922" s="13" t="s">
        <v>12009</v>
      </c>
      <c r="N2922" s="13">
        <v>2</v>
      </c>
      <c r="O2922" s="13">
        <v>23</v>
      </c>
      <c r="P2922" s="13" t="s">
        <v>122</v>
      </c>
      <c r="Q2922" s="13"/>
      <c r="R2922" s="13"/>
      <c r="S2922" s="13" t="s">
        <v>6878</v>
      </c>
      <c r="T2922" s="13" t="s">
        <v>38</v>
      </c>
      <c r="U2922" s="13" t="s">
        <v>11758</v>
      </c>
      <c r="V2922" s="13" t="s">
        <v>9461</v>
      </c>
      <c r="W2922" s="13">
        <v>0</v>
      </c>
      <c r="X2922" s="13">
        <v>7275</v>
      </c>
      <c r="Y2922" s="13" t="s">
        <v>16391</v>
      </c>
      <c r="Z2922" s="15" t="e">
        <f>VLOOKUP(D2922,'ZOHO Export'!$H:$W,16,FALSE)</f>
        <v>#N/A</v>
      </c>
      <c r="AA2922" s="15" t="str">
        <f>VLOOKUP(E2922,'ZOHO Export'!$H:$W,16,FALSE)</f>
        <v>William Beyst</v>
      </c>
    </row>
    <row r="2923" spans="1:27" x14ac:dyDescent="0.3">
      <c r="A2923" s="13" t="s">
        <v>4678</v>
      </c>
      <c r="B2923" s="13" t="s">
        <v>7402</v>
      </c>
      <c r="C2923" s="13"/>
      <c r="D2923" s="13" t="s">
        <v>11963</v>
      </c>
      <c r="E2923" s="13" t="s">
        <v>12180</v>
      </c>
      <c r="F2923" s="13"/>
      <c r="G2923" s="13" t="s">
        <v>53</v>
      </c>
      <c r="H2923" s="13" t="s">
        <v>59</v>
      </c>
      <c r="I2923" s="14">
        <v>45160</v>
      </c>
      <c r="J2923" s="13"/>
      <c r="K2923" s="14">
        <v>45160</v>
      </c>
      <c r="L2923" s="13">
        <v>0</v>
      </c>
      <c r="M2923" s="13" t="s">
        <v>11963</v>
      </c>
      <c r="N2923" s="13">
        <v>0</v>
      </c>
      <c r="O2923" s="13">
        <v>0</v>
      </c>
      <c r="P2923" s="13" t="s">
        <v>574</v>
      </c>
      <c r="Q2923" s="13"/>
      <c r="R2923" s="13" t="s">
        <v>104</v>
      </c>
      <c r="S2923" s="13" t="s">
        <v>6878</v>
      </c>
      <c r="T2923" s="13" t="s">
        <v>53</v>
      </c>
      <c r="U2923" s="13" t="s">
        <v>53</v>
      </c>
      <c r="V2923" s="13" t="s">
        <v>9554</v>
      </c>
      <c r="W2923" s="13">
        <v>0</v>
      </c>
      <c r="X2923" s="13">
        <v>0</v>
      </c>
      <c r="Y2923" s="13"/>
      <c r="Z2923" s="15" t="str">
        <f>VLOOKUP(D2923,'ZOHO Export'!$H:$W,16,FALSE)</f>
        <v>Lucas Joassin</v>
      </c>
      <c r="AA2923" s="15" t="e">
        <f>VLOOKUP(E2923,'ZOHO Export'!$H:$W,16,FALSE)</f>
        <v>#N/A</v>
      </c>
    </row>
    <row r="2924" spans="1:27" ht="409.6" x14ac:dyDescent="0.3">
      <c r="A2924" s="13" t="s">
        <v>4107</v>
      </c>
      <c r="B2924" s="13" t="s">
        <v>16392</v>
      </c>
      <c r="C2924" s="16" t="s">
        <v>16393</v>
      </c>
      <c r="D2924" s="13" t="s">
        <v>16394</v>
      </c>
      <c r="E2924" s="13" t="s">
        <v>14388</v>
      </c>
      <c r="F2924" s="13"/>
      <c r="G2924" s="13" t="s">
        <v>4053</v>
      </c>
      <c r="H2924" s="13" t="s">
        <v>29</v>
      </c>
      <c r="I2924" s="14">
        <v>41150</v>
      </c>
      <c r="J2924" s="14">
        <v>41518</v>
      </c>
      <c r="K2924" s="14">
        <v>41150</v>
      </c>
      <c r="L2924" s="13"/>
      <c r="M2924" s="13" t="s">
        <v>14131</v>
      </c>
      <c r="N2924" s="13">
        <v>0</v>
      </c>
      <c r="O2924" s="13">
        <v>0</v>
      </c>
      <c r="P2924" s="13" t="s">
        <v>122</v>
      </c>
      <c r="Q2924" s="13"/>
      <c r="R2924" s="13" t="s">
        <v>25</v>
      </c>
      <c r="S2924" s="13"/>
      <c r="T2924" s="13" t="s">
        <v>27</v>
      </c>
      <c r="U2924" s="13"/>
      <c r="V2924" s="13" t="s">
        <v>9462</v>
      </c>
      <c r="W2924" s="13"/>
      <c r="X2924" s="13"/>
      <c r="Y2924" s="13" t="s">
        <v>16395</v>
      </c>
      <c r="Z2924" s="15" t="e">
        <f>VLOOKUP(D2924,'ZOHO Export'!$H:$W,16,FALSE)</f>
        <v>#N/A</v>
      </c>
      <c r="AA2924" s="15" t="e">
        <f>VLOOKUP(E2924,'ZOHO Export'!$H:$W,16,FALSE)</f>
        <v>#N/A</v>
      </c>
    </row>
    <row r="2925" spans="1:27" x14ac:dyDescent="0.3">
      <c r="A2925" s="13" t="s">
        <v>4108</v>
      </c>
      <c r="B2925" s="13" t="s">
        <v>7072</v>
      </c>
      <c r="C2925" s="13"/>
      <c r="D2925" s="13" t="s">
        <v>13607</v>
      </c>
      <c r="E2925" s="13" t="s">
        <v>15394</v>
      </c>
      <c r="F2925" s="13"/>
      <c r="G2925" s="13" t="s">
        <v>3044</v>
      </c>
      <c r="H2925" s="13" t="s">
        <v>59</v>
      </c>
      <c r="I2925" s="14">
        <v>41162</v>
      </c>
      <c r="J2925" s="14">
        <v>42013</v>
      </c>
      <c r="K2925" s="14">
        <v>41669</v>
      </c>
      <c r="L2925" s="13"/>
      <c r="M2925" s="13" t="s">
        <v>15394</v>
      </c>
      <c r="N2925" s="13">
        <v>2</v>
      </c>
      <c r="O2925" s="13">
        <v>2</v>
      </c>
      <c r="P2925" s="13" t="s">
        <v>122</v>
      </c>
      <c r="Q2925" s="13"/>
      <c r="R2925" s="13" t="s">
        <v>36</v>
      </c>
      <c r="S2925" s="13"/>
      <c r="T2925" s="13" t="s">
        <v>38</v>
      </c>
      <c r="U2925" s="13"/>
      <c r="V2925" s="13" t="s">
        <v>9463</v>
      </c>
      <c r="W2925" s="13"/>
      <c r="X2925" s="13"/>
      <c r="Y2925" s="13"/>
      <c r="Z2925" s="15" t="str">
        <f>VLOOKUP(D2925,'ZOHO Export'!$H:$W,16,FALSE)</f>
        <v>Jacques Lataire</v>
      </c>
      <c r="AA2925" s="15" t="e">
        <f>VLOOKUP(E2925,'ZOHO Export'!$H:$W,16,FALSE)</f>
        <v>#N/A</v>
      </c>
    </row>
    <row r="2926" spans="1:27" x14ac:dyDescent="0.3">
      <c r="A2926" s="13" t="s">
        <v>4109</v>
      </c>
      <c r="B2926" s="13" t="s">
        <v>7073</v>
      </c>
      <c r="C2926" s="13" t="s">
        <v>16396</v>
      </c>
      <c r="D2926" s="13" t="s">
        <v>13301</v>
      </c>
      <c r="E2926" s="13" t="s">
        <v>13607</v>
      </c>
      <c r="F2926" s="13"/>
      <c r="G2926" s="13" t="s">
        <v>4110</v>
      </c>
      <c r="H2926" s="13" t="s">
        <v>59</v>
      </c>
      <c r="I2926" s="14">
        <v>40958</v>
      </c>
      <c r="J2926" s="14">
        <v>41182</v>
      </c>
      <c r="K2926" s="14">
        <v>41191</v>
      </c>
      <c r="L2926" s="13"/>
      <c r="M2926" s="13" t="s">
        <v>15727</v>
      </c>
      <c r="N2926" s="13">
        <v>0</v>
      </c>
      <c r="O2926" s="13">
        <v>0</v>
      </c>
      <c r="P2926" s="13" t="s">
        <v>122</v>
      </c>
      <c r="Q2926" s="13"/>
      <c r="R2926" s="13" t="s">
        <v>36</v>
      </c>
      <c r="S2926" s="13"/>
      <c r="T2926" s="13" t="s">
        <v>38</v>
      </c>
      <c r="U2926" s="13"/>
      <c r="V2926" s="13" t="s">
        <v>9464</v>
      </c>
      <c r="W2926" s="13"/>
      <c r="X2926" s="13"/>
      <c r="Y2926" s="13" t="s">
        <v>16397</v>
      </c>
      <c r="Z2926" s="15" t="e">
        <f>VLOOKUP(D2926,'ZOHO Export'!$H:$W,16,FALSE)</f>
        <v>#N/A</v>
      </c>
      <c r="AA2926" s="15" t="str">
        <f>VLOOKUP(E2926,'ZOHO Export'!$H:$W,16,FALSE)</f>
        <v>Jacques Lataire</v>
      </c>
    </row>
    <row r="2927" spans="1:27" x14ac:dyDescent="0.3">
      <c r="A2927" s="13" t="s">
        <v>4111</v>
      </c>
      <c r="B2927" s="13" t="s">
        <v>7074</v>
      </c>
      <c r="C2927" s="13"/>
      <c r="D2927" s="13" t="s">
        <v>13676</v>
      </c>
      <c r="E2927" s="13" t="s">
        <v>15561</v>
      </c>
      <c r="F2927" s="13"/>
      <c r="G2927" s="13" t="s">
        <v>3821</v>
      </c>
      <c r="H2927" s="13" t="s">
        <v>29</v>
      </c>
      <c r="I2927" s="14">
        <v>40955</v>
      </c>
      <c r="J2927" s="14">
        <v>41547</v>
      </c>
      <c r="K2927" s="14">
        <v>41392</v>
      </c>
      <c r="L2927" s="13"/>
      <c r="M2927" s="13" t="s">
        <v>15201</v>
      </c>
      <c r="N2927" s="13">
        <v>2</v>
      </c>
      <c r="O2927" s="13">
        <v>2</v>
      </c>
      <c r="P2927" s="13" t="s">
        <v>122</v>
      </c>
      <c r="Q2927" s="13"/>
      <c r="R2927" s="13" t="s">
        <v>36</v>
      </c>
      <c r="S2927" s="13"/>
      <c r="T2927" s="13" t="s">
        <v>38</v>
      </c>
      <c r="U2927" s="13"/>
      <c r="V2927" s="13" t="s">
        <v>16398</v>
      </c>
      <c r="W2927" s="13"/>
      <c r="X2927" s="13"/>
      <c r="Y2927" s="13" t="s">
        <v>16399</v>
      </c>
      <c r="Z2927" s="15" t="e">
        <f>VLOOKUP(D2927,'ZOHO Export'!$H:$W,16,FALSE)</f>
        <v>#N/A</v>
      </c>
      <c r="AA2927" s="15" t="e">
        <f>VLOOKUP(E2927,'ZOHO Export'!$H:$W,16,FALSE)</f>
        <v>#N/A</v>
      </c>
    </row>
    <row r="2928" spans="1:27" ht="409.6" x14ac:dyDescent="0.3">
      <c r="A2928" s="13" t="s">
        <v>4112</v>
      </c>
      <c r="B2928" s="13" t="s">
        <v>7075</v>
      </c>
      <c r="C2928" s="16" t="s">
        <v>16400</v>
      </c>
      <c r="D2928" s="13" t="s">
        <v>15921</v>
      </c>
      <c r="E2928" s="13" t="s">
        <v>13607</v>
      </c>
      <c r="F2928" s="13"/>
      <c r="G2928" s="13" t="s">
        <v>4113</v>
      </c>
      <c r="H2928" s="13" t="s">
        <v>59</v>
      </c>
      <c r="I2928" s="14">
        <v>41150</v>
      </c>
      <c r="J2928" s="14">
        <v>41608</v>
      </c>
      <c r="K2928" s="14">
        <v>41150</v>
      </c>
      <c r="L2928" s="13"/>
      <c r="M2928" s="13" t="s">
        <v>13301</v>
      </c>
      <c r="N2928" s="13">
        <v>0</v>
      </c>
      <c r="O2928" s="13">
        <v>0</v>
      </c>
      <c r="P2928" s="13" t="s">
        <v>122</v>
      </c>
      <c r="Q2928" s="13"/>
      <c r="R2928" s="13" t="s">
        <v>36</v>
      </c>
      <c r="S2928" s="13"/>
      <c r="T2928" s="13" t="s">
        <v>38</v>
      </c>
      <c r="U2928" s="13"/>
      <c r="V2928" s="13" t="s">
        <v>9465</v>
      </c>
      <c r="W2928" s="13"/>
      <c r="X2928" s="13"/>
      <c r="Y2928" s="13" t="s">
        <v>16401</v>
      </c>
      <c r="Z2928" s="15" t="e">
        <f>VLOOKUP(D2928,'ZOHO Export'!$H:$W,16,FALSE)</f>
        <v>#N/A</v>
      </c>
      <c r="AA2928" s="15" t="str">
        <f>VLOOKUP(E2928,'ZOHO Export'!$H:$W,16,FALSE)</f>
        <v>Jacques Lataire</v>
      </c>
    </row>
    <row r="2929" spans="1:27" x14ac:dyDescent="0.3">
      <c r="A2929" s="13" t="s">
        <v>4114</v>
      </c>
      <c r="B2929" s="13" t="s">
        <v>7076</v>
      </c>
      <c r="C2929" s="13"/>
      <c r="D2929" s="13" t="s">
        <v>12187</v>
      </c>
      <c r="E2929" s="13" t="s">
        <v>11829</v>
      </c>
      <c r="F2929" s="13"/>
      <c r="G2929" s="13" t="s">
        <v>334</v>
      </c>
      <c r="H2929" s="13" t="s">
        <v>59</v>
      </c>
      <c r="I2929" s="14">
        <v>41170</v>
      </c>
      <c r="J2929" s="14">
        <v>41639</v>
      </c>
      <c r="K2929" s="14">
        <v>41170</v>
      </c>
      <c r="L2929" s="13"/>
      <c r="M2929" s="13" t="s">
        <v>12187</v>
      </c>
      <c r="N2929" s="13">
        <v>0</v>
      </c>
      <c r="O2929" s="13">
        <v>0</v>
      </c>
      <c r="P2929" s="13" t="s">
        <v>122</v>
      </c>
      <c r="Q2929" s="13"/>
      <c r="R2929" s="13" t="s">
        <v>82</v>
      </c>
      <c r="S2929" s="13"/>
      <c r="T2929" s="13" t="s">
        <v>38</v>
      </c>
      <c r="U2929" s="13"/>
      <c r="V2929" s="13" t="s">
        <v>9466</v>
      </c>
      <c r="W2929" s="13"/>
      <c r="X2929" s="13"/>
      <c r="Y2929" s="13"/>
      <c r="Z2929" s="15" t="str">
        <f>VLOOKUP(D2929,'ZOHO Export'!$H:$W,16,FALSE)</f>
        <v>Jurgen Van Kerrebroeck</v>
      </c>
      <c r="AA2929" s="15" t="str">
        <f>VLOOKUP(E2929,'ZOHO Export'!$H:$W,16,FALSE)</f>
        <v>William Beyst</v>
      </c>
    </row>
    <row r="2930" spans="1:27" x14ac:dyDescent="0.3">
      <c r="A2930" s="13" t="s">
        <v>4115</v>
      </c>
      <c r="B2930" s="13" t="s">
        <v>7077</v>
      </c>
      <c r="C2930" s="13"/>
      <c r="D2930" s="13" t="s">
        <v>12040</v>
      </c>
      <c r="E2930" s="13" t="s">
        <v>14388</v>
      </c>
      <c r="F2930" s="13"/>
      <c r="G2930" s="13" t="s">
        <v>4116</v>
      </c>
      <c r="H2930" s="13" t="s">
        <v>29</v>
      </c>
      <c r="I2930" s="14">
        <v>40969</v>
      </c>
      <c r="J2930" s="14">
        <v>40999</v>
      </c>
      <c r="K2930" s="14">
        <v>41436</v>
      </c>
      <c r="L2930" s="13"/>
      <c r="M2930" s="13" t="s">
        <v>12040</v>
      </c>
      <c r="N2930" s="13">
        <v>0</v>
      </c>
      <c r="O2930" s="13">
        <v>0</v>
      </c>
      <c r="P2930" s="13" t="s">
        <v>122</v>
      </c>
      <c r="Q2930" s="13"/>
      <c r="R2930" s="13" t="s">
        <v>104</v>
      </c>
      <c r="S2930" s="13"/>
      <c r="T2930" s="13" t="s">
        <v>27</v>
      </c>
      <c r="U2930" s="13"/>
      <c r="V2930" s="13" t="s">
        <v>9467</v>
      </c>
      <c r="W2930" s="13"/>
      <c r="X2930" s="13"/>
      <c r="Y2930" s="13" t="s">
        <v>16402</v>
      </c>
      <c r="Z2930" s="15" t="str">
        <f>VLOOKUP(D2930,'ZOHO Export'!$H:$W,16,FALSE)</f>
        <v>Jana Schilling</v>
      </c>
      <c r="AA2930" s="15" t="e">
        <f>VLOOKUP(E2930,'ZOHO Export'!$H:$W,16,FALSE)</f>
        <v>#N/A</v>
      </c>
    </row>
    <row r="2931" spans="1:27" x14ac:dyDescent="0.3">
      <c r="A2931" s="13" t="s">
        <v>4117</v>
      </c>
      <c r="B2931" s="13" t="s">
        <v>7078</v>
      </c>
      <c r="C2931" s="13" t="s">
        <v>16403</v>
      </c>
      <c r="D2931" s="13" t="s">
        <v>11671</v>
      </c>
      <c r="E2931" s="13" t="s">
        <v>15561</v>
      </c>
      <c r="F2931" s="13"/>
      <c r="G2931" s="13" t="s">
        <v>3914</v>
      </c>
      <c r="H2931" s="13" t="s">
        <v>59</v>
      </c>
      <c r="I2931" s="14">
        <v>41185</v>
      </c>
      <c r="J2931" s="14">
        <v>41372</v>
      </c>
      <c r="K2931" s="14">
        <v>41185</v>
      </c>
      <c r="L2931" s="13"/>
      <c r="M2931" s="13" t="s">
        <v>11671</v>
      </c>
      <c r="N2931" s="13">
        <v>0</v>
      </c>
      <c r="O2931" s="13">
        <v>0</v>
      </c>
      <c r="P2931" s="13" t="s">
        <v>122</v>
      </c>
      <c r="Q2931" s="13"/>
      <c r="R2931" s="13" t="s">
        <v>75</v>
      </c>
      <c r="S2931" s="13"/>
      <c r="T2931" s="13" t="s">
        <v>38</v>
      </c>
      <c r="U2931" s="13"/>
      <c r="V2931" s="13" t="s">
        <v>9468</v>
      </c>
      <c r="W2931" s="13"/>
      <c r="X2931" s="13"/>
      <c r="Y2931" s="13" t="s">
        <v>16404</v>
      </c>
      <c r="Z2931" s="15" t="str">
        <f>VLOOKUP(D2931,'ZOHO Export'!$H:$W,16,FALSE)</f>
        <v>Yves Debaisieux</v>
      </c>
      <c r="AA2931" s="15" t="e">
        <f>VLOOKUP(E2931,'ZOHO Export'!$H:$W,16,FALSE)</f>
        <v>#N/A</v>
      </c>
    </row>
    <row r="2932" spans="1:27" ht="409.6" x14ac:dyDescent="0.3">
      <c r="A2932" s="13" t="s">
        <v>4118</v>
      </c>
      <c r="B2932" s="13" t="s">
        <v>7079</v>
      </c>
      <c r="C2932" s="16" t="s">
        <v>16405</v>
      </c>
      <c r="D2932" s="13" t="s">
        <v>13519</v>
      </c>
      <c r="E2932" s="13" t="s">
        <v>15561</v>
      </c>
      <c r="F2932" s="13"/>
      <c r="G2932" s="13" t="s">
        <v>3618</v>
      </c>
      <c r="H2932" s="13" t="s">
        <v>29</v>
      </c>
      <c r="I2932" s="14">
        <v>41170</v>
      </c>
      <c r="J2932" s="14">
        <v>41585</v>
      </c>
      <c r="K2932" s="14">
        <v>41376</v>
      </c>
      <c r="L2932" s="13"/>
      <c r="M2932" s="13" t="s">
        <v>11906</v>
      </c>
      <c r="N2932" s="13">
        <v>8</v>
      </c>
      <c r="O2932" s="13">
        <v>5</v>
      </c>
      <c r="P2932" s="13" t="s">
        <v>122</v>
      </c>
      <c r="Q2932" s="13"/>
      <c r="R2932" s="13"/>
      <c r="S2932" s="13"/>
      <c r="T2932" s="13" t="s">
        <v>58</v>
      </c>
      <c r="U2932" s="13"/>
      <c r="V2932" s="13" t="s">
        <v>16406</v>
      </c>
      <c r="W2932" s="13"/>
      <c r="X2932" s="13"/>
      <c r="Y2932" s="13" t="s">
        <v>16407</v>
      </c>
      <c r="Z2932" s="15" t="e">
        <f>VLOOKUP(D2932,'ZOHO Export'!$H:$W,16,FALSE)</f>
        <v>#N/A</v>
      </c>
      <c r="AA2932" s="15" t="e">
        <f>VLOOKUP(E2932,'ZOHO Export'!$H:$W,16,FALSE)</f>
        <v>#N/A</v>
      </c>
    </row>
    <row r="2933" spans="1:27" x14ac:dyDescent="0.3">
      <c r="A2933" s="13" t="s">
        <v>4126</v>
      </c>
      <c r="B2933" s="13" t="s">
        <v>7084</v>
      </c>
      <c r="C2933" s="13"/>
      <c r="D2933" s="13" t="s">
        <v>13403</v>
      </c>
      <c r="E2933" s="13" t="s">
        <v>13403</v>
      </c>
      <c r="F2933" s="13" t="s">
        <v>13206</v>
      </c>
      <c r="G2933" s="13" t="s">
        <v>4127</v>
      </c>
      <c r="H2933" s="13" t="s">
        <v>29</v>
      </c>
      <c r="I2933" s="14">
        <v>41200</v>
      </c>
      <c r="J2933" s="14">
        <v>43781</v>
      </c>
      <c r="K2933" s="14">
        <v>41200</v>
      </c>
      <c r="L2933" s="13"/>
      <c r="M2933" s="13" t="s">
        <v>16242</v>
      </c>
      <c r="N2933" s="13">
        <v>0</v>
      </c>
      <c r="O2933" s="13">
        <v>0</v>
      </c>
      <c r="P2933" s="13" t="s">
        <v>122</v>
      </c>
      <c r="Q2933" s="13"/>
      <c r="R2933" s="13"/>
      <c r="S2933" s="13"/>
      <c r="T2933" s="13" t="s">
        <v>38</v>
      </c>
      <c r="U2933" s="13"/>
      <c r="V2933" s="13" t="s">
        <v>9469</v>
      </c>
      <c r="W2933" s="13"/>
      <c r="X2933" s="13"/>
      <c r="Y2933" s="13"/>
      <c r="Z2933" s="15" t="e">
        <f>VLOOKUP(D2933,'ZOHO Export'!$H:$W,16,FALSE)</f>
        <v>#N/A</v>
      </c>
      <c r="AA2933" s="15" t="e">
        <f>VLOOKUP(E2933,'ZOHO Export'!$H:$W,16,FALSE)</f>
        <v>#N/A</v>
      </c>
    </row>
    <row r="2934" spans="1:27" x14ac:dyDescent="0.3">
      <c r="A2934" s="13" t="s">
        <v>4128</v>
      </c>
      <c r="B2934" s="13" t="s">
        <v>7085</v>
      </c>
      <c r="C2934" s="13" t="s">
        <v>16408</v>
      </c>
      <c r="D2934" s="13" t="s">
        <v>14827</v>
      </c>
      <c r="E2934" s="13" t="s">
        <v>15561</v>
      </c>
      <c r="F2934" s="13"/>
      <c r="G2934" s="13" t="s">
        <v>4092</v>
      </c>
      <c r="H2934" s="13" t="s">
        <v>29</v>
      </c>
      <c r="I2934" s="14">
        <v>41148</v>
      </c>
      <c r="J2934" s="14">
        <v>41348</v>
      </c>
      <c r="K2934" s="14">
        <v>41170</v>
      </c>
      <c r="L2934" s="13"/>
      <c r="M2934" s="13" t="s">
        <v>16231</v>
      </c>
      <c r="N2934" s="13">
        <v>1</v>
      </c>
      <c r="O2934" s="13">
        <v>1</v>
      </c>
      <c r="P2934" s="13" t="s">
        <v>122</v>
      </c>
      <c r="Q2934" s="13"/>
      <c r="R2934" s="13" t="s">
        <v>25</v>
      </c>
      <c r="S2934" s="13"/>
      <c r="T2934" s="13" t="s">
        <v>178</v>
      </c>
      <c r="U2934" s="13"/>
      <c r="V2934" s="13" t="s">
        <v>9470</v>
      </c>
      <c r="W2934" s="13"/>
      <c r="X2934" s="13"/>
      <c r="Y2934" s="13" t="s">
        <v>16409</v>
      </c>
      <c r="Z2934" s="15" t="e">
        <f>VLOOKUP(D2934,'ZOHO Export'!$H:$W,16,FALSE)</f>
        <v>#N/A</v>
      </c>
      <c r="AA2934" s="15" t="e">
        <f>VLOOKUP(E2934,'ZOHO Export'!$H:$W,16,FALSE)</f>
        <v>#N/A</v>
      </c>
    </row>
    <row r="2935" spans="1:27" x14ac:dyDescent="0.3">
      <c r="A2935" s="13" t="s">
        <v>4129</v>
      </c>
      <c r="B2935" s="13" t="s">
        <v>7086</v>
      </c>
      <c r="C2935" s="13"/>
      <c r="D2935" s="13" t="s">
        <v>15088</v>
      </c>
      <c r="E2935" s="13" t="s">
        <v>11762</v>
      </c>
      <c r="F2935" s="13"/>
      <c r="G2935" s="13" t="s">
        <v>4130</v>
      </c>
      <c r="H2935" s="13" t="s">
        <v>29</v>
      </c>
      <c r="I2935" s="14">
        <v>40883</v>
      </c>
      <c r="J2935" s="14">
        <v>41073</v>
      </c>
      <c r="K2935" s="14">
        <v>41456</v>
      </c>
      <c r="L2935" s="13"/>
      <c r="M2935" s="13" t="s">
        <v>15088</v>
      </c>
      <c r="N2935" s="13">
        <v>0</v>
      </c>
      <c r="O2935" s="13">
        <v>0</v>
      </c>
      <c r="P2935" s="13" t="s">
        <v>122</v>
      </c>
      <c r="Q2935" s="13"/>
      <c r="R2935" s="13" t="s">
        <v>104</v>
      </c>
      <c r="S2935" s="13"/>
      <c r="T2935" s="13" t="s">
        <v>89</v>
      </c>
      <c r="U2935" s="13"/>
      <c r="V2935" s="13" t="s">
        <v>9471</v>
      </c>
      <c r="W2935" s="13"/>
      <c r="X2935" s="13"/>
      <c r="Y2935" s="13"/>
      <c r="Z2935" s="15" t="e">
        <f>VLOOKUP(D2935,'ZOHO Export'!$H:$W,16,FALSE)</f>
        <v>#N/A</v>
      </c>
      <c r="AA2935" s="15" t="str">
        <f>VLOOKUP(E2935,'ZOHO Export'!$H:$W,16,FALSE)</f>
        <v>Boris Krastev</v>
      </c>
    </row>
    <row r="2936" spans="1:27" ht="409.6" x14ac:dyDescent="0.3">
      <c r="A2936" s="13" t="s">
        <v>4131</v>
      </c>
      <c r="B2936" s="13" t="s">
        <v>7087</v>
      </c>
      <c r="C2936" s="16" t="s">
        <v>16410</v>
      </c>
      <c r="D2936" s="13" t="s">
        <v>16361</v>
      </c>
      <c r="E2936" s="13" t="s">
        <v>14388</v>
      </c>
      <c r="F2936" s="13"/>
      <c r="G2936" s="13" t="s">
        <v>4048</v>
      </c>
      <c r="H2936" s="13" t="s">
        <v>29</v>
      </c>
      <c r="I2936" s="14">
        <v>41163</v>
      </c>
      <c r="J2936" s="14">
        <v>41481</v>
      </c>
      <c r="K2936" s="14">
        <v>41163</v>
      </c>
      <c r="L2936" s="13"/>
      <c r="M2936" s="13"/>
      <c r="N2936" s="13">
        <v>0</v>
      </c>
      <c r="O2936" s="13">
        <v>0</v>
      </c>
      <c r="P2936" s="13" t="s">
        <v>122</v>
      </c>
      <c r="Q2936" s="13"/>
      <c r="R2936" s="13" t="s">
        <v>25</v>
      </c>
      <c r="S2936" s="13"/>
      <c r="T2936" s="13" t="s">
        <v>27</v>
      </c>
      <c r="U2936" s="13"/>
      <c r="V2936" s="13" t="s">
        <v>9472</v>
      </c>
      <c r="W2936" s="13"/>
      <c r="X2936" s="13"/>
      <c r="Y2936" s="13"/>
      <c r="Z2936" s="15" t="e">
        <f>VLOOKUP(D2936,'ZOHO Export'!$H:$W,16,FALSE)</f>
        <v>#N/A</v>
      </c>
      <c r="AA2936" s="15" t="e">
        <f>VLOOKUP(E2936,'ZOHO Export'!$H:$W,16,FALSE)</f>
        <v>#N/A</v>
      </c>
    </row>
    <row r="2937" spans="1:27" x14ac:dyDescent="0.3">
      <c r="A2937" s="13" t="s">
        <v>16411</v>
      </c>
      <c r="B2937" s="13" t="s">
        <v>16412</v>
      </c>
      <c r="C2937" s="13"/>
      <c r="D2937" s="13" t="s">
        <v>16361</v>
      </c>
      <c r="E2937" s="13" t="s">
        <v>14388</v>
      </c>
      <c r="F2937" s="13"/>
      <c r="G2937" s="13" t="s">
        <v>4048</v>
      </c>
      <c r="H2937" s="13" t="s">
        <v>29</v>
      </c>
      <c r="I2937" s="14">
        <v>40888</v>
      </c>
      <c r="J2937" s="14">
        <v>41491</v>
      </c>
      <c r="K2937" s="14">
        <v>41659</v>
      </c>
      <c r="L2937" s="13"/>
      <c r="M2937" s="13" t="s">
        <v>14388</v>
      </c>
      <c r="N2937" s="13">
        <v>0</v>
      </c>
      <c r="O2937" s="13">
        <v>0</v>
      </c>
      <c r="P2937" s="13" t="s">
        <v>122</v>
      </c>
      <c r="Q2937" s="13"/>
      <c r="R2937" s="13" t="s">
        <v>25</v>
      </c>
      <c r="S2937" s="13"/>
      <c r="T2937" s="13" t="s">
        <v>27</v>
      </c>
      <c r="U2937" s="13"/>
      <c r="V2937" s="13" t="s">
        <v>16413</v>
      </c>
      <c r="W2937" s="13">
        <v>0</v>
      </c>
      <c r="X2937" s="13"/>
      <c r="Y2937" s="13"/>
      <c r="Z2937" s="15" t="e">
        <f>VLOOKUP(D2937,'ZOHO Export'!$H:$W,16,FALSE)</f>
        <v>#N/A</v>
      </c>
      <c r="AA2937" s="15" t="e">
        <f>VLOOKUP(E2937,'ZOHO Export'!$H:$W,16,FALSE)</f>
        <v>#N/A</v>
      </c>
    </row>
    <row r="2938" spans="1:27" x14ac:dyDescent="0.3">
      <c r="A2938" s="13" t="s">
        <v>4132</v>
      </c>
      <c r="B2938" s="13" t="s">
        <v>7088</v>
      </c>
      <c r="C2938" s="13"/>
      <c r="D2938" s="13" t="s">
        <v>13607</v>
      </c>
      <c r="E2938" s="13" t="s">
        <v>13607</v>
      </c>
      <c r="F2938" s="13"/>
      <c r="G2938" s="13" t="s">
        <v>3969</v>
      </c>
      <c r="H2938" s="13" t="s">
        <v>59</v>
      </c>
      <c r="I2938" s="14">
        <v>41151</v>
      </c>
      <c r="J2938" s="14">
        <v>42013</v>
      </c>
      <c r="K2938" s="14">
        <v>41198</v>
      </c>
      <c r="L2938" s="13"/>
      <c r="M2938" s="13" t="s">
        <v>13607</v>
      </c>
      <c r="N2938" s="13">
        <v>2</v>
      </c>
      <c r="O2938" s="13">
        <v>2</v>
      </c>
      <c r="P2938" s="13" t="s">
        <v>122</v>
      </c>
      <c r="Q2938" s="13"/>
      <c r="R2938" s="13" t="s">
        <v>82</v>
      </c>
      <c r="S2938" s="13"/>
      <c r="T2938" s="13" t="s">
        <v>38</v>
      </c>
      <c r="U2938" s="13"/>
      <c r="V2938" s="13" t="s">
        <v>16414</v>
      </c>
      <c r="W2938" s="13"/>
      <c r="X2938" s="13"/>
      <c r="Y2938" s="13" t="s">
        <v>16415</v>
      </c>
      <c r="Z2938" s="15" t="str">
        <f>VLOOKUP(D2938,'ZOHO Export'!$H:$W,16,FALSE)</f>
        <v>Jacques Lataire</v>
      </c>
      <c r="AA2938" s="15" t="str">
        <f>VLOOKUP(E2938,'ZOHO Export'!$H:$W,16,FALSE)</f>
        <v>Jacques Lataire</v>
      </c>
    </row>
    <row r="2939" spans="1:27" x14ac:dyDescent="0.3">
      <c r="A2939" s="13" t="s">
        <v>4140</v>
      </c>
      <c r="B2939" s="13" t="s">
        <v>7094</v>
      </c>
      <c r="C2939" s="13"/>
      <c r="D2939" s="13" t="s">
        <v>14184</v>
      </c>
      <c r="E2939" s="13" t="s">
        <v>13607</v>
      </c>
      <c r="F2939" s="13"/>
      <c r="G2939" s="13" t="s">
        <v>14391</v>
      </c>
      <c r="H2939" s="13" t="s">
        <v>59</v>
      </c>
      <c r="I2939" s="14">
        <v>40841</v>
      </c>
      <c r="J2939" s="14">
        <v>41264</v>
      </c>
      <c r="K2939" s="14">
        <v>41207</v>
      </c>
      <c r="L2939" s="13"/>
      <c r="M2939" s="13" t="s">
        <v>12106</v>
      </c>
      <c r="N2939" s="13">
        <v>0</v>
      </c>
      <c r="O2939" s="13">
        <v>0</v>
      </c>
      <c r="P2939" s="13" t="s">
        <v>122</v>
      </c>
      <c r="Q2939" s="13"/>
      <c r="R2939" s="13" t="s">
        <v>82</v>
      </c>
      <c r="S2939" s="13"/>
      <c r="T2939" s="13" t="s">
        <v>38</v>
      </c>
      <c r="U2939" s="13"/>
      <c r="V2939" s="13" t="s">
        <v>9473</v>
      </c>
      <c r="W2939" s="13"/>
      <c r="X2939" s="13"/>
      <c r="Y2939" s="13" t="s">
        <v>16416</v>
      </c>
      <c r="Z2939" s="15" t="str">
        <f>VLOOKUP(D2939,'ZOHO Export'!$H:$W,16,FALSE)</f>
        <v>Luc Tasiaux</v>
      </c>
      <c r="AA2939" s="15" t="str">
        <f>VLOOKUP(E2939,'ZOHO Export'!$H:$W,16,FALSE)</f>
        <v>Jacques Lataire</v>
      </c>
    </row>
    <row r="2940" spans="1:27" x14ac:dyDescent="0.3">
      <c r="A2940" s="13" t="s">
        <v>4141</v>
      </c>
      <c r="B2940" s="13" t="s">
        <v>7095</v>
      </c>
      <c r="C2940" s="13"/>
      <c r="D2940" s="13" t="s">
        <v>13301</v>
      </c>
      <c r="E2940" s="13" t="s">
        <v>15561</v>
      </c>
      <c r="F2940" s="13"/>
      <c r="G2940" s="13" t="s">
        <v>4142</v>
      </c>
      <c r="H2940" s="13" t="s">
        <v>59</v>
      </c>
      <c r="I2940" s="14">
        <v>41186</v>
      </c>
      <c r="J2940" s="14">
        <v>42013</v>
      </c>
      <c r="K2940" s="14">
        <v>41194</v>
      </c>
      <c r="L2940" s="13"/>
      <c r="M2940" s="13" t="s">
        <v>15852</v>
      </c>
      <c r="N2940" s="13">
        <v>1</v>
      </c>
      <c r="O2940" s="13">
        <v>1</v>
      </c>
      <c r="P2940" s="13" t="s">
        <v>122</v>
      </c>
      <c r="Q2940" s="13"/>
      <c r="R2940" s="13" t="s">
        <v>25</v>
      </c>
      <c r="S2940" s="13"/>
      <c r="T2940" s="13" t="s">
        <v>38</v>
      </c>
      <c r="U2940" s="13"/>
      <c r="V2940" s="13" t="s">
        <v>16417</v>
      </c>
      <c r="W2940" s="13"/>
      <c r="X2940" s="13"/>
      <c r="Y2940" s="13" t="s">
        <v>16418</v>
      </c>
      <c r="Z2940" s="15" t="e">
        <f>VLOOKUP(D2940,'ZOHO Export'!$H:$W,16,FALSE)</f>
        <v>#N/A</v>
      </c>
      <c r="AA2940" s="15" t="e">
        <f>VLOOKUP(E2940,'ZOHO Export'!$H:$W,16,FALSE)</f>
        <v>#N/A</v>
      </c>
    </row>
    <row r="2941" spans="1:27" x14ac:dyDescent="0.3">
      <c r="A2941" s="13" t="s">
        <v>4143</v>
      </c>
      <c r="B2941" s="13" t="s">
        <v>7096</v>
      </c>
      <c r="C2941" s="13"/>
      <c r="D2941" s="13" t="s">
        <v>15921</v>
      </c>
      <c r="E2941" s="13" t="s">
        <v>14613</v>
      </c>
      <c r="F2941" s="13"/>
      <c r="G2941" s="13" t="s">
        <v>4144</v>
      </c>
      <c r="H2941" s="13" t="s">
        <v>59</v>
      </c>
      <c r="I2941" s="14">
        <v>41541</v>
      </c>
      <c r="J2941" s="14">
        <v>41548</v>
      </c>
      <c r="K2941" s="14">
        <v>41541</v>
      </c>
      <c r="L2941" s="13"/>
      <c r="M2941" s="13" t="s">
        <v>13676</v>
      </c>
      <c r="N2941" s="13">
        <v>0</v>
      </c>
      <c r="O2941" s="13">
        <v>0</v>
      </c>
      <c r="P2941" s="13" t="s">
        <v>122</v>
      </c>
      <c r="Q2941" s="13"/>
      <c r="R2941" s="13" t="s">
        <v>75</v>
      </c>
      <c r="S2941" s="13"/>
      <c r="T2941" s="13" t="s">
        <v>38</v>
      </c>
      <c r="U2941" s="13"/>
      <c r="V2941" s="13" t="s">
        <v>9474</v>
      </c>
      <c r="W2941" s="13"/>
      <c r="X2941" s="13"/>
      <c r="Y2941" s="13" t="s">
        <v>16419</v>
      </c>
      <c r="Z2941" s="15" t="e">
        <f>VLOOKUP(D2941,'ZOHO Export'!$H:$W,16,FALSE)</f>
        <v>#N/A</v>
      </c>
      <c r="AA2941" s="15" t="e">
        <f>VLOOKUP(E2941,'ZOHO Export'!$H:$W,16,FALSE)</f>
        <v>#N/A</v>
      </c>
    </row>
    <row r="2942" spans="1:27" x14ac:dyDescent="0.3">
      <c r="A2942" s="13" t="s">
        <v>4152</v>
      </c>
      <c r="B2942" s="13" t="s">
        <v>7099</v>
      </c>
      <c r="C2942" s="13"/>
      <c r="D2942" s="13" t="s">
        <v>11811</v>
      </c>
      <c r="E2942" s="13" t="s">
        <v>11785</v>
      </c>
      <c r="F2942" s="13"/>
      <c r="G2942" s="13" t="s">
        <v>3217</v>
      </c>
      <c r="H2942" s="13" t="s">
        <v>59</v>
      </c>
      <c r="I2942" s="14">
        <v>40788</v>
      </c>
      <c r="J2942" s="14">
        <v>41699</v>
      </c>
      <c r="K2942" s="14">
        <v>41506</v>
      </c>
      <c r="L2942" s="13"/>
      <c r="M2942" s="13" t="s">
        <v>11811</v>
      </c>
      <c r="N2942" s="13">
        <v>1</v>
      </c>
      <c r="O2942" s="13">
        <v>1</v>
      </c>
      <c r="P2942" s="13" t="s">
        <v>122</v>
      </c>
      <c r="Q2942" s="13"/>
      <c r="R2942" s="13" t="s">
        <v>75</v>
      </c>
      <c r="S2942" s="13"/>
      <c r="T2942" s="13" t="s">
        <v>38</v>
      </c>
      <c r="U2942" s="13"/>
      <c r="V2942" s="13" t="s">
        <v>9475</v>
      </c>
      <c r="W2942" s="13"/>
      <c r="X2942" s="13"/>
      <c r="Y2942" s="13" t="s">
        <v>16420</v>
      </c>
      <c r="Z2942" s="15" t="str">
        <f>VLOOKUP(D2942,'ZOHO Export'!$H:$W,16,FALSE)</f>
        <v>Nadège Herment</v>
      </c>
      <c r="AA2942" s="15" t="str">
        <f>VLOOKUP(E2942,'ZOHO Export'!$H:$W,16,FALSE)</f>
        <v>Nicolas Dubois</v>
      </c>
    </row>
    <row r="2943" spans="1:27" x14ac:dyDescent="0.3">
      <c r="A2943" s="13" t="s">
        <v>4153</v>
      </c>
      <c r="B2943" s="13" t="s">
        <v>7100</v>
      </c>
      <c r="C2943" s="13"/>
      <c r="D2943" s="13" t="s">
        <v>13301</v>
      </c>
      <c r="E2943" s="13" t="s">
        <v>15561</v>
      </c>
      <c r="F2943" s="13"/>
      <c r="G2943" s="13" t="s">
        <v>4154</v>
      </c>
      <c r="H2943" s="13" t="s">
        <v>29</v>
      </c>
      <c r="I2943" s="14">
        <v>40759</v>
      </c>
      <c r="J2943" s="14">
        <v>41072</v>
      </c>
      <c r="K2943" s="14">
        <v>41717</v>
      </c>
      <c r="L2943" s="13"/>
      <c r="M2943" s="13" t="s">
        <v>15597</v>
      </c>
      <c r="N2943" s="13">
        <v>0</v>
      </c>
      <c r="O2943" s="13">
        <v>0</v>
      </c>
      <c r="P2943" s="13" t="s">
        <v>122</v>
      </c>
      <c r="Q2943" s="13"/>
      <c r="R2943" s="13" t="s">
        <v>25</v>
      </c>
      <c r="S2943" s="13"/>
      <c r="T2943" s="13" t="s">
        <v>38</v>
      </c>
      <c r="U2943" s="13"/>
      <c r="V2943" s="13" t="s">
        <v>9476</v>
      </c>
      <c r="W2943" s="13"/>
      <c r="X2943" s="13"/>
      <c r="Y2943" s="13" t="s">
        <v>16421</v>
      </c>
      <c r="Z2943" s="15" t="e">
        <f>VLOOKUP(D2943,'ZOHO Export'!$H:$W,16,FALSE)</f>
        <v>#N/A</v>
      </c>
      <c r="AA2943" s="15" t="e">
        <f>VLOOKUP(E2943,'ZOHO Export'!$H:$W,16,FALSE)</f>
        <v>#N/A</v>
      </c>
    </row>
    <row r="2944" spans="1:27" x14ac:dyDescent="0.3">
      <c r="A2944" s="13" t="s">
        <v>16422</v>
      </c>
      <c r="B2944" s="13" t="s">
        <v>7121</v>
      </c>
      <c r="C2944" s="13"/>
      <c r="D2944" s="13" t="s">
        <v>11765</v>
      </c>
      <c r="E2944" s="13" t="s">
        <v>14613</v>
      </c>
      <c r="F2944" s="13"/>
      <c r="G2944" s="13" t="s">
        <v>2734</v>
      </c>
      <c r="H2944" s="13" t="s">
        <v>29</v>
      </c>
      <c r="I2944" s="14">
        <v>40695</v>
      </c>
      <c r="J2944" s="14">
        <v>40987</v>
      </c>
      <c r="K2944" s="14">
        <v>41456</v>
      </c>
      <c r="L2944" s="13"/>
      <c r="M2944" s="13" t="s">
        <v>15088</v>
      </c>
      <c r="N2944" s="13">
        <v>0</v>
      </c>
      <c r="O2944" s="13">
        <v>0</v>
      </c>
      <c r="P2944" s="13" t="s">
        <v>122</v>
      </c>
      <c r="Q2944" s="13"/>
      <c r="R2944" s="13" t="s">
        <v>43</v>
      </c>
      <c r="S2944" s="13"/>
      <c r="T2944" s="13" t="s">
        <v>89</v>
      </c>
      <c r="U2944" s="13"/>
      <c r="V2944" s="13" t="s">
        <v>16423</v>
      </c>
      <c r="W2944" s="13"/>
      <c r="X2944" s="13"/>
      <c r="Y2944" s="13"/>
      <c r="Z2944" s="15" t="str">
        <f>VLOOKUP(D2944,'ZOHO Export'!$H:$W,16,FALSE)</f>
        <v>Tsanko Mihov</v>
      </c>
      <c r="AA2944" s="15" t="e">
        <f>VLOOKUP(E2944,'ZOHO Export'!$H:$W,16,FALSE)</f>
        <v>#N/A</v>
      </c>
    </row>
    <row r="2945" spans="1:27" x14ac:dyDescent="0.3">
      <c r="A2945" s="13" t="s">
        <v>4155</v>
      </c>
      <c r="B2945" s="13" t="s">
        <v>7101</v>
      </c>
      <c r="C2945" s="13"/>
      <c r="D2945" s="13" t="s">
        <v>15088</v>
      </c>
      <c r="E2945" s="13" t="s">
        <v>14613</v>
      </c>
      <c r="F2945" s="13"/>
      <c r="G2945" s="13" t="s">
        <v>2734</v>
      </c>
      <c r="H2945" s="13" t="s">
        <v>29</v>
      </c>
      <c r="I2945" s="14">
        <v>40575</v>
      </c>
      <c r="J2945" s="14">
        <v>41061</v>
      </c>
      <c r="K2945" s="14">
        <v>41668</v>
      </c>
      <c r="L2945" s="13"/>
      <c r="M2945" s="13" t="s">
        <v>15088</v>
      </c>
      <c r="N2945" s="13">
        <v>0</v>
      </c>
      <c r="O2945" s="13">
        <v>0</v>
      </c>
      <c r="P2945" s="13" t="s">
        <v>122</v>
      </c>
      <c r="Q2945" s="13"/>
      <c r="R2945" s="13" t="s">
        <v>43</v>
      </c>
      <c r="S2945" s="13"/>
      <c r="T2945" s="13" t="s">
        <v>89</v>
      </c>
      <c r="U2945" s="13"/>
      <c r="V2945" s="13" t="s">
        <v>16424</v>
      </c>
      <c r="W2945" s="13"/>
      <c r="X2945" s="13"/>
      <c r="Y2945" s="13" t="s">
        <v>16425</v>
      </c>
      <c r="Z2945" s="15" t="e">
        <f>VLOOKUP(D2945,'ZOHO Export'!$H:$W,16,FALSE)</f>
        <v>#N/A</v>
      </c>
      <c r="AA2945" s="15" t="e">
        <f>VLOOKUP(E2945,'ZOHO Export'!$H:$W,16,FALSE)</f>
        <v>#N/A</v>
      </c>
    </row>
    <row r="2946" spans="1:27" x14ac:dyDescent="0.3">
      <c r="A2946" s="13" t="s">
        <v>4157</v>
      </c>
      <c r="B2946" s="13" t="s">
        <v>7103</v>
      </c>
      <c r="C2946" s="13"/>
      <c r="D2946" s="13" t="s">
        <v>15201</v>
      </c>
      <c r="E2946" s="13" t="s">
        <v>15561</v>
      </c>
      <c r="F2946" s="13"/>
      <c r="G2946" s="13" t="s">
        <v>3618</v>
      </c>
      <c r="H2946" s="13" t="s">
        <v>29</v>
      </c>
      <c r="I2946" s="14">
        <v>41179</v>
      </c>
      <c r="J2946" s="14">
        <v>41639</v>
      </c>
      <c r="K2946" s="14">
        <v>41646</v>
      </c>
      <c r="L2946" s="13"/>
      <c r="M2946" s="13" t="s">
        <v>15346</v>
      </c>
      <c r="N2946" s="13">
        <v>2</v>
      </c>
      <c r="O2946" s="13">
        <v>1</v>
      </c>
      <c r="P2946" s="13" t="s">
        <v>122</v>
      </c>
      <c r="Q2946" s="13"/>
      <c r="R2946" s="13"/>
      <c r="S2946" s="13"/>
      <c r="T2946" s="13" t="s">
        <v>38</v>
      </c>
      <c r="U2946" s="13"/>
      <c r="V2946" s="13" t="s">
        <v>16426</v>
      </c>
      <c r="W2946" s="13"/>
      <c r="X2946" s="13"/>
      <c r="Y2946" s="13" t="s">
        <v>16427</v>
      </c>
      <c r="Z2946" s="15" t="e">
        <f>VLOOKUP(D2946,'ZOHO Export'!$H:$W,16,FALSE)</f>
        <v>#N/A</v>
      </c>
      <c r="AA2946" s="15" t="e">
        <f>VLOOKUP(E2946,'ZOHO Export'!$H:$W,16,FALSE)</f>
        <v>#N/A</v>
      </c>
    </row>
    <row r="2947" spans="1:27" x14ac:dyDescent="0.3">
      <c r="A2947" s="13" t="s">
        <v>4158</v>
      </c>
      <c r="B2947" s="13" t="s">
        <v>7104</v>
      </c>
      <c r="C2947" s="13"/>
      <c r="D2947" s="13" t="s">
        <v>13403</v>
      </c>
      <c r="E2947" s="13" t="s">
        <v>14613</v>
      </c>
      <c r="F2947" s="13"/>
      <c r="G2947" s="13"/>
      <c r="H2947" s="13" t="s">
        <v>59</v>
      </c>
      <c r="I2947" s="14">
        <v>41166</v>
      </c>
      <c r="J2947" s="14">
        <v>42013</v>
      </c>
      <c r="K2947" s="14">
        <v>41213</v>
      </c>
      <c r="L2947" s="13"/>
      <c r="M2947" s="13" t="s">
        <v>14613</v>
      </c>
      <c r="N2947" s="13">
        <v>1</v>
      </c>
      <c r="O2947" s="13">
        <v>1</v>
      </c>
      <c r="P2947" s="13" t="s">
        <v>122</v>
      </c>
      <c r="Q2947" s="13"/>
      <c r="R2947" s="13" t="s">
        <v>104</v>
      </c>
      <c r="S2947" s="13"/>
      <c r="T2947" s="13" t="s">
        <v>38</v>
      </c>
      <c r="U2947" s="13"/>
      <c r="V2947" s="13" t="s">
        <v>9477</v>
      </c>
      <c r="W2947" s="13"/>
      <c r="X2947" s="13"/>
      <c r="Y2947" s="13"/>
      <c r="Z2947" s="15" t="e">
        <f>VLOOKUP(D2947,'ZOHO Export'!$H:$W,16,FALSE)</f>
        <v>#N/A</v>
      </c>
      <c r="AA2947" s="15" t="e">
        <f>VLOOKUP(E2947,'ZOHO Export'!$H:$W,16,FALSE)</f>
        <v>#N/A</v>
      </c>
    </row>
    <row r="2948" spans="1:27" x14ac:dyDescent="0.3">
      <c r="A2948" s="13" t="s">
        <v>4160</v>
      </c>
      <c r="B2948" s="13" t="s">
        <v>7106</v>
      </c>
      <c r="C2948" s="13" t="s">
        <v>16428</v>
      </c>
      <c r="D2948" s="13" t="s">
        <v>13800</v>
      </c>
      <c r="E2948" s="13" t="s">
        <v>15561</v>
      </c>
      <c r="F2948" s="13"/>
      <c r="G2948" s="13" t="s">
        <v>3914</v>
      </c>
      <c r="H2948" s="13" t="s">
        <v>59</v>
      </c>
      <c r="I2948" s="14">
        <v>41061</v>
      </c>
      <c r="J2948" s="14">
        <v>41274</v>
      </c>
      <c r="K2948" s="14">
        <v>41169</v>
      </c>
      <c r="L2948" s="13"/>
      <c r="M2948" s="13" t="s">
        <v>13800</v>
      </c>
      <c r="N2948" s="13">
        <v>0</v>
      </c>
      <c r="O2948" s="13">
        <v>0</v>
      </c>
      <c r="P2948" s="13" t="s">
        <v>122</v>
      </c>
      <c r="Q2948" s="13"/>
      <c r="R2948" s="13" t="s">
        <v>75</v>
      </c>
      <c r="S2948" s="13"/>
      <c r="T2948" s="13" t="s">
        <v>38</v>
      </c>
      <c r="U2948" s="13"/>
      <c r="V2948" s="13" t="s">
        <v>9478</v>
      </c>
      <c r="W2948" s="13"/>
      <c r="X2948" s="13"/>
      <c r="Y2948" s="13" t="s">
        <v>16429</v>
      </c>
      <c r="Z2948" s="15" t="str">
        <f>VLOOKUP(D2948,'ZOHO Export'!$H:$W,16,FALSE)</f>
        <v>Olivier Duez</v>
      </c>
      <c r="AA2948" s="15" t="e">
        <f>VLOOKUP(E2948,'ZOHO Export'!$H:$W,16,FALSE)</f>
        <v>#N/A</v>
      </c>
    </row>
    <row r="2949" spans="1:27" x14ac:dyDescent="0.3">
      <c r="A2949" s="13" t="s">
        <v>4161</v>
      </c>
      <c r="B2949" s="13" t="s">
        <v>7107</v>
      </c>
      <c r="C2949" s="13"/>
      <c r="D2949" s="13" t="s">
        <v>12040</v>
      </c>
      <c r="E2949" s="13" t="s">
        <v>14388</v>
      </c>
      <c r="F2949" s="13"/>
      <c r="G2949" s="13"/>
      <c r="H2949" s="13" t="s">
        <v>29</v>
      </c>
      <c r="I2949" s="14">
        <v>40634</v>
      </c>
      <c r="J2949" s="14">
        <v>40816</v>
      </c>
      <c r="K2949" s="14">
        <v>41436</v>
      </c>
      <c r="L2949" s="13"/>
      <c r="M2949" s="13" t="s">
        <v>12040</v>
      </c>
      <c r="N2949" s="13">
        <v>0</v>
      </c>
      <c r="O2949" s="13">
        <v>0</v>
      </c>
      <c r="P2949" s="13" t="s">
        <v>122</v>
      </c>
      <c r="Q2949" s="13"/>
      <c r="R2949" s="13" t="s">
        <v>104</v>
      </c>
      <c r="S2949" s="13"/>
      <c r="T2949" s="13" t="s">
        <v>27</v>
      </c>
      <c r="U2949" s="13"/>
      <c r="V2949" s="13" t="s">
        <v>9479</v>
      </c>
      <c r="W2949" s="13"/>
      <c r="X2949" s="13"/>
      <c r="Y2949" s="13" t="s">
        <v>16430</v>
      </c>
      <c r="Z2949" s="15" t="str">
        <f>VLOOKUP(D2949,'ZOHO Export'!$H:$W,16,FALSE)</f>
        <v>Jana Schilling</v>
      </c>
      <c r="AA2949" s="15" t="e">
        <f>VLOOKUP(E2949,'ZOHO Export'!$H:$W,16,FALSE)</f>
        <v>#N/A</v>
      </c>
    </row>
    <row r="2950" spans="1:27" ht="409.6" x14ac:dyDescent="0.3">
      <c r="A2950" s="13" t="s">
        <v>4166</v>
      </c>
      <c r="B2950" s="13" t="s">
        <v>7110</v>
      </c>
      <c r="C2950" s="16" t="s">
        <v>16431</v>
      </c>
      <c r="D2950" s="13" t="s">
        <v>11671</v>
      </c>
      <c r="E2950" s="13" t="s">
        <v>11818</v>
      </c>
      <c r="F2950" s="13"/>
      <c r="G2950" s="13" t="s">
        <v>4167</v>
      </c>
      <c r="H2950" s="13" t="s">
        <v>29</v>
      </c>
      <c r="I2950" s="14">
        <v>41155</v>
      </c>
      <c r="J2950" s="14">
        <v>41498</v>
      </c>
      <c r="K2950" s="14">
        <v>41155</v>
      </c>
      <c r="L2950" s="13"/>
      <c r="M2950" s="13" t="s">
        <v>16432</v>
      </c>
      <c r="N2950" s="13">
        <v>0</v>
      </c>
      <c r="O2950" s="13">
        <v>0</v>
      </c>
      <c r="P2950" s="13" t="s">
        <v>122</v>
      </c>
      <c r="Q2950" s="13"/>
      <c r="R2950" s="13" t="s">
        <v>82</v>
      </c>
      <c r="S2950" s="13"/>
      <c r="T2950" s="13" t="s">
        <v>178</v>
      </c>
      <c r="U2950" s="13"/>
      <c r="V2950" s="13" t="s">
        <v>9480</v>
      </c>
      <c r="W2950" s="13"/>
      <c r="X2950" s="13"/>
      <c r="Y2950" s="13" t="s">
        <v>16433</v>
      </c>
      <c r="Z2950" s="15" t="str">
        <f>VLOOKUP(D2950,'ZOHO Export'!$H:$W,16,FALSE)</f>
        <v>Yves Debaisieux</v>
      </c>
      <c r="AA2950" s="15" t="str">
        <f>VLOOKUP(E2950,'ZOHO Export'!$H:$W,16,FALSE)</f>
        <v>Marcos Delgado Lopez</v>
      </c>
    </row>
    <row r="2951" spans="1:27" x14ac:dyDescent="0.3">
      <c r="A2951" s="13" t="s">
        <v>4168</v>
      </c>
      <c r="B2951" s="13" t="s">
        <v>7111</v>
      </c>
      <c r="C2951" s="13"/>
      <c r="D2951" s="13" t="s">
        <v>15127</v>
      </c>
      <c r="E2951" s="13" t="s">
        <v>13403</v>
      </c>
      <c r="F2951" s="13"/>
      <c r="G2951" s="13" t="s">
        <v>3044</v>
      </c>
      <c r="H2951" s="13" t="s">
        <v>29</v>
      </c>
      <c r="I2951" s="14">
        <v>41171</v>
      </c>
      <c r="J2951" s="14">
        <v>42912</v>
      </c>
      <c r="K2951" s="14">
        <v>41957</v>
      </c>
      <c r="L2951" s="13"/>
      <c r="M2951" s="13" t="s">
        <v>16434</v>
      </c>
      <c r="N2951" s="13">
        <v>10</v>
      </c>
      <c r="O2951" s="13">
        <v>8</v>
      </c>
      <c r="P2951" s="13" t="s">
        <v>122</v>
      </c>
      <c r="Q2951" s="13"/>
      <c r="R2951" s="13" t="s">
        <v>36</v>
      </c>
      <c r="S2951" s="13"/>
      <c r="T2951" s="13" t="s">
        <v>38</v>
      </c>
      <c r="U2951" s="13"/>
      <c r="V2951" s="13" t="s">
        <v>16435</v>
      </c>
      <c r="W2951" s="13"/>
      <c r="X2951" s="13"/>
      <c r="Y2951" s="13" t="s">
        <v>16436</v>
      </c>
      <c r="Z2951" s="15" t="e">
        <f>VLOOKUP(D2951,'ZOHO Export'!$H:$W,16,FALSE)</f>
        <v>#N/A</v>
      </c>
      <c r="AA2951" s="15" t="e">
        <f>VLOOKUP(E2951,'ZOHO Export'!$H:$W,16,FALSE)</f>
        <v>#N/A</v>
      </c>
    </row>
    <row r="2952" spans="1:27" x14ac:dyDescent="0.3">
      <c r="A2952" s="13" t="s">
        <v>16437</v>
      </c>
      <c r="B2952" s="13" t="s">
        <v>16438</v>
      </c>
      <c r="C2952" s="13"/>
      <c r="D2952" s="13" t="s">
        <v>12040</v>
      </c>
      <c r="E2952" s="13" t="s">
        <v>14388</v>
      </c>
      <c r="F2952" s="13"/>
      <c r="G2952" s="13" t="s">
        <v>4239</v>
      </c>
      <c r="H2952" s="13" t="s">
        <v>29</v>
      </c>
      <c r="I2952" s="14">
        <v>41436</v>
      </c>
      <c r="J2952" s="14">
        <v>41487</v>
      </c>
      <c r="K2952" s="14">
        <v>41436</v>
      </c>
      <c r="L2952" s="13"/>
      <c r="M2952" s="13" t="s">
        <v>12040</v>
      </c>
      <c r="N2952" s="13">
        <v>0</v>
      </c>
      <c r="O2952" s="13">
        <v>0</v>
      </c>
      <c r="P2952" s="13" t="s">
        <v>122</v>
      </c>
      <c r="Q2952" s="13"/>
      <c r="R2952" s="13" t="s">
        <v>43</v>
      </c>
      <c r="S2952" s="13"/>
      <c r="T2952" s="13" t="s">
        <v>27</v>
      </c>
      <c r="U2952" s="13"/>
      <c r="V2952" s="13" t="s">
        <v>16439</v>
      </c>
      <c r="W2952" s="13"/>
      <c r="X2952" s="13"/>
      <c r="Y2952" s="13" t="s">
        <v>16440</v>
      </c>
      <c r="Z2952" s="15" t="str">
        <f>VLOOKUP(D2952,'ZOHO Export'!$H:$W,16,FALSE)</f>
        <v>Jana Schilling</v>
      </c>
      <c r="AA2952" s="15" t="e">
        <f>VLOOKUP(E2952,'ZOHO Export'!$H:$W,16,FALSE)</f>
        <v>#N/A</v>
      </c>
    </row>
    <row r="2953" spans="1:27" x14ac:dyDescent="0.3">
      <c r="A2953" s="13" t="s">
        <v>4169</v>
      </c>
      <c r="B2953" s="13" t="s">
        <v>7112</v>
      </c>
      <c r="C2953" s="13"/>
      <c r="D2953" s="13" t="s">
        <v>15310</v>
      </c>
      <c r="E2953" s="13" t="s">
        <v>11785</v>
      </c>
      <c r="F2953" s="13"/>
      <c r="G2953" s="13" t="s">
        <v>3217</v>
      </c>
      <c r="H2953" s="13" t="s">
        <v>59</v>
      </c>
      <c r="I2953" s="14">
        <v>41138</v>
      </c>
      <c r="J2953" s="14">
        <v>42124</v>
      </c>
      <c r="K2953" s="14">
        <v>42025</v>
      </c>
      <c r="L2953" s="13"/>
      <c r="M2953" s="13" t="s">
        <v>11785</v>
      </c>
      <c r="N2953" s="13">
        <v>4</v>
      </c>
      <c r="O2953" s="13">
        <v>4</v>
      </c>
      <c r="P2953" s="13" t="s">
        <v>122</v>
      </c>
      <c r="Q2953" s="13"/>
      <c r="R2953" s="13" t="s">
        <v>75</v>
      </c>
      <c r="S2953" s="13"/>
      <c r="T2953" s="13" t="s">
        <v>38</v>
      </c>
      <c r="U2953" s="13"/>
      <c r="V2953" s="13" t="s">
        <v>9481</v>
      </c>
      <c r="W2953" s="13"/>
      <c r="X2953" s="13"/>
      <c r="Y2953" s="13" t="s">
        <v>16441</v>
      </c>
      <c r="Z2953" s="15" t="e">
        <f>VLOOKUP(D2953,'ZOHO Export'!$H:$W,16,FALSE)</f>
        <v>#N/A</v>
      </c>
      <c r="AA2953" s="15" t="str">
        <f>VLOOKUP(E2953,'ZOHO Export'!$H:$W,16,FALSE)</f>
        <v>Nicolas Dubois</v>
      </c>
    </row>
    <row r="2954" spans="1:27" x14ac:dyDescent="0.3">
      <c r="A2954" s="13" t="s">
        <v>4170</v>
      </c>
      <c r="B2954" s="13" t="s">
        <v>7113</v>
      </c>
      <c r="C2954" s="13" t="s">
        <v>16442</v>
      </c>
      <c r="D2954" s="13" t="s">
        <v>13403</v>
      </c>
      <c r="E2954" s="13" t="s">
        <v>15561</v>
      </c>
      <c r="F2954" s="13"/>
      <c r="G2954" s="13" t="s">
        <v>3914</v>
      </c>
      <c r="H2954" s="13" t="s">
        <v>59</v>
      </c>
      <c r="I2954" s="14">
        <v>41148</v>
      </c>
      <c r="J2954" s="14">
        <v>41274</v>
      </c>
      <c r="K2954" s="14">
        <v>41148</v>
      </c>
      <c r="L2954" s="13"/>
      <c r="M2954" s="13" t="s">
        <v>16173</v>
      </c>
      <c r="N2954" s="13">
        <v>0</v>
      </c>
      <c r="O2954" s="13">
        <v>0</v>
      </c>
      <c r="P2954" s="13" t="s">
        <v>122</v>
      </c>
      <c r="Q2954" s="13"/>
      <c r="R2954" s="13" t="s">
        <v>75</v>
      </c>
      <c r="S2954" s="13"/>
      <c r="T2954" s="13" t="s">
        <v>38</v>
      </c>
      <c r="U2954" s="13"/>
      <c r="V2954" s="13" t="s">
        <v>9482</v>
      </c>
      <c r="W2954" s="13"/>
      <c r="X2954" s="13"/>
      <c r="Y2954" s="13" t="s">
        <v>16443</v>
      </c>
      <c r="Z2954" s="15" t="e">
        <f>VLOOKUP(D2954,'ZOHO Export'!$H:$W,16,FALSE)</f>
        <v>#N/A</v>
      </c>
      <c r="AA2954" s="15" t="e">
        <f>VLOOKUP(E2954,'ZOHO Export'!$H:$W,16,FALSE)</f>
        <v>#N/A</v>
      </c>
    </row>
    <row r="2955" spans="1:27" x14ac:dyDescent="0.3">
      <c r="A2955" s="13" t="s">
        <v>4176</v>
      </c>
      <c r="B2955" s="13" t="s">
        <v>7117</v>
      </c>
      <c r="C2955" s="13"/>
      <c r="D2955" s="13" t="s">
        <v>11792</v>
      </c>
      <c r="E2955" s="13" t="s">
        <v>11829</v>
      </c>
      <c r="F2955" s="13" t="s">
        <v>12601</v>
      </c>
      <c r="G2955" s="13" t="s">
        <v>3969</v>
      </c>
      <c r="H2955" s="13" t="s">
        <v>29</v>
      </c>
      <c r="I2955" s="14">
        <v>40603</v>
      </c>
      <c r="J2955" s="14">
        <v>45245</v>
      </c>
      <c r="K2955" s="14">
        <v>45014</v>
      </c>
      <c r="L2955" s="13">
        <v>15018</v>
      </c>
      <c r="M2955" s="13" t="s">
        <v>13236</v>
      </c>
      <c r="N2955" s="13">
        <v>20</v>
      </c>
      <c r="O2955" s="13">
        <v>20</v>
      </c>
      <c r="P2955" s="13" t="s">
        <v>122</v>
      </c>
      <c r="Q2955" s="13"/>
      <c r="R2955" s="13" t="s">
        <v>82</v>
      </c>
      <c r="S2955" s="13" t="s">
        <v>16444</v>
      </c>
      <c r="T2955" s="13" t="s">
        <v>38</v>
      </c>
      <c r="U2955" s="13" t="s">
        <v>38</v>
      </c>
      <c r="V2955" s="13" t="s">
        <v>9483</v>
      </c>
      <c r="W2955" s="13">
        <v>21.8</v>
      </c>
      <c r="X2955" s="13">
        <v>441207.54</v>
      </c>
      <c r="Y2955" s="13" t="s">
        <v>9646</v>
      </c>
      <c r="Z2955" s="15" t="str">
        <f>VLOOKUP(D2955,'ZOHO Export'!$H:$W,16,FALSE)</f>
        <v>Damien Hemmeryckx</v>
      </c>
      <c r="AA2955" s="15" t="str">
        <f>VLOOKUP(E2955,'ZOHO Export'!$H:$W,16,FALSE)</f>
        <v>William Beyst</v>
      </c>
    </row>
    <row r="2956" spans="1:27" x14ac:dyDescent="0.3">
      <c r="A2956" s="13" t="s">
        <v>4182</v>
      </c>
      <c r="B2956" s="13" t="s">
        <v>7121</v>
      </c>
      <c r="C2956" s="13"/>
      <c r="D2956" s="13" t="s">
        <v>15088</v>
      </c>
      <c r="E2956" s="13" t="s">
        <v>11906</v>
      </c>
      <c r="F2956" s="13"/>
      <c r="G2956" s="13" t="s">
        <v>4183</v>
      </c>
      <c r="H2956" s="13" t="s">
        <v>29</v>
      </c>
      <c r="I2956" s="14">
        <v>40597</v>
      </c>
      <c r="J2956" s="14">
        <v>41091</v>
      </c>
      <c r="K2956" s="14">
        <v>41456</v>
      </c>
      <c r="L2956" s="13"/>
      <c r="M2956" s="13" t="s">
        <v>15088</v>
      </c>
      <c r="N2956" s="13">
        <v>0</v>
      </c>
      <c r="O2956" s="13">
        <v>0</v>
      </c>
      <c r="P2956" s="13" t="s">
        <v>122</v>
      </c>
      <c r="Q2956" s="13"/>
      <c r="R2956" s="13"/>
      <c r="S2956" s="13"/>
      <c r="T2956" s="13" t="s">
        <v>89</v>
      </c>
      <c r="U2956" s="13"/>
      <c r="V2956" s="13" t="s">
        <v>16445</v>
      </c>
      <c r="W2956" s="13"/>
      <c r="X2956" s="13"/>
      <c r="Y2956" s="13" t="s">
        <v>16446</v>
      </c>
      <c r="Z2956" s="15" t="e">
        <f>VLOOKUP(D2956,'ZOHO Export'!$H:$W,16,FALSE)</f>
        <v>#N/A</v>
      </c>
      <c r="AA2956" s="15" t="str">
        <f>VLOOKUP(E2956,'ZOHO Export'!$H:$W,16,FALSE)</f>
        <v>Juan Sanchez Chatar</v>
      </c>
    </row>
    <row r="2957" spans="1:27" x14ac:dyDescent="0.3">
      <c r="A2957" s="13" t="s">
        <v>16447</v>
      </c>
      <c r="B2957" s="13" t="s">
        <v>4182</v>
      </c>
      <c r="C2957" s="13"/>
      <c r="D2957" s="13" t="s">
        <v>15088</v>
      </c>
      <c r="E2957" s="13" t="s">
        <v>11906</v>
      </c>
      <c r="F2957" s="13"/>
      <c r="G2957" s="13" t="s">
        <v>4183</v>
      </c>
      <c r="H2957" s="13" t="s">
        <v>29</v>
      </c>
      <c r="I2957" s="14">
        <v>40603</v>
      </c>
      <c r="J2957" s="14">
        <v>41153</v>
      </c>
      <c r="K2957" s="14">
        <v>41668</v>
      </c>
      <c r="L2957" s="13"/>
      <c r="M2957" s="13" t="s">
        <v>15088</v>
      </c>
      <c r="N2957" s="13">
        <v>0</v>
      </c>
      <c r="O2957" s="13">
        <v>0</v>
      </c>
      <c r="P2957" s="13" t="s">
        <v>122</v>
      </c>
      <c r="Q2957" s="13"/>
      <c r="R2957" s="13"/>
      <c r="S2957" s="13"/>
      <c r="T2957" s="13" t="s">
        <v>89</v>
      </c>
      <c r="U2957" s="13"/>
      <c r="V2957" s="13" t="s">
        <v>16448</v>
      </c>
      <c r="W2957" s="13"/>
      <c r="X2957" s="13"/>
      <c r="Y2957" s="13"/>
      <c r="Z2957" s="15" t="e">
        <f>VLOOKUP(D2957,'ZOHO Export'!$H:$W,16,FALSE)</f>
        <v>#N/A</v>
      </c>
      <c r="AA2957" s="15" t="str">
        <f>VLOOKUP(E2957,'ZOHO Export'!$H:$W,16,FALSE)</f>
        <v>Juan Sanchez Chatar</v>
      </c>
    </row>
    <row r="2958" spans="1:27" x14ac:dyDescent="0.3">
      <c r="A2958" s="13" t="s">
        <v>4184</v>
      </c>
      <c r="B2958" s="13" t="s">
        <v>7122</v>
      </c>
      <c r="C2958" s="13"/>
      <c r="D2958" s="13" t="s">
        <v>11811</v>
      </c>
      <c r="E2958" s="13" t="s">
        <v>14620</v>
      </c>
      <c r="F2958" s="13"/>
      <c r="G2958" s="13" t="s">
        <v>1229</v>
      </c>
      <c r="H2958" s="13" t="s">
        <v>59</v>
      </c>
      <c r="I2958" s="14">
        <v>41722</v>
      </c>
      <c r="J2958" s="14">
        <v>41725</v>
      </c>
      <c r="K2958" s="14">
        <v>41722</v>
      </c>
      <c r="L2958" s="13"/>
      <c r="M2958" s="13" t="s">
        <v>11811</v>
      </c>
      <c r="N2958" s="13">
        <v>0</v>
      </c>
      <c r="O2958" s="13">
        <v>0</v>
      </c>
      <c r="P2958" s="13" t="s">
        <v>122</v>
      </c>
      <c r="Q2958" s="13"/>
      <c r="R2958" s="13" t="s">
        <v>36</v>
      </c>
      <c r="S2958" s="13"/>
      <c r="T2958" s="13" t="s">
        <v>38</v>
      </c>
      <c r="U2958" s="13"/>
      <c r="V2958" s="13" t="s">
        <v>16449</v>
      </c>
      <c r="W2958" s="13"/>
      <c r="X2958" s="13"/>
      <c r="Y2958" s="13" t="s">
        <v>16450</v>
      </c>
      <c r="Z2958" s="15" t="str">
        <f>VLOOKUP(D2958,'ZOHO Export'!$H:$W,16,FALSE)</f>
        <v>Nadège Herment</v>
      </c>
      <c r="AA2958" s="15" t="e">
        <f>VLOOKUP(E2958,'ZOHO Export'!$H:$W,16,FALSE)</f>
        <v>#N/A</v>
      </c>
    </row>
    <row r="2959" spans="1:27" x14ac:dyDescent="0.3">
      <c r="A2959" s="13" t="s">
        <v>4187</v>
      </c>
      <c r="B2959" s="13" t="s">
        <v>7124</v>
      </c>
      <c r="C2959" s="13"/>
      <c r="D2959" s="13" t="s">
        <v>11811</v>
      </c>
      <c r="E2959" s="13" t="s">
        <v>15561</v>
      </c>
      <c r="F2959" s="13"/>
      <c r="G2959" s="13" t="s">
        <v>3884</v>
      </c>
      <c r="H2959" s="13" t="s">
        <v>29</v>
      </c>
      <c r="I2959" s="14">
        <v>41718</v>
      </c>
      <c r="J2959" s="14">
        <v>41725</v>
      </c>
      <c r="K2959" s="14">
        <v>41718</v>
      </c>
      <c r="L2959" s="13"/>
      <c r="M2959" s="13" t="s">
        <v>11811</v>
      </c>
      <c r="N2959" s="13">
        <v>0</v>
      </c>
      <c r="O2959" s="13">
        <v>0</v>
      </c>
      <c r="P2959" s="13" t="s">
        <v>122</v>
      </c>
      <c r="Q2959" s="13"/>
      <c r="R2959" s="13" t="s">
        <v>36</v>
      </c>
      <c r="S2959" s="13"/>
      <c r="T2959" s="13" t="s">
        <v>38</v>
      </c>
      <c r="U2959" s="13"/>
      <c r="V2959" s="13" t="s">
        <v>9484</v>
      </c>
      <c r="W2959" s="13"/>
      <c r="X2959" s="13"/>
      <c r="Y2959" s="13" t="s">
        <v>16451</v>
      </c>
      <c r="Z2959" s="15" t="str">
        <f>VLOOKUP(D2959,'ZOHO Export'!$H:$W,16,FALSE)</f>
        <v>Nadège Herment</v>
      </c>
      <c r="AA2959" s="15" t="e">
        <f>VLOOKUP(E2959,'ZOHO Export'!$H:$W,16,FALSE)</f>
        <v>#N/A</v>
      </c>
    </row>
    <row r="2960" spans="1:27" x14ac:dyDescent="0.3">
      <c r="A2960" s="13" t="s">
        <v>4188</v>
      </c>
      <c r="B2960" s="13" t="s">
        <v>7125</v>
      </c>
      <c r="C2960" s="13"/>
      <c r="D2960" s="13" t="s">
        <v>13277</v>
      </c>
      <c r="E2960" s="13" t="s">
        <v>11818</v>
      </c>
      <c r="F2960" s="13"/>
      <c r="G2960" s="13" t="s">
        <v>4189</v>
      </c>
      <c r="H2960" s="13" t="s">
        <v>29</v>
      </c>
      <c r="I2960" s="14">
        <v>41185</v>
      </c>
      <c r="J2960" s="14">
        <v>42013</v>
      </c>
      <c r="K2960" s="14">
        <v>41185</v>
      </c>
      <c r="L2960" s="13"/>
      <c r="M2960" s="13" t="s">
        <v>11818</v>
      </c>
      <c r="N2960" s="13">
        <v>0</v>
      </c>
      <c r="O2960" s="13">
        <v>0</v>
      </c>
      <c r="P2960" s="13" t="s">
        <v>122</v>
      </c>
      <c r="Q2960" s="13"/>
      <c r="R2960" s="13" t="s">
        <v>36</v>
      </c>
      <c r="S2960" s="13"/>
      <c r="T2960" s="13" t="s">
        <v>38</v>
      </c>
      <c r="U2960" s="13"/>
      <c r="V2960" s="13" t="s">
        <v>16452</v>
      </c>
      <c r="W2960" s="13"/>
      <c r="X2960" s="13"/>
      <c r="Y2960" s="13" t="s">
        <v>16453</v>
      </c>
      <c r="Z2960" s="15" t="e">
        <f>VLOOKUP(D2960,'ZOHO Export'!$H:$W,16,FALSE)</f>
        <v>#N/A</v>
      </c>
      <c r="AA2960" s="15" t="str">
        <f>VLOOKUP(E2960,'ZOHO Export'!$H:$W,16,FALSE)</f>
        <v>Marcos Delgado Lopez</v>
      </c>
    </row>
    <row r="2961" spans="1:27" x14ac:dyDescent="0.3">
      <c r="A2961" s="13" t="s">
        <v>4194</v>
      </c>
      <c r="B2961" s="13" t="s">
        <v>7127</v>
      </c>
      <c r="C2961" s="13"/>
      <c r="D2961" s="13" t="s">
        <v>14615</v>
      </c>
      <c r="E2961" s="13" t="s">
        <v>14184</v>
      </c>
      <c r="F2961" s="13"/>
      <c r="G2961" s="13" t="s">
        <v>4195</v>
      </c>
      <c r="H2961" s="13" t="s">
        <v>59</v>
      </c>
      <c r="I2961" s="14">
        <v>41529</v>
      </c>
      <c r="J2961" s="14">
        <v>41555</v>
      </c>
      <c r="K2961" s="14">
        <v>41529</v>
      </c>
      <c r="L2961" s="13"/>
      <c r="M2961" s="13" t="s">
        <v>15482</v>
      </c>
      <c r="N2961" s="13">
        <v>0</v>
      </c>
      <c r="O2961" s="13">
        <v>0</v>
      </c>
      <c r="P2961" s="13" t="s">
        <v>122</v>
      </c>
      <c r="Q2961" s="13"/>
      <c r="R2961" s="13" t="s">
        <v>25</v>
      </c>
      <c r="S2961" s="13"/>
      <c r="T2961" s="13" t="s">
        <v>38</v>
      </c>
      <c r="U2961" s="13"/>
      <c r="V2961" s="13" t="s">
        <v>9485</v>
      </c>
      <c r="W2961" s="13"/>
      <c r="X2961" s="13"/>
      <c r="Y2961" s="13" t="s">
        <v>16454</v>
      </c>
      <c r="Z2961" s="15" t="e">
        <f>VLOOKUP(D2961,'ZOHO Export'!$H:$W,16,FALSE)</f>
        <v>#N/A</v>
      </c>
      <c r="AA2961" s="15" t="str">
        <f>VLOOKUP(E2961,'ZOHO Export'!$H:$W,16,FALSE)</f>
        <v>Luc Tasiaux</v>
      </c>
    </row>
    <row r="2962" spans="1:27" x14ac:dyDescent="0.3">
      <c r="A2962" s="13" t="s">
        <v>4197</v>
      </c>
      <c r="B2962" s="13" t="s">
        <v>7128</v>
      </c>
      <c r="C2962" s="13"/>
      <c r="D2962" s="13" t="s">
        <v>11811</v>
      </c>
      <c r="E2962" s="13" t="s">
        <v>15394</v>
      </c>
      <c r="F2962" s="13"/>
      <c r="G2962" s="13" t="s">
        <v>3044</v>
      </c>
      <c r="H2962" s="13" t="s">
        <v>29</v>
      </c>
      <c r="I2962" s="14">
        <v>41722</v>
      </c>
      <c r="J2962" s="14">
        <v>41725</v>
      </c>
      <c r="K2962" s="14">
        <v>41722</v>
      </c>
      <c r="L2962" s="13"/>
      <c r="M2962" s="13" t="s">
        <v>11811</v>
      </c>
      <c r="N2962" s="13">
        <v>0</v>
      </c>
      <c r="O2962" s="13">
        <v>0</v>
      </c>
      <c r="P2962" s="13" t="s">
        <v>122</v>
      </c>
      <c r="Q2962" s="13"/>
      <c r="R2962" s="13" t="s">
        <v>36</v>
      </c>
      <c r="S2962" s="13"/>
      <c r="T2962" s="13" t="s">
        <v>38</v>
      </c>
      <c r="U2962" s="13"/>
      <c r="V2962" s="13" t="s">
        <v>9486</v>
      </c>
      <c r="W2962" s="13"/>
      <c r="X2962" s="13"/>
      <c r="Y2962" s="13" t="s">
        <v>16455</v>
      </c>
      <c r="Z2962" s="15" t="str">
        <f>VLOOKUP(D2962,'ZOHO Export'!$H:$W,16,FALSE)</f>
        <v>Nadège Herment</v>
      </c>
      <c r="AA2962" s="15" t="e">
        <f>VLOOKUP(E2962,'ZOHO Export'!$H:$W,16,FALSE)</f>
        <v>#N/A</v>
      </c>
    </row>
    <row r="2963" spans="1:27" x14ac:dyDescent="0.3">
      <c r="A2963" s="13" t="s">
        <v>4199</v>
      </c>
      <c r="B2963" s="13" t="s">
        <v>7130</v>
      </c>
      <c r="C2963" s="13"/>
      <c r="D2963" s="13" t="s">
        <v>11829</v>
      </c>
      <c r="E2963" s="13" t="s">
        <v>11785</v>
      </c>
      <c r="F2963" s="13"/>
      <c r="G2963" s="13" t="s">
        <v>334</v>
      </c>
      <c r="H2963" s="13" t="s">
        <v>29</v>
      </c>
      <c r="I2963" s="14">
        <v>41186</v>
      </c>
      <c r="J2963" s="14">
        <v>42705</v>
      </c>
      <c r="K2963" s="13"/>
      <c r="L2963" s="13"/>
      <c r="M2963" s="13"/>
      <c r="N2963" s="13">
        <v>5</v>
      </c>
      <c r="O2963" s="13"/>
      <c r="P2963" s="13" t="s">
        <v>122</v>
      </c>
      <c r="Q2963" s="13"/>
      <c r="R2963" s="13" t="s">
        <v>82</v>
      </c>
      <c r="S2963" s="13" t="s">
        <v>16456</v>
      </c>
      <c r="T2963" s="13" t="s">
        <v>38</v>
      </c>
      <c r="U2963" s="13" t="s">
        <v>38</v>
      </c>
      <c r="V2963" s="13" t="s">
        <v>9487</v>
      </c>
      <c r="W2963" s="13">
        <v>52</v>
      </c>
      <c r="X2963" s="13"/>
      <c r="Y2963" s="13" t="s">
        <v>9647</v>
      </c>
      <c r="Z2963" s="15" t="str">
        <f>VLOOKUP(D2963,'ZOHO Export'!$H:$W,16,FALSE)</f>
        <v>William Beyst</v>
      </c>
      <c r="AA2963" s="15" t="str">
        <f>VLOOKUP(E2963,'ZOHO Export'!$H:$W,16,FALSE)</f>
        <v>Nicolas Dubois</v>
      </c>
    </row>
    <row r="2964" spans="1:27" x14ac:dyDescent="0.3">
      <c r="A2964" s="13" t="s">
        <v>4201</v>
      </c>
      <c r="B2964" s="13" t="s">
        <v>7131</v>
      </c>
      <c r="C2964" s="13"/>
      <c r="D2964" s="13" t="s">
        <v>14687</v>
      </c>
      <c r="E2964" s="13" t="s">
        <v>15561</v>
      </c>
      <c r="F2964" s="13"/>
      <c r="G2964" s="13" t="s">
        <v>3771</v>
      </c>
      <c r="H2964" s="13" t="s">
        <v>59</v>
      </c>
      <c r="I2964" s="14">
        <v>40546</v>
      </c>
      <c r="J2964" s="14">
        <v>40822</v>
      </c>
      <c r="K2964" s="14">
        <v>41435</v>
      </c>
      <c r="L2964" s="13"/>
      <c r="M2964" s="13" t="s">
        <v>14687</v>
      </c>
      <c r="N2964" s="13">
        <v>0</v>
      </c>
      <c r="O2964" s="13">
        <v>0</v>
      </c>
      <c r="P2964" s="13" t="s">
        <v>122</v>
      </c>
      <c r="Q2964" s="13"/>
      <c r="R2964" s="13" t="s">
        <v>25</v>
      </c>
      <c r="S2964" s="13"/>
      <c r="T2964" s="13" t="s">
        <v>38</v>
      </c>
      <c r="U2964" s="13"/>
      <c r="V2964" s="13" t="s">
        <v>9488</v>
      </c>
      <c r="W2964" s="13"/>
      <c r="X2964" s="13"/>
      <c r="Y2964" s="13" t="s">
        <v>16457</v>
      </c>
      <c r="Z2964" s="15" t="e">
        <f>VLOOKUP(D2964,'ZOHO Export'!$H:$W,16,FALSE)</f>
        <v>#N/A</v>
      </c>
      <c r="AA2964" s="15" t="e">
        <f>VLOOKUP(E2964,'ZOHO Export'!$H:$W,16,FALSE)</f>
        <v>#N/A</v>
      </c>
    </row>
    <row r="2965" spans="1:27" x14ac:dyDescent="0.3">
      <c r="A2965" s="13" t="s">
        <v>4206</v>
      </c>
      <c r="B2965" s="13" t="s">
        <v>7133</v>
      </c>
      <c r="C2965" s="13"/>
      <c r="D2965" s="13" t="s">
        <v>12040</v>
      </c>
      <c r="E2965" s="13" t="s">
        <v>13403</v>
      </c>
      <c r="F2965" s="13"/>
      <c r="G2965" s="13" t="s">
        <v>13506</v>
      </c>
      <c r="H2965" s="13" t="s">
        <v>29</v>
      </c>
      <c r="I2965" s="14">
        <v>41436</v>
      </c>
      <c r="J2965" s="14">
        <v>43761</v>
      </c>
      <c r="K2965" s="14">
        <v>41436</v>
      </c>
      <c r="L2965" s="13"/>
      <c r="M2965" s="13" t="s">
        <v>12040</v>
      </c>
      <c r="N2965" s="13">
        <v>0</v>
      </c>
      <c r="O2965" s="13">
        <v>0</v>
      </c>
      <c r="P2965" s="13" t="s">
        <v>122</v>
      </c>
      <c r="Q2965" s="13"/>
      <c r="R2965" s="13" t="s">
        <v>25</v>
      </c>
      <c r="S2965" s="13"/>
      <c r="T2965" s="13" t="s">
        <v>38</v>
      </c>
      <c r="U2965" s="13"/>
      <c r="V2965" s="13" t="s">
        <v>16458</v>
      </c>
      <c r="W2965" s="13"/>
      <c r="X2965" s="13"/>
      <c r="Y2965" s="13" t="s">
        <v>16459</v>
      </c>
      <c r="Z2965" s="15" t="str">
        <f>VLOOKUP(D2965,'ZOHO Export'!$H:$W,16,FALSE)</f>
        <v>Jana Schilling</v>
      </c>
      <c r="AA2965" s="15" t="e">
        <f>VLOOKUP(E2965,'ZOHO Export'!$H:$W,16,FALSE)</f>
        <v>#N/A</v>
      </c>
    </row>
    <row r="2966" spans="1:27" x14ac:dyDescent="0.3">
      <c r="A2966" s="13" t="s">
        <v>4207</v>
      </c>
      <c r="B2966" s="13" t="s">
        <v>7134</v>
      </c>
      <c r="C2966" s="13"/>
      <c r="D2966" s="13" t="s">
        <v>14184</v>
      </c>
      <c r="E2966" s="13" t="s">
        <v>13607</v>
      </c>
      <c r="F2966" s="13"/>
      <c r="G2966" s="13" t="s">
        <v>4110</v>
      </c>
      <c r="H2966" s="13" t="s">
        <v>29</v>
      </c>
      <c r="I2966" s="14">
        <v>41722</v>
      </c>
      <c r="J2966" s="14">
        <v>41725</v>
      </c>
      <c r="K2966" s="14">
        <v>41722</v>
      </c>
      <c r="L2966" s="13"/>
      <c r="M2966" s="13" t="s">
        <v>11811</v>
      </c>
      <c r="N2966" s="13">
        <v>0</v>
      </c>
      <c r="O2966" s="13">
        <v>0</v>
      </c>
      <c r="P2966" s="13" t="s">
        <v>122</v>
      </c>
      <c r="Q2966" s="13"/>
      <c r="R2966" s="13" t="s">
        <v>36</v>
      </c>
      <c r="S2966" s="13"/>
      <c r="T2966" s="13" t="s">
        <v>38</v>
      </c>
      <c r="U2966" s="13"/>
      <c r="V2966" s="13" t="s">
        <v>16460</v>
      </c>
      <c r="W2966" s="13"/>
      <c r="X2966" s="13"/>
      <c r="Y2966" s="13" t="s">
        <v>16461</v>
      </c>
      <c r="Z2966" s="15" t="str">
        <f>VLOOKUP(D2966,'ZOHO Export'!$H:$W,16,FALSE)</f>
        <v>Luc Tasiaux</v>
      </c>
      <c r="AA2966" s="15" t="str">
        <f>VLOOKUP(E2966,'ZOHO Export'!$H:$W,16,FALSE)</f>
        <v>Jacques Lataire</v>
      </c>
    </row>
    <row r="2967" spans="1:27" x14ac:dyDescent="0.3">
      <c r="A2967" s="13" t="s">
        <v>4700</v>
      </c>
      <c r="B2967" s="13" t="s">
        <v>7409</v>
      </c>
      <c r="C2967" s="13"/>
      <c r="D2967" s="13" t="s">
        <v>11655</v>
      </c>
      <c r="E2967" s="13" t="s">
        <v>11722</v>
      </c>
      <c r="F2967" s="13"/>
      <c r="G2967" s="13" t="s">
        <v>53</v>
      </c>
      <c r="H2967" s="13" t="s">
        <v>29</v>
      </c>
      <c r="I2967" s="14">
        <v>45007</v>
      </c>
      <c r="J2967" s="13"/>
      <c r="K2967" s="14">
        <v>45007</v>
      </c>
      <c r="L2967" s="13">
        <v>3420</v>
      </c>
      <c r="M2967" s="13" t="s">
        <v>11722</v>
      </c>
      <c r="N2967" s="13">
        <v>0</v>
      </c>
      <c r="O2967" s="13">
        <v>0</v>
      </c>
      <c r="P2967" s="13" t="s">
        <v>122</v>
      </c>
      <c r="Q2967" s="13"/>
      <c r="R2967" s="13" t="s">
        <v>104</v>
      </c>
      <c r="S2967" s="13" t="s">
        <v>7407</v>
      </c>
      <c r="T2967" s="13" t="s">
        <v>45</v>
      </c>
      <c r="U2967" s="13" t="s">
        <v>45</v>
      </c>
      <c r="V2967" s="13" t="s">
        <v>9575</v>
      </c>
      <c r="W2967" s="13">
        <v>0.5</v>
      </c>
      <c r="X2967" s="13">
        <v>3420</v>
      </c>
      <c r="Y2967" s="13"/>
      <c r="Z2967" s="15" t="str">
        <f>VLOOKUP(D2967,'ZOHO Export'!$H:$W,16,FALSE)</f>
        <v>Laura Cestau</v>
      </c>
      <c r="AA2967" s="15" t="str">
        <f>VLOOKUP(E2967,'ZOHO Export'!$H:$W,16,FALSE)</f>
        <v>Juan Juarez Quintana</v>
      </c>
    </row>
    <row r="2968" spans="1:27" x14ac:dyDescent="0.3">
      <c r="A2968" s="13" t="s">
        <v>4211</v>
      </c>
      <c r="B2968" s="13" t="s">
        <v>7138</v>
      </c>
      <c r="C2968" s="13"/>
      <c r="D2968" s="13" t="s">
        <v>13403</v>
      </c>
      <c r="E2968" s="13" t="s">
        <v>15561</v>
      </c>
      <c r="F2968" s="13"/>
      <c r="G2968" s="13" t="s">
        <v>3914</v>
      </c>
      <c r="H2968" s="13" t="s">
        <v>59</v>
      </c>
      <c r="I2968" s="14">
        <v>41169</v>
      </c>
      <c r="J2968" s="14">
        <v>41274</v>
      </c>
      <c r="K2968" s="14">
        <v>41169</v>
      </c>
      <c r="L2968" s="13"/>
      <c r="M2968" s="13" t="s">
        <v>13403</v>
      </c>
      <c r="N2968" s="13">
        <v>0</v>
      </c>
      <c r="O2968" s="13">
        <v>0</v>
      </c>
      <c r="P2968" s="13" t="s">
        <v>122</v>
      </c>
      <c r="Q2968" s="13"/>
      <c r="R2968" s="13" t="s">
        <v>75</v>
      </c>
      <c r="S2968" s="13"/>
      <c r="T2968" s="13" t="s">
        <v>38</v>
      </c>
      <c r="U2968" s="13"/>
      <c r="V2968" s="13" t="s">
        <v>9489</v>
      </c>
      <c r="W2968" s="13"/>
      <c r="X2968" s="13"/>
      <c r="Y2968" s="13" t="s">
        <v>16462</v>
      </c>
      <c r="Z2968" s="15" t="e">
        <f>VLOOKUP(D2968,'ZOHO Export'!$H:$W,16,FALSE)</f>
        <v>#N/A</v>
      </c>
      <c r="AA2968" s="15" t="e">
        <f>VLOOKUP(E2968,'ZOHO Export'!$H:$W,16,FALSE)</f>
        <v>#N/A</v>
      </c>
    </row>
    <row r="2969" spans="1:27" x14ac:dyDescent="0.3">
      <c r="A2969" s="13" t="s">
        <v>4701</v>
      </c>
      <c r="B2969" s="13" t="s">
        <v>7410</v>
      </c>
      <c r="C2969" s="13"/>
      <c r="D2969" s="13" t="s">
        <v>12601</v>
      </c>
      <c r="E2969" s="13" t="s">
        <v>12585</v>
      </c>
      <c r="F2969" s="13" t="s">
        <v>11664</v>
      </c>
      <c r="G2969" s="13" t="s">
        <v>53</v>
      </c>
      <c r="H2969" s="13" t="s">
        <v>29</v>
      </c>
      <c r="I2969" s="14">
        <v>45000</v>
      </c>
      <c r="J2969" s="13"/>
      <c r="K2969" s="14">
        <v>45000</v>
      </c>
      <c r="L2969" s="13">
        <v>82742.5</v>
      </c>
      <c r="M2969" s="13" t="s">
        <v>12601</v>
      </c>
      <c r="N2969" s="13">
        <v>0</v>
      </c>
      <c r="O2969" s="13">
        <v>0</v>
      </c>
      <c r="P2969" s="13" t="s">
        <v>574</v>
      </c>
      <c r="Q2969" s="13"/>
      <c r="R2969" s="13" t="s">
        <v>104</v>
      </c>
      <c r="S2969" s="13" t="s">
        <v>14524</v>
      </c>
      <c r="T2969" s="13" t="s">
        <v>53</v>
      </c>
      <c r="U2969" s="13" t="s">
        <v>12150</v>
      </c>
      <c r="V2969" s="13" t="s">
        <v>9576</v>
      </c>
      <c r="W2969" s="13">
        <v>0</v>
      </c>
      <c r="X2969" s="13">
        <v>82742.5</v>
      </c>
      <c r="Y2969" s="13"/>
      <c r="Z2969" s="15" t="e">
        <f>VLOOKUP(D2969,'ZOHO Export'!$H:$W,16,FALSE)</f>
        <v>#N/A</v>
      </c>
      <c r="AA2969" s="15" t="e">
        <f>VLOOKUP(E2969,'ZOHO Export'!$H:$W,16,FALSE)</f>
        <v>#N/A</v>
      </c>
    </row>
    <row r="2970" spans="1:27" x14ac:dyDescent="0.3">
      <c r="A2970" s="13" t="s">
        <v>4212</v>
      </c>
      <c r="B2970" s="13" t="s">
        <v>7139</v>
      </c>
      <c r="C2970" s="13"/>
      <c r="D2970" s="13" t="s">
        <v>11829</v>
      </c>
      <c r="E2970" s="13" t="s">
        <v>15561</v>
      </c>
      <c r="F2970" s="13"/>
      <c r="G2970" s="13" t="s">
        <v>4072</v>
      </c>
      <c r="H2970" s="13" t="s">
        <v>59</v>
      </c>
      <c r="I2970" s="14">
        <v>41178</v>
      </c>
      <c r="J2970" s="14">
        <v>41882</v>
      </c>
      <c r="K2970" s="14">
        <v>41178</v>
      </c>
      <c r="L2970" s="13"/>
      <c r="M2970" s="13" t="s">
        <v>15852</v>
      </c>
      <c r="N2970" s="13">
        <v>0</v>
      </c>
      <c r="O2970" s="13">
        <v>0</v>
      </c>
      <c r="P2970" s="13" t="s">
        <v>122</v>
      </c>
      <c r="Q2970" s="13"/>
      <c r="R2970" s="13" t="s">
        <v>25</v>
      </c>
      <c r="S2970" s="13"/>
      <c r="T2970" s="13" t="s">
        <v>38</v>
      </c>
      <c r="U2970" s="13"/>
      <c r="V2970" s="13" t="s">
        <v>9490</v>
      </c>
      <c r="W2970" s="13"/>
      <c r="X2970" s="13"/>
      <c r="Y2970" s="13" t="s">
        <v>16463</v>
      </c>
      <c r="Z2970" s="15" t="str">
        <f>VLOOKUP(D2970,'ZOHO Export'!$H:$W,16,FALSE)</f>
        <v>William Beyst</v>
      </c>
      <c r="AA2970" s="15" t="e">
        <f>VLOOKUP(E2970,'ZOHO Export'!$H:$W,16,FALSE)</f>
        <v>#N/A</v>
      </c>
    </row>
    <row r="2971" spans="1:27" x14ac:dyDescent="0.3">
      <c r="A2971" s="13" t="s">
        <v>4703</v>
      </c>
      <c r="B2971" s="13" t="s">
        <v>7411</v>
      </c>
      <c r="C2971" s="13"/>
      <c r="D2971" s="13" t="s">
        <v>12978</v>
      </c>
      <c r="E2971" s="13" t="s">
        <v>11792</v>
      </c>
      <c r="F2971" s="13"/>
      <c r="G2971" s="13" t="s">
        <v>4704</v>
      </c>
      <c r="H2971" s="13" t="s">
        <v>59</v>
      </c>
      <c r="I2971" s="14">
        <v>44998</v>
      </c>
      <c r="J2971" s="13"/>
      <c r="K2971" s="14">
        <v>44998</v>
      </c>
      <c r="L2971" s="13">
        <v>0</v>
      </c>
      <c r="M2971" s="13" t="s">
        <v>11792</v>
      </c>
      <c r="N2971" s="13">
        <v>0</v>
      </c>
      <c r="O2971" s="13">
        <v>0</v>
      </c>
      <c r="P2971" s="13" t="s">
        <v>28</v>
      </c>
      <c r="Q2971" s="13"/>
      <c r="R2971" s="13" t="s">
        <v>104</v>
      </c>
      <c r="S2971" s="13" t="s">
        <v>6878</v>
      </c>
      <c r="T2971" s="13" t="s">
        <v>178</v>
      </c>
      <c r="U2971" s="13" t="s">
        <v>11691</v>
      </c>
      <c r="V2971" s="13" t="s">
        <v>11558</v>
      </c>
      <c r="W2971" s="13">
        <v>0</v>
      </c>
      <c r="X2971" s="13">
        <v>0</v>
      </c>
      <c r="Y2971" s="13"/>
      <c r="Z2971" s="15" t="e">
        <f>VLOOKUP(D2971,'ZOHO Export'!$H:$W,16,FALSE)</f>
        <v>#N/A</v>
      </c>
      <c r="AA2971" s="15" t="str">
        <f>VLOOKUP(E2971,'ZOHO Export'!$H:$W,16,FALSE)</f>
        <v>Damien Hemmeryckx</v>
      </c>
    </row>
    <row r="2972" spans="1:27" x14ac:dyDescent="0.3">
      <c r="A2972" s="13" t="s">
        <v>4213</v>
      </c>
      <c r="B2972" s="13" t="s">
        <v>7140</v>
      </c>
      <c r="C2972" s="13"/>
      <c r="D2972" s="13" t="s">
        <v>14184</v>
      </c>
      <c r="E2972" s="13" t="s">
        <v>11818</v>
      </c>
      <c r="F2972" s="13"/>
      <c r="G2972" s="13" t="s">
        <v>268</v>
      </c>
      <c r="H2972" s="13" t="s">
        <v>29</v>
      </c>
      <c r="I2972" s="14">
        <v>41158</v>
      </c>
      <c r="J2972" s="14">
        <v>41305</v>
      </c>
      <c r="K2972" s="14">
        <v>41158</v>
      </c>
      <c r="L2972" s="13"/>
      <c r="M2972" s="13" t="s">
        <v>12106</v>
      </c>
      <c r="N2972" s="13">
        <v>0</v>
      </c>
      <c r="O2972" s="13">
        <v>0</v>
      </c>
      <c r="P2972" s="13" t="s">
        <v>122</v>
      </c>
      <c r="Q2972" s="13"/>
      <c r="R2972" s="13" t="s">
        <v>82</v>
      </c>
      <c r="S2972" s="13"/>
      <c r="T2972" s="13" t="s">
        <v>38</v>
      </c>
      <c r="U2972" s="13"/>
      <c r="V2972" s="13" t="s">
        <v>16464</v>
      </c>
      <c r="W2972" s="13"/>
      <c r="X2972" s="13"/>
      <c r="Y2972" s="13"/>
      <c r="Z2972" s="15" t="str">
        <f>VLOOKUP(D2972,'ZOHO Export'!$H:$W,16,FALSE)</f>
        <v>Luc Tasiaux</v>
      </c>
      <c r="AA2972" s="15" t="str">
        <f>VLOOKUP(E2972,'ZOHO Export'!$H:$W,16,FALSE)</f>
        <v>Marcos Delgado Lopez</v>
      </c>
    </row>
    <row r="2973" spans="1:27" x14ac:dyDescent="0.3">
      <c r="A2973" s="13" t="s">
        <v>4705</v>
      </c>
      <c r="B2973" s="13" t="s">
        <v>7412</v>
      </c>
      <c r="C2973" s="13"/>
      <c r="D2973" s="13" t="s">
        <v>16465</v>
      </c>
      <c r="E2973" s="13" t="s">
        <v>11843</v>
      </c>
      <c r="F2973" s="13"/>
      <c r="G2973" s="13" t="s">
        <v>38</v>
      </c>
      <c r="H2973" s="13" t="s">
        <v>59</v>
      </c>
      <c r="I2973" s="14">
        <v>44901</v>
      </c>
      <c r="J2973" s="13"/>
      <c r="K2973" s="14">
        <v>44901</v>
      </c>
      <c r="L2973" s="13">
        <v>12941.6</v>
      </c>
      <c r="M2973" s="13" t="s">
        <v>11843</v>
      </c>
      <c r="N2973" s="13">
        <v>0</v>
      </c>
      <c r="O2973" s="13">
        <v>0</v>
      </c>
      <c r="P2973" s="13" t="s">
        <v>28</v>
      </c>
      <c r="Q2973" s="13"/>
      <c r="R2973" s="13"/>
      <c r="S2973" s="13" t="s">
        <v>16466</v>
      </c>
      <c r="T2973" s="13" t="s">
        <v>38</v>
      </c>
      <c r="U2973" s="13" t="s">
        <v>12243</v>
      </c>
      <c r="V2973" s="13" t="s">
        <v>9577</v>
      </c>
      <c r="W2973" s="13">
        <v>0.2</v>
      </c>
      <c r="X2973" s="13">
        <v>12941.6</v>
      </c>
      <c r="Y2973" s="13"/>
      <c r="Z2973" s="15" t="str">
        <f>VLOOKUP(D2973,'ZOHO Export'!$H:$W,16,FALSE)</f>
        <v>Gary d'Ursel</v>
      </c>
      <c r="AA2973" s="15" t="str">
        <f>VLOOKUP(E2973,'ZOHO Export'!$H:$W,16,FALSE)</f>
        <v>Emmanuel Van De Casteele</v>
      </c>
    </row>
    <row r="2974" spans="1:27" x14ac:dyDescent="0.3">
      <c r="A2974" s="13" t="s">
        <v>4708</v>
      </c>
      <c r="B2974" s="13" t="s">
        <v>7413</v>
      </c>
      <c r="C2974" s="13"/>
      <c r="D2974" s="13" t="s">
        <v>11816</v>
      </c>
      <c r="E2974" s="13" t="s">
        <v>11907</v>
      </c>
      <c r="F2974" s="13"/>
      <c r="G2974" s="13" t="s">
        <v>2196</v>
      </c>
      <c r="H2974" s="13" t="s">
        <v>29</v>
      </c>
      <c r="I2974" s="14">
        <v>44873</v>
      </c>
      <c r="J2974" s="13"/>
      <c r="K2974" s="14">
        <v>44873</v>
      </c>
      <c r="L2974" s="13">
        <v>26040</v>
      </c>
      <c r="M2974" s="13" t="s">
        <v>11907</v>
      </c>
      <c r="N2974" s="13">
        <v>0</v>
      </c>
      <c r="O2974" s="13">
        <v>0</v>
      </c>
      <c r="P2974" s="13" t="s">
        <v>28</v>
      </c>
      <c r="Q2974" s="13"/>
      <c r="R2974" s="13" t="s">
        <v>104</v>
      </c>
      <c r="S2974" s="13" t="s">
        <v>6878</v>
      </c>
      <c r="T2974" s="13" t="s">
        <v>2196</v>
      </c>
      <c r="U2974" s="13" t="s">
        <v>16467</v>
      </c>
      <c r="V2974" s="13" t="s">
        <v>9578</v>
      </c>
      <c r="W2974" s="13">
        <v>0</v>
      </c>
      <c r="X2974" s="13">
        <v>26040</v>
      </c>
      <c r="Y2974" s="13"/>
      <c r="Z2974" s="15" t="str">
        <f>VLOOKUP(D2974,'ZOHO Export'!$H:$W,16,FALSE)</f>
        <v>Pascal Cornuez</v>
      </c>
      <c r="AA2974" s="15" t="e">
        <f>VLOOKUP(E2974,'ZOHO Export'!$H:$W,16,FALSE)</f>
        <v>#N/A</v>
      </c>
    </row>
    <row r="2975" spans="1:27" x14ac:dyDescent="0.3">
      <c r="A2975" s="13" t="s">
        <v>4709</v>
      </c>
      <c r="B2975" s="13" t="s">
        <v>7414</v>
      </c>
      <c r="C2975" s="13"/>
      <c r="D2975" s="13" t="s">
        <v>12411</v>
      </c>
      <c r="E2975" s="13" t="s">
        <v>12585</v>
      </c>
      <c r="F2975" s="13"/>
      <c r="G2975" s="13" t="s">
        <v>53</v>
      </c>
      <c r="H2975" s="13" t="s">
        <v>29</v>
      </c>
      <c r="I2975" s="14">
        <v>44868</v>
      </c>
      <c r="J2975" s="14">
        <v>45169</v>
      </c>
      <c r="K2975" s="14">
        <v>44868</v>
      </c>
      <c r="L2975" s="13">
        <v>121500</v>
      </c>
      <c r="M2975" s="13" t="s">
        <v>11896</v>
      </c>
      <c r="N2975" s="13">
        <v>0</v>
      </c>
      <c r="O2975" s="13">
        <v>0</v>
      </c>
      <c r="P2975" s="13" t="s">
        <v>122</v>
      </c>
      <c r="Q2975" s="13"/>
      <c r="R2975" s="13" t="s">
        <v>104</v>
      </c>
      <c r="S2975" s="13" t="s">
        <v>6878</v>
      </c>
      <c r="T2975" s="13" t="s">
        <v>53</v>
      </c>
      <c r="U2975" s="13" t="s">
        <v>11864</v>
      </c>
      <c r="V2975" s="13" t="s">
        <v>16468</v>
      </c>
      <c r="W2975" s="13">
        <v>0</v>
      </c>
      <c r="X2975" s="13">
        <v>121500</v>
      </c>
      <c r="Y2975" s="13"/>
      <c r="Z2975" s="15" t="str">
        <f>VLOOKUP(D2975,'ZOHO Export'!$H:$W,16,FALSE)</f>
        <v>Patrick Rosias</v>
      </c>
      <c r="AA2975" s="15" t="e">
        <f>VLOOKUP(E2975,'ZOHO Export'!$H:$W,16,FALSE)</f>
        <v>#N/A</v>
      </c>
    </row>
    <row r="2976" spans="1:27" x14ac:dyDescent="0.3">
      <c r="A2976" s="13" t="s">
        <v>4710</v>
      </c>
      <c r="B2976" s="13" t="s">
        <v>7415</v>
      </c>
      <c r="C2976" s="13"/>
      <c r="D2976" s="13" t="s">
        <v>11896</v>
      </c>
      <c r="E2976" s="13" t="s">
        <v>11906</v>
      </c>
      <c r="F2976" s="13"/>
      <c r="G2976" s="13" t="s">
        <v>53</v>
      </c>
      <c r="H2976" s="13" t="s">
        <v>29</v>
      </c>
      <c r="I2976" s="14">
        <v>44859</v>
      </c>
      <c r="J2976" s="13"/>
      <c r="K2976" s="14">
        <v>44859</v>
      </c>
      <c r="L2976" s="13">
        <v>7200</v>
      </c>
      <c r="M2976" s="13" t="s">
        <v>12180</v>
      </c>
      <c r="N2976" s="13">
        <v>0</v>
      </c>
      <c r="O2976" s="13">
        <v>0</v>
      </c>
      <c r="P2976" s="13" t="s">
        <v>28</v>
      </c>
      <c r="Q2976" s="13"/>
      <c r="R2976" s="13" t="s">
        <v>104</v>
      </c>
      <c r="S2976" s="13" t="s">
        <v>6878</v>
      </c>
      <c r="T2976" s="13" t="s">
        <v>53</v>
      </c>
      <c r="U2976" s="13" t="s">
        <v>13105</v>
      </c>
      <c r="V2976" s="13" t="s">
        <v>9579</v>
      </c>
      <c r="W2976" s="13">
        <v>120000</v>
      </c>
      <c r="X2976" s="13">
        <v>7200</v>
      </c>
      <c r="Y2976" s="13"/>
      <c r="Z2976" s="15" t="str">
        <f>VLOOKUP(D2976,'ZOHO Export'!$H:$W,16,FALSE)</f>
        <v>Emilie Cambier</v>
      </c>
      <c r="AA2976" s="15" t="str">
        <f>VLOOKUP(E2976,'ZOHO Export'!$H:$W,16,FALSE)</f>
        <v>Juan Sanchez Chatar</v>
      </c>
    </row>
    <row r="2977" spans="1:27" x14ac:dyDescent="0.3">
      <c r="A2977" s="13" t="s">
        <v>4712</v>
      </c>
      <c r="B2977" s="13" t="s">
        <v>7416</v>
      </c>
      <c r="C2977" s="13"/>
      <c r="D2977" s="13" t="s">
        <v>11896</v>
      </c>
      <c r="E2977" s="13" t="s">
        <v>12585</v>
      </c>
      <c r="F2977" s="13"/>
      <c r="G2977" s="13" t="s">
        <v>53</v>
      </c>
      <c r="H2977" s="13" t="s">
        <v>29</v>
      </c>
      <c r="I2977" s="14">
        <v>44851</v>
      </c>
      <c r="J2977" s="13"/>
      <c r="K2977" s="14">
        <v>44851</v>
      </c>
      <c r="L2977" s="13">
        <v>27523.18</v>
      </c>
      <c r="M2977" s="13" t="s">
        <v>11896</v>
      </c>
      <c r="N2977" s="13">
        <v>0</v>
      </c>
      <c r="O2977" s="13">
        <v>0</v>
      </c>
      <c r="P2977" s="13" t="s">
        <v>574</v>
      </c>
      <c r="Q2977" s="13"/>
      <c r="R2977" s="13" t="s">
        <v>104</v>
      </c>
      <c r="S2977" s="13" t="s">
        <v>6878</v>
      </c>
      <c r="T2977" s="13" t="s">
        <v>53</v>
      </c>
      <c r="U2977" s="13" t="s">
        <v>16469</v>
      </c>
      <c r="V2977" s="13" t="s">
        <v>16470</v>
      </c>
      <c r="W2977" s="13">
        <v>0</v>
      </c>
      <c r="X2977" s="13">
        <v>27523.18</v>
      </c>
      <c r="Y2977" s="13"/>
      <c r="Z2977" s="15" t="str">
        <f>VLOOKUP(D2977,'ZOHO Export'!$H:$W,16,FALSE)</f>
        <v>Emilie Cambier</v>
      </c>
      <c r="AA2977" s="15" t="e">
        <f>VLOOKUP(E2977,'ZOHO Export'!$H:$W,16,FALSE)</f>
        <v>#N/A</v>
      </c>
    </row>
    <row r="2978" spans="1:27" x14ac:dyDescent="0.3">
      <c r="A2978" s="13" t="s">
        <v>4220</v>
      </c>
      <c r="B2978" s="13" t="s">
        <v>7144</v>
      </c>
      <c r="C2978" s="13"/>
      <c r="D2978" s="13" t="s">
        <v>11811</v>
      </c>
      <c r="E2978" s="13" t="s">
        <v>14620</v>
      </c>
      <c r="F2978" s="13"/>
      <c r="G2978" s="13" t="s">
        <v>4221</v>
      </c>
      <c r="H2978" s="13" t="s">
        <v>59</v>
      </c>
      <c r="I2978" s="14">
        <v>41722</v>
      </c>
      <c r="J2978" s="14">
        <v>41725</v>
      </c>
      <c r="K2978" s="14">
        <v>41722</v>
      </c>
      <c r="L2978" s="13"/>
      <c r="M2978" s="13" t="s">
        <v>11811</v>
      </c>
      <c r="N2978" s="13">
        <v>0</v>
      </c>
      <c r="O2978" s="13">
        <v>0</v>
      </c>
      <c r="P2978" s="13" t="s">
        <v>122</v>
      </c>
      <c r="Q2978" s="13"/>
      <c r="R2978" s="13" t="s">
        <v>36</v>
      </c>
      <c r="S2978" s="13"/>
      <c r="T2978" s="13" t="s">
        <v>38</v>
      </c>
      <c r="U2978" s="13"/>
      <c r="V2978" s="13" t="s">
        <v>16471</v>
      </c>
      <c r="W2978" s="13"/>
      <c r="X2978" s="13"/>
      <c r="Y2978" s="13" t="s">
        <v>16472</v>
      </c>
      <c r="Z2978" s="15" t="str">
        <f>VLOOKUP(D2978,'ZOHO Export'!$H:$W,16,FALSE)</f>
        <v>Nadège Herment</v>
      </c>
      <c r="AA2978" s="15" t="e">
        <f>VLOOKUP(E2978,'ZOHO Export'!$H:$W,16,FALSE)</f>
        <v>#N/A</v>
      </c>
    </row>
    <row r="2979" spans="1:27" x14ac:dyDescent="0.3">
      <c r="A2979" s="13" t="s">
        <v>4713</v>
      </c>
      <c r="B2979" s="13" t="s">
        <v>7417</v>
      </c>
      <c r="C2979" s="13"/>
      <c r="D2979" s="13" t="s">
        <v>11896</v>
      </c>
      <c r="E2979" s="13" t="s">
        <v>12585</v>
      </c>
      <c r="F2979" s="13"/>
      <c r="G2979" s="13" t="s">
        <v>53</v>
      </c>
      <c r="H2979" s="13" t="s">
        <v>59</v>
      </c>
      <c r="I2979" s="14">
        <v>44851</v>
      </c>
      <c r="J2979" s="14">
        <v>45559</v>
      </c>
      <c r="K2979" s="14">
        <v>44851</v>
      </c>
      <c r="L2979" s="13">
        <v>19884.34</v>
      </c>
      <c r="M2979" s="13" t="s">
        <v>11896</v>
      </c>
      <c r="N2979" s="13">
        <v>0</v>
      </c>
      <c r="O2979" s="13">
        <v>0</v>
      </c>
      <c r="P2979" s="13" t="s">
        <v>122</v>
      </c>
      <c r="Q2979" s="13"/>
      <c r="R2979" s="13" t="s">
        <v>104</v>
      </c>
      <c r="S2979" s="13" t="s">
        <v>6878</v>
      </c>
      <c r="T2979" s="13" t="s">
        <v>53</v>
      </c>
      <c r="U2979" s="13" t="s">
        <v>11864</v>
      </c>
      <c r="V2979" s="13" t="s">
        <v>16473</v>
      </c>
      <c r="W2979" s="13">
        <v>0</v>
      </c>
      <c r="X2979" s="13">
        <v>19884.34</v>
      </c>
      <c r="Y2979" s="13"/>
      <c r="Z2979" s="15" t="str">
        <f>VLOOKUP(D2979,'ZOHO Export'!$H:$W,16,FALSE)</f>
        <v>Emilie Cambier</v>
      </c>
      <c r="AA2979" s="15" t="e">
        <f>VLOOKUP(E2979,'ZOHO Export'!$H:$W,16,FALSE)</f>
        <v>#N/A</v>
      </c>
    </row>
    <row r="2980" spans="1:27" x14ac:dyDescent="0.3">
      <c r="A2980" s="13" t="s">
        <v>4222</v>
      </c>
      <c r="B2980" s="13" t="s">
        <v>7145</v>
      </c>
      <c r="C2980" s="13"/>
      <c r="D2980" s="13" t="s">
        <v>16200</v>
      </c>
      <c r="E2980" s="13" t="s">
        <v>13607</v>
      </c>
      <c r="F2980" s="13"/>
      <c r="G2980" s="13" t="s">
        <v>3800</v>
      </c>
      <c r="H2980" s="13" t="s">
        <v>59</v>
      </c>
      <c r="I2980" s="14">
        <v>41715</v>
      </c>
      <c r="J2980" s="14">
        <v>42013</v>
      </c>
      <c r="K2980" s="14">
        <v>41715</v>
      </c>
      <c r="L2980" s="13"/>
      <c r="M2980" s="13" t="s">
        <v>12106</v>
      </c>
      <c r="N2980" s="13">
        <v>0</v>
      </c>
      <c r="O2980" s="13">
        <v>0</v>
      </c>
      <c r="P2980" s="13" t="s">
        <v>122</v>
      </c>
      <c r="Q2980" s="13"/>
      <c r="R2980" s="13" t="s">
        <v>82</v>
      </c>
      <c r="S2980" s="13"/>
      <c r="T2980" s="13" t="s">
        <v>38</v>
      </c>
      <c r="U2980" s="13"/>
      <c r="V2980" s="13" t="s">
        <v>9491</v>
      </c>
      <c r="W2980" s="13"/>
      <c r="X2980" s="13"/>
      <c r="Y2980" s="13" t="s">
        <v>16474</v>
      </c>
      <c r="Z2980" s="15" t="e">
        <f>VLOOKUP(D2980,'ZOHO Export'!$H:$W,16,FALSE)</f>
        <v>#N/A</v>
      </c>
      <c r="AA2980" s="15" t="str">
        <f>VLOOKUP(E2980,'ZOHO Export'!$H:$W,16,FALSE)</f>
        <v>Jacques Lataire</v>
      </c>
    </row>
    <row r="2981" spans="1:27" x14ac:dyDescent="0.3">
      <c r="A2981" s="13" t="s">
        <v>4714</v>
      </c>
      <c r="B2981" s="13" t="s">
        <v>11559</v>
      </c>
      <c r="C2981" s="13"/>
      <c r="D2981" s="13" t="s">
        <v>12149</v>
      </c>
      <c r="E2981" s="13" t="s">
        <v>11792</v>
      </c>
      <c r="F2981" s="13"/>
      <c r="G2981" s="13" t="s">
        <v>4715</v>
      </c>
      <c r="H2981" s="13" t="s">
        <v>59</v>
      </c>
      <c r="I2981" s="14">
        <v>44839</v>
      </c>
      <c r="J2981" s="13"/>
      <c r="K2981" s="14">
        <v>44839</v>
      </c>
      <c r="L2981" s="13">
        <v>0</v>
      </c>
      <c r="M2981" s="13" t="s">
        <v>12756</v>
      </c>
      <c r="N2981" s="13">
        <v>0</v>
      </c>
      <c r="O2981" s="13">
        <v>0</v>
      </c>
      <c r="P2981" s="13" t="s">
        <v>28</v>
      </c>
      <c r="Q2981" s="13"/>
      <c r="R2981" s="13"/>
      <c r="S2981" s="13" t="s">
        <v>6878</v>
      </c>
      <c r="T2981" s="13" t="s">
        <v>64</v>
      </c>
      <c r="U2981" s="13" t="s">
        <v>64</v>
      </c>
      <c r="V2981" s="13" t="s">
        <v>9580</v>
      </c>
      <c r="W2981" s="13">
        <v>0.1</v>
      </c>
      <c r="X2981" s="13">
        <v>0</v>
      </c>
      <c r="Y2981" s="13"/>
      <c r="Z2981" s="15" t="str">
        <f>VLOOKUP(D2981,'ZOHO Export'!$H:$W,16,FALSE)</f>
        <v>Najib Benzouine</v>
      </c>
      <c r="AA2981" s="15" t="str">
        <f>VLOOKUP(E2981,'ZOHO Export'!$H:$W,16,FALSE)</f>
        <v>Damien Hemmeryckx</v>
      </c>
    </row>
    <row r="2982" spans="1:27" x14ac:dyDescent="0.3">
      <c r="A2982" s="13" t="s">
        <v>4716</v>
      </c>
      <c r="B2982" s="13" t="s">
        <v>7418</v>
      </c>
      <c r="C2982" s="13"/>
      <c r="D2982" s="13" t="s">
        <v>11652</v>
      </c>
      <c r="E2982" s="13" t="s">
        <v>11730</v>
      </c>
      <c r="F2982" s="13"/>
      <c r="G2982" s="13" t="s">
        <v>53</v>
      </c>
      <c r="H2982" s="13" t="s">
        <v>29</v>
      </c>
      <c r="I2982" s="14">
        <v>44816</v>
      </c>
      <c r="J2982" s="13"/>
      <c r="K2982" s="14">
        <v>44816</v>
      </c>
      <c r="L2982" s="13">
        <v>13520.79</v>
      </c>
      <c r="M2982" s="13" t="s">
        <v>11652</v>
      </c>
      <c r="N2982" s="13">
        <v>0</v>
      </c>
      <c r="O2982" s="13">
        <v>0</v>
      </c>
      <c r="P2982" s="13" t="s">
        <v>28</v>
      </c>
      <c r="Q2982" s="13"/>
      <c r="R2982" s="13" t="s">
        <v>104</v>
      </c>
      <c r="S2982" s="13" t="s">
        <v>12781</v>
      </c>
      <c r="T2982" s="13" t="s">
        <v>53</v>
      </c>
      <c r="U2982" s="13" t="s">
        <v>16475</v>
      </c>
      <c r="V2982" s="13" t="s">
        <v>11560</v>
      </c>
      <c r="W2982" s="13">
        <v>1</v>
      </c>
      <c r="X2982" s="13">
        <v>13520.79</v>
      </c>
      <c r="Y2982" s="13"/>
      <c r="Z2982" s="15" t="str">
        <f>VLOOKUP(D2982,'ZOHO Export'!$H:$W,16,FALSE)</f>
        <v>Karel De Swert</v>
      </c>
      <c r="AA2982" s="15" t="str">
        <f>VLOOKUP(E2982,'ZOHO Export'!$H:$W,16,FALSE)</f>
        <v>Mansour Hamza</v>
      </c>
    </row>
    <row r="2983" spans="1:27" x14ac:dyDescent="0.3">
      <c r="A2983" s="13" t="s">
        <v>4223</v>
      </c>
      <c r="B2983" s="13" t="s">
        <v>4224</v>
      </c>
      <c r="C2983" s="13"/>
      <c r="D2983" s="13" t="s">
        <v>14687</v>
      </c>
      <c r="E2983" s="13" t="s">
        <v>15561</v>
      </c>
      <c r="F2983" s="13"/>
      <c r="G2983" s="13" t="s">
        <v>4224</v>
      </c>
      <c r="H2983" s="13" t="s">
        <v>59</v>
      </c>
      <c r="I2983" s="14">
        <v>40330</v>
      </c>
      <c r="J2983" s="14">
        <v>41001</v>
      </c>
      <c r="K2983" s="14">
        <v>41435</v>
      </c>
      <c r="L2983" s="13"/>
      <c r="M2983" s="13" t="s">
        <v>14687</v>
      </c>
      <c r="N2983" s="13">
        <v>0</v>
      </c>
      <c r="O2983" s="13">
        <v>0</v>
      </c>
      <c r="P2983" s="13" t="s">
        <v>122</v>
      </c>
      <c r="Q2983" s="13"/>
      <c r="R2983" s="13" t="s">
        <v>36</v>
      </c>
      <c r="S2983" s="13"/>
      <c r="T2983" s="13" t="s">
        <v>38</v>
      </c>
      <c r="U2983" s="13"/>
      <c r="V2983" s="13" t="s">
        <v>16476</v>
      </c>
      <c r="W2983" s="13"/>
      <c r="X2983" s="13"/>
      <c r="Y2983" s="13" t="s">
        <v>16477</v>
      </c>
      <c r="Z2983" s="15" t="e">
        <f>VLOOKUP(D2983,'ZOHO Export'!$H:$W,16,FALSE)</f>
        <v>#N/A</v>
      </c>
      <c r="AA2983" s="15" t="e">
        <f>VLOOKUP(E2983,'ZOHO Export'!$H:$W,16,FALSE)</f>
        <v>#N/A</v>
      </c>
    </row>
    <row r="2984" spans="1:27" x14ac:dyDescent="0.3">
      <c r="A2984" s="13" t="s">
        <v>4717</v>
      </c>
      <c r="B2984" s="13" t="s">
        <v>7418</v>
      </c>
      <c r="C2984" s="13"/>
      <c r="D2984" s="13" t="s">
        <v>11652</v>
      </c>
      <c r="E2984" s="13" t="s">
        <v>11730</v>
      </c>
      <c r="F2984" s="13"/>
      <c r="G2984" s="13" t="s">
        <v>53</v>
      </c>
      <c r="H2984" s="13" t="s">
        <v>29</v>
      </c>
      <c r="I2984" s="14">
        <v>44816</v>
      </c>
      <c r="J2984" s="14">
        <v>45133</v>
      </c>
      <c r="K2984" s="13"/>
      <c r="L2984" s="13"/>
      <c r="M2984" s="13"/>
      <c r="N2984" s="13">
        <v>0</v>
      </c>
      <c r="O2984" s="13"/>
      <c r="P2984" s="13" t="s">
        <v>122</v>
      </c>
      <c r="Q2984" s="13"/>
      <c r="R2984" s="13" t="s">
        <v>104</v>
      </c>
      <c r="S2984" s="13" t="s">
        <v>12781</v>
      </c>
      <c r="T2984" s="13" t="s">
        <v>53</v>
      </c>
      <c r="U2984" s="13"/>
      <c r="V2984" s="13"/>
      <c r="W2984" s="13">
        <v>100</v>
      </c>
      <c r="X2984" s="13"/>
      <c r="Y2984" s="13"/>
      <c r="Z2984" s="15" t="str">
        <f>VLOOKUP(D2984,'ZOHO Export'!$H:$W,16,FALSE)</f>
        <v>Karel De Swert</v>
      </c>
      <c r="AA2984" s="15" t="str">
        <f>VLOOKUP(E2984,'ZOHO Export'!$H:$W,16,FALSE)</f>
        <v>Mansour Hamza</v>
      </c>
    </row>
    <row r="2985" spans="1:27" x14ac:dyDescent="0.3">
      <c r="A2985" s="13" t="s">
        <v>4718</v>
      </c>
      <c r="B2985" s="13" t="s">
        <v>7419</v>
      </c>
      <c r="C2985" s="13"/>
      <c r="D2985" s="13" t="s">
        <v>15752</v>
      </c>
      <c r="E2985" s="13" t="s">
        <v>11649</v>
      </c>
      <c r="F2985" s="13"/>
      <c r="G2985" s="13" t="s">
        <v>4661</v>
      </c>
      <c r="H2985" s="13" t="s">
        <v>29</v>
      </c>
      <c r="I2985" s="14">
        <v>44810</v>
      </c>
      <c r="J2985" s="13"/>
      <c r="K2985" s="14">
        <v>44810</v>
      </c>
      <c r="L2985" s="13">
        <v>100</v>
      </c>
      <c r="M2985" s="13" t="s">
        <v>11649</v>
      </c>
      <c r="N2985" s="13">
        <v>0</v>
      </c>
      <c r="O2985" s="13">
        <v>0</v>
      </c>
      <c r="P2985" s="13" t="s">
        <v>28</v>
      </c>
      <c r="Q2985" s="13"/>
      <c r="R2985" s="13"/>
      <c r="S2985" s="13" t="s">
        <v>6878</v>
      </c>
      <c r="T2985" s="13" t="s">
        <v>27</v>
      </c>
      <c r="U2985" s="13" t="s">
        <v>12259</v>
      </c>
      <c r="V2985" s="13" t="s">
        <v>9581</v>
      </c>
      <c r="W2985" s="13">
        <v>0</v>
      </c>
      <c r="X2985" s="13">
        <v>100</v>
      </c>
      <c r="Y2985" s="13"/>
      <c r="Z2985" s="15" t="str">
        <f>VLOOKUP(D2985,'ZOHO Export'!$H:$W,16,FALSE)</f>
        <v>Racem Koubaa</v>
      </c>
      <c r="AA2985" s="15" t="str">
        <f>VLOOKUP(E2985,'ZOHO Export'!$H:$W,16,FALSE)</f>
        <v>Wissem Bensaid</v>
      </c>
    </row>
    <row r="2986" spans="1:27" x14ac:dyDescent="0.3">
      <c r="A2986" s="13" t="s">
        <v>16478</v>
      </c>
      <c r="B2986" s="13" t="s">
        <v>16479</v>
      </c>
      <c r="C2986" s="13"/>
      <c r="D2986" s="13" t="s">
        <v>14975</v>
      </c>
      <c r="E2986" s="13" t="s">
        <v>13607</v>
      </c>
      <c r="F2986" s="13"/>
      <c r="G2986" s="13" t="s">
        <v>16480</v>
      </c>
      <c r="H2986" s="13" t="s">
        <v>59</v>
      </c>
      <c r="I2986" s="14">
        <v>40510</v>
      </c>
      <c r="J2986" s="14">
        <v>40728</v>
      </c>
      <c r="K2986" s="14">
        <v>41587</v>
      </c>
      <c r="L2986" s="13"/>
      <c r="M2986" s="13" t="s">
        <v>16481</v>
      </c>
      <c r="N2986" s="13">
        <v>1</v>
      </c>
      <c r="O2986" s="13">
        <v>1</v>
      </c>
      <c r="P2986" s="13" t="s">
        <v>122</v>
      </c>
      <c r="Q2986" s="13"/>
      <c r="R2986" s="13" t="s">
        <v>25</v>
      </c>
      <c r="S2986" s="13"/>
      <c r="T2986" s="13" t="s">
        <v>38</v>
      </c>
      <c r="U2986" s="13"/>
      <c r="V2986" s="13" t="s">
        <v>16482</v>
      </c>
      <c r="W2986" s="13"/>
      <c r="X2986" s="13"/>
      <c r="Y2986" s="13" t="s">
        <v>16483</v>
      </c>
      <c r="Z2986" s="15" t="e">
        <f>VLOOKUP(D2986,'ZOHO Export'!$H:$W,16,FALSE)</f>
        <v>#N/A</v>
      </c>
      <c r="AA2986" s="15" t="str">
        <f>VLOOKUP(E2986,'ZOHO Export'!$H:$W,16,FALSE)</f>
        <v>Jacques Lataire</v>
      </c>
    </row>
    <row r="2987" spans="1:27" x14ac:dyDescent="0.3">
      <c r="A2987" s="13" t="s">
        <v>4719</v>
      </c>
      <c r="B2987" s="13" t="s">
        <v>7420</v>
      </c>
      <c r="C2987" s="13"/>
      <c r="D2987" s="13" t="s">
        <v>15752</v>
      </c>
      <c r="E2987" s="13" t="s">
        <v>11649</v>
      </c>
      <c r="F2987" s="13"/>
      <c r="G2987" s="13" t="s">
        <v>4661</v>
      </c>
      <c r="H2987" s="13" t="s">
        <v>29</v>
      </c>
      <c r="I2987" s="14">
        <v>44810</v>
      </c>
      <c r="J2987" s="13"/>
      <c r="K2987" s="14">
        <v>44810</v>
      </c>
      <c r="L2987" s="13">
        <v>100</v>
      </c>
      <c r="M2987" s="13" t="s">
        <v>11649</v>
      </c>
      <c r="N2987" s="13">
        <v>0</v>
      </c>
      <c r="O2987" s="13">
        <v>0</v>
      </c>
      <c r="P2987" s="13" t="s">
        <v>28</v>
      </c>
      <c r="Q2987" s="13"/>
      <c r="R2987" s="13"/>
      <c r="S2987" s="13" t="s">
        <v>6878</v>
      </c>
      <c r="T2987" s="13" t="s">
        <v>27</v>
      </c>
      <c r="U2987" s="13" t="s">
        <v>12259</v>
      </c>
      <c r="V2987" s="13" t="s">
        <v>9582</v>
      </c>
      <c r="W2987" s="13">
        <v>0</v>
      </c>
      <c r="X2987" s="13">
        <v>100</v>
      </c>
      <c r="Y2987" s="13"/>
      <c r="Z2987" s="15" t="str">
        <f>VLOOKUP(D2987,'ZOHO Export'!$H:$W,16,FALSE)</f>
        <v>Racem Koubaa</v>
      </c>
      <c r="AA2987" s="15" t="str">
        <f>VLOOKUP(E2987,'ZOHO Export'!$H:$W,16,FALSE)</f>
        <v>Wissem Bensaid</v>
      </c>
    </row>
    <row r="2988" spans="1:27" x14ac:dyDescent="0.3">
      <c r="A2988" s="13" t="s">
        <v>4227</v>
      </c>
      <c r="B2988" s="13" t="s">
        <v>7146</v>
      </c>
      <c r="C2988" s="13"/>
      <c r="D2988" s="13" t="s">
        <v>11906</v>
      </c>
      <c r="E2988" s="13" t="s">
        <v>11906</v>
      </c>
      <c r="F2988" s="13"/>
      <c r="G2988" s="13" t="s">
        <v>4228</v>
      </c>
      <c r="H2988" s="13" t="s">
        <v>29</v>
      </c>
      <c r="I2988" s="14">
        <v>41541</v>
      </c>
      <c r="J2988" s="14">
        <v>41547</v>
      </c>
      <c r="K2988" s="14">
        <v>41541</v>
      </c>
      <c r="L2988" s="13"/>
      <c r="M2988" s="13" t="s">
        <v>13676</v>
      </c>
      <c r="N2988" s="13">
        <v>0</v>
      </c>
      <c r="O2988" s="13">
        <v>0</v>
      </c>
      <c r="P2988" s="13" t="s">
        <v>122</v>
      </c>
      <c r="Q2988" s="13"/>
      <c r="R2988" s="13" t="s">
        <v>25</v>
      </c>
      <c r="S2988" s="13"/>
      <c r="T2988" s="13" t="s">
        <v>38</v>
      </c>
      <c r="U2988" s="13"/>
      <c r="V2988" s="13" t="s">
        <v>16484</v>
      </c>
      <c r="W2988" s="13"/>
      <c r="X2988" s="13"/>
      <c r="Y2988" s="13" t="s">
        <v>16485</v>
      </c>
      <c r="Z2988" s="15" t="str">
        <f>VLOOKUP(D2988,'ZOHO Export'!$H:$W,16,FALSE)</f>
        <v>Juan Sanchez Chatar</v>
      </c>
      <c r="AA2988" s="15" t="str">
        <f>VLOOKUP(E2988,'ZOHO Export'!$H:$W,16,FALSE)</f>
        <v>Juan Sanchez Chatar</v>
      </c>
    </row>
    <row r="2989" spans="1:27" x14ac:dyDescent="0.3">
      <c r="A2989" s="13" t="s">
        <v>4720</v>
      </c>
      <c r="B2989" s="13" t="s">
        <v>7421</v>
      </c>
      <c r="C2989" s="13"/>
      <c r="D2989" s="13" t="s">
        <v>15752</v>
      </c>
      <c r="E2989" s="13" t="s">
        <v>11649</v>
      </c>
      <c r="F2989" s="13"/>
      <c r="G2989" s="13" t="s">
        <v>4661</v>
      </c>
      <c r="H2989" s="13" t="s">
        <v>29</v>
      </c>
      <c r="I2989" s="14">
        <v>44810</v>
      </c>
      <c r="J2989" s="13"/>
      <c r="K2989" s="14">
        <v>44810</v>
      </c>
      <c r="L2989" s="13">
        <v>100</v>
      </c>
      <c r="M2989" s="13" t="s">
        <v>11649</v>
      </c>
      <c r="N2989" s="13">
        <v>0</v>
      </c>
      <c r="O2989" s="13">
        <v>0</v>
      </c>
      <c r="P2989" s="13" t="s">
        <v>28</v>
      </c>
      <c r="Q2989" s="13"/>
      <c r="R2989" s="13"/>
      <c r="S2989" s="13" t="s">
        <v>6878</v>
      </c>
      <c r="T2989" s="13" t="s">
        <v>27</v>
      </c>
      <c r="U2989" s="13" t="s">
        <v>12259</v>
      </c>
      <c r="V2989" s="13" t="s">
        <v>9583</v>
      </c>
      <c r="W2989" s="13">
        <v>0</v>
      </c>
      <c r="X2989" s="13">
        <v>100</v>
      </c>
      <c r="Y2989" s="13"/>
      <c r="Z2989" s="15" t="str">
        <f>VLOOKUP(D2989,'ZOHO Export'!$H:$W,16,FALSE)</f>
        <v>Racem Koubaa</v>
      </c>
      <c r="AA2989" s="15" t="str">
        <f>VLOOKUP(E2989,'ZOHO Export'!$H:$W,16,FALSE)</f>
        <v>Wissem Bensaid</v>
      </c>
    </row>
    <row r="2990" spans="1:27" x14ac:dyDescent="0.3">
      <c r="A2990" s="13" t="s">
        <v>4721</v>
      </c>
      <c r="B2990" s="13" t="s">
        <v>11561</v>
      </c>
      <c r="C2990" s="13"/>
      <c r="D2990" s="13" t="s">
        <v>15752</v>
      </c>
      <c r="E2990" s="13" t="s">
        <v>11649</v>
      </c>
      <c r="F2990" s="13"/>
      <c r="G2990" s="13" t="s">
        <v>4661</v>
      </c>
      <c r="H2990" s="13" t="s">
        <v>29</v>
      </c>
      <c r="I2990" s="14">
        <v>44810</v>
      </c>
      <c r="J2990" s="13"/>
      <c r="K2990" s="14">
        <v>44810</v>
      </c>
      <c r="L2990" s="13">
        <v>55</v>
      </c>
      <c r="M2990" s="13" t="s">
        <v>15752</v>
      </c>
      <c r="N2990" s="13">
        <v>0</v>
      </c>
      <c r="O2990" s="13">
        <v>0</v>
      </c>
      <c r="P2990" s="13" t="s">
        <v>28</v>
      </c>
      <c r="Q2990" s="13"/>
      <c r="R2990" s="13"/>
      <c r="S2990" s="13" t="s">
        <v>6878</v>
      </c>
      <c r="T2990" s="13" t="s">
        <v>27</v>
      </c>
      <c r="U2990" s="13" t="s">
        <v>12259</v>
      </c>
      <c r="V2990" s="13" t="s">
        <v>9584</v>
      </c>
      <c r="W2990" s="13">
        <v>0</v>
      </c>
      <c r="X2990" s="13">
        <v>55</v>
      </c>
      <c r="Y2990" s="13"/>
      <c r="Z2990" s="15" t="str">
        <f>VLOOKUP(D2990,'ZOHO Export'!$H:$W,16,FALSE)</f>
        <v>Racem Koubaa</v>
      </c>
      <c r="AA2990" s="15" t="str">
        <f>VLOOKUP(E2990,'ZOHO Export'!$H:$W,16,FALSE)</f>
        <v>Wissem Bensaid</v>
      </c>
    </row>
    <row r="2991" spans="1:27" x14ac:dyDescent="0.3">
      <c r="A2991" s="13" t="s">
        <v>4722</v>
      </c>
      <c r="B2991" s="13" t="s">
        <v>7423</v>
      </c>
      <c r="C2991" s="13"/>
      <c r="D2991" s="13" t="s">
        <v>12198</v>
      </c>
      <c r="E2991" s="13" t="s">
        <v>11907</v>
      </c>
      <c r="F2991" s="13"/>
      <c r="G2991" s="13" t="s">
        <v>700</v>
      </c>
      <c r="H2991" s="13" t="s">
        <v>29</v>
      </c>
      <c r="I2991" s="14">
        <v>44809</v>
      </c>
      <c r="J2991" s="14">
        <v>45133</v>
      </c>
      <c r="K2991" s="14">
        <v>44809</v>
      </c>
      <c r="L2991" s="13">
        <v>72576</v>
      </c>
      <c r="M2991" s="13" t="s">
        <v>11907</v>
      </c>
      <c r="N2991" s="13">
        <v>0</v>
      </c>
      <c r="O2991" s="13">
        <v>0</v>
      </c>
      <c r="P2991" s="13" t="s">
        <v>122</v>
      </c>
      <c r="Q2991" s="13"/>
      <c r="R2991" s="13" t="s">
        <v>104</v>
      </c>
      <c r="S2991" s="13" t="s">
        <v>6878</v>
      </c>
      <c r="T2991" s="13" t="s">
        <v>700</v>
      </c>
      <c r="U2991" s="13" t="s">
        <v>16486</v>
      </c>
      <c r="V2991" s="13" t="s">
        <v>9585</v>
      </c>
      <c r="W2991" s="13">
        <v>1</v>
      </c>
      <c r="X2991" s="13">
        <v>72576</v>
      </c>
      <c r="Y2991" s="13"/>
      <c r="Z2991" s="15" t="str">
        <f>VLOOKUP(D2991,'ZOHO Export'!$H:$W,16,FALSE)</f>
        <v>Pascale Olivy</v>
      </c>
      <c r="AA2991" s="15" t="e">
        <f>VLOOKUP(E2991,'ZOHO Export'!$H:$W,16,FALSE)</f>
        <v>#N/A</v>
      </c>
    </row>
    <row r="2992" spans="1:27" x14ac:dyDescent="0.3">
      <c r="A2992" s="13" t="s">
        <v>4723</v>
      </c>
      <c r="B2992" s="13" t="s">
        <v>11562</v>
      </c>
      <c r="C2992" s="13"/>
      <c r="D2992" s="13" t="s">
        <v>11785</v>
      </c>
      <c r="E2992" s="13" t="s">
        <v>11906</v>
      </c>
      <c r="F2992" s="13"/>
      <c r="G2992" s="13" t="s">
        <v>53</v>
      </c>
      <c r="H2992" s="13" t="s">
        <v>29</v>
      </c>
      <c r="I2992" s="14">
        <v>44719</v>
      </c>
      <c r="J2992" s="13"/>
      <c r="K2992" s="14">
        <v>45376</v>
      </c>
      <c r="L2992" s="13">
        <v>12498.75</v>
      </c>
      <c r="M2992" s="13" t="s">
        <v>11896</v>
      </c>
      <c r="N2992" s="13">
        <v>1</v>
      </c>
      <c r="O2992" s="13">
        <v>1</v>
      </c>
      <c r="P2992" s="13" t="s">
        <v>28</v>
      </c>
      <c r="Q2992" s="13"/>
      <c r="R2992" s="13" t="s">
        <v>104</v>
      </c>
      <c r="S2992" s="13" t="s">
        <v>6878</v>
      </c>
      <c r="T2992" s="13" t="s">
        <v>53</v>
      </c>
      <c r="U2992" s="13" t="s">
        <v>16487</v>
      </c>
      <c r="V2992" s="13" t="s">
        <v>9586</v>
      </c>
      <c r="W2992" s="13">
        <v>0</v>
      </c>
      <c r="X2992" s="13">
        <v>12498.75</v>
      </c>
      <c r="Y2992" s="13"/>
      <c r="Z2992" s="15" t="str">
        <f>VLOOKUP(D2992,'ZOHO Export'!$H:$W,16,FALSE)</f>
        <v>Nicolas Dubois</v>
      </c>
      <c r="AA2992" s="15" t="str">
        <f>VLOOKUP(E2992,'ZOHO Export'!$H:$W,16,FALSE)</f>
        <v>Juan Sanchez Chatar</v>
      </c>
    </row>
    <row r="2993" spans="1:27" x14ac:dyDescent="0.3">
      <c r="A2993" s="13" t="s">
        <v>4724</v>
      </c>
      <c r="B2993" s="13" t="s">
        <v>7425</v>
      </c>
      <c r="C2993" s="13"/>
      <c r="D2993" s="13" t="s">
        <v>11767</v>
      </c>
      <c r="E2993" s="13" t="s">
        <v>11906</v>
      </c>
      <c r="F2993" s="13"/>
      <c r="G2993" s="13" t="s">
        <v>58</v>
      </c>
      <c r="H2993" s="13" t="s">
        <v>59</v>
      </c>
      <c r="I2993" s="14">
        <v>44678</v>
      </c>
      <c r="J2993" s="13"/>
      <c r="K2993" s="14">
        <v>44678</v>
      </c>
      <c r="L2993" s="13">
        <v>7452</v>
      </c>
      <c r="M2993" s="13" t="s">
        <v>11875</v>
      </c>
      <c r="N2993" s="13">
        <v>0</v>
      </c>
      <c r="O2993" s="13">
        <v>0</v>
      </c>
      <c r="P2993" s="13" t="s">
        <v>28</v>
      </c>
      <c r="Q2993" s="13"/>
      <c r="R2993" s="13" t="s">
        <v>43</v>
      </c>
      <c r="S2993" s="13" t="s">
        <v>11768</v>
      </c>
      <c r="T2993" s="13" t="s">
        <v>58</v>
      </c>
      <c r="U2993" s="13" t="s">
        <v>11683</v>
      </c>
      <c r="V2993" s="13" t="s">
        <v>9587</v>
      </c>
      <c r="W2993" s="13">
        <v>0.04</v>
      </c>
      <c r="X2993" s="13">
        <v>7452</v>
      </c>
      <c r="Y2993" s="13"/>
      <c r="Z2993" s="15" t="str">
        <f>VLOOKUP(D2993,'ZOHO Export'!$H:$W,16,FALSE)</f>
        <v>Paqui Romero</v>
      </c>
      <c r="AA2993" s="15" t="str">
        <f>VLOOKUP(E2993,'ZOHO Export'!$H:$W,16,FALSE)</f>
        <v>Juan Sanchez Chatar</v>
      </c>
    </row>
    <row r="2994" spans="1:27" x14ac:dyDescent="0.3">
      <c r="A2994" s="13" t="s">
        <v>4725</v>
      </c>
      <c r="B2994" s="13" t="s">
        <v>11563</v>
      </c>
      <c r="C2994" s="13"/>
      <c r="D2994" s="13" t="s">
        <v>16488</v>
      </c>
      <c r="E2994" s="13" t="s">
        <v>11649</v>
      </c>
      <c r="F2994" s="13"/>
      <c r="G2994" s="13" t="s">
        <v>4726</v>
      </c>
      <c r="H2994" s="13" t="s">
        <v>29</v>
      </c>
      <c r="I2994" s="14">
        <v>44596</v>
      </c>
      <c r="J2994" s="13"/>
      <c r="K2994" s="14">
        <v>44596</v>
      </c>
      <c r="L2994" s="13">
        <v>60000</v>
      </c>
      <c r="M2994" s="13" t="s">
        <v>11649</v>
      </c>
      <c r="N2994" s="13">
        <v>0</v>
      </c>
      <c r="O2994" s="13">
        <v>0</v>
      </c>
      <c r="P2994" s="13" t="s">
        <v>28</v>
      </c>
      <c r="Q2994" s="13"/>
      <c r="R2994" s="13" t="s">
        <v>25</v>
      </c>
      <c r="S2994" s="13" t="s">
        <v>6878</v>
      </c>
      <c r="T2994" s="13" t="s">
        <v>27</v>
      </c>
      <c r="U2994" s="13" t="s">
        <v>27</v>
      </c>
      <c r="V2994" s="13" t="s">
        <v>9588</v>
      </c>
      <c r="W2994" s="13">
        <v>0</v>
      </c>
      <c r="X2994" s="13">
        <v>60000</v>
      </c>
      <c r="Y2994" s="13"/>
      <c r="Z2994" s="15" t="str">
        <f>VLOOKUP(D2994,'ZOHO Export'!$H:$W,16,FALSE)</f>
        <v>Chaker Nouira</v>
      </c>
      <c r="AA2994" s="15" t="str">
        <f>VLOOKUP(E2994,'ZOHO Export'!$H:$W,16,FALSE)</f>
        <v>Wissem Bensaid</v>
      </c>
    </row>
    <row r="2995" spans="1:27" x14ac:dyDescent="0.3">
      <c r="A2995" s="13" t="s">
        <v>4231</v>
      </c>
      <c r="B2995" s="13" t="s">
        <v>7148</v>
      </c>
      <c r="C2995" s="13"/>
      <c r="D2995" s="13" t="s">
        <v>12040</v>
      </c>
      <c r="E2995" s="13" t="s">
        <v>13607</v>
      </c>
      <c r="F2995" s="13"/>
      <c r="G2995" s="13" t="s">
        <v>12629</v>
      </c>
      <c r="H2995" s="13" t="s">
        <v>59</v>
      </c>
      <c r="I2995" s="14">
        <v>41264</v>
      </c>
      <c r="J2995" s="14">
        <v>41629</v>
      </c>
      <c r="K2995" s="14">
        <v>41264</v>
      </c>
      <c r="L2995" s="13"/>
      <c r="M2995" s="13" t="s">
        <v>12106</v>
      </c>
      <c r="N2995" s="13">
        <v>0</v>
      </c>
      <c r="O2995" s="13">
        <v>0</v>
      </c>
      <c r="P2995" s="13" t="s">
        <v>122</v>
      </c>
      <c r="Q2995" s="13"/>
      <c r="R2995" s="13" t="s">
        <v>82</v>
      </c>
      <c r="S2995" s="13"/>
      <c r="T2995" s="13" t="s">
        <v>38</v>
      </c>
      <c r="U2995" s="13"/>
      <c r="V2995" s="13" t="s">
        <v>16489</v>
      </c>
      <c r="W2995" s="13"/>
      <c r="X2995" s="13"/>
      <c r="Y2995" s="13"/>
      <c r="Z2995" s="15" t="str">
        <f>VLOOKUP(D2995,'ZOHO Export'!$H:$W,16,FALSE)</f>
        <v>Jana Schilling</v>
      </c>
      <c r="AA2995" s="15" t="str">
        <f>VLOOKUP(E2995,'ZOHO Export'!$H:$W,16,FALSE)</f>
        <v>Jacques Lataire</v>
      </c>
    </row>
    <row r="2996" spans="1:27" x14ac:dyDescent="0.3">
      <c r="A2996" s="13" t="s">
        <v>16490</v>
      </c>
      <c r="B2996" s="13" t="s">
        <v>16491</v>
      </c>
      <c r="C2996" s="13"/>
      <c r="D2996" s="13" t="s">
        <v>12040</v>
      </c>
      <c r="E2996" s="13" t="s">
        <v>13607</v>
      </c>
      <c r="F2996" s="13"/>
      <c r="G2996" s="13" t="s">
        <v>12629</v>
      </c>
      <c r="H2996" s="13" t="s">
        <v>59</v>
      </c>
      <c r="I2996" s="14">
        <v>40422</v>
      </c>
      <c r="J2996" s="14">
        <v>41518</v>
      </c>
      <c r="K2996" s="14">
        <v>41435</v>
      </c>
      <c r="L2996" s="13"/>
      <c r="M2996" s="13" t="s">
        <v>12040</v>
      </c>
      <c r="N2996" s="13">
        <v>0</v>
      </c>
      <c r="O2996" s="13">
        <v>0</v>
      </c>
      <c r="P2996" s="13" t="s">
        <v>122</v>
      </c>
      <c r="Q2996" s="13"/>
      <c r="R2996" s="13" t="s">
        <v>82</v>
      </c>
      <c r="S2996" s="13"/>
      <c r="T2996" s="13" t="s">
        <v>178</v>
      </c>
      <c r="U2996" s="13"/>
      <c r="V2996" s="13" t="s">
        <v>16492</v>
      </c>
      <c r="W2996" s="13"/>
      <c r="X2996" s="13"/>
      <c r="Y2996" s="13" t="s">
        <v>16493</v>
      </c>
      <c r="Z2996" s="15" t="str">
        <f>VLOOKUP(D2996,'ZOHO Export'!$H:$W,16,FALSE)</f>
        <v>Jana Schilling</v>
      </c>
      <c r="AA2996" s="15" t="str">
        <f>VLOOKUP(E2996,'ZOHO Export'!$H:$W,16,FALSE)</f>
        <v>Jacques Lataire</v>
      </c>
    </row>
    <row r="2997" spans="1:27" x14ac:dyDescent="0.3">
      <c r="A2997" s="13" t="s">
        <v>4728</v>
      </c>
      <c r="B2997" s="13" t="s">
        <v>1034</v>
      </c>
      <c r="C2997" s="13"/>
      <c r="D2997" s="13" t="s">
        <v>11751</v>
      </c>
      <c r="E2997" s="13" t="s">
        <v>12585</v>
      </c>
      <c r="F2997" s="13"/>
      <c r="G2997" s="13" t="s">
        <v>1034</v>
      </c>
      <c r="H2997" s="13" t="s">
        <v>59</v>
      </c>
      <c r="I2997" s="14">
        <v>44551</v>
      </c>
      <c r="J2997" s="13"/>
      <c r="K2997" s="14">
        <v>44551</v>
      </c>
      <c r="L2997" s="13">
        <v>93649.600000000006</v>
      </c>
      <c r="M2997" s="13" t="s">
        <v>11751</v>
      </c>
      <c r="N2997" s="13">
        <v>0</v>
      </c>
      <c r="O2997" s="13">
        <v>0</v>
      </c>
      <c r="P2997" s="13" t="s">
        <v>28</v>
      </c>
      <c r="Q2997" s="13"/>
      <c r="R2997" s="13" t="s">
        <v>104</v>
      </c>
      <c r="S2997" s="13" t="s">
        <v>6878</v>
      </c>
      <c r="T2997" s="13" t="s">
        <v>1034</v>
      </c>
      <c r="U2997" s="13" t="s">
        <v>13148</v>
      </c>
      <c r="V2997" s="13" t="s">
        <v>9589</v>
      </c>
      <c r="W2997" s="13">
        <v>0</v>
      </c>
      <c r="X2997" s="13">
        <v>93649.600000000006</v>
      </c>
      <c r="Y2997" s="13"/>
      <c r="Z2997" s="15" t="str">
        <f>VLOOKUP(D2997,'ZOHO Export'!$H:$W,16,FALSE)</f>
        <v>Sunny Yip</v>
      </c>
      <c r="AA2997" s="15" t="e">
        <f>VLOOKUP(E2997,'ZOHO Export'!$H:$W,16,FALSE)</f>
        <v>#N/A</v>
      </c>
    </row>
    <row r="2998" spans="1:27" x14ac:dyDescent="0.3">
      <c r="A2998" s="13" t="s">
        <v>16494</v>
      </c>
      <c r="B2998" s="13" t="s">
        <v>16495</v>
      </c>
      <c r="C2998" s="13"/>
      <c r="D2998" s="13" t="s">
        <v>11765</v>
      </c>
      <c r="E2998" s="13" t="s">
        <v>11762</v>
      </c>
      <c r="F2998" s="13"/>
      <c r="G2998" s="13" t="s">
        <v>16496</v>
      </c>
      <c r="H2998" s="13" t="s">
        <v>29</v>
      </c>
      <c r="I2998" s="14">
        <v>40360</v>
      </c>
      <c r="J2998" s="14">
        <v>40603</v>
      </c>
      <c r="K2998" s="14">
        <v>41456</v>
      </c>
      <c r="L2998" s="13"/>
      <c r="M2998" s="13" t="s">
        <v>15088</v>
      </c>
      <c r="N2998" s="13">
        <v>0</v>
      </c>
      <c r="O2998" s="13">
        <v>0</v>
      </c>
      <c r="P2998" s="13" t="s">
        <v>122</v>
      </c>
      <c r="Q2998" s="13"/>
      <c r="R2998" s="13"/>
      <c r="S2998" s="13"/>
      <c r="T2998" s="13" t="s">
        <v>89</v>
      </c>
      <c r="U2998" s="13"/>
      <c r="V2998" s="13" t="s">
        <v>16497</v>
      </c>
      <c r="W2998" s="13"/>
      <c r="X2998" s="13"/>
      <c r="Y2998" s="13" t="s">
        <v>16498</v>
      </c>
      <c r="Z2998" s="15" t="str">
        <f>VLOOKUP(D2998,'ZOHO Export'!$H:$W,16,FALSE)</f>
        <v>Tsanko Mihov</v>
      </c>
      <c r="AA2998" s="15" t="str">
        <f>VLOOKUP(E2998,'ZOHO Export'!$H:$W,16,FALSE)</f>
        <v>Boris Krastev</v>
      </c>
    </row>
    <row r="2999" spans="1:27" x14ac:dyDescent="0.3">
      <c r="A2999" s="13" t="s">
        <v>4729</v>
      </c>
      <c r="B2999" s="13" t="s">
        <v>11559</v>
      </c>
      <c r="C2999" s="13"/>
      <c r="D2999" s="13" t="s">
        <v>11829</v>
      </c>
      <c r="E2999" s="13" t="s">
        <v>11792</v>
      </c>
      <c r="F2999" s="13"/>
      <c r="G2999" s="13" t="s">
        <v>38</v>
      </c>
      <c r="H2999" s="13" t="s">
        <v>59</v>
      </c>
      <c r="I2999" s="14">
        <v>44545</v>
      </c>
      <c r="J2999" s="13"/>
      <c r="K2999" s="14">
        <v>46058</v>
      </c>
      <c r="L2999" s="13">
        <v>0</v>
      </c>
      <c r="M2999" s="13" t="s">
        <v>11829</v>
      </c>
      <c r="N2999" s="13">
        <v>5</v>
      </c>
      <c r="O2999" s="13">
        <v>5</v>
      </c>
      <c r="P2999" s="13" t="s">
        <v>28</v>
      </c>
      <c r="Q2999" s="13"/>
      <c r="R2999" s="13"/>
      <c r="S2999" s="13" t="s">
        <v>6878</v>
      </c>
      <c r="T2999" s="13" t="s">
        <v>38</v>
      </c>
      <c r="U2999" s="13" t="s">
        <v>38</v>
      </c>
      <c r="V2999" s="13" t="s">
        <v>9590</v>
      </c>
      <c r="W2999" s="13">
        <v>0</v>
      </c>
      <c r="X2999" s="13">
        <v>119927.2</v>
      </c>
      <c r="Y2999" s="13"/>
      <c r="Z2999" s="15" t="str">
        <f>VLOOKUP(D2999,'ZOHO Export'!$H:$W,16,FALSE)</f>
        <v>William Beyst</v>
      </c>
      <c r="AA2999" s="15" t="str">
        <f>VLOOKUP(E2999,'ZOHO Export'!$H:$W,16,FALSE)</f>
        <v>Damien Hemmeryckx</v>
      </c>
    </row>
    <row r="3000" spans="1:27" x14ac:dyDescent="0.3">
      <c r="A3000" s="13" t="s">
        <v>4232</v>
      </c>
      <c r="B3000" s="13" t="s">
        <v>7149</v>
      </c>
      <c r="C3000" s="13"/>
      <c r="D3000" s="13" t="s">
        <v>13301</v>
      </c>
      <c r="E3000" s="13" t="s">
        <v>11829</v>
      </c>
      <c r="F3000" s="13"/>
      <c r="G3000" s="13" t="s">
        <v>112</v>
      </c>
      <c r="H3000" s="13" t="s">
        <v>29</v>
      </c>
      <c r="I3000" s="14">
        <v>41423</v>
      </c>
      <c r="J3000" s="14">
        <v>41555</v>
      </c>
      <c r="K3000" s="14">
        <v>41423</v>
      </c>
      <c r="L3000" s="13"/>
      <c r="M3000" s="13" t="s">
        <v>13301</v>
      </c>
      <c r="N3000" s="13">
        <v>0</v>
      </c>
      <c r="O3000" s="13">
        <v>0</v>
      </c>
      <c r="P3000" s="13" t="s">
        <v>122</v>
      </c>
      <c r="Q3000" s="13"/>
      <c r="R3000" s="13" t="s">
        <v>25</v>
      </c>
      <c r="S3000" s="13"/>
      <c r="T3000" s="13" t="s">
        <v>38</v>
      </c>
      <c r="U3000" s="13"/>
      <c r="V3000" s="13" t="s">
        <v>9492</v>
      </c>
      <c r="W3000" s="13"/>
      <c r="X3000" s="13"/>
      <c r="Y3000" s="13" t="s">
        <v>16499</v>
      </c>
      <c r="Z3000" s="15" t="e">
        <f>VLOOKUP(D3000,'ZOHO Export'!$H:$W,16,FALSE)</f>
        <v>#N/A</v>
      </c>
      <c r="AA3000" s="15" t="str">
        <f>VLOOKUP(E3000,'ZOHO Export'!$H:$W,16,FALSE)</f>
        <v>William Beyst</v>
      </c>
    </row>
    <row r="3001" spans="1:27" x14ac:dyDescent="0.3">
      <c r="A3001" s="13" t="s">
        <v>4730</v>
      </c>
      <c r="B3001" s="13" t="s">
        <v>7428</v>
      </c>
      <c r="C3001" s="13"/>
      <c r="D3001" s="13"/>
      <c r="E3001" s="13" t="s">
        <v>11843</v>
      </c>
      <c r="F3001" s="13" t="s">
        <v>11652</v>
      </c>
      <c r="G3001" s="13" t="s">
        <v>1067</v>
      </c>
      <c r="H3001" s="13" t="s">
        <v>59</v>
      </c>
      <c r="I3001" s="14">
        <v>44543</v>
      </c>
      <c r="J3001" s="13"/>
      <c r="K3001" s="14">
        <v>44543</v>
      </c>
      <c r="L3001" s="13">
        <v>0</v>
      </c>
      <c r="M3001" s="13" t="s">
        <v>11652</v>
      </c>
      <c r="N3001" s="13">
        <v>0</v>
      </c>
      <c r="O3001" s="13">
        <v>0</v>
      </c>
      <c r="P3001" s="13" t="s">
        <v>122</v>
      </c>
      <c r="Q3001" s="13"/>
      <c r="R3001" s="13" t="s">
        <v>104</v>
      </c>
      <c r="S3001" s="13" t="s">
        <v>6878</v>
      </c>
      <c r="T3001" s="13" t="s">
        <v>1067</v>
      </c>
      <c r="U3001" s="13" t="s">
        <v>1067</v>
      </c>
      <c r="V3001" s="13" t="s">
        <v>9591</v>
      </c>
      <c r="W3001" s="13">
        <v>1</v>
      </c>
      <c r="X3001" s="13">
        <v>0</v>
      </c>
      <c r="Y3001" s="13"/>
      <c r="Z3001" s="15" t="e">
        <f>VLOOKUP(D3001,'ZOHO Export'!$H:$W,16,FALSE)</f>
        <v>#N/A</v>
      </c>
      <c r="AA3001" s="15" t="str">
        <f>VLOOKUP(E3001,'ZOHO Export'!$H:$W,16,FALSE)</f>
        <v>Emmanuel Van De Casteele</v>
      </c>
    </row>
    <row r="3002" spans="1:27" x14ac:dyDescent="0.3">
      <c r="A3002" s="13" t="s">
        <v>4731</v>
      </c>
      <c r="B3002" s="13" t="s">
        <v>7429</v>
      </c>
      <c r="C3002" s="13"/>
      <c r="D3002" s="13" t="s">
        <v>11936</v>
      </c>
      <c r="E3002" s="13" t="s">
        <v>11936</v>
      </c>
      <c r="F3002" s="13" t="s">
        <v>12009</v>
      </c>
      <c r="G3002" s="13" t="s">
        <v>89</v>
      </c>
      <c r="H3002" s="13" t="s">
        <v>59</v>
      </c>
      <c r="I3002" s="14">
        <v>44529</v>
      </c>
      <c r="J3002" s="14">
        <v>45133</v>
      </c>
      <c r="K3002" s="14">
        <v>44529</v>
      </c>
      <c r="L3002" s="13">
        <v>326.25</v>
      </c>
      <c r="M3002" s="13" t="s">
        <v>12009</v>
      </c>
      <c r="N3002" s="13">
        <v>0</v>
      </c>
      <c r="O3002" s="13">
        <v>0</v>
      </c>
      <c r="P3002" s="13" t="s">
        <v>122</v>
      </c>
      <c r="Q3002" s="13"/>
      <c r="R3002" s="13"/>
      <c r="S3002" s="13" t="s">
        <v>11870</v>
      </c>
      <c r="T3002" s="13" t="s">
        <v>178</v>
      </c>
      <c r="U3002" s="13" t="s">
        <v>16500</v>
      </c>
      <c r="V3002" s="13" t="s">
        <v>9592</v>
      </c>
      <c r="W3002" s="13">
        <v>15</v>
      </c>
      <c r="X3002" s="13">
        <v>326.25</v>
      </c>
      <c r="Y3002" s="13"/>
      <c r="Z3002" s="15" t="str">
        <f>VLOOKUP(D3002,'ZOHO Export'!$H:$W,16,FALSE)</f>
        <v>Philippe Fürst</v>
      </c>
      <c r="AA3002" s="15" t="str">
        <f>VLOOKUP(E3002,'ZOHO Export'!$H:$W,16,FALSE)</f>
        <v>Philippe Fürst</v>
      </c>
    </row>
    <row r="3003" spans="1:27" x14ac:dyDescent="0.3">
      <c r="A3003" s="13" t="s">
        <v>4733</v>
      </c>
      <c r="B3003" s="13" t="s">
        <v>7430</v>
      </c>
      <c r="C3003" s="13"/>
      <c r="D3003" s="13" t="s">
        <v>11907</v>
      </c>
      <c r="E3003" s="13" t="s">
        <v>11906</v>
      </c>
      <c r="F3003" s="13"/>
      <c r="G3003" s="13" t="s">
        <v>53</v>
      </c>
      <c r="H3003" s="13" t="s">
        <v>59</v>
      </c>
      <c r="I3003" s="14">
        <v>44391</v>
      </c>
      <c r="J3003" s="13"/>
      <c r="K3003" s="14">
        <v>44970</v>
      </c>
      <c r="L3003" s="13">
        <v>8649</v>
      </c>
      <c r="M3003" s="13" t="s">
        <v>11907</v>
      </c>
      <c r="N3003" s="13">
        <v>2</v>
      </c>
      <c r="O3003" s="13">
        <v>3</v>
      </c>
      <c r="P3003" s="13" t="s">
        <v>28</v>
      </c>
      <c r="Q3003" s="13"/>
      <c r="R3003" s="13" t="s">
        <v>104</v>
      </c>
      <c r="S3003" s="13" t="s">
        <v>11870</v>
      </c>
      <c r="T3003" s="13" t="s">
        <v>53</v>
      </c>
      <c r="U3003" s="13" t="s">
        <v>12095</v>
      </c>
      <c r="V3003" s="13" t="s">
        <v>9593</v>
      </c>
      <c r="W3003" s="13">
        <v>1</v>
      </c>
      <c r="X3003" s="13">
        <v>87489</v>
      </c>
      <c r="Y3003" s="13"/>
      <c r="Z3003" s="15" t="e">
        <f>VLOOKUP(D3003,'ZOHO Export'!$H:$W,16,FALSE)</f>
        <v>#N/A</v>
      </c>
      <c r="AA3003" s="15" t="str">
        <f>VLOOKUP(E3003,'ZOHO Export'!$H:$W,16,FALSE)</f>
        <v>Juan Sanchez Chatar</v>
      </c>
    </row>
    <row r="3004" spans="1:27" x14ac:dyDescent="0.3">
      <c r="A3004" s="13" t="s">
        <v>4235</v>
      </c>
      <c r="B3004" s="13" t="s">
        <v>7151</v>
      </c>
      <c r="C3004" s="13"/>
      <c r="D3004" s="13" t="s">
        <v>11855</v>
      </c>
      <c r="E3004" s="13" t="s">
        <v>15394</v>
      </c>
      <c r="F3004" s="13"/>
      <c r="G3004" s="13" t="s">
        <v>4127</v>
      </c>
      <c r="H3004" s="13" t="s">
        <v>29</v>
      </c>
      <c r="I3004" s="14">
        <v>41200</v>
      </c>
      <c r="J3004" s="14">
        <v>42073</v>
      </c>
      <c r="K3004" s="14">
        <v>41200</v>
      </c>
      <c r="L3004" s="13"/>
      <c r="M3004" s="13" t="s">
        <v>16242</v>
      </c>
      <c r="N3004" s="13">
        <v>0</v>
      </c>
      <c r="O3004" s="13">
        <v>0</v>
      </c>
      <c r="P3004" s="13" t="s">
        <v>122</v>
      </c>
      <c r="Q3004" s="13"/>
      <c r="R3004" s="13"/>
      <c r="S3004" s="13"/>
      <c r="T3004" s="13" t="s">
        <v>38</v>
      </c>
      <c r="U3004" s="13"/>
      <c r="V3004" s="13" t="s">
        <v>16501</v>
      </c>
      <c r="W3004" s="13"/>
      <c r="X3004" s="13"/>
      <c r="Y3004" s="13"/>
      <c r="Z3004" s="15" t="str">
        <f>VLOOKUP(D3004,'ZOHO Export'!$H:$W,16,FALSE)</f>
        <v>Patrick De Graeve</v>
      </c>
      <c r="AA3004" s="15" t="e">
        <f>VLOOKUP(E3004,'ZOHO Export'!$H:$W,16,FALSE)</f>
        <v>#N/A</v>
      </c>
    </row>
    <row r="3005" spans="1:27" x14ac:dyDescent="0.3">
      <c r="A3005" s="13" t="s">
        <v>4734</v>
      </c>
      <c r="B3005" s="13" t="s">
        <v>7431</v>
      </c>
      <c r="C3005" s="13"/>
      <c r="D3005" s="13" t="s">
        <v>11722</v>
      </c>
      <c r="E3005" s="13" t="s">
        <v>11722</v>
      </c>
      <c r="F3005" s="13"/>
      <c r="G3005" s="13" t="s">
        <v>3189</v>
      </c>
      <c r="H3005" s="13" t="s">
        <v>59</v>
      </c>
      <c r="I3005" s="14">
        <v>44333</v>
      </c>
      <c r="J3005" s="13"/>
      <c r="K3005" s="14">
        <v>45468</v>
      </c>
      <c r="L3005" s="13">
        <v>135000</v>
      </c>
      <c r="M3005" s="13" t="s">
        <v>11722</v>
      </c>
      <c r="N3005" s="13">
        <v>4</v>
      </c>
      <c r="O3005" s="13">
        <v>4</v>
      </c>
      <c r="P3005" s="13" t="s">
        <v>28</v>
      </c>
      <c r="Q3005" s="13"/>
      <c r="R3005" s="13" t="s">
        <v>43</v>
      </c>
      <c r="S3005" s="13" t="s">
        <v>6878</v>
      </c>
      <c r="T3005" s="13" t="s">
        <v>45</v>
      </c>
      <c r="U3005" s="13" t="s">
        <v>45</v>
      </c>
      <c r="V3005" s="13" t="s">
        <v>9594</v>
      </c>
      <c r="W3005" s="13">
        <v>0</v>
      </c>
      <c r="X3005" s="13">
        <v>619056</v>
      </c>
      <c r="Y3005" s="13"/>
      <c r="Z3005" s="15" t="str">
        <f>VLOOKUP(D3005,'ZOHO Export'!$H:$W,16,FALSE)</f>
        <v>Juan Juarez Quintana</v>
      </c>
      <c r="AA3005" s="15" t="str">
        <f>VLOOKUP(E3005,'ZOHO Export'!$H:$W,16,FALSE)</f>
        <v>Juan Juarez Quintana</v>
      </c>
    </row>
    <row r="3006" spans="1:27" x14ac:dyDescent="0.3">
      <c r="A3006" s="13" t="s">
        <v>4735</v>
      </c>
      <c r="B3006" s="13" t="s">
        <v>11564</v>
      </c>
      <c r="C3006" s="13"/>
      <c r="D3006" s="13" t="s">
        <v>12198</v>
      </c>
      <c r="E3006" s="13" t="s">
        <v>12059</v>
      </c>
      <c r="F3006" s="13"/>
      <c r="G3006" s="13" t="s">
        <v>4736</v>
      </c>
      <c r="H3006" s="13" t="s">
        <v>29</v>
      </c>
      <c r="I3006" s="14">
        <v>44316</v>
      </c>
      <c r="J3006" s="13"/>
      <c r="K3006" s="14">
        <v>45109</v>
      </c>
      <c r="L3006" s="13">
        <v>12200</v>
      </c>
      <c r="M3006" s="13" t="s">
        <v>12059</v>
      </c>
      <c r="N3006" s="13">
        <v>4</v>
      </c>
      <c r="O3006" s="13">
        <v>7</v>
      </c>
      <c r="P3006" s="13" t="s">
        <v>28</v>
      </c>
      <c r="Q3006" s="13"/>
      <c r="R3006" s="13" t="s">
        <v>104</v>
      </c>
      <c r="S3006" s="13" t="s">
        <v>11653</v>
      </c>
      <c r="T3006" s="13" t="s">
        <v>741</v>
      </c>
      <c r="U3006" s="13" t="s">
        <v>741</v>
      </c>
      <c r="V3006" s="13" t="s">
        <v>9595</v>
      </c>
      <c r="W3006" s="13">
        <v>1</v>
      </c>
      <c r="X3006" s="13">
        <v>72200</v>
      </c>
      <c r="Y3006" s="13"/>
      <c r="Z3006" s="15" t="str">
        <f>VLOOKUP(D3006,'ZOHO Export'!$H:$W,16,FALSE)</f>
        <v>Pascale Olivy</v>
      </c>
      <c r="AA3006" s="15" t="str">
        <f>VLOOKUP(E3006,'ZOHO Export'!$H:$W,16,FALSE)</f>
        <v>Pierre-Phillipe Barzin</v>
      </c>
    </row>
    <row r="3007" spans="1:27" x14ac:dyDescent="0.3">
      <c r="A3007" s="13" t="s">
        <v>4238</v>
      </c>
      <c r="B3007" s="13" t="s">
        <v>7152</v>
      </c>
      <c r="C3007" s="13"/>
      <c r="D3007" s="13" t="s">
        <v>12040</v>
      </c>
      <c r="E3007" s="13" t="s">
        <v>14388</v>
      </c>
      <c r="F3007" s="13"/>
      <c r="G3007" s="13" t="s">
        <v>4239</v>
      </c>
      <c r="H3007" s="13" t="s">
        <v>29</v>
      </c>
      <c r="I3007" s="14">
        <v>40238</v>
      </c>
      <c r="J3007" s="14">
        <v>40527</v>
      </c>
      <c r="K3007" s="14">
        <v>41436</v>
      </c>
      <c r="L3007" s="13"/>
      <c r="M3007" s="13" t="s">
        <v>12040</v>
      </c>
      <c r="N3007" s="13">
        <v>0</v>
      </c>
      <c r="O3007" s="13">
        <v>0</v>
      </c>
      <c r="P3007" s="13" t="s">
        <v>122</v>
      </c>
      <c r="Q3007" s="13"/>
      <c r="R3007" s="13" t="s">
        <v>43</v>
      </c>
      <c r="S3007" s="13"/>
      <c r="T3007" s="13" t="s">
        <v>27</v>
      </c>
      <c r="U3007" s="13"/>
      <c r="V3007" s="13" t="s">
        <v>9493</v>
      </c>
      <c r="W3007" s="13"/>
      <c r="X3007" s="13"/>
      <c r="Y3007" s="13" t="s">
        <v>16502</v>
      </c>
      <c r="Z3007" s="15" t="str">
        <f>VLOOKUP(D3007,'ZOHO Export'!$H:$W,16,FALSE)</f>
        <v>Jana Schilling</v>
      </c>
      <c r="AA3007" s="15" t="e">
        <f>VLOOKUP(E3007,'ZOHO Export'!$H:$W,16,FALSE)</f>
        <v>#N/A</v>
      </c>
    </row>
    <row r="3008" spans="1:27" x14ac:dyDescent="0.3">
      <c r="A3008" s="13" t="s">
        <v>4737</v>
      </c>
      <c r="B3008" s="13" t="s">
        <v>7432</v>
      </c>
      <c r="C3008" s="13" t="s">
        <v>16503</v>
      </c>
      <c r="D3008" s="13" t="s">
        <v>12323</v>
      </c>
      <c r="E3008" s="13" t="s">
        <v>13835</v>
      </c>
      <c r="F3008" s="13"/>
      <c r="G3008" s="13" t="s">
        <v>58</v>
      </c>
      <c r="H3008" s="13" t="s">
        <v>29</v>
      </c>
      <c r="I3008" s="14">
        <v>44316</v>
      </c>
      <c r="J3008" s="14">
        <v>45133</v>
      </c>
      <c r="K3008" s="14">
        <v>44316</v>
      </c>
      <c r="L3008" s="13">
        <v>16808.75</v>
      </c>
      <c r="M3008" s="13" t="s">
        <v>12323</v>
      </c>
      <c r="N3008" s="13">
        <v>0</v>
      </c>
      <c r="O3008" s="13">
        <v>0</v>
      </c>
      <c r="P3008" s="13" t="s">
        <v>122</v>
      </c>
      <c r="Q3008" s="13"/>
      <c r="R3008" s="13" t="s">
        <v>43</v>
      </c>
      <c r="S3008" s="13" t="s">
        <v>16504</v>
      </c>
      <c r="T3008" s="13" t="s">
        <v>58</v>
      </c>
      <c r="U3008" s="13" t="s">
        <v>11683</v>
      </c>
      <c r="V3008" s="13" t="s">
        <v>9596</v>
      </c>
      <c r="W3008" s="13">
        <v>0.01</v>
      </c>
      <c r="X3008" s="13">
        <v>16808.75</v>
      </c>
      <c r="Y3008" s="13"/>
      <c r="Z3008" s="15" t="e">
        <f>VLOOKUP(D3008,'ZOHO Export'!$H:$W,16,FALSE)</f>
        <v>#N/A</v>
      </c>
      <c r="AA3008" s="15" t="str">
        <f>VLOOKUP(E3008,'ZOHO Export'!$H:$W,16,FALSE)</f>
        <v>Ana Montejo Del Castillo</v>
      </c>
    </row>
    <row r="3009" spans="1:27" x14ac:dyDescent="0.3">
      <c r="A3009" s="13" t="s">
        <v>4240</v>
      </c>
      <c r="B3009" s="13" t="s">
        <v>7153</v>
      </c>
      <c r="C3009" s="13"/>
      <c r="D3009" s="13" t="s">
        <v>13277</v>
      </c>
      <c r="E3009" s="13" t="s">
        <v>11818</v>
      </c>
      <c r="F3009" s="13"/>
      <c r="G3009" s="13" t="s">
        <v>4189</v>
      </c>
      <c r="H3009" s="13" t="s">
        <v>29</v>
      </c>
      <c r="I3009" s="14">
        <v>41422</v>
      </c>
      <c r="J3009" s="14">
        <v>41555</v>
      </c>
      <c r="K3009" s="14">
        <v>41422</v>
      </c>
      <c r="L3009" s="13"/>
      <c r="M3009" s="13" t="s">
        <v>13301</v>
      </c>
      <c r="N3009" s="13">
        <v>0</v>
      </c>
      <c r="O3009" s="13">
        <v>0</v>
      </c>
      <c r="P3009" s="13" t="s">
        <v>122</v>
      </c>
      <c r="Q3009" s="13"/>
      <c r="R3009" s="13" t="s">
        <v>36</v>
      </c>
      <c r="S3009" s="13"/>
      <c r="T3009" s="13" t="s">
        <v>38</v>
      </c>
      <c r="U3009" s="13"/>
      <c r="V3009" s="13" t="s">
        <v>9494</v>
      </c>
      <c r="W3009" s="13"/>
      <c r="X3009" s="13"/>
      <c r="Y3009" s="13" t="s">
        <v>16505</v>
      </c>
      <c r="Z3009" s="15" t="e">
        <f>VLOOKUP(D3009,'ZOHO Export'!$H:$W,16,FALSE)</f>
        <v>#N/A</v>
      </c>
      <c r="AA3009" s="15" t="str">
        <f>VLOOKUP(E3009,'ZOHO Export'!$H:$W,16,FALSE)</f>
        <v>Marcos Delgado Lopez</v>
      </c>
    </row>
    <row r="3010" spans="1:27" x14ac:dyDescent="0.3">
      <c r="A3010" s="13" t="s">
        <v>4739</v>
      </c>
      <c r="B3010" s="13" t="s">
        <v>16506</v>
      </c>
      <c r="C3010" s="13"/>
      <c r="D3010" s="13" t="s">
        <v>11896</v>
      </c>
      <c r="E3010" s="13" t="s">
        <v>13835</v>
      </c>
      <c r="F3010" s="13"/>
      <c r="G3010" s="13" t="s">
        <v>38</v>
      </c>
      <c r="H3010" s="13" t="s">
        <v>29</v>
      </c>
      <c r="I3010" s="14">
        <v>44223</v>
      </c>
      <c r="J3010" s="14">
        <v>44719</v>
      </c>
      <c r="K3010" s="13"/>
      <c r="L3010" s="13"/>
      <c r="M3010" s="13"/>
      <c r="N3010" s="13">
        <v>0</v>
      </c>
      <c r="O3010" s="13"/>
      <c r="P3010" s="13" t="s">
        <v>122</v>
      </c>
      <c r="Q3010" s="13"/>
      <c r="R3010" s="13"/>
      <c r="S3010" s="13" t="s">
        <v>6878</v>
      </c>
      <c r="T3010" s="13" t="s">
        <v>38</v>
      </c>
      <c r="U3010" s="13" t="s">
        <v>38</v>
      </c>
      <c r="V3010" s="13" t="s">
        <v>9597</v>
      </c>
      <c r="W3010" s="13">
        <v>0</v>
      </c>
      <c r="X3010" s="13"/>
      <c r="Y3010" s="13"/>
      <c r="Z3010" s="15" t="str">
        <f>VLOOKUP(D3010,'ZOHO Export'!$H:$W,16,FALSE)</f>
        <v>Emilie Cambier</v>
      </c>
      <c r="AA3010" s="15" t="str">
        <f>VLOOKUP(E3010,'ZOHO Export'!$H:$W,16,FALSE)</f>
        <v>Ana Montejo Del Castillo</v>
      </c>
    </row>
    <row r="3011" spans="1:27" x14ac:dyDescent="0.3">
      <c r="A3011" s="13" t="s">
        <v>4241</v>
      </c>
      <c r="B3011" s="13" t="s">
        <v>7154</v>
      </c>
      <c r="C3011" s="13"/>
      <c r="D3011" s="13" t="s">
        <v>14687</v>
      </c>
      <c r="E3011" s="13" t="s">
        <v>14615</v>
      </c>
      <c r="F3011" s="13"/>
      <c r="G3011" s="13" t="s">
        <v>4074</v>
      </c>
      <c r="H3011" s="13" t="s">
        <v>29</v>
      </c>
      <c r="I3011" s="14">
        <v>41444</v>
      </c>
      <c r="J3011" s="14">
        <v>41444</v>
      </c>
      <c r="K3011" s="14">
        <v>41444</v>
      </c>
      <c r="L3011" s="13"/>
      <c r="M3011" s="13" t="s">
        <v>14687</v>
      </c>
      <c r="N3011" s="13">
        <v>0</v>
      </c>
      <c r="O3011" s="13">
        <v>0</v>
      </c>
      <c r="P3011" s="13" t="s">
        <v>122</v>
      </c>
      <c r="Q3011" s="13"/>
      <c r="R3011" s="13" t="s">
        <v>25</v>
      </c>
      <c r="S3011" s="13"/>
      <c r="T3011" s="13" t="s">
        <v>38</v>
      </c>
      <c r="U3011" s="13"/>
      <c r="V3011" s="13" t="s">
        <v>16507</v>
      </c>
      <c r="W3011" s="13"/>
      <c r="X3011" s="13"/>
      <c r="Y3011" s="13" t="s">
        <v>16508</v>
      </c>
      <c r="Z3011" s="15" t="e">
        <f>VLOOKUP(D3011,'ZOHO Export'!$H:$W,16,FALSE)</f>
        <v>#N/A</v>
      </c>
      <c r="AA3011" s="15" t="e">
        <f>VLOOKUP(E3011,'ZOHO Export'!$H:$W,16,FALSE)</f>
        <v>#N/A</v>
      </c>
    </row>
    <row r="3012" spans="1:27" x14ac:dyDescent="0.3">
      <c r="A3012" s="13" t="s">
        <v>4740</v>
      </c>
      <c r="B3012" s="13" t="s">
        <v>7434</v>
      </c>
      <c r="C3012" s="13"/>
      <c r="D3012" s="13" t="s">
        <v>12180</v>
      </c>
      <c r="E3012" s="13" t="s">
        <v>16509</v>
      </c>
      <c r="F3012" s="13"/>
      <c r="G3012" s="13" t="s">
        <v>16510</v>
      </c>
      <c r="H3012" s="13" t="s">
        <v>29</v>
      </c>
      <c r="I3012" s="14">
        <v>44165</v>
      </c>
      <c r="J3012" s="14">
        <v>44783</v>
      </c>
      <c r="K3012" s="14">
        <v>44165</v>
      </c>
      <c r="L3012" s="13">
        <v>0</v>
      </c>
      <c r="M3012" s="13" t="s">
        <v>12180</v>
      </c>
      <c r="N3012" s="13">
        <v>0</v>
      </c>
      <c r="O3012" s="13">
        <v>0</v>
      </c>
      <c r="P3012" s="13" t="s">
        <v>122</v>
      </c>
      <c r="Q3012" s="13"/>
      <c r="R3012" s="13" t="s">
        <v>75</v>
      </c>
      <c r="S3012" s="13" t="s">
        <v>16511</v>
      </c>
      <c r="T3012" s="13" t="s">
        <v>53</v>
      </c>
      <c r="U3012" s="13" t="s">
        <v>16512</v>
      </c>
      <c r="V3012" s="13" t="s">
        <v>9598</v>
      </c>
      <c r="W3012" s="13">
        <v>1239</v>
      </c>
      <c r="X3012" s="13">
        <v>0</v>
      </c>
      <c r="Y3012" s="13" t="s">
        <v>9650</v>
      </c>
      <c r="Z3012" s="15" t="e">
        <f>VLOOKUP(D3012,'ZOHO Export'!$H:$W,16,FALSE)</f>
        <v>#N/A</v>
      </c>
      <c r="AA3012" s="15" t="e">
        <f>VLOOKUP(E3012,'ZOHO Export'!$H:$W,16,FALSE)</f>
        <v>#N/A</v>
      </c>
    </row>
    <row r="3013" spans="1:27" x14ac:dyDescent="0.3">
      <c r="A3013" s="13" t="s">
        <v>4743</v>
      </c>
      <c r="B3013" s="13" t="s">
        <v>7435</v>
      </c>
      <c r="C3013" s="13"/>
      <c r="D3013" s="13" t="s">
        <v>11829</v>
      </c>
      <c r="E3013" s="13" t="s">
        <v>11829</v>
      </c>
      <c r="F3013" s="13"/>
      <c r="G3013" s="13" t="s">
        <v>38</v>
      </c>
      <c r="H3013" s="13" t="s">
        <v>59</v>
      </c>
      <c r="I3013" s="14">
        <v>43822</v>
      </c>
      <c r="J3013" s="14">
        <v>45133</v>
      </c>
      <c r="K3013" s="14">
        <v>43924</v>
      </c>
      <c r="L3013" s="13">
        <v>14472</v>
      </c>
      <c r="M3013" s="13" t="s">
        <v>11829</v>
      </c>
      <c r="N3013" s="13">
        <v>2</v>
      </c>
      <c r="O3013" s="13">
        <v>2</v>
      </c>
      <c r="P3013" s="13" t="s">
        <v>122</v>
      </c>
      <c r="Q3013" s="13"/>
      <c r="R3013" s="13"/>
      <c r="S3013" s="13" t="s">
        <v>6878</v>
      </c>
      <c r="T3013" s="13" t="s">
        <v>38</v>
      </c>
      <c r="U3013" s="13"/>
      <c r="V3013" s="13" t="s">
        <v>16513</v>
      </c>
      <c r="W3013" s="13">
        <v>0</v>
      </c>
      <c r="X3013" s="13">
        <v>65668</v>
      </c>
      <c r="Y3013" s="13"/>
      <c r="Z3013" s="15" t="str">
        <f>VLOOKUP(D3013,'ZOHO Export'!$H:$W,16,FALSE)</f>
        <v>William Beyst</v>
      </c>
      <c r="AA3013" s="15" t="str">
        <f>VLOOKUP(E3013,'ZOHO Export'!$H:$W,16,FALSE)</f>
        <v>William Beyst</v>
      </c>
    </row>
    <row r="3014" spans="1:27" x14ac:dyDescent="0.3">
      <c r="A3014" s="13" t="s">
        <v>16514</v>
      </c>
      <c r="B3014" s="13" t="s">
        <v>16515</v>
      </c>
      <c r="C3014" s="13"/>
      <c r="D3014" s="13" t="s">
        <v>11907</v>
      </c>
      <c r="E3014" s="13" t="s">
        <v>13835</v>
      </c>
      <c r="F3014" s="13"/>
      <c r="G3014" s="13" t="s">
        <v>58</v>
      </c>
      <c r="H3014" s="13" t="s">
        <v>29</v>
      </c>
      <c r="I3014" s="14">
        <v>43703</v>
      </c>
      <c r="J3014" s="14">
        <v>45133</v>
      </c>
      <c r="K3014" s="14">
        <v>43703</v>
      </c>
      <c r="L3014" s="13">
        <v>15552</v>
      </c>
      <c r="M3014" s="13" t="s">
        <v>12732</v>
      </c>
      <c r="N3014" s="13">
        <v>0</v>
      </c>
      <c r="O3014" s="13">
        <v>0</v>
      </c>
      <c r="P3014" s="13" t="s">
        <v>122</v>
      </c>
      <c r="Q3014" s="13"/>
      <c r="R3014" s="13" t="s">
        <v>43</v>
      </c>
      <c r="S3014" s="13" t="s">
        <v>12228</v>
      </c>
      <c r="T3014" s="13" t="s">
        <v>58</v>
      </c>
      <c r="U3014" s="13"/>
      <c r="V3014" s="13" t="s">
        <v>16516</v>
      </c>
      <c r="W3014" s="13"/>
      <c r="X3014" s="13">
        <v>15552</v>
      </c>
      <c r="Y3014" s="13"/>
      <c r="Z3014" s="15" t="e">
        <f>VLOOKUP(D3014,'ZOHO Export'!$H:$W,16,FALSE)</f>
        <v>#N/A</v>
      </c>
      <c r="AA3014" s="15" t="str">
        <f>VLOOKUP(E3014,'ZOHO Export'!$H:$W,16,FALSE)</f>
        <v>Ana Montejo Del Castillo</v>
      </c>
    </row>
    <row r="3015" spans="1:27" x14ac:dyDescent="0.3">
      <c r="A3015" s="13" t="s">
        <v>16517</v>
      </c>
      <c r="B3015" s="13" t="s">
        <v>16518</v>
      </c>
      <c r="C3015" s="13"/>
      <c r="D3015" s="13"/>
      <c r="E3015" s="13" t="s">
        <v>11785</v>
      </c>
      <c r="F3015" s="13"/>
      <c r="G3015" s="13" t="s">
        <v>38</v>
      </c>
      <c r="H3015" s="13" t="s">
        <v>59</v>
      </c>
      <c r="I3015" s="14">
        <v>43684</v>
      </c>
      <c r="J3015" s="14">
        <v>45133</v>
      </c>
      <c r="K3015" s="14">
        <v>43684</v>
      </c>
      <c r="L3015" s="13">
        <v>148068</v>
      </c>
      <c r="M3015" s="13" t="s">
        <v>13496</v>
      </c>
      <c r="N3015" s="13">
        <v>0</v>
      </c>
      <c r="O3015" s="13">
        <v>0</v>
      </c>
      <c r="P3015" s="13" t="s">
        <v>122</v>
      </c>
      <c r="Q3015" s="13"/>
      <c r="R3015" s="13"/>
      <c r="S3015" s="13" t="s">
        <v>16519</v>
      </c>
      <c r="T3015" s="13" t="s">
        <v>38</v>
      </c>
      <c r="U3015" s="13"/>
      <c r="V3015" s="13" t="s">
        <v>16520</v>
      </c>
      <c r="W3015" s="13"/>
      <c r="X3015" s="13">
        <v>148068</v>
      </c>
      <c r="Y3015" s="13"/>
      <c r="Z3015" s="15" t="e">
        <f>VLOOKUP(D3015,'ZOHO Export'!$H:$W,16,FALSE)</f>
        <v>#N/A</v>
      </c>
      <c r="AA3015" s="15" t="str">
        <f>VLOOKUP(E3015,'ZOHO Export'!$H:$W,16,FALSE)</f>
        <v>Nicolas Dubois</v>
      </c>
    </row>
    <row r="3016" spans="1:27" x14ac:dyDescent="0.3">
      <c r="A3016" s="13" t="s">
        <v>4245</v>
      </c>
      <c r="B3016" s="13" t="s">
        <v>7157</v>
      </c>
      <c r="C3016" s="13"/>
      <c r="D3016" s="13" t="s">
        <v>14613</v>
      </c>
      <c r="E3016" s="13" t="s">
        <v>13403</v>
      </c>
      <c r="F3016" s="13"/>
      <c r="G3016" s="13" t="s">
        <v>146</v>
      </c>
      <c r="H3016" s="13" t="s">
        <v>59</v>
      </c>
      <c r="I3016" s="14">
        <v>41166</v>
      </c>
      <c r="J3016" s="14">
        <v>42582</v>
      </c>
      <c r="K3016" s="14">
        <v>41600</v>
      </c>
      <c r="L3016" s="13"/>
      <c r="M3016" s="13" t="s">
        <v>14613</v>
      </c>
      <c r="N3016" s="13">
        <v>1</v>
      </c>
      <c r="O3016" s="13">
        <v>1</v>
      </c>
      <c r="P3016" s="13" t="s">
        <v>122</v>
      </c>
      <c r="Q3016" s="13"/>
      <c r="R3016" s="13" t="s">
        <v>75</v>
      </c>
      <c r="S3016" s="13"/>
      <c r="T3016" s="13" t="s">
        <v>38</v>
      </c>
      <c r="U3016" s="13"/>
      <c r="V3016" s="13" t="s">
        <v>9495</v>
      </c>
      <c r="W3016" s="13"/>
      <c r="X3016" s="13"/>
      <c r="Y3016" s="13" t="s">
        <v>16521</v>
      </c>
      <c r="Z3016" s="15" t="e">
        <f>VLOOKUP(D3016,'ZOHO Export'!$H:$W,16,FALSE)</f>
        <v>#N/A</v>
      </c>
      <c r="AA3016" s="15" t="e">
        <f>VLOOKUP(E3016,'ZOHO Export'!$H:$W,16,FALSE)</f>
        <v>#N/A</v>
      </c>
    </row>
    <row r="3017" spans="1:27" x14ac:dyDescent="0.3">
      <c r="A3017" s="13" t="s">
        <v>4744</v>
      </c>
      <c r="B3017" s="13" t="s">
        <v>7436</v>
      </c>
      <c r="C3017" s="13"/>
      <c r="D3017" s="13" t="s">
        <v>11722</v>
      </c>
      <c r="E3017" s="13" t="s">
        <v>13835</v>
      </c>
      <c r="F3017" s="13"/>
      <c r="G3017" s="13" t="s">
        <v>58</v>
      </c>
      <c r="H3017" s="13" t="s">
        <v>29</v>
      </c>
      <c r="I3017" s="14">
        <v>43663</v>
      </c>
      <c r="J3017" s="13"/>
      <c r="K3017" s="14">
        <v>43663</v>
      </c>
      <c r="L3017" s="13">
        <v>40950</v>
      </c>
      <c r="M3017" s="13" t="s">
        <v>13808</v>
      </c>
      <c r="N3017" s="13">
        <v>0</v>
      </c>
      <c r="O3017" s="13">
        <v>0</v>
      </c>
      <c r="P3017" s="13" t="s">
        <v>28</v>
      </c>
      <c r="Q3017" s="13"/>
      <c r="R3017" s="13" t="s">
        <v>43</v>
      </c>
      <c r="S3017" s="13" t="s">
        <v>16522</v>
      </c>
      <c r="T3017" s="13" t="s">
        <v>58</v>
      </c>
      <c r="U3017" s="13"/>
      <c r="V3017" s="13" t="s">
        <v>11565</v>
      </c>
      <c r="W3017" s="13">
        <v>160000</v>
      </c>
      <c r="X3017" s="13">
        <v>40950</v>
      </c>
      <c r="Y3017" s="13"/>
      <c r="Z3017" s="15" t="str">
        <f>VLOOKUP(D3017,'ZOHO Export'!$H:$W,16,FALSE)</f>
        <v>Juan Juarez Quintana</v>
      </c>
      <c r="AA3017" s="15" t="str">
        <f>VLOOKUP(E3017,'ZOHO Export'!$H:$W,16,FALSE)</f>
        <v>Ana Montejo Del Castillo</v>
      </c>
    </row>
    <row r="3018" spans="1:27" x14ac:dyDescent="0.3">
      <c r="A3018" s="13" t="s">
        <v>4745</v>
      </c>
      <c r="B3018" s="13" t="s">
        <v>7437</v>
      </c>
      <c r="C3018" s="13"/>
      <c r="D3018" s="13" t="s">
        <v>12040</v>
      </c>
      <c r="E3018" s="13" t="s">
        <v>11936</v>
      </c>
      <c r="F3018" s="13" t="s">
        <v>11936</v>
      </c>
      <c r="G3018" s="13" t="s">
        <v>4704</v>
      </c>
      <c r="H3018" s="13" t="s">
        <v>59</v>
      </c>
      <c r="I3018" s="14">
        <v>43642</v>
      </c>
      <c r="J3018" s="13"/>
      <c r="K3018" s="14">
        <v>46048</v>
      </c>
      <c r="L3018" s="13">
        <v>1297</v>
      </c>
      <c r="M3018" s="13" t="s">
        <v>12040</v>
      </c>
      <c r="N3018" s="13">
        <v>2</v>
      </c>
      <c r="O3018" s="13">
        <v>3</v>
      </c>
      <c r="P3018" s="13" t="s">
        <v>28</v>
      </c>
      <c r="Q3018" s="13"/>
      <c r="R3018" s="13" t="s">
        <v>104</v>
      </c>
      <c r="S3018" s="13" t="s">
        <v>6878</v>
      </c>
      <c r="T3018" s="13" t="s">
        <v>178</v>
      </c>
      <c r="U3018" s="13" t="s">
        <v>178</v>
      </c>
      <c r="V3018" s="13" t="s">
        <v>11566</v>
      </c>
      <c r="W3018" s="13">
        <v>0.1</v>
      </c>
      <c r="X3018" s="13">
        <v>1495</v>
      </c>
      <c r="Y3018" s="13"/>
      <c r="Z3018" s="15" t="str">
        <f>VLOOKUP(D3018,'ZOHO Export'!$H:$W,16,FALSE)</f>
        <v>Jana Schilling</v>
      </c>
      <c r="AA3018" s="15" t="str">
        <f>VLOOKUP(E3018,'ZOHO Export'!$H:$W,16,FALSE)</f>
        <v>Philippe Fürst</v>
      </c>
    </row>
    <row r="3019" spans="1:27" x14ac:dyDescent="0.3">
      <c r="A3019" s="13" t="s">
        <v>4248</v>
      </c>
      <c r="B3019" s="13" t="s">
        <v>7159</v>
      </c>
      <c r="C3019" s="13"/>
      <c r="D3019" s="13" t="s">
        <v>13676</v>
      </c>
      <c r="E3019" s="13" t="s">
        <v>13607</v>
      </c>
      <c r="F3019" s="13"/>
      <c r="G3019" s="13"/>
      <c r="H3019" s="13" t="s">
        <v>29</v>
      </c>
      <c r="I3019" s="14">
        <v>41530</v>
      </c>
      <c r="J3019" s="14">
        <v>41547</v>
      </c>
      <c r="K3019" s="14">
        <v>41530</v>
      </c>
      <c r="L3019" s="13"/>
      <c r="M3019" s="13" t="s">
        <v>13676</v>
      </c>
      <c r="N3019" s="13">
        <v>0</v>
      </c>
      <c r="O3019" s="13">
        <v>0</v>
      </c>
      <c r="P3019" s="13" t="s">
        <v>122</v>
      </c>
      <c r="Q3019" s="13"/>
      <c r="R3019" s="13" t="s">
        <v>104</v>
      </c>
      <c r="S3019" s="13"/>
      <c r="T3019" s="13" t="s">
        <v>27</v>
      </c>
      <c r="U3019" s="13"/>
      <c r="V3019" s="13" t="s">
        <v>9496</v>
      </c>
      <c r="W3019" s="13"/>
      <c r="X3019" s="13"/>
      <c r="Y3019" s="13" t="s">
        <v>16523</v>
      </c>
      <c r="Z3019" s="15" t="e">
        <f>VLOOKUP(D3019,'ZOHO Export'!$H:$W,16,FALSE)</f>
        <v>#N/A</v>
      </c>
      <c r="AA3019" s="15" t="str">
        <f>VLOOKUP(E3019,'ZOHO Export'!$H:$W,16,FALSE)</f>
        <v>Jacques Lataire</v>
      </c>
    </row>
    <row r="3020" spans="1:27" x14ac:dyDescent="0.3">
      <c r="A3020" s="13" t="s">
        <v>11567</v>
      </c>
      <c r="B3020" s="13" t="s">
        <v>7399</v>
      </c>
      <c r="C3020" s="13"/>
      <c r="D3020" s="13" t="s">
        <v>12246</v>
      </c>
      <c r="E3020" s="13" t="s">
        <v>11936</v>
      </c>
      <c r="F3020" s="13"/>
      <c r="G3020" s="13" t="s">
        <v>4704</v>
      </c>
      <c r="H3020" s="13" t="s">
        <v>59</v>
      </c>
      <c r="I3020" s="14">
        <v>43642</v>
      </c>
      <c r="J3020" s="13"/>
      <c r="K3020" s="14">
        <v>46028</v>
      </c>
      <c r="L3020" s="13">
        <v>0</v>
      </c>
      <c r="M3020" s="13" t="s">
        <v>11963</v>
      </c>
      <c r="N3020" s="13">
        <v>2</v>
      </c>
      <c r="O3020" s="13">
        <v>2</v>
      </c>
      <c r="P3020" s="13" t="s">
        <v>28</v>
      </c>
      <c r="Q3020" s="13"/>
      <c r="R3020" s="13" t="s">
        <v>104</v>
      </c>
      <c r="S3020" s="13" t="s">
        <v>6878</v>
      </c>
      <c r="T3020" s="13" t="s">
        <v>178</v>
      </c>
      <c r="U3020" s="13" t="s">
        <v>178</v>
      </c>
      <c r="V3020" s="13" t="s">
        <v>11568</v>
      </c>
      <c r="W3020" s="13">
        <v>0</v>
      </c>
      <c r="X3020" s="13">
        <v>921.6</v>
      </c>
      <c r="Y3020" s="13"/>
      <c r="Z3020" s="15" t="str">
        <f>VLOOKUP(D3020,'ZOHO Export'!$H:$W,16,FALSE)</f>
        <v>Nelli Grabek</v>
      </c>
      <c r="AA3020" s="15" t="str">
        <f>VLOOKUP(E3020,'ZOHO Export'!$H:$W,16,FALSE)</f>
        <v>Philippe Fürst</v>
      </c>
    </row>
    <row r="3021" spans="1:27" x14ac:dyDescent="0.3">
      <c r="A3021" s="13" t="s">
        <v>4249</v>
      </c>
      <c r="B3021" s="13" t="s">
        <v>7160</v>
      </c>
      <c r="C3021" s="13"/>
      <c r="D3021" s="13" t="s">
        <v>14708</v>
      </c>
      <c r="E3021" s="13" t="s">
        <v>13607</v>
      </c>
      <c r="F3021" s="13"/>
      <c r="G3021" s="13" t="s">
        <v>4096</v>
      </c>
      <c r="H3021" s="13" t="s">
        <v>29</v>
      </c>
      <c r="I3021" s="14">
        <v>41716</v>
      </c>
      <c r="J3021" s="14">
        <v>41717</v>
      </c>
      <c r="K3021" s="14">
        <v>41717</v>
      </c>
      <c r="L3021" s="13"/>
      <c r="M3021" s="13" t="s">
        <v>15597</v>
      </c>
      <c r="N3021" s="13">
        <v>0</v>
      </c>
      <c r="O3021" s="13">
        <v>0</v>
      </c>
      <c r="P3021" s="13" t="s">
        <v>122</v>
      </c>
      <c r="Q3021" s="13"/>
      <c r="R3021" s="13" t="s">
        <v>25</v>
      </c>
      <c r="S3021" s="13"/>
      <c r="T3021" s="13" t="s">
        <v>38</v>
      </c>
      <c r="U3021" s="13"/>
      <c r="V3021" s="13" t="s">
        <v>9497</v>
      </c>
      <c r="W3021" s="13"/>
      <c r="X3021" s="13"/>
      <c r="Y3021" s="13" t="s">
        <v>16524</v>
      </c>
      <c r="Z3021" s="15" t="e">
        <f>VLOOKUP(D3021,'ZOHO Export'!$H:$W,16,FALSE)</f>
        <v>#N/A</v>
      </c>
      <c r="AA3021" s="15" t="str">
        <f>VLOOKUP(E3021,'ZOHO Export'!$H:$W,16,FALSE)</f>
        <v>Jacques Lataire</v>
      </c>
    </row>
    <row r="3022" spans="1:27" x14ac:dyDescent="0.3">
      <c r="A3022" s="13" t="s">
        <v>11569</v>
      </c>
      <c r="B3022" s="13" t="s">
        <v>11570</v>
      </c>
      <c r="C3022" s="13"/>
      <c r="D3022" s="13" t="s">
        <v>12009</v>
      </c>
      <c r="E3022" s="13" t="s">
        <v>11936</v>
      </c>
      <c r="F3022" s="13" t="s">
        <v>12246</v>
      </c>
      <c r="G3022" s="13" t="s">
        <v>4704</v>
      </c>
      <c r="H3022" s="13" t="s">
        <v>59</v>
      </c>
      <c r="I3022" s="14">
        <v>43642</v>
      </c>
      <c r="J3022" s="13"/>
      <c r="K3022" s="14">
        <v>43642</v>
      </c>
      <c r="L3022" s="13">
        <v>691.2</v>
      </c>
      <c r="M3022" s="13" t="s">
        <v>13970</v>
      </c>
      <c r="N3022" s="13">
        <v>0</v>
      </c>
      <c r="O3022" s="13">
        <v>0</v>
      </c>
      <c r="P3022" s="13" t="s">
        <v>28</v>
      </c>
      <c r="Q3022" s="13"/>
      <c r="R3022" s="13" t="s">
        <v>104</v>
      </c>
      <c r="S3022" s="13" t="s">
        <v>6878</v>
      </c>
      <c r="T3022" s="13" t="s">
        <v>178</v>
      </c>
      <c r="U3022" s="13"/>
      <c r="V3022" s="13" t="s">
        <v>11571</v>
      </c>
      <c r="W3022" s="13">
        <v>0.01</v>
      </c>
      <c r="X3022" s="13">
        <v>691.2</v>
      </c>
      <c r="Y3022" s="13"/>
      <c r="Z3022" s="15" t="str">
        <f>VLOOKUP(D3022,'ZOHO Export'!$H:$W,16,FALSE)</f>
        <v>Jan Grabek</v>
      </c>
      <c r="AA3022" s="15" t="str">
        <f>VLOOKUP(E3022,'ZOHO Export'!$H:$W,16,FALSE)</f>
        <v>Philippe Fürst</v>
      </c>
    </row>
    <row r="3023" spans="1:27" x14ac:dyDescent="0.3">
      <c r="A3023" s="13" t="s">
        <v>4250</v>
      </c>
      <c r="B3023" s="13" t="s">
        <v>7161</v>
      </c>
      <c r="C3023" s="13"/>
      <c r="D3023" s="13" t="s">
        <v>14184</v>
      </c>
      <c r="E3023" s="13" t="s">
        <v>13403</v>
      </c>
      <c r="F3023" s="13"/>
      <c r="G3023" s="13" t="s">
        <v>13506</v>
      </c>
      <c r="H3023" s="13" t="s">
        <v>29</v>
      </c>
      <c r="I3023" s="14">
        <v>41495</v>
      </c>
      <c r="J3023" s="14">
        <v>41495</v>
      </c>
      <c r="K3023" s="14">
        <v>41495</v>
      </c>
      <c r="L3023" s="13"/>
      <c r="M3023" s="13" t="s">
        <v>14687</v>
      </c>
      <c r="N3023" s="13">
        <v>0</v>
      </c>
      <c r="O3023" s="13">
        <v>0</v>
      </c>
      <c r="P3023" s="13" t="s">
        <v>122</v>
      </c>
      <c r="Q3023" s="13"/>
      <c r="R3023" s="13" t="s">
        <v>25</v>
      </c>
      <c r="S3023" s="13"/>
      <c r="T3023" s="13" t="s">
        <v>38</v>
      </c>
      <c r="U3023" s="13"/>
      <c r="V3023" s="13" t="s">
        <v>16525</v>
      </c>
      <c r="W3023" s="13"/>
      <c r="X3023" s="13"/>
      <c r="Y3023" s="13" t="s">
        <v>16526</v>
      </c>
      <c r="Z3023" s="15" t="str">
        <f>VLOOKUP(D3023,'ZOHO Export'!$H:$W,16,FALSE)</f>
        <v>Luc Tasiaux</v>
      </c>
      <c r="AA3023" s="15" t="e">
        <f>VLOOKUP(E3023,'ZOHO Export'!$H:$W,16,FALSE)</f>
        <v>#N/A</v>
      </c>
    </row>
    <row r="3024" spans="1:27" x14ac:dyDescent="0.3">
      <c r="A3024" s="13" t="s">
        <v>11572</v>
      </c>
      <c r="B3024" s="13" t="s">
        <v>11573</v>
      </c>
      <c r="C3024" s="13"/>
      <c r="D3024" s="13" t="s">
        <v>12246</v>
      </c>
      <c r="E3024" s="13" t="s">
        <v>11936</v>
      </c>
      <c r="F3024" s="13" t="s">
        <v>12246</v>
      </c>
      <c r="G3024" s="13" t="s">
        <v>4704</v>
      </c>
      <c r="H3024" s="13" t="s">
        <v>59</v>
      </c>
      <c r="I3024" s="14">
        <v>43642</v>
      </c>
      <c r="J3024" s="13"/>
      <c r="K3024" s="14">
        <v>45275</v>
      </c>
      <c r="L3024" s="13">
        <v>0</v>
      </c>
      <c r="M3024" s="13" t="s">
        <v>12246</v>
      </c>
      <c r="N3024" s="13">
        <v>2</v>
      </c>
      <c r="O3024" s="13">
        <v>2</v>
      </c>
      <c r="P3024" s="13" t="s">
        <v>28</v>
      </c>
      <c r="Q3024" s="13"/>
      <c r="R3024" s="13" t="s">
        <v>104</v>
      </c>
      <c r="S3024" s="13" t="s">
        <v>6878</v>
      </c>
      <c r="T3024" s="13" t="s">
        <v>178</v>
      </c>
      <c r="U3024" s="13" t="s">
        <v>178</v>
      </c>
      <c r="V3024" s="13" t="s">
        <v>11574</v>
      </c>
      <c r="W3024" s="13">
        <v>0</v>
      </c>
      <c r="X3024" s="13">
        <v>230.4</v>
      </c>
      <c r="Y3024" s="13"/>
      <c r="Z3024" s="15" t="str">
        <f>VLOOKUP(D3024,'ZOHO Export'!$H:$W,16,FALSE)</f>
        <v>Nelli Grabek</v>
      </c>
      <c r="AA3024" s="15" t="str">
        <f>VLOOKUP(E3024,'ZOHO Export'!$H:$W,16,FALSE)</f>
        <v>Philippe Fürst</v>
      </c>
    </row>
    <row r="3025" spans="1:27" x14ac:dyDescent="0.3">
      <c r="A3025" s="13" t="s">
        <v>16527</v>
      </c>
      <c r="B3025" s="13" t="s">
        <v>16528</v>
      </c>
      <c r="C3025" s="13"/>
      <c r="D3025" s="13" t="s">
        <v>12246</v>
      </c>
      <c r="E3025" s="13" t="s">
        <v>11936</v>
      </c>
      <c r="F3025" s="13" t="s">
        <v>12246</v>
      </c>
      <c r="G3025" s="13" t="s">
        <v>4704</v>
      </c>
      <c r="H3025" s="13" t="s">
        <v>59</v>
      </c>
      <c r="I3025" s="14">
        <v>43642</v>
      </c>
      <c r="J3025" s="14">
        <v>45133</v>
      </c>
      <c r="K3025" s="14">
        <v>43642</v>
      </c>
      <c r="L3025" s="13">
        <v>174.72</v>
      </c>
      <c r="M3025" s="13" t="s">
        <v>13970</v>
      </c>
      <c r="N3025" s="13">
        <v>0</v>
      </c>
      <c r="O3025" s="13">
        <v>0</v>
      </c>
      <c r="P3025" s="13" t="s">
        <v>122</v>
      </c>
      <c r="Q3025" s="13"/>
      <c r="R3025" s="13" t="s">
        <v>104</v>
      </c>
      <c r="S3025" s="13" t="s">
        <v>6878</v>
      </c>
      <c r="T3025" s="13" t="s">
        <v>178</v>
      </c>
      <c r="U3025" s="13"/>
      <c r="V3025" s="13" t="s">
        <v>16529</v>
      </c>
      <c r="W3025" s="13">
        <v>0</v>
      </c>
      <c r="X3025" s="13">
        <v>174.72</v>
      </c>
      <c r="Y3025" s="13"/>
      <c r="Z3025" s="15" t="str">
        <f>VLOOKUP(D3025,'ZOHO Export'!$H:$W,16,FALSE)</f>
        <v>Nelli Grabek</v>
      </c>
      <c r="AA3025" s="15" t="str">
        <f>VLOOKUP(E3025,'ZOHO Export'!$H:$W,16,FALSE)</f>
        <v>Philippe Fürst</v>
      </c>
    </row>
    <row r="3026" spans="1:27" x14ac:dyDescent="0.3">
      <c r="A3026" s="13" t="s">
        <v>11575</v>
      </c>
      <c r="B3026" s="13" t="s">
        <v>7388</v>
      </c>
      <c r="C3026" s="13"/>
      <c r="D3026" s="13" t="s">
        <v>12246</v>
      </c>
      <c r="E3026" s="13" t="s">
        <v>11936</v>
      </c>
      <c r="F3026" s="13" t="s">
        <v>12040</v>
      </c>
      <c r="G3026" s="13" t="s">
        <v>4704</v>
      </c>
      <c r="H3026" s="13" t="s">
        <v>59</v>
      </c>
      <c r="I3026" s="14">
        <v>43642</v>
      </c>
      <c r="J3026" s="13"/>
      <c r="K3026" s="14">
        <v>43642</v>
      </c>
      <c r="L3026" s="13">
        <v>1036.8</v>
      </c>
      <c r="M3026" s="13" t="s">
        <v>13970</v>
      </c>
      <c r="N3026" s="13">
        <v>0</v>
      </c>
      <c r="O3026" s="13">
        <v>0</v>
      </c>
      <c r="P3026" s="13" t="s">
        <v>28</v>
      </c>
      <c r="Q3026" s="13"/>
      <c r="R3026" s="13" t="s">
        <v>104</v>
      </c>
      <c r="S3026" s="13" t="s">
        <v>6878</v>
      </c>
      <c r="T3026" s="13" t="s">
        <v>178</v>
      </c>
      <c r="U3026" s="13"/>
      <c r="V3026" s="13" t="s">
        <v>11576</v>
      </c>
      <c r="W3026" s="13">
        <v>0</v>
      </c>
      <c r="X3026" s="13">
        <v>1036.8</v>
      </c>
      <c r="Y3026" s="13"/>
      <c r="Z3026" s="15" t="str">
        <f>VLOOKUP(D3026,'ZOHO Export'!$H:$W,16,FALSE)</f>
        <v>Nelli Grabek</v>
      </c>
      <c r="AA3026" s="15" t="str">
        <f>VLOOKUP(E3026,'ZOHO Export'!$H:$W,16,FALSE)</f>
        <v>Philippe Fürst</v>
      </c>
    </row>
    <row r="3027" spans="1:27" x14ac:dyDescent="0.3">
      <c r="A3027" s="13" t="s">
        <v>4746</v>
      </c>
      <c r="B3027" s="13" t="s">
        <v>7438</v>
      </c>
      <c r="C3027" s="13"/>
      <c r="D3027" s="13" t="s">
        <v>11896</v>
      </c>
      <c r="E3027" s="13" t="s">
        <v>11785</v>
      </c>
      <c r="F3027" s="13"/>
      <c r="G3027" s="13" t="s">
        <v>38</v>
      </c>
      <c r="H3027" s="13" t="s">
        <v>29</v>
      </c>
      <c r="I3027" s="14">
        <v>43606</v>
      </c>
      <c r="J3027" s="14">
        <v>43830</v>
      </c>
      <c r="K3027" s="14">
        <v>43606</v>
      </c>
      <c r="L3027" s="13">
        <v>82080</v>
      </c>
      <c r="M3027" s="13" t="s">
        <v>11896</v>
      </c>
      <c r="N3027" s="13">
        <v>0</v>
      </c>
      <c r="O3027" s="13">
        <v>0</v>
      </c>
      <c r="P3027" s="13" t="s">
        <v>122</v>
      </c>
      <c r="Q3027" s="13"/>
      <c r="R3027" s="13"/>
      <c r="S3027" s="13"/>
      <c r="T3027" s="13" t="s">
        <v>38</v>
      </c>
      <c r="U3027" s="13"/>
      <c r="V3027" s="13" t="s">
        <v>9599</v>
      </c>
      <c r="W3027" s="13"/>
      <c r="X3027" s="13">
        <v>82080</v>
      </c>
      <c r="Y3027" s="13"/>
      <c r="Z3027" s="15" t="str">
        <f>VLOOKUP(D3027,'ZOHO Export'!$H:$W,16,FALSE)</f>
        <v>Emilie Cambier</v>
      </c>
      <c r="AA3027" s="15" t="str">
        <f>VLOOKUP(E3027,'ZOHO Export'!$H:$W,16,FALSE)</f>
        <v>Nicolas Dubois</v>
      </c>
    </row>
    <row r="3028" spans="1:27" x14ac:dyDescent="0.3">
      <c r="A3028" s="13" t="s">
        <v>11577</v>
      </c>
      <c r="B3028" s="13" t="s">
        <v>11578</v>
      </c>
      <c r="C3028" s="13"/>
      <c r="D3028" s="13" t="s">
        <v>11787</v>
      </c>
      <c r="E3028" s="13" t="s">
        <v>11787</v>
      </c>
      <c r="F3028" s="13"/>
      <c r="G3028" s="13" t="s">
        <v>53</v>
      </c>
      <c r="H3028" s="13" t="s">
        <v>59</v>
      </c>
      <c r="I3028" s="14">
        <v>43493</v>
      </c>
      <c r="J3028" s="13"/>
      <c r="K3028" s="14">
        <v>43493</v>
      </c>
      <c r="L3028" s="13">
        <v>151200</v>
      </c>
      <c r="M3028" s="13" t="s">
        <v>11787</v>
      </c>
      <c r="N3028" s="13">
        <v>0</v>
      </c>
      <c r="O3028" s="13">
        <v>0</v>
      </c>
      <c r="P3028" s="13" t="s">
        <v>28</v>
      </c>
      <c r="Q3028" s="13"/>
      <c r="R3028" s="13" t="s">
        <v>104</v>
      </c>
      <c r="S3028" s="13"/>
      <c r="T3028" s="13" t="s">
        <v>53</v>
      </c>
      <c r="U3028" s="13"/>
      <c r="V3028" s="13" t="s">
        <v>11579</v>
      </c>
      <c r="W3028" s="13"/>
      <c r="X3028" s="13">
        <v>151200</v>
      </c>
      <c r="Y3028" s="13"/>
      <c r="Z3028" s="15" t="str">
        <f>VLOOKUP(D3028,'ZOHO Export'!$H:$W,16,FALSE)</f>
        <v>Carlos Bravo Fernández</v>
      </c>
      <c r="AA3028" s="15" t="str">
        <f>VLOOKUP(E3028,'ZOHO Export'!$H:$W,16,FALSE)</f>
        <v>Carlos Bravo Fernández</v>
      </c>
    </row>
    <row r="3029" spans="1:27" x14ac:dyDescent="0.3">
      <c r="A3029" s="13" t="s">
        <v>4747</v>
      </c>
      <c r="B3029" s="13" t="s">
        <v>2904</v>
      </c>
      <c r="C3029" s="13"/>
      <c r="D3029" s="13" t="s">
        <v>12556</v>
      </c>
      <c r="E3029" s="13" t="s">
        <v>11906</v>
      </c>
      <c r="F3029" s="13"/>
      <c r="G3029" s="13" t="s">
        <v>38</v>
      </c>
      <c r="H3029" s="13" t="s">
        <v>59</v>
      </c>
      <c r="I3029" s="14">
        <v>43478</v>
      </c>
      <c r="J3029" s="14">
        <v>45222</v>
      </c>
      <c r="K3029" s="14">
        <v>43478</v>
      </c>
      <c r="L3029" s="13">
        <v>729007.2</v>
      </c>
      <c r="M3029" s="13" t="s">
        <v>13320</v>
      </c>
      <c r="N3029" s="13">
        <v>0</v>
      </c>
      <c r="O3029" s="13">
        <v>0</v>
      </c>
      <c r="P3029" s="13" t="s">
        <v>122</v>
      </c>
      <c r="Q3029" s="13"/>
      <c r="R3029" s="13"/>
      <c r="S3029" s="13"/>
      <c r="T3029" s="13" t="s">
        <v>2904</v>
      </c>
      <c r="U3029" s="13"/>
      <c r="V3029" s="13" t="s">
        <v>16530</v>
      </c>
      <c r="W3029" s="13">
        <v>1</v>
      </c>
      <c r="X3029" s="13">
        <v>729007.2</v>
      </c>
      <c r="Y3029" s="13"/>
      <c r="Z3029" s="15" t="e">
        <f>VLOOKUP(D3029,'ZOHO Export'!$H:$W,16,FALSE)</f>
        <v>#N/A</v>
      </c>
      <c r="AA3029" s="15" t="str">
        <f>VLOOKUP(E3029,'ZOHO Export'!$H:$W,16,FALSE)</f>
        <v>Juan Sanchez Chatar</v>
      </c>
    </row>
    <row r="3030" spans="1:27" x14ac:dyDescent="0.3">
      <c r="A3030" s="13" t="s">
        <v>4256</v>
      </c>
      <c r="B3030" s="13" t="s">
        <v>7163</v>
      </c>
      <c r="C3030" s="13"/>
      <c r="D3030" s="13" t="s">
        <v>11811</v>
      </c>
      <c r="E3030" s="13" t="s">
        <v>15394</v>
      </c>
      <c r="F3030" s="13"/>
      <c r="G3030" s="13" t="s">
        <v>3044</v>
      </c>
      <c r="H3030" s="13" t="s">
        <v>29</v>
      </c>
      <c r="I3030" s="14">
        <v>41722</v>
      </c>
      <c r="J3030" s="14">
        <v>41725</v>
      </c>
      <c r="K3030" s="14">
        <v>41722</v>
      </c>
      <c r="L3030" s="13"/>
      <c r="M3030" s="13" t="s">
        <v>11811</v>
      </c>
      <c r="N3030" s="13">
        <v>0</v>
      </c>
      <c r="O3030" s="13">
        <v>0</v>
      </c>
      <c r="P3030" s="13" t="s">
        <v>122</v>
      </c>
      <c r="Q3030" s="13"/>
      <c r="R3030" s="13" t="s">
        <v>36</v>
      </c>
      <c r="S3030" s="13"/>
      <c r="T3030" s="13" t="s">
        <v>38</v>
      </c>
      <c r="U3030" s="13"/>
      <c r="V3030" s="13" t="s">
        <v>9498</v>
      </c>
      <c r="W3030" s="13"/>
      <c r="X3030" s="13"/>
      <c r="Y3030" s="13" t="s">
        <v>16531</v>
      </c>
      <c r="Z3030" s="15" t="str">
        <f>VLOOKUP(D3030,'ZOHO Export'!$H:$W,16,FALSE)</f>
        <v>Nadège Herment</v>
      </c>
      <c r="AA3030" s="15" t="e">
        <f>VLOOKUP(E3030,'ZOHO Export'!$H:$W,16,FALSE)</f>
        <v>#N/A</v>
      </c>
    </row>
    <row r="3031" spans="1:27" x14ac:dyDescent="0.3">
      <c r="A3031" s="13" t="s">
        <v>16532</v>
      </c>
      <c r="B3031" s="13" t="s">
        <v>16533</v>
      </c>
      <c r="C3031" s="13"/>
      <c r="D3031" s="13" t="s">
        <v>11652</v>
      </c>
      <c r="E3031" s="13" t="s">
        <v>11652</v>
      </c>
      <c r="F3031" s="13"/>
      <c r="G3031" s="13" t="s">
        <v>4768</v>
      </c>
      <c r="H3031" s="13" t="s">
        <v>29</v>
      </c>
      <c r="I3031" s="14">
        <v>43464</v>
      </c>
      <c r="J3031" s="14">
        <v>45133</v>
      </c>
      <c r="K3031" s="14">
        <v>43464</v>
      </c>
      <c r="L3031" s="13">
        <v>53784</v>
      </c>
      <c r="M3031" s="13" t="s">
        <v>11652</v>
      </c>
      <c r="N3031" s="13">
        <v>0</v>
      </c>
      <c r="O3031" s="13">
        <v>0</v>
      </c>
      <c r="P3031" s="13" t="s">
        <v>122</v>
      </c>
      <c r="Q3031" s="13"/>
      <c r="R3031" s="13"/>
      <c r="S3031" s="13"/>
      <c r="T3031" s="13" t="s">
        <v>84</v>
      </c>
      <c r="U3031" s="13"/>
      <c r="V3031" s="13" t="s">
        <v>16534</v>
      </c>
      <c r="W3031" s="13"/>
      <c r="X3031" s="13">
        <v>53784</v>
      </c>
      <c r="Y3031" s="13"/>
      <c r="Z3031" s="15" t="str">
        <f>VLOOKUP(D3031,'ZOHO Export'!$H:$W,16,FALSE)</f>
        <v>Karel De Swert</v>
      </c>
      <c r="AA3031" s="15" t="str">
        <f>VLOOKUP(E3031,'ZOHO Export'!$H:$W,16,FALSE)</f>
        <v>Karel De Swert</v>
      </c>
    </row>
    <row r="3032" spans="1:27" x14ac:dyDescent="0.3">
      <c r="A3032" s="13" t="s">
        <v>16535</v>
      </c>
      <c r="B3032" s="13" t="s">
        <v>16536</v>
      </c>
      <c r="C3032" s="13"/>
      <c r="D3032" s="13" t="s">
        <v>13008</v>
      </c>
      <c r="E3032" s="13" t="s">
        <v>14319</v>
      </c>
      <c r="F3032" s="13"/>
      <c r="G3032" s="13" t="s">
        <v>3465</v>
      </c>
      <c r="H3032" s="13" t="s">
        <v>59</v>
      </c>
      <c r="I3032" s="14">
        <v>43248</v>
      </c>
      <c r="J3032" s="14">
        <v>43280</v>
      </c>
      <c r="K3032" s="14">
        <v>43248</v>
      </c>
      <c r="L3032" s="13">
        <v>7387.54</v>
      </c>
      <c r="M3032" s="13" t="s">
        <v>13008</v>
      </c>
      <c r="N3032" s="13">
        <v>0</v>
      </c>
      <c r="O3032" s="13">
        <v>0</v>
      </c>
      <c r="P3032" s="13" t="s">
        <v>122</v>
      </c>
      <c r="Q3032" s="13"/>
      <c r="R3032" s="13" t="s">
        <v>82</v>
      </c>
      <c r="S3032" s="13"/>
      <c r="T3032" s="13" t="s">
        <v>38</v>
      </c>
      <c r="U3032" s="13"/>
      <c r="V3032" s="13" t="s">
        <v>16537</v>
      </c>
      <c r="W3032" s="13"/>
      <c r="X3032" s="13">
        <v>7387.54</v>
      </c>
      <c r="Y3032" s="13"/>
      <c r="Z3032" s="15" t="e">
        <f>VLOOKUP(D3032,'ZOHO Export'!$H:$W,16,FALSE)</f>
        <v>#N/A</v>
      </c>
      <c r="AA3032" s="15" t="e">
        <f>VLOOKUP(E3032,'ZOHO Export'!$H:$W,16,FALSE)</f>
        <v>#N/A</v>
      </c>
    </row>
    <row r="3033" spans="1:27" x14ac:dyDescent="0.3">
      <c r="A3033" s="13" t="s">
        <v>16538</v>
      </c>
      <c r="B3033" s="13" t="s">
        <v>16539</v>
      </c>
      <c r="C3033" s="13"/>
      <c r="D3033" s="13" t="s">
        <v>13519</v>
      </c>
      <c r="E3033" s="13" t="s">
        <v>13519</v>
      </c>
      <c r="F3033" s="13"/>
      <c r="G3033" s="13"/>
      <c r="H3033" s="13" t="s">
        <v>29</v>
      </c>
      <c r="I3033" s="14">
        <v>43228</v>
      </c>
      <c r="J3033" s="14">
        <v>43251</v>
      </c>
      <c r="K3033" s="14">
        <v>43228</v>
      </c>
      <c r="L3033" s="13">
        <v>7000</v>
      </c>
      <c r="M3033" s="13" t="s">
        <v>13519</v>
      </c>
      <c r="N3033" s="13">
        <v>0</v>
      </c>
      <c r="O3033" s="13">
        <v>0</v>
      </c>
      <c r="P3033" s="13" t="s">
        <v>122</v>
      </c>
      <c r="Q3033" s="13"/>
      <c r="R3033" s="13" t="s">
        <v>104</v>
      </c>
      <c r="S3033" s="13"/>
      <c r="T3033" s="13" t="s">
        <v>58</v>
      </c>
      <c r="U3033" s="13"/>
      <c r="V3033" s="13" t="s">
        <v>16540</v>
      </c>
      <c r="W3033" s="13"/>
      <c r="X3033" s="13">
        <v>7000</v>
      </c>
      <c r="Y3033" s="13"/>
      <c r="Z3033" s="15" t="e">
        <f>VLOOKUP(D3033,'ZOHO Export'!$H:$W,16,FALSE)</f>
        <v>#N/A</v>
      </c>
      <c r="AA3033" s="15" t="e">
        <f>VLOOKUP(E3033,'ZOHO Export'!$H:$W,16,FALSE)</f>
        <v>#N/A</v>
      </c>
    </row>
    <row r="3034" spans="1:27" x14ac:dyDescent="0.3">
      <c r="A3034" s="13" t="s">
        <v>4260</v>
      </c>
      <c r="B3034" s="13" t="s">
        <v>7166</v>
      </c>
      <c r="C3034" s="13"/>
      <c r="D3034" s="13" t="s">
        <v>13301</v>
      </c>
      <c r="E3034" s="13" t="s">
        <v>15561</v>
      </c>
      <c r="F3034" s="13"/>
      <c r="G3034" s="13" t="s">
        <v>3914</v>
      </c>
      <c r="H3034" s="13" t="s">
        <v>59</v>
      </c>
      <c r="I3034" s="14">
        <v>39083</v>
      </c>
      <c r="J3034" s="14">
        <v>41275</v>
      </c>
      <c r="K3034" s="14">
        <v>41554</v>
      </c>
      <c r="L3034" s="13"/>
      <c r="M3034" s="13" t="s">
        <v>13301</v>
      </c>
      <c r="N3034" s="13">
        <v>0</v>
      </c>
      <c r="O3034" s="13">
        <v>0</v>
      </c>
      <c r="P3034" s="13" t="s">
        <v>122</v>
      </c>
      <c r="Q3034" s="13"/>
      <c r="R3034" s="13" t="s">
        <v>75</v>
      </c>
      <c r="S3034" s="13"/>
      <c r="T3034" s="13" t="s">
        <v>38</v>
      </c>
      <c r="U3034" s="13"/>
      <c r="V3034" s="13" t="s">
        <v>16541</v>
      </c>
      <c r="W3034" s="13"/>
      <c r="X3034" s="13"/>
      <c r="Y3034" s="13" t="s">
        <v>16542</v>
      </c>
      <c r="Z3034" s="15" t="e">
        <f>VLOOKUP(D3034,'ZOHO Export'!$H:$W,16,FALSE)</f>
        <v>#N/A</v>
      </c>
      <c r="AA3034" s="15" t="e">
        <f>VLOOKUP(E3034,'ZOHO Export'!$H:$W,16,FALSE)</f>
        <v>#N/A</v>
      </c>
    </row>
    <row r="3035" spans="1:27" x14ac:dyDescent="0.3">
      <c r="A3035" s="13" t="s">
        <v>16543</v>
      </c>
      <c r="B3035" s="13" t="s">
        <v>16544</v>
      </c>
      <c r="C3035" s="13"/>
      <c r="D3035" s="13" t="s">
        <v>14972</v>
      </c>
      <c r="E3035" s="13" t="s">
        <v>11767</v>
      </c>
      <c r="F3035" s="13"/>
      <c r="G3035" s="13" t="s">
        <v>3160</v>
      </c>
      <c r="H3035" s="13" t="s">
        <v>59</v>
      </c>
      <c r="I3035" s="14">
        <v>43209</v>
      </c>
      <c r="J3035" s="14">
        <v>43210</v>
      </c>
      <c r="K3035" s="14">
        <v>43209</v>
      </c>
      <c r="L3035" s="13">
        <v>84175</v>
      </c>
      <c r="M3035" s="13" t="s">
        <v>11767</v>
      </c>
      <c r="N3035" s="13">
        <v>0</v>
      </c>
      <c r="O3035" s="13">
        <v>0</v>
      </c>
      <c r="P3035" s="13" t="s">
        <v>122</v>
      </c>
      <c r="Q3035" s="13"/>
      <c r="R3035" s="13" t="s">
        <v>25</v>
      </c>
      <c r="S3035" s="13"/>
      <c r="T3035" s="13" t="s">
        <v>58</v>
      </c>
      <c r="U3035" s="13"/>
      <c r="V3035" s="13" t="s">
        <v>16545</v>
      </c>
      <c r="W3035" s="13"/>
      <c r="X3035" s="13">
        <v>84175</v>
      </c>
      <c r="Y3035" s="13"/>
      <c r="Z3035" s="15" t="e">
        <f>VLOOKUP(D3035,'ZOHO Export'!$H:$W,16,FALSE)</f>
        <v>#N/A</v>
      </c>
      <c r="AA3035" s="15" t="str">
        <f>VLOOKUP(E3035,'ZOHO Export'!$H:$W,16,FALSE)</f>
        <v>Paqui Romero</v>
      </c>
    </row>
    <row r="3036" spans="1:27" x14ac:dyDescent="0.3">
      <c r="A3036" s="13" t="s">
        <v>16546</v>
      </c>
      <c r="B3036" s="13" t="s">
        <v>16547</v>
      </c>
      <c r="C3036" s="13"/>
      <c r="D3036" s="13" t="s">
        <v>12040</v>
      </c>
      <c r="E3036" s="13" t="s">
        <v>11906</v>
      </c>
      <c r="F3036" s="13"/>
      <c r="G3036" s="13" t="s">
        <v>16548</v>
      </c>
      <c r="H3036" s="13" t="s">
        <v>29</v>
      </c>
      <c r="I3036" s="14">
        <v>40087</v>
      </c>
      <c r="J3036" s="14">
        <v>40602</v>
      </c>
      <c r="K3036" s="14">
        <v>41435</v>
      </c>
      <c r="L3036" s="13"/>
      <c r="M3036" s="13" t="s">
        <v>12040</v>
      </c>
      <c r="N3036" s="13">
        <v>0</v>
      </c>
      <c r="O3036" s="13">
        <v>0</v>
      </c>
      <c r="P3036" s="13" t="s">
        <v>122</v>
      </c>
      <c r="Q3036" s="13"/>
      <c r="R3036" s="13"/>
      <c r="S3036" s="13"/>
      <c r="T3036" s="13" t="s">
        <v>178</v>
      </c>
      <c r="U3036" s="13"/>
      <c r="V3036" s="13" t="s">
        <v>16549</v>
      </c>
      <c r="W3036" s="13"/>
      <c r="X3036" s="13"/>
      <c r="Y3036" s="13" t="s">
        <v>16550</v>
      </c>
      <c r="Z3036" s="15" t="str">
        <f>VLOOKUP(D3036,'ZOHO Export'!$H:$W,16,FALSE)</f>
        <v>Jana Schilling</v>
      </c>
      <c r="AA3036" s="15" t="str">
        <f>VLOOKUP(E3036,'ZOHO Export'!$H:$W,16,FALSE)</f>
        <v>Juan Sanchez Chatar</v>
      </c>
    </row>
    <row r="3037" spans="1:27" x14ac:dyDescent="0.3">
      <c r="A3037" s="13" t="s">
        <v>16551</v>
      </c>
      <c r="B3037" s="13" t="s">
        <v>16552</v>
      </c>
      <c r="C3037" s="13"/>
      <c r="D3037" s="13" t="s">
        <v>11785</v>
      </c>
      <c r="E3037" s="13" t="s">
        <v>11896</v>
      </c>
      <c r="F3037" s="13"/>
      <c r="G3037" s="13" t="s">
        <v>38</v>
      </c>
      <c r="H3037" s="13" t="s">
        <v>29</v>
      </c>
      <c r="I3037" s="14">
        <v>43172</v>
      </c>
      <c r="J3037" s="14">
        <v>43465</v>
      </c>
      <c r="K3037" s="14">
        <v>43172</v>
      </c>
      <c r="L3037" s="13">
        <v>74772</v>
      </c>
      <c r="M3037" s="13" t="s">
        <v>11896</v>
      </c>
      <c r="N3037" s="13">
        <v>0</v>
      </c>
      <c r="O3037" s="13">
        <v>0</v>
      </c>
      <c r="P3037" s="13" t="s">
        <v>122</v>
      </c>
      <c r="Q3037" s="13"/>
      <c r="R3037" s="13"/>
      <c r="S3037" s="13"/>
      <c r="T3037" s="13" t="s">
        <v>38</v>
      </c>
      <c r="U3037" s="13"/>
      <c r="V3037" s="13" t="s">
        <v>16553</v>
      </c>
      <c r="W3037" s="13"/>
      <c r="X3037" s="13">
        <v>74772</v>
      </c>
      <c r="Y3037" s="13"/>
      <c r="Z3037" s="15" t="str">
        <f>VLOOKUP(D3037,'ZOHO Export'!$H:$W,16,FALSE)</f>
        <v>Nicolas Dubois</v>
      </c>
      <c r="AA3037" s="15" t="str">
        <f>VLOOKUP(E3037,'ZOHO Export'!$H:$W,16,FALSE)</f>
        <v>Emilie Cambier</v>
      </c>
    </row>
    <row r="3038" spans="1:27" x14ac:dyDescent="0.3">
      <c r="A3038" s="13" t="s">
        <v>4748</v>
      </c>
      <c r="B3038" s="13" t="s">
        <v>7439</v>
      </c>
      <c r="C3038" s="13"/>
      <c r="D3038" s="13" t="s">
        <v>11689</v>
      </c>
      <c r="E3038" s="13" t="s">
        <v>11785</v>
      </c>
      <c r="F3038" s="13"/>
      <c r="G3038" s="13" t="s">
        <v>38</v>
      </c>
      <c r="H3038" s="13" t="s">
        <v>29</v>
      </c>
      <c r="I3038" s="14">
        <v>43126</v>
      </c>
      <c r="J3038" s="13"/>
      <c r="K3038" s="14">
        <v>43126</v>
      </c>
      <c r="L3038" s="13">
        <v>311148</v>
      </c>
      <c r="M3038" s="13" t="s">
        <v>11896</v>
      </c>
      <c r="N3038" s="13">
        <v>0</v>
      </c>
      <c r="O3038" s="13">
        <v>0</v>
      </c>
      <c r="P3038" s="13" t="s">
        <v>28</v>
      </c>
      <c r="Q3038" s="13"/>
      <c r="R3038" s="13"/>
      <c r="S3038" s="13"/>
      <c r="T3038" s="13" t="s">
        <v>38</v>
      </c>
      <c r="U3038" s="13" t="s">
        <v>38</v>
      </c>
      <c r="V3038" s="13" t="s">
        <v>11580</v>
      </c>
      <c r="W3038" s="13">
        <v>0.1</v>
      </c>
      <c r="X3038" s="13">
        <v>311148</v>
      </c>
      <c r="Y3038" s="13"/>
      <c r="Z3038" s="15" t="str">
        <f>VLOOKUP(D3038,'ZOHO Export'!$H:$W,16,FALSE)</f>
        <v>Yannick Vega Fernandez</v>
      </c>
      <c r="AA3038" s="15" t="str">
        <f>VLOOKUP(E3038,'ZOHO Export'!$H:$W,16,FALSE)</f>
        <v>Nicolas Dubois</v>
      </c>
    </row>
    <row r="3039" spans="1:27" x14ac:dyDescent="0.3">
      <c r="A3039" s="13" t="s">
        <v>4749</v>
      </c>
      <c r="B3039" s="13" t="s">
        <v>7440</v>
      </c>
      <c r="C3039" s="13"/>
      <c r="D3039" s="13" t="s">
        <v>11773</v>
      </c>
      <c r="E3039" s="13" t="s">
        <v>11785</v>
      </c>
      <c r="F3039" s="13"/>
      <c r="G3039" s="13" t="s">
        <v>38</v>
      </c>
      <c r="H3039" s="13" t="s">
        <v>29</v>
      </c>
      <c r="I3039" s="14">
        <v>43126</v>
      </c>
      <c r="J3039" s="13"/>
      <c r="K3039" s="14">
        <v>45506</v>
      </c>
      <c r="L3039" s="13">
        <v>8100</v>
      </c>
      <c r="M3039" s="13" t="s">
        <v>11773</v>
      </c>
      <c r="N3039" s="13">
        <v>7</v>
      </c>
      <c r="O3039" s="13">
        <v>7</v>
      </c>
      <c r="P3039" s="13" t="s">
        <v>28</v>
      </c>
      <c r="Q3039" s="13"/>
      <c r="R3039" s="13"/>
      <c r="S3039" s="13" t="s">
        <v>12781</v>
      </c>
      <c r="T3039" s="13" t="s">
        <v>38</v>
      </c>
      <c r="U3039" s="13" t="s">
        <v>11725</v>
      </c>
      <c r="V3039" s="13" t="s">
        <v>11581</v>
      </c>
      <c r="W3039" s="13">
        <v>0</v>
      </c>
      <c r="X3039" s="13">
        <v>435877.2</v>
      </c>
      <c r="Y3039" s="13"/>
      <c r="Z3039" s="15" t="str">
        <f>VLOOKUP(D3039,'ZOHO Export'!$H:$W,16,FALSE)</f>
        <v>Bram Puttemans</v>
      </c>
      <c r="AA3039" s="15" t="str">
        <f>VLOOKUP(E3039,'ZOHO Export'!$H:$W,16,FALSE)</f>
        <v>Nicolas Dubois</v>
      </c>
    </row>
    <row r="3040" spans="1:27" x14ac:dyDescent="0.3">
      <c r="A3040" s="13" t="s">
        <v>11582</v>
      </c>
      <c r="B3040" s="13" t="s">
        <v>11583</v>
      </c>
      <c r="C3040" s="13"/>
      <c r="D3040" s="13" t="s">
        <v>11652</v>
      </c>
      <c r="E3040" s="13" t="s">
        <v>11785</v>
      </c>
      <c r="F3040" s="13"/>
      <c r="G3040" s="13" t="s">
        <v>38</v>
      </c>
      <c r="H3040" s="13" t="s">
        <v>59</v>
      </c>
      <c r="I3040" s="14">
        <v>43119</v>
      </c>
      <c r="J3040" s="13"/>
      <c r="K3040" s="14">
        <v>43119</v>
      </c>
      <c r="L3040" s="13">
        <v>370224</v>
      </c>
      <c r="M3040" s="13" t="s">
        <v>14007</v>
      </c>
      <c r="N3040" s="13">
        <v>0</v>
      </c>
      <c r="O3040" s="13">
        <v>0</v>
      </c>
      <c r="P3040" s="13" t="s">
        <v>28</v>
      </c>
      <c r="Q3040" s="13"/>
      <c r="R3040" s="13"/>
      <c r="S3040" s="13" t="s">
        <v>16554</v>
      </c>
      <c r="T3040" s="13" t="s">
        <v>38</v>
      </c>
      <c r="U3040" s="13"/>
      <c r="V3040" s="13" t="s">
        <v>11584</v>
      </c>
      <c r="W3040" s="13">
        <v>0</v>
      </c>
      <c r="X3040" s="13">
        <v>370224</v>
      </c>
      <c r="Y3040" s="13"/>
      <c r="Z3040" s="15" t="str">
        <f>VLOOKUP(D3040,'ZOHO Export'!$H:$W,16,FALSE)</f>
        <v>Karel De Swert</v>
      </c>
      <c r="AA3040" s="15" t="str">
        <f>VLOOKUP(E3040,'ZOHO Export'!$H:$W,16,FALSE)</f>
        <v>Nicolas Dubois</v>
      </c>
    </row>
    <row r="3041" spans="1:27" x14ac:dyDescent="0.3">
      <c r="A3041" s="13" t="s">
        <v>4262</v>
      </c>
      <c r="B3041" s="13" t="s">
        <v>7167</v>
      </c>
      <c r="C3041" s="13" t="s">
        <v>16555</v>
      </c>
      <c r="D3041" s="13" t="s">
        <v>11896</v>
      </c>
      <c r="E3041" s="13" t="s">
        <v>13403</v>
      </c>
      <c r="F3041" s="13"/>
      <c r="G3041" s="13" t="s">
        <v>146</v>
      </c>
      <c r="H3041" s="13" t="s">
        <v>59</v>
      </c>
      <c r="I3041" s="14">
        <v>41149</v>
      </c>
      <c r="J3041" s="14">
        <v>41425</v>
      </c>
      <c r="K3041" s="14">
        <v>41149</v>
      </c>
      <c r="L3041" s="13"/>
      <c r="M3041" s="13" t="s">
        <v>16556</v>
      </c>
      <c r="N3041" s="13">
        <v>0</v>
      </c>
      <c r="O3041" s="13">
        <v>0</v>
      </c>
      <c r="P3041" s="13" t="s">
        <v>122</v>
      </c>
      <c r="Q3041" s="13"/>
      <c r="R3041" s="13" t="s">
        <v>75</v>
      </c>
      <c r="S3041" s="13"/>
      <c r="T3041" s="13" t="s">
        <v>38</v>
      </c>
      <c r="U3041" s="13"/>
      <c r="V3041" s="13" t="s">
        <v>16557</v>
      </c>
      <c r="W3041" s="13"/>
      <c r="X3041" s="13"/>
      <c r="Y3041" s="13" t="s">
        <v>16558</v>
      </c>
      <c r="Z3041" s="15" t="str">
        <f>VLOOKUP(D3041,'ZOHO Export'!$H:$W,16,FALSE)</f>
        <v>Emilie Cambier</v>
      </c>
      <c r="AA3041" s="15" t="e">
        <f>VLOOKUP(E3041,'ZOHO Export'!$H:$W,16,FALSE)</f>
        <v>#N/A</v>
      </c>
    </row>
    <row r="3042" spans="1:27" x14ac:dyDescent="0.3">
      <c r="A3042" s="13" t="s">
        <v>4750</v>
      </c>
      <c r="B3042" s="13" t="s">
        <v>7441</v>
      </c>
      <c r="C3042" s="13"/>
      <c r="D3042" s="13" t="s">
        <v>11829</v>
      </c>
      <c r="E3042" s="13" t="s">
        <v>11792</v>
      </c>
      <c r="F3042" s="13"/>
      <c r="G3042" s="13" t="s">
        <v>38</v>
      </c>
      <c r="H3042" s="13" t="s">
        <v>59</v>
      </c>
      <c r="I3042" s="14">
        <v>43109</v>
      </c>
      <c r="J3042" s="14">
        <v>44561</v>
      </c>
      <c r="K3042" s="14">
        <v>43109</v>
      </c>
      <c r="L3042" s="13">
        <v>66060</v>
      </c>
      <c r="M3042" s="13" t="s">
        <v>13607</v>
      </c>
      <c r="N3042" s="13">
        <v>0</v>
      </c>
      <c r="O3042" s="13">
        <v>0</v>
      </c>
      <c r="P3042" s="13" t="s">
        <v>122</v>
      </c>
      <c r="Q3042" s="13"/>
      <c r="R3042" s="13"/>
      <c r="S3042" s="13" t="s">
        <v>6878</v>
      </c>
      <c r="T3042" s="13" t="s">
        <v>38</v>
      </c>
      <c r="U3042" s="13"/>
      <c r="V3042" s="13" t="s">
        <v>16559</v>
      </c>
      <c r="W3042" s="13">
        <v>0</v>
      </c>
      <c r="X3042" s="13">
        <v>66060</v>
      </c>
      <c r="Y3042" s="13"/>
      <c r="Z3042" s="15" t="str">
        <f>VLOOKUP(D3042,'ZOHO Export'!$H:$W,16,FALSE)</f>
        <v>William Beyst</v>
      </c>
      <c r="AA3042" s="15" t="str">
        <f>VLOOKUP(E3042,'ZOHO Export'!$H:$W,16,FALSE)</f>
        <v>Damien Hemmeryckx</v>
      </c>
    </row>
    <row r="3043" spans="1:27" x14ac:dyDescent="0.3">
      <c r="A3043" s="13" t="s">
        <v>4263</v>
      </c>
      <c r="B3043" s="13" t="s">
        <v>7168</v>
      </c>
      <c r="C3043" s="13"/>
      <c r="D3043" s="13" t="s">
        <v>14388</v>
      </c>
      <c r="E3043" s="13" t="s">
        <v>14388</v>
      </c>
      <c r="F3043" s="13"/>
      <c r="G3043" s="13" t="s">
        <v>4239</v>
      </c>
      <c r="H3043" s="13" t="s">
        <v>29</v>
      </c>
      <c r="I3043" s="14">
        <v>40238</v>
      </c>
      <c r="J3043" s="14">
        <v>40664</v>
      </c>
      <c r="K3043" s="14">
        <v>41661</v>
      </c>
      <c r="L3043" s="13"/>
      <c r="M3043" s="13"/>
      <c r="N3043" s="13">
        <v>0</v>
      </c>
      <c r="O3043" s="13">
        <v>0</v>
      </c>
      <c r="P3043" s="13" t="s">
        <v>122</v>
      </c>
      <c r="Q3043" s="13"/>
      <c r="R3043" s="13" t="s">
        <v>43</v>
      </c>
      <c r="S3043" s="13"/>
      <c r="T3043" s="13" t="s">
        <v>27</v>
      </c>
      <c r="U3043" s="13"/>
      <c r="V3043" s="13" t="s">
        <v>16560</v>
      </c>
      <c r="W3043" s="13"/>
      <c r="X3043" s="13"/>
      <c r="Y3043" s="13"/>
      <c r="Z3043" s="15" t="e">
        <f>VLOOKUP(D3043,'ZOHO Export'!$H:$W,16,FALSE)</f>
        <v>#N/A</v>
      </c>
      <c r="AA3043" s="15" t="e">
        <f>VLOOKUP(E3043,'ZOHO Export'!$H:$W,16,FALSE)</f>
        <v>#N/A</v>
      </c>
    </row>
    <row r="3044" spans="1:27" x14ac:dyDescent="0.3">
      <c r="A3044" s="13" t="s">
        <v>4751</v>
      </c>
      <c r="B3044" s="13" t="s">
        <v>7442</v>
      </c>
      <c r="C3044" s="13"/>
      <c r="D3044" s="13" t="s">
        <v>11906</v>
      </c>
      <c r="E3044" s="13" t="s">
        <v>11785</v>
      </c>
      <c r="F3044" s="13"/>
      <c r="G3044" s="13" t="s">
        <v>53</v>
      </c>
      <c r="H3044" s="13" t="s">
        <v>59</v>
      </c>
      <c r="I3044" s="14">
        <v>42913</v>
      </c>
      <c r="J3044" s="13"/>
      <c r="K3044" s="14">
        <v>44715</v>
      </c>
      <c r="L3044" s="13">
        <v>0</v>
      </c>
      <c r="M3044" s="13" t="s">
        <v>11818</v>
      </c>
      <c r="N3044" s="13">
        <v>4</v>
      </c>
      <c r="O3044" s="13">
        <v>4</v>
      </c>
      <c r="P3044" s="13" t="s">
        <v>28</v>
      </c>
      <c r="Q3044" s="13"/>
      <c r="R3044" s="13" t="s">
        <v>104</v>
      </c>
      <c r="S3044" s="13" t="s">
        <v>6878</v>
      </c>
      <c r="T3044" s="13" t="s">
        <v>53</v>
      </c>
      <c r="U3044" s="13" t="s">
        <v>53</v>
      </c>
      <c r="V3044" s="13" t="s">
        <v>11585</v>
      </c>
      <c r="W3044" s="13">
        <v>0</v>
      </c>
      <c r="X3044" s="13">
        <v>180144</v>
      </c>
      <c r="Y3044" s="13"/>
      <c r="Z3044" s="15" t="str">
        <f>VLOOKUP(D3044,'ZOHO Export'!$H:$W,16,FALSE)</f>
        <v>Juan Sanchez Chatar</v>
      </c>
      <c r="AA3044" s="15" t="str">
        <f>VLOOKUP(E3044,'ZOHO Export'!$H:$W,16,FALSE)</f>
        <v>Nicolas Dubois</v>
      </c>
    </row>
    <row r="3045" spans="1:27" x14ac:dyDescent="0.3">
      <c r="A3045" s="13" t="s">
        <v>4752</v>
      </c>
      <c r="B3045" s="13" t="s">
        <v>7443</v>
      </c>
      <c r="C3045" s="13"/>
      <c r="D3045" s="13" t="s">
        <v>11689</v>
      </c>
      <c r="E3045" s="13" t="s">
        <v>11767</v>
      </c>
      <c r="F3045" s="13"/>
      <c r="G3045" s="13" t="s">
        <v>58</v>
      </c>
      <c r="H3045" s="13" t="s">
        <v>29</v>
      </c>
      <c r="I3045" s="14">
        <v>42891</v>
      </c>
      <c r="J3045" s="14">
        <v>46387</v>
      </c>
      <c r="K3045" s="14">
        <v>43572</v>
      </c>
      <c r="L3045" s="13">
        <v>11664</v>
      </c>
      <c r="M3045" s="13" t="s">
        <v>13835</v>
      </c>
      <c r="N3045" s="13">
        <v>1</v>
      </c>
      <c r="O3045" s="13">
        <v>1</v>
      </c>
      <c r="P3045" s="13" t="s">
        <v>28</v>
      </c>
      <c r="Q3045" s="13"/>
      <c r="R3045" s="13" t="s">
        <v>43</v>
      </c>
      <c r="S3045" s="13"/>
      <c r="T3045" s="13" t="s">
        <v>58</v>
      </c>
      <c r="U3045" s="13"/>
      <c r="V3045" s="13" t="s">
        <v>11586</v>
      </c>
      <c r="W3045" s="13">
        <v>0</v>
      </c>
      <c r="X3045" s="13">
        <v>23328</v>
      </c>
      <c r="Y3045" s="13"/>
      <c r="Z3045" s="15" t="str">
        <f>VLOOKUP(D3045,'ZOHO Export'!$H:$W,16,FALSE)</f>
        <v>Yannick Vega Fernandez</v>
      </c>
      <c r="AA3045" s="15" t="str">
        <f>VLOOKUP(E3045,'ZOHO Export'!$H:$W,16,FALSE)</f>
        <v>Paqui Romero</v>
      </c>
    </row>
    <row r="3046" spans="1:27" x14ac:dyDescent="0.3">
      <c r="A3046" s="13" t="s">
        <v>4753</v>
      </c>
      <c r="B3046" s="13" t="s">
        <v>7395</v>
      </c>
      <c r="C3046" s="13"/>
      <c r="D3046" s="13" t="s">
        <v>15750</v>
      </c>
      <c r="E3046" s="13" t="s">
        <v>11785</v>
      </c>
      <c r="F3046" s="13"/>
      <c r="G3046" s="13" t="s">
        <v>38</v>
      </c>
      <c r="H3046" s="13" t="s">
        <v>59</v>
      </c>
      <c r="I3046" s="14">
        <v>42864</v>
      </c>
      <c r="J3046" s="13"/>
      <c r="K3046" s="14">
        <v>43591</v>
      </c>
      <c r="L3046" s="13">
        <v>29970</v>
      </c>
      <c r="M3046" s="13" t="s">
        <v>13301</v>
      </c>
      <c r="N3046" s="13">
        <v>4</v>
      </c>
      <c r="O3046" s="13">
        <v>4</v>
      </c>
      <c r="P3046" s="13" t="s">
        <v>28</v>
      </c>
      <c r="Q3046" s="13"/>
      <c r="R3046" s="13"/>
      <c r="S3046" s="13" t="s">
        <v>6878</v>
      </c>
      <c r="T3046" s="13" t="s">
        <v>38</v>
      </c>
      <c r="U3046" s="13"/>
      <c r="V3046" s="13" t="s">
        <v>11587</v>
      </c>
      <c r="W3046" s="13">
        <v>1</v>
      </c>
      <c r="X3046" s="13">
        <v>590310</v>
      </c>
      <c r="Y3046" s="13"/>
      <c r="Z3046" s="15" t="str">
        <f>VLOOKUP(D3046,'ZOHO Export'!$H:$W,16,FALSE)</f>
        <v>Rachel Saïdi</v>
      </c>
      <c r="AA3046" s="15" t="str">
        <f>VLOOKUP(E3046,'ZOHO Export'!$H:$W,16,FALSE)</f>
        <v>Nicolas Dubois</v>
      </c>
    </row>
    <row r="3047" spans="1:27" x14ac:dyDescent="0.3">
      <c r="A3047" s="13" t="s">
        <v>4264</v>
      </c>
      <c r="B3047" s="13" t="s">
        <v>7169</v>
      </c>
      <c r="C3047" s="13"/>
      <c r="D3047" s="13" t="s">
        <v>14687</v>
      </c>
      <c r="E3047" s="13" t="s">
        <v>14184</v>
      </c>
      <c r="F3047" s="13"/>
      <c r="G3047" s="13" t="s">
        <v>4195</v>
      </c>
      <c r="H3047" s="13" t="s">
        <v>59</v>
      </c>
      <c r="I3047" s="14">
        <v>41445</v>
      </c>
      <c r="J3047" s="14">
        <v>41445</v>
      </c>
      <c r="K3047" s="14">
        <v>41445</v>
      </c>
      <c r="L3047" s="13"/>
      <c r="M3047" s="13" t="s">
        <v>14687</v>
      </c>
      <c r="N3047" s="13">
        <v>0</v>
      </c>
      <c r="O3047" s="13">
        <v>0</v>
      </c>
      <c r="P3047" s="13" t="s">
        <v>122</v>
      </c>
      <c r="Q3047" s="13"/>
      <c r="R3047" s="13" t="s">
        <v>25</v>
      </c>
      <c r="S3047" s="13"/>
      <c r="T3047" s="13" t="s">
        <v>38</v>
      </c>
      <c r="U3047" s="13"/>
      <c r="V3047" s="13" t="s">
        <v>16561</v>
      </c>
      <c r="W3047" s="13"/>
      <c r="X3047" s="13"/>
      <c r="Y3047" s="13" t="s">
        <v>16562</v>
      </c>
      <c r="Z3047" s="15" t="e">
        <f>VLOOKUP(D3047,'ZOHO Export'!$H:$W,16,FALSE)</f>
        <v>#N/A</v>
      </c>
      <c r="AA3047" s="15" t="str">
        <f>VLOOKUP(E3047,'ZOHO Export'!$H:$W,16,FALSE)</f>
        <v>Luc Tasiaux</v>
      </c>
    </row>
    <row r="3048" spans="1:27" x14ac:dyDescent="0.3">
      <c r="A3048" s="13" t="s">
        <v>16563</v>
      </c>
      <c r="B3048" s="13" t="s">
        <v>16564</v>
      </c>
      <c r="C3048" s="13"/>
      <c r="D3048" s="13" t="s">
        <v>11896</v>
      </c>
      <c r="E3048" s="13" t="s">
        <v>11785</v>
      </c>
      <c r="F3048" s="13"/>
      <c r="G3048" s="13"/>
      <c r="H3048" s="13" t="s">
        <v>29</v>
      </c>
      <c r="I3048" s="14">
        <v>42859</v>
      </c>
      <c r="J3048" s="14">
        <v>43100</v>
      </c>
      <c r="K3048" s="14">
        <v>43045</v>
      </c>
      <c r="L3048" s="13">
        <v>3618</v>
      </c>
      <c r="M3048" s="13" t="s">
        <v>11723</v>
      </c>
      <c r="N3048" s="13">
        <v>1</v>
      </c>
      <c r="O3048" s="13">
        <v>1</v>
      </c>
      <c r="P3048" s="13" t="s">
        <v>122</v>
      </c>
      <c r="Q3048" s="13"/>
      <c r="R3048" s="13" t="s">
        <v>104</v>
      </c>
      <c r="S3048" s="13"/>
      <c r="T3048" s="13" t="s">
        <v>38</v>
      </c>
      <c r="U3048" s="13"/>
      <c r="V3048" s="13" t="s">
        <v>16565</v>
      </c>
      <c r="W3048" s="13"/>
      <c r="X3048" s="13">
        <v>85505.4</v>
      </c>
      <c r="Y3048" s="13"/>
      <c r="Z3048" s="15" t="str">
        <f>VLOOKUP(D3048,'ZOHO Export'!$H:$W,16,FALSE)</f>
        <v>Emilie Cambier</v>
      </c>
      <c r="AA3048" s="15" t="str">
        <f>VLOOKUP(E3048,'ZOHO Export'!$H:$W,16,FALSE)</f>
        <v>Nicolas Dubois</v>
      </c>
    </row>
    <row r="3049" spans="1:27" x14ac:dyDescent="0.3">
      <c r="A3049" s="13" t="s">
        <v>4265</v>
      </c>
      <c r="B3049" s="13" t="s">
        <v>7170</v>
      </c>
      <c r="C3049" s="13"/>
      <c r="D3049" s="13" t="s">
        <v>13954</v>
      </c>
      <c r="E3049" s="13" t="s">
        <v>13607</v>
      </c>
      <c r="F3049" s="13"/>
      <c r="G3049" s="13" t="s">
        <v>4266</v>
      </c>
      <c r="H3049" s="13" t="s">
        <v>29</v>
      </c>
      <c r="I3049" s="14">
        <v>41718</v>
      </c>
      <c r="J3049" s="14">
        <v>41725</v>
      </c>
      <c r="K3049" s="14">
        <v>41718</v>
      </c>
      <c r="L3049" s="13"/>
      <c r="M3049" s="13" t="s">
        <v>11811</v>
      </c>
      <c r="N3049" s="13">
        <v>0</v>
      </c>
      <c r="O3049" s="13">
        <v>0</v>
      </c>
      <c r="P3049" s="13" t="s">
        <v>122</v>
      </c>
      <c r="Q3049" s="13"/>
      <c r="R3049" s="13" t="s">
        <v>36</v>
      </c>
      <c r="S3049" s="13"/>
      <c r="T3049" s="13" t="s">
        <v>38</v>
      </c>
      <c r="U3049" s="13"/>
      <c r="V3049" s="13" t="s">
        <v>16566</v>
      </c>
      <c r="W3049" s="13"/>
      <c r="X3049" s="13"/>
      <c r="Y3049" s="13" t="s">
        <v>16567</v>
      </c>
      <c r="Z3049" s="15" t="str">
        <f>VLOOKUP(D3049,'ZOHO Export'!$H:$W,16,FALSE)</f>
        <v>Annekathrin Tasiaux</v>
      </c>
      <c r="AA3049" s="15" t="str">
        <f>VLOOKUP(E3049,'ZOHO Export'!$H:$W,16,FALSE)</f>
        <v>Jacques Lataire</v>
      </c>
    </row>
    <row r="3050" spans="1:27" x14ac:dyDescent="0.3">
      <c r="A3050" s="13" t="s">
        <v>4754</v>
      </c>
      <c r="B3050" s="13" t="s">
        <v>7108</v>
      </c>
      <c r="C3050" s="13"/>
      <c r="D3050" s="13" t="s">
        <v>11708</v>
      </c>
      <c r="E3050" s="13" t="s">
        <v>11707</v>
      </c>
      <c r="F3050" s="13"/>
      <c r="G3050" s="13" t="s">
        <v>38</v>
      </c>
      <c r="H3050" s="13" t="s">
        <v>59</v>
      </c>
      <c r="I3050" s="14">
        <v>42843</v>
      </c>
      <c r="J3050" s="13"/>
      <c r="K3050" s="14">
        <v>44348</v>
      </c>
      <c r="L3050" s="13">
        <v>449.16</v>
      </c>
      <c r="M3050" s="13" t="s">
        <v>13404</v>
      </c>
      <c r="N3050" s="13">
        <v>2</v>
      </c>
      <c r="O3050" s="13">
        <v>2</v>
      </c>
      <c r="P3050" s="13" t="s">
        <v>28</v>
      </c>
      <c r="Q3050" s="13"/>
      <c r="R3050" s="13"/>
      <c r="S3050" s="13" t="s">
        <v>6878</v>
      </c>
      <c r="T3050" s="13" t="s">
        <v>38</v>
      </c>
      <c r="U3050" s="13" t="s">
        <v>38</v>
      </c>
      <c r="V3050" s="13" t="s">
        <v>11588</v>
      </c>
      <c r="W3050" s="13">
        <v>0.1</v>
      </c>
      <c r="X3050" s="13">
        <v>70289.33</v>
      </c>
      <c r="Y3050" s="13"/>
      <c r="Z3050" s="15" t="str">
        <f>VLOOKUP(D3050,'ZOHO Export'!$H:$W,16,FALSE)</f>
        <v>Jurgen Van Den Driessche</v>
      </c>
      <c r="AA3050" s="15" t="str">
        <f>VLOOKUP(E3050,'ZOHO Export'!$H:$W,16,FALSE)</f>
        <v>Guy Melis</v>
      </c>
    </row>
    <row r="3051" spans="1:27" x14ac:dyDescent="0.3">
      <c r="A3051" s="13" t="s">
        <v>4267</v>
      </c>
      <c r="B3051" s="13" t="s">
        <v>7171</v>
      </c>
      <c r="C3051" s="13"/>
      <c r="D3051" s="13" t="s">
        <v>13403</v>
      </c>
      <c r="E3051" s="13" t="s">
        <v>14613</v>
      </c>
      <c r="F3051" s="13"/>
      <c r="G3051" s="13" t="s">
        <v>16568</v>
      </c>
      <c r="H3051" s="13" t="s">
        <v>29</v>
      </c>
      <c r="I3051" s="14">
        <v>41211</v>
      </c>
      <c r="J3051" s="14">
        <v>42013</v>
      </c>
      <c r="K3051" s="14">
        <v>41211</v>
      </c>
      <c r="L3051" s="13"/>
      <c r="M3051" s="13" t="s">
        <v>16569</v>
      </c>
      <c r="N3051" s="13">
        <v>0</v>
      </c>
      <c r="O3051" s="13">
        <v>0</v>
      </c>
      <c r="P3051" s="13" t="s">
        <v>122</v>
      </c>
      <c r="Q3051" s="13"/>
      <c r="R3051" s="13" t="s">
        <v>104</v>
      </c>
      <c r="S3051" s="13"/>
      <c r="T3051" s="13" t="s">
        <v>38</v>
      </c>
      <c r="U3051" s="13"/>
      <c r="V3051" s="13" t="s">
        <v>9499</v>
      </c>
      <c r="W3051" s="13"/>
      <c r="X3051" s="13"/>
      <c r="Y3051" s="13"/>
      <c r="Z3051" s="15" t="e">
        <f>VLOOKUP(D3051,'ZOHO Export'!$H:$W,16,FALSE)</f>
        <v>#N/A</v>
      </c>
      <c r="AA3051" s="15" t="e">
        <f>VLOOKUP(E3051,'ZOHO Export'!$H:$W,16,FALSE)</f>
        <v>#N/A</v>
      </c>
    </row>
    <row r="3052" spans="1:27" x14ac:dyDescent="0.3">
      <c r="A3052" s="13" t="s">
        <v>4755</v>
      </c>
      <c r="B3052" s="13" t="s">
        <v>7444</v>
      </c>
      <c r="C3052" s="13"/>
      <c r="D3052" s="13" t="s">
        <v>11773</v>
      </c>
      <c r="E3052" s="13" t="s">
        <v>11785</v>
      </c>
      <c r="F3052" s="13"/>
      <c r="G3052" s="13" t="s">
        <v>38</v>
      </c>
      <c r="H3052" s="13" t="s">
        <v>59</v>
      </c>
      <c r="I3052" s="14">
        <v>42776</v>
      </c>
      <c r="J3052" s="13"/>
      <c r="K3052" s="14">
        <v>43367</v>
      </c>
      <c r="L3052" s="13">
        <v>7091.57</v>
      </c>
      <c r="M3052" s="13" t="s">
        <v>11671</v>
      </c>
      <c r="N3052" s="13">
        <v>7</v>
      </c>
      <c r="O3052" s="13">
        <v>7</v>
      </c>
      <c r="P3052" s="13" t="s">
        <v>28</v>
      </c>
      <c r="Q3052" s="13"/>
      <c r="R3052" s="13"/>
      <c r="S3052" s="13"/>
      <c r="T3052" s="13" t="s">
        <v>38</v>
      </c>
      <c r="U3052" s="13"/>
      <c r="V3052" s="13" t="s">
        <v>11589</v>
      </c>
      <c r="W3052" s="13">
        <v>0.3</v>
      </c>
      <c r="X3052" s="13">
        <v>331140.05</v>
      </c>
      <c r="Y3052" s="13"/>
      <c r="Z3052" s="15" t="str">
        <f>VLOOKUP(D3052,'ZOHO Export'!$H:$W,16,FALSE)</f>
        <v>Bram Puttemans</v>
      </c>
      <c r="AA3052" s="15" t="str">
        <f>VLOOKUP(E3052,'ZOHO Export'!$H:$W,16,FALSE)</f>
        <v>Nicolas Dubois</v>
      </c>
    </row>
    <row r="3053" spans="1:27" x14ac:dyDescent="0.3">
      <c r="A3053" s="13" t="s">
        <v>4756</v>
      </c>
      <c r="B3053" s="13" t="s">
        <v>7445</v>
      </c>
      <c r="C3053" s="13"/>
      <c r="D3053" s="13" t="s">
        <v>12585</v>
      </c>
      <c r="E3053" s="13" t="s">
        <v>11960</v>
      </c>
      <c r="F3053" s="13"/>
      <c r="G3053" s="13" t="s">
        <v>38</v>
      </c>
      <c r="H3053" s="13" t="s">
        <v>29</v>
      </c>
      <c r="I3053" s="14">
        <v>42775</v>
      </c>
      <c r="J3053" s="14">
        <v>45133</v>
      </c>
      <c r="K3053" s="14">
        <v>43217</v>
      </c>
      <c r="L3053" s="13">
        <v>8983.1</v>
      </c>
      <c r="M3053" s="13" t="s">
        <v>11960</v>
      </c>
      <c r="N3053" s="13">
        <v>5</v>
      </c>
      <c r="O3053" s="13">
        <v>5</v>
      </c>
      <c r="P3053" s="13" t="s">
        <v>122</v>
      </c>
      <c r="Q3053" s="13"/>
      <c r="R3053" s="13"/>
      <c r="S3053" s="13" t="s">
        <v>6878</v>
      </c>
      <c r="T3053" s="13" t="s">
        <v>38</v>
      </c>
      <c r="U3053" s="13"/>
      <c r="V3053" s="13" t="s">
        <v>16570</v>
      </c>
      <c r="W3053" s="13">
        <v>0.1</v>
      </c>
      <c r="X3053" s="13">
        <v>42493.65</v>
      </c>
      <c r="Y3053" s="13"/>
      <c r="Z3053" s="15" t="e">
        <f>VLOOKUP(D3053,'ZOHO Export'!$H:$W,16,FALSE)</f>
        <v>#N/A</v>
      </c>
      <c r="AA3053" s="15" t="str">
        <f>VLOOKUP(E3053,'ZOHO Export'!$H:$W,16,FALSE)</f>
        <v>Sébastien Lerson</v>
      </c>
    </row>
    <row r="3054" spans="1:27" x14ac:dyDescent="0.3">
      <c r="A3054" s="13" t="s">
        <v>4757</v>
      </c>
      <c r="B3054" s="13" t="s">
        <v>7446</v>
      </c>
      <c r="C3054" s="13"/>
      <c r="D3054" s="13" t="s">
        <v>16571</v>
      </c>
      <c r="E3054" s="13" t="s">
        <v>14687</v>
      </c>
      <c r="F3054" s="13"/>
      <c r="G3054" s="13" t="s">
        <v>4758</v>
      </c>
      <c r="H3054" s="13" t="s">
        <v>59</v>
      </c>
      <c r="I3054" s="14">
        <v>42762</v>
      </c>
      <c r="J3054" s="14">
        <v>44196</v>
      </c>
      <c r="K3054" s="14">
        <v>42762</v>
      </c>
      <c r="L3054" s="13">
        <v>24793.360000000001</v>
      </c>
      <c r="M3054" s="13" t="s">
        <v>14687</v>
      </c>
      <c r="N3054" s="13">
        <v>0</v>
      </c>
      <c r="O3054" s="13">
        <v>0</v>
      </c>
      <c r="P3054" s="13" t="s">
        <v>122</v>
      </c>
      <c r="Q3054" s="13"/>
      <c r="R3054" s="13"/>
      <c r="S3054" s="13"/>
      <c r="T3054" s="13" t="s">
        <v>53</v>
      </c>
      <c r="U3054" s="13"/>
      <c r="V3054" s="13" t="s">
        <v>16572</v>
      </c>
      <c r="W3054" s="13"/>
      <c r="X3054" s="13">
        <v>24793.360000000001</v>
      </c>
      <c r="Y3054" s="13"/>
      <c r="Z3054" s="15" t="str">
        <f>VLOOKUP(D3054,'ZOHO Export'!$H:$W,16,FALSE)</f>
        <v>Véronique Soudant</v>
      </c>
      <c r="AA3054" s="15" t="e">
        <f>VLOOKUP(E3054,'ZOHO Export'!$H:$W,16,FALSE)</f>
        <v>#N/A</v>
      </c>
    </row>
    <row r="3055" spans="1:27" x14ac:dyDescent="0.3">
      <c r="A3055" s="13" t="s">
        <v>4272</v>
      </c>
      <c r="B3055" s="13" t="s">
        <v>7174</v>
      </c>
      <c r="C3055" s="13"/>
      <c r="D3055" s="13" t="s">
        <v>13403</v>
      </c>
      <c r="E3055" s="13" t="s">
        <v>11785</v>
      </c>
      <c r="F3055" s="13"/>
      <c r="G3055" s="13" t="s">
        <v>3914</v>
      </c>
      <c r="H3055" s="13" t="s">
        <v>59</v>
      </c>
      <c r="I3055" s="14">
        <v>41718</v>
      </c>
      <c r="J3055" s="14">
        <v>41961</v>
      </c>
      <c r="K3055" s="14">
        <v>41718</v>
      </c>
      <c r="L3055" s="13"/>
      <c r="M3055" s="13" t="s">
        <v>15597</v>
      </c>
      <c r="N3055" s="13">
        <v>0</v>
      </c>
      <c r="O3055" s="13">
        <v>0</v>
      </c>
      <c r="P3055" s="13" t="s">
        <v>122</v>
      </c>
      <c r="Q3055" s="13"/>
      <c r="R3055" s="13" t="s">
        <v>75</v>
      </c>
      <c r="S3055" s="13"/>
      <c r="T3055" s="13" t="s">
        <v>38</v>
      </c>
      <c r="U3055" s="13"/>
      <c r="V3055" s="13" t="s">
        <v>9500</v>
      </c>
      <c r="W3055" s="13"/>
      <c r="X3055" s="13"/>
      <c r="Y3055" s="13" t="s">
        <v>16573</v>
      </c>
      <c r="Z3055" s="15" t="e">
        <f>VLOOKUP(D3055,'ZOHO Export'!$H:$W,16,FALSE)</f>
        <v>#N/A</v>
      </c>
      <c r="AA3055" s="15" t="str">
        <f>VLOOKUP(E3055,'ZOHO Export'!$H:$W,16,FALSE)</f>
        <v>Nicolas Dubois</v>
      </c>
    </row>
    <row r="3056" spans="1:27" x14ac:dyDescent="0.3">
      <c r="A3056" s="13" t="s">
        <v>16574</v>
      </c>
      <c r="B3056" s="13" t="s">
        <v>7462</v>
      </c>
      <c r="C3056" s="13"/>
      <c r="D3056" s="13" t="s">
        <v>14388</v>
      </c>
      <c r="E3056" s="13" t="s">
        <v>11785</v>
      </c>
      <c r="F3056" s="13"/>
      <c r="G3056" s="13"/>
      <c r="H3056" s="13" t="s">
        <v>59</v>
      </c>
      <c r="I3056" s="14">
        <v>42751</v>
      </c>
      <c r="J3056" s="14">
        <v>43100</v>
      </c>
      <c r="K3056" s="14">
        <v>42751</v>
      </c>
      <c r="L3056" s="13">
        <v>328779</v>
      </c>
      <c r="M3056" s="13" t="s">
        <v>11896</v>
      </c>
      <c r="N3056" s="13">
        <v>0</v>
      </c>
      <c r="O3056" s="13">
        <v>0</v>
      </c>
      <c r="P3056" s="13" t="s">
        <v>122</v>
      </c>
      <c r="Q3056" s="13"/>
      <c r="R3056" s="13" t="s">
        <v>104</v>
      </c>
      <c r="S3056" s="13"/>
      <c r="T3056" s="13" t="s">
        <v>38</v>
      </c>
      <c r="U3056" s="13"/>
      <c r="V3056" s="13" t="s">
        <v>16575</v>
      </c>
      <c r="W3056" s="13"/>
      <c r="X3056" s="13">
        <v>328779</v>
      </c>
      <c r="Y3056" s="13"/>
      <c r="Z3056" s="15" t="e">
        <f>VLOOKUP(D3056,'ZOHO Export'!$H:$W,16,FALSE)</f>
        <v>#N/A</v>
      </c>
      <c r="AA3056" s="15" t="str">
        <f>VLOOKUP(E3056,'ZOHO Export'!$H:$W,16,FALSE)</f>
        <v>Nicolas Dubois</v>
      </c>
    </row>
    <row r="3057" spans="1:27" x14ac:dyDescent="0.3">
      <c r="A3057" s="13" t="s">
        <v>4273</v>
      </c>
      <c r="B3057" s="13" t="s">
        <v>7175</v>
      </c>
      <c r="C3057" s="13"/>
      <c r="D3057" s="13" t="s">
        <v>15088</v>
      </c>
      <c r="E3057" s="13" t="s">
        <v>15394</v>
      </c>
      <c r="F3057" s="13"/>
      <c r="G3057" s="13"/>
      <c r="H3057" s="13" t="s">
        <v>29</v>
      </c>
      <c r="I3057" s="14">
        <v>40057</v>
      </c>
      <c r="J3057" s="14">
        <v>40238</v>
      </c>
      <c r="K3057" s="14">
        <v>41457</v>
      </c>
      <c r="L3057" s="13"/>
      <c r="M3057" s="13" t="s">
        <v>15088</v>
      </c>
      <c r="N3057" s="13">
        <v>0</v>
      </c>
      <c r="O3057" s="13">
        <v>0</v>
      </c>
      <c r="P3057" s="13" t="s">
        <v>122</v>
      </c>
      <c r="Q3057" s="13"/>
      <c r="R3057" s="13" t="s">
        <v>104</v>
      </c>
      <c r="S3057" s="13"/>
      <c r="T3057" s="13" t="s">
        <v>89</v>
      </c>
      <c r="U3057" s="13"/>
      <c r="V3057" s="13" t="s">
        <v>9501</v>
      </c>
      <c r="W3057" s="13"/>
      <c r="X3057" s="13"/>
      <c r="Y3057" s="13"/>
      <c r="Z3057" s="15" t="e">
        <f>VLOOKUP(D3057,'ZOHO Export'!$H:$W,16,FALSE)</f>
        <v>#N/A</v>
      </c>
      <c r="AA3057" s="15" t="e">
        <f>VLOOKUP(E3057,'ZOHO Export'!$H:$W,16,FALSE)</f>
        <v>#N/A</v>
      </c>
    </row>
    <row r="3058" spans="1:27" x14ac:dyDescent="0.3">
      <c r="A3058" s="13" t="s">
        <v>16576</v>
      </c>
      <c r="B3058" s="13" t="s">
        <v>16577</v>
      </c>
      <c r="C3058" s="13"/>
      <c r="D3058" s="13" t="s">
        <v>13403</v>
      </c>
      <c r="E3058" s="13" t="s">
        <v>13403</v>
      </c>
      <c r="F3058" s="13"/>
      <c r="G3058" s="13"/>
      <c r="H3058" s="13" t="s">
        <v>59</v>
      </c>
      <c r="I3058" s="14">
        <v>42690</v>
      </c>
      <c r="J3058" s="14">
        <v>43100</v>
      </c>
      <c r="K3058" s="14">
        <v>42690</v>
      </c>
      <c r="L3058" s="13"/>
      <c r="M3058" s="13" t="s">
        <v>14687</v>
      </c>
      <c r="N3058" s="13">
        <v>0</v>
      </c>
      <c r="O3058" s="13">
        <v>0</v>
      </c>
      <c r="P3058" s="13" t="s">
        <v>122</v>
      </c>
      <c r="Q3058" s="13"/>
      <c r="R3058" s="13" t="s">
        <v>104</v>
      </c>
      <c r="S3058" s="13"/>
      <c r="T3058" s="13" t="s">
        <v>38</v>
      </c>
      <c r="U3058" s="13"/>
      <c r="V3058" s="13" t="s">
        <v>16578</v>
      </c>
      <c r="W3058" s="13"/>
      <c r="X3058" s="13"/>
      <c r="Y3058" s="13"/>
      <c r="Z3058" s="15" t="e">
        <f>VLOOKUP(D3058,'ZOHO Export'!$H:$W,16,FALSE)</f>
        <v>#N/A</v>
      </c>
      <c r="AA3058" s="15" t="e">
        <f>VLOOKUP(E3058,'ZOHO Export'!$H:$W,16,FALSE)</f>
        <v>#N/A</v>
      </c>
    </row>
    <row r="3059" spans="1:27" x14ac:dyDescent="0.3">
      <c r="A3059" s="13" t="s">
        <v>4274</v>
      </c>
      <c r="B3059" s="13" t="s">
        <v>7176</v>
      </c>
      <c r="C3059" s="13"/>
      <c r="D3059" s="13" t="s">
        <v>15482</v>
      </c>
      <c r="E3059" s="13" t="s">
        <v>15561</v>
      </c>
      <c r="F3059" s="13"/>
      <c r="G3059" s="13" t="s">
        <v>2163</v>
      </c>
      <c r="H3059" s="13" t="s">
        <v>59</v>
      </c>
      <c r="I3059" s="14">
        <v>40118</v>
      </c>
      <c r="J3059" s="14">
        <v>40847</v>
      </c>
      <c r="K3059" s="14">
        <v>41718</v>
      </c>
      <c r="L3059" s="13"/>
      <c r="M3059" s="13" t="s">
        <v>15597</v>
      </c>
      <c r="N3059" s="13">
        <v>0</v>
      </c>
      <c r="O3059" s="13">
        <v>0</v>
      </c>
      <c r="P3059" s="13" t="s">
        <v>122</v>
      </c>
      <c r="Q3059" s="13"/>
      <c r="R3059" s="13" t="s">
        <v>75</v>
      </c>
      <c r="S3059" s="13"/>
      <c r="T3059" s="13" t="s">
        <v>38</v>
      </c>
      <c r="U3059" s="13"/>
      <c r="V3059" s="13" t="s">
        <v>9502</v>
      </c>
      <c r="W3059" s="13"/>
      <c r="X3059" s="13"/>
      <c r="Y3059" s="13" t="s">
        <v>16579</v>
      </c>
      <c r="Z3059" s="15" t="e">
        <f>VLOOKUP(D3059,'ZOHO Export'!$H:$W,16,FALSE)</f>
        <v>#N/A</v>
      </c>
      <c r="AA3059" s="15" t="e">
        <f>VLOOKUP(E3059,'ZOHO Export'!$H:$W,16,FALSE)</f>
        <v>#N/A</v>
      </c>
    </row>
    <row r="3060" spans="1:27" x14ac:dyDescent="0.3">
      <c r="A3060" s="13" t="s">
        <v>16580</v>
      </c>
      <c r="B3060" s="13" t="s">
        <v>16581</v>
      </c>
      <c r="C3060" s="13"/>
      <c r="D3060" s="13" t="s">
        <v>13519</v>
      </c>
      <c r="E3060" s="13" t="s">
        <v>13519</v>
      </c>
      <c r="F3060" s="13"/>
      <c r="G3060" s="13"/>
      <c r="H3060" s="13" t="s">
        <v>29</v>
      </c>
      <c r="I3060" s="14">
        <v>42656</v>
      </c>
      <c r="J3060" s="14">
        <v>43099</v>
      </c>
      <c r="K3060" s="14">
        <v>42656</v>
      </c>
      <c r="L3060" s="13"/>
      <c r="M3060" s="13" t="s">
        <v>13519</v>
      </c>
      <c r="N3060" s="13">
        <v>0</v>
      </c>
      <c r="O3060" s="13">
        <v>0</v>
      </c>
      <c r="P3060" s="13" t="s">
        <v>122</v>
      </c>
      <c r="Q3060" s="13"/>
      <c r="R3060" s="13" t="s">
        <v>104</v>
      </c>
      <c r="S3060" s="13"/>
      <c r="T3060" s="13" t="s">
        <v>58</v>
      </c>
      <c r="U3060" s="13"/>
      <c r="V3060" s="13" t="s">
        <v>16582</v>
      </c>
      <c r="W3060" s="13"/>
      <c r="X3060" s="13"/>
      <c r="Y3060" s="13"/>
      <c r="Z3060" s="15" t="e">
        <f>VLOOKUP(D3060,'ZOHO Export'!$H:$W,16,FALSE)</f>
        <v>#N/A</v>
      </c>
      <c r="AA3060" s="15" t="e">
        <f>VLOOKUP(E3060,'ZOHO Export'!$H:$W,16,FALSE)</f>
        <v>#N/A</v>
      </c>
    </row>
    <row r="3061" spans="1:27" ht="409.6" x14ac:dyDescent="0.3">
      <c r="A3061" s="13" t="s">
        <v>4275</v>
      </c>
      <c r="B3061" s="13" t="s">
        <v>7177</v>
      </c>
      <c r="C3061" s="16" t="s">
        <v>16583</v>
      </c>
      <c r="D3061" s="13" t="s">
        <v>13301</v>
      </c>
      <c r="E3061" s="13" t="s">
        <v>11785</v>
      </c>
      <c r="F3061" s="13"/>
      <c r="G3061" s="13" t="s">
        <v>2163</v>
      </c>
      <c r="H3061" s="13" t="s">
        <v>59</v>
      </c>
      <c r="I3061" s="14">
        <v>41156</v>
      </c>
      <c r="J3061" s="14">
        <v>41381</v>
      </c>
      <c r="K3061" s="14">
        <v>41402</v>
      </c>
      <c r="L3061" s="13"/>
      <c r="M3061" s="13" t="s">
        <v>15620</v>
      </c>
      <c r="N3061" s="13">
        <v>2</v>
      </c>
      <c r="O3061" s="13">
        <v>2</v>
      </c>
      <c r="P3061" s="13" t="s">
        <v>122</v>
      </c>
      <c r="Q3061" s="13"/>
      <c r="R3061" s="13" t="s">
        <v>75</v>
      </c>
      <c r="S3061" s="13"/>
      <c r="T3061" s="13" t="s">
        <v>38</v>
      </c>
      <c r="U3061" s="13"/>
      <c r="V3061" s="13" t="s">
        <v>9503</v>
      </c>
      <c r="W3061" s="13"/>
      <c r="X3061" s="13"/>
      <c r="Y3061" s="13" t="s">
        <v>16584</v>
      </c>
      <c r="Z3061" s="15" t="e">
        <f>VLOOKUP(D3061,'ZOHO Export'!$H:$W,16,FALSE)</f>
        <v>#N/A</v>
      </c>
      <c r="AA3061" s="15" t="str">
        <f>VLOOKUP(E3061,'ZOHO Export'!$H:$W,16,FALSE)</f>
        <v>Nicolas Dubois</v>
      </c>
    </row>
    <row r="3062" spans="1:27" x14ac:dyDescent="0.3">
      <c r="A3062" s="13" t="s">
        <v>4760</v>
      </c>
      <c r="B3062" s="13" t="s">
        <v>7447</v>
      </c>
      <c r="C3062" s="13"/>
      <c r="D3062" s="13" t="s">
        <v>15750</v>
      </c>
      <c r="E3062" s="13" t="s">
        <v>11785</v>
      </c>
      <c r="F3062" s="13"/>
      <c r="G3062" s="13" t="s">
        <v>38</v>
      </c>
      <c r="H3062" s="13" t="s">
        <v>59</v>
      </c>
      <c r="I3062" s="14">
        <v>42632</v>
      </c>
      <c r="J3062" s="13"/>
      <c r="K3062" s="14">
        <v>44585</v>
      </c>
      <c r="L3062" s="13">
        <v>28366.27</v>
      </c>
      <c r="M3062" s="13" t="s">
        <v>14687</v>
      </c>
      <c r="N3062" s="13">
        <v>1</v>
      </c>
      <c r="O3062" s="13">
        <v>1</v>
      </c>
      <c r="P3062" s="13" t="s">
        <v>28</v>
      </c>
      <c r="Q3062" s="13"/>
      <c r="R3062" s="13"/>
      <c r="S3062" s="13" t="s">
        <v>6878</v>
      </c>
      <c r="T3062" s="13" t="s">
        <v>38</v>
      </c>
      <c r="U3062" s="13" t="s">
        <v>38</v>
      </c>
      <c r="V3062" s="13" t="s">
        <v>11590</v>
      </c>
      <c r="W3062" s="13">
        <v>1</v>
      </c>
      <c r="X3062" s="13">
        <v>28366.27</v>
      </c>
      <c r="Y3062" s="13"/>
      <c r="Z3062" s="15" t="str">
        <f>VLOOKUP(D3062,'ZOHO Export'!$H:$W,16,FALSE)</f>
        <v>Rachel Saïdi</v>
      </c>
      <c r="AA3062" s="15" t="str">
        <f>VLOOKUP(E3062,'ZOHO Export'!$H:$W,16,FALSE)</f>
        <v>Nicolas Dubois</v>
      </c>
    </row>
    <row r="3063" spans="1:27" x14ac:dyDescent="0.3">
      <c r="A3063" s="13" t="s">
        <v>16585</v>
      </c>
      <c r="B3063" s="13" t="s">
        <v>14824</v>
      </c>
      <c r="C3063" s="13"/>
      <c r="D3063" s="13" t="s">
        <v>11767</v>
      </c>
      <c r="E3063" s="13" t="s">
        <v>11767</v>
      </c>
      <c r="F3063" s="13"/>
      <c r="G3063" s="13"/>
      <c r="H3063" s="13" t="s">
        <v>29</v>
      </c>
      <c r="I3063" s="14">
        <v>42619</v>
      </c>
      <c r="J3063" s="14">
        <v>42766</v>
      </c>
      <c r="K3063" s="13"/>
      <c r="L3063" s="13"/>
      <c r="M3063" s="13"/>
      <c r="N3063" s="13">
        <v>0</v>
      </c>
      <c r="O3063" s="13"/>
      <c r="P3063" s="13" t="s">
        <v>122</v>
      </c>
      <c r="Q3063" s="13"/>
      <c r="R3063" s="13" t="s">
        <v>36</v>
      </c>
      <c r="S3063" s="13"/>
      <c r="T3063" s="13" t="s">
        <v>58</v>
      </c>
      <c r="U3063" s="13"/>
      <c r="V3063" s="13"/>
      <c r="W3063" s="13"/>
      <c r="X3063" s="13"/>
      <c r="Y3063" s="13"/>
      <c r="Z3063" s="15" t="str">
        <f>VLOOKUP(D3063,'ZOHO Export'!$H:$W,16,FALSE)</f>
        <v>Paqui Romero</v>
      </c>
      <c r="AA3063" s="15" t="str">
        <f>VLOOKUP(E3063,'ZOHO Export'!$H:$W,16,FALSE)</f>
        <v>Paqui Romero</v>
      </c>
    </row>
    <row r="3064" spans="1:27" ht="409.6" x14ac:dyDescent="0.3">
      <c r="A3064" s="13" t="s">
        <v>4277</v>
      </c>
      <c r="B3064" s="13" t="s">
        <v>7179</v>
      </c>
      <c r="C3064" s="16" t="s">
        <v>16586</v>
      </c>
      <c r="D3064" s="13" t="s">
        <v>13301</v>
      </c>
      <c r="E3064" s="13" t="s">
        <v>15561</v>
      </c>
      <c r="F3064" s="13"/>
      <c r="G3064" s="13" t="s">
        <v>3914</v>
      </c>
      <c r="H3064" s="13" t="s">
        <v>59</v>
      </c>
      <c r="I3064" s="14">
        <v>41152</v>
      </c>
      <c r="J3064" s="14">
        <v>41333</v>
      </c>
      <c r="K3064" s="14">
        <v>41178</v>
      </c>
      <c r="L3064" s="13"/>
      <c r="M3064" s="13" t="s">
        <v>16587</v>
      </c>
      <c r="N3064" s="13">
        <v>2</v>
      </c>
      <c r="O3064" s="13">
        <v>1</v>
      </c>
      <c r="P3064" s="13" t="s">
        <v>122</v>
      </c>
      <c r="Q3064" s="13"/>
      <c r="R3064" s="13" t="s">
        <v>75</v>
      </c>
      <c r="S3064" s="13"/>
      <c r="T3064" s="13" t="s">
        <v>38</v>
      </c>
      <c r="U3064" s="13"/>
      <c r="V3064" s="13" t="s">
        <v>9504</v>
      </c>
      <c r="W3064" s="13"/>
      <c r="X3064" s="13"/>
      <c r="Y3064" s="13" t="s">
        <v>16588</v>
      </c>
      <c r="Z3064" s="15" t="e">
        <f>VLOOKUP(D3064,'ZOHO Export'!$H:$W,16,FALSE)</f>
        <v>#N/A</v>
      </c>
      <c r="AA3064" s="15" t="e">
        <f>VLOOKUP(E3064,'ZOHO Export'!$H:$W,16,FALSE)</f>
        <v>#N/A</v>
      </c>
    </row>
    <row r="3065" spans="1:27" x14ac:dyDescent="0.3">
      <c r="A3065" s="13" t="s">
        <v>16589</v>
      </c>
      <c r="B3065" s="13" t="s">
        <v>16590</v>
      </c>
      <c r="C3065" s="13"/>
      <c r="D3065" s="13" t="s">
        <v>14388</v>
      </c>
      <c r="E3065" s="13" t="s">
        <v>11906</v>
      </c>
      <c r="F3065" s="13"/>
      <c r="G3065" s="13"/>
      <c r="H3065" s="13" t="s">
        <v>59</v>
      </c>
      <c r="I3065" s="14">
        <v>42604</v>
      </c>
      <c r="J3065" s="14">
        <v>43131</v>
      </c>
      <c r="K3065" s="14">
        <v>42776</v>
      </c>
      <c r="L3065" s="13"/>
      <c r="M3065" s="13" t="s">
        <v>14388</v>
      </c>
      <c r="N3065" s="13">
        <v>4</v>
      </c>
      <c r="O3065" s="13">
        <v>3</v>
      </c>
      <c r="P3065" s="13" t="s">
        <v>122</v>
      </c>
      <c r="Q3065" s="13"/>
      <c r="R3065" s="13" t="s">
        <v>104</v>
      </c>
      <c r="S3065" s="13"/>
      <c r="T3065" s="13" t="s">
        <v>53</v>
      </c>
      <c r="U3065" s="13"/>
      <c r="V3065" s="13" t="s">
        <v>16591</v>
      </c>
      <c r="W3065" s="13"/>
      <c r="X3065" s="13">
        <v>129762</v>
      </c>
      <c r="Y3065" s="13"/>
      <c r="Z3065" s="15" t="e">
        <f>VLOOKUP(D3065,'ZOHO Export'!$H:$W,16,FALSE)</f>
        <v>#N/A</v>
      </c>
      <c r="AA3065" s="15" t="str">
        <f>VLOOKUP(E3065,'ZOHO Export'!$H:$W,16,FALSE)</f>
        <v>Juan Sanchez Chatar</v>
      </c>
    </row>
    <row r="3066" spans="1:27" x14ac:dyDescent="0.3">
      <c r="A3066" s="13" t="s">
        <v>16592</v>
      </c>
      <c r="B3066" s="13" t="s">
        <v>16593</v>
      </c>
      <c r="C3066" s="13"/>
      <c r="D3066" s="13" t="s">
        <v>15088</v>
      </c>
      <c r="E3066" s="13" t="s">
        <v>11762</v>
      </c>
      <c r="F3066" s="13"/>
      <c r="G3066" s="13" t="s">
        <v>14792</v>
      </c>
      <c r="H3066" s="13" t="s">
        <v>59</v>
      </c>
      <c r="I3066" s="14">
        <v>42557</v>
      </c>
      <c r="J3066" s="14">
        <v>43761</v>
      </c>
      <c r="K3066" s="14">
        <v>42557</v>
      </c>
      <c r="L3066" s="13">
        <v>10493</v>
      </c>
      <c r="M3066" s="13" t="s">
        <v>15088</v>
      </c>
      <c r="N3066" s="13">
        <v>0</v>
      </c>
      <c r="O3066" s="13">
        <v>0</v>
      </c>
      <c r="P3066" s="13" t="s">
        <v>122</v>
      </c>
      <c r="Q3066" s="13"/>
      <c r="R3066" s="13" t="s">
        <v>36</v>
      </c>
      <c r="S3066" s="13"/>
      <c r="T3066" s="13" t="s">
        <v>89</v>
      </c>
      <c r="U3066" s="13"/>
      <c r="V3066" s="13" t="s">
        <v>16594</v>
      </c>
      <c r="W3066" s="13"/>
      <c r="X3066" s="13">
        <v>10493</v>
      </c>
      <c r="Y3066" s="13"/>
      <c r="Z3066" s="15" t="e">
        <f>VLOOKUP(D3066,'ZOHO Export'!$H:$W,16,FALSE)</f>
        <v>#N/A</v>
      </c>
      <c r="AA3066" s="15" t="str">
        <f>VLOOKUP(E3066,'ZOHO Export'!$H:$W,16,FALSE)</f>
        <v>Boris Krastev</v>
      </c>
    </row>
    <row r="3067" spans="1:27" x14ac:dyDescent="0.3">
      <c r="A3067" s="13" t="s">
        <v>16595</v>
      </c>
      <c r="B3067" s="13" t="s">
        <v>16596</v>
      </c>
      <c r="C3067" s="13"/>
      <c r="D3067" s="13" t="s">
        <v>14687</v>
      </c>
      <c r="E3067" s="13" t="s">
        <v>16597</v>
      </c>
      <c r="F3067" s="13"/>
      <c r="G3067" s="13"/>
      <c r="H3067" s="13" t="s">
        <v>59</v>
      </c>
      <c r="I3067" s="14">
        <v>42516</v>
      </c>
      <c r="J3067" s="14">
        <v>42766</v>
      </c>
      <c r="K3067" s="14">
        <v>42516</v>
      </c>
      <c r="L3067" s="13">
        <v>24793.360000000001</v>
      </c>
      <c r="M3067" s="13" t="s">
        <v>16597</v>
      </c>
      <c r="N3067" s="13">
        <v>0</v>
      </c>
      <c r="O3067" s="13">
        <v>0</v>
      </c>
      <c r="P3067" s="13" t="s">
        <v>122</v>
      </c>
      <c r="Q3067" s="13"/>
      <c r="R3067" s="13" t="s">
        <v>104</v>
      </c>
      <c r="S3067" s="13"/>
      <c r="T3067" s="13" t="s">
        <v>16598</v>
      </c>
      <c r="U3067" s="13"/>
      <c r="V3067" s="13" t="s">
        <v>16599</v>
      </c>
      <c r="W3067" s="13"/>
      <c r="X3067" s="13">
        <v>24793.360000000001</v>
      </c>
      <c r="Y3067" s="13"/>
      <c r="Z3067" s="15" t="e">
        <f>VLOOKUP(D3067,'ZOHO Export'!$H:$W,16,FALSE)</f>
        <v>#N/A</v>
      </c>
      <c r="AA3067" s="15" t="e">
        <f>VLOOKUP(E3067,'ZOHO Export'!$H:$W,16,FALSE)</f>
        <v>#N/A</v>
      </c>
    </row>
    <row r="3068" spans="1:27" x14ac:dyDescent="0.3">
      <c r="A3068" s="13" t="s">
        <v>4761</v>
      </c>
      <c r="B3068" s="13" t="s">
        <v>7448</v>
      </c>
      <c r="C3068" s="13"/>
      <c r="D3068" s="13" t="s">
        <v>16571</v>
      </c>
      <c r="E3068" s="13" t="s">
        <v>11785</v>
      </c>
      <c r="F3068" s="13"/>
      <c r="G3068" s="13" t="s">
        <v>53</v>
      </c>
      <c r="H3068" s="13" t="s">
        <v>59</v>
      </c>
      <c r="I3068" s="14">
        <v>42516</v>
      </c>
      <c r="J3068" s="13"/>
      <c r="K3068" s="14">
        <v>44214</v>
      </c>
      <c r="L3068" s="13">
        <v>20481.47</v>
      </c>
      <c r="M3068" s="13"/>
      <c r="N3068" s="13">
        <v>1</v>
      </c>
      <c r="O3068" s="13">
        <v>1</v>
      </c>
      <c r="P3068" s="13" t="s">
        <v>28</v>
      </c>
      <c r="Q3068" s="13"/>
      <c r="R3068" s="13" t="s">
        <v>104</v>
      </c>
      <c r="S3068" s="13" t="s">
        <v>6878</v>
      </c>
      <c r="T3068" s="13" t="s">
        <v>53</v>
      </c>
      <c r="U3068" s="13" t="s">
        <v>53</v>
      </c>
      <c r="V3068" s="13" t="s">
        <v>11591</v>
      </c>
      <c r="W3068" s="13">
        <v>1</v>
      </c>
      <c r="X3068" s="13">
        <v>240387.76</v>
      </c>
      <c r="Y3068" s="13"/>
      <c r="Z3068" s="15" t="str">
        <f>VLOOKUP(D3068,'ZOHO Export'!$H:$W,16,FALSE)</f>
        <v>Véronique Soudant</v>
      </c>
      <c r="AA3068" s="15" t="str">
        <f>VLOOKUP(E3068,'ZOHO Export'!$H:$W,16,FALSE)</f>
        <v>Nicolas Dubois</v>
      </c>
    </row>
    <row r="3069" spans="1:27" x14ac:dyDescent="0.3">
      <c r="A3069" s="13" t="s">
        <v>4282</v>
      </c>
      <c r="B3069" s="13" t="s">
        <v>7182</v>
      </c>
      <c r="C3069" s="13"/>
      <c r="D3069" s="13" t="s">
        <v>15561</v>
      </c>
      <c r="E3069" s="13" t="s">
        <v>13607</v>
      </c>
      <c r="F3069" s="13"/>
      <c r="G3069" s="13" t="s">
        <v>4283</v>
      </c>
      <c r="H3069" s="13" t="s">
        <v>29</v>
      </c>
      <c r="I3069" s="14">
        <v>41717</v>
      </c>
      <c r="J3069" s="14">
        <v>42013</v>
      </c>
      <c r="K3069" s="14">
        <v>41717</v>
      </c>
      <c r="L3069" s="13"/>
      <c r="M3069" s="13" t="s">
        <v>15597</v>
      </c>
      <c r="N3069" s="13">
        <v>0</v>
      </c>
      <c r="O3069" s="13">
        <v>0</v>
      </c>
      <c r="P3069" s="13" t="s">
        <v>122</v>
      </c>
      <c r="Q3069" s="13"/>
      <c r="R3069" s="13" t="s">
        <v>25</v>
      </c>
      <c r="S3069" s="13"/>
      <c r="T3069" s="13" t="s">
        <v>38</v>
      </c>
      <c r="U3069" s="13"/>
      <c r="V3069" s="13" t="s">
        <v>9505</v>
      </c>
      <c r="W3069" s="13"/>
      <c r="X3069" s="13"/>
      <c r="Y3069" s="13" t="s">
        <v>16600</v>
      </c>
      <c r="Z3069" s="15" t="e">
        <f>VLOOKUP(D3069,'ZOHO Export'!$H:$W,16,FALSE)</f>
        <v>#N/A</v>
      </c>
      <c r="AA3069" s="15" t="str">
        <f>VLOOKUP(E3069,'ZOHO Export'!$H:$W,16,FALSE)</f>
        <v>Jacques Lataire</v>
      </c>
    </row>
    <row r="3070" spans="1:27" x14ac:dyDescent="0.3">
      <c r="A3070" s="13" t="s">
        <v>4762</v>
      </c>
      <c r="B3070" s="13" t="s">
        <v>7449</v>
      </c>
      <c r="C3070" s="13"/>
      <c r="D3070" s="13" t="s">
        <v>15750</v>
      </c>
      <c r="E3070" s="13" t="s">
        <v>13835</v>
      </c>
      <c r="F3070" s="13"/>
      <c r="G3070" s="13" t="s">
        <v>38</v>
      </c>
      <c r="H3070" s="13" t="s">
        <v>29</v>
      </c>
      <c r="I3070" s="14">
        <v>42736</v>
      </c>
      <c r="J3070" s="13"/>
      <c r="K3070" s="14">
        <v>42748</v>
      </c>
      <c r="L3070" s="13">
        <v>16.89</v>
      </c>
      <c r="M3070" s="13" t="s">
        <v>16601</v>
      </c>
      <c r="N3070" s="13">
        <v>3</v>
      </c>
      <c r="O3070" s="13">
        <v>3</v>
      </c>
      <c r="P3070" s="13" t="s">
        <v>28</v>
      </c>
      <c r="Q3070" s="13"/>
      <c r="R3070" s="13"/>
      <c r="S3070" s="13"/>
      <c r="T3070" s="13" t="s">
        <v>38</v>
      </c>
      <c r="U3070" s="13"/>
      <c r="V3070" s="13" t="s">
        <v>9600</v>
      </c>
      <c r="W3070" s="13">
        <v>1</v>
      </c>
      <c r="X3070" s="13">
        <v>8239602.46</v>
      </c>
      <c r="Y3070" s="13"/>
      <c r="Z3070" s="15" t="str">
        <f>VLOOKUP(D3070,'ZOHO Export'!$H:$W,16,FALSE)</f>
        <v>Rachel Saïdi</v>
      </c>
      <c r="AA3070" s="15" t="str">
        <f>VLOOKUP(E3070,'ZOHO Export'!$H:$W,16,FALSE)</f>
        <v>Ana Montejo Del Castillo</v>
      </c>
    </row>
    <row r="3071" spans="1:27" x14ac:dyDescent="0.3">
      <c r="A3071" s="13" t="s">
        <v>16602</v>
      </c>
      <c r="B3071" s="13" t="s">
        <v>16603</v>
      </c>
      <c r="C3071" s="13"/>
      <c r="D3071" s="13" t="s">
        <v>11896</v>
      </c>
      <c r="E3071" s="13" t="s">
        <v>11671</v>
      </c>
      <c r="F3071" s="13"/>
      <c r="G3071" s="13"/>
      <c r="H3071" s="13" t="s">
        <v>29</v>
      </c>
      <c r="I3071" s="14">
        <v>42494</v>
      </c>
      <c r="J3071" s="14">
        <v>42736</v>
      </c>
      <c r="K3071" s="14">
        <v>42494</v>
      </c>
      <c r="L3071" s="13"/>
      <c r="M3071" s="13" t="s">
        <v>11896</v>
      </c>
      <c r="N3071" s="13">
        <v>0</v>
      </c>
      <c r="O3071" s="13">
        <v>0</v>
      </c>
      <c r="P3071" s="13" t="s">
        <v>122</v>
      </c>
      <c r="Q3071" s="13"/>
      <c r="R3071" s="13" t="s">
        <v>104</v>
      </c>
      <c r="S3071" s="13"/>
      <c r="T3071" s="13" t="s">
        <v>38</v>
      </c>
      <c r="U3071" s="13"/>
      <c r="V3071" s="13" t="s">
        <v>16604</v>
      </c>
      <c r="W3071" s="13"/>
      <c r="X3071" s="13"/>
      <c r="Y3071" s="13"/>
      <c r="Z3071" s="15" t="str">
        <f>VLOOKUP(D3071,'ZOHO Export'!$H:$W,16,FALSE)</f>
        <v>Emilie Cambier</v>
      </c>
      <c r="AA3071" s="15" t="str">
        <f>VLOOKUP(E3071,'ZOHO Export'!$H:$W,16,FALSE)</f>
        <v>Yves Debaisieux</v>
      </c>
    </row>
    <row r="3072" spans="1:27" x14ac:dyDescent="0.3">
      <c r="A3072" s="13" t="s">
        <v>16605</v>
      </c>
      <c r="B3072" s="13" t="s">
        <v>16606</v>
      </c>
      <c r="C3072" s="13"/>
      <c r="D3072" s="13" t="s">
        <v>13519</v>
      </c>
      <c r="E3072" s="13" t="s">
        <v>13519</v>
      </c>
      <c r="F3072" s="13"/>
      <c r="G3072" s="13"/>
      <c r="H3072" s="13" t="s">
        <v>59</v>
      </c>
      <c r="I3072" s="14">
        <v>42486</v>
      </c>
      <c r="J3072" s="14">
        <v>42947</v>
      </c>
      <c r="K3072" s="14">
        <v>42559</v>
      </c>
      <c r="L3072" s="13"/>
      <c r="M3072" s="13" t="s">
        <v>13519</v>
      </c>
      <c r="N3072" s="13">
        <v>1</v>
      </c>
      <c r="O3072" s="13">
        <v>1</v>
      </c>
      <c r="P3072" s="13" t="s">
        <v>122</v>
      </c>
      <c r="Q3072" s="13"/>
      <c r="R3072" s="13" t="s">
        <v>104</v>
      </c>
      <c r="S3072" s="13"/>
      <c r="T3072" s="13" t="s">
        <v>58</v>
      </c>
      <c r="U3072" s="13"/>
      <c r="V3072" s="13" t="s">
        <v>16607</v>
      </c>
      <c r="W3072" s="13"/>
      <c r="X3072" s="13"/>
      <c r="Y3072" s="13"/>
      <c r="Z3072" s="15" t="e">
        <f>VLOOKUP(D3072,'ZOHO Export'!$H:$W,16,FALSE)</f>
        <v>#N/A</v>
      </c>
      <c r="AA3072" s="15" t="e">
        <f>VLOOKUP(E3072,'ZOHO Export'!$H:$W,16,FALSE)</f>
        <v>#N/A</v>
      </c>
    </row>
    <row r="3073" spans="1:27" x14ac:dyDescent="0.3">
      <c r="A3073" s="13" t="s">
        <v>16608</v>
      </c>
      <c r="B3073" s="13" t="s">
        <v>16609</v>
      </c>
      <c r="C3073" s="13"/>
      <c r="D3073" s="13" t="s">
        <v>14623</v>
      </c>
      <c r="E3073" s="13" t="s">
        <v>11785</v>
      </c>
      <c r="F3073" s="13"/>
      <c r="G3073" s="13"/>
      <c r="H3073" s="13" t="s">
        <v>59</v>
      </c>
      <c r="I3073" s="14">
        <v>42485</v>
      </c>
      <c r="J3073" s="13"/>
      <c r="K3073" s="14">
        <v>42485</v>
      </c>
      <c r="L3073" s="13"/>
      <c r="M3073" s="13" t="s">
        <v>14623</v>
      </c>
      <c r="N3073" s="13">
        <v>0</v>
      </c>
      <c r="O3073" s="13">
        <v>0</v>
      </c>
      <c r="P3073" s="13" t="s">
        <v>574</v>
      </c>
      <c r="Q3073" s="13"/>
      <c r="R3073" s="13" t="s">
        <v>104</v>
      </c>
      <c r="S3073" s="13"/>
      <c r="T3073" s="13" t="s">
        <v>38</v>
      </c>
      <c r="U3073" s="13"/>
      <c r="V3073" s="13" t="s">
        <v>16610</v>
      </c>
      <c r="W3073" s="13"/>
      <c r="X3073" s="13"/>
      <c r="Y3073" s="13"/>
      <c r="Z3073" s="15" t="e">
        <f>VLOOKUP(D3073,'ZOHO Export'!$H:$W,16,FALSE)</f>
        <v>#N/A</v>
      </c>
      <c r="AA3073" s="15" t="str">
        <f>VLOOKUP(E3073,'ZOHO Export'!$H:$W,16,FALSE)</f>
        <v>Nicolas Dubois</v>
      </c>
    </row>
    <row r="3074" spans="1:27" x14ac:dyDescent="0.3">
      <c r="A3074" s="13" t="s">
        <v>16611</v>
      </c>
      <c r="B3074" s="13" t="s">
        <v>16612</v>
      </c>
      <c r="C3074" s="13"/>
      <c r="D3074" s="13"/>
      <c r="E3074" s="13" t="s">
        <v>11818</v>
      </c>
      <c r="F3074" s="13"/>
      <c r="G3074" s="13" t="s">
        <v>38</v>
      </c>
      <c r="H3074" s="13" t="s">
        <v>59</v>
      </c>
      <c r="I3074" s="14">
        <v>42439</v>
      </c>
      <c r="J3074" s="14">
        <v>45133</v>
      </c>
      <c r="K3074" s="14">
        <v>42849</v>
      </c>
      <c r="L3074" s="13"/>
      <c r="M3074" s="13" t="s">
        <v>11818</v>
      </c>
      <c r="N3074" s="13">
        <v>2</v>
      </c>
      <c r="O3074" s="13">
        <v>1</v>
      </c>
      <c r="P3074" s="13" t="s">
        <v>122</v>
      </c>
      <c r="Q3074" s="13"/>
      <c r="R3074" s="13"/>
      <c r="S3074" s="13"/>
      <c r="T3074" s="13" t="s">
        <v>38</v>
      </c>
      <c r="U3074" s="13"/>
      <c r="V3074" s="13" t="s">
        <v>16613</v>
      </c>
      <c r="W3074" s="13"/>
      <c r="X3074" s="13">
        <v>29775.78</v>
      </c>
      <c r="Y3074" s="13"/>
      <c r="Z3074" s="15" t="e">
        <f>VLOOKUP(D3074,'ZOHO Export'!$H:$W,16,FALSE)</f>
        <v>#N/A</v>
      </c>
      <c r="AA3074" s="15" t="str">
        <f>VLOOKUP(E3074,'ZOHO Export'!$H:$W,16,FALSE)</f>
        <v>Marcos Delgado Lopez</v>
      </c>
    </row>
    <row r="3075" spans="1:27" x14ac:dyDescent="0.3">
      <c r="A3075" s="13" t="s">
        <v>16614</v>
      </c>
      <c r="B3075" s="13" t="s">
        <v>16615</v>
      </c>
      <c r="C3075" s="13"/>
      <c r="D3075" s="13" t="s">
        <v>11907</v>
      </c>
      <c r="E3075" s="13" t="s">
        <v>13519</v>
      </c>
      <c r="F3075" s="13"/>
      <c r="G3075" s="13" t="s">
        <v>3757</v>
      </c>
      <c r="H3075" s="13" t="s">
        <v>29</v>
      </c>
      <c r="I3075" s="14">
        <v>42434</v>
      </c>
      <c r="J3075" s="14">
        <v>43280</v>
      </c>
      <c r="K3075" s="14">
        <v>42434</v>
      </c>
      <c r="L3075" s="13"/>
      <c r="M3075" s="13" t="s">
        <v>11907</v>
      </c>
      <c r="N3075" s="13">
        <v>0</v>
      </c>
      <c r="O3075" s="13">
        <v>0</v>
      </c>
      <c r="P3075" s="13" t="s">
        <v>122</v>
      </c>
      <c r="Q3075" s="13"/>
      <c r="R3075" s="13"/>
      <c r="S3075" s="13"/>
      <c r="T3075" s="13" t="s">
        <v>58</v>
      </c>
      <c r="U3075" s="13"/>
      <c r="V3075" s="13" t="s">
        <v>16616</v>
      </c>
      <c r="W3075" s="13"/>
      <c r="X3075" s="13"/>
      <c r="Y3075" s="13"/>
      <c r="Z3075" s="15" t="e">
        <f>VLOOKUP(D3075,'ZOHO Export'!$H:$W,16,FALSE)</f>
        <v>#N/A</v>
      </c>
      <c r="AA3075" s="15" t="e">
        <f>VLOOKUP(E3075,'ZOHO Export'!$H:$W,16,FALSE)</f>
        <v>#N/A</v>
      </c>
    </row>
    <row r="3076" spans="1:27" x14ac:dyDescent="0.3">
      <c r="A3076" s="13" t="s">
        <v>16617</v>
      </c>
      <c r="B3076" s="13" t="s">
        <v>16618</v>
      </c>
      <c r="C3076" s="13"/>
      <c r="D3076" s="13" t="s">
        <v>14720</v>
      </c>
      <c r="E3076" s="13" t="s">
        <v>13519</v>
      </c>
      <c r="F3076" s="13"/>
      <c r="G3076" s="13"/>
      <c r="H3076" s="13" t="s">
        <v>29</v>
      </c>
      <c r="I3076" s="14">
        <v>42433</v>
      </c>
      <c r="J3076" s="14">
        <v>42746</v>
      </c>
      <c r="K3076" s="14">
        <v>42433</v>
      </c>
      <c r="L3076" s="13">
        <v>17.8</v>
      </c>
      <c r="M3076" s="13" t="s">
        <v>14720</v>
      </c>
      <c r="N3076" s="13">
        <v>0</v>
      </c>
      <c r="O3076" s="13">
        <v>0</v>
      </c>
      <c r="P3076" s="13" t="s">
        <v>122</v>
      </c>
      <c r="Q3076" s="13"/>
      <c r="R3076" s="13" t="s">
        <v>104</v>
      </c>
      <c r="S3076" s="13"/>
      <c r="T3076" s="13" t="s">
        <v>58</v>
      </c>
      <c r="U3076" s="13"/>
      <c r="V3076" s="13" t="s">
        <v>16619</v>
      </c>
      <c r="W3076" s="13"/>
      <c r="X3076" s="13">
        <v>17.8</v>
      </c>
      <c r="Y3076" s="13"/>
      <c r="Z3076" s="15" t="e">
        <f>VLOOKUP(D3076,'ZOHO Export'!$H:$W,16,FALSE)</f>
        <v>#N/A</v>
      </c>
      <c r="AA3076" s="15" t="e">
        <f>VLOOKUP(E3076,'ZOHO Export'!$H:$W,16,FALSE)</f>
        <v>#N/A</v>
      </c>
    </row>
    <row r="3077" spans="1:27" x14ac:dyDescent="0.3">
      <c r="A3077" s="13" t="s">
        <v>4763</v>
      </c>
      <c r="B3077" s="13" t="s">
        <v>7450</v>
      </c>
      <c r="C3077" s="13"/>
      <c r="D3077" s="13" t="s">
        <v>12198</v>
      </c>
      <c r="E3077" s="13" t="s">
        <v>11785</v>
      </c>
      <c r="F3077" s="13"/>
      <c r="G3077" s="13" t="s">
        <v>38</v>
      </c>
      <c r="H3077" s="13" t="s">
        <v>59</v>
      </c>
      <c r="I3077" s="14">
        <v>42424</v>
      </c>
      <c r="J3077" s="13"/>
      <c r="K3077" s="14">
        <v>42688</v>
      </c>
      <c r="L3077" s="13">
        <v>57187.62</v>
      </c>
      <c r="M3077" s="13" t="s">
        <v>11785</v>
      </c>
      <c r="N3077" s="13">
        <v>3</v>
      </c>
      <c r="O3077" s="13">
        <v>3</v>
      </c>
      <c r="P3077" s="13" t="s">
        <v>28</v>
      </c>
      <c r="Q3077" s="13"/>
      <c r="R3077" s="13"/>
      <c r="S3077" s="13" t="s">
        <v>6878</v>
      </c>
      <c r="T3077" s="13" t="s">
        <v>38</v>
      </c>
      <c r="U3077" s="13"/>
      <c r="V3077" s="13" t="s">
        <v>11592</v>
      </c>
      <c r="W3077" s="13">
        <v>0</v>
      </c>
      <c r="X3077" s="13">
        <v>57187.62</v>
      </c>
      <c r="Y3077" s="13"/>
      <c r="Z3077" s="15" t="str">
        <f>VLOOKUP(D3077,'ZOHO Export'!$H:$W,16,FALSE)</f>
        <v>Pascale Olivy</v>
      </c>
      <c r="AA3077" s="15" t="str">
        <f>VLOOKUP(E3077,'ZOHO Export'!$H:$W,16,FALSE)</f>
        <v>Nicolas Dubois</v>
      </c>
    </row>
    <row r="3078" spans="1:27" ht="374.4" x14ac:dyDescent="0.3">
      <c r="A3078" s="13" t="s">
        <v>4291</v>
      </c>
      <c r="B3078" s="13" t="s">
        <v>7187</v>
      </c>
      <c r="C3078" s="16" t="s">
        <v>16620</v>
      </c>
      <c r="D3078" s="13" t="s">
        <v>14700</v>
      </c>
      <c r="E3078" s="13" t="s">
        <v>11829</v>
      </c>
      <c r="F3078" s="13"/>
      <c r="G3078" s="13" t="s">
        <v>4292</v>
      </c>
      <c r="H3078" s="13" t="s">
        <v>59</v>
      </c>
      <c r="I3078" s="14">
        <v>41171</v>
      </c>
      <c r="J3078" s="14">
        <v>41334</v>
      </c>
      <c r="K3078" s="14">
        <v>41171</v>
      </c>
      <c r="L3078" s="13"/>
      <c r="M3078" s="13" t="s">
        <v>14700</v>
      </c>
      <c r="N3078" s="13">
        <v>0</v>
      </c>
      <c r="O3078" s="13">
        <v>0</v>
      </c>
      <c r="P3078" s="13" t="s">
        <v>122</v>
      </c>
      <c r="Q3078" s="13"/>
      <c r="R3078" s="13" t="s">
        <v>36</v>
      </c>
      <c r="S3078" s="13"/>
      <c r="T3078" s="13" t="s">
        <v>38</v>
      </c>
      <c r="U3078" s="13"/>
      <c r="V3078" s="13" t="s">
        <v>9506</v>
      </c>
      <c r="W3078" s="13"/>
      <c r="X3078" s="13"/>
      <c r="Y3078" s="13" t="s">
        <v>16621</v>
      </c>
      <c r="Z3078" s="15" t="e">
        <f>VLOOKUP(D3078,'ZOHO Export'!$H:$W,16,FALSE)</f>
        <v>#N/A</v>
      </c>
      <c r="AA3078" s="15" t="str">
        <f>VLOOKUP(E3078,'ZOHO Export'!$H:$W,16,FALSE)</f>
        <v>William Beyst</v>
      </c>
    </row>
    <row r="3079" spans="1:27" x14ac:dyDescent="0.3">
      <c r="A3079" s="13" t="s">
        <v>16622</v>
      </c>
      <c r="B3079" s="13" t="s">
        <v>7462</v>
      </c>
      <c r="C3079" s="13"/>
      <c r="D3079" s="13" t="s">
        <v>11896</v>
      </c>
      <c r="E3079" s="13" t="s">
        <v>11785</v>
      </c>
      <c r="F3079" s="13"/>
      <c r="G3079" s="13"/>
      <c r="H3079" s="13" t="s">
        <v>29</v>
      </c>
      <c r="I3079" s="14">
        <v>42391</v>
      </c>
      <c r="J3079" s="14">
        <v>42735</v>
      </c>
      <c r="K3079" s="14">
        <v>42507</v>
      </c>
      <c r="L3079" s="13"/>
      <c r="M3079" s="13" t="s">
        <v>11896</v>
      </c>
      <c r="N3079" s="13">
        <v>1</v>
      </c>
      <c r="O3079" s="13">
        <v>1</v>
      </c>
      <c r="P3079" s="13" t="s">
        <v>122</v>
      </c>
      <c r="Q3079" s="13"/>
      <c r="R3079" s="13" t="s">
        <v>104</v>
      </c>
      <c r="S3079" s="13"/>
      <c r="T3079" s="13" t="s">
        <v>38</v>
      </c>
      <c r="U3079" s="13"/>
      <c r="V3079" s="13" t="s">
        <v>16623</v>
      </c>
      <c r="W3079" s="13"/>
      <c r="X3079" s="13">
        <v>281152.21000000002</v>
      </c>
      <c r="Y3079" s="13"/>
      <c r="Z3079" s="15" t="str">
        <f>VLOOKUP(D3079,'ZOHO Export'!$H:$W,16,FALSE)</f>
        <v>Emilie Cambier</v>
      </c>
      <c r="AA3079" s="15" t="str">
        <f>VLOOKUP(E3079,'ZOHO Export'!$H:$W,16,FALSE)</f>
        <v>Nicolas Dubois</v>
      </c>
    </row>
    <row r="3080" spans="1:27" x14ac:dyDescent="0.3">
      <c r="A3080" s="13" t="s">
        <v>16624</v>
      </c>
      <c r="B3080" s="13" t="s">
        <v>7441</v>
      </c>
      <c r="C3080" s="13"/>
      <c r="D3080" s="13" t="s">
        <v>13607</v>
      </c>
      <c r="E3080" s="13" t="s">
        <v>11818</v>
      </c>
      <c r="F3080" s="13"/>
      <c r="G3080" s="13"/>
      <c r="H3080" s="13" t="s">
        <v>59</v>
      </c>
      <c r="I3080" s="14">
        <v>42390</v>
      </c>
      <c r="J3080" s="13"/>
      <c r="K3080" s="14">
        <v>42390</v>
      </c>
      <c r="L3080" s="13"/>
      <c r="M3080" s="13" t="s">
        <v>14613</v>
      </c>
      <c r="N3080" s="13">
        <v>0</v>
      </c>
      <c r="O3080" s="13">
        <v>0</v>
      </c>
      <c r="P3080" s="13" t="s">
        <v>574</v>
      </c>
      <c r="Q3080" s="13"/>
      <c r="R3080" s="13" t="s">
        <v>104</v>
      </c>
      <c r="S3080" s="13"/>
      <c r="T3080" s="13" t="s">
        <v>38</v>
      </c>
      <c r="U3080" s="13"/>
      <c r="V3080" s="13" t="s">
        <v>16625</v>
      </c>
      <c r="W3080" s="13"/>
      <c r="X3080" s="13"/>
      <c r="Y3080" s="13"/>
      <c r="Z3080" s="15" t="str">
        <f>VLOOKUP(D3080,'ZOHO Export'!$H:$W,16,FALSE)</f>
        <v>Jacques Lataire</v>
      </c>
      <c r="AA3080" s="15" t="str">
        <f>VLOOKUP(E3080,'ZOHO Export'!$H:$W,16,FALSE)</f>
        <v>Marcos Delgado Lopez</v>
      </c>
    </row>
    <row r="3081" spans="1:27" x14ac:dyDescent="0.3">
      <c r="A3081" s="13" t="s">
        <v>11593</v>
      </c>
      <c r="B3081" s="13" t="s">
        <v>11594</v>
      </c>
      <c r="C3081" s="13"/>
      <c r="D3081" s="13" t="s">
        <v>11844</v>
      </c>
      <c r="E3081" s="13" t="s">
        <v>14101</v>
      </c>
      <c r="F3081" s="13" t="s">
        <v>11723</v>
      </c>
      <c r="G3081" s="13" t="s">
        <v>38</v>
      </c>
      <c r="H3081" s="13" t="s">
        <v>59</v>
      </c>
      <c r="I3081" s="14">
        <v>42389</v>
      </c>
      <c r="J3081" s="13"/>
      <c r="K3081" s="14">
        <v>42817</v>
      </c>
      <c r="L3081" s="13">
        <v>17739.41</v>
      </c>
      <c r="M3081" s="13" t="s">
        <v>14613</v>
      </c>
      <c r="N3081" s="13">
        <v>1</v>
      </c>
      <c r="O3081" s="13">
        <v>1</v>
      </c>
      <c r="P3081" s="13" t="s">
        <v>28</v>
      </c>
      <c r="Q3081" s="13"/>
      <c r="R3081" s="13"/>
      <c r="S3081" s="13"/>
      <c r="T3081" s="13" t="s">
        <v>38</v>
      </c>
      <c r="U3081" s="13"/>
      <c r="V3081" s="13" t="s">
        <v>11595</v>
      </c>
      <c r="W3081" s="13"/>
      <c r="X3081" s="13">
        <v>17739.41</v>
      </c>
      <c r="Y3081" s="13"/>
      <c r="Z3081" s="15" t="e">
        <f>VLOOKUP(D3081,'ZOHO Export'!$H:$W,16,FALSE)</f>
        <v>#N/A</v>
      </c>
      <c r="AA3081" s="15" t="e">
        <f>VLOOKUP(E3081,'ZOHO Export'!$H:$W,16,FALSE)</f>
        <v>#N/A</v>
      </c>
    </row>
    <row r="3082" spans="1:27" x14ac:dyDescent="0.3">
      <c r="A3082" s="13" t="s">
        <v>4297</v>
      </c>
      <c r="B3082" s="13" t="s">
        <v>7189</v>
      </c>
      <c r="C3082" s="13"/>
      <c r="D3082" s="13" t="s">
        <v>15088</v>
      </c>
      <c r="E3082" s="13" t="s">
        <v>11906</v>
      </c>
      <c r="F3082" s="13"/>
      <c r="G3082" s="13" t="s">
        <v>4298</v>
      </c>
      <c r="H3082" s="13" t="s">
        <v>29</v>
      </c>
      <c r="I3082" s="14">
        <v>39965</v>
      </c>
      <c r="J3082" s="14">
        <v>40395</v>
      </c>
      <c r="K3082" s="14">
        <v>41457</v>
      </c>
      <c r="L3082" s="13"/>
      <c r="M3082" s="13" t="s">
        <v>15088</v>
      </c>
      <c r="N3082" s="13">
        <v>0</v>
      </c>
      <c r="O3082" s="13">
        <v>0</v>
      </c>
      <c r="P3082" s="13" t="s">
        <v>122</v>
      </c>
      <c r="Q3082" s="13"/>
      <c r="R3082" s="13" t="s">
        <v>43</v>
      </c>
      <c r="S3082" s="13"/>
      <c r="T3082" s="13" t="s">
        <v>89</v>
      </c>
      <c r="U3082" s="13"/>
      <c r="V3082" s="13" t="s">
        <v>16626</v>
      </c>
      <c r="W3082" s="13"/>
      <c r="X3082" s="13"/>
      <c r="Y3082" s="13"/>
      <c r="Z3082" s="15" t="e">
        <f>VLOOKUP(D3082,'ZOHO Export'!$H:$W,16,FALSE)</f>
        <v>#N/A</v>
      </c>
      <c r="AA3082" s="15" t="str">
        <f>VLOOKUP(E3082,'ZOHO Export'!$H:$W,16,FALSE)</f>
        <v>Juan Sanchez Chatar</v>
      </c>
    </row>
    <row r="3083" spans="1:27" x14ac:dyDescent="0.3">
      <c r="A3083" s="13" t="s">
        <v>11596</v>
      </c>
      <c r="B3083" s="13" t="s">
        <v>11597</v>
      </c>
      <c r="C3083" s="13"/>
      <c r="D3083" s="13" t="s">
        <v>11663</v>
      </c>
      <c r="E3083" s="13" t="s">
        <v>12585</v>
      </c>
      <c r="F3083" s="13"/>
      <c r="G3083" s="13" t="s">
        <v>38</v>
      </c>
      <c r="H3083" s="13" t="s">
        <v>59</v>
      </c>
      <c r="I3083" s="14">
        <v>42389</v>
      </c>
      <c r="J3083" s="13"/>
      <c r="K3083" s="14">
        <v>42713</v>
      </c>
      <c r="L3083" s="13"/>
      <c r="M3083" s="13" t="s">
        <v>14613</v>
      </c>
      <c r="N3083" s="13">
        <v>1</v>
      </c>
      <c r="O3083" s="13">
        <v>1</v>
      </c>
      <c r="P3083" s="13" t="s">
        <v>28</v>
      </c>
      <c r="Q3083" s="13"/>
      <c r="R3083" s="13"/>
      <c r="S3083" s="13" t="s">
        <v>6878</v>
      </c>
      <c r="T3083" s="13" t="s">
        <v>38</v>
      </c>
      <c r="U3083" s="13"/>
      <c r="V3083" s="13" t="s">
        <v>11598</v>
      </c>
      <c r="W3083" s="13">
        <v>1</v>
      </c>
      <c r="X3083" s="13"/>
      <c r="Y3083" s="13"/>
      <c r="Z3083" s="15" t="str">
        <f>VLOOKUP(D3083,'ZOHO Export'!$H:$W,16,FALSE)</f>
        <v>Josué Silverio</v>
      </c>
      <c r="AA3083" s="15" t="e">
        <f>VLOOKUP(E3083,'ZOHO Export'!$H:$W,16,FALSE)</f>
        <v>#N/A</v>
      </c>
    </row>
    <row r="3084" spans="1:27" x14ac:dyDescent="0.3">
      <c r="A3084" s="13" t="s">
        <v>4299</v>
      </c>
      <c r="B3084" s="13" t="s">
        <v>7190</v>
      </c>
      <c r="C3084" s="13"/>
      <c r="D3084" s="13" t="s">
        <v>14184</v>
      </c>
      <c r="E3084" s="13" t="s">
        <v>13607</v>
      </c>
      <c r="F3084" s="13"/>
      <c r="G3084" s="13" t="s">
        <v>4300</v>
      </c>
      <c r="H3084" s="13" t="s">
        <v>59</v>
      </c>
      <c r="I3084" s="14">
        <v>41717</v>
      </c>
      <c r="J3084" s="14">
        <v>42013</v>
      </c>
      <c r="K3084" s="14">
        <v>41717</v>
      </c>
      <c r="L3084" s="13"/>
      <c r="M3084" s="13" t="s">
        <v>15597</v>
      </c>
      <c r="N3084" s="13">
        <v>0</v>
      </c>
      <c r="O3084" s="13">
        <v>0</v>
      </c>
      <c r="P3084" s="13" t="s">
        <v>122</v>
      </c>
      <c r="Q3084" s="13"/>
      <c r="R3084" s="13" t="s">
        <v>75</v>
      </c>
      <c r="S3084" s="13"/>
      <c r="T3084" s="13" t="s">
        <v>38</v>
      </c>
      <c r="U3084" s="13"/>
      <c r="V3084" s="13" t="s">
        <v>16627</v>
      </c>
      <c r="W3084" s="13"/>
      <c r="X3084" s="13"/>
      <c r="Y3084" s="13" t="s">
        <v>16628</v>
      </c>
      <c r="Z3084" s="15" t="str">
        <f>VLOOKUP(D3084,'ZOHO Export'!$H:$W,16,FALSE)</f>
        <v>Luc Tasiaux</v>
      </c>
      <c r="AA3084" s="15" t="str">
        <f>VLOOKUP(E3084,'ZOHO Export'!$H:$W,16,FALSE)</f>
        <v>Jacques Lataire</v>
      </c>
    </row>
    <row r="3085" spans="1:27" x14ac:dyDescent="0.3">
      <c r="A3085" s="13" t="s">
        <v>16629</v>
      </c>
      <c r="B3085" s="13" t="s">
        <v>16630</v>
      </c>
      <c r="C3085" s="13"/>
      <c r="D3085" s="13" t="s">
        <v>11785</v>
      </c>
      <c r="E3085" s="13" t="s">
        <v>11722</v>
      </c>
      <c r="F3085" s="13"/>
      <c r="G3085" s="13" t="s">
        <v>38</v>
      </c>
      <c r="H3085" s="13" t="s">
        <v>59</v>
      </c>
      <c r="I3085" s="14">
        <v>42389</v>
      </c>
      <c r="J3085" s="14">
        <v>43880</v>
      </c>
      <c r="K3085" s="14">
        <v>42389</v>
      </c>
      <c r="L3085" s="13"/>
      <c r="M3085" s="13" t="s">
        <v>14613</v>
      </c>
      <c r="N3085" s="13">
        <v>0</v>
      </c>
      <c r="O3085" s="13">
        <v>0</v>
      </c>
      <c r="P3085" s="13" t="s">
        <v>122</v>
      </c>
      <c r="Q3085" s="13"/>
      <c r="R3085" s="13"/>
      <c r="S3085" s="13"/>
      <c r="T3085" s="13" t="s">
        <v>38</v>
      </c>
      <c r="U3085" s="13"/>
      <c r="V3085" s="13" t="s">
        <v>16631</v>
      </c>
      <c r="W3085" s="13"/>
      <c r="X3085" s="13"/>
      <c r="Y3085" s="13"/>
      <c r="Z3085" s="15" t="str">
        <f>VLOOKUP(D3085,'ZOHO Export'!$H:$W,16,FALSE)</f>
        <v>Nicolas Dubois</v>
      </c>
      <c r="AA3085" s="15" t="str">
        <f>VLOOKUP(E3085,'ZOHO Export'!$H:$W,16,FALSE)</f>
        <v>Juan Juarez Quintana</v>
      </c>
    </row>
    <row r="3086" spans="1:27" x14ac:dyDescent="0.3">
      <c r="A3086" s="13" t="s">
        <v>16632</v>
      </c>
      <c r="B3086" s="13" t="s">
        <v>16633</v>
      </c>
      <c r="C3086" s="13"/>
      <c r="D3086" s="13" t="s">
        <v>11855</v>
      </c>
      <c r="E3086" s="13" t="s">
        <v>15394</v>
      </c>
      <c r="F3086" s="13"/>
      <c r="G3086" s="13" t="s">
        <v>4127</v>
      </c>
      <c r="H3086" s="13" t="s">
        <v>29</v>
      </c>
      <c r="I3086" s="14">
        <v>41200</v>
      </c>
      <c r="J3086" s="14">
        <v>42073</v>
      </c>
      <c r="K3086" s="14">
        <v>41200</v>
      </c>
      <c r="L3086" s="13"/>
      <c r="M3086" s="13" t="s">
        <v>16242</v>
      </c>
      <c r="N3086" s="13">
        <v>0</v>
      </c>
      <c r="O3086" s="13">
        <v>0</v>
      </c>
      <c r="P3086" s="13" t="s">
        <v>122</v>
      </c>
      <c r="Q3086" s="13"/>
      <c r="R3086" s="13"/>
      <c r="S3086" s="13"/>
      <c r="T3086" s="13" t="s">
        <v>38</v>
      </c>
      <c r="U3086" s="13"/>
      <c r="V3086" s="13" t="s">
        <v>16634</v>
      </c>
      <c r="W3086" s="13"/>
      <c r="X3086" s="13"/>
      <c r="Y3086" s="13"/>
      <c r="Z3086" s="15" t="str">
        <f>VLOOKUP(D3086,'ZOHO Export'!$H:$W,16,FALSE)</f>
        <v>Patrick De Graeve</v>
      </c>
      <c r="AA3086" s="15" t="e">
        <f>VLOOKUP(E3086,'ZOHO Export'!$H:$W,16,FALSE)</f>
        <v>#N/A</v>
      </c>
    </row>
    <row r="3087" spans="1:27" x14ac:dyDescent="0.3">
      <c r="A3087" s="13" t="s">
        <v>11599</v>
      </c>
      <c r="B3087" s="13" t="s">
        <v>11600</v>
      </c>
      <c r="C3087" s="13"/>
      <c r="D3087" s="13" t="s">
        <v>11671</v>
      </c>
      <c r="E3087" s="13" t="s">
        <v>11785</v>
      </c>
      <c r="F3087" s="13"/>
      <c r="G3087" s="13" t="s">
        <v>38</v>
      </c>
      <c r="H3087" s="13" t="s">
        <v>59</v>
      </c>
      <c r="I3087" s="14">
        <v>42389</v>
      </c>
      <c r="J3087" s="13"/>
      <c r="K3087" s="14">
        <v>42389</v>
      </c>
      <c r="L3087" s="13"/>
      <c r="M3087" s="13" t="s">
        <v>14613</v>
      </c>
      <c r="N3087" s="13">
        <v>0</v>
      </c>
      <c r="O3087" s="13">
        <v>0</v>
      </c>
      <c r="P3087" s="13" t="s">
        <v>28</v>
      </c>
      <c r="Q3087" s="13"/>
      <c r="R3087" s="13"/>
      <c r="S3087" s="13" t="s">
        <v>13226</v>
      </c>
      <c r="T3087" s="13" t="s">
        <v>38</v>
      </c>
      <c r="U3087" s="13"/>
      <c r="V3087" s="13" t="s">
        <v>11601</v>
      </c>
      <c r="W3087" s="13">
        <v>0</v>
      </c>
      <c r="X3087" s="13"/>
      <c r="Y3087" s="13"/>
      <c r="Z3087" s="15" t="str">
        <f>VLOOKUP(D3087,'ZOHO Export'!$H:$W,16,FALSE)</f>
        <v>Yves Debaisieux</v>
      </c>
      <c r="AA3087" s="15" t="str">
        <f>VLOOKUP(E3087,'ZOHO Export'!$H:$W,16,FALSE)</f>
        <v>Nicolas Dubois</v>
      </c>
    </row>
    <row r="3088" spans="1:27" x14ac:dyDescent="0.3">
      <c r="A3088" s="13" t="s">
        <v>16635</v>
      </c>
      <c r="B3088" s="13" t="s">
        <v>16636</v>
      </c>
      <c r="C3088" s="13"/>
      <c r="D3088" s="13" t="s">
        <v>12040</v>
      </c>
      <c r="E3088" s="13" t="s">
        <v>14184</v>
      </c>
      <c r="F3088" s="13"/>
      <c r="G3088" s="13" t="s">
        <v>4461</v>
      </c>
      <c r="H3088" s="13" t="s">
        <v>29</v>
      </c>
      <c r="I3088" s="14">
        <v>40026</v>
      </c>
      <c r="J3088" s="14">
        <v>40329</v>
      </c>
      <c r="K3088" s="14">
        <v>41433</v>
      </c>
      <c r="L3088" s="13"/>
      <c r="M3088" s="13" t="s">
        <v>12040</v>
      </c>
      <c r="N3088" s="13">
        <v>0</v>
      </c>
      <c r="O3088" s="13">
        <v>0</v>
      </c>
      <c r="P3088" s="13" t="s">
        <v>122</v>
      </c>
      <c r="Q3088" s="13"/>
      <c r="R3088" s="13" t="s">
        <v>82</v>
      </c>
      <c r="S3088" s="13"/>
      <c r="T3088" s="13" t="s">
        <v>178</v>
      </c>
      <c r="U3088" s="13"/>
      <c r="V3088" s="13" t="s">
        <v>16637</v>
      </c>
      <c r="W3088" s="13"/>
      <c r="X3088" s="13"/>
      <c r="Y3088" s="13" t="s">
        <v>16638</v>
      </c>
      <c r="Z3088" s="15" t="str">
        <f>VLOOKUP(D3088,'ZOHO Export'!$H:$W,16,FALSE)</f>
        <v>Jana Schilling</v>
      </c>
      <c r="AA3088" s="15" t="str">
        <f>VLOOKUP(E3088,'ZOHO Export'!$H:$W,16,FALSE)</f>
        <v>Luc Tasiaux</v>
      </c>
    </row>
    <row r="3089" spans="1:27" x14ac:dyDescent="0.3">
      <c r="A3089" s="13" t="s">
        <v>11602</v>
      </c>
      <c r="B3089" s="13" t="s">
        <v>11603</v>
      </c>
      <c r="C3089" s="13"/>
      <c r="D3089" s="13" t="s">
        <v>11652</v>
      </c>
      <c r="E3089" s="13" t="s">
        <v>11785</v>
      </c>
      <c r="F3089" s="13"/>
      <c r="G3089" s="13" t="s">
        <v>38</v>
      </c>
      <c r="H3089" s="13" t="s">
        <v>59</v>
      </c>
      <c r="I3089" s="14">
        <v>42389</v>
      </c>
      <c r="J3089" s="13"/>
      <c r="K3089" s="14">
        <v>43158</v>
      </c>
      <c r="L3089" s="13">
        <v>14708.8</v>
      </c>
      <c r="M3089" s="13" t="s">
        <v>14613</v>
      </c>
      <c r="N3089" s="13">
        <v>3</v>
      </c>
      <c r="O3089" s="13">
        <v>3</v>
      </c>
      <c r="P3089" s="13" t="s">
        <v>28</v>
      </c>
      <c r="Q3089" s="13"/>
      <c r="R3089" s="13"/>
      <c r="S3089" s="13" t="s">
        <v>6878</v>
      </c>
      <c r="T3089" s="13" t="s">
        <v>38</v>
      </c>
      <c r="U3089" s="13" t="s">
        <v>38</v>
      </c>
      <c r="V3089" s="13" t="s">
        <v>11604</v>
      </c>
      <c r="W3089" s="13">
        <v>1</v>
      </c>
      <c r="X3089" s="13">
        <v>14708.8</v>
      </c>
      <c r="Y3089" s="13"/>
      <c r="Z3089" s="15" t="str">
        <f>VLOOKUP(D3089,'ZOHO Export'!$H:$W,16,FALSE)</f>
        <v>Karel De Swert</v>
      </c>
      <c r="AA3089" s="15" t="str">
        <f>VLOOKUP(E3089,'ZOHO Export'!$H:$W,16,FALSE)</f>
        <v>Nicolas Dubois</v>
      </c>
    </row>
    <row r="3090" spans="1:27" x14ac:dyDescent="0.3">
      <c r="A3090" s="13" t="s">
        <v>16639</v>
      </c>
      <c r="B3090" s="13" t="s">
        <v>16640</v>
      </c>
      <c r="C3090" s="13"/>
      <c r="D3090" s="13" t="s">
        <v>14687</v>
      </c>
      <c r="E3090" s="13" t="s">
        <v>15561</v>
      </c>
      <c r="F3090" s="13"/>
      <c r="G3090" s="13" t="s">
        <v>2163</v>
      </c>
      <c r="H3090" s="13" t="s">
        <v>59</v>
      </c>
      <c r="I3090" s="14">
        <v>41445</v>
      </c>
      <c r="J3090" s="14">
        <v>41445</v>
      </c>
      <c r="K3090" s="14">
        <v>41445</v>
      </c>
      <c r="L3090" s="13"/>
      <c r="M3090" s="13" t="s">
        <v>14687</v>
      </c>
      <c r="N3090" s="13">
        <v>0</v>
      </c>
      <c r="O3090" s="13">
        <v>0</v>
      </c>
      <c r="P3090" s="13" t="s">
        <v>122</v>
      </c>
      <c r="Q3090" s="13"/>
      <c r="R3090" s="13" t="s">
        <v>75</v>
      </c>
      <c r="S3090" s="13"/>
      <c r="T3090" s="13" t="s">
        <v>38</v>
      </c>
      <c r="U3090" s="13"/>
      <c r="V3090" s="13" t="s">
        <v>16641</v>
      </c>
      <c r="W3090" s="13"/>
      <c r="X3090" s="13"/>
      <c r="Y3090" s="13" t="s">
        <v>16642</v>
      </c>
      <c r="Z3090" s="15" t="e">
        <f>VLOOKUP(D3090,'ZOHO Export'!$H:$W,16,FALSE)</f>
        <v>#N/A</v>
      </c>
      <c r="AA3090" s="15" t="e">
        <f>VLOOKUP(E3090,'ZOHO Export'!$H:$W,16,FALSE)</f>
        <v>#N/A</v>
      </c>
    </row>
    <row r="3091" spans="1:27" x14ac:dyDescent="0.3">
      <c r="A3091" s="13" t="s">
        <v>4764</v>
      </c>
      <c r="B3091" s="13" t="s">
        <v>7451</v>
      </c>
      <c r="C3091" s="13"/>
      <c r="D3091" s="13" t="s">
        <v>11896</v>
      </c>
      <c r="E3091" s="13" t="s">
        <v>11785</v>
      </c>
      <c r="F3091" s="13"/>
      <c r="G3091" s="13" t="s">
        <v>4715</v>
      </c>
      <c r="H3091" s="13" t="s">
        <v>59</v>
      </c>
      <c r="I3091" s="14">
        <v>42330</v>
      </c>
      <c r="J3091" s="14">
        <v>45133</v>
      </c>
      <c r="K3091" s="14">
        <v>42330</v>
      </c>
      <c r="L3091" s="13">
        <v>415.12</v>
      </c>
      <c r="M3091" s="13" t="s">
        <v>11785</v>
      </c>
      <c r="N3091" s="13">
        <v>0</v>
      </c>
      <c r="O3091" s="13">
        <v>0</v>
      </c>
      <c r="P3091" s="13" t="s">
        <v>122</v>
      </c>
      <c r="Q3091" s="13"/>
      <c r="R3091" s="13"/>
      <c r="S3091" s="13" t="s">
        <v>6878</v>
      </c>
      <c r="T3091" s="13" t="s">
        <v>64</v>
      </c>
      <c r="U3091" s="13"/>
      <c r="V3091" s="13" t="s">
        <v>16643</v>
      </c>
      <c r="W3091" s="13">
        <v>0</v>
      </c>
      <c r="X3091" s="13">
        <v>415.12</v>
      </c>
      <c r="Y3091" s="13"/>
      <c r="Z3091" s="15" t="str">
        <f>VLOOKUP(D3091,'ZOHO Export'!$H:$W,16,FALSE)</f>
        <v>Emilie Cambier</v>
      </c>
      <c r="AA3091" s="15" t="str">
        <f>VLOOKUP(E3091,'ZOHO Export'!$H:$W,16,FALSE)</f>
        <v>Nicolas Dubois</v>
      </c>
    </row>
    <row r="3092" spans="1:27" x14ac:dyDescent="0.3">
      <c r="A3092" s="13" t="s">
        <v>16644</v>
      </c>
      <c r="B3092" s="13" t="s">
        <v>6866</v>
      </c>
      <c r="C3092" s="13"/>
      <c r="D3092" s="13" t="s">
        <v>14425</v>
      </c>
      <c r="E3092" s="13" t="s">
        <v>14827</v>
      </c>
      <c r="F3092" s="13"/>
      <c r="G3092" s="13" t="s">
        <v>3706</v>
      </c>
      <c r="H3092" s="13" t="s">
        <v>29</v>
      </c>
      <c r="I3092" s="14">
        <v>42144</v>
      </c>
      <c r="J3092" s="14">
        <v>43005</v>
      </c>
      <c r="K3092" s="13"/>
      <c r="L3092" s="13"/>
      <c r="M3092" s="13"/>
      <c r="N3092" s="13">
        <v>0</v>
      </c>
      <c r="O3092" s="13"/>
      <c r="P3092" s="13" t="s">
        <v>122</v>
      </c>
      <c r="Q3092" s="13"/>
      <c r="R3092" s="13" t="s">
        <v>82</v>
      </c>
      <c r="S3092" s="13"/>
      <c r="T3092" s="13" t="s">
        <v>178</v>
      </c>
      <c r="U3092" s="13"/>
      <c r="V3092" s="13"/>
      <c r="W3092" s="13"/>
      <c r="X3092" s="13"/>
      <c r="Y3092" s="13"/>
      <c r="Z3092" s="15" t="e">
        <f>VLOOKUP(D3092,'ZOHO Export'!$H:$W,16,FALSE)</f>
        <v>#N/A</v>
      </c>
      <c r="AA3092" s="15" t="e">
        <f>VLOOKUP(E3092,'ZOHO Export'!$H:$W,16,FALSE)</f>
        <v>#N/A</v>
      </c>
    </row>
    <row r="3093" spans="1:27" x14ac:dyDescent="0.3">
      <c r="A3093" s="13" t="s">
        <v>4765</v>
      </c>
      <c r="B3093" s="13" t="s">
        <v>7452</v>
      </c>
      <c r="C3093" s="13"/>
      <c r="D3093" s="13" t="s">
        <v>11708</v>
      </c>
      <c r="E3093" s="13" t="s">
        <v>12585</v>
      </c>
      <c r="F3093" s="13"/>
      <c r="G3093" s="13" t="s">
        <v>38</v>
      </c>
      <c r="H3093" s="13" t="s">
        <v>59</v>
      </c>
      <c r="I3093" s="14">
        <v>42087</v>
      </c>
      <c r="J3093" s="13"/>
      <c r="K3093" s="14">
        <v>42312</v>
      </c>
      <c r="L3093" s="13"/>
      <c r="M3093" s="13" t="s">
        <v>12187</v>
      </c>
      <c r="N3093" s="13">
        <v>1</v>
      </c>
      <c r="O3093" s="13">
        <v>1</v>
      </c>
      <c r="P3093" s="13" t="s">
        <v>28</v>
      </c>
      <c r="Q3093" s="13"/>
      <c r="R3093" s="13"/>
      <c r="S3093" s="13" t="s">
        <v>6878</v>
      </c>
      <c r="T3093" s="13" t="s">
        <v>38</v>
      </c>
      <c r="U3093" s="13"/>
      <c r="V3093" s="13" t="s">
        <v>11605</v>
      </c>
      <c r="W3093" s="13">
        <v>0.1</v>
      </c>
      <c r="X3093" s="13"/>
      <c r="Y3093" s="13"/>
      <c r="Z3093" s="15" t="str">
        <f>VLOOKUP(D3093,'ZOHO Export'!$H:$W,16,FALSE)</f>
        <v>Jurgen Van Den Driessche</v>
      </c>
      <c r="AA3093" s="15" t="e">
        <f>VLOOKUP(E3093,'ZOHO Export'!$H:$W,16,FALSE)</f>
        <v>#N/A</v>
      </c>
    </row>
    <row r="3094" spans="1:27" x14ac:dyDescent="0.3">
      <c r="A3094" s="13" t="s">
        <v>16645</v>
      </c>
      <c r="B3094" s="13" t="s">
        <v>16646</v>
      </c>
      <c r="C3094" s="13"/>
      <c r="D3094" s="13" t="s">
        <v>14687</v>
      </c>
      <c r="E3094" s="13" t="s">
        <v>16571</v>
      </c>
      <c r="F3094" s="13"/>
      <c r="G3094" s="13" t="s">
        <v>4412</v>
      </c>
      <c r="H3094" s="13" t="s">
        <v>59</v>
      </c>
      <c r="I3094" s="14">
        <v>42060</v>
      </c>
      <c r="J3094" s="14">
        <v>44068</v>
      </c>
      <c r="K3094" s="14">
        <v>42522</v>
      </c>
      <c r="L3094" s="13"/>
      <c r="M3094" s="13" t="s">
        <v>14687</v>
      </c>
      <c r="N3094" s="13">
        <v>1</v>
      </c>
      <c r="O3094" s="13">
        <v>1</v>
      </c>
      <c r="P3094" s="13" t="s">
        <v>122</v>
      </c>
      <c r="Q3094" s="13"/>
      <c r="R3094" s="13"/>
      <c r="S3094" s="13"/>
      <c r="T3094" s="13" t="s">
        <v>53</v>
      </c>
      <c r="U3094" s="13"/>
      <c r="V3094" s="13" t="s">
        <v>16647</v>
      </c>
      <c r="W3094" s="13"/>
      <c r="X3094" s="13"/>
      <c r="Y3094" s="13"/>
      <c r="Z3094" s="15" t="e">
        <f>VLOOKUP(D3094,'ZOHO Export'!$H:$W,16,FALSE)</f>
        <v>#N/A</v>
      </c>
      <c r="AA3094" s="15" t="str">
        <f>VLOOKUP(E3094,'ZOHO Export'!$H:$W,16,FALSE)</f>
        <v>Véronique Soudant</v>
      </c>
    </row>
    <row r="3095" spans="1:27" x14ac:dyDescent="0.3">
      <c r="A3095" s="13" t="s">
        <v>4305</v>
      </c>
      <c r="B3095" s="13" t="s">
        <v>7194</v>
      </c>
      <c r="C3095" s="13"/>
      <c r="D3095" s="13" t="s">
        <v>11906</v>
      </c>
      <c r="E3095" s="13" t="s">
        <v>11906</v>
      </c>
      <c r="F3095" s="13"/>
      <c r="G3095" s="13" t="s">
        <v>4306</v>
      </c>
      <c r="H3095" s="13" t="s">
        <v>29</v>
      </c>
      <c r="I3095" s="14">
        <v>39965</v>
      </c>
      <c r="J3095" s="14">
        <v>40025</v>
      </c>
      <c r="K3095" s="14">
        <v>41432</v>
      </c>
      <c r="L3095" s="13"/>
      <c r="M3095" s="13" t="s">
        <v>11906</v>
      </c>
      <c r="N3095" s="13">
        <v>0</v>
      </c>
      <c r="O3095" s="13">
        <v>0</v>
      </c>
      <c r="P3095" s="13" t="s">
        <v>122</v>
      </c>
      <c r="Q3095" s="13"/>
      <c r="R3095" s="13" t="s">
        <v>75</v>
      </c>
      <c r="S3095" s="13"/>
      <c r="T3095" s="13" t="s">
        <v>58</v>
      </c>
      <c r="U3095" s="13"/>
      <c r="V3095" s="13" t="s">
        <v>9507</v>
      </c>
      <c r="W3095" s="13"/>
      <c r="X3095" s="13"/>
      <c r="Y3095" s="13" t="s">
        <v>16648</v>
      </c>
      <c r="Z3095" s="15" t="str">
        <f>VLOOKUP(D3095,'ZOHO Export'!$H:$W,16,FALSE)</f>
        <v>Juan Sanchez Chatar</v>
      </c>
      <c r="AA3095" s="15" t="str">
        <f>VLOOKUP(E3095,'ZOHO Export'!$H:$W,16,FALSE)</f>
        <v>Juan Sanchez Chatar</v>
      </c>
    </row>
    <row r="3096" spans="1:27" x14ac:dyDescent="0.3">
      <c r="A3096" s="13" t="s">
        <v>16649</v>
      </c>
      <c r="B3096" s="13" t="s">
        <v>7462</v>
      </c>
      <c r="C3096" s="13"/>
      <c r="D3096" s="13" t="s">
        <v>11832</v>
      </c>
      <c r="E3096" s="13" t="s">
        <v>11762</v>
      </c>
      <c r="F3096" s="13"/>
      <c r="G3096" s="13" t="s">
        <v>503</v>
      </c>
      <c r="H3096" s="13" t="s">
        <v>29</v>
      </c>
      <c r="I3096" s="14">
        <v>42038</v>
      </c>
      <c r="J3096" s="14">
        <v>45133</v>
      </c>
      <c r="K3096" s="14">
        <v>42038</v>
      </c>
      <c r="L3096" s="13"/>
      <c r="M3096" s="13" t="s">
        <v>16650</v>
      </c>
      <c r="N3096" s="13">
        <v>0</v>
      </c>
      <c r="O3096" s="13">
        <v>0</v>
      </c>
      <c r="P3096" s="13" t="s">
        <v>122</v>
      </c>
      <c r="Q3096" s="13"/>
      <c r="R3096" s="13"/>
      <c r="S3096" s="13"/>
      <c r="T3096" s="13" t="s">
        <v>503</v>
      </c>
      <c r="U3096" s="13"/>
      <c r="V3096" s="13" t="s">
        <v>16651</v>
      </c>
      <c r="W3096" s="13"/>
      <c r="X3096" s="13"/>
      <c r="Y3096" s="13"/>
      <c r="Z3096" s="15" t="str">
        <f>VLOOKUP(D3096,'ZOHO Export'!$H:$W,16,FALSE)</f>
        <v>Sabin George Buzatoiu</v>
      </c>
      <c r="AA3096" s="15" t="str">
        <f>VLOOKUP(E3096,'ZOHO Export'!$H:$W,16,FALSE)</f>
        <v>Boris Krastev</v>
      </c>
    </row>
    <row r="3097" spans="1:27" x14ac:dyDescent="0.3">
      <c r="A3097" s="13" t="s">
        <v>4766</v>
      </c>
      <c r="B3097" s="13" t="s">
        <v>7453</v>
      </c>
      <c r="C3097" s="13"/>
      <c r="D3097" s="13" t="s">
        <v>12323</v>
      </c>
      <c r="E3097" s="13" t="s">
        <v>11907</v>
      </c>
      <c r="F3097" s="13"/>
      <c r="G3097" s="13" t="s">
        <v>58</v>
      </c>
      <c r="H3097" s="13" t="s">
        <v>29</v>
      </c>
      <c r="I3097" s="14">
        <v>42037</v>
      </c>
      <c r="J3097" s="14">
        <v>43830</v>
      </c>
      <c r="K3097" s="14">
        <v>43553</v>
      </c>
      <c r="L3097" s="13">
        <v>0.75</v>
      </c>
      <c r="M3097" s="13" t="s">
        <v>12323</v>
      </c>
      <c r="N3097" s="13">
        <v>3</v>
      </c>
      <c r="O3097" s="13">
        <v>3</v>
      </c>
      <c r="P3097" s="13" t="s">
        <v>122</v>
      </c>
      <c r="Q3097" s="13"/>
      <c r="R3097" s="13" t="s">
        <v>43</v>
      </c>
      <c r="S3097" s="13"/>
      <c r="T3097" s="13" t="s">
        <v>58</v>
      </c>
      <c r="U3097" s="13"/>
      <c r="V3097" s="13" t="s">
        <v>16652</v>
      </c>
      <c r="W3097" s="13">
        <v>1</v>
      </c>
      <c r="X3097" s="13">
        <v>0.75</v>
      </c>
      <c r="Y3097" s="13"/>
      <c r="Z3097" s="15" t="e">
        <f>VLOOKUP(D3097,'ZOHO Export'!$H:$W,16,FALSE)</f>
        <v>#N/A</v>
      </c>
      <c r="AA3097" s="15" t="e">
        <f>VLOOKUP(E3097,'ZOHO Export'!$H:$W,16,FALSE)</f>
        <v>#N/A</v>
      </c>
    </row>
    <row r="3098" spans="1:27" x14ac:dyDescent="0.3">
      <c r="A3098" s="13" t="s">
        <v>16653</v>
      </c>
      <c r="B3098" s="13" t="s">
        <v>16654</v>
      </c>
      <c r="C3098" s="13"/>
      <c r="D3098" s="13" t="s">
        <v>11722</v>
      </c>
      <c r="E3098" s="13" t="s">
        <v>11906</v>
      </c>
      <c r="F3098" s="13"/>
      <c r="G3098" s="13"/>
      <c r="H3098" s="13" t="s">
        <v>29</v>
      </c>
      <c r="I3098" s="14">
        <v>42891</v>
      </c>
      <c r="J3098" s="14">
        <v>42891</v>
      </c>
      <c r="K3098" s="14">
        <v>41970</v>
      </c>
      <c r="L3098" s="13"/>
      <c r="M3098" s="13" t="s">
        <v>11722</v>
      </c>
      <c r="N3098" s="13">
        <v>0</v>
      </c>
      <c r="O3098" s="13">
        <v>0</v>
      </c>
      <c r="P3098" s="13" t="s">
        <v>122</v>
      </c>
      <c r="Q3098" s="13"/>
      <c r="R3098" s="13" t="s">
        <v>104</v>
      </c>
      <c r="S3098" s="13"/>
      <c r="T3098" s="13" t="s">
        <v>58</v>
      </c>
      <c r="U3098" s="13"/>
      <c r="V3098" s="13" t="s">
        <v>16655</v>
      </c>
      <c r="W3098" s="13"/>
      <c r="X3098" s="13"/>
      <c r="Y3098" s="13"/>
      <c r="Z3098" s="15" t="str">
        <f>VLOOKUP(D3098,'ZOHO Export'!$H:$W,16,FALSE)</f>
        <v>Juan Juarez Quintana</v>
      </c>
      <c r="AA3098" s="15" t="str">
        <f>VLOOKUP(E3098,'ZOHO Export'!$H:$W,16,FALSE)</f>
        <v>Juan Sanchez Chatar</v>
      </c>
    </row>
    <row r="3099" spans="1:27" x14ac:dyDescent="0.3">
      <c r="A3099" s="13" t="s">
        <v>16656</v>
      </c>
      <c r="B3099" s="13" t="s">
        <v>7428</v>
      </c>
      <c r="C3099" s="13"/>
      <c r="D3099" s="13" t="s">
        <v>11722</v>
      </c>
      <c r="E3099" s="13" t="s">
        <v>11906</v>
      </c>
      <c r="F3099" s="13"/>
      <c r="G3099" s="13"/>
      <c r="H3099" s="13" t="s">
        <v>29</v>
      </c>
      <c r="I3099" s="14">
        <v>41970</v>
      </c>
      <c r="J3099" s="14">
        <v>43101</v>
      </c>
      <c r="K3099" s="14">
        <v>41970</v>
      </c>
      <c r="L3099" s="13"/>
      <c r="M3099" s="13" t="s">
        <v>11722</v>
      </c>
      <c r="N3099" s="13">
        <v>0</v>
      </c>
      <c r="O3099" s="13">
        <v>0</v>
      </c>
      <c r="P3099" s="13" t="s">
        <v>122</v>
      </c>
      <c r="Q3099" s="13"/>
      <c r="R3099" s="13" t="s">
        <v>104</v>
      </c>
      <c r="S3099" s="13"/>
      <c r="T3099" s="13" t="s">
        <v>58</v>
      </c>
      <c r="U3099" s="13"/>
      <c r="V3099" s="13" t="s">
        <v>16657</v>
      </c>
      <c r="W3099" s="13"/>
      <c r="X3099" s="13"/>
      <c r="Y3099" s="13"/>
      <c r="Z3099" s="15" t="str">
        <f>VLOOKUP(D3099,'ZOHO Export'!$H:$W,16,FALSE)</f>
        <v>Juan Juarez Quintana</v>
      </c>
      <c r="AA3099" s="15" t="str">
        <f>VLOOKUP(E3099,'ZOHO Export'!$H:$W,16,FALSE)</f>
        <v>Juan Sanchez Chatar</v>
      </c>
    </row>
    <row r="3100" spans="1:27" x14ac:dyDescent="0.3">
      <c r="A3100" s="13" t="s">
        <v>4311</v>
      </c>
      <c r="B3100" s="13" t="s">
        <v>7197</v>
      </c>
      <c r="C3100" s="13"/>
      <c r="D3100" s="13" t="s">
        <v>15597</v>
      </c>
      <c r="E3100" s="13" t="s">
        <v>15561</v>
      </c>
      <c r="F3100" s="13"/>
      <c r="G3100" s="13" t="s">
        <v>4074</v>
      </c>
      <c r="H3100" s="13" t="s">
        <v>59</v>
      </c>
      <c r="I3100" s="14">
        <v>41716</v>
      </c>
      <c r="J3100" s="14">
        <v>41717</v>
      </c>
      <c r="K3100" s="14">
        <v>41717</v>
      </c>
      <c r="L3100" s="13"/>
      <c r="M3100" s="13" t="s">
        <v>15597</v>
      </c>
      <c r="N3100" s="13">
        <v>0</v>
      </c>
      <c r="O3100" s="13">
        <v>0</v>
      </c>
      <c r="P3100" s="13" t="s">
        <v>122</v>
      </c>
      <c r="Q3100" s="13"/>
      <c r="R3100" s="13" t="s">
        <v>25</v>
      </c>
      <c r="S3100" s="13"/>
      <c r="T3100" s="13" t="s">
        <v>38</v>
      </c>
      <c r="U3100" s="13"/>
      <c r="V3100" s="13" t="s">
        <v>9508</v>
      </c>
      <c r="W3100" s="13"/>
      <c r="X3100" s="13"/>
      <c r="Y3100" s="13" t="s">
        <v>16658</v>
      </c>
      <c r="Z3100" s="15" t="e">
        <f>VLOOKUP(D3100,'ZOHO Export'!$H:$W,16,FALSE)</f>
        <v>#N/A</v>
      </c>
      <c r="AA3100" s="15" t="e">
        <f>VLOOKUP(E3100,'ZOHO Export'!$H:$W,16,FALSE)</f>
        <v>#N/A</v>
      </c>
    </row>
    <row r="3101" spans="1:27" x14ac:dyDescent="0.3">
      <c r="A3101" s="13" t="s">
        <v>4767</v>
      </c>
      <c r="B3101" s="13" t="s">
        <v>7428</v>
      </c>
      <c r="C3101" s="13"/>
      <c r="D3101" s="13" t="s">
        <v>11771</v>
      </c>
      <c r="E3101" s="13" t="s">
        <v>11800</v>
      </c>
      <c r="F3101" s="13"/>
      <c r="G3101" s="13" t="s">
        <v>4768</v>
      </c>
      <c r="H3101" s="13" t="s">
        <v>59</v>
      </c>
      <c r="I3101" s="14">
        <v>41964</v>
      </c>
      <c r="J3101" s="13"/>
      <c r="K3101" s="14">
        <v>42909</v>
      </c>
      <c r="L3101" s="13">
        <v>8780.7999999999993</v>
      </c>
      <c r="M3101" s="13" t="s">
        <v>11818</v>
      </c>
      <c r="N3101" s="13">
        <v>2</v>
      </c>
      <c r="O3101" s="13">
        <v>2</v>
      </c>
      <c r="P3101" s="13" t="s">
        <v>28</v>
      </c>
      <c r="Q3101" s="13"/>
      <c r="R3101" s="13"/>
      <c r="S3101" s="13" t="s">
        <v>6878</v>
      </c>
      <c r="T3101" s="13" t="s">
        <v>84</v>
      </c>
      <c r="U3101" s="13"/>
      <c r="V3101" s="13" t="s">
        <v>11606</v>
      </c>
      <c r="W3101" s="13">
        <v>1</v>
      </c>
      <c r="X3101" s="13">
        <v>8780.7999999999993</v>
      </c>
      <c r="Y3101" s="13"/>
      <c r="Z3101" s="15" t="str">
        <f>VLOOKUP(D3101,'ZOHO Export'!$H:$W,16,FALSE)</f>
        <v>Mark Sensenig</v>
      </c>
      <c r="AA3101" s="15" t="str">
        <f>VLOOKUP(E3101,'ZOHO Export'!$H:$W,16,FALSE)</f>
        <v>Mac Olean</v>
      </c>
    </row>
    <row r="3102" spans="1:27" x14ac:dyDescent="0.3">
      <c r="A3102" s="13" t="s">
        <v>16659</v>
      </c>
      <c r="B3102" s="13" t="s">
        <v>16660</v>
      </c>
      <c r="C3102" s="13"/>
      <c r="D3102" s="13" t="s">
        <v>15088</v>
      </c>
      <c r="E3102" s="13" t="s">
        <v>11762</v>
      </c>
      <c r="F3102" s="13"/>
      <c r="G3102" s="13" t="s">
        <v>16661</v>
      </c>
      <c r="H3102" s="13" t="s">
        <v>29</v>
      </c>
      <c r="I3102" s="14">
        <v>39873</v>
      </c>
      <c r="J3102" s="14">
        <v>40452</v>
      </c>
      <c r="K3102" s="14">
        <v>41457</v>
      </c>
      <c r="L3102" s="13"/>
      <c r="M3102" s="13" t="s">
        <v>15088</v>
      </c>
      <c r="N3102" s="13">
        <v>0</v>
      </c>
      <c r="O3102" s="13">
        <v>0</v>
      </c>
      <c r="P3102" s="13" t="s">
        <v>122</v>
      </c>
      <c r="Q3102" s="13"/>
      <c r="R3102" s="13" t="s">
        <v>82</v>
      </c>
      <c r="S3102" s="13"/>
      <c r="T3102" s="13" t="s">
        <v>89</v>
      </c>
      <c r="U3102" s="13"/>
      <c r="V3102" s="13" t="s">
        <v>16662</v>
      </c>
      <c r="W3102" s="13"/>
      <c r="X3102" s="13"/>
      <c r="Y3102" s="13"/>
      <c r="Z3102" s="15" t="e">
        <f>VLOOKUP(D3102,'ZOHO Export'!$H:$W,16,FALSE)</f>
        <v>#N/A</v>
      </c>
      <c r="AA3102" s="15" t="str">
        <f>VLOOKUP(E3102,'ZOHO Export'!$H:$W,16,FALSE)</f>
        <v>Boris Krastev</v>
      </c>
    </row>
    <row r="3103" spans="1:27" x14ac:dyDescent="0.3">
      <c r="A3103" s="13" t="s">
        <v>16663</v>
      </c>
      <c r="B3103" s="13" t="s">
        <v>16664</v>
      </c>
      <c r="C3103" s="13"/>
      <c r="D3103" s="13" t="s">
        <v>16665</v>
      </c>
      <c r="E3103" s="13" t="s">
        <v>16597</v>
      </c>
      <c r="F3103" s="13"/>
      <c r="G3103" s="13"/>
      <c r="H3103" s="13" t="s">
        <v>59</v>
      </c>
      <c r="I3103" s="14">
        <v>41904</v>
      </c>
      <c r="J3103" s="14">
        <v>42978</v>
      </c>
      <c r="K3103" s="14">
        <v>42659</v>
      </c>
      <c r="L3103" s="13"/>
      <c r="M3103" s="13" t="s">
        <v>16597</v>
      </c>
      <c r="N3103" s="13">
        <v>1</v>
      </c>
      <c r="O3103" s="13">
        <v>1</v>
      </c>
      <c r="P3103" s="13" t="s">
        <v>122</v>
      </c>
      <c r="Q3103" s="13"/>
      <c r="R3103" s="13" t="s">
        <v>104</v>
      </c>
      <c r="S3103" s="13"/>
      <c r="T3103" s="13" t="s">
        <v>38</v>
      </c>
      <c r="U3103" s="13"/>
      <c r="V3103" s="13" t="s">
        <v>16666</v>
      </c>
      <c r="W3103" s="13"/>
      <c r="X3103" s="13">
        <v>0</v>
      </c>
      <c r="Y3103" s="13"/>
      <c r="Z3103" s="15" t="e">
        <f>VLOOKUP(D3103,'ZOHO Export'!$H:$W,16,FALSE)</f>
        <v>#N/A</v>
      </c>
      <c r="AA3103" s="15" t="e">
        <f>VLOOKUP(E3103,'ZOHO Export'!$H:$W,16,FALSE)</f>
        <v>#N/A</v>
      </c>
    </row>
    <row r="3104" spans="1:27" x14ac:dyDescent="0.3">
      <c r="A3104" s="13" t="s">
        <v>16667</v>
      </c>
      <c r="B3104" s="13" t="s">
        <v>16668</v>
      </c>
      <c r="C3104" s="13"/>
      <c r="D3104" s="13" t="s">
        <v>15088</v>
      </c>
      <c r="E3104" s="13" t="s">
        <v>11762</v>
      </c>
      <c r="F3104" s="13"/>
      <c r="G3104" s="13" t="s">
        <v>16661</v>
      </c>
      <c r="H3104" s="13" t="s">
        <v>29</v>
      </c>
      <c r="I3104" s="14">
        <v>39934</v>
      </c>
      <c r="J3104" s="14">
        <v>40422</v>
      </c>
      <c r="K3104" s="14">
        <v>41457</v>
      </c>
      <c r="L3104" s="13"/>
      <c r="M3104" s="13" t="s">
        <v>15088</v>
      </c>
      <c r="N3104" s="13">
        <v>0</v>
      </c>
      <c r="O3104" s="13">
        <v>0</v>
      </c>
      <c r="P3104" s="13" t="s">
        <v>122</v>
      </c>
      <c r="Q3104" s="13"/>
      <c r="R3104" s="13" t="s">
        <v>82</v>
      </c>
      <c r="S3104" s="13"/>
      <c r="T3104" s="13" t="s">
        <v>89</v>
      </c>
      <c r="U3104" s="13"/>
      <c r="V3104" s="13" t="s">
        <v>16669</v>
      </c>
      <c r="W3104" s="13"/>
      <c r="X3104" s="13"/>
      <c r="Y3104" s="13"/>
      <c r="Z3104" s="15" t="e">
        <f>VLOOKUP(D3104,'ZOHO Export'!$H:$W,16,FALSE)</f>
        <v>#N/A</v>
      </c>
      <c r="AA3104" s="15" t="str">
        <f>VLOOKUP(E3104,'ZOHO Export'!$H:$W,16,FALSE)</f>
        <v>Boris Krastev</v>
      </c>
    </row>
    <row r="3105" spans="1:27" x14ac:dyDescent="0.3">
      <c r="A3105" s="13" t="s">
        <v>4769</v>
      </c>
      <c r="B3105" s="13" t="s">
        <v>7428</v>
      </c>
      <c r="C3105" s="13"/>
      <c r="D3105" s="13" t="s">
        <v>12198</v>
      </c>
      <c r="E3105" s="13" t="s">
        <v>11785</v>
      </c>
      <c r="F3105" s="13"/>
      <c r="G3105" s="13" t="s">
        <v>4715</v>
      </c>
      <c r="H3105" s="13" t="s">
        <v>59</v>
      </c>
      <c r="I3105" s="14">
        <v>41901</v>
      </c>
      <c r="J3105" s="13"/>
      <c r="K3105" s="14">
        <v>42705</v>
      </c>
      <c r="L3105" s="13"/>
      <c r="M3105" s="13" t="s">
        <v>11785</v>
      </c>
      <c r="N3105" s="13">
        <v>2</v>
      </c>
      <c r="O3105" s="13">
        <v>2</v>
      </c>
      <c r="P3105" s="13" t="s">
        <v>28</v>
      </c>
      <c r="Q3105" s="13"/>
      <c r="R3105" s="13"/>
      <c r="S3105" s="13" t="s">
        <v>6878</v>
      </c>
      <c r="T3105" s="13" t="s">
        <v>64</v>
      </c>
      <c r="U3105" s="13"/>
      <c r="V3105" s="13" t="s">
        <v>11607</v>
      </c>
      <c r="W3105" s="13">
        <v>0</v>
      </c>
      <c r="X3105" s="13"/>
      <c r="Y3105" s="13"/>
      <c r="Z3105" s="15" t="str">
        <f>VLOOKUP(D3105,'ZOHO Export'!$H:$W,16,FALSE)</f>
        <v>Pascale Olivy</v>
      </c>
      <c r="AA3105" s="15" t="str">
        <f>VLOOKUP(E3105,'ZOHO Export'!$H:$W,16,FALSE)</f>
        <v>Nicolas Dubois</v>
      </c>
    </row>
    <row r="3106" spans="1:27" x14ac:dyDescent="0.3">
      <c r="A3106" s="13" t="s">
        <v>16670</v>
      </c>
      <c r="B3106" s="13" t="s">
        <v>16671</v>
      </c>
      <c r="C3106" s="13"/>
      <c r="D3106" s="13" t="s">
        <v>16665</v>
      </c>
      <c r="E3106" s="13" t="s">
        <v>14184</v>
      </c>
      <c r="F3106" s="13"/>
      <c r="G3106" s="13"/>
      <c r="H3106" s="13" t="s">
        <v>59</v>
      </c>
      <c r="I3106" s="14">
        <v>41856</v>
      </c>
      <c r="J3106" s="14">
        <v>42375</v>
      </c>
      <c r="K3106" s="14">
        <v>41856</v>
      </c>
      <c r="L3106" s="13"/>
      <c r="M3106" s="13" t="s">
        <v>11896</v>
      </c>
      <c r="N3106" s="13">
        <v>0</v>
      </c>
      <c r="O3106" s="13">
        <v>0</v>
      </c>
      <c r="P3106" s="13" t="s">
        <v>122</v>
      </c>
      <c r="Q3106" s="13"/>
      <c r="R3106" s="13" t="s">
        <v>104</v>
      </c>
      <c r="S3106" s="13"/>
      <c r="T3106" s="13" t="s">
        <v>53</v>
      </c>
      <c r="U3106" s="13"/>
      <c r="V3106" s="13" t="s">
        <v>16672</v>
      </c>
      <c r="W3106" s="13"/>
      <c r="X3106" s="13"/>
      <c r="Y3106" s="13"/>
      <c r="Z3106" s="15" t="e">
        <f>VLOOKUP(D3106,'ZOHO Export'!$H:$W,16,FALSE)</f>
        <v>#N/A</v>
      </c>
      <c r="AA3106" s="15" t="str">
        <f>VLOOKUP(E3106,'ZOHO Export'!$H:$W,16,FALSE)</f>
        <v>Luc Tasiaux</v>
      </c>
    </row>
    <row r="3107" spans="1:27" x14ac:dyDescent="0.3">
      <c r="A3107" s="13" t="s">
        <v>16673</v>
      </c>
      <c r="B3107" s="13" t="s">
        <v>11583</v>
      </c>
      <c r="C3107" s="13"/>
      <c r="D3107" s="13" t="s">
        <v>14007</v>
      </c>
      <c r="E3107" s="13" t="s">
        <v>14007</v>
      </c>
      <c r="F3107" s="13"/>
      <c r="G3107" s="13"/>
      <c r="H3107" s="13" t="s">
        <v>59</v>
      </c>
      <c r="I3107" s="14">
        <v>41816</v>
      </c>
      <c r="J3107" s="14">
        <v>43098</v>
      </c>
      <c r="K3107" s="14">
        <v>42382</v>
      </c>
      <c r="L3107" s="13">
        <v>89128.320000000007</v>
      </c>
      <c r="M3107" s="13" t="s">
        <v>14613</v>
      </c>
      <c r="N3107" s="13">
        <v>1</v>
      </c>
      <c r="O3107" s="13">
        <v>1</v>
      </c>
      <c r="P3107" s="13" t="s">
        <v>122</v>
      </c>
      <c r="Q3107" s="13"/>
      <c r="R3107" s="13" t="s">
        <v>104</v>
      </c>
      <c r="S3107" s="13"/>
      <c r="T3107" s="13" t="s">
        <v>38</v>
      </c>
      <c r="U3107" s="13"/>
      <c r="V3107" s="13" t="s">
        <v>16674</v>
      </c>
      <c r="W3107" s="13"/>
      <c r="X3107" s="13">
        <v>89128.320000000007</v>
      </c>
      <c r="Y3107" s="13"/>
      <c r="Z3107" s="15" t="e">
        <f>VLOOKUP(D3107,'ZOHO Export'!$H:$W,16,FALSE)</f>
        <v>#N/A</v>
      </c>
      <c r="AA3107" s="15" t="e">
        <f>VLOOKUP(E3107,'ZOHO Export'!$H:$W,16,FALSE)</f>
        <v>#N/A</v>
      </c>
    </row>
    <row r="3108" spans="1:27" x14ac:dyDescent="0.3">
      <c r="A3108" s="13" t="s">
        <v>4315</v>
      </c>
      <c r="B3108" s="13" t="s">
        <v>7200</v>
      </c>
      <c r="C3108" s="13"/>
      <c r="D3108" s="13" t="s">
        <v>14184</v>
      </c>
      <c r="E3108" s="13" t="s">
        <v>13607</v>
      </c>
      <c r="F3108" s="13"/>
      <c r="G3108" s="13" t="s">
        <v>4300</v>
      </c>
      <c r="H3108" s="13" t="s">
        <v>59</v>
      </c>
      <c r="I3108" s="14">
        <v>41717</v>
      </c>
      <c r="J3108" s="14">
        <v>42013</v>
      </c>
      <c r="K3108" s="14">
        <v>41717</v>
      </c>
      <c r="L3108" s="13"/>
      <c r="M3108" s="13" t="s">
        <v>15597</v>
      </c>
      <c r="N3108" s="13">
        <v>0</v>
      </c>
      <c r="O3108" s="13">
        <v>0</v>
      </c>
      <c r="P3108" s="13" t="s">
        <v>122</v>
      </c>
      <c r="Q3108" s="13"/>
      <c r="R3108" s="13" t="s">
        <v>75</v>
      </c>
      <c r="S3108" s="13"/>
      <c r="T3108" s="13" t="s">
        <v>38</v>
      </c>
      <c r="U3108" s="13"/>
      <c r="V3108" s="13" t="s">
        <v>16675</v>
      </c>
      <c r="W3108" s="13"/>
      <c r="X3108" s="13"/>
      <c r="Y3108" s="13" t="s">
        <v>16676</v>
      </c>
      <c r="Z3108" s="15" t="str">
        <f>VLOOKUP(D3108,'ZOHO Export'!$H:$W,16,FALSE)</f>
        <v>Luc Tasiaux</v>
      </c>
      <c r="AA3108" s="15" t="str">
        <f>VLOOKUP(E3108,'ZOHO Export'!$H:$W,16,FALSE)</f>
        <v>Jacques Lataire</v>
      </c>
    </row>
    <row r="3109" spans="1:27" x14ac:dyDescent="0.3">
      <c r="A3109" s="13" t="s">
        <v>16677</v>
      </c>
      <c r="B3109" s="13" t="s">
        <v>6940</v>
      </c>
      <c r="C3109" s="13"/>
      <c r="D3109" s="13" t="s">
        <v>11722</v>
      </c>
      <c r="E3109" s="13" t="s">
        <v>15296</v>
      </c>
      <c r="F3109" s="13"/>
      <c r="G3109" s="13" t="s">
        <v>3813</v>
      </c>
      <c r="H3109" s="13" t="s">
        <v>29</v>
      </c>
      <c r="I3109" s="14">
        <v>41813</v>
      </c>
      <c r="J3109" s="14">
        <v>43005</v>
      </c>
      <c r="K3109" s="13"/>
      <c r="L3109" s="13"/>
      <c r="M3109" s="13"/>
      <c r="N3109" s="13">
        <v>0</v>
      </c>
      <c r="O3109" s="13"/>
      <c r="P3109" s="13" t="s">
        <v>122</v>
      </c>
      <c r="Q3109" s="13"/>
      <c r="R3109" s="13" t="s">
        <v>43</v>
      </c>
      <c r="S3109" s="13"/>
      <c r="T3109" s="13" t="s">
        <v>58</v>
      </c>
      <c r="U3109" s="13"/>
      <c r="V3109" s="13"/>
      <c r="W3109" s="13"/>
      <c r="X3109" s="13"/>
      <c r="Y3109" s="13"/>
      <c r="Z3109" s="15" t="str">
        <f>VLOOKUP(D3109,'ZOHO Export'!$H:$W,16,FALSE)</f>
        <v>Juan Juarez Quintana</v>
      </c>
      <c r="AA3109" s="15" t="e">
        <f>VLOOKUP(E3109,'ZOHO Export'!$H:$W,16,FALSE)</f>
        <v>#N/A</v>
      </c>
    </row>
    <row r="3110" spans="1:27" x14ac:dyDescent="0.3">
      <c r="A3110" s="13" t="s">
        <v>16678</v>
      </c>
      <c r="B3110" s="13" t="s">
        <v>16679</v>
      </c>
      <c r="C3110" s="13"/>
      <c r="D3110" s="13" t="s">
        <v>15088</v>
      </c>
      <c r="E3110" s="13" t="s">
        <v>11762</v>
      </c>
      <c r="F3110" s="13"/>
      <c r="G3110" s="13" t="s">
        <v>16680</v>
      </c>
      <c r="H3110" s="13" t="s">
        <v>29</v>
      </c>
      <c r="I3110" s="14">
        <v>40057</v>
      </c>
      <c r="J3110" s="14">
        <v>40188</v>
      </c>
      <c r="K3110" s="14">
        <v>41458</v>
      </c>
      <c r="L3110" s="13"/>
      <c r="M3110" s="13" t="s">
        <v>15088</v>
      </c>
      <c r="N3110" s="13">
        <v>0</v>
      </c>
      <c r="O3110" s="13">
        <v>0</v>
      </c>
      <c r="P3110" s="13" t="s">
        <v>122</v>
      </c>
      <c r="Q3110" s="13"/>
      <c r="R3110" s="13" t="s">
        <v>104</v>
      </c>
      <c r="S3110" s="13"/>
      <c r="T3110" s="13" t="s">
        <v>89</v>
      </c>
      <c r="U3110" s="13"/>
      <c r="V3110" s="13" t="s">
        <v>16681</v>
      </c>
      <c r="W3110" s="13"/>
      <c r="X3110" s="13"/>
      <c r="Y3110" s="13"/>
      <c r="Z3110" s="15" t="e">
        <f>VLOOKUP(D3110,'ZOHO Export'!$H:$W,16,FALSE)</f>
        <v>#N/A</v>
      </c>
      <c r="AA3110" s="15" t="str">
        <f>VLOOKUP(E3110,'ZOHO Export'!$H:$W,16,FALSE)</f>
        <v>Boris Krastev</v>
      </c>
    </row>
    <row r="3111" spans="1:27" x14ac:dyDescent="0.3">
      <c r="A3111" s="13" t="s">
        <v>16682</v>
      </c>
      <c r="B3111" s="13" t="s">
        <v>6940</v>
      </c>
      <c r="C3111" s="13"/>
      <c r="D3111" s="13" t="s">
        <v>11722</v>
      </c>
      <c r="E3111" s="13" t="s">
        <v>15296</v>
      </c>
      <c r="F3111" s="13"/>
      <c r="G3111" s="13" t="s">
        <v>3813</v>
      </c>
      <c r="H3111" s="13" t="s">
        <v>29</v>
      </c>
      <c r="I3111" s="14">
        <v>41813</v>
      </c>
      <c r="J3111" s="14">
        <v>43005</v>
      </c>
      <c r="K3111" s="13"/>
      <c r="L3111" s="13"/>
      <c r="M3111" s="13"/>
      <c r="N3111" s="13">
        <v>0</v>
      </c>
      <c r="O3111" s="13"/>
      <c r="P3111" s="13" t="s">
        <v>122</v>
      </c>
      <c r="Q3111" s="13"/>
      <c r="R3111" s="13" t="s">
        <v>43</v>
      </c>
      <c r="S3111" s="13"/>
      <c r="T3111" s="13" t="s">
        <v>58</v>
      </c>
      <c r="U3111" s="13"/>
      <c r="V3111" s="13"/>
      <c r="W3111" s="13"/>
      <c r="X3111" s="13"/>
      <c r="Y3111" s="13"/>
      <c r="Z3111" s="15" t="str">
        <f>VLOOKUP(D3111,'ZOHO Export'!$H:$W,16,FALSE)</f>
        <v>Juan Juarez Quintana</v>
      </c>
      <c r="AA3111" s="15" t="e">
        <f>VLOOKUP(E3111,'ZOHO Export'!$H:$W,16,FALSE)</f>
        <v>#N/A</v>
      </c>
    </row>
    <row r="3112" spans="1:27" x14ac:dyDescent="0.3">
      <c r="A3112" s="13" t="s">
        <v>16683</v>
      </c>
      <c r="B3112" s="13" t="s">
        <v>6940</v>
      </c>
      <c r="C3112" s="13"/>
      <c r="D3112" s="13" t="s">
        <v>11722</v>
      </c>
      <c r="E3112" s="13" t="s">
        <v>15296</v>
      </c>
      <c r="F3112" s="13"/>
      <c r="G3112" s="13" t="s">
        <v>3813</v>
      </c>
      <c r="H3112" s="13" t="s">
        <v>29</v>
      </c>
      <c r="I3112" s="14">
        <v>41813</v>
      </c>
      <c r="J3112" s="14">
        <v>43005</v>
      </c>
      <c r="K3112" s="13"/>
      <c r="L3112" s="13"/>
      <c r="M3112" s="13"/>
      <c r="N3112" s="13">
        <v>0</v>
      </c>
      <c r="O3112" s="13"/>
      <c r="P3112" s="13" t="s">
        <v>122</v>
      </c>
      <c r="Q3112" s="13"/>
      <c r="R3112" s="13" t="s">
        <v>43</v>
      </c>
      <c r="S3112" s="13"/>
      <c r="T3112" s="13" t="s">
        <v>58</v>
      </c>
      <c r="U3112" s="13"/>
      <c r="V3112" s="13"/>
      <c r="W3112" s="13"/>
      <c r="X3112" s="13"/>
      <c r="Y3112" s="13"/>
      <c r="Z3112" s="15" t="str">
        <f>VLOOKUP(D3112,'ZOHO Export'!$H:$W,16,FALSE)</f>
        <v>Juan Juarez Quintana</v>
      </c>
      <c r="AA3112" s="15" t="e">
        <f>VLOOKUP(E3112,'ZOHO Export'!$H:$W,16,FALSE)</f>
        <v>#N/A</v>
      </c>
    </row>
    <row r="3113" spans="1:27" x14ac:dyDescent="0.3">
      <c r="A3113" s="13" t="s">
        <v>4770</v>
      </c>
      <c r="B3113" s="13" t="s">
        <v>7454</v>
      </c>
      <c r="C3113" s="13"/>
      <c r="D3113" s="13" t="s">
        <v>15750</v>
      </c>
      <c r="E3113" s="13" t="s">
        <v>11785</v>
      </c>
      <c r="F3113" s="13"/>
      <c r="G3113" s="13" t="s">
        <v>4715</v>
      </c>
      <c r="H3113" s="13" t="s">
        <v>29</v>
      </c>
      <c r="I3113" s="14">
        <v>41801</v>
      </c>
      <c r="J3113" s="13"/>
      <c r="K3113" s="14">
        <v>42789</v>
      </c>
      <c r="L3113" s="13"/>
      <c r="M3113" s="13" t="s">
        <v>11785</v>
      </c>
      <c r="N3113" s="13">
        <v>3</v>
      </c>
      <c r="O3113" s="13">
        <v>3</v>
      </c>
      <c r="P3113" s="13" t="s">
        <v>28</v>
      </c>
      <c r="Q3113" s="13"/>
      <c r="R3113" s="13"/>
      <c r="S3113" s="13" t="s">
        <v>6878</v>
      </c>
      <c r="T3113" s="13" t="s">
        <v>64</v>
      </c>
      <c r="U3113" s="13"/>
      <c r="V3113" s="13" t="s">
        <v>11608</v>
      </c>
      <c r="W3113" s="13">
        <v>0</v>
      </c>
      <c r="X3113" s="13"/>
      <c r="Y3113" s="13"/>
      <c r="Z3113" s="15" t="str">
        <f>VLOOKUP(D3113,'ZOHO Export'!$H:$W,16,FALSE)</f>
        <v>Rachel Saïdi</v>
      </c>
      <c r="AA3113" s="15" t="str">
        <f>VLOOKUP(E3113,'ZOHO Export'!$H:$W,16,FALSE)</f>
        <v>Nicolas Dubois</v>
      </c>
    </row>
    <row r="3114" spans="1:27" x14ac:dyDescent="0.3">
      <c r="A3114" s="13" t="s">
        <v>16684</v>
      </c>
      <c r="B3114" s="13" t="s">
        <v>16685</v>
      </c>
      <c r="C3114" s="13"/>
      <c r="D3114" s="13" t="s">
        <v>11896</v>
      </c>
      <c r="E3114" s="13" t="s">
        <v>16597</v>
      </c>
      <c r="F3114" s="13"/>
      <c r="G3114" s="13"/>
      <c r="H3114" s="13" t="s">
        <v>59</v>
      </c>
      <c r="I3114" s="14">
        <v>41800</v>
      </c>
      <c r="J3114" s="14">
        <v>42369</v>
      </c>
      <c r="K3114" s="14">
        <v>42135</v>
      </c>
      <c r="L3114" s="13"/>
      <c r="M3114" s="13" t="s">
        <v>14687</v>
      </c>
      <c r="N3114" s="13">
        <v>1</v>
      </c>
      <c r="O3114" s="13">
        <v>1</v>
      </c>
      <c r="P3114" s="13" t="s">
        <v>122</v>
      </c>
      <c r="Q3114" s="13"/>
      <c r="R3114" s="13" t="s">
        <v>104</v>
      </c>
      <c r="S3114" s="13"/>
      <c r="T3114" s="13" t="s">
        <v>38</v>
      </c>
      <c r="U3114" s="13"/>
      <c r="V3114" s="13" t="s">
        <v>16686</v>
      </c>
      <c r="W3114" s="13"/>
      <c r="X3114" s="13"/>
      <c r="Y3114" s="13"/>
      <c r="Z3114" s="15" t="str">
        <f>VLOOKUP(D3114,'ZOHO Export'!$H:$W,16,FALSE)</f>
        <v>Emilie Cambier</v>
      </c>
      <c r="AA3114" s="15" t="e">
        <f>VLOOKUP(E3114,'ZOHO Export'!$H:$W,16,FALSE)</f>
        <v>#N/A</v>
      </c>
    </row>
    <row r="3115" spans="1:27" x14ac:dyDescent="0.3">
      <c r="A3115" s="13" t="s">
        <v>16687</v>
      </c>
      <c r="B3115" s="13" t="s">
        <v>16688</v>
      </c>
      <c r="C3115" s="13"/>
      <c r="D3115" s="13" t="s">
        <v>14687</v>
      </c>
      <c r="E3115" s="13" t="s">
        <v>16597</v>
      </c>
      <c r="F3115" s="13"/>
      <c r="G3115" s="13"/>
      <c r="H3115" s="13" t="s">
        <v>59</v>
      </c>
      <c r="I3115" s="14">
        <v>41751</v>
      </c>
      <c r="J3115" s="14">
        <v>42247</v>
      </c>
      <c r="K3115" s="14">
        <v>41751</v>
      </c>
      <c r="L3115" s="13"/>
      <c r="M3115" s="13" t="s">
        <v>14388</v>
      </c>
      <c r="N3115" s="13">
        <v>0</v>
      </c>
      <c r="O3115" s="13">
        <v>0</v>
      </c>
      <c r="P3115" s="13" t="s">
        <v>122</v>
      </c>
      <c r="Q3115" s="13"/>
      <c r="R3115" s="13" t="s">
        <v>104</v>
      </c>
      <c r="S3115" s="13"/>
      <c r="T3115" s="13" t="s">
        <v>53</v>
      </c>
      <c r="U3115" s="13"/>
      <c r="V3115" s="13" t="s">
        <v>16689</v>
      </c>
      <c r="W3115" s="13"/>
      <c r="X3115" s="13"/>
      <c r="Y3115" s="13"/>
      <c r="Z3115" s="15" t="e">
        <f>VLOOKUP(D3115,'ZOHO Export'!$H:$W,16,FALSE)</f>
        <v>#N/A</v>
      </c>
      <c r="AA3115" s="15" t="e">
        <f>VLOOKUP(E3115,'ZOHO Export'!$H:$W,16,FALSE)</f>
        <v>#N/A</v>
      </c>
    </row>
    <row r="3116" spans="1:27" x14ac:dyDescent="0.3">
      <c r="A3116" s="13" t="s">
        <v>4320</v>
      </c>
      <c r="B3116" s="13" t="s">
        <v>7203</v>
      </c>
      <c r="C3116" s="13" t="s">
        <v>16690</v>
      </c>
      <c r="D3116" s="13" t="s">
        <v>13242</v>
      </c>
      <c r="E3116" s="13" t="s">
        <v>13403</v>
      </c>
      <c r="F3116" s="13"/>
      <c r="G3116" s="13" t="s">
        <v>146</v>
      </c>
      <c r="H3116" s="13" t="s">
        <v>59</v>
      </c>
      <c r="I3116" s="14">
        <v>41091</v>
      </c>
      <c r="J3116" s="14">
        <v>42356</v>
      </c>
      <c r="K3116" s="14">
        <v>41789</v>
      </c>
      <c r="L3116" s="13"/>
      <c r="M3116" s="13" t="s">
        <v>13242</v>
      </c>
      <c r="N3116" s="13">
        <v>4</v>
      </c>
      <c r="O3116" s="13">
        <v>4</v>
      </c>
      <c r="P3116" s="13" t="s">
        <v>122</v>
      </c>
      <c r="Q3116" s="13"/>
      <c r="R3116" s="13" t="s">
        <v>75</v>
      </c>
      <c r="S3116" s="13"/>
      <c r="T3116" s="13" t="s">
        <v>38</v>
      </c>
      <c r="U3116" s="13"/>
      <c r="V3116" s="13" t="s">
        <v>9509</v>
      </c>
      <c r="W3116" s="13"/>
      <c r="X3116" s="13"/>
      <c r="Y3116" s="13" t="s">
        <v>16691</v>
      </c>
      <c r="Z3116" s="15" t="e">
        <f>VLOOKUP(D3116,'ZOHO Export'!$H:$W,16,FALSE)</f>
        <v>#N/A</v>
      </c>
      <c r="AA3116" s="15" t="e">
        <f>VLOOKUP(E3116,'ZOHO Export'!$H:$W,16,FALSE)</f>
        <v>#N/A</v>
      </c>
    </row>
    <row r="3117" spans="1:27" x14ac:dyDescent="0.3">
      <c r="A3117" s="13" t="s">
        <v>4771</v>
      </c>
      <c r="B3117" s="13" t="s">
        <v>7455</v>
      </c>
      <c r="C3117" s="13"/>
      <c r="D3117" s="13" t="s">
        <v>16571</v>
      </c>
      <c r="E3117" s="13" t="s">
        <v>11723</v>
      </c>
      <c r="F3117" s="13"/>
      <c r="G3117" s="13" t="s">
        <v>38</v>
      </c>
      <c r="H3117" s="13" t="s">
        <v>29</v>
      </c>
      <c r="I3117" s="14">
        <v>41745</v>
      </c>
      <c r="J3117" s="14">
        <v>43100</v>
      </c>
      <c r="K3117" s="14">
        <v>41745</v>
      </c>
      <c r="L3117" s="13"/>
      <c r="M3117" s="13" t="s">
        <v>11723</v>
      </c>
      <c r="N3117" s="13">
        <v>0</v>
      </c>
      <c r="O3117" s="13">
        <v>0</v>
      </c>
      <c r="P3117" s="13" t="s">
        <v>122</v>
      </c>
      <c r="Q3117" s="13"/>
      <c r="R3117" s="13"/>
      <c r="S3117" s="13"/>
      <c r="T3117" s="13" t="s">
        <v>38</v>
      </c>
      <c r="U3117" s="13"/>
      <c r="V3117" s="13" t="s">
        <v>16692</v>
      </c>
      <c r="W3117" s="13">
        <v>0.1</v>
      </c>
      <c r="X3117" s="13"/>
      <c r="Y3117" s="13"/>
      <c r="Z3117" s="15" t="str">
        <f>VLOOKUP(D3117,'ZOHO Export'!$H:$W,16,FALSE)</f>
        <v>Véronique Soudant</v>
      </c>
      <c r="AA3117" s="15" t="str">
        <f>VLOOKUP(E3117,'ZOHO Export'!$H:$W,16,FALSE)</f>
        <v>Delphine Myllecan</v>
      </c>
    </row>
    <row r="3118" spans="1:27" x14ac:dyDescent="0.3">
      <c r="A3118" s="13" t="s">
        <v>16693</v>
      </c>
      <c r="B3118" s="13" t="s">
        <v>16694</v>
      </c>
      <c r="C3118" s="13"/>
      <c r="D3118" s="13" t="s">
        <v>11811</v>
      </c>
      <c r="E3118" s="13" t="s">
        <v>15561</v>
      </c>
      <c r="F3118" s="13"/>
      <c r="G3118" s="13" t="s">
        <v>4322</v>
      </c>
      <c r="H3118" s="13" t="s">
        <v>29</v>
      </c>
      <c r="I3118" s="14">
        <v>41719</v>
      </c>
      <c r="J3118" s="14">
        <v>41725</v>
      </c>
      <c r="K3118" s="14">
        <v>41719</v>
      </c>
      <c r="L3118" s="13"/>
      <c r="M3118" s="13" t="s">
        <v>11811</v>
      </c>
      <c r="N3118" s="13">
        <v>0</v>
      </c>
      <c r="O3118" s="13">
        <v>0</v>
      </c>
      <c r="P3118" s="13" t="s">
        <v>122</v>
      </c>
      <c r="Q3118" s="13"/>
      <c r="R3118" s="13" t="s">
        <v>75</v>
      </c>
      <c r="S3118" s="13"/>
      <c r="T3118" s="13" t="s">
        <v>38</v>
      </c>
      <c r="U3118" s="13"/>
      <c r="V3118" s="13" t="s">
        <v>16695</v>
      </c>
      <c r="W3118" s="13"/>
      <c r="X3118" s="13"/>
      <c r="Y3118" s="13"/>
      <c r="Z3118" s="15" t="str">
        <f>VLOOKUP(D3118,'ZOHO Export'!$H:$W,16,FALSE)</f>
        <v>Nadège Herment</v>
      </c>
      <c r="AA3118" s="15" t="e">
        <f>VLOOKUP(E3118,'ZOHO Export'!$H:$W,16,FALSE)</f>
        <v>#N/A</v>
      </c>
    </row>
    <row r="3119" spans="1:27" x14ac:dyDescent="0.3">
      <c r="A3119" s="13" t="s">
        <v>4321</v>
      </c>
      <c r="B3119" s="13" t="s">
        <v>7204</v>
      </c>
      <c r="C3119" s="13"/>
      <c r="D3119" s="13" t="s">
        <v>11811</v>
      </c>
      <c r="E3119" s="13" t="s">
        <v>15561</v>
      </c>
      <c r="F3119" s="13"/>
      <c r="G3119" s="13" t="s">
        <v>4322</v>
      </c>
      <c r="H3119" s="13" t="s">
        <v>29</v>
      </c>
      <c r="I3119" s="14">
        <v>41719</v>
      </c>
      <c r="J3119" s="14">
        <v>41725</v>
      </c>
      <c r="K3119" s="14">
        <v>41719</v>
      </c>
      <c r="L3119" s="13"/>
      <c r="M3119" s="13" t="s">
        <v>11811</v>
      </c>
      <c r="N3119" s="13">
        <v>0</v>
      </c>
      <c r="O3119" s="13">
        <v>0</v>
      </c>
      <c r="P3119" s="13" t="s">
        <v>122</v>
      </c>
      <c r="Q3119" s="13"/>
      <c r="R3119" s="13" t="s">
        <v>75</v>
      </c>
      <c r="S3119" s="13"/>
      <c r="T3119" s="13" t="s">
        <v>38</v>
      </c>
      <c r="U3119" s="13"/>
      <c r="V3119" s="13" t="s">
        <v>9510</v>
      </c>
      <c r="W3119" s="13"/>
      <c r="X3119" s="13"/>
      <c r="Y3119" s="13" t="s">
        <v>16696</v>
      </c>
      <c r="Z3119" s="15" t="str">
        <f>VLOOKUP(D3119,'ZOHO Export'!$H:$W,16,FALSE)</f>
        <v>Nadège Herment</v>
      </c>
      <c r="AA3119" s="15" t="e">
        <f>VLOOKUP(E3119,'ZOHO Export'!$H:$W,16,FALSE)</f>
        <v>#N/A</v>
      </c>
    </row>
    <row r="3120" spans="1:27" x14ac:dyDescent="0.3">
      <c r="A3120" s="13" t="s">
        <v>16697</v>
      </c>
      <c r="B3120" s="13" t="s">
        <v>16698</v>
      </c>
      <c r="C3120" s="13"/>
      <c r="D3120" s="13" t="s">
        <v>12040</v>
      </c>
      <c r="E3120" s="13" t="s">
        <v>11829</v>
      </c>
      <c r="F3120" s="13"/>
      <c r="G3120" s="13" t="s">
        <v>16699</v>
      </c>
      <c r="H3120" s="13" t="s">
        <v>29</v>
      </c>
      <c r="I3120" s="14">
        <v>39817</v>
      </c>
      <c r="J3120" s="14">
        <v>40087</v>
      </c>
      <c r="K3120" s="14">
        <v>41433</v>
      </c>
      <c r="L3120" s="13"/>
      <c r="M3120" s="13" t="s">
        <v>12040</v>
      </c>
      <c r="N3120" s="13">
        <v>0</v>
      </c>
      <c r="O3120" s="13">
        <v>0</v>
      </c>
      <c r="P3120" s="13" t="s">
        <v>122</v>
      </c>
      <c r="Q3120" s="13"/>
      <c r="R3120" s="13"/>
      <c r="S3120" s="13"/>
      <c r="T3120" s="13" t="s">
        <v>178</v>
      </c>
      <c r="U3120" s="13"/>
      <c r="V3120" s="13" t="s">
        <v>16700</v>
      </c>
      <c r="W3120" s="13"/>
      <c r="X3120" s="13"/>
      <c r="Y3120" s="13" t="s">
        <v>16701</v>
      </c>
      <c r="Z3120" s="15" t="str">
        <f>VLOOKUP(D3120,'ZOHO Export'!$H:$W,16,FALSE)</f>
        <v>Jana Schilling</v>
      </c>
      <c r="AA3120" s="15" t="str">
        <f>VLOOKUP(E3120,'ZOHO Export'!$H:$W,16,FALSE)</f>
        <v>William Beyst</v>
      </c>
    </row>
    <row r="3121" spans="1:27" x14ac:dyDescent="0.3">
      <c r="A3121" s="13" t="s">
        <v>16702</v>
      </c>
      <c r="B3121" s="13" t="s">
        <v>16703</v>
      </c>
      <c r="C3121" s="13"/>
      <c r="D3121" s="13" t="s">
        <v>12040</v>
      </c>
      <c r="E3121" s="13" t="s">
        <v>14827</v>
      </c>
      <c r="F3121" s="13"/>
      <c r="G3121" s="13" t="s">
        <v>16704</v>
      </c>
      <c r="H3121" s="13" t="s">
        <v>29</v>
      </c>
      <c r="I3121" s="14">
        <v>39873</v>
      </c>
      <c r="J3121" s="14">
        <v>40057</v>
      </c>
      <c r="K3121" s="14">
        <v>41435</v>
      </c>
      <c r="L3121" s="13"/>
      <c r="M3121" s="13" t="s">
        <v>12040</v>
      </c>
      <c r="N3121" s="13">
        <v>0</v>
      </c>
      <c r="O3121" s="13">
        <v>0</v>
      </c>
      <c r="P3121" s="13" t="s">
        <v>122</v>
      </c>
      <c r="Q3121" s="13"/>
      <c r="R3121" s="13" t="s">
        <v>104</v>
      </c>
      <c r="S3121" s="13"/>
      <c r="T3121" s="13" t="s">
        <v>178</v>
      </c>
      <c r="U3121" s="13"/>
      <c r="V3121" s="13" t="s">
        <v>16705</v>
      </c>
      <c r="W3121" s="13"/>
      <c r="X3121" s="13"/>
      <c r="Y3121" s="13" t="s">
        <v>16706</v>
      </c>
      <c r="Z3121" s="15" t="str">
        <f>VLOOKUP(D3121,'ZOHO Export'!$H:$W,16,FALSE)</f>
        <v>Jana Schilling</v>
      </c>
      <c r="AA3121" s="15" t="e">
        <f>VLOOKUP(E3121,'ZOHO Export'!$H:$W,16,FALSE)</f>
        <v>#N/A</v>
      </c>
    </row>
    <row r="3122" spans="1:27" x14ac:dyDescent="0.3">
      <c r="A3122" s="13" t="s">
        <v>4328</v>
      </c>
      <c r="B3122" s="13" t="s">
        <v>7205</v>
      </c>
      <c r="C3122" s="13"/>
      <c r="D3122" s="13" t="s">
        <v>14687</v>
      </c>
      <c r="E3122" s="13" t="s">
        <v>13403</v>
      </c>
      <c r="F3122" s="13"/>
      <c r="G3122" s="13" t="s">
        <v>4329</v>
      </c>
      <c r="H3122" s="13" t="s">
        <v>29</v>
      </c>
      <c r="I3122" s="14">
        <v>41445</v>
      </c>
      <c r="J3122" s="14">
        <v>41445</v>
      </c>
      <c r="K3122" s="14">
        <v>41445</v>
      </c>
      <c r="L3122" s="13"/>
      <c r="M3122" s="13" t="s">
        <v>14687</v>
      </c>
      <c r="N3122" s="13">
        <v>0</v>
      </c>
      <c r="O3122" s="13">
        <v>0</v>
      </c>
      <c r="P3122" s="13" t="s">
        <v>122</v>
      </c>
      <c r="Q3122" s="13"/>
      <c r="R3122" s="13" t="s">
        <v>75</v>
      </c>
      <c r="S3122" s="13"/>
      <c r="T3122" s="13" t="s">
        <v>38</v>
      </c>
      <c r="U3122" s="13"/>
      <c r="V3122" s="13" t="s">
        <v>9511</v>
      </c>
      <c r="W3122" s="13"/>
      <c r="X3122" s="13"/>
      <c r="Y3122" s="13" t="s">
        <v>16707</v>
      </c>
      <c r="Z3122" s="15" t="e">
        <f>VLOOKUP(D3122,'ZOHO Export'!$H:$W,16,FALSE)</f>
        <v>#N/A</v>
      </c>
      <c r="AA3122" s="15" t="e">
        <f>VLOOKUP(E3122,'ZOHO Export'!$H:$W,16,FALSE)</f>
        <v>#N/A</v>
      </c>
    </row>
    <row r="3123" spans="1:27" x14ac:dyDescent="0.3">
      <c r="A3123" s="13" t="s">
        <v>4331</v>
      </c>
      <c r="B3123" s="13" t="s">
        <v>7206</v>
      </c>
      <c r="C3123" s="13"/>
      <c r="D3123" s="13" t="s">
        <v>11960</v>
      </c>
      <c r="E3123" s="13" t="s">
        <v>15561</v>
      </c>
      <c r="F3123" s="13"/>
      <c r="G3123" s="13" t="s">
        <v>4322</v>
      </c>
      <c r="H3123" s="13" t="s">
        <v>59</v>
      </c>
      <c r="I3123" s="14">
        <v>41718</v>
      </c>
      <c r="J3123" s="14">
        <v>42013</v>
      </c>
      <c r="K3123" s="14">
        <v>41718</v>
      </c>
      <c r="L3123" s="13"/>
      <c r="M3123" s="13" t="s">
        <v>15597</v>
      </c>
      <c r="N3123" s="13">
        <v>0</v>
      </c>
      <c r="O3123" s="13">
        <v>0</v>
      </c>
      <c r="P3123" s="13" t="s">
        <v>122</v>
      </c>
      <c r="Q3123" s="13"/>
      <c r="R3123" s="13" t="s">
        <v>75</v>
      </c>
      <c r="S3123" s="13"/>
      <c r="T3123" s="13" t="s">
        <v>38</v>
      </c>
      <c r="U3123" s="13"/>
      <c r="V3123" s="13" t="s">
        <v>9512</v>
      </c>
      <c r="W3123" s="13"/>
      <c r="X3123" s="13"/>
      <c r="Y3123" s="13" t="s">
        <v>16708</v>
      </c>
      <c r="Z3123" s="15" t="str">
        <f>VLOOKUP(D3123,'ZOHO Export'!$H:$W,16,FALSE)</f>
        <v>Sébastien Lerson</v>
      </c>
      <c r="AA3123" s="15" t="e">
        <f>VLOOKUP(E3123,'ZOHO Export'!$H:$W,16,FALSE)</f>
        <v>#N/A</v>
      </c>
    </row>
    <row r="3124" spans="1:27" x14ac:dyDescent="0.3">
      <c r="A3124" s="13" t="s">
        <v>4337</v>
      </c>
      <c r="B3124" s="13" t="s">
        <v>7211</v>
      </c>
      <c r="C3124" s="13"/>
      <c r="D3124" s="13" t="s">
        <v>11855</v>
      </c>
      <c r="E3124" s="13" t="s">
        <v>15394</v>
      </c>
      <c r="F3124" s="13"/>
      <c r="G3124" s="13" t="s">
        <v>4127</v>
      </c>
      <c r="H3124" s="13" t="s">
        <v>29</v>
      </c>
      <c r="I3124" s="14">
        <v>41200</v>
      </c>
      <c r="J3124" s="14">
        <v>41481</v>
      </c>
      <c r="K3124" s="14">
        <v>41200</v>
      </c>
      <c r="L3124" s="13"/>
      <c r="M3124" s="13" t="s">
        <v>15792</v>
      </c>
      <c r="N3124" s="13">
        <v>0</v>
      </c>
      <c r="O3124" s="13">
        <v>0</v>
      </c>
      <c r="P3124" s="13" t="s">
        <v>122</v>
      </c>
      <c r="Q3124" s="13"/>
      <c r="R3124" s="13"/>
      <c r="S3124" s="13"/>
      <c r="T3124" s="13" t="s">
        <v>38</v>
      </c>
      <c r="U3124" s="13"/>
      <c r="V3124" s="13" t="s">
        <v>16709</v>
      </c>
      <c r="W3124" s="13"/>
      <c r="X3124" s="13"/>
      <c r="Y3124" s="13"/>
      <c r="Z3124" s="15" t="str">
        <f>VLOOKUP(D3124,'ZOHO Export'!$H:$W,16,FALSE)</f>
        <v>Patrick De Graeve</v>
      </c>
      <c r="AA3124" s="15" t="e">
        <f>VLOOKUP(E3124,'ZOHO Export'!$H:$W,16,FALSE)</f>
        <v>#N/A</v>
      </c>
    </row>
    <row r="3125" spans="1:27" x14ac:dyDescent="0.3">
      <c r="A3125" s="13" t="s">
        <v>4352</v>
      </c>
      <c r="B3125" s="13" t="s">
        <v>7216</v>
      </c>
      <c r="C3125" s="13"/>
      <c r="D3125" s="13" t="s">
        <v>14687</v>
      </c>
      <c r="E3125" s="13" t="s">
        <v>15561</v>
      </c>
      <c r="F3125" s="13"/>
      <c r="G3125" s="13" t="s">
        <v>4353</v>
      </c>
      <c r="H3125" s="13" t="s">
        <v>29</v>
      </c>
      <c r="I3125" s="14">
        <v>41446</v>
      </c>
      <c r="J3125" s="14">
        <v>41446</v>
      </c>
      <c r="K3125" s="14">
        <v>41446</v>
      </c>
      <c r="L3125" s="13"/>
      <c r="M3125" s="13" t="s">
        <v>12106</v>
      </c>
      <c r="N3125" s="13">
        <v>0</v>
      </c>
      <c r="O3125" s="13">
        <v>0</v>
      </c>
      <c r="P3125" s="13" t="s">
        <v>122</v>
      </c>
      <c r="Q3125" s="13"/>
      <c r="R3125" s="13" t="s">
        <v>82</v>
      </c>
      <c r="S3125" s="13"/>
      <c r="T3125" s="13" t="s">
        <v>38</v>
      </c>
      <c r="U3125" s="13"/>
      <c r="V3125" s="13" t="s">
        <v>9513</v>
      </c>
      <c r="W3125" s="13"/>
      <c r="X3125" s="13"/>
      <c r="Y3125" s="13"/>
      <c r="Z3125" s="15" t="e">
        <f>VLOOKUP(D3125,'ZOHO Export'!$H:$W,16,FALSE)</f>
        <v>#N/A</v>
      </c>
      <c r="AA3125" s="15" t="e">
        <f>VLOOKUP(E3125,'ZOHO Export'!$H:$W,16,FALSE)</f>
        <v>#N/A</v>
      </c>
    </row>
    <row r="3126" spans="1:27" x14ac:dyDescent="0.3">
      <c r="A3126" s="13" t="s">
        <v>4354</v>
      </c>
      <c r="B3126" s="13" t="s">
        <v>7217</v>
      </c>
      <c r="C3126" s="13"/>
      <c r="D3126" s="13" t="s">
        <v>13008</v>
      </c>
      <c r="E3126" s="13" t="s">
        <v>15561</v>
      </c>
      <c r="F3126" s="13"/>
      <c r="G3126" s="13" t="s">
        <v>4353</v>
      </c>
      <c r="H3126" s="13" t="s">
        <v>29</v>
      </c>
      <c r="I3126" s="14">
        <v>41446</v>
      </c>
      <c r="J3126" s="14">
        <v>41446</v>
      </c>
      <c r="K3126" s="14">
        <v>41446</v>
      </c>
      <c r="L3126" s="13"/>
      <c r="M3126" s="13" t="s">
        <v>12106</v>
      </c>
      <c r="N3126" s="13">
        <v>0</v>
      </c>
      <c r="O3126" s="13">
        <v>0</v>
      </c>
      <c r="P3126" s="13" t="s">
        <v>122</v>
      </c>
      <c r="Q3126" s="13"/>
      <c r="R3126" s="13" t="s">
        <v>82</v>
      </c>
      <c r="S3126" s="13"/>
      <c r="T3126" s="13" t="s">
        <v>38</v>
      </c>
      <c r="U3126" s="13"/>
      <c r="V3126" s="13" t="s">
        <v>9514</v>
      </c>
      <c r="W3126" s="13"/>
      <c r="X3126" s="13"/>
      <c r="Y3126" s="13" t="s">
        <v>16710</v>
      </c>
      <c r="Z3126" s="15" t="e">
        <f>VLOOKUP(D3126,'ZOHO Export'!$H:$W,16,FALSE)</f>
        <v>#N/A</v>
      </c>
      <c r="AA3126" s="15" t="e">
        <f>VLOOKUP(E3126,'ZOHO Export'!$H:$W,16,FALSE)</f>
        <v>#N/A</v>
      </c>
    </row>
    <row r="3127" spans="1:27" x14ac:dyDescent="0.3">
      <c r="A3127" s="13" t="s">
        <v>16711</v>
      </c>
      <c r="B3127" s="13" t="s">
        <v>16712</v>
      </c>
      <c r="C3127" s="13"/>
      <c r="D3127" s="13" t="s">
        <v>15088</v>
      </c>
      <c r="E3127" s="13" t="s">
        <v>11762</v>
      </c>
      <c r="F3127" s="13"/>
      <c r="G3127" s="13"/>
      <c r="H3127" s="13" t="s">
        <v>29</v>
      </c>
      <c r="I3127" s="14">
        <v>40673</v>
      </c>
      <c r="J3127" s="14">
        <v>40940</v>
      </c>
      <c r="K3127" s="14">
        <v>41458</v>
      </c>
      <c r="L3127" s="13"/>
      <c r="M3127" s="13" t="s">
        <v>15088</v>
      </c>
      <c r="N3127" s="13">
        <v>0</v>
      </c>
      <c r="O3127" s="13">
        <v>0</v>
      </c>
      <c r="P3127" s="13" t="s">
        <v>122</v>
      </c>
      <c r="Q3127" s="13"/>
      <c r="R3127" s="13" t="s">
        <v>104</v>
      </c>
      <c r="S3127" s="13"/>
      <c r="T3127" s="13" t="s">
        <v>89</v>
      </c>
      <c r="U3127" s="13"/>
      <c r="V3127" s="13" t="s">
        <v>16713</v>
      </c>
      <c r="W3127" s="13"/>
      <c r="X3127" s="13"/>
      <c r="Y3127" s="13" t="s">
        <v>16714</v>
      </c>
      <c r="Z3127" s="15" t="e">
        <f>VLOOKUP(D3127,'ZOHO Export'!$H:$W,16,FALSE)</f>
        <v>#N/A</v>
      </c>
      <c r="AA3127" s="15" t="str">
        <f>VLOOKUP(E3127,'ZOHO Export'!$H:$W,16,FALSE)</f>
        <v>Boris Krastev</v>
      </c>
    </row>
    <row r="3128" spans="1:27" x14ac:dyDescent="0.3">
      <c r="A3128" s="13" t="s">
        <v>4356</v>
      </c>
      <c r="B3128" s="13" t="s">
        <v>7219</v>
      </c>
      <c r="C3128" s="13"/>
      <c r="D3128" s="13" t="s">
        <v>15088</v>
      </c>
      <c r="E3128" s="13" t="s">
        <v>11762</v>
      </c>
      <c r="F3128" s="13"/>
      <c r="G3128" s="13" t="s">
        <v>4357</v>
      </c>
      <c r="H3128" s="13" t="s">
        <v>29</v>
      </c>
      <c r="I3128" s="14">
        <v>39234</v>
      </c>
      <c r="J3128" s="14">
        <v>40049</v>
      </c>
      <c r="K3128" s="14">
        <v>41458</v>
      </c>
      <c r="L3128" s="13"/>
      <c r="M3128" s="13" t="s">
        <v>15088</v>
      </c>
      <c r="N3128" s="13">
        <v>0</v>
      </c>
      <c r="O3128" s="13">
        <v>0</v>
      </c>
      <c r="P3128" s="13" t="s">
        <v>122</v>
      </c>
      <c r="Q3128" s="13"/>
      <c r="R3128" s="13" t="s">
        <v>43</v>
      </c>
      <c r="S3128" s="13"/>
      <c r="T3128" s="13" t="s">
        <v>89</v>
      </c>
      <c r="U3128" s="13"/>
      <c r="V3128" s="13" t="s">
        <v>16715</v>
      </c>
      <c r="W3128" s="13"/>
      <c r="X3128" s="13"/>
      <c r="Y3128" s="13" t="s">
        <v>16716</v>
      </c>
      <c r="Z3128" s="15" t="e">
        <f>VLOOKUP(D3128,'ZOHO Export'!$H:$W,16,FALSE)</f>
        <v>#N/A</v>
      </c>
      <c r="AA3128" s="15" t="str">
        <f>VLOOKUP(E3128,'ZOHO Export'!$H:$W,16,FALSE)</f>
        <v>Boris Krastev</v>
      </c>
    </row>
    <row r="3129" spans="1:27" x14ac:dyDescent="0.3">
      <c r="A3129" s="13" t="s">
        <v>4358</v>
      </c>
      <c r="B3129" s="13" t="s">
        <v>7220</v>
      </c>
      <c r="C3129" s="13"/>
      <c r="D3129" s="13" t="s">
        <v>12040</v>
      </c>
      <c r="E3129" s="13" t="s">
        <v>13607</v>
      </c>
      <c r="F3129" s="13"/>
      <c r="G3129" s="13" t="s">
        <v>12629</v>
      </c>
      <c r="H3129" s="13" t="s">
        <v>29</v>
      </c>
      <c r="I3129" s="14">
        <v>39539</v>
      </c>
      <c r="J3129" s="14">
        <v>40441</v>
      </c>
      <c r="K3129" s="14">
        <v>41435</v>
      </c>
      <c r="L3129" s="13"/>
      <c r="M3129" s="13" t="s">
        <v>12040</v>
      </c>
      <c r="N3129" s="13">
        <v>0</v>
      </c>
      <c r="O3129" s="13">
        <v>0</v>
      </c>
      <c r="P3129" s="13" t="s">
        <v>122</v>
      </c>
      <c r="Q3129" s="13"/>
      <c r="R3129" s="13" t="s">
        <v>82</v>
      </c>
      <c r="S3129" s="13"/>
      <c r="T3129" s="13" t="s">
        <v>178</v>
      </c>
      <c r="U3129" s="13"/>
      <c r="V3129" s="13" t="s">
        <v>16717</v>
      </c>
      <c r="W3129" s="13"/>
      <c r="X3129" s="13"/>
      <c r="Y3129" s="13" t="s">
        <v>16718</v>
      </c>
      <c r="Z3129" s="15" t="str">
        <f>VLOOKUP(D3129,'ZOHO Export'!$H:$W,16,FALSE)</f>
        <v>Jana Schilling</v>
      </c>
      <c r="AA3129" s="15" t="str">
        <f>VLOOKUP(E3129,'ZOHO Export'!$H:$W,16,FALSE)</f>
        <v>Jacques Lataire</v>
      </c>
    </row>
    <row r="3130" spans="1:27" x14ac:dyDescent="0.3">
      <c r="A3130" s="13" t="s">
        <v>4360</v>
      </c>
      <c r="B3130" s="13" t="s">
        <v>7222</v>
      </c>
      <c r="C3130" s="13"/>
      <c r="D3130" s="13" t="s">
        <v>12040</v>
      </c>
      <c r="E3130" s="13" t="s">
        <v>13607</v>
      </c>
      <c r="F3130" s="13"/>
      <c r="G3130" s="13" t="s">
        <v>12629</v>
      </c>
      <c r="H3130" s="13" t="s">
        <v>29</v>
      </c>
      <c r="I3130" s="14">
        <v>39479</v>
      </c>
      <c r="J3130" s="14">
        <v>43005</v>
      </c>
      <c r="K3130" s="14">
        <v>41435</v>
      </c>
      <c r="L3130" s="13"/>
      <c r="M3130" s="13" t="s">
        <v>12040</v>
      </c>
      <c r="N3130" s="13">
        <v>0</v>
      </c>
      <c r="O3130" s="13">
        <v>0</v>
      </c>
      <c r="P3130" s="13" t="s">
        <v>122</v>
      </c>
      <c r="Q3130" s="13"/>
      <c r="R3130" s="13" t="s">
        <v>82</v>
      </c>
      <c r="S3130" s="13"/>
      <c r="T3130" s="13" t="s">
        <v>178</v>
      </c>
      <c r="U3130" s="13"/>
      <c r="V3130" s="13" t="s">
        <v>16719</v>
      </c>
      <c r="W3130" s="13"/>
      <c r="X3130" s="13"/>
      <c r="Y3130" s="13" t="s">
        <v>16720</v>
      </c>
      <c r="Z3130" s="15" t="str">
        <f>VLOOKUP(D3130,'ZOHO Export'!$H:$W,16,FALSE)</f>
        <v>Jana Schilling</v>
      </c>
      <c r="AA3130" s="15" t="str">
        <f>VLOOKUP(E3130,'ZOHO Export'!$H:$W,16,FALSE)</f>
        <v>Jacques Lataire</v>
      </c>
    </row>
    <row r="3131" spans="1:27" ht="244.8" x14ac:dyDescent="0.3">
      <c r="A3131" s="13" t="s">
        <v>4361</v>
      </c>
      <c r="B3131" s="13" t="s">
        <v>7223</v>
      </c>
      <c r="C3131" s="16" t="s">
        <v>16721</v>
      </c>
      <c r="D3131" s="13" t="s">
        <v>11671</v>
      </c>
      <c r="E3131" s="13" t="s">
        <v>13403</v>
      </c>
      <c r="F3131" s="13"/>
      <c r="G3131" s="13" t="s">
        <v>146</v>
      </c>
      <c r="H3131" s="13" t="s">
        <v>59</v>
      </c>
      <c r="I3131" s="14">
        <v>41168</v>
      </c>
      <c r="J3131" s="14">
        <v>41638</v>
      </c>
      <c r="K3131" s="14">
        <v>41248</v>
      </c>
      <c r="L3131" s="13"/>
      <c r="M3131" s="13" t="s">
        <v>11671</v>
      </c>
      <c r="N3131" s="13">
        <v>3</v>
      </c>
      <c r="O3131" s="13">
        <v>1</v>
      </c>
      <c r="P3131" s="13" t="s">
        <v>122</v>
      </c>
      <c r="Q3131" s="13"/>
      <c r="R3131" s="13" t="s">
        <v>75</v>
      </c>
      <c r="S3131" s="13"/>
      <c r="T3131" s="13" t="s">
        <v>38</v>
      </c>
      <c r="U3131" s="13"/>
      <c r="V3131" s="13" t="s">
        <v>9515</v>
      </c>
      <c r="W3131" s="13"/>
      <c r="X3131" s="13"/>
      <c r="Y3131" s="13" t="s">
        <v>16722</v>
      </c>
      <c r="Z3131" s="15" t="str">
        <f>VLOOKUP(D3131,'ZOHO Export'!$H:$W,16,FALSE)</f>
        <v>Yves Debaisieux</v>
      </c>
      <c r="AA3131" s="15" t="e">
        <f>VLOOKUP(E3131,'ZOHO Export'!$H:$W,16,FALSE)</f>
        <v>#N/A</v>
      </c>
    </row>
    <row r="3132" spans="1:27" x14ac:dyDescent="0.3">
      <c r="A3132" s="13" t="s">
        <v>16723</v>
      </c>
      <c r="B3132" s="13" t="s">
        <v>16724</v>
      </c>
      <c r="C3132" s="13"/>
      <c r="D3132" s="13" t="s">
        <v>14388</v>
      </c>
      <c r="E3132" s="13" t="s">
        <v>15561</v>
      </c>
      <c r="F3132" s="13"/>
      <c r="G3132" s="13" t="s">
        <v>2163</v>
      </c>
      <c r="H3132" s="13" t="s">
        <v>29</v>
      </c>
      <c r="I3132" s="14">
        <v>41705</v>
      </c>
      <c r="J3132" s="14">
        <v>41961</v>
      </c>
      <c r="K3132" s="14">
        <v>41705</v>
      </c>
      <c r="L3132" s="13"/>
      <c r="M3132" s="13" t="s">
        <v>14388</v>
      </c>
      <c r="N3132" s="13">
        <v>0</v>
      </c>
      <c r="O3132" s="13">
        <v>0</v>
      </c>
      <c r="P3132" s="13" t="s">
        <v>122</v>
      </c>
      <c r="Q3132" s="13"/>
      <c r="R3132" s="13" t="s">
        <v>75</v>
      </c>
      <c r="S3132" s="13"/>
      <c r="T3132" s="13" t="s">
        <v>38</v>
      </c>
      <c r="U3132" s="13"/>
      <c r="V3132" s="13" t="s">
        <v>16725</v>
      </c>
      <c r="W3132" s="13"/>
      <c r="X3132" s="13"/>
      <c r="Y3132" s="13" t="s">
        <v>16726</v>
      </c>
      <c r="Z3132" s="15" t="e">
        <f>VLOOKUP(D3132,'ZOHO Export'!$H:$W,16,FALSE)</f>
        <v>#N/A</v>
      </c>
      <c r="AA3132" s="15" t="e">
        <f>VLOOKUP(E3132,'ZOHO Export'!$H:$W,16,FALSE)</f>
        <v>#N/A</v>
      </c>
    </row>
    <row r="3133" spans="1:27" x14ac:dyDescent="0.3">
      <c r="A3133" s="13" t="s">
        <v>4364</v>
      </c>
      <c r="B3133" s="13" t="s">
        <v>7225</v>
      </c>
      <c r="C3133" s="13"/>
      <c r="D3133" s="13" t="s">
        <v>13676</v>
      </c>
      <c r="E3133" s="13" t="s">
        <v>13607</v>
      </c>
      <c r="F3133" s="13"/>
      <c r="G3133" s="13" t="s">
        <v>3731</v>
      </c>
      <c r="H3133" s="13" t="s">
        <v>59</v>
      </c>
      <c r="I3133" s="14">
        <v>41529</v>
      </c>
      <c r="J3133" s="14">
        <v>41547</v>
      </c>
      <c r="K3133" s="14">
        <v>41529</v>
      </c>
      <c r="L3133" s="13"/>
      <c r="M3133" s="13" t="s">
        <v>13676</v>
      </c>
      <c r="N3133" s="13">
        <v>0</v>
      </c>
      <c r="O3133" s="13">
        <v>0</v>
      </c>
      <c r="P3133" s="13" t="s">
        <v>122</v>
      </c>
      <c r="Q3133" s="13"/>
      <c r="R3133" s="13" t="s">
        <v>82</v>
      </c>
      <c r="S3133" s="13"/>
      <c r="T3133" s="13" t="s">
        <v>38</v>
      </c>
      <c r="U3133" s="13"/>
      <c r="V3133" s="13" t="s">
        <v>16727</v>
      </c>
      <c r="W3133" s="13"/>
      <c r="X3133" s="13"/>
      <c r="Y3133" s="13" t="s">
        <v>16728</v>
      </c>
      <c r="Z3133" s="15" t="e">
        <f>VLOOKUP(D3133,'ZOHO Export'!$H:$W,16,FALSE)</f>
        <v>#N/A</v>
      </c>
      <c r="AA3133" s="15" t="str">
        <f>VLOOKUP(E3133,'ZOHO Export'!$H:$W,16,FALSE)</f>
        <v>Jacques Lataire</v>
      </c>
    </row>
    <row r="3134" spans="1:27" x14ac:dyDescent="0.3">
      <c r="A3134" s="13" t="s">
        <v>4365</v>
      </c>
      <c r="B3134" s="13" t="s">
        <v>7226</v>
      </c>
      <c r="C3134" s="13"/>
      <c r="D3134" s="13" t="s">
        <v>13008</v>
      </c>
      <c r="E3134" s="13" t="s">
        <v>15561</v>
      </c>
      <c r="F3134" s="13"/>
      <c r="G3134" s="13" t="s">
        <v>4353</v>
      </c>
      <c r="H3134" s="13" t="s">
        <v>29</v>
      </c>
      <c r="I3134" s="14">
        <v>41446</v>
      </c>
      <c r="J3134" s="14">
        <v>41446</v>
      </c>
      <c r="K3134" s="14">
        <v>41446</v>
      </c>
      <c r="L3134" s="13"/>
      <c r="M3134" s="13" t="s">
        <v>12106</v>
      </c>
      <c r="N3134" s="13">
        <v>0</v>
      </c>
      <c r="O3134" s="13">
        <v>0</v>
      </c>
      <c r="P3134" s="13" t="s">
        <v>122</v>
      </c>
      <c r="Q3134" s="13"/>
      <c r="R3134" s="13" t="s">
        <v>82</v>
      </c>
      <c r="S3134" s="13"/>
      <c r="T3134" s="13" t="s">
        <v>38</v>
      </c>
      <c r="U3134" s="13"/>
      <c r="V3134" s="13" t="s">
        <v>16729</v>
      </c>
      <c r="W3134" s="13"/>
      <c r="X3134" s="13"/>
      <c r="Y3134" s="13" t="s">
        <v>16730</v>
      </c>
      <c r="Z3134" s="15" t="e">
        <f>VLOOKUP(D3134,'ZOHO Export'!$H:$W,16,FALSE)</f>
        <v>#N/A</v>
      </c>
      <c r="AA3134" s="15" t="e">
        <f>VLOOKUP(E3134,'ZOHO Export'!$H:$W,16,FALSE)</f>
        <v>#N/A</v>
      </c>
    </row>
    <row r="3135" spans="1:27" x14ac:dyDescent="0.3">
      <c r="A3135" s="13" t="s">
        <v>4368</v>
      </c>
      <c r="B3135" s="13" t="s">
        <v>7229</v>
      </c>
      <c r="C3135" s="13"/>
      <c r="D3135" s="13" t="s">
        <v>12040</v>
      </c>
      <c r="E3135" s="13" t="s">
        <v>14184</v>
      </c>
      <c r="F3135" s="13"/>
      <c r="G3135" s="13"/>
      <c r="H3135" s="13" t="s">
        <v>29</v>
      </c>
      <c r="I3135" s="14">
        <v>39722</v>
      </c>
      <c r="J3135" s="14">
        <v>39934</v>
      </c>
      <c r="K3135" s="14">
        <v>41433</v>
      </c>
      <c r="L3135" s="13"/>
      <c r="M3135" s="13" t="s">
        <v>12040</v>
      </c>
      <c r="N3135" s="13">
        <v>0</v>
      </c>
      <c r="O3135" s="13">
        <v>0</v>
      </c>
      <c r="P3135" s="13" t="s">
        <v>122</v>
      </c>
      <c r="Q3135" s="13"/>
      <c r="R3135" s="13" t="s">
        <v>104</v>
      </c>
      <c r="S3135" s="13"/>
      <c r="T3135" s="13" t="s">
        <v>178</v>
      </c>
      <c r="U3135" s="13"/>
      <c r="V3135" s="13" t="s">
        <v>16731</v>
      </c>
      <c r="W3135" s="13"/>
      <c r="X3135" s="13"/>
      <c r="Y3135" s="13" t="s">
        <v>16732</v>
      </c>
      <c r="Z3135" s="15" t="str">
        <f>VLOOKUP(D3135,'ZOHO Export'!$H:$W,16,FALSE)</f>
        <v>Jana Schilling</v>
      </c>
      <c r="AA3135" s="15" t="str">
        <f>VLOOKUP(E3135,'ZOHO Export'!$H:$W,16,FALSE)</f>
        <v>Luc Tasiaux</v>
      </c>
    </row>
    <row r="3136" spans="1:27" x14ac:dyDescent="0.3">
      <c r="A3136" s="13" t="s">
        <v>16733</v>
      </c>
      <c r="B3136" s="13" t="s">
        <v>16734</v>
      </c>
      <c r="C3136" s="13"/>
      <c r="D3136" s="13" t="s">
        <v>12040</v>
      </c>
      <c r="E3136" s="13" t="s">
        <v>12040</v>
      </c>
      <c r="F3136" s="13"/>
      <c r="G3136" s="13" t="s">
        <v>16735</v>
      </c>
      <c r="H3136" s="13" t="s">
        <v>29</v>
      </c>
      <c r="I3136" s="14">
        <v>39539</v>
      </c>
      <c r="J3136" s="14">
        <v>39721</v>
      </c>
      <c r="K3136" s="14">
        <v>41433</v>
      </c>
      <c r="L3136" s="13"/>
      <c r="M3136" s="13" t="s">
        <v>12040</v>
      </c>
      <c r="N3136" s="13">
        <v>0</v>
      </c>
      <c r="O3136" s="13">
        <v>0</v>
      </c>
      <c r="P3136" s="13" t="s">
        <v>122</v>
      </c>
      <c r="Q3136" s="13"/>
      <c r="R3136" s="13" t="s">
        <v>82</v>
      </c>
      <c r="S3136" s="13"/>
      <c r="T3136" s="13" t="s">
        <v>178</v>
      </c>
      <c r="U3136" s="13"/>
      <c r="V3136" s="13" t="s">
        <v>16736</v>
      </c>
      <c r="W3136" s="13"/>
      <c r="X3136" s="13"/>
      <c r="Y3136" s="13" t="s">
        <v>16737</v>
      </c>
      <c r="Z3136" s="15" t="str">
        <f>VLOOKUP(D3136,'ZOHO Export'!$H:$W,16,FALSE)</f>
        <v>Jana Schilling</v>
      </c>
      <c r="AA3136" s="15" t="str">
        <f>VLOOKUP(E3136,'ZOHO Export'!$H:$W,16,FALSE)</f>
        <v>Jana Schilling</v>
      </c>
    </row>
    <row r="3137" spans="1:27" x14ac:dyDescent="0.3">
      <c r="A3137" s="13" t="s">
        <v>16738</v>
      </c>
      <c r="B3137" s="13" t="s">
        <v>16739</v>
      </c>
      <c r="C3137" s="13"/>
      <c r="D3137" s="13" t="s">
        <v>12040</v>
      </c>
      <c r="E3137" s="13" t="s">
        <v>11762</v>
      </c>
      <c r="F3137" s="13"/>
      <c r="G3137" s="13" t="s">
        <v>16740</v>
      </c>
      <c r="H3137" s="13" t="s">
        <v>29</v>
      </c>
      <c r="I3137" s="14">
        <v>39387</v>
      </c>
      <c r="J3137" s="14">
        <v>39582</v>
      </c>
      <c r="K3137" s="14">
        <v>41435</v>
      </c>
      <c r="L3137" s="13"/>
      <c r="M3137" s="13" t="s">
        <v>12040</v>
      </c>
      <c r="N3137" s="13">
        <v>0</v>
      </c>
      <c r="O3137" s="13">
        <v>0</v>
      </c>
      <c r="P3137" s="13" t="s">
        <v>122</v>
      </c>
      <c r="Q3137" s="13"/>
      <c r="R3137" s="13" t="s">
        <v>82</v>
      </c>
      <c r="S3137" s="13"/>
      <c r="T3137" s="13" t="s">
        <v>89</v>
      </c>
      <c r="U3137" s="13"/>
      <c r="V3137" s="13" t="s">
        <v>16741</v>
      </c>
      <c r="W3137" s="13"/>
      <c r="X3137" s="13"/>
      <c r="Y3137" s="13" t="s">
        <v>16742</v>
      </c>
      <c r="Z3137" s="15" t="str">
        <f>VLOOKUP(D3137,'ZOHO Export'!$H:$W,16,FALSE)</f>
        <v>Jana Schilling</v>
      </c>
      <c r="AA3137" s="15" t="str">
        <f>VLOOKUP(E3137,'ZOHO Export'!$H:$W,16,FALSE)</f>
        <v>Boris Krastev</v>
      </c>
    </row>
    <row r="3138" spans="1:27" x14ac:dyDescent="0.3">
      <c r="A3138" s="13" t="s">
        <v>16743</v>
      </c>
      <c r="B3138" s="13" t="s">
        <v>16744</v>
      </c>
      <c r="C3138" s="13"/>
      <c r="D3138" s="13" t="s">
        <v>15088</v>
      </c>
      <c r="E3138" s="13" t="s">
        <v>15088</v>
      </c>
      <c r="F3138" s="13"/>
      <c r="G3138" s="13" t="s">
        <v>16745</v>
      </c>
      <c r="H3138" s="13" t="s">
        <v>29</v>
      </c>
      <c r="I3138" s="14">
        <v>39264</v>
      </c>
      <c r="J3138" s="14">
        <v>43005</v>
      </c>
      <c r="K3138" s="14">
        <v>41458</v>
      </c>
      <c r="L3138" s="13"/>
      <c r="M3138" s="13" t="s">
        <v>15088</v>
      </c>
      <c r="N3138" s="13">
        <v>0</v>
      </c>
      <c r="O3138" s="13">
        <v>0</v>
      </c>
      <c r="P3138" s="13" t="s">
        <v>122</v>
      </c>
      <c r="Q3138" s="13"/>
      <c r="R3138" s="13" t="s">
        <v>104</v>
      </c>
      <c r="S3138" s="13"/>
      <c r="T3138" s="13" t="s">
        <v>89</v>
      </c>
      <c r="U3138" s="13"/>
      <c r="V3138" s="13" t="s">
        <v>16746</v>
      </c>
      <c r="W3138" s="13"/>
      <c r="X3138" s="13"/>
      <c r="Y3138" s="13"/>
      <c r="Z3138" s="15" t="e">
        <f>VLOOKUP(D3138,'ZOHO Export'!$H:$W,16,FALSE)</f>
        <v>#N/A</v>
      </c>
      <c r="AA3138" s="15" t="e">
        <f>VLOOKUP(E3138,'ZOHO Export'!$H:$W,16,FALSE)</f>
        <v>#N/A</v>
      </c>
    </row>
    <row r="3139" spans="1:27" x14ac:dyDescent="0.3">
      <c r="A3139" s="13" t="s">
        <v>4381</v>
      </c>
      <c r="B3139" s="13" t="s">
        <v>7235</v>
      </c>
      <c r="C3139" s="13"/>
      <c r="D3139" s="13" t="s">
        <v>12040</v>
      </c>
      <c r="E3139" s="13" t="s">
        <v>14184</v>
      </c>
      <c r="F3139" s="13"/>
      <c r="G3139" s="13" t="s">
        <v>4382</v>
      </c>
      <c r="H3139" s="13" t="s">
        <v>59</v>
      </c>
      <c r="I3139" s="14">
        <v>39419</v>
      </c>
      <c r="J3139" s="14">
        <v>39934</v>
      </c>
      <c r="K3139" s="14">
        <v>41436</v>
      </c>
      <c r="L3139" s="13"/>
      <c r="M3139" s="13" t="s">
        <v>12040</v>
      </c>
      <c r="N3139" s="13">
        <v>0</v>
      </c>
      <c r="O3139" s="13">
        <v>0</v>
      </c>
      <c r="P3139" s="13" t="s">
        <v>122</v>
      </c>
      <c r="Q3139" s="13"/>
      <c r="R3139" s="13"/>
      <c r="S3139" s="13"/>
      <c r="T3139" s="13" t="s">
        <v>38</v>
      </c>
      <c r="U3139" s="13"/>
      <c r="V3139" s="13" t="s">
        <v>16747</v>
      </c>
      <c r="W3139" s="13"/>
      <c r="X3139" s="13"/>
      <c r="Y3139" s="13" t="s">
        <v>16748</v>
      </c>
      <c r="Z3139" s="15" t="str">
        <f>VLOOKUP(D3139,'ZOHO Export'!$H:$W,16,FALSE)</f>
        <v>Jana Schilling</v>
      </c>
      <c r="AA3139" s="15" t="str">
        <f>VLOOKUP(E3139,'ZOHO Export'!$H:$W,16,FALSE)</f>
        <v>Luc Tasiaux</v>
      </c>
    </row>
    <row r="3140" spans="1:27" x14ac:dyDescent="0.3">
      <c r="A3140" s="13" t="s">
        <v>16749</v>
      </c>
      <c r="B3140" s="13" t="s">
        <v>16750</v>
      </c>
      <c r="C3140" s="13"/>
      <c r="D3140" s="13" t="s">
        <v>12040</v>
      </c>
      <c r="E3140" s="13" t="s">
        <v>14827</v>
      </c>
      <c r="F3140" s="13"/>
      <c r="G3140" s="13" t="s">
        <v>16704</v>
      </c>
      <c r="H3140" s="13" t="s">
        <v>29</v>
      </c>
      <c r="I3140" s="14">
        <v>39417</v>
      </c>
      <c r="J3140" s="14">
        <v>39805</v>
      </c>
      <c r="K3140" s="14">
        <v>41433</v>
      </c>
      <c r="L3140" s="13"/>
      <c r="M3140" s="13" t="s">
        <v>12040</v>
      </c>
      <c r="N3140" s="13">
        <v>0</v>
      </c>
      <c r="O3140" s="13">
        <v>0</v>
      </c>
      <c r="P3140" s="13" t="s">
        <v>122</v>
      </c>
      <c r="Q3140" s="13"/>
      <c r="R3140" s="13" t="s">
        <v>104</v>
      </c>
      <c r="S3140" s="13"/>
      <c r="T3140" s="13" t="s">
        <v>178</v>
      </c>
      <c r="U3140" s="13"/>
      <c r="V3140" s="13" t="s">
        <v>16751</v>
      </c>
      <c r="W3140" s="13"/>
      <c r="X3140" s="13"/>
      <c r="Y3140" s="13" t="s">
        <v>16752</v>
      </c>
      <c r="Z3140" s="15" t="str">
        <f>VLOOKUP(D3140,'ZOHO Export'!$H:$W,16,FALSE)</f>
        <v>Jana Schilling</v>
      </c>
      <c r="AA3140" s="15" t="e">
        <f>VLOOKUP(E3140,'ZOHO Export'!$H:$W,16,FALSE)</f>
        <v>#N/A</v>
      </c>
    </row>
    <row r="3141" spans="1:27" x14ac:dyDescent="0.3">
      <c r="A3141" s="13" t="s">
        <v>4385</v>
      </c>
      <c r="B3141" s="13" t="s">
        <v>7238</v>
      </c>
      <c r="C3141" s="13"/>
      <c r="D3141" s="13" t="s">
        <v>13676</v>
      </c>
      <c r="E3141" s="13" t="s">
        <v>13607</v>
      </c>
      <c r="F3141" s="13"/>
      <c r="G3141" s="13" t="s">
        <v>3731</v>
      </c>
      <c r="H3141" s="13" t="s">
        <v>29</v>
      </c>
      <c r="I3141" s="14">
        <v>41529</v>
      </c>
      <c r="J3141" s="14">
        <v>41547</v>
      </c>
      <c r="K3141" s="14">
        <v>41529</v>
      </c>
      <c r="L3141" s="13"/>
      <c r="M3141" s="13" t="s">
        <v>13676</v>
      </c>
      <c r="N3141" s="13">
        <v>0</v>
      </c>
      <c r="O3141" s="13">
        <v>0</v>
      </c>
      <c r="P3141" s="13" t="s">
        <v>122</v>
      </c>
      <c r="Q3141" s="13"/>
      <c r="R3141" s="13" t="s">
        <v>82</v>
      </c>
      <c r="S3141" s="13"/>
      <c r="T3141" s="13" t="s">
        <v>38</v>
      </c>
      <c r="U3141" s="13"/>
      <c r="V3141" s="13" t="s">
        <v>9516</v>
      </c>
      <c r="W3141" s="13"/>
      <c r="X3141" s="13"/>
      <c r="Y3141" s="13" t="s">
        <v>16753</v>
      </c>
      <c r="Z3141" s="15" t="e">
        <f>VLOOKUP(D3141,'ZOHO Export'!$H:$W,16,FALSE)</f>
        <v>#N/A</v>
      </c>
      <c r="AA3141" s="15" t="str">
        <f>VLOOKUP(E3141,'ZOHO Export'!$H:$W,16,FALSE)</f>
        <v>Jacques Lataire</v>
      </c>
    </row>
    <row r="3142" spans="1:27" ht="409.6" x14ac:dyDescent="0.3">
      <c r="A3142" s="13" t="s">
        <v>4388</v>
      </c>
      <c r="B3142" s="13" t="s">
        <v>7239</v>
      </c>
      <c r="C3142" s="16" t="s">
        <v>16754</v>
      </c>
      <c r="D3142" s="13" t="s">
        <v>11960</v>
      </c>
      <c r="E3142" s="13" t="s">
        <v>15561</v>
      </c>
      <c r="F3142" s="13"/>
      <c r="G3142" s="13" t="s">
        <v>2163</v>
      </c>
      <c r="H3142" s="13" t="s">
        <v>59</v>
      </c>
      <c r="I3142" s="14">
        <v>41155</v>
      </c>
      <c r="J3142" s="14">
        <v>41274</v>
      </c>
      <c r="K3142" s="14">
        <v>41155</v>
      </c>
      <c r="L3142" s="13"/>
      <c r="M3142" s="13" t="s">
        <v>13301</v>
      </c>
      <c r="N3142" s="13">
        <v>0</v>
      </c>
      <c r="O3142" s="13">
        <v>0</v>
      </c>
      <c r="P3142" s="13" t="s">
        <v>122</v>
      </c>
      <c r="Q3142" s="13"/>
      <c r="R3142" s="13" t="s">
        <v>75</v>
      </c>
      <c r="S3142" s="13"/>
      <c r="T3142" s="13" t="s">
        <v>38</v>
      </c>
      <c r="U3142" s="13"/>
      <c r="V3142" s="13" t="s">
        <v>9517</v>
      </c>
      <c r="W3142" s="13"/>
      <c r="X3142" s="13"/>
      <c r="Y3142" s="13" t="s">
        <v>16755</v>
      </c>
      <c r="Z3142" s="15" t="str">
        <f>VLOOKUP(D3142,'ZOHO Export'!$H:$W,16,FALSE)</f>
        <v>Sébastien Lerson</v>
      </c>
      <c r="AA3142" s="15" t="e">
        <f>VLOOKUP(E3142,'ZOHO Export'!$H:$W,16,FALSE)</f>
        <v>#N/A</v>
      </c>
    </row>
    <row r="3143" spans="1:27" x14ac:dyDescent="0.3">
      <c r="A3143" s="13" t="s">
        <v>16756</v>
      </c>
      <c r="B3143" s="13" t="s">
        <v>16757</v>
      </c>
      <c r="C3143" s="13"/>
      <c r="D3143" s="13" t="s">
        <v>13301</v>
      </c>
      <c r="E3143" s="13" t="s">
        <v>15561</v>
      </c>
      <c r="F3143" s="13"/>
      <c r="G3143" s="13" t="s">
        <v>2163</v>
      </c>
      <c r="H3143" s="13" t="s">
        <v>59</v>
      </c>
      <c r="I3143" s="14">
        <v>38835</v>
      </c>
      <c r="J3143" s="14">
        <v>39326</v>
      </c>
      <c r="K3143" s="14">
        <v>41422</v>
      </c>
      <c r="L3143" s="13"/>
      <c r="M3143" s="13" t="s">
        <v>13301</v>
      </c>
      <c r="N3143" s="13">
        <v>0</v>
      </c>
      <c r="O3143" s="13">
        <v>0</v>
      </c>
      <c r="P3143" s="13" t="s">
        <v>122</v>
      </c>
      <c r="Q3143" s="13"/>
      <c r="R3143" s="13" t="s">
        <v>75</v>
      </c>
      <c r="S3143" s="13"/>
      <c r="T3143" s="13" t="s">
        <v>38</v>
      </c>
      <c r="U3143" s="13"/>
      <c r="V3143" s="13" t="s">
        <v>16758</v>
      </c>
      <c r="W3143" s="13"/>
      <c r="X3143" s="13"/>
      <c r="Y3143" s="13" t="s">
        <v>16759</v>
      </c>
      <c r="Z3143" s="15" t="e">
        <f>VLOOKUP(D3143,'ZOHO Export'!$H:$W,16,FALSE)</f>
        <v>#N/A</v>
      </c>
      <c r="AA3143" s="15" t="e">
        <f>VLOOKUP(E3143,'ZOHO Export'!$H:$W,16,FALSE)</f>
        <v>#N/A</v>
      </c>
    </row>
    <row r="3144" spans="1:27" x14ac:dyDescent="0.3">
      <c r="A3144" s="13" t="s">
        <v>4389</v>
      </c>
      <c r="B3144" s="13" t="s">
        <v>7240</v>
      </c>
      <c r="C3144" s="13"/>
      <c r="D3144" s="13" t="s">
        <v>12040</v>
      </c>
      <c r="E3144" s="13" t="s">
        <v>15561</v>
      </c>
      <c r="F3144" s="13"/>
      <c r="G3144" s="13" t="s">
        <v>4390</v>
      </c>
      <c r="H3144" s="13" t="s">
        <v>29</v>
      </c>
      <c r="I3144" s="14">
        <v>39203</v>
      </c>
      <c r="J3144" s="14">
        <v>40024</v>
      </c>
      <c r="K3144" s="14">
        <v>41433</v>
      </c>
      <c r="L3144" s="13"/>
      <c r="M3144" s="13" t="s">
        <v>12040</v>
      </c>
      <c r="N3144" s="13">
        <v>0</v>
      </c>
      <c r="O3144" s="13">
        <v>0</v>
      </c>
      <c r="P3144" s="13" t="s">
        <v>122</v>
      </c>
      <c r="Q3144" s="13"/>
      <c r="R3144" s="13" t="s">
        <v>25</v>
      </c>
      <c r="S3144" s="13"/>
      <c r="T3144" s="13" t="s">
        <v>178</v>
      </c>
      <c r="U3144" s="13"/>
      <c r="V3144" s="13" t="s">
        <v>9518</v>
      </c>
      <c r="W3144" s="13"/>
      <c r="X3144" s="13"/>
      <c r="Y3144" s="13" t="s">
        <v>16760</v>
      </c>
      <c r="Z3144" s="15" t="str">
        <f>VLOOKUP(D3144,'ZOHO Export'!$H:$W,16,FALSE)</f>
        <v>Jana Schilling</v>
      </c>
      <c r="AA3144" s="15" t="e">
        <f>VLOOKUP(E3144,'ZOHO Export'!$H:$W,16,FALSE)</f>
        <v>#N/A</v>
      </c>
    </row>
    <row r="3145" spans="1:27" x14ac:dyDescent="0.3">
      <c r="A3145" s="13" t="s">
        <v>4391</v>
      </c>
      <c r="B3145" s="13" t="s">
        <v>7241</v>
      </c>
      <c r="C3145" s="13"/>
      <c r="D3145" s="13" t="s">
        <v>11906</v>
      </c>
      <c r="E3145" s="13" t="s">
        <v>11906</v>
      </c>
      <c r="F3145" s="13"/>
      <c r="G3145" s="13" t="s">
        <v>3850</v>
      </c>
      <c r="H3145" s="13" t="s">
        <v>29</v>
      </c>
      <c r="I3145" s="14">
        <v>39417</v>
      </c>
      <c r="J3145" s="14">
        <v>39966</v>
      </c>
      <c r="K3145" s="14">
        <v>41432</v>
      </c>
      <c r="L3145" s="13"/>
      <c r="M3145" s="13" t="s">
        <v>11906</v>
      </c>
      <c r="N3145" s="13">
        <v>0</v>
      </c>
      <c r="O3145" s="13">
        <v>0</v>
      </c>
      <c r="P3145" s="13" t="s">
        <v>122</v>
      </c>
      <c r="Q3145" s="13"/>
      <c r="R3145" s="13" t="s">
        <v>43</v>
      </c>
      <c r="S3145" s="13"/>
      <c r="T3145" s="13" t="s">
        <v>58</v>
      </c>
      <c r="U3145" s="13"/>
      <c r="V3145" s="13" t="s">
        <v>16761</v>
      </c>
      <c r="W3145" s="13"/>
      <c r="X3145" s="13"/>
      <c r="Y3145" s="13" t="s">
        <v>16762</v>
      </c>
      <c r="Z3145" s="15" t="str">
        <f>VLOOKUP(D3145,'ZOHO Export'!$H:$W,16,FALSE)</f>
        <v>Juan Sanchez Chatar</v>
      </c>
      <c r="AA3145" s="15" t="str">
        <f>VLOOKUP(E3145,'ZOHO Export'!$H:$W,16,FALSE)</f>
        <v>Juan Sanchez Chatar</v>
      </c>
    </row>
    <row r="3146" spans="1:27" x14ac:dyDescent="0.3">
      <c r="A3146" s="13" t="s">
        <v>4392</v>
      </c>
      <c r="B3146" s="13" t="s">
        <v>7242</v>
      </c>
      <c r="C3146" s="13"/>
      <c r="D3146" s="13" t="s">
        <v>11896</v>
      </c>
      <c r="E3146" s="13" t="s">
        <v>13403</v>
      </c>
      <c r="F3146" s="13"/>
      <c r="G3146" s="13" t="s">
        <v>2163</v>
      </c>
      <c r="H3146" s="13" t="s">
        <v>29</v>
      </c>
      <c r="I3146" s="14">
        <v>39161</v>
      </c>
      <c r="J3146" s="14">
        <v>39527</v>
      </c>
      <c r="K3146" s="14">
        <v>42083</v>
      </c>
      <c r="L3146" s="13"/>
      <c r="M3146" s="13" t="s">
        <v>11896</v>
      </c>
      <c r="N3146" s="13">
        <v>0</v>
      </c>
      <c r="O3146" s="13">
        <v>0</v>
      </c>
      <c r="P3146" s="13" t="s">
        <v>122</v>
      </c>
      <c r="Q3146" s="13"/>
      <c r="R3146" s="13" t="s">
        <v>75</v>
      </c>
      <c r="S3146" s="13" t="s">
        <v>6878</v>
      </c>
      <c r="T3146" s="13" t="s">
        <v>38</v>
      </c>
      <c r="U3146" s="13"/>
      <c r="V3146" s="13" t="s">
        <v>16763</v>
      </c>
      <c r="W3146" s="13">
        <v>0</v>
      </c>
      <c r="X3146" s="13"/>
      <c r="Y3146" s="13" t="s">
        <v>9648</v>
      </c>
      <c r="Z3146" s="15" t="str">
        <f>VLOOKUP(D3146,'ZOHO Export'!$H:$W,16,FALSE)</f>
        <v>Emilie Cambier</v>
      </c>
      <c r="AA3146" s="15" t="e">
        <f>VLOOKUP(E3146,'ZOHO Export'!$H:$W,16,FALSE)</f>
        <v>#N/A</v>
      </c>
    </row>
    <row r="3147" spans="1:27" x14ac:dyDescent="0.3">
      <c r="A3147" s="13" t="s">
        <v>4395</v>
      </c>
      <c r="B3147" s="13" t="s">
        <v>7245</v>
      </c>
      <c r="C3147" s="13"/>
      <c r="D3147" s="13" t="s">
        <v>12040</v>
      </c>
      <c r="E3147" s="13" t="s">
        <v>14184</v>
      </c>
      <c r="F3147" s="13"/>
      <c r="G3147" s="13" t="s">
        <v>4396</v>
      </c>
      <c r="H3147" s="13" t="s">
        <v>29</v>
      </c>
      <c r="I3147" s="14">
        <v>39173</v>
      </c>
      <c r="J3147" s="14">
        <v>39293</v>
      </c>
      <c r="K3147" s="14">
        <v>41435</v>
      </c>
      <c r="L3147" s="13"/>
      <c r="M3147" s="13" t="s">
        <v>12040</v>
      </c>
      <c r="N3147" s="13">
        <v>0</v>
      </c>
      <c r="O3147" s="13">
        <v>0</v>
      </c>
      <c r="P3147" s="13" t="s">
        <v>122</v>
      </c>
      <c r="Q3147" s="13"/>
      <c r="R3147" s="13" t="s">
        <v>104</v>
      </c>
      <c r="S3147" s="13"/>
      <c r="T3147" s="13" t="s">
        <v>178</v>
      </c>
      <c r="U3147" s="13"/>
      <c r="V3147" s="13" t="s">
        <v>9519</v>
      </c>
      <c r="W3147" s="13"/>
      <c r="X3147" s="13"/>
      <c r="Y3147" s="13" t="s">
        <v>16764</v>
      </c>
      <c r="Z3147" s="15" t="str">
        <f>VLOOKUP(D3147,'ZOHO Export'!$H:$W,16,FALSE)</f>
        <v>Jana Schilling</v>
      </c>
      <c r="AA3147" s="15" t="str">
        <f>VLOOKUP(E3147,'ZOHO Export'!$H:$W,16,FALSE)</f>
        <v>Luc Tasiaux</v>
      </c>
    </row>
    <row r="3148" spans="1:27" x14ac:dyDescent="0.3">
      <c r="A3148" s="13" t="s">
        <v>4397</v>
      </c>
      <c r="B3148" s="13" t="s">
        <v>7246</v>
      </c>
      <c r="C3148" s="13"/>
      <c r="D3148" s="13" t="s">
        <v>14388</v>
      </c>
      <c r="E3148" s="13" t="s">
        <v>11818</v>
      </c>
      <c r="F3148" s="13"/>
      <c r="G3148" s="13" t="s">
        <v>4068</v>
      </c>
      <c r="H3148" s="13" t="s">
        <v>29</v>
      </c>
      <c r="I3148" s="14">
        <v>39234</v>
      </c>
      <c r="J3148" s="14">
        <v>39447</v>
      </c>
      <c r="K3148" s="14">
        <v>41702</v>
      </c>
      <c r="L3148" s="13"/>
      <c r="M3148" s="13" t="s">
        <v>12106</v>
      </c>
      <c r="N3148" s="13">
        <v>0</v>
      </c>
      <c r="O3148" s="13">
        <v>0</v>
      </c>
      <c r="P3148" s="13" t="s">
        <v>122</v>
      </c>
      <c r="Q3148" s="13"/>
      <c r="R3148" s="13" t="s">
        <v>82</v>
      </c>
      <c r="S3148" s="13"/>
      <c r="T3148" s="13" t="s">
        <v>38</v>
      </c>
      <c r="U3148" s="13"/>
      <c r="V3148" s="13" t="s">
        <v>9520</v>
      </c>
      <c r="W3148" s="13"/>
      <c r="X3148" s="13"/>
      <c r="Y3148" s="13" t="s">
        <v>16765</v>
      </c>
      <c r="Z3148" s="15" t="e">
        <f>VLOOKUP(D3148,'ZOHO Export'!$H:$W,16,FALSE)</f>
        <v>#N/A</v>
      </c>
      <c r="AA3148" s="15" t="str">
        <f>VLOOKUP(E3148,'ZOHO Export'!$H:$W,16,FALSE)</f>
        <v>Marcos Delgado Lopez</v>
      </c>
    </row>
    <row r="3149" spans="1:27" x14ac:dyDescent="0.3">
      <c r="A3149" s="13" t="s">
        <v>4399</v>
      </c>
      <c r="B3149" s="13" t="s">
        <v>7248</v>
      </c>
      <c r="C3149" s="13"/>
      <c r="D3149" s="13" t="s">
        <v>15088</v>
      </c>
      <c r="E3149" s="13" t="s">
        <v>11762</v>
      </c>
      <c r="F3149" s="13"/>
      <c r="G3149" s="13" t="s">
        <v>4400</v>
      </c>
      <c r="H3149" s="13" t="s">
        <v>29</v>
      </c>
      <c r="I3149" s="14">
        <v>39997</v>
      </c>
      <c r="J3149" s="14">
        <v>40431</v>
      </c>
      <c r="K3149" s="14">
        <v>41458</v>
      </c>
      <c r="L3149" s="13"/>
      <c r="M3149" s="13" t="s">
        <v>15088</v>
      </c>
      <c r="N3149" s="13">
        <v>0</v>
      </c>
      <c r="O3149" s="13">
        <v>0</v>
      </c>
      <c r="P3149" s="13" t="s">
        <v>122</v>
      </c>
      <c r="Q3149" s="13"/>
      <c r="R3149" s="13" t="s">
        <v>43</v>
      </c>
      <c r="S3149" s="13"/>
      <c r="T3149" s="13" t="s">
        <v>89</v>
      </c>
      <c r="U3149" s="13"/>
      <c r="V3149" s="13" t="s">
        <v>9521</v>
      </c>
      <c r="W3149" s="13"/>
      <c r="X3149" s="13"/>
      <c r="Y3149" s="13"/>
      <c r="Z3149" s="15" t="e">
        <f>VLOOKUP(D3149,'ZOHO Export'!$H:$W,16,FALSE)</f>
        <v>#N/A</v>
      </c>
      <c r="AA3149" s="15" t="str">
        <f>VLOOKUP(E3149,'ZOHO Export'!$H:$W,16,FALSE)</f>
        <v>Boris Krastev</v>
      </c>
    </row>
    <row r="3150" spans="1:27" x14ac:dyDescent="0.3">
      <c r="A3150" s="13" t="s">
        <v>16766</v>
      </c>
      <c r="B3150" s="13" t="s">
        <v>16767</v>
      </c>
      <c r="C3150" s="13"/>
      <c r="D3150" s="13" t="s">
        <v>14827</v>
      </c>
      <c r="E3150" s="13" t="s">
        <v>13607</v>
      </c>
      <c r="F3150" s="13"/>
      <c r="G3150" s="13" t="s">
        <v>1819</v>
      </c>
      <c r="H3150" s="13" t="s">
        <v>29</v>
      </c>
      <c r="I3150" s="14">
        <v>39203</v>
      </c>
      <c r="J3150" s="14">
        <v>39569</v>
      </c>
      <c r="K3150" s="14">
        <v>41433</v>
      </c>
      <c r="L3150" s="13"/>
      <c r="M3150" s="13" t="s">
        <v>12040</v>
      </c>
      <c r="N3150" s="13">
        <v>0</v>
      </c>
      <c r="O3150" s="13">
        <v>0</v>
      </c>
      <c r="P3150" s="13" t="s">
        <v>122</v>
      </c>
      <c r="Q3150" s="13"/>
      <c r="R3150" s="13" t="s">
        <v>25</v>
      </c>
      <c r="S3150" s="13"/>
      <c r="T3150" s="13" t="s">
        <v>178</v>
      </c>
      <c r="U3150" s="13"/>
      <c r="V3150" s="13" t="s">
        <v>16768</v>
      </c>
      <c r="W3150" s="13"/>
      <c r="X3150" s="13"/>
      <c r="Y3150" s="13" t="s">
        <v>16769</v>
      </c>
      <c r="Z3150" s="15" t="e">
        <f>VLOOKUP(D3150,'ZOHO Export'!$H:$W,16,FALSE)</f>
        <v>#N/A</v>
      </c>
      <c r="AA3150" s="15" t="str">
        <f>VLOOKUP(E3150,'ZOHO Export'!$H:$W,16,FALSE)</f>
        <v>Jacques Lataire</v>
      </c>
    </row>
    <row r="3151" spans="1:27" x14ac:dyDescent="0.3">
      <c r="A3151" s="13" t="s">
        <v>4403</v>
      </c>
      <c r="B3151" s="13" t="s">
        <v>7249</v>
      </c>
      <c r="C3151" s="13"/>
      <c r="D3151" s="13" t="s">
        <v>12040</v>
      </c>
      <c r="E3151" s="13" t="s">
        <v>13242</v>
      </c>
      <c r="F3151" s="13"/>
      <c r="G3151" s="13" t="s">
        <v>3461</v>
      </c>
      <c r="H3151" s="13" t="s">
        <v>59</v>
      </c>
      <c r="I3151" s="14">
        <v>39526</v>
      </c>
      <c r="J3151" s="14">
        <v>39824</v>
      </c>
      <c r="K3151" s="14">
        <v>41436</v>
      </c>
      <c r="L3151" s="13"/>
      <c r="M3151" s="13" t="s">
        <v>12040</v>
      </c>
      <c r="N3151" s="13">
        <v>0</v>
      </c>
      <c r="O3151" s="13">
        <v>0</v>
      </c>
      <c r="P3151" s="13" t="s">
        <v>122</v>
      </c>
      <c r="Q3151" s="13"/>
      <c r="R3151" s="13" t="s">
        <v>36</v>
      </c>
      <c r="S3151" s="13"/>
      <c r="T3151" s="13" t="s">
        <v>38</v>
      </c>
      <c r="U3151" s="13"/>
      <c r="V3151" s="13" t="s">
        <v>9522</v>
      </c>
      <c r="W3151" s="13"/>
      <c r="X3151" s="13"/>
      <c r="Y3151" s="13" t="s">
        <v>16770</v>
      </c>
      <c r="Z3151" s="15" t="str">
        <f>VLOOKUP(D3151,'ZOHO Export'!$H:$W,16,FALSE)</f>
        <v>Jana Schilling</v>
      </c>
      <c r="AA3151" s="15" t="e">
        <f>VLOOKUP(E3151,'ZOHO Export'!$H:$W,16,FALSE)</f>
        <v>#N/A</v>
      </c>
    </row>
    <row r="3152" spans="1:27" x14ac:dyDescent="0.3">
      <c r="A3152" s="13" t="s">
        <v>16771</v>
      </c>
      <c r="B3152" s="13" t="s">
        <v>5951</v>
      </c>
      <c r="C3152" s="13"/>
      <c r="D3152" s="13" t="s">
        <v>13954</v>
      </c>
      <c r="E3152" s="13" t="s">
        <v>14184</v>
      </c>
      <c r="F3152" s="13"/>
      <c r="G3152" s="13" t="s">
        <v>16772</v>
      </c>
      <c r="H3152" s="13" t="s">
        <v>29</v>
      </c>
      <c r="I3152" s="14">
        <v>39135</v>
      </c>
      <c r="J3152" s="14">
        <v>39510</v>
      </c>
      <c r="K3152" s="14">
        <v>41508</v>
      </c>
      <c r="L3152" s="13"/>
      <c r="M3152" s="13" t="s">
        <v>13954</v>
      </c>
      <c r="N3152" s="13">
        <v>0</v>
      </c>
      <c r="O3152" s="13">
        <v>0</v>
      </c>
      <c r="P3152" s="13" t="s">
        <v>122</v>
      </c>
      <c r="Q3152" s="13"/>
      <c r="R3152" s="13" t="s">
        <v>82</v>
      </c>
      <c r="S3152" s="13"/>
      <c r="T3152" s="13" t="s">
        <v>4412</v>
      </c>
      <c r="U3152" s="13"/>
      <c r="V3152" s="13" t="s">
        <v>16773</v>
      </c>
      <c r="W3152" s="13"/>
      <c r="X3152" s="13"/>
      <c r="Y3152" s="13" t="s">
        <v>16774</v>
      </c>
      <c r="Z3152" s="15" t="str">
        <f>VLOOKUP(D3152,'ZOHO Export'!$H:$W,16,FALSE)</f>
        <v>Annekathrin Tasiaux</v>
      </c>
      <c r="AA3152" s="15" t="str">
        <f>VLOOKUP(E3152,'ZOHO Export'!$H:$W,16,FALSE)</f>
        <v>Luc Tasiaux</v>
      </c>
    </row>
    <row r="3153" spans="1:27" x14ac:dyDescent="0.3">
      <c r="A3153" s="13" t="s">
        <v>16775</v>
      </c>
      <c r="B3153" s="13" t="s">
        <v>16776</v>
      </c>
      <c r="C3153" s="13"/>
      <c r="D3153" s="13" t="s">
        <v>14687</v>
      </c>
      <c r="E3153" s="13" t="s">
        <v>13242</v>
      </c>
      <c r="F3153" s="13"/>
      <c r="G3153" s="13" t="s">
        <v>3782</v>
      </c>
      <c r="H3153" s="13" t="s">
        <v>59</v>
      </c>
      <c r="I3153" s="14">
        <v>41444</v>
      </c>
      <c r="J3153" s="14">
        <v>41444</v>
      </c>
      <c r="K3153" s="14">
        <v>41444</v>
      </c>
      <c r="L3153" s="13"/>
      <c r="M3153" s="13" t="s">
        <v>14687</v>
      </c>
      <c r="N3153" s="13">
        <v>0</v>
      </c>
      <c r="O3153" s="13">
        <v>0</v>
      </c>
      <c r="P3153" s="13" t="s">
        <v>122</v>
      </c>
      <c r="Q3153" s="13"/>
      <c r="R3153" s="13" t="s">
        <v>36</v>
      </c>
      <c r="S3153" s="13"/>
      <c r="T3153" s="13" t="s">
        <v>38</v>
      </c>
      <c r="U3153" s="13"/>
      <c r="V3153" s="13" t="s">
        <v>16777</v>
      </c>
      <c r="W3153" s="13"/>
      <c r="X3153" s="13"/>
      <c r="Y3153" s="13" t="s">
        <v>16778</v>
      </c>
      <c r="Z3153" s="15" t="e">
        <f>VLOOKUP(D3153,'ZOHO Export'!$H:$W,16,FALSE)</f>
        <v>#N/A</v>
      </c>
      <c r="AA3153" s="15" t="e">
        <f>VLOOKUP(E3153,'ZOHO Export'!$H:$W,16,FALSE)</f>
        <v>#N/A</v>
      </c>
    </row>
    <row r="3154" spans="1:27" x14ac:dyDescent="0.3">
      <c r="A3154" s="13" t="s">
        <v>16779</v>
      </c>
      <c r="B3154" s="13" t="s">
        <v>16780</v>
      </c>
      <c r="C3154" s="13"/>
      <c r="D3154" s="13" t="s">
        <v>15088</v>
      </c>
      <c r="E3154" s="13" t="s">
        <v>11906</v>
      </c>
      <c r="F3154" s="13"/>
      <c r="G3154" s="13" t="s">
        <v>16781</v>
      </c>
      <c r="H3154" s="13" t="s">
        <v>29</v>
      </c>
      <c r="I3154" s="14">
        <v>39083</v>
      </c>
      <c r="J3154" s="14">
        <v>39295</v>
      </c>
      <c r="K3154" s="14">
        <v>41458</v>
      </c>
      <c r="L3154" s="13"/>
      <c r="M3154" s="13" t="s">
        <v>15088</v>
      </c>
      <c r="N3154" s="13">
        <v>0</v>
      </c>
      <c r="O3154" s="13">
        <v>0</v>
      </c>
      <c r="P3154" s="13" t="s">
        <v>122</v>
      </c>
      <c r="Q3154" s="13"/>
      <c r="R3154" s="13" t="s">
        <v>104</v>
      </c>
      <c r="S3154" s="13"/>
      <c r="T3154" s="13" t="s">
        <v>89</v>
      </c>
      <c r="U3154" s="13"/>
      <c r="V3154" s="13" t="s">
        <v>16782</v>
      </c>
      <c r="W3154" s="13"/>
      <c r="X3154" s="13"/>
      <c r="Y3154" s="13"/>
      <c r="Z3154" s="15" t="e">
        <f>VLOOKUP(D3154,'ZOHO Export'!$H:$W,16,FALSE)</f>
        <v>#N/A</v>
      </c>
      <c r="AA3154" s="15" t="str">
        <f>VLOOKUP(E3154,'ZOHO Export'!$H:$W,16,FALSE)</f>
        <v>Juan Sanchez Chatar</v>
      </c>
    </row>
    <row r="3155" spans="1:27" x14ac:dyDescent="0.3">
      <c r="A3155" s="13" t="s">
        <v>4406</v>
      </c>
      <c r="B3155" s="13" t="s">
        <v>7251</v>
      </c>
      <c r="C3155" s="13"/>
      <c r="D3155" s="13" t="s">
        <v>14388</v>
      </c>
      <c r="E3155" s="13" t="s">
        <v>11818</v>
      </c>
      <c r="F3155" s="13"/>
      <c r="G3155" s="13" t="s">
        <v>4068</v>
      </c>
      <c r="H3155" s="13" t="s">
        <v>29</v>
      </c>
      <c r="I3155" s="14">
        <v>39356</v>
      </c>
      <c r="J3155" s="14">
        <v>40057</v>
      </c>
      <c r="K3155" s="14">
        <v>41701</v>
      </c>
      <c r="L3155" s="13"/>
      <c r="M3155" s="13" t="s">
        <v>12106</v>
      </c>
      <c r="N3155" s="13">
        <v>0</v>
      </c>
      <c r="O3155" s="13">
        <v>0</v>
      </c>
      <c r="P3155" s="13" t="s">
        <v>122</v>
      </c>
      <c r="Q3155" s="13"/>
      <c r="R3155" s="13" t="s">
        <v>82</v>
      </c>
      <c r="S3155" s="13"/>
      <c r="T3155" s="13" t="s">
        <v>38</v>
      </c>
      <c r="U3155" s="13"/>
      <c r="V3155" s="13" t="s">
        <v>16783</v>
      </c>
      <c r="W3155" s="13"/>
      <c r="X3155" s="13"/>
      <c r="Y3155" s="13" t="s">
        <v>16784</v>
      </c>
      <c r="Z3155" s="15" t="e">
        <f>VLOOKUP(D3155,'ZOHO Export'!$H:$W,16,FALSE)</f>
        <v>#N/A</v>
      </c>
      <c r="AA3155" s="15" t="str">
        <f>VLOOKUP(E3155,'ZOHO Export'!$H:$W,16,FALSE)</f>
        <v>Marcos Delgado Lopez</v>
      </c>
    </row>
    <row r="3156" spans="1:27" x14ac:dyDescent="0.3">
      <c r="A3156" s="13" t="s">
        <v>16785</v>
      </c>
      <c r="B3156" s="13" t="s">
        <v>16786</v>
      </c>
      <c r="C3156" s="13"/>
      <c r="D3156" s="13" t="s">
        <v>12040</v>
      </c>
      <c r="E3156" s="13" t="s">
        <v>12040</v>
      </c>
      <c r="F3156" s="13"/>
      <c r="G3156" s="13" t="s">
        <v>16787</v>
      </c>
      <c r="H3156" s="13" t="s">
        <v>29</v>
      </c>
      <c r="I3156" s="14">
        <v>39203</v>
      </c>
      <c r="J3156" s="14">
        <v>39355</v>
      </c>
      <c r="K3156" s="14">
        <v>41433</v>
      </c>
      <c r="L3156" s="13"/>
      <c r="M3156" s="13" t="s">
        <v>12040</v>
      </c>
      <c r="N3156" s="13">
        <v>0</v>
      </c>
      <c r="O3156" s="13">
        <v>0</v>
      </c>
      <c r="P3156" s="13" t="s">
        <v>122</v>
      </c>
      <c r="Q3156" s="13"/>
      <c r="R3156" s="13" t="s">
        <v>25</v>
      </c>
      <c r="S3156" s="13"/>
      <c r="T3156" s="13" t="s">
        <v>178</v>
      </c>
      <c r="U3156" s="13"/>
      <c r="V3156" s="13" t="s">
        <v>16788</v>
      </c>
      <c r="W3156" s="13"/>
      <c r="X3156" s="13"/>
      <c r="Y3156" s="13" t="s">
        <v>16789</v>
      </c>
      <c r="Z3156" s="15" t="str">
        <f>VLOOKUP(D3156,'ZOHO Export'!$H:$W,16,FALSE)</f>
        <v>Jana Schilling</v>
      </c>
      <c r="AA3156" s="15" t="str">
        <f>VLOOKUP(E3156,'ZOHO Export'!$H:$W,16,FALSE)</f>
        <v>Jana Schilling</v>
      </c>
    </row>
    <row r="3157" spans="1:27" x14ac:dyDescent="0.3">
      <c r="A3157" s="13" t="s">
        <v>4407</v>
      </c>
      <c r="B3157" s="13" t="s">
        <v>7252</v>
      </c>
      <c r="C3157" s="13"/>
      <c r="D3157" s="13" t="s">
        <v>12040</v>
      </c>
      <c r="E3157" s="13" t="s">
        <v>14388</v>
      </c>
      <c r="F3157" s="13"/>
      <c r="G3157" s="13" t="s">
        <v>4408</v>
      </c>
      <c r="H3157" s="13" t="s">
        <v>29</v>
      </c>
      <c r="I3157" s="14">
        <v>39092</v>
      </c>
      <c r="J3157" s="14">
        <v>39538</v>
      </c>
      <c r="K3157" s="14">
        <v>41433</v>
      </c>
      <c r="L3157" s="13"/>
      <c r="M3157" s="13" t="s">
        <v>12040</v>
      </c>
      <c r="N3157" s="13">
        <v>0</v>
      </c>
      <c r="O3157" s="13">
        <v>0</v>
      </c>
      <c r="P3157" s="13" t="s">
        <v>122</v>
      </c>
      <c r="Q3157" s="13"/>
      <c r="R3157" s="13" t="s">
        <v>82</v>
      </c>
      <c r="S3157" s="13"/>
      <c r="T3157" s="13" t="s">
        <v>178</v>
      </c>
      <c r="U3157" s="13"/>
      <c r="V3157" s="13" t="s">
        <v>9523</v>
      </c>
      <c r="W3157" s="13"/>
      <c r="X3157" s="13"/>
      <c r="Y3157" s="13" t="s">
        <v>16790</v>
      </c>
      <c r="Z3157" s="15" t="str">
        <f>VLOOKUP(D3157,'ZOHO Export'!$H:$W,16,FALSE)</f>
        <v>Jana Schilling</v>
      </c>
      <c r="AA3157" s="15" t="e">
        <f>VLOOKUP(E3157,'ZOHO Export'!$H:$W,16,FALSE)</f>
        <v>#N/A</v>
      </c>
    </row>
    <row r="3158" spans="1:27" x14ac:dyDescent="0.3">
      <c r="A3158" s="13" t="s">
        <v>4409</v>
      </c>
      <c r="B3158" s="13" t="s">
        <v>7253</v>
      </c>
      <c r="C3158" s="13"/>
      <c r="D3158" s="13" t="s">
        <v>12040</v>
      </c>
      <c r="E3158" s="13" t="s">
        <v>12040</v>
      </c>
      <c r="F3158" s="13"/>
      <c r="G3158" s="13" t="s">
        <v>4410</v>
      </c>
      <c r="H3158" s="13" t="s">
        <v>29</v>
      </c>
      <c r="I3158" s="14">
        <v>39203</v>
      </c>
      <c r="J3158" s="14">
        <v>41433</v>
      </c>
      <c r="K3158" s="14">
        <v>41433</v>
      </c>
      <c r="L3158" s="13"/>
      <c r="M3158" s="13" t="s">
        <v>12040</v>
      </c>
      <c r="N3158" s="13">
        <v>0</v>
      </c>
      <c r="O3158" s="13">
        <v>0</v>
      </c>
      <c r="P3158" s="13" t="s">
        <v>122</v>
      </c>
      <c r="Q3158" s="13"/>
      <c r="R3158" s="13"/>
      <c r="S3158" s="13"/>
      <c r="T3158" s="13" t="s">
        <v>178</v>
      </c>
      <c r="U3158" s="13"/>
      <c r="V3158" s="13" t="s">
        <v>9524</v>
      </c>
      <c r="W3158" s="13"/>
      <c r="X3158" s="13"/>
      <c r="Y3158" s="13" t="s">
        <v>16791</v>
      </c>
      <c r="Z3158" s="15" t="str">
        <f>VLOOKUP(D3158,'ZOHO Export'!$H:$W,16,FALSE)</f>
        <v>Jana Schilling</v>
      </c>
      <c r="AA3158" s="15" t="str">
        <f>VLOOKUP(E3158,'ZOHO Export'!$H:$W,16,FALSE)</f>
        <v>Jana Schilling</v>
      </c>
    </row>
    <row r="3159" spans="1:27" x14ac:dyDescent="0.3">
      <c r="A3159" s="13" t="s">
        <v>4411</v>
      </c>
      <c r="B3159" s="13" t="s">
        <v>7254</v>
      </c>
      <c r="C3159" s="13"/>
      <c r="D3159" s="13" t="s">
        <v>12040</v>
      </c>
      <c r="E3159" s="13" t="s">
        <v>11906</v>
      </c>
      <c r="F3159" s="13"/>
      <c r="G3159" s="13" t="s">
        <v>4183</v>
      </c>
      <c r="H3159" s="13" t="s">
        <v>29</v>
      </c>
      <c r="I3159" s="14">
        <v>39417</v>
      </c>
      <c r="J3159" s="14">
        <v>39659</v>
      </c>
      <c r="K3159" s="14">
        <v>41505</v>
      </c>
      <c r="L3159" s="13"/>
      <c r="M3159" s="13" t="s">
        <v>12040</v>
      </c>
      <c r="N3159" s="13">
        <v>0</v>
      </c>
      <c r="O3159" s="13">
        <v>0</v>
      </c>
      <c r="P3159" s="13" t="s">
        <v>122</v>
      </c>
      <c r="Q3159" s="13"/>
      <c r="R3159" s="13"/>
      <c r="S3159" s="13"/>
      <c r="T3159" s="13" t="s">
        <v>4412</v>
      </c>
      <c r="U3159" s="13"/>
      <c r="V3159" s="13" t="s">
        <v>9525</v>
      </c>
      <c r="W3159" s="13"/>
      <c r="X3159" s="13"/>
      <c r="Y3159" s="13" t="s">
        <v>16792</v>
      </c>
      <c r="Z3159" s="15" t="str">
        <f>VLOOKUP(D3159,'ZOHO Export'!$H:$W,16,FALSE)</f>
        <v>Jana Schilling</v>
      </c>
      <c r="AA3159" s="15" t="str">
        <f>VLOOKUP(E3159,'ZOHO Export'!$H:$W,16,FALSE)</f>
        <v>Juan Sanchez Chatar</v>
      </c>
    </row>
    <row r="3160" spans="1:27" x14ac:dyDescent="0.3">
      <c r="A3160" s="13" t="s">
        <v>16793</v>
      </c>
      <c r="B3160" s="13" t="s">
        <v>16794</v>
      </c>
      <c r="C3160" s="13"/>
      <c r="D3160" s="13" t="s">
        <v>14192</v>
      </c>
      <c r="E3160" s="13" t="s">
        <v>11785</v>
      </c>
      <c r="F3160" s="13"/>
      <c r="G3160" s="13" t="s">
        <v>146</v>
      </c>
      <c r="H3160" s="13" t="s">
        <v>59</v>
      </c>
      <c r="I3160" s="14">
        <v>39083</v>
      </c>
      <c r="J3160" s="14">
        <v>40543</v>
      </c>
      <c r="K3160" s="14">
        <v>41718</v>
      </c>
      <c r="L3160" s="13"/>
      <c r="M3160" s="13" t="s">
        <v>15597</v>
      </c>
      <c r="N3160" s="13">
        <v>0</v>
      </c>
      <c r="O3160" s="13">
        <v>0</v>
      </c>
      <c r="P3160" s="13" t="s">
        <v>122</v>
      </c>
      <c r="Q3160" s="13"/>
      <c r="R3160" s="13" t="s">
        <v>75</v>
      </c>
      <c r="S3160" s="13"/>
      <c r="T3160" s="13" t="s">
        <v>38</v>
      </c>
      <c r="U3160" s="13"/>
      <c r="V3160" s="13" t="s">
        <v>16795</v>
      </c>
      <c r="W3160" s="13"/>
      <c r="X3160" s="13"/>
      <c r="Y3160" s="13" t="s">
        <v>16796</v>
      </c>
      <c r="Z3160" s="15" t="e">
        <f>VLOOKUP(D3160,'ZOHO Export'!$H:$W,16,FALSE)</f>
        <v>#N/A</v>
      </c>
      <c r="AA3160" s="15" t="str">
        <f>VLOOKUP(E3160,'ZOHO Export'!$H:$W,16,FALSE)</f>
        <v>Nicolas Dubois</v>
      </c>
    </row>
    <row r="3161" spans="1:27" x14ac:dyDescent="0.3">
      <c r="A3161" s="13" t="s">
        <v>16797</v>
      </c>
      <c r="B3161" s="13" t="s">
        <v>16798</v>
      </c>
      <c r="C3161" s="13"/>
      <c r="D3161" s="13" t="s">
        <v>12040</v>
      </c>
      <c r="E3161" s="13" t="s">
        <v>13607</v>
      </c>
      <c r="F3161" s="13"/>
      <c r="G3161" s="13" t="s">
        <v>16799</v>
      </c>
      <c r="H3161" s="13" t="s">
        <v>29</v>
      </c>
      <c r="I3161" s="14">
        <v>38899</v>
      </c>
      <c r="J3161" s="14">
        <v>39477</v>
      </c>
      <c r="K3161" s="14">
        <v>41435</v>
      </c>
      <c r="L3161" s="13"/>
      <c r="M3161" s="13" t="s">
        <v>12040</v>
      </c>
      <c r="N3161" s="13">
        <v>0</v>
      </c>
      <c r="O3161" s="13">
        <v>0</v>
      </c>
      <c r="P3161" s="13" t="s">
        <v>122</v>
      </c>
      <c r="Q3161" s="13"/>
      <c r="R3161" s="13" t="s">
        <v>82</v>
      </c>
      <c r="S3161" s="13"/>
      <c r="T3161" s="13" t="s">
        <v>178</v>
      </c>
      <c r="U3161" s="13"/>
      <c r="V3161" s="13" t="s">
        <v>16800</v>
      </c>
      <c r="W3161" s="13"/>
      <c r="X3161" s="13"/>
      <c r="Y3161" s="13" t="s">
        <v>16801</v>
      </c>
      <c r="Z3161" s="15" t="str">
        <f>VLOOKUP(D3161,'ZOHO Export'!$H:$W,16,FALSE)</f>
        <v>Jana Schilling</v>
      </c>
      <c r="AA3161" s="15" t="str">
        <f>VLOOKUP(E3161,'ZOHO Export'!$H:$W,16,FALSE)</f>
        <v>Jacques Lataire</v>
      </c>
    </row>
    <row r="3162" spans="1:27" x14ac:dyDescent="0.3">
      <c r="A3162" s="13" t="s">
        <v>16802</v>
      </c>
      <c r="B3162" s="13" t="s">
        <v>16803</v>
      </c>
      <c r="C3162" s="13"/>
      <c r="D3162" s="13" t="s">
        <v>12040</v>
      </c>
      <c r="E3162" s="13" t="s">
        <v>13607</v>
      </c>
      <c r="F3162" s="13"/>
      <c r="G3162" s="13" t="s">
        <v>16799</v>
      </c>
      <c r="H3162" s="13" t="s">
        <v>29</v>
      </c>
      <c r="I3162" s="14">
        <v>38899</v>
      </c>
      <c r="J3162" s="14">
        <v>39439</v>
      </c>
      <c r="K3162" s="14">
        <v>41435</v>
      </c>
      <c r="L3162" s="13"/>
      <c r="M3162" s="13" t="s">
        <v>12040</v>
      </c>
      <c r="N3162" s="13">
        <v>0</v>
      </c>
      <c r="O3162" s="13">
        <v>0</v>
      </c>
      <c r="P3162" s="13" t="s">
        <v>122</v>
      </c>
      <c r="Q3162" s="13"/>
      <c r="R3162" s="13" t="s">
        <v>82</v>
      </c>
      <c r="S3162" s="13"/>
      <c r="T3162" s="13" t="s">
        <v>178</v>
      </c>
      <c r="U3162" s="13"/>
      <c r="V3162" s="13" t="s">
        <v>16804</v>
      </c>
      <c r="W3162" s="13"/>
      <c r="X3162" s="13"/>
      <c r="Y3162" s="13" t="s">
        <v>16805</v>
      </c>
      <c r="Z3162" s="15" t="str">
        <f>VLOOKUP(D3162,'ZOHO Export'!$H:$W,16,FALSE)</f>
        <v>Jana Schilling</v>
      </c>
      <c r="AA3162" s="15" t="str">
        <f>VLOOKUP(E3162,'ZOHO Export'!$H:$W,16,FALSE)</f>
        <v>Jacques Lataire</v>
      </c>
    </row>
    <row r="3163" spans="1:27" x14ac:dyDescent="0.3">
      <c r="A3163" s="13" t="s">
        <v>16806</v>
      </c>
      <c r="B3163" s="13" t="s">
        <v>16807</v>
      </c>
      <c r="C3163" s="13"/>
      <c r="D3163" s="13" t="s">
        <v>12040</v>
      </c>
      <c r="E3163" s="13" t="s">
        <v>14184</v>
      </c>
      <c r="F3163" s="13"/>
      <c r="G3163" s="13" t="s">
        <v>16808</v>
      </c>
      <c r="H3163" s="13" t="s">
        <v>29</v>
      </c>
      <c r="I3163" s="14">
        <v>38930</v>
      </c>
      <c r="J3163" s="14">
        <v>39439</v>
      </c>
      <c r="K3163" s="14">
        <v>41433</v>
      </c>
      <c r="L3163" s="13"/>
      <c r="M3163" s="13" t="s">
        <v>12040</v>
      </c>
      <c r="N3163" s="13">
        <v>0</v>
      </c>
      <c r="O3163" s="13">
        <v>0</v>
      </c>
      <c r="P3163" s="13" t="s">
        <v>122</v>
      </c>
      <c r="Q3163" s="13"/>
      <c r="R3163" s="13" t="s">
        <v>104</v>
      </c>
      <c r="S3163" s="13"/>
      <c r="T3163" s="13" t="s">
        <v>178</v>
      </c>
      <c r="U3163" s="13"/>
      <c r="V3163" s="13" t="s">
        <v>16809</v>
      </c>
      <c r="W3163" s="13"/>
      <c r="X3163" s="13"/>
      <c r="Y3163" s="13" t="s">
        <v>16810</v>
      </c>
      <c r="Z3163" s="15" t="str">
        <f>VLOOKUP(D3163,'ZOHO Export'!$H:$W,16,FALSE)</f>
        <v>Jana Schilling</v>
      </c>
      <c r="AA3163" s="15" t="str">
        <f>VLOOKUP(E3163,'ZOHO Export'!$H:$W,16,FALSE)</f>
        <v>Luc Tasiaux</v>
      </c>
    </row>
    <row r="3164" spans="1:27" x14ac:dyDescent="0.3">
      <c r="A3164" s="13" t="s">
        <v>4425</v>
      </c>
      <c r="B3164" s="13" t="s">
        <v>7264</v>
      </c>
      <c r="C3164" s="13"/>
      <c r="D3164" s="13" t="s">
        <v>11785</v>
      </c>
      <c r="E3164" s="13" t="s">
        <v>13607</v>
      </c>
      <c r="F3164" s="13"/>
      <c r="G3164" s="13"/>
      <c r="H3164" s="13" t="s">
        <v>29</v>
      </c>
      <c r="I3164" s="14">
        <v>38808</v>
      </c>
      <c r="J3164" s="14">
        <v>39173</v>
      </c>
      <c r="K3164" s="14">
        <v>41527</v>
      </c>
      <c r="L3164" s="13"/>
      <c r="M3164" s="13" t="s">
        <v>11785</v>
      </c>
      <c r="N3164" s="13">
        <v>0</v>
      </c>
      <c r="O3164" s="13">
        <v>0</v>
      </c>
      <c r="P3164" s="13" t="s">
        <v>122</v>
      </c>
      <c r="Q3164" s="13"/>
      <c r="R3164" s="13" t="s">
        <v>104</v>
      </c>
      <c r="S3164" s="13"/>
      <c r="T3164" s="13" t="s">
        <v>38</v>
      </c>
      <c r="U3164" s="13"/>
      <c r="V3164" s="13" t="s">
        <v>9526</v>
      </c>
      <c r="W3164" s="13"/>
      <c r="X3164" s="13"/>
      <c r="Y3164" s="13" t="s">
        <v>16811</v>
      </c>
      <c r="Z3164" s="15" t="str">
        <f>VLOOKUP(D3164,'ZOHO Export'!$H:$W,16,FALSE)</f>
        <v>Nicolas Dubois</v>
      </c>
      <c r="AA3164" s="15" t="str">
        <f>VLOOKUP(E3164,'ZOHO Export'!$H:$W,16,FALSE)</f>
        <v>Jacques Lataire</v>
      </c>
    </row>
    <row r="3165" spans="1:27" x14ac:dyDescent="0.3">
      <c r="A3165" s="13" t="s">
        <v>4429</v>
      </c>
      <c r="B3165" s="13" t="s">
        <v>7266</v>
      </c>
      <c r="C3165" s="13"/>
      <c r="D3165" s="13" t="s">
        <v>15088</v>
      </c>
      <c r="E3165" s="13" t="s">
        <v>13607</v>
      </c>
      <c r="F3165" s="13"/>
      <c r="G3165" s="13" t="s">
        <v>4430</v>
      </c>
      <c r="H3165" s="13" t="s">
        <v>29</v>
      </c>
      <c r="I3165" s="14">
        <v>39326</v>
      </c>
      <c r="J3165" s="14">
        <v>39539</v>
      </c>
      <c r="K3165" s="14">
        <v>41458</v>
      </c>
      <c r="L3165" s="13"/>
      <c r="M3165" s="13" t="s">
        <v>15088</v>
      </c>
      <c r="N3165" s="13">
        <v>0</v>
      </c>
      <c r="O3165" s="13">
        <v>0</v>
      </c>
      <c r="P3165" s="13" t="s">
        <v>122</v>
      </c>
      <c r="Q3165" s="13"/>
      <c r="R3165" s="13" t="s">
        <v>82</v>
      </c>
      <c r="S3165" s="13"/>
      <c r="T3165" s="13" t="s">
        <v>89</v>
      </c>
      <c r="U3165" s="13"/>
      <c r="V3165" s="13" t="s">
        <v>9527</v>
      </c>
      <c r="W3165" s="13"/>
      <c r="X3165" s="13"/>
      <c r="Y3165" s="13" t="s">
        <v>16812</v>
      </c>
      <c r="Z3165" s="15" t="e">
        <f>VLOOKUP(D3165,'ZOHO Export'!$H:$W,16,FALSE)</f>
        <v>#N/A</v>
      </c>
      <c r="AA3165" s="15" t="str">
        <f>VLOOKUP(E3165,'ZOHO Export'!$H:$W,16,FALSE)</f>
        <v>Jacques Lataire</v>
      </c>
    </row>
    <row r="3166" spans="1:27" x14ac:dyDescent="0.3">
      <c r="A3166" s="13" t="s">
        <v>16813</v>
      </c>
      <c r="B3166" s="13" t="s">
        <v>4429</v>
      </c>
      <c r="C3166" s="13"/>
      <c r="D3166" s="13" t="s">
        <v>15088</v>
      </c>
      <c r="E3166" s="13" t="s">
        <v>13607</v>
      </c>
      <c r="F3166" s="13"/>
      <c r="G3166" s="13" t="s">
        <v>4430</v>
      </c>
      <c r="H3166" s="13" t="s">
        <v>29</v>
      </c>
      <c r="I3166" s="14">
        <v>38838</v>
      </c>
      <c r="J3166" s="14">
        <v>39246</v>
      </c>
      <c r="K3166" s="14">
        <v>41668</v>
      </c>
      <c r="L3166" s="13"/>
      <c r="M3166" s="13" t="s">
        <v>12106</v>
      </c>
      <c r="N3166" s="13">
        <v>0</v>
      </c>
      <c r="O3166" s="13">
        <v>0</v>
      </c>
      <c r="P3166" s="13" t="s">
        <v>122</v>
      </c>
      <c r="Q3166" s="13"/>
      <c r="R3166" s="13" t="s">
        <v>82</v>
      </c>
      <c r="S3166" s="13"/>
      <c r="T3166" s="13" t="s">
        <v>89</v>
      </c>
      <c r="U3166" s="13"/>
      <c r="V3166" s="13" t="s">
        <v>16814</v>
      </c>
      <c r="W3166" s="13"/>
      <c r="X3166" s="13"/>
      <c r="Y3166" s="13"/>
      <c r="Z3166" s="15" t="e">
        <f>VLOOKUP(D3166,'ZOHO Export'!$H:$W,16,FALSE)</f>
        <v>#N/A</v>
      </c>
      <c r="AA3166" s="15" t="str">
        <f>VLOOKUP(E3166,'ZOHO Export'!$H:$W,16,FALSE)</f>
        <v>Jacques Lataire</v>
      </c>
    </row>
    <row r="3167" spans="1:27" x14ac:dyDescent="0.3">
      <c r="A3167" s="13" t="s">
        <v>16815</v>
      </c>
      <c r="B3167" s="13" t="s">
        <v>16816</v>
      </c>
      <c r="C3167" s="13"/>
      <c r="D3167" s="13" t="s">
        <v>15088</v>
      </c>
      <c r="E3167" s="13" t="s">
        <v>13607</v>
      </c>
      <c r="F3167" s="13"/>
      <c r="G3167" s="13" t="s">
        <v>4430</v>
      </c>
      <c r="H3167" s="13" t="s">
        <v>29</v>
      </c>
      <c r="I3167" s="14">
        <v>38838</v>
      </c>
      <c r="J3167" s="14">
        <v>39510</v>
      </c>
      <c r="K3167" s="14">
        <v>41458</v>
      </c>
      <c r="L3167" s="13"/>
      <c r="M3167" s="13" t="s">
        <v>12106</v>
      </c>
      <c r="N3167" s="13">
        <v>0</v>
      </c>
      <c r="O3167" s="13">
        <v>0</v>
      </c>
      <c r="P3167" s="13" t="s">
        <v>122</v>
      </c>
      <c r="Q3167" s="13"/>
      <c r="R3167" s="13" t="s">
        <v>82</v>
      </c>
      <c r="S3167" s="13"/>
      <c r="T3167" s="13" t="s">
        <v>89</v>
      </c>
      <c r="U3167" s="13"/>
      <c r="V3167" s="13" t="s">
        <v>16817</v>
      </c>
      <c r="W3167" s="13"/>
      <c r="X3167" s="13"/>
      <c r="Y3167" s="13"/>
      <c r="Z3167" s="15" t="e">
        <f>VLOOKUP(D3167,'ZOHO Export'!$H:$W,16,FALSE)</f>
        <v>#N/A</v>
      </c>
      <c r="AA3167" s="15" t="str">
        <f>VLOOKUP(E3167,'ZOHO Export'!$H:$W,16,FALSE)</f>
        <v>Jacques Lataire</v>
      </c>
    </row>
    <row r="3168" spans="1:27" x14ac:dyDescent="0.3">
      <c r="A3168" s="13" t="s">
        <v>4433</v>
      </c>
      <c r="B3168" s="13" t="s">
        <v>7268</v>
      </c>
      <c r="C3168" s="13"/>
      <c r="D3168" s="13" t="s">
        <v>15088</v>
      </c>
      <c r="E3168" s="13" t="s">
        <v>11906</v>
      </c>
      <c r="F3168" s="13"/>
      <c r="G3168" s="13" t="s">
        <v>4183</v>
      </c>
      <c r="H3168" s="13" t="s">
        <v>29</v>
      </c>
      <c r="I3168" s="14">
        <v>38838</v>
      </c>
      <c r="J3168" s="14">
        <v>39692</v>
      </c>
      <c r="K3168" s="14">
        <v>41458</v>
      </c>
      <c r="L3168" s="13"/>
      <c r="M3168" s="13" t="s">
        <v>15088</v>
      </c>
      <c r="N3168" s="13">
        <v>0</v>
      </c>
      <c r="O3168" s="13">
        <v>0</v>
      </c>
      <c r="P3168" s="13" t="s">
        <v>122</v>
      </c>
      <c r="Q3168" s="13"/>
      <c r="R3168" s="13"/>
      <c r="S3168" s="13"/>
      <c r="T3168" s="13" t="s">
        <v>89</v>
      </c>
      <c r="U3168" s="13"/>
      <c r="V3168" s="13" t="s">
        <v>9528</v>
      </c>
      <c r="W3168" s="13"/>
      <c r="X3168" s="13"/>
      <c r="Y3168" s="13" t="s">
        <v>16818</v>
      </c>
      <c r="Z3168" s="15" t="e">
        <f>VLOOKUP(D3168,'ZOHO Export'!$H:$W,16,FALSE)</f>
        <v>#N/A</v>
      </c>
      <c r="AA3168" s="15" t="str">
        <f>VLOOKUP(E3168,'ZOHO Export'!$H:$W,16,FALSE)</f>
        <v>Juan Sanchez Chatar</v>
      </c>
    </row>
    <row r="3169" spans="1:27" x14ac:dyDescent="0.3">
      <c r="A3169" s="13" t="s">
        <v>4434</v>
      </c>
      <c r="B3169" s="13" t="s">
        <v>7269</v>
      </c>
      <c r="C3169" s="13"/>
      <c r="D3169" s="13" t="s">
        <v>15088</v>
      </c>
      <c r="E3169" s="13" t="s">
        <v>11762</v>
      </c>
      <c r="F3169" s="13"/>
      <c r="G3169" s="13"/>
      <c r="H3169" s="13" t="s">
        <v>29</v>
      </c>
      <c r="I3169" s="14">
        <v>38687</v>
      </c>
      <c r="J3169" s="14">
        <v>39142</v>
      </c>
      <c r="K3169" s="14">
        <v>41458</v>
      </c>
      <c r="L3169" s="13"/>
      <c r="M3169" s="13" t="s">
        <v>15088</v>
      </c>
      <c r="N3169" s="13">
        <v>0</v>
      </c>
      <c r="O3169" s="13">
        <v>0</v>
      </c>
      <c r="P3169" s="13" t="s">
        <v>122</v>
      </c>
      <c r="Q3169" s="13"/>
      <c r="R3169" s="13" t="s">
        <v>104</v>
      </c>
      <c r="S3169" s="13"/>
      <c r="T3169" s="13" t="s">
        <v>89</v>
      </c>
      <c r="U3169" s="13"/>
      <c r="V3169" s="13" t="s">
        <v>16819</v>
      </c>
      <c r="W3169" s="13"/>
      <c r="X3169" s="13"/>
      <c r="Y3169" s="13" t="s">
        <v>16820</v>
      </c>
      <c r="Z3169" s="15" t="e">
        <f>VLOOKUP(D3169,'ZOHO Export'!$H:$W,16,FALSE)</f>
        <v>#N/A</v>
      </c>
      <c r="AA3169" s="15" t="str">
        <f>VLOOKUP(E3169,'ZOHO Export'!$H:$W,16,FALSE)</f>
        <v>Boris Krastev</v>
      </c>
    </row>
    <row r="3170" spans="1:27" x14ac:dyDescent="0.3">
      <c r="A3170" s="13" t="s">
        <v>4436</v>
      </c>
      <c r="B3170" s="13" t="s">
        <v>7271</v>
      </c>
      <c r="C3170" s="13"/>
      <c r="D3170" s="13" t="s">
        <v>14687</v>
      </c>
      <c r="E3170" s="13" t="s">
        <v>13403</v>
      </c>
      <c r="F3170" s="13"/>
      <c r="G3170" s="13" t="s">
        <v>146</v>
      </c>
      <c r="H3170" s="13" t="s">
        <v>59</v>
      </c>
      <c r="I3170" s="14">
        <v>38809</v>
      </c>
      <c r="J3170" s="14">
        <v>39327</v>
      </c>
      <c r="K3170" s="14">
        <v>41436</v>
      </c>
      <c r="L3170" s="13"/>
      <c r="M3170" s="13" t="s">
        <v>14687</v>
      </c>
      <c r="N3170" s="13">
        <v>0</v>
      </c>
      <c r="O3170" s="13">
        <v>0</v>
      </c>
      <c r="P3170" s="13" t="s">
        <v>122</v>
      </c>
      <c r="Q3170" s="13"/>
      <c r="R3170" s="13" t="s">
        <v>75</v>
      </c>
      <c r="S3170" s="13"/>
      <c r="T3170" s="13" t="s">
        <v>38</v>
      </c>
      <c r="U3170" s="13"/>
      <c r="V3170" s="13" t="s">
        <v>9529</v>
      </c>
      <c r="W3170" s="13"/>
      <c r="X3170" s="13"/>
      <c r="Y3170" s="13" t="s">
        <v>16821</v>
      </c>
      <c r="Z3170" s="15" t="e">
        <f>VLOOKUP(D3170,'ZOHO Export'!$H:$W,16,FALSE)</f>
        <v>#N/A</v>
      </c>
      <c r="AA3170" s="15" t="e">
        <f>VLOOKUP(E3170,'ZOHO Export'!$H:$W,16,FALSE)</f>
        <v>#N/A</v>
      </c>
    </row>
    <row r="3171" spans="1:27" x14ac:dyDescent="0.3">
      <c r="A3171" s="13" t="s">
        <v>4439</v>
      </c>
      <c r="B3171" s="13" t="s">
        <v>7274</v>
      </c>
      <c r="C3171" s="13"/>
      <c r="D3171" s="13" t="s">
        <v>12040</v>
      </c>
      <c r="E3171" s="13" t="s">
        <v>14184</v>
      </c>
      <c r="F3171" s="13"/>
      <c r="G3171" s="13" t="s">
        <v>4440</v>
      </c>
      <c r="H3171" s="13" t="s">
        <v>29</v>
      </c>
      <c r="I3171" s="14">
        <v>38930</v>
      </c>
      <c r="J3171" s="14">
        <v>40441</v>
      </c>
      <c r="K3171" s="14">
        <v>41433</v>
      </c>
      <c r="L3171" s="13"/>
      <c r="M3171" s="13" t="s">
        <v>12040</v>
      </c>
      <c r="N3171" s="13">
        <v>0</v>
      </c>
      <c r="O3171" s="13">
        <v>0</v>
      </c>
      <c r="P3171" s="13" t="s">
        <v>122</v>
      </c>
      <c r="Q3171" s="13"/>
      <c r="R3171" s="13" t="s">
        <v>82</v>
      </c>
      <c r="S3171" s="13"/>
      <c r="T3171" s="13" t="s">
        <v>178</v>
      </c>
      <c r="U3171" s="13"/>
      <c r="V3171" s="13" t="s">
        <v>9530</v>
      </c>
      <c r="W3171" s="13"/>
      <c r="X3171" s="13"/>
      <c r="Y3171" s="13" t="s">
        <v>16822</v>
      </c>
      <c r="Z3171" s="15" t="str">
        <f>VLOOKUP(D3171,'ZOHO Export'!$H:$W,16,FALSE)</f>
        <v>Jana Schilling</v>
      </c>
      <c r="AA3171" s="15" t="str">
        <f>VLOOKUP(E3171,'ZOHO Export'!$H:$W,16,FALSE)</f>
        <v>Luc Tasiaux</v>
      </c>
    </row>
    <row r="3172" spans="1:27" x14ac:dyDescent="0.3">
      <c r="A3172" s="13" t="s">
        <v>16823</v>
      </c>
      <c r="B3172" s="13" t="s">
        <v>16824</v>
      </c>
      <c r="C3172" s="13"/>
      <c r="D3172" s="13" t="s">
        <v>12040</v>
      </c>
      <c r="E3172" s="13" t="s">
        <v>14827</v>
      </c>
      <c r="F3172" s="13"/>
      <c r="G3172" s="13" t="s">
        <v>16704</v>
      </c>
      <c r="H3172" s="13" t="s">
        <v>29</v>
      </c>
      <c r="I3172" s="14">
        <v>38694</v>
      </c>
      <c r="J3172" s="14">
        <v>39210</v>
      </c>
      <c r="K3172" s="14">
        <v>41433</v>
      </c>
      <c r="L3172" s="13"/>
      <c r="M3172" s="13" t="s">
        <v>12040</v>
      </c>
      <c r="N3172" s="13">
        <v>0</v>
      </c>
      <c r="O3172" s="13">
        <v>0</v>
      </c>
      <c r="P3172" s="13" t="s">
        <v>122</v>
      </c>
      <c r="Q3172" s="13"/>
      <c r="R3172" s="13" t="s">
        <v>104</v>
      </c>
      <c r="S3172" s="13"/>
      <c r="T3172" s="13" t="s">
        <v>178</v>
      </c>
      <c r="U3172" s="13"/>
      <c r="V3172" s="13" t="s">
        <v>16825</v>
      </c>
      <c r="W3172" s="13"/>
      <c r="X3172" s="13"/>
      <c r="Y3172" s="13" t="s">
        <v>16826</v>
      </c>
      <c r="Z3172" s="15" t="str">
        <f>VLOOKUP(D3172,'ZOHO Export'!$H:$W,16,FALSE)</f>
        <v>Jana Schilling</v>
      </c>
      <c r="AA3172" s="15" t="e">
        <f>VLOOKUP(E3172,'ZOHO Export'!$H:$W,16,FALSE)</f>
        <v>#N/A</v>
      </c>
    </row>
    <row r="3173" spans="1:27" x14ac:dyDescent="0.3">
      <c r="A3173" s="13" t="s">
        <v>4447</v>
      </c>
      <c r="B3173" s="13" t="s">
        <v>7277</v>
      </c>
      <c r="C3173" s="13"/>
      <c r="D3173" s="13" t="s">
        <v>15127</v>
      </c>
      <c r="E3173" s="13" t="s">
        <v>13607</v>
      </c>
      <c r="F3173" s="13"/>
      <c r="G3173" s="13" t="s">
        <v>16827</v>
      </c>
      <c r="H3173" s="13" t="s">
        <v>29</v>
      </c>
      <c r="I3173" s="14">
        <v>38443</v>
      </c>
      <c r="J3173" s="14">
        <v>38808</v>
      </c>
      <c r="K3173" s="14">
        <v>41758</v>
      </c>
      <c r="L3173" s="13"/>
      <c r="M3173" s="13" t="s">
        <v>11896</v>
      </c>
      <c r="N3173" s="13">
        <v>0</v>
      </c>
      <c r="O3173" s="13">
        <v>0</v>
      </c>
      <c r="P3173" s="13" t="s">
        <v>122</v>
      </c>
      <c r="Q3173" s="13"/>
      <c r="R3173" s="13" t="s">
        <v>25</v>
      </c>
      <c r="S3173" s="13"/>
      <c r="T3173" s="13" t="s">
        <v>38</v>
      </c>
      <c r="U3173" s="13"/>
      <c r="V3173" s="13" t="s">
        <v>9531</v>
      </c>
      <c r="W3173" s="13"/>
      <c r="X3173" s="13"/>
      <c r="Y3173" s="13" t="s">
        <v>16828</v>
      </c>
      <c r="Z3173" s="15" t="e">
        <f>VLOOKUP(D3173,'ZOHO Export'!$H:$W,16,FALSE)</f>
        <v>#N/A</v>
      </c>
      <c r="AA3173" s="15" t="str">
        <f>VLOOKUP(E3173,'ZOHO Export'!$H:$W,16,FALSE)</f>
        <v>Jacques Lataire</v>
      </c>
    </row>
    <row r="3174" spans="1:27" x14ac:dyDescent="0.3">
      <c r="A3174" s="13" t="s">
        <v>4460</v>
      </c>
      <c r="B3174" s="13" t="s">
        <v>7283</v>
      </c>
      <c r="C3174" s="13"/>
      <c r="D3174" s="13" t="s">
        <v>12040</v>
      </c>
      <c r="E3174" s="13" t="s">
        <v>14184</v>
      </c>
      <c r="F3174" s="13"/>
      <c r="G3174" s="13" t="s">
        <v>4461</v>
      </c>
      <c r="H3174" s="13" t="s">
        <v>29</v>
      </c>
      <c r="I3174" s="14">
        <v>38083</v>
      </c>
      <c r="J3174" s="14">
        <v>39015</v>
      </c>
      <c r="K3174" s="14">
        <v>41433</v>
      </c>
      <c r="L3174" s="13"/>
      <c r="M3174" s="13" t="s">
        <v>12040</v>
      </c>
      <c r="N3174" s="13">
        <v>0</v>
      </c>
      <c r="O3174" s="13">
        <v>0</v>
      </c>
      <c r="P3174" s="13" t="s">
        <v>122</v>
      </c>
      <c r="Q3174" s="13"/>
      <c r="R3174" s="13" t="s">
        <v>82</v>
      </c>
      <c r="S3174" s="13"/>
      <c r="T3174" s="13" t="s">
        <v>178</v>
      </c>
      <c r="U3174" s="13"/>
      <c r="V3174" s="13" t="s">
        <v>9532</v>
      </c>
      <c r="W3174" s="13"/>
      <c r="X3174" s="13"/>
      <c r="Y3174" s="13" t="s">
        <v>16829</v>
      </c>
      <c r="Z3174" s="15" t="str">
        <f>VLOOKUP(D3174,'ZOHO Export'!$H:$W,16,FALSE)</f>
        <v>Jana Schilling</v>
      </c>
      <c r="AA3174" s="15" t="str">
        <f>VLOOKUP(E3174,'ZOHO Export'!$H:$W,16,FALSE)</f>
        <v>Luc Tasiaux</v>
      </c>
    </row>
    <row r="3175" spans="1:27" x14ac:dyDescent="0.3">
      <c r="A3175" s="13" t="s">
        <v>4467</v>
      </c>
      <c r="B3175" s="13" t="s">
        <v>7285</v>
      </c>
      <c r="C3175" s="13"/>
      <c r="D3175" s="13" t="s">
        <v>11896</v>
      </c>
      <c r="E3175" s="13" t="s">
        <v>13607</v>
      </c>
      <c r="F3175" s="13"/>
      <c r="G3175" s="13" t="s">
        <v>4096</v>
      </c>
      <c r="H3175" s="13" t="s">
        <v>29</v>
      </c>
      <c r="I3175" s="14">
        <v>38719</v>
      </c>
      <c r="J3175" s="14">
        <v>39055</v>
      </c>
      <c r="K3175" s="14">
        <v>41759</v>
      </c>
      <c r="L3175" s="13"/>
      <c r="M3175" s="13" t="s">
        <v>11896</v>
      </c>
      <c r="N3175" s="13">
        <v>0</v>
      </c>
      <c r="O3175" s="13">
        <v>0</v>
      </c>
      <c r="P3175" s="13" t="s">
        <v>122</v>
      </c>
      <c r="Q3175" s="13"/>
      <c r="R3175" s="13" t="s">
        <v>25</v>
      </c>
      <c r="S3175" s="13" t="s">
        <v>6878</v>
      </c>
      <c r="T3175" s="13" t="s">
        <v>38</v>
      </c>
      <c r="U3175" s="13"/>
      <c r="V3175" s="13" t="s">
        <v>9533</v>
      </c>
      <c r="W3175" s="13">
        <v>0</v>
      </c>
      <c r="X3175" s="13"/>
      <c r="Y3175" s="13" t="s">
        <v>9649</v>
      </c>
      <c r="Z3175" s="15" t="str">
        <f>VLOOKUP(D3175,'ZOHO Export'!$H:$W,16,FALSE)</f>
        <v>Emilie Cambier</v>
      </c>
      <c r="AA3175" s="15" t="str">
        <f>VLOOKUP(E3175,'ZOHO Export'!$H:$W,16,FALSE)</f>
        <v>Jacques Lataire</v>
      </c>
    </row>
    <row r="3176" spans="1:27" x14ac:dyDescent="0.3">
      <c r="A3176" s="13" t="s">
        <v>4468</v>
      </c>
      <c r="B3176" s="13" t="s">
        <v>7286</v>
      </c>
      <c r="C3176" s="13"/>
      <c r="D3176" s="13" t="s">
        <v>15088</v>
      </c>
      <c r="E3176" s="13" t="s">
        <v>11762</v>
      </c>
      <c r="F3176" s="13"/>
      <c r="G3176" s="13" t="s">
        <v>4469</v>
      </c>
      <c r="H3176" s="13" t="s">
        <v>29</v>
      </c>
      <c r="I3176" s="14">
        <v>38363</v>
      </c>
      <c r="J3176" s="14">
        <v>40951</v>
      </c>
      <c r="K3176" s="14">
        <v>41458</v>
      </c>
      <c r="L3176" s="13"/>
      <c r="M3176" s="13" t="s">
        <v>15088</v>
      </c>
      <c r="N3176" s="13">
        <v>0</v>
      </c>
      <c r="O3176" s="13">
        <v>0</v>
      </c>
      <c r="P3176" s="13" t="s">
        <v>122</v>
      </c>
      <c r="Q3176" s="13"/>
      <c r="R3176" s="13" t="s">
        <v>104</v>
      </c>
      <c r="S3176" s="13"/>
      <c r="T3176" s="13" t="s">
        <v>89</v>
      </c>
      <c r="U3176" s="13"/>
      <c r="V3176" s="13" t="s">
        <v>9534</v>
      </c>
      <c r="W3176" s="13"/>
      <c r="X3176" s="13"/>
      <c r="Y3176" s="13" t="s">
        <v>16830</v>
      </c>
      <c r="Z3176" s="15" t="e">
        <f>VLOOKUP(D3176,'ZOHO Export'!$H:$W,16,FALSE)</f>
        <v>#N/A</v>
      </c>
      <c r="AA3176" s="15" t="str">
        <f>VLOOKUP(E3176,'ZOHO Export'!$H:$W,16,FALSE)</f>
        <v>Boris Krastev</v>
      </c>
    </row>
    <row r="3177" spans="1:27" x14ac:dyDescent="0.3">
      <c r="A3177" s="13" t="s">
        <v>4470</v>
      </c>
      <c r="B3177" s="13" t="s">
        <v>7287</v>
      </c>
      <c r="C3177" s="13"/>
      <c r="D3177" s="13" t="s">
        <v>12040</v>
      </c>
      <c r="E3177" s="13" t="s">
        <v>14388</v>
      </c>
      <c r="F3177" s="13"/>
      <c r="G3177" s="13" t="s">
        <v>4068</v>
      </c>
      <c r="H3177" s="13" t="s">
        <v>29</v>
      </c>
      <c r="I3177" s="14">
        <v>38540</v>
      </c>
      <c r="J3177" s="14">
        <v>39203</v>
      </c>
      <c r="K3177" s="14">
        <v>41422</v>
      </c>
      <c r="L3177" s="13"/>
      <c r="M3177" s="13" t="s">
        <v>13301</v>
      </c>
      <c r="N3177" s="13">
        <v>0</v>
      </c>
      <c r="O3177" s="13">
        <v>0</v>
      </c>
      <c r="P3177" s="13" t="s">
        <v>122</v>
      </c>
      <c r="Q3177" s="13"/>
      <c r="R3177" s="13" t="s">
        <v>82</v>
      </c>
      <c r="S3177" s="13"/>
      <c r="T3177" s="13" t="s">
        <v>178</v>
      </c>
      <c r="U3177" s="13"/>
      <c r="V3177" s="13" t="s">
        <v>9535</v>
      </c>
      <c r="W3177" s="13"/>
      <c r="X3177" s="13"/>
      <c r="Y3177" s="13" t="s">
        <v>16831</v>
      </c>
      <c r="Z3177" s="15" t="str">
        <f>VLOOKUP(D3177,'ZOHO Export'!$H:$W,16,FALSE)</f>
        <v>Jana Schilling</v>
      </c>
      <c r="AA3177" s="15" t="e">
        <f>VLOOKUP(E3177,'ZOHO Export'!$H:$W,16,FALSE)</f>
        <v>#N/A</v>
      </c>
    </row>
    <row r="3178" spans="1:27" x14ac:dyDescent="0.3">
      <c r="A3178" s="13" t="s">
        <v>4479</v>
      </c>
      <c r="B3178" s="13" t="s">
        <v>7290</v>
      </c>
      <c r="C3178" s="13"/>
      <c r="D3178" s="13" t="s">
        <v>12040</v>
      </c>
      <c r="E3178" s="13" t="s">
        <v>13607</v>
      </c>
      <c r="F3178" s="13"/>
      <c r="G3178" s="13" t="s">
        <v>2000</v>
      </c>
      <c r="H3178" s="13" t="s">
        <v>29</v>
      </c>
      <c r="I3178" s="14">
        <v>38261</v>
      </c>
      <c r="J3178" s="14">
        <v>39356</v>
      </c>
      <c r="K3178" s="14">
        <v>41433</v>
      </c>
      <c r="L3178" s="13"/>
      <c r="M3178" s="13" t="s">
        <v>12040</v>
      </c>
      <c r="N3178" s="13">
        <v>0</v>
      </c>
      <c r="O3178" s="13">
        <v>0</v>
      </c>
      <c r="P3178" s="13" t="s">
        <v>122</v>
      </c>
      <c r="Q3178" s="13"/>
      <c r="R3178" s="13" t="s">
        <v>82</v>
      </c>
      <c r="S3178" s="13"/>
      <c r="T3178" s="13" t="s">
        <v>178</v>
      </c>
      <c r="U3178" s="13"/>
      <c r="V3178" s="13" t="s">
        <v>9536</v>
      </c>
      <c r="W3178" s="13"/>
      <c r="X3178" s="13"/>
      <c r="Y3178" s="13" t="s">
        <v>16832</v>
      </c>
      <c r="Z3178" s="15" t="str">
        <f>VLOOKUP(D3178,'ZOHO Export'!$H:$W,16,FALSE)</f>
        <v>Jana Schilling</v>
      </c>
      <c r="AA3178" s="15" t="str">
        <f>VLOOKUP(E3178,'ZOHO Export'!$H:$W,16,FALSE)</f>
        <v>Jacques Lataire</v>
      </c>
    </row>
    <row r="3179" spans="1:27" x14ac:dyDescent="0.3">
      <c r="A3179" s="13" t="s">
        <v>16833</v>
      </c>
      <c r="B3179" s="13" t="s">
        <v>16834</v>
      </c>
      <c r="C3179" s="13"/>
      <c r="D3179" s="13" t="s">
        <v>12411</v>
      </c>
      <c r="E3179" s="13" t="s">
        <v>11829</v>
      </c>
      <c r="F3179" s="13"/>
      <c r="G3179" s="13" t="s">
        <v>4104</v>
      </c>
      <c r="H3179" s="13" t="s">
        <v>29</v>
      </c>
      <c r="I3179" s="14">
        <v>41948</v>
      </c>
      <c r="J3179" s="14">
        <v>42013</v>
      </c>
      <c r="K3179" s="14">
        <v>41948</v>
      </c>
      <c r="L3179" s="13"/>
      <c r="M3179" s="13" t="s">
        <v>16835</v>
      </c>
      <c r="N3179" s="13">
        <v>0</v>
      </c>
      <c r="O3179" s="13">
        <v>0</v>
      </c>
      <c r="P3179" s="13" t="s">
        <v>122</v>
      </c>
      <c r="Q3179" s="13"/>
      <c r="R3179" s="13"/>
      <c r="S3179" s="13"/>
      <c r="T3179" s="13" t="s">
        <v>58</v>
      </c>
      <c r="U3179" s="13"/>
      <c r="V3179" s="13" t="s">
        <v>16836</v>
      </c>
      <c r="W3179" s="13"/>
      <c r="X3179" s="13"/>
      <c r="Y3179" s="13"/>
      <c r="Z3179" s="15" t="str">
        <f>VLOOKUP(D3179,'ZOHO Export'!$H:$W,16,FALSE)</f>
        <v>Patrick Rosias</v>
      </c>
      <c r="AA3179" s="15" t="str">
        <f>VLOOKUP(E3179,'ZOHO Export'!$H:$W,16,FALSE)</f>
        <v>William Beyst</v>
      </c>
    </row>
    <row r="3180" spans="1:27" x14ac:dyDescent="0.3">
      <c r="A3180" s="13" t="s">
        <v>16837</v>
      </c>
      <c r="B3180" s="13" t="s">
        <v>178</v>
      </c>
      <c r="C3180" s="13"/>
      <c r="D3180" s="13" t="s">
        <v>13954</v>
      </c>
      <c r="E3180" s="13" t="s">
        <v>12040</v>
      </c>
      <c r="F3180" s="13"/>
      <c r="G3180" s="13" t="s">
        <v>4704</v>
      </c>
      <c r="H3180" s="13" t="s">
        <v>29</v>
      </c>
      <c r="I3180" s="14">
        <v>41701</v>
      </c>
      <c r="J3180" s="14">
        <v>43707</v>
      </c>
      <c r="K3180" s="14">
        <v>42697</v>
      </c>
      <c r="L3180" s="13">
        <v>1</v>
      </c>
      <c r="M3180" s="13" t="s">
        <v>13954</v>
      </c>
      <c r="N3180" s="13">
        <v>6</v>
      </c>
      <c r="O3180" s="13">
        <v>6</v>
      </c>
      <c r="P3180" s="13" t="s">
        <v>122</v>
      </c>
      <c r="Q3180" s="13"/>
      <c r="R3180" s="13" t="s">
        <v>104</v>
      </c>
      <c r="S3180" s="13" t="s">
        <v>16838</v>
      </c>
      <c r="T3180" s="13" t="s">
        <v>178</v>
      </c>
      <c r="U3180" s="13"/>
      <c r="V3180" s="13" t="s">
        <v>16839</v>
      </c>
      <c r="W3180" s="13"/>
      <c r="X3180" s="13">
        <v>1.1100000000000001</v>
      </c>
      <c r="Y3180" s="13"/>
      <c r="Z3180" s="15" t="str">
        <f>VLOOKUP(D3180,'ZOHO Export'!$H:$W,16,FALSE)</f>
        <v>Annekathrin Tasiaux</v>
      </c>
      <c r="AA3180" s="15" t="str">
        <f>VLOOKUP(E3180,'ZOHO Export'!$H:$W,16,FALSE)</f>
        <v>Jana Schilling</v>
      </c>
    </row>
    <row r="3181" spans="1:27" x14ac:dyDescent="0.3">
      <c r="A3181" s="13" t="s">
        <v>4482</v>
      </c>
      <c r="B3181" s="13" t="s">
        <v>7291</v>
      </c>
      <c r="C3181" s="13"/>
      <c r="D3181" s="13" t="s">
        <v>14687</v>
      </c>
      <c r="E3181" s="13" t="s">
        <v>11818</v>
      </c>
      <c r="F3181" s="13"/>
      <c r="G3181" s="13" t="s">
        <v>4483</v>
      </c>
      <c r="H3181" s="13" t="s">
        <v>59</v>
      </c>
      <c r="I3181" s="14">
        <v>38159</v>
      </c>
      <c r="J3181" s="14">
        <v>39422</v>
      </c>
      <c r="K3181" s="14">
        <v>41446</v>
      </c>
      <c r="L3181" s="13"/>
      <c r="M3181" s="13" t="s">
        <v>14687</v>
      </c>
      <c r="N3181" s="13">
        <v>0</v>
      </c>
      <c r="O3181" s="13">
        <v>0</v>
      </c>
      <c r="P3181" s="13" t="s">
        <v>122</v>
      </c>
      <c r="Q3181" s="13"/>
      <c r="R3181" s="13" t="s">
        <v>43</v>
      </c>
      <c r="S3181" s="13"/>
      <c r="T3181" s="13" t="s">
        <v>38</v>
      </c>
      <c r="U3181" s="13"/>
      <c r="V3181" s="13" t="s">
        <v>9537</v>
      </c>
      <c r="W3181" s="13"/>
      <c r="X3181" s="13"/>
      <c r="Y3181" s="13" t="s">
        <v>16840</v>
      </c>
      <c r="Z3181" s="15" t="e">
        <f>VLOOKUP(D3181,'ZOHO Export'!$H:$W,16,FALSE)</f>
        <v>#N/A</v>
      </c>
      <c r="AA3181" s="15" t="str">
        <f>VLOOKUP(E3181,'ZOHO Export'!$H:$W,16,FALSE)</f>
        <v>Marcos Delgado Lopez</v>
      </c>
    </row>
    <row r="3182" spans="1:27" x14ac:dyDescent="0.3">
      <c r="A3182" s="13" t="s">
        <v>4772</v>
      </c>
      <c r="B3182" s="13" t="s">
        <v>7456</v>
      </c>
      <c r="C3182" s="13"/>
      <c r="D3182" s="13" t="s">
        <v>11708</v>
      </c>
      <c r="E3182" s="13" t="s">
        <v>11829</v>
      </c>
      <c r="F3182" s="13"/>
      <c r="G3182" s="13" t="s">
        <v>38</v>
      </c>
      <c r="H3182" s="13" t="s">
        <v>29</v>
      </c>
      <c r="I3182" s="14">
        <v>41687</v>
      </c>
      <c r="J3182" s="13"/>
      <c r="K3182" s="14">
        <v>41687</v>
      </c>
      <c r="L3182" s="13"/>
      <c r="M3182" s="13" t="s">
        <v>11829</v>
      </c>
      <c r="N3182" s="13">
        <v>0</v>
      </c>
      <c r="O3182" s="13">
        <v>0</v>
      </c>
      <c r="P3182" s="13" t="s">
        <v>28</v>
      </c>
      <c r="Q3182" s="13"/>
      <c r="R3182" s="13"/>
      <c r="S3182" s="13"/>
      <c r="T3182" s="13" t="s">
        <v>38</v>
      </c>
      <c r="U3182" s="13"/>
      <c r="V3182" s="13" t="s">
        <v>11609</v>
      </c>
      <c r="W3182" s="13">
        <v>0</v>
      </c>
      <c r="X3182" s="13"/>
      <c r="Y3182" s="13"/>
      <c r="Z3182" s="15" t="str">
        <f>VLOOKUP(D3182,'ZOHO Export'!$H:$W,16,FALSE)</f>
        <v>Jurgen Van Den Driessche</v>
      </c>
      <c r="AA3182" s="15" t="str">
        <f>VLOOKUP(E3182,'ZOHO Export'!$H:$W,16,FALSE)</f>
        <v>William Beyst</v>
      </c>
    </row>
    <row r="3183" spans="1:27" x14ac:dyDescent="0.3">
      <c r="A3183" s="13" t="s">
        <v>4773</v>
      </c>
      <c r="B3183" s="13" t="s">
        <v>7457</v>
      </c>
      <c r="C3183" s="13"/>
      <c r="D3183" s="13" t="s">
        <v>11960</v>
      </c>
      <c r="E3183" s="13" t="s">
        <v>13607</v>
      </c>
      <c r="F3183" s="13"/>
      <c r="G3183" s="13" t="s">
        <v>38</v>
      </c>
      <c r="H3183" s="13" t="s">
        <v>29</v>
      </c>
      <c r="I3183" s="14">
        <v>41684</v>
      </c>
      <c r="J3183" s="14">
        <v>44137</v>
      </c>
      <c r="K3183" s="14">
        <v>43264</v>
      </c>
      <c r="L3183" s="13">
        <v>0</v>
      </c>
      <c r="M3183" s="13" t="s">
        <v>13403</v>
      </c>
      <c r="N3183" s="13">
        <v>4</v>
      </c>
      <c r="O3183" s="13">
        <v>4</v>
      </c>
      <c r="P3183" s="13" t="s">
        <v>122</v>
      </c>
      <c r="Q3183" s="13"/>
      <c r="R3183" s="13"/>
      <c r="S3183" s="13"/>
      <c r="T3183" s="13" t="s">
        <v>38</v>
      </c>
      <c r="U3183" s="13"/>
      <c r="V3183" s="13" t="s">
        <v>9601</v>
      </c>
      <c r="W3183" s="13"/>
      <c r="X3183" s="13">
        <v>1</v>
      </c>
      <c r="Y3183" s="13"/>
      <c r="Z3183" s="15" t="str">
        <f>VLOOKUP(D3183,'ZOHO Export'!$H:$W,16,FALSE)</f>
        <v>Sébastien Lerson</v>
      </c>
      <c r="AA3183" s="15" t="str">
        <f>VLOOKUP(E3183,'ZOHO Export'!$H:$W,16,FALSE)</f>
        <v>Jacques Lataire</v>
      </c>
    </row>
    <row r="3184" spans="1:27" x14ac:dyDescent="0.3">
      <c r="A3184" s="13" t="s">
        <v>16841</v>
      </c>
      <c r="B3184" s="13" t="s">
        <v>7450</v>
      </c>
      <c r="C3184" s="13"/>
      <c r="D3184" s="13" t="s">
        <v>13607</v>
      </c>
      <c r="E3184" s="13" t="s">
        <v>14184</v>
      </c>
      <c r="F3184" s="13"/>
      <c r="G3184" s="13"/>
      <c r="H3184" s="13" t="s">
        <v>29</v>
      </c>
      <c r="I3184" s="14">
        <v>41684</v>
      </c>
      <c r="J3184" s="14">
        <v>42424</v>
      </c>
      <c r="K3184" s="14">
        <v>42304</v>
      </c>
      <c r="L3184" s="13"/>
      <c r="M3184" s="13" t="s">
        <v>11896</v>
      </c>
      <c r="N3184" s="13">
        <v>1</v>
      </c>
      <c r="O3184" s="13">
        <v>1</v>
      </c>
      <c r="P3184" s="13" t="s">
        <v>122</v>
      </c>
      <c r="Q3184" s="13"/>
      <c r="R3184" s="13" t="s">
        <v>104</v>
      </c>
      <c r="S3184" s="13"/>
      <c r="T3184" s="13" t="s">
        <v>38</v>
      </c>
      <c r="U3184" s="13"/>
      <c r="V3184" s="13" t="s">
        <v>16842</v>
      </c>
      <c r="W3184" s="13"/>
      <c r="X3184" s="13"/>
      <c r="Y3184" s="13"/>
      <c r="Z3184" s="15" t="str">
        <f>VLOOKUP(D3184,'ZOHO Export'!$H:$W,16,FALSE)</f>
        <v>Jacques Lataire</v>
      </c>
      <c r="AA3184" s="15" t="str">
        <f>VLOOKUP(E3184,'ZOHO Export'!$H:$W,16,FALSE)</f>
        <v>Luc Tasiaux</v>
      </c>
    </row>
    <row r="3185" spans="1:27" x14ac:dyDescent="0.3">
      <c r="A3185" s="13" t="s">
        <v>16843</v>
      </c>
      <c r="B3185" s="13" t="s">
        <v>7456</v>
      </c>
      <c r="C3185" s="13"/>
      <c r="D3185" s="13" t="s">
        <v>16434</v>
      </c>
      <c r="E3185" s="13" t="s">
        <v>11829</v>
      </c>
      <c r="F3185" s="13"/>
      <c r="G3185" s="13"/>
      <c r="H3185" s="13" t="s">
        <v>29</v>
      </c>
      <c r="I3185" s="14">
        <v>41683</v>
      </c>
      <c r="J3185" s="14">
        <v>41683</v>
      </c>
      <c r="K3185" s="14">
        <v>41683</v>
      </c>
      <c r="L3185" s="13"/>
      <c r="M3185" s="13" t="s">
        <v>11829</v>
      </c>
      <c r="N3185" s="13">
        <v>0</v>
      </c>
      <c r="O3185" s="13">
        <v>0</v>
      </c>
      <c r="P3185" s="13" t="s">
        <v>122</v>
      </c>
      <c r="Q3185" s="13"/>
      <c r="R3185" s="13" t="s">
        <v>104</v>
      </c>
      <c r="S3185" s="13"/>
      <c r="T3185" s="13" t="s">
        <v>38</v>
      </c>
      <c r="U3185" s="13"/>
      <c r="V3185" s="13" t="s">
        <v>16844</v>
      </c>
      <c r="W3185" s="13"/>
      <c r="X3185" s="13"/>
      <c r="Y3185" s="13"/>
      <c r="Z3185" s="15" t="e">
        <f>VLOOKUP(D3185,'ZOHO Export'!$H:$W,16,FALSE)</f>
        <v>#N/A</v>
      </c>
      <c r="AA3185" s="15" t="str">
        <f>VLOOKUP(E3185,'ZOHO Export'!$H:$W,16,FALSE)</f>
        <v>William Beyst</v>
      </c>
    </row>
    <row r="3186" spans="1:27" x14ac:dyDescent="0.3">
      <c r="A3186" s="13" t="s">
        <v>16845</v>
      </c>
      <c r="B3186" s="13" t="s">
        <v>16846</v>
      </c>
      <c r="C3186" s="13"/>
      <c r="D3186" s="13" t="s">
        <v>16597</v>
      </c>
      <c r="E3186" s="13" t="s">
        <v>14687</v>
      </c>
      <c r="F3186" s="13"/>
      <c r="G3186" s="13"/>
      <c r="H3186" s="13" t="s">
        <v>59</v>
      </c>
      <c r="I3186" s="14">
        <v>41669</v>
      </c>
      <c r="J3186" s="14">
        <v>42490</v>
      </c>
      <c r="K3186" s="14">
        <v>41680</v>
      </c>
      <c r="L3186" s="13"/>
      <c r="M3186" s="13" t="s">
        <v>16597</v>
      </c>
      <c r="N3186" s="13">
        <v>1</v>
      </c>
      <c r="O3186" s="13">
        <v>1</v>
      </c>
      <c r="P3186" s="13" t="s">
        <v>122</v>
      </c>
      <c r="Q3186" s="13"/>
      <c r="R3186" s="13" t="s">
        <v>104</v>
      </c>
      <c r="S3186" s="13"/>
      <c r="T3186" s="13" t="s">
        <v>53</v>
      </c>
      <c r="U3186" s="13"/>
      <c r="V3186" s="13" t="s">
        <v>16847</v>
      </c>
      <c r="W3186" s="13"/>
      <c r="X3186" s="13"/>
      <c r="Y3186" s="13"/>
      <c r="Z3186" s="15" t="e">
        <f>VLOOKUP(D3186,'ZOHO Export'!$H:$W,16,FALSE)</f>
        <v>#N/A</v>
      </c>
      <c r="AA3186" s="15" t="e">
        <f>VLOOKUP(E3186,'ZOHO Export'!$H:$W,16,FALSE)</f>
        <v>#N/A</v>
      </c>
    </row>
    <row r="3187" spans="1:27" x14ac:dyDescent="0.3">
      <c r="A3187" s="13" t="s">
        <v>4486</v>
      </c>
      <c r="B3187" s="13" t="s">
        <v>16848</v>
      </c>
      <c r="C3187" s="13"/>
      <c r="D3187" s="13" t="s">
        <v>12040</v>
      </c>
      <c r="E3187" s="13" t="s">
        <v>13607</v>
      </c>
      <c r="F3187" s="13"/>
      <c r="G3187" s="13" t="s">
        <v>4487</v>
      </c>
      <c r="H3187" s="13" t="s">
        <v>29</v>
      </c>
      <c r="I3187" s="14">
        <v>38018</v>
      </c>
      <c r="J3187" s="14">
        <v>38084</v>
      </c>
      <c r="K3187" s="14">
        <v>41436</v>
      </c>
      <c r="L3187" s="13"/>
      <c r="M3187" s="13" t="s">
        <v>12040</v>
      </c>
      <c r="N3187" s="13">
        <v>0</v>
      </c>
      <c r="O3187" s="13">
        <v>0</v>
      </c>
      <c r="P3187" s="13" t="s">
        <v>122</v>
      </c>
      <c r="Q3187" s="13"/>
      <c r="R3187" s="13" t="s">
        <v>36</v>
      </c>
      <c r="S3187" s="13"/>
      <c r="T3187" s="13" t="s">
        <v>38</v>
      </c>
      <c r="U3187" s="13"/>
      <c r="V3187" s="13" t="s">
        <v>9538</v>
      </c>
      <c r="W3187" s="13"/>
      <c r="X3187" s="13"/>
      <c r="Y3187" s="13" t="s">
        <v>16849</v>
      </c>
      <c r="Z3187" s="15" t="str">
        <f>VLOOKUP(D3187,'ZOHO Export'!$H:$W,16,FALSE)</f>
        <v>Jana Schilling</v>
      </c>
      <c r="AA3187" s="15" t="str">
        <f>VLOOKUP(E3187,'ZOHO Export'!$H:$W,16,FALSE)</f>
        <v>Jacques Lataire</v>
      </c>
    </row>
    <row r="3188" spans="1:27" x14ac:dyDescent="0.3">
      <c r="A3188" s="13" t="s">
        <v>16850</v>
      </c>
      <c r="B3188" s="13" t="s">
        <v>16851</v>
      </c>
      <c r="C3188" s="13"/>
      <c r="D3188" s="13" t="s">
        <v>15088</v>
      </c>
      <c r="E3188" s="13" t="s">
        <v>11762</v>
      </c>
      <c r="F3188" s="13"/>
      <c r="G3188" s="13" t="s">
        <v>16852</v>
      </c>
      <c r="H3188" s="13" t="s">
        <v>29</v>
      </c>
      <c r="I3188" s="14">
        <v>38047</v>
      </c>
      <c r="J3188" s="14">
        <v>38596</v>
      </c>
      <c r="K3188" s="14">
        <v>41459</v>
      </c>
      <c r="L3188" s="13"/>
      <c r="M3188" s="13" t="s">
        <v>15088</v>
      </c>
      <c r="N3188" s="13">
        <v>0</v>
      </c>
      <c r="O3188" s="13">
        <v>0</v>
      </c>
      <c r="P3188" s="13" t="s">
        <v>122</v>
      </c>
      <c r="Q3188" s="13"/>
      <c r="R3188" s="13" t="s">
        <v>36</v>
      </c>
      <c r="S3188" s="13"/>
      <c r="T3188" s="13" t="s">
        <v>89</v>
      </c>
      <c r="U3188" s="13"/>
      <c r="V3188" s="13" t="s">
        <v>16853</v>
      </c>
      <c r="W3188" s="13"/>
      <c r="X3188" s="13"/>
      <c r="Y3188" s="13" t="s">
        <v>16854</v>
      </c>
      <c r="Z3188" s="15" t="e">
        <f>VLOOKUP(D3188,'ZOHO Export'!$H:$W,16,FALSE)</f>
        <v>#N/A</v>
      </c>
      <c r="AA3188" s="15" t="str">
        <f>VLOOKUP(E3188,'ZOHO Export'!$H:$W,16,FALSE)</f>
        <v>Boris Krastev</v>
      </c>
    </row>
    <row r="3189" spans="1:27" x14ac:dyDescent="0.3">
      <c r="A3189" s="13" t="s">
        <v>4496</v>
      </c>
      <c r="B3189" s="13" t="s">
        <v>7295</v>
      </c>
      <c r="C3189" s="13"/>
      <c r="D3189" s="13" t="s">
        <v>13676</v>
      </c>
      <c r="E3189" s="13" t="s">
        <v>14613</v>
      </c>
      <c r="F3189" s="13"/>
      <c r="G3189" s="13" t="s">
        <v>3914</v>
      </c>
      <c r="H3189" s="13" t="s">
        <v>59</v>
      </c>
      <c r="I3189" s="14">
        <v>41550</v>
      </c>
      <c r="J3189" s="14">
        <v>41578</v>
      </c>
      <c r="K3189" s="14">
        <v>41550</v>
      </c>
      <c r="L3189" s="13"/>
      <c r="M3189" s="13" t="s">
        <v>13676</v>
      </c>
      <c r="N3189" s="13">
        <v>0</v>
      </c>
      <c r="O3189" s="13">
        <v>0</v>
      </c>
      <c r="P3189" s="13" t="s">
        <v>122</v>
      </c>
      <c r="Q3189" s="13"/>
      <c r="R3189" s="13" t="s">
        <v>75</v>
      </c>
      <c r="S3189" s="13"/>
      <c r="T3189" s="13" t="s">
        <v>38</v>
      </c>
      <c r="U3189" s="13"/>
      <c r="V3189" s="13" t="s">
        <v>9539</v>
      </c>
      <c r="W3189" s="13"/>
      <c r="X3189" s="13"/>
      <c r="Y3189" s="13" t="s">
        <v>16855</v>
      </c>
      <c r="Z3189" s="15" t="e">
        <f>VLOOKUP(D3189,'ZOHO Export'!$H:$W,16,FALSE)</f>
        <v>#N/A</v>
      </c>
      <c r="AA3189" s="15" t="e">
        <f>VLOOKUP(E3189,'ZOHO Export'!$H:$W,16,FALSE)</f>
        <v>#N/A</v>
      </c>
    </row>
    <row r="3190" spans="1:27" x14ac:dyDescent="0.3">
      <c r="A3190" s="13" t="s">
        <v>4497</v>
      </c>
      <c r="B3190" s="13" t="s">
        <v>7296</v>
      </c>
      <c r="C3190" s="13"/>
      <c r="D3190" s="13" t="s">
        <v>12040</v>
      </c>
      <c r="E3190" s="13" t="s">
        <v>13607</v>
      </c>
      <c r="F3190" s="13"/>
      <c r="G3190" s="13" t="s">
        <v>4487</v>
      </c>
      <c r="H3190" s="13" t="s">
        <v>29</v>
      </c>
      <c r="I3190" s="14">
        <v>37895</v>
      </c>
      <c r="J3190" s="14">
        <v>38336</v>
      </c>
      <c r="K3190" s="14">
        <v>41436</v>
      </c>
      <c r="L3190" s="13"/>
      <c r="M3190" s="13" t="s">
        <v>12040</v>
      </c>
      <c r="N3190" s="13">
        <v>0</v>
      </c>
      <c r="O3190" s="13">
        <v>0</v>
      </c>
      <c r="P3190" s="13" t="s">
        <v>122</v>
      </c>
      <c r="Q3190" s="13"/>
      <c r="R3190" s="13" t="s">
        <v>36</v>
      </c>
      <c r="S3190" s="13"/>
      <c r="T3190" s="13" t="s">
        <v>38</v>
      </c>
      <c r="U3190" s="13"/>
      <c r="V3190" s="13" t="s">
        <v>9540</v>
      </c>
      <c r="W3190" s="13"/>
      <c r="X3190" s="13"/>
      <c r="Y3190" s="13" t="s">
        <v>16856</v>
      </c>
      <c r="Z3190" s="15" t="str">
        <f>VLOOKUP(D3190,'ZOHO Export'!$H:$W,16,FALSE)</f>
        <v>Jana Schilling</v>
      </c>
      <c r="AA3190" s="15" t="str">
        <f>VLOOKUP(E3190,'ZOHO Export'!$H:$W,16,FALSE)</f>
        <v>Jacques Lataire</v>
      </c>
    </row>
    <row r="3191" spans="1:27" x14ac:dyDescent="0.3">
      <c r="A3191" s="13" t="s">
        <v>16857</v>
      </c>
      <c r="B3191" s="13" t="s">
        <v>16858</v>
      </c>
      <c r="C3191" s="13"/>
      <c r="D3191" s="13"/>
      <c r="E3191" s="13"/>
      <c r="F3191" s="13"/>
      <c r="G3191" s="13" t="s">
        <v>89</v>
      </c>
      <c r="H3191" s="13" t="s">
        <v>29</v>
      </c>
      <c r="I3191" s="14">
        <v>41697</v>
      </c>
      <c r="J3191" s="14">
        <v>45133</v>
      </c>
      <c r="K3191" s="14">
        <v>42276</v>
      </c>
      <c r="L3191" s="13">
        <v>46800</v>
      </c>
      <c r="M3191" s="13" t="s">
        <v>15088</v>
      </c>
      <c r="N3191" s="13">
        <v>3</v>
      </c>
      <c r="O3191" s="13">
        <v>1</v>
      </c>
      <c r="P3191" s="13" t="s">
        <v>122</v>
      </c>
      <c r="Q3191" s="13"/>
      <c r="R3191" s="13"/>
      <c r="S3191" s="13"/>
      <c r="T3191" s="13" t="s">
        <v>89</v>
      </c>
      <c r="U3191" s="13"/>
      <c r="V3191" s="13" t="s">
        <v>16859</v>
      </c>
      <c r="W3191" s="13"/>
      <c r="X3191" s="13">
        <v>46800</v>
      </c>
      <c r="Y3191" s="13"/>
      <c r="Z3191" s="15" t="e">
        <f>VLOOKUP(D3191,'ZOHO Export'!$H:$W,16,FALSE)</f>
        <v>#N/A</v>
      </c>
      <c r="AA3191" s="15" t="e">
        <f>VLOOKUP(E3191,'ZOHO Export'!$H:$W,16,FALSE)</f>
        <v>#N/A</v>
      </c>
    </row>
    <row r="3192" spans="1:27" x14ac:dyDescent="0.3">
      <c r="A3192" s="13" t="s">
        <v>16860</v>
      </c>
      <c r="B3192" s="13" t="s">
        <v>16861</v>
      </c>
      <c r="C3192" s="13"/>
      <c r="D3192" s="13" t="s">
        <v>16862</v>
      </c>
      <c r="E3192" s="13" t="s">
        <v>14388</v>
      </c>
      <c r="F3192" s="13"/>
      <c r="G3192" s="13"/>
      <c r="H3192" s="13" t="s">
        <v>29</v>
      </c>
      <c r="I3192" s="14">
        <v>41675</v>
      </c>
      <c r="J3192" s="14">
        <v>43402</v>
      </c>
      <c r="K3192" s="14">
        <v>41675</v>
      </c>
      <c r="L3192" s="13"/>
      <c r="M3192" s="13" t="s">
        <v>14388</v>
      </c>
      <c r="N3192" s="13">
        <v>0</v>
      </c>
      <c r="O3192" s="13">
        <v>0</v>
      </c>
      <c r="P3192" s="13" t="s">
        <v>122</v>
      </c>
      <c r="Q3192" s="13"/>
      <c r="R3192" s="13" t="s">
        <v>104</v>
      </c>
      <c r="S3192" s="13"/>
      <c r="T3192" s="13" t="s">
        <v>27</v>
      </c>
      <c r="U3192" s="13"/>
      <c r="V3192" s="13" t="s">
        <v>16863</v>
      </c>
      <c r="W3192" s="13"/>
      <c r="X3192" s="13"/>
      <c r="Y3192" s="13"/>
      <c r="Z3192" s="15" t="e">
        <f>VLOOKUP(D3192,'ZOHO Export'!$H:$W,16,FALSE)</f>
        <v>#N/A</v>
      </c>
      <c r="AA3192" s="15" t="e">
        <f>VLOOKUP(E3192,'ZOHO Export'!$H:$W,16,FALSE)</f>
        <v>#N/A</v>
      </c>
    </row>
    <row r="3193" spans="1:27" x14ac:dyDescent="0.3">
      <c r="A3193" s="13" t="s">
        <v>4774</v>
      </c>
      <c r="B3193" s="13" t="s">
        <v>7458</v>
      </c>
      <c r="C3193" s="13"/>
      <c r="D3193" s="13" t="s">
        <v>11767</v>
      </c>
      <c r="E3193" s="13" t="s">
        <v>11906</v>
      </c>
      <c r="F3193" s="13"/>
      <c r="G3193" s="13" t="s">
        <v>58</v>
      </c>
      <c r="H3193" s="13" t="s">
        <v>29</v>
      </c>
      <c r="I3193" s="14">
        <v>41682</v>
      </c>
      <c r="J3193" s="13"/>
      <c r="K3193" s="14">
        <v>42830</v>
      </c>
      <c r="L3193" s="13"/>
      <c r="M3193" s="13" t="s">
        <v>11906</v>
      </c>
      <c r="N3193" s="13">
        <v>3</v>
      </c>
      <c r="O3193" s="13">
        <v>2</v>
      </c>
      <c r="P3193" s="13" t="s">
        <v>28</v>
      </c>
      <c r="Q3193" s="13"/>
      <c r="R3193" s="13" t="s">
        <v>43</v>
      </c>
      <c r="S3193" s="13" t="s">
        <v>6878</v>
      </c>
      <c r="T3193" s="13" t="s">
        <v>58</v>
      </c>
      <c r="U3193" s="13"/>
      <c r="V3193" s="13" t="s">
        <v>11610</v>
      </c>
      <c r="W3193" s="13">
        <v>1</v>
      </c>
      <c r="X3193" s="13"/>
      <c r="Y3193" s="13"/>
      <c r="Z3193" s="15" t="str">
        <f>VLOOKUP(D3193,'ZOHO Export'!$H:$W,16,FALSE)</f>
        <v>Paqui Romero</v>
      </c>
      <c r="AA3193" s="15" t="str">
        <f>VLOOKUP(E3193,'ZOHO Export'!$H:$W,16,FALSE)</f>
        <v>Juan Sanchez Chatar</v>
      </c>
    </row>
    <row r="3194" spans="1:27" x14ac:dyDescent="0.3">
      <c r="A3194" s="13" t="s">
        <v>11611</v>
      </c>
      <c r="B3194" s="13" t="s">
        <v>11612</v>
      </c>
      <c r="C3194" s="13"/>
      <c r="D3194" s="13" t="s">
        <v>15750</v>
      </c>
      <c r="E3194" s="13" t="s">
        <v>11785</v>
      </c>
      <c r="F3194" s="13"/>
      <c r="G3194" s="13" t="s">
        <v>38</v>
      </c>
      <c r="H3194" s="13" t="s">
        <v>59</v>
      </c>
      <c r="I3194" s="14">
        <v>41669</v>
      </c>
      <c r="J3194" s="13"/>
      <c r="K3194" s="14">
        <v>41680</v>
      </c>
      <c r="L3194" s="13"/>
      <c r="M3194" s="13" t="s">
        <v>16597</v>
      </c>
      <c r="N3194" s="13">
        <v>1</v>
      </c>
      <c r="O3194" s="13">
        <v>1</v>
      </c>
      <c r="P3194" s="13" t="s">
        <v>28</v>
      </c>
      <c r="Q3194" s="13"/>
      <c r="R3194" s="13"/>
      <c r="S3194" s="13" t="s">
        <v>6878</v>
      </c>
      <c r="T3194" s="13" t="s">
        <v>38</v>
      </c>
      <c r="U3194" s="13"/>
      <c r="V3194" s="13" t="s">
        <v>11613</v>
      </c>
      <c r="W3194" s="13">
        <v>0</v>
      </c>
      <c r="X3194" s="13"/>
      <c r="Y3194" s="13"/>
      <c r="Z3194" s="15" t="str">
        <f>VLOOKUP(D3194,'ZOHO Export'!$H:$W,16,FALSE)</f>
        <v>Rachel Saïdi</v>
      </c>
      <c r="AA3194" s="15" t="str">
        <f>VLOOKUP(E3194,'ZOHO Export'!$H:$W,16,FALSE)</f>
        <v>Nicolas Dubois</v>
      </c>
    </row>
    <row r="3195" spans="1:27" x14ac:dyDescent="0.3">
      <c r="A3195" s="13" t="s">
        <v>11614</v>
      </c>
      <c r="B3195" s="13" t="s">
        <v>11615</v>
      </c>
      <c r="C3195" s="13"/>
      <c r="D3195" s="13" t="s">
        <v>15750</v>
      </c>
      <c r="E3195" s="13" t="s">
        <v>11785</v>
      </c>
      <c r="F3195" s="13"/>
      <c r="G3195" s="13" t="s">
        <v>38</v>
      </c>
      <c r="H3195" s="13" t="s">
        <v>59</v>
      </c>
      <c r="I3195" s="14">
        <v>41640</v>
      </c>
      <c r="J3195" s="13"/>
      <c r="K3195" s="14">
        <v>42767</v>
      </c>
      <c r="L3195" s="13"/>
      <c r="M3195" s="13" t="s">
        <v>16597</v>
      </c>
      <c r="N3195" s="13">
        <v>2</v>
      </c>
      <c r="O3195" s="13">
        <v>2</v>
      </c>
      <c r="P3195" s="13" t="s">
        <v>28</v>
      </c>
      <c r="Q3195" s="13"/>
      <c r="R3195" s="13"/>
      <c r="S3195" s="13" t="s">
        <v>6878</v>
      </c>
      <c r="T3195" s="13" t="s">
        <v>38</v>
      </c>
      <c r="U3195" s="13"/>
      <c r="V3195" s="13" t="s">
        <v>11616</v>
      </c>
      <c r="W3195" s="13">
        <v>0</v>
      </c>
      <c r="X3195" s="13">
        <v>0</v>
      </c>
      <c r="Y3195" s="13"/>
      <c r="Z3195" s="15" t="str">
        <f>VLOOKUP(D3195,'ZOHO Export'!$H:$W,16,FALSE)</f>
        <v>Rachel Saïdi</v>
      </c>
      <c r="AA3195" s="15" t="str">
        <f>VLOOKUP(E3195,'ZOHO Export'!$H:$W,16,FALSE)</f>
        <v>Nicolas Dubois</v>
      </c>
    </row>
    <row r="3196" spans="1:27" x14ac:dyDescent="0.3">
      <c r="A3196" s="13" t="s">
        <v>4775</v>
      </c>
      <c r="B3196" s="13" t="s">
        <v>7459</v>
      </c>
      <c r="C3196" s="13"/>
      <c r="D3196" s="13" t="s">
        <v>12198</v>
      </c>
      <c r="E3196" s="13" t="s">
        <v>16864</v>
      </c>
      <c r="F3196" s="13"/>
      <c r="G3196" s="13" t="s">
        <v>38</v>
      </c>
      <c r="H3196" s="13" t="s">
        <v>59</v>
      </c>
      <c r="I3196" s="14">
        <v>41669</v>
      </c>
      <c r="J3196" s="13"/>
      <c r="K3196" s="14">
        <v>42969</v>
      </c>
      <c r="L3196" s="13">
        <v>6467.83</v>
      </c>
      <c r="M3196" s="13" t="s">
        <v>14687</v>
      </c>
      <c r="N3196" s="13">
        <v>4</v>
      </c>
      <c r="O3196" s="13">
        <v>4</v>
      </c>
      <c r="P3196" s="13" t="s">
        <v>28</v>
      </c>
      <c r="Q3196" s="13"/>
      <c r="R3196" s="13"/>
      <c r="S3196" s="13" t="s">
        <v>6878</v>
      </c>
      <c r="T3196" s="13" t="s">
        <v>38</v>
      </c>
      <c r="U3196" s="13"/>
      <c r="V3196" s="13" t="s">
        <v>9602</v>
      </c>
      <c r="W3196" s="13">
        <v>0.1</v>
      </c>
      <c r="X3196" s="13">
        <v>6467.83</v>
      </c>
      <c r="Y3196" s="13"/>
      <c r="Z3196" s="15" t="str">
        <f>VLOOKUP(D3196,'ZOHO Export'!$H:$W,16,FALSE)</f>
        <v>Pascale Olivy</v>
      </c>
      <c r="AA3196" s="15" t="e">
        <f>VLOOKUP(E3196,'ZOHO Export'!$H:$W,16,FALSE)</f>
        <v>#N/A</v>
      </c>
    </row>
    <row r="3197" spans="1:27" x14ac:dyDescent="0.3">
      <c r="A3197" s="13" t="s">
        <v>16865</v>
      </c>
      <c r="B3197" s="13" t="s">
        <v>7193</v>
      </c>
      <c r="C3197" s="13"/>
      <c r="D3197" s="13" t="s">
        <v>16665</v>
      </c>
      <c r="E3197" s="13" t="s">
        <v>13301</v>
      </c>
      <c r="F3197" s="13"/>
      <c r="G3197" s="13"/>
      <c r="H3197" s="13" t="s">
        <v>29</v>
      </c>
      <c r="I3197" s="14">
        <v>41591</v>
      </c>
      <c r="J3197" s="14">
        <v>43280</v>
      </c>
      <c r="K3197" s="14">
        <v>41591</v>
      </c>
      <c r="L3197" s="13"/>
      <c r="M3197" s="13" t="s">
        <v>13301</v>
      </c>
      <c r="N3197" s="13">
        <v>0</v>
      </c>
      <c r="O3197" s="13">
        <v>0</v>
      </c>
      <c r="P3197" s="13" t="s">
        <v>122</v>
      </c>
      <c r="Q3197" s="13"/>
      <c r="R3197" s="13" t="s">
        <v>104</v>
      </c>
      <c r="S3197" s="13"/>
      <c r="T3197" s="13" t="s">
        <v>38</v>
      </c>
      <c r="U3197" s="13"/>
      <c r="V3197" s="13" t="s">
        <v>16866</v>
      </c>
      <c r="W3197" s="13"/>
      <c r="X3197" s="13"/>
      <c r="Y3197" s="13"/>
      <c r="Z3197" s="15" t="e">
        <f>VLOOKUP(D3197,'ZOHO Export'!$H:$W,16,FALSE)</f>
        <v>#N/A</v>
      </c>
      <c r="AA3197" s="15" t="e">
        <f>VLOOKUP(E3197,'ZOHO Export'!$H:$W,16,FALSE)</f>
        <v>#N/A</v>
      </c>
    </row>
    <row r="3198" spans="1:27" x14ac:dyDescent="0.3">
      <c r="A3198" s="13" t="s">
        <v>16867</v>
      </c>
      <c r="B3198" s="13" t="s">
        <v>16868</v>
      </c>
      <c r="C3198" s="13"/>
      <c r="D3198" s="13" t="s">
        <v>11855</v>
      </c>
      <c r="E3198" s="13" t="s">
        <v>11818</v>
      </c>
      <c r="F3198" s="13"/>
      <c r="G3198" s="13" t="s">
        <v>16869</v>
      </c>
      <c r="H3198" s="13" t="s">
        <v>29</v>
      </c>
      <c r="I3198" s="14">
        <v>41576</v>
      </c>
      <c r="J3198" s="14">
        <v>41640</v>
      </c>
      <c r="K3198" s="14">
        <v>41576</v>
      </c>
      <c r="L3198" s="13"/>
      <c r="M3198" s="13" t="s">
        <v>15792</v>
      </c>
      <c r="N3198" s="13">
        <v>0</v>
      </c>
      <c r="O3198" s="13">
        <v>0</v>
      </c>
      <c r="P3198" s="13" t="s">
        <v>122</v>
      </c>
      <c r="Q3198" s="13"/>
      <c r="R3198" s="13" t="s">
        <v>104</v>
      </c>
      <c r="S3198" s="13"/>
      <c r="T3198" s="13" t="s">
        <v>38</v>
      </c>
      <c r="U3198" s="13"/>
      <c r="V3198" s="13" t="s">
        <v>16870</v>
      </c>
      <c r="W3198" s="13"/>
      <c r="X3198" s="13"/>
      <c r="Y3198" s="13"/>
      <c r="Z3198" s="15" t="str">
        <f>VLOOKUP(D3198,'ZOHO Export'!$H:$W,16,FALSE)</f>
        <v>Patrick De Graeve</v>
      </c>
      <c r="AA3198" s="15" t="str">
        <f>VLOOKUP(E3198,'ZOHO Export'!$H:$W,16,FALSE)</f>
        <v>Marcos Delgado Lopez</v>
      </c>
    </row>
    <row r="3199" spans="1:27" x14ac:dyDescent="0.3">
      <c r="A3199" s="13" t="s">
        <v>16871</v>
      </c>
      <c r="B3199" s="13" t="s">
        <v>16872</v>
      </c>
      <c r="C3199" s="13"/>
      <c r="D3199" s="13" t="s">
        <v>14687</v>
      </c>
      <c r="E3199" s="13" t="s">
        <v>11855</v>
      </c>
      <c r="F3199" s="13"/>
      <c r="G3199" s="13"/>
      <c r="H3199" s="13" t="s">
        <v>29</v>
      </c>
      <c r="I3199" s="14">
        <v>41558</v>
      </c>
      <c r="J3199" s="14">
        <v>41640</v>
      </c>
      <c r="K3199" s="14">
        <v>41558</v>
      </c>
      <c r="L3199" s="13"/>
      <c r="M3199" s="13" t="s">
        <v>16125</v>
      </c>
      <c r="N3199" s="13">
        <v>0</v>
      </c>
      <c r="O3199" s="13">
        <v>0</v>
      </c>
      <c r="P3199" s="13" t="s">
        <v>122</v>
      </c>
      <c r="Q3199" s="13"/>
      <c r="R3199" s="13" t="s">
        <v>104</v>
      </c>
      <c r="S3199" s="13"/>
      <c r="T3199" s="13" t="s">
        <v>38</v>
      </c>
      <c r="U3199" s="13"/>
      <c r="V3199" s="13" t="s">
        <v>16873</v>
      </c>
      <c r="W3199" s="13"/>
      <c r="X3199" s="13"/>
      <c r="Y3199" s="13"/>
      <c r="Z3199" s="15" t="e">
        <f>VLOOKUP(D3199,'ZOHO Export'!$H:$W,16,FALSE)</f>
        <v>#N/A</v>
      </c>
      <c r="AA3199" s="15" t="str">
        <f>VLOOKUP(E3199,'ZOHO Export'!$H:$W,16,FALSE)</f>
        <v>Patrick De Graeve</v>
      </c>
    </row>
    <row r="3200" spans="1:27" x14ac:dyDescent="0.3">
      <c r="A3200" s="13" t="s">
        <v>16874</v>
      </c>
      <c r="B3200" s="13" t="s">
        <v>16875</v>
      </c>
      <c r="C3200" s="13"/>
      <c r="D3200" s="13" t="s">
        <v>14687</v>
      </c>
      <c r="E3200" s="13" t="s">
        <v>16597</v>
      </c>
      <c r="F3200" s="13"/>
      <c r="G3200" s="13"/>
      <c r="H3200" s="13" t="s">
        <v>29</v>
      </c>
      <c r="I3200" s="14">
        <v>41466</v>
      </c>
      <c r="J3200" s="14">
        <v>42735</v>
      </c>
      <c r="K3200" s="14">
        <v>41466</v>
      </c>
      <c r="L3200" s="13"/>
      <c r="M3200" s="13" t="s">
        <v>13607</v>
      </c>
      <c r="N3200" s="13">
        <v>1</v>
      </c>
      <c r="O3200" s="13">
        <v>0</v>
      </c>
      <c r="P3200" s="13" t="s">
        <v>122</v>
      </c>
      <c r="Q3200" s="13"/>
      <c r="R3200" s="13" t="s">
        <v>104</v>
      </c>
      <c r="S3200" s="13"/>
      <c r="T3200" s="13" t="s">
        <v>38</v>
      </c>
      <c r="U3200" s="13"/>
      <c r="V3200" s="13" t="s">
        <v>16876</v>
      </c>
      <c r="W3200" s="13"/>
      <c r="X3200" s="13"/>
      <c r="Y3200" s="13"/>
      <c r="Z3200" s="15" t="e">
        <f>VLOOKUP(D3200,'ZOHO Export'!$H:$W,16,FALSE)</f>
        <v>#N/A</v>
      </c>
      <c r="AA3200" s="15" t="e">
        <f>VLOOKUP(E3200,'ZOHO Export'!$H:$W,16,FALSE)</f>
        <v>#N/A</v>
      </c>
    </row>
    <row r="3201" spans="1:27" x14ac:dyDescent="0.3">
      <c r="A3201" s="13" t="s">
        <v>16877</v>
      </c>
      <c r="B3201" s="13" t="s">
        <v>16878</v>
      </c>
      <c r="C3201" s="13"/>
      <c r="D3201" s="13" t="s">
        <v>12327</v>
      </c>
      <c r="E3201" s="13" t="s">
        <v>11649</v>
      </c>
      <c r="F3201" s="13"/>
      <c r="G3201" s="13" t="s">
        <v>4661</v>
      </c>
      <c r="H3201" s="13" t="s">
        <v>29</v>
      </c>
      <c r="I3201" s="14">
        <v>41435</v>
      </c>
      <c r="J3201" s="14">
        <v>45133</v>
      </c>
      <c r="K3201" s="14">
        <v>41435</v>
      </c>
      <c r="L3201" s="13"/>
      <c r="M3201" s="13" t="s">
        <v>14687</v>
      </c>
      <c r="N3201" s="13">
        <v>0</v>
      </c>
      <c r="O3201" s="13">
        <v>0</v>
      </c>
      <c r="P3201" s="13" t="s">
        <v>122</v>
      </c>
      <c r="Q3201" s="13"/>
      <c r="R3201" s="13"/>
      <c r="S3201" s="13"/>
      <c r="T3201" s="13" t="s">
        <v>12259</v>
      </c>
      <c r="U3201" s="13"/>
      <c r="V3201" s="13" t="s">
        <v>16879</v>
      </c>
      <c r="W3201" s="13"/>
      <c r="X3201" s="13"/>
      <c r="Y3201" s="13"/>
      <c r="Z3201" s="15" t="str">
        <f>VLOOKUP(D3201,'ZOHO Export'!$H:$W,16,FALSE)</f>
        <v>Reni Alexandrova</v>
      </c>
      <c r="AA3201" s="15" t="str">
        <f>VLOOKUP(E3201,'ZOHO Export'!$H:$W,16,FALSE)</f>
        <v>Wissem Bensaid</v>
      </c>
    </row>
    <row r="3202" spans="1:27" x14ac:dyDescent="0.3">
      <c r="A3202" s="13" t="s">
        <v>16880</v>
      </c>
      <c r="B3202" s="13" t="s">
        <v>16881</v>
      </c>
      <c r="C3202" s="13"/>
      <c r="D3202" s="13" t="s">
        <v>13954</v>
      </c>
      <c r="E3202" s="13" t="s">
        <v>13954</v>
      </c>
      <c r="F3202" s="13"/>
      <c r="G3202" s="13"/>
      <c r="H3202" s="13" t="s">
        <v>29</v>
      </c>
      <c r="I3202" s="14">
        <v>41254</v>
      </c>
      <c r="J3202" s="14">
        <v>41788</v>
      </c>
      <c r="K3202" s="14">
        <v>41254</v>
      </c>
      <c r="L3202" s="13"/>
      <c r="M3202" s="13" t="s">
        <v>16242</v>
      </c>
      <c r="N3202" s="13">
        <v>0</v>
      </c>
      <c r="O3202" s="13">
        <v>0</v>
      </c>
      <c r="P3202" s="13" t="s">
        <v>122</v>
      </c>
      <c r="Q3202" s="13"/>
      <c r="R3202" s="13" t="s">
        <v>104</v>
      </c>
      <c r="S3202" s="13"/>
      <c r="T3202" s="13" t="s">
        <v>178</v>
      </c>
      <c r="U3202" s="13"/>
      <c r="V3202" s="13" t="s">
        <v>16882</v>
      </c>
      <c r="W3202" s="13"/>
      <c r="X3202" s="13"/>
      <c r="Y3202" s="13"/>
      <c r="Z3202" s="15" t="str">
        <f>VLOOKUP(D3202,'ZOHO Export'!$H:$W,16,FALSE)</f>
        <v>Annekathrin Tasiaux</v>
      </c>
      <c r="AA3202" s="15" t="str">
        <f>VLOOKUP(E3202,'ZOHO Export'!$H:$W,16,FALSE)</f>
        <v>Annekathrin Tasiaux</v>
      </c>
    </row>
    <row r="3203" spans="1:27" x14ac:dyDescent="0.3">
      <c r="A3203" s="13" t="s">
        <v>16883</v>
      </c>
      <c r="B3203" s="13" t="s">
        <v>16884</v>
      </c>
      <c r="C3203" s="13"/>
      <c r="D3203" s="13" t="s">
        <v>15852</v>
      </c>
      <c r="E3203" s="13" t="s">
        <v>15561</v>
      </c>
      <c r="F3203" s="13"/>
      <c r="G3203" s="13"/>
      <c r="H3203" s="13" t="s">
        <v>29</v>
      </c>
      <c r="I3203" s="14">
        <v>41232</v>
      </c>
      <c r="J3203" s="14">
        <v>41641</v>
      </c>
      <c r="K3203" s="14">
        <v>41232</v>
      </c>
      <c r="L3203" s="13"/>
      <c r="M3203" s="13" t="s">
        <v>16569</v>
      </c>
      <c r="N3203" s="13">
        <v>0</v>
      </c>
      <c r="O3203" s="13">
        <v>0</v>
      </c>
      <c r="P3203" s="13" t="s">
        <v>122</v>
      </c>
      <c r="Q3203" s="13"/>
      <c r="R3203" s="13" t="s">
        <v>104</v>
      </c>
      <c r="S3203" s="13"/>
      <c r="T3203" s="13" t="s">
        <v>53</v>
      </c>
      <c r="U3203" s="13"/>
      <c r="V3203" s="13" t="s">
        <v>16885</v>
      </c>
      <c r="W3203" s="13"/>
      <c r="X3203" s="13"/>
      <c r="Y3203" s="13"/>
      <c r="Z3203" s="15" t="e">
        <f>VLOOKUP(D3203,'ZOHO Export'!$H:$W,16,FALSE)</f>
        <v>#N/A</v>
      </c>
      <c r="AA3203" s="15" t="e">
        <f>VLOOKUP(E3203,'ZOHO Export'!$H:$W,16,FALSE)</f>
        <v>#N/A</v>
      </c>
    </row>
    <row r="3204" spans="1:27" x14ac:dyDescent="0.3">
      <c r="A3204" s="13" t="s">
        <v>16886</v>
      </c>
      <c r="B3204" s="13" t="s">
        <v>16887</v>
      </c>
      <c r="C3204" s="13"/>
      <c r="D3204" s="13" t="s">
        <v>14131</v>
      </c>
      <c r="E3204" s="13" t="s">
        <v>13607</v>
      </c>
      <c r="F3204" s="13"/>
      <c r="G3204" s="13"/>
      <c r="H3204" s="13" t="s">
        <v>29</v>
      </c>
      <c r="I3204" s="14">
        <v>41208</v>
      </c>
      <c r="J3204" s="14">
        <v>42705</v>
      </c>
      <c r="K3204" s="14">
        <v>41208</v>
      </c>
      <c r="L3204" s="13"/>
      <c r="M3204" s="13" t="s">
        <v>16569</v>
      </c>
      <c r="N3204" s="13">
        <v>0</v>
      </c>
      <c r="O3204" s="13">
        <v>0</v>
      </c>
      <c r="P3204" s="13" t="s">
        <v>122</v>
      </c>
      <c r="Q3204" s="13"/>
      <c r="R3204" s="13" t="s">
        <v>104</v>
      </c>
      <c r="S3204" s="13"/>
      <c r="T3204" s="13" t="s">
        <v>38</v>
      </c>
      <c r="U3204" s="13"/>
      <c r="V3204" s="13" t="s">
        <v>16888</v>
      </c>
      <c r="W3204" s="13"/>
      <c r="X3204" s="13"/>
      <c r="Y3204" s="13"/>
      <c r="Z3204" s="15" t="e">
        <f>VLOOKUP(D3204,'ZOHO Export'!$H:$W,16,FALSE)</f>
        <v>#N/A</v>
      </c>
      <c r="AA3204" s="15" t="str">
        <f>VLOOKUP(E3204,'ZOHO Export'!$H:$W,16,FALSE)</f>
        <v>Jacques Lataire</v>
      </c>
    </row>
    <row r="3205" spans="1:27" x14ac:dyDescent="0.3">
      <c r="A3205" s="13" t="s">
        <v>16889</v>
      </c>
      <c r="B3205" s="13" t="s">
        <v>16890</v>
      </c>
      <c r="C3205" s="13"/>
      <c r="D3205" s="13" t="s">
        <v>13242</v>
      </c>
      <c r="E3205" s="13" t="s">
        <v>13607</v>
      </c>
      <c r="F3205" s="13"/>
      <c r="G3205" s="13"/>
      <c r="H3205" s="13" t="s">
        <v>29</v>
      </c>
      <c r="I3205" s="14">
        <v>41208</v>
      </c>
      <c r="J3205" s="14">
        <v>42369</v>
      </c>
      <c r="K3205" s="14">
        <v>41208</v>
      </c>
      <c r="L3205" s="13"/>
      <c r="M3205" s="13" t="s">
        <v>16569</v>
      </c>
      <c r="N3205" s="13">
        <v>0</v>
      </c>
      <c r="O3205" s="13">
        <v>0</v>
      </c>
      <c r="P3205" s="13" t="s">
        <v>122</v>
      </c>
      <c r="Q3205" s="13"/>
      <c r="R3205" s="13" t="s">
        <v>104</v>
      </c>
      <c r="S3205" s="13"/>
      <c r="T3205" s="13" t="s">
        <v>38</v>
      </c>
      <c r="U3205" s="13"/>
      <c r="V3205" s="13" t="s">
        <v>16891</v>
      </c>
      <c r="W3205" s="13"/>
      <c r="X3205" s="13"/>
      <c r="Y3205" s="13"/>
      <c r="Z3205" s="15" t="e">
        <f>VLOOKUP(D3205,'ZOHO Export'!$H:$W,16,FALSE)</f>
        <v>#N/A</v>
      </c>
      <c r="AA3205" s="15" t="str">
        <f>VLOOKUP(E3205,'ZOHO Export'!$H:$W,16,FALSE)</f>
        <v>Jacques Lataire</v>
      </c>
    </row>
    <row r="3206" spans="1:27" x14ac:dyDescent="0.3">
      <c r="A3206" s="13" t="s">
        <v>16892</v>
      </c>
      <c r="B3206" s="13" t="s">
        <v>16893</v>
      </c>
      <c r="C3206" s="13"/>
      <c r="D3206" s="13" t="s">
        <v>13910</v>
      </c>
      <c r="E3206" s="13" t="s">
        <v>13607</v>
      </c>
      <c r="F3206" s="13"/>
      <c r="G3206" s="13"/>
      <c r="H3206" s="13" t="s">
        <v>29</v>
      </c>
      <c r="I3206" s="14">
        <v>41208</v>
      </c>
      <c r="J3206" s="14">
        <v>43005</v>
      </c>
      <c r="K3206" s="14">
        <v>41208</v>
      </c>
      <c r="L3206" s="13"/>
      <c r="M3206" s="13" t="s">
        <v>16569</v>
      </c>
      <c r="N3206" s="13">
        <v>0</v>
      </c>
      <c r="O3206" s="13">
        <v>0</v>
      </c>
      <c r="P3206" s="13" t="s">
        <v>122</v>
      </c>
      <c r="Q3206" s="13"/>
      <c r="R3206" s="13" t="s">
        <v>104</v>
      </c>
      <c r="S3206" s="13"/>
      <c r="T3206" s="13" t="s">
        <v>38</v>
      </c>
      <c r="U3206" s="13"/>
      <c r="V3206" s="13" t="s">
        <v>16894</v>
      </c>
      <c r="W3206" s="13"/>
      <c r="X3206" s="13"/>
      <c r="Y3206" s="13"/>
      <c r="Z3206" s="15" t="e">
        <f>VLOOKUP(D3206,'ZOHO Export'!$H:$W,16,FALSE)</f>
        <v>#N/A</v>
      </c>
      <c r="AA3206" s="15" t="str">
        <f>VLOOKUP(E3206,'ZOHO Export'!$H:$W,16,FALSE)</f>
        <v>Jacques Lataire</v>
      </c>
    </row>
    <row r="3207" spans="1:27" x14ac:dyDescent="0.3">
      <c r="A3207" s="13" t="s">
        <v>4777</v>
      </c>
      <c r="B3207" s="13" t="s">
        <v>7460</v>
      </c>
      <c r="C3207" s="13"/>
      <c r="D3207" s="13" t="s">
        <v>13301</v>
      </c>
      <c r="E3207" s="13" t="s">
        <v>13301</v>
      </c>
      <c r="F3207" s="13"/>
      <c r="G3207" s="13"/>
      <c r="H3207" s="13" t="s">
        <v>29</v>
      </c>
      <c r="I3207" s="14">
        <v>41208</v>
      </c>
      <c r="J3207" s="14">
        <v>43157</v>
      </c>
      <c r="K3207" s="14">
        <v>42746</v>
      </c>
      <c r="L3207" s="13"/>
      <c r="M3207" s="13" t="s">
        <v>13301</v>
      </c>
      <c r="N3207" s="13">
        <v>7</v>
      </c>
      <c r="O3207" s="13">
        <v>7</v>
      </c>
      <c r="P3207" s="13" t="s">
        <v>122</v>
      </c>
      <c r="Q3207" s="13"/>
      <c r="R3207" s="13" t="s">
        <v>104</v>
      </c>
      <c r="S3207" s="13"/>
      <c r="T3207" s="13" t="s">
        <v>53</v>
      </c>
      <c r="U3207" s="13"/>
      <c r="V3207" s="13" t="s">
        <v>16895</v>
      </c>
      <c r="W3207" s="13"/>
      <c r="X3207" s="13">
        <v>369384.75</v>
      </c>
      <c r="Y3207" s="13" t="s">
        <v>16896</v>
      </c>
      <c r="Z3207" s="15" t="e">
        <f>VLOOKUP(D3207,'ZOHO Export'!$H:$W,16,FALSE)</f>
        <v>#N/A</v>
      </c>
      <c r="AA3207" s="15" t="e">
        <f>VLOOKUP(E3207,'ZOHO Export'!$H:$W,16,FALSE)</f>
        <v>#N/A</v>
      </c>
    </row>
    <row r="3208" spans="1:27" x14ac:dyDescent="0.3">
      <c r="A3208" s="13" t="s">
        <v>4507</v>
      </c>
      <c r="B3208" s="13" t="s">
        <v>16897</v>
      </c>
      <c r="C3208" s="13"/>
      <c r="D3208" s="13" t="s">
        <v>13403</v>
      </c>
      <c r="E3208" s="13" t="s">
        <v>11785</v>
      </c>
      <c r="F3208" s="13"/>
      <c r="G3208" s="13" t="s">
        <v>2163</v>
      </c>
      <c r="H3208" s="13" t="s">
        <v>59</v>
      </c>
      <c r="I3208" s="14">
        <v>37662</v>
      </c>
      <c r="J3208" s="14">
        <v>38140</v>
      </c>
      <c r="K3208" s="14">
        <v>41435</v>
      </c>
      <c r="L3208" s="13"/>
      <c r="M3208" s="13" t="s">
        <v>14687</v>
      </c>
      <c r="N3208" s="13">
        <v>0</v>
      </c>
      <c r="O3208" s="13">
        <v>0</v>
      </c>
      <c r="P3208" s="13" t="s">
        <v>122</v>
      </c>
      <c r="Q3208" s="13"/>
      <c r="R3208" s="13" t="s">
        <v>75</v>
      </c>
      <c r="S3208" s="13"/>
      <c r="T3208" s="13" t="s">
        <v>38</v>
      </c>
      <c r="U3208" s="13"/>
      <c r="V3208" s="13" t="s">
        <v>9541</v>
      </c>
      <c r="W3208" s="13"/>
      <c r="X3208" s="13"/>
      <c r="Y3208" s="13" t="s">
        <v>16898</v>
      </c>
      <c r="Z3208" s="15" t="e">
        <f>VLOOKUP(D3208,'ZOHO Export'!$H:$W,16,FALSE)</f>
        <v>#N/A</v>
      </c>
      <c r="AA3208" s="15" t="str">
        <f>VLOOKUP(E3208,'ZOHO Export'!$H:$W,16,FALSE)</f>
        <v>Nicolas Dubois</v>
      </c>
    </row>
    <row r="3209" spans="1:27" x14ac:dyDescent="0.3">
      <c r="A3209" s="13" t="s">
        <v>16899</v>
      </c>
      <c r="B3209" s="13" t="s">
        <v>16900</v>
      </c>
      <c r="C3209" s="13"/>
      <c r="D3209" s="13" t="s">
        <v>16597</v>
      </c>
      <c r="E3209" s="13" t="s">
        <v>16601</v>
      </c>
      <c r="F3209" s="13"/>
      <c r="G3209" s="13"/>
      <c r="H3209" s="13" t="s">
        <v>59</v>
      </c>
      <c r="I3209" s="14">
        <v>41183</v>
      </c>
      <c r="J3209" s="14">
        <v>41639</v>
      </c>
      <c r="K3209" s="14">
        <v>41183</v>
      </c>
      <c r="L3209" s="13"/>
      <c r="M3209" s="13" t="s">
        <v>16597</v>
      </c>
      <c r="N3209" s="13">
        <v>0</v>
      </c>
      <c r="O3209" s="13">
        <v>0</v>
      </c>
      <c r="P3209" s="13" t="s">
        <v>122</v>
      </c>
      <c r="Q3209" s="13"/>
      <c r="R3209" s="13" t="s">
        <v>104</v>
      </c>
      <c r="S3209" s="13"/>
      <c r="T3209" s="13" t="s">
        <v>53</v>
      </c>
      <c r="U3209" s="13"/>
      <c r="V3209" s="13" t="s">
        <v>16901</v>
      </c>
      <c r="W3209" s="13"/>
      <c r="X3209" s="13"/>
      <c r="Y3209" s="13"/>
      <c r="Z3209" s="15" t="e">
        <f>VLOOKUP(D3209,'ZOHO Export'!$H:$W,16,FALSE)</f>
        <v>#N/A</v>
      </c>
      <c r="AA3209" s="15" t="e">
        <f>VLOOKUP(E3209,'ZOHO Export'!$H:$W,16,FALSE)</f>
        <v>#N/A</v>
      </c>
    </row>
    <row r="3210" spans="1:27" x14ac:dyDescent="0.3">
      <c r="A3210" s="13" t="s">
        <v>16902</v>
      </c>
      <c r="B3210" s="13" t="s">
        <v>16903</v>
      </c>
      <c r="C3210" s="13"/>
      <c r="D3210" s="13" t="s">
        <v>16597</v>
      </c>
      <c r="E3210" s="13" t="s">
        <v>16597</v>
      </c>
      <c r="F3210" s="13"/>
      <c r="G3210" s="13"/>
      <c r="H3210" s="13" t="s">
        <v>29</v>
      </c>
      <c r="I3210" s="14">
        <v>41180</v>
      </c>
      <c r="J3210" s="14">
        <v>43005</v>
      </c>
      <c r="K3210" s="14">
        <v>41604</v>
      </c>
      <c r="L3210" s="13"/>
      <c r="M3210" s="13" t="s">
        <v>16597</v>
      </c>
      <c r="N3210" s="13">
        <v>2</v>
      </c>
      <c r="O3210" s="13">
        <v>2</v>
      </c>
      <c r="P3210" s="13" t="s">
        <v>122</v>
      </c>
      <c r="Q3210" s="13"/>
      <c r="R3210" s="13" t="s">
        <v>104</v>
      </c>
      <c r="S3210" s="13"/>
      <c r="T3210" s="13" t="s">
        <v>53</v>
      </c>
      <c r="U3210" s="13"/>
      <c r="V3210" s="13" t="s">
        <v>16904</v>
      </c>
      <c r="W3210" s="13"/>
      <c r="X3210" s="13"/>
      <c r="Y3210" s="13"/>
      <c r="Z3210" s="15" t="e">
        <f>VLOOKUP(D3210,'ZOHO Export'!$H:$W,16,FALSE)</f>
        <v>#N/A</v>
      </c>
      <c r="AA3210" s="15" t="e">
        <f>VLOOKUP(E3210,'ZOHO Export'!$H:$W,16,FALSE)</f>
        <v>#N/A</v>
      </c>
    </row>
    <row r="3211" spans="1:27" x14ac:dyDescent="0.3">
      <c r="A3211" s="13" t="s">
        <v>16905</v>
      </c>
      <c r="B3211" s="13" t="s">
        <v>7399</v>
      </c>
      <c r="C3211" s="13"/>
      <c r="D3211" s="13" t="s">
        <v>16601</v>
      </c>
      <c r="E3211" s="13" t="s">
        <v>16597</v>
      </c>
      <c r="F3211" s="13"/>
      <c r="G3211" s="13"/>
      <c r="H3211" s="13" t="s">
        <v>59</v>
      </c>
      <c r="I3211" s="14">
        <v>41178</v>
      </c>
      <c r="J3211" s="14">
        <v>41675</v>
      </c>
      <c r="K3211" s="14">
        <v>41604</v>
      </c>
      <c r="L3211" s="13"/>
      <c r="M3211" s="13" t="s">
        <v>16601</v>
      </c>
      <c r="N3211" s="13">
        <v>3</v>
      </c>
      <c r="O3211" s="13">
        <v>3</v>
      </c>
      <c r="P3211" s="13" t="s">
        <v>122</v>
      </c>
      <c r="Q3211" s="13"/>
      <c r="R3211" s="13" t="s">
        <v>104</v>
      </c>
      <c r="S3211" s="13"/>
      <c r="T3211" s="13" t="s">
        <v>53</v>
      </c>
      <c r="U3211" s="13"/>
      <c r="V3211" s="13" t="s">
        <v>16906</v>
      </c>
      <c r="W3211" s="13"/>
      <c r="X3211" s="13"/>
      <c r="Y3211" s="13"/>
      <c r="Z3211" s="15" t="e">
        <f>VLOOKUP(D3211,'ZOHO Export'!$H:$W,16,FALSE)</f>
        <v>#N/A</v>
      </c>
      <c r="AA3211" s="15" t="e">
        <f>VLOOKUP(E3211,'ZOHO Export'!$H:$W,16,FALSE)</f>
        <v>#N/A</v>
      </c>
    </row>
    <row r="3212" spans="1:27" x14ac:dyDescent="0.3">
      <c r="A3212" s="13" t="s">
        <v>16907</v>
      </c>
      <c r="B3212" s="13" t="s">
        <v>7108</v>
      </c>
      <c r="C3212" s="13"/>
      <c r="D3212" s="13" t="s">
        <v>12187</v>
      </c>
      <c r="E3212" s="13" t="s">
        <v>12187</v>
      </c>
      <c r="F3212" s="13"/>
      <c r="G3212" s="13"/>
      <c r="H3212" s="13" t="s">
        <v>29</v>
      </c>
      <c r="I3212" s="14">
        <v>41178</v>
      </c>
      <c r="J3212" s="14">
        <v>42908</v>
      </c>
      <c r="K3212" s="14">
        <v>42044</v>
      </c>
      <c r="L3212" s="13"/>
      <c r="M3212" s="13" t="s">
        <v>16569</v>
      </c>
      <c r="N3212" s="13">
        <v>4</v>
      </c>
      <c r="O3212" s="13">
        <v>3</v>
      </c>
      <c r="P3212" s="13" t="s">
        <v>122</v>
      </c>
      <c r="Q3212" s="13"/>
      <c r="R3212" s="13" t="s">
        <v>104</v>
      </c>
      <c r="S3212" s="13"/>
      <c r="T3212" s="13" t="s">
        <v>53</v>
      </c>
      <c r="U3212" s="13"/>
      <c r="V3212" s="13" t="s">
        <v>16901</v>
      </c>
      <c r="W3212" s="13"/>
      <c r="X3212" s="13"/>
      <c r="Y3212" s="13"/>
      <c r="Z3212" s="15" t="str">
        <f>VLOOKUP(D3212,'ZOHO Export'!$H:$W,16,FALSE)</f>
        <v>Jurgen Van Kerrebroeck</v>
      </c>
      <c r="AA3212" s="15" t="str">
        <f>VLOOKUP(E3212,'ZOHO Export'!$H:$W,16,FALSE)</f>
        <v>Jurgen Van Kerrebroeck</v>
      </c>
    </row>
    <row r="3213" spans="1:27" x14ac:dyDescent="0.3">
      <c r="A3213" s="13" t="s">
        <v>4512</v>
      </c>
      <c r="B3213" s="13" t="s">
        <v>7305</v>
      </c>
      <c r="C3213" s="13"/>
      <c r="D3213" s="13" t="s">
        <v>12040</v>
      </c>
      <c r="E3213" s="13" t="s">
        <v>13607</v>
      </c>
      <c r="F3213" s="13"/>
      <c r="G3213" s="13" t="s">
        <v>3969</v>
      </c>
      <c r="H3213" s="13" t="s">
        <v>29</v>
      </c>
      <c r="I3213" s="14">
        <v>37834</v>
      </c>
      <c r="J3213" s="14">
        <v>38344</v>
      </c>
      <c r="K3213" s="14">
        <v>41433</v>
      </c>
      <c r="L3213" s="13"/>
      <c r="M3213" s="13" t="s">
        <v>12040</v>
      </c>
      <c r="N3213" s="13">
        <v>0</v>
      </c>
      <c r="O3213" s="13">
        <v>0</v>
      </c>
      <c r="P3213" s="13" t="s">
        <v>122</v>
      </c>
      <c r="Q3213" s="13"/>
      <c r="R3213" s="13" t="s">
        <v>82</v>
      </c>
      <c r="S3213" s="13"/>
      <c r="T3213" s="13" t="s">
        <v>178</v>
      </c>
      <c r="U3213" s="13"/>
      <c r="V3213" s="13" t="s">
        <v>16908</v>
      </c>
      <c r="W3213" s="13"/>
      <c r="X3213" s="13"/>
      <c r="Y3213" s="13" t="s">
        <v>16909</v>
      </c>
      <c r="Z3213" s="15" t="str">
        <f>VLOOKUP(D3213,'ZOHO Export'!$H:$W,16,FALSE)</f>
        <v>Jana Schilling</v>
      </c>
      <c r="AA3213" s="15" t="str">
        <f>VLOOKUP(E3213,'ZOHO Export'!$H:$W,16,FALSE)</f>
        <v>Jacques Lataire</v>
      </c>
    </row>
    <row r="3214" spans="1:27" x14ac:dyDescent="0.3">
      <c r="A3214" s="13" t="s">
        <v>16910</v>
      </c>
      <c r="B3214" s="13" t="s">
        <v>16911</v>
      </c>
      <c r="C3214" s="13"/>
      <c r="D3214" s="13" t="s">
        <v>16597</v>
      </c>
      <c r="E3214" s="13" t="s">
        <v>16597</v>
      </c>
      <c r="F3214" s="13"/>
      <c r="G3214" s="13"/>
      <c r="H3214" s="13" t="s">
        <v>29</v>
      </c>
      <c r="I3214" s="14">
        <v>41178</v>
      </c>
      <c r="J3214" s="14">
        <v>41675</v>
      </c>
      <c r="K3214" s="14">
        <v>41604</v>
      </c>
      <c r="L3214" s="13"/>
      <c r="M3214" s="13" t="s">
        <v>16242</v>
      </c>
      <c r="N3214" s="13">
        <v>2</v>
      </c>
      <c r="O3214" s="13">
        <v>2</v>
      </c>
      <c r="P3214" s="13" t="s">
        <v>122</v>
      </c>
      <c r="Q3214" s="13"/>
      <c r="R3214" s="13" t="s">
        <v>104</v>
      </c>
      <c r="S3214" s="13"/>
      <c r="T3214" s="13" t="s">
        <v>53</v>
      </c>
      <c r="U3214" s="13"/>
      <c r="V3214" s="13" t="s">
        <v>16901</v>
      </c>
      <c r="W3214" s="13"/>
      <c r="X3214" s="13"/>
      <c r="Y3214" s="13"/>
      <c r="Z3214" s="15" t="e">
        <f>VLOOKUP(D3214,'ZOHO Export'!$H:$W,16,FALSE)</f>
        <v>#N/A</v>
      </c>
      <c r="AA3214" s="15" t="e">
        <f>VLOOKUP(E3214,'ZOHO Export'!$H:$W,16,FALSE)</f>
        <v>#N/A</v>
      </c>
    </row>
    <row r="3215" spans="1:27" x14ac:dyDescent="0.3">
      <c r="A3215" s="13" t="s">
        <v>16912</v>
      </c>
      <c r="B3215" s="13" t="s">
        <v>11570</v>
      </c>
      <c r="C3215" s="13"/>
      <c r="D3215" s="13" t="s">
        <v>15852</v>
      </c>
      <c r="E3215" s="13" t="s">
        <v>15561</v>
      </c>
      <c r="F3215" s="13"/>
      <c r="G3215" s="13"/>
      <c r="H3215" s="13" t="s">
        <v>59</v>
      </c>
      <c r="I3215" s="14">
        <v>41178</v>
      </c>
      <c r="J3215" s="14">
        <v>41274</v>
      </c>
      <c r="K3215" s="14">
        <v>41604</v>
      </c>
      <c r="L3215" s="13"/>
      <c r="M3215" s="13" t="s">
        <v>16569</v>
      </c>
      <c r="N3215" s="13">
        <v>1</v>
      </c>
      <c r="O3215" s="13">
        <v>1</v>
      </c>
      <c r="P3215" s="13" t="s">
        <v>122</v>
      </c>
      <c r="Q3215" s="13"/>
      <c r="R3215" s="13" t="s">
        <v>104</v>
      </c>
      <c r="S3215" s="13"/>
      <c r="T3215" s="13" t="s">
        <v>53</v>
      </c>
      <c r="U3215" s="13"/>
      <c r="V3215" s="13" t="s">
        <v>16913</v>
      </c>
      <c r="W3215" s="13"/>
      <c r="X3215" s="13"/>
      <c r="Y3215" s="13"/>
      <c r="Z3215" s="15" t="e">
        <f>VLOOKUP(D3215,'ZOHO Export'!$H:$W,16,FALSE)</f>
        <v>#N/A</v>
      </c>
      <c r="AA3215" s="15" t="e">
        <f>VLOOKUP(E3215,'ZOHO Export'!$H:$W,16,FALSE)</f>
        <v>#N/A</v>
      </c>
    </row>
    <row r="3216" spans="1:27" ht="201.6" x14ac:dyDescent="0.3">
      <c r="A3216" s="13" t="s">
        <v>11617</v>
      </c>
      <c r="B3216" s="13" t="s">
        <v>11618</v>
      </c>
      <c r="C3216" s="16" t="s">
        <v>16914</v>
      </c>
      <c r="D3216" s="13" t="s">
        <v>11960</v>
      </c>
      <c r="E3216" s="13" t="s">
        <v>11818</v>
      </c>
      <c r="F3216" s="13"/>
      <c r="G3216" s="13" t="s">
        <v>53</v>
      </c>
      <c r="H3216" s="13" t="s">
        <v>29</v>
      </c>
      <c r="I3216" s="14">
        <v>41178</v>
      </c>
      <c r="J3216" s="13"/>
      <c r="K3216" s="14">
        <v>41178</v>
      </c>
      <c r="L3216" s="13"/>
      <c r="M3216" s="13" t="s">
        <v>16569</v>
      </c>
      <c r="N3216" s="13">
        <v>0</v>
      </c>
      <c r="O3216" s="13">
        <v>0</v>
      </c>
      <c r="P3216" s="13" t="s">
        <v>28</v>
      </c>
      <c r="Q3216" s="13"/>
      <c r="R3216" s="13" t="s">
        <v>104</v>
      </c>
      <c r="S3216" s="13"/>
      <c r="T3216" s="13" t="s">
        <v>53</v>
      </c>
      <c r="U3216" s="13"/>
      <c r="V3216" s="13" t="s">
        <v>11619</v>
      </c>
      <c r="W3216" s="13">
        <v>0.01</v>
      </c>
      <c r="X3216" s="13"/>
      <c r="Y3216" s="13" t="s">
        <v>16915</v>
      </c>
      <c r="Z3216" s="15" t="str">
        <f>VLOOKUP(D3216,'ZOHO Export'!$H:$W,16,FALSE)</f>
        <v>Sébastien Lerson</v>
      </c>
      <c r="AA3216" s="15" t="str">
        <f>VLOOKUP(E3216,'ZOHO Export'!$H:$W,16,FALSE)</f>
        <v>Marcos Delgado Lopez</v>
      </c>
    </row>
    <row r="3217" spans="1:27" x14ac:dyDescent="0.3">
      <c r="A3217" s="13" t="s">
        <v>4778</v>
      </c>
      <c r="B3217" s="13" t="s">
        <v>7388</v>
      </c>
      <c r="C3217" s="13"/>
      <c r="D3217" s="13" t="s">
        <v>15750</v>
      </c>
      <c r="E3217" s="13" t="s">
        <v>13835</v>
      </c>
      <c r="F3217" s="13"/>
      <c r="G3217" s="13" t="s">
        <v>53</v>
      </c>
      <c r="H3217" s="13" t="s">
        <v>59</v>
      </c>
      <c r="I3217" s="14">
        <v>41169</v>
      </c>
      <c r="J3217" s="14">
        <v>45474</v>
      </c>
      <c r="K3217" s="14">
        <v>43913</v>
      </c>
      <c r="L3217" s="13">
        <v>135000</v>
      </c>
      <c r="M3217" s="13" t="s">
        <v>16916</v>
      </c>
      <c r="N3217" s="13">
        <v>6</v>
      </c>
      <c r="O3217" s="13">
        <v>6</v>
      </c>
      <c r="P3217" s="13" t="s">
        <v>122</v>
      </c>
      <c r="Q3217" s="13"/>
      <c r="R3217" s="13" t="s">
        <v>104</v>
      </c>
      <c r="S3217" s="13"/>
      <c r="T3217" s="13" t="s">
        <v>53</v>
      </c>
      <c r="U3217" s="13"/>
      <c r="V3217" s="13" t="s">
        <v>9603</v>
      </c>
      <c r="W3217" s="13">
        <v>0</v>
      </c>
      <c r="X3217" s="13">
        <v>252904.5</v>
      </c>
      <c r="Y3217" s="13"/>
      <c r="Z3217" s="15" t="str">
        <f>VLOOKUP(D3217,'ZOHO Export'!$H:$W,16,FALSE)</f>
        <v>Rachel Saïdi</v>
      </c>
      <c r="AA3217" s="15" t="str">
        <f>VLOOKUP(E3217,'ZOHO Export'!$H:$W,16,FALSE)</f>
        <v>Ana Montejo Del Castillo</v>
      </c>
    </row>
    <row r="3218" spans="1:27" x14ac:dyDescent="0.3">
      <c r="A3218" s="13" t="s">
        <v>4529</v>
      </c>
      <c r="B3218" s="13" t="s">
        <v>7314</v>
      </c>
      <c r="C3218" s="13"/>
      <c r="D3218" s="13" t="s">
        <v>12040</v>
      </c>
      <c r="E3218" s="13" t="s">
        <v>13607</v>
      </c>
      <c r="F3218" s="13"/>
      <c r="G3218" s="13" t="s">
        <v>138</v>
      </c>
      <c r="H3218" s="13" t="s">
        <v>29</v>
      </c>
      <c r="I3218" s="14">
        <v>37500</v>
      </c>
      <c r="J3218" s="14">
        <v>38383</v>
      </c>
      <c r="K3218" s="14">
        <v>41433</v>
      </c>
      <c r="L3218" s="13"/>
      <c r="M3218" s="13" t="s">
        <v>12040</v>
      </c>
      <c r="N3218" s="13">
        <v>0</v>
      </c>
      <c r="O3218" s="13">
        <v>0</v>
      </c>
      <c r="P3218" s="13" t="s">
        <v>122</v>
      </c>
      <c r="Q3218" s="13"/>
      <c r="R3218" s="13" t="s">
        <v>82</v>
      </c>
      <c r="S3218" s="13"/>
      <c r="T3218" s="13" t="s">
        <v>178</v>
      </c>
      <c r="U3218" s="13"/>
      <c r="V3218" s="13" t="s">
        <v>9542</v>
      </c>
      <c r="W3218" s="13"/>
      <c r="X3218" s="13"/>
      <c r="Y3218" s="13" t="s">
        <v>16917</v>
      </c>
      <c r="Z3218" s="15" t="str">
        <f>VLOOKUP(D3218,'ZOHO Export'!$H:$W,16,FALSE)</f>
        <v>Jana Schilling</v>
      </c>
      <c r="AA3218" s="15" t="str">
        <f>VLOOKUP(E3218,'ZOHO Export'!$H:$W,16,FALSE)</f>
        <v>Jacques Lataire</v>
      </c>
    </row>
    <row r="3219" spans="1:27" x14ac:dyDescent="0.3">
      <c r="A3219" s="13" t="s">
        <v>4779</v>
      </c>
      <c r="B3219" s="13" t="s">
        <v>7461</v>
      </c>
      <c r="C3219" s="13"/>
      <c r="D3219" s="13" t="s">
        <v>15127</v>
      </c>
      <c r="E3219" s="13" t="s">
        <v>14184</v>
      </c>
      <c r="F3219" s="13"/>
      <c r="G3219" s="13"/>
      <c r="H3219" s="13" t="s">
        <v>29</v>
      </c>
      <c r="I3219" s="14">
        <v>38514</v>
      </c>
      <c r="J3219" s="14">
        <v>38971</v>
      </c>
      <c r="K3219" s="14">
        <v>41436</v>
      </c>
      <c r="L3219" s="13"/>
      <c r="M3219" s="13" t="s">
        <v>14687</v>
      </c>
      <c r="N3219" s="13">
        <v>0</v>
      </c>
      <c r="O3219" s="13">
        <v>0</v>
      </c>
      <c r="P3219" s="13" t="s">
        <v>122</v>
      </c>
      <c r="Q3219" s="13"/>
      <c r="R3219" s="13" t="s">
        <v>104</v>
      </c>
      <c r="S3219" s="13"/>
      <c r="T3219" s="13" t="s">
        <v>38</v>
      </c>
      <c r="U3219" s="13"/>
      <c r="V3219" s="13" t="s">
        <v>16918</v>
      </c>
      <c r="W3219" s="13"/>
      <c r="X3219" s="13"/>
      <c r="Y3219" s="13" t="s">
        <v>16919</v>
      </c>
      <c r="Z3219" s="15" t="e">
        <f>VLOOKUP(D3219,'ZOHO Export'!$H:$W,16,FALSE)</f>
        <v>#N/A</v>
      </c>
      <c r="AA3219" s="15" t="str">
        <f>VLOOKUP(E3219,'ZOHO Export'!$H:$W,16,FALSE)</f>
        <v>Luc Tasiaux</v>
      </c>
    </row>
    <row r="3220" spans="1:27" x14ac:dyDescent="0.3">
      <c r="A3220" s="13" t="s">
        <v>16920</v>
      </c>
      <c r="B3220" s="13" t="s">
        <v>16921</v>
      </c>
      <c r="C3220" s="13"/>
      <c r="D3220" s="13" t="s">
        <v>12040</v>
      </c>
      <c r="E3220" s="13" t="s">
        <v>14184</v>
      </c>
      <c r="F3220" s="13"/>
      <c r="G3220" s="13"/>
      <c r="H3220" s="13" t="s">
        <v>29</v>
      </c>
      <c r="I3220" s="14">
        <v>36892</v>
      </c>
      <c r="J3220" s="14">
        <v>41345</v>
      </c>
      <c r="K3220" s="14">
        <v>41433</v>
      </c>
      <c r="L3220" s="13"/>
      <c r="M3220" s="13" t="s">
        <v>12040</v>
      </c>
      <c r="N3220" s="13">
        <v>0</v>
      </c>
      <c r="O3220" s="13">
        <v>0</v>
      </c>
      <c r="P3220" s="13" t="s">
        <v>122</v>
      </c>
      <c r="Q3220" s="13"/>
      <c r="R3220" s="13" t="s">
        <v>104</v>
      </c>
      <c r="S3220" s="13"/>
      <c r="T3220" s="13" t="s">
        <v>178</v>
      </c>
      <c r="U3220" s="13"/>
      <c r="V3220" s="13" t="s">
        <v>16922</v>
      </c>
      <c r="W3220" s="13"/>
      <c r="X3220" s="13"/>
      <c r="Y3220" s="13" t="s">
        <v>16923</v>
      </c>
      <c r="Z3220" s="15" t="str">
        <f>VLOOKUP(D3220,'ZOHO Export'!$H:$W,16,FALSE)</f>
        <v>Jana Schilling</v>
      </c>
      <c r="AA3220" s="15" t="str">
        <f>VLOOKUP(E3220,'ZOHO Export'!$H:$W,16,FALSE)</f>
        <v>Luc Tasiaux</v>
      </c>
    </row>
    <row r="3221" spans="1:27" x14ac:dyDescent="0.3">
      <c r="A3221" s="13" t="s">
        <v>16924</v>
      </c>
      <c r="B3221" s="13" t="s">
        <v>16925</v>
      </c>
      <c r="C3221" s="13"/>
      <c r="D3221" s="13" t="s">
        <v>12040</v>
      </c>
      <c r="E3221" s="13" t="s">
        <v>14184</v>
      </c>
      <c r="F3221" s="13"/>
      <c r="G3221" s="13" t="s">
        <v>4440</v>
      </c>
      <c r="H3221" s="13" t="s">
        <v>29</v>
      </c>
      <c r="I3221" s="14">
        <v>36617</v>
      </c>
      <c r="J3221" s="14">
        <v>37195</v>
      </c>
      <c r="K3221" s="14">
        <v>41433</v>
      </c>
      <c r="L3221" s="13"/>
      <c r="M3221" s="13" t="s">
        <v>12040</v>
      </c>
      <c r="N3221" s="13">
        <v>0</v>
      </c>
      <c r="O3221" s="13">
        <v>0</v>
      </c>
      <c r="P3221" s="13" t="s">
        <v>122</v>
      </c>
      <c r="Q3221" s="13"/>
      <c r="R3221" s="13" t="s">
        <v>82</v>
      </c>
      <c r="S3221" s="13"/>
      <c r="T3221" s="13" t="s">
        <v>178</v>
      </c>
      <c r="U3221" s="13"/>
      <c r="V3221" s="13" t="s">
        <v>16926</v>
      </c>
      <c r="W3221" s="13"/>
      <c r="X3221" s="13"/>
      <c r="Y3221" s="13" t="s">
        <v>16927</v>
      </c>
      <c r="Z3221" s="15" t="str">
        <f>VLOOKUP(D3221,'ZOHO Export'!$H:$W,16,FALSE)</f>
        <v>Jana Schilling</v>
      </c>
      <c r="AA3221" s="15" t="str">
        <f>VLOOKUP(E3221,'ZOHO Export'!$H:$W,16,FALSE)</f>
        <v>Luc Tasiaux</v>
      </c>
    </row>
    <row r="3222" spans="1:27" x14ac:dyDescent="0.3">
      <c r="A3222" s="13" t="s">
        <v>16928</v>
      </c>
      <c r="B3222" s="13" t="s">
        <v>16929</v>
      </c>
      <c r="C3222" s="13"/>
      <c r="D3222" s="13" t="s">
        <v>11671</v>
      </c>
      <c r="E3222" s="13" t="s">
        <v>13607</v>
      </c>
      <c r="F3222" s="13"/>
      <c r="G3222" s="13"/>
      <c r="H3222" s="13" t="s">
        <v>59</v>
      </c>
      <c r="I3222" s="14">
        <v>41710</v>
      </c>
      <c r="J3222" s="14">
        <v>43402</v>
      </c>
      <c r="K3222" s="14">
        <v>41710</v>
      </c>
      <c r="L3222" s="13"/>
      <c r="M3222" s="13" t="s">
        <v>11671</v>
      </c>
      <c r="N3222" s="13">
        <v>0</v>
      </c>
      <c r="O3222" s="13">
        <v>0</v>
      </c>
      <c r="P3222" s="13" t="s">
        <v>122</v>
      </c>
      <c r="Q3222" s="13"/>
      <c r="R3222" s="13" t="s">
        <v>104</v>
      </c>
      <c r="S3222" s="13"/>
      <c r="T3222" s="13" t="s">
        <v>38</v>
      </c>
      <c r="U3222" s="13"/>
      <c r="V3222" s="13" t="s">
        <v>16930</v>
      </c>
      <c r="W3222" s="13"/>
      <c r="X3222" s="13"/>
      <c r="Y3222" s="13"/>
      <c r="Z3222" s="15" t="str">
        <f>VLOOKUP(D3222,'ZOHO Export'!$H:$W,16,FALSE)</f>
        <v>Yves Debaisieux</v>
      </c>
      <c r="AA3222" s="15" t="str">
        <f>VLOOKUP(E3222,'ZOHO Export'!$H:$W,16,FALSE)</f>
        <v>Jacques Lataire</v>
      </c>
    </row>
    <row r="3223" spans="1:27" x14ac:dyDescent="0.3">
      <c r="A3223" s="13" t="s">
        <v>16931</v>
      </c>
      <c r="B3223" s="13" t="s">
        <v>16932</v>
      </c>
      <c r="C3223" s="13"/>
      <c r="D3223" s="13" t="s">
        <v>12040</v>
      </c>
      <c r="E3223" s="13" t="s">
        <v>13607</v>
      </c>
      <c r="F3223" s="13"/>
      <c r="G3223" s="13" t="s">
        <v>16799</v>
      </c>
      <c r="H3223" s="13" t="s">
        <v>29</v>
      </c>
      <c r="I3223" s="14">
        <v>35752</v>
      </c>
      <c r="J3223" s="14">
        <v>36443</v>
      </c>
      <c r="K3223" s="14">
        <v>41433</v>
      </c>
      <c r="L3223" s="13"/>
      <c r="M3223" s="13" t="s">
        <v>12040</v>
      </c>
      <c r="N3223" s="13">
        <v>0</v>
      </c>
      <c r="O3223" s="13">
        <v>0</v>
      </c>
      <c r="P3223" s="13" t="s">
        <v>122</v>
      </c>
      <c r="Q3223" s="13"/>
      <c r="R3223" s="13" t="s">
        <v>82</v>
      </c>
      <c r="S3223" s="13"/>
      <c r="T3223" s="13" t="s">
        <v>178</v>
      </c>
      <c r="U3223" s="13"/>
      <c r="V3223" s="13" t="s">
        <v>16933</v>
      </c>
      <c r="W3223" s="13"/>
      <c r="X3223" s="13"/>
      <c r="Y3223" s="13" t="s">
        <v>16934</v>
      </c>
      <c r="Z3223" s="15" t="str">
        <f>VLOOKUP(D3223,'ZOHO Export'!$H:$W,16,FALSE)</f>
        <v>Jana Schilling</v>
      </c>
      <c r="AA3223" s="15" t="str">
        <f>VLOOKUP(E3223,'ZOHO Export'!$H:$W,16,FALSE)</f>
        <v>Jacques Lataire</v>
      </c>
    </row>
    <row r="3224" spans="1:27" x14ac:dyDescent="0.3">
      <c r="A3224" s="13" t="s">
        <v>16935</v>
      </c>
      <c r="B3224" s="13" t="s">
        <v>16936</v>
      </c>
      <c r="C3224" s="13"/>
      <c r="D3224" s="13" t="s">
        <v>16862</v>
      </c>
      <c r="E3224" s="13" t="s">
        <v>14388</v>
      </c>
      <c r="F3224" s="13"/>
      <c r="G3224" s="13"/>
      <c r="H3224" s="13" t="s">
        <v>29</v>
      </c>
      <c r="I3224" s="14">
        <v>41675</v>
      </c>
      <c r="J3224" s="14">
        <v>43402</v>
      </c>
      <c r="K3224" s="14">
        <v>41675</v>
      </c>
      <c r="L3224" s="13"/>
      <c r="M3224" s="13" t="s">
        <v>14388</v>
      </c>
      <c r="N3224" s="13">
        <v>0</v>
      </c>
      <c r="O3224" s="13">
        <v>0</v>
      </c>
      <c r="P3224" s="13" t="s">
        <v>122</v>
      </c>
      <c r="Q3224" s="13"/>
      <c r="R3224" s="13" t="s">
        <v>104</v>
      </c>
      <c r="S3224" s="13"/>
      <c r="T3224" s="13" t="s">
        <v>27</v>
      </c>
      <c r="U3224" s="13"/>
      <c r="V3224" s="13" t="s">
        <v>16937</v>
      </c>
      <c r="W3224" s="13"/>
      <c r="X3224" s="13"/>
      <c r="Y3224" s="13"/>
      <c r="Z3224" s="15" t="e">
        <f>VLOOKUP(D3224,'ZOHO Export'!$H:$W,16,FALSE)</f>
        <v>#N/A</v>
      </c>
      <c r="AA3224" s="15" t="e">
        <f>VLOOKUP(E3224,'ZOHO Export'!$H:$W,16,FALSE)</f>
        <v>#N/A</v>
      </c>
    </row>
    <row r="3225" spans="1:27" x14ac:dyDescent="0.3">
      <c r="A3225" s="13" t="s">
        <v>16938</v>
      </c>
      <c r="B3225" s="13" t="s">
        <v>16939</v>
      </c>
      <c r="C3225" s="13"/>
      <c r="D3225" s="13"/>
      <c r="E3225" s="13" t="s">
        <v>11649</v>
      </c>
      <c r="F3225" s="13"/>
      <c r="G3225" s="13" t="s">
        <v>4661</v>
      </c>
      <c r="H3225" s="13" t="s">
        <v>29</v>
      </c>
      <c r="I3225" s="14">
        <v>41640</v>
      </c>
      <c r="J3225" s="14">
        <v>42004</v>
      </c>
      <c r="K3225" s="14">
        <v>41681</v>
      </c>
      <c r="L3225" s="13"/>
      <c r="M3225" s="13" t="s">
        <v>14388</v>
      </c>
      <c r="N3225" s="13">
        <v>0</v>
      </c>
      <c r="O3225" s="13">
        <v>0</v>
      </c>
      <c r="P3225" s="13" t="s">
        <v>122</v>
      </c>
      <c r="Q3225" s="13"/>
      <c r="R3225" s="13"/>
      <c r="S3225" s="13"/>
      <c r="T3225" s="13" t="s">
        <v>27</v>
      </c>
      <c r="U3225" s="13"/>
      <c r="V3225" s="13" t="s">
        <v>16940</v>
      </c>
      <c r="W3225" s="13"/>
      <c r="X3225" s="13"/>
      <c r="Y3225" s="13"/>
      <c r="Z3225" s="15" t="e">
        <f>VLOOKUP(D3225,'ZOHO Export'!$H:$W,16,FALSE)</f>
        <v>#N/A</v>
      </c>
      <c r="AA3225" s="15" t="str">
        <f>VLOOKUP(E3225,'ZOHO Export'!$H:$W,16,FALSE)</f>
        <v>Wissem Bensaid</v>
      </c>
    </row>
    <row r="3226" spans="1:27" x14ac:dyDescent="0.3">
      <c r="A3226" s="13" t="s">
        <v>11620</v>
      </c>
      <c r="B3226" s="13" t="s">
        <v>11621</v>
      </c>
      <c r="C3226" s="13"/>
      <c r="D3226" s="13" t="s">
        <v>13835</v>
      </c>
      <c r="E3226" s="13" t="s">
        <v>11906</v>
      </c>
      <c r="F3226" s="13"/>
      <c r="G3226" s="13" t="s">
        <v>58</v>
      </c>
      <c r="H3226" s="13" t="s">
        <v>29</v>
      </c>
      <c r="I3226" s="14">
        <v>41682</v>
      </c>
      <c r="J3226" s="13"/>
      <c r="K3226" s="14">
        <v>43262</v>
      </c>
      <c r="L3226" s="13">
        <v>4770</v>
      </c>
      <c r="M3226" s="13" t="s">
        <v>11906</v>
      </c>
      <c r="N3226" s="13">
        <v>15</v>
      </c>
      <c r="O3226" s="13">
        <v>15</v>
      </c>
      <c r="P3226" s="13" t="s">
        <v>28</v>
      </c>
      <c r="Q3226" s="13"/>
      <c r="R3226" s="13" t="s">
        <v>43</v>
      </c>
      <c r="S3226" s="13"/>
      <c r="T3226" s="13" t="s">
        <v>58</v>
      </c>
      <c r="U3226" s="13"/>
      <c r="V3226" s="13" t="s">
        <v>11622</v>
      </c>
      <c r="W3226" s="13">
        <v>0</v>
      </c>
      <c r="X3226" s="13">
        <v>18450</v>
      </c>
      <c r="Y3226" s="13"/>
      <c r="Z3226" s="15" t="str">
        <f>VLOOKUP(D3226,'ZOHO Export'!$H:$W,16,FALSE)</f>
        <v>Ana Montejo Del Castillo</v>
      </c>
      <c r="AA3226" s="15" t="str">
        <f>VLOOKUP(E3226,'ZOHO Export'!$H:$W,16,FALSE)</f>
        <v>Juan Sanchez Chatar</v>
      </c>
    </row>
    <row r="3227" spans="1:27" x14ac:dyDescent="0.3">
      <c r="A3227" s="13" t="s">
        <v>16941</v>
      </c>
      <c r="B3227" s="13" t="s">
        <v>16942</v>
      </c>
      <c r="C3227" s="13"/>
      <c r="D3227" s="13" t="s">
        <v>15879</v>
      </c>
      <c r="E3227" s="13" t="s">
        <v>16597</v>
      </c>
      <c r="F3227" s="13"/>
      <c r="G3227" s="13"/>
      <c r="H3227" s="13" t="s">
        <v>59</v>
      </c>
      <c r="I3227" s="14">
        <v>41674</v>
      </c>
      <c r="J3227" s="14">
        <v>42490</v>
      </c>
      <c r="K3227" s="14">
        <v>41905</v>
      </c>
      <c r="L3227" s="13"/>
      <c r="M3227" s="13" t="s">
        <v>14687</v>
      </c>
      <c r="N3227" s="13">
        <v>1</v>
      </c>
      <c r="O3227" s="13">
        <v>1</v>
      </c>
      <c r="P3227" s="13" t="s">
        <v>122</v>
      </c>
      <c r="Q3227" s="13"/>
      <c r="R3227" s="13" t="s">
        <v>104</v>
      </c>
      <c r="S3227" s="13"/>
      <c r="T3227" s="13" t="s">
        <v>38</v>
      </c>
      <c r="U3227" s="13"/>
      <c r="V3227" s="13" t="s">
        <v>16943</v>
      </c>
      <c r="W3227" s="13"/>
      <c r="X3227" s="13"/>
      <c r="Y3227" s="13"/>
      <c r="Z3227" s="15" t="e">
        <f>VLOOKUP(D3227,'ZOHO Export'!$H:$W,16,FALSE)</f>
        <v>#N/A</v>
      </c>
      <c r="AA3227" s="15" t="e">
        <f>VLOOKUP(E3227,'ZOHO Export'!$H:$W,16,FALSE)</f>
        <v>#N/A</v>
      </c>
    </row>
    <row r="3228" spans="1:27" x14ac:dyDescent="0.3">
      <c r="A3228" s="13" t="s">
        <v>16944</v>
      </c>
      <c r="B3228" s="13" t="s">
        <v>16945</v>
      </c>
      <c r="C3228" s="13"/>
      <c r="D3228" s="13" t="s">
        <v>14687</v>
      </c>
      <c r="E3228" s="13" t="s">
        <v>14613</v>
      </c>
      <c r="F3228" s="13"/>
      <c r="G3228" s="13" t="s">
        <v>16946</v>
      </c>
      <c r="H3228" s="13" t="s">
        <v>29</v>
      </c>
      <c r="I3228" s="14">
        <v>40603</v>
      </c>
      <c r="J3228" s="14">
        <v>40613</v>
      </c>
      <c r="K3228" s="14">
        <v>41436</v>
      </c>
      <c r="L3228" s="13"/>
      <c r="M3228" s="13" t="s">
        <v>12106</v>
      </c>
      <c r="N3228" s="13">
        <v>0</v>
      </c>
      <c r="O3228" s="13">
        <v>0</v>
      </c>
      <c r="P3228" s="13" t="s">
        <v>122</v>
      </c>
      <c r="Q3228" s="13"/>
      <c r="R3228" s="13" t="s">
        <v>82</v>
      </c>
      <c r="S3228" s="13"/>
      <c r="T3228" s="13" t="s">
        <v>38</v>
      </c>
      <c r="U3228" s="13"/>
      <c r="V3228" s="13" t="s">
        <v>16947</v>
      </c>
      <c r="W3228" s="13"/>
      <c r="X3228" s="13"/>
      <c r="Y3228" s="13" t="s">
        <v>16948</v>
      </c>
      <c r="Z3228" s="15" t="e">
        <f>VLOOKUP(D3228,'ZOHO Export'!$H:$W,16,FALSE)</f>
        <v>#N/A</v>
      </c>
      <c r="AA3228" s="15" t="e">
        <f>VLOOKUP(E3228,'ZOHO Export'!$H:$W,16,FALSE)</f>
        <v>#N/A</v>
      </c>
    </row>
    <row r="3229" spans="1:27" x14ac:dyDescent="0.3">
      <c r="A3229" s="13" t="s">
        <v>16949</v>
      </c>
      <c r="B3229" s="13" t="s">
        <v>16950</v>
      </c>
      <c r="C3229" s="13"/>
      <c r="D3229" s="13" t="s">
        <v>16862</v>
      </c>
      <c r="E3229" s="13" t="s">
        <v>14388</v>
      </c>
      <c r="F3229" s="13"/>
      <c r="G3229" s="13"/>
      <c r="H3229" s="13" t="s">
        <v>29</v>
      </c>
      <c r="I3229" s="14">
        <v>41673</v>
      </c>
      <c r="J3229" s="14">
        <v>43402</v>
      </c>
      <c r="K3229" s="14">
        <v>41673</v>
      </c>
      <c r="L3229" s="13"/>
      <c r="M3229" s="13" t="s">
        <v>16862</v>
      </c>
      <c r="N3229" s="13">
        <v>0</v>
      </c>
      <c r="O3229" s="13">
        <v>0</v>
      </c>
      <c r="P3229" s="13" t="s">
        <v>122</v>
      </c>
      <c r="Q3229" s="13"/>
      <c r="R3229" s="13" t="s">
        <v>104</v>
      </c>
      <c r="S3229" s="13"/>
      <c r="T3229" s="13" t="s">
        <v>27</v>
      </c>
      <c r="U3229" s="13"/>
      <c r="V3229" s="13" t="s">
        <v>16951</v>
      </c>
      <c r="W3229" s="13"/>
      <c r="X3229" s="13"/>
      <c r="Y3229" s="13"/>
      <c r="Z3229" s="15" t="e">
        <f>VLOOKUP(D3229,'ZOHO Export'!$H:$W,16,FALSE)</f>
        <v>#N/A</v>
      </c>
      <c r="AA3229" s="15" t="e">
        <f>VLOOKUP(E3229,'ZOHO Export'!$H:$W,16,FALSE)</f>
        <v>#N/A</v>
      </c>
    </row>
    <row r="3230" spans="1:27" x14ac:dyDescent="0.3">
      <c r="A3230" s="13" t="s">
        <v>16952</v>
      </c>
      <c r="B3230" s="13" t="s">
        <v>16953</v>
      </c>
      <c r="C3230" s="13"/>
      <c r="D3230" s="13" t="s">
        <v>12040</v>
      </c>
      <c r="E3230" s="13" t="s">
        <v>14827</v>
      </c>
      <c r="F3230" s="13"/>
      <c r="G3230" s="13"/>
      <c r="H3230" s="13" t="s">
        <v>29</v>
      </c>
      <c r="I3230" s="14">
        <v>37504</v>
      </c>
      <c r="J3230" s="14">
        <v>37869</v>
      </c>
      <c r="K3230" s="14">
        <v>41435</v>
      </c>
      <c r="L3230" s="13"/>
      <c r="M3230" s="13" t="s">
        <v>12040</v>
      </c>
      <c r="N3230" s="13">
        <v>0</v>
      </c>
      <c r="O3230" s="13">
        <v>0</v>
      </c>
      <c r="P3230" s="13" t="s">
        <v>122</v>
      </c>
      <c r="Q3230" s="13"/>
      <c r="R3230" s="13" t="s">
        <v>104</v>
      </c>
      <c r="S3230" s="13"/>
      <c r="T3230" s="13" t="s">
        <v>178</v>
      </c>
      <c r="U3230" s="13"/>
      <c r="V3230" s="13" t="s">
        <v>16954</v>
      </c>
      <c r="W3230" s="13"/>
      <c r="X3230" s="13"/>
      <c r="Y3230" s="13" t="s">
        <v>16955</v>
      </c>
      <c r="Z3230" s="15" t="str">
        <f>VLOOKUP(D3230,'ZOHO Export'!$H:$W,16,FALSE)</f>
        <v>Jana Schilling</v>
      </c>
      <c r="AA3230" s="15" t="e">
        <f>VLOOKUP(E3230,'ZOHO Export'!$H:$W,16,FALSE)</f>
        <v>#N/A</v>
      </c>
    </row>
    <row r="3231" spans="1:27" x14ac:dyDescent="0.3">
      <c r="A3231" s="13" t="s">
        <v>16956</v>
      </c>
      <c r="B3231" s="13" t="s">
        <v>16957</v>
      </c>
      <c r="C3231" s="13"/>
      <c r="D3231" s="13" t="s">
        <v>12040</v>
      </c>
      <c r="E3231" s="13" t="s">
        <v>13607</v>
      </c>
      <c r="F3231" s="13"/>
      <c r="G3231" s="13" t="s">
        <v>16799</v>
      </c>
      <c r="H3231" s="13" t="s">
        <v>29</v>
      </c>
      <c r="I3231" s="14">
        <v>35156</v>
      </c>
      <c r="J3231" s="14">
        <v>35794</v>
      </c>
      <c r="K3231" s="14">
        <v>41433</v>
      </c>
      <c r="L3231" s="13"/>
      <c r="M3231" s="13" t="s">
        <v>12040</v>
      </c>
      <c r="N3231" s="13">
        <v>0</v>
      </c>
      <c r="O3231" s="13">
        <v>0</v>
      </c>
      <c r="P3231" s="13" t="s">
        <v>122</v>
      </c>
      <c r="Q3231" s="13"/>
      <c r="R3231" s="13" t="s">
        <v>82</v>
      </c>
      <c r="S3231" s="13"/>
      <c r="T3231" s="13" t="s">
        <v>178</v>
      </c>
      <c r="U3231" s="13"/>
      <c r="V3231" s="13" t="s">
        <v>16958</v>
      </c>
      <c r="W3231" s="13"/>
      <c r="X3231" s="13"/>
      <c r="Y3231" s="13" t="s">
        <v>16959</v>
      </c>
      <c r="Z3231" s="15" t="str">
        <f>VLOOKUP(D3231,'ZOHO Export'!$H:$W,16,FALSE)</f>
        <v>Jana Schilling</v>
      </c>
      <c r="AA3231" s="15" t="str">
        <f>VLOOKUP(E3231,'ZOHO Export'!$H:$W,16,FALSE)</f>
        <v>Jacques Lataire</v>
      </c>
    </row>
    <row r="3232" spans="1:27" x14ac:dyDescent="0.3">
      <c r="A3232" s="13" t="s">
        <v>16960</v>
      </c>
      <c r="B3232" s="13" t="s">
        <v>16961</v>
      </c>
      <c r="C3232" s="13"/>
      <c r="D3232" s="13" t="s">
        <v>13301</v>
      </c>
      <c r="E3232" s="13" t="s">
        <v>16597</v>
      </c>
      <c r="F3232" s="13"/>
      <c r="G3232" s="13"/>
      <c r="H3232" s="13" t="s">
        <v>59</v>
      </c>
      <c r="I3232" s="14">
        <v>41757</v>
      </c>
      <c r="J3232" s="14">
        <v>42004</v>
      </c>
      <c r="K3232" s="14">
        <v>41757</v>
      </c>
      <c r="L3232" s="13"/>
      <c r="M3232" s="13" t="s">
        <v>15727</v>
      </c>
      <c r="N3232" s="13">
        <v>0</v>
      </c>
      <c r="O3232" s="13">
        <v>0</v>
      </c>
      <c r="P3232" s="13" t="s">
        <v>122</v>
      </c>
      <c r="Q3232" s="13"/>
      <c r="R3232" s="13" t="s">
        <v>104</v>
      </c>
      <c r="S3232" s="13"/>
      <c r="T3232" s="13" t="s">
        <v>38</v>
      </c>
      <c r="U3232" s="13"/>
      <c r="V3232" s="13" t="s">
        <v>16962</v>
      </c>
      <c r="W3232" s="13"/>
      <c r="X3232" s="13"/>
      <c r="Y3232" s="13"/>
      <c r="Z3232" s="15" t="e">
        <f>VLOOKUP(D3232,'ZOHO Export'!$H:$W,16,FALSE)</f>
        <v>#N/A</v>
      </c>
      <c r="AA3232" s="15" t="e">
        <f>VLOOKUP(E3232,'ZOHO Export'!$H:$W,16,FALSE)</f>
        <v>#N/A</v>
      </c>
    </row>
    <row r="3233" spans="1:27" x14ac:dyDescent="0.3">
      <c r="A3233" s="13" t="s">
        <v>16963</v>
      </c>
      <c r="B3233" s="13" t="s">
        <v>7462</v>
      </c>
      <c r="C3233" s="13"/>
      <c r="D3233" s="13"/>
      <c r="E3233" s="13"/>
      <c r="F3233" s="13"/>
      <c r="G3233" s="13" t="s">
        <v>89</v>
      </c>
      <c r="H3233" s="13" t="s">
        <v>29</v>
      </c>
      <c r="I3233" s="14">
        <v>41697</v>
      </c>
      <c r="J3233" s="14">
        <v>45133</v>
      </c>
      <c r="K3233" s="14">
        <v>41697</v>
      </c>
      <c r="L3233" s="13"/>
      <c r="M3233" s="13" t="s">
        <v>15088</v>
      </c>
      <c r="N3233" s="13">
        <v>0</v>
      </c>
      <c r="O3233" s="13">
        <v>0</v>
      </c>
      <c r="P3233" s="13" t="s">
        <v>122</v>
      </c>
      <c r="Q3233" s="13"/>
      <c r="R3233" s="13"/>
      <c r="S3233" s="13"/>
      <c r="T3233" s="13" t="s">
        <v>89</v>
      </c>
      <c r="U3233" s="13"/>
      <c r="V3233" s="13" t="s">
        <v>16964</v>
      </c>
      <c r="W3233" s="13"/>
      <c r="X3233" s="13"/>
      <c r="Y3233" s="13"/>
      <c r="Z3233" s="15" t="e">
        <f>VLOOKUP(D3233,'ZOHO Export'!$H:$W,16,FALSE)</f>
        <v>#N/A</v>
      </c>
      <c r="AA3233" s="15" t="e">
        <f>VLOOKUP(E3233,'ZOHO Export'!$H:$W,16,FALSE)</f>
        <v>#N/A</v>
      </c>
    </row>
    <row r="3234" spans="1:27" x14ac:dyDescent="0.3">
      <c r="A3234" s="13" t="s">
        <v>4780</v>
      </c>
      <c r="B3234" s="13" t="s">
        <v>7462</v>
      </c>
      <c r="C3234" s="13"/>
      <c r="D3234" s="13" t="s">
        <v>11689</v>
      </c>
      <c r="E3234" s="13" t="s">
        <v>11785</v>
      </c>
      <c r="F3234" s="13"/>
      <c r="G3234" s="13" t="s">
        <v>4715</v>
      </c>
      <c r="H3234" s="13" t="s">
        <v>29</v>
      </c>
      <c r="I3234" s="14">
        <v>41678</v>
      </c>
      <c r="J3234" s="13"/>
      <c r="K3234" s="14">
        <v>43853</v>
      </c>
      <c r="L3234" s="13">
        <v>661.9</v>
      </c>
      <c r="M3234" s="13" t="s">
        <v>11785</v>
      </c>
      <c r="N3234" s="13">
        <v>12</v>
      </c>
      <c r="O3234" s="13">
        <v>10</v>
      </c>
      <c r="P3234" s="13" t="s">
        <v>28</v>
      </c>
      <c r="Q3234" s="13"/>
      <c r="R3234" s="13"/>
      <c r="S3234" s="13" t="s">
        <v>6878</v>
      </c>
      <c r="T3234" s="13" t="s">
        <v>64</v>
      </c>
      <c r="U3234" s="13"/>
      <c r="V3234" s="13" t="s">
        <v>11623</v>
      </c>
      <c r="W3234" s="13">
        <v>0</v>
      </c>
      <c r="X3234" s="13">
        <v>71577.58</v>
      </c>
      <c r="Y3234" s="13"/>
      <c r="Z3234" s="15" t="str">
        <f>VLOOKUP(D3234,'ZOHO Export'!$H:$W,16,FALSE)</f>
        <v>Yannick Vega Fernandez</v>
      </c>
      <c r="AA3234" s="15" t="str">
        <f>VLOOKUP(E3234,'ZOHO Export'!$H:$W,16,FALSE)</f>
        <v>Nicolas Dubois</v>
      </c>
    </row>
    <row r="3235" spans="1:27" x14ac:dyDescent="0.3">
      <c r="A3235" s="13" t="s">
        <v>16965</v>
      </c>
      <c r="B3235" s="13" t="s">
        <v>7462</v>
      </c>
      <c r="C3235" s="13"/>
      <c r="D3235" s="13" t="s">
        <v>13835</v>
      </c>
      <c r="E3235" s="13" t="s">
        <v>11906</v>
      </c>
      <c r="F3235" s="13"/>
      <c r="G3235" s="13"/>
      <c r="H3235" s="13" t="s">
        <v>29</v>
      </c>
      <c r="I3235" s="14">
        <v>41682</v>
      </c>
      <c r="J3235" s="14">
        <v>42888</v>
      </c>
      <c r="K3235" s="14">
        <v>42163</v>
      </c>
      <c r="L3235" s="13"/>
      <c r="M3235" s="13" t="s">
        <v>11906</v>
      </c>
      <c r="N3235" s="13">
        <v>2</v>
      </c>
      <c r="O3235" s="13">
        <v>2</v>
      </c>
      <c r="P3235" s="13" t="s">
        <v>122</v>
      </c>
      <c r="Q3235" s="13"/>
      <c r="R3235" s="13" t="s">
        <v>104</v>
      </c>
      <c r="S3235" s="13"/>
      <c r="T3235" s="13" t="s">
        <v>58</v>
      </c>
      <c r="U3235" s="13"/>
      <c r="V3235" s="13" t="s">
        <v>16966</v>
      </c>
      <c r="W3235" s="13"/>
      <c r="X3235" s="13"/>
      <c r="Y3235" s="13"/>
      <c r="Z3235" s="15" t="str">
        <f>VLOOKUP(D3235,'ZOHO Export'!$H:$W,16,FALSE)</f>
        <v>Ana Montejo Del Castillo</v>
      </c>
      <c r="AA3235" s="15" t="str">
        <f>VLOOKUP(E3235,'ZOHO Export'!$H:$W,16,FALSE)</f>
        <v>Juan Sanchez Chatar</v>
      </c>
    </row>
    <row r="3236" spans="1:27" x14ac:dyDescent="0.3">
      <c r="A3236" s="13" t="s">
        <v>16967</v>
      </c>
      <c r="B3236" s="13" t="s">
        <v>7462</v>
      </c>
      <c r="C3236" s="13"/>
      <c r="D3236" s="13" t="s">
        <v>11896</v>
      </c>
      <c r="E3236" s="13" t="s">
        <v>11829</v>
      </c>
      <c r="F3236" s="13"/>
      <c r="G3236" s="13"/>
      <c r="H3236" s="13" t="s">
        <v>29</v>
      </c>
      <c r="I3236" s="14">
        <v>41673</v>
      </c>
      <c r="J3236" s="14">
        <v>42369</v>
      </c>
      <c r="K3236" s="14">
        <v>41673</v>
      </c>
      <c r="L3236" s="13"/>
      <c r="M3236" s="13" t="s">
        <v>15852</v>
      </c>
      <c r="N3236" s="13">
        <v>0</v>
      </c>
      <c r="O3236" s="13">
        <v>0</v>
      </c>
      <c r="P3236" s="13" t="s">
        <v>122</v>
      </c>
      <c r="Q3236" s="13"/>
      <c r="R3236" s="13" t="s">
        <v>104</v>
      </c>
      <c r="S3236" s="13"/>
      <c r="T3236" s="13" t="s">
        <v>38</v>
      </c>
      <c r="U3236" s="13"/>
      <c r="V3236" s="13" t="s">
        <v>16968</v>
      </c>
      <c r="W3236" s="13"/>
      <c r="X3236" s="13"/>
      <c r="Y3236" s="13"/>
      <c r="Z3236" s="15" t="str">
        <f>VLOOKUP(D3236,'ZOHO Export'!$H:$W,16,FALSE)</f>
        <v>Emilie Cambier</v>
      </c>
      <c r="AA3236" s="15" t="str">
        <f>VLOOKUP(E3236,'ZOHO Export'!$H:$W,16,FALSE)</f>
        <v>William Beyst</v>
      </c>
    </row>
    <row r="3237" spans="1:27" x14ac:dyDescent="0.3">
      <c r="A3237" s="13" t="s">
        <v>16969</v>
      </c>
      <c r="B3237" s="13" t="s">
        <v>16970</v>
      </c>
      <c r="C3237" s="13"/>
      <c r="D3237" s="13" t="s">
        <v>13301</v>
      </c>
      <c r="E3237" s="13" t="s">
        <v>13301</v>
      </c>
      <c r="F3237" s="13"/>
      <c r="G3237" s="13"/>
      <c r="H3237" s="13" t="s">
        <v>29</v>
      </c>
      <c r="I3237" s="14">
        <v>41130</v>
      </c>
      <c r="J3237" s="14">
        <v>41186</v>
      </c>
      <c r="K3237" s="14">
        <v>41130</v>
      </c>
      <c r="L3237" s="13"/>
      <c r="M3237" s="13" t="s">
        <v>16569</v>
      </c>
      <c r="N3237" s="13">
        <v>0</v>
      </c>
      <c r="O3237" s="13">
        <v>0</v>
      </c>
      <c r="P3237" s="13" t="s">
        <v>122</v>
      </c>
      <c r="Q3237" s="13"/>
      <c r="R3237" s="13" t="s">
        <v>104</v>
      </c>
      <c r="S3237" s="13"/>
      <c r="T3237" s="13" t="s">
        <v>38</v>
      </c>
      <c r="U3237" s="13"/>
      <c r="V3237" s="13" t="s">
        <v>16971</v>
      </c>
      <c r="W3237" s="13"/>
      <c r="X3237" s="13"/>
      <c r="Y3237" s="13"/>
      <c r="Z3237" s="15" t="e">
        <f>VLOOKUP(D3237,'ZOHO Export'!$H:$W,16,FALSE)</f>
        <v>#N/A</v>
      </c>
      <c r="AA3237" s="15" t="e">
        <f>VLOOKUP(E3237,'ZOHO Export'!$H:$W,16,FALSE)</f>
        <v>#N/A</v>
      </c>
    </row>
    <row r="3238" spans="1:27" x14ac:dyDescent="0.3">
      <c r="A3238" s="13" t="s">
        <v>16972</v>
      </c>
      <c r="B3238" s="13" t="s">
        <v>15481</v>
      </c>
      <c r="C3238" s="13"/>
      <c r="D3238" s="13" t="s">
        <v>14007</v>
      </c>
      <c r="E3238" s="13" t="s">
        <v>13607</v>
      </c>
      <c r="F3238" s="13"/>
      <c r="G3238" s="13" t="s">
        <v>3731</v>
      </c>
      <c r="H3238" s="13" t="s">
        <v>29</v>
      </c>
      <c r="I3238" s="14">
        <v>42026</v>
      </c>
      <c r="J3238" s="14">
        <v>43402</v>
      </c>
      <c r="K3238" s="14">
        <v>42026</v>
      </c>
      <c r="L3238" s="13"/>
      <c r="M3238" s="13" t="s">
        <v>12106</v>
      </c>
      <c r="N3238" s="13">
        <v>0</v>
      </c>
      <c r="O3238" s="13">
        <v>0</v>
      </c>
      <c r="P3238" s="13" t="s">
        <v>122</v>
      </c>
      <c r="Q3238" s="13"/>
      <c r="R3238" s="13" t="s">
        <v>82</v>
      </c>
      <c r="S3238" s="13"/>
      <c r="T3238" s="13" t="s">
        <v>38</v>
      </c>
      <c r="U3238" s="13"/>
      <c r="V3238" s="13" t="s">
        <v>16973</v>
      </c>
      <c r="W3238" s="13"/>
      <c r="X3238" s="13"/>
      <c r="Y3238" s="13"/>
      <c r="Z3238" s="15" t="e">
        <f>VLOOKUP(D3238,'ZOHO Export'!$H:$W,16,FALSE)</f>
        <v>#N/A</v>
      </c>
      <c r="AA3238" s="15" t="str">
        <f>VLOOKUP(E3238,'ZOHO Export'!$H:$W,16,FALSE)</f>
        <v>Jacques Lataire</v>
      </c>
    </row>
  </sheetData>
  <autoFilter ref="A2:AB2" xr:uid="{C5489C61-1A00-4585-A3D8-14FEDCA68F77}"/>
  <printOptions horizontalCentered="1"/>
  <pageMargins left="0.7" right="0.7" top="1.2" bottom="1.2" header="0.7" footer="0.7"/>
  <pageSetup fitToHeight="999"/>
  <headerFooter>
    <oddHeader>&amp;L&amp;F &amp;CGroup-IPS &amp;R&amp;D</oddHeader>
    <oddFooter>&amp;C&amp;Pof&amp;N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4FC90-57E2-49EF-94B6-EC6B391B058B}">
  <dimension ref="A1:W528"/>
  <sheetViews>
    <sheetView topLeftCell="P1" workbookViewId="0">
      <selection activeCell="Q23" sqref="Q22:Q23"/>
    </sheetView>
  </sheetViews>
  <sheetFormatPr defaultRowHeight="14.4" x14ac:dyDescent="0.3"/>
  <cols>
    <col min="1" max="1" width="18.21875" bestFit="1" customWidth="1"/>
    <col min="2" max="2" width="12.21875" bestFit="1" customWidth="1"/>
    <col min="3" max="3" width="11.5546875" bestFit="1" customWidth="1"/>
    <col min="4" max="4" width="16.44140625" bestFit="1" customWidth="1"/>
    <col min="5" max="5" width="16.88671875" bestFit="1" customWidth="1"/>
    <col min="6" max="6" width="14.6640625" bestFit="1" customWidth="1"/>
    <col min="7" max="7" width="28.33203125" bestFit="1" customWidth="1"/>
    <col min="8" max="8" width="38" bestFit="1" customWidth="1"/>
    <col min="9" max="9" width="16.109375" bestFit="1" customWidth="1"/>
    <col min="10" max="10" width="18.44140625" bestFit="1" customWidth="1"/>
    <col min="11" max="11" width="29.6640625" bestFit="1" customWidth="1"/>
    <col min="12" max="12" width="43" bestFit="1" customWidth="1"/>
    <col min="13" max="13" width="11.88671875" bestFit="1" customWidth="1"/>
    <col min="14" max="15" width="14.5546875" bestFit="1" customWidth="1"/>
    <col min="16" max="16" width="25.77734375" bestFit="1" customWidth="1"/>
    <col min="17" max="17" width="36.88671875" bestFit="1" customWidth="1"/>
    <col min="18" max="18" width="14.77734375" bestFit="1" customWidth="1"/>
    <col min="19" max="19" width="21.44140625" bestFit="1" customWidth="1"/>
    <col min="20" max="20" width="30.109375" bestFit="1" customWidth="1"/>
    <col min="21" max="21" width="18" bestFit="1" customWidth="1"/>
    <col min="22" max="22" width="21.5546875" bestFit="1" customWidth="1"/>
    <col min="23" max="23" width="19.21875" style="10" customWidth="1"/>
  </cols>
  <sheetData>
    <row r="1" spans="1:23" s="11" customFormat="1" x14ac:dyDescent="0.3">
      <c r="A1" s="11" t="s">
        <v>16976</v>
      </c>
      <c r="B1" s="11" t="s">
        <v>16977</v>
      </c>
      <c r="C1" s="11" t="s">
        <v>16978</v>
      </c>
      <c r="D1" s="11" t="s">
        <v>16979</v>
      </c>
      <c r="E1" s="11" t="s">
        <v>16980</v>
      </c>
      <c r="F1" s="11" t="s">
        <v>16981</v>
      </c>
      <c r="G1" s="11" t="s">
        <v>16982</v>
      </c>
      <c r="H1" s="11" t="s">
        <v>16983</v>
      </c>
      <c r="I1" s="11" t="s">
        <v>16984</v>
      </c>
      <c r="J1" s="11" t="s">
        <v>16985</v>
      </c>
      <c r="K1" s="11" t="s">
        <v>16986</v>
      </c>
      <c r="L1" s="11" t="s">
        <v>16987</v>
      </c>
      <c r="M1" s="11" t="s">
        <v>16988</v>
      </c>
      <c r="N1" s="11" t="s">
        <v>16989</v>
      </c>
      <c r="O1" s="11" t="s">
        <v>16990</v>
      </c>
      <c r="P1" s="11" t="s">
        <v>16991</v>
      </c>
      <c r="Q1" s="11" t="s">
        <v>16983</v>
      </c>
      <c r="R1" s="11" t="s">
        <v>16992</v>
      </c>
      <c r="S1" s="11" t="s">
        <v>16993</v>
      </c>
      <c r="T1" s="11" t="s">
        <v>16994</v>
      </c>
      <c r="U1" s="11" t="s">
        <v>16995</v>
      </c>
      <c r="V1" s="11" t="s">
        <v>16996</v>
      </c>
      <c r="W1" s="11" t="s">
        <v>20469</v>
      </c>
    </row>
    <row r="2" spans="1:23" x14ac:dyDescent="0.3">
      <c r="A2" t="s">
        <v>16997</v>
      </c>
      <c r="B2" s="9">
        <v>46099</v>
      </c>
      <c r="C2" s="9">
        <v>46173</v>
      </c>
      <c r="D2" t="s">
        <v>16998</v>
      </c>
      <c r="E2" t="s">
        <v>16999</v>
      </c>
      <c r="F2" t="s">
        <v>17000</v>
      </c>
      <c r="G2" t="s">
        <v>17001</v>
      </c>
      <c r="H2" t="s">
        <v>17001</v>
      </c>
      <c r="I2" t="s">
        <v>58</v>
      </c>
      <c r="J2" t="s">
        <v>17002</v>
      </c>
      <c r="K2" t="s">
        <v>7402</v>
      </c>
      <c r="M2" t="s">
        <v>17003</v>
      </c>
      <c r="N2" t="s">
        <v>17004</v>
      </c>
      <c r="O2" t="s">
        <v>17004</v>
      </c>
      <c r="P2" t="s">
        <v>17005</v>
      </c>
      <c r="Q2" t="s">
        <v>11790</v>
      </c>
      <c r="S2" t="s">
        <v>17006</v>
      </c>
      <c r="T2" t="s">
        <v>17007</v>
      </c>
      <c r="V2" t="s">
        <v>20470</v>
      </c>
      <c r="W2" s="10" t="str">
        <f>D2&amp;" "&amp;E2</f>
        <v>Naroa Simal</v>
      </c>
    </row>
    <row r="3" spans="1:23" x14ac:dyDescent="0.3">
      <c r="A3" t="s">
        <v>17008</v>
      </c>
      <c r="B3" s="9">
        <v>46097</v>
      </c>
      <c r="D3" t="s">
        <v>17009</v>
      </c>
      <c r="E3" t="s">
        <v>17010</v>
      </c>
      <c r="F3" t="s">
        <v>17011</v>
      </c>
      <c r="G3" t="s">
        <v>17012</v>
      </c>
      <c r="H3" t="s">
        <v>17012</v>
      </c>
      <c r="I3" t="s">
        <v>58</v>
      </c>
      <c r="J3" t="s">
        <v>17002</v>
      </c>
      <c r="K3" t="s">
        <v>7402</v>
      </c>
      <c r="M3" t="s">
        <v>17003</v>
      </c>
      <c r="N3" t="s">
        <v>17004</v>
      </c>
      <c r="O3" t="s">
        <v>17004</v>
      </c>
      <c r="P3" t="s">
        <v>17005</v>
      </c>
      <c r="Q3" t="s">
        <v>11790</v>
      </c>
      <c r="R3" t="s">
        <v>17013</v>
      </c>
      <c r="S3" t="s">
        <v>17006</v>
      </c>
      <c r="T3" t="s">
        <v>17007</v>
      </c>
      <c r="W3" s="10" t="str">
        <f t="shared" ref="W3:W66" si="0">D3&amp;" "&amp;E3</f>
        <v>Eduardo Barreda</v>
      </c>
    </row>
    <row r="4" spans="1:23" x14ac:dyDescent="0.3">
      <c r="A4" t="s">
        <v>17014</v>
      </c>
      <c r="B4" s="9">
        <v>46090</v>
      </c>
      <c r="C4" s="9">
        <v>46177</v>
      </c>
      <c r="D4" t="s">
        <v>17015</v>
      </c>
      <c r="E4" t="s">
        <v>17016</v>
      </c>
      <c r="F4" t="s">
        <v>17017</v>
      </c>
      <c r="G4" t="s">
        <v>17018</v>
      </c>
      <c r="H4" t="s">
        <v>17019</v>
      </c>
      <c r="I4" t="s">
        <v>38</v>
      </c>
      <c r="J4" t="s">
        <v>17002</v>
      </c>
      <c r="K4" t="s">
        <v>7399</v>
      </c>
      <c r="M4" t="s">
        <v>17003</v>
      </c>
      <c r="N4" t="s">
        <v>17020</v>
      </c>
      <c r="O4" t="s">
        <v>17020</v>
      </c>
      <c r="P4" t="s">
        <v>17021</v>
      </c>
      <c r="Q4" t="s">
        <v>15750</v>
      </c>
      <c r="S4" t="s">
        <v>17006</v>
      </c>
      <c r="T4" t="s">
        <v>17007</v>
      </c>
      <c r="W4" s="10" t="str">
        <f t="shared" si="0"/>
        <v>Jean Soares Lopes</v>
      </c>
    </row>
    <row r="5" spans="1:23" x14ac:dyDescent="0.3">
      <c r="A5" t="s">
        <v>17022</v>
      </c>
      <c r="B5" s="9">
        <v>46083</v>
      </c>
      <c r="D5" t="s">
        <v>17023</v>
      </c>
      <c r="E5" t="s">
        <v>17024</v>
      </c>
      <c r="F5" t="s">
        <v>17025</v>
      </c>
      <c r="G5" t="s">
        <v>17026</v>
      </c>
      <c r="H5" t="s">
        <v>17027</v>
      </c>
      <c r="I5" t="s">
        <v>58</v>
      </c>
      <c r="J5" t="s">
        <v>17002</v>
      </c>
      <c r="K5" t="s">
        <v>36</v>
      </c>
      <c r="M5" t="s">
        <v>17028</v>
      </c>
      <c r="N5" t="s">
        <v>17029</v>
      </c>
      <c r="O5" t="s">
        <v>17029</v>
      </c>
      <c r="P5" t="s">
        <v>17030</v>
      </c>
      <c r="Q5" t="s">
        <v>11767</v>
      </c>
      <c r="R5" t="s">
        <v>17031</v>
      </c>
      <c r="S5" t="s">
        <v>17006</v>
      </c>
      <c r="T5" t="s">
        <v>17007</v>
      </c>
      <c r="W5" s="10" t="str">
        <f t="shared" si="0"/>
        <v>Victoria Peponnet</v>
      </c>
    </row>
    <row r="6" spans="1:23" x14ac:dyDescent="0.3">
      <c r="A6" t="s">
        <v>17032</v>
      </c>
      <c r="B6" s="9">
        <v>46076</v>
      </c>
      <c r="C6" s="9">
        <v>46172</v>
      </c>
      <c r="D6" t="s">
        <v>17033</v>
      </c>
      <c r="E6" t="s">
        <v>17034</v>
      </c>
      <c r="F6" t="s">
        <v>17035</v>
      </c>
      <c r="G6" t="s">
        <v>17036</v>
      </c>
      <c r="H6" t="s">
        <v>17037</v>
      </c>
      <c r="I6" t="s">
        <v>53</v>
      </c>
      <c r="J6" t="s">
        <v>17002</v>
      </c>
      <c r="K6" t="s">
        <v>7439</v>
      </c>
      <c r="M6" t="s">
        <v>17003</v>
      </c>
      <c r="N6" t="s">
        <v>17004</v>
      </c>
      <c r="O6" t="s">
        <v>17004</v>
      </c>
      <c r="P6" t="s">
        <v>17038</v>
      </c>
      <c r="Q6" t="s">
        <v>11689</v>
      </c>
      <c r="S6" t="s">
        <v>17006</v>
      </c>
      <c r="T6" t="s">
        <v>17007</v>
      </c>
      <c r="W6" s="10" t="str">
        <f t="shared" si="0"/>
        <v>Zakaria Tahiri</v>
      </c>
    </row>
    <row r="7" spans="1:23" x14ac:dyDescent="0.3">
      <c r="A7" t="s">
        <v>17039</v>
      </c>
      <c r="B7" s="9">
        <v>46070</v>
      </c>
      <c r="D7" t="s">
        <v>17040</v>
      </c>
      <c r="E7" t="s">
        <v>17041</v>
      </c>
      <c r="F7" t="s">
        <v>17042</v>
      </c>
      <c r="G7" t="s">
        <v>17043</v>
      </c>
      <c r="H7" t="s">
        <v>17044</v>
      </c>
      <c r="I7" t="s">
        <v>27</v>
      </c>
      <c r="J7" t="s">
        <v>17002</v>
      </c>
      <c r="K7" t="s">
        <v>7406</v>
      </c>
      <c r="L7" t="s">
        <v>17045</v>
      </c>
      <c r="M7" t="s">
        <v>17046</v>
      </c>
      <c r="N7" t="s">
        <v>17047</v>
      </c>
      <c r="O7" t="s">
        <v>17047</v>
      </c>
      <c r="P7" t="s">
        <v>17048</v>
      </c>
      <c r="Q7" t="s">
        <v>11649</v>
      </c>
      <c r="S7" t="s">
        <v>17006</v>
      </c>
      <c r="T7" t="s">
        <v>17007</v>
      </c>
      <c r="U7" t="s">
        <v>17049</v>
      </c>
      <c r="V7" t="s">
        <v>17050</v>
      </c>
      <c r="W7" s="10" t="str">
        <f t="shared" si="0"/>
        <v>ammar magthoub</v>
      </c>
    </row>
    <row r="8" spans="1:23" x14ac:dyDescent="0.3">
      <c r="A8" t="s">
        <v>17051</v>
      </c>
      <c r="B8" s="9">
        <v>46044</v>
      </c>
      <c r="D8" t="s">
        <v>17052</v>
      </c>
      <c r="E8" t="s">
        <v>17053</v>
      </c>
      <c r="F8" t="s">
        <v>17054</v>
      </c>
      <c r="G8" t="s">
        <v>17055</v>
      </c>
      <c r="H8" t="s">
        <v>17056</v>
      </c>
      <c r="I8" t="s">
        <v>27</v>
      </c>
      <c r="J8" t="s">
        <v>17002</v>
      </c>
      <c r="K8" t="s">
        <v>11570</v>
      </c>
      <c r="M8" t="s">
        <v>17046</v>
      </c>
      <c r="N8" t="s">
        <v>17057</v>
      </c>
      <c r="O8" t="s">
        <v>17057</v>
      </c>
      <c r="P8" t="s">
        <v>17048</v>
      </c>
      <c r="Q8" t="s">
        <v>11649</v>
      </c>
      <c r="S8" t="s">
        <v>17006</v>
      </c>
      <c r="T8" t="s">
        <v>17007</v>
      </c>
      <c r="U8" t="s">
        <v>17049</v>
      </c>
      <c r="V8" t="s">
        <v>17058</v>
      </c>
      <c r="W8" s="10" t="str">
        <f t="shared" si="0"/>
        <v>Zied Daoud</v>
      </c>
    </row>
    <row r="9" spans="1:23" x14ac:dyDescent="0.3">
      <c r="A9" t="s">
        <v>17059</v>
      </c>
      <c r="B9" s="9">
        <v>46132</v>
      </c>
      <c r="C9" s="9">
        <v>46233</v>
      </c>
      <c r="D9" t="s">
        <v>17060</v>
      </c>
      <c r="E9" t="s">
        <v>17061</v>
      </c>
      <c r="F9" t="s">
        <v>17062</v>
      </c>
      <c r="G9" t="s">
        <v>17063</v>
      </c>
      <c r="H9" t="s">
        <v>17064</v>
      </c>
      <c r="I9" t="s">
        <v>58</v>
      </c>
      <c r="J9" t="s">
        <v>53</v>
      </c>
      <c r="K9" t="s">
        <v>7439</v>
      </c>
      <c r="M9" t="s">
        <v>17003</v>
      </c>
      <c r="N9" t="s">
        <v>17004</v>
      </c>
      <c r="O9" t="s">
        <v>17004</v>
      </c>
      <c r="P9" t="s">
        <v>17038</v>
      </c>
      <c r="Q9" t="s">
        <v>11689</v>
      </c>
      <c r="S9" t="s">
        <v>17006</v>
      </c>
      <c r="T9" t="s">
        <v>17007</v>
      </c>
      <c r="U9" t="s">
        <v>17065</v>
      </c>
      <c r="W9" s="10" t="str">
        <f t="shared" si="0"/>
        <v>Gilles Seyns</v>
      </c>
    </row>
    <row r="10" spans="1:23" x14ac:dyDescent="0.3">
      <c r="A10" t="s">
        <v>17066</v>
      </c>
      <c r="B10" s="9">
        <v>46069</v>
      </c>
      <c r="C10" s="9">
        <v>46171</v>
      </c>
      <c r="D10" t="s">
        <v>17067</v>
      </c>
      <c r="E10" t="s">
        <v>17068</v>
      </c>
      <c r="F10" t="s">
        <v>17069</v>
      </c>
      <c r="G10" t="s">
        <v>17070</v>
      </c>
      <c r="H10" t="s">
        <v>17071</v>
      </c>
      <c r="I10" t="s">
        <v>58</v>
      </c>
      <c r="J10" t="s">
        <v>53</v>
      </c>
      <c r="K10" t="s">
        <v>7439</v>
      </c>
      <c r="M10" t="s">
        <v>17003</v>
      </c>
      <c r="N10" t="s">
        <v>17004</v>
      </c>
      <c r="O10" t="s">
        <v>17004</v>
      </c>
      <c r="P10" t="s">
        <v>17038</v>
      </c>
      <c r="Q10" t="s">
        <v>11689</v>
      </c>
      <c r="S10" t="s">
        <v>17006</v>
      </c>
      <c r="T10" t="s">
        <v>17007</v>
      </c>
      <c r="U10" t="s">
        <v>17049</v>
      </c>
      <c r="W10" s="10" t="str">
        <f t="shared" si="0"/>
        <v>Amélie Cools</v>
      </c>
    </row>
    <row r="11" spans="1:23" x14ac:dyDescent="0.3">
      <c r="A11" t="s">
        <v>17072</v>
      </c>
      <c r="B11" s="9">
        <v>46069</v>
      </c>
      <c r="D11" t="s">
        <v>17073</v>
      </c>
      <c r="E11" t="s">
        <v>17074</v>
      </c>
      <c r="F11" t="s">
        <v>17075</v>
      </c>
      <c r="G11" t="s">
        <v>17076</v>
      </c>
      <c r="H11" t="s">
        <v>17077</v>
      </c>
      <c r="I11" t="s">
        <v>58</v>
      </c>
      <c r="J11" t="s">
        <v>17002</v>
      </c>
      <c r="K11" t="s">
        <v>43</v>
      </c>
      <c r="M11" t="s">
        <v>17078</v>
      </c>
      <c r="N11" t="s">
        <v>17004</v>
      </c>
      <c r="O11" t="s">
        <v>17004</v>
      </c>
      <c r="P11" t="s">
        <v>17079</v>
      </c>
      <c r="Q11" t="s">
        <v>11722</v>
      </c>
      <c r="S11" t="s">
        <v>17006</v>
      </c>
      <c r="T11" t="s">
        <v>17007</v>
      </c>
      <c r="U11" t="s">
        <v>17049</v>
      </c>
      <c r="W11" s="10" t="str">
        <f t="shared" si="0"/>
        <v>Miguel San Millán</v>
      </c>
    </row>
    <row r="12" spans="1:23" x14ac:dyDescent="0.3">
      <c r="A12" t="s">
        <v>17080</v>
      </c>
      <c r="B12" s="9">
        <v>46083</v>
      </c>
      <c r="D12" t="s">
        <v>17081</v>
      </c>
      <c r="E12" t="s">
        <v>17082</v>
      </c>
      <c r="F12" t="s">
        <v>17083</v>
      </c>
      <c r="G12" t="s">
        <v>17084</v>
      </c>
      <c r="H12" t="s">
        <v>17085</v>
      </c>
      <c r="I12" t="s">
        <v>58</v>
      </c>
      <c r="J12" t="s">
        <v>53</v>
      </c>
      <c r="K12" t="s">
        <v>7439</v>
      </c>
      <c r="M12" t="s">
        <v>17003</v>
      </c>
      <c r="N12" t="s">
        <v>17004</v>
      </c>
      <c r="O12" t="s">
        <v>17004</v>
      </c>
      <c r="P12" t="s">
        <v>17038</v>
      </c>
      <c r="Q12" t="s">
        <v>11689</v>
      </c>
      <c r="S12" t="s">
        <v>17006</v>
      </c>
      <c r="T12" t="s">
        <v>17007</v>
      </c>
      <c r="W12" s="10" t="str">
        <f t="shared" si="0"/>
        <v>Jolie Verfaille</v>
      </c>
    </row>
    <row r="13" spans="1:23" x14ac:dyDescent="0.3">
      <c r="A13" t="s">
        <v>17086</v>
      </c>
      <c r="B13" s="9">
        <v>46069</v>
      </c>
      <c r="C13" s="9">
        <v>46171</v>
      </c>
      <c r="D13" t="s">
        <v>17087</v>
      </c>
      <c r="E13" t="s">
        <v>17088</v>
      </c>
      <c r="F13" t="s">
        <v>17089</v>
      </c>
      <c r="G13" t="s">
        <v>17090</v>
      </c>
      <c r="H13" t="s">
        <v>17091</v>
      </c>
      <c r="I13" t="s">
        <v>58</v>
      </c>
      <c r="J13" t="s">
        <v>53</v>
      </c>
      <c r="K13" t="s">
        <v>7439</v>
      </c>
      <c r="M13" t="s">
        <v>17003</v>
      </c>
      <c r="N13" t="s">
        <v>17004</v>
      </c>
      <c r="O13" t="s">
        <v>17004</v>
      </c>
      <c r="P13" t="s">
        <v>17038</v>
      </c>
      <c r="Q13" t="s">
        <v>11689</v>
      </c>
      <c r="S13" t="s">
        <v>17006</v>
      </c>
      <c r="T13" t="s">
        <v>17007</v>
      </c>
      <c r="U13" t="s">
        <v>17049</v>
      </c>
      <c r="W13" s="10" t="str">
        <f t="shared" si="0"/>
        <v>Noor Maes</v>
      </c>
    </row>
    <row r="14" spans="1:23" x14ac:dyDescent="0.3">
      <c r="A14" t="s">
        <v>17092</v>
      </c>
      <c r="B14" s="9">
        <v>46069</v>
      </c>
      <c r="C14" s="9">
        <v>46171</v>
      </c>
      <c r="D14" t="s">
        <v>17093</v>
      </c>
      <c r="E14" t="s">
        <v>17094</v>
      </c>
      <c r="F14" t="s">
        <v>17095</v>
      </c>
      <c r="G14" t="s">
        <v>17096</v>
      </c>
      <c r="H14" t="s">
        <v>17097</v>
      </c>
      <c r="I14" t="s">
        <v>58</v>
      </c>
      <c r="J14" t="s">
        <v>53</v>
      </c>
      <c r="K14" t="s">
        <v>7399</v>
      </c>
      <c r="M14" t="s">
        <v>17003</v>
      </c>
      <c r="N14" t="s">
        <v>17004</v>
      </c>
      <c r="O14" t="s">
        <v>17004</v>
      </c>
      <c r="P14" t="s">
        <v>17098</v>
      </c>
      <c r="Q14" t="s">
        <v>13835</v>
      </c>
      <c r="S14" t="s">
        <v>17006</v>
      </c>
      <c r="T14" t="s">
        <v>17007</v>
      </c>
      <c r="U14" t="s">
        <v>17049</v>
      </c>
      <c r="W14" s="10" t="str">
        <f t="shared" si="0"/>
        <v>Imiana Van Achter</v>
      </c>
    </row>
    <row r="15" spans="1:23" x14ac:dyDescent="0.3">
      <c r="A15" t="s">
        <v>17099</v>
      </c>
      <c r="B15" s="9">
        <v>46069</v>
      </c>
      <c r="C15" s="9">
        <v>46171</v>
      </c>
      <c r="D15" t="s">
        <v>17100</v>
      </c>
      <c r="E15" t="s">
        <v>17101</v>
      </c>
      <c r="F15" t="s">
        <v>17102</v>
      </c>
      <c r="G15" t="s">
        <v>17103</v>
      </c>
      <c r="H15" t="s">
        <v>17104</v>
      </c>
      <c r="I15" t="s">
        <v>58</v>
      </c>
      <c r="J15" t="s">
        <v>53</v>
      </c>
      <c r="K15" t="s">
        <v>7399</v>
      </c>
      <c r="M15" t="s">
        <v>17003</v>
      </c>
      <c r="N15" t="s">
        <v>17004</v>
      </c>
      <c r="O15" t="s">
        <v>17004</v>
      </c>
      <c r="P15" t="s">
        <v>17105</v>
      </c>
      <c r="Q15" t="s">
        <v>17106</v>
      </c>
      <c r="S15" t="s">
        <v>17006</v>
      </c>
      <c r="T15" t="s">
        <v>17007</v>
      </c>
      <c r="U15" t="s">
        <v>17049</v>
      </c>
      <c r="W15" s="10" t="str">
        <f t="shared" si="0"/>
        <v>Senne De Brucker</v>
      </c>
    </row>
    <row r="16" spans="1:23" x14ac:dyDescent="0.3">
      <c r="A16" t="s">
        <v>17107</v>
      </c>
      <c r="B16" s="9">
        <v>46069</v>
      </c>
      <c r="C16" s="9">
        <v>46171</v>
      </c>
      <c r="D16" t="s">
        <v>17108</v>
      </c>
      <c r="E16" t="s">
        <v>17109</v>
      </c>
      <c r="F16" t="s">
        <v>17110</v>
      </c>
      <c r="G16" t="s">
        <v>17111</v>
      </c>
      <c r="H16" t="s">
        <v>17112</v>
      </c>
      <c r="I16" t="s">
        <v>58</v>
      </c>
      <c r="J16" t="s">
        <v>53</v>
      </c>
      <c r="K16" t="s">
        <v>7439</v>
      </c>
      <c r="M16" t="s">
        <v>17003</v>
      </c>
      <c r="N16" t="s">
        <v>17004</v>
      </c>
      <c r="O16" t="s">
        <v>17004</v>
      </c>
      <c r="P16" t="s">
        <v>17038</v>
      </c>
      <c r="Q16" t="s">
        <v>11689</v>
      </c>
      <c r="S16" t="s">
        <v>17006</v>
      </c>
      <c r="T16" t="s">
        <v>17007</v>
      </c>
      <c r="U16" t="s">
        <v>17049</v>
      </c>
      <c r="W16" s="10" t="str">
        <f t="shared" si="0"/>
        <v>Ioannis Cosmuta</v>
      </c>
    </row>
    <row r="17" spans="1:23" x14ac:dyDescent="0.3">
      <c r="A17" t="s">
        <v>17113</v>
      </c>
      <c r="B17" s="9">
        <v>46069</v>
      </c>
      <c r="C17" s="9">
        <v>46171</v>
      </c>
      <c r="D17" t="s">
        <v>17114</v>
      </c>
      <c r="E17" t="s">
        <v>17115</v>
      </c>
      <c r="F17" t="s">
        <v>17116</v>
      </c>
      <c r="G17" t="s">
        <v>17117</v>
      </c>
      <c r="H17" t="s">
        <v>17118</v>
      </c>
      <c r="I17" t="s">
        <v>58</v>
      </c>
      <c r="J17" t="s">
        <v>53</v>
      </c>
      <c r="K17" t="s">
        <v>7439</v>
      </c>
      <c r="M17" t="s">
        <v>17003</v>
      </c>
      <c r="N17" t="s">
        <v>17004</v>
      </c>
      <c r="O17" t="s">
        <v>17004</v>
      </c>
      <c r="P17" t="s">
        <v>17038</v>
      </c>
      <c r="Q17" t="s">
        <v>11689</v>
      </c>
      <c r="S17" t="s">
        <v>17006</v>
      </c>
      <c r="T17" t="s">
        <v>17007</v>
      </c>
      <c r="U17" t="s">
        <v>17049</v>
      </c>
      <c r="W17" s="10" t="str">
        <f t="shared" si="0"/>
        <v>Loic Beelprez</v>
      </c>
    </row>
    <row r="18" spans="1:23" x14ac:dyDescent="0.3">
      <c r="A18" t="s">
        <v>17119</v>
      </c>
      <c r="B18" s="9">
        <v>46069</v>
      </c>
      <c r="C18" s="9">
        <v>46171</v>
      </c>
      <c r="D18" t="s">
        <v>17120</v>
      </c>
      <c r="E18" t="s">
        <v>17121</v>
      </c>
      <c r="F18" t="s">
        <v>17122</v>
      </c>
      <c r="G18" t="s">
        <v>17123</v>
      </c>
      <c r="H18" t="s">
        <v>17124</v>
      </c>
      <c r="I18" t="s">
        <v>58</v>
      </c>
      <c r="J18" t="s">
        <v>53</v>
      </c>
      <c r="K18" t="s">
        <v>7439</v>
      </c>
      <c r="M18" t="s">
        <v>17003</v>
      </c>
      <c r="N18" t="s">
        <v>17004</v>
      </c>
      <c r="O18" t="s">
        <v>17004</v>
      </c>
      <c r="P18" t="s">
        <v>17038</v>
      </c>
      <c r="Q18" t="s">
        <v>11689</v>
      </c>
      <c r="S18" t="s">
        <v>17006</v>
      </c>
      <c r="T18" t="s">
        <v>17007</v>
      </c>
      <c r="U18" t="s">
        <v>17049</v>
      </c>
      <c r="W18" s="10" t="str">
        <f t="shared" si="0"/>
        <v>Simon Van der Paal</v>
      </c>
    </row>
    <row r="19" spans="1:23" x14ac:dyDescent="0.3">
      <c r="A19" t="s">
        <v>17125</v>
      </c>
      <c r="B19" s="9">
        <v>46069</v>
      </c>
      <c r="D19" t="s">
        <v>17126</v>
      </c>
      <c r="E19" t="s">
        <v>17127</v>
      </c>
      <c r="F19" t="s">
        <v>17128</v>
      </c>
      <c r="G19" t="s">
        <v>17129</v>
      </c>
      <c r="H19" t="s">
        <v>17130</v>
      </c>
      <c r="I19" t="s">
        <v>45</v>
      </c>
      <c r="J19" t="s">
        <v>17002</v>
      </c>
      <c r="K19" t="s">
        <v>7407</v>
      </c>
      <c r="M19" t="s">
        <v>17003</v>
      </c>
      <c r="N19" t="s">
        <v>17029</v>
      </c>
      <c r="O19" t="s">
        <v>17029</v>
      </c>
      <c r="P19" t="s">
        <v>17131</v>
      </c>
      <c r="Q19" t="s">
        <v>12215</v>
      </c>
      <c r="S19" t="s">
        <v>17006</v>
      </c>
      <c r="T19" t="s">
        <v>17007</v>
      </c>
      <c r="U19" t="s">
        <v>17049</v>
      </c>
      <c r="W19" s="10" t="str">
        <f t="shared" si="0"/>
        <v>Sofia Prytoluk</v>
      </c>
    </row>
    <row r="20" spans="1:23" x14ac:dyDescent="0.3">
      <c r="A20" t="s">
        <v>17132</v>
      </c>
      <c r="B20" s="9">
        <v>46069</v>
      </c>
      <c r="C20" s="9">
        <v>46171</v>
      </c>
      <c r="D20" t="s">
        <v>17133</v>
      </c>
      <c r="E20" t="s">
        <v>17134</v>
      </c>
      <c r="F20" t="s">
        <v>17135</v>
      </c>
      <c r="G20" t="s">
        <v>17136</v>
      </c>
      <c r="H20" t="s">
        <v>17137</v>
      </c>
      <c r="I20" t="s">
        <v>38</v>
      </c>
      <c r="J20" t="s">
        <v>17002</v>
      </c>
      <c r="K20" t="s">
        <v>7439</v>
      </c>
      <c r="M20" t="s">
        <v>17003</v>
      </c>
      <c r="N20" t="s">
        <v>17020</v>
      </c>
      <c r="O20" t="s">
        <v>17020</v>
      </c>
      <c r="P20" t="s">
        <v>17038</v>
      </c>
      <c r="Q20" t="s">
        <v>11689</v>
      </c>
      <c r="S20" t="s">
        <v>17006</v>
      </c>
      <c r="T20" t="s">
        <v>17007</v>
      </c>
      <c r="U20" t="s">
        <v>17049</v>
      </c>
      <c r="W20" s="10" t="str">
        <f t="shared" si="0"/>
        <v>Arzoe Parsaie</v>
      </c>
    </row>
    <row r="21" spans="1:23" x14ac:dyDescent="0.3">
      <c r="A21" t="s">
        <v>17138</v>
      </c>
      <c r="B21" s="9">
        <v>46055</v>
      </c>
      <c r="C21" s="9">
        <v>46157</v>
      </c>
      <c r="D21" t="s">
        <v>17139</v>
      </c>
      <c r="E21" t="s">
        <v>17140</v>
      </c>
      <c r="F21" t="s">
        <v>17141</v>
      </c>
      <c r="G21" t="s">
        <v>17142</v>
      </c>
      <c r="H21" t="s">
        <v>17143</v>
      </c>
      <c r="I21" t="s">
        <v>38</v>
      </c>
      <c r="J21" t="s">
        <v>17002</v>
      </c>
      <c r="K21" t="s">
        <v>17144</v>
      </c>
      <c r="M21" t="s">
        <v>17003</v>
      </c>
      <c r="N21" t="s">
        <v>17020</v>
      </c>
      <c r="O21" t="s">
        <v>17020</v>
      </c>
      <c r="P21" t="s">
        <v>17145</v>
      </c>
      <c r="Q21" t="s">
        <v>12198</v>
      </c>
      <c r="S21" t="s">
        <v>17006</v>
      </c>
      <c r="T21" t="s">
        <v>17007</v>
      </c>
      <c r="U21" t="s">
        <v>17049</v>
      </c>
      <c r="W21" s="10" t="str">
        <f t="shared" si="0"/>
        <v>Tiziano Lavia</v>
      </c>
    </row>
    <row r="22" spans="1:23" x14ac:dyDescent="0.3">
      <c r="A22" t="s">
        <v>17146</v>
      </c>
      <c r="B22" s="9">
        <v>46034</v>
      </c>
      <c r="C22" s="9">
        <v>46173</v>
      </c>
      <c r="D22" t="s">
        <v>17147</v>
      </c>
      <c r="E22" t="s">
        <v>17148</v>
      </c>
      <c r="F22" t="s">
        <v>17149</v>
      </c>
      <c r="G22" t="s">
        <v>17150</v>
      </c>
      <c r="H22" t="s">
        <v>17151</v>
      </c>
      <c r="I22" t="s">
        <v>45</v>
      </c>
      <c r="J22" t="s">
        <v>45</v>
      </c>
      <c r="K22" t="s">
        <v>7407</v>
      </c>
      <c r="M22" t="s">
        <v>17003</v>
      </c>
      <c r="N22" t="s">
        <v>17004</v>
      </c>
      <c r="O22" t="s">
        <v>17004</v>
      </c>
      <c r="P22" t="s">
        <v>17152</v>
      </c>
      <c r="Q22" t="s">
        <v>11738</v>
      </c>
      <c r="S22" t="s">
        <v>17006</v>
      </c>
      <c r="T22" t="s">
        <v>17007</v>
      </c>
      <c r="U22" t="s">
        <v>17153</v>
      </c>
      <c r="W22" s="10" t="str">
        <f t="shared" si="0"/>
        <v>Andrea Bartolomé</v>
      </c>
    </row>
    <row r="23" spans="1:23" x14ac:dyDescent="0.3">
      <c r="A23" t="s">
        <v>17154</v>
      </c>
      <c r="B23" s="9">
        <v>46034</v>
      </c>
      <c r="D23" t="s">
        <v>17155</v>
      </c>
      <c r="E23" t="s">
        <v>17156</v>
      </c>
      <c r="F23" t="s">
        <v>17157</v>
      </c>
      <c r="G23" t="s">
        <v>17158</v>
      </c>
      <c r="H23" t="s">
        <v>11812</v>
      </c>
      <c r="I23" t="s">
        <v>58</v>
      </c>
      <c r="J23" t="s">
        <v>17002</v>
      </c>
      <c r="K23" t="s">
        <v>43</v>
      </c>
      <c r="M23" t="s">
        <v>17028</v>
      </c>
      <c r="N23" t="s">
        <v>17004</v>
      </c>
      <c r="O23" t="s">
        <v>17004</v>
      </c>
      <c r="P23" t="s">
        <v>17159</v>
      </c>
      <c r="Q23" t="s">
        <v>11697</v>
      </c>
      <c r="R23" t="s">
        <v>17160</v>
      </c>
      <c r="S23" t="s">
        <v>17006</v>
      </c>
      <c r="T23" t="s">
        <v>17007</v>
      </c>
      <c r="U23" t="s">
        <v>17153</v>
      </c>
      <c r="W23" s="10" t="str">
        <f t="shared" si="0"/>
        <v>Iker Ruiz</v>
      </c>
    </row>
    <row r="24" spans="1:23" x14ac:dyDescent="0.3">
      <c r="A24" t="s">
        <v>17161</v>
      </c>
      <c r="B24" s="9">
        <v>46029</v>
      </c>
      <c r="D24" t="s">
        <v>17162</v>
      </c>
      <c r="E24" t="s">
        <v>17163</v>
      </c>
      <c r="F24" t="s">
        <v>17164</v>
      </c>
      <c r="G24" t="s">
        <v>17165</v>
      </c>
      <c r="H24" t="s">
        <v>17166</v>
      </c>
      <c r="I24" t="s">
        <v>58</v>
      </c>
      <c r="J24" t="s">
        <v>53</v>
      </c>
      <c r="K24" t="s">
        <v>7402</v>
      </c>
      <c r="M24" t="s">
        <v>17078</v>
      </c>
      <c r="N24" t="s">
        <v>17004</v>
      </c>
      <c r="O24" t="s">
        <v>17004</v>
      </c>
      <c r="P24" t="s">
        <v>17167</v>
      </c>
      <c r="Q24" t="s">
        <v>11787</v>
      </c>
      <c r="S24" t="s">
        <v>17006</v>
      </c>
      <c r="T24" t="s">
        <v>17168</v>
      </c>
      <c r="U24" t="s">
        <v>17153</v>
      </c>
      <c r="W24" s="10" t="str">
        <f t="shared" si="0"/>
        <v>Antonio Iglesias</v>
      </c>
    </row>
    <row r="25" spans="1:23" x14ac:dyDescent="0.3">
      <c r="A25" t="s">
        <v>17169</v>
      </c>
      <c r="B25" s="9">
        <v>45992</v>
      </c>
      <c r="D25" t="s">
        <v>17170</v>
      </c>
      <c r="E25" t="s">
        <v>17171</v>
      </c>
      <c r="F25" t="s">
        <v>17172</v>
      </c>
      <c r="G25" t="s">
        <v>17173</v>
      </c>
      <c r="H25" t="s">
        <v>17174</v>
      </c>
      <c r="I25" t="s">
        <v>27</v>
      </c>
      <c r="J25" t="s">
        <v>17002</v>
      </c>
      <c r="K25" t="s">
        <v>7406</v>
      </c>
      <c r="M25" t="s">
        <v>17046</v>
      </c>
      <c r="N25" t="s">
        <v>17057</v>
      </c>
      <c r="O25" t="s">
        <v>17057</v>
      </c>
      <c r="P25" t="s">
        <v>17048</v>
      </c>
      <c r="Q25" t="s">
        <v>11649</v>
      </c>
      <c r="S25" t="s">
        <v>17006</v>
      </c>
      <c r="T25" t="s">
        <v>17007</v>
      </c>
      <c r="U25" t="s">
        <v>17175</v>
      </c>
      <c r="V25" t="s">
        <v>17176</v>
      </c>
      <c r="W25" s="10" t="str">
        <f t="shared" si="0"/>
        <v>Faouzi Maallem</v>
      </c>
    </row>
    <row r="26" spans="1:23" x14ac:dyDescent="0.3">
      <c r="A26" t="s">
        <v>17177</v>
      </c>
      <c r="B26" s="9">
        <v>45992</v>
      </c>
      <c r="D26" t="s">
        <v>17178</v>
      </c>
      <c r="E26" t="s">
        <v>17179</v>
      </c>
      <c r="F26" t="s">
        <v>17180</v>
      </c>
      <c r="G26" t="s">
        <v>17181</v>
      </c>
      <c r="H26" t="s">
        <v>17182</v>
      </c>
      <c r="I26" t="s">
        <v>27</v>
      </c>
      <c r="J26" t="s">
        <v>17002</v>
      </c>
      <c r="K26" t="s">
        <v>7406</v>
      </c>
      <c r="M26" t="s">
        <v>17046</v>
      </c>
      <c r="N26" t="s">
        <v>17057</v>
      </c>
      <c r="O26" t="s">
        <v>17057</v>
      </c>
      <c r="P26" t="s">
        <v>17048</v>
      </c>
      <c r="Q26" t="s">
        <v>11649</v>
      </c>
      <c r="S26" t="s">
        <v>17006</v>
      </c>
      <c r="T26" t="s">
        <v>17007</v>
      </c>
      <c r="U26" t="s">
        <v>17175</v>
      </c>
      <c r="V26" t="s">
        <v>17183</v>
      </c>
      <c r="W26" s="10" t="str">
        <f t="shared" si="0"/>
        <v>Jean Martial N'goran</v>
      </c>
    </row>
    <row r="27" spans="1:23" x14ac:dyDescent="0.3">
      <c r="A27" t="s">
        <v>17184</v>
      </c>
      <c r="B27" s="9">
        <v>45992</v>
      </c>
      <c r="D27" t="s">
        <v>17185</v>
      </c>
      <c r="E27" t="s">
        <v>17186</v>
      </c>
      <c r="F27" t="s">
        <v>17187</v>
      </c>
      <c r="G27" t="s">
        <v>17188</v>
      </c>
      <c r="H27" t="s">
        <v>11718</v>
      </c>
      <c r="I27" t="s">
        <v>27</v>
      </c>
      <c r="J27" t="s">
        <v>38</v>
      </c>
      <c r="K27" t="s">
        <v>17189</v>
      </c>
      <c r="M27" t="s">
        <v>17003</v>
      </c>
      <c r="N27" t="s">
        <v>17057</v>
      </c>
      <c r="O27" t="s">
        <v>17057</v>
      </c>
      <c r="P27" t="s">
        <v>17190</v>
      </c>
      <c r="Q27" t="s">
        <v>11773</v>
      </c>
      <c r="R27" t="s">
        <v>17191</v>
      </c>
      <c r="S27" t="s">
        <v>17006</v>
      </c>
      <c r="T27" t="s">
        <v>17007</v>
      </c>
      <c r="U27" t="s">
        <v>17175</v>
      </c>
      <c r="W27" s="10" t="str">
        <f t="shared" si="0"/>
        <v>Yasmine Ben Rhaiem</v>
      </c>
    </row>
    <row r="28" spans="1:23" x14ac:dyDescent="0.3">
      <c r="A28" t="s">
        <v>17192</v>
      </c>
      <c r="B28" s="9">
        <v>45994</v>
      </c>
      <c r="D28" t="s">
        <v>17193</v>
      </c>
      <c r="E28" t="s">
        <v>17194</v>
      </c>
      <c r="F28" t="s">
        <v>17195</v>
      </c>
      <c r="G28" t="s">
        <v>17196</v>
      </c>
      <c r="H28" t="s">
        <v>17197</v>
      </c>
      <c r="I28" t="s">
        <v>178</v>
      </c>
      <c r="J28" t="s">
        <v>17002</v>
      </c>
      <c r="K28" t="s">
        <v>36</v>
      </c>
      <c r="M28" t="s">
        <v>17003</v>
      </c>
      <c r="N28" t="s">
        <v>17198</v>
      </c>
      <c r="O28" t="s">
        <v>17198</v>
      </c>
      <c r="P28" t="s">
        <v>17199</v>
      </c>
      <c r="Q28" t="s">
        <v>11717</v>
      </c>
      <c r="S28" t="s">
        <v>17006</v>
      </c>
      <c r="T28" t="s">
        <v>17007</v>
      </c>
      <c r="U28" t="s">
        <v>17175</v>
      </c>
      <c r="W28" s="10" t="str">
        <f t="shared" si="0"/>
        <v>Darya Ligay</v>
      </c>
    </row>
    <row r="29" spans="1:23" x14ac:dyDescent="0.3">
      <c r="A29" t="s">
        <v>17200</v>
      </c>
      <c r="B29" s="9">
        <v>45992</v>
      </c>
      <c r="D29" t="s">
        <v>17201</v>
      </c>
      <c r="E29" t="s">
        <v>17202</v>
      </c>
      <c r="F29" t="s">
        <v>17203</v>
      </c>
      <c r="G29" t="s">
        <v>17204</v>
      </c>
      <c r="H29" t="s">
        <v>17205</v>
      </c>
      <c r="I29" t="s">
        <v>178</v>
      </c>
      <c r="J29" t="s">
        <v>17002</v>
      </c>
      <c r="K29" t="s">
        <v>17206</v>
      </c>
      <c r="M29" t="s">
        <v>17003</v>
      </c>
      <c r="N29" t="s">
        <v>17198</v>
      </c>
      <c r="O29" t="s">
        <v>17198</v>
      </c>
      <c r="P29" t="s">
        <v>17207</v>
      </c>
      <c r="Q29" t="s">
        <v>11899</v>
      </c>
      <c r="R29" t="s">
        <v>17208</v>
      </c>
      <c r="S29" t="s">
        <v>17006</v>
      </c>
      <c r="T29" t="s">
        <v>17007</v>
      </c>
      <c r="U29" t="s">
        <v>17175</v>
      </c>
      <c r="W29" s="10" t="str">
        <f t="shared" si="0"/>
        <v>Princilia Wandji</v>
      </c>
    </row>
    <row r="30" spans="1:23" x14ac:dyDescent="0.3">
      <c r="A30" t="s">
        <v>17209</v>
      </c>
      <c r="B30" s="9">
        <v>45992</v>
      </c>
      <c r="D30" t="s">
        <v>17210</v>
      </c>
      <c r="E30" t="s">
        <v>17211</v>
      </c>
      <c r="F30" t="s">
        <v>17212</v>
      </c>
      <c r="G30" t="s">
        <v>17213</v>
      </c>
      <c r="H30" t="s">
        <v>17214</v>
      </c>
      <c r="I30" t="s">
        <v>178</v>
      </c>
      <c r="J30" t="s">
        <v>17002</v>
      </c>
      <c r="K30" t="s">
        <v>36</v>
      </c>
      <c r="M30" t="s">
        <v>17028</v>
      </c>
      <c r="N30" t="s">
        <v>17198</v>
      </c>
      <c r="O30" t="s">
        <v>17198</v>
      </c>
      <c r="P30" t="s">
        <v>17199</v>
      </c>
      <c r="Q30" t="s">
        <v>11717</v>
      </c>
      <c r="R30" t="s">
        <v>17215</v>
      </c>
      <c r="S30" t="s">
        <v>17006</v>
      </c>
      <c r="T30" t="s">
        <v>17007</v>
      </c>
      <c r="U30" t="s">
        <v>17175</v>
      </c>
      <c r="W30" s="10" t="str">
        <f t="shared" si="0"/>
        <v>Hussam Bayazid</v>
      </c>
    </row>
    <row r="31" spans="1:23" x14ac:dyDescent="0.3">
      <c r="A31" t="s">
        <v>17216</v>
      </c>
      <c r="B31" s="9">
        <v>45978</v>
      </c>
      <c r="D31" t="s">
        <v>17217</v>
      </c>
      <c r="E31" t="s">
        <v>17218</v>
      </c>
      <c r="F31" t="s">
        <v>17219</v>
      </c>
      <c r="G31" t="s">
        <v>17220</v>
      </c>
      <c r="H31" t="s">
        <v>17221</v>
      </c>
      <c r="I31" t="s">
        <v>178</v>
      </c>
      <c r="J31" t="s">
        <v>45</v>
      </c>
      <c r="K31" t="s">
        <v>7407</v>
      </c>
      <c r="M31" t="s">
        <v>17003</v>
      </c>
      <c r="N31" t="s">
        <v>17198</v>
      </c>
      <c r="O31" t="s">
        <v>17198</v>
      </c>
      <c r="P31" t="s">
        <v>17222</v>
      </c>
      <c r="Q31" t="s">
        <v>12116</v>
      </c>
      <c r="S31" t="s">
        <v>17006</v>
      </c>
      <c r="T31" t="s">
        <v>17007</v>
      </c>
      <c r="U31" t="s">
        <v>17223</v>
      </c>
      <c r="W31" s="10" t="str">
        <f t="shared" si="0"/>
        <v>Teresa García Sanz</v>
      </c>
    </row>
    <row r="32" spans="1:23" x14ac:dyDescent="0.3">
      <c r="A32" t="s">
        <v>17224</v>
      </c>
      <c r="B32" s="9">
        <v>45971</v>
      </c>
      <c r="D32" t="s">
        <v>17225</v>
      </c>
      <c r="E32" t="s">
        <v>17226</v>
      </c>
      <c r="F32" t="s">
        <v>17227</v>
      </c>
      <c r="G32" t="s">
        <v>17228</v>
      </c>
      <c r="H32" t="s">
        <v>11866</v>
      </c>
      <c r="I32" t="s">
        <v>84</v>
      </c>
      <c r="J32" t="s">
        <v>17002</v>
      </c>
      <c r="K32" t="s">
        <v>6878</v>
      </c>
      <c r="M32" t="s">
        <v>17003</v>
      </c>
      <c r="N32" t="s">
        <v>17229</v>
      </c>
      <c r="O32" t="s">
        <v>17229</v>
      </c>
      <c r="P32" t="s">
        <v>17230</v>
      </c>
      <c r="Q32" t="s">
        <v>11771</v>
      </c>
      <c r="S32" t="s">
        <v>17006</v>
      </c>
      <c r="T32" t="s">
        <v>17007</v>
      </c>
      <c r="U32" t="s">
        <v>17223</v>
      </c>
      <c r="W32" s="10" t="str">
        <f t="shared" si="0"/>
        <v>Nicolas Rousselet</v>
      </c>
    </row>
    <row r="33" spans="1:23" x14ac:dyDescent="0.3">
      <c r="A33" t="s">
        <v>17231</v>
      </c>
      <c r="B33" s="9">
        <v>45992</v>
      </c>
      <c r="D33" t="s">
        <v>17232</v>
      </c>
      <c r="E33" t="s">
        <v>17233</v>
      </c>
      <c r="F33" t="s">
        <v>17234</v>
      </c>
      <c r="G33" t="s">
        <v>17235</v>
      </c>
      <c r="H33" t="s">
        <v>17236</v>
      </c>
      <c r="I33" t="s">
        <v>38</v>
      </c>
      <c r="J33" t="s">
        <v>17002</v>
      </c>
      <c r="K33" t="s">
        <v>43</v>
      </c>
      <c r="M33" t="s">
        <v>17046</v>
      </c>
      <c r="N33" t="s">
        <v>17020</v>
      </c>
      <c r="O33" t="s">
        <v>17020</v>
      </c>
      <c r="P33" t="s">
        <v>17079</v>
      </c>
      <c r="Q33" t="s">
        <v>11722</v>
      </c>
      <c r="S33" t="s">
        <v>17006</v>
      </c>
      <c r="T33" t="s">
        <v>17007</v>
      </c>
      <c r="U33" t="s">
        <v>17175</v>
      </c>
      <c r="W33" s="10" t="str">
        <f t="shared" si="0"/>
        <v>Said Ait Ali</v>
      </c>
    </row>
    <row r="34" spans="1:23" x14ac:dyDescent="0.3">
      <c r="A34" t="s">
        <v>17237</v>
      </c>
      <c r="B34" s="9">
        <v>45972</v>
      </c>
      <c r="D34" t="s">
        <v>17238</v>
      </c>
      <c r="E34" t="s">
        <v>17239</v>
      </c>
      <c r="F34" t="s">
        <v>17240</v>
      </c>
      <c r="G34" t="s">
        <v>17241</v>
      </c>
      <c r="H34" t="s">
        <v>17242</v>
      </c>
      <c r="I34" t="s">
        <v>58</v>
      </c>
      <c r="J34" t="s">
        <v>17002</v>
      </c>
      <c r="K34" t="s">
        <v>7406</v>
      </c>
      <c r="L34" t="s">
        <v>17243</v>
      </c>
      <c r="M34" t="s">
        <v>17046</v>
      </c>
      <c r="N34" t="s">
        <v>17029</v>
      </c>
      <c r="O34" t="s">
        <v>17029</v>
      </c>
      <c r="P34" t="s">
        <v>17244</v>
      </c>
      <c r="Q34" t="s">
        <v>11818</v>
      </c>
      <c r="R34" t="s">
        <v>17245</v>
      </c>
      <c r="S34" t="s">
        <v>17006</v>
      </c>
      <c r="T34" t="s">
        <v>17007</v>
      </c>
      <c r="U34" t="s">
        <v>17223</v>
      </c>
      <c r="W34" s="10" t="str">
        <f t="shared" si="0"/>
        <v>Faustino López Garrido</v>
      </c>
    </row>
    <row r="35" spans="1:23" x14ac:dyDescent="0.3">
      <c r="A35" t="s">
        <v>17246</v>
      </c>
      <c r="B35" s="9">
        <v>45964</v>
      </c>
      <c r="D35" t="s">
        <v>17247</v>
      </c>
      <c r="E35" t="s">
        <v>17248</v>
      </c>
      <c r="F35" t="s">
        <v>17249</v>
      </c>
      <c r="G35" t="s">
        <v>17250</v>
      </c>
      <c r="H35" t="s">
        <v>17251</v>
      </c>
      <c r="I35" t="s">
        <v>178</v>
      </c>
      <c r="J35" t="s">
        <v>17002</v>
      </c>
      <c r="K35" t="s">
        <v>36</v>
      </c>
      <c r="M35" t="s">
        <v>17003</v>
      </c>
      <c r="N35" t="s">
        <v>17198</v>
      </c>
      <c r="O35" t="s">
        <v>17198</v>
      </c>
      <c r="P35" t="s">
        <v>17199</v>
      </c>
      <c r="Q35" t="s">
        <v>11717</v>
      </c>
      <c r="R35" t="s">
        <v>17252</v>
      </c>
      <c r="S35" t="s">
        <v>17006</v>
      </c>
      <c r="T35" t="s">
        <v>17007</v>
      </c>
      <c r="U35" t="s">
        <v>17223</v>
      </c>
      <c r="W35" s="10" t="str">
        <f t="shared" si="0"/>
        <v>Azim Azrak</v>
      </c>
    </row>
    <row r="36" spans="1:23" x14ac:dyDescent="0.3">
      <c r="A36" t="s">
        <v>17253</v>
      </c>
      <c r="B36" s="9">
        <v>45964</v>
      </c>
      <c r="D36" t="s">
        <v>17254</v>
      </c>
      <c r="E36" t="s">
        <v>17255</v>
      </c>
      <c r="F36" t="s">
        <v>17256</v>
      </c>
      <c r="G36" t="s">
        <v>17257</v>
      </c>
      <c r="H36" t="s">
        <v>17258</v>
      </c>
      <c r="I36" t="s">
        <v>38</v>
      </c>
      <c r="J36" t="s">
        <v>17002</v>
      </c>
      <c r="K36" t="s">
        <v>7108</v>
      </c>
      <c r="M36" t="s">
        <v>17003</v>
      </c>
      <c r="N36" t="s">
        <v>17020</v>
      </c>
      <c r="O36" t="s">
        <v>17020</v>
      </c>
      <c r="P36" t="s">
        <v>17259</v>
      </c>
      <c r="Q36" t="s">
        <v>11708</v>
      </c>
      <c r="R36" t="s">
        <v>17260</v>
      </c>
      <c r="S36" t="s">
        <v>17006</v>
      </c>
      <c r="T36" t="s">
        <v>17007</v>
      </c>
      <c r="U36" t="s">
        <v>17223</v>
      </c>
      <c r="W36" s="10" t="str">
        <f t="shared" si="0"/>
        <v>Intissar Lhannaoui</v>
      </c>
    </row>
    <row r="37" spans="1:23" x14ac:dyDescent="0.3">
      <c r="A37" t="s">
        <v>17261</v>
      </c>
      <c r="B37" s="9">
        <v>45964</v>
      </c>
      <c r="D37" t="s">
        <v>17262</v>
      </c>
      <c r="E37" t="s">
        <v>17263</v>
      </c>
      <c r="F37" t="s">
        <v>17264</v>
      </c>
      <c r="G37" t="s">
        <v>17265</v>
      </c>
      <c r="H37" t="s">
        <v>17266</v>
      </c>
      <c r="I37" t="s">
        <v>38</v>
      </c>
      <c r="J37" t="s">
        <v>17002</v>
      </c>
      <c r="K37" t="s">
        <v>7108</v>
      </c>
      <c r="M37" t="s">
        <v>17003</v>
      </c>
      <c r="N37" t="s">
        <v>17020</v>
      </c>
      <c r="O37" t="s">
        <v>17020</v>
      </c>
      <c r="P37" t="s">
        <v>17259</v>
      </c>
      <c r="Q37" t="s">
        <v>11708</v>
      </c>
      <c r="R37" t="s">
        <v>17267</v>
      </c>
      <c r="S37" t="s">
        <v>17006</v>
      </c>
      <c r="T37" t="s">
        <v>17007</v>
      </c>
      <c r="U37" t="s">
        <v>17223</v>
      </c>
      <c r="W37" s="10" t="str">
        <f t="shared" si="0"/>
        <v>Jaspe Kisoka</v>
      </c>
    </row>
    <row r="38" spans="1:23" x14ac:dyDescent="0.3">
      <c r="A38" t="s">
        <v>17268</v>
      </c>
      <c r="B38" s="9">
        <v>45957</v>
      </c>
      <c r="C38" s="9">
        <v>46203</v>
      </c>
      <c r="D38" t="s">
        <v>17269</v>
      </c>
      <c r="E38" t="s">
        <v>17270</v>
      </c>
      <c r="F38" t="s">
        <v>17271</v>
      </c>
      <c r="G38" t="s">
        <v>17272</v>
      </c>
      <c r="H38" t="s">
        <v>11824</v>
      </c>
      <c r="I38" t="s">
        <v>45</v>
      </c>
      <c r="J38" t="s">
        <v>45</v>
      </c>
      <c r="K38" t="s">
        <v>7407</v>
      </c>
      <c r="M38" t="s">
        <v>17003</v>
      </c>
      <c r="N38" t="s">
        <v>17004</v>
      </c>
      <c r="O38" t="s">
        <v>17004</v>
      </c>
      <c r="P38" t="s">
        <v>17152</v>
      </c>
      <c r="Q38" t="s">
        <v>11738</v>
      </c>
      <c r="S38" t="s">
        <v>17006</v>
      </c>
      <c r="T38" t="s">
        <v>17007</v>
      </c>
      <c r="U38" t="s">
        <v>17223</v>
      </c>
      <c r="W38" s="10" t="str">
        <f t="shared" si="0"/>
        <v>Alvaro Gil</v>
      </c>
    </row>
    <row r="39" spans="1:23" x14ac:dyDescent="0.3">
      <c r="A39" t="s">
        <v>17273</v>
      </c>
      <c r="B39" s="9">
        <v>45945</v>
      </c>
      <c r="D39" t="s">
        <v>17274</v>
      </c>
      <c r="E39" t="s">
        <v>17275</v>
      </c>
      <c r="F39" t="s">
        <v>17276</v>
      </c>
      <c r="G39" t="s">
        <v>17277</v>
      </c>
      <c r="H39" t="s">
        <v>17278</v>
      </c>
      <c r="I39" t="s">
        <v>38</v>
      </c>
      <c r="J39" t="s">
        <v>17002</v>
      </c>
      <c r="K39" t="s">
        <v>7108</v>
      </c>
      <c r="M39" t="s">
        <v>17028</v>
      </c>
      <c r="N39" t="s">
        <v>17020</v>
      </c>
      <c r="O39" t="s">
        <v>17020</v>
      </c>
      <c r="P39" t="s">
        <v>17259</v>
      </c>
      <c r="Q39" t="s">
        <v>11708</v>
      </c>
      <c r="S39" t="s">
        <v>17006</v>
      </c>
      <c r="T39" t="s">
        <v>17007</v>
      </c>
      <c r="U39" t="s">
        <v>17279</v>
      </c>
      <c r="V39" t="s">
        <v>17280</v>
      </c>
      <c r="W39" s="10" t="str">
        <f t="shared" si="0"/>
        <v>Sander Devoogt</v>
      </c>
    </row>
    <row r="40" spans="1:23" x14ac:dyDescent="0.3">
      <c r="A40" t="s">
        <v>17281</v>
      </c>
      <c r="B40" s="9">
        <v>45964</v>
      </c>
      <c r="D40" t="s">
        <v>17282</v>
      </c>
      <c r="E40" t="s">
        <v>17283</v>
      </c>
      <c r="F40" t="s">
        <v>17284</v>
      </c>
      <c r="G40" t="s">
        <v>17285</v>
      </c>
      <c r="H40" t="s">
        <v>17286</v>
      </c>
      <c r="I40" t="s">
        <v>58</v>
      </c>
      <c r="J40" t="s">
        <v>17002</v>
      </c>
      <c r="K40" t="s">
        <v>36</v>
      </c>
      <c r="M40" t="s">
        <v>17003</v>
      </c>
      <c r="N40" t="s">
        <v>17287</v>
      </c>
      <c r="O40" t="s">
        <v>17287</v>
      </c>
      <c r="P40" t="s">
        <v>17030</v>
      </c>
      <c r="Q40" t="s">
        <v>11767</v>
      </c>
      <c r="R40" t="s">
        <v>17288</v>
      </c>
      <c r="S40" t="s">
        <v>17006</v>
      </c>
      <c r="T40" t="s">
        <v>17007</v>
      </c>
      <c r="U40" t="s">
        <v>17223</v>
      </c>
      <c r="W40" s="10" t="str">
        <f t="shared" si="0"/>
        <v>Claudia Gonzalez</v>
      </c>
    </row>
    <row r="41" spans="1:23" x14ac:dyDescent="0.3">
      <c r="A41" t="s">
        <v>17289</v>
      </c>
      <c r="B41" s="9">
        <v>45957</v>
      </c>
      <c r="D41" t="s">
        <v>17290</v>
      </c>
      <c r="E41" t="s">
        <v>17291</v>
      </c>
      <c r="F41" t="s">
        <v>17292</v>
      </c>
      <c r="G41" t="s">
        <v>17293</v>
      </c>
      <c r="H41" t="s">
        <v>12340</v>
      </c>
      <c r="I41" t="s">
        <v>58</v>
      </c>
      <c r="J41" t="s">
        <v>17002</v>
      </c>
      <c r="K41" t="s">
        <v>43</v>
      </c>
      <c r="M41" t="s">
        <v>17003</v>
      </c>
      <c r="N41" t="s">
        <v>17004</v>
      </c>
      <c r="O41" t="s">
        <v>17004</v>
      </c>
      <c r="P41" t="s">
        <v>17159</v>
      </c>
      <c r="Q41" t="s">
        <v>11697</v>
      </c>
      <c r="S41" t="s">
        <v>17006</v>
      </c>
      <c r="T41" t="s">
        <v>17007</v>
      </c>
      <c r="U41" t="s">
        <v>17223</v>
      </c>
      <c r="W41" s="10" t="str">
        <f t="shared" si="0"/>
        <v>Awa Sow Carrasco</v>
      </c>
    </row>
    <row r="42" spans="1:23" x14ac:dyDescent="0.3">
      <c r="A42" t="s">
        <v>17294</v>
      </c>
      <c r="B42" s="9">
        <v>45950</v>
      </c>
      <c r="D42" t="s">
        <v>17295</v>
      </c>
      <c r="E42" t="s">
        <v>17296</v>
      </c>
      <c r="F42" t="s">
        <v>17297</v>
      </c>
      <c r="G42" t="s">
        <v>17298</v>
      </c>
      <c r="H42" t="s">
        <v>17299</v>
      </c>
      <c r="I42" t="s">
        <v>700</v>
      </c>
      <c r="J42" t="s">
        <v>17002</v>
      </c>
      <c r="K42" t="s">
        <v>6878</v>
      </c>
      <c r="M42" t="s">
        <v>17028</v>
      </c>
      <c r="N42" t="s">
        <v>17300</v>
      </c>
      <c r="O42" t="s">
        <v>17300</v>
      </c>
      <c r="P42" t="s">
        <v>17301</v>
      </c>
      <c r="Q42" t="s">
        <v>11800</v>
      </c>
      <c r="S42" t="s">
        <v>17006</v>
      </c>
      <c r="T42" t="s">
        <v>17007</v>
      </c>
      <c r="U42" t="s">
        <v>17223</v>
      </c>
      <c r="W42" s="10" t="str">
        <f t="shared" si="0"/>
        <v>Oliver Holden</v>
      </c>
    </row>
    <row r="43" spans="1:23" x14ac:dyDescent="0.3">
      <c r="A43" t="s">
        <v>17302</v>
      </c>
      <c r="B43" s="9">
        <v>45943</v>
      </c>
      <c r="D43" t="s">
        <v>17303</v>
      </c>
      <c r="E43" t="s">
        <v>17304</v>
      </c>
      <c r="F43" t="s">
        <v>17305</v>
      </c>
      <c r="G43" t="s">
        <v>17306</v>
      </c>
      <c r="H43" t="s">
        <v>17307</v>
      </c>
      <c r="I43" t="s">
        <v>700</v>
      </c>
      <c r="J43" t="s">
        <v>17002</v>
      </c>
      <c r="K43" t="s">
        <v>7439</v>
      </c>
      <c r="M43" t="s">
        <v>17003</v>
      </c>
      <c r="N43" t="s">
        <v>17300</v>
      </c>
      <c r="O43" t="s">
        <v>17300</v>
      </c>
      <c r="P43" t="s">
        <v>17301</v>
      </c>
      <c r="Q43" t="s">
        <v>11800</v>
      </c>
      <c r="S43" t="s">
        <v>17006</v>
      </c>
      <c r="T43" t="s">
        <v>17007</v>
      </c>
      <c r="U43" t="s">
        <v>17279</v>
      </c>
      <c r="W43" s="10" t="str">
        <f t="shared" si="0"/>
        <v>Scott Thomson</v>
      </c>
    </row>
    <row r="44" spans="1:23" x14ac:dyDescent="0.3">
      <c r="A44" t="s">
        <v>17308</v>
      </c>
      <c r="B44" s="9">
        <v>45936</v>
      </c>
      <c r="D44" t="s">
        <v>17309</v>
      </c>
      <c r="E44" t="s">
        <v>17310</v>
      </c>
      <c r="F44" t="s">
        <v>17311</v>
      </c>
      <c r="G44" t="s">
        <v>17312</v>
      </c>
      <c r="H44" t="s">
        <v>17313</v>
      </c>
      <c r="I44" t="s">
        <v>38</v>
      </c>
      <c r="J44" t="s">
        <v>17002</v>
      </c>
      <c r="K44" t="s">
        <v>7108</v>
      </c>
      <c r="M44" t="s">
        <v>17028</v>
      </c>
      <c r="N44" t="s">
        <v>17020</v>
      </c>
      <c r="O44" t="s">
        <v>17020</v>
      </c>
      <c r="P44" t="s">
        <v>17259</v>
      </c>
      <c r="Q44" t="s">
        <v>11708</v>
      </c>
      <c r="R44" t="s">
        <v>17314</v>
      </c>
      <c r="S44" t="s">
        <v>17006</v>
      </c>
      <c r="T44" t="s">
        <v>17007</v>
      </c>
      <c r="U44" t="s">
        <v>17279</v>
      </c>
      <c r="W44" s="10" t="str">
        <f t="shared" si="0"/>
        <v>Bert Van Loock</v>
      </c>
    </row>
    <row r="45" spans="1:23" x14ac:dyDescent="0.3">
      <c r="A45" t="s">
        <v>17315</v>
      </c>
      <c r="B45" s="9">
        <v>45931</v>
      </c>
      <c r="D45" t="s">
        <v>17316</v>
      </c>
      <c r="E45" t="s">
        <v>17317</v>
      </c>
      <c r="F45" t="s">
        <v>17318</v>
      </c>
      <c r="G45" t="s">
        <v>17319</v>
      </c>
      <c r="H45" t="s">
        <v>17320</v>
      </c>
      <c r="I45" t="s">
        <v>27</v>
      </c>
      <c r="J45" t="s">
        <v>17002</v>
      </c>
      <c r="K45" t="s">
        <v>11570</v>
      </c>
      <c r="M45" t="s">
        <v>17046</v>
      </c>
      <c r="N45" t="s">
        <v>17057</v>
      </c>
      <c r="O45" t="s">
        <v>17057</v>
      </c>
      <c r="P45" t="s">
        <v>17048</v>
      </c>
      <c r="Q45" t="s">
        <v>11649</v>
      </c>
      <c r="R45" t="s">
        <v>17321</v>
      </c>
      <c r="S45" t="s">
        <v>17006</v>
      </c>
      <c r="T45" t="s">
        <v>17007</v>
      </c>
      <c r="U45" t="s">
        <v>17279</v>
      </c>
      <c r="W45" s="10" t="str">
        <f t="shared" si="0"/>
        <v>Fatma Boujelben</v>
      </c>
    </row>
    <row r="46" spans="1:23" x14ac:dyDescent="0.3">
      <c r="A46" t="s">
        <v>17322</v>
      </c>
      <c r="B46" s="9">
        <v>45929</v>
      </c>
      <c r="D46" t="s">
        <v>17323</v>
      </c>
      <c r="E46" t="s">
        <v>17324</v>
      </c>
      <c r="F46" t="s">
        <v>17325</v>
      </c>
      <c r="G46" t="s">
        <v>17326</v>
      </c>
      <c r="H46" t="s">
        <v>11971</v>
      </c>
      <c r="I46" t="s">
        <v>84</v>
      </c>
      <c r="J46" t="s">
        <v>17002</v>
      </c>
      <c r="K46" t="s">
        <v>6878</v>
      </c>
      <c r="M46" t="s">
        <v>17003</v>
      </c>
      <c r="N46" t="s">
        <v>17229</v>
      </c>
      <c r="O46" t="s">
        <v>17229</v>
      </c>
      <c r="P46" t="s">
        <v>17327</v>
      </c>
      <c r="Q46" t="s">
        <v>11675</v>
      </c>
      <c r="R46" t="s">
        <v>17328</v>
      </c>
      <c r="S46" t="s">
        <v>17006</v>
      </c>
      <c r="T46" t="s">
        <v>17007</v>
      </c>
      <c r="U46" t="s">
        <v>17279</v>
      </c>
      <c r="W46" s="10" t="str">
        <f t="shared" si="0"/>
        <v>Emma Elliott</v>
      </c>
    </row>
    <row r="47" spans="1:23" x14ac:dyDescent="0.3">
      <c r="A47" t="s">
        <v>17329</v>
      </c>
      <c r="B47" s="9">
        <v>45923</v>
      </c>
      <c r="D47" t="s">
        <v>17330</v>
      </c>
      <c r="E47" t="s">
        <v>17331</v>
      </c>
      <c r="F47" t="s">
        <v>17332</v>
      </c>
      <c r="G47" t="s">
        <v>17333</v>
      </c>
      <c r="H47" t="s">
        <v>17334</v>
      </c>
      <c r="I47" t="s">
        <v>38</v>
      </c>
      <c r="J47" t="s">
        <v>17002</v>
      </c>
      <c r="K47" t="s">
        <v>7108</v>
      </c>
      <c r="M47" t="s">
        <v>17046</v>
      </c>
      <c r="N47" t="s">
        <v>17335</v>
      </c>
      <c r="O47" t="s">
        <v>17335</v>
      </c>
      <c r="P47" t="s">
        <v>17259</v>
      </c>
      <c r="Q47" t="s">
        <v>11708</v>
      </c>
      <c r="S47" t="s">
        <v>17006</v>
      </c>
      <c r="T47" t="s">
        <v>17007</v>
      </c>
      <c r="U47" t="s">
        <v>17279</v>
      </c>
      <c r="V47" t="s">
        <v>17336</v>
      </c>
      <c r="W47" s="10" t="str">
        <f t="shared" si="0"/>
        <v>Marc Van Overtveldt</v>
      </c>
    </row>
    <row r="48" spans="1:23" x14ac:dyDescent="0.3">
      <c r="A48" t="s">
        <v>17337</v>
      </c>
      <c r="B48" s="9">
        <v>45915</v>
      </c>
      <c r="D48" t="s">
        <v>17338</v>
      </c>
      <c r="E48" t="s">
        <v>17339</v>
      </c>
      <c r="F48" t="s">
        <v>17340</v>
      </c>
      <c r="G48" t="s">
        <v>17341</v>
      </c>
      <c r="H48" t="s">
        <v>17342</v>
      </c>
      <c r="I48" t="s">
        <v>17343</v>
      </c>
      <c r="J48" t="s">
        <v>17002</v>
      </c>
      <c r="K48" t="s">
        <v>7406</v>
      </c>
      <c r="M48" t="s">
        <v>17046</v>
      </c>
      <c r="N48" t="s">
        <v>17344</v>
      </c>
      <c r="O48" t="s">
        <v>17344</v>
      </c>
      <c r="P48" t="s">
        <v>17048</v>
      </c>
      <c r="Q48" t="s">
        <v>11649</v>
      </c>
      <c r="S48" t="s">
        <v>17006</v>
      </c>
      <c r="T48" t="s">
        <v>17007</v>
      </c>
      <c r="U48" t="s">
        <v>17345</v>
      </c>
      <c r="V48" t="s">
        <v>17346</v>
      </c>
      <c r="W48" s="10" t="str">
        <f t="shared" si="0"/>
        <v>emrah karahan</v>
      </c>
    </row>
    <row r="49" spans="1:23" x14ac:dyDescent="0.3">
      <c r="A49" t="s">
        <v>17347</v>
      </c>
      <c r="B49" s="9">
        <v>45915</v>
      </c>
      <c r="D49" t="s">
        <v>17348</v>
      </c>
      <c r="E49" t="s">
        <v>17349</v>
      </c>
      <c r="F49" t="s">
        <v>17350</v>
      </c>
      <c r="G49" t="s">
        <v>17351</v>
      </c>
      <c r="H49" t="s">
        <v>17352</v>
      </c>
      <c r="I49" t="s">
        <v>17343</v>
      </c>
      <c r="J49" t="s">
        <v>17002</v>
      </c>
      <c r="K49" t="s">
        <v>7406</v>
      </c>
      <c r="M49" t="s">
        <v>17046</v>
      </c>
      <c r="N49" t="s">
        <v>17344</v>
      </c>
      <c r="O49" t="s">
        <v>17344</v>
      </c>
      <c r="P49" t="s">
        <v>17048</v>
      </c>
      <c r="Q49" t="s">
        <v>11649</v>
      </c>
      <c r="S49" t="s">
        <v>17006</v>
      </c>
      <c r="T49" t="s">
        <v>17007</v>
      </c>
      <c r="U49" t="s">
        <v>17345</v>
      </c>
      <c r="V49" t="s">
        <v>17346</v>
      </c>
      <c r="W49" s="10" t="str">
        <f t="shared" si="0"/>
        <v>ismail ucuncu</v>
      </c>
    </row>
    <row r="50" spans="1:23" x14ac:dyDescent="0.3">
      <c r="A50" t="s">
        <v>17353</v>
      </c>
      <c r="B50" s="9">
        <v>45922</v>
      </c>
      <c r="D50" t="s">
        <v>17354</v>
      </c>
      <c r="E50" t="s">
        <v>17355</v>
      </c>
      <c r="F50" t="s">
        <v>17356</v>
      </c>
      <c r="G50" t="s">
        <v>17357</v>
      </c>
      <c r="H50" t="s">
        <v>17358</v>
      </c>
      <c r="I50" t="s">
        <v>38</v>
      </c>
      <c r="J50" t="s">
        <v>17002</v>
      </c>
      <c r="K50" t="s">
        <v>7406</v>
      </c>
      <c r="L50" t="s">
        <v>7119</v>
      </c>
      <c r="M50" t="s">
        <v>17046</v>
      </c>
      <c r="N50" t="s">
        <v>17020</v>
      </c>
      <c r="O50" t="s">
        <v>17020</v>
      </c>
      <c r="P50" t="s">
        <v>17244</v>
      </c>
      <c r="Q50" t="s">
        <v>11818</v>
      </c>
      <c r="R50" t="s">
        <v>17359</v>
      </c>
      <c r="S50" t="s">
        <v>17006</v>
      </c>
      <c r="T50" t="s">
        <v>17007</v>
      </c>
      <c r="U50" t="s">
        <v>17279</v>
      </c>
      <c r="W50" s="10" t="str">
        <f t="shared" si="0"/>
        <v>Hakim Ben Aissa</v>
      </c>
    </row>
    <row r="51" spans="1:23" x14ac:dyDescent="0.3">
      <c r="A51" t="s">
        <v>17360</v>
      </c>
      <c r="B51" s="9">
        <v>45931</v>
      </c>
      <c r="D51" t="s">
        <v>17361</v>
      </c>
      <c r="E51" t="s">
        <v>17362</v>
      </c>
      <c r="F51" t="s">
        <v>17363</v>
      </c>
      <c r="G51" t="s">
        <v>17364</v>
      </c>
      <c r="H51" t="s">
        <v>17365</v>
      </c>
      <c r="I51" t="s">
        <v>38</v>
      </c>
      <c r="J51" t="s">
        <v>17002</v>
      </c>
      <c r="K51" t="s">
        <v>82</v>
      </c>
      <c r="M51" t="s">
        <v>17003</v>
      </c>
      <c r="N51" t="s">
        <v>17020</v>
      </c>
      <c r="O51" t="s">
        <v>17020</v>
      </c>
      <c r="P51" t="s">
        <v>17366</v>
      </c>
      <c r="Q51" t="s">
        <v>11829</v>
      </c>
      <c r="R51" t="s">
        <v>17367</v>
      </c>
      <c r="S51" t="s">
        <v>17006</v>
      </c>
      <c r="T51" t="s">
        <v>17007</v>
      </c>
      <c r="U51" t="s">
        <v>17279</v>
      </c>
      <c r="W51" s="10" t="str">
        <f t="shared" si="0"/>
        <v>Raf Vissers</v>
      </c>
    </row>
    <row r="52" spans="1:23" x14ac:dyDescent="0.3">
      <c r="A52" t="s">
        <v>17368</v>
      </c>
      <c r="B52" s="9">
        <v>45931</v>
      </c>
      <c r="D52" t="s">
        <v>17369</v>
      </c>
      <c r="E52" t="s">
        <v>17370</v>
      </c>
      <c r="F52" t="s">
        <v>17371</v>
      </c>
      <c r="G52" t="s">
        <v>17372</v>
      </c>
      <c r="H52" t="s">
        <v>11704</v>
      </c>
      <c r="I52" t="s">
        <v>38</v>
      </c>
      <c r="J52" t="s">
        <v>17002</v>
      </c>
      <c r="K52" t="s">
        <v>25</v>
      </c>
      <c r="M52" t="s">
        <v>17003</v>
      </c>
      <c r="N52" t="s">
        <v>17020</v>
      </c>
      <c r="O52" t="s">
        <v>17020</v>
      </c>
      <c r="P52" t="s">
        <v>17373</v>
      </c>
      <c r="Q52" t="s">
        <v>11693</v>
      </c>
      <c r="R52" t="s">
        <v>17374</v>
      </c>
      <c r="S52" t="s">
        <v>17006</v>
      </c>
      <c r="T52" t="s">
        <v>17007</v>
      </c>
      <c r="U52" t="s">
        <v>17279</v>
      </c>
      <c r="W52" s="10" t="str">
        <f t="shared" si="0"/>
        <v>Niels Van Osselaer</v>
      </c>
    </row>
    <row r="53" spans="1:23" x14ac:dyDescent="0.3">
      <c r="A53" t="s">
        <v>17375</v>
      </c>
      <c r="B53" s="9">
        <v>45922</v>
      </c>
      <c r="D53" t="s">
        <v>17376</v>
      </c>
      <c r="E53" t="s">
        <v>17377</v>
      </c>
      <c r="F53" t="s">
        <v>17378</v>
      </c>
      <c r="G53" t="s">
        <v>17379</v>
      </c>
      <c r="H53" t="s">
        <v>12311</v>
      </c>
      <c r="I53" t="s">
        <v>178</v>
      </c>
      <c r="J53" t="s">
        <v>17002</v>
      </c>
      <c r="K53" t="s">
        <v>43</v>
      </c>
      <c r="M53" t="s">
        <v>17003</v>
      </c>
      <c r="N53" t="s">
        <v>17198</v>
      </c>
      <c r="O53" t="s">
        <v>17198</v>
      </c>
      <c r="P53" t="s">
        <v>17079</v>
      </c>
      <c r="Q53" t="s">
        <v>11722</v>
      </c>
      <c r="R53" t="s">
        <v>17380</v>
      </c>
      <c r="S53" t="s">
        <v>17006</v>
      </c>
      <c r="T53" t="s">
        <v>17007</v>
      </c>
      <c r="U53" t="s">
        <v>17279</v>
      </c>
      <c r="W53" s="10" t="str">
        <f t="shared" si="0"/>
        <v>Ayberk Özyürek</v>
      </c>
    </row>
    <row r="54" spans="1:23" x14ac:dyDescent="0.3">
      <c r="A54" t="s">
        <v>17381</v>
      </c>
      <c r="B54" s="9">
        <v>45903</v>
      </c>
      <c r="D54" t="s">
        <v>17382</v>
      </c>
      <c r="E54" t="s">
        <v>17383</v>
      </c>
      <c r="F54" t="s">
        <v>17384</v>
      </c>
      <c r="G54" t="s">
        <v>17385</v>
      </c>
      <c r="H54" t="s">
        <v>17386</v>
      </c>
      <c r="I54" t="s">
        <v>27</v>
      </c>
      <c r="J54" t="s">
        <v>17002</v>
      </c>
      <c r="K54" t="s">
        <v>7406</v>
      </c>
      <c r="M54" t="s">
        <v>17046</v>
      </c>
      <c r="N54" t="s">
        <v>17057</v>
      </c>
      <c r="O54" t="s">
        <v>17057</v>
      </c>
      <c r="P54" t="s">
        <v>17048</v>
      </c>
      <c r="Q54" t="s">
        <v>11649</v>
      </c>
      <c r="S54" t="s">
        <v>17006</v>
      </c>
      <c r="T54" t="s">
        <v>17007</v>
      </c>
      <c r="U54" t="s">
        <v>17345</v>
      </c>
      <c r="V54" t="s">
        <v>17387</v>
      </c>
      <c r="W54" s="10" t="str">
        <f t="shared" si="0"/>
        <v>abdullah alamoudi</v>
      </c>
    </row>
    <row r="55" spans="1:23" x14ac:dyDescent="0.3">
      <c r="A55" t="s">
        <v>17388</v>
      </c>
      <c r="B55" s="9">
        <v>45916</v>
      </c>
      <c r="D55" t="s">
        <v>17389</v>
      </c>
      <c r="E55" t="s">
        <v>17390</v>
      </c>
      <c r="F55" t="s">
        <v>17391</v>
      </c>
      <c r="G55" t="s">
        <v>17392</v>
      </c>
      <c r="H55" t="s">
        <v>17393</v>
      </c>
      <c r="I55" t="s">
        <v>178</v>
      </c>
      <c r="J55" t="s">
        <v>17002</v>
      </c>
      <c r="K55" t="s">
        <v>7399</v>
      </c>
      <c r="M55" t="s">
        <v>17003</v>
      </c>
      <c r="N55" t="s">
        <v>17198</v>
      </c>
      <c r="O55" t="s">
        <v>17198</v>
      </c>
      <c r="P55" t="s">
        <v>17105</v>
      </c>
      <c r="Q55" t="s">
        <v>17106</v>
      </c>
      <c r="S55" t="s">
        <v>17006</v>
      </c>
      <c r="T55" t="s">
        <v>17007</v>
      </c>
      <c r="U55" t="s">
        <v>17345</v>
      </c>
      <c r="W55" s="10" t="str">
        <f t="shared" si="0"/>
        <v>Oleksandra Shmatok</v>
      </c>
    </row>
    <row r="56" spans="1:23" x14ac:dyDescent="0.3">
      <c r="A56" t="s">
        <v>17394</v>
      </c>
      <c r="B56" s="9">
        <v>45915</v>
      </c>
      <c r="D56" t="s">
        <v>17395</v>
      </c>
      <c r="E56" t="s">
        <v>17396</v>
      </c>
      <c r="F56" t="s">
        <v>17397</v>
      </c>
      <c r="G56" t="s">
        <v>17398</v>
      </c>
      <c r="H56" t="s">
        <v>17399</v>
      </c>
      <c r="I56" t="s">
        <v>38</v>
      </c>
      <c r="J56" t="s">
        <v>17002</v>
      </c>
      <c r="K56" t="s">
        <v>2447</v>
      </c>
      <c r="M56" t="s">
        <v>17046</v>
      </c>
      <c r="N56" t="s">
        <v>17020</v>
      </c>
      <c r="O56" t="s">
        <v>17020</v>
      </c>
      <c r="P56" t="s">
        <v>17400</v>
      </c>
      <c r="Q56" t="s">
        <v>11843</v>
      </c>
      <c r="S56" t="s">
        <v>17006</v>
      </c>
      <c r="T56" t="s">
        <v>17007</v>
      </c>
      <c r="U56" t="s">
        <v>17345</v>
      </c>
      <c r="W56" s="10" t="str">
        <f t="shared" si="0"/>
        <v>Antoine Assaf</v>
      </c>
    </row>
    <row r="57" spans="1:23" x14ac:dyDescent="0.3">
      <c r="A57" t="s">
        <v>17401</v>
      </c>
      <c r="B57" s="9">
        <v>45901</v>
      </c>
      <c r="D57" t="s">
        <v>17402</v>
      </c>
      <c r="E57" t="s">
        <v>17403</v>
      </c>
      <c r="F57" t="s">
        <v>17404</v>
      </c>
      <c r="G57" t="s">
        <v>17405</v>
      </c>
      <c r="H57" t="s">
        <v>17406</v>
      </c>
      <c r="I57" t="s">
        <v>45</v>
      </c>
      <c r="J57" t="s">
        <v>45</v>
      </c>
      <c r="K57" t="s">
        <v>7407</v>
      </c>
      <c r="M57" t="s">
        <v>17028</v>
      </c>
      <c r="N57" t="s">
        <v>17004</v>
      </c>
      <c r="O57" t="s">
        <v>17004</v>
      </c>
      <c r="P57" t="s">
        <v>17152</v>
      </c>
      <c r="Q57" t="s">
        <v>11738</v>
      </c>
      <c r="R57" t="s">
        <v>17407</v>
      </c>
      <c r="S57" t="s">
        <v>17006</v>
      </c>
      <c r="T57" t="s">
        <v>17007</v>
      </c>
      <c r="U57" t="s">
        <v>17345</v>
      </c>
      <c r="W57" s="10" t="str">
        <f t="shared" si="0"/>
        <v>David Garaizar</v>
      </c>
    </row>
    <row r="58" spans="1:23" x14ac:dyDescent="0.3">
      <c r="A58" t="s">
        <v>17408</v>
      </c>
      <c r="B58" s="9">
        <v>45901</v>
      </c>
      <c r="D58" t="s">
        <v>17282</v>
      </c>
      <c r="E58" t="s">
        <v>17409</v>
      </c>
      <c r="F58" t="s">
        <v>17410</v>
      </c>
      <c r="G58" t="s">
        <v>17411</v>
      </c>
      <c r="H58" t="s">
        <v>17412</v>
      </c>
      <c r="I58" t="s">
        <v>58</v>
      </c>
      <c r="J58" t="s">
        <v>17002</v>
      </c>
      <c r="K58" t="s">
        <v>12228</v>
      </c>
      <c r="M58" t="s">
        <v>17028</v>
      </c>
      <c r="N58" t="s">
        <v>17004</v>
      </c>
      <c r="O58" t="s">
        <v>17004</v>
      </c>
      <c r="P58" t="s">
        <v>17167</v>
      </c>
      <c r="Q58" t="s">
        <v>11787</v>
      </c>
      <c r="R58" t="s">
        <v>17413</v>
      </c>
      <c r="S58" t="s">
        <v>17006</v>
      </c>
      <c r="T58" t="s">
        <v>17007</v>
      </c>
      <c r="U58" t="s">
        <v>17345</v>
      </c>
      <c r="W58" s="10" t="str">
        <f t="shared" si="0"/>
        <v>Claudia Noguera Herebia</v>
      </c>
    </row>
    <row r="59" spans="1:23" x14ac:dyDescent="0.3">
      <c r="A59" t="s">
        <v>17414</v>
      </c>
      <c r="B59" s="9">
        <v>45901</v>
      </c>
      <c r="D59" t="s">
        <v>17415</v>
      </c>
      <c r="E59" t="s">
        <v>17416</v>
      </c>
      <c r="F59" t="s">
        <v>17417</v>
      </c>
      <c r="G59" t="s">
        <v>17418</v>
      </c>
      <c r="H59" t="s">
        <v>17419</v>
      </c>
      <c r="I59" t="s">
        <v>38</v>
      </c>
      <c r="J59" t="s">
        <v>17002</v>
      </c>
      <c r="K59" t="s">
        <v>75</v>
      </c>
      <c r="M59" t="s">
        <v>17003</v>
      </c>
      <c r="N59" t="s">
        <v>17020</v>
      </c>
      <c r="O59" t="s">
        <v>17020</v>
      </c>
      <c r="P59" t="s">
        <v>17420</v>
      </c>
      <c r="Q59" t="s">
        <v>11943</v>
      </c>
      <c r="R59" t="s">
        <v>17421</v>
      </c>
      <c r="S59" t="s">
        <v>17006</v>
      </c>
      <c r="T59" t="s">
        <v>17007</v>
      </c>
      <c r="U59" t="s">
        <v>17345</v>
      </c>
      <c r="W59" s="10" t="str">
        <f t="shared" si="0"/>
        <v>Vincent Verbeke</v>
      </c>
    </row>
    <row r="60" spans="1:23" x14ac:dyDescent="0.3">
      <c r="A60" t="s">
        <v>17422</v>
      </c>
      <c r="B60" s="9">
        <v>45901</v>
      </c>
      <c r="D60" t="s">
        <v>17423</v>
      </c>
      <c r="E60" t="s">
        <v>17424</v>
      </c>
      <c r="F60" t="s">
        <v>17425</v>
      </c>
      <c r="G60" t="s">
        <v>17426</v>
      </c>
      <c r="H60" t="s">
        <v>17427</v>
      </c>
      <c r="I60" t="s">
        <v>38</v>
      </c>
      <c r="J60" t="s">
        <v>17002</v>
      </c>
      <c r="K60" t="s">
        <v>7108</v>
      </c>
      <c r="M60" t="s">
        <v>17046</v>
      </c>
      <c r="N60" t="s">
        <v>17020</v>
      </c>
      <c r="O60" t="s">
        <v>17020</v>
      </c>
      <c r="P60" t="s">
        <v>17259</v>
      </c>
      <c r="Q60" t="s">
        <v>11708</v>
      </c>
      <c r="S60" t="s">
        <v>17006</v>
      </c>
      <c r="T60" t="s">
        <v>17007</v>
      </c>
      <c r="U60" t="s">
        <v>17345</v>
      </c>
      <c r="W60" s="10" t="str">
        <f t="shared" si="0"/>
        <v>Edwin Goozen</v>
      </c>
    </row>
    <row r="61" spans="1:23" x14ac:dyDescent="0.3">
      <c r="A61" t="s">
        <v>17428</v>
      </c>
      <c r="B61" s="9">
        <v>45901</v>
      </c>
      <c r="D61" t="s">
        <v>17429</v>
      </c>
      <c r="E61" t="s">
        <v>17430</v>
      </c>
      <c r="F61" t="s">
        <v>17431</v>
      </c>
      <c r="G61" t="s">
        <v>17432</v>
      </c>
      <c r="H61" t="s">
        <v>17433</v>
      </c>
      <c r="I61" t="s">
        <v>178</v>
      </c>
      <c r="J61" t="s">
        <v>17002</v>
      </c>
      <c r="K61" t="s">
        <v>36</v>
      </c>
      <c r="M61" t="s">
        <v>17028</v>
      </c>
      <c r="N61" t="s">
        <v>17198</v>
      </c>
      <c r="O61" t="s">
        <v>17198</v>
      </c>
      <c r="P61" t="s">
        <v>17199</v>
      </c>
      <c r="Q61" t="s">
        <v>11717</v>
      </c>
      <c r="S61" t="s">
        <v>17006</v>
      </c>
      <c r="T61" t="s">
        <v>17007</v>
      </c>
      <c r="U61" t="s">
        <v>17345</v>
      </c>
      <c r="W61" s="10" t="str">
        <f t="shared" si="0"/>
        <v>Dhiraj Kanaujia</v>
      </c>
    </row>
    <row r="62" spans="1:23" x14ac:dyDescent="0.3">
      <c r="A62" t="s">
        <v>17434</v>
      </c>
      <c r="B62" s="9">
        <v>45875</v>
      </c>
      <c r="D62" t="s">
        <v>17435</v>
      </c>
      <c r="E62" t="s">
        <v>17436</v>
      </c>
      <c r="F62" t="s">
        <v>17437</v>
      </c>
      <c r="G62" t="s">
        <v>17438</v>
      </c>
      <c r="H62" t="s">
        <v>11702</v>
      </c>
      <c r="I62" t="s">
        <v>27</v>
      </c>
      <c r="J62" t="s">
        <v>17002</v>
      </c>
      <c r="K62" t="s">
        <v>7406</v>
      </c>
      <c r="M62" t="s">
        <v>17046</v>
      </c>
      <c r="N62" t="s">
        <v>17057</v>
      </c>
      <c r="O62" t="s">
        <v>17057</v>
      </c>
      <c r="P62" t="s">
        <v>17048</v>
      </c>
      <c r="Q62" t="s">
        <v>11649</v>
      </c>
      <c r="S62" t="s">
        <v>17006</v>
      </c>
      <c r="T62" t="s">
        <v>17007</v>
      </c>
      <c r="U62" t="s">
        <v>17439</v>
      </c>
      <c r="W62" s="10" t="str">
        <f t="shared" si="0"/>
        <v>Taha Elghith</v>
      </c>
    </row>
    <row r="63" spans="1:23" x14ac:dyDescent="0.3">
      <c r="A63" t="s">
        <v>17440</v>
      </c>
      <c r="B63" s="9">
        <v>45929</v>
      </c>
      <c r="C63" s="9">
        <v>46142</v>
      </c>
      <c r="D63" t="s">
        <v>17441</v>
      </c>
      <c r="E63" t="s">
        <v>17442</v>
      </c>
      <c r="F63" t="s">
        <v>17443</v>
      </c>
      <c r="G63" t="s">
        <v>17444</v>
      </c>
      <c r="H63" t="s">
        <v>12567</v>
      </c>
      <c r="I63" t="s">
        <v>53</v>
      </c>
      <c r="J63" t="s">
        <v>17002</v>
      </c>
      <c r="K63" t="s">
        <v>7400</v>
      </c>
      <c r="M63" t="s">
        <v>17003</v>
      </c>
      <c r="N63" t="s">
        <v>17020</v>
      </c>
      <c r="O63" t="s">
        <v>17020</v>
      </c>
      <c r="P63" t="s">
        <v>17445</v>
      </c>
      <c r="Q63" t="s">
        <v>11963</v>
      </c>
      <c r="S63" t="s">
        <v>17006</v>
      </c>
      <c r="T63" t="s">
        <v>17007</v>
      </c>
      <c r="U63" t="s">
        <v>17279</v>
      </c>
      <c r="W63" s="10" t="str">
        <f t="shared" si="0"/>
        <v>Dorig Goardou</v>
      </c>
    </row>
    <row r="64" spans="1:23" x14ac:dyDescent="0.3">
      <c r="A64" t="s">
        <v>17446</v>
      </c>
      <c r="B64" s="9">
        <v>45873</v>
      </c>
      <c r="D64" t="s">
        <v>17447</v>
      </c>
      <c r="E64" t="s">
        <v>17448</v>
      </c>
      <c r="F64" t="s">
        <v>17449</v>
      </c>
      <c r="G64" t="s">
        <v>17450</v>
      </c>
      <c r="H64" t="s">
        <v>17451</v>
      </c>
      <c r="I64" t="s">
        <v>58</v>
      </c>
      <c r="J64" t="s">
        <v>17002</v>
      </c>
      <c r="K64" t="s">
        <v>36</v>
      </c>
      <c r="M64" t="s">
        <v>17028</v>
      </c>
      <c r="N64" t="s">
        <v>17029</v>
      </c>
      <c r="O64" t="s">
        <v>17029</v>
      </c>
      <c r="P64" t="s">
        <v>17030</v>
      </c>
      <c r="Q64" t="s">
        <v>11767</v>
      </c>
      <c r="S64" t="s">
        <v>17006</v>
      </c>
      <c r="T64" t="s">
        <v>17007</v>
      </c>
      <c r="U64" t="s">
        <v>17439</v>
      </c>
      <c r="W64" s="10" t="str">
        <f t="shared" si="0"/>
        <v>Juan  Carlos Gonzalez Rosario</v>
      </c>
    </row>
    <row r="65" spans="1:23" x14ac:dyDescent="0.3">
      <c r="A65" t="s">
        <v>17452</v>
      </c>
      <c r="B65" s="9">
        <v>45859</v>
      </c>
      <c r="D65" t="s">
        <v>17453</v>
      </c>
      <c r="E65" t="s">
        <v>17454</v>
      </c>
      <c r="F65" t="s">
        <v>17455</v>
      </c>
      <c r="G65" t="s">
        <v>17456</v>
      </c>
      <c r="H65" t="s">
        <v>17457</v>
      </c>
      <c r="I65" t="s">
        <v>84</v>
      </c>
      <c r="J65" t="s">
        <v>17002</v>
      </c>
      <c r="K65" t="s">
        <v>6878</v>
      </c>
      <c r="M65" t="s">
        <v>17003</v>
      </c>
      <c r="N65" t="s">
        <v>17229</v>
      </c>
      <c r="O65" t="s">
        <v>17229</v>
      </c>
      <c r="P65" t="s">
        <v>17327</v>
      </c>
      <c r="Q65" t="s">
        <v>11675</v>
      </c>
      <c r="S65" t="s">
        <v>17006</v>
      </c>
      <c r="T65" t="s">
        <v>17007</v>
      </c>
      <c r="U65" t="s">
        <v>17439</v>
      </c>
      <c r="W65" s="10" t="str">
        <f t="shared" si="0"/>
        <v>Raymond Mutebi</v>
      </c>
    </row>
    <row r="66" spans="1:23" x14ac:dyDescent="0.3">
      <c r="A66" t="s">
        <v>17458</v>
      </c>
      <c r="B66" s="9">
        <v>45859</v>
      </c>
      <c r="D66" t="s">
        <v>17459</v>
      </c>
      <c r="E66" t="s">
        <v>17460</v>
      </c>
      <c r="F66" t="s">
        <v>17461</v>
      </c>
      <c r="G66" t="s">
        <v>17462</v>
      </c>
      <c r="H66" t="s">
        <v>17463</v>
      </c>
      <c r="I66" t="s">
        <v>700</v>
      </c>
      <c r="J66" t="s">
        <v>84</v>
      </c>
      <c r="K66" t="s">
        <v>6878</v>
      </c>
      <c r="M66" t="s">
        <v>17003</v>
      </c>
      <c r="N66" t="s">
        <v>17300</v>
      </c>
      <c r="O66" t="s">
        <v>17300</v>
      </c>
      <c r="P66" t="s">
        <v>17301</v>
      </c>
      <c r="Q66" t="s">
        <v>11800</v>
      </c>
      <c r="R66" t="s">
        <v>17464</v>
      </c>
      <c r="S66" t="s">
        <v>17006</v>
      </c>
      <c r="T66" t="s">
        <v>17007</v>
      </c>
      <c r="U66" t="s">
        <v>17439</v>
      </c>
      <c r="W66" s="10" t="str">
        <f t="shared" si="0"/>
        <v>Daniel Eso-Oluborode</v>
      </c>
    </row>
    <row r="67" spans="1:23" x14ac:dyDescent="0.3">
      <c r="A67" t="s">
        <v>17465</v>
      </c>
      <c r="B67" s="9">
        <v>46041</v>
      </c>
      <c r="C67" s="9">
        <v>46119</v>
      </c>
      <c r="D67" t="s">
        <v>17466</v>
      </c>
      <c r="E67" t="s">
        <v>17467</v>
      </c>
      <c r="F67" t="s">
        <v>17468</v>
      </c>
      <c r="G67" t="s">
        <v>17469</v>
      </c>
      <c r="H67" t="s">
        <v>17470</v>
      </c>
      <c r="I67" t="s">
        <v>45</v>
      </c>
      <c r="J67" t="s">
        <v>45</v>
      </c>
      <c r="K67" t="s">
        <v>7407</v>
      </c>
      <c r="M67" t="s">
        <v>17003</v>
      </c>
      <c r="N67" t="s">
        <v>17029</v>
      </c>
      <c r="O67" t="s">
        <v>17029</v>
      </c>
      <c r="P67" t="s">
        <v>17131</v>
      </c>
      <c r="Q67" t="s">
        <v>12215</v>
      </c>
      <c r="S67" t="s">
        <v>17006</v>
      </c>
      <c r="T67" t="s">
        <v>17007</v>
      </c>
      <c r="U67" t="s">
        <v>17153</v>
      </c>
      <c r="W67" s="10" t="str">
        <f t="shared" ref="W67:W130" si="1">D67&amp;" "&amp;E67</f>
        <v>Diana Spinola</v>
      </c>
    </row>
    <row r="68" spans="1:23" x14ac:dyDescent="0.3">
      <c r="A68" t="s">
        <v>17471</v>
      </c>
      <c r="B68" s="9">
        <v>45842</v>
      </c>
      <c r="D68" t="s">
        <v>17472</v>
      </c>
      <c r="E68" t="s">
        <v>17473</v>
      </c>
      <c r="F68" t="s">
        <v>17474</v>
      </c>
      <c r="G68" t="s">
        <v>17475</v>
      </c>
      <c r="H68" t="s">
        <v>11969</v>
      </c>
      <c r="I68" t="s">
        <v>38</v>
      </c>
      <c r="J68" t="s">
        <v>17002</v>
      </c>
      <c r="K68" t="s">
        <v>25</v>
      </c>
      <c r="M68" t="s">
        <v>17046</v>
      </c>
      <c r="N68" t="s">
        <v>17020</v>
      </c>
      <c r="O68" t="s">
        <v>17020</v>
      </c>
      <c r="P68" t="s">
        <v>17373</v>
      </c>
      <c r="Q68" t="s">
        <v>11693</v>
      </c>
      <c r="S68" t="s">
        <v>17006</v>
      </c>
      <c r="T68" t="s">
        <v>17007</v>
      </c>
      <c r="U68" t="s">
        <v>17476</v>
      </c>
      <c r="V68" t="s">
        <v>17477</v>
      </c>
      <c r="W68" s="10" t="str">
        <f t="shared" si="1"/>
        <v>Adel Choubassi</v>
      </c>
    </row>
    <row r="69" spans="1:23" x14ac:dyDescent="0.3">
      <c r="A69" t="s">
        <v>17478</v>
      </c>
      <c r="B69" s="9">
        <v>45831</v>
      </c>
      <c r="D69" t="s">
        <v>17479</v>
      </c>
      <c r="E69" t="s">
        <v>17480</v>
      </c>
      <c r="F69" t="s">
        <v>17481</v>
      </c>
      <c r="G69" t="s">
        <v>17482</v>
      </c>
      <c r="H69" t="s">
        <v>17483</v>
      </c>
      <c r="I69" t="s">
        <v>58</v>
      </c>
      <c r="J69" t="s">
        <v>17002</v>
      </c>
      <c r="K69" t="s">
        <v>36</v>
      </c>
      <c r="M69" t="s">
        <v>17028</v>
      </c>
      <c r="N69" t="s">
        <v>17029</v>
      </c>
      <c r="O69" t="s">
        <v>17029</v>
      </c>
      <c r="P69" t="s">
        <v>17030</v>
      </c>
      <c r="Q69" t="s">
        <v>11767</v>
      </c>
      <c r="R69" t="s">
        <v>17484</v>
      </c>
      <c r="S69" t="s">
        <v>17006</v>
      </c>
      <c r="T69" t="s">
        <v>17007</v>
      </c>
      <c r="U69" t="s">
        <v>17476</v>
      </c>
      <c r="W69" s="10" t="str">
        <f t="shared" si="1"/>
        <v>Angela Paola Arenas Orduz</v>
      </c>
    </row>
    <row r="70" spans="1:23" x14ac:dyDescent="0.3">
      <c r="A70" t="s">
        <v>17485</v>
      </c>
      <c r="B70" s="9">
        <v>45817</v>
      </c>
      <c r="D70" t="s">
        <v>17486</v>
      </c>
      <c r="E70" t="s">
        <v>17487</v>
      </c>
      <c r="F70" t="s">
        <v>17488</v>
      </c>
      <c r="G70" t="s">
        <v>17489</v>
      </c>
      <c r="H70" t="s">
        <v>17490</v>
      </c>
      <c r="I70" t="s">
        <v>503</v>
      </c>
      <c r="J70" t="s">
        <v>17002</v>
      </c>
      <c r="K70" t="s">
        <v>6878</v>
      </c>
      <c r="M70" t="s">
        <v>17003</v>
      </c>
      <c r="N70" t="s">
        <v>17491</v>
      </c>
      <c r="O70" t="s">
        <v>17491</v>
      </c>
      <c r="P70" t="s">
        <v>17492</v>
      </c>
      <c r="Q70" t="s">
        <v>11917</v>
      </c>
      <c r="S70" t="s">
        <v>17006</v>
      </c>
      <c r="T70" t="s">
        <v>17007</v>
      </c>
      <c r="U70" t="s">
        <v>17493</v>
      </c>
      <c r="W70" s="10" t="str">
        <f t="shared" si="1"/>
        <v>Pablo Antonio Badia</v>
      </c>
    </row>
    <row r="71" spans="1:23" x14ac:dyDescent="0.3">
      <c r="A71" t="s">
        <v>17494</v>
      </c>
      <c r="B71" s="9">
        <v>45813</v>
      </c>
      <c r="D71" t="s">
        <v>17495</v>
      </c>
      <c r="E71" t="s">
        <v>17496</v>
      </c>
      <c r="F71" t="s">
        <v>17497</v>
      </c>
      <c r="G71" t="s">
        <v>17498</v>
      </c>
      <c r="H71" t="s">
        <v>11995</v>
      </c>
      <c r="I71" t="s">
        <v>53</v>
      </c>
      <c r="J71" t="s">
        <v>17002</v>
      </c>
      <c r="K71" t="s">
        <v>7402</v>
      </c>
      <c r="M71" t="s">
        <v>17046</v>
      </c>
      <c r="N71" t="s">
        <v>17029</v>
      </c>
      <c r="O71" t="s">
        <v>17029</v>
      </c>
      <c r="P71" t="s">
        <v>17005</v>
      </c>
      <c r="Q71" t="s">
        <v>11790</v>
      </c>
      <c r="S71" t="s">
        <v>17006</v>
      </c>
      <c r="T71" t="s">
        <v>17007</v>
      </c>
      <c r="U71" t="s">
        <v>17493</v>
      </c>
      <c r="V71" t="s">
        <v>628</v>
      </c>
      <c r="W71" s="10" t="str">
        <f t="shared" si="1"/>
        <v>Alexa Hintz</v>
      </c>
    </row>
    <row r="72" spans="1:23" x14ac:dyDescent="0.3">
      <c r="A72" t="s">
        <v>17499</v>
      </c>
      <c r="B72" s="9">
        <v>45839</v>
      </c>
      <c r="D72" t="s">
        <v>17500</v>
      </c>
      <c r="E72" t="s">
        <v>17501</v>
      </c>
      <c r="F72" t="s">
        <v>17502</v>
      </c>
      <c r="G72" t="s">
        <v>17503</v>
      </c>
      <c r="H72" t="s">
        <v>17504</v>
      </c>
      <c r="I72" t="s">
        <v>38</v>
      </c>
      <c r="J72" t="s">
        <v>17002</v>
      </c>
      <c r="K72" t="s">
        <v>7406</v>
      </c>
      <c r="L72" t="s">
        <v>17505</v>
      </c>
      <c r="M72" t="s">
        <v>17028</v>
      </c>
      <c r="N72" t="s">
        <v>17020</v>
      </c>
      <c r="O72" t="s">
        <v>17020</v>
      </c>
      <c r="P72" t="s">
        <v>17244</v>
      </c>
      <c r="Q72" t="s">
        <v>11818</v>
      </c>
      <c r="S72" t="s">
        <v>17006</v>
      </c>
      <c r="T72" t="s">
        <v>17007</v>
      </c>
      <c r="U72" t="s">
        <v>17476</v>
      </c>
      <c r="W72" s="10" t="str">
        <f t="shared" si="1"/>
        <v>Hamza Jebali</v>
      </c>
    </row>
    <row r="73" spans="1:23" x14ac:dyDescent="0.3">
      <c r="A73" t="s">
        <v>17506</v>
      </c>
      <c r="B73" s="9">
        <v>45817</v>
      </c>
      <c r="C73" s="9">
        <v>46081</v>
      </c>
      <c r="D73" t="s">
        <v>17507</v>
      </c>
      <c r="E73" t="s">
        <v>17508</v>
      </c>
      <c r="F73" t="s">
        <v>17509</v>
      </c>
      <c r="G73" t="s">
        <v>17510</v>
      </c>
      <c r="H73" t="s">
        <v>17511</v>
      </c>
      <c r="I73" t="s">
        <v>58</v>
      </c>
      <c r="J73" t="s">
        <v>17002</v>
      </c>
      <c r="K73" t="s">
        <v>17144</v>
      </c>
      <c r="M73" t="s">
        <v>17003</v>
      </c>
      <c r="N73" t="s">
        <v>17029</v>
      </c>
      <c r="O73" t="s">
        <v>17029</v>
      </c>
      <c r="P73" t="s">
        <v>17030</v>
      </c>
      <c r="Q73" t="s">
        <v>11767</v>
      </c>
      <c r="S73" t="s">
        <v>17006</v>
      </c>
      <c r="T73" t="s">
        <v>17007</v>
      </c>
      <c r="U73" t="s">
        <v>17476</v>
      </c>
      <c r="W73" s="10" t="str">
        <f t="shared" si="1"/>
        <v>Eric Martín</v>
      </c>
    </row>
    <row r="74" spans="1:23" x14ac:dyDescent="0.3">
      <c r="A74" t="s">
        <v>17512</v>
      </c>
      <c r="B74" s="9">
        <v>45817</v>
      </c>
      <c r="D74" t="s">
        <v>17513</v>
      </c>
      <c r="E74" t="s">
        <v>17514</v>
      </c>
      <c r="F74" t="s">
        <v>17515</v>
      </c>
      <c r="G74" t="s">
        <v>17516</v>
      </c>
      <c r="H74" t="s">
        <v>12003</v>
      </c>
      <c r="I74" t="s">
        <v>58</v>
      </c>
      <c r="J74" t="s">
        <v>17002</v>
      </c>
      <c r="K74" t="s">
        <v>36</v>
      </c>
      <c r="M74" t="s">
        <v>17046</v>
      </c>
      <c r="N74" t="s">
        <v>17287</v>
      </c>
      <c r="O74" t="s">
        <v>17287</v>
      </c>
      <c r="P74" t="s">
        <v>17030</v>
      </c>
      <c r="Q74" t="s">
        <v>11767</v>
      </c>
      <c r="R74" t="s">
        <v>17517</v>
      </c>
      <c r="S74" t="s">
        <v>17006</v>
      </c>
      <c r="T74" t="s">
        <v>17007</v>
      </c>
      <c r="U74" t="s">
        <v>17493</v>
      </c>
      <c r="W74" s="10" t="str">
        <f t="shared" si="1"/>
        <v>Adrian Jimenez</v>
      </c>
    </row>
    <row r="75" spans="1:23" x14ac:dyDescent="0.3">
      <c r="A75" t="s">
        <v>17518</v>
      </c>
      <c r="B75" s="9">
        <v>45812</v>
      </c>
      <c r="D75" t="s">
        <v>17162</v>
      </c>
      <c r="E75" t="s">
        <v>17519</v>
      </c>
      <c r="F75" t="s">
        <v>17520</v>
      </c>
      <c r="G75" t="s">
        <v>17521</v>
      </c>
      <c r="H75" t="s">
        <v>12094</v>
      </c>
      <c r="I75" t="s">
        <v>58</v>
      </c>
      <c r="J75" t="s">
        <v>17002</v>
      </c>
      <c r="K75" t="s">
        <v>36</v>
      </c>
      <c r="M75" t="s">
        <v>17046</v>
      </c>
      <c r="N75" t="s">
        <v>17287</v>
      </c>
      <c r="O75" t="s">
        <v>17287</v>
      </c>
      <c r="P75" t="s">
        <v>17030</v>
      </c>
      <c r="Q75" t="s">
        <v>11767</v>
      </c>
      <c r="S75" t="s">
        <v>17006</v>
      </c>
      <c r="T75" t="s">
        <v>17007</v>
      </c>
      <c r="U75" t="s">
        <v>17493</v>
      </c>
      <c r="V75" t="s">
        <v>17522</v>
      </c>
      <c r="W75" s="10" t="str">
        <f t="shared" si="1"/>
        <v>Antonio Salcedo</v>
      </c>
    </row>
    <row r="76" spans="1:23" x14ac:dyDescent="0.3">
      <c r="A76" t="s">
        <v>17523</v>
      </c>
      <c r="B76" s="9">
        <v>45810</v>
      </c>
      <c r="C76" s="9">
        <v>46174</v>
      </c>
      <c r="D76" t="s">
        <v>17524</v>
      </c>
      <c r="E76" t="s">
        <v>17525</v>
      </c>
      <c r="F76" t="s">
        <v>17526</v>
      </c>
      <c r="G76" t="s">
        <v>17527</v>
      </c>
      <c r="H76" t="s">
        <v>11692</v>
      </c>
      <c r="I76" t="s">
        <v>38</v>
      </c>
      <c r="J76" t="s">
        <v>17002</v>
      </c>
      <c r="K76" t="s">
        <v>7406</v>
      </c>
      <c r="M76" t="s">
        <v>17028</v>
      </c>
      <c r="N76" t="s">
        <v>17020</v>
      </c>
      <c r="O76" t="s">
        <v>17020</v>
      </c>
      <c r="P76" t="s">
        <v>17528</v>
      </c>
      <c r="Q76" t="s">
        <v>12521</v>
      </c>
      <c r="S76" t="s">
        <v>17006</v>
      </c>
      <c r="T76" t="s">
        <v>17007</v>
      </c>
      <c r="U76" t="s">
        <v>17493</v>
      </c>
      <c r="V76" t="s">
        <v>17529</v>
      </c>
      <c r="W76" s="10" t="str">
        <f t="shared" si="1"/>
        <v>Charlélie Michel</v>
      </c>
    </row>
    <row r="77" spans="1:23" x14ac:dyDescent="0.3">
      <c r="A77" t="s">
        <v>17530</v>
      </c>
      <c r="B77" s="9">
        <v>45809</v>
      </c>
      <c r="D77" t="s">
        <v>17531</v>
      </c>
      <c r="E77" t="s">
        <v>17532</v>
      </c>
      <c r="F77" t="s">
        <v>17533</v>
      </c>
      <c r="G77" t="s">
        <v>17534</v>
      </c>
      <c r="H77" t="s">
        <v>11898</v>
      </c>
      <c r="I77" t="s">
        <v>178</v>
      </c>
      <c r="J77" t="s">
        <v>17002</v>
      </c>
      <c r="K77" t="s">
        <v>17206</v>
      </c>
      <c r="M77" t="s">
        <v>17046</v>
      </c>
      <c r="N77" t="s">
        <v>17535</v>
      </c>
      <c r="O77" t="s">
        <v>17535</v>
      </c>
      <c r="P77" t="s">
        <v>17207</v>
      </c>
      <c r="Q77" t="s">
        <v>11899</v>
      </c>
      <c r="R77" t="s">
        <v>17536</v>
      </c>
      <c r="S77" t="s">
        <v>17006</v>
      </c>
      <c r="T77" t="s">
        <v>17007</v>
      </c>
      <c r="U77" t="s">
        <v>17493</v>
      </c>
      <c r="W77" s="10" t="str">
        <f t="shared" si="1"/>
        <v>Laura Schneider-Wienerl</v>
      </c>
    </row>
    <row r="78" spans="1:23" x14ac:dyDescent="0.3">
      <c r="A78" t="s">
        <v>17537</v>
      </c>
      <c r="B78" s="9">
        <v>45824</v>
      </c>
      <c r="D78" t="s">
        <v>17538</v>
      </c>
      <c r="E78" t="s">
        <v>17539</v>
      </c>
      <c r="F78" t="s">
        <v>17540</v>
      </c>
      <c r="G78" t="s">
        <v>17541</v>
      </c>
      <c r="H78" t="s">
        <v>11750</v>
      </c>
      <c r="I78" t="s">
        <v>58</v>
      </c>
      <c r="J78" t="s">
        <v>17002</v>
      </c>
      <c r="K78" t="s">
        <v>43</v>
      </c>
      <c r="M78" t="s">
        <v>17028</v>
      </c>
      <c r="N78" t="s">
        <v>17004</v>
      </c>
      <c r="O78" t="s">
        <v>17004</v>
      </c>
      <c r="P78" t="s">
        <v>17159</v>
      </c>
      <c r="Q78" t="s">
        <v>11697</v>
      </c>
      <c r="R78" t="s">
        <v>17542</v>
      </c>
      <c r="S78" t="s">
        <v>17006</v>
      </c>
      <c r="T78" t="s">
        <v>17007</v>
      </c>
      <c r="U78" t="s">
        <v>17493</v>
      </c>
      <c r="W78" s="10" t="str">
        <f t="shared" si="1"/>
        <v>Belén Lopez Barrera</v>
      </c>
    </row>
    <row r="79" spans="1:23" x14ac:dyDescent="0.3">
      <c r="A79" t="s">
        <v>17543</v>
      </c>
      <c r="B79" s="9">
        <v>45810</v>
      </c>
      <c r="D79" t="s">
        <v>17544</v>
      </c>
      <c r="E79" t="s">
        <v>17545</v>
      </c>
      <c r="F79" t="s">
        <v>17546</v>
      </c>
      <c r="G79" t="s">
        <v>17547</v>
      </c>
      <c r="H79" t="s">
        <v>17548</v>
      </c>
      <c r="I79" t="s">
        <v>2196</v>
      </c>
      <c r="J79" t="s">
        <v>17002</v>
      </c>
      <c r="K79" t="s">
        <v>36</v>
      </c>
      <c r="M79" t="s">
        <v>17003</v>
      </c>
      <c r="N79" t="s">
        <v>17549</v>
      </c>
      <c r="O79" t="s">
        <v>17549</v>
      </c>
      <c r="P79" t="s">
        <v>17550</v>
      </c>
      <c r="Q79" t="s">
        <v>11816</v>
      </c>
      <c r="R79" t="s">
        <v>17551</v>
      </c>
      <c r="S79" t="s">
        <v>17006</v>
      </c>
      <c r="T79" t="s">
        <v>17007</v>
      </c>
      <c r="U79" t="s">
        <v>17493</v>
      </c>
      <c r="W79" s="10" t="str">
        <f t="shared" si="1"/>
        <v>María José Hernández</v>
      </c>
    </row>
    <row r="80" spans="1:23" x14ac:dyDescent="0.3">
      <c r="A80" t="s">
        <v>17552</v>
      </c>
      <c r="B80" s="9">
        <v>45791</v>
      </c>
      <c r="D80" t="s">
        <v>17553</v>
      </c>
      <c r="E80" t="s">
        <v>17554</v>
      </c>
      <c r="F80" t="s">
        <v>17555</v>
      </c>
      <c r="G80" t="s">
        <v>17556</v>
      </c>
      <c r="H80" t="s">
        <v>11740</v>
      </c>
      <c r="I80" t="s">
        <v>178</v>
      </c>
      <c r="J80" t="s">
        <v>17002</v>
      </c>
      <c r="K80" t="s">
        <v>36</v>
      </c>
      <c r="M80" t="s">
        <v>17003</v>
      </c>
      <c r="N80" t="s">
        <v>17535</v>
      </c>
      <c r="O80" t="s">
        <v>17535</v>
      </c>
      <c r="P80" t="s">
        <v>17199</v>
      </c>
      <c r="Q80" t="s">
        <v>11717</v>
      </c>
      <c r="R80" t="s">
        <v>17557</v>
      </c>
      <c r="S80" t="s">
        <v>17006</v>
      </c>
      <c r="T80" t="s">
        <v>17007</v>
      </c>
      <c r="U80" t="s">
        <v>17558</v>
      </c>
      <c r="W80" s="10" t="str">
        <f t="shared" si="1"/>
        <v>Sang Tan Dang</v>
      </c>
    </row>
    <row r="81" spans="1:23" x14ac:dyDescent="0.3">
      <c r="A81" t="s">
        <v>17559</v>
      </c>
      <c r="B81" s="9">
        <v>45775</v>
      </c>
      <c r="D81" t="s">
        <v>17560</v>
      </c>
      <c r="E81" t="s">
        <v>17561</v>
      </c>
      <c r="F81" t="s">
        <v>17562</v>
      </c>
      <c r="G81" t="s">
        <v>17563</v>
      </c>
      <c r="H81" t="s">
        <v>17564</v>
      </c>
      <c r="I81" t="s">
        <v>27</v>
      </c>
      <c r="J81" t="s">
        <v>17002</v>
      </c>
      <c r="K81" t="s">
        <v>7406</v>
      </c>
      <c r="M81" t="s">
        <v>17046</v>
      </c>
      <c r="N81" t="s">
        <v>17565</v>
      </c>
      <c r="O81" t="s">
        <v>17565</v>
      </c>
      <c r="P81" t="s">
        <v>17048</v>
      </c>
      <c r="Q81" t="s">
        <v>11649</v>
      </c>
      <c r="R81" t="s">
        <v>17566</v>
      </c>
      <c r="S81" t="s">
        <v>17006</v>
      </c>
      <c r="T81" t="s">
        <v>17007</v>
      </c>
      <c r="U81" t="s">
        <v>17558</v>
      </c>
      <c r="W81" s="10" t="str">
        <f t="shared" si="1"/>
        <v>Lyes Benchikh</v>
      </c>
    </row>
    <row r="82" spans="1:23" x14ac:dyDescent="0.3">
      <c r="A82" t="s">
        <v>17567</v>
      </c>
      <c r="B82" s="9">
        <v>45748</v>
      </c>
      <c r="C82" s="9">
        <v>47634</v>
      </c>
      <c r="D82" t="s">
        <v>17415</v>
      </c>
      <c r="E82" t="s">
        <v>17568</v>
      </c>
      <c r="F82" t="s">
        <v>17569</v>
      </c>
      <c r="G82" t="s">
        <v>17570</v>
      </c>
      <c r="H82" t="s">
        <v>17571</v>
      </c>
      <c r="I82" t="s">
        <v>53</v>
      </c>
      <c r="J82" t="s">
        <v>53</v>
      </c>
      <c r="K82" t="s">
        <v>6878</v>
      </c>
      <c r="M82" t="s">
        <v>17078</v>
      </c>
      <c r="N82" t="s">
        <v>17020</v>
      </c>
      <c r="O82" t="s">
        <v>17020</v>
      </c>
      <c r="P82" t="s">
        <v>17572</v>
      </c>
      <c r="Q82" t="s">
        <v>11785</v>
      </c>
      <c r="S82" t="s">
        <v>17006</v>
      </c>
      <c r="T82" t="s">
        <v>17007</v>
      </c>
      <c r="U82" t="s">
        <v>17573</v>
      </c>
      <c r="V82" t="s">
        <v>17574</v>
      </c>
      <c r="W82" s="10" t="str">
        <f t="shared" si="1"/>
        <v>Vincent Van Caillie</v>
      </c>
    </row>
    <row r="83" spans="1:23" x14ac:dyDescent="0.3">
      <c r="A83" t="s">
        <v>17575</v>
      </c>
      <c r="B83" s="9">
        <v>45782</v>
      </c>
      <c r="D83" t="s">
        <v>17576</v>
      </c>
      <c r="E83" t="s">
        <v>17577</v>
      </c>
      <c r="F83" t="s">
        <v>17578</v>
      </c>
      <c r="G83" t="s">
        <v>17579</v>
      </c>
      <c r="H83" t="s">
        <v>11672</v>
      </c>
      <c r="I83" t="s">
        <v>38</v>
      </c>
      <c r="J83" t="s">
        <v>17002</v>
      </c>
      <c r="K83" t="s">
        <v>17189</v>
      </c>
      <c r="M83" t="s">
        <v>17003</v>
      </c>
      <c r="N83" t="s">
        <v>17020</v>
      </c>
      <c r="O83" t="s">
        <v>17020</v>
      </c>
      <c r="P83" t="s">
        <v>17190</v>
      </c>
      <c r="Q83" t="s">
        <v>11773</v>
      </c>
      <c r="R83" t="s">
        <v>17580</v>
      </c>
      <c r="S83" t="s">
        <v>17006</v>
      </c>
      <c r="T83" t="s">
        <v>17007</v>
      </c>
      <c r="U83" t="s">
        <v>17558</v>
      </c>
      <c r="W83" s="10" t="str">
        <f t="shared" si="1"/>
        <v>Céline Lechado</v>
      </c>
    </row>
    <row r="84" spans="1:23" x14ac:dyDescent="0.3">
      <c r="A84" t="s">
        <v>17581</v>
      </c>
      <c r="B84" s="9">
        <v>45778</v>
      </c>
      <c r="D84" t="s">
        <v>17582</v>
      </c>
      <c r="E84" t="s">
        <v>17583</v>
      </c>
      <c r="F84" t="s">
        <v>17584</v>
      </c>
      <c r="G84" t="s">
        <v>17585</v>
      </c>
      <c r="H84" t="s">
        <v>17586</v>
      </c>
      <c r="I84" t="s">
        <v>178</v>
      </c>
      <c r="J84" t="s">
        <v>45</v>
      </c>
      <c r="K84" t="s">
        <v>7407</v>
      </c>
      <c r="M84" t="s">
        <v>17003</v>
      </c>
      <c r="N84" t="s">
        <v>17198</v>
      </c>
      <c r="O84" t="s">
        <v>17198</v>
      </c>
      <c r="P84" t="s">
        <v>17587</v>
      </c>
      <c r="Q84" t="s">
        <v>12367</v>
      </c>
      <c r="S84" t="s">
        <v>17006</v>
      </c>
      <c r="T84" t="s">
        <v>17007</v>
      </c>
      <c r="U84" t="s">
        <v>17558</v>
      </c>
      <c r="W84" s="10" t="str">
        <f t="shared" si="1"/>
        <v>Álvaro Santi Alonso</v>
      </c>
    </row>
    <row r="85" spans="1:23" x14ac:dyDescent="0.3">
      <c r="A85" t="s">
        <v>17588</v>
      </c>
      <c r="B85" s="9">
        <v>45769</v>
      </c>
      <c r="D85" t="s">
        <v>17589</v>
      </c>
      <c r="E85" t="s">
        <v>17590</v>
      </c>
      <c r="F85" t="s">
        <v>17591</v>
      </c>
      <c r="G85" t="s">
        <v>17592</v>
      </c>
      <c r="H85" t="s">
        <v>11952</v>
      </c>
      <c r="I85" t="s">
        <v>45</v>
      </c>
      <c r="J85" t="s">
        <v>45</v>
      </c>
      <c r="K85" t="s">
        <v>7407</v>
      </c>
      <c r="M85" t="s">
        <v>17028</v>
      </c>
      <c r="N85" t="s">
        <v>17004</v>
      </c>
      <c r="O85" t="s">
        <v>17004</v>
      </c>
      <c r="P85" t="s">
        <v>17152</v>
      </c>
      <c r="Q85" t="s">
        <v>11738</v>
      </c>
      <c r="R85" t="s">
        <v>17593</v>
      </c>
      <c r="S85" t="s">
        <v>17006</v>
      </c>
      <c r="T85" t="s">
        <v>17007</v>
      </c>
      <c r="U85" t="s">
        <v>17558</v>
      </c>
      <c r="W85" s="10" t="str">
        <f t="shared" si="1"/>
        <v>Sofía Trincado Alonso</v>
      </c>
    </row>
    <row r="86" spans="1:23" x14ac:dyDescent="0.3">
      <c r="A86" t="s">
        <v>17594</v>
      </c>
      <c r="B86" s="9">
        <v>45769</v>
      </c>
      <c r="D86" t="s">
        <v>17595</v>
      </c>
      <c r="E86" t="s">
        <v>17596</v>
      </c>
      <c r="F86" t="s">
        <v>17597</v>
      </c>
      <c r="G86" t="s">
        <v>17598</v>
      </c>
      <c r="H86" t="s">
        <v>12788</v>
      </c>
      <c r="I86" t="s">
        <v>58</v>
      </c>
      <c r="J86" t="s">
        <v>17002</v>
      </c>
      <c r="K86" t="s">
        <v>43</v>
      </c>
      <c r="M86" t="s">
        <v>17003</v>
      </c>
      <c r="N86" t="s">
        <v>17004</v>
      </c>
      <c r="O86" t="s">
        <v>17004</v>
      </c>
      <c r="P86" t="s">
        <v>17159</v>
      </c>
      <c r="Q86" t="s">
        <v>11697</v>
      </c>
      <c r="R86" t="s">
        <v>17599</v>
      </c>
      <c r="S86" t="s">
        <v>17006</v>
      </c>
      <c r="T86" t="s">
        <v>17007</v>
      </c>
      <c r="U86" t="s">
        <v>17558</v>
      </c>
      <c r="W86" s="10" t="str">
        <f t="shared" si="1"/>
        <v>Wilco De Roos</v>
      </c>
    </row>
    <row r="87" spans="1:23" x14ac:dyDescent="0.3">
      <c r="A87" t="s">
        <v>17600</v>
      </c>
      <c r="B87" s="9">
        <v>45769</v>
      </c>
      <c r="C87" s="9">
        <v>46113</v>
      </c>
      <c r="D87" t="s">
        <v>17601</v>
      </c>
      <c r="E87" t="s">
        <v>17602</v>
      </c>
      <c r="F87" t="s">
        <v>17603</v>
      </c>
      <c r="G87" t="s">
        <v>17604</v>
      </c>
      <c r="H87" t="s">
        <v>17605</v>
      </c>
      <c r="I87" t="s">
        <v>45</v>
      </c>
      <c r="J87" t="s">
        <v>45</v>
      </c>
      <c r="K87" t="s">
        <v>7407</v>
      </c>
      <c r="M87" t="s">
        <v>17003</v>
      </c>
      <c r="N87" t="s">
        <v>17004</v>
      </c>
      <c r="O87" t="s">
        <v>17004</v>
      </c>
      <c r="P87" t="s">
        <v>17152</v>
      </c>
      <c r="Q87" t="s">
        <v>11738</v>
      </c>
      <c r="S87" t="s">
        <v>17006</v>
      </c>
      <c r="T87" t="s">
        <v>17007</v>
      </c>
      <c r="U87" t="s">
        <v>17558</v>
      </c>
      <c r="W87" s="10" t="str">
        <f t="shared" si="1"/>
        <v>Elena Gascon  Del Val</v>
      </c>
    </row>
    <row r="88" spans="1:23" x14ac:dyDescent="0.3">
      <c r="A88" t="s">
        <v>17606</v>
      </c>
      <c r="B88" s="9">
        <v>45761</v>
      </c>
      <c r="D88" t="s">
        <v>17607</v>
      </c>
      <c r="E88" t="s">
        <v>17608</v>
      </c>
      <c r="F88" t="s">
        <v>14027</v>
      </c>
      <c r="G88" t="s">
        <v>17609</v>
      </c>
      <c r="H88" t="s">
        <v>12022</v>
      </c>
      <c r="I88" t="s">
        <v>84</v>
      </c>
      <c r="J88" t="s">
        <v>17002</v>
      </c>
      <c r="K88" t="s">
        <v>6878</v>
      </c>
      <c r="M88" t="s">
        <v>17003</v>
      </c>
      <c r="N88" t="s">
        <v>17229</v>
      </c>
      <c r="O88" t="s">
        <v>17229</v>
      </c>
      <c r="P88" t="s">
        <v>17230</v>
      </c>
      <c r="Q88" t="s">
        <v>11771</v>
      </c>
      <c r="S88" t="s">
        <v>17006</v>
      </c>
      <c r="T88" t="s">
        <v>17007</v>
      </c>
      <c r="U88" t="s">
        <v>17573</v>
      </c>
      <c r="W88" s="10" t="str">
        <f t="shared" si="1"/>
        <v>Matthew Leach</v>
      </c>
    </row>
    <row r="89" spans="1:23" x14ac:dyDescent="0.3">
      <c r="A89" t="s">
        <v>17610</v>
      </c>
      <c r="B89" s="9">
        <v>45754</v>
      </c>
      <c r="D89" t="s">
        <v>17459</v>
      </c>
      <c r="E89" t="s">
        <v>17611</v>
      </c>
      <c r="F89" t="s">
        <v>17612</v>
      </c>
      <c r="G89" t="s">
        <v>17613</v>
      </c>
      <c r="H89" t="s">
        <v>17614</v>
      </c>
      <c r="I89" t="s">
        <v>58</v>
      </c>
      <c r="J89" t="s">
        <v>17002</v>
      </c>
      <c r="K89" t="s">
        <v>12228</v>
      </c>
      <c r="M89" t="s">
        <v>17028</v>
      </c>
      <c r="N89" t="s">
        <v>17004</v>
      </c>
      <c r="O89" t="s">
        <v>17004</v>
      </c>
      <c r="P89" t="s">
        <v>17167</v>
      </c>
      <c r="Q89" t="s">
        <v>11787</v>
      </c>
      <c r="S89" t="s">
        <v>17006</v>
      </c>
      <c r="T89" t="s">
        <v>17007</v>
      </c>
      <c r="U89" t="s">
        <v>17573</v>
      </c>
      <c r="W89" s="10" t="str">
        <f t="shared" si="1"/>
        <v>Daniel Gómez Montes</v>
      </c>
    </row>
    <row r="90" spans="1:23" x14ac:dyDescent="0.3">
      <c r="A90" t="s">
        <v>17615</v>
      </c>
      <c r="B90" s="9">
        <v>45748</v>
      </c>
      <c r="D90" t="s">
        <v>17616</v>
      </c>
      <c r="E90" t="s">
        <v>17617</v>
      </c>
      <c r="F90" t="s">
        <v>17618</v>
      </c>
      <c r="G90" t="s">
        <v>17619</v>
      </c>
      <c r="H90" t="s">
        <v>11927</v>
      </c>
      <c r="I90" t="s">
        <v>178</v>
      </c>
      <c r="J90" t="s">
        <v>17002</v>
      </c>
      <c r="K90" t="s">
        <v>36</v>
      </c>
      <c r="M90" t="s">
        <v>17003</v>
      </c>
      <c r="N90" t="s">
        <v>17198</v>
      </c>
      <c r="O90" t="s">
        <v>17198</v>
      </c>
      <c r="P90" t="s">
        <v>17199</v>
      </c>
      <c r="Q90" t="s">
        <v>11717</v>
      </c>
      <c r="R90" t="s">
        <v>17620</v>
      </c>
      <c r="S90" t="s">
        <v>17006</v>
      </c>
      <c r="T90" t="s">
        <v>17007</v>
      </c>
      <c r="U90" t="s">
        <v>17573</v>
      </c>
      <c r="W90" s="10" t="str">
        <f t="shared" si="1"/>
        <v>Ozan Baris Türk</v>
      </c>
    </row>
    <row r="91" spans="1:23" x14ac:dyDescent="0.3">
      <c r="A91" t="s">
        <v>17621</v>
      </c>
      <c r="B91" s="9">
        <v>45748</v>
      </c>
      <c r="D91" t="s">
        <v>17622</v>
      </c>
      <c r="E91" t="s">
        <v>17623</v>
      </c>
      <c r="F91" t="s">
        <v>17624</v>
      </c>
      <c r="G91" t="s">
        <v>17625</v>
      </c>
      <c r="H91" t="s">
        <v>17626</v>
      </c>
      <c r="I91" t="s">
        <v>38</v>
      </c>
      <c r="J91" t="s">
        <v>53</v>
      </c>
      <c r="K91" t="s">
        <v>7400</v>
      </c>
      <c r="M91" t="s">
        <v>17003</v>
      </c>
      <c r="N91" t="s">
        <v>17020</v>
      </c>
      <c r="O91" t="s">
        <v>17020</v>
      </c>
      <c r="P91" t="s">
        <v>17445</v>
      </c>
      <c r="Q91" t="s">
        <v>11963</v>
      </c>
      <c r="R91" t="s">
        <v>17627</v>
      </c>
      <c r="S91" t="s">
        <v>17006</v>
      </c>
      <c r="T91" t="s">
        <v>17007</v>
      </c>
      <c r="U91" t="s">
        <v>17573</v>
      </c>
      <c r="W91" s="10" t="str">
        <f t="shared" si="1"/>
        <v>Dalil Rachik</v>
      </c>
    </row>
    <row r="92" spans="1:23" x14ac:dyDescent="0.3">
      <c r="A92" t="s">
        <v>17628</v>
      </c>
      <c r="B92" s="9">
        <v>45740</v>
      </c>
      <c r="D92" t="s">
        <v>17629</v>
      </c>
      <c r="E92" t="s">
        <v>17630</v>
      </c>
      <c r="F92" t="s">
        <v>17631</v>
      </c>
      <c r="G92" t="s">
        <v>17632</v>
      </c>
      <c r="H92" t="s">
        <v>12043</v>
      </c>
      <c r="I92" t="s">
        <v>58</v>
      </c>
      <c r="J92" t="s">
        <v>17002</v>
      </c>
      <c r="K92" t="s">
        <v>7402</v>
      </c>
      <c r="M92" t="s">
        <v>17028</v>
      </c>
      <c r="N92" t="s">
        <v>17004</v>
      </c>
      <c r="O92" t="s">
        <v>17004</v>
      </c>
      <c r="P92" t="s">
        <v>17005</v>
      </c>
      <c r="Q92" t="s">
        <v>11790</v>
      </c>
      <c r="S92" t="s">
        <v>17006</v>
      </c>
      <c r="T92" t="s">
        <v>17007</v>
      </c>
      <c r="U92" t="s">
        <v>17573</v>
      </c>
      <c r="W92" s="10" t="str">
        <f t="shared" si="1"/>
        <v>Alirio Rivera</v>
      </c>
    </row>
    <row r="93" spans="1:23" x14ac:dyDescent="0.3">
      <c r="A93" t="s">
        <v>17633</v>
      </c>
      <c r="B93" s="9">
        <v>45712</v>
      </c>
      <c r="D93" t="s">
        <v>17634</v>
      </c>
      <c r="E93" t="s">
        <v>17635</v>
      </c>
      <c r="F93" t="s">
        <v>17636</v>
      </c>
      <c r="G93" t="s">
        <v>17637</v>
      </c>
      <c r="H93" t="s">
        <v>17638</v>
      </c>
      <c r="I93" t="s">
        <v>27</v>
      </c>
      <c r="J93" t="s">
        <v>17002</v>
      </c>
      <c r="K93" t="s">
        <v>7406</v>
      </c>
      <c r="M93" t="s">
        <v>17046</v>
      </c>
      <c r="N93" t="s">
        <v>17057</v>
      </c>
      <c r="O93" t="s">
        <v>17057</v>
      </c>
      <c r="P93" t="s">
        <v>17048</v>
      </c>
      <c r="Q93" t="s">
        <v>11649</v>
      </c>
      <c r="S93" t="s">
        <v>17006</v>
      </c>
      <c r="T93" t="s">
        <v>17007</v>
      </c>
      <c r="U93" t="s">
        <v>17639</v>
      </c>
      <c r="V93" t="s">
        <v>17640</v>
      </c>
      <c r="W93" s="10" t="str">
        <f t="shared" si="1"/>
        <v>maher dalalah</v>
      </c>
    </row>
    <row r="94" spans="1:23" x14ac:dyDescent="0.3">
      <c r="A94" t="s">
        <v>17641</v>
      </c>
      <c r="B94" s="9">
        <v>45717</v>
      </c>
      <c r="D94" t="s">
        <v>17642</v>
      </c>
      <c r="E94" t="s">
        <v>17643</v>
      </c>
      <c r="F94" t="s">
        <v>17644</v>
      </c>
      <c r="G94" t="s">
        <v>17645</v>
      </c>
      <c r="H94" t="s">
        <v>17646</v>
      </c>
      <c r="I94" t="s">
        <v>27</v>
      </c>
      <c r="J94" t="s">
        <v>17002</v>
      </c>
      <c r="K94" t="s">
        <v>7406</v>
      </c>
      <c r="L94" t="s">
        <v>17647</v>
      </c>
      <c r="M94" t="s">
        <v>17046</v>
      </c>
      <c r="N94" t="s">
        <v>17057</v>
      </c>
      <c r="O94" t="s">
        <v>17057</v>
      </c>
      <c r="P94" t="s">
        <v>17048</v>
      </c>
      <c r="Q94" t="s">
        <v>11649</v>
      </c>
      <c r="R94" t="s">
        <v>17648</v>
      </c>
      <c r="S94" t="s">
        <v>17006</v>
      </c>
      <c r="T94" t="s">
        <v>17007</v>
      </c>
      <c r="U94" t="s">
        <v>17639</v>
      </c>
      <c r="W94" s="10" t="str">
        <f t="shared" si="1"/>
        <v>Niez Ben Hamed</v>
      </c>
    </row>
    <row r="95" spans="1:23" x14ac:dyDescent="0.3">
      <c r="A95" t="s">
        <v>17649</v>
      </c>
      <c r="B95" s="9">
        <v>45717</v>
      </c>
      <c r="D95" t="s">
        <v>17650</v>
      </c>
      <c r="E95" t="s">
        <v>17651</v>
      </c>
      <c r="F95" t="s">
        <v>17652</v>
      </c>
      <c r="G95" t="s">
        <v>17653</v>
      </c>
      <c r="H95" t="s">
        <v>11781</v>
      </c>
      <c r="I95" t="s">
        <v>27</v>
      </c>
      <c r="J95" t="s">
        <v>17002</v>
      </c>
      <c r="K95" t="s">
        <v>7406</v>
      </c>
      <c r="L95" t="s">
        <v>17045</v>
      </c>
      <c r="M95" t="s">
        <v>17046</v>
      </c>
      <c r="N95" t="s">
        <v>17057</v>
      </c>
      <c r="O95" t="s">
        <v>17057</v>
      </c>
      <c r="P95" t="s">
        <v>17048</v>
      </c>
      <c r="Q95" t="s">
        <v>11649</v>
      </c>
      <c r="R95" t="s">
        <v>17654</v>
      </c>
      <c r="S95" t="s">
        <v>17006</v>
      </c>
      <c r="T95" t="s">
        <v>17007</v>
      </c>
      <c r="U95" t="s">
        <v>17639</v>
      </c>
      <c r="W95" s="10" t="str">
        <f t="shared" si="1"/>
        <v>Bilel Tajouri</v>
      </c>
    </row>
    <row r="96" spans="1:23" x14ac:dyDescent="0.3">
      <c r="A96" t="s">
        <v>17655</v>
      </c>
      <c r="B96" s="9">
        <v>45719</v>
      </c>
      <c r="D96" t="s">
        <v>17656</v>
      </c>
      <c r="E96" t="s">
        <v>17657</v>
      </c>
      <c r="F96" t="s">
        <v>17658</v>
      </c>
      <c r="G96" t="s">
        <v>17659</v>
      </c>
      <c r="H96" t="s">
        <v>17660</v>
      </c>
      <c r="I96" t="s">
        <v>27</v>
      </c>
      <c r="J96" t="s">
        <v>17002</v>
      </c>
      <c r="K96" t="s">
        <v>7406</v>
      </c>
      <c r="L96" t="s">
        <v>17661</v>
      </c>
      <c r="M96" t="s">
        <v>17003</v>
      </c>
      <c r="N96" t="s">
        <v>17057</v>
      </c>
      <c r="O96" t="s">
        <v>17057</v>
      </c>
      <c r="P96" t="s">
        <v>17048</v>
      </c>
      <c r="Q96" t="s">
        <v>11649</v>
      </c>
      <c r="R96" t="s">
        <v>17662</v>
      </c>
      <c r="S96" t="s">
        <v>17006</v>
      </c>
      <c r="T96" t="s">
        <v>17007</v>
      </c>
      <c r="U96" t="s">
        <v>17639</v>
      </c>
      <c r="W96" s="10" t="str">
        <f t="shared" si="1"/>
        <v>Hamdi Trabelsi</v>
      </c>
    </row>
    <row r="97" spans="1:23" x14ac:dyDescent="0.3">
      <c r="A97" t="s">
        <v>17663</v>
      </c>
      <c r="B97" s="9">
        <v>45728</v>
      </c>
      <c r="D97" t="s">
        <v>17664</v>
      </c>
      <c r="E97" t="s">
        <v>17665</v>
      </c>
      <c r="F97" t="s">
        <v>17666</v>
      </c>
      <c r="G97" t="s">
        <v>17667</v>
      </c>
      <c r="H97" t="s">
        <v>17668</v>
      </c>
      <c r="I97" t="s">
        <v>38</v>
      </c>
      <c r="J97" t="s">
        <v>17002</v>
      </c>
      <c r="K97" t="s">
        <v>7428</v>
      </c>
      <c r="M97" t="s">
        <v>17028</v>
      </c>
      <c r="N97" t="s">
        <v>17020</v>
      </c>
      <c r="O97" t="s">
        <v>17020</v>
      </c>
      <c r="P97" t="s">
        <v>17021</v>
      </c>
      <c r="Q97" t="s">
        <v>15750</v>
      </c>
      <c r="R97" t="s">
        <v>17669</v>
      </c>
      <c r="S97" t="s">
        <v>17006</v>
      </c>
      <c r="T97" t="s">
        <v>17007</v>
      </c>
      <c r="U97" t="s">
        <v>17639</v>
      </c>
      <c r="W97" s="10" t="str">
        <f t="shared" si="1"/>
        <v>Daniele Appiano</v>
      </c>
    </row>
    <row r="98" spans="1:23" x14ac:dyDescent="0.3">
      <c r="A98" t="s">
        <v>17670</v>
      </c>
      <c r="B98" s="9">
        <v>45810</v>
      </c>
      <c r="D98" t="s">
        <v>17671</v>
      </c>
      <c r="E98" t="s">
        <v>17672</v>
      </c>
      <c r="F98" t="s">
        <v>17673</v>
      </c>
      <c r="G98" t="s">
        <v>17674</v>
      </c>
      <c r="H98" t="s">
        <v>17675</v>
      </c>
      <c r="I98" t="s">
        <v>38</v>
      </c>
      <c r="J98" t="s">
        <v>53</v>
      </c>
      <c r="K98" t="s">
        <v>17144</v>
      </c>
      <c r="M98" t="s">
        <v>17003</v>
      </c>
      <c r="N98" t="s">
        <v>17020</v>
      </c>
      <c r="O98" t="s">
        <v>17020</v>
      </c>
      <c r="P98" t="s">
        <v>17145</v>
      </c>
      <c r="Q98" t="s">
        <v>12198</v>
      </c>
      <c r="R98" t="s">
        <v>17676</v>
      </c>
      <c r="S98" t="s">
        <v>17006</v>
      </c>
      <c r="T98" t="s">
        <v>17007</v>
      </c>
      <c r="U98" t="s">
        <v>17493</v>
      </c>
      <c r="W98" s="10" t="str">
        <f t="shared" si="1"/>
        <v>Kevin Auquier</v>
      </c>
    </row>
    <row r="99" spans="1:23" x14ac:dyDescent="0.3">
      <c r="A99" t="s">
        <v>17677</v>
      </c>
      <c r="B99" s="9">
        <v>45705</v>
      </c>
      <c r="D99" t="s">
        <v>17678</v>
      </c>
      <c r="E99" t="s">
        <v>17679</v>
      </c>
      <c r="F99" t="s">
        <v>17680</v>
      </c>
      <c r="G99" t="s">
        <v>17681</v>
      </c>
      <c r="H99" t="s">
        <v>11892</v>
      </c>
      <c r="I99" t="s">
        <v>27</v>
      </c>
      <c r="J99" t="s">
        <v>17002</v>
      </c>
      <c r="K99" t="s">
        <v>7406</v>
      </c>
      <c r="L99" t="s">
        <v>17682</v>
      </c>
      <c r="M99" t="s">
        <v>17046</v>
      </c>
      <c r="N99" t="s">
        <v>17057</v>
      </c>
      <c r="O99" t="s">
        <v>17057</v>
      </c>
      <c r="P99" t="s">
        <v>17048</v>
      </c>
      <c r="Q99" t="s">
        <v>11649</v>
      </c>
      <c r="R99" t="s">
        <v>17683</v>
      </c>
      <c r="S99" t="s">
        <v>17006</v>
      </c>
      <c r="T99" t="s">
        <v>17007</v>
      </c>
      <c r="U99" t="s">
        <v>17684</v>
      </c>
      <c r="W99" s="10" t="str">
        <f t="shared" si="1"/>
        <v>Amina ZOUARI</v>
      </c>
    </row>
    <row r="100" spans="1:23" x14ac:dyDescent="0.3">
      <c r="A100" t="s">
        <v>17685</v>
      </c>
      <c r="B100" s="9">
        <v>45719</v>
      </c>
      <c r="D100" t="s">
        <v>17686</v>
      </c>
      <c r="E100" t="s">
        <v>17687</v>
      </c>
      <c r="F100" t="s">
        <v>17688</v>
      </c>
      <c r="G100" t="s">
        <v>17689</v>
      </c>
      <c r="H100" t="s">
        <v>17690</v>
      </c>
      <c r="I100" t="s">
        <v>64</v>
      </c>
      <c r="J100" t="s">
        <v>17002</v>
      </c>
      <c r="K100" t="s">
        <v>82</v>
      </c>
      <c r="M100" t="s">
        <v>17028</v>
      </c>
      <c r="N100" t="s">
        <v>17691</v>
      </c>
      <c r="O100" t="s">
        <v>17691</v>
      </c>
      <c r="P100" t="s">
        <v>17692</v>
      </c>
      <c r="Q100" t="s">
        <v>12149</v>
      </c>
      <c r="R100" t="s">
        <v>17693</v>
      </c>
      <c r="S100" t="s">
        <v>17006</v>
      </c>
      <c r="T100" t="s">
        <v>17007</v>
      </c>
      <c r="U100" t="s">
        <v>17639</v>
      </c>
      <c r="W100" s="10" t="str">
        <f t="shared" si="1"/>
        <v>Oussama Gharsallaoui</v>
      </c>
    </row>
    <row r="101" spans="1:23" x14ac:dyDescent="0.3">
      <c r="A101" t="s">
        <v>17694</v>
      </c>
      <c r="B101" s="9">
        <v>45931</v>
      </c>
      <c r="D101" t="s">
        <v>17695</v>
      </c>
      <c r="E101" t="s">
        <v>17696</v>
      </c>
      <c r="F101" t="s">
        <v>17697</v>
      </c>
      <c r="G101" t="s">
        <v>17698</v>
      </c>
      <c r="H101" t="s">
        <v>17699</v>
      </c>
      <c r="I101" t="s">
        <v>58</v>
      </c>
      <c r="J101" t="s">
        <v>53</v>
      </c>
      <c r="K101" t="s">
        <v>7439</v>
      </c>
      <c r="M101" t="s">
        <v>17003</v>
      </c>
      <c r="N101" t="s">
        <v>17004</v>
      </c>
      <c r="O101" t="s">
        <v>17004</v>
      </c>
      <c r="P101" t="s">
        <v>17038</v>
      </c>
      <c r="Q101" t="s">
        <v>11689</v>
      </c>
      <c r="R101" t="s">
        <v>17700</v>
      </c>
      <c r="S101" t="s">
        <v>17006</v>
      </c>
      <c r="T101" t="s">
        <v>17007</v>
      </c>
      <c r="U101" t="s">
        <v>17279</v>
      </c>
      <c r="W101" s="10" t="str">
        <f t="shared" si="1"/>
        <v>Manon Loosveldt</v>
      </c>
    </row>
    <row r="102" spans="1:23" x14ac:dyDescent="0.3">
      <c r="A102" t="s">
        <v>17701</v>
      </c>
      <c r="B102" s="9">
        <v>45733</v>
      </c>
      <c r="D102" t="s">
        <v>17702</v>
      </c>
      <c r="E102" t="s">
        <v>17703</v>
      </c>
      <c r="F102" t="s">
        <v>17704</v>
      </c>
      <c r="G102" t="s">
        <v>17705</v>
      </c>
      <c r="H102" t="s">
        <v>17706</v>
      </c>
      <c r="I102" t="s">
        <v>38</v>
      </c>
      <c r="J102" t="s">
        <v>17002</v>
      </c>
      <c r="K102" t="s">
        <v>7399</v>
      </c>
      <c r="M102" t="s">
        <v>17028</v>
      </c>
      <c r="N102" t="s">
        <v>17020</v>
      </c>
      <c r="O102" t="s">
        <v>17020</v>
      </c>
      <c r="P102" t="s">
        <v>17021</v>
      </c>
      <c r="Q102" t="s">
        <v>15750</v>
      </c>
      <c r="R102" t="s">
        <v>17707</v>
      </c>
      <c r="S102" t="s">
        <v>17006</v>
      </c>
      <c r="T102" t="s">
        <v>17007</v>
      </c>
      <c r="U102" t="s">
        <v>17639</v>
      </c>
      <c r="W102" s="10" t="str">
        <f t="shared" si="1"/>
        <v>Jasmine Frérard</v>
      </c>
    </row>
    <row r="103" spans="1:23" x14ac:dyDescent="0.3">
      <c r="A103" t="s">
        <v>17708</v>
      </c>
      <c r="B103" s="9">
        <v>45931</v>
      </c>
      <c r="D103" t="s">
        <v>17709</v>
      </c>
      <c r="E103" t="s">
        <v>17710</v>
      </c>
      <c r="F103" t="s">
        <v>17711</v>
      </c>
      <c r="G103" t="s">
        <v>17712</v>
      </c>
      <c r="H103" t="s">
        <v>17713</v>
      </c>
      <c r="I103" t="s">
        <v>58</v>
      </c>
      <c r="J103" t="s">
        <v>53</v>
      </c>
      <c r="K103" t="s">
        <v>7439</v>
      </c>
      <c r="M103" t="s">
        <v>17003</v>
      </c>
      <c r="N103" t="s">
        <v>17004</v>
      </c>
      <c r="O103" t="s">
        <v>17004</v>
      </c>
      <c r="P103" t="s">
        <v>17038</v>
      </c>
      <c r="Q103" t="s">
        <v>11689</v>
      </c>
      <c r="R103" t="s">
        <v>17714</v>
      </c>
      <c r="S103" t="s">
        <v>17006</v>
      </c>
      <c r="T103" t="s">
        <v>17007</v>
      </c>
      <c r="U103" t="s">
        <v>17279</v>
      </c>
      <c r="W103" s="10" t="str">
        <f t="shared" si="1"/>
        <v>Gabriel de Roissart</v>
      </c>
    </row>
    <row r="104" spans="1:23" x14ac:dyDescent="0.3">
      <c r="A104" t="s">
        <v>17715</v>
      </c>
      <c r="B104" s="9">
        <v>45719</v>
      </c>
      <c r="D104" t="s">
        <v>17716</v>
      </c>
      <c r="E104" t="s">
        <v>17717</v>
      </c>
      <c r="F104" t="s">
        <v>17718</v>
      </c>
      <c r="G104" t="s">
        <v>17719</v>
      </c>
      <c r="H104" t="s">
        <v>11666</v>
      </c>
      <c r="I104" t="s">
        <v>38</v>
      </c>
      <c r="J104" t="s">
        <v>45</v>
      </c>
      <c r="K104" t="s">
        <v>7407</v>
      </c>
      <c r="M104" t="s">
        <v>17028</v>
      </c>
      <c r="N104" t="s">
        <v>17020</v>
      </c>
      <c r="O104" t="s">
        <v>17020</v>
      </c>
      <c r="P104" t="s">
        <v>17720</v>
      </c>
      <c r="Q104" t="s">
        <v>11667</v>
      </c>
      <c r="R104" t="s">
        <v>17721</v>
      </c>
      <c r="S104" t="s">
        <v>17006</v>
      </c>
      <c r="T104" t="s">
        <v>17007</v>
      </c>
      <c r="U104" t="s">
        <v>17639</v>
      </c>
      <c r="W104" s="10" t="str">
        <f t="shared" si="1"/>
        <v>Valérie Codesido</v>
      </c>
    </row>
    <row r="105" spans="1:23" x14ac:dyDescent="0.3">
      <c r="A105" t="s">
        <v>17722</v>
      </c>
      <c r="B105" s="9">
        <v>45678</v>
      </c>
      <c r="D105" t="s">
        <v>17723</v>
      </c>
      <c r="E105" t="s">
        <v>17724</v>
      </c>
      <c r="F105" t="s">
        <v>17725</v>
      </c>
      <c r="G105" t="s">
        <v>17726</v>
      </c>
      <c r="H105" t="s">
        <v>17727</v>
      </c>
      <c r="I105" t="s">
        <v>38</v>
      </c>
      <c r="J105" t="s">
        <v>17002</v>
      </c>
      <c r="K105" t="s">
        <v>7108</v>
      </c>
      <c r="M105" t="s">
        <v>17028</v>
      </c>
      <c r="N105" t="s">
        <v>17020</v>
      </c>
      <c r="O105" t="s">
        <v>17020</v>
      </c>
      <c r="P105" t="s">
        <v>17259</v>
      </c>
      <c r="Q105" t="s">
        <v>11708</v>
      </c>
      <c r="S105" t="s">
        <v>17006</v>
      </c>
      <c r="T105" t="s">
        <v>17007</v>
      </c>
      <c r="U105" t="s">
        <v>17684</v>
      </c>
      <c r="V105" t="s">
        <v>17728</v>
      </c>
      <c r="W105" s="10" t="str">
        <f t="shared" si="1"/>
        <v>Thomas Heidebroeck</v>
      </c>
    </row>
    <row r="106" spans="1:23" x14ac:dyDescent="0.3">
      <c r="A106" t="s">
        <v>17729</v>
      </c>
      <c r="B106" s="9">
        <v>45630</v>
      </c>
      <c r="D106" t="s">
        <v>17730</v>
      </c>
      <c r="E106" t="s">
        <v>17731</v>
      </c>
      <c r="F106" t="s">
        <v>17732</v>
      </c>
      <c r="G106" t="s">
        <v>17733</v>
      </c>
      <c r="H106" t="s">
        <v>17734</v>
      </c>
      <c r="I106" t="s">
        <v>17343</v>
      </c>
      <c r="J106" t="s">
        <v>17002</v>
      </c>
      <c r="K106" t="s">
        <v>7406</v>
      </c>
      <c r="L106" t="s">
        <v>17505</v>
      </c>
      <c r="M106" t="s">
        <v>17028</v>
      </c>
      <c r="N106" t="s">
        <v>17735</v>
      </c>
      <c r="O106" t="s">
        <v>17735</v>
      </c>
      <c r="P106" t="s">
        <v>17048</v>
      </c>
      <c r="Q106" t="s">
        <v>11649</v>
      </c>
      <c r="S106" t="s">
        <v>17006</v>
      </c>
      <c r="T106" t="s">
        <v>17007</v>
      </c>
      <c r="U106" t="s">
        <v>17736</v>
      </c>
      <c r="V106" t="s">
        <v>17343</v>
      </c>
      <c r="W106" s="10" t="str">
        <f t="shared" si="1"/>
        <v>Hayati Sentas</v>
      </c>
    </row>
    <row r="107" spans="1:23" x14ac:dyDescent="0.3">
      <c r="A107" t="s">
        <v>17737</v>
      </c>
      <c r="B107" s="9">
        <v>45677</v>
      </c>
      <c r="D107" t="s">
        <v>17402</v>
      </c>
      <c r="E107" t="s">
        <v>17738</v>
      </c>
      <c r="F107" t="s">
        <v>17739</v>
      </c>
      <c r="G107" t="s">
        <v>17740</v>
      </c>
      <c r="H107" t="s">
        <v>11873</v>
      </c>
      <c r="I107" t="s">
        <v>178</v>
      </c>
      <c r="J107" t="s">
        <v>45</v>
      </c>
      <c r="K107" t="s">
        <v>7407</v>
      </c>
      <c r="M107" t="s">
        <v>17028</v>
      </c>
      <c r="N107" t="s">
        <v>17198</v>
      </c>
      <c r="O107" t="s">
        <v>17198</v>
      </c>
      <c r="P107" t="s">
        <v>17587</v>
      </c>
      <c r="Q107" t="s">
        <v>12367</v>
      </c>
      <c r="S107" t="s">
        <v>17006</v>
      </c>
      <c r="T107" t="s">
        <v>17007</v>
      </c>
      <c r="U107" t="s">
        <v>17684</v>
      </c>
      <c r="W107" s="10" t="str">
        <f t="shared" si="1"/>
        <v>David Contreras Medina</v>
      </c>
    </row>
    <row r="108" spans="1:23" x14ac:dyDescent="0.3">
      <c r="A108" t="s">
        <v>17741</v>
      </c>
      <c r="B108" s="9">
        <v>45622</v>
      </c>
      <c r="D108" t="s">
        <v>17742</v>
      </c>
      <c r="E108" t="s">
        <v>17743</v>
      </c>
      <c r="F108" t="s">
        <v>17744</v>
      </c>
      <c r="G108" t="s">
        <v>17745</v>
      </c>
      <c r="H108" t="s">
        <v>17746</v>
      </c>
      <c r="I108" t="s">
        <v>27</v>
      </c>
      <c r="J108" t="s">
        <v>17002</v>
      </c>
      <c r="K108" t="s">
        <v>7406</v>
      </c>
      <c r="L108" t="s">
        <v>17045</v>
      </c>
      <c r="M108" t="s">
        <v>17046</v>
      </c>
      <c r="N108" t="s">
        <v>17057</v>
      </c>
      <c r="O108" t="s">
        <v>17057</v>
      </c>
      <c r="P108" t="s">
        <v>17048</v>
      </c>
      <c r="Q108" t="s">
        <v>11649</v>
      </c>
      <c r="S108" t="s">
        <v>17006</v>
      </c>
      <c r="T108" t="s">
        <v>17007</v>
      </c>
      <c r="U108" t="s">
        <v>17736</v>
      </c>
      <c r="V108" t="s">
        <v>17742</v>
      </c>
      <c r="W108" s="10" t="str">
        <f t="shared" si="1"/>
        <v>Hamid MEGDICHE</v>
      </c>
    </row>
    <row r="109" spans="1:23" x14ac:dyDescent="0.3">
      <c r="A109" t="s">
        <v>17747</v>
      </c>
      <c r="B109" s="9">
        <v>45670</v>
      </c>
      <c r="D109" t="s">
        <v>17748</v>
      </c>
      <c r="E109" t="s">
        <v>17749</v>
      </c>
      <c r="F109" t="s">
        <v>17750</v>
      </c>
      <c r="G109" t="s">
        <v>17751</v>
      </c>
      <c r="H109" t="s">
        <v>12091</v>
      </c>
      <c r="I109" t="s">
        <v>700</v>
      </c>
      <c r="J109" t="s">
        <v>17002</v>
      </c>
      <c r="K109" t="s">
        <v>6878</v>
      </c>
      <c r="M109" t="s">
        <v>17003</v>
      </c>
      <c r="N109" t="s">
        <v>17300</v>
      </c>
      <c r="O109" t="s">
        <v>17300</v>
      </c>
      <c r="P109" t="s">
        <v>17301</v>
      </c>
      <c r="Q109" t="s">
        <v>11800</v>
      </c>
      <c r="R109" t="s">
        <v>17752</v>
      </c>
      <c r="S109" t="s">
        <v>17006</v>
      </c>
      <c r="T109" t="s">
        <v>17007</v>
      </c>
      <c r="U109" t="s">
        <v>17753</v>
      </c>
      <c r="W109" s="10" t="str">
        <f t="shared" si="1"/>
        <v>Gabriela Rolande</v>
      </c>
    </row>
    <row r="110" spans="1:23" x14ac:dyDescent="0.3">
      <c r="A110" t="s">
        <v>17754</v>
      </c>
      <c r="B110" s="9">
        <v>45659</v>
      </c>
      <c r="D110" t="s">
        <v>17755</v>
      </c>
      <c r="E110" t="s">
        <v>17756</v>
      </c>
      <c r="F110" t="s">
        <v>17757</v>
      </c>
      <c r="G110" t="s">
        <v>17758</v>
      </c>
      <c r="H110" t="s">
        <v>12005</v>
      </c>
      <c r="I110" t="s">
        <v>53</v>
      </c>
      <c r="J110" t="s">
        <v>53</v>
      </c>
      <c r="K110" t="s">
        <v>7439</v>
      </c>
      <c r="M110" t="s">
        <v>17078</v>
      </c>
      <c r="N110" t="s">
        <v>17020</v>
      </c>
      <c r="O110" t="s">
        <v>17020</v>
      </c>
      <c r="P110" t="s">
        <v>17038</v>
      </c>
      <c r="Q110" t="s">
        <v>11689</v>
      </c>
      <c r="S110" t="s">
        <v>17006</v>
      </c>
      <c r="T110" t="s">
        <v>17007</v>
      </c>
      <c r="U110" t="s">
        <v>17753</v>
      </c>
      <c r="V110" t="s">
        <v>17759</v>
      </c>
      <c r="W110" s="10" t="str">
        <f t="shared" si="1"/>
        <v>Mohammed Merkachi</v>
      </c>
    </row>
    <row r="111" spans="1:23" x14ac:dyDescent="0.3">
      <c r="A111" t="s">
        <v>17760</v>
      </c>
      <c r="B111" s="9">
        <v>45670</v>
      </c>
      <c r="D111" t="s">
        <v>17761</v>
      </c>
      <c r="E111" t="s">
        <v>17762</v>
      </c>
      <c r="F111" t="s">
        <v>17763</v>
      </c>
      <c r="G111" t="s">
        <v>17764</v>
      </c>
      <c r="H111" t="s">
        <v>12075</v>
      </c>
      <c r="I111" t="s">
        <v>58</v>
      </c>
      <c r="J111" t="s">
        <v>17002</v>
      </c>
      <c r="K111" t="s">
        <v>36</v>
      </c>
      <c r="M111" t="s">
        <v>17028</v>
      </c>
      <c r="N111" t="s">
        <v>17029</v>
      </c>
      <c r="O111" t="s">
        <v>17029</v>
      </c>
      <c r="P111" t="s">
        <v>17030</v>
      </c>
      <c r="Q111" t="s">
        <v>11767</v>
      </c>
      <c r="S111" t="s">
        <v>17006</v>
      </c>
      <c r="T111" t="s">
        <v>17007</v>
      </c>
      <c r="U111" t="s">
        <v>17753</v>
      </c>
      <c r="W111" s="10" t="str">
        <f t="shared" si="1"/>
        <v>Xavier Gelabert Faura</v>
      </c>
    </row>
    <row r="112" spans="1:23" x14ac:dyDescent="0.3">
      <c r="A112" t="s">
        <v>17765</v>
      </c>
      <c r="B112" s="9">
        <v>45663</v>
      </c>
      <c r="D112" t="s">
        <v>17766</v>
      </c>
      <c r="E112" t="s">
        <v>17767</v>
      </c>
      <c r="F112" t="s">
        <v>17768</v>
      </c>
      <c r="G112" t="s">
        <v>17769</v>
      </c>
      <c r="H112" t="s">
        <v>11855</v>
      </c>
      <c r="I112" t="s">
        <v>38</v>
      </c>
      <c r="J112" t="s">
        <v>17002</v>
      </c>
      <c r="K112" t="s">
        <v>7402</v>
      </c>
      <c r="M112" t="s">
        <v>17078</v>
      </c>
      <c r="N112" t="s">
        <v>17020</v>
      </c>
      <c r="O112" t="s">
        <v>17020</v>
      </c>
      <c r="P112" t="s">
        <v>17167</v>
      </c>
      <c r="Q112" t="s">
        <v>11787</v>
      </c>
      <c r="S112" t="s">
        <v>17006</v>
      </c>
      <c r="T112" t="s">
        <v>17168</v>
      </c>
      <c r="U112" t="s">
        <v>17753</v>
      </c>
      <c r="V112" t="s">
        <v>17770</v>
      </c>
      <c r="W112" s="10" t="str">
        <f t="shared" si="1"/>
        <v>Patrick De Graeve</v>
      </c>
    </row>
    <row r="113" spans="1:23" x14ac:dyDescent="0.3">
      <c r="A113" t="s">
        <v>17771</v>
      </c>
      <c r="B113" s="9">
        <v>45659</v>
      </c>
      <c r="D113" t="s">
        <v>17772</v>
      </c>
      <c r="E113" t="s">
        <v>17773</v>
      </c>
      <c r="F113" t="s">
        <v>17774</v>
      </c>
      <c r="G113" t="s">
        <v>17775</v>
      </c>
      <c r="H113" t="s">
        <v>17776</v>
      </c>
      <c r="I113" t="s">
        <v>27</v>
      </c>
      <c r="J113" t="s">
        <v>17002</v>
      </c>
      <c r="K113" t="s">
        <v>7406</v>
      </c>
      <c r="L113" t="s">
        <v>17777</v>
      </c>
      <c r="M113" t="s">
        <v>17028</v>
      </c>
      <c r="N113" t="s">
        <v>17057</v>
      </c>
      <c r="O113" t="s">
        <v>17057</v>
      </c>
      <c r="P113" t="s">
        <v>17048</v>
      </c>
      <c r="Q113" t="s">
        <v>11649</v>
      </c>
      <c r="R113" t="s">
        <v>17778</v>
      </c>
      <c r="S113" t="s">
        <v>17006</v>
      </c>
      <c r="T113" t="s">
        <v>17007</v>
      </c>
      <c r="U113" t="s">
        <v>17753</v>
      </c>
      <c r="W113" s="10" t="str">
        <f t="shared" si="1"/>
        <v>Mahmoud Achich</v>
      </c>
    </row>
    <row r="114" spans="1:23" x14ac:dyDescent="0.3">
      <c r="A114" t="s">
        <v>17779</v>
      </c>
      <c r="B114" s="9">
        <v>45645</v>
      </c>
      <c r="D114" t="s">
        <v>17780</v>
      </c>
      <c r="E114" t="s">
        <v>17781</v>
      </c>
      <c r="F114" t="s">
        <v>17782</v>
      </c>
      <c r="G114" t="s">
        <v>17783</v>
      </c>
      <c r="H114" t="s">
        <v>17784</v>
      </c>
      <c r="I114" t="s">
        <v>17343</v>
      </c>
      <c r="J114" t="s">
        <v>17002</v>
      </c>
      <c r="K114" t="s">
        <v>7406</v>
      </c>
      <c r="L114" t="s">
        <v>17045</v>
      </c>
      <c r="M114" t="s">
        <v>17078</v>
      </c>
      <c r="N114" t="s">
        <v>17735</v>
      </c>
      <c r="O114" t="s">
        <v>17735</v>
      </c>
      <c r="P114" t="s">
        <v>17048</v>
      </c>
      <c r="Q114" t="s">
        <v>11649</v>
      </c>
      <c r="S114" t="s">
        <v>17006</v>
      </c>
      <c r="T114" t="s">
        <v>17007</v>
      </c>
      <c r="U114" t="s">
        <v>17736</v>
      </c>
      <c r="W114" s="10" t="str">
        <f t="shared" si="1"/>
        <v>Ugur Aytuna</v>
      </c>
    </row>
    <row r="115" spans="1:23" x14ac:dyDescent="0.3">
      <c r="A115" t="s">
        <v>17785</v>
      </c>
      <c r="B115" s="9">
        <v>45659</v>
      </c>
      <c r="D115" t="s">
        <v>17786</v>
      </c>
      <c r="E115" t="s">
        <v>17787</v>
      </c>
      <c r="F115" t="s">
        <v>17788</v>
      </c>
      <c r="G115" t="s">
        <v>17789</v>
      </c>
      <c r="H115" t="s">
        <v>17790</v>
      </c>
      <c r="I115" t="s">
        <v>27</v>
      </c>
      <c r="J115" t="s">
        <v>17002</v>
      </c>
      <c r="K115" t="s">
        <v>7406</v>
      </c>
      <c r="L115" t="s">
        <v>17777</v>
      </c>
      <c r="M115" t="s">
        <v>17078</v>
      </c>
      <c r="N115" t="s">
        <v>17057</v>
      </c>
      <c r="O115" t="s">
        <v>17057</v>
      </c>
      <c r="P115" t="s">
        <v>17048</v>
      </c>
      <c r="Q115" t="s">
        <v>11649</v>
      </c>
      <c r="S115" t="s">
        <v>17006</v>
      </c>
      <c r="T115" t="s">
        <v>17007</v>
      </c>
      <c r="U115" t="s">
        <v>17753</v>
      </c>
      <c r="V115" t="s">
        <v>17791</v>
      </c>
      <c r="W115" s="10" t="str">
        <f t="shared" si="1"/>
        <v>Mohamed Ayadi</v>
      </c>
    </row>
    <row r="116" spans="1:23" x14ac:dyDescent="0.3">
      <c r="A116" t="s">
        <v>17792</v>
      </c>
      <c r="B116" s="9">
        <v>45663</v>
      </c>
      <c r="D116" t="s">
        <v>17793</v>
      </c>
      <c r="E116" t="s">
        <v>17794</v>
      </c>
      <c r="F116" t="s">
        <v>17795</v>
      </c>
      <c r="G116" t="s">
        <v>17796</v>
      </c>
      <c r="H116" t="s">
        <v>11910</v>
      </c>
      <c r="I116" t="s">
        <v>38</v>
      </c>
      <c r="J116" t="s">
        <v>17002</v>
      </c>
      <c r="K116" t="s">
        <v>7406</v>
      </c>
      <c r="L116" t="s">
        <v>17505</v>
      </c>
      <c r="M116" t="s">
        <v>17003</v>
      </c>
      <c r="N116" t="s">
        <v>17020</v>
      </c>
      <c r="O116" t="s">
        <v>17020</v>
      </c>
      <c r="P116" t="s">
        <v>17244</v>
      </c>
      <c r="Q116" t="s">
        <v>11818</v>
      </c>
      <c r="R116" t="s">
        <v>17797</v>
      </c>
      <c r="S116" t="s">
        <v>17006</v>
      </c>
      <c r="T116" t="s">
        <v>17007</v>
      </c>
      <c r="U116" t="s">
        <v>17753</v>
      </c>
      <c r="W116" s="10" t="str">
        <f t="shared" si="1"/>
        <v>Frederik Theunis</v>
      </c>
    </row>
    <row r="117" spans="1:23" x14ac:dyDescent="0.3">
      <c r="A117" t="s">
        <v>17798</v>
      </c>
      <c r="B117" s="9">
        <v>45659</v>
      </c>
      <c r="D117" t="s">
        <v>17799</v>
      </c>
      <c r="E117" t="s">
        <v>17800</v>
      </c>
      <c r="F117" t="s">
        <v>17801</v>
      </c>
      <c r="G117" t="s">
        <v>17802</v>
      </c>
      <c r="H117" t="s">
        <v>17803</v>
      </c>
      <c r="I117" t="s">
        <v>27</v>
      </c>
      <c r="J117" t="s">
        <v>17002</v>
      </c>
      <c r="K117" t="s">
        <v>7406</v>
      </c>
      <c r="L117" t="s">
        <v>7119</v>
      </c>
      <c r="M117" t="s">
        <v>17028</v>
      </c>
      <c r="N117" t="s">
        <v>17057</v>
      </c>
      <c r="O117" t="s">
        <v>17057</v>
      </c>
      <c r="P117" t="s">
        <v>17048</v>
      </c>
      <c r="Q117" t="s">
        <v>11649</v>
      </c>
      <c r="R117" t="s">
        <v>17804</v>
      </c>
      <c r="S117" t="s">
        <v>17006</v>
      </c>
      <c r="T117" t="s">
        <v>17007</v>
      </c>
      <c r="U117" t="s">
        <v>17753</v>
      </c>
      <c r="W117" s="10" t="str">
        <f t="shared" si="1"/>
        <v>Ines GHORBEL</v>
      </c>
    </row>
    <row r="118" spans="1:23" x14ac:dyDescent="0.3">
      <c r="A118" t="s">
        <v>17805</v>
      </c>
      <c r="B118" s="9">
        <v>45663</v>
      </c>
      <c r="D118" t="s">
        <v>17806</v>
      </c>
      <c r="E118" t="s">
        <v>17807</v>
      </c>
      <c r="F118" t="s">
        <v>17808</v>
      </c>
      <c r="G118" t="s">
        <v>17809</v>
      </c>
      <c r="H118" t="s">
        <v>17810</v>
      </c>
      <c r="I118" t="s">
        <v>38</v>
      </c>
      <c r="J118" t="s">
        <v>17002</v>
      </c>
      <c r="K118" t="s">
        <v>82</v>
      </c>
      <c r="M118" t="s">
        <v>17003</v>
      </c>
      <c r="N118" t="s">
        <v>17020</v>
      </c>
      <c r="O118" t="s">
        <v>17020</v>
      </c>
      <c r="P118" t="s">
        <v>17366</v>
      </c>
      <c r="Q118" t="s">
        <v>11829</v>
      </c>
      <c r="R118" t="s">
        <v>17811</v>
      </c>
      <c r="S118" t="s">
        <v>17006</v>
      </c>
      <c r="T118" t="s">
        <v>17007</v>
      </c>
      <c r="U118" t="s">
        <v>17753</v>
      </c>
      <c r="W118" s="10" t="str">
        <f t="shared" si="1"/>
        <v>Arnaud Billat</v>
      </c>
    </row>
    <row r="119" spans="1:23" x14ac:dyDescent="0.3">
      <c r="A119" t="s">
        <v>17812</v>
      </c>
      <c r="B119" s="9">
        <v>45635</v>
      </c>
      <c r="D119" t="s">
        <v>17813</v>
      </c>
      <c r="E119" t="s">
        <v>17814</v>
      </c>
      <c r="F119" t="s">
        <v>17815</v>
      </c>
      <c r="G119" t="s">
        <v>17816</v>
      </c>
      <c r="H119" t="s">
        <v>11993</v>
      </c>
      <c r="I119" t="s">
        <v>700</v>
      </c>
      <c r="J119" t="s">
        <v>17002</v>
      </c>
      <c r="K119" t="s">
        <v>6878</v>
      </c>
      <c r="M119" t="s">
        <v>17028</v>
      </c>
      <c r="N119" t="s">
        <v>17300</v>
      </c>
      <c r="O119" t="s">
        <v>17300</v>
      </c>
      <c r="P119" t="s">
        <v>17301</v>
      </c>
      <c r="Q119" t="s">
        <v>11800</v>
      </c>
      <c r="S119" t="s">
        <v>17006</v>
      </c>
      <c r="T119" t="s">
        <v>17007</v>
      </c>
      <c r="U119" t="s">
        <v>17736</v>
      </c>
      <c r="W119" s="10" t="str">
        <f t="shared" si="1"/>
        <v>Theint Myat Ei</v>
      </c>
    </row>
    <row r="120" spans="1:23" x14ac:dyDescent="0.3">
      <c r="A120" t="s">
        <v>17817</v>
      </c>
      <c r="B120" s="9">
        <v>45635</v>
      </c>
      <c r="D120" t="s">
        <v>17818</v>
      </c>
      <c r="E120" t="s">
        <v>17819</v>
      </c>
      <c r="F120" t="s">
        <v>17820</v>
      </c>
      <c r="G120" t="s">
        <v>17821</v>
      </c>
      <c r="H120" t="s">
        <v>17822</v>
      </c>
      <c r="I120" t="s">
        <v>38</v>
      </c>
      <c r="J120" t="s">
        <v>17002</v>
      </c>
      <c r="K120" t="s">
        <v>75</v>
      </c>
      <c r="M120" t="s">
        <v>17028</v>
      </c>
      <c r="N120" t="s">
        <v>17020</v>
      </c>
      <c r="O120" t="s">
        <v>17020</v>
      </c>
      <c r="P120" t="s">
        <v>17420</v>
      </c>
      <c r="Q120" t="s">
        <v>11943</v>
      </c>
      <c r="S120" t="s">
        <v>17006</v>
      </c>
      <c r="T120" t="s">
        <v>17007</v>
      </c>
      <c r="U120" t="s">
        <v>17736</v>
      </c>
      <c r="W120" s="10" t="str">
        <f t="shared" si="1"/>
        <v>Nick Dupont</v>
      </c>
    </row>
    <row r="121" spans="1:23" x14ac:dyDescent="0.3">
      <c r="A121" t="s">
        <v>17823</v>
      </c>
      <c r="B121" s="9">
        <v>45628</v>
      </c>
      <c r="D121" t="s">
        <v>17824</v>
      </c>
      <c r="E121" t="s">
        <v>17825</v>
      </c>
      <c r="F121" t="s">
        <v>17826</v>
      </c>
      <c r="G121" t="s">
        <v>17827</v>
      </c>
      <c r="H121" t="s">
        <v>11756</v>
      </c>
      <c r="I121" t="s">
        <v>178</v>
      </c>
      <c r="J121" t="s">
        <v>17002</v>
      </c>
      <c r="K121" t="s">
        <v>36</v>
      </c>
      <c r="M121" t="s">
        <v>17028</v>
      </c>
      <c r="N121" t="s">
        <v>17198</v>
      </c>
      <c r="O121" t="s">
        <v>17198</v>
      </c>
      <c r="P121" t="s">
        <v>17199</v>
      </c>
      <c r="Q121" t="s">
        <v>11717</v>
      </c>
      <c r="R121" t="s">
        <v>17828</v>
      </c>
      <c r="S121" t="s">
        <v>17006</v>
      </c>
      <c r="T121" t="s">
        <v>17007</v>
      </c>
      <c r="U121" t="s">
        <v>17736</v>
      </c>
      <c r="W121" s="10" t="str">
        <f t="shared" si="1"/>
        <v>Lucas Olheiser</v>
      </c>
    </row>
    <row r="122" spans="1:23" x14ac:dyDescent="0.3">
      <c r="A122" t="s">
        <v>17829</v>
      </c>
      <c r="B122" s="9">
        <v>45628</v>
      </c>
      <c r="D122" t="s">
        <v>17830</v>
      </c>
      <c r="E122" t="s">
        <v>17831</v>
      </c>
      <c r="F122" t="s">
        <v>17832</v>
      </c>
      <c r="G122" t="s">
        <v>17833</v>
      </c>
      <c r="H122" t="s">
        <v>17834</v>
      </c>
      <c r="I122" t="s">
        <v>58</v>
      </c>
      <c r="J122" t="s">
        <v>53</v>
      </c>
      <c r="K122" t="s">
        <v>7406</v>
      </c>
      <c r="L122" t="s">
        <v>17835</v>
      </c>
      <c r="M122" t="s">
        <v>17028</v>
      </c>
      <c r="N122" t="s">
        <v>17004</v>
      </c>
      <c r="O122" t="s">
        <v>17004</v>
      </c>
      <c r="P122" t="s">
        <v>17190</v>
      </c>
      <c r="Q122" t="s">
        <v>11773</v>
      </c>
      <c r="R122" t="s">
        <v>17836</v>
      </c>
      <c r="S122" t="s">
        <v>17006</v>
      </c>
      <c r="T122" t="s">
        <v>17007</v>
      </c>
      <c r="U122" t="s">
        <v>17736</v>
      </c>
      <c r="W122" s="10" t="str">
        <f t="shared" si="1"/>
        <v>Jesus Egido Echeverría</v>
      </c>
    </row>
    <row r="123" spans="1:23" x14ac:dyDescent="0.3">
      <c r="A123" t="s">
        <v>17837</v>
      </c>
      <c r="B123" s="9">
        <v>45622</v>
      </c>
      <c r="D123" t="s">
        <v>17838</v>
      </c>
      <c r="E123" t="s">
        <v>17839</v>
      </c>
      <c r="F123" t="s">
        <v>17840</v>
      </c>
      <c r="G123" t="s">
        <v>17841</v>
      </c>
      <c r="H123" t="s">
        <v>17842</v>
      </c>
      <c r="I123" t="s">
        <v>27</v>
      </c>
      <c r="J123" t="s">
        <v>17002</v>
      </c>
      <c r="K123" t="s">
        <v>7406</v>
      </c>
      <c r="L123" t="s">
        <v>17045</v>
      </c>
      <c r="M123" t="s">
        <v>17046</v>
      </c>
      <c r="N123" t="s">
        <v>17057</v>
      </c>
      <c r="O123" t="s">
        <v>17057</v>
      </c>
      <c r="P123" t="s">
        <v>17048</v>
      </c>
      <c r="Q123" t="s">
        <v>11649</v>
      </c>
      <c r="R123" t="s">
        <v>17843</v>
      </c>
      <c r="S123" t="s">
        <v>17006</v>
      </c>
      <c r="T123" t="s">
        <v>17007</v>
      </c>
      <c r="U123" t="s">
        <v>17736</v>
      </c>
      <c r="W123" s="10" t="str">
        <f t="shared" si="1"/>
        <v>Sonia MESSAI</v>
      </c>
    </row>
    <row r="124" spans="1:23" x14ac:dyDescent="0.3">
      <c r="A124" t="s">
        <v>17844</v>
      </c>
      <c r="B124" s="9">
        <v>45688</v>
      </c>
      <c r="D124" t="s">
        <v>17845</v>
      </c>
      <c r="E124" t="s">
        <v>17846</v>
      </c>
      <c r="F124" t="s">
        <v>17847</v>
      </c>
      <c r="G124" t="s">
        <v>17848</v>
      </c>
      <c r="H124" t="s">
        <v>17849</v>
      </c>
      <c r="I124" t="s">
        <v>58</v>
      </c>
      <c r="J124" t="s">
        <v>53</v>
      </c>
      <c r="K124" t="s">
        <v>17144</v>
      </c>
      <c r="M124" t="s">
        <v>17078</v>
      </c>
      <c r="N124" t="s">
        <v>17004</v>
      </c>
      <c r="O124" t="s">
        <v>17004</v>
      </c>
      <c r="P124" t="s">
        <v>17850</v>
      </c>
      <c r="Q124" t="s">
        <v>11906</v>
      </c>
      <c r="S124" t="s">
        <v>17006</v>
      </c>
      <c r="T124" t="s">
        <v>17851</v>
      </c>
      <c r="U124" t="s">
        <v>17684</v>
      </c>
      <c r="W124" s="10" t="str">
        <f t="shared" si="1"/>
        <v>Salvador De Andrés Fazio</v>
      </c>
    </row>
    <row r="125" spans="1:23" x14ac:dyDescent="0.3">
      <c r="A125" t="s">
        <v>17852</v>
      </c>
      <c r="B125" s="9">
        <v>45616</v>
      </c>
      <c r="D125" t="s">
        <v>17853</v>
      </c>
      <c r="E125" t="s">
        <v>17317</v>
      </c>
      <c r="F125" t="s">
        <v>17854</v>
      </c>
      <c r="G125" t="s">
        <v>17855</v>
      </c>
      <c r="H125" t="s">
        <v>17856</v>
      </c>
      <c r="I125" t="s">
        <v>27</v>
      </c>
      <c r="J125" t="s">
        <v>17002</v>
      </c>
      <c r="K125" t="s">
        <v>7406</v>
      </c>
      <c r="L125" t="s">
        <v>17857</v>
      </c>
      <c r="M125" t="s">
        <v>17046</v>
      </c>
      <c r="N125" t="s">
        <v>17057</v>
      </c>
      <c r="O125" t="s">
        <v>17057</v>
      </c>
      <c r="P125" t="s">
        <v>17048</v>
      </c>
      <c r="Q125" t="s">
        <v>11649</v>
      </c>
      <c r="R125" t="s">
        <v>17858</v>
      </c>
      <c r="S125" t="s">
        <v>17006</v>
      </c>
      <c r="T125" t="s">
        <v>17007</v>
      </c>
      <c r="U125" t="s">
        <v>17736</v>
      </c>
      <c r="W125" s="10" t="str">
        <f t="shared" si="1"/>
        <v>Maissa Boujelben</v>
      </c>
    </row>
    <row r="126" spans="1:23" x14ac:dyDescent="0.3">
      <c r="A126" t="s">
        <v>17859</v>
      </c>
      <c r="B126" s="9">
        <v>45616</v>
      </c>
      <c r="D126" t="s">
        <v>17316</v>
      </c>
      <c r="E126" t="s">
        <v>17860</v>
      </c>
      <c r="F126" t="s">
        <v>17861</v>
      </c>
      <c r="G126" t="s">
        <v>17862</v>
      </c>
      <c r="H126" t="s">
        <v>17863</v>
      </c>
      <c r="I126" t="s">
        <v>27</v>
      </c>
      <c r="J126" t="s">
        <v>17002</v>
      </c>
      <c r="K126" t="s">
        <v>7406</v>
      </c>
      <c r="L126" t="s">
        <v>17661</v>
      </c>
      <c r="M126" t="s">
        <v>17028</v>
      </c>
      <c r="N126" t="s">
        <v>17057</v>
      </c>
      <c r="O126" t="s">
        <v>17057</v>
      </c>
      <c r="P126" t="s">
        <v>17048</v>
      </c>
      <c r="Q126" t="s">
        <v>11649</v>
      </c>
      <c r="R126" t="s">
        <v>17864</v>
      </c>
      <c r="S126" t="s">
        <v>17006</v>
      </c>
      <c r="T126" t="s">
        <v>17007</v>
      </c>
      <c r="U126" t="s">
        <v>17736</v>
      </c>
      <c r="W126" s="10" t="str">
        <f t="shared" si="1"/>
        <v>Fatma Kharrat</v>
      </c>
    </row>
    <row r="127" spans="1:23" x14ac:dyDescent="0.3">
      <c r="A127" t="s">
        <v>17865</v>
      </c>
      <c r="B127" s="9">
        <v>45614</v>
      </c>
      <c r="C127" s="9">
        <v>46162</v>
      </c>
      <c r="D127" t="s">
        <v>17866</v>
      </c>
      <c r="E127" t="s">
        <v>17867</v>
      </c>
      <c r="F127" t="s">
        <v>17868</v>
      </c>
      <c r="G127" t="s">
        <v>17869</v>
      </c>
      <c r="H127" t="s">
        <v>17870</v>
      </c>
      <c r="I127" t="s">
        <v>45</v>
      </c>
      <c r="J127" t="s">
        <v>45</v>
      </c>
      <c r="K127" t="s">
        <v>7407</v>
      </c>
      <c r="M127" t="s">
        <v>17003</v>
      </c>
      <c r="N127" t="s">
        <v>17029</v>
      </c>
      <c r="O127" t="s">
        <v>17029</v>
      </c>
      <c r="P127" t="s">
        <v>17131</v>
      </c>
      <c r="Q127" t="s">
        <v>12215</v>
      </c>
      <c r="S127" t="s">
        <v>17006</v>
      </c>
      <c r="T127" t="s">
        <v>17007</v>
      </c>
      <c r="U127" t="s">
        <v>17871</v>
      </c>
      <c r="W127" s="10" t="str">
        <f t="shared" si="1"/>
        <v>Maria Quirós de Quadras</v>
      </c>
    </row>
    <row r="128" spans="1:23" x14ac:dyDescent="0.3">
      <c r="A128" t="s">
        <v>17872</v>
      </c>
      <c r="B128" s="9">
        <v>45600</v>
      </c>
      <c r="C128" s="9">
        <v>46094</v>
      </c>
      <c r="D128" t="s">
        <v>17873</v>
      </c>
      <c r="E128" t="s">
        <v>17874</v>
      </c>
      <c r="F128" t="s">
        <v>17875</v>
      </c>
      <c r="G128" t="s">
        <v>17876</v>
      </c>
      <c r="H128" t="s">
        <v>17877</v>
      </c>
      <c r="I128" t="s">
        <v>38</v>
      </c>
      <c r="J128" t="s">
        <v>17002</v>
      </c>
      <c r="K128" t="s">
        <v>7406</v>
      </c>
      <c r="L128" t="s">
        <v>17878</v>
      </c>
      <c r="M128" t="s">
        <v>17046</v>
      </c>
      <c r="N128" t="s">
        <v>17020</v>
      </c>
      <c r="O128" t="s">
        <v>17020</v>
      </c>
      <c r="P128" t="s">
        <v>17244</v>
      </c>
      <c r="Q128" t="s">
        <v>11818</v>
      </c>
      <c r="S128" t="s">
        <v>17006</v>
      </c>
      <c r="T128" t="s">
        <v>17007</v>
      </c>
      <c r="U128" t="s">
        <v>17871</v>
      </c>
      <c r="V128" t="s">
        <v>17879</v>
      </c>
      <c r="W128" s="10" t="str">
        <f t="shared" si="1"/>
        <v>Martin Ronceray</v>
      </c>
    </row>
    <row r="129" spans="1:23" x14ac:dyDescent="0.3">
      <c r="A129" t="s">
        <v>17880</v>
      </c>
      <c r="B129" s="9">
        <v>45621</v>
      </c>
      <c r="D129" t="s">
        <v>17881</v>
      </c>
      <c r="E129" t="s">
        <v>17882</v>
      </c>
      <c r="F129" t="s">
        <v>17883</v>
      </c>
      <c r="G129" t="s">
        <v>17884</v>
      </c>
      <c r="H129" t="s">
        <v>17885</v>
      </c>
      <c r="I129" t="s">
        <v>38</v>
      </c>
      <c r="J129" t="s">
        <v>38</v>
      </c>
      <c r="K129" t="s">
        <v>82</v>
      </c>
      <c r="M129" t="s">
        <v>17003</v>
      </c>
      <c r="N129" t="s">
        <v>17020</v>
      </c>
      <c r="O129" t="s">
        <v>17020</v>
      </c>
      <c r="P129" t="s">
        <v>17366</v>
      </c>
      <c r="Q129" t="s">
        <v>11829</v>
      </c>
      <c r="R129" t="s">
        <v>17886</v>
      </c>
      <c r="S129" t="s">
        <v>17006</v>
      </c>
      <c r="T129" t="s">
        <v>17007</v>
      </c>
      <c r="U129" t="s">
        <v>17736</v>
      </c>
      <c r="W129" s="10" t="str">
        <f t="shared" si="1"/>
        <v>Matias Aleman Aguirre</v>
      </c>
    </row>
    <row r="130" spans="1:23" x14ac:dyDescent="0.3">
      <c r="A130" t="s">
        <v>17887</v>
      </c>
      <c r="B130" s="9">
        <v>45597</v>
      </c>
      <c r="D130" t="s">
        <v>17888</v>
      </c>
      <c r="E130" t="s">
        <v>17889</v>
      </c>
      <c r="F130" t="s">
        <v>17890</v>
      </c>
      <c r="G130" t="s">
        <v>17891</v>
      </c>
      <c r="H130" t="s">
        <v>17892</v>
      </c>
      <c r="I130" t="s">
        <v>27</v>
      </c>
      <c r="J130" t="s">
        <v>17002</v>
      </c>
      <c r="K130" t="s">
        <v>7406</v>
      </c>
      <c r="L130" t="s">
        <v>17893</v>
      </c>
      <c r="M130" t="s">
        <v>17028</v>
      </c>
      <c r="N130" t="s">
        <v>17057</v>
      </c>
      <c r="O130" t="s">
        <v>17057</v>
      </c>
      <c r="P130" t="s">
        <v>17048</v>
      </c>
      <c r="Q130" t="s">
        <v>11649</v>
      </c>
      <c r="R130" t="s">
        <v>17894</v>
      </c>
      <c r="S130" t="s">
        <v>17006</v>
      </c>
      <c r="T130" t="s">
        <v>17007</v>
      </c>
      <c r="U130" t="s">
        <v>17871</v>
      </c>
      <c r="W130" s="10" t="str">
        <f t="shared" si="1"/>
        <v>Cyrine Ghorbel</v>
      </c>
    </row>
    <row r="131" spans="1:23" x14ac:dyDescent="0.3">
      <c r="A131" t="s">
        <v>17895</v>
      </c>
      <c r="B131" s="9">
        <v>45616</v>
      </c>
      <c r="D131" t="s">
        <v>17896</v>
      </c>
      <c r="E131" t="s">
        <v>17897</v>
      </c>
      <c r="F131" t="s">
        <v>17898</v>
      </c>
      <c r="G131" t="s">
        <v>17899</v>
      </c>
      <c r="H131" t="s">
        <v>11923</v>
      </c>
      <c r="I131" t="s">
        <v>27</v>
      </c>
      <c r="J131" t="s">
        <v>17002</v>
      </c>
      <c r="K131" t="s">
        <v>7406</v>
      </c>
      <c r="L131" t="s">
        <v>17900</v>
      </c>
      <c r="M131" t="s">
        <v>17028</v>
      </c>
      <c r="N131" t="s">
        <v>17057</v>
      </c>
      <c r="O131" t="s">
        <v>17057</v>
      </c>
      <c r="P131" t="s">
        <v>17048</v>
      </c>
      <c r="Q131" t="s">
        <v>11649</v>
      </c>
      <c r="R131" t="s">
        <v>17901</v>
      </c>
      <c r="S131" t="s">
        <v>17006</v>
      </c>
      <c r="T131" t="s">
        <v>17007</v>
      </c>
      <c r="U131" t="s">
        <v>17736</v>
      </c>
      <c r="W131" s="10" t="str">
        <f t="shared" ref="W131:W194" si="2">D131&amp;" "&amp;E131</f>
        <v>NOUREDDINE ABEDELMOULA</v>
      </c>
    </row>
    <row r="132" spans="1:23" x14ac:dyDescent="0.3">
      <c r="A132" t="s">
        <v>17902</v>
      </c>
      <c r="B132" s="9">
        <v>45593</v>
      </c>
      <c r="D132" t="s">
        <v>17903</v>
      </c>
      <c r="E132" t="s">
        <v>17904</v>
      </c>
      <c r="F132" t="s">
        <v>17905</v>
      </c>
      <c r="G132" t="s">
        <v>17906</v>
      </c>
      <c r="H132" t="s">
        <v>11980</v>
      </c>
      <c r="I132" t="s">
        <v>38</v>
      </c>
      <c r="J132" t="s">
        <v>53</v>
      </c>
      <c r="K132" t="s">
        <v>17907</v>
      </c>
      <c r="M132" t="s">
        <v>17046</v>
      </c>
      <c r="N132" t="s">
        <v>17020</v>
      </c>
      <c r="O132" t="s">
        <v>17020</v>
      </c>
      <c r="P132" t="s">
        <v>17908</v>
      </c>
      <c r="Q132" t="s">
        <v>11663</v>
      </c>
      <c r="R132" t="s">
        <v>17909</v>
      </c>
      <c r="S132" t="s">
        <v>17006</v>
      </c>
      <c r="T132" t="s">
        <v>17007</v>
      </c>
      <c r="U132" t="s">
        <v>17871</v>
      </c>
      <c r="W132" s="10" t="str">
        <f t="shared" si="2"/>
        <v>Diego Ramírez</v>
      </c>
    </row>
    <row r="133" spans="1:23" x14ac:dyDescent="0.3">
      <c r="A133" t="s">
        <v>17910</v>
      </c>
      <c r="B133" s="9">
        <v>45593</v>
      </c>
      <c r="D133" t="s">
        <v>17911</v>
      </c>
      <c r="E133" t="s">
        <v>17912</v>
      </c>
      <c r="F133" t="s">
        <v>17913</v>
      </c>
      <c r="G133" t="s">
        <v>17914</v>
      </c>
      <c r="H133" t="s">
        <v>17915</v>
      </c>
      <c r="I133" t="s">
        <v>27</v>
      </c>
      <c r="J133" t="s">
        <v>17002</v>
      </c>
      <c r="K133" t="s">
        <v>7406</v>
      </c>
      <c r="M133" t="s">
        <v>17078</v>
      </c>
      <c r="N133" t="s">
        <v>17057</v>
      </c>
      <c r="O133" t="s">
        <v>17057</v>
      </c>
      <c r="P133" t="s">
        <v>17048</v>
      </c>
      <c r="Q133" t="s">
        <v>11649</v>
      </c>
      <c r="R133" t="s">
        <v>17916</v>
      </c>
      <c r="S133" t="s">
        <v>17006</v>
      </c>
      <c r="T133" t="s">
        <v>17007</v>
      </c>
      <c r="U133" t="s">
        <v>17871</v>
      </c>
      <c r="V133" t="s">
        <v>17917</v>
      </c>
      <c r="W133" s="10" t="str">
        <f t="shared" si="2"/>
        <v>arturo delolmo</v>
      </c>
    </row>
    <row r="134" spans="1:23" x14ac:dyDescent="0.3">
      <c r="A134" t="s">
        <v>17918</v>
      </c>
      <c r="B134" s="9">
        <v>45579</v>
      </c>
      <c r="D134" t="s">
        <v>17919</v>
      </c>
      <c r="E134" t="s">
        <v>17920</v>
      </c>
      <c r="F134" t="s">
        <v>17921</v>
      </c>
      <c r="G134" t="s">
        <v>17922</v>
      </c>
      <c r="H134" t="s">
        <v>17923</v>
      </c>
      <c r="I134" t="s">
        <v>27</v>
      </c>
      <c r="J134" t="s">
        <v>17002</v>
      </c>
      <c r="K134" t="s">
        <v>7406</v>
      </c>
      <c r="L134" t="s">
        <v>17777</v>
      </c>
      <c r="M134" t="s">
        <v>17046</v>
      </c>
      <c r="N134" t="s">
        <v>17057</v>
      </c>
      <c r="O134" t="s">
        <v>17057</v>
      </c>
      <c r="P134" t="s">
        <v>17048</v>
      </c>
      <c r="Q134" t="s">
        <v>11649</v>
      </c>
      <c r="R134" t="s">
        <v>17924</v>
      </c>
      <c r="S134" t="s">
        <v>17006</v>
      </c>
      <c r="T134" t="s">
        <v>17007</v>
      </c>
      <c r="U134" t="s">
        <v>17925</v>
      </c>
      <c r="W134" s="10" t="str">
        <f t="shared" si="2"/>
        <v>Donia FERIANI</v>
      </c>
    </row>
    <row r="135" spans="1:23" x14ac:dyDescent="0.3">
      <c r="A135" t="s">
        <v>17926</v>
      </c>
      <c r="B135" s="9">
        <v>45600</v>
      </c>
      <c r="D135" t="s">
        <v>17927</v>
      </c>
      <c r="E135" t="s">
        <v>17928</v>
      </c>
      <c r="F135" t="s">
        <v>17929</v>
      </c>
      <c r="G135" t="s">
        <v>17930</v>
      </c>
      <c r="H135" t="s">
        <v>11835</v>
      </c>
      <c r="I135" t="s">
        <v>178</v>
      </c>
      <c r="J135" t="s">
        <v>17002</v>
      </c>
      <c r="K135" t="s">
        <v>25</v>
      </c>
      <c r="M135" t="s">
        <v>17028</v>
      </c>
      <c r="N135" t="s">
        <v>17535</v>
      </c>
      <c r="O135" t="s">
        <v>17535</v>
      </c>
      <c r="P135" t="s">
        <v>17373</v>
      </c>
      <c r="Q135" t="s">
        <v>11693</v>
      </c>
      <c r="R135" t="s">
        <v>17931</v>
      </c>
      <c r="S135" t="s">
        <v>17006</v>
      </c>
      <c r="T135" t="s">
        <v>17007</v>
      </c>
      <c r="U135" t="s">
        <v>17871</v>
      </c>
      <c r="W135" s="10" t="str">
        <f t="shared" si="2"/>
        <v>Youssef Fredj</v>
      </c>
    </row>
    <row r="136" spans="1:23" x14ac:dyDescent="0.3">
      <c r="A136" t="s">
        <v>17932</v>
      </c>
      <c r="B136" s="9">
        <v>45597</v>
      </c>
      <c r="D136" t="s">
        <v>17933</v>
      </c>
      <c r="E136" t="s">
        <v>17934</v>
      </c>
      <c r="F136" t="s">
        <v>17935</v>
      </c>
      <c r="G136" t="s">
        <v>17936</v>
      </c>
      <c r="H136" t="s">
        <v>12078</v>
      </c>
      <c r="I136" t="s">
        <v>178</v>
      </c>
      <c r="J136" t="s">
        <v>17002</v>
      </c>
      <c r="K136" t="s">
        <v>36</v>
      </c>
      <c r="M136" t="s">
        <v>17028</v>
      </c>
      <c r="N136" t="s">
        <v>17198</v>
      </c>
      <c r="O136" t="s">
        <v>17198</v>
      </c>
      <c r="P136" t="s">
        <v>17199</v>
      </c>
      <c r="Q136" t="s">
        <v>11717</v>
      </c>
      <c r="R136" t="s">
        <v>17937</v>
      </c>
      <c r="S136" t="s">
        <v>17006</v>
      </c>
      <c r="T136" t="s">
        <v>17007</v>
      </c>
      <c r="U136" t="s">
        <v>17871</v>
      </c>
      <c r="W136" s="10" t="str">
        <f t="shared" si="2"/>
        <v>Marcelo Mariano Peralta Brizuela</v>
      </c>
    </row>
    <row r="137" spans="1:23" x14ac:dyDescent="0.3">
      <c r="A137" t="s">
        <v>17938</v>
      </c>
      <c r="B137" s="9">
        <v>45579</v>
      </c>
      <c r="D137" t="s">
        <v>17939</v>
      </c>
      <c r="E137" t="s">
        <v>17940</v>
      </c>
      <c r="F137" t="s">
        <v>17941</v>
      </c>
      <c r="G137" t="s">
        <v>17942</v>
      </c>
      <c r="H137" t="s">
        <v>17943</v>
      </c>
      <c r="I137" t="s">
        <v>27</v>
      </c>
      <c r="J137" t="s">
        <v>17002</v>
      </c>
      <c r="K137" t="s">
        <v>7406</v>
      </c>
      <c r="L137" t="s">
        <v>17777</v>
      </c>
      <c r="M137" t="s">
        <v>17046</v>
      </c>
      <c r="N137" t="s">
        <v>17057</v>
      </c>
      <c r="O137" t="s">
        <v>17057</v>
      </c>
      <c r="P137" t="s">
        <v>17048</v>
      </c>
      <c r="Q137" t="s">
        <v>11649</v>
      </c>
      <c r="R137" t="s">
        <v>17924</v>
      </c>
      <c r="S137" t="s">
        <v>17006</v>
      </c>
      <c r="T137" t="s">
        <v>17007</v>
      </c>
      <c r="U137" t="s">
        <v>17925</v>
      </c>
      <c r="W137" s="10" t="str">
        <f t="shared" si="2"/>
        <v>Emna Guidara</v>
      </c>
    </row>
    <row r="138" spans="1:23" x14ac:dyDescent="0.3">
      <c r="A138" t="s">
        <v>17944</v>
      </c>
      <c r="B138" s="9">
        <v>45566</v>
      </c>
      <c r="D138" t="s">
        <v>17945</v>
      </c>
      <c r="E138" t="s">
        <v>17946</v>
      </c>
      <c r="F138" t="s">
        <v>17947</v>
      </c>
      <c r="G138" t="s">
        <v>17948</v>
      </c>
      <c r="H138" t="s">
        <v>17949</v>
      </c>
      <c r="I138" t="s">
        <v>27</v>
      </c>
      <c r="J138" t="s">
        <v>17002</v>
      </c>
      <c r="K138" t="s">
        <v>7406</v>
      </c>
      <c r="L138" t="s">
        <v>17900</v>
      </c>
      <c r="M138" t="s">
        <v>17003</v>
      </c>
      <c r="N138" t="s">
        <v>17057</v>
      </c>
      <c r="O138" t="s">
        <v>17057</v>
      </c>
      <c r="P138" t="s">
        <v>17048</v>
      </c>
      <c r="Q138" t="s">
        <v>11649</v>
      </c>
      <c r="R138" t="s">
        <v>17950</v>
      </c>
      <c r="S138" t="s">
        <v>17006</v>
      </c>
      <c r="T138" t="s">
        <v>17007</v>
      </c>
      <c r="U138" t="s">
        <v>17925</v>
      </c>
      <c r="W138" s="10" t="str">
        <f t="shared" si="2"/>
        <v>Ons Mhiri</v>
      </c>
    </row>
    <row r="139" spans="1:23" x14ac:dyDescent="0.3">
      <c r="A139" t="s">
        <v>17951</v>
      </c>
      <c r="B139" s="9">
        <v>45566</v>
      </c>
      <c r="D139" t="s">
        <v>17952</v>
      </c>
      <c r="E139" t="s">
        <v>17953</v>
      </c>
      <c r="F139" t="s">
        <v>17954</v>
      </c>
      <c r="G139" t="s">
        <v>17955</v>
      </c>
      <c r="H139" t="s">
        <v>12244</v>
      </c>
      <c r="I139" t="s">
        <v>58</v>
      </c>
      <c r="J139" t="s">
        <v>17002</v>
      </c>
      <c r="K139" t="s">
        <v>17144</v>
      </c>
      <c r="M139" t="s">
        <v>17046</v>
      </c>
      <c r="N139" t="s">
        <v>17004</v>
      </c>
      <c r="O139" t="s">
        <v>17004</v>
      </c>
      <c r="P139" t="s">
        <v>17030</v>
      </c>
      <c r="Q139" t="s">
        <v>11767</v>
      </c>
      <c r="R139" t="s">
        <v>17956</v>
      </c>
      <c r="S139" t="s">
        <v>17006</v>
      </c>
      <c r="T139" t="s">
        <v>17007</v>
      </c>
      <c r="U139" t="s">
        <v>17925</v>
      </c>
      <c r="W139" s="10" t="str">
        <f t="shared" si="2"/>
        <v>Manuel Gonzalez Montes</v>
      </c>
    </row>
    <row r="140" spans="1:23" x14ac:dyDescent="0.3">
      <c r="A140" t="s">
        <v>17957</v>
      </c>
      <c r="B140" s="9">
        <v>45516</v>
      </c>
      <c r="D140" t="s">
        <v>17958</v>
      </c>
      <c r="E140" t="s">
        <v>17959</v>
      </c>
      <c r="F140" t="s">
        <v>17960</v>
      </c>
      <c r="G140" t="s">
        <v>17961</v>
      </c>
      <c r="H140" t="s">
        <v>17962</v>
      </c>
      <c r="I140" t="s">
        <v>27</v>
      </c>
      <c r="J140" t="s">
        <v>17002</v>
      </c>
      <c r="K140" t="s">
        <v>7406</v>
      </c>
      <c r="L140" t="s">
        <v>17893</v>
      </c>
      <c r="M140" t="s">
        <v>17028</v>
      </c>
      <c r="N140" t="s">
        <v>17057</v>
      </c>
      <c r="O140" t="s">
        <v>17057</v>
      </c>
      <c r="P140" t="s">
        <v>17048</v>
      </c>
      <c r="Q140" t="s">
        <v>11649</v>
      </c>
      <c r="R140" t="s">
        <v>17963</v>
      </c>
      <c r="S140" t="s">
        <v>17006</v>
      </c>
      <c r="T140" t="s">
        <v>17007</v>
      </c>
      <c r="U140" t="s">
        <v>17964</v>
      </c>
      <c r="W140" s="10" t="str">
        <f t="shared" si="2"/>
        <v>Maryem Chihawi</v>
      </c>
    </row>
    <row r="141" spans="1:23" x14ac:dyDescent="0.3">
      <c r="A141" t="s">
        <v>17965</v>
      </c>
      <c r="B141" s="9">
        <v>45544</v>
      </c>
      <c r="D141" t="s">
        <v>17966</v>
      </c>
      <c r="E141" t="s">
        <v>17967</v>
      </c>
      <c r="F141" t="s">
        <v>17968</v>
      </c>
      <c r="G141" t="s">
        <v>17969</v>
      </c>
      <c r="H141" t="s">
        <v>17970</v>
      </c>
      <c r="I141" t="s">
        <v>27</v>
      </c>
      <c r="J141" t="s">
        <v>17002</v>
      </c>
      <c r="K141" t="s">
        <v>7406</v>
      </c>
      <c r="L141" t="s">
        <v>17971</v>
      </c>
      <c r="M141" t="s">
        <v>17046</v>
      </c>
      <c r="N141" t="s">
        <v>17057</v>
      </c>
      <c r="O141" t="s">
        <v>17057</v>
      </c>
      <c r="P141" t="s">
        <v>17048</v>
      </c>
      <c r="Q141" t="s">
        <v>11649</v>
      </c>
      <c r="S141" t="s">
        <v>17006</v>
      </c>
      <c r="T141" t="s">
        <v>17007</v>
      </c>
      <c r="U141" t="s">
        <v>17972</v>
      </c>
      <c r="V141" t="s">
        <v>17973</v>
      </c>
      <c r="W141" s="10" t="str">
        <f t="shared" si="2"/>
        <v>Nader Hajji</v>
      </c>
    </row>
    <row r="142" spans="1:23" x14ac:dyDescent="0.3">
      <c r="A142" t="s">
        <v>17974</v>
      </c>
      <c r="B142" s="9">
        <v>45537</v>
      </c>
      <c r="D142" t="s">
        <v>17975</v>
      </c>
      <c r="E142" t="s">
        <v>17976</v>
      </c>
      <c r="F142" t="s">
        <v>17977</v>
      </c>
      <c r="G142" t="s">
        <v>17978</v>
      </c>
      <c r="H142" t="s">
        <v>11755</v>
      </c>
      <c r="I142" t="s">
        <v>27</v>
      </c>
      <c r="J142" t="s">
        <v>17002</v>
      </c>
      <c r="K142" t="s">
        <v>7406</v>
      </c>
      <c r="L142" t="s">
        <v>17979</v>
      </c>
      <c r="M142" t="s">
        <v>17028</v>
      </c>
      <c r="N142" t="s">
        <v>17057</v>
      </c>
      <c r="O142" t="s">
        <v>17057</v>
      </c>
      <c r="P142" t="s">
        <v>17048</v>
      </c>
      <c r="Q142" t="s">
        <v>11649</v>
      </c>
      <c r="R142" t="s">
        <v>17950</v>
      </c>
      <c r="S142" t="s">
        <v>17006</v>
      </c>
      <c r="T142" t="s">
        <v>17007</v>
      </c>
      <c r="U142" t="s">
        <v>17972</v>
      </c>
      <c r="W142" s="10" t="str">
        <f t="shared" si="2"/>
        <v>Amir Ben Ayed</v>
      </c>
    </row>
    <row r="143" spans="1:23" x14ac:dyDescent="0.3">
      <c r="A143" t="s">
        <v>17980</v>
      </c>
      <c r="B143" s="9">
        <v>45551</v>
      </c>
      <c r="D143" t="s">
        <v>17981</v>
      </c>
      <c r="E143" t="s">
        <v>17982</v>
      </c>
      <c r="F143" t="s">
        <v>17983</v>
      </c>
      <c r="G143" t="s">
        <v>17984</v>
      </c>
      <c r="H143" t="s">
        <v>13435</v>
      </c>
      <c r="I143" t="s">
        <v>27</v>
      </c>
      <c r="J143" t="s">
        <v>17002</v>
      </c>
      <c r="K143" t="s">
        <v>7406</v>
      </c>
      <c r="L143" t="s">
        <v>17971</v>
      </c>
      <c r="M143" t="s">
        <v>17046</v>
      </c>
      <c r="N143" t="s">
        <v>17057</v>
      </c>
      <c r="O143" t="s">
        <v>17057</v>
      </c>
      <c r="P143" t="s">
        <v>17048</v>
      </c>
      <c r="Q143" t="s">
        <v>11649</v>
      </c>
      <c r="R143" t="s">
        <v>17985</v>
      </c>
      <c r="S143" t="s">
        <v>17006</v>
      </c>
      <c r="T143" t="s">
        <v>17007</v>
      </c>
      <c r="U143" t="s">
        <v>17972</v>
      </c>
      <c r="W143" s="10" t="str">
        <f t="shared" si="2"/>
        <v>Slim Makni</v>
      </c>
    </row>
    <row r="144" spans="1:23" x14ac:dyDescent="0.3">
      <c r="A144" t="s">
        <v>17986</v>
      </c>
      <c r="B144" s="9">
        <v>45537</v>
      </c>
      <c r="D144" t="s">
        <v>17987</v>
      </c>
      <c r="E144" t="s">
        <v>17988</v>
      </c>
      <c r="F144" t="s">
        <v>17989</v>
      </c>
      <c r="G144" t="s">
        <v>17990</v>
      </c>
      <c r="H144" t="s">
        <v>17991</v>
      </c>
      <c r="I144" t="s">
        <v>27</v>
      </c>
      <c r="J144" t="s">
        <v>17002</v>
      </c>
      <c r="K144" t="s">
        <v>7406</v>
      </c>
      <c r="L144" t="s">
        <v>17992</v>
      </c>
      <c r="M144" t="s">
        <v>17046</v>
      </c>
      <c r="N144" t="s">
        <v>17057</v>
      </c>
      <c r="O144" t="s">
        <v>17057</v>
      </c>
      <c r="P144" t="s">
        <v>17048</v>
      </c>
      <c r="Q144" t="s">
        <v>11649</v>
      </c>
      <c r="R144" t="s">
        <v>17993</v>
      </c>
      <c r="S144" t="s">
        <v>17006</v>
      </c>
      <c r="T144" t="s">
        <v>17007</v>
      </c>
      <c r="U144" t="s">
        <v>17972</v>
      </c>
      <c r="W144" s="10" t="str">
        <f t="shared" si="2"/>
        <v>Adib Kriaa</v>
      </c>
    </row>
    <row r="145" spans="1:23" x14ac:dyDescent="0.3">
      <c r="A145" t="s">
        <v>17994</v>
      </c>
      <c r="B145" s="9">
        <v>45537</v>
      </c>
      <c r="D145" t="s">
        <v>17995</v>
      </c>
      <c r="E145" t="s">
        <v>17500</v>
      </c>
      <c r="F145" t="s">
        <v>17996</v>
      </c>
      <c r="G145" t="s">
        <v>17997</v>
      </c>
      <c r="H145" t="s">
        <v>17998</v>
      </c>
      <c r="I145" t="s">
        <v>27</v>
      </c>
      <c r="J145" t="s">
        <v>17002</v>
      </c>
      <c r="K145" t="s">
        <v>7406</v>
      </c>
      <c r="L145" t="s">
        <v>17661</v>
      </c>
      <c r="M145" t="s">
        <v>17003</v>
      </c>
      <c r="N145" t="s">
        <v>17057</v>
      </c>
      <c r="O145" t="s">
        <v>17057</v>
      </c>
      <c r="P145" t="s">
        <v>17048</v>
      </c>
      <c r="Q145" t="s">
        <v>11649</v>
      </c>
      <c r="R145" t="s">
        <v>17999</v>
      </c>
      <c r="S145" t="s">
        <v>17006</v>
      </c>
      <c r="T145" t="s">
        <v>17007</v>
      </c>
      <c r="U145" t="s">
        <v>17972</v>
      </c>
      <c r="W145" s="10" t="str">
        <f t="shared" si="2"/>
        <v>Racem Hamza</v>
      </c>
    </row>
    <row r="146" spans="1:23" x14ac:dyDescent="0.3">
      <c r="A146" t="s">
        <v>18000</v>
      </c>
      <c r="B146" s="9">
        <v>45551</v>
      </c>
      <c r="D146" t="s">
        <v>18001</v>
      </c>
      <c r="E146" t="s">
        <v>18002</v>
      </c>
      <c r="F146" t="s">
        <v>18003</v>
      </c>
      <c r="G146" t="s">
        <v>18004</v>
      </c>
      <c r="H146" t="s">
        <v>18005</v>
      </c>
      <c r="I146" t="s">
        <v>27</v>
      </c>
      <c r="J146" t="s">
        <v>17002</v>
      </c>
      <c r="K146" t="s">
        <v>7406</v>
      </c>
      <c r="L146" t="s">
        <v>17971</v>
      </c>
      <c r="M146" t="s">
        <v>17028</v>
      </c>
      <c r="N146" t="s">
        <v>17057</v>
      </c>
      <c r="O146" t="s">
        <v>17057</v>
      </c>
      <c r="P146" t="s">
        <v>17048</v>
      </c>
      <c r="Q146" t="s">
        <v>11649</v>
      </c>
      <c r="R146" t="s">
        <v>18006</v>
      </c>
      <c r="S146" t="s">
        <v>17006</v>
      </c>
      <c r="T146" t="s">
        <v>17007</v>
      </c>
      <c r="U146" t="s">
        <v>17972</v>
      </c>
      <c r="W146" s="10" t="str">
        <f t="shared" si="2"/>
        <v>Khawla AMARA</v>
      </c>
    </row>
    <row r="147" spans="1:23" x14ac:dyDescent="0.3">
      <c r="A147" t="s">
        <v>18007</v>
      </c>
      <c r="B147" s="9">
        <v>45537</v>
      </c>
      <c r="D147" t="s">
        <v>18008</v>
      </c>
      <c r="E147" t="s">
        <v>18009</v>
      </c>
      <c r="F147" t="s">
        <v>18010</v>
      </c>
      <c r="G147" t="s">
        <v>18011</v>
      </c>
      <c r="H147" t="s">
        <v>18012</v>
      </c>
      <c r="I147" t="s">
        <v>27</v>
      </c>
      <c r="J147" t="s">
        <v>17002</v>
      </c>
      <c r="K147" t="s">
        <v>7406</v>
      </c>
      <c r="L147" t="s">
        <v>17893</v>
      </c>
      <c r="M147" t="s">
        <v>17028</v>
      </c>
      <c r="N147" t="s">
        <v>17057</v>
      </c>
      <c r="O147" t="s">
        <v>17057</v>
      </c>
      <c r="P147" t="s">
        <v>17048</v>
      </c>
      <c r="Q147" t="s">
        <v>11649</v>
      </c>
      <c r="R147" t="s">
        <v>18013</v>
      </c>
      <c r="S147" t="s">
        <v>17006</v>
      </c>
      <c r="T147" t="s">
        <v>17007</v>
      </c>
      <c r="U147" t="s">
        <v>17972</v>
      </c>
      <c r="W147" s="10" t="str">
        <f t="shared" si="2"/>
        <v>Khouloud Hadj Sassi</v>
      </c>
    </row>
    <row r="148" spans="1:23" x14ac:dyDescent="0.3">
      <c r="A148" t="s">
        <v>18014</v>
      </c>
      <c r="B148" s="9">
        <v>45537</v>
      </c>
      <c r="D148" t="s">
        <v>17786</v>
      </c>
      <c r="E148" t="s">
        <v>18015</v>
      </c>
      <c r="F148" t="s">
        <v>18016</v>
      </c>
      <c r="G148" t="s">
        <v>18017</v>
      </c>
      <c r="H148" t="s">
        <v>18018</v>
      </c>
      <c r="I148" t="s">
        <v>27</v>
      </c>
      <c r="J148" t="s">
        <v>17002</v>
      </c>
      <c r="K148" t="s">
        <v>7406</v>
      </c>
      <c r="L148" t="s">
        <v>17661</v>
      </c>
      <c r="M148" t="s">
        <v>17003</v>
      </c>
      <c r="N148" t="s">
        <v>17057</v>
      </c>
      <c r="O148" t="s">
        <v>17057</v>
      </c>
      <c r="P148" t="s">
        <v>17048</v>
      </c>
      <c r="Q148" t="s">
        <v>11649</v>
      </c>
      <c r="R148" t="s">
        <v>18019</v>
      </c>
      <c r="S148" t="s">
        <v>17006</v>
      </c>
      <c r="T148" t="s">
        <v>17007</v>
      </c>
      <c r="U148" t="s">
        <v>17972</v>
      </c>
      <c r="W148" s="10" t="str">
        <f t="shared" si="2"/>
        <v>Mohamed Fakhfakh</v>
      </c>
    </row>
    <row r="149" spans="1:23" x14ac:dyDescent="0.3">
      <c r="A149" t="s">
        <v>18020</v>
      </c>
      <c r="B149" s="9">
        <v>45537</v>
      </c>
      <c r="D149" t="s">
        <v>18021</v>
      </c>
      <c r="E149" t="s">
        <v>18022</v>
      </c>
      <c r="F149" t="s">
        <v>18023</v>
      </c>
      <c r="G149" t="s">
        <v>18024</v>
      </c>
      <c r="H149" t="s">
        <v>18025</v>
      </c>
      <c r="I149" t="s">
        <v>27</v>
      </c>
      <c r="J149" t="s">
        <v>17002</v>
      </c>
      <c r="K149" t="s">
        <v>7406</v>
      </c>
      <c r="L149" t="s">
        <v>17661</v>
      </c>
      <c r="M149" t="s">
        <v>17028</v>
      </c>
      <c r="N149" t="s">
        <v>17057</v>
      </c>
      <c r="O149" t="s">
        <v>17057</v>
      </c>
      <c r="P149" t="s">
        <v>17048</v>
      </c>
      <c r="Q149" t="s">
        <v>11649</v>
      </c>
      <c r="R149" t="s">
        <v>18026</v>
      </c>
      <c r="S149" t="s">
        <v>17006</v>
      </c>
      <c r="T149" t="s">
        <v>17007</v>
      </c>
      <c r="U149" t="s">
        <v>17972</v>
      </c>
      <c r="W149" s="10" t="str">
        <f t="shared" si="2"/>
        <v>Rihab KHARRAT</v>
      </c>
    </row>
    <row r="150" spans="1:23" x14ac:dyDescent="0.3">
      <c r="A150" t="s">
        <v>18027</v>
      </c>
      <c r="B150" s="9">
        <v>45523</v>
      </c>
      <c r="D150" t="s">
        <v>18028</v>
      </c>
      <c r="E150" t="s">
        <v>18029</v>
      </c>
      <c r="F150" t="s">
        <v>18030</v>
      </c>
      <c r="G150" t="s">
        <v>18031</v>
      </c>
      <c r="H150" t="s">
        <v>12100</v>
      </c>
      <c r="I150" t="s">
        <v>27</v>
      </c>
      <c r="J150" t="s">
        <v>17002</v>
      </c>
      <c r="K150" t="s">
        <v>7406</v>
      </c>
      <c r="L150" t="s">
        <v>17682</v>
      </c>
      <c r="M150" t="s">
        <v>17046</v>
      </c>
      <c r="N150" t="s">
        <v>17057</v>
      </c>
      <c r="O150" t="s">
        <v>17057</v>
      </c>
      <c r="P150" t="s">
        <v>17048</v>
      </c>
      <c r="Q150" t="s">
        <v>11649</v>
      </c>
      <c r="R150" t="s">
        <v>18032</v>
      </c>
      <c r="S150" t="s">
        <v>17006</v>
      </c>
      <c r="T150" t="s">
        <v>17007</v>
      </c>
      <c r="U150" t="s">
        <v>17964</v>
      </c>
      <c r="W150" s="10" t="str">
        <f t="shared" si="2"/>
        <v>Amine BEN RBEH</v>
      </c>
    </row>
    <row r="151" spans="1:23" x14ac:dyDescent="0.3">
      <c r="A151" t="s">
        <v>18033</v>
      </c>
      <c r="B151" s="9">
        <v>45519</v>
      </c>
      <c r="D151" t="s">
        <v>18034</v>
      </c>
      <c r="E151" t="s">
        <v>18035</v>
      </c>
      <c r="F151" t="s">
        <v>18036</v>
      </c>
      <c r="G151" t="s">
        <v>18037</v>
      </c>
      <c r="H151" t="s">
        <v>18038</v>
      </c>
      <c r="I151" t="s">
        <v>27</v>
      </c>
      <c r="J151" t="s">
        <v>17002</v>
      </c>
      <c r="K151" t="s">
        <v>7406</v>
      </c>
      <c r="L151" t="s">
        <v>17893</v>
      </c>
      <c r="M151" t="s">
        <v>17003</v>
      </c>
      <c r="N151" t="s">
        <v>17057</v>
      </c>
      <c r="O151" t="s">
        <v>17057</v>
      </c>
      <c r="P151" t="s">
        <v>17048</v>
      </c>
      <c r="Q151" t="s">
        <v>11649</v>
      </c>
      <c r="S151" t="s">
        <v>17006</v>
      </c>
      <c r="T151" t="s">
        <v>17007</v>
      </c>
      <c r="U151" t="s">
        <v>17964</v>
      </c>
      <c r="W151" s="10" t="str">
        <f t="shared" si="2"/>
        <v>Khadija Elloumi</v>
      </c>
    </row>
    <row r="152" spans="1:23" x14ac:dyDescent="0.3">
      <c r="A152" t="s">
        <v>18039</v>
      </c>
      <c r="B152" s="9">
        <v>45523</v>
      </c>
      <c r="D152" t="s">
        <v>17786</v>
      </c>
      <c r="E152" t="s">
        <v>18040</v>
      </c>
      <c r="F152" t="s">
        <v>18041</v>
      </c>
      <c r="G152" t="s">
        <v>18042</v>
      </c>
      <c r="H152" t="s">
        <v>18043</v>
      </c>
      <c r="I152" t="s">
        <v>27</v>
      </c>
      <c r="J152" t="s">
        <v>17002</v>
      </c>
      <c r="K152" t="s">
        <v>7406</v>
      </c>
      <c r="L152" t="s">
        <v>18044</v>
      </c>
      <c r="M152" t="s">
        <v>17046</v>
      </c>
      <c r="N152" t="s">
        <v>17057</v>
      </c>
      <c r="O152" t="s">
        <v>17057</v>
      </c>
      <c r="P152" t="s">
        <v>17048</v>
      </c>
      <c r="Q152" t="s">
        <v>11649</v>
      </c>
      <c r="R152" t="s">
        <v>18045</v>
      </c>
      <c r="S152" t="s">
        <v>17006</v>
      </c>
      <c r="T152" t="s">
        <v>17007</v>
      </c>
      <c r="U152" t="s">
        <v>17964</v>
      </c>
      <c r="W152" s="10" t="str">
        <f t="shared" si="2"/>
        <v>Mohamed Ben Jmaa2</v>
      </c>
    </row>
    <row r="153" spans="1:23" x14ac:dyDescent="0.3">
      <c r="A153" t="s">
        <v>18046</v>
      </c>
      <c r="B153" s="9">
        <v>45511</v>
      </c>
      <c r="D153" t="s">
        <v>17052</v>
      </c>
      <c r="E153" t="s">
        <v>18047</v>
      </c>
      <c r="F153" t="s">
        <v>18048</v>
      </c>
      <c r="G153" t="s">
        <v>18049</v>
      </c>
      <c r="H153" t="s">
        <v>11848</v>
      </c>
      <c r="I153" t="s">
        <v>27</v>
      </c>
      <c r="J153" t="s">
        <v>17002</v>
      </c>
      <c r="K153" t="s">
        <v>7406</v>
      </c>
      <c r="L153" t="s">
        <v>17505</v>
      </c>
      <c r="M153" t="s">
        <v>17046</v>
      </c>
      <c r="N153" t="s">
        <v>17057</v>
      </c>
      <c r="O153" t="s">
        <v>17057</v>
      </c>
      <c r="P153" t="s">
        <v>17048</v>
      </c>
      <c r="Q153" t="s">
        <v>11649</v>
      </c>
      <c r="R153" t="s">
        <v>18050</v>
      </c>
      <c r="S153" t="s">
        <v>17006</v>
      </c>
      <c r="T153" t="s">
        <v>17007</v>
      </c>
      <c r="U153" t="s">
        <v>17964</v>
      </c>
      <c r="W153" s="10" t="str">
        <f t="shared" si="2"/>
        <v>Zied TOUNSI</v>
      </c>
    </row>
    <row r="154" spans="1:23" x14ac:dyDescent="0.3">
      <c r="A154" t="s">
        <v>18051</v>
      </c>
      <c r="B154" s="9">
        <v>45537</v>
      </c>
      <c r="D154" t="s">
        <v>18052</v>
      </c>
      <c r="E154" t="s">
        <v>18053</v>
      </c>
      <c r="F154" t="s">
        <v>18054</v>
      </c>
      <c r="G154" t="s">
        <v>18055</v>
      </c>
      <c r="H154" t="s">
        <v>12265</v>
      </c>
      <c r="I154" t="s">
        <v>64</v>
      </c>
      <c r="J154" t="s">
        <v>53</v>
      </c>
      <c r="K154" t="s">
        <v>17907</v>
      </c>
      <c r="M154" t="s">
        <v>17046</v>
      </c>
      <c r="N154" t="s">
        <v>17691</v>
      </c>
      <c r="O154" t="s">
        <v>17691</v>
      </c>
      <c r="P154" t="s">
        <v>17908</v>
      </c>
      <c r="Q154" t="s">
        <v>11663</v>
      </c>
      <c r="S154" t="s">
        <v>17006</v>
      </c>
      <c r="T154" t="s">
        <v>17007</v>
      </c>
      <c r="U154" t="s">
        <v>17972</v>
      </c>
      <c r="W154" s="10" t="str">
        <f t="shared" si="2"/>
        <v>Yassine Belaabed</v>
      </c>
    </row>
    <row r="155" spans="1:23" x14ac:dyDescent="0.3">
      <c r="A155" t="s">
        <v>18056</v>
      </c>
      <c r="B155" s="9">
        <v>45505</v>
      </c>
      <c r="D155" t="s">
        <v>18057</v>
      </c>
      <c r="E155" t="s">
        <v>18058</v>
      </c>
      <c r="F155" t="s">
        <v>18059</v>
      </c>
      <c r="G155" t="s">
        <v>18060</v>
      </c>
      <c r="H155" t="s">
        <v>18061</v>
      </c>
      <c r="I155" t="s">
        <v>17343</v>
      </c>
      <c r="J155" t="s">
        <v>17002</v>
      </c>
      <c r="K155" t="s">
        <v>7406</v>
      </c>
      <c r="L155" t="s">
        <v>17893</v>
      </c>
      <c r="M155" t="s">
        <v>17046</v>
      </c>
      <c r="N155" t="s">
        <v>17735</v>
      </c>
      <c r="O155" t="s">
        <v>17735</v>
      </c>
      <c r="P155" t="s">
        <v>17048</v>
      </c>
      <c r="Q155" t="s">
        <v>11649</v>
      </c>
      <c r="S155" t="s">
        <v>17006</v>
      </c>
      <c r="T155" t="s">
        <v>17007</v>
      </c>
      <c r="U155" t="s">
        <v>17964</v>
      </c>
      <c r="W155" s="10" t="str">
        <f t="shared" si="2"/>
        <v>Ozlem Andac</v>
      </c>
    </row>
    <row r="156" spans="1:23" x14ac:dyDescent="0.3">
      <c r="A156" t="s">
        <v>18062</v>
      </c>
      <c r="B156" s="9">
        <v>45502</v>
      </c>
      <c r="D156" t="s">
        <v>18063</v>
      </c>
      <c r="E156" t="s">
        <v>17787</v>
      </c>
      <c r="F156" t="s">
        <v>18064</v>
      </c>
      <c r="G156" t="s">
        <v>18065</v>
      </c>
      <c r="H156" t="s">
        <v>12159</v>
      </c>
      <c r="I156" t="s">
        <v>27</v>
      </c>
      <c r="J156" t="s">
        <v>17002</v>
      </c>
      <c r="K156" t="s">
        <v>7406</v>
      </c>
      <c r="L156" t="s">
        <v>17979</v>
      </c>
      <c r="M156" t="s">
        <v>17046</v>
      </c>
      <c r="N156" t="s">
        <v>17057</v>
      </c>
      <c r="O156" t="s">
        <v>17057</v>
      </c>
      <c r="P156" t="s">
        <v>17048</v>
      </c>
      <c r="Q156" t="s">
        <v>11649</v>
      </c>
      <c r="R156" t="s">
        <v>18066</v>
      </c>
      <c r="S156" t="s">
        <v>17006</v>
      </c>
      <c r="T156" t="s">
        <v>17007</v>
      </c>
      <c r="U156" t="s">
        <v>17964</v>
      </c>
      <c r="W156" s="10" t="str">
        <f t="shared" si="2"/>
        <v>Rached Amin Ayadi</v>
      </c>
    </row>
    <row r="157" spans="1:23" x14ac:dyDescent="0.3">
      <c r="A157" t="s">
        <v>18067</v>
      </c>
      <c r="B157" s="9">
        <v>45490</v>
      </c>
      <c r="D157" t="s">
        <v>18068</v>
      </c>
      <c r="E157" t="s">
        <v>18069</v>
      </c>
      <c r="F157" t="s">
        <v>18070</v>
      </c>
      <c r="G157" t="s">
        <v>18071</v>
      </c>
      <c r="H157" t="s">
        <v>18072</v>
      </c>
      <c r="I157" t="s">
        <v>27</v>
      </c>
      <c r="J157" t="s">
        <v>17002</v>
      </c>
      <c r="K157" t="s">
        <v>7406</v>
      </c>
      <c r="L157" t="s">
        <v>17661</v>
      </c>
      <c r="M157" t="s">
        <v>17078</v>
      </c>
      <c r="N157" t="s">
        <v>17057</v>
      </c>
      <c r="O157" t="s">
        <v>17057</v>
      </c>
      <c r="P157" t="s">
        <v>17048</v>
      </c>
      <c r="Q157" t="s">
        <v>11649</v>
      </c>
      <c r="R157" t="s">
        <v>18073</v>
      </c>
      <c r="S157" t="s">
        <v>17006</v>
      </c>
      <c r="T157" t="s">
        <v>17007</v>
      </c>
      <c r="U157" t="s">
        <v>18074</v>
      </c>
      <c r="W157" s="10" t="str">
        <f t="shared" si="2"/>
        <v>Amara MAAFI</v>
      </c>
    </row>
    <row r="158" spans="1:23" x14ac:dyDescent="0.3">
      <c r="A158" t="s">
        <v>18075</v>
      </c>
      <c r="B158" s="9">
        <v>45490</v>
      </c>
      <c r="D158" t="s">
        <v>18076</v>
      </c>
      <c r="E158" t="s">
        <v>18077</v>
      </c>
      <c r="F158" t="s">
        <v>18078</v>
      </c>
      <c r="G158" t="s">
        <v>18079</v>
      </c>
      <c r="H158" t="s">
        <v>18080</v>
      </c>
      <c r="I158" t="s">
        <v>27</v>
      </c>
      <c r="J158" t="s">
        <v>17002</v>
      </c>
      <c r="K158" t="s">
        <v>7395</v>
      </c>
      <c r="M158" t="s">
        <v>17003</v>
      </c>
      <c r="N158" t="s">
        <v>17057</v>
      </c>
      <c r="O158" t="s">
        <v>17057</v>
      </c>
      <c r="P158" t="s">
        <v>17048</v>
      </c>
      <c r="Q158" t="s">
        <v>11649</v>
      </c>
      <c r="R158" t="s">
        <v>18081</v>
      </c>
      <c r="S158" t="s">
        <v>17006</v>
      </c>
      <c r="T158" t="s">
        <v>17007</v>
      </c>
      <c r="U158" t="s">
        <v>18074</v>
      </c>
      <c r="V158" t="s">
        <v>18082</v>
      </c>
      <c r="W158" s="10" t="str">
        <f t="shared" si="2"/>
        <v>Mariam Mallouli</v>
      </c>
    </row>
    <row r="159" spans="1:23" x14ac:dyDescent="0.3">
      <c r="A159" t="s">
        <v>18083</v>
      </c>
      <c r="B159" s="9">
        <v>45481</v>
      </c>
      <c r="D159" t="s">
        <v>18084</v>
      </c>
      <c r="E159" t="s">
        <v>18085</v>
      </c>
      <c r="F159" t="s">
        <v>18086</v>
      </c>
      <c r="G159" t="s">
        <v>18087</v>
      </c>
      <c r="H159" t="s">
        <v>18088</v>
      </c>
      <c r="I159" t="s">
        <v>27</v>
      </c>
      <c r="J159" t="s">
        <v>17002</v>
      </c>
      <c r="K159" t="s">
        <v>7406</v>
      </c>
      <c r="L159" t="s">
        <v>17893</v>
      </c>
      <c r="M159" t="s">
        <v>17003</v>
      </c>
      <c r="N159" t="s">
        <v>17057</v>
      </c>
      <c r="O159" t="s">
        <v>17057</v>
      </c>
      <c r="P159" t="s">
        <v>17048</v>
      </c>
      <c r="Q159" t="s">
        <v>11649</v>
      </c>
      <c r="R159" t="s">
        <v>18089</v>
      </c>
      <c r="S159" t="s">
        <v>17006</v>
      </c>
      <c r="T159" t="s">
        <v>17007</v>
      </c>
      <c r="U159" t="s">
        <v>18074</v>
      </c>
      <c r="W159" s="10" t="str">
        <f t="shared" si="2"/>
        <v>Abir Ben Amar</v>
      </c>
    </row>
    <row r="160" spans="1:23" x14ac:dyDescent="0.3">
      <c r="A160" t="s">
        <v>18090</v>
      </c>
      <c r="B160" s="9">
        <v>45477</v>
      </c>
      <c r="D160" t="s">
        <v>17786</v>
      </c>
      <c r="E160" t="s">
        <v>18091</v>
      </c>
      <c r="F160" t="s">
        <v>18092</v>
      </c>
      <c r="G160" t="s">
        <v>18093</v>
      </c>
      <c r="H160" t="s">
        <v>18094</v>
      </c>
      <c r="I160" t="s">
        <v>27</v>
      </c>
      <c r="J160" t="s">
        <v>17002</v>
      </c>
      <c r="K160" t="s">
        <v>7406</v>
      </c>
      <c r="L160" t="s">
        <v>17777</v>
      </c>
      <c r="M160" t="s">
        <v>17028</v>
      </c>
      <c r="N160" t="s">
        <v>17057</v>
      </c>
      <c r="O160" t="s">
        <v>17057</v>
      </c>
      <c r="P160" t="s">
        <v>17048</v>
      </c>
      <c r="Q160" t="s">
        <v>11649</v>
      </c>
      <c r="R160" t="s">
        <v>18095</v>
      </c>
      <c r="S160" t="s">
        <v>17006</v>
      </c>
      <c r="T160" t="s">
        <v>17007</v>
      </c>
      <c r="U160" t="s">
        <v>18074</v>
      </c>
      <c r="W160" s="10" t="str">
        <f t="shared" si="2"/>
        <v>Mohamed Khlif</v>
      </c>
    </row>
    <row r="161" spans="1:23" x14ac:dyDescent="0.3">
      <c r="A161" t="s">
        <v>18096</v>
      </c>
      <c r="B161" s="9">
        <v>45474</v>
      </c>
      <c r="D161" t="s">
        <v>18097</v>
      </c>
      <c r="E161" t="s">
        <v>18098</v>
      </c>
      <c r="F161" t="s">
        <v>18099</v>
      </c>
      <c r="G161" t="s">
        <v>18100</v>
      </c>
      <c r="H161" t="s">
        <v>18101</v>
      </c>
      <c r="I161" t="s">
        <v>45</v>
      </c>
      <c r="J161" t="s">
        <v>45</v>
      </c>
      <c r="K161" t="s">
        <v>7407</v>
      </c>
      <c r="M161" t="s">
        <v>17003</v>
      </c>
      <c r="N161" t="s">
        <v>17029</v>
      </c>
      <c r="O161" t="s">
        <v>17029</v>
      </c>
      <c r="P161" t="s">
        <v>17720</v>
      </c>
      <c r="Q161" t="s">
        <v>11667</v>
      </c>
      <c r="R161" t="s">
        <v>18102</v>
      </c>
      <c r="S161" t="s">
        <v>17006</v>
      </c>
      <c r="T161" t="s">
        <v>17007</v>
      </c>
      <c r="U161" t="s">
        <v>18074</v>
      </c>
      <c r="W161" s="10" t="str">
        <f t="shared" si="2"/>
        <v>Barbara Luque Martínez</v>
      </c>
    </row>
    <row r="162" spans="1:23" x14ac:dyDescent="0.3">
      <c r="A162" t="s">
        <v>18103</v>
      </c>
      <c r="B162" s="9">
        <v>45474</v>
      </c>
      <c r="D162" t="s">
        <v>18104</v>
      </c>
      <c r="E162" t="s">
        <v>18105</v>
      </c>
      <c r="F162" t="s">
        <v>18106</v>
      </c>
      <c r="G162" t="s">
        <v>18107</v>
      </c>
      <c r="H162" t="s">
        <v>18108</v>
      </c>
      <c r="I162" t="s">
        <v>27</v>
      </c>
      <c r="J162" t="s">
        <v>17002</v>
      </c>
      <c r="K162" t="s">
        <v>7406</v>
      </c>
      <c r="L162" t="s">
        <v>17971</v>
      </c>
      <c r="M162" t="s">
        <v>17046</v>
      </c>
      <c r="N162" t="s">
        <v>17057</v>
      </c>
      <c r="O162" t="s">
        <v>17057</v>
      </c>
      <c r="P162" t="s">
        <v>17048</v>
      </c>
      <c r="Q162" t="s">
        <v>11649</v>
      </c>
      <c r="R162" t="s">
        <v>18109</v>
      </c>
      <c r="S162" t="s">
        <v>17006</v>
      </c>
      <c r="T162" t="s">
        <v>17007</v>
      </c>
      <c r="U162" t="s">
        <v>18074</v>
      </c>
      <c r="W162" s="10" t="str">
        <f t="shared" si="2"/>
        <v>Mbarka Hamed</v>
      </c>
    </row>
    <row r="163" spans="1:23" x14ac:dyDescent="0.3">
      <c r="A163" t="s">
        <v>18110</v>
      </c>
      <c r="B163" s="9">
        <v>45467</v>
      </c>
      <c r="D163" t="s">
        <v>18111</v>
      </c>
      <c r="E163" t="s">
        <v>18112</v>
      </c>
      <c r="F163" t="s">
        <v>18113</v>
      </c>
      <c r="G163" t="s">
        <v>18114</v>
      </c>
      <c r="H163" t="s">
        <v>18115</v>
      </c>
      <c r="I163" t="s">
        <v>27</v>
      </c>
      <c r="J163" t="s">
        <v>17002</v>
      </c>
      <c r="K163" t="s">
        <v>7406</v>
      </c>
      <c r="L163" t="s">
        <v>17835</v>
      </c>
      <c r="M163" t="s">
        <v>17028</v>
      </c>
      <c r="N163" t="s">
        <v>17057</v>
      </c>
      <c r="O163" t="s">
        <v>17057</v>
      </c>
      <c r="P163" t="s">
        <v>17048</v>
      </c>
      <c r="Q163" t="s">
        <v>11649</v>
      </c>
      <c r="S163" t="s">
        <v>17006</v>
      </c>
      <c r="T163" t="s">
        <v>17007</v>
      </c>
      <c r="U163" t="s">
        <v>18074</v>
      </c>
      <c r="W163" s="10" t="str">
        <f t="shared" si="2"/>
        <v>Sirine Feki</v>
      </c>
    </row>
    <row r="164" spans="1:23" x14ac:dyDescent="0.3">
      <c r="A164" t="s">
        <v>18116</v>
      </c>
      <c r="B164" s="9">
        <v>45455</v>
      </c>
      <c r="D164" t="s">
        <v>18117</v>
      </c>
      <c r="E164" t="s">
        <v>18118</v>
      </c>
      <c r="F164" t="s">
        <v>18119</v>
      </c>
      <c r="G164" t="s">
        <v>18120</v>
      </c>
      <c r="H164" t="s">
        <v>18121</v>
      </c>
      <c r="I164" t="s">
        <v>27</v>
      </c>
      <c r="J164" t="s">
        <v>17002</v>
      </c>
      <c r="K164" t="s">
        <v>7406</v>
      </c>
      <c r="L164" t="s">
        <v>17971</v>
      </c>
      <c r="M164" t="s">
        <v>17003</v>
      </c>
      <c r="N164" t="s">
        <v>17057</v>
      </c>
      <c r="O164" t="s">
        <v>17057</v>
      </c>
      <c r="P164" t="s">
        <v>17048</v>
      </c>
      <c r="Q164" t="s">
        <v>11649</v>
      </c>
      <c r="R164" t="s">
        <v>18122</v>
      </c>
      <c r="S164" t="s">
        <v>17006</v>
      </c>
      <c r="T164" t="s">
        <v>17007</v>
      </c>
      <c r="U164" t="s">
        <v>18123</v>
      </c>
      <c r="W164" s="10" t="str">
        <f t="shared" si="2"/>
        <v>Marwa Ben Arab</v>
      </c>
    </row>
    <row r="165" spans="1:23" x14ac:dyDescent="0.3">
      <c r="A165" t="s">
        <v>18124</v>
      </c>
      <c r="B165" s="9">
        <v>45488</v>
      </c>
      <c r="D165" t="s">
        <v>18125</v>
      </c>
      <c r="E165" t="s">
        <v>18126</v>
      </c>
      <c r="F165" t="s">
        <v>18127</v>
      </c>
      <c r="G165" t="s">
        <v>18128</v>
      </c>
      <c r="H165" t="s">
        <v>11992</v>
      </c>
      <c r="I165" t="s">
        <v>38</v>
      </c>
      <c r="J165" t="s">
        <v>17002</v>
      </c>
      <c r="K165" t="s">
        <v>7108</v>
      </c>
      <c r="M165" t="s">
        <v>17003</v>
      </c>
      <c r="N165" t="s">
        <v>17335</v>
      </c>
      <c r="O165" t="s">
        <v>17335</v>
      </c>
      <c r="P165" t="s">
        <v>17259</v>
      </c>
      <c r="Q165" t="s">
        <v>11708</v>
      </c>
      <c r="R165" t="s">
        <v>18129</v>
      </c>
      <c r="S165" t="s">
        <v>17006</v>
      </c>
      <c r="T165" t="s">
        <v>17007</v>
      </c>
      <c r="U165" t="s">
        <v>18074</v>
      </c>
      <c r="W165" s="10" t="str">
        <f t="shared" si="2"/>
        <v>MOHAMED TAHIRI</v>
      </c>
    </row>
    <row r="166" spans="1:23" x14ac:dyDescent="0.3">
      <c r="A166" t="s">
        <v>18130</v>
      </c>
      <c r="B166" s="9">
        <v>45460</v>
      </c>
      <c r="D166" t="s">
        <v>18131</v>
      </c>
      <c r="E166" t="s">
        <v>18132</v>
      </c>
      <c r="F166" t="s">
        <v>18133</v>
      </c>
      <c r="G166" t="s">
        <v>18134</v>
      </c>
      <c r="H166" t="s">
        <v>11886</v>
      </c>
      <c r="I166" t="s">
        <v>38</v>
      </c>
      <c r="J166" t="s">
        <v>17002</v>
      </c>
      <c r="K166" t="s">
        <v>75</v>
      </c>
      <c r="M166" t="s">
        <v>17028</v>
      </c>
      <c r="N166" t="s">
        <v>17020</v>
      </c>
      <c r="O166" t="s">
        <v>17020</v>
      </c>
      <c r="P166" t="s">
        <v>18135</v>
      </c>
      <c r="Q166" t="s">
        <v>11671</v>
      </c>
      <c r="S166" t="s">
        <v>17006</v>
      </c>
      <c r="T166" t="s">
        <v>17007</v>
      </c>
      <c r="U166" t="s">
        <v>18123</v>
      </c>
      <c r="V166" t="s">
        <v>18136</v>
      </c>
      <c r="W166" s="10" t="str">
        <f t="shared" si="2"/>
        <v>Gemma Badesa Mas</v>
      </c>
    </row>
    <row r="167" spans="1:23" x14ac:dyDescent="0.3">
      <c r="A167" t="s">
        <v>18137</v>
      </c>
      <c r="B167" s="9">
        <v>45460</v>
      </c>
      <c r="D167" t="s">
        <v>17531</v>
      </c>
      <c r="E167" t="s">
        <v>17156</v>
      </c>
      <c r="F167" t="s">
        <v>18138</v>
      </c>
      <c r="G167" t="s">
        <v>18139</v>
      </c>
      <c r="H167" t="s">
        <v>12063</v>
      </c>
      <c r="I167" t="s">
        <v>58</v>
      </c>
      <c r="J167" t="s">
        <v>17002</v>
      </c>
      <c r="K167" t="s">
        <v>11798</v>
      </c>
      <c r="M167" t="s">
        <v>17028</v>
      </c>
      <c r="N167" t="s">
        <v>17004</v>
      </c>
      <c r="O167" t="s">
        <v>17004</v>
      </c>
      <c r="P167" t="s">
        <v>18140</v>
      </c>
      <c r="Q167" t="s">
        <v>11662</v>
      </c>
      <c r="R167" t="s">
        <v>18141</v>
      </c>
      <c r="S167" t="s">
        <v>17006</v>
      </c>
      <c r="T167" t="s">
        <v>17007</v>
      </c>
      <c r="U167" t="s">
        <v>18123</v>
      </c>
      <c r="W167" s="10" t="str">
        <f t="shared" si="2"/>
        <v>Laura Ruiz</v>
      </c>
    </row>
    <row r="168" spans="1:23" x14ac:dyDescent="0.3">
      <c r="A168" t="s">
        <v>18142</v>
      </c>
      <c r="B168" s="9">
        <v>45453</v>
      </c>
      <c r="D168" t="s">
        <v>17052</v>
      </c>
      <c r="E168" t="s">
        <v>18143</v>
      </c>
      <c r="F168" t="s">
        <v>18144</v>
      </c>
      <c r="G168" t="s">
        <v>18145</v>
      </c>
      <c r="H168" t="s">
        <v>12155</v>
      </c>
      <c r="I168" t="s">
        <v>38</v>
      </c>
      <c r="J168" t="s">
        <v>17002</v>
      </c>
      <c r="K168" t="s">
        <v>25</v>
      </c>
      <c r="M168" t="s">
        <v>17028</v>
      </c>
      <c r="N168" t="s">
        <v>17020</v>
      </c>
      <c r="O168" t="s">
        <v>17020</v>
      </c>
      <c r="P168" t="s">
        <v>17373</v>
      </c>
      <c r="Q168" t="s">
        <v>11693</v>
      </c>
      <c r="R168" t="s">
        <v>18146</v>
      </c>
      <c r="S168" t="s">
        <v>17006</v>
      </c>
      <c r="T168" t="s">
        <v>17007</v>
      </c>
      <c r="U168" t="s">
        <v>18123</v>
      </c>
      <c r="W168" s="10" t="str">
        <f t="shared" si="2"/>
        <v>Zied Saihi</v>
      </c>
    </row>
    <row r="169" spans="1:23" x14ac:dyDescent="0.3">
      <c r="A169" t="s">
        <v>18147</v>
      </c>
      <c r="B169" s="9">
        <v>45445</v>
      </c>
      <c r="D169" t="s">
        <v>18148</v>
      </c>
      <c r="E169" t="s">
        <v>18035</v>
      </c>
      <c r="F169" t="s">
        <v>18149</v>
      </c>
      <c r="G169" t="s">
        <v>18150</v>
      </c>
      <c r="H169" t="s">
        <v>18151</v>
      </c>
      <c r="I169" t="s">
        <v>27</v>
      </c>
      <c r="J169" t="s">
        <v>17002</v>
      </c>
      <c r="K169" t="s">
        <v>7406</v>
      </c>
      <c r="L169" t="s">
        <v>7119</v>
      </c>
      <c r="M169" t="s">
        <v>17028</v>
      </c>
      <c r="N169" t="s">
        <v>17057</v>
      </c>
      <c r="O169" t="s">
        <v>17057</v>
      </c>
      <c r="P169" t="s">
        <v>17048</v>
      </c>
      <c r="Q169" t="s">
        <v>11649</v>
      </c>
      <c r="R169" t="s">
        <v>18152</v>
      </c>
      <c r="S169" t="s">
        <v>17006</v>
      </c>
      <c r="T169" t="s">
        <v>17007</v>
      </c>
      <c r="U169" t="s">
        <v>18123</v>
      </c>
      <c r="W169" s="10" t="str">
        <f t="shared" si="2"/>
        <v>Neila Elloumi</v>
      </c>
    </row>
    <row r="170" spans="1:23" x14ac:dyDescent="0.3">
      <c r="A170" t="s">
        <v>18153</v>
      </c>
      <c r="B170" s="9">
        <v>45444</v>
      </c>
      <c r="D170" t="s">
        <v>18154</v>
      </c>
      <c r="E170" t="s">
        <v>18155</v>
      </c>
      <c r="F170" t="s">
        <v>18156</v>
      </c>
      <c r="G170" t="s">
        <v>18157</v>
      </c>
      <c r="H170" t="s">
        <v>12351</v>
      </c>
      <c r="I170" t="s">
        <v>27</v>
      </c>
      <c r="J170" t="s">
        <v>17002</v>
      </c>
      <c r="K170" t="s">
        <v>7406</v>
      </c>
      <c r="L170" t="s">
        <v>17682</v>
      </c>
      <c r="M170" t="s">
        <v>17046</v>
      </c>
      <c r="N170" t="s">
        <v>17057</v>
      </c>
      <c r="O170" t="s">
        <v>17057</v>
      </c>
      <c r="P170" t="s">
        <v>17048</v>
      </c>
      <c r="Q170" t="s">
        <v>11649</v>
      </c>
      <c r="R170" t="s">
        <v>18158</v>
      </c>
      <c r="S170" t="s">
        <v>17006</v>
      </c>
      <c r="T170" t="s">
        <v>17007</v>
      </c>
      <c r="U170" t="s">
        <v>18123</v>
      </c>
      <c r="W170" s="10" t="str">
        <f t="shared" si="2"/>
        <v>Aslam Ben Hmida</v>
      </c>
    </row>
    <row r="171" spans="1:23" x14ac:dyDescent="0.3">
      <c r="A171" t="s">
        <v>18159</v>
      </c>
      <c r="B171" s="9">
        <v>45445</v>
      </c>
      <c r="D171" t="s">
        <v>18160</v>
      </c>
      <c r="E171" t="s">
        <v>18161</v>
      </c>
      <c r="F171" t="s">
        <v>18162</v>
      </c>
      <c r="G171" t="s">
        <v>18163</v>
      </c>
      <c r="H171" t="s">
        <v>18164</v>
      </c>
      <c r="I171" t="s">
        <v>17343</v>
      </c>
      <c r="J171" t="s">
        <v>17002</v>
      </c>
      <c r="K171" t="s">
        <v>7406</v>
      </c>
      <c r="L171" t="s">
        <v>17893</v>
      </c>
      <c r="M171" t="s">
        <v>17078</v>
      </c>
      <c r="N171" t="s">
        <v>17735</v>
      </c>
      <c r="O171" t="s">
        <v>17735</v>
      </c>
      <c r="P171" t="s">
        <v>17048</v>
      </c>
      <c r="Q171" t="s">
        <v>11649</v>
      </c>
      <c r="R171" t="s">
        <v>18165</v>
      </c>
      <c r="S171" t="s">
        <v>17006</v>
      </c>
      <c r="T171" t="s">
        <v>17007</v>
      </c>
      <c r="U171" t="s">
        <v>18123</v>
      </c>
      <c r="V171" t="s">
        <v>18160</v>
      </c>
      <c r="W171" s="10" t="str">
        <f t="shared" si="2"/>
        <v>Mazhar Genc</v>
      </c>
    </row>
    <row r="172" spans="1:23" x14ac:dyDescent="0.3">
      <c r="A172" t="s">
        <v>18166</v>
      </c>
      <c r="B172" s="9">
        <v>45453</v>
      </c>
      <c r="D172" t="s">
        <v>18167</v>
      </c>
      <c r="E172" t="s">
        <v>18168</v>
      </c>
      <c r="F172" t="s">
        <v>18169</v>
      </c>
      <c r="G172" t="s">
        <v>18170</v>
      </c>
      <c r="H172" t="s">
        <v>12083</v>
      </c>
      <c r="I172" t="s">
        <v>27</v>
      </c>
      <c r="J172" t="s">
        <v>17002</v>
      </c>
      <c r="K172" t="s">
        <v>7406</v>
      </c>
      <c r="L172" t="s">
        <v>17857</v>
      </c>
      <c r="M172" t="s">
        <v>17028</v>
      </c>
      <c r="N172" t="s">
        <v>17057</v>
      </c>
      <c r="O172" t="s">
        <v>17057</v>
      </c>
      <c r="P172" t="s">
        <v>17048</v>
      </c>
      <c r="Q172" t="s">
        <v>11649</v>
      </c>
      <c r="R172" t="s">
        <v>18171</v>
      </c>
      <c r="S172" t="s">
        <v>17006</v>
      </c>
      <c r="T172" t="s">
        <v>17007</v>
      </c>
      <c r="U172" t="s">
        <v>18123</v>
      </c>
      <c r="W172" s="10" t="str">
        <f t="shared" si="2"/>
        <v>Oussema Chelly</v>
      </c>
    </row>
    <row r="173" spans="1:23" x14ac:dyDescent="0.3">
      <c r="A173" t="s">
        <v>18172</v>
      </c>
      <c r="B173" s="9">
        <v>45474</v>
      </c>
      <c r="D173" t="s">
        <v>18173</v>
      </c>
      <c r="E173" t="s">
        <v>18174</v>
      </c>
      <c r="F173" t="s">
        <v>18175</v>
      </c>
      <c r="G173" t="s">
        <v>18176</v>
      </c>
      <c r="H173" t="s">
        <v>18177</v>
      </c>
      <c r="I173" t="s">
        <v>38</v>
      </c>
      <c r="J173" t="s">
        <v>17002</v>
      </c>
      <c r="K173" t="s">
        <v>75</v>
      </c>
      <c r="M173" t="s">
        <v>17003</v>
      </c>
      <c r="N173" t="s">
        <v>17020</v>
      </c>
      <c r="O173" t="s">
        <v>17020</v>
      </c>
      <c r="P173" t="s">
        <v>17420</v>
      </c>
      <c r="Q173" t="s">
        <v>11943</v>
      </c>
      <c r="R173" t="s">
        <v>18178</v>
      </c>
      <c r="S173" t="s">
        <v>17006</v>
      </c>
      <c r="T173" t="s">
        <v>17007</v>
      </c>
      <c r="U173" t="s">
        <v>18074</v>
      </c>
      <c r="W173" s="10" t="str">
        <f t="shared" si="2"/>
        <v>Benjamin Hainaut</v>
      </c>
    </row>
    <row r="174" spans="1:23" x14ac:dyDescent="0.3">
      <c r="A174" t="s">
        <v>18179</v>
      </c>
      <c r="B174" s="9">
        <v>45474</v>
      </c>
      <c r="D174" t="s">
        <v>18180</v>
      </c>
      <c r="E174" t="s">
        <v>18181</v>
      </c>
      <c r="F174" t="s">
        <v>18182</v>
      </c>
      <c r="G174" t="s">
        <v>18183</v>
      </c>
      <c r="H174" t="s">
        <v>18184</v>
      </c>
      <c r="I174" t="s">
        <v>178</v>
      </c>
      <c r="J174" t="s">
        <v>17002</v>
      </c>
      <c r="K174" t="s">
        <v>17206</v>
      </c>
      <c r="M174" t="s">
        <v>17028</v>
      </c>
      <c r="N174" t="s">
        <v>17198</v>
      </c>
      <c r="O174" t="s">
        <v>17198</v>
      </c>
      <c r="P174" t="s">
        <v>17207</v>
      </c>
      <c r="Q174" t="s">
        <v>11899</v>
      </c>
      <c r="R174" t="s">
        <v>18185</v>
      </c>
      <c r="S174" t="s">
        <v>17006</v>
      </c>
      <c r="T174" t="s">
        <v>17007</v>
      </c>
      <c r="U174" t="s">
        <v>18074</v>
      </c>
      <c r="W174" s="10" t="str">
        <f t="shared" si="2"/>
        <v>Alexander Ozimkovski</v>
      </c>
    </row>
    <row r="175" spans="1:23" x14ac:dyDescent="0.3">
      <c r="A175" t="s">
        <v>18186</v>
      </c>
      <c r="B175" s="9">
        <v>45446</v>
      </c>
      <c r="D175" t="s">
        <v>17316</v>
      </c>
      <c r="E175" t="s">
        <v>17982</v>
      </c>
      <c r="F175" t="s">
        <v>18187</v>
      </c>
      <c r="G175" t="s">
        <v>18188</v>
      </c>
      <c r="H175" t="s">
        <v>18189</v>
      </c>
      <c r="I175" t="s">
        <v>27</v>
      </c>
      <c r="J175" t="s">
        <v>17002</v>
      </c>
      <c r="K175" t="s">
        <v>11570</v>
      </c>
      <c r="M175" t="s">
        <v>17003</v>
      </c>
      <c r="N175" t="s">
        <v>17057</v>
      </c>
      <c r="O175" t="s">
        <v>17057</v>
      </c>
      <c r="P175" t="s">
        <v>17048</v>
      </c>
      <c r="Q175" t="s">
        <v>11649</v>
      </c>
      <c r="R175" t="s">
        <v>18152</v>
      </c>
      <c r="S175" t="s">
        <v>17006</v>
      </c>
      <c r="T175" t="s">
        <v>17007</v>
      </c>
      <c r="U175" t="s">
        <v>18123</v>
      </c>
      <c r="W175" s="10" t="str">
        <f t="shared" si="2"/>
        <v>Fatma Makni</v>
      </c>
    </row>
    <row r="176" spans="1:23" x14ac:dyDescent="0.3">
      <c r="A176" t="s">
        <v>18190</v>
      </c>
      <c r="B176" s="9">
        <v>45444</v>
      </c>
      <c r="D176" t="s">
        <v>18191</v>
      </c>
      <c r="E176" t="s">
        <v>18192</v>
      </c>
      <c r="F176" t="s">
        <v>18193</v>
      </c>
      <c r="G176" t="s">
        <v>18194</v>
      </c>
      <c r="H176" t="s">
        <v>18195</v>
      </c>
      <c r="I176" t="s">
        <v>27</v>
      </c>
      <c r="J176" t="s">
        <v>17002</v>
      </c>
      <c r="K176" t="s">
        <v>7406</v>
      </c>
      <c r="L176" t="s">
        <v>17992</v>
      </c>
      <c r="M176" t="s">
        <v>17046</v>
      </c>
      <c r="N176" t="s">
        <v>17057</v>
      </c>
      <c r="O176" t="s">
        <v>17057</v>
      </c>
      <c r="P176" t="s">
        <v>17048</v>
      </c>
      <c r="Q176" t="s">
        <v>11649</v>
      </c>
      <c r="R176" t="s">
        <v>18196</v>
      </c>
      <c r="S176" t="s">
        <v>17006</v>
      </c>
      <c r="T176" t="s">
        <v>17007</v>
      </c>
      <c r="U176" t="s">
        <v>18123</v>
      </c>
      <c r="W176" s="10" t="str">
        <f t="shared" si="2"/>
        <v>Makram Yangui</v>
      </c>
    </row>
    <row r="177" spans="1:23" x14ac:dyDescent="0.3">
      <c r="A177" t="s">
        <v>18197</v>
      </c>
      <c r="B177" s="9">
        <v>45427</v>
      </c>
      <c r="D177" t="s">
        <v>18198</v>
      </c>
      <c r="E177" t="s">
        <v>18199</v>
      </c>
      <c r="F177" t="s">
        <v>18200</v>
      </c>
      <c r="G177" t="s">
        <v>18201</v>
      </c>
      <c r="H177" t="s">
        <v>18202</v>
      </c>
      <c r="I177" t="s">
        <v>27</v>
      </c>
      <c r="J177" t="s">
        <v>17002</v>
      </c>
      <c r="K177" t="s">
        <v>7406</v>
      </c>
      <c r="L177" t="s">
        <v>17777</v>
      </c>
      <c r="M177" t="s">
        <v>17046</v>
      </c>
      <c r="N177" t="s">
        <v>17057</v>
      </c>
      <c r="O177" t="s">
        <v>17057</v>
      </c>
      <c r="P177" t="s">
        <v>17048</v>
      </c>
      <c r="Q177" t="s">
        <v>11649</v>
      </c>
      <c r="R177" t="s">
        <v>18203</v>
      </c>
      <c r="S177" t="s">
        <v>17006</v>
      </c>
      <c r="T177" t="s">
        <v>17007</v>
      </c>
      <c r="U177" t="s">
        <v>18204</v>
      </c>
      <c r="W177" s="10" t="str">
        <f t="shared" si="2"/>
        <v>Ghassen Amiche</v>
      </c>
    </row>
    <row r="178" spans="1:23" x14ac:dyDescent="0.3">
      <c r="A178" t="s">
        <v>18205</v>
      </c>
      <c r="B178" s="9">
        <v>45824</v>
      </c>
      <c r="D178" t="s">
        <v>18206</v>
      </c>
      <c r="E178" t="s">
        <v>18207</v>
      </c>
      <c r="F178" t="s">
        <v>18208</v>
      </c>
      <c r="G178" t="s">
        <v>18209</v>
      </c>
      <c r="H178" t="s">
        <v>18210</v>
      </c>
      <c r="I178" t="s">
        <v>45</v>
      </c>
      <c r="J178" t="s">
        <v>45</v>
      </c>
      <c r="K178" t="s">
        <v>7407</v>
      </c>
      <c r="M178" t="s">
        <v>17003</v>
      </c>
      <c r="N178" t="s">
        <v>17029</v>
      </c>
      <c r="O178" t="s">
        <v>17029</v>
      </c>
      <c r="P178" t="s">
        <v>17152</v>
      </c>
      <c r="Q178" t="s">
        <v>11738</v>
      </c>
      <c r="R178" t="s">
        <v>18211</v>
      </c>
      <c r="S178" t="s">
        <v>17006</v>
      </c>
      <c r="T178" t="s">
        <v>17007</v>
      </c>
      <c r="U178" t="s">
        <v>17493</v>
      </c>
      <c r="W178" s="10" t="str">
        <f t="shared" si="2"/>
        <v>Meryem El Bari</v>
      </c>
    </row>
    <row r="179" spans="1:23" x14ac:dyDescent="0.3">
      <c r="A179" t="s">
        <v>18212</v>
      </c>
      <c r="B179" s="9">
        <v>45425</v>
      </c>
      <c r="D179" t="s">
        <v>18213</v>
      </c>
      <c r="E179" t="s">
        <v>18214</v>
      </c>
      <c r="F179" t="s">
        <v>18215</v>
      </c>
      <c r="G179" t="s">
        <v>18216</v>
      </c>
      <c r="H179" t="s">
        <v>18217</v>
      </c>
      <c r="I179" t="s">
        <v>27</v>
      </c>
      <c r="J179" t="s">
        <v>17002</v>
      </c>
      <c r="K179" t="s">
        <v>7406</v>
      </c>
      <c r="L179" t="s">
        <v>17900</v>
      </c>
      <c r="M179" t="s">
        <v>17003</v>
      </c>
      <c r="N179" t="s">
        <v>17057</v>
      </c>
      <c r="O179" t="s">
        <v>17057</v>
      </c>
      <c r="P179" t="s">
        <v>17048</v>
      </c>
      <c r="Q179" t="s">
        <v>11649</v>
      </c>
      <c r="R179" t="s">
        <v>18218</v>
      </c>
      <c r="S179" t="s">
        <v>17006</v>
      </c>
      <c r="T179" t="s">
        <v>17007</v>
      </c>
      <c r="U179" t="s">
        <v>18204</v>
      </c>
      <c r="W179" s="10" t="str">
        <f t="shared" si="2"/>
        <v>Nadia Mezghani</v>
      </c>
    </row>
    <row r="180" spans="1:23" x14ac:dyDescent="0.3">
      <c r="A180" t="s">
        <v>18219</v>
      </c>
      <c r="B180" s="9">
        <v>45397</v>
      </c>
      <c r="D180" t="s">
        <v>18220</v>
      </c>
      <c r="E180" t="s">
        <v>18221</v>
      </c>
      <c r="F180" t="s">
        <v>18222</v>
      </c>
      <c r="G180" t="s">
        <v>18223</v>
      </c>
      <c r="H180" t="s">
        <v>18224</v>
      </c>
      <c r="I180" t="s">
        <v>27</v>
      </c>
      <c r="J180" t="s">
        <v>17002</v>
      </c>
      <c r="K180" t="s">
        <v>7406</v>
      </c>
      <c r="L180" t="s">
        <v>17992</v>
      </c>
      <c r="M180" t="s">
        <v>17046</v>
      </c>
      <c r="N180" t="s">
        <v>17057</v>
      </c>
      <c r="O180" t="s">
        <v>17057</v>
      </c>
      <c r="P180" t="s">
        <v>17048</v>
      </c>
      <c r="Q180" t="s">
        <v>11649</v>
      </c>
      <c r="S180" t="s">
        <v>17006</v>
      </c>
      <c r="T180" t="s">
        <v>17007</v>
      </c>
      <c r="U180" t="s">
        <v>18225</v>
      </c>
      <c r="W180" s="10" t="str">
        <f t="shared" si="2"/>
        <v>Abdelkader Amamri</v>
      </c>
    </row>
    <row r="181" spans="1:23" x14ac:dyDescent="0.3">
      <c r="A181" t="s">
        <v>18226</v>
      </c>
      <c r="B181" s="9">
        <v>45414</v>
      </c>
      <c r="D181" t="s">
        <v>18227</v>
      </c>
      <c r="E181" t="s">
        <v>18228</v>
      </c>
      <c r="F181" t="s">
        <v>18229</v>
      </c>
      <c r="G181" t="s">
        <v>18230</v>
      </c>
      <c r="H181" t="s">
        <v>18231</v>
      </c>
      <c r="I181" t="s">
        <v>27</v>
      </c>
      <c r="J181" t="s">
        <v>17002</v>
      </c>
      <c r="K181" t="s">
        <v>7406</v>
      </c>
      <c r="L181" t="s">
        <v>17661</v>
      </c>
      <c r="M181" t="s">
        <v>17028</v>
      </c>
      <c r="N181" t="s">
        <v>17057</v>
      </c>
      <c r="O181" t="s">
        <v>17057</v>
      </c>
      <c r="P181" t="s">
        <v>17048</v>
      </c>
      <c r="Q181" t="s">
        <v>11649</v>
      </c>
      <c r="R181" t="s">
        <v>18232</v>
      </c>
      <c r="S181" t="s">
        <v>17006</v>
      </c>
      <c r="T181" t="s">
        <v>17007</v>
      </c>
      <c r="U181" t="s">
        <v>18204</v>
      </c>
      <c r="W181" s="10" t="str">
        <f t="shared" si="2"/>
        <v>Mohamed Abdslem Kammoun</v>
      </c>
    </row>
    <row r="182" spans="1:23" x14ac:dyDescent="0.3">
      <c r="A182" t="s">
        <v>18233</v>
      </c>
      <c r="B182" s="9">
        <v>45397</v>
      </c>
      <c r="D182" t="s">
        <v>17786</v>
      </c>
      <c r="E182" t="s">
        <v>18234</v>
      </c>
      <c r="F182" t="s">
        <v>18235</v>
      </c>
      <c r="G182" t="s">
        <v>18236</v>
      </c>
      <c r="H182" t="s">
        <v>18237</v>
      </c>
      <c r="I182" t="s">
        <v>27</v>
      </c>
      <c r="J182" t="s">
        <v>17002</v>
      </c>
      <c r="K182" t="s">
        <v>6878</v>
      </c>
      <c r="M182" t="s">
        <v>17078</v>
      </c>
      <c r="N182" t="s">
        <v>17057</v>
      </c>
      <c r="O182" t="s">
        <v>17057</v>
      </c>
      <c r="P182" t="s">
        <v>17048</v>
      </c>
      <c r="Q182" t="s">
        <v>11649</v>
      </c>
      <c r="R182" t="s">
        <v>18238</v>
      </c>
      <c r="S182" t="s">
        <v>17006</v>
      </c>
      <c r="T182" t="s">
        <v>17007</v>
      </c>
      <c r="U182" t="s">
        <v>18225</v>
      </c>
      <c r="V182" t="s">
        <v>18239</v>
      </c>
      <c r="W182" s="10" t="str">
        <f t="shared" si="2"/>
        <v>Mohamed Trigui</v>
      </c>
    </row>
    <row r="183" spans="1:23" x14ac:dyDescent="0.3">
      <c r="A183" t="s">
        <v>18240</v>
      </c>
      <c r="B183" s="9">
        <v>45414</v>
      </c>
      <c r="D183" t="s">
        <v>18241</v>
      </c>
      <c r="E183" t="s">
        <v>18242</v>
      </c>
      <c r="F183" t="s">
        <v>18243</v>
      </c>
      <c r="G183" t="s">
        <v>18244</v>
      </c>
      <c r="H183" t="s">
        <v>18245</v>
      </c>
      <c r="I183" t="s">
        <v>27</v>
      </c>
      <c r="J183" t="s">
        <v>17002</v>
      </c>
      <c r="K183" t="s">
        <v>7406</v>
      </c>
      <c r="L183" t="s">
        <v>18044</v>
      </c>
      <c r="M183" t="s">
        <v>17046</v>
      </c>
      <c r="N183" t="s">
        <v>17057</v>
      </c>
      <c r="O183" t="s">
        <v>17057</v>
      </c>
      <c r="P183" t="s">
        <v>17048</v>
      </c>
      <c r="Q183" t="s">
        <v>11649</v>
      </c>
      <c r="R183" t="s">
        <v>18246</v>
      </c>
      <c r="S183" t="s">
        <v>17006</v>
      </c>
      <c r="T183" t="s">
        <v>17007</v>
      </c>
      <c r="U183" t="s">
        <v>18204</v>
      </c>
      <c r="W183" s="10" t="str">
        <f t="shared" si="2"/>
        <v>Nourhen KHROUF</v>
      </c>
    </row>
    <row r="184" spans="1:23" x14ac:dyDescent="0.3">
      <c r="A184" t="s">
        <v>18247</v>
      </c>
      <c r="B184" s="9">
        <v>45400</v>
      </c>
      <c r="D184" t="s">
        <v>18248</v>
      </c>
      <c r="E184" t="s">
        <v>18249</v>
      </c>
      <c r="F184" t="s">
        <v>18250</v>
      </c>
      <c r="G184" t="s">
        <v>18251</v>
      </c>
      <c r="H184" t="s">
        <v>18252</v>
      </c>
      <c r="I184" t="s">
        <v>27</v>
      </c>
      <c r="J184" t="s">
        <v>17002</v>
      </c>
      <c r="K184" t="s">
        <v>7406</v>
      </c>
      <c r="L184" t="s">
        <v>17661</v>
      </c>
      <c r="M184" t="s">
        <v>17028</v>
      </c>
      <c r="N184" t="s">
        <v>17057</v>
      </c>
      <c r="O184" t="s">
        <v>17057</v>
      </c>
      <c r="P184" t="s">
        <v>17048</v>
      </c>
      <c r="Q184" t="s">
        <v>11649</v>
      </c>
      <c r="R184" t="s">
        <v>18253</v>
      </c>
      <c r="S184" t="s">
        <v>17006</v>
      </c>
      <c r="T184" t="s">
        <v>17007</v>
      </c>
      <c r="U184" t="s">
        <v>18225</v>
      </c>
      <c r="W184" s="10" t="str">
        <f t="shared" si="2"/>
        <v>Hichem Dammak</v>
      </c>
    </row>
    <row r="185" spans="1:23" x14ac:dyDescent="0.3">
      <c r="A185" t="s">
        <v>18254</v>
      </c>
      <c r="B185" s="9">
        <v>45397</v>
      </c>
      <c r="D185" t="s">
        <v>18255</v>
      </c>
      <c r="E185" t="s">
        <v>18256</v>
      </c>
      <c r="F185" t="s">
        <v>18257</v>
      </c>
      <c r="G185" t="s">
        <v>18258</v>
      </c>
      <c r="H185" t="s">
        <v>18259</v>
      </c>
      <c r="I185" t="s">
        <v>27</v>
      </c>
      <c r="J185" t="s">
        <v>17002</v>
      </c>
      <c r="K185" t="s">
        <v>7406</v>
      </c>
      <c r="L185" t="s">
        <v>17777</v>
      </c>
      <c r="M185" t="s">
        <v>17028</v>
      </c>
      <c r="N185" t="s">
        <v>17057</v>
      </c>
      <c r="O185" t="s">
        <v>17057</v>
      </c>
      <c r="P185" t="s">
        <v>17048</v>
      </c>
      <c r="Q185" t="s">
        <v>11649</v>
      </c>
      <c r="R185" t="s">
        <v>18260</v>
      </c>
      <c r="S185" t="s">
        <v>17006</v>
      </c>
      <c r="T185" t="s">
        <v>17007</v>
      </c>
      <c r="U185" t="s">
        <v>18225</v>
      </c>
      <c r="W185" s="10" t="str">
        <f t="shared" si="2"/>
        <v>Sameh Abida</v>
      </c>
    </row>
    <row r="186" spans="1:23" x14ac:dyDescent="0.3">
      <c r="A186" t="s">
        <v>18261</v>
      </c>
      <c r="B186" s="9">
        <v>45384</v>
      </c>
      <c r="D186" t="s">
        <v>18262</v>
      </c>
      <c r="E186" t="s">
        <v>18263</v>
      </c>
      <c r="F186" t="s">
        <v>18264</v>
      </c>
      <c r="G186" t="s">
        <v>18265</v>
      </c>
      <c r="H186" t="s">
        <v>18266</v>
      </c>
      <c r="I186" t="s">
        <v>38</v>
      </c>
      <c r="J186" t="s">
        <v>17002</v>
      </c>
      <c r="K186" t="s">
        <v>7108</v>
      </c>
      <c r="M186" t="s">
        <v>17028</v>
      </c>
      <c r="N186" t="s">
        <v>17020</v>
      </c>
      <c r="O186" t="s">
        <v>17020</v>
      </c>
      <c r="P186" t="s">
        <v>17259</v>
      </c>
      <c r="Q186" t="s">
        <v>11708</v>
      </c>
      <c r="R186" t="s">
        <v>18267</v>
      </c>
      <c r="S186" t="s">
        <v>17006</v>
      </c>
      <c r="T186" t="s">
        <v>17007</v>
      </c>
      <c r="U186" t="s">
        <v>18225</v>
      </c>
      <c r="W186" s="10" t="str">
        <f t="shared" si="2"/>
        <v>Ken Bryan d'Huart</v>
      </c>
    </row>
    <row r="187" spans="1:23" x14ac:dyDescent="0.3">
      <c r="A187" t="s">
        <v>18268</v>
      </c>
      <c r="B187" s="9">
        <v>45397</v>
      </c>
      <c r="D187" t="s">
        <v>18269</v>
      </c>
      <c r="E187" t="s">
        <v>18035</v>
      </c>
      <c r="F187" t="s">
        <v>18270</v>
      </c>
      <c r="G187" t="s">
        <v>18271</v>
      </c>
      <c r="H187" t="s">
        <v>18272</v>
      </c>
      <c r="I187" t="s">
        <v>27</v>
      </c>
      <c r="J187" t="s">
        <v>17002</v>
      </c>
      <c r="K187" t="s">
        <v>7406</v>
      </c>
      <c r="L187" t="s">
        <v>17661</v>
      </c>
      <c r="M187" t="s">
        <v>17028</v>
      </c>
      <c r="N187" t="s">
        <v>17057</v>
      </c>
      <c r="O187" t="s">
        <v>17057</v>
      </c>
      <c r="P187" t="s">
        <v>17048</v>
      </c>
      <c r="Q187" t="s">
        <v>11649</v>
      </c>
      <c r="R187" t="s">
        <v>18273</v>
      </c>
      <c r="S187" t="s">
        <v>17006</v>
      </c>
      <c r="T187" t="s">
        <v>17007</v>
      </c>
      <c r="U187" t="s">
        <v>18225</v>
      </c>
      <c r="W187" s="10" t="str">
        <f t="shared" si="2"/>
        <v>Rahma Elloumi</v>
      </c>
    </row>
    <row r="188" spans="1:23" x14ac:dyDescent="0.3">
      <c r="A188" t="s">
        <v>18274</v>
      </c>
      <c r="B188" s="9">
        <v>45383</v>
      </c>
      <c r="D188" t="s">
        <v>18117</v>
      </c>
      <c r="E188" t="s">
        <v>18275</v>
      </c>
      <c r="F188" t="s">
        <v>18276</v>
      </c>
      <c r="G188" t="s">
        <v>18277</v>
      </c>
      <c r="H188" t="s">
        <v>18278</v>
      </c>
      <c r="I188" t="s">
        <v>27</v>
      </c>
      <c r="J188" t="s">
        <v>17002</v>
      </c>
      <c r="K188" t="s">
        <v>7406</v>
      </c>
      <c r="L188" t="s">
        <v>17661</v>
      </c>
      <c r="M188" t="s">
        <v>17028</v>
      </c>
      <c r="N188" t="s">
        <v>17057</v>
      </c>
      <c r="O188" t="s">
        <v>17057</v>
      </c>
      <c r="P188" t="s">
        <v>17048</v>
      </c>
      <c r="Q188" t="s">
        <v>11649</v>
      </c>
      <c r="R188" t="s">
        <v>18279</v>
      </c>
      <c r="S188" t="s">
        <v>17006</v>
      </c>
      <c r="T188" t="s">
        <v>17007</v>
      </c>
      <c r="U188" t="s">
        <v>18225</v>
      </c>
      <c r="W188" s="10" t="str">
        <f t="shared" si="2"/>
        <v>Marwa HENTATI</v>
      </c>
    </row>
    <row r="189" spans="1:23" x14ac:dyDescent="0.3">
      <c r="A189" t="s">
        <v>18280</v>
      </c>
      <c r="B189" s="9">
        <v>45376</v>
      </c>
      <c r="D189" t="s">
        <v>18281</v>
      </c>
      <c r="E189" t="s">
        <v>18282</v>
      </c>
      <c r="F189" t="s">
        <v>18283</v>
      </c>
      <c r="G189" t="s">
        <v>18284</v>
      </c>
      <c r="H189" t="s">
        <v>18285</v>
      </c>
      <c r="I189" t="s">
        <v>38</v>
      </c>
      <c r="J189" t="s">
        <v>17002</v>
      </c>
      <c r="K189" t="s">
        <v>75</v>
      </c>
      <c r="M189" t="s">
        <v>17046</v>
      </c>
      <c r="N189" t="s">
        <v>17020</v>
      </c>
      <c r="O189" t="s">
        <v>17020</v>
      </c>
      <c r="P189" t="s">
        <v>17420</v>
      </c>
      <c r="Q189" t="s">
        <v>11943</v>
      </c>
      <c r="R189" t="s">
        <v>18286</v>
      </c>
      <c r="S189" t="s">
        <v>17006</v>
      </c>
      <c r="T189" t="s">
        <v>17007</v>
      </c>
      <c r="U189" t="s">
        <v>18225</v>
      </c>
      <c r="W189" s="10" t="str">
        <f t="shared" si="2"/>
        <v>Jonathan Cavrenne</v>
      </c>
    </row>
    <row r="190" spans="1:23" x14ac:dyDescent="0.3">
      <c r="A190" t="s">
        <v>18287</v>
      </c>
      <c r="B190" s="9">
        <v>45383</v>
      </c>
      <c r="D190" t="s">
        <v>18288</v>
      </c>
      <c r="E190" t="s">
        <v>18289</v>
      </c>
      <c r="F190" t="s">
        <v>18290</v>
      </c>
      <c r="G190" t="s">
        <v>18291</v>
      </c>
      <c r="H190" t="s">
        <v>18292</v>
      </c>
      <c r="I190" t="s">
        <v>27</v>
      </c>
      <c r="J190" t="s">
        <v>17002</v>
      </c>
      <c r="K190" t="s">
        <v>7406</v>
      </c>
      <c r="L190" t="s">
        <v>17971</v>
      </c>
      <c r="M190" t="s">
        <v>17028</v>
      </c>
      <c r="N190" t="s">
        <v>17057</v>
      </c>
      <c r="O190" t="s">
        <v>17057</v>
      </c>
      <c r="P190" t="s">
        <v>17048</v>
      </c>
      <c r="Q190" t="s">
        <v>11649</v>
      </c>
      <c r="R190" t="s">
        <v>18293</v>
      </c>
      <c r="S190" t="s">
        <v>17006</v>
      </c>
      <c r="T190" t="s">
        <v>17007</v>
      </c>
      <c r="U190" t="s">
        <v>18225</v>
      </c>
      <c r="W190" s="10" t="str">
        <f t="shared" si="2"/>
        <v>Ichrak Baccari</v>
      </c>
    </row>
    <row r="191" spans="1:23" x14ac:dyDescent="0.3">
      <c r="A191" t="s">
        <v>18294</v>
      </c>
      <c r="B191" s="9">
        <v>45383</v>
      </c>
      <c r="D191" t="s">
        <v>18295</v>
      </c>
      <c r="E191" t="s">
        <v>18296</v>
      </c>
      <c r="F191" t="s">
        <v>18297</v>
      </c>
      <c r="G191" t="s">
        <v>18298</v>
      </c>
      <c r="H191" t="s">
        <v>18299</v>
      </c>
      <c r="I191" t="s">
        <v>27</v>
      </c>
      <c r="J191" t="s">
        <v>17002</v>
      </c>
      <c r="K191" t="s">
        <v>7406</v>
      </c>
      <c r="L191" t="s">
        <v>17661</v>
      </c>
      <c r="M191" t="s">
        <v>17028</v>
      </c>
      <c r="N191" t="s">
        <v>17057</v>
      </c>
      <c r="O191" t="s">
        <v>17057</v>
      </c>
      <c r="P191" t="s">
        <v>17048</v>
      </c>
      <c r="Q191" t="s">
        <v>11649</v>
      </c>
      <c r="R191" t="s">
        <v>18300</v>
      </c>
      <c r="S191" t="s">
        <v>17006</v>
      </c>
      <c r="T191" t="s">
        <v>17007</v>
      </c>
      <c r="U191" t="s">
        <v>18225</v>
      </c>
      <c r="W191" s="10" t="str">
        <f t="shared" si="2"/>
        <v>Najmeddine BANNANI</v>
      </c>
    </row>
    <row r="192" spans="1:23" x14ac:dyDescent="0.3">
      <c r="A192" t="s">
        <v>18301</v>
      </c>
      <c r="B192" s="9">
        <v>45362</v>
      </c>
      <c r="D192" t="s">
        <v>18302</v>
      </c>
      <c r="E192" t="s">
        <v>18303</v>
      </c>
      <c r="F192" t="s">
        <v>18304</v>
      </c>
      <c r="G192" t="s">
        <v>18305</v>
      </c>
      <c r="H192" t="s">
        <v>12122</v>
      </c>
      <c r="I192" t="s">
        <v>27</v>
      </c>
      <c r="J192" t="s">
        <v>17002</v>
      </c>
      <c r="K192" t="s">
        <v>7406</v>
      </c>
      <c r="L192" t="s">
        <v>17857</v>
      </c>
      <c r="M192" t="s">
        <v>17046</v>
      </c>
      <c r="N192" t="s">
        <v>17057</v>
      </c>
      <c r="O192" t="s">
        <v>17057</v>
      </c>
      <c r="P192" t="s">
        <v>17048</v>
      </c>
      <c r="Q192" t="s">
        <v>11649</v>
      </c>
      <c r="R192" t="s">
        <v>18306</v>
      </c>
      <c r="S192" t="s">
        <v>17006</v>
      </c>
      <c r="T192" t="s">
        <v>17007</v>
      </c>
      <c r="U192" t="s">
        <v>18307</v>
      </c>
      <c r="W192" s="10" t="str">
        <f t="shared" si="2"/>
        <v>Samir Gharbi</v>
      </c>
    </row>
    <row r="193" spans="1:23" x14ac:dyDescent="0.3">
      <c r="A193" t="s">
        <v>18308</v>
      </c>
      <c r="B193" s="9">
        <v>45362</v>
      </c>
      <c r="D193" t="s">
        <v>18309</v>
      </c>
      <c r="E193" t="s">
        <v>18310</v>
      </c>
      <c r="F193" t="s">
        <v>18311</v>
      </c>
      <c r="G193" t="s">
        <v>18312</v>
      </c>
      <c r="H193" t="s">
        <v>18313</v>
      </c>
      <c r="I193" t="s">
        <v>27</v>
      </c>
      <c r="J193" t="s">
        <v>17002</v>
      </c>
      <c r="K193" t="s">
        <v>7406</v>
      </c>
      <c r="L193" t="s">
        <v>17835</v>
      </c>
      <c r="M193" t="s">
        <v>17028</v>
      </c>
      <c r="N193" t="s">
        <v>17057</v>
      </c>
      <c r="O193" t="s">
        <v>17057</v>
      </c>
      <c r="P193" t="s">
        <v>17048</v>
      </c>
      <c r="Q193" t="s">
        <v>11649</v>
      </c>
      <c r="R193" t="s">
        <v>18314</v>
      </c>
      <c r="S193" t="s">
        <v>17006</v>
      </c>
      <c r="T193" t="s">
        <v>17007</v>
      </c>
      <c r="U193" t="s">
        <v>18307</v>
      </c>
      <c r="W193" s="10" t="str">
        <f t="shared" si="2"/>
        <v>Soulaima Moalla</v>
      </c>
    </row>
    <row r="194" spans="1:23" x14ac:dyDescent="0.3">
      <c r="A194" t="s">
        <v>18315</v>
      </c>
      <c r="B194" s="9">
        <v>45355</v>
      </c>
      <c r="D194" t="s">
        <v>18316</v>
      </c>
      <c r="E194" t="s">
        <v>18317</v>
      </c>
      <c r="F194" t="s">
        <v>18318</v>
      </c>
      <c r="G194" t="s">
        <v>18319</v>
      </c>
      <c r="H194" t="s">
        <v>11795</v>
      </c>
      <c r="I194" t="s">
        <v>38</v>
      </c>
      <c r="J194" t="s">
        <v>17002</v>
      </c>
      <c r="K194" t="s">
        <v>7108</v>
      </c>
      <c r="M194" t="s">
        <v>17046</v>
      </c>
      <c r="N194" t="s">
        <v>17020</v>
      </c>
      <c r="O194" t="s">
        <v>17020</v>
      </c>
      <c r="P194" t="s">
        <v>17259</v>
      </c>
      <c r="Q194" t="s">
        <v>11708</v>
      </c>
      <c r="S194" t="s">
        <v>17006</v>
      </c>
      <c r="T194" t="s">
        <v>17007</v>
      </c>
      <c r="U194" t="s">
        <v>18307</v>
      </c>
      <c r="V194" t="s">
        <v>18320</v>
      </c>
      <c r="W194" s="10" t="str">
        <f t="shared" si="2"/>
        <v>François Casteleyn</v>
      </c>
    </row>
    <row r="195" spans="1:23" x14ac:dyDescent="0.3">
      <c r="A195" t="s">
        <v>18321</v>
      </c>
      <c r="B195" s="9">
        <v>45362</v>
      </c>
      <c r="D195" t="s">
        <v>18322</v>
      </c>
      <c r="E195" t="s">
        <v>18323</v>
      </c>
      <c r="F195" t="s">
        <v>18324</v>
      </c>
      <c r="G195" t="s">
        <v>18325</v>
      </c>
      <c r="H195" t="s">
        <v>12026</v>
      </c>
      <c r="I195" t="s">
        <v>178</v>
      </c>
      <c r="J195" t="s">
        <v>17002</v>
      </c>
      <c r="K195" t="s">
        <v>25</v>
      </c>
      <c r="M195" t="s">
        <v>17046</v>
      </c>
      <c r="N195" t="s">
        <v>17198</v>
      </c>
      <c r="O195" t="s">
        <v>17198</v>
      </c>
      <c r="P195" t="s">
        <v>18326</v>
      </c>
      <c r="Q195" t="s">
        <v>11936</v>
      </c>
      <c r="S195" t="s">
        <v>17006</v>
      </c>
      <c r="T195" t="s">
        <v>17007</v>
      </c>
      <c r="U195" t="s">
        <v>18307</v>
      </c>
      <c r="V195" t="s">
        <v>18327</v>
      </c>
      <c r="W195" s="10" t="str">
        <f t="shared" ref="W195:W258" si="3">D195&amp;" "&amp;E195</f>
        <v>Vasil Nedialkov</v>
      </c>
    </row>
    <row r="196" spans="1:23" x14ac:dyDescent="0.3">
      <c r="A196" t="s">
        <v>18328</v>
      </c>
      <c r="B196" s="9">
        <v>45355</v>
      </c>
      <c r="D196" t="s">
        <v>17786</v>
      </c>
      <c r="E196" t="s">
        <v>18329</v>
      </c>
      <c r="F196" t="s">
        <v>18330</v>
      </c>
      <c r="G196" t="s">
        <v>18331</v>
      </c>
      <c r="H196" t="s">
        <v>18332</v>
      </c>
      <c r="I196" t="s">
        <v>27</v>
      </c>
      <c r="J196" t="s">
        <v>17002</v>
      </c>
      <c r="K196" t="s">
        <v>7406</v>
      </c>
      <c r="L196" t="s">
        <v>18044</v>
      </c>
      <c r="M196" t="s">
        <v>17028</v>
      </c>
      <c r="N196" t="s">
        <v>17057</v>
      </c>
      <c r="O196" t="s">
        <v>17057</v>
      </c>
      <c r="P196" t="s">
        <v>17048</v>
      </c>
      <c r="Q196" t="s">
        <v>11649</v>
      </c>
      <c r="R196" t="s">
        <v>18333</v>
      </c>
      <c r="S196" t="s">
        <v>17006</v>
      </c>
      <c r="T196" t="s">
        <v>17007</v>
      </c>
      <c r="U196" t="s">
        <v>18307</v>
      </c>
      <c r="W196" s="10" t="str">
        <f t="shared" si="3"/>
        <v>Mohamed Ben Jmeaa</v>
      </c>
    </row>
    <row r="197" spans="1:23" x14ac:dyDescent="0.3">
      <c r="A197" t="s">
        <v>18334</v>
      </c>
      <c r="B197" s="9">
        <v>45343</v>
      </c>
      <c r="D197" t="s">
        <v>18335</v>
      </c>
      <c r="E197" t="s">
        <v>18336</v>
      </c>
      <c r="F197" t="s">
        <v>18337</v>
      </c>
      <c r="G197" t="s">
        <v>18338</v>
      </c>
      <c r="H197" t="s">
        <v>18339</v>
      </c>
      <c r="I197" t="s">
        <v>38</v>
      </c>
      <c r="J197" t="s">
        <v>17002</v>
      </c>
      <c r="K197" t="s">
        <v>75</v>
      </c>
      <c r="M197" t="s">
        <v>17028</v>
      </c>
      <c r="N197" t="s">
        <v>17020</v>
      </c>
      <c r="O197" t="s">
        <v>17020</v>
      </c>
      <c r="P197" t="s">
        <v>18135</v>
      </c>
      <c r="Q197" t="s">
        <v>11671</v>
      </c>
      <c r="S197" t="s">
        <v>17006</v>
      </c>
      <c r="T197" t="s">
        <v>17007</v>
      </c>
      <c r="U197" t="s">
        <v>18307</v>
      </c>
      <c r="W197" s="10" t="str">
        <f t="shared" si="3"/>
        <v>Driss Zaragh</v>
      </c>
    </row>
    <row r="198" spans="1:23" x14ac:dyDescent="0.3">
      <c r="A198" t="s">
        <v>18340</v>
      </c>
      <c r="B198" s="9">
        <v>45334</v>
      </c>
      <c r="D198" t="s">
        <v>18341</v>
      </c>
      <c r="E198" t="s">
        <v>18342</v>
      </c>
      <c r="F198" t="s">
        <v>18343</v>
      </c>
      <c r="G198" t="s">
        <v>18344</v>
      </c>
      <c r="H198" t="s">
        <v>18345</v>
      </c>
      <c r="I198" t="s">
        <v>27</v>
      </c>
      <c r="J198" t="s">
        <v>17002</v>
      </c>
      <c r="K198" t="s">
        <v>7406</v>
      </c>
      <c r="L198" t="s">
        <v>17992</v>
      </c>
      <c r="M198" t="s">
        <v>17046</v>
      </c>
      <c r="N198" t="s">
        <v>17057</v>
      </c>
      <c r="O198" t="s">
        <v>17057</v>
      </c>
      <c r="P198" t="s">
        <v>17048</v>
      </c>
      <c r="Q198" t="s">
        <v>11649</v>
      </c>
      <c r="R198" t="s">
        <v>18346</v>
      </c>
      <c r="S198" t="s">
        <v>17006</v>
      </c>
      <c r="T198" t="s">
        <v>17007</v>
      </c>
      <c r="U198" t="s">
        <v>18347</v>
      </c>
      <c r="V198" t="s">
        <v>18348</v>
      </c>
      <c r="W198" s="10" t="str">
        <f t="shared" si="3"/>
        <v>Sami Bouaziz</v>
      </c>
    </row>
    <row r="199" spans="1:23" x14ac:dyDescent="0.3">
      <c r="A199" t="s">
        <v>18349</v>
      </c>
      <c r="B199" s="9">
        <v>45383</v>
      </c>
      <c r="D199" t="s">
        <v>18350</v>
      </c>
      <c r="E199" t="s">
        <v>18351</v>
      </c>
      <c r="F199" t="s">
        <v>18352</v>
      </c>
      <c r="G199" t="s">
        <v>18353</v>
      </c>
      <c r="H199" t="s">
        <v>18354</v>
      </c>
      <c r="I199" t="s">
        <v>27</v>
      </c>
      <c r="J199" t="s">
        <v>17002</v>
      </c>
      <c r="K199" t="s">
        <v>7406</v>
      </c>
      <c r="L199" t="s">
        <v>18355</v>
      </c>
      <c r="M199" t="s">
        <v>17078</v>
      </c>
      <c r="N199" t="s">
        <v>17057</v>
      </c>
      <c r="O199" t="s">
        <v>17057</v>
      </c>
      <c r="P199" t="s">
        <v>17048</v>
      </c>
      <c r="Q199" t="s">
        <v>11649</v>
      </c>
      <c r="R199" t="s">
        <v>18356</v>
      </c>
      <c r="S199" t="s">
        <v>17006</v>
      </c>
      <c r="T199" t="s">
        <v>17007</v>
      </c>
      <c r="U199" t="s">
        <v>18225</v>
      </c>
      <c r="W199" s="10" t="str">
        <f t="shared" si="3"/>
        <v>Soufien Jerbi</v>
      </c>
    </row>
    <row r="200" spans="1:23" x14ac:dyDescent="0.3">
      <c r="A200" t="s">
        <v>18357</v>
      </c>
      <c r="B200" s="9">
        <v>45334</v>
      </c>
      <c r="D200" t="s">
        <v>18167</v>
      </c>
      <c r="E200" t="s">
        <v>18035</v>
      </c>
      <c r="F200" t="s">
        <v>18358</v>
      </c>
      <c r="G200" t="s">
        <v>18359</v>
      </c>
      <c r="H200" t="s">
        <v>18360</v>
      </c>
      <c r="I200" t="s">
        <v>27</v>
      </c>
      <c r="J200" t="s">
        <v>17002</v>
      </c>
      <c r="K200" t="s">
        <v>7406</v>
      </c>
      <c r="L200" t="s">
        <v>18361</v>
      </c>
      <c r="M200" t="s">
        <v>17028</v>
      </c>
      <c r="N200" t="s">
        <v>17057</v>
      </c>
      <c r="O200" t="s">
        <v>17057</v>
      </c>
      <c r="P200" t="s">
        <v>17048</v>
      </c>
      <c r="Q200" t="s">
        <v>11649</v>
      </c>
      <c r="R200" t="s">
        <v>18362</v>
      </c>
      <c r="S200" t="s">
        <v>17006</v>
      </c>
      <c r="T200" t="s">
        <v>17007</v>
      </c>
      <c r="U200" t="s">
        <v>18347</v>
      </c>
      <c r="W200" s="10" t="str">
        <f t="shared" si="3"/>
        <v>Oussema Elloumi</v>
      </c>
    </row>
    <row r="201" spans="1:23" x14ac:dyDescent="0.3">
      <c r="A201" t="s">
        <v>18363</v>
      </c>
      <c r="B201" s="9">
        <v>45341</v>
      </c>
      <c r="D201" t="s">
        <v>18364</v>
      </c>
      <c r="E201" t="s">
        <v>18365</v>
      </c>
      <c r="F201" t="s">
        <v>18366</v>
      </c>
      <c r="G201" t="s">
        <v>18367</v>
      </c>
      <c r="H201" t="s">
        <v>18368</v>
      </c>
      <c r="I201" t="s">
        <v>38</v>
      </c>
      <c r="J201" t="s">
        <v>17002</v>
      </c>
      <c r="K201" t="s">
        <v>75</v>
      </c>
      <c r="M201" t="s">
        <v>17046</v>
      </c>
      <c r="N201" t="s">
        <v>17020</v>
      </c>
      <c r="O201" t="s">
        <v>17020</v>
      </c>
      <c r="P201" t="s">
        <v>18135</v>
      </c>
      <c r="Q201" t="s">
        <v>11671</v>
      </c>
      <c r="R201" t="s">
        <v>18369</v>
      </c>
      <c r="S201" t="s">
        <v>17006</v>
      </c>
      <c r="T201" t="s">
        <v>17007</v>
      </c>
      <c r="U201" t="s">
        <v>18347</v>
      </c>
      <c r="W201" s="10" t="str">
        <f t="shared" si="3"/>
        <v>Fabrice Craps</v>
      </c>
    </row>
    <row r="202" spans="1:23" x14ac:dyDescent="0.3">
      <c r="A202" t="s">
        <v>18370</v>
      </c>
      <c r="B202" s="9">
        <v>45334</v>
      </c>
      <c r="D202" t="s">
        <v>18371</v>
      </c>
      <c r="E202" t="s">
        <v>18372</v>
      </c>
      <c r="F202" t="s">
        <v>18373</v>
      </c>
      <c r="G202" t="s">
        <v>18374</v>
      </c>
      <c r="H202" t="s">
        <v>11827</v>
      </c>
      <c r="I202" t="s">
        <v>45</v>
      </c>
      <c r="J202" t="s">
        <v>45</v>
      </c>
      <c r="K202" t="s">
        <v>7407</v>
      </c>
      <c r="M202" t="s">
        <v>17046</v>
      </c>
      <c r="N202" t="s">
        <v>17004</v>
      </c>
      <c r="O202" t="s">
        <v>17004</v>
      </c>
      <c r="P202" t="s">
        <v>17079</v>
      </c>
      <c r="Q202" t="s">
        <v>11722</v>
      </c>
      <c r="R202" t="s">
        <v>18375</v>
      </c>
      <c r="S202" t="s">
        <v>17006</v>
      </c>
      <c r="T202" t="s">
        <v>17007</v>
      </c>
      <c r="U202" t="s">
        <v>18347</v>
      </c>
      <c r="W202" s="10" t="str">
        <f t="shared" si="3"/>
        <v>Carlos Rubio Zugadi</v>
      </c>
    </row>
    <row r="203" spans="1:23" x14ac:dyDescent="0.3">
      <c r="A203" t="s">
        <v>18376</v>
      </c>
      <c r="B203" s="9">
        <v>45334</v>
      </c>
      <c r="D203" t="s">
        <v>18377</v>
      </c>
      <c r="E203" t="s">
        <v>18378</v>
      </c>
      <c r="F203" t="s">
        <v>18379</v>
      </c>
      <c r="G203" t="s">
        <v>18380</v>
      </c>
      <c r="H203" t="s">
        <v>11694</v>
      </c>
      <c r="I203" t="s">
        <v>38</v>
      </c>
      <c r="J203" t="s">
        <v>17002</v>
      </c>
      <c r="K203" t="s">
        <v>17189</v>
      </c>
      <c r="M203" t="s">
        <v>17028</v>
      </c>
      <c r="N203" t="s">
        <v>17020</v>
      </c>
      <c r="O203" t="s">
        <v>17020</v>
      </c>
      <c r="P203" t="s">
        <v>17190</v>
      </c>
      <c r="Q203" t="s">
        <v>11773</v>
      </c>
      <c r="R203" t="s">
        <v>18381</v>
      </c>
      <c r="S203" t="s">
        <v>17006</v>
      </c>
      <c r="T203" t="s">
        <v>17007</v>
      </c>
      <c r="U203" t="s">
        <v>18347</v>
      </c>
      <c r="W203" s="10" t="str">
        <f t="shared" si="3"/>
        <v>Sophie Saussu</v>
      </c>
    </row>
    <row r="204" spans="1:23" x14ac:dyDescent="0.3">
      <c r="A204" t="s">
        <v>18382</v>
      </c>
      <c r="B204" s="9">
        <v>45323</v>
      </c>
      <c r="D204" t="s">
        <v>18383</v>
      </c>
      <c r="E204" t="s">
        <v>18384</v>
      </c>
      <c r="F204" t="s">
        <v>18385</v>
      </c>
      <c r="G204" t="s">
        <v>18386</v>
      </c>
      <c r="H204" t="s">
        <v>12162</v>
      </c>
      <c r="I204" t="s">
        <v>38</v>
      </c>
      <c r="J204" t="s">
        <v>17002</v>
      </c>
      <c r="K204" t="s">
        <v>7108</v>
      </c>
      <c r="M204" t="s">
        <v>17028</v>
      </c>
      <c r="N204" t="s">
        <v>17020</v>
      </c>
      <c r="O204" t="s">
        <v>17020</v>
      </c>
      <c r="P204" t="s">
        <v>17259</v>
      </c>
      <c r="Q204" t="s">
        <v>11708</v>
      </c>
      <c r="R204" t="s">
        <v>18387</v>
      </c>
      <c r="S204" t="s">
        <v>17006</v>
      </c>
      <c r="T204" t="s">
        <v>17007</v>
      </c>
      <c r="U204" t="s">
        <v>18347</v>
      </c>
      <c r="W204" s="10" t="str">
        <f t="shared" si="3"/>
        <v>Fayssal Ougoughi</v>
      </c>
    </row>
    <row r="205" spans="1:23" x14ac:dyDescent="0.3">
      <c r="A205" t="s">
        <v>18388</v>
      </c>
      <c r="B205" s="9">
        <v>45327</v>
      </c>
      <c r="D205" t="s">
        <v>18389</v>
      </c>
      <c r="E205" t="s">
        <v>18390</v>
      </c>
      <c r="F205" t="s">
        <v>18391</v>
      </c>
      <c r="G205" t="s">
        <v>18392</v>
      </c>
      <c r="H205" t="s">
        <v>12136</v>
      </c>
      <c r="I205" t="s">
        <v>178</v>
      </c>
      <c r="J205" t="s">
        <v>17002</v>
      </c>
      <c r="K205" t="s">
        <v>43</v>
      </c>
      <c r="M205" t="s">
        <v>17046</v>
      </c>
      <c r="N205" t="s">
        <v>17198</v>
      </c>
      <c r="O205" t="s">
        <v>17198</v>
      </c>
      <c r="P205" t="s">
        <v>17079</v>
      </c>
      <c r="Q205" t="s">
        <v>11722</v>
      </c>
      <c r="R205" t="s">
        <v>18393</v>
      </c>
      <c r="S205" t="s">
        <v>17006</v>
      </c>
      <c r="T205" t="s">
        <v>17007</v>
      </c>
      <c r="U205" t="s">
        <v>18347</v>
      </c>
      <c r="W205" s="10" t="str">
        <f t="shared" si="3"/>
        <v>Yudha Kristanto</v>
      </c>
    </row>
    <row r="206" spans="1:23" x14ac:dyDescent="0.3">
      <c r="A206" t="s">
        <v>18394</v>
      </c>
      <c r="B206" s="9">
        <v>45327</v>
      </c>
      <c r="D206" t="s">
        <v>18395</v>
      </c>
      <c r="E206" t="s">
        <v>18396</v>
      </c>
      <c r="F206" t="s">
        <v>18397</v>
      </c>
      <c r="G206" t="s">
        <v>18398</v>
      </c>
      <c r="H206" t="s">
        <v>12002</v>
      </c>
      <c r="I206" t="s">
        <v>178</v>
      </c>
      <c r="J206" t="s">
        <v>17002</v>
      </c>
      <c r="K206" t="s">
        <v>75</v>
      </c>
      <c r="M206" t="s">
        <v>17046</v>
      </c>
      <c r="N206" t="s">
        <v>17198</v>
      </c>
      <c r="O206" t="s">
        <v>17198</v>
      </c>
      <c r="P206" t="s">
        <v>18399</v>
      </c>
      <c r="Q206" t="s">
        <v>11673</v>
      </c>
      <c r="R206" t="s">
        <v>18400</v>
      </c>
      <c r="S206" t="s">
        <v>17006</v>
      </c>
      <c r="T206" t="s">
        <v>17007</v>
      </c>
      <c r="U206" t="s">
        <v>18347</v>
      </c>
      <c r="W206" s="10" t="str">
        <f t="shared" si="3"/>
        <v>Robert Rossel</v>
      </c>
    </row>
    <row r="207" spans="1:23" x14ac:dyDescent="0.3">
      <c r="A207" t="s">
        <v>18401</v>
      </c>
      <c r="B207" s="9">
        <v>45308</v>
      </c>
      <c r="D207" t="s">
        <v>18402</v>
      </c>
      <c r="E207" t="s">
        <v>18403</v>
      </c>
      <c r="F207" t="s">
        <v>18404</v>
      </c>
      <c r="G207" t="s">
        <v>18405</v>
      </c>
      <c r="H207" t="s">
        <v>18406</v>
      </c>
      <c r="I207" t="s">
        <v>741</v>
      </c>
      <c r="J207" t="s">
        <v>17002</v>
      </c>
      <c r="K207" t="s">
        <v>7406</v>
      </c>
      <c r="L207" t="s">
        <v>7293</v>
      </c>
      <c r="M207" t="s">
        <v>17046</v>
      </c>
      <c r="N207" t="s">
        <v>17020</v>
      </c>
      <c r="O207" t="s">
        <v>17020</v>
      </c>
      <c r="P207" t="s">
        <v>18407</v>
      </c>
      <c r="Q207" t="s">
        <v>12059</v>
      </c>
      <c r="R207" t="s">
        <v>18408</v>
      </c>
      <c r="S207" t="s">
        <v>17006</v>
      </c>
      <c r="T207" t="s">
        <v>17007</v>
      </c>
      <c r="U207" t="s">
        <v>18409</v>
      </c>
      <c r="W207" s="10" t="str">
        <f t="shared" si="3"/>
        <v>Mohammed Nadjib BAGHLI</v>
      </c>
    </row>
    <row r="208" spans="1:23" x14ac:dyDescent="0.3">
      <c r="A208" t="s">
        <v>18410</v>
      </c>
      <c r="B208" s="9">
        <v>45306</v>
      </c>
      <c r="D208" t="s">
        <v>18411</v>
      </c>
      <c r="E208" t="s">
        <v>18412</v>
      </c>
      <c r="F208" t="s">
        <v>18413</v>
      </c>
      <c r="G208" t="s">
        <v>18414</v>
      </c>
      <c r="H208" t="s">
        <v>18415</v>
      </c>
      <c r="I208" t="s">
        <v>27</v>
      </c>
      <c r="J208" t="s">
        <v>17002</v>
      </c>
      <c r="K208" t="s">
        <v>7406</v>
      </c>
      <c r="L208" t="s">
        <v>17992</v>
      </c>
      <c r="M208" t="s">
        <v>17046</v>
      </c>
      <c r="N208" t="s">
        <v>17057</v>
      </c>
      <c r="O208" t="s">
        <v>17057</v>
      </c>
      <c r="P208" t="s">
        <v>17048</v>
      </c>
      <c r="Q208" t="s">
        <v>11649</v>
      </c>
      <c r="R208" t="s">
        <v>18416</v>
      </c>
      <c r="S208" t="s">
        <v>17006</v>
      </c>
      <c r="T208" t="s">
        <v>17007</v>
      </c>
      <c r="U208" t="s">
        <v>18409</v>
      </c>
      <c r="W208" s="10" t="str">
        <f t="shared" si="3"/>
        <v>Khoubaib Hammami</v>
      </c>
    </row>
    <row r="209" spans="1:23" x14ac:dyDescent="0.3">
      <c r="A209" t="s">
        <v>18417</v>
      </c>
      <c r="B209" s="9">
        <v>45274</v>
      </c>
      <c r="D209" t="s">
        <v>18418</v>
      </c>
      <c r="E209" t="s">
        <v>18419</v>
      </c>
      <c r="F209" t="s">
        <v>18420</v>
      </c>
      <c r="G209" t="s">
        <v>18421</v>
      </c>
      <c r="H209" t="s">
        <v>18422</v>
      </c>
      <c r="I209" t="s">
        <v>27</v>
      </c>
      <c r="J209" t="s">
        <v>17002</v>
      </c>
      <c r="K209" t="s">
        <v>7406</v>
      </c>
      <c r="L209" t="s">
        <v>17971</v>
      </c>
      <c r="M209" t="s">
        <v>17028</v>
      </c>
      <c r="N209" t="s">
        <v>17057</v>
      </c>
      <c r="O209" t="s">
        <v>17057</v>
      </c>
      <c r="P209" t="s">
        <v>17048</v>
      </c>
      <c r="Q209" t="s">
        <v>11649</v>
      </c>
      <c r="R209" t="s">
        <v>18423</v>
      </c>
      <c r="S209" t="s">
        <v>17006</v>
      </c>
      <c r="T209" t="s">
        <v>17007</v>
      </c>
      <c r="U209" t="s">
        <v>18424</v>
      </c>
      <c r="W209" s="10" t="str">
        <f t="shared" si="3"/>
        <v>Imen Elleuch</v>
      </c>
    </row>
    <row r="210" spans="1:23" x14ac:dyDescent="0.3">
      <c r="A210" t="s">
        <v>18425</v>
      </c>
      <c r="B210" s="9">
        <v>45306</v>
      </c>
      <c r="D210" t="s">
        <v>18426</v>
      </c>
      <c r="E210" t="s">
        <v>18427</v>
      </c>
      <c r="F210" t="s">
        <v>18428</v>
      </c>
      <c r="G210" t="s">
        <v>18429</v>
      </c>
      <c r="H210" t="s">
        <v>18430</v>
      </c>
      <c r="I210" t="s">
        <v>38</v>
      </c>
      <c r="J210" t="s">
        <v>17002</v>
      </c>
      <c r="K210" t="s">
        <v>75</v>
      </c>
      <c r="M210" t="s">
        <v>17046</v>
      </c>
      <c r="N210" t="s">
        <v>17020</v>
      </c>
      <c r="O210" t="s">
        <v>17020</v>
      </c>
      <c r="P210" t="s">
        <v>18135</v>
      </c>
      <c r="Q210" t="s">
        <v>11671</v>
      </c>
      <c r="R210" t="s">
        <v>18431</v>
      </c>
      <c r="S210" t="s">
        <v>17006</v>
      </c>
      <c r="T210" t="s">
        <v>17007</v>
      </c>
      <c r="U210" t="s">
        <v>18409</v>
      </c>
      <c r="W210" s="10" t="str">
        <f t="shared" si="3"/>
        <v>Frédéric Tyranowicz</v>
      </c>
    </row>
    <row r="211" spans="1:23" x14ac:dyDescent="0.3">
      <c r="A211" t="s">
        <v>18432</v>
      </c>
      <c r="B211" s="9">
        <v>45294</v>
      </c>
      <c r="D211" t="s">
        <v>18433</v>
      </c>
      <c r="E211" t="s">
        <v>17860</v>
      </c>
      <c r="F211" t="s">
        <v>18434</v>
      </c>
      <c r="G211" t="s">
        <v>18435</v>
      </c>
      <c r="H211" t="s">
        <v>18436</v>
      </c>
      <c r="I211" t="s">
        <v>27</v>
      </c>
      <c r="J211" t="s">
        <v>17002</v>
      </c>
      <c r="K211" t="s">
        <v>7406</v>
      </c>
      <c r="L211" t="s">
        <v>17971</v>
      </c>
      <c r="M211" t="s">
        <v>17046</v>
      </c>
      <c r="N211" t="s">
        <v>17057</v>
      </c>
      <c r="O211" t="s">
        <v>17057</v>
      </c>
      <c r="P211" t="s">
        <v>17048</v>
      </c>
      <c r="Q211" t="s">
        <v>11649</v>
      </c>
      <c r="R211" t="s">
        <v>18437</v>
      </c>
      <c r="S211" t="s">
        <v>17006</v>
      </c>
      <c r="T211" t="s">
        <v>17007</v>
      </c>
      <c r="U211" t="s">
        <v>18409</v>
      </c>
      <c r="W211" s="10" t="str">
        <f t="shared" si="3"/>
        <v>Melek Kharrat</v>
      </c>
    </row>
    <row r="212" spans="1:23" x14ac:dyDescent="0.3">
      <c r="A212" t="s">
        <v>18438</v>
      </c>
      <c r="B212" s="9">
        <v>45293</v>
      </c>
      <c r="D212" t="s">
        <v>18439</v>
      </c>
      <c r="E212" t="s">
        <v>18440</v>
      </c>
      <c r="F212" t="s">
        <v>18441</v>
      </c>
      <c r="G212" t="s">
        <v>18442</v>
      </c>
      <c r="H212" t="s">
        <v>11729</v>
      </c>
      <c r="I212" t="s">
        <v>27</v>
      </c>
      <c r="J212" t="s">
        <v>17002</v>
      </c>
      <c r="K212" t="s">
        <v>7406</v>
      </c>
      <c r="L212" t="s">
        <v>17979</v>
      </c>
      <c r="M212" t="s">
        <v>17028</v>
      </c>
      <c r="N212" t="s">
        <v>17057</v>
      </c>
      <c r="O212" t="s">
        <v>17057</v>
      </c>
      <c r="P212" t="s">
        <v>17048</v>
      </c>
      <c r="Q212" t="s">
        <v>11649</v>
      </c>
      <c r="R212" t="s">
        <v>18443</v>
      </c>
      <c r="S212" t="s">
        <v>17006</v>
      </c>
      <c r="T212" t="s">
        <v>17007</v>
      </c>
      <c r="U212" t="s">
        <v>18409</v>
      </c>
      <c r="W212" s="10" t="str">
        <f t="shared" si="3"/>
        <v>Souhir HAMMAMI</v>
      </c>
    </row>
    <row r="213" spans="1:23" x14ac:dyDescent="0.3">
      <c r="A213" t="s">
        <v>18444</v>
      </c>
      <c r="B213" s="9">
        <v>45271</v>
      </c>
      <c r="D213" t="s">
        <v>18445</v>
      </c>
      <c r="E213" t="s">
        <v>18234</v>
      </c>
      <c r="F213" t="s">
        <v>18446</v>
      </c>
      <c r="G213" t="s">
        <v>18447</v>
      </c>
      <c r="H213" t="s">
        <v>18448</v>
      </c>
      <c r="I213" t="s">
        <v>27</v>
      </c>
      <c r="J213" t="s">
        <v>17002</v>
      </c>
      <c r="K213" t="s">
        <v>7406</v>
      </c>
      <c r="L213" t="s">
        <v>17971</v>
      </c>
      <c r="M213" t="s">
        <v>17046</v>
      </c>
      <c r="N213" t="s">
        <v>17057</v>
      </c>
      <c r="O213" t="s">
        <v>17057</v>
      </c>
      <c r="P213" t="s">
        <v>17048</v>
      </c>
      <c r="Q213" t="s">
        <v>11649</v>
      </c>
      <c r="R213" t="s">
        <v>18449</v>
      </c>
      <c r="S213" t="s">
        <v>17006</v>
      </c>
      <c r="T213" t="s">
        <v>17007</v>
      </c>
      <c r="U213" t="s">
        <v>18424</v>
      </c>
      <c r="W213" s="10" t="str">
        <f t="shared" si="3"/>
        <v>Omar Trigui</v>
      </c>
    </row>
    <row r="214" spans="1:23" x14ac:dyDescent="0.3">
      <c r="A214" t="s">
        <v>18450</v>
      </c>
      <c r="B214" s="9">
        <v>45293</v>
      </c>
      <c r="D214" t="s">
        <v>18451</v>
      </c>
      <c r="E214" t="s">
        <v>18091</v>
      </c>
      <c r="F214" t="s">
        <v>18452</v>
      </c>
      <c r="G214" t="s">
        <v>18453</v>
      </c>
      <c r="H214" t="s">
        <v>18454</v>
      </c>
      <c r="I214" t="s">
        <v>27</v>
      </c>
      <c r="J214" t="s">
        <v>17002</v>
      </c>
      <c r="K214" t="s">
        <v>7406</v>
      </c>
      <c r="L214" t="s">
        <v>17661</v>
      </c>
      <c r="M214" t="s">
        <v>17028</v>
      </c>
      <c r="N214" t="s">
        <v>17057</v>
      </c>
      <c r="O214" t="s">
        <v>17057</v>
      </c>
      <c r="P214" t="s">
        <v>17048</v>
      </c>
      <c r="Q214" t="s">
        <v>11649</v>
      </c>
      <c r="R214" t="s">
        <v>18455</v>
      </c>
      <c r="S214" t="s">
        <v>17006</v>
      </c>
      <c r="T214" t="s">
        <v>17007</v>
      </c>
      <c r="U214" t="s">
        <v>18409</v>
      </c>
      <c r="W214" s="10" t="str">
        <f t="shared" si="3"/>
        <v>Sourour Khlif</v>
      </c>
    </row>
    <row r="215" spans="1:23" x14ac:dyDescent="0.3">
      <c r="A215" t="s">
        <v>18456</v>
      </c>
      <c r="B215" s="9">
        <v>45810</v>
      </c>
      <c r="D215" t="s">
        <v>18457</v>
      </c>
      <c r="E215" t="s">
        <v>18458</v>
      </c>
      <c r="F215" t="s">
        <v>18459</v>
      </c>
      <c r="G215" t="s">
        <v>18460</v>
      </c>
      <c r="H215" t="s">
        <v>18461</v>
      </c>
      <c r="I215" t="s">
        <v>64</v>
      </c>
      <c r="J215" t="s">
        <v>17002</v>
      </c>
      <c r="K215" t="s">
        <v>82</v>
      </c>
      <c r="M215" t="s">
        <v>17046</v>
      </c>
      <c r="N215" t="s">
        <v>17691</v>
      </c>
      <c r="O215" t="s">
        <v>17691</v>
      </c>
      <c r="P215" t="s">
        <v>17692</v>
      </c>
      <c r="Q215" t="s">
        <v>12149</v>
      </c>
      <c r="S215" t="s">
        <v>17006</v>
      </c>
      <c r="T215" t="s">
        <v>17007</v>
      </c>
      <c r="U215" t="s">
        <v>17493</v>
      </c>
      <c r="W215" s="10" t="str">
        <f t="shared" si="3"/>
        <v>Franck Delaby</v>
      </c>
    </row>
    <row r="216" spans="1:23" x14ac:dyDescent="0.3">
      <c r="A216" t="s">
        <v>18462</v>
      </c>
      <c r="B216" s="9">
        <v>45240</v>
      </c>
      <c r="D216" t="s">
        <v>18463</v>
      </c>
      <c r="E216" t="s">
        <v>18464</v>
      </c>
      <c r="F216" t="s">
        <v>18465</v>
      </c>
      <c r="G216" t="s">
        <v>18466</v>
      </c>
      <c r="H216" t="s">
        <v>18467</v>
      </c>
      <c r="I216" t="s">
        <v>27</v>
      </c>
      <c r="J216" t="s">
        <v>17002</v>
      </c>
      <c r="K216" t="s">
        <v>7406</v>
      </c>
      <c r="L216" t="s">
        <v>17992</v>
      </c>
      <c r="M216" t="s">
        <v>17046</v>
      </c>
      <c r="N216" t="s">
        <v>17057</v>
      </c>
      <c r="O216" t="s">
        <v>17057</v>
      </c>
      <c r="P216" t="s">
        <v>17048</v>
      </c>
      <c r="Q216" t="s">
        <v>11649</v>
      </c>
      <c r="R216" t="s">
        <v>18468</v>
      </c>
      <c r="S216" t="s">
        <v>17006</v>
      </c>
      <c r="T216" t="s">
        <v>17007</v>
      </c>
      <c r="U216" t="s">
        <v>18469</v>
      </c>
      <c r="W216" s="10" t="str">
        <f t="shared" si="3"/>
        <v>Anis Hlioui</v>
      </c>
    </row>
    <row r="217" spans="1:23" x14ac:dyDescent="0.3">
      <c r="A217" t="s">
        <v>18470</v>
      </c>
      <c r="B217" s="9">
        <v>45244</v>
      </c>
      <c r="D217" t="s">
        <v>18471</v>
      </c>
      <c r="E217" t="s">
        <v>18472</v>
      </c>
      <c r="F217" t="s">
        <v>18473</v>
      </c>
      <c r="G217" t="s">
        <v>18474</v>
      </c>
      <c r="H217" t="s">
        <v>18475</v>
      </c>
      <c r="I217" t="s">
        <v>27</v>
      </c>
      <c r="J217" t="s">
        <v>17002</v>
      </c>
      <c r="K217" t="s">
        <v>7406</v>
      </c>
      <c r="L217" t="s">
        <v>17835</v>
      </c>
      <c r="M217" t="s">
        <v>17028</v>
      </c>
      <c r="N217" t="s">
        <v>17057</v>
      </c>
      <c r="O217" t="s">
        <v>17057</v>
      </c>
      <c r="P217" t="s">
        <v>17048</v>
      </c>
      <c r="Q217" t="s">
        <v>11649</v>
      </c>
      <c r="R217" t="s">
        <v>18476</v>
      </c>
      <c r="S217" t="s">
        <v>17006</v>
      </c>
      <c r="T217" t="s">
        <v>17007</v>
      </c>
      <c r="U217" t="s">
        <v>18469</v>
      </c>
      <c r="W217" s="10" t="str">
        <f t="shared" si="3"/>
        <v>Nesrine Sellami</v>
      </c>
    </row>
    <row r="218" spans="1:23" x14ac:dyDescent="0.3">
      <c r="A218" t="s">
        <v>18477</v>
      </c>
      <c r="B218" s="9">
        <v>45243</v>
      </c>
      <c r="D218" t="s">
        <v>18478</v>
      </c>
      <c r="E218" t="s">
        <v>18479</v>
      </c>
      <c r="F218" t="s">
        <v>18480</v>
      </c>
      <c r="G218" t="s">
        <v>18481</v>
      </c>
      <c r="H218" t="s">
        <v>18482</v>
      </c>
      <c r="I218" t="s">
        <v>27</v>
      </c>
      <c r="J218" t="s">
        <v>17002</v>
      </c>
      <c r="K218" t="s">
        <v>7406</v>
      </c>
      <c r="L218" t="s">
        <v>17661</v>
      </c>
      <c r="M218" t="s">
        <v>17028</v>
      </c>
      <c r="N218" t="s">
        <v>17057</v>
      </c>
      <c r="O218" t="s">
        <v>17057</v>
      </c>
      <c r="P218" t="s">
        <v>17048</v>
      </c>
      <c r="Q218" t="s">
        <v>11649</v>
      </c>
      <c r="R218" t="s">
        <v>18483</v>
      </c>
      <c r="S218" t="s">
        <v>17006</v>
      </c>
      <c r="T218" t="s">
        <v>17007</v>
      </c>
      <c r="U218" t="s">
        <v>18469</v>
      </c>
      <c r="W218" s="10" t="str">
        <f t="shared" si="3"/>
        <v>Fedia Chakroun</v>
      </c>
    </row>
    <row r="219" spans="1:23" x14ac:dyDescent="0.3">
      <c r="A219" t="s">
        <v>18484</v>
      </c>
      <c r="B219" s="9">
        <v>45233</v>
      </c>
      <c r="D219" t="s">
        <v>18028</v>
      </c>
      <c r="E219" t="s">
        <v>18485</v>
      </c>
      <c r="F219" t="s">
        <v>18486</v>
      </c>
      <c r="G219" t="s">
        <v>18487</v>
      </c>
      <c r="H219" t="s">
        <v>12066</v>
      </c>
      <c r="I219" t="s">
        <v>27</v>
      </c>
      <c r="J219" t="s">
        <v>17002</v>
      </c>
      <c r="K219" t="s">
        <v>7406</v>
      </c>
      <c r="L219" t="s">
        <v>17647</v>
      </c>
      <c r="M219" t="s">
        <v>17028</v>
      </c>
      <c r="N219" t="s">
        <v>17057</v>
      </c>
      <c r="O219" t="s">
        <v>17057</v>
      </c>
      <c r="P219" t="s">
        <v>17048</v>
      </c>
      <c r="Q219" t="s">
        <v>11649</v>
      </c>
      <c r="R219" t="s">
        <v>18488</v>
      </c>
      <c r="S219" t="s">
        <v>17006</v>
      </c>
      <c r="T219" t="s">
        <v>17007</v>
      </c>
      <c r="U219" t="s">
        <v>18469</v>
      </c>
      <c r="W219" s="10" t="str">
        <f t="shared" si="3"/>
        <v>Amine Wali</v>
      </c>
    </row>
    <row r="220" spans="1:23" x14ac:dyDescent="0.3">
      <c r="A220" t="s">
        <v>18489</v>
      </c>
      <c r="B220" s="9">
        <v>45236</v>
      </c>
      <c r="D220" t="s">
        <v>18490</v>
      </c>
      <c r="E220" t="s">
        <v>18491</v>
      </c>
      <c r="F220" t="s">
        <v>18492</v>
      </c>
      <c r="G220" t="s">
        <v>18493</v>
      </c>
      <c r="H220" t="s">
        <v>18494</v>
      </c>
      <c r="I220" t="s">
        <v>27</v>
      </c>
      <c r="J220" t="s">
        <v>17002</v>
      </c>
      <c r="K220" t="s">
        <v>7406</v>
      </c>
      <c r="L220" t="s">
        <v>17992</v>
      </c>
      <c r="M220" t="s">
        <v>17046</v>
      </c>
      <c r="N220" t="s">
        <v>17057</v>
      </c>
      <c r="O220" t="s">
        <v>17057</v>
      </c>
      <c r="P220" t="s">
        <v>17048</v>
      </c>
      <c r="Q220" t="s">
        <v>11649</v>
      </c>
      <c r="R220" t="s">
        <v>18495</v>
      </c>
      <c r="S220" t="s">
        <v>17006</v>
      </c>
      <c r="T220" t="s">
        <v>17007</v>
      </c>
      <c r="U220" t="s">
        <v>18469</v>
      </c>
      <c r="W220" s="10" t="str">
        <f t="shared" si="3"/>
        <v>Nasreddine Loumi</v>
      </c>
    </row>
    <row r="221" spans="1:23" x14ac:dyDescent="0.3">
      <c r="A221" t="s">
        <v>18496</v>
      </c>
      <c r="B221" s="9">
        <v>45231</v>
      </c>
      <c r="D221" t="s">
        <v>18497</v>
      </c>
      <c r="E221" t="s">
        <v>18498</v>
      </c>
      <c r="F221" t="s">
        <v>18499</v>
      </c>
      <c r="G221" t="s">
        <v>18500</v>
      </c>
      <c r="H221" t="s">
        <v>18501</v>
      </c>
      <c r="I221" t="s">
        <v>27</v>
      </c>
      <c r="J221" t="s">
        <v>17002</v>
      </c>
      <c r="K221" t="s">
        <v>7406</v>
      </c>
      <c r="L221" t="s">
        <v>17045</v>
      </c>
      <c r="M221" t="s">
        <v>17046</v>
      </c>
      <c r="N221" t="s">
        <v>17057</v>
      </c>
      <c r="O221" t="s">
        <v>17057</v>
      </c>
      <c r="P221" t="s">
        <v>17048</v>
      </c>
      <c r="Q221" t="s">
        <v>11649</v>
      </c>
      <c r="R221" t="s">
        <v>18502</v>
      </c>
      <c r="S221" t="s">
        <v>17006</v>
      </c>
      <c r="T221" t="s">
        <v>17007</v>
      </c>
      <c r="U221" t="s">
        <v>18469</v>
      </c>
      <c r="W221" s="10" t="str">
        <f t="shared" si="3"/>
        <v>Ridha Haddaji</v>
      </c>
    </row>
    <row r="222" spans="1:23" x14ac:dyDescent="0.3">
      <c r="A222" t="s">
        <v>18503</v>
      </c>
      <c r="B222" s="9">
        <v>45231</v>
      </c>
      <c r="D222" t="s">
        <v>18504</v>
      </c>
      <c r="E222" t="s">
        <v>18505</v>
      </c>
      <c r="F222" t="s">
        <v>18506</v>
      </c>
      <c r="G222" t="s">
        <v>18507</v>
      </c>
      <c r="H222" t="s">
        <v>18508</v>
      </c>
      <c r="I222" t="s">
        <v>27</v>
      </c>
      <c r="J222" t="s">
        <v>17002</v>
      </c>
      <c r="K222" t="s">
        <v>7406</v>
      </c>
      <c r="L222" t="s">
        <v>18509</v>
      </c>
      <c r="M222" t="s">
        <v>17046</v>
      </c>
      <c r="N222" t="s">
        <v>17057</v>
      </c>
      <c r="O222" t="s">
        <v>17057</v>
      </c>
      <c r="P222" t="s">
        <v>17048</v>
      </c>
      <c r="Q222" t="s">
        <v>11649</v>
      </c>
      <c r="R222" t="s">
        <v>18246</v>
      </c>
      <c r="S222" t="s">
        <v>17006</v>
      </c>
      <c r="T222" t="s">
        <v>17007</v>
      </c>
      <c r="U222" t="s">
        <v>18469</v>
      </c>
      <c r="W222" s="10" t="str">
        <f t="shared" si="3"/>
        <v>Jawhar Jarraya</v>
      </c>
    </row>
    <row r="223" spans="1:23" x14ac:dyDescent="0.3">
      <c r="A223" t="s">
        <v>18510</v>
      </c>
      <c r="B223" s="9">
        <v>44689</v>
      </c>
      <c r="D223" t="s">
        <v>18511</v>
      </c>
      <c r="E223" t="s">
        <v>18234</v>
      </c>
      <c r="F223" t="s">
        <v>18512</v>
      </c>
      <c r="G223" t="s">
        <v>18513</v>
      </c>
      <c r="H223" t="s">
        <v>12304</v>
      </c>
      <c r="I223" t="s">
        <v>27</v>
      </c>
      <c r="J223" t="s">
        <v>17002</v>
      </c>
      <c r="K223" t="s">
        <v>7406</v>
      </c>
      <c r="L223" t="s">
        <v>18044</v>
      </c>
      <c r="M223" t="s">
        <v>17078</v>
      </c>
      <c r="N223" t="s">
        <v>17057</v>
      </c>
      <c r="O223" t="s">
        <v>17057</v>
      </c>
      <c r="P223" t="s">
        <v>17048</v>
      </c>
      <c r="Q223" t="s">
        <v>11649</v>
      </c>
      <c r="R223" t="s">
        <v>18514</v>
      </c>
      <c r="S223" t="s">
        <v>17006</v>
      </c>
      <c r="T223" t="s">
        <v>17007</v>
      </c>
      <c r="U223" t="s">
        <v>18515</v>
      </c>
      <c r="V223" t="s">
        <v>18516</v>
      </c>
      <c r="W223" s="10" t="str">
        <f t="shared" si="3"/>
        <v>Imed Trigui</v>
      </c>
    </row>
    <row r="224" spans="1:23" x14ac:dyDescent="0.3">
      <c r="A224" t="s">
        <v>18517</v>
      </c>
      <c r="B224" s="9">
        <v>45217</v>
      </c>
      <c r="D224" t="s">
        <v>17525</v>
      </c>
      <c r="E224" t="s">
        <v>18518</v>
      </c>
      <c r="F224" t="s">
        <v>18519</v>
      </c>
      <c r="G224" t="s">
        <v>18520</v>
      </c>
      <c r="H224" t="s">
        <v>12342</v>
      </c>
      <c r="I224" t="s">
        <v>38</v>
      </c>
      <c r="J224" t="s">
        <v>17002</v>
      </c>
      <c r="K224" t="s">
        <v>82</v>
      </c>
      <c r="M224" t="s">
        <v>17046</v>
      </c>
      <c r="N224" t="s">
        <v>17020</v>
      </c>
      <c r="O224" t="s">
        <v>17020</v>
      </c>
      <c r="P224" t="s">
        <v>17366</v>
      </c>
      <c r="Q224" t="s">
        <v>11829</v>
      </c>
      <c r="R224" t="s">
        <v>18521</v>
      </c>
      <c r="S224" t="s">
        <v>17006</v>
      </c>
      <c r="T224" t="s">
        <v>17007</v>
      </c>
      <c r="U224" t="s">
        <v>18522</v>
      </c>
      <c r="W224" s="10" t="str">
        <f t="shared" si="3"/>
        <v>Michel Létique</v>
      </c>
    </row>
    <row r="225" spans="1:23" x14ac:dyDescent="0.3">
      <c r="A225" t="s">
        <v>18523</v>
      </c>
      <c r="B225" s="9">
        <v>45232</v>
      </c>
      <c r="D225" t="s">
        <v>17500</v>
      </c>
      <c r="E225" t="s">
        <v>18524</v>
      </c>
      <c r="F225" t="s">
        <v>18525</v>
      </c>
      <c r="G225" t="s">
        <v>18526</v>
      </c>
      <c r="H225" t="s">
        <v>18527</v>
      </c>
      <c r="I225" t="s">
        <v>64</v>
      </c>
      <c r="J225" t="s">
        <v>17002</v>
      </c>
      <c r="K225" t="s">
        <v>82</v>
      </c>
      <c r="M225" t="s">
        <v>17028</v>
      </c>
      <c r="N225" t="s">
        <v>17691</v>
      </c>
      <c r="O225" t="s">
        <v>17691</v>
      </c>
      <c r="P225" t="s">
        <v>17692</v>
      </c>
      <c r="Q225" t="s">
        <v>12149</v>
      </c>
      <c r="R225" t="s">
        <v>18528</v>
      </c>
      <c r="S225" t="s">
        <v>17006</v>
      </c>
      <c r="T225" t="s">
        <v>17007</v>
      </c>
      <c r="U225" t="s">
        <v>18469</v>
      </c>
      <c r="W225" s="10" t="str">
        <f t="shared" si="3"/>
        <v>Hamza Bezrati</v>
      </c>
    </row>
    <row r="226" spans="1:23" x14ac:dyDescent="0.3">
      <c r="A226" t="s">
        <v>18529</v>
      </c>
      <c r="B226" s="9">
        <v>45203</v>
      </c>
      <c r="D226" t="s">
        <v>18530</v>
      </c>
      <c r="E226" t="s">
        <v>18531</v>
      </c>
      <c r="F226" t="s">
        <v>18532</v>
      </c>
      <c r="G226" t="s">
        <v>18533</v>
      </c>
      <c r="H226" t="s">
        <v>11676</v>
      </c>
      <c r="I226" t="s">
        <v>89</v>
      </c>
      <c r="J226" t="s">
        <v>17002</v>
      </c>
      <c r="K226" t="s">
        <v>7428</v>
      </c>
      <c r="M226" t="s">
        <v>17003</v>
      </c>
      <c r="N226" t="s">
        <v>17126</v>
      </c>
      <c r="O226" t="s">
        <v>17126</v>
      </c>
      <c r="P226" t="s">
        <v>18534</v>
      </c>
      <c r="Q226" t="s">
        <v>11762</v>
      </c>
      <c r="R226" t="s">
        <v>18535</v>
      </c>
      <c r="S226" t="s">
        <v>17006</v>
      </c>
      <c r="T226" t="s">
        <v>17007</v>
      </c>
      <c r="U226" t="s">
        <v>18522</v>
      </c>
      <c r="W226" s="10" t="str">
        <f t="shared" si="3"/>
        <v>Nevena Banova</v>
      </c>
    </row>
    <row r="227" spans="1:23" x14ac:dyDescent="0.3">
      <c r="A227" t="s">
        <v>18536</v>
      </c>
      <c r="B227" s="9">
        <v>45201</v>
      </c>
      <c r="D227" t="s">
        <v>18537</v>
      </c>
      <c r="E227" t="s">
        <v>18538</v>
      </c>
      <c r="F227" t="s">
        <v>18539</v>
      </c>
      <c r="G227" t="s">
        <v>18540</v>
      </c>
      <c r="H227" t="s">
        <v>11714</v>
      </c>
      <c r="I227" t="s">
        <v>27</v>
      </c>
      <c r="J227" t="s">
        <v>17002</v>
      </c>
      <c r="K227" t="s">
        <v>7406</v>
      </c>
      <c r="L227" t="s">
        <v>7119</v>
      </c>
      <c r="M227" t="s">
        <v>17046</v>
      </c>
      <c r="N227" t="s">
        <v>17057</v>
      </c>
      <c r="O227" t="s">
        <v>17057</v>
      </c>
      <c r="P227" t="s">
        <v>17048</v>
      </c>
      <c r="Q227" t="s">
        <v>11649</v>
      </c>
      <c r="R227" t="s">
        <v>18541</v>
      </c>
      <c r="S227" t="s">
        <v>17006</v>
      </c>
      <c r="T227" t="s">
        <v>17007</v>
      </c>
      <c r="U227" t="s">
        <v>18522</v>
      </c>
      <c r="W227" s="10" t="str">
        <f t="shared" si="3"/>
        <v>Lamiss Derbel</v>
      </c>
    </row>
    <row r="228" spans="1:23" x14ac:dyDescent="0.3">
      <c r="A228" t="s">
        <v>18542</v>
      </c>
      <c r="B228" s="9">
        <v>45201</v>
      </c>
      <c r="D228" t="s">
        <v>17866</v>
      </c>
      <c r="E228" t="s">
        <v>18543</v>
      </c>
      <c r="F228" t="s">
        <v>18544</v>
      </c>
      <c r="G228" t="s">
        <v>18545</v>
      </c>
      <c r="H228" t="s">
        <v>11661</v>
      </c>
      <c r="I228" t="s">
        <v>58</v>
      </c>
      <c r="J228" t="s">
        <v>17002</v>
      </c>
      <c r="K228" t="s">
        <v>36</v>
      </c>
      <c r="M228" t="s">
        <v>17046</v>
      </c>
      <c r="N228" t="s">
        <v>17029</v>
      </c>
      <c r="O228" t="s">
        <v>17029</v>
      </c>
      <c r="P228" t="s">
        <v>17030</v>
      </c>
      <c r="Q228" t="s">
        <v>11767</v>
      </c>
      <c r="R228" t="s">
        <v>18546</v>
      </c>
      <c r="S228" t="s">
        <v>17006</v>
      </c>
      <c r="T228" t="s">
        <v>17007</v>
      </c>
      <c r="U228" t="s">
        <v>18522</v>
      </c>
      <c r="W228" s="10" t="str">
        <f t="shared" si="3"/>
        <v>Maria Bonaccio</v>
      </c>
    </row>
    <row r="229" spans="1:23" x14ac:dyDescent="0.3">
      <c r="A229" t="s">
        <v>18547</v>
      </c>
      <c r="B229" s="9">
        <v>45201</v>
      </c>
      <c r="D229" t="s">
        <v>18548</v>
      </c>
      <c r="E229" t="s">
        <v>18549</v>
      </c>
      <c r="F229" t="s">
        <v>18550</v>
      </c>
      <c r="G229" t="s">
        <v>18551</v>
      </c>
      <c r="H229" t="s">
        <v>18552</v>
      </c>
      <c r="I229" t="s">
        <v>38</v>
      </c>
      <c r="J229" t="s">
        <v>17002</v>
      </c>
      <c r="K229" t="s">
        <v>75</v>
      </c>
      <c r="M229" t="s">
        <v>17028</v>
      </c>
      <c r="N229" t="s">
        <v>17020</v>
      </c>
      <c r="O229" t="s">
        <v>17020</v>
      </c>
      <c r="P229" t="s">
        <v>17420</v>
      </c>
      <c r="Q229" t="s">
        <v>11943</v>
      </c>
      <c r="R229" t="s">
        <v>18553</v>
      </c>
      <c r="S229" t="s">
        <v>17006</v>
      </c>
      <c r="T229" t="s">
        <v>17007</v>
      </c>
      <c r="U229" t="s">
        <v>18522</v>
      </c>
      <c r="W229" s="10" t="str">
        <f t="shared" si="3"/>
        <v>Matisse Pieman</v>
      </c>
    </row>
    <row r="230" spans="1:23" x14ac:dyDescent="0.3">
      <c r="A230" t="s">
        <v>18554</v>
      </c>
      <c r="B230" s="9">
        <v>45152</v>
      </c>
      <c r="D230" t="s">
        <v>18555</v>
      </c>
      <c r="E230" t="s">
        <v>18556</v>
      </c>
      <c r="F230" t="s">
        <v>18557</v>
      </c>
      <c r="G230" t="s">
        <v>18558</v>
      </c>
      <c r="H230" t="s">
        <v>11922</v>
      </c>
      <c r="I230" t="s">
        <v>27</v>
      </c>
      <c r="J230" t="s">
        <v>17002</v>
      </c>
      <c r="K230" t="s">
        <v>7406</v>
      </c>
      <c r="L230" t="s">
        <v>18559</v>
      </c>
      <c r="M230" t="s">
        <v>17028</v>
      </c>
      <c r="N230" t="s">
        <v>17057</v>
      </c>
      <c r="O230" t="s">
        <v>17057</v>
      </c>
      <c r="P230" t="s">
        <v>17048</v>
      </c>
      <c r="Q230" t="s">
        <v>11649</v>
      </c>
      <c r="R230" t="s">
        <v>18560</v>
      </c>
      <c r="S230" t="s">
        <v>17006</v>
      </c>
      <c r="T230" t="s">
        <v>17007</v>
      </c>
      <c r="U230" t="s">
        <v>18561</v>
      </c>
      <c r="W230" s="10" t="str">
        <f t="shared" si="3"/>
        <v>Dhekra Yaakoubi</v>
      </c>
    </row>
    <row r="231" spans="1:23" x14ac:dyDescent="0.3">
      <c r="A231" t="s">
        <v>18562</v>
      </c>
      <c r="B231" s="9">
        <v>45170</v>
      </c>
      <c r="D231" t="s">
        <v>18563</v>
      </c>
      <c r="E231" t="s">
        <v>18564</v>
      </c>
      <c r="F231" t="s">
        <v>18565</v>
      </c>
      <c r="G231" t="s">
        <v>18566</v>
      </c>
      <c r="H231" t="s">
        <v>11790</v>
      </c>
      <c r="I231" t="s">
        <v>58</v>
      </c>
      <c r="J231" t="s">
        <v>53</v>
      </c>
      <c r="K231" t="s">
        <v>7402</v>
      </c>
      <c r="M231" t="s">
        <v>17078</v>
      </c>
      <c r="N231" t="s">
        <v>17004</v>
      </c>
      <c r="O231" t="s">
        <v>17004</v>
      </c>
      <c r="P231" t="s">
        <v>17167</v>
      </c>
      <c r="Q231" t="s">
        <v>11787</v>
      </c>
      <c r="R231" t="s">
        <v>18567</v>
      </c>
      <c r="S231" t="s">
        <v>17006</v>
      </c>
      <c r="T231" t="s">
        <v>17168</v>
      </c>
      <c r="U231" t="s">
        <v>18568</v>
      </c>
      <c r="W231" s="10" t="str">
        <f t="shared" si="3"/>
        <v>Alfredo Bartolome</v>
      </c>
    </row>
    <row r="232" spans="1:23" x14ac:dyDescent="0.3">
      <c r="A232" t="s">
        <v>18569</v>
      </c>
      <c r="B232" s="9">
        <v>45170</v>
      </c>
      <c r="D232" t="s">
        <v>18570</v>
      </c>
      <c r="E232" t="s">
        <v>18571</v>
      </c>
      <c r="F232" t="s">
        <v>18572</v>
      </c>
      <c r="G232" t="s">
        <v>18573</v>
      </c>
      <c r="H232" t="s">
        <v>11791</v>
      </c>
      <c r="I232" t="s">
        <v>58</v>
      </c>
      <c r="J232" t="s">
        <v>53</v>
      </c>
      <c r="K232" t="s">
        <v>17907</v>
      </c>
      <c r="M232" t="s">
        <v>17046</v>
      </c>
      <c r="N232" t="s">
        <v>17004</v>
      </c>
      <c r="O232" t="s">
        <v>17004</v>
      </c>
      <c r="P232" t="s">
        <v>17908</v>
      </c>
      <c r="Q232" t="s">
        <v>11663</v>
      </c>
      <c r="R232" t="s">
        <v>18574</v>
      </c>
      <c r="S232" t="s">
        <v>17006</v>
      </c>
      <c r="T232" t="s">
        <v>17007</v>
      </c>
      <c r="U232" t="s">
        <v>18568</v>
      </c>
      <c r="W232" s="10" t="str">
        <f t="shared" si="3"/>
        <v>Irene Martínez Margallo</v>
      </c>
    </row>
    <row r="233" spans="1:23" x14ac:dyDescent="0.3">
      <c r="A233" t="s">
        <v>18575</v>
      </c>
      <c r="B233" s="9">
        <v>45173</v>
      </c>
      <c r="D233" t="s">
        <v>17402</v>
      </c>
      <c r="E233" t="s">
        <v>18576</v>
      </c>
      <c r="F233" t="s">
        <v>18577</v>
      </c>
      <c r="G233" t="s">
        <v>18578</v>
      </c>
      <c r="H233" t="s">
        <v>18579</v>
      </c>
      <c r="I233" t="s">
        <v>64</v>
      </c>
      <c r="J233" t="s">
        <v>45</v>
      </c>
      <c r="K233" t="s">
        <v>7407</v>
      </c>
      <c r="M233" t="s">
        <v>17028</v>
      </c>
      <c r="N233" t="s">
        <v>17691</v>
      </c>
      <c r="O233" t="s">
        <v>17691</v>
      </c>
      <c r="P233" t="s">
        <v>17720</v>
      </c>
      <c r="Q233" t="s">
        <v>11667</v>
      </c>
      <c r="S233" t="s">
        <v>17006</v>
      </c>
      <c r="T233" t="s">
        <v>17007</v>
      </c>
      <c r="U233" t="s">
        <v>18568</v>
      </c>
      <c r="W233" s="10" t="str">
        <f t="shared" si="3"/>
        <v>David Aguilar</v>
      </c>
    </row>
    <row r="234" spans="1:23" x14ac:dyDescent="0.3">
      <c r="A234" t="s">
        <v>18580</v>
      </c>
      <c r="B234" s="9">
        <v>45173</v>
      </c>
      <c r="D234" t="s">
        <v>18581</v>
      </c>
      <c r="E234" t="s">
        <v>18582</v>
      </c>
      <c r="F234" t="s">
        <v>18583</v>
      </c>
      <c r="G234" t="s">
        <v>18584</v>
      </c>
      <c r="H234" t="s">
        <v>12422</v>
      </c>
      <c r="I234" t="s">
        <v>38</v>
      </c>
      <c r="J234" t="s">
        <v>17002</v>
      </c>
      <c r="K234" t="s">
        <v>75</v>
      </c>
      <c r="M234" t="s">
        <v>17028</v>
      </c>
      <c r="N234" t="s">
        <v>17020</v>
      </c>
      <c r="O234" t="s">
        <v>17020</v>
      </c>
      <c r="P234" t="s">
        <v>17420</v>
      </c>
      <c r="Q234" t="s">
        <v>11943</v>
      </c>
      <c r="R234" t="s">
        <v>18585</v>
      </c>
      <c r="S234" t="s">
        <v>17006</v>
      </c>
      <c r="T234" t="s">
        <v>17007</v>
      </c>
      <c r="U234" t="s">
        <v>18568</v>
      </c>
      <c r="W234" s="10" t="str">
        <f t="shared" si="3"/>
        <v>Véronique Dufrasne</v>
      </c>
    </row>
    <row r="235" spans="1:23" x14ac:dyDescent="0.3">
      <c r="A235" t="s">
        <v>18586</v>
      </c>
      <c r="B235" s="9">
        <v>45124</v>
      </c>
      <c r="D235" t="s">
        <v>18587</v>
      </c>
      <c r="E235" t="s">
        <v>18588</v>
      </c>
      <c r="F235" t="s">
        <v>18589</v>
      </c>
      <c r="G235" t="s">
        <v>18590</v>
      </c>
      <c r="H235" t="s">
        <v>12061</v>
      </c>
      <c r="I235" t="s">
        <v>27</v>
      </c>
      <c r="J235" t="s">
        <v>17002</v>
      </c>
      <c r="K235" t="s">
        <v>7406</v>
      </c>
      <c r="L235" t="s">
        <v>17979</v>
      </c>
      <c r="M235" t="s">
        <v>17046</v>
      </c>
      <c r="N235" t="s">
        <v>17057</v>
      </c>
      <c r="O235" t="s">
        <v>17057</v>
      </c>
      <c r="P235" t="s">
        <v>17048</v>
      </c>
      <c r="Q235" t="s">
        <v>11649</v>
      </c>
      <c r="R235" t="s">
        <v>18591</v>
      </c>
      <c r="S235" t="s">
        <v>17006</v>
      </c>
      <c r="T235" t="s">
        <v>17007</v>
      </c>
      <c r="U235" t="s">
        <v>18592</v>
      </c>
      <c r="W235" s="10" t="str">
        <f t="shared" si="3"/>
        <v>Naim CHTOUROU</v>
      </c>
    </row>
    <row r="236" spans="1:23" x14ac:dyDescent="0.3">
      <c r="A236" t="s">
        <v>18593</v>
      </c>
      <c r="B236" s="9">
        <v>45116</v>
      </c>
      <c r="D236" t="s">
        <v>17472</v>
      </c>
      <c r="E236" t="s">
        <v>18594</v>
      </c>
      <c r="F236" t="s">
        <v>18595</v>
      </c>
      <c r="G236" t="s">
        <v>18596</v>
      </c>
      <c r="H236" t="s">
        <v>18597</v>
      </c>
      <c r="I236" t="s">
        <v>27</v>
      </c>
      <c r="J236" t="s">
        <v>17002</v>
      </c>
      <c r="K236" t="s">
        <v>7406</v>
      </c>
      <c r="L236" t="s">
        <v>17992</v>
      </c>
      <c r="M236" t="s">
        <v>17046</v>
      </c>
      <c r="N236" t="s">
        <v>17057</v>
      </c>
      <c r="O236" t="s">
        <v>17057</v>
      </c>
      <c r="P236" t="s">
        <v>17048</v>
      </c>
      <c r="Q236" t="s">
        <v>11649</v>
      </c>
      <c r="R236" t="s">
        <v>18598</v>
      </c>
      <c r="S236" t="s">
        <v>17006</v>
      </c>
      <c r="T236" t="s">
        <v>17007</v>
      </c>
      <c r="U236" t="s">
        <v>18592</v>
      </c>
      <c r="V236" t="s">
        <v>18599</v>
      </c>
      <c r="W236" s="10" t="str">
        <f t="shared" si="3"/>
        <v>Adel Dami</v>
      </c>
    </row>
    <row r="237" spans="1:23" x14ac:dyDescent="0.3">
      <c r="A237" t="s">
        <v>18600</v>
      </c>
      <c r="B237" s="9">
        <v>45111</v>
      </c>
      <c r="D237" t="s">
        <v>18601</v>
      </c>
      <c r="E237" t="s">
        <v>18602</v>
      </c>
      <c r="F237" t="s">
        <v>18603</v>
      </c>
      <c r="G237" t="s">
        <v>18604</v>
      </c>
      <c r="H237" t="s">
        <v>18605</v>
      </c>
      <c r="I237" t="s">
        <v>27</v>
      </c>
      <c r="J237" t="s">
        <v>17002</v>
      </c>
      <c r="K237" t="s">
        <v>7406</v>
      </c>
      <c r="L237" t="s">
        <v>17992</v>
      </c>
      <c r="M237" t="s">
        <v>17046</v>
      </c>
      <c r="N237" t="s">
        <v>17057</v>
      </c>
      <c r="O237" t="s">
        <v>17057</v>
      </c>
      <c r="P237" t="s">
        <v>17048</v>
      </c>
      <c r="Q237" t="s">
        <v>11649</v>
      </c>
      <c r="R237" t="s">
        <v>18606</v>
      </c>
      <c r="S237" t="s">
        <v>17006</v>
      </c>
      <c r="T237" t="s">
        <v>17007</v>
      </c>
      <c r="U237" t="s">
        <v>18592</v>
      </c>
      <c r="V237" t="s">
        <v>18607</v>
      </c>
      <c r="W237" s="10" t="str">
        <f t="shared" si="3"/>
        <v>Slah Ben Hsan</v>
      </c>
    </row>
    <row r="238" spans="1:23" x14ac:dyDescent="0.3">
      <c r="A238" t="s">
        <v>18608</v>
      </c>
      <c r="B238" s="9">
        <v>45117</v>
      </c>
      <c r="D238" t="s">
        <v>18609</v>
      </c>
      <c r="E238" t="s">
        <v>18610</v>
      </c>
      <c r="F238" t="s">
        <v>18611</v>
      </c>
      <c r="G238" t="s">
        <v>18612</v>
      </c>
      <c r="H238" t="s">
        <v>18613</v>
      </c>
      <c r="I238" t="s">
        <v>27</v>
      </c>
      <c r="J238" t="s">
        <v>17002</v>
      </c>
      <c r="K238" t="s">
        <v>7406</v>
      </c>
      <c r="L238" t="s">
        <v>18044</v>
      </c>
      <c r="M238" t="s">
        <v>17028</v>
      </c>
      <c r="N238" t="s">
        <v>17057</v>
      </c>
      <c r="O238" t="s">
        <v>17057</v>
      </c>
      <c r="P238" t="s">
        <v>17048</v>
      </c>
      <c r="Q238" t="s">
        <v>11649</v>
      </c>
      <c r="R238" t="s">
        <v>18614</v>
      </c>
      <c r="S238" t="s">
        <v>17006</v>
      </c>
      <c r="T238" t="s">
        <v>17007</v>
      </c>
      <c r="U238" t="s">
        <v>18592</v>
      </c>
      <c r="W238" s="10" t="str">
        <f t="shared" si="3"/>
        <v>Tarek Hamrouni</v>
      </c>
    </row>
    <row r="239" spans="1:23" x14ac:dyDescent="0.3">
      <c r="A239" t="s">
        <v>18615</v>
      </c>
      <c r="B239" s="9">
        <v>45110</v>
      </c>
      <c r="D239" t="s">
        <v>18616</v>
      </c>
      <c r="E239" t="s">
        <v>18617</v>
      </c>
      <c r="F239" t="s">
        <v>18618</v>
      </c>
      <c r="G239" t="s">
        <v>18619</v>
      </c>
      <c r="H239" t="s">
        <v>11742</v>
      </c>
      <c r="I239" t="s">
        <v>27</v>
      </c>
      <c r="J239" t="s">
        <v>17002</v>
      </c>
      <c r="K239" t="s">
        <v>7406</v>
      </c>
      <c r="L239" t="s">
        <v>17979</v>
      </c>
      <c r="M239" t="s">
        <v>17028</v>
      </c>
      <c r="N239" t="s">
        <v>17057</v>
      </c>
      <c r="O239" t="s">
        <v>17057</v>
      </c>
      <c r="P239" t="s">
        <v>17048</v>
      </c>
      <c r="Q239" t="s">
        <v>11649</v>
      </c>
      <c r="R239" t="s">
        <v>18620</v>
      </c>
      <c r="S239" t="s">
        <v>17006</v>
      </c>
      <c r="T239" t="s">
        <v>17007</v>
      </c>
      <c r="U239" t="s">
        <v>18592</v>
      </c>
      <c r="W239" s="10" t="str">
        <f t="shared" si="3"/>
        <v>Houssem Bac Ali</v>
      </c>
    </row>
    <row r="240" spans="1:23" x14ac:dyDescent="0.3">
      <c r="A240" t="s">
        <v>18621</v>
      </c>
      <c r="B240" s="9">
        <v>45491</v>
      </c>
      <c r="D240" t="s">
        <v>18622</v>
      </c>
      <c r="E240" t="s">
        <v>18623</v>
      </c>
      <c r="F240" t="s">
        <v>18624</v>
      </c>
      <c r="G240" t="s">
        <v>18625</v>
      </c>
      <c r="H240" t="s">
        <v>18626</v>
      </c>
      <c r="I240" t="s">
        <v>38</v>
      </c>
      <c r="J240" t="s">
        <v>17002</v>
      </c>
      <c r="K240" t="s">
        <v>75</v>
      </c>
      <c r="M240" t="s">
        <v>17028</v>
      </c>
      <c r="N240" t="s">
        <v>17020</v>
      </c>
      <c r="O240" t="s">
        <v>17020</v>
      </c>
      <c r="P240" t="s">
        <v>18135</v>
      </c>
      <c r="Q240" t="s">
        <v>11671</v>
      </c>
      <c r="S240" t="s">
        <v>17006</v>
      </c>
      <c r="T240" t="s">
        <v>17007</v>
      </c>
      <c r="U240" t="s">
        <v>18074</v>
      </c>
      <c r="W240" s="10" t="str">
        <f t="shared" si="3"/>
        <v>Ikbel Hmedi</v>
      </c>
    </row>
    <row r="241" spans="1:23" x14ac:dyDescent="0.3">
      <c r="A241" t="s">
        <v>18627</v>
      </c>
      <c r="B241" s="9">
        <v>46030</v>
      </c>
      <c r="D241" t="s">
        <v>18628</v>
      </c>
      <c r="E241" t="s">
        <v>18629</v>
      </c>
      <c r="F241" t="s">
        <v>18630</v>
      </c>
      <c r="G241" t="s">
        <v>18631</v>
      </c>
      <c r="H241" t="s">
        <v>18632</v>
      </c>
      <c r="I241" t="s">
        <v>45</v>
      </c>
      <c r="J241" t="s">
        <v>17002</v>
      </c>
      <c r="K241" t="s">
        <v>7407</v>
      </c>
      <c r="M241" t="s">
        <v>17003</v>
      </c>
      <c r="N241" t="s">
        <v>17004</v>
      </c>
      <c r="O241" t="s">
        <v>17004</v>
      </c>
      <c r="P241" t="s">
        <v>17152</v>
      </c>
      <c r="Q241" t="s">
        <v>11738</v>
      </c>
      <c r="R241" t="s">
        <v>18633</v>
      </c>
      <c r="S241" t="s">
        <v>17006</v>
      </c>
      <c r="T241" t="s">
        <v>17007</v>
      </c>
      <c r="U241" t="s">
        <v>17153</v>
      </c>
      <c r="W241" s="10" t="str">
        <f t="shared" si="3"/>
        <v>Sandra Baldominos Marcos</v>
      </c>
    </row>
    <row r="242" spans="1:23" x14ac:dyDescent="0.3">
      <c r="A242" t="s">
        <v>18634</v>
      </c>
      <c r="B242" s="9">
        <v>45107</v>
      </c>
      <c r="C242" s="9">
        <v>46052</v>
      </c>
      <c r="D242" t="s">
        <v>18635</v>
      </c>
      <c r="E242" t="s">
        <v>18636</v>
      </c>
      <c r="F242" t="s">
        <v>18637</v>
      </c>
      <c r="G242" t="s">
        <v>18638</v>
      </c>
      <c r="H242" t="s">
        <v>18639</v>
      </c>
      <c r="I242" t="s">
        <v>53</v>
      </c>
      <c r="J242" t="s">
        <v>53</v>
      </c>
      <c r="K242" t="s">
        <v>11570</v>
      </c>
      <c r="M242" t="s">
        <v>17028</v>
      </c>
      <c r="N242" t="s">
        <v>17004</v>
      </c>
      <c r="O242" t="s">
        <v>17004</v>
      </c>
      <c r="P242" t="s">
        <v>17850</v>
      </c>
      <c r="Q242" t="s">
        <v>11906</v>
      </c>
      <c r="S242" t="s">
        <v>17006</v>
      </c>
      <c r="T242" t="s">
        <v>17007</v>
      </c>
      <c r="U242" t="s">
        <v>18561</v>
      </c>
      <c r="W242" s="10" t="str">
        <f t="shared" si="3"/>
        <v>Veronika Chvalova</v>
      </c>
    </row>
    <row r="243" spans="1:23" x14ac:dyDescent="0.3">
      <c r="A243" t="s">
        <v>18640</v>
      </c>
      <c r="B243" s="9">
        <v>45110</v>
      </c>
      <c r="D243" t="s">
        <v>18641</v>
      </c>
      <c r="E243" t="s">
        <v>18642</v>
      </c>
      <c r="F243" t="s">
        <v>18643</v>
      </c>
      <c r="G243" t="s">
        <v>18644</v>
      </c>
      <c r="H243" t="s">
        <v>18645</v>
      </c>
      <c r="I243" t="s">
        <v>741</v>
      </c>
      <c r="J243" t="s">
        <v>741</v>
      </c>
      <c r="K243" t="s">
        <v>7406</v>
      </c>
      <c r="L243" t="s">
        <v>7395</v>
      </c>
      <c r="M243" t="s">
        <v>17028</v>
      </c>
      <c r="N243" t="s">
        <v>17020</v>
      </c>
      <c r="O243" t="s">
        <v>17020</v>
      </c>
      <c r="P243" t="s">
        <v>18407</v>
      </c>
      <c r="Q243" t="s">
        <v>12059</v>
      </c>
      <c r="R243" t="s">
        <v>18646</v>
      </c>
      <c r="S243" t="s">
        <v>17006</v>
      </c>
      <c r="T243" t="s">
        <v>17007</v>
      </c>
      <c r="U243" t="s">
        <v>18592</v>
      </c>
      <c r="W243" s="10" t="str">
        <f t="shared" si="3"/>
        <v>Prathima Sampath</v>
      </c>
    </row>
    <row r="244" spans="1:23" x14ac:dyDescent="0.3">
      <c r="A244" t="s">
        <v>18647</v>
      </c>
      <c r="B244" s="9">
        <v>45103</v>
      </c>
      <c r="D244" t="s">
        <v>18648</v>
      </c>
      <c r="E244" t="s">
        <v>18649</v>
      </c>
      <c r="F244" t="s">
        <v>18650</v>
      </c>
      <c r="G244" t="s">
        <v>18651</v>
      </c>
      <c r="H244" t="s">
        <v>11851</v>
      </c>
      <c r="I244" t="s">
        <v>64</v>
      </c>
      <c r="J244" t="s">
        <v>17002</v>
      </c>
      <c r="K244" t="s">
        <v>82</v>
      </c>
      <c r="M244" t="s">
        <v>17028</v>
      </c>
      <c r="N244" t="s">
        <v>17691</v>
      </c>
      <c r="O244" t="s">
        <v>17691</v>
      </c>
      <c r="P244" t="s">
        <v>17692</v>
      </c>
      <c r="Q244" t="s">
        <v>12149</v>
      </c>
      <c r="R244" t="s">
        <v>18652</v>
      </c>
      <c r="S244" t="s">
        <v>17006</v>
      </c>
      <c r="T244" t="s">
        <v>17007</v>
      </c>
      <c r="U244" t="s">
        <v>18592</v>
      </c>
      <c r="W244" s="10" t="str">
        <f t="shared" si="3"/>
        <v>Sassi Seddik</v>
      </c>
    </row>
    <row r="245" spans="1:23" x14ac:dyDescent="0.3">
      <c r="A245" t="s">
        <v>18653</v>
      </c>
      <c r="B245" s="9">
        <v>45076</v>
      </c>
      <c r="D245" t="s">
        <v>18654</v>
      </c>
      <c r="E245" t="s">
        <v>18655</v>
      </c>
      <c r="F245" t="s">
        <v>18656</v>
      </c>
      <c r="G245" t="s">
        <v>18657</v>
      </c>
      <c r="H245" t="s">
        <v>11902</v>
      </c>
      <c r="I245" t="s">
        <v>27</v>
      </c>
      <c r="J245" t="s">
        <v>17002</v>
      </c>
      <c r="K245" t="s">
        <v>7406</v>
      </c>
      <c r="L245" t="s">
        <v>17979</v>
      </c>
      <c r="M245" t="s">
        <v>17078</v>
      </c>
      <c r="N245" t="s">
        <v>17057</v>
      </c>
      <c r="O245" t="s">
        <v>17057</v>
      </c>
      <c r="P245" t="s">
        <v>17048</v>
      </c>
      <c r="Q245" t="s">
        <v>11649</v>
      </c>
      <c r="R245" t="s">
        <v>18658</v>
      </c>
      <c r="S245" t="s">
        <v>17006</v>
      </c>
      <c r="T245" t="s">
        <v>17007</v>
      </c>
      <c r="U245" t="s">
        <v>18659</v>
      </c>
      <c r="V245" t="s">
        <v>18660</v>
      </c>
      <c r="W245" s="10" t="str">
        <f t="shared" si="3"/>
        <v>Soulayman Mahrsi</v>
      </c>
    </row>
    <row r="246" spans="1:23" x14ac:dyDescent="0.3">
      <c r="A246" t="s">
        <v>18661</v>
      </c>
      <c r="B246" s="9">
        <v>45096</v>
      </c>
      <c r="D246" t="s">
        <v>17185</v>
      </c>
      <c r="E246" t="s">
        <v>18662</v>
      </c>
      <c r="F246" t="s">
        <v>18663</v>
      </c>
      <c r="G246" t="s">
        <v>18664</v>
      </c>
      <c r="H246" t="s">
        <v>18665</v>
      </c>
      <c r="I246" t="s">
        <v>27</v>
      </c>
      <c r="J246" t="s">
        <v>53</v>
      </c>
      <c r="K246" t="s">
        <v>17144</v>
      </c>
      <c r="M246" t="s">
        <v>17003</v>
      </c>
      <c r="N246" t="s">
        <v>17057</v>
      </c>
      <c r="O246" t="s">
        <v>17057</v>
      </c>
      <c r="P246" t="s">
        <v>17145</v>
      </c>
      <c r="Q246" t="s">
        <v>12198</v>
      </c>
      <c r="R246" t="s">
        <v>18666</v>
      </c>
      <c r="S246" t="s">
        <v>17006</v>
      </c>
      <c r="T246" t="s">
        <v>17007</v>
      </c>
      <c r="U246" t="s">
        <v>18659</v>
      </c>
      <c r="W246" s="10" t="str">
        <f t="shared" si="3"/>
        <v>Yasmine Loukil</v>
      </c>
    </row>
    <row r="247" spans="1:23" x14ac:dyDescent="0.3">
      <c r="A247" t="s">
        <v>18667</v>
      </c>
      <c r="B247" s="9">
        <v>45092</v>
      </c>
      <c r="D247" t="s">
        <v>18341</v>
      </c>
      <c r="E247" t="s">
        <v>18668</v>
      </c>
      <c r="F247" t="s">
        <v>18669</v>
      </c>
      <c r="G247" t="s">
        <v>18670</v>
      </c>
      <c r="H247" t="s">
        <v>12274</v>
      </c>
      <c r="I247" t="s">
        <v>38</v>
      </c>
      <c r="J247" t="s">
        <v>17002</v>
      </c>
      <c r="K247" t="s">
        <v>75</v>
      </c>
      <c r="M247" t="s">
        <v>17046</v>
      </c>
      <c r="N247" t="s">
        <v>17020</v>
      </c>
      <c r="O247" t="s">
        <v>17020</v>
      </c>
      <c r="P247" t="s">
        <v>18135</v>
      </c>
      <c r="Q247" t="s">
        <v>11671</v>
      </c>
      <c r="S247" t="s">
        <v>17006</v>
      </c>
      <c r="T247" t="s">
        <v>17007</v>
      </c>
      <c r="U247" t="s">
        <v>18659</v>
      </c>
      <c r="V247" t="s">
        <v>18671</v>
      </c>
      <c r="W247" s="10" t="str">
        <f t="shared" si="3"/>
        <v>Sami MESLAOUI</v>
      </c>
    </row>
    <row r="248" spans="1:23" x14ac:dyDescent="0.3">
      <c r="A248" t="s">
        <v>18672</v>
      </c>
      <c r="B248" s="9">
        <v>45089</v>
      </c>
      <c r="D248" t="s">
        <v>18673</v>
      </c>
      <c r="E248" t="s">
        <v>17263</v>
      </c>
      <c r="F248" t="s">
        <v>18674</v>
      </c>
      <c r="G248" t="s">
        <v>18675</v>
      </c>
      <c r="H248" t="s">
        <v>11895</v>
      </c>
      <c r="I248" t="s">
        <v>38</v>
      </c>
      <c r="J248" t="s">
        <v>17002</v>
      </c>
      <c r="K248" t="s">
        <v>7108</v>
      </c>
      <c r="M248" t="s">
        <v>17028</v>
      </c>
      <c r="N248" t="s">
        <v>17020</v>
      </c>
      <c r="O248" t="s">
        <v>17020</v>
      </c>
      <c r="P248" t="s">
        <v>17259</v>
      </c>
      <c r="Q248" t="s">
        <v>11708</v>
      </c>
      <c r="R248" t="s">
        <v>18676</v>
      </c>
      <c r="S248" t="s">
        <v>17006</v>
      </c>
      <c r="T248" t="s">
        <v>17007</v>
      </c>
      <c r="U248" t="s">
        <v>18659</v>
      </c>
      <c r="W248" s="10" t="str">
        <f t="shared" si="3"/>
        <v>Rossy Kisoka</v>
      </c>
    </row>
    <row r="249" spans="1:23" x14ac:dyDescent="0.3">
      <c r="A249" t="s">
        <v>18677</v>
      </c>
      <c r="B249" s="9">
        <v>45089</v>
      </c>
      <c r="D249" t="s">
        <v>18678</v>
      </c>
      <c r="E249" t="s">
        <v>18679</v>
      </c>
      <c r="F249" t="s">
        <v>18680</v>
      </c>
      <c r="G249" t="s">
        <v>18681</v>
      </c>
      <c r="H249" t="s">
        <v>18682</v>
      </c>
      <c r="I249" t="s">
        <v>38</v>
      </c>
      <c r="J249" t="s">
        <v>53</v>
      </c>
      <c r="K249" t="s">
        <v>17144</v>
      </c>
      <c r="M249" t="s">
        <v>17028</v>
      </c>
      <c r="N249" t="s">
        <v>17020</v>
      </c>
      <c r="O249" t="s">
        <v>17020</v>
      </c>
      <c r="P249" t="s">
        <v>17145</v>
      </c>
      <c r="Q249" t="s">
        <v>12198</v>
      </c>
      <c r="R249" t="s">
        <v>18683</v>
      </c>
      <c r="S249" t="s">
        <v>17006</v>
      </c>
      <c r="T249" t="s">
        <v>17007</v>
      </c>
      <c r="U249" t="s">
        <v>18659</v>
      </c>
      <c r="W249" s="10" t="str">
        <f t="shared" si="3"/>
        <v>Gregory Marchand</v>
      </c>
    </row>
    <row r="250" spans="1:23" x14ac:dyDescent="0.3">
      <c r="A250" t="s">
        <v>18684</v>
      </c>
      <c r="B250" s="9">
        <v>45057</v>
      </c>
      <c r="D250" t="s">
        <v>18685</v>
      </c>
      <c r="E250" t="s">
        <v>18686</v>
      </c>
      <c r="F250" t="s">
        <v>18687</v>
      </c>
      <c r="G250" t="s">
        <v>18688</v>
      </c>
      <c r="H250" t="s">
        <v>18689</v>
      </c>
      <c r="I250" t="s">
        <v>27</v>
      </c>
      <c r="J250" t="s">
        <v>17002</v>
      </c>
      <c r="K250" t="s">
        <v>7406</v>
      </c>
      <c r="L250" t="s">
        <v>18690</v>
      </c>
      <c r="M250" t="s">
        <v>17046</v>
      </c>
      <c r="N250" t="s">
        <v>17057</v>
      </c>
      <c r="O250" t="s">
        <v>17057</v>
      </c>
      <c r="P250" t="s">
        <v>17048</v>
      </c>
      <c r="Q250" t="s">
        <v>11649</v>
      </c>
      <c r="R250" t="s">
        <v>18691</v>
      </c>
      <c r="S250" t="s">
        <v>17006</v>
      </c>
      <c r="T250" t="s">
        <v>17007</v>
      </c>
      <c r="U250" t="s">
        <v>18692</v>
      </c>
      <c r="W250" s="10" t="str">
        <f t="shared" si="3"/>
        <v>Hamda HAMDI</v>
      </c>
    </row>
    <row r="251" spans="1:23" x14ac:dyDescent="0.3">
      <c r="A251" t="s">
        <v>18693</v>
      </c>
      <c r="B251" s="9">
        <v>45040</v>
      </c>
      <c r="D251" t="s">
        <v>18694</v>
      </c>
      <c r="E251" t="s">
        <v>18695</v>
      </c>
      <c r="F251" t="s">
        <v>18696</v>
      </c>
      <c r="G251" t="s">
        <v>18697</v>
      </c>
      <c r="H251" t="s">
        <v>18698</v>
      </c>
      <c r="I251" t="s">
        <v>27</v>
      </c>
      <c r="J251" t="s">
        <v>17002</v>
      </c>
      <c r="K251" t="s">
        <v>7406</v>
      </c>
      <c r="L251" t="s">
        <v>17045</v>
      </c>
      <c r="M251" t="s">
        <v>17028</v>
      </c>
      <c r="N251" t="s">
        <v>17057</v>
      </c>
      <c r="O251" t="s">
        <v>17057</v>
      </c>
      <c r="P251" t="s">
        <v>17048</v>
      </c>
      <c r="Q251" t="s">
        <v>11649</v>
      </c>
      <c r="R251" t="s">
        <v>18699</v>
      </c>
      <c r="S251" t="s">
        <v>17006</v>
      </c>
      <c r="T251" t="s">
        <v>17007</v>
      </c>
      <c r="U251" t="s">
        <v>18692</v>
      </c>
      <c r="W251" s="10" t="str">
        <f t="shared" si="3"/>
        <v>Nada KHASKHOUSSI</v>
      </c>
    </row>
    <row r="252" spans="1:23" x14ac:dyDescent="0.3">
      <c r="A252" t="s">
        <v>18700</v>
      </c>
      <c r="B252" s="9">
        <v>45537</v>
      </c>
      <c r="D252" t="s">
        <v>18701</v>
      </c>
      <c r="E252" t="s">
        <v>18702</v>
      </c>
      <c r="F252" t="s">
        <v>18703</v>
      </c>
      <c r="G252" t="s">
        <v>18704</v>
      </c>
      <c r="H252" t="s">
        <v>18705</v>
      </c>
      <c r="I252" t="s">
        <v>45</v>
      </c>
      <c r="J252" t="s">
        <v>45</v>
      </c>
      <c r="K252" t="s">
        <v>7407</v>
      </c>
      <c r="M252" t="s">
        <v>17003</v>
      </c>
      <c r="N252" t="s">
        <v>17004</v>
      </c>
      <c r="O252" t="s">
        <v>17004</v>
      </c>
      <c r="P252" t="s">
        <v>17152</v>
      </c>
      <c r="Q252" t="s">
        <v>11738</v>
      </c>
      <c r="R252" t="s">
        <v>18706</v>
      </c>
      <c r="S252" t="s">
        <v>17006</v>
      </c>
      <c r="T252" t="s">
        <v>17007</v>
      </c>
      <c r="U252" t="s">
        <v>17972</v>
      </c>
      <c r="W252" s="10" t="str">
        <f t="shared" si="3"/>
        <v>Lydia Fuentes</v>
      </c>
    </row>
    <row r="253" spans="1:23" x14ac:dyDescent="0.3">
      <c r="A253" t="s">
        <v>18707</v>
      </c>
      <c r="B253" s="9">
        <v>45048</v>
      </c>
      <c r="D253" t="s">
        <v>18708</v>
      </c>
      <c r="E253" t="s">
        <v>18709</v>
      </c>
      <c r="F253" t="s">
        <v>18710</v>
      </c>
      <c r="G253" t="s">
        <v>18711</v>
      </c>
      <c r="H253" t="s">
        <v>11710</v>
      </c>
      <c r="I253" t="s">
        <v>38</v>
      </c>
      <c r="J253" t="s">
        <v>17002</v>
      </c>
      <c r="K253" t="s">
        <v>82</v>
      </c>
      <c r="M253" t="s">
        <v>17046</v>
      </c>
      <c r="N253" t="s">
        <v>17020</v>
      </c>
      <c r="O253" t="s">
        <v>17020</v>
      </c>
      <c r="P253" t="s">
        <v>17366</v>
      </c>
      <c r="Q253" t="s">
        <v>11829</v>
      </c>
      <c r="R253" t="s">
        <v>18712</v>
      </c>
      <c r="S253" t="s">
        <v>17006</v>
      </c>
      <c r="T253" t="s">
        <v>17007</v>
      </c>
      <c r="U253" t="s">
        <v>18692</v>
      </c>
      <c r="W253" s="10" t="str">
        <f t="shared" si="3"/>
        <v>Denis Remacle</v>
      </c>
    </row>
    <row r="254" spans="1:23" x14ac:dyDescent="0.3">
      <c r="A254" t="s">
        <v>18713</v>
      </c>
      <c r="B254" s="9">
        <v>45042</v>
      </c>
      <c r="D254" t="s">
        <v>18714</v>
      </c>
      <c r="E254" t="s">
        <v>18715</v>
      </c>
      <c r="F254" t="s">
        <v>18716</v>
      </c>
      <c r="G254" t="s">
        <v>18717</v>
      </c>
      <c r="H254" t="s">
        <v>11877</v>
      </c>
      <c r="I254" t="s">
        <v>45</v>
      </c>
      <c r="J254" t="s">
        <v>45</v>
      </c>
      <c r="K254" t="s">
        <v>7407</v>
      </c>
      <c r="M254" t="s">
        <v>17003</v>
      </c>
      <c r="N254" t="s">
        <v>17004</v>
      </c>
      <c r="O254" t="s">
        <v>17004</v>
      </c>
      <c r="P254" t="s">
        <v>17152</v>
      </c>
      <c r="Q254" t="s">
        <v>11738</v>
      </c>
      <c r="R254" t="s">
        <v>18718</v>
      </c>
      <c r="S254" t="s">
        <v>17006</v>
      </c>
      <c r="T254" t="s">
        <v>17007</v>
      </c>
      <c r="U254" t="s">
        <v>18692</v>
      </c>
      <c r="W254" s="10" t="str">
        <f t="shared" si="3"/>
        <v>Javier Torrego Pérez</v>
      </c>
    </row>
    <row r="255" spans="1:23" x14ac:dyDescent="0.3">
      <c r="A255" t="s">
        <v>18719</v>
      </c>
      <c r="B255" s="9">
        <v>45021</v>
      </c>
      <c r="D255" t="s">
        <v>18720</v>
      </c>
      <c r="E255" t="s">
        <v>18721</v>
      </c>
      <c r="F255" t="s">
        <v>18722</v>
      </c>
      <c r="G255" t="s">
        <v>18723</v>
      </c>
      <c r="H255" t="s">
        <v>11741</v>
      </c>
      <c r="I255" t="s">
        <v>27</v>
      </c>
      <c r="J255" t="s">
        <v>17002</v>
      </c>
      <c r="K255" t="s">
        <v>7406</v>
      </c>
      <c r="L255" t="s">
        <v>17857</v>
      </c>
      <c r="M255" t="s">
        <v>17046</v>
      </c>
      <c r="N255" t="s">
        <v>17057</v>
      </c>
      <c r="O255" t="s">
        <v>17057</v>
      </c>
      <c r="P255" t="s">
        <v>17048</v>
      </c>
      <c r="Q255" t="s">
        <v>11649</v>
      </c>
      <c r="R255" t="s">
        <v>18724</v>
      </c>
      <c r="S255" t="s">
        <v>17006</v>
      </c>
      <c r="T255" t="s">
        <v>17007</v>
      </c>
      <c r="U255" t="s">
        <v>18725</v>
      </c>
      <c r="W255" s="10" t="str">
        <f t="shared" si="3"/>
        <v>Rawya TLIG</v>
      </c>
    </row>
    <row r="256" spans="1:23" x14ac:dyDescent="0.3">
      <c r="A256" t="s">
        <v>18726</v>
      </c>
      <c r="B256" s="9">
        <v>45017</v>
      </c>
      <c r="D256" t="s">
        <v>18727</v>
      </c>
      <c r="E256" t="s">
        <v>18728</v>
      </c>
      <c r="F256" t="s">
        <v>18729</v>
      </c>
      <c r="G256" t="s">
        <v>18730</v>
      </c>
      <c r="H256" t="s">
        <v>18730</v>
      </c>
      <c r="I256" t="s">
        <v>18731</v>
      </c>
      <c r="J256" t="s">
        <v>17002</v>
      </c>
      <c r="K256" t="s">
        <v>7406</v>
      </c>
      <c r="L256" t="s">
        <v>17979</v>
      </c>
      <c r="M256" t="s">
        <v>17078</v>
      </c>
      <c r="N256" t="s">
        <v>18732</v>
      </c>
      <c r="O256" t="s">
        <v>18732</v>
      </c>
      <c r="P256" t="s">
        <v>17048</v>
      </c>
      <c r="Q256" t="s">
        <v>11649</v>
      </c>
      <c r="S256" t="s">
        <v>17006</v>
      </c>
      <c r="T256" t="s">
        <v>17007</v>
      </c>
      <c r="U256" t="s">
        <v>18725</v>
      </c>
      <c r="V256" t="s">
        <v>18733</v>
      </c>
      <c r="W256" s="10" t="str">
        <f t="shared" si="3"/>
        <v>Dimitri Monplaisir</v>
      </c>
    </row>
    <row r="257" spans="1:23" x14ac:dyDescent="0.3">
      <c r="A257" t="s">
        <v>18734</v>
      </c>
      <c r="B257" s="9">
        <v>45022</v>
      </c>
      <c r="D257" t="s">
        <v>18735</v>
      </c>
      <c r="E257" t="s">
        <v>18736</v>
      </c>
      <c r="F257" t="s">
        <v>18737</v>
      </c>
      <c r="G257" t="s">
        <v>18738</v>
      </c>
      <c r="H257" t="s">
        <v>18739</v>
      </c>
      <c r="I257" t="s">
        <v>89</v>
      </c>
      <c r="J257" t="s">
        <v>17002</v>
      </c>
      <c r="K257" t="s">
        <v>43</v>
      </c>
      <c r="M257" t="s">
        <v>17028</v>
      </c>
      <c r="N257" t="s">
        <v>17126</v>
      </c>
      <c r="O257" t="s">
        <v>17126</v>
      </c>
      <c r="P257" t="s">
        <v>18740</v>
      </c>
      <c r="Q257" t="s">
        <v>11765</v>
      </c>
      <c r="R257" t="s">
        <v>18741</v>
      </c>
      <c r="S257" t="s">
        <v>17006</v>
      </c>
      <c r="T257" t="s">
        <v>17007</v>
      </c>
      <c r="U257" t="s">
        <v>18725</v>
      </c>
      <c r="W257" s="10" t="str">
        <f t="shared" si="3"/>
        <v>Miroslav Lazic</v>
      </c>
    </row>
    <row r="258" spans="1:23" x14ac:dyDescent="0.3">
      <c r="A258" t="s">
        <v>18742</v>
      </c>
      <c r="B258" s="9">
        <v>45019</v>
      </c>
      <c r="D258" t="s">
        <v>18743</v>
      </c>
      <c r="E258" t="s">
        <v>18744</v>
      </c>
      <c r="F258" t="s">
        <v>18745</v>
      </c>
      <c r="G258" t="s">
        <v>18746</v>
      </c>
      <c r="H258" t="s">
        <v>12519</v>
      </c>
      <c r="I258" t="s">
        <v>38</v>
      </c>
      <c r="J258" t="s">
        <v>17002</v>
      </c>
      <c r="K258" t="s">
        <v>75</v>
      </c>
      <c r="M258" t="s">
        <v>17046</v>
      </c>
      <c r="N258" t="s">
        <v>17020</v>
      </c>
      <c r="O258" t="s">
        <v>17020</v>
      </c>
      <c r="P258" t="s">
        <v>18135</v>
      </c>
      <c r="Q258" t="s">
        <v>11671</v>
      </c>
      <c r="S258" t="s">
        <v>17006</v>
      </c>
      <c r="T258" t="s">
        <v>17007</v>
      </c>
      <c r="U258" t="s">
        <v>18725</v>
      </c>
      <c r="V258" t="s">
        <v>18747</v>
      </c>
      <c r="W258" s="10" t="str">
        <f t="shared" si="3"/>
        <v>Samia Arbaoui</v>
      </c>
    </row>
    <row r="259" spans="1:23" x14ac:dyDescent="0.3">
      <c r="A259" t="s">
        <v>18748</v>
      </c>
      <c r="B259" s="9">
        <v>45019</v>
      </c>
      <c r="D259" t="s">
        <v>18749</v>
      </c>
      <c r="E259" t="s">
        <v>18750</v>
      </c>
      <c r="F259" t="s">
        <v>18751</v>
      </c>
      <c r="G259" t="s">
        <v>18752</v>
      </c>
      <c r="H259" t="s">
        <v>18753</v>
      </c>
      <c r="I259" t="s">
        <v>89</v>
      </c>
      <c r="J259" t="s">
        <v>17002</v>
      </c>
      <c r="K259" t="s">
        <v>43</v>
      </c>
      <c r="M259" t="s">
        <v>17028</v>
      </c>
      <c r="N259" t="s">
        <v>17126</v>
      </c>
      <c r="O259" t="s">
        <v>17126</v>
      </c>
      <c r="P259" t="s">
        <v>18534</v>
      </c>
      <c r="Q259" t="s">
        <v>11762</v>
      </c>
      <c r="R259" t="s">
        <v>18754</v>
      </c>
      <c r="S259" t="s">
        <v>17006</v>
      </c>
      <c r="T259" t="s">
        <v>17007</v>
      </c>
      <c r="U259" t="s">
        <v>18725</v>
      </c>
      <c r="W259" s="10" t="str">
        <f t="shared" ref="W259:W322" si="4">D259&amp;" "&amp;E259</f>
        <v>Nikolina Dimitrova</v>
      </c>
    </row>
    <row r="260" spans="1:23" x14ac:dyDescent="0.3">
      <c r="A260" t="s">
        <v>18755</v>
      </c>
      <c r="B260" s="9">
        <v>45012</v>
      </c>
      <c r="D260" t="s">
        <v>18756</v>
      </c>
      <c r="E260" t="s">
        <v>18757</v>
      </c>
      <c r="F260" t="s">
        <v>18758</v>
      </c>
      <c r="G260" t="s">
        <v>18759</v>
      </c>
      <c r="H260" t="s">
        <v>12302</v>
      </c>
      <c r="I260" t="s">
        <v>27</v>
      </c>
      <c r="J260" t="s">
        <v>17002</v>
      </c>
      <c r="K260" t="s">
        <v>7406</v>
      </c>
      <c r="L260" t="s">
        <v>17971</v>
      </c>
      <c r="M260" t="s">
        <v>17028</v>
      </c>
      <c r="N260" t="s">
        <v>17057</v>
      </c>
      <c r="O260" t="s">
        <v>17057</v>
      </c>
      <c r="P260" t="s">
        <v>17048</v>
      </c>
      <c r="Q260" t="s">
        <v>11649</v>
      </c>
      <c r="R260" t="s">
        <v>18760</v>
      </c>
      <c r="S260" t="s">
        <v>17006</v>
      </c>
      <c r="T260" t="s">
        <v>17007</v>
      </c>
      <c r="U260" t="s">
        <v>18725</v>
      </c>
      <c r="W260" s="10" t="str">
        <f t="shared" si="4"/>
        <v>Amel TOUJANI</v>
      </c>
    </row>
    <row r="261" spans="1:23" x14ac:dyDescent="0.3">
      <c r="A261" t="s">
        <v>18761</v>
      </c>
      <c r="B261" s="9">
        <v>45048</v>
      </c>
      <c r="D261" t="s">
        <v>18762</v>
      </c>
      <c r="E261" t="s">
        <v>18763</v>
      </c>
      <c r="F261" t="s">
        <v>18764</v>
      </c>
      <c r="G261" t="s">
        <v>18765</v>
      </c>
      <c r="H261" t="s">
        <v>11679</v>
      </c>
      <c r="I261" t="s">
        <v>27</v>
      </c>
      <c r="J261" t="s">
        <v>17002</v>
      </c>
      <c r="K261" t="s">
        <v>7406</v>
      </c>
      <c r="L261" t="s">
        <v>17979</v>
      </c>
      <c r="M261" t="s">
        <v>17078</v>
      </c>
      <c r="N261" t="s">
        <v>17057</v>
      </c>
      <c r="O261" t="s">
        <v>17057</v>
      </c>
      <c r="P261" t="s">
        <v>17048</v>
      </c>
      <c r="Q261" t="s">
        <v>11649</v>
      </c>
      <c r="R261" t="s">
        <v>18766</v>
      </c>
      <c r="S261" t="s">
        <v>17006</v>
      </c>
      <c r="T261" t="s">
        <v>17007</v>
      </c>
      <c r="U261" t="s">
        <v>18692</v>
      </c>
      <c r="V261" t="s">
        <v>18767</v>
      </c>
      <c r="W261" s="10" t="str">
        <f t="shared" si="4"/>
        <v>Souhail WALI</v>
      </c>
    </row>
    <row r="262" spans="1:23" x14ac:dyDescent="0.3">
      <c r="A262" t="s">
        <v>18768</v>
      </c>
      <c r="B262" s="9">
        <v>45001</v>
      </c>
      <c r="D262" t="s">
        <v>18769</v>
      </c>
      <c r="E262" t="s">
        <v>18770</v>
      </c>
      <c r="F262" t="s">
        <v>18771</v>
      </c>
      <c r="G262" t="s">
        <v>18772</v>
      </c>
      <c r="H262" t="s">
        <v>12447</v>
      </c>
      <c r="I262" t="s">
        <v>27</v>
      </c>
      <c r="J262" t="s">
        <v>17002</v>
      </c>
      <c r="K262" t="s">
        <v>7406</v>
      </c>
      <c r="L262" t="s">
        <v>17979</v>
      </c>
      <c r="M262" t="s">
        <v>17046</v>
      </c>
      <c r="N262" t="s">
        <v>17057</v>
      </c>
      <c r="O262" t="s">
        <v>17057</v>
      </c>
      <c r="P262" t="s">
        <v>17048</v>
      </c>
      <c r="Q262" t="s">
        <v>11649</v>
      </c>
      <c r="R262" t="s">
        <v>18773</v>
      </c>
      <c r="S262" t="s">
        <v>17006</v>
      </c>
      <c r="T262" t="s">
        <v>17007</v>
      </c>
      <c r="U262" t="s">
        <v>18774</v>
      </c>
      <c r="W262" s="10" t="str">
        <f t="shared" si="4"/>
        <v>Ahmed Maaloul</v>
      </c>
    </row>
    <row r="263" spans="1:23" x14ac:dyDescent="0.3">
      <c r="A263" t="s">
        <v>18775</v>
      </c>
      <c r="B263" s="9">
        <v>44998</v>
      </c>
      <c r="D263" t="s">
        <v>17761</v>
      </c>
      <c r="E263" t="s">
        <v>18776</v>
      </c>
      <c r="F263" t="s">
        <v>18777</v>
      </c>
      <c r="G263" t="s">
        <v>18778</v>
      </c>
      <c r="H263" t="s">
        <v>11943</v>
      </c>
      <c r="I263" t="s">
        <v>38</v>
      </c>
      <c r="J263" t="s">
        <v>17002</v>
      </c>
      <c r="K263" t="s">
        <v>75</v>
      </c>
      <c r="M263" t="s">
        <v>17078</v>
      </c>
      <c r="N263" t="s">
        <v>17020</v>
      </c>
      <c r="O263" t="s">
        <v>17020</v>
      </c>
      <c r="P263" t="s">
        <v>18399</v>
      </c>
      <c r="Q263" t="s">
        <v>11673</v>
      </c>
      <c r="R263" t="s">
        <v>18779</v>
      </c>
      <c r="S263" t="s">
        <v>17006</v>
      </c>
      <c r="T263" t="s">
        <v>18780</v>
      </c>
      <c r="U263" t="s">
        <v>18774</v>
      </c>
      <c r="W263" s="10" t="str">
        <f t="shared" si="4"/>
        <v>Xavier Noriega</v>
      </c>
    </row>
    <row r="264" spans="1:23" x14ac:dyDescent="0.3">
      <c r="A264" t="s">
        <v>18781</v>
      </c>
      <c r="B264" s="9">
        <v>44989</v>
      </c>
      <c r="D264" t="s">
        <v>18471</v>
      </c>
      <c r="E264" t="s">
        <v>18782</v>
      </c>
      <c r="F264" t="s">
        <v>18783</v>
      </c>
      <c r="G264" t="s">
        <v>18784</v>
      </c>
      <c r="H264" t="s">
        <v>18785</v>
      </c>
      <c r="I264" t="s">
        <v>27</v>
      </c>
      <c r="J264" t="s">
        <v>17002</v>
      </c>
      <c r="K264" t="s">
        <v>7406</v>
      </c>
      <c r="L264" t="s">
        <v>17682</v>
      </c>
      <c r="M264" t="s">
        <v>17028</v>
      </c>
      <c r="N264" t="s">
        <v>17057</v>
      </c>
      <c r="O264" t="s">
        <v>17057</v>
      </c>
      <c r="P264" t="s">
        <v>17048</v>
      </c>
      <c r="Q264" t="s">
        <v>11649</v>
      </c>
      <c r="R264" t="s">
        <v>18786</v>
      </c>
      <c r="S264" t="s">
        <v>17006</v>
      </c>
      <c r="T264" t="s">
        <v>17007</v>
      </c>
      <c r="U264" t="s">
        <v>18774</v>
      </c>
      <c r="W264" s="10" t="str">
        <f t="shared" si="4"/>
        <v>Nesrine Kachouri</v>
      </c>
    </row>
    <row r="265" spans="1:23" x14ac:dyDescent="0.3">
      <c r="A265" t="s">
        <v>18787</v>
      </c>
      <c r="B265" s="9">
        <v>44991</v>
      </c>
      <c r="D265" t="s">
        <v>18788</v>
      </c>
      <c r="E265" t="s">
        <v>18789</v>
      </c>
      <c r="F265" t="s">
        <v>18790</v>
      </c>
      <c r="G265" t="s">
        <v>18791</v>
      </c>
      <c r="H265" t="s">
        <v>18792</v>
      </c>
      <c r="I265" t="s">
        <v>58</v>
      </c>
      <c r="J265" t="s">
        <v>17002</v>
      </c>
      <c r="K265" t="s">
        <v>7399</v>
      </c>
      <c r="M265" t="s">
        <v>17003</v>
      </c>
      <c r="N265" t="s">
        <v>17004</v>
      </c>
      <c r="O265" t="s">
        <v>17004</v>
      </c>
      <c r="P265" t="s">
        <v>17105</v>
      </c>
      <c r="Q265" t="s">
        <v>17106</v>
      </c>
      <c r="R265" t="s">
        <v>18793</v>
      </c>
      <c r="S265" t="s">
        <v>17006</v>
      </c>
      <c r="T265" t="s">
        <v>17007</v>
      </c>
      <c r="U265" t="s">
        <v>18774</v>
      </c>
      <c r="W265" s="10" t="str">
        <f t="shared" si="4"/>
        <v>Juanita Sánchez</v>
      </c>
    </row>
    <row r="266" spans="1:23" x14ac:dyDescent="0.3">
      <c r="A266" t="s">
        <v>18794</v>
      </c>
      <c r="B266" s="9">
        <v>44966</v>
      </c>
      <c r="D266" t="s">
        <v>18795</v>
      </c>
      <c r="E266" t="s">
        <v>18796</v>
      </c>
      <c r="F266" t="s">
        <v>18797</v>
      </c>
      <c r="G266" t="s">
        <v>18798</v>
      </c>
      <c r="H266" t="s">
        <v>18799</v>
      </c>
      <c r="I266" t="s">
        <v>27</v>
      </c>
      <c r="J266" t="s">
        <v>17002</v>
      </c>
      <c r="K266" t="s">
        <v>7406</v>
      </c>
      <c r="L266" t="s">
        <v>18800</v>
      </c>
      <c r="M266" t="s">
        <v>17028</v>
      </c>
      <c r="N266" t="s">
        <v>17057</v>
      </c>
      <c r="O266" t="s">
        <v>17057</v>
      </c>
      <c r="P266" t="s">
        <v>17048</v>
      </c>
      <c r="Q266" t="s">
        <v>11649</v>
      </c>
      <c r="R266" t="s">
        <v>18801</v>
      </c>
      <c r="S266" t="s">
        <v>17006</v>
      </c>
      <c r="T266" t="s">
        <v>17007</v>
      </c>
      <c r="U266" t="s">
        <v>18802</v>
      </c>
      <c r="W266" s="10" t="str">
        <f t="shared" si="4"/>
        <v>Hajer ELLOUMI</v>
      </c>
    </row>
    <row r="267" spans="1:23" x14ac:dyDescent="0.3">
      <c r="A267" t="s">
        <v>18803</v>
      </c>
      <c r="B267" s="9">
        <v>45189</v>
      </c>
      <c r="D267" t="s">
        <v>18804</v>
      </c>
      <c r="E267" t="s">
        <v>18805</v>
      </c>
      <c r="F267" t="s">
        <v>18806</v>
      </c>
      <c r="G267" t="s">
        <v>18807</v>
      </c>
      <c r="H267" t="s">
        <v>16465</v>
      </c>
      <c r="I267" t="s">
        <v>38</v>
      </c>
      <c r="J267" t="s">
        <v>17002</v>
      </c>
      <c r="K267" t="s">
        <v>7406</v>
      </c>
      <c r="L267" t="s">
        <v>17505</v>
      </c>
      <c r="M267" t="s">
        <v>17003</v>
      </c>
      <c r="N267" t="s">
        <v>17020</v>
      </c>
      <c r="O267" t="s">
        <v>17020</v>
      </c>
      <c r="P267" t="s">
        <v>17244</v>
      </c>
      <c r="Q267" t="s">
        <v>11818</v>
      </c>
      <c r="R267" t="s">
        <v>18808</v>
      </c>
      <c r="S267" t="s">
        <v>17006</v>
      </c>
      <c r="T267" t="s">
        <v>17007</v>
      </c>
      <c r="U267" t="s">
        <v>18522</v>
      </c>
      <c r="W267" s="10" t="str">
        <f t="shared" si="4"/>
        <v>Gary d'Ursel</v>
      </c>
    </row>
    <row r="268" spans="1:23" x14ac:dyDescent="0.3">
      <c r="A268" t="s">
        <v>18809</v>
      </c>
      <c r="B268" s="9">
        <v>44984</v>
      </c>
      <c r="D268" t="s">
        <v>18810</v>
      </c>
      <c r="E268" t="s">
        <v>18811</v>
      </c>
      <c r="F268" t="s">
        <v>18812</v>
      </c>
      <c r="G268" t="s">
        <v>18813</v>
      </c>
      <c r="H268" t="s">
        <v>11806</v>
      </c>
      <c r="I268" t="s">
        <v>84</v>
      </c>
      <c r="J268" t="s">
        <v>17002</v>
      </c>
      <c r="K268" t="s">
        <v>6878</v>
      </c>
      <c r="M268" t="s">
        <v>17028</v>
      </c>
      <c r="N268" t="s">
        <v>17229</v>
      </c>
      <c r="O268" t="s">
        <v>17229</v>
      </c>
      <c r="P268" t="s">
        <v>17327</v>
      </c>
      <c r="Q268" t="s">
        <v>11675</v>
      </c>
      <c r="R268" t="s">
        <v>18814</v>
      </c>
      <c r="S268" t="s">
        <v>17006</v>
      </c>
      <c r="T268" t="s">
        <v>17007</v>
      </c>
      <c r="U268" t="s">
        <v>18774</v>
      </c>
      <c r="W268" s="10" t="str">
        <f t="shared" si="4"/>
        <v>Evan Bardinas</v>
      </c>
    </row>
    <row r="269" spans="1:23" x14ac:dyDescent="0.3">
      <c r="A269" t="s">
        <v>18815</v>
      </c>
      <c r="B269" s="9">
        <v>45566</v>
      </c>
      <c r="D269" t="s">
        <v>18371</v>
      </c>
      <c r="E269" t="s">
        <v>18816</v>
      </c>
      <c r="F269" t="s">
        <v>18817</v>
      </c>
      <c r="G269" t="s">
        <v>18818</v>
      </c>
      <c r="H269" t="s">
        <v>18819</v>
      </c>
      <c r="I269" t="s">
        <v>58</v>
      </c>
      <c r="J269" t="s">
        <v>17002</v>
      </c>
      <c r="K269" t="s">
        <v>7402</v>
      </c>
      <c r="M269" t="s">
        <v>17003</v>
      </c>
      <c r="N269" t="s">
        <v>17004</v>
      </c>
      <c r="O269" t="s">
        <v>17004</v>
      </c>
      <c r="P269" t="s">
        <v>17005</v>
      </c>
      <c r="Q269" t="s">
        <v>11790</v>
      </c>
      <c r="R269" t="s">
        <v>18820</v>
      </c>
      <c r="S269" t="s">
        <v>17006</v>
      </c>
      <c r="T269" t="s">
        <v>17007</v>
      </c>
      <c r="U269" t="s">
        <v>17925</v>
      </c>
      <c r="W269" s="10" t="str">
        <f t="shared" si="4"/>
        <v>Carlos Quintana Peña</v>
      </c>
    </row>
    <row r="270" spans="1:23" x14ac:dyDescent="0.3">
      <c r="A270" t="s">
        <v>18821</v>
      </c>
      <c r="B270" s="9">
        <v>44972</v>
      </c>
      <c r="D270" t="s">
        <v>18822</v>
      </c>
      <c r="E270" t="s">
        <v>18823</v>
      </c>
      <c r="F270" t="s">
        <v>18824</v>
      </c>
      <c r="G270" t="s">
        <v>18825</v>
      </c>
      <c r="H270" t="s">
        <v>11782</v>
      </c>
      <c r="I270" t="s">
        <v>27</v>
      </c>
      <c r="J270" t="s">
        <v>17002</v>
      </c>
      <c r="K270" t="s">
        <v>7406</v>
      </c>
      <c r="L270" t="s">
        <v>18509</v>
      </c>
      <c r="M270" t="s">
        <v>17046</v>
      </c>
      <c r="N270" t="s">
        <v>17057</v>
      </c>
      <c r="O270" t="s">
        <v>17057</v>
      </c>
      <c r="P270" t="s">
        <v>17048</v>
      </c>
      <c r="Q270" t="s">
        <v>11649</v>
      </c>
      <c r="R270" t="s">
        <v>18826</v>
      </c>
      <c r="S270" t="s">
        <v>17006</v>
      </c>
      <c r="T270" t="s">
        <v>17007</v>
      </c>
      <c r="U270" t="s">
        <v>18802</v>
      </c>
      <c r="W270" s="10" t="str">
        <f t="shared" si="4"/>
        <v>Walim JRIBI</v>
      </c>
    </row>
    <row r="271" spans="1:23" x14ac:dyDescent="0.3">
      <c r="A271" t="s">
        <v>18827</v>
      </c>
      <c r="B271" s="9">
        <v>43832</v>
      </c>
      <c r="D271" t="s">
        <v>18828</v>
      </c>
      <c r="E271" t="s">
        <v>18829</v>
      </c>
      <c r="F271" t="s">
        <v>18830</v>
      </c>
      <c r="G271" t="s">
        <v>18831</v>
      </c>
      <c r="H271" t="s">
        <v>18832</v>
      </c>
      <c r="I271" t="s">
        <v>18833</v>
      </c>
      <c r="J271" t="s">
        <v>17002</v>
      </c>
      <c r="K271" t="s">
        <v>7407</v>
      </c>
      <c r="M271" t="s">
        <v>17046</v>
      </c>
      <c r="N271" t="s">
        <v>18834</v>
      </c>
      <c r="O271" t="s">
        <v>18834</v>
      </c>
      <c r="P271" t="s">
        <v>17048</v>
      </c>
      <c r="Q271" t="s">
        <v>11649</v>
      </c>
      <c r="S271" t="s">
        <v>17006</v>
      </c>
      <c r="T271" t="s">
        <v>17007</v>
      </c>
      <c r="U271" t="s">
        <v>18835</v>
      </c>
      <c r="W271" s="10" t="str">
        <f t="shared" si="4"/>
        <v>manal hchaichi</v>
      </c>
    </row>
    <row r="272" spans="1:23" x14ac:dyDescent="0.3">
      <c r="A272" t="s">
        <v>18836</v>
      </c>
      <c r="B272" s="9">
        <v>43832</v>
      </c>
      <c r="D272" t="s">
        <v>17786</v>
      </c>
      <c r="E272" t="s">
        <v>18837</v>
      </c>
      <c r="F272" t="s">
        <v>18838</v>
      </c>
      <c r="G272" t="s">
        <v>18839</v>
      </c>
      <c r="H272" t="s">
        <v>12686</v>
      </c>
      <c r="I272" t="s">
        <v>18833</v>
      </c>
      <c r="J272" t="s">
        <v>17002</v>
      </c>
      <c r="K272" t="s">
        <v>7406</v>
      </c>
      <c r="M272" t="s">
        <v>17046</v>
      </c>
      <c r="N272" t="s">
        <v>18834</v>
      </c>
      <c r="O272" t="s">
        <v>18834</v>
      </c>
      <c r="P272" t="s">
        <v>17048</v>
      </c>
      <c r="Q272" t="s">
        <v>11649</v>
      </c>
      <c r="R272" t="s">
        <v>18840</v>
      </c>
      <c r="S272" t="s">
        <v>17006</v>
      </c>
      <c r="T272" t="s">
        <v>17007</v>
      </c>
      <c r="U272" t="s">
        <v>18835</v>
      </c>
      <c r="W272" s="10" t="str">
        <f t="shared" si="4"/>
        <v>Mohamed Fathy</v>
      </c>
    </row>
    <row r="273" spans="1:23" x14ac:dyDescent="0.3">
      <c r="A273" t="s">
        <v>18841</v>
      </c>
      <c r="B273" s="9">
        <v>44942</v>
      </c>
      <c r="D273" t="s">
        <v>18117</v>
      </c>
      <c r="E273" t="s">
        <v>18842</v>
      </c>
      <c r="F273" t="s">
        <v>18843</v>
      </c>
      <c r="G273" t="s">
        <v>18844</v>
      </c>
      <c r="H273" t="s">
        <v>18845</v>
      </c>
      <c r="I273" t="s">
        <v>27</v>
      </c>
      <c r="J273" t="s">
        <v>17002</v>
      </c>
      <c r="K273" t="s">
        <v>7406</v>
      </c>
      <c r="L273" t="s">
        <v>7108</v>
      </c>
      <c r="M273" t="s">
        <v>17046</v>
      </c>
      <c r="N273" t="s">
        <v>17057</v>
      </c>
      <c r="O273" t="s">
        <v>17057</v>
      </c>
      <c r="P273" t="s">
        <v>17048</v>
      </c>
      <c r="Q273" t="s">
        <v>11649</v>
      </c>
      <c r="R273" t="s">
        <v>18846</v>
      </c>
      <c r="S273" t="s">
        <v>17006</v>
      </c>
      <c r="T273" t="s">
        <v>17007</v>
      </c>
      <c r="U273" t="s">
        <v>18847</v>
      </c>
      <c r="W273" s="10" t="str">
        <f t="shared" si="4"/>
        <v>Marwa AZABOU</v>
      </c>
    </row>
    <row r="274" spans="1:23" x14ac:dyDescent="0.3">
      <c r="A274" t="s">
        <v>18848</v>
      </c>
      <c r="B274" s="9">
        <v>44937</v>
      </c>
      <c r="D274" t="s">
        <v>18849</v>
      </c>
      <c r="E274" t="s">
        <v>18850</v>
      </c>
      <c r="F274" t="s">
        <v>18851</v>
      </c>
      <c r="G274" t="s">
        <v>18852</v>
      </c>
      <c r="H274" t="s">
        <v>11977</v>
      </c>
      <c r="I274" t="s">
        <v>27</v>
      </c>
      <c r="J274" t="s">
        <v>17002</v>
      </c>
      <c r="K274" t="s">
        <v>7406</v>
      </c>
      <c r="L274" t="s">
        <v>17682</v>
      </c>
      <c r="M274" t="s">
        <v>17028</v>
      </c>
      <c r="N274" t="s">
        <v>17057</v>
      </c>
      <c r="O274" t="s">
        <v>17057</v>
      </c>
      <c r="P274" t="s">
        <v>17048</v>
      </c>
      <c r="Q274" t="s">
        <v>11649</v>
      </c>
      <c r="R274" t="s">
        <v>18853</v>
      </c>
      <c r="S274" t="s">
        <v>17006</v>
      </c>
      <c r="T274" t="s">
        <v>17007</v>
      </c>
      <c r="U274" t="s">
        <v>18847</v>
      </c>
      <c r="W274" s="10" t="str">
        <f t="shared" si="4"/>
        <v>Bolbeba AYADI</v>
      </c>
    </row>
    <row r="275" spans="1:23" x14ac:dyDescent="0.3">
      <c r="A275" t="s">
        <v>18854</v>
      </c>
      <c r="B275" s="9">
        <v>44903</v>
      </c>
      <c r="D275" t="s">
        <v>18418</v>
      </c>
      <c r="E275" t="s">
        <v>17787</v>
      </c>
      <c r="F275" t="s">
        <v>18855</v>
      </c>
      <c r="G275" t="s">
        <v>18856</v>
      </c>
      <c r="H275" t="s">
        <v>12105</v>
      </c>
      <c r="I275" t="s">
        <v>27</v>
      </c>
      <c r="J275" t="s">
        <v>17002</v>
      </c>
      <c r="K275" t="s">
        <v>7395</v>
      </c>
      <c r="M275" t="s">
        <v>17028</v>
      </c>
      <c r="N275" t="s">
        <v>17057</v>
      </c>
      <c r="O275" t="s">
        <v>17057</v>
      </c>
      <c r="P275" t="s">
        <v>17048</v>
      </c>
      <c r="Q275" t="s">
        <v>11649</v>
      </c>
      <c r="R275" t="s">
        <v>18857</v>
      </c>
      <c r="S275" t="s">
        <v>17006</v>
      </c>
      <c r="T275" t="s">
        <v>17007</v>
      </c>
      <c r="U275" t="s">
        <v>18858</v>
      </c>
      <c r="W275" s="10" t="str">
        <f t="shared" si="4"/>
        <v>Imen Ayadi</v>
      </c>
    </row>
    <row r="276" spans="1:23" x14ac:dyDescent="0.3">
      <c r="A276" t="s">
        <v>18859</v>
      </c>
      <c r="B276" s="9">
        <v>44910</v>
      </c>
      <c r="D276" t="s">
        <v>18860</v>
      </c>
      <c r="E276" t="s">
        <v>18861</v>
      </c>
      <c r="F276" t="s">
        <v>18862</v>
      </c>
      <c r="G276" t="s">
        <v>18863</v>
      </c>
      <c r="H276" t="s">
        <v>18864</v>
      </c>
      <c r="I276" t="s">
        <v>27</v>
      </c>
      <c r="J276" t="s">
        <v>17002</v>
      </c>
      <c r="K276" t="s">
        <v>7399</v>
      </c>
      <c r="M276" t="s">
        <v>17003</v>
      </c>
      <c r="N276" t="s">
        <v>17057</v>
      </c>
      <c r="O276" t="s">
        <v>17057</v>
      </c>
      <c r="P276" t="s">
        <v>17048</v>
      </c>
      <c r="Q276" t="s">
        <v>11649</v>
      </c>
      <c r="R276" t="s">
        <v>18865</v>
      </c>
      <c r="S276" t="s">
        <v>17006</v>
      </c>
      <c r="T276" t="s">
        <v>17007</v>
      </c>
      <c r="U276" t="s">
        <v>18858</v>
      </c>
      <c r="W276" s="10" t="str">
        <f t="shared" si="4"/>
        <v>Wafa ben said</v>
      </c>
    </row>
    <row r="277" spans="1:23" x14ac:dyDescent="0.3">
      <c r="A277" t="s">
        <v>18866</v>
      </c>
      <c r="B277" s="9">
        <v>44903</v>
      </c>
      <c r="D277" t="s">
        <v>18167</v>
      </c>
      <c r="E277" t="s">
        <v>18867</v>
      </c>
      <c r="F277" t="s">
        <v>18868</v>
      </c>
      <c r="G277" t="s">
        <v>18869</v>
      </c>
      <c r="H277" t="s">
        <v>18870</v>
      </c>
      <c r="I277" t="s">
        <v>27</v>
      </c>
      <c r="J277" t="s">
        <v>17002</v>
      </c>
      <c r="K277" t="s">
        <v>7406</v>
      </c>
      <c r="L277" t="s">
        <v>17661</v>
      </c>
      <c r="M277" t="s">
        <v>17003</v>
      </c>
      <c r="N277" t="s">
        <v>17057</v>
      </c>
      <c r="O277" t="s">
        <v>17057</v>
      </c>
      <c r="P277" t="s">
        <v>17048</v>
      </c>
      <c r="Q277" t="s">
        <v>11649</v>
      </c>
      <c r="R277" t="s">
        <v>18871</v>
      </c>
      <c r="S277" t="s">
        <v>17006</v>
      </c>
      <c r="T277" t="s">
        <v>17007</v>
      </c>
      <c r="U277" t="s">
        <v>18858</v>
      </c>
      <c r="W277" s="10" t="str">
        <f t="shared" si="4"/>
        <v>Oussema CHARFI</v>
      </c>
    </row>
    <row r="278" spans="1:23" x14ac:dyDescent="0.3">
      <c r="A278" t="s">
        <v>18872</v>
      </c>
      <c r="B278" s="9">
        <v>44903</v>
      </c>
      <c r="D278" t="s">
        <v>17786</v>
      </c>
      <c r="E278" t="s">
        <v>18873</v>
      </c>
      <c r="F278" t="s">
        <v>18874</v>
      </c>
      <c r="G278" t="s">
        <v>18875</v>
      </c>
      <c r="H278" t="s">
        <v>18876</v>
      </c>
      <c r="I278" t="s">
        <v>27</v>
      </c>
      <c r="J278" t="s">
        <v>17002</v>
      </c>
      <c r="K278" t="s">
        <v>7406</v>
      </c>
      <c r="L278" t="s">
        <v>18877</v>
      </c>
      <c r="M278" t="s">
        <v>17046</v>
      </c>
      <c r="N278" t="s">
        <v>17057</v>
      </c>
      <c r="O278" t="s">
        <v>17057</v>
      </c>
      <c r="P278" t="s">
        <v>17048</v>
      </c>
      <c r="Q278" t="s">
        <v>11649</v>
      </c>
      <c r="R278" t="s">
        <v>18878</v>
      </c>
      <c r="S278" t="s">
        <v>17006</v>
      </c>
      <c r="T278" t="s">
        <v>17007</v>
      </c>
      <c r="U278" t="s">
        <v>18858</v>
      </c>
      <c r="W278" s="10" t="str">
        <f t="shared" si="4"/>
        <v>Mohamed Zouari</v>
      </c>
    </row>
    <row r="279" spans="1:23" x14ac:dyDescent="0.3">
      <c r="A279" t="s">
        <v>18879</v>
      </c>
      <c r="B279" s="9">
        <v>44907</v>
      </c>
      <c r="D279" t="s">
        <v>18880</v>
      </c>
      <c r="E279" t="s">
        <v>18881</v>
      </c>
      <c r="F279" t="s">
        <v>18882</v>
      </c>
      <c r="G279" t="s">
        <v>18883</v>
      </c>
      <c r="H279" t="s">
        <v>12157</v>
      </c>
      <c r="I279" t="s">
        <v>38</v>
      </c>
      <c r="J279" t="s">
        <v>17002</v>
      </c>
      <c r="K279" t="s">
        <v>36</v>
      </c>
      <c r="M279" t="s">
        <v>17046</v>
      </c>
      <c r="N279" t="s">
        <v>17020</v>
      </c>
      <c r="O279" t="s">
        <v>17020</v>
      </c>
      <c r="P279" t="s">
        <v>18884</v>
      </c>
      <c r="Q279" t="s">
        <v>11652</v>
      </c>
      <c r="R279" t="s">
        <v>18885</v>
      </c>
      <c r="S279" t="s">
        <v>17006</v>
      </c>
      <c r="T279" t="s">
        <v>17007</v>
      </c>
      <c r="U279" t="s">
        <v>18858</v>
      </c>
      <c r="W279" s="10" t="str">
        <f t="shared" si="4"/>
        <v>Rudi Straetmans</v>
      </c>
    </row>
    <row r="280" spans="1:23" x14ac:dyDescent="0.3">
      <c r="A280" t="s">
        <v>18886</v>
      </c>
      <c r="B280" s="9">
        <v>44893</v>
      </c>
      <c r="D280" t="s">
        <v>18887</v>
      </c>
      <c r="E280" t="s">
        <v>18888</v>
      </c>
      <c r="F280" t="s">
        <v>18889</v>
      </c>
      <c r="G280" t="s">
        <v>18890</v>
      </c>
      <c r="H280" t="s">
        <v>18891</v>
      </c>
      <c r="I280" t="s">
        <v>53</v>
      </c>
      <c r="J280" t="s">
        <v>53</v>
      </c>
      <c r="K280" t="s">
        <v>11798</v>
      </c>
      <c r="M280" t="s">
        <v>17078</v>
      </c>
      <c r="N280" t="s">
        <v>17020</v>
      </c>
      <c r="O280" t="s">
        <v>17020</v>
      </c>
      <c r="P280" t="s">
        <v>17850</v>
      </c>
      <c r="Q280" t="s">
        <v>11906</v>
      </c>
      <c r="S280" t="s">
        <v>17006</v>
      </c>
      <c r="T280" t="s">
        <v>17007</v>
      </c>
      <c r="U280" t="s">
        <v>18858</v>
      </c>
      <c r="W280" s="10" t="str">
        <f t="shared" si="4"/>
        <v>Andre Petitjean</v>
      </c>
    </row>
    <row r="281" spans="1:23" x14ac:dyDescent="0.3">
      <c r="A281" t="s">
        <v>18892</v>
      </c>
      <c r="B281" s="9">
        <v>44893</v>
      </c>
      <c r="D281" t="s">
        <v>18893</v>
      </c>
      <c r="E281" t="s">
        <v>18894</v>
      </c>
      <c r="F281" t="s">
        <v>18895</v>
      </c>
      <c r="G281" t="s">
        <v>18896</v>
      </c>
      <c r="H281" t="s">
        <v>18897</v>
      </c>
      <c r="I281" t="s">
        <v>53</v>
      </c>
      <c r="J281" t="s">
        <v>53</v>
      </c>
      <c r="K281" t="s">
        <v>11798</v>
      </c>
      <c r="M281" t="s">
        <v>17078</v>
      </c>
      <c r="N281" t="s">
        <v>17020</v>
      </c>
      <c r="O281" t="s">
        <v>17020</v>
      </c>
      <c r="P281" t="s">
        <v>17850</v>
      </c>
      <c r="Q281" t="s">
        <v>11906</v>
      </c>
      <c r="S281" t="s">
        <v>17006</v>
      </c>
      <c r="T281" t="s">
        <v>17007</v>
      </c>
      <c r="U281" t="s">
        <v>18858</v>
      </c>
      <c r="W281" s="10" t="str">
        <f t="shared" si="4"/>
        <v>Luc Langer</v>
      </c>
    </row>
    <row r="282" spans="1:23" x14ac:dyDescent="0.3">
      <c r="A282" t="s">
        <v>18898</v>
      </c>
      <c r="B282" s="9">
        <v>44885</v>
      </c>
      <c r="D282" t="s">
        <v>18269</v>
      </c>
      <c r="E282" t="s">
        <v>18899</v>
      </c>
      <c r="F282" t="s">
        <v>18900</v>
      </c>
      <c r="G282" t="s">
        <v>18901</v>
      </c>
      <c r="H282" t="s">
        <v>18902</v>
      </c>
      <c r="I282" t="s">
        <v>27</v>
      </c>
      <c r="J282" t="s">
        <v>17002</v>
      </c>
      <c r="K282" t="s">
        <v>7406</v>
      </c>
      <c r="L282" t="s">
        <v>18509</v>
      </c>
      <c r="M282" t="s">
        <v>17028</v>
      </c>
      <c r="N282" t="s">
        <v>17057</v>
      </c>
      <c r="O282" t="s">
        <v>17057</v>
      </c>
      <c r="P282" t="s">
        <v>17048</v>
      </c>
      <c r="Q282" t="s">
        <v>11649</v>
      </c>
      <c r="R282" t="s">
        <v>18903</v>
      </c>
      <c r="S282" t="s">
        <v>17006</v>
      </c>
      <c r="T282" t="s">
        <v>17007</v>
      </c>
      <c r="U282" t="s">
        <v>18858</v>
      </c>
      <c r="W282" s="10" t="str">
        <f t="shared" si="4"/>
        <v>Rahma Ben Said</v>
      </c>
    </row>
    <row r="283" spans="1:23" x14ac:dyDescent="0.3">
      <c r="A283" t="s">
        <v>18904</v>
      </c>
      <c r="B283" s="9">
        <v>44872</v>
      </c>
      <c r="D283" t="s">
        <v>18117</v>
      </c>
      <c r="E283" t="s">
        <v>18905</v>
      </c>
      <c r="F283" t="s">
        <v>18906</v>
      </c>
      <c r="G283" t="s">
        <v>18907</v>
      </c>
      <c r="H283" t="s">
        <v>11979</v>
      </c>
      <c r="I283" t="s">
        <v>27</v>
      </c>
      <c r="J283" t="s">
        <v>17002</v>
      </c>
      <c r="K283" t="s">
        <v>7406</v>
      </c>
      <c r="L283" t="s">
        <v>18559</v>
      </c>
      <c r="M283" t="s">
        <v>17028</v>
      </c>
      <c r="N283" t="s">
        <v>17057</v>
      </c>
      <c r="O283" t="s">
        <v>17057</v>
      </c>
      <c r="P283" t="s">
        <v>17048</v>
      </c>
      <c r="Q283" t="s">
        <v>11649</v>
      </c>
      <c r="R283" t="s">
        <v>18908</v>
      </c>
      <c r="S283" t="s">
        <v>17006</v>
      </c>
      <c r="T283" t="s">
        <v>17007</v>
      </c>
      <c r="U283" t="s">
        <v>18909</v>
      </c>
      <c r="W283" s="10" t="str">
        <f t="shared" si="4"/>
        <v>Marwa Soussi</v>
      </c>
    </row>
    <row r="284" spans="1:23" x14ac:dyDescent="0.3">
      <c r="A284" t="s">
        <v>18910</v>
      </c>
      <c r="B284" s="9">
        <v>44867</v>
      </c>
      <c r="D284" t="s">
        <v>18911</v>
      </c>
      <c r="E284" t="s">
        <v>18912</v>
      </c>
      <c r="F284" t="s">
        <v>18913</v>
      </c>
      <c r="G284" t="s">
        <v>18914</v>
      </c>
      <c r="H284" t="s">
        <v>11700</v>
      </c>
      <c r="I284" t="s">
        <v>45</v>
      </c>
      <c r="J284" t="s">
        <v>45</v>
      </c>
      <c r="K284" t="s">
        <v>7407</v>
      </c>
      <c r="M284" t="s">
        <v>17003</v>
      </c>
      <c r="N284" t="s">
        <v>17004</v>
      </c>
      <c r="O284" t="s">
        <v>17004</v>
      </c>
      <c r="P284" t="s">
        <v>18915</v>
      </c>
      <c r="Q284" t="s">
        <v>11660</v>
      </c>
      <c r="R284" t="s">
        <v>18916</v>
      </c>
      <c r="S284" t="s">
        <v>17006</v>
      </c>
      <c r="T284" t="s">
        <v>17007</v>
      </c>
      <c r="U284" t="s">
        <v>18909</v>
      </c>
      <c r="W284" s="10" t="str">
        <f t="shared" si="4"/>
        <v>Rubén Gutiérrez Llamas</v>
      </c>
    </row>
    <row r="285" spans="1:23" x14ac:dyDescent="0.3">
      <c r="A285" t="s">
        <v>18917</v>
      </c>
      <c r="B285" s="9">
        <v>44854</v>
      </c>
      <c r="D285" t="s">
        <v>18918</v>
      </c>
      <c r="E285" t="s">
        <v>18919</v>
      </c>
      <c r="F285" t="s">
        <v>18920</v>
      </c>
      <c r="G285" t="s">
        <v>18921</v>
      </c>
      <c r="H285" t="s">
        <v>18922</v>
      </c>
      <c r="I285" t="s">
        <v>27</v>
      </c>
      <c r="J285" t="s">
        <v>17002</v>
      </c>
      <c r="K285" t="s">
        <v>7406</v>
      </c>
      <c r="L285" t="s">
        <v>17971</v>
      </c>
      <c r="M285" t="s">
        <v>17046</v>
      </c>
      <c r="N285" t="s">
        <v>17057</v>
      </c>
      <c r="O285" t="s">
        <v>17057</v>
      </c>
      <c r="P285" t="s">
        <v>17048</v>
      </c>
      <c r="Q285" t="s">
        <v>11649</v>
      </c>
      <c r="S285" t="s">
        <v>17006</v>
      </c>
      <c r="T285" t="s">
        <v>17007</v>
      </c>
      <c r="U285" t="s">
        <v>18909</v>
      </c>
      <c r="W285" s="10" t="str">
        <f t="shared" si="4"/>
        <v>Mohamed Ameur DGHIM</v>
      </c>
    </row>
    <row r="286" spans="1:23" x14ac:dyDescent="0.3">
      <c r="A286" t="s">
        <v>18923</v>
      </c>
      <c r="B286" s="9">
        <v>44866</v>
      </c>
      <c r="D286" t="s">
        <v>18924</v>
      </c>
      <c r="E286" t="s">
        <v>18925</v>
      </c>
      <c r="F286" t="s">
        <v>18926</v>
      </c>
      <c r="G286" t="s">
        <v>18927</v>
      </c>
      <c r="H286" t="s">
        <v>18928</v>
      </c>
      <c r="I286" t="s">
        <v>27</v>
      </c>
      <c r="J286" t="s">
        <v>17002</v>
      </c>
      <c r="K286" t="s">
        <v>7406</v>
      </c>
      <c r="L286" t="s">
        <v>17045</v>
      </c>
      <c r="M286" t="s">
        <v>17028</v>
      </c>
      <c r="N286" t="s">
        <v>17057</v>
      </c>
      <c r="O286" t="s">
        <v>17057</v>
      </c>
      <c r="P286" t="s">
        <v>17048</v>
      </c>
      <c r="Q286" t="s">
        <v>11649</v>
      </c>
      <c r="R286" t="s">
        <v>18929</v>
      </c>
      <c r="S286" t="s">
        <v>17006</v>
      </c>
      <c r="T286" t="s">
        <v>17007</v>
      </c>
      <c r="U286" t="s">
        <v>18909</v>
      </c>
      <c r="W286" s="10" t="str">
        <f t="shared" si="4"/>
        <v>DORSAF BEN ALI</v>
      </c>
    </row>
    <row r="287" spans="1:23" x14ac:dyDescent="0.3">
      <c r="A287" t="s">
        <v>18930</v>
      </c>
      <c r="B287" s="9">
        <v>44886</v>
      </c>
      <c r="D287" t="s">
        <v>18931</v>
      </c>
      <c r="E287" t="s">
        <v>18932</v>
      </c>
      <c r="F287" t="s">
        <v>18933</v>
      </c>
      <c r="G287" t="s">
        <v>18934</v>
      </c>
      <c r="H287" t="s">
        <v>12007</v>
      </c>
      <c r="I287" t="s">
        <v>38</v>
      </c>
      <c r="J287" t="s">
        <v>17002</v>
      </c>
      <c r="K287" t="s">
        <v>75</v>
      </c>
      <c r="M287" t="s">
        <v>17028</v>
      </c>
      <c r="N287" t="s">
        <v>17020</v>
      </c>
      <c r="O287" t="s">
        <v>17020</v>
      </c>
      <c r="P287" t="s">
        <v>17420</v>
      </c>
      <c r="Q287" t="s">
        <v>11943</v>
      </c>
      <c r="R287" t="s">
        <v>18935</v>
      </c>
      <c r="S287" t="s">
        <v>17006</v>
      </c>
      <c r="T287" t="s">
        <v>17007</v>
      </c>
      <c r="U287" t="s">
        <v>18858</v>
      </c>
      <c r="W287" s="10" t="str">
        <f t="shared" si="4"/>
        <v>Alexandre Tratsaert</v>
      </c>
    </row>
    <row r="288" spans="1:23" x14ac:dyDescent="0.3">
      <c r="A288" t="s">
        <v>18936</v>
      </c>
      <c r="B288" s="9">
        <v>44853</v>
      </c>
      <c r="D288" t="s">
        <v>18937</v>
      </c>
      <c r="E288" t="s">
        <v>18938</v>
      </c>
      <c r="F288" t="s">
        <v>18939</v>
      </c>
      <c r="G288" t="s">
        <v>18940</v>
      </c>
      <c r="H288" t="s">
        <v>18941</v>
      </c>
      <c r="I288" t="s">
        <v>58</v>
      </c>
      <c r="J288" t="s">
        <v>17002</v>
      </c>
      <c r="K288" t="s">
        <v>7399</v>
      </c>
      <c r="M288" t="s">
        <v>17003</v>
      </c>
      <c r="N288" t="s">
        <v>17004</v>
      </c>
      <c r="O288" t="s">
        <v>17004</v>
      </c>
      <c r="P288" t="s">
        <v>17098</v>
      </c>
      <c r="Q288" t="s">
        <v>13835</v>
      </c>
      <c r="R288" t="s">
        <v>18942</v>
      </c>
      <c r="S288" t="s">
        <v>17006</v>
      </c>
      <c r="T288" t="s">
        <v>17007</v>
      </c>
      <c r="U288" t="s">
        <v>18943</v>
      </c>
      <c r="W288" s="10" t="str">
        <f t="shared" si="4"/>
        <v>Gabriela Carolina Mójer Ospino</v>
      </c>
    </row>
    <row r="289" spans="1:23" x14ac:dyDescent="0.3">
      <c r="A289" t="s">
        <v>18944</v>
      </c>
      <c r="B289" s="9">
        <v>44893</v>
      </c>
      <c r="D289" t="s">
        <v>18945</v>
      </c>
      <c r="E289" t="s">
        <v>18946</v>
      </c>
      <c r="F289" t="s">
        <v>18947</v>
      </c>
      <c r="G289" t="s">
        <v>18948</v>
      </c>
      <c r="H289" t="s">
        <v>11796</v>
      </c>
      <c r="I289" t="s">
        <v>38</v>
      </c>
      <c r="J289" t="s">
        <v>17002</v>
      </c>
      <c r="K289" t="s">
        <v>36</v>
      </c>
      <c r="M289" t="s">
        <v>17028</v>
      </c>
      <c r="N289" t="s">
        <v>17020</v>
      </c>
      <c r="O289" t="s">
        <v>17020</v>
      </c>
      <c r="P289" t="s">
        <v>18884</v>
      </c>
      <c r="Q289" t="s">
        <v>11652</v>
      </c>
      <c r="R289" t="s">
        <v>18949</v>
      </c>
      <c r="S289" t="s">
        <v>17006</v>
      </c>
      <c r="T289" t="s">
        <v>17007</v>
      </c>
      <c r="U289" t="s">
        <v>18858</v>
      </c>
      <c r="W289" s="10" t="str">
        <f t="shared" si="4"/>
        <v>Adrien Ongenae</v>
      </c>
    </row>
    <row r="290" spans="1:23" x14ac:dyDescent="0.3">
      <c r="A290" t="s">
        <v>18950</v>
      </c>
      <c r="B290" s="9">
        <v>45444</v>
      </c>
      <c r="D290" t="s">
        <v>18769</v>
      </c>
      <c r="E290" t="s">
        <v>18951</v>
      </c>
      <c r="F290" t="s">
        <v>18952</v>
      </c>
      <c r="G290" t="s">
        <v>18953</v>
      </c>
      <c r="H290" t="s">
        <v>11972</v>
      </c>
      <c r="I290" t="s">
        <v>27</v>
      </c>
      <c r="J290" t="s">
        <v>17002</v>
      </c>
      <c r="K290" t="s">
        <v>7406</v>
      </c>
      <c r="L290" t="s">
        <v>17857</v>
      </c>
      <c r="M290" t="s">
        <v>17046</v>
      </c>
      <c r="N290" t="s">
        <v>17057</v>
      </c>
      <c r="O290" t="s">
        <v>17057</v>
      </c>
      <c r="P290" t="s">
        <v>17048</v>
      </c>
      <c r="Q290" t="s">
        <v>11649</v>
      </c>
      <c r="R290" t="s">
        <v>18416</v>
      </c>
      <c r="S290" t="s">
        <v>17006</v>
      </c>
      <c r="T290" t="s">
        <v>17007</v>
      </c>
      <c r="U290" t="s">
        <v>18123</v>
      </c>
      <c r="W290" s="10" t="str">
        <f t="shared" si="4"/>
        <v>Ahmed KAMMOUN</v>
      </c>
    </row>
    <row r="291" spans="1:23" x14ac:dyDescent="0.3">
      <c r="A291" t="s">
        <v>18954</v>
      </c>
      <c r="B291" s="9">
        <v>44204</v>
      </c>
      <c r="D291" t="s">
        <v>18955</v>
      </c>
      <c r="E291" t="s">
        <v>18022</v>
      </c>
      <c r="F291" t="s">
        <v>18956</v>
      </c>
      <c r="G291" t="s">
        <v>18957</v>
      </c>
      <c r="H291" t="s">
        <v>18958</v>
      </c>
      <c r="I291" t="s">
        <v>27</v>
      </c>
      <c r="J291" t="s">
        <v>17002</v>
      </c>
      <c r="K291" t="s">
        <v>7406</v>
      </c>
      <c r="L291" t="s">
        <v>18044</v>
      </c>
      <c r="M291" t="s">
        <v>17028</v>
      </c>
      <c r="N291" t="s">
        <v>17057</v>
      </c>
      <c r="O291" t="s">
        <v>17057</v>
      </c>
      <c r="P291" t="s">
        <v>17048</v>
      </c>
      <c r="Q291" t="s">
        <v>11649</v>
      </c>
      <c r="R291" t="s">
        <v>18959</v>
      </c>
      <c r="S291" t="s">
        <v>17006</v>
      </c>
      <c r="T291" t="s">
        <v>17007</v>
      </c>
      <c r="U291" t="s">
        <v>18960</v>
      </c>
      <c r="W291" s="10" t="str">
        <f t="shared" si="4"/>
        <v>Firas KHARRAT</v>
      </c>
    </row>
    <row r="292" spans="1:23" x14ac:dyDescent="0.3">
      <c r="A292" t="s">
        <v>18961</v>
      </c>
      <c r="B292" s="9">
        <v>44832</v>
      </c>
      <c r="D292" t="s">
        <v>17799</v>
      </c>
      <c r="E292" t="s">
        <v>18962</v>
      </c>
      <c r="F292" t="s">
        <v>18963</v>
      </c>
      <c r="G292" t="s">
        <v>18964</v>
      </c>
      <c r="H292" t="s">
        <v>18965</v>
      </c>
      <c r="I292" t="s">
        <v>27</v>
      </c>
      <c r="J292" t="s">
        <v>17002</v>
      </c>
      <c r="K292" t="s">
        <v>7406</v>
      </c>
      <c r="L292" t="s">
        <v>17045</v>
      </c>
      <c r="M292" t="s">
        <v>17028</v>
      </c>
      <c r="N292" t="s">
        <v>17057</v>
      </c>
      <c r="O292" t="s">
        <v>17057</v>
      </c>
      <c r="P292" t="s">
        <v>17048</v>
      </c>
      <c r="Q292" t="s">
        <v>11649</v>
      </c>
      <c r="R292" t="s">
        <v>18966</v>
      </c>
      <c r="S292" t="s">
        <v>17006</v>
      </c>
      <c r="T292" t="s">
        <v>17007</v>
      </c>
      <c r="U292" t="s">
        <v>18943</v>
      </c>
      <c r="W292" s="10" t="str">
        <f t="shared" si="4"/>
        <v>Ines SAHNOUN</v>
      </c>
    </row>
    <row r="293" spans="1:23" x14ac:dyDescent="0.3">
      <c r="A293" t="s">
        <v>18967</v>
      </c>
      <c r="B293" s="9">
        <v>44826</v>
      </c>
      <c r="D293" t="s">
        <v>18968</v>
      </c>
      <c r="E293" t="s">
        <v>18969</v>
      </c>
      <c r="F293" t="s">
        <v>18970</v>
      </c>
      <c r="G293" t="s">
        <v>18971</v>
      </c>
      <c r="H293" t="s">
        <v>18972</v>
      </c>
      <c r="I293" t="s">
        <v>27</v>
      </c>
      <c r="J293" t="s">
        <v>17002</v>
      </c>
      <c r="K293" t="s">
        <v>7407</v>
      </c>
      <c r="M293" t="s">
        <v>17046</v>
      </c>
      <c r="N293" t="s">
        <v>17057</v>
      </c>
      <c r="O293" t="s">
        <v>17057</v>
      </c>
      <c r="P293" t="s">
        <v>17048</v>
      </c>
      <c r="Q293" t="s">
        <v>11649</v>
      </c>
      <c r="R293" t="s">
        <v>18973</v>
      </c>
      <c r="S293" t="s">
        <v>17006</v>
      </c>
      <c r="T293" t="s">
        <v>17007</v>
      </c>
      <c r="U293" t="s">
        <v>18943</v>
      </c>
      <c r="W293" s="10" t="str">
        <f t="shared" si="4"/>
        <v>Mohamed Ali Gargouri</v>
      </c>
    </row>
    <row r="294" spans="1:23" x14ac:dyDescent="0.3">
      <c r="A294" t="s">
        <v>18974</v>
      </c>
      <c r="B294" s="9">
        <v>44825</v>
      </c>
      <c r="D294" t="s">
        <v>18975</v>
      </c>
      <c r="E294" t="s">
        <v>18976</v>
      </c>
      <c r="F294" t="s">
        <v>18977</v>
      </c>
      <c r="G294" t="s">
        <v>18978</v>
      </c>
      <c r="H294" t="s">
        <v>18979</v>
      </c>
      <c r="I294" t="s">
        <v>27</v>
      </c>
      <c r="J294" t="s">
        <v>17002</v>
      </c>
      <c r="K294" t="s">
        <v>7406</v>
      </c>
      <c r="L294" t="s">
        <v>17992</v>
      </c>
      <c r="M294" t="s">
        <v>17046</v>
      </c>
      <c r="N294" t="s">
        <v>17057</v>
      </c>
      <c r="O294" t="s">
        <v>17057</v>
      </c>
      <c r="P294" t="s">
        <v>17048</v>
      </c>
      <c r="Q294" t="s">
        <v>11649</v>
      </c>
      <c r="R294" t="s">
        <v>18980</v>
      </c>
      <c r="S294" t="s">
        <v>17006</v>
      </c>
      <c r="T294" t="s">
        <v>17007</v>
      </c>
      <c r="U294" t="s">
        <v>18943</v>
      </c>
      <c r="W294" s="10" t="str">
        <f t="shared" si="4"/>
        <v>Haytham Benali</v>
      </c>
    </row>
    <row r="295" spans="1:23" x14ac:dyDescent="0.3">
      <c r="A295" t="s">
        <v>18981</v>
      </c>
      <c r="B295" s="9">
        <v>44816</v>
      </c>
      <c r="D295" t="s">
        <v>17052</v>
      </c>
      <c r="E295" t="s">
        <v>18022</v>
      </c>
      <c r="F295" t="s">
        <v>18982</v>
      </c>
      <c r="G295" t="s">
        <v>18983</v>
      </c>
      <c r="H295" t="s">
        <v>18984</v>
      </c>
      <c r="I295" t="s">
        <v>27</v>
      </c>
      <c r="J295" t="s">
        <v>17002</v>
      </c>
      <c r="K295" t="s">
        <v>7406</v>
      </c>
      <c r="L295" t="s">
        <v>18044</v>
      </c>
      <c r="M295" t="s">
        <v>17046</v>
      </c>
      <c r="N295" t="s">
        <v>17057</v>
      </c>
      <c r="O295" t="s">
        <v>17057</v>
      </c>
      <c r="P295" t="s">
        <v>17048</v>
      </c>
      <c r="Q295" t="s">
        <v>11649</v>
      </c>
      <c r="R295" t="s">
        <v>18985</v>
      </c>
      <c r="S295" t="s">
        <v>17006</v>
      </c>
      <c r="T295" t="s">
        <v>17007</v>
      </c>
      <c r="U295" t="s">
        <v>18986</v>
      </c>
      <c r="W295" s="10" t="str">
        <f t="shared" si="4"/>
        <v>Zied KHARRAT</v>
      </c>
    </row>
    <row r="296" spans="1:23" x14ac:dyDescent="0.3">
      <c r="A296" t="s">
        <v>18987</v>
      </c>
      <c r="B296" s="9">
        <v>44816</v>
      </c>
      <c r="D296" t="s">
        <v>18028</v>
      </c>
      <c r="E296" t="s">
        <v>18988</v>
      </c>
      <c r="F296" t="s">
        <v>18989</v>
      </c>
      <c r="G296" t="s">
        <v>18990</v>
      </c>
      <c r="H296" t="s">
        <v>12207</v>
      </c>
      <c r="I296" t="s">
        <v>27</v>
      </c>
      <c r="J296" t="s">
        <v>17002</v>
      </c>
      <c r="K296" t="s">
        <v>11570</v>
      </c>
      <c r="M296" t="s">
        <v>17046</v>
      </c>
      <c r="N296" t="s">
        <v>17057</v>
      </c>
      <c r="O296" t="s">
        <v>17057</v>
      </c>
      <c r="P296" t="s">
        <v>17048</v>
      </c>
      <c r="Q296" t="s">
        <v>11649</v>
      </c>
      <c r="R296" t="s">
        <v>18991</v>
      </c>
      <c r="S296" t="s">
        <v>17006</v>
      </c>
      <c r="T296" t="s">
        <v>17007</v>
      </c>
      <c r="U296" t="s">
        <v>18986</v>
      </c>
      <c r="W296" s="10" t="str">
        <f t="shared" si="4"/>
        <v>Amine BOUDHRAA</v>
      </c>
    </row>
    <row r="297" spans="1:23" x14ac:dyDescent="0.3">
      <c r="A297" t="s">
        <v>18992</v>
      </c>
      <c r="B297" s="9">
        <v>44816</v>
      </c>
      <c r="D297" t="s">
        <v>18993</v>
      </c>
      <c r="E297" t="s">
        <v>17873</v>
      </c>
      <c r="F297" t="s">
        <v>18994</v>
      </c>
      <c r="G297" t="s">
        <v>18995</v>
      </c>
      <c r="H297" t="s">
        <v>12215</v>
      </c>
      <c r="I297" t="s">
        <v>45</v>
      </c>
      <c r="J297" t="s">
        <v>45</v>
      </c>
      <c r="K297" t="s">
        <v>7407</v>
      </c>
      <c r="M297" t="s">
        <v>17028</v>
      </c>
      <c r="N297" t="s">
        <v>17029</v>
      </c>
      <c r="O297" t="s">
        <v>17029</v>
      </c>
      <c r="P297" t="s">
        <v>17152</v>
      </c>
      <c r="Q297" t="s">
        <v>11738</v>
      </c>
      <c r="R297" t="s">
        <v>18996</v>
      </c>
      <c r="S297" t="s">
        <v>17006</v>
      </c>
      <c r="T297" t="s">
        <v>17007</v>
      </c>
      <c r="U297" t="s">
        <v>18986</v>
      </c>
      <c r="W297" s="10" t="str">
        <f t="shared" si="4"/>
        <v>Gonzalo Martin</v>
      </c>
    </row>
    <row r="298" spans="1:23" x14ac:dyDescent="0.3">
      <c r="A298" t="s">
        <v>18997</v>
      </c>
      <c r="B298" s="9">
        <v>44809</v>
      </c>
      <c r="D298" t="s">
        <v>18998</v>
      </c>
      <c r="E298" t="s">
        <v>18999</v>
      </c>
      <c r="F298" t="s">
        <v>19000</v>
      </c>
      <c r="G298" t="s">
        <v>19001</v>
      </c>
      <c r="H298" t="s">
        <v>12234</v>
      </c>
      <c r="I298" t="s">
        <v>38</v>
      </c>
      <c r="J298" t="s">
        <v>17002</v>
      </c>
      <c r="K298" t="s">
        <v>82</v>
      </c>
      <c r="M298" t="s">
        <v>17028</v>
      </c>
      <c r="N298" t="s">
        <v>17020</v>
      </c>
      <c r="O298" t="s">
        <v>17020</v>
      </c>
      <c r="P298" t="s">
        <v>17366</v>
      </c>
      <c r="Q298" t="s">
        <v>11829</v>
      </c>
      <c r="R298" t="s">
        <v>19002</v>
      </c>
      <c r="S298" t="s">
        <v>17006</v>
      </c>
      <c r="T298" t="s">
        <v>17007</v>
      </c>
      <c r="U298" t="s">
        <v>18986</v>
      </c>
      <c r="W298" s="10" t="str">
        <f t="shared" si="4"/>
        <v>Maarten Boulanger</v>
      </c>
    </row>
    <row r="299" spans="1:23" x14ac:dyDescent="0.3">
      <c r="A299" t="s">
        <v>19003</v>
      </c>
      <c r="B299" s="9">
        <v>44768</v>
      </c>
      <c r="D299" t="s">
        <v>19004</v>
      </c>
      <c r="E299" t="s">
        <v>19005</v>
      </c>
      <c r="F299" t="s">
        <v>19006</v>
      </c>
      <c r="G299" t="s">
        <v>19007</v>
      </c>
      <c r="H299" t="s">
        <v>11780</v>
      </c>
      <c r="I299" t="s">
        <v>27</v>
      </c>
      <c r="J299" t="s">
        <v>17002</v>
      </c>
      <c r="K299" t="s">
        <v>7406</v>
      </c>
      <c r="L299" t="s">
        <v>18509</v>
      </c>
      <c r="M299" t="s">
        <v>17046</v>
      </c>
      <c r="N299" t="s">
        <v>17057</v>
      </c>
      <c r="O299" t="s">
        <v>17057</v>
      </c>
      <c r="P299" t="s">
        <v>17048</v>
      </c>
      <c r="Q299" t="s">
        <v>11649</v>
      </c>
      <c r="R299" t="s">
        <v>19008</v>
      </c>
      <c r="S299" t="s">
        <v>17006</v>
      </c>
      <c r="T299" t="s">
        <v>17007</v>
      </c>
      <c r="U299" t="s">
        <v>19009</v>
      </c>
      <c r="W299" s="10" t="str">
        <f t="shared" si="4"/>
        <v>Montassar Gharsallah</v>
      </c>
    </row>
    <row r="300" spans="1:23" x14ac:dyDescent="0.3">
      <c r="A300" t="s">
        <v>19010</v>
      </c>
      <c r="B300" s="9">
        <v>44805</v>
      </c>
      <c r="D300" t="s">
        <v>19011</v>
      </c>
      <c r="E300" t="s">
        <v>19012</v>
      </c>
      <c r="F300" t="s">
        <v>19013</v>
      </c>
      <c r="G300" t="s">
        <v>19014</v>
      </c>
      <c r="H300" t="s">
        <v>11746</v>
      </c>
      <c r="I300" t="s">
        <v>27</v>
      </c>
      <c r="J300" t="s">
        <v>17002</v>
      </c>
      <c r="K300" t="s">
        <v>7406</v>
      </c>
      <c r="L300" t="s">
        <v>18044</v>
      </c>
      <c r="M300" t="s">
        <v>17046</v>
      </c>
      <c r="N300" t="s">
        <v>17057</v>
      </c>
      <c r="O300" t="s">
        <v>17057</v>
      </c>
      <c r="P300" t="s">
        <v>17048</v>
      </c>
      <c r="Q300" t="s">
        <v>11649</v>
      </c>
      <c r="R300" t="s">
        <v>19015</v>
      </c>
      <c r="S300" t="s">
        <v>17006</v>
      </c>
      <c r="T300" t="s">
        <v>17007</v>
      </c>
      <c r="U300" t="s">
        <v>18986</v>
      </c>
      <c r="W300" s="10" t="str">
        <f t="shared" si="4"/>
        <v>Walid TAKTAK</v>
      </c>
    </row>
    <row r="301" spans="1:23" x14ac:dyDescent="0.3">
      <c r="A301" t="s">
        <v>19016</v>
      </c>
      <c r="B301" s="9">
        <v>44805</v>
      </c>
      <c r="D301" t="s">
        <v>19017</v>
      </c>
      <c r="E301" t="s">
        <v>19018</v>
      </c>
      <c r="F301" t="s">
        <v>19019</v>
      </c>
      <c r="G301" t="s">
        <v>19020</v>
      </c>
      <c r="H301" t="s">
        <v>19021</v>
      </c>
      <c r="I301" t="s">
        <v>27</v>
      </c>
      <c r="J301" t="s">
        <v>17002</v>
      </c>
      <c r="K301" t="s">
        <v>7406</v>
      </c>
      <c r="L301" t="s">
        <v>17777</v>
      </c>
      <c r="M301" t="s">
        <v>17046</v>
      </c>
      <c r="N301" t="s">
        <v>17057</v>
      </c>
      <c r="O301" t="s">
        <v>17057</v>
      </c>
      <c r="P301" t="s">
        <v>17048</v>
      </c>
      <c r="Q301" t="s">
        <v>11649</v>
      </c>
      <c r="R301" t="s">
        <v>19022</v>
      </c>
      <c r="S301" t="s">
        <v>17006</v>
      </c>
      <c r="T301" t="s">
        <v>17007</v>
      </c>
      <c r="U301" t="s">
        <v>18986</v>
      </c>
      <c r="W301" s="10" t="str">
        <f t="shared" si="4"/>
        <v>Wassim BOUKATTAYA</v>
      </c>
    </row>
    <row r="302" spans="1:23" x14ac:dyDescent="0.3">
      <c r="A302" t="s">
        <v>19023</v>
      </c>
      <c r="B302" s="9">
        <v>44805</v>
      </c>
      <c r="D302" t="s">
        <v>19024</v>
      </c>
      <c r="E302" t="s">
        <v>18686</v>
      </c>
      <c r="F302" t="s">
        <v>19025</v>
      </c>
      <c r="G302" t="s">
        <v>19026</v>
      </c>
      <c r="H302" t="s">
        <v>11931</v>
      </c>
      <c r="I302" t="s">
        <v>27</v>
      </c>
      <c r="J302" t="s">
        <v>17002</v>
      </c>
      <c r="K302" t="s">
        <v>7406</v>
      </c>
      <c r="L302" t="s">
        <v>17893</v>
      </c>
      <c r="M302" t="s">
        <v>17078</v>
      </c>
      <c r="N302" t="s">
        <v>17057</v>
      </c>
      <c r="O302" t="s">
        <v>17057</v>
      </c>
      <c r="P302" t="s">
        <v>17048</v>
      </c>
      <c r="Q302" t="s">
        <v>11649</v>
      </c>
      <c r="R302" t="s">
        <v>19027</v>
      </c>
      <c r="S302" t="s">
        <v>17006</v>
      </c>
      <c r="T302" t="s">
        <v>17007</v>
      </c>
      <c r="U302" t="s">
        <v>18986</v>
      </c>
      <c r="V302" t="s">
        <v>19028</v>
      </c>
      <c r="W302" s="10" t="str">
        <f t="shared" si="4"/>
        <v>Mohsen HAMDI</v>
      </c>
    </row>
    <row r="303" spans="1:23" x14ac:dyDescent="0.3">
      <c r="A303" t="s">
        <v>19029</v>
      </c>
      <c r="B303" s="9">
        <v>44805</v>
      </c>
      <c r="D303" t="s">
        <v>19030</v>
      </c>
      <c r="E303" t="s">
        <v>19031</v>
      </c>
      <c r="F303" t="s">
        <v>19032</v>
      </c>
      <c r="G303" t="s">
        <v>19033</v>
      </c>
      <c r="H303" t="s">
        <v>19034</v>
      </c>
      <c r="I303" t="s">
        <v>27</v>
      </c>
      <c r="J303" t="s">
        <v>17002</v>
      </c>
      <c r="K303" t="s">
        <v>7406</v>
      </c>
      <c r="L303" t="s">
        <v>18044</v>
      </c>
      <c r="M303" t="s">
        <v>17046</v>
      </c>
      <c r="N303" t="s">
        <v>17057</v>
      </c>
      <c r="O303" t="s">
        <v>17057</v>
      </c>
      <c r="P303" t="s">
        <v>17048</v>
      </c>
      <c r="Q303" t="s">
        <v>11649</v>
      </c>
      <c r="R303" t="s">
        <v>19035</v>
      </c>
      <c r="S303" t="s">
        <v>17006</v>
      </c>
      <c r="T303" t="s">
        <v>17007</v>
      </c>
      <c r="U303" t="s">
        <v>18986</v>
      </c>
      <c r="W303" s="10" t="str">
        <f t="shared" si="4"/>
        <v>Achraf AMOURI</v>
      </c>
    </row>
    <row r="304" spans="1:23" x14ac:dyDescent="0.3">
      <c r="A304" t="s">
        <v>19036</v>
      </c>
      <c r="B304" s="9">
        <v>44805</v>
      </c>
      <c r="D304" t="s">
        <v>19037</v>
      </c>
      <c r="E304" t="s">
        <v>19038</v>
      </c>
      <c r="F304" t="s">
        <v>19039</v>
      </c>
      <c r="G304" t="s">
        <v>19040</v>
      </c>
      <c r="H304" t="s">
        <v>12068</v>
      </c>
      <c r="I304" t="s">
        <v>27</v>
      </c>
      <c r="J304" t="s">
        <v>17002</v>
      </c>
      <c r="K304" t="s">
        <v>7406</v>
      </c>
      <c r="L304" t="s">
        <v>18509</v>
      </c>
      <c r="M304" t="s">
        <v>17046</v>
      </c>
      <c r="N304" t="s">
        <v>17057</v>
      </c>
      <c r="O304" t="s">
        <v>17057</v>
      </c>
      <c r="P304" t="s">
        <v>17048</v>
      </c>
      <c r="Q304" t="s">
        <v>11649</v>
      </c>
      <c r="R304" t="s">
        <v>19041</v>
      </c>
      <c r="S304" t="s">
        <v>17006</v>
      </c>
      <c r="T304" t="s">
        <v>17007</v>
      </c>
      <c r="U304" t="s">
        <v>18986</v>
      </c>
      <c r="W304" s="10" t="str">
        <f t="shared" si="4"/>
        <v>Ali MKAOUAR</v>
      </c>
    </row>
    <row r="305" spans="1:23" x14ac:dyDescent="0.3">
      <c r="A305" t="s">
        <v>19042</v>
      </c>
      <c r="B305" s="9">
        <v>44805</v>
      </c>
      <c r="D305" t="s">
        <v>19043</v>
      </c>
      <c r="E305" t="s">
        <v>19044</v>
      </c>
      <c r="F305" t="s">
        <v>19045</v>
      </c>
      <c r="G305" t="s">
        <v>19046</v>
      </c>
      <c r="H305" t="s">
        <v>12418</v>
      </c>
      <c r="I305" t="s">
        <v>38</v>
      </c>
      <c r="J305" t="s">
        <v>17002</v>
      </c>
      <c r="K305" t="s">
        <v>25</v>
      </c>
      <c r="M305" t="s">
        <v>17003</v>
      </c>
      <c r="N305" t="s">
        <v>17020</v>
      </c>
      <c r="O305" t="s">
        <v>17020</v>
      </c>
      <c r="P305" t="s">
        <v>17373</v>
      </c>
      <c r="Q305" t="s">
        <v>11693</v>
      </c>
      <c r="R305" t="s">
        <v>19047</v>
      </c>
      <c r="S305" t="s">
        <v>17006</v>
      </c>
      <c r="T305" t="s">
        <v>17007</v>
      </c>
      <c r="U305" t="s">
        <v>18986</v>
      </c>
      <c r="W305" s="10" t="str">
        <f t="shared" si="4"/>
        <v>Gmar Ben Jaber</v>
      </c>
    </row>
    <row r="306" spans="1:23" x14ac:dyDescent="0.3">
      <c r="A306" t="s">
        <v>19048</v>
      </c>
      <c r="B306" s="9">
        <v>44805</v>
      </c>
      <c r="D306" t="s">
        <v>19049</v>
      </c>
      <c r="E306" t="s">
        <v>19050</v>
      </c>
      <c r="F306" t="s">
        <v>19051</v>
      </c>
      <c r="G306" t="s">
        <v>19052</v>
      </c>
      <c r="H306" t="s">
        <v>12189</v>
      </c>
      <c r="I306" t="s">
        <v>741</v>
      </c>
      <c r="J306" t="s">
        <v>741</v>
      </c>
      <c r="K306" t="s">
        <v>7406</v>
      </c>
      <c r="L306" t="s">
        <v>7293</v>
      </c>
      <c r="M306" t="s">
        <v>17046</v>
      </c>
      <c r="N306" t="s">
        <v>17020</v>
      </c>
      <c r="O306" t="s">
        <v>17020</v>
      </c>
      <c r="P306" t="s">
        <v>18407</v>
      </c>
      <c r="Q306" t="s">
        <v>12059</v>
      </c>
      <c r="R306" t="s">
        <v>19053</v>
      </c>
      <c r="S306" t="s">
        <v>17006</v>
      </c>
      <c r="T306" t="s">
        <v>17007</v>
      </c>
      <c r="U306" t="s">
        <v>18986</v>
      </c>
      <c r="W306" s="10" t="str">
        <f t="shared" si="4"/>
        <v>Mahdi Ould Ali</v>
      </c>
    </row>
    <row r="307" spans="1:23" x14ac:dyDescent="0.3">
      <c r="A307" t="s">
        <v>19054</v>
      </c>
      <c r="B307" s="9">
        <v>44783</v>
      </c>
      <c r="D307" t="s">
        <v>19055</v>
      </c>
      <c r="E307" t="s">
        <v>19056</v>
      </c>
      <c r="F307" t="s">
        <v>19057</v>
      </c>
      <c r="G307" t="s">
        <v>19058</v>
      </c>
      <c r="H307" t="s">
        <v>12832</v>
      </c>
      <c r="I307" t="s">
        <v>38</v>
      </c>
      <c r="J307" t="s">
        <v>17002</v>
      </c>
      <c r="K307" t="s">
        <v>7108</v>
      </c>
      <c r="M307" t="s">
        <v>17046</v>
      </c>
      <c r="N307" t="s">
        <v>17020</v>
      </c>
      <c r="O307" t="s">
        <v>17020</v>
      </c>
      <c r="P307" t="s">
        <v>17259</v>
      </c>
      <c r="Q307" t="s">
        <v>11708</v>
      </c>
      <c r="S307" t="s">
        <v>17006</v>
      </c>
      <c r="T307" t="s">
        <v>17007</v>
      </c>
      <c r="U307" t="s">
        <v>19009</v>
      </c>
      <c r="W307" s="10" t="str">
        <f t="shared" si="4"/>
        <v>Gerrit De Bousser</v>
      </c>
    </row>
    <row r="308" spans="1:23" x14ac:dyDescent="0.3">
      <c r="A308" t="s">
        <v>19059</v>
      </c>
      <c r="B308" s="9">
        <v>44788</v>
      </c>
      <c r="D308" t="s">
        <v>19060</v>
      </c>
      <c r="E308" t="s">
        <v>18275</v>
      </c>
      <c r="F308" t="s">
        <v>19061</v>
      </c>
      <c r="G308" t="s">
        <v>19062</v>
      </c>
      <c r="H308" t="s">
        <v>11783</v>
      </c>
      <c r="I308" t="s">
        <v>27</v>
      </c>
      <c r="J308" t="s">
        <v>17002</v>
      </c>
      <c r="K308" t="s">
        <v>7406</v>
      </c>
      <c r="L308" t="s">
        <v>17647</v>
      </c>
      <c r="M308" t="s">
        <v>17078</v>
      </c>
      <c r="N308" t="s">
        <v>17057</v>
      </c>
      <c r="O308" t="s">
        <v>17057</v>
      </c>
      <c r="P308" t="s">
        <v>17048</v>
      </c>
      <c r="Q308" t="s">
        <v>11649</v>
      </c>
      <c r="R308" t="s">
        <v>19063</v>
      </c>
      <c r="S308" t="s">
        <v>17006</v>
      </c>
      <c r="T308" t="s">
        <v>17007</v>
      </c>
      <c r="U308" t="s">
        <v>19009</v>
      </c>
      <c r="W308" s="10" t="str">
        <f t="shared" si="4"/>
        <v>AZIZ HENTATI</v>
      </c>
    </row>
    <row r="309" spans="1:23" x14ac:dyDescent="0.3">
      <c r="A309" t="s">
        <v>19064</v>
      </c>
      <c r="B309" s="9">
        <v>44795</v>
      </c>
      <c r="D309" t="s">
        <v>19065</v>
      </c>
      <c r="E309" t="s">
        <v>19066</v>
      </c>
      <c r="F309" t="s">
        <v>19067</v>
      </c>
      <c r="G309" t="s">
        <v>19068</v>
      </c>
      <c r="H309" t="s">
        <v>12367</v>
      </c>
      <c r="I309" t="s">
        <v>45</v>
      </c>
      <c r="J309" t="s">
        <v>45</v>
      </c>
      <c r="K309" t="s">
        <v>7407</v>
      </c>
      <c r="M309" t="s">
        <v>17078</v>
      </c>
      <c r="N309" t="s">
        <v>17004</v>
      </c>
      <c r="O309" t="s">
        <v>17004</v>
      </c>
      <c r="P309" t="s">
        <v>17079</v>
      </c>
      <c r="Q309" t="s">
        <v>11722</v>
      </c>
      <c r="R309" t="s">
        <v>19069</v>
      </c>
      <c r="S309" t="s">
        <v>17006</v>
      </c>
      <c r="T309" t="s">
        <v>18780</v>
      </c>
      <c r="U309" t="s">
        <v>18986</v>
      </c>
      <c r="W309" s="10" t="str">
        <f t="shared" si="4"/>
        <v>Ignacio Zarrabeitia</v>
      </c>
    </row>
    <row r="310" spans="1:23" x14ac:dyDescent="0.3">
      <c r="A310" t="s">
        <v>19070</v>
      </c>
      <c r="B310" s="9">
        <v>44266</v>
      </c>
      <c r="D310" t="s">
        <v>19071</v>
      </c>
      <c r="E310" t="s">
        <v>19072</v>
      </c>
      <c r="F310" t="s">
        <v>19073</v>
      </c>
      <c r="G310" t="s">
        <v>19074</v>
      </c>
      <c r="H310" t="s">
        <v>13183</v>
      </c>
      <c r="I310" t="s">
        <v>27</v>
      </c>
      <c r="J310" t="s">
        <v>17002</v>
      </c>
      <c r="K310" t="s">
        <v>7406</v>
      </c>
      <c r="L310" t="s">
        <v>17979</v>
      </c>
      <c r="M310" t="s">
        <v>17046</v>
      </c>
      <c r="N310" t="s">
        <v>17057</v>
      </c>
      <c r="O310" t="s">
        <v>17057</v>
      </c>
      <c r="P310" t="s">
        <v>17048</v>
      </c>
      <c r="Q310" t="s">
        <v>11649</v>
      </c>
      <c r="R310" t="s">
        <v>19075</v>
      </c>
      <c r="S310" t="s">
        <v>17006</v>
      </c>
      <c r="T310" t="s">
        <v>17007</v>
      </c>
      <c r="U310" t="s">
        <v>19076</v>
      </c>
      <c r="W310" s="10" t="str">
        <f t="shared" si="4"/>
        <v>Mokhles TURKI</v>
      </c>
    </row>
    <row r="311" spans="1:23" x14ac:dyDescent="0.3">
      <c r="A311" t="s">
        <v>19077</v>
      </c>
      <c r="B311" s="9">
        <v>44208</v>
      </c>
      <c r="D311" t="s">
        <v>19078</v>
      </c>
      <c r="E311" t="s">
        <v>19079</v>
      </c>
      <c r="F311" t="s">
        <v>19080</v>
      </c>
      <c r="G311" t="s">
        <v>19081</v>
      </c>
      <c r="H311" t="s">
        <v>12359</v>
      </c>
      <c r="I311" t="s">
        <v>27</v>
      </c>
      <c r="J311" t="s">
        <v>17002</v>
      </c>
      <c r="K311" t="s">
        <v>7406</v>
      </c>
      <c r="L311" t="s">
        <v>17682</v>
      </c>
      <c r="M311" t="s">
        <v>17078</v>
      </c>
      <c r="N311" t="s">
        <v>17057</v>
      </c>
      <c r="O311" t="s">
        <v>17057</v>
      </c>
      <c r="P311" t="s">
        <v>17048</v>
      </c>
      <c r="Q311" t="s">
        <v>11649</v>
      </c>
      <c r="R311" t="s">
        <v>19082</v>
      </c>
      <c r="S311" t="s">
        <v>17006</v>
      </c>
      <c r="T311" t="s">
        <v>17007</v>
      </c>
      <c r="U311" t="s">
        <v>18960</v>
      </c>
      <c r="W311" s="10" t="str">
        <f t="shared" si="4"/>
        <v>Younes CHAABANE</v>
      </c>
    </row>
    <row r="312" spans="1:23" x14ac:dyDescent="0.3">
      <c r="A312" t="s">
        <v>19083</v>
      </c>
      <c r="B312" s="9">
        <v>43405</v>
      </c>
      <c r="D312" t="s">
        <v>19084</v>
      </c>
      <c r="E312" t="s">
        <v>19085</v>
      </c>
      <c r="F312" t="s">
        <v>19086</v>
      </c>
      <c r="G312" t="s">
        <v>19087</v>
      </c>
      <c r="H312" t="s">
        <v>13375</v>
      </c>
      <c r="I312" t="s">
        <v>38</v>
      </c>
      <c r="J312" t="s">
        <v>38</v>
      </c>
      <c r="K312" t="s">
        <v>7406</v>
      </c>
      <c r="L312" t="s">
        <v>19088</v>
      </c>
      <c r="M312" t="s">
        <v>17028</v>
      </c>
      <c r="N312" t="s">
        <v>17020</v>
      </c>
      <c r="O312" t="s">
        <v>17020</v>
      </c>
      <c r="P312" t="s">
        <v>17244</v>
      </c>
      <c r="Q312" t="s">
        <v>11818</v>
      </c>
      <c r="R312" t="s">
        <v>19089</v>
      </c>
      <c r="S312" t="s">
        <v>17006</v>
      </c>
      <c r="T312" t="s">
        <v>17007</v>
      </c>
      <c r="U312" t="s">
        <v>19090</v>
      </c>
      <c r="W312" s="10" t="str">
        <f t="shared" si="4"/>
        <v>Skander ALOULOU</v>
      </c>
    </row>
    <row r="313" spans="1:23" x14ac:dyDescent="0.3">
      <c r="A313" t="s">
        <v>19091</v>
      </c>
      <c r="B313" s="9">
        <v>44655</v>
      </c>
      <c r="D313" t="s">
        <v>17316</v>
      </c>
      <c r="E313" t="s">
        <v>18112</v>
      </c>
      <c r="F313" t="s">
        <v>19092</v>
      </c>
      <c r="G313" t="s">
        <v>19093</v>
      </c>
      <c r="H313" t="s">
        <v>19094</v>
      </c>
      <c r="I313" t="s">
        <v>27</v>
      </c>
      <c r="J313" t="s">
        <v>17002</v>
      </c>
      <c r="K313" t="s">
        <v>7406</v>
      </c>
      <c r="L313" t="s">
        <v>19095</v>
      </c>
      <c r="M313" t="s">
        <v>17046</v>
      </c>
      <c r="N313" t="s">
        <v>17057</v>
      </c>
      <c r="O313" t="s">
        <v>17057</v>
      </c>
      <c r="P313" t="s">
        <v>17048</v>
      </c>
      <c r="Q313" t="s">
        <v>11649</v>
      </c>
      <c r="R313" t="s">
        <v>19096</v>
      </c>
      <c r="S313" t="s">
        <v>17006</v>
      </c>
      <c r="T313" t="s">
        <v>17007</v>
      </c>
      <c r="U313" t="s">
        <v>19097</v>
      </c>
      <c r="W313" s="10" t="str">
        <f t="shared" si="4"/>
        <v>Fatma Feki</v>
      </c>
    </row>
    <row r="314" spans="1:23" x14ac:dyDescent="0.3">
      <c r="A314" t="s">
        <v>19098</v>
      </c>
      <c r="B314" s="9">
        <v>44788</v>
      </c>
      <c r="D314" t="s">
        <v>19099</v>
      </c>
      <c r="E314" t="s">
        <v>19100</v>
      </c>
      <c r="F314" t="s">
        <v>19101</v>
      </c>
      <c r="G314" t="s">
        <v>19102</v>
      </c>
      <c r="H314" t="s">
        <v>11821</v>
      </c>
      <c r="I314" t="s">
        <v>27</v>
      </c>
      <c r="J314" t="s">
        <v>17002</v>
      </c>
      <c r="K314" t="s">
        <v>7406</v>
      </c>
      <c r="L314" t="s">
        <v>18509</v>
      </c>
      <c r="M314" t="s">
        <v>17046</v>
      </c>
      <c r="N314" t="s">
        <v>17057</v>
      </c>
      <c r="O314" t="s">
        <v>17057</v>
      </c>
      <c r="P314" t="s">
        <v>17048</v>
      </c>
      <c r="Q314" t="s">
        <v>11649</v>
      </c>
      <c r="R314" t="s">
        <v>19103</v>
      </c>
      <c r="S314" t="s">
        <v>17006</v>
      </c>
      <c r="T314" t="s">
        <v>17007</v>
      </c>
      <c r="U314" t="s">
        <v>19009</v>
      </c>
      <c r="W314" s="10" t="str">
        <f t="shared" si="4"/>
        <v>Ramzi MTIBAA</v>
      </c>
    </row>
    <row r="315" spans="1:23" x14ac:dyDescent="0.3">
      <c r="A315" t="s">
        <v>19104</v>
      </c>
      <c r="B315" s="9">
        <v>44781</v>
      </c>
      <c r="D315" t="s">
        <v>19105</v>
      </c>
      <c r="E315" t="s">
        <v>19106</v>
      </c>
      <c r="F315" t="s">
        <v>19107</v>
      </c>
      <c r="G315" t="s">
        <v>19108</v>
      </c>
      <c r="H315" t="s">
        <v>19109</v>
      </c>
      <c r="I315" t="s">
        <v>27</v>
      </c>
      <c r="J315" t="s">
        <v>17002</v>
      </c>
      <c r="K315" t="s">
        <v>7406</v>
      </c>
      <c r="L315" t="s">
        <v>17893</v>
      </c>
      <c r="M315" t="s">
        <v>17028</v>
      </c>
      <c r="N315" t="s">
        <v>17057</v>
      </c>
      <c r="O315" t="s">
        <v>17057</v>
      </c>
      <c r="P315" t="s">
        <v>17048</v>
      </c>
      <c r="Q315" t="s">
        <v>11649</v>
      </c>
      <c r="R315" t="s">
        <v>19110</v>
      </c>
      <c r="S315" t="s">
        <v>17006</v>
      </c>
      <c r="T315" t="s">
        <v>17007</v>
      </c>
      <c r="U315" t="s">
        <v>19009</v>
      </c>
      <c r="W315" s="10" t="str">
        <f t="shared" si="4"/>
        <v>Raed Houri</v>
      </c>
    </row>
    <row r="316" spans="1:23" x14ac:dyDescent="0.3">
      <c r="A316" t="s">
        <v>19111</v>
      </c>
      <c r="B316" s="9">
        <v>44789</v>
      </c>
      <c r="D316" t="s">
        <v>18111</v>
      </c>
      <c r="E316" t="s">
        <v>19112</v>
      </c>
      <c r="F316" t="s">
        <v>19113</v>
      </c>
      <c r="G316" t="s">
        <v>19114</v>
      </c>
      <c r="H316" t="s">
        <v>19115</v>
      </c>
      <c r="I316" t="s">
        <v>27</v>
      </c>
      <c r="J316" t="s">
        <v>17002</v>
      </c>
      <c r="K316" t="s">
        <v>7406</v>
      </c>
      <c r="L316" t="s">
        <v>19116</v>
      </c>
      <c r="M316" t="s">
        <v>17028</v>
      </c>
      <c r="N316" t="s">
        <v>17057</v>
      </c>
      <c r="O316" t="s">
        <v>17057</v>
      </c>
      <c r="P316" t="s">
        <v>17048</v>
      </c>
      <c r="Q316" t="s">
        <v>11649</v>
      </c>
      <c r="R316" t="s">
        <v>19117</v>
      </c>
      <c r="S316" t="s">
        <v>17006</v>
      </c>
      <c r="T316" t="s">
        <v>17007</v>
      </c>
      <c r="U316" t="s">
        <v>19009</v>
      </c>
      <c r="W316" s="10" t="str">
        <f t="shared" si="4"/>
        <v>Sirine Skandar</v>
      </c>
    </row>
    <row r="317" spans="1:23" x14ac:dyDescent="0.3">
      <c r="A317" t="s">
        <v>19118</v>
      </c>
      <c r="B317" s="9">
        <v>44788</v>
      </c>
      <c r="D317" t="s">
        <v>17323</v>
      </c>
      <c r="E317" t="s">
        <v>19119</v>
      </c>
      <c r="F317" t="s">
        <v>19120</v>
      </c>
      <c r="G317" t="s">
        <v>19121</v>
      </c>
      <c r="H317" t="s">
        <v>12876</v>
      </c>
      <c r="I317" t="s">
        <v>700</v>
      </c>
      <c r="J317" t="s">
        <v>84</v>
      </c>
      <c r="K317" t="s">
        <v>7399</v>
      </c>
      <c r="M317" t="s">
        <v>17003</v>
      </c>
      <c r="N317" t="s">
        <v>17300</v>
      </c>
      <c r="O317" t="s">
        <v>17300</v>
      </c>
      <c r="P317" t="s">
        <v>17230</v>
      </c>
      <c r="Q317" t="s">
        <v>11771</v>
      </c>
      <c r="R317" t="s">
        <v>19122</v>
      </c>
      <c r="S317" t="s">
        <v>19123</v>
      </c>
      <c r="T317" t="s">
        <v>17007</v>
      </c>
      <c r="U317" t="s">
        <v>19009</v>
      </c>
      <c r="W317" s="10" t="str">
        <f t="shared" si="4"/>
        <v>Emma Olean</v>
      </c>
    </row>
    <row r="318" spans="1:23" x14ac:dyDescent="0.3">
      <c r="A318" t="s">
        <v>19124</v>
      </c>
      <c r="B318" s="9">
        <v>44805</v>
      </c>
      <c r="D318" t="s">
        <v>19125</v>
      </c>
      <c r="E318" t="s">
        <v>19126</v>
      </c>
      <c r="F318" t="s">
        <v>19127</v>
      </c>
      <c r="G318" t="s">
        <v>19128</v>
      </c>
      <c r="H318" t="s">
        <v>11905</v>
      </c>
      <c r="I318" t="s">
        <v>38</v>
      </c>
      <c r="J318" t="s">
        <v>17002</v>
      </c>
      <c r="K318" t="s">
        <v>7108</v>
      </c>
      <c r="M318" t="s">
        <v>17028</v>
      </c>
      <c r="N318" t="s">
        <v>17020</v>
      </c>
      <c r="O318" t="s">
        <v>17020</v>
      </c>
      <c r="P318" t="s">
        <v>17259</v>
      </c>
      <c r="Q318" t="s">
        <v>11708</v>
      </c>
      <c r="R318" t="s">
        <v>19129</v>
      </c>
      <c r="S318" t="s">
        <v>17006</v>
      </c>
      <c r="T318" t="s">
        <v>17007</v>
      </c>
      <c r="U318" t="s">
        <v>18986</v>
      </c>
      <c r="W318" s="10" t="str">
        <f t="shared" si="4"/>
        <v>Brent Tilley</v>
      </c>
    </row>
    <row r="319" spans="1:23" x14ac:dyDescent="0.3">
      <c r="A319" t="s">
        <v>19130</v>
      </c>
      <c r="B319" s="9">
        <v>44781</v>
      </c>
      <c r="D319" t="s">
        <v>19131</v>
      </c>
      <c r="E319" t="s">
        <v>19132</v>
      </c>
      <c r="F319" t="s">
        <v>19133</v>
      </c>
      <c r="G319" t="s">
        <v>19134</v>
      </c>
      <c r="H319" t="s">
        <v>12198</v>
      </c>
      <c r="I319" t="s">
        <v>38</v>
      </c>
      <c r="J319" t="s">
        <v>53</v>
      </c>
      <c r="K319" t="s">
        <v>17144</v>
      </c>
      <c r="M319" t="s">
        <v>17078</v>
      </c>
      <c r="N319" t="s">
        <v>17020</v>
      </c>
      <c r="O319" t="s">
        <v>17020</v>
      </c>
      <c r="P319" t="s">
        <v>19135</v>
      </c>
      <c r="Q319" t="s">
        <v>17849</v>
      </c>
      <c r="R319" t="s">
        <v>19136</v>
      </c>
      <c r="S319" t="s">
        <v>17006</v>
      </c>
      <c r="T319" t="s">
        <v>18780</v>
      </c>
      <c r="U319" t="s">
        <v>19009</v>
      </c>
      <c r="W319" s="10" t="str">
        <f t="shared" si="4"/>
        <v>Pascale Olivy</v>
      </c>
    </row>
    <row r="320" spans="1:23" x14ac:dyDescent="0.3">
      <c r="A320" t="s">
        <v>19137</v>
      </c>
      <c r="B320" s="9">
        <v>44760</v>
      </c>
      <c r="D320" t="s">
        <v>19138</v>
      </c>
      <c r="E320" t="s">
        <v>19139</v>
      </c>
      <c r="F320" t="s">
        <v>19140</v>
      </c>
      <c r="G320" t="s">
        <v>19141</v>
      </c>
      <c r="H320" t="s">
        <v>12219</v>
      </c>
      <c r="I320" t="s">
        <v>38</v>
      </c>
      <c r="J320" t="s">
        <v>17002</v>
      </c>
      <c r="K320" t="s">
        <v>75</v>
      </c>
      <c r="M320" t="s">
        <v>17046</v>
      </c>
      <c r="N320" t="s">
        <v>17020</v>
      </c>
      <c r="O320" t="s">
        <v>17020</v>
      </c>
      <c r="P320" t="s">
        <v>17420</v>
      </c>
      <c r="Q320" t="s">
        <v>11943</v>
      </c>
      <c r="R320" t="s">
        <v>19142</v>
      </c>
      <c r="S320" t="s">
        <v>17006</v>
      </c>
      <c r="T320" t="s">
        <v>17007</v>
      </c>
      <c r="U320" t="s">
        <v>19143</v>
      </c>
      <c r="W320" s="10" t="str">
        <f t="shared" si="4"/>
        <v>Dries Vandekerchove</v>
      </c>
    </row>
    <row r="321" spans="1:23" x14ac:dyDescent="0.3">
      <c r="A321" t="s">
        <v>19144</v>
      </c>
      <c r="B321" s="9">
        <v>44754</v>
      </c>
      <c r="D321" t="s">
        <v>19145</v>
      </c>
      <c r="E321" t="s">
        <v>19146</v>
      </c>
      <c r="F321" t="s">
        <v>19147</v>
      </c>
      <c r="G321" t="s">
        <v>19148</v>
      </c>
      <c r="H321" t="s">
        <v>11705</v>
      </c>
      <c r="I321" t="s">
        <v>38</v>
      </c>
      <c r="J321" t="s">
        <v>17002</v>
      </c>
      <c r="K321" t="s">
        <v>17189</v>
      </c>
      <c r="M321" t="s">
        <v>17028</v>
      </c>
      <c r="N321" t="s">
        <v>17020</v>
      </c>
      <c r="O321" t="s">
        <v>17020</v>
      </c>
      <c r="P321" t="s">
        <v>17190</v>
      </c>
      <c r="Q321" t="s">
        <v>11773</v>
      </c>
      <c r="R321" t="s">
        <v>19149</v>
      </c>
      <c r="S321" t="s">
        <v>17006</v>
      </c>
      <c r="T321" t="s">
        <v>17007</v>
      </c>
      <c r="U321" t="s">
        <v>19143</v>
      </c>
      <c r="W321" s="10" t="str">
        <f t="shared" si="4"/>
        <v>Julie Pollet</v>
      </c>
    </row>
    <row r="322" spans="1:23" x14ac:dyDescent="0.3">
      <c r="A322" t="s">
        <v>19150</v>
      </c>
      <c r="B322" s="9">
        <v>44264</v>
      </c>
      <c r="D322" t="s">
        <v>17981</v>
      </c>
      <c r="E322" t="s">
        <v>19151</v>
      </c>
      <c r="F322" t="s">
        <v>19152</v>
      </c>
      <c r="G322" t="s">
        <v>19153</v>
      </c>
      <c r="H322" t="s">
        <v>19154</v>
      </c>
      <c r="I322" t="s">
        <v>27</v>
      </c>
      <c r="J322" t="s">
        <v>17002</v>
      </c>
      <c r="K322" t="s">
        <v>7406</v>
      </c>
      <c r="L322" t="s">
        <v>18044</v>
      </c>
      <c r="M322" t="s">
        <v>17028</v>
      </c>
      <c r="N322" t="s">
        <v>17057</v>
      </c>
      <c r="O322" t="s">
        <v>17057</v>
      </c>
      <c r="P322" t="s">
        <v>17048</v>
      </c>
      <c r="Q322" t="s">
        <v>11649</v>
      </c>
      <c r="R322" t="s">
        <v>19155</v>
      </c>
      <c r="S322" t="s">
        <v>17006</v>
      </c>
      <c r="T322" t="s">
        <v>17007</v>
      </c>
      <c r="U322" t="s">
        <v>19076</v>
      </c>
      <c r="W322" s="10" t="str">
        <f t="shared" si="4"/>
        <v>Slim BEN SLEMA</v>
      </c>
    </row>
    <row r="323" spans="1:23" x14ac:dyDescent="0.3">
      <c r="A323" t="s">
        <v>19156</v>
      </c>
      <c r="B323" s="9">
        <v>44655</v>
      </c>
      <c r="D323" t="s">
        <v>19157</v>
      </c>
      <c r="E323" t="s">
        <v>19158</v>
      </c>
      <c r="F323" t="s">
        <v>19159</v>
      </c>
      <c r="G323" t="s">
        <v>19160</v>
      </c>
      <c r="H323" t="s">
        <v>19161</v>
      </c>
      <c r="I323" t="s">
        <v>27</v>
      </c>
      <c r="J323" t="s">
        <v>17002</v>
      </c>
      <c r="K323" t="s">
        <v>7406</v>
      </c>
      <c r="L323" t="s">
        <v>7119</v>
      </c>
      <c r="M323" t="s">
        <v>17046</v>
      </c>
      <c r="N323" t="s">
        <v>17057</v>
      </c>
      <c r="O323" t="s">
        <v>17057</v>
      </c>
      <c r="P323" t="s">
        <v>17048</v>
      </c>
      <c r="Q323" t="s">
        <v>11649</v>
      </c>
      <c r="R323" t="s">
        <v>19162</v>
      </c>
      <c r="S323" t="s">
        <v>17006</v>
      </c>
      <c r="T323" t="s">
        <v>17007</v>
      </c>
      <c r="U323" t="s">
        <v>19097</v>
      </c>
      <c r="W323" s="10" t="str">
        <f t="shared" ref="W323:W386" si="5">D323&amp;" "&amp;E323</f>
        <v>Hanen GABSI</v>
      </c>
    </row>
    <row r="324" spans="1:23" x14ac:dyDescent="0.3">
      <c r="A324" t="s">
        <v>19163</v>
      </c>
      <c r="B324" s="9">
        <v>44661</v>
      </c>
      <c r="D324" t="s">
        <v>18008</v>
      </c>
      <c r="E324" t="s">
        <v>17800</v>
      </c>
      <c r="F324" t="s">
        <v>19164</v>
      </c>
      <c r="G324" t="s">
        <v>19165</v>
      </c>
      <c r="H324" t="s">
        <v>11846</v>
      </c>
      <c r="I324" t="s">
        <v>27</v>
      </c>
      <c r="J324" t="s">
        <v>17002</v>
      </c>
      <c r="K324" t="s">
        <v>7406</v>
      </c>
      <c r="L324" t="s">
        <v>17900</v>
      </c>
      <c r="M324" t="s">
        <v>17028</v>
      </c>
      <c r="N324" t="s">
        <v>17057</v>
      </c>
      <c r="O324" t="s">
        <v>17057</v>
      </c>
      <c r="P324" t="s">
        <v>17048</v>
      </c>
      <c r="Q324" t="s">
        <v>11649</v>
      </c>
      <c r="R324" t="s">
        <v>19166</v>
      </c>
      <c r="S324" t="s">
        <v>17006</v>
      </c>
      <c r="T324" t="s">
        <v>17007</v>
      </c>
      <c r="U324" t="s">
        <v>19097</v>
      </c>
      <c r="W324" s="10" t="str">
        <f t="shared" si="5"/>
        <v>Khouloud GHORBEL</v>
      </c>
    </row>
    <row r="325" spans="1:23" x14ac:dyDescent="0.3">
      <c r="A325" t="s">
        <v>19167</v>
      </c>
      <c r="B325" s="9">
        <v>44634</v>
      </c>
      <c r="D325" t="s">
        <v>19168</v>
      </c>
      <c r="E325" t="s">
        <v>19169</v>
      </c>
      <c r="F325" t="s">
        <v>19170</v>
      </c>
      <c r="G325" t="s">
        <v>19171</v>
      </c>
      <c r="H325" t="s">
        <v>19172</v>
      </c>
      <c r="I325" t="s">
        <v>27</v>
      </c>
      <c r="J325" t="s">
        <v>17002</v>
      </c>
      <c r="K325" t="s">
        <v>7406</v>
      </c>
      <c r="L325" t="s">
        <v>17777</v>
      </c>
      <c r="M325" t="s">
        <v>17028</v>
      </c>
      <c r="N325" t="s">
        <v>17057</v>
      </c>
      <c r="O325" t="s">
        <v>17057</v>
      </c>
      <c r="P325" t="s">
        <v>17048</v>
      </c>
      <c r="Q325" t="s">
        <v>11649</v>
      </c>
      <c r="R325" t="s">
        <v>19173</v>
      </c>
      <c r="S325" t="s">
        <v>17006</v>
      </c>
      <c r="T325" t="s">
        <v>17007</v>
      </c>
      <c r="U325" t="s">
        <v>19174</v>
      </c>
      <c r="W325" s="10" t="str">
        <f t="shared" si="5"/>
        <v>Mariem ELLEUCH</v>
      </c>
    </row>
    <row r="326" spans="1:23" x14ac:dyDescent="0.3">
      <c r="A326" t="s">
        <v>19175</v>
      </c>
      <c r="B326" s="9">
        <v>44928</v>
      </c>
      <c r="D326" t="s">
        <v>19176</v>
      </c>
      <c r="E326" t="s">
        <v>19177</v>
      </c>
      <c r="F326" t="s">
        <v>19178</v>
      </c>
      <c r="G326" t="s">
        <v>19179</v>
      </c>
      <c r="H326" t="s">
        <v>19180</v>
      </c>
      <c r="I326" t="s">
        <v>38</v>
      </c>
      <c r="J326" t="s">
        <v>17002</v>
      </c>
      <c r="K326" t="s">
        <v>75</v>
      </c>
      <c r="M326" t="s">
        <v>17028</v>
      </c>
      <c r="N326" t="s">
        <v>17020</v>
      </c>
      <c r="O326" t="s">
        <v>17020</v>
      </c>
      <c r="P326" t="s">
        <v>18135</v>
      </c>
      <c r="Q326" t="s">
        <v>11671</v>
      </c>
      <c r="R326" t="s">
        <v>19181</v>
      </c>
      <c r="S326" t="s">
        <v>17006</v>
      </c>
      <c r="T326" t="s">
        <v>17007</v>
      </c>
      <c r="U326" t="s">
        <v>18847</v>
      </c>
      <c r="W326" s="10" t="str">
        <f t="shared" si="5"/>
        <v>Riadh BEN AMIRA</v>
      </c>
    </row>
    <row r="327" spans="1:23" x14ac:dyDescent="0.3">
      <c r="A327" t="s">
        <v>19182</v>
      </c>
      <c r="B327" s="9">
        <v>44305</v>
      </c>
      <c r="D327" t="s">
        <v>18445</v>
      </c>
      <c r="E327" t="s">
        <v>19183</v>
      </c>
      <c r="F327" t="s">
        <v>19184</v>
      </c>
      <c r="G327" t="s">
        <v>19185</v>
      </c>
      <c r="H327" t="s">
        <v>19186</v>
      </c>
      <c r="I327" t="s">
        <v>27</v>
      </c>
      <c r="J327" t="s">
        <v>17002</v>
      </c>
      <c r="K327" t="s">
        <v>7406</v>
      </c>
      <c r="L327" t="s">
        <v>19187</v>
      </c>
      <c r="M327" t="s">
        <v>17046</v>
      </c>
      <c r="N327" t="s">
        <v>17057</v>
      </c>
      <c r="O327" t="s">
        <v>17057</v>
      </c>
      <c r="P327" t="s">
        <v>17048</v>
      </c>
      <c r="Q327" t="s">
        <v>11649</v>
      </c>
      <c r="R327" t="s">
        <v>19188</v>
      </c>
      <c r="S327" t="s">
        <v>17006</v>
      </c>
      <c r="T327" t="s">
        <v>17007</v>
      </c>
      <c r="U327" t="s">
        <v>19189</v>
      </c>
      <c r="W327" s="10" t="str">
        <f t="shared" si="5"/>
        <v>Omar Tounsi</v>
      </c>
    </row>
    <row r="328" spans="1:23" x14ac:dyDescent="0.3">
      <c r="A328" t="s">
        <v>19190</v>
      </c>
      <c r="B328" s="9">
        <v>44669</v>
      </c>
      <c r="D328" t="s">
        <v>18269</v>
      </c>
      <c r="E328" t="s">
        <v>19191</v>
      </c>
      <c r="F328" t="s">
        <v>19192</v>
      </c>
      <c r="G328" t="s">
        <v>19193</v>
      </c>
      <c r="H328" t="s">
        <v>12144</v>
      </c>
      <c r="I328" t="s">
        <v>27</v>
      </c>
      <c r="J328" t="s">
        <v>17002</v>
      </c>
      <c r="K328" t="s">
        <v>7406</v>
      </c>
      <c r="L328" t="s">
        <v>7119</v>
      </c>
      <c r="M328" t="s">
        <v>17046</v>
      </c>
      <c r="N328" t="s">
        <v>17057</v>
      </c>
      <c r="O328" t="s">
        <v>17057</v>
      </c>
      <c r="P328" t="s">
        <v>17048</v>
      </c>
      <c r="Q328" t="s">
        <v>11649</v>
      </c>
      <c r="R328" t="s">
        <v>19194</v>
      </c>
      <c r="S328" t="s">
        <v>17006</v>
      </c>
      <c r="T328" t="s">
        <v>17007</v>
      </c>
      <c r="U328" t="s">
        <v>19097</v>
      </c>
      <c r="W328" s="10" t="str">
        <f t="shared" si="5"/>
        <v>Rahma KETATA</v>
      </c>
    </row>
    <row r="329" spans="1:23" x14ac:dyDescent="0.3">
      <c r="A329" t="s">
        <v>19195</v>
      </c>
      <c r="B329" s="9">
        <v>44685</v>
      </c>
      <c r="D329" t="s">
        <v>19071</v>
      </c>
      <c r="E329" t="s">
        <v>19196</v>
      </c>
      <c r="F329" t="s">
        <v>19197</v>
      </c>
      <c r="G329" t="s">
        <v>19198</v>
      </c>
      <c r="H329" t="s">
        <v>19199</v>
      </c>
      <c r="I329" t="s">
        <v>27</v>
      </c>
      <c r="J329" t="s">
        <v>17002</v>
      </c>
      <c r="K329" t="s">
        <v>7406</v>
      </c>
      <c r="L329" t="s">
        <v>17971</v>
      </c>
      <c r="M329" t="s">
        <v>17046</v>
      </c>
      <c r="N329" t="s">
        <v>17057</v>
      </c>
      <c r="O329" t="s">
        <v>17057</v>
      </c>
      <c r="P329" t="s">
        <v>17048</v>
      </c>
      <c r="Q329" t="s">
        <v>11649</v>
      </c>
      <c r="R329" t="s">
        <v>19200</v>
      </c>
      <c r="S329" t="s">
        <v>17006</v>
      </c>
      <c r="T329" t="s">
        <v>17007</v>
      </c>
      <c r="U329" t="s">
        <v>18515</v>
      </c>
      <c r="W329" s="10" t="str">
        <f t="shared" si="5"/>
        <v>Mokhles AYDI</v>
      </c>
    </row>
    <row r="330" spans="1:23" x14ac:dyDescent="0.3">
      <c r="A330" t="s">
        <v>19201</v>
      </c>
      <c r="B330" s="9">
        <v>44746</v>
      </c>
      <c r="D330" t="s">
        <v>19202</v>
      </c>
      <c r="E330" t="s">
        <v>19203</v>
      </c>
      <c r="F330" t="s">
        <v>19204</v>
      </c>
      <c r="G330" t="s">
        <v>19205</v>
      </c>
      <c r="H330" t="s">
        <v>11680</v>
      </c>
      <c r="I330" t="s">
        <v>45</v>
      </c>
      <c r="J330" t="s">
        <v>45</v>
      </c>
      <c r="K330" t="s">
        <v>7407</v>
      </c>
      <c r="M330" t="s">
        <v>17003</v>
      </c>
      <c r="N330" t="s">
        <v>17004</v>
      </c>
      <c r="O330" t="s">
        <v>17004</v>
      </c>
      <c r="P330" t="s">
        <v>17152</v>
      </c>
      <c r="Q330" t="s">
        <v>11738</v>
      </c>
      <c r="R330" t="s">
        <v>19206</v>
      </c>
      <c r="S330" t="s">
        <v>17006</v>
      </c>
      <c r="T330" t="s">
        <v>17007</v>
      </c>
      <c r="U330" t="s">
        <v>19143</v>
      </c>
      <c r="W330" s="10" t="str">
        <f t="shared" si="5"/>
        <v>Jaime Álvarez Pérez</v>
      </c>
    </row>
    <row r="331" spans="1:23" x14ac:dyDescent="0.3">
      <c r="A331" t="s">
        <v>19207</v>
      </c>
      <c r="B331" s="9">
        <v>44660</v>
      </c>
      <c r="D331" t="s">
        <v>19208</v>
      </c>
      <c r="E331" t="s">
        <v>19209</v>
      </c>
      <c r="F331" t="s">
        <v>19210</v>
      </c>
      <c r="G331" t="s">
        <v>19211</v>
      </c>
      <c r="H331" t="s">
        <v>19212</v>
      </c>
      <c r="I331" t="s">
        <v>27</v>
      </c>
      <c r="J331" t="s">
        <v>17002</v>
      </c>
      <c r="K331" t="s">
        <v>7406</v>
      </c>
      <c r="L331" t="s">
        <v>17992</v>
      </c>
      <c r="M331" t="s">
        <v>17046</v>
      </c>
      <c r="N331" t="s">
        <v>17057</v>
      </c>
      <c r="O331" t="s">
        <v>17057</v>
      </c>
      <c r="P331" t="s">
        <v>17048</v>
      </c>
      <c r="Q331" t="s">
        <v>11649</v>
      </c>
      <c r="R331" t="s">
        <v>19213</v>
      </c>
      <c r="S331" t="s">
        <v>17006</v>
      </c>
      <c r="T331" t="s">
        <v>17007</v>
      </c>
      <c r="U331" t="s">
        <v>19097</v>
      </c>
      <c r="W331" s="10" t="str">
        <f t="shared" si="5"/>
        <v>Wajdi DAMMAK</v>
      </c>
    </row>
    <row r="332" spans="1:23" x14ac:dyDescent="0.3">
      <c r="A332" t="s">
        <v>19214</v>
      </c>
      <c r="B332" s="9">
        <v>44732</v>
      </c>
      <c r="D332" t="s">
        <v>19215</v>
      </c>
      <c r="E332" t="s">
        <v>19216</v>
      </c>
      <c r="F332" t="s">
        <v>19217</v>
      </c>
      <c r="G332" t="s">
        <v>19218</v>
      </c>
      <c r="H332" t="s">
        <v>19219</v>
      </c>
      <c r="I332" t="s">
        <v>53</v>
      </c>
      <c r="J332" t="s">
        <v>53</v>
      </c>
      <c r="K332" t="s">
        <v>17144</v>
      </c>
      <c r="M332" t="s">
        <v>17003</v>
      </c>
      <c r="N332" t="s">
        <v>17020</v>
      </c>
      <c r="O332" t="s">
        <v>17020</v>
      </c>
      <c r="P332" t="s">
        <v>17145</v>
      </c>
      <c r="Q332" t="s">
        <v>12198</v>
      </c>
      <c r="S332" t="s">
        <v>17006</v>
      </c>
      <c r="T332" t="s">
        <v>17007</v>
      </c>
      <c r="U332" t="s">
        <v>19143</v>
      </c>
      <c r="W332" s="10" t="str">
        <f t="shared" si="5"/>
        <v>Jérémy Savary</v>
      </c>
    </row>
    <row r="333" spans="1:23" x14ac:dyDescent="0.3">
      <c r="A333" t="s">
        <v>19220</v>
      </c>
      <c r="B333" s="9">
        <v>44713</v>
      </c>
      <c r="D333" t="s">
        <v>19221</v>
      </c>
      <c r="E333" t="s">
        <v>19222</v>
      </c>
      <c r="F333" t="s">
        <v>19223</v>
      </c>
      <c r="G333" t="s">
        <v>19224</v>
      </c>
      <c r="H333" t="s">
        <v>19225</v>
      </c>
      <c r="I333" t="s">
        <v>178</v>
      </c>
      <c r="J333" t="s">
        <v>17002</v>
      </c>
      <c r="K333" t="s">
        <v>7428</v>
      </c>
      <c r="M333" t="s">
        <v>17003</v>
      </c>
      <c r="N333" t="s">
        <v>19226</v>
      </c>
      <c r="O333" t="s">
        <v>19226</v>
      </c>
      <c r="P333" t="s">
        <v>19227</v>
      </c>
      <c r="Q333" t="s">
        <v>12040</v>
      </c>
      <c r="S333" t="s">
        <v>17006</v>
      </c>
      <c r="T333" t="s">
        <v>17007</v>
      </c>
      <c r="U333" t="s">
        <v>19228</v>
      </c>
      <c r="W333" s="10" t="str">
        <f t="shared" si="5"/>
        <v>Maximilian Schilling</v>
      </c>
    </row>
    <row r="334" spans="1:23" x14ac:dyDescent="0.3">
      <c r="A334" t="s">
        <v>19229</v>
      </c>
      <c r="B334" s="9">
        <v>44719</v>
      </c>
      <c r="D334" t="s">
        <v>19230</v>
      </c>
      <c r="E334" t="s">
        <v>19231</v>
      </c>
      <c r="F334" t="s">
        <v>19232</v>
      </c>
      <c r="G334" t="s">
        <v>19233</v>
      </c>
      <c r="H334" t="s">
        <v>19234</v>
      </c>
      <c r="I334" t="s">
        <v>53</v>
      </c>
      <c r="J334" t="s">
        <v>53</v>
      </c>
      <c r="K334" t="s">
        <v>17144</v>
      </c>
      <c r="M334" t="s">
        <v>17046</v>
      </c>
      <c r="N334" t="s">
        <v>17020</v>
      </c>
      <c r="O334" t="s">
        <v>17020</v>
      </c>
      <c r="P334" t="s">
        <v>17145</v>
      </c>
      <c r="Q334" t="s">
        <v>12198</v>
      </c>
      <c r="S334" t="s">
        <v>17006</v>
      </c>
      <c r="T334" t="s">
        <v>17007</v>
      </c>
      <c r="U334" t="s">
        <v>19228</v>
      </c>
      <c r="W334" s="10" t="str">
        <f t="shared" si="5"/>
        <v>Coralie Brancart</v>
      </c>
    </row>
    <row r="335" spans="1:23" x14ac:dyDescent="0.3">
      <c r="A335" t="s">
        <v>19235</v>
      </c>
      <c r="B335" s="9">
        <v>44718</v>
      </c>
      <c r="D335" t="s">
        <v>19037</v>
      </c>
      <c r="E335" t="s">
        <v>19236</v>
      </c>
      <c r="F335" t="s">
        <v>19237</v>
      </c>
      <c r="G335" t="s">
        <v>19238</v>
      </c>
      <c r="H335" t="s">
        <v>11684</v>
      </c>
      <c r="I335" t="s">
        <v>27</v>
      </c>
      <c r="J335" t="s">
        <v>17002</v>
      </c>
      <c r="K335" t="s">
        <v>7406</v>
      </c>
      <c r="L335" t="s">
        <v>18509</v>
      </c>
      <c r="M335" t="s">
        <v>17046</v>
      </c>
      <c r="N335" t="s">
        <v>17057</v>
      </c>
      <c r="O335" t="s">
        <v>17057</v>
      </c>
      <c r="P335" t="s">
        <v>17048</v>
      </c>
      <c r="Q335" t="s">
        <v>11649</v>
      </c>
      <c r="R335" t="s">
        <v>19239</v>
      </c>
      <c r="S335" t="s">
        <v>17006</v>
      </c>
      <c r="T335" t="s">
        <v>17007</v>
      </c>
      <c r="U335" t="s">
        <v>19228</v>
      </c>
      <c r="W335" s="10" t="str">
        <f t="shared" si="5"/>
        <v>Ali TRIGUI</v>
      </c>
    </row>
    <row r="336" spans="1:23" x14ac:dyDescent="0.3">
      <c r="A336" t="s">
        <v>19240</v>
      </c>
      <c r="B336" s="9">
        <v>44746</v>
      </c>
      <c r="D336" t="s">
        <v>19241</v>
      </c>
      <c r="E336" t="s">
        <v>19242</v>
      </c>
      <c r="F336" t="s">
        <v>19243</v>
      </c>
      <c r="G336" t="s">
        <v>19244</v>
      </c>
      <c r="H336" t="s">
        <v>11899</v>
      </c>
      <c r="I336" t="s">
        <v>178</v>
      </c>
      <c r="J336" t="s">
        <v>17002</v>
      </c>
      <c r="K336" t="s">
        <v>17206</v>
      </c>
      <c r="M336" t="s">
        <v>17046</v>
      </c>
      <c r="N336" t="s">
        <v>17535</v>
      </c>
      <c r="O336" t="s">
        <v>17535</v>
      </c>
      <c r="P336" t="s">
        <v>17572</v>
      </c>
      <c r="Q336" t="s">
        <v>11785</v>
      </c>
      <c r="R336" t="s">
        <v>19245</v>
      </c>
      <c r="S336" t="s">
        <v>17006</v>
      </c>
      <c r="T336" t="s">
        <v>18780</v>
      </c>
      <c r="U336" t="s">
        <v>19143</v>
      </c>
      <c r="W336" s="10" t="str">
        <f t="shared" si="5"/>
        <v>Anja Lüttringhaus</v>
      </c>
    </row>
    <row r="337" spans="1:23" x14ac:dyDescent="0.3">
      <c r="A337" t="s">
        <v>19246</v>
      </c>
      <c r="B337" s="9">
        <v>44652</v>
      </c>
      <c r="D337" t="s">
        <v>19247</v>
      </c>
      <c r="E337" t="s">
        <v>19248</v>
      </c>
      <c r="F337" t="s">
        <v>19249</v>
      </c>
      <c r="G337" t="s">
        <v>19250</v>
      </c>
      <c r="H337" t="s">
        <v>19251</v>
      </c>
      <c r="I337" t="s">
        <v>27</v>
      </c>
      <c r="J337" t="s">
        <v>17002</v>
      </c>
      <c r="K337" t="s">
        <v>7406</v>
      </c>
      <c r="L337" t="s">
        <v>17979</v>
      </c>
      <c r="M337" t="s">
        <v>17046</v>
      </c>
      <c r="N337" t="s">
        <v>17057</v>
      </c>
      <c r="O337" t="s">
        <v>17057</v>
      </c>
      <c r="P337" t="s">
        <v>17048</v>
      </c>
      <c r="Q337" t="s">
        <v>11649</v>
      </c>
      <c r="R337" t="s">
        <v>19252</v>
      </c>
      <c r="S337" t="s">
        <v>17006</v>
      </c>
      <c r="T337" t="s">
        <v>17007</v>
      </c>
      <c r="U337" t="s">
        <v>19097</v>
      </c>
      <c r="W337" s="10" t="str">
        <f t="shared" si="5"/>
        <v>Alaeddine REGUII</v>
      </c>
    </row>
    <row r="338" spans="1:23" x14ac:dyDescent="0.3">
      <c r="A338" t="s">
        <v>19253</v>
      </c>
      <c r="B338" s="9">
        <v>44664</v>
      </c>
      <c r="D338" t="s">
        <v>19254</v>
      </c>
      <c r="E338" t="s">
        <v>19255</v>
      </c>
      <c r="F338" t="s">
        <v>19256</v>
      </c>
      <c r="G338" t="s">
        <v>19257</v>
      </c>
      <c r="H338" t="s">
        <v>13063</v>
      </c>
      <c r="I338" t="s">
        <v>27</v>
      </c>
      <c r="J338" t="s">
        <v>17002</v>
      </c>
      <c r="K338" t="s">
        <v>7406</v>
      </c>
      <c r="L338" t="s">
        <v>19258</v>
      </c>
      <c r="M338" t="s">
        <v>17046</v>
      </c>
      <c r="N338" t="s">
        <v>17057</v>
      </c>
      <c r="O338" t="s">
        <v>17057</v>
      </c>
      <c r="P338" t="s">
        <v>17048</v>
      </c>
      <c r="Q338" t="s">
        <v>11649</v>
      </c>
      <c r="R338" t="s">
        <v>19259</v>
      </c>
      <c r="S338" t="s">
        <v>17006</v>
      </c>
      <c r="T338" t="s">
        <v>17007</v>
      </c>
      <c r="U338" t="s">
        <v>19097</v>
      </c>
      <c r="V338" t="s">
        <v>19260</v>
      </c>
      <c r="W338" s="10" t="str">
        <f t="shared" si="5"/>
        <v>Haithem JBILI</v>
      </c>
    </row>
    <row r="339" spans="1:23" x14ac:dyDescent="0.3">
      <c r="A339" t="s">
        <v>19261</v>
      </c>
      <c r="B339" s="9">
        <v>44641</v>
      </c>
      <c r="D339" t="s">
        <v>18028</v>
      </c>
      <c r="E339" t="s">
        <v>19262</v>
      </c>
      <c r="F339" t="s">
        <v>19263</v>
      </c>
      <c r="G339" t="s">
        <v>19264</v>
      </c>
      <c r="H339" t="s">
        <v>12205</v>
      </c>
      <c r="I339" t="s">
        <v>27</v>
      </c>
      <c r="J339" t="s">
        <v>17002</v>
      </c>
      <c r="K339" t="s">
        <v>7406</v>
      </c>
      <c r="L339" t="s">
        <v>19265</v>
      </c>
      <c r="M339" t="s">
        <v>17046</v>
      </c>
      <c r="N339" t="s">
        <v>17057</v>
      </c>
      <c r="O339" t="s">
        <v>17057</v>
      </c>
      <c r="P339" t="s">
        <v>17048</v>
      </c>
      <c r="Q339" t="s">
        <v>11649</v>
      </c>
      <c r="R339" t="s">
        <v>19266</v>
      </c>
      <c r="S339" t="s">
        <v>17006</v>
      </c>
      <c r="T339" t="s">
        <v>17007</v>
      </c>
      <c r="U339" t="s">
        <v>19097</v>
      </c>
      <c r="W339" s="10" t="str">
        <f t="shared" si="5"/>
        <v>Amine Lahiani</v>
      </c>
    </row>
    <row r="340" spans="1:23" x14ac:dyDescent="0.3">
      <c r="A340" t="s">
        <v>19267</v>
      </c>
      <c r="B340" s="9">
        <v>44637</v>
      </c>
      <c r="D340" t="s">
        <v>17185</v>
      </c>
      <c r="E340" t="s">
        <v>18412</v>
      </c>
      <c r="F340" t="s">
        <v>19268</v>
      </c>
      <c r="G340" t="s">
        <v>19269</v>
      </c>
      <c r="H340" t="s">
        <v>19270</v>
      </c>
      <c r="I340" t="s">
        <v>27</v>
      </c>
      <c r="J340" t="s">
        <v>17002</v>
      </c>
      <c r="K340" t="s">
        <v>7406</v>
      </c>
      <c r="L340" t="s">
        <v>18044</v>
      </c>
      <c r="M340" t="s">
        <v>17003</v>
      </c>
      <c r="N340" t="s">
        <v>17057</v>
      </c>
      <c r="O340" t="s">
        <v>17057</v>
      </c>
      <c r="P340" t="s">
        <v>17048</v>
      </c>
      <c r="Q340" t="s">
        <v>11649</v>
      </c>
      <c r="R340" t="s">
        <v>19271</v>
      </c>
      <c r="S340" t="s">
        <v>17006</v>
      </c>
      <c r="T340" t="s">
        <v>17007</v>
      </c>
      <c r="U340" t="s">
        <v>19174</v>
      </c>
      <c r="W340" s="10" t="str">
        <f t="shared" si="5"/>
        <v>Yasmine Hammami</v>
      </c>
    </row>
    <row r="341" spans="1:23" x14ac:dyDescent="0.3">
      <c r="A341" t="s">
        <v>19272</v>
      </c>
      <c r="B341" s="9">
        <v>44691</v>
      </c>
      <c r="D341" t="s">
        <v>19273</v>
      </c>
      <c r="E341" t="s">
        <v>19274</v>
      </c>
      <c r="F341" t="s">
        <v>19275</v>
      </c>
      <c r="G341" t="s">
        <v>19276</v>
      </c>
      <c r="H341" t="s">
        <v>11816</v>
      </c>
      <c r="I341" t="s">
        <v>2196</v>
      </c>
      <c r="J341" t="s">
        <v>17002</v>
      </c>
      <c r="K341" t="s">
        <v>36</v>
      </c>
      <c r="M341" t="s">
        <v>17046</v>
      </c>
      <c r="N341" t="s">
        <v>17549</v>
      </c>
      <c r="O341" t="s">
        <v>17549</v>
      </c>
      <c r="P341" t="s">
        <v>18326</v>
      </c>
      <c r="Q341" t="s">
        <v>11936</v>
      </c>
      <c r="R341" t="s">
        <v>19277</v>
      </c>
      <c r="S341" t="s">
        <v>17006</v>
      </c>
      <c r="T341" t="s">
        <v>17007</v>
      </c>
      <c r="U341" t="s">
        <v>18515</v>
      </c>
      <c r="W341" s="10" t="str">
        <f t="shared" si="5"/>
        <v>Pascal Cornuez</v>
      </c>
    </row>
    <row r="342" spans="1:23" x14ac:dyDescent="0.3">
      <c r="A342" t="s">
        <v>19278</v>
      </c>
      <c r="B342" s="9">
        <v>44288</v>
      </c>
      <c r="D342" t="s">
        <v>17316</v>
      </c>
      <c r="E342" t="s">
        <v>17053</v>
      </c>
      <c r="F342" t="s">
        <v>19279</v>
      </c>
      <c r="G342" t="s">
        <v>19280</v>
      </c>
      <c r="H342" t="s">
        <v>19281</v>
      </c>
      <c r="I342" t="s">
        <v>876</v>
      </c>
      <c r="J342" t="s">
        <v>17002</v>
      </c>
      <c r="K342" t="s">
        <v>7406</v>
      </c>
      <c r="L342" t="s">
        <v>17979</v>
      </c>
      <c r="M342" t="s">
        <v>17046</v>
      </c>
      <c r="N342" t="s">
        <v>19282</v>
      </c>
      <c r="O342" t="s">
        <v>19282</v>
      </c>
      <c r="P342" t="s">
        <v>17048</v>
      </c>
      <c r="Q342" t="s">
        <v>11649</v>
      </c>
      <c r="R342" t="s">
        <v>19283</v>
      </c>
      <c r="S342" t="s">
        <v>17006</v>
      </c>
      <c r="T342" t="s">
        <v>17007</v>
      </c>
      <c r="U342" t="s">
        <v>19189</v>
      </c>
      <c r="W342" s="10" t="str">
        <f t="shared" si="5"/>
        <v>Fatma Daoud</v>
      </c>
    </row>
    <row r="343" spans="1:23" x14ac:dyDescent="0.3">
      <c r="A343" t="s">
        <v>19284</v>
      </c>
      <c r="B343" s="9">
        <v>44627</v>
      </c>
      <c r="D343" t="s">
        <v>19285</v>
      </c>
      <c r="E343" t="s">
        <v>19286</v>
      </c>
      <c r="F343" t="s">
        <v>19287</v>
      </c>
      <c r="G343" t="s">
        <v>19288</v>
      </c>
      <c r="H343" t="s">
        <v>11938</v>
      </c>
      <c r="I343" t="s">
        <v>84</v>
      </c>
      <c r="J343" t="s">
        <v>17002</v>
      </c>
      <c r="K343" t="s">
        <v>36</v>
      </c>
      <c r="M343" t="s">
        <v>17028</v>
      </c>
      <c r="N343" t="s">
        <v>17229</v>
      </c>
      <c r="O343" t="s">
        <v>17229</v>
      </c>
      <c r="P343" t="s">
        <v>17230</v>
      </c>
      <c r="Q343" t="s">
        <v>11771</v>
      </c>
      <c r="R343" t="s">
        <v>19289</v>
      </c>
      <c r="S343" t="s">
        <v>17006</v>
      </c>
      <c r="T343" t="s">
        <v>17007</v>
      </c>
      <c r="U343" t="s">
        <v>19174</v>
      </c>
      <c r="W343" s="10" t="str">
        <f t="shared" si="5"/>
        <v>Julian Stephens Jr</v>
      </c>
    </row>
    <row r="344" spans="1:23" x14ac:dyDescent="0.3">
      <c r="A344" t="s">
        <v>19290</v>
      </c>
      <c r="B344" s="9">
        <v>44616</v>
      </c>
      <c r="D344" t="s">
        <v>17866</v>
      </c>
      <c r="E344" t="s">
        <v>19291</v>
      </c>
      <c r="F344" t="s">
        <v>19292</v>
      </c>
      <c r="G344" t="s">
        <v>19293</v>
      </c>
      <c r="H344" t="s">
        <v>11662</v>
      </c>
      <c r="I344" t="s">
        <v>58</v>
      </c>
      <c r="J344" t="s">
        <v>53</v>
      </c>
      <c r="K344" t="s">
        <v>11798</v>
      </c>
      <c r="M344" t="s">
        <v>17078</v>
      </c>
      <c r="N344" t="s">
        <v>17004</v>
      </c>
      <c r="O344" t="s">
        <v>17004</v>
      </c>
      <c r="P344" t="s">
        <v>17167</v>
      </c>
      <c r="Q344" t="s">
        <v>11787</v>
      </c>
      <c r="R344" t="s">
        <v>19294</v>
      </c>
      <c r="S344" t="s">
        <v>17006</v>
      </c>
      <c r="T344" t="s">
        <v>17168</v>
      </c>
      <c r="U344" t="s">
        <v>19174</v>
      </c>
      <c r="W344" s="10" t="str">
        <f t="shared" si="5"/>
        <v>Maria Romero</v>
      </c>
    </row>
    <row r="345" spans="1:23" x14ac:dyDescent="0.3">
      <c r="A345" t="s">
        <v>19295</v>
      </c>
      <c r="B345" s="9">
        <v>44627</v>
      </c>
      <c r="D345" t="s">
        <v>19296</v>
      </c>
      <c r="E345" t="s">
        <v>19297</v>
      </c>
      <c r="F345" t="s">
        <v>19298</v>
      </c>
      <c r="G345" t="s">
        <v>19299</v>
      </c>
      <c r="H345" t="s">
        <v>17106</v>
      </c>
      <c r="I345" t="s">
        <v>58</v>
      </c>
      <c r="J345" t="s">
        <v>53</v>
      </c>
      <c r="K345" t="s">
        <v>7399</v>
      </c>
      <c r="M345" t="s">
        <v>17046</v>
      </c>
      <c r="N345" t="s">
        <v>17004</v>
      </c>
      <c r="O345" t="s">
        <v>17004</v>
      </c>
      <c r="P345" t="s">
        <v>17098</v>
      </c>
      <c r="Q345" t="s">
        <v>13835</v>
      </c>
      <c r="R345" t="s">
        <v>19300</v>
      </c>
      <c r="S345" t="s">
        <v>17006</v>
      </c>
      <c r="T345" t="s">
        <v>17007</v>
      </c>
      <c r="U345" t="s">
        <v>19174</v>
      </c>
      <c r="W345" s="10" t="str">
        <f t="shared" si="5"/>
        <v>Patricia Rebollo</v>
      </c>
    </row>
    <row r="346" spans="1:23" x14ac:dyDescent="0.3">
      <c r="A346" t="s">
        <v>19301</v>
      </c>
      <c r="B346" s="9">
        <v>44593</v>
      </c>
      <c r="D346" t="s">
        <v>19302</v>
      </c>
      <c r="E346" t="s">
        <v>19303</v>
      </c>
      <c r="F346" t="s">
        <v>19304</v>
      </c>
      <c r="G346" t="s">
        <v>19305</v>
      </c>
      <c r="H346" t="s">
        <v>12171</v>
      </c>
      <c r="I346" t="s">
        <v>27</v>
      </c>
      <c r="J346" t="s">
        <v>17002</v>
      </c>
      <c r="K346" t="s">
        <v>7406</v>
      </c>
      <c r="L346" t="s">
        <v>19306</v>
      </c>
      <c r="M346" t="s">
        <v>17046</v>
      </c>
      <c r="N346" t="s">
        <v>17057</v>
      </c>
      <c r="O346" t="s">
        <v>17057</v>
      </c>
      <c r="P346" t="s">
        <v>17048</v>
      </c>
      <c r="Q346" t="s">
        <v>11649</v>
      </c>
      <c r="R346" t="s">
        <v>19307</v>
      </c>
      <c r="S346" t="s">
        <v>17006</v>
      </c>
      <c r="T346" t="s">
        <v>17007</v>
      </c>
      <c r="U346" t="s">
        <v>19308</v>
      </c>
      <c r="W346" s="10" t="str">
        <f t="shared" si="5"/>
        <v>RAGHDA CHAKCHOUK</v>
      </c>
    </row>
    <row r="347" spans="1:23" x14ac:dyDescent="0.3">
      <c r="A347" t="s">
        <v>19309</v>
      </c>
      <c r="B347" s="9">
        <v>44599</v>
      </c>
      <c r="D347" t="s">
        <v>19310</v>
      </c>
      <c r="E347" t="s">
        <v>19311</v>
      </c>
      <c r="F347" t="s">
        <v>19312</v>
      </c>
      <c r="G347" t="s">
        <v>19313</v>
      </c>
      <c r="H347" t="s">
        <v>15750</v>
      </c>
      <c r="I347" t="s">
        <v>38</v>
      </c>
      <c r="J347" t="s">
        <v>17002</v>
      </c>
      <c r="K347" t="s">
        <v>7399</v>
      </c>
      <c r="M347" t="s">
        <v>17078</v>
      </c>
      <c r="N347" t="s">
        <v>17020</v>
      </c>
      <c r="O347" t="s">
        <v>17020</v>
      </c>
      <c r="P347" t="s">
        <v>17098</v>
      </c>
      <c r="Q347" t="s">
        <v>13835</v>
      </c>
      <c r="R347" t="s">
        <v>19314</v>
      </c>
      <c r="S347" t="s">
        <v>17006</v>
      </c>
      <c r="T347" t="s">
        <v>18780</v>
      </c>
      <c r="U347" t="s">
        <v>19308</v>
      </c>
      <c r="W347" s="10" t="str">
        <f t="shared" si="5"/>
        <v>Rachel Saïdi</v>
      </c>
    </row>
    <row r="348" spans="1:23" x14ac:dyDescent="0.3">
      <c r="A348" t="s">
        <v>19315</v>
      </c>
      <c r="B348" s="9">
        <v>44606</v>
      </c>
      <c r="D348" t="s">
        <v>19316</v>
      </c>
      <c r="E348" t="s">
        <v>19317</v>
      </c>
      <c r="F348" t="s">
        <v>19318</v>
      </c>
      <c r="G348" t="s">
        <v>19319</v>
      </c>
      <c r="H348" t="s">
        <v>12149</v>
      </c>
      <c r="I348" t="s">
        <v>64</v>
      </c>
      <c r="J348" t="s">
        <v>17002</v>
      </c>
      <c r="K348" t="s">
        <v>82</v>
      </c>
      <c r="M348" t="s">
        <v>17078</v>
      </c>
      <c r="N348" t="s">
        <v>17691</v>
      </c>
      <c r="O348" t="s">
        <v>17691</v>
      </c>
      <c r="P348" t="s">
        <v>19320</v>
      </c>
      <c r="Q348" t="s">
        <v>11792</v>
      </c>
      <c r="S348" t="s">
        <v>17006</v>
      </c>
      <c r="T348" t="s">
        <v>18780</v>
      </c>
      <c r="U348" t="s">
        <v>19308</v>
      </c>
      <c r="W348" s="10" t="str">
        <f t="shared" si="5"/>
        <v>Najib Benzouine</v>
      </c>
    </row>
    <row r="349" spans="1:23" x14ac:dyDescent="0.3">
      <c r="A349" t="s">
        <v>19321</v>
      </c>
      <c r="B349" s="9">
        <v>44564</v>
      </c>
      <c r="D349" t="s">
        <v>19322</v>
      </c>
      <c r="E349" t="s">
        <v>19323</v>
      </c>
      <c r="F349" t="s">
        <v>19324</v>
      </c>
      <c r="G349" t="s">
        <v>19325</v>
      </c>
      <c r="H349" t="s">
        <v>13154</v>
      </c>
      <c r="I349" t="s">
        <v>27</v>
      </c>
      <c r="J349" t="s">
        <v>17002</v>
      </c>
      <c r="K349" t="s">
        <v>7406</v>
      </c>
      <c r="L349" t="s">
        <v>19326</v>
      </c>
      <c r="M349" t="s">
        <v>17046</v>
      </c>
      <c r="N349" t="s">
        <v>17057</v>
      </c>
      <c r="O349" t="s">
        <v>17057</v>
      </c>
      <c r="P349" t="s">
        <v>17048</v>
      </c>
      <c r="Q349" t="s">
        <v>11649</v>
      </c>
      <c r="R349" t="s">
        <v>19327</v>
      </c>
      <c r="S349" t="s">
        <v>17006</v>
      </c>
      <c r="T349" t="s">
        <v>17007</v>
      </c>
      <c r="U349" t="s">
        <v>19328</v>
      </c>
      <c r="W349" s="10" t="str">
        <f t="shared" si="5"/>
        <v>Manel ZOUCH</v>
      </c>
    </row>
    <row r="350" spans="1:23" x14ac:dyDescent="0.3">
      <c r="A350" t="s">
        <v>19329</v>
      </c>
      <c r="B350" s="9">
        <v>44543</v>
      </c>
      <c r="D350" t="s">
        <v>19330</v>
      </c>
      <c r="E350" t="s">
        <v>19331</v>
      </c>
      <c r="F350" t="s">
        <v>19332</v>
      </c>
      <c r="G350" t="s">
        <v>19333</v>
      </c>
      <c r="H350" t="s">
        <v>19334</v>
      </c>
      <c r="I350" t="s">
        <v>27</v>
      </c>
      <c r="J350" t="s">
        <v>17002</v>
      </c>
      <c r="K350" t="s">
        <v>7406</v>
      </c>
      <c r="L350" t="s">
        <v>19335</v>
      </c>
      <c r="M350" t="s">
        <v>17046</v>
      </c>
      <c r="N350" t="s">
        <v>17057</v>
      </c>
      <c r="O350" t="s">
        <v>17057</v>
      </c>
      <c r="P350" t="s">
        <v>17048</v>
      </c>
      <c r="Q350" t="s">
        <v>11649</v>
      </c>
      <c r="R350" t="s">
        <v>19336</v>
      </c>
      <c r="S350" t="s">
        <v>17006</v>
      </c>
      <c r="T350" t="s">
        <v>17007</v>
      </c>
      <c r="U350" t="s">
        <v>19337</v>
      </c>
      <c r="W350" s="10" t="str">
        <f t="shared" si="5"/>
        <v xml:space="preserve">Ameni Abdelkafi </v>
      </c>
    </row>
    <row r="351" spans="1:23" x14ac:dyDescent="0.3">
      <c r="A351" t="s">
        <v>19338</v>
      </c>
      <c r="B351" s="9">
        <v>44809</v>
      </c>
      <c r="D351" t="s">
        <v>18931</v>
      </c>
      <c r="E351" t="s">
        <v>19339</v>
      </c>
      <c r="F351" t="s">
        <v>19340</v>
      </c>
      <c r="G351" t="s">
        <v>19341</v>
      </c>
      <c r="H351" t="s">
        <v>19342</v>
      </c>
      <c r="I351" t="s">
        <v>38</v>
      </c>
      <c r="J351" t="s">
        <v>53</v>
      </c>
      <c r="K351" t="s">
        <v>17144</v>
      </c>
      <c r="M351" t="s">
        <v>17003</v>
      </c>
      <c r="N351" t="s">
        <v>17020</v>
      </c>
      <c r="O351" t="s">
        <v>17020</v>
      </c>
      <c r="P351" t="s">
        <v>17145</v>
      </c>
      <c r="Q351" t="s">
        <v>12198</v>
      </c>
      <c r="R351" t="s">
        <v>19343</v>
      </c>
      <c r="S351" t="s">
        <v>17006</v>
      </c>
      <c r="T351" t="s">
        <v>17007</v>
      </c>
      <c r="U351" t="s">
        <v>18986</v>
      </c>
      <c r="W351" s="10" t="str">
        <f t="shared" si="5"/>
        <v>Alexandre Alloisio</v>
      </c>
    </row>
    <row r="352" spans="1:23" x14ac:dyDescent="0.3">
      <c r="A352" t="s">
        <v>19344</v>
      </c>
      <c r="B352" s="9">
        <v>44501</v>
      </c>
      <c r="D352" t="s">
        <v>19345</v>
      </c>
      <c r="E352" t="s">
        <v>19346</v>
      </c>
      <c r="F352" t="s">
        <v>19347</v>
      </c>
      <c r="G352" t="s">
        <v>19348</v>
      </c>
      <c r="H352" t="s">
        <v>19349</v>
      </c>
      <c r="I352" t="s">
        <v>27</v>
      </c>
      <c r="J352" t="s">
        <v>17002</v>
      </c>
      <c r="K352" t="s">
        <v>7406</v>
      </c>
      <c r="L352" t="s">
        <v>18044</v>
      </c>
      <c r="M352" t="s">
        <v>17028</v>
      </c>
      <c r="N352" t="s">
        <v>17057</v>
      </c>
      <c r="O352" t="s">
        <v>17057</v>
      </c>
      <c r="P352" t="s">
        <v>17048</v>
      </c>
      <c r="Q352" t="s">
        <v>11649</v>
      </c>
      <c r="R352" t="s">
        <v>19350</v>
      </c>
      <c r="S352" t="s">
        <v>17006</v>
      </c>
      <c r="T352" t="s">
        <v>17007</v>
      </c>
      <c r="U352" t="s">
        <v>19351</v>
      </c>
      <c r="W352" s="10" t="str">
        <f t="shared" si="5"/>
        <v>Farah JARRAYA</v>
      </c>
    </row>
    <row r="353" spans="1:23" x14ac:dyDescent="0.3">
      <c r="A353" t="s">
        <v>19352</v>
      </c>
      <c r="B353" s="9">
        <v>44501</v>
      </c>
      <c r="D353" t="s">
        <v>19168</v>
      </c>
      <c r="E353" t="s">
        <v>19353</v>
      </c>
      <c r="F353" t="s">
        <v>19354</v>
      </c>
      <c r="G353" t="s">
        <v>19355</v>
      </c>
      <c r="H353" t="s">
        <v>11881</v>
      </c>
      <c r="I353" t="s">
        <v>27</v>
      </c>
      <c r="J353" t="s">
        <v>17002</v>
      </c>
      <c r="K353" t="s">
        <v>7406</v>
      </c>
      <c r="L353" t="s">
        <v>18044</v>
      </c>
      <c r="M353" t="s">
        <v>17028</v>
      </c>
      <c r="N353" t="s">
        <v>17057</v>
      </c>
      <c r="O353" t="s">
        <v>17057</v>
      </c>
      <c r="P353" t="s">
        <v>17048</v>
      </c>
      <c r="Q353" t="s">
        <v>11649</v>
      </c>
      <c r="R353" t="s">
        <v>19356</v>
      </c>
      <c r="S353" t="s">
        <v>17006</v>
      </c>
      <c r="T353" t="s">
        <v>17007</v>
      </c>
      <c r="U353" t="s">
        <v>19351</v>
      </c>
      <c r="W353" s="10" t="str">
        <f t="shared" si="5"/>
        <v>Mariem HADJ SASSI</v>
      </c>
    </row>
    <row r="354" spans="1:23" x14ac:dyDescent="0.3">
      <c r="A354" t="s">
        <v>19357</v>
      </c>
      <c r="B354" s="9">
        <v>44501</v>
      </c>
      <c r="D354" t="s">
        <v>18084</v>
      </c>
      <c r="E354" t="s">
        <v>19358</v>
      </c>
      <c r="F354" t="s">
        <v>19359</v>
      </c>
      <c r="G354" t="s">
        <v>19360</v>
      </c>
      <c r="H354" t="s">
        <v>19361</v>
      </c>
      <c r="I354" t="s">
        <v>27</v>
      </c>
      <c r="J354" t="s">
        <v>17002</v>
      </c>
      <c r="K354" t="s">
        <v>7406</v>
      </c>
      <c r="L354" t="s">
        <v>17893</v>
      </c>
      <c r="M354" t="s">
        <v>17028</v>
      </c>
      <c r="N354" t="s">
        <v>17057</v>
      </c>
      <c r="O354" t="s">
        <v>17057</v>
      </c>
      <c r="P354" t="s">
        <v>17048</v>
      </c>
      <c r="Q354" t="s">
        <v>11649</v>
      </c>
      <c r="R354" t="s">
        <v>19362</v>
      </c>
      <c r="S354" t="s">
        <v>17006</v>
      </c>
      <c r="T354" t="s">
        <v>17007</v>
      </c>
      <c r="U354" t="s">
        <v>19351</v>
      </c>
      <c r="W354" s="10" t="str">
        <f t="shared" si="5"/>
        <v>Abir BEN JOMAA</v>
      </c>
    </row>
    <row r="355" spans="1:23" x14ac:dyDescent="0.3">
      <c r="A355" t="s">
        <v>19363</v>
      </c>
      <c r="B355" s="9">
        <v>44515</v>
      </c>
      <c r="D355" t="s">
        <v>19364</v>
      </c>
      <c r="E355" t="s">
        <v>19365</v>
      </c>
      <c r="F355" t="s">
        <v>19366</v>
      </c>
      <c r="G355" t="s">
        <v>19367</v>
      </c>
      <c r="H355" t="s">
        <v>11797</v>
      </c>
      <c r="I355" t="s">
        <v>45</v>
      </c>
      <c r="J355" t="s">
        <v>45</v>
      </c>
      <c r="K355" t="s">
        <v>7407</v>
      </c>
      <c r="M355" t="s">
        <v>17003</v>
      </c>
      <c r="N355" t="s">
        <v>17004</v>
      </c>
      <c r="O355" t="s">
        <v>17004</v>
      </c>
      <c r="P355" t="s">
        <v>17152</v>
      </c>
      <c r="Q355" t="s">
        <v>11738</v>
      </c>
      <c r="R355" t="s">
        <v>19368</v>
      </c>
      <c r="S355" t="s">
        <v>17006</v>
      </c>
      <c r="T355" t="s">
        <v>17007</v>
      </c>
      <c r="U355" t="s">
        <v>19351</v>
      </c>
      <c r="W355" s="10" t="str">
        <f t="shared" si="5"/>
        <v>Ricardo Roda</v>
      </c>
    </row>
    <row r="356" spans="1:23" x14ac:dyDescent="0.3">
      <c r="A356" t="s">
        <v>19369</v>
      </c>
      <c r="B356" s="9">
        <v>44504</v>
      </c>
      <c r="D356" t="s">
        <v>19370</v>
      </c>
      <c r="E356" t="s">
        <v>19371</v>
      </c>
      <c r="F356" t="s">
        <v>19372</v>
      </c>
      <c r="G356" t="s">
        <v>19373</v>
      </c>
      <c r="H356" t="s">
        <v>11876</v>
      </c>
      <c r="I356" t="s">
        <v>45</v>
      </c>
      <c r="J356" t="s">
        <v>45</v>
      </c>
      <c r="K356" t="s">
        <v>7407</v>
      </c>
      <c r="M356" t="s">
        <v>17028</v>
      </c>
      <c r="N356" t="s">
        <v>17004</v>
      </c>
      <c r="O356" t="s">
        <v>17004</v>
      </c>
      <c r="P356" t="s">
        <v>17152</v>
      </c>
      <c r="Q356" t="s">
        <v>11738</v>
      </c>
      <c r="R356" t="s">
        <v>19374</v>
      </c>
      <c r="S356" t="s">
        <v>17006</v>
      </c>
      <c r="T356" t="s">
        <v>17007</v>
      </c>
      <c r="U356" t="s">
        <v>19351</v>
      </c>
      <c r="W356" s="10" t="str">
        <f t="shared" si="5"/>
        <v>Jose Luis Noarbe</v>
      </c>
    </row>
    <row r="357" spans="1:23" x14ac:dyDescent="0.3">
      <c r="A357" t="s">
        <v>19375</v>
      </c>
      <c r="B357" s="9">
        <v>44501</v>
      </c>
      <c r="D357" t="s">
        <v>19376</v>
      </c>
      <c r="E357" t="s">
        <v>19377</v>
      </c>
      <c r="F357" t="s">
        <v>19378</v>
      </c>
      <c r="G357" t="s">
        <v>19379</v>
      </c>
      <c r="H357" t="s">
        <v>11721</v>
      </c>
      <c r="I357" t="s">
        <v>58</v>
      </c>
      <c r="J357" t="s">
        <v>17002</v>
      </c>
      <c r="K357" t="s">
        <v>43</v>
      </c>
      <c r="M357" t="s">
        <v>17046</v>
      </c>
      <c r="N357" t="s">
        <v>17029</v>
      </c>
      <c r="O357" t="s">
        <v>17029</v>
      </c>
      <c r="P357" t="s">
        <v>17159</v>
      </c>
      <c r="Q357" t="s">
        <v>11697</v>
      </c>
      <c r="R357" t="s">
        <v>19380</v>
      </c>
      <c r="S357" t="s">
        <v>17006</v>
      </c>
      <c r="T357" t="s">
        <v>17007</v>
      </c>
      <c r="U357" t="s">
        <v>19351</v>
      </c>
      <c r="W357" s="10" t="str">
        <f t="shared" si="5"/>
        <v>Corto Tristan Travada</v>
      </c>
    </row>
    <row r="358" spans="1:23" x14ac:dyDescent="0.3">
      <c r="A358" t="s">
        <v>19381</v>
      </c>
      <c r="B358" s="9">
        <v>44491</v>
      </c>
      <c r="D358" t="s">
        <v>19382</v>
      </c>
      <c r="E358" t="s">
        <v>19383</v>
      </c>
      <c r="F358" t="s">
        <v>19384</v>
      </c>
      <c r="G358" t="s">
        <v>19385</v>
      </c>
      <c r="H358" t="s">
        <v>11880</v>
      </c>
      <c r="I358" t="s">
        <v>27</v>
      </c>
      <c r="J358" t="s">
        <v>17002</v>
      </c>
      <c r="K358" t="s">
        <v>7406</v>
      </c>
      <c r="L358" t="s">
        <v>17979</v>
      </c>
      <c r="M358" t="s">
        <v>17046</v>
      </c>
      <c r="N358" t="s">
        <v>17057</v>
      </c>
      <c r="O358" t="s">
        <v>17057</v>
      </c>
      <c r="P358" t="s">
        <v>17048</v>
      </c>
      <c r="Q358" t="s">
        <v>11649</v>
      </c>
      <c r="R358" t="s">
        <v>19386</v>
      </c>
      <c r="S358" t="s">
        <v>17006</v>
      </c>
      <c r="T358" t="s">
        <v>17007</v>
      </c>
      <c r="U358" t="s">
        <v>19351</v>
      </c>
      <c r="W358" s="10" t="str">
        <f t="shared" si="5"/>
        <v>Haifa BEN AMOR</v>
      </c>
    </row>
    <row r="359" spans="1:23" x14ac:dyDescent="0.3">
      <c r="A359" t="s">
        <v>19387</v>
      </c>
      <c r="B359" s="9">
        <v>44470</v>
      </c>
      <c r="D359" t="s">
        <v>19388</v>
      </c>
      <c r="E359" t="s">
        <v>18976</v>
      </c>
      <c r="F359" t="s">
        <v>19389</v>
      </c>
      <c r="G359" t="s">
        <v>19390</v>
      </c>
      <c r="H359" t="s">
        <v>12193</v>
      </c>
      <c r="I359" t="s">
        <v>38</v>
      </c>
      <c r="J359" t="s">
        <v>17002</v>
      </c>
      <c r="K359" t="s">
        <v>75</v>
      </c>
      <c r="M359" t="s">
        <v>17028</v>
      </c>
      <c r="N359" t="s">
        <v>17020</v>
      </c>
      <c r="O359" t="s">
        <v>17020</v>
      </c>
      <c r="P359" t="s">
        <v>18135</v>
      </c>
      <c r="Q359" t="s">
        <v>11671</v>
      </c>
      <c r="R359" t="s">
        <v>19391</v>
      </c>
      <c r="S359" t="s">
        <v>17006</v>
      </c>
      <c r="T359" t="s">
        <v>17007</v>
      </c>
      <c r="U359" t="s">
        <v>19392</v>
      </c>
      <c r="W359" s="10" t="str">
        <f t="shared" si="5"/>
        <v>Mustapha Benali</v>
      </c>
    </row>
    <row r="360" spans="1:23" x14ac:dyDescent="0.3">
      <c r="A360" t="s">
        <v>19393</v>
      </c>
      <c r="B360" s="9">
        <v>45369</v>
      </c>
      <c r="D360" t="s">
        <v>19394</v>
      </c>
      <c r="E360" t="s">
        <v>19395</v>
      </c>
      <c r="F360" t="s">
        <v>19396</v>
      </c>
      <c r="G360" t="s">
        <v>19397</v>
      </c>
      <c r="H360" t="s">
        <v>19398</v>
      </c>
      <c r="I360" t="s">
        <v>45</v>
      </c>
      <c r="J360" t="s">
        <v>45</v>
      </c>
      <c r="K360" t="s">
        <v>7407</v>
      </c>
      <c r="M360" t="s">
        <v>17003</v>
      </c>
      <c r="N360" t="s">
        <v>17004</v>
      </c>
      <c r="O360" t="s">
        <v>17004</v>
      </c>
      <c r="P360" t="s">
        <v>17152</v>
      </c>
      <c r="Q360" t="s">
        <v>11738</v>
      </c>
      <c r="R360" t="s">
        <v>19399</v>
      </c>
      <c r="S360" t="s">
        <v>17006</v>
      </c>
      <c r="T360" t="s">
        <v>17007</v>
      </c>
      <c r="U360" t="s">
        <v>18307</v>
      </c>
      <c r="W360" s="10" t="str">
        <f t="shared" si="5"/>
        <v>Inés Downing García</v>
      </c>
    </row>
    <row r="361" spans="1:23" x14ac:dyDescent="0.3">
      <c r="A361" t="s">
        <v>19400</v>
      </c>
      <c r="B361" s="9">
        <v>44476</v>
      </c>
      <c r="D361" t="s">
        <v>19401</v>
      </c>
      <c r="E361" t="s">
        <v>19402</v>
      </c>
      <c r="F361" t="s">
        <v>19403</v>
      </c>
      <c r="G361" t="s">
        <v>19404</v>
      </c>
      <c r="H361" t="s">
        <v>11815</v>
      </c>
      <c r="I361" t="s">
        <v>38</v>
      </c>
      <c r="J361" t="s">
        <v>17002</v>
      </c>
      <c r="K361" t="s">
        <v>82</v>
      </c>
      <c r="M361" t="s">
        <v>17028</v>
      </c>
      <c r="N361" t="s">
        <v>17020</v>
      </c>
      <c r="O361" t="s">
        <v>17020</v>
      </c>
      <c r="P361" t="s">
        <v>17366</v>
      </c>
      <c r="Q361" t="s">
        <v>11829</v>
      </c>
      <c r="R361" t="s">
        <v>19405</v>
      </c>
      <c r="S361" t="s">
        <v>17006</v>
      </c>
      <c r="T361" t="s">
        <v>17007</v>
      </c>
      <c r="U361" t="s">
        <v>19392</v>
      </c>
      <c r="W361" s="10" t="str">
        <f t="shared" si="5"/>
        <v>Andrew Delhaisse</v>
      </c>
    </row>
    <row r="362" spans="1:23" x14ac:dyDescent="0.3">
      <c r="A362" t="s">
        <v>19406</v>
      </c>
      <c r="B362" s="9">
        <v>44461</v>
      </c>
      <c r="D362" t="s">
        <v>19407</v>
      </c>
      <c r="E362" t="s">
        <v>19408</v>
      </c>
      <c r="F362" t="s">
        <v>19409</v>
      </c>
      <c r="G362" t="s">
        <v>19410</v>
      </c>
      <c r="H362" t="s">
        <v>12650</v>
      </c>
      <c r="I362" t="s">
        <v>27</v>
      </c>
      <c r="J362" t="s">
        <v>17002</v>
      </c>
      <c r="K362" t="s">
        <v>7406</v>
      </c>
      <c r="L362" t="s">
        <v>17661</v>
      </c>
      <c r="M362" t="s">
        <v>17028</v>
      </c>
      <c r="N362" t="s">
        <v>17057</v>
      </c>
      <c r="O362" t="s">
        <v>17057</v>
      </c>
      <c r="P362" t="s">
        <v>17048</v>
      </c>
      <c r="Q362" t="s">
        <v>11649</v>
      </c>
      <c r="R362" t="s">
        <v>19411</v>
      </c>
      <c r="S362" t="s">
        <v>17006</v>
      </c>
      <c r="T362" t="s">
        <v>17007</v>
      </c>
      <c r="U362" t="s">
        <v>19392</v>
      </c>
      <c r="W362" s="10" t="str">
        <f t="shared" si="5"/>
        <v>Sofiene  Bouattour</v>
      </c>
    </row>
    <row r="363" spans="1:23" x14ac:dyDescent="0.3">
      <c r="A363" t="s">
        <v>19412</v>
      </c>
      <c r="B363" s="9">
        <v>44461</v>
      </c>
      <c r="D363" t="s">
        <v>19413</v>
      </c>
      <c r="E363" t="s">
        <v>19414</v>
      </c>
      <c r="F363" t="s">
        <v>19415</v>
      </c>
      <c r="G363" t="s">
        <v>19416</v>
      </c>
      <c r="H363" t="s">
        <v>19417</v>
      </c>
      <c r="I363" t="s">
        <v>27</v>
      </c>
      <c r="J363" t="s">
        <v>17002</v>
      </c>
      <c r="K363" t="s">
        <v>7406</v>
      </c>
      <c r="L363" t="s">
        <v>19418</v>
      </c>
      <c r="M363" t="s">
        <v>17028</v>
      </c>
      <c r="N363" t="s">
        <v>17057</v>
      </c>
      <c r="O363" t="s">
        <v>17057</v>
      </c>
      <c r="P363" t="s">
        <v>17048</v>
      </c>
      <c r="Q363" t="s">
        <v>11649</v>
      </c>
      <c r="R363" t="s">
        <v>19419</v>
      </c>
      <c r="S363" t="s">
        <v>17006</v>
      </c>
      <c r="T363" t="s">
        <v>17007</v>
      </c>
      <c r="U363" t="s">
        <v>19392</v>
      </c>
      <c r="W363" s="10" t="str">
        <f t="shared" si="5"/>
        <v>Nesrine  CHELLY</v>
      </c>
    </row>
    <row r="364" spans="1:23" x14ac:dyDescent="0.3">
      <c r="A364" t="s">
        <v>19420</v>
      </c>
      <c r="B364" s="9">
        <v>42310</v>
      </c>
      <c r="D364" t="s">
        <v>19030</v>
      </c>
      <c r="E364" t="s">
        <v>19421</v>
      </c>
      <c r="F364" t="s">
        <v>19422</v>
      </c>
      <c r="G364" t="s">
        <v>19423</v>
      </c>
      <c r="H364" t="s">
        <v>11759</v>
      </c>
      <c r="I364" t="s">
        <v>27</v>
      </c>
      <c r="J364" t="s">
        <v>17002</v>
      </c>
      <c r="K364" t="s">
        <v>7406</v>
      </c>
      <c r="L364" t="s">
        <v>17682</v>
      </c>
      <c r="M364" t="s">
        <v>17046</v>
      </c>
      <c r="N364" t="s">
        <v>17057</v>
      </c>
      <c r="O364" t="s">
        <v>17057</v>
      </c>
      <c r="P364" t="s">
        <v>17048</v>
      </c>
      <c r="Q364" t="s">
        <v>11649</v>
      </c>
      <c r="R364" t="s">
        <v>19424</v>
      </c>
      <c r="S364" t="s">
        <v>17006</v>
      </c>
      <c r="T364" t="s">
        <v>17007</v>
      </c>
      <c r="U364" t="s">
        <v>19425</v>
      </c>
      <c r="W364" s="10" t="str">
        <f t="shared" si="5"/>
        <v>Achraf Walha</v>
      </c>
    </row>
    <row r="365" spans="1:23" x14ac:dyDescent="0.3">
      <c r="A365" t="s">
        <v>19426</v>
      </c>
      <c r="B365" s="9">
        <v>44466</v>
      </c>
      <c r="D365" t="s">
        <v>17786</v>
      </c>
      <c r="E365" t="s">
        <v>18485</v>
      </c>
      <c r="F365" t="s">
        <v>19427</v>
      </c>
      <c r="G365" t="s">
        <v>19428</v>
      </c>
      <c r="H365" t="s">
        <v>19429</v>
      </c>
      <c r="I365" t="s">
        <v>27</v>
      </c>
      <c r="J365" t="s">
        <v>17002</v>
      </c>
      <c r="K365" t="s">
        <v>7406</v>
      </c>
      <c r="L365" t="s">
        <v>17971</v>
      </c>
      <c r="M365" t="s">
        <v>17046</v>
      </c>
      <c r="N365" t="s">
        <v>17057</v>
      </c>
      <c r="O365" t="s">
        <v>17057</v>
      </c>
      <c r="P365" t="s">
        <v>17048</v>
      </c>
      <c r="Q365" t="s">
        <v>11649</v>
      </c>
      <c r="R365" t="s">
        <v>19430</v>
      </c>
      <c r="S365" t="s">
        <v>17006</v>
      </c>
      <c r="T365" t="s">
        <v>17007</v>
      </c>
      <c r="U365" t="s">
        <v>19392</v>
      </c>
      <c r="W365" s="10" t="str">
        <f t="shared" si="5"/>
        <v>Mohamed Wali</v>
      </c>
    </row>
    <row r="366" spans="1:23" x14ac:dyDescent="0.3">
      <c r="A366" t="s">
        <v>19431</v>
      </c>
      <c r="B366" s="9">
        <v>43661</v>
      </c>
      <c r="D366" t="s">
        <v>19432</v>
      </c>
      <c r="E366" t="s">
        <v>19262</v>
      </c>
      <c r="F366" t="s">
        <v>19433</v>
      </c>
      <c r="G366" t="s">
        <v>19434</v>
      </c>
      <c r="H366" t="s">
        <v>19435</v>
      </c>
      <c r="I366" t="s">
        <v>27</v>
      </c>
      <c r="J366" t="s">
        <v>17002</v>
      </c>
      <c r="K366" t="s">
        <v>7406</v>
      </c>
      <c r="L366" t="s">
        <v>18877</v>
      </c>
      <c r="M366" t="s">
        <v>17046</v>
      </c>
      <c r="N366" t="s">
        <v>17057</v>
      </c>
      <c r="O366" t="s">
        <v>17057</v>
      </c>
      <c r="P366" t="s">
        <v>17048</v>
      </c>
      <c r="Q366" t="s">
        <v>11649</v>
      </c>
      <c r="R366" t="s">
        <v>19436</v>
      </c>
      <c r="S366" t="s">
        <v>17006</v>
      </c>
      <c r="T366" t="s">
        <v>17007</v>
      </c>
      <c r="U366" t="s">
        <v>19437</v>
      </c>
      <c r="W366" s="10" t="str">
        <f t="shared" si="5"/>
        <v>Wadii Lahiani</v>
      </c>
    </row>
    <row r="367" spans="1:23" x14ac:dyDescent="0.3">
      <c r="A367" t="s">
        <v>19438</v>
      </c>
      <c r="B367" s="9">
        <v>45173</v>
      </c>
      <c r="D367" t="s">
        <v>19439</v>
      </c>
      <c r="E367" t="s">
        <v>19440</v>
      </c>
      <c r="F367" t="s">
        <v>19441</v>
      </c>
      <c r="G367" t="s">
        <v>19442</v>
      </c>
      <c r="H367" t="s">
        <v>12526</v>
      </c>
      <c r="I367" t="s">
        <v>45</v>
      </c>
      <c r="J367" t="s">
        <v>45</v>
      </c>
      <c r="K367" t="s">
        <v>7407</v>
      </c>
      <c r="M367" t="s">
        <v>17028</v>
      </c>
      <c r="N367" t="s">
        <v>17029</v>
      </c>
      <c r="O367" t="s">
        <v>17029</v>
      </c>
      <c r="P367" t="s">
        <v>17720</v>
      </c>
      <c r="Q367" t="s">
        <v>11667</v>
      </c>
      <c r="R367" t="s">
        <v>19443</v>
      </c>
      <c r="S367" t="s">
        <v>17006</v>
      </c>
      <c r="T367" t="s">
        <v>17007</v>
      </c>
      <c r="U367" t="s">
        <v>18568</v>
      </c>
      <c r="W367" s="10" t="str">
        <f t="shared" si="5"/>
        <v>Pablo Ruz  Sampalo</v>
      </c>
    </row>
    <row r="368" spans="1:23" x14ac:dyDescent="0.3">
      <c r="A368" t="s">
        <v>19444</v>
      </c>
      <c r="B368" s="9">
        <v>44746</v>
      </c>
      <c r="D368" t="s">
        <v>17824</v>
      </c>
      <c r="E368" t="s">
        <v>19445</v>
      </c>
      <c r="F368" t="s">
        <v>19446</v>
      </c>
      <c r="G368" t="s">
        <v>19447</v>
      </c>
      <c r="H368" t="s">
        <v>11963</v>
      </c>
      <c r="I368" t="s">
        <v>38</v>
      </c>
      <c r="J368" t="s">
        <v>53</v>
      </c>
      <c r="K368" t="s">
        <v>7400</v>
      </c>
      <c r="M368" t="s">
        <v>17028</v>
      </c>
      <c r="N368" t="s">
        <v>17020</v>
      </c>
      <c r="O368" t="s">
        <v>17020</v>
      </c>
      <c r="P368" t="s">
        <v>17190</v>
      </c>
      <c r="Q368" t="s">
        <v>11773</v>
      </c>
      <c r="R368" t="s">
        <v>19448</v>
      </c>
      <c r="S368" t="s">
        <v>19123</v>
      </c>
      <c r="T368" t="s">
        <v>17007</v>
      </c>
      <c r="U368" t="s">
        <v>19143</v>
      </c>
      <c r="W368" s="10" t="str">
        <f t="shared" si="5"/>
        <v>Lucas Joassin</v>
      </c>
    </row>
    <row r="369" spans="1:23" x14ac:dyDescent="0.3">
      <c r="A369" t="s">
        <v>19449</v>
      </c>
      <c r="B369" s="9">
        <v>44392</v>
      </c>
      <c r="C369" s="9">
        <v>44681</v>
      </c>
      <c r="D369" t="s">
        <v>17052</v>
      </c>
      <c r="E369" t="s">
        <v>19450</v>
      </c>
      <c r="F369" t="s">
        <v>19451</v>
      </c>
      <c r="G369" t="s">
        <v>19452</v>
      </c>
      <c r="H369" t="s">
        <v>19453</v>
      </c>
      <c r="I369" t="s">
        <v>27</v>
      </c>
      <c r="J369" t="s">
        <v>17002</v>
      </c>
      <c r="K369" t="s">
        <v>7406</v>
      </c>
      <c r="M369" t="s">
        <v>17046</v>
      </c>
      <c r="N369" t="s">
        <v>19454</v>
      </c>
      <c r="O369" t="s">
        <v>19454</v>
      </c>
      <c r="P369" t="s">
        <v>17048</v>
      </c>
      <c r="Q369" t="s">
        <v>11649</v>
      </c>
      <c r="S369" t="s">
        <v>17006</v>
      </c>
      <c r="T369" t="s">
        <v>17007</v>
      </c>
      <c r="U369" t="s">
        <v>17493</v>
      </c>
      <c r="W369" s="10" t="str">
        <f t="shared" si="5"/>
        <v>Zied Hamada</v>
      </c>
    </row>
    <row r="370" spans="1:23" x14ac:dyDescent="0.3">
      <c r="A370" t="s">
        <v>19455</v>
      </c>
      <c r="B370" s="9">
        <v>44403</v>
      </c>
      <c r="D370" t="s">
        <v>19456</v>
      </c>
      <c r="E370" t="s">
        <v>19457</v>
      </c>
      <c r="F370" t="s">
        <v>19458</v>
      </c>
      <c r="G370" t="s">
        <v>19459</v>
      </c>
      <c r="H370" t="s">
        <v>19460</v>
      </c>
      <c r="I370" t="s">
        <v>27</v>
      </c>
      <c r="J370" t="s">
        <v>17002</v>
      </c>
      <c r="K370" t="s">
        <v>7108</v>
      </c>
      <c r="M370" t="s">
        <v>17046</v>
      </c>
      <c r="N370" t="s">
        <v>17057</v>
      </c>
      <c r="O370" t="s">
        <v>17057</v>
      </c>
      <c r="P370" t="s">
        <v>17048</v>
      </c>
      <c r="Q370" t="s">
        <v>11649</v>
      </c>
      <c r="R370" t="s">
        <v>19461</v>
      </c>
      <c r="S370" t="s">
        <v>17006</v>
      </c>
      <c r="T370" t="s">
        <v>17007</v>
      </c>
      <c r="U370" t="s">
        <v>19462</v>
      </c>
      <c r="W370" s="10" t="str">
        <f t="shared" si="5"/>
        <v>Bacem CHARMI</v>
      </c>
    </row>
    <row r="371" spans="1:23" x14ac:dyDescent="0.3">
      <c r="A371" t="s">
        <v>19463</v>
      </c>
      <c r="B371" s="9">
        <v>44410</v>
      </c>
      <c r="D371" t="s">
        <v>17786</v>
      </c>
      <c r="E371" t="s">
        <v>19464</v>
      </c>
      <c r="F371" t="s">
        <v>19465</v>
      </c>
      <c r="G371" t="s">
        <v>19466</v>
      </c>
      <c r="H371" t="s">
        <v>19467</v>
      </c>
      <c r="I371" t="s">
        <v>27</v>
      </c>
      <c r="J371" t="s">
        <v>17002</v>
      </c>
      <c r="K371" t="s">
        <v>7406</v>
      </c>
      <c r="L371" t="s">
        <v>17971</v>
      </c>
      <c r="M371" t="s">
        <v>17046</v>
      </c>
      <c r="N371" t="s">
        <v>17057</v>
      </c>
      <c r="O371" t="s">
        <v>17057</v>
      </c>
      <c r="P371" t="s">
        <v>17048</v>
      </c>
      <c r="Q371" t="s">
        <v>11649</v>
      </c>
      <c r="R371" t="s">
        <v>19468</v>
      </c>
      <c r="S371" t="s">
        <v>17006</v>
      </c>
      <c r="T371" t="s">
        <v>17007</v>
      </c>
      <c r="U371" t="s">
        <v>19462</v>
      </c>
      <c r="W371" s="10" t="str">
        <f t="shared" si="5"/>
        <v>Mohamed Jallouli</v>
      </c>
    </row>
    <row r="372" spans="1:23" x14ac:dyDescent="0.3">
      <c r="A372" t="s">
        <v>19469</v>
      </c>
      <c r="B372" s="9">
        <v>44431</v>
      </c>
      <c r="D372" t="s">
        <v>17650</v>
      </c>
      <c r="E372" t="s">
        <v>19470</v>
      </c>
      <c r="F372" t="s">
        <v>19471</v>
      </c>
      <c r="G372" t="s">
        <v>19472</v>
      </c>
      <c r="H372" t="s">
        <v>11804</v>
      </c>
      <c r="I372" t="s">
        <v>27</v>
      </c>
      <c r="J372" t="s">
        <v>17002</v>
      </c>
      <c r="K372" t="s">
        <v>7406</v>
      </c>
      <c r="L372" t="s">
        <v>17979</v>
      </c>
      <c r="M372" t="s">
        <v>17046</v>
      </c>
      <c r="N372" t="s">
        <v>17057</v>
      </c>
      <c r="O372" t="s">
        <v>17057</v>
      </c>
      <c r="P372" t="s">
        <v>17048</v>
      </c>
      <c r="Q372" t="s">
        <v>11649</v>
      </c>
      <c r="R372" t="s">
        <v>19473</v>
      </c>
      <c r="S372" t="s">
        <v>17006</v>
      </c>
      <c r="T372" t="s">
        <v>17007</v>
      </c>
      <c r="U372" t="s">
        <v>19474</v>
      </c>
      <c r="W372" s="10" t="str">
        <f t="shared" si="5"/>
        <v>Bilel Khemakhem</v>
      </c>
    </row>
    <row r="373" spans="1:23" x14ac:dyDescent="0.3">
      <c r="A373" t="s">
        <v>19475</v>
      </c>
      <c r="B373" s="9">
        <v>44403</v>
      </c>
      <c r="D373" t="s">
        <v>19476</v>
      </c>
      <c r="E373" t="s">
        <v>19477</v>
      </c>
      <c r="F373" t="s">
        <v>19478</v>
      </c>
      <c r="G373" t="s">
        <v>19479</v>
      </c>
      <c r="H373" t="s">
        <v>19480</v>
      </c>
      <c r="I373" t="s">
        <v>27</v>
      </c>
      <c r="J373" t="s">
        <v>17002</v>
      </c>
      <c r="K373" t="s">
        <v>7406</v>
      </c>
      <c r="L373" t="s">
        <v>18509</v>
      </c>
      <c r="M373" t="s">
        <v>17046</v>
      </c>
      <c r="N373" t="s">
        <v>17057</v>
      </c>
      <c r="O373" t="s">
        <v>17057</v>
      </c>
      <c r="P373" t="s">
        <v>17048</v>
      </c>
      <c r="Q373" t="s">
        <v>11649</v>
      </c>
      <c r="R373" t="s">
        <v>19481</v>
      </c>
      <c r="S373" t="s">
        <v>17006</v>
      </c>
      <c r="T373" t="s">
        <v>17007</v>
      </c>
      <c r="U373" t="s">
        <v>19462</v>
      </c>
      <c r="W373" s="10" t="str">
        <f t="shared" si="5"/>
        <v>Boulbeba Lajmi</v>
      </c>
    </row>
    <row r="374" spans="1:23" x14ac:dyDescent="0.3">
      <c r="A374" t="s">
        <v>19482</v>
      </c>
      <c r="B374" s="9">
        <v>44392</v>
      </c>
      <c r="D374" t="s">
        <v>18191</v>
      </c>
      <c r="E374" t="s">
        <v>17988</v>
      </c>
      <c r="F374" t="s">
        <v>19483</v>
      </c>
      <c r="G374" t="s">
        <v>19484</v>
      </c>
      <c r="H374" t="s">
        <v>19485</v>
      </c>
      <c r="I374" t="s">
        <v>27</v>
      </c>
      <c r="J374" t="s">
        <v>17002</v>
      </c>
      <c r="K374" t="s">
        <v>7406</v>
      </c>
      <c r="L374" t="s">
        <v>17045</v>
      </c>
      <c r="M374" t="s">
        <v>17046</v>
      </c>
      <c r="N374" t="s">
        <v>17057</v>
      </c>
      <c r="O374" t="s">
        <v>17057</v>
      </c>
      <c r="P374" t="s">
        <v>17048</v>
      </c>
      <c r="Q374" t="s">
        <v>11649</v>
      </c>
      <c r="S374" t="s">
        <v>17006</v>
      </c>
      <c r="T374" t="s">
        <v>17007</v>
      </c>
      <c r="U374" t="s">
        <v>19486</v>
      </c>
      <c r="V374" t="s">
        <v>19487</v>
      </c>
      <c r="W374" s="10" t="str">
        <f t="shared" si="5"/>
        <v>Makram Kriaa</v>
      </c>
    </row>
    <row r="375" spans="1:23" x14ac:dyDescent="0.3">
      <c r="A375" t="s">
        <v>19488</v>
      </c>
      <c r="B375" s="9">
        <v>44392</v>
      </c>
      <c r="D375" t="s">
        <v>19489</v>
      </c>
      <c r="E375" t="s">
        <v>19490</v>
      </c>
      <c r="F375" t="s">
        <v>19491</v>
      </c>
      <c r="G375" t="s">
        <v>19492</v>
      </c>
      <c r="H375" t="s">
        <v>19493</v>
      </c>
      <c r="I375" t="s">
        <v>27</v>
      </c>
      <c r="J375" t="s">
        <v>17002</v>
      </c>
      <c r="K375" t="s">
        <v>7406</v>
      </c>
      <c r="L375" t="s">
        <v>17777</v>
      </c>
      <c r="M375" t="s">
        <v>17046</v>
      </c>
      <c r="N375" t="s">
        <v>17057</v>
      </c>
      <c r="O375" t="s">
        <v>17057</v>
      </c>
      <c r="P375" t="s">
        <v>17048</v>
      </c>
      <c r="Q375" t="s">
        <v>11649</v>
      </c>
      <c r="R375" t="s">
        <v>19494</v>
      </c>
      <c r="S375" t="s">
        <v>17006</v>
      </c>
      <c r="T375" t="s">
        <v>17007</v>
      </c>
      <c r="U375" t="s">
        <v>19486</v>
      </c>
      <c r="V375" t="s">
        <v>19495</v>
      </c>
      <c r="W375" s="10" t="str">
        <f t="shared" si="5"/>
        <v>Hassan Bouzid</v>
      </c>
    </row>
    <row r="376" spans="1:23" x14ac:dyDescent="0.3">
      <c r="A376" t="s">
        <v>19496</v>
      </c>
      <c r="B376" s="9">
        <v>44440</v>
      </c>
      <c r="D376" t="s">
        <v>19497</v>
      </c>
      <c r="E376" t="s">
        <v>19498</v>
      </c>
      <c r="F376" t="s">
        <v>19499</v>
      </c>
      <c r="G376" t="s">
        <v>19500</v>
      </c>
      <c r="H376" t="s">
        <v>11664</v>
      </c>
      <c r="I376" t="s">
        <v>64</v>
      </c>
      <c r="J376" t="s">
        <v>17002</v>
      </c>
      <c r="K376" t="s">
        <v>17189</v>
      </c>
      <c r="M376" t="s">
        <v>17028</v>
      </c>
      <c r="N376" t="s">
        <v>17691</v>
      </c>
      <c r="O376" t="s">
        <v>17691</v>
      </c>
      <c r="P376" t="s">
        <v>17190</v>
      </c>
      <c r="Q376" t="s">
        <v>11773</v>
      </c>
      <c r="R376" t="s">
        <v>19501</v>
      </c>
      <c r="S376" t="s">
        <v>17006</v>
      </c>
      <c r="T376" t="s">
        <v>17007</v>
      </c>
      <c r="U376" t="s">
        <v>19474</v>
      </c>
      <c r="W376" s="10" t="str">
        <f t="shared" si="5"/>
        <v>Salma Gueblaoui</v>
      </c>
    </row>
    <row r="377" spans="1:23" x14ac:dyDescent="0.3">
      <c r="A377" t="s">
        <v>19502</v>
      </c>
      <c r="B377" s="9">
        <v>44424</v>
      </c>
      <c r="D377" t="s">
        <v>19503</v>
      </c>
      <c r="E377" t="s">
        <v>19504</v>
      </c>
      <c r="F377" t="s">
        <v>19505</v>
      </c>
      <c r="G377" t="s">
        <v>19506</v>
      </c>
      <c r="H377" t="s">
        <v>12521</v>
      </c>
      <c r="I377" t="s">
        <v>38</v>
      </c>
      <c r="J377" t="s">
        <v>17002</v>
      </c>
      <c r="K377" t="s">
        <v>82</v>
      </c>
      <c r="M377" t="s">
        <v>17046</v>
      </c>
      <c r="N377" t="s">
        <v>17020</v>
      </c>
      <c r="O377" t="s">
        <v>17020</v>
      </c>
      <c r="P377" t="s">
        <v>17366</v>
      </c>
      <c r="Q377" t="s">
        <v>11829</v>
      </c>
      <c r="R377" t="s">
        <v>19507</v>
      </c>
      <c r="S377" t="s">
        <v>17006</v>
      </c>
      <c r="T377" t="s">
        <v>17007</v>
      </c>
      <c r="U377" t="s">
        <v>19462</v>
      </c>
      <c r="W377" s="10" t="str">
        <f t="shared" si="5"/>
        <v>Andres Furlan</v>
      </c>
    </row>
    <row r="378" spans="1:23" x14ac:dyDescent="0.3">
      <c r="A378" t="s">
        <v>19508</v>
      </c>
      <c r="B378" s="9">
        <v>44181</v>
      </c>
      <c r="D378" t="s">
        <v>19509</v>
      </c>
      <c r="E378" t="s">
        <v>19510</v>
      </c>
      <c r="F378" t="s">
        <v>19511</v>
      </c>
      <c r="G378" t="s">
        <v>19512</v>
      </c>
      <c r="H378" t="s">
        <v>12590</v>
      </c>
      <c r="I378" t="s">
        <v>64</v>
      </c>
      <c r="J378" t="s">
        <v>17002</v>
      </c>
      <c r="K378" t="s">
        <v>7406</v>
      </c>
      <c r="L378" t="s">
        <v>19088</v>
      </c>
      <c r="M378" t="s">
        <v>17046</v>
      </c>
      <c r="N378" t="s">
        <v>17691</v>
      </c>
      <c r="O378" t="s">
        <v>17691</v>
      </c>
      <c r="P378" t="s">
        <v>17244</v>
      </c>
      <c r="Q378" t="s">
        <v>11818</v>
      </c>
      <c r="R378" t="s">
        <v>19513</v>
      </c>
      <c r="S378" t="s">
        <v>17006</v>
      </c>
      <c r="T378" t="s">
        <v>17007</v>
      </c>
      <c r="U378" t="s">
        <v>19514</v>
      </c>
      <c r="W378" s="10" t="str">
        <f t="shared" si="5"/>
        <v>Sires Baklouti</v>
      </c>
    </row>
    <row r="379" spans="1:23" x14ac:dyDescent="0.3">
      <c r="A379" t="s">
        <v>19515</v>
      </c>
      <c r="B379" s="9">
        <v>43388</v>
      </c>
      <c r="D379" t="s">
        <v>17995</v>
      </c>
      <c r="E379" t="s">
        <v>19516</v>
      </c>
      <c r="F379" t="s">
        <v>19517</v>
      </c>
      <c r="G379" t="s">
        <v>19518</v>
      </c>
      <c r="H379" t="s">
        <v>15752</v>
      </c>
      <c r="I379" t="s">
        <v>27</v>
      </c>
      <c r="J379" t="s">
        <v>17002</v>
      </c>
      <c r="K379" t="s">
        <v>7399</v>
      </c>
      <c r="M379" t="s">
        <v>17046</v>
      </c>
      <c r="N379" t="s">
        <v>17057</v>
      </c>
      <c r="O379" t="s">
        <v>17057</v>
      </c>
      <c r="P379" t="s">
        <v>17048</v>
      </c>
      <c r="Q379" t="s">
        <v>11649</v>
      </c>
      <c r="R379" t="s">
        <v>19519</v>
      </c>
      <c r="S379" t="s">
        <v>17006</v>
      </c>
      <c r="T379" t="s">
        <v>17007</v>
      </c>
      <c r="U379" t="s">
        <v>19520</v>
      </c>
      <c r="W379" s="10" t="str">
        <f t="shared" si="5"/>
        <v>Racem Koubaa</v>
      </c>
    </row>
    <row r="380" spans="1:23" x14ac:dyDescent="0.3">
      <c r="A380" t="s">
        <v>19521</v>
      </c>
      <c r="B380" s="9">
        <v>44235</v>
      </c>
      <c r="D380" t="s">
        <v>19522</v>
      </c>
      <c r="E380" t="s">
        <v>18234</v>
      </c>
      <c r="F380" t="s">
        <v>19523</v>
      </c>
      <c r="G380" t="s">
        <v>19524</v>
      </c>
      <c r="H380" t="s">
        <v>11658</v>
      </c>
      <c r="I380" t="s">
        <v>27</v>
      </c>
      <c r="J380" t="s">
        <v>17002</v>
      </c>
      <c r="K380" t="s">
        <v>7406</v>
      </c>
      <c r="L380" t="s">
        <v>18509</v>
      </c>
      <c r="M380" t="s">
        <v>17046</v>
      </c>
      <c r="N380" t="s">
        <v>17057</v>
      </c>
      <c r="O380" t="s">
        <v>17057</v>
      </c>
      <c r="P380" t="s">
        <v>17048</v>
      </c>
      <c r="Q380" t="s">
        <v>11649</v>
      </c>
      <c r="R380" t="s">
        <v>19525</v>
      </c>
      <c r="S380" t="s">
        <v>17006</v>
      </c>
      <c r="T380" t="s">
        <v>17007</v>
      </c>
      <c r="U380" t="s">
        <v>19526</v>
      </c>
      <c r="W380" s="10" t="str">
        <f t="shared" si="5"/>
        <v>Anouar Trigui</v>
      </c>
    </row>
    <row r="381" spans="1:23" x14ac:dyDescent="0.3">
      <c r="A381" t="s">
        <v>19527</v>
      </c>
      <c r="B381" s="9">
        <v>44383</v>
      </c>
      <c r="D381" t="s">
        <v>19528</v>
      </c>
      <c r="E381" t="s">
        <v>17657</v>
      </c>
      <c r="F381" t="s">
        <v>19529</v>
      </c>
      <c r="G381" t="s">
        <v>19530</v>
      </c>
      <c r="H381" t="s">
        <v>19531</v>
      </c>
      <c r="I381" t="s">
        <v>27</v>
      </c>
      <c r="J381" t="s">
        <v>17002</v>
      </c>
      <c r="K381" t="s">
        <v>7406</v>
      </c>
      <c r="L381" t="s">
        <v>17878</v>
      </c>
      <c r="M381" t="s">
        <v>17046</v>
      </c>
      <c r="N381" t="s">
        <v>17057</v>
      </c>
      <c r="O381" t="s">
        <v>17057</v>
      </c>
      <c r="P381" t="s">
        <v>17048</v>
      </c>
      <c r="Q381" t="s">
        <v>11649</v>
      </c>
      <c r="R381" t="s">
        <v>19532</v>
      </c>
      <c r="S381" t="s">
        <v>17006</v>
      </c>
      <c r="T381" t="s">
        <v>17007</v>
      </c>
      <c r="U381" t="s">
        <v>19486</v>
      </c>
      <c r="W381" s="10" t="str">
        <f t="shared" si="5"/>
        <v>Nihel Trabelsi</v>
      </c>
    </row>
    <row r="382" spans="1:23" x14ac:dyDescent="0.3">
      <c r="A382" t="s">
        <v>19533</v>
      </c>
      <c r="B382" s="9">
        <v>44383</v>
      </c>
      <c r="D382" t="s">
        <v>18255</v>
      </c>
      <c r="E382" t="s">
        <v>19534</v>
      </c>
      <c r="F382" t="s">
        <v>19535</v>
      </c>
      <c r="G382" t="s">
        <v>19536</v>
      </c>
      <c r="H382" t="s">
        <v>19537</v>
      </c>
      <c r="I382" t="s">
        <v>27</v>
      </c>
      <c r="J382" t="s">
        <v>17002</v>
      </c>
      <c r="K382" t="s">
        <v>7406</v>
      </c>
      <c r="L382" t="s">
        <v>17045</v>
      </c>
      <c r="M382" t="s">
        <v>17046</v>
      </c>
      <c r="N382" t="s">
        <v>17057</v>
      </c>
      <c r="O382" t="s">
        <v>17057</v>
      </c>
      <c r="P382" t="s">
        <v>17048</v>
      </c>
      <c r="Q382" t="s">
        <v>11649</v>
      </c>
      <c r="R382" t="s">
        <v>19538</v>
      </c>
      <c r="S382" t="s">
        <v>17006</v>
      </c>
      <c r="T382" t="s">
        <v>17007</v>
      </c>
      <c r="U382" t="s">
        <v>19486</v>
      </c>
      <c r="W382" s="10" t="str">
        <f t="shared" si="5"/>
        <v>Sameh Chebbi</v>
      </c>
    </row>
    <row r="383" spans="1:23" x14ac:dyDescent="0.3">
      <c r="A383" t="s">
        <v>19539</v>
      </c>
      <c r="B383" s="9">
        <v>44383</v>
      </c>
      <c r="D383" t="s">
        <v>19540</v>
      </c>
      <c r="E383" t="s">
        <v>19541</v>
      </c>
      <c r="F383" t="s">
        <v>19542</v>
      </c>
      <c r="G383" t="s">
        <v>19543</v>
      </c>
      <c r="H383" t="s">
        <v>11890</v>
      </c>
      <c r="I383" t="s">
        <v>27</v>
      </c>
      <c r="J383" t="s">
        <v>17002</v>
      </c>
      <c r="K383" t="s">
        <v>7406</v>
      </c>
      <c r="L383" t="s">
        <v>17979</v>
      </c>
      <c r="M383" t="s">
        <v>17046</v>
      </c>
      <c r="N383" t="s">
        <v>17057</v>
      </c>
      <c r="O383" t="s">
        <v>17057</v>
      </c>
      <c r="P383" t="s">
        <v>17048</v>
      </c>
      <c r="Q383" t="s">
        <v>11649</v>
      </c>
      <c r="R383" t="s">
        <v>19544</v>
      </c>
      <c r="S383" t="s">
        <v>17006</v>
      </c>
      <c r="T383" t="s">
        <v>17007</v>
      </c>
      <c r="U383" t="s">
        <v>19486</v>
      </c>
      <c r="W383" s="10" t="str">
        <f t="shared" si="5"/>
        <v>Fedi Saadaoui</v>
      </c>
    </row>
    <row r="384" spans="1:23" x14ac:dyDescent="0.3">
      <c r="A384" t="s">
        <v>19545</v>
      </c>
      <c r="B384" s="9">
        <v>44364</v>
      </c>
      <c r="D384" t="s">
        <v>17073</v>
      </c>
      <c r="E384" t="s">
        <v>19546</v>
      </c>
      <c r="F384" t="s">
        <v>19547</v>
      </c>
      <c r="G384" t="s">
        <v>19548</v>
      </c>
      <c r="H384" t="s">
        <v>12116</v>
      </c>
      <c r="I384" t="s">
        <v>45</v>
      </c>
      <c r="J384" t="s">
        <v>45</v>
      </c>
      <c r="K384" t="s">
        <v>7407</v>
      </c>
      <c r="M384" t="s">
        <v>17028</v>
      </c>
      <c r="N384" t="s">
        <v>17004</v>
      </c>
      <c r="O384" t="s">
        <v>17004</v>
      </c>
      <c r="P384" t="s">
        <v>17587</v>
      </c>
      <c r="Q384" t="s">
        <v>12367</v>
      </c>
      <c r="R384" t="s">
        <v>19549</v>
      </c>
      <c r="S384" t="s">
        <v>17006</v>
      </c>
      <c r="T384" t="s">
        <v>17007</v>
      </c>
      <c r="U384" t="s">
        <v>19550</v>
      </c>
      <c r="W384" s="10" t="str">
        <f t="shared" si="5"/>
        <v>Miguel Laporta</v>
      </c>
    </row>
    <row r="385" spans="1:23" x14ac:dyDescent="0.3">
      <c r="A385" t="s">
        <v>19551</v>
      </c>
      <c r="B385" s="9">
        <v>44361</v>
      </c>
      <c r="D385" t="s">
        <v>19552</v>
      </c>
      <c r="E385" t="s">
        <v>19553</v>
      </c>
      <c r="F385" t="s">
        <v>19554</v>
      </c>
      <c r="G385" t="s">
        <v>19555</v>
      </c>
      <c r="H385" t="s">
        <v>11663</v>
      </c>
      <c r="I385" t="s">
        <v>64</v>
      </c>
      <c r="J385" t="s">
        <v>53</v>
      </c>
      <c r="K385" t="s">
        <v>17907</v>
      </c>
      <c r="M385" t="s">
        <v>17078</v>
      </c>
      <c r="N385" t="s">
        <v>17691</v>
      </c>
      <c r="O385" t="s">
        <v>17691</v>
      </c>
      <c r="P385" t="s">
        <v>17572</v>
      </c>
      <c r="Q385" t="s">
        <v>11785</v>
      </c>
      <c r="R385" t="s">
        <v>19556</v>
      </c>
      <c r="S385" t="s">
        <v>17006</v>
      </c>
      <c r="T385" t="s">
        <v>17168</v>
      </c>
      <c r="U385" t="s">
        <v>19550</v>
      </c>
      <c r="W385" s="10" t="str">
        <f t="shared" si="5"/>
        <v>Josué Silverio</v>
      </c>
    </row>
    <row r="386" spans="1:23" x14ac:dyDescent="0.3">
      <c r="A386" t="s">
        <v>19557</v>
      </c>
      <c r="B386" s="9">
        <v>44284</v>
      </c>
      <c r="D386" t="s">
        <v>19558</v>
      </c>
      <c r="E386" t="s">
        <v>19559</v>
      </c>
      <c r="F386" t="s">
        <v>19560</v>
      </c>
      <c r="G386" t="s">
        <v>19561</v>
      </c>
      <c r="H386" t="s">
        <v>19562</v>
      </c>
      <c r="I386" t="s">
        <v>27</v>
      </c>
      <c r="J386" t="s">
        <v>17002</v>
      </c>
      <c r="K386" t="s">
        <v>7406</v>
      </c>
      <c r="L386" t="s">
        <v>17777</v>
      </c>
      <c r="M386" t="s">
        <v>17028</v>
      </c>
      <c r="N386" t="s">
        <v>17057</v>
      </c>
      <c r="O386" t="s">
        <v>17057</v>
      </c>
      <c r="P386" t="s">
        <v>17048</v>
      </c>
      <c r="Q386" t="s">
        <v>11649</v>
      </c>
      <c r="R386" t="s">
        <v>19563</v>
      </c>
      <c r="S386" t="s">
        <v>17006</v>
      </c>
      <c r="T386" t="s">
        <v>17007</v>
      </c>
      <c r="U386" t="s">
        <v>19189</v>
      </c>
      <c r="W386" s="10" t="str">
        <f t="shared" si="5"/>
        <v>Maali Abdi</v>
      </c>
    </row>
    <row r="387" spans="1:23" x14ac:dyDescent="0.3">
      <c r="A387" t="s">
        <v>19564</v>
      </c>
      <c r="B387" s="9">
        <v>44317</v>
      </c>
      <c r="D387" t="s">
        <v>19565</v>
      </c>
      <c r="E387" t="s">
        <v>19566</v>
      </c>
      <c r="F387" t="s">
        <v>19567</v>
      </c>
      <c r="G387" t="s">
        <v>19568</v>
      </c>
      <c r="H387" t="s">
        <v>19569</v>
      </c>
      <c r="I387" t="s">
        <v>27</v>
      </c>
      <c r="J387" t="s">
        <v>17002</v>
      </c>
      <c r="K387" t="s">
        <v>7406</v>
      </c>
      <c r="L387" t="s">
        <v>17971</v>
      </c>
      <c r="M387" t="s">
        <v>17078</v>
      </c>
      <c r="N387" t="s">
        <v>17057</v>
      </c>
      <c r="O387" t="s">
        <v>17057</v>
      </c>
      <c r="P387" t="s">
        <v>17048</v>
      </c>
      <c r="Q387" t="s">
        <v>11649</v>
      </c>
      <c r="R387" t="s">
        <v>19570</v>
      </c>
      <c r="S387" t="s">
        <v>17006</v>
      </c>
      <c r="T387" t="s">
        <v>17007</v>
      </c>
      <c r="U387" t="s">
        <v>19571</v>
      </c>
      <c r="V387" t="s">
        <v>19572</v>
      </c>
      <c r="W387" s="10" t="str">
        <f t="shared" ref="W387:W450" si="6">D387&amp;" "&amp;E387</f>
        <v>Hedi Ouali</v>
      </c>
    </row>
    <row r="388" spans="1:23" x14ac:dyDescent="0.3">
      <c r="A388" t="s">
        <v>19573</v>
      </c>
      <c r="B388" s="9">
        <v>41306</v>
      </c>
      <c r="D388" t="s">
        <v>19574</v>
      </c>
      <c r="E388" t="s">
        <v>17967</v>
      </c>
      <c r="F388" t="s">
        <v>19575</v>
      </c>
      <c r="G388" t="s">
        <v>19576</v>
      </c>
      <c r="H388" t="s">
        <v>19577</v>
      </c>
      <c r="I388" t="s">
        <v>27</v>
      </c>
      <c r="J388" t="s">
        <v>17002</v>
      </c>
      <c r="K388" t="s">
        <v>7406</v>
      </c>
      <c r="L388" t="s">
        <v>17893</v>
      </c>
      <c r="M388" t="s">
        <v>17078</v>
      </c>
      <c r="N388" t="s">
        <v>17057</v>
      </c>
      <c r="O388" t="s">
        <v>17057</v>
      </c>
      <c r="P388" t="s">
        <v>17048</v>
      </c>
      <c r="Q388" t="s">
        <v>11649</v>
      </c>
      <c r="R388" t="s">
        <v>19578</v>
      </c>
      <c r="S388" t="s">
        <v>17006</v>
      </c>
      <c r="T388" t="s">
        <v>17007</v>
      </c>
      <c r="U388" t="s">
        <v>19579</v>
      </c>
      <c r="V388" t="s">
        <v>19580</v>
      </c>
      <c r="W388" s="10" t="str">
        <f t="shared" si="6"/>
        <v>Nejib Hajji</v>
      </c>
    </row>
    <row r="389" spans="1:23" x14ac:dyDescent="0.3">
      <c r="A389" t="s">
        <v>19581</v>
      </c>
      <c r="B389" s="9">
        <v>44440</v>
      </c>
      <c r="D389" t="s">
        <v>19582</v>
      </c>
      <c r="E389" t="s">
        <v>19583</v>
      </c>
      <c r="F389" t="s">
        <v>19584</v>
      </c>
      <c r="G389" t="s">
        <v>19585</v>
      </c>
      <c r="H389" t="s">
        <v>19586</v>
      </c>
      <c r="I389" t="s">
        <v>27</v>
      </c>
      <c r="J389" t="s">
        <v>17002</v>
      </c>
      <c r="K389" t="s">
        <v>7406</v>
      </c>
      <c r="L389" t="s">
        <v>17045</v>
      </c>
      <c r="M389" t="s">
        <v>17046</v>
      </c>
      <c r="N389" t="s">
        <v>19454</v>
      </c>
      <c r="O389" t="s">
        <v>19454</v>
      </c>
      <c r="P389" t="s">
        <v>17048</v>
      </c>
      <c r="Q389" t="s">
        <v>11649</v>
      </c>
      <c r="S389" t="s">
        <v>17006</v>
      </c>
      <c r="T389" t="s">
        <v>17007</v>
      </c>
      <c r="U389" t="s">
        <v>19474</v>
      </c>
      <c r="V389" t="s">
        <v>19587</v>
      </c>
      <c r="W389" s="10" t="str">
        <f t="shared" si="6"/>
        <v>Houcine Djemal</v>
      </c>
    </row>
    <row r="390" spans="1:23" x14ac:dyDescent="0.3">
      <c r="A390" t="s">
        <v>19588</v>
      </c>
      <c r="B390" s="9">
        <v>43831</v>
      </c>
      <c r="D390" t="s">
        <v>7395</v>
      </c>
      <c r="E390" t="s">
        <v>19589</v>
      </c>
      <c r="F390" t="s">
        <v>19590</v>
      </c>
      <c r="G390" t="s">
        <v>19591</v>
      </c>
      <c r="H390" t="s">
        <v>19591</v>
      </c>
      <c r="I390" t="s">
        <v>53</v>
      </c>
      <c r="J390" t="s">
        <v>53</v>
      </c>
      <c r="K390" t="s">
        <v>7395</v>
      </c>
      <c r="N390" t="s">
        <v>17020</v>
      </c>
      <c r="O390" t="s">
        <v>17020</v>
      </c>
      <c r="P390" t="s">
        <v>19592</v>
      </c>
      <c r="Q390" t="s">
        <v>12106</v>
      </c>
      <c r="S390" t="s">
        <v>17006</v>
      </c>
      <c r="T390" t="s">
        <v>17007</v>
      </c>
      <c r="U390" t="s">
        <v>18835</v>
      </c>
      <c r="V390" t="s">
        <v>19589</v>
      </c>
      <c r="W390" s="10" t="str">
        <f t="shared" si="6"/>
        <v>IT Dworkin</v>
      </c>
    </row>
    <row r="391" spans="1:23" x14ac:dyDescent="0.3">
      <c r="A391" t="s">
        <v>19593</v>
      </c>
      <c r="B391" s="9">
        <v>43160</v>
      </c>
      <c r="D391" t="s">
        <v>19594</v>
      </c>
      <c r="E391" t="s">
        <v>19595</v>
      </c>
      <c r="F391" t="s">
        <v>19596</v>
      </c>
      <c r="G391" t="s">
        <v>19597</v>
      </c>
      <c r="H391" t="s">
        <v>19598</v>
      </c>
      <c r="I391" t="s">
        <v>53</v>
      </c>
      <c r="J391" t="s">
        <v>38</v>
      </c>
      <c r="K391" t="s">
        <v>75</v>
      </c>
      <c r="M391" t="s">
        <v>17028</v>
      </c>
      <c r="N391" t="s">
        <v>17020</v>
      </c>
      <c r="O391" t="s">
        <v>17020</v>
      </c>
      <c r="P391" t="s">
        <v>18135</v>
      </c>
      <c r="Q391" t="s">
        <v>11671</v>
      </c>
      <c r="R391" t="s">
        <v>19599</v>
      </c>
      <c r="S391" t="s">
        <v>17006</v>
      </c>
      <c r="T391" t="s">
        <v>17007</v>
      </c>
      <c r="U391" t="s">
        <v>19600</v>
      </c>
      <c r="W391" s="10" t="str">
        <f t="shared" si="6"/>
        <v>Ghada Kessemtini</v>
      </c>
    </row>
    <row r="392" spans="1:23" x14ac:dyDescent="0.3">
      <c r="A392" t="s">
        <v>19601</v>
      </c>
      <c r="B392" s="9">
        <v>41974</v>
      </c>
      <c r="D392" t="s">
        <v>17052</v>
      </c>
      <c r="E392" t="s">
        <v>19602</v>
      </c>
      <c r="F392" t="s">
        <v>19603</v>
      </c>
      <c r="G392" t="s">
        <v>19604</v>
      </c>
      <c r="H392" t="s">
        <v>11726</v>
      </c>
      <c r="I392" t="s">
        <v>27</v>
      </c>
      <c r="J392" t="s">
        <v>17002</v>
      </c>
      <c r="K392" t="s">
        <v>7406</v>
      </c>
      <c r="L392" t="s">
        <v>18509</v>
      </c>
      <c r="M392" t="s">
        <v>17078</v>
      </c>
      <c r="N392" t="s">
        <v>17057</v>
      </c>
      <c r="O392" t="s">
        <v>17057</v>
      </c>
      <c r="P392" t="s">
        <v>17048</v>
      </c>
      <c r="Q392" t="s">
        <v>11649</v>
      </c>
      <c r="R392" t="s">
        <v>19605</v>
      </c>
      <c r="S392" t="s">
        <v>17006</v>
      </c>
      <c r="T392" t="s">
        <v>18780</v>
      </c>
      <c r="U392" t="s">
        <v>19606</v>
      </c>
      <c r="W392" s="10" t="str">
        <f t="shared" si="6"/>
        <v>Zied Maghrebi</v>
      </c>
    </row>
    <row r="393" spans="1:23" x14ac:dyDescent="0.3">
      <c r="A393" t="s">
        <v>19607</v>
      </c>
      <c r="B393" s="9">
        <v>41746</v>
      </c>
      <c r="D393" t="s">
        <v>19017</v>
      </c>
      <c r="E393" t="s">
        <v>19608</v>
      </c>
      <c r="F393" t="s">
        <v>19609</v>
      </c>
      <c r="G393" t="s">
        <v>19610</v>
      </c>
      <c r="H393" t="s">
        <v>11743</v>
      </c>
      <c r="I393" t="s">
        <v>27</v>
      </c>
      <c r="J393" t="s">
        <v>17002</v>
      </c>
      <c r="K393" t="s">
        <v>7406</v>
      </c>
      <c r="L393" t="s">
        <v>19611</v>
      </c>
      <c r="M393" t="s">
        <v>17046</v>
      </c>
      <c r="N393" t="s">
        <v>17057</v>
      </c>
      <c r="O393" t="s">
        <v>17057</v>
      </c>
      <c r="P393" t="s">
        <v>17048</v>
      </c>
      <c r="Q393" t="s">
        <v>11649</v>
      </c>
      <c r="R393" t="s">
        <v>19612</v>
      </c>
      <c r="S393" t="s">
        <v>17006</v>
      </c>
      <c r="T393" t="s">
        <v>17007</v>
      </c>
      <c r="U393" t="s">
        <v>19613</v>
      </c>
      <c r="W393" s="10" t="str">
        <f t="shared" si="6"/>
        <v>Wassim Ktari</v>
      </c>
    </row>
    <row r="394" spans="1:23" x14ac:dyDescent="0.3">
      <c r="A394" t="s">
        <v>19614</v>
      </c>
      <c r="B394" s="9">
        <v>42331</v>
      </c>
      <c r="D394" t="s">
        <v>19011</v>
      </c>
      <c r="E394" t="s">
        <v>19615</v>
      </c>
      <c r="F394" t="s">
        <v>19616</v>
      </c>
      <c r="G394" t="s">
        <v>19617</v>
      </c>
      <c r="H394" t="s">
        <v>19618</v>
      </c>
      <c r="I394" t="s">
        <v>27</v>
      </c>
      <c r="J394" t="s">
        <v>17002</v>
      </c>
      <c r="K394" t="s">
        <v>7406</v>
      </c>
      <c r="L394" t="s">
        <v>17992</v>
      </c>
      <c r="M394" t="s">
        <v>17046</v>
      </c>
      <c r="N394" t="s">
        <v>17057</v>
      </c>
      <c r="O394" t="s">
        <v>17057</v>
      </c>
      <c r="P394" t="s">
        <v>17048</v>
      </c>
      <c r="Q394" t="s">
        <v>11649</v>
      </c>
      <c r="R394" t="s">
        <v>19619</v>
      </c>
      <c r="S394" t="s">
        <v>17006</v>
      </c>
      <c r="T394" t="s">
        <v>17007</v>
      </c>
      <c r="U394" t="s">
        <v>19620</v>
      </c>
      <c r="W394" s="10" t="str">
        <f t="shared" si="6"/>
        <v>Walid Mnif</v>
      </c>
    </row>
    <row r="395" spans="1:23" x14ac:dyDescent="0.3">
      <c r="A395" t="s">
        <v>19621</v>
      </c>
      <c r="B395" s="9">
        <v>41518</v>
      </c>
      <c r="D395" t="s">
        <v>19011</v>
      </c>
      <c r="E395" t="s">
        <v>19622</v>
      </c>
      <c r="F395" t="s">
        <v>19623</v>
      </c>
      <c r="G395" t="s">
        <v>19624</v>
      </c>
      <c r="H395" t="s">
        <v>19625</v>
      </c>
      <c r="I395" t="s">
        <v>27</v>
      </c>
      <c r="J395" t="s">
        <v>17002</v>
      </c>
      <c r="K395" t="s">
        <v>7406</v>
      </c>
      <c r="L395" t="s">
        <v>17992</v>
      </c>
      <c r="M395" t="s">
        <v>17046</v>
      </c>
      <c r="N395" t="s">
        <v>17057</v>
      </c>
      <c r="O395" t="s">
        <v>17057</v>
      </c>
      <c r="P395" t="s">
        <v>17048</v>
      </c>
      <c r="Q395" t="s">
        <v>11649</v>
      </c>
      <c r="R395" t="s">
        <v>19626</v>
      </c>
      <c r="S395" t="s">
        <v>17006</v>
      </c>
      <c r="T395" t="s">
        <v>17007</v>
      </c>
      <c r="U395" t="s">
        <v>19627</v>
      </c>
      <c r="W395" s="10" t="str">
        <f t="shared" si="6"/>
        <v>Walid Ben Kraiem</v>
      </c>
    </row>
    <row r="396" spans="1:23" x14ac:dyDescent="0.3">
      <c r="A396" t="s">
        <v>19628</v>
      </c>
      <c r="B396" s="9">
        <v>42109</v>
      </c>
      <c r="D396" t="s">
        <v>18609</v>
      </c>
      <c r="E396" t="s">
        <v>19629</v>
      </c>
      <c r="F396" t="s">
        <v>19630</v>
      </c>
      <c r="G396" t="s">
        <v>19631</v>
      </c>
      <c r="H396" t="s">
        <v>19632</v>
      </c>
      <c r="I396" t="s">
        <v>27</v>
      </c>
      <c r="J396" t="s">
        <v>17002</v>
      </c>
      <c r="K396" t="s">
        <v>7406</v>
      </c>
      <c r="L396" t="s">
        <v>17971</v>
      </c>
      <c r="M396" t="s">
        <v>17046</v>
      </c>
      <c r="N396" t="s">
        <v>17057</v>
      </c>
      <c r="O396" t="s">
        <v>17057</v>
      </c>
      <c r="P396" t="s">
        <v>17048</v>
      </c>
      <c r="Q396" t="s">
        <v>11649</v>
      </c>
      <c r="R396" t="s">
        <v>19633</v>
      </c>
      <c r="S396" t="s">
        <v>17006</v>
      </c>
      <c r="T396" t="s">
        <v>17007</v>
      </c>
      <c r="U396" t="s">
        <v>19634</v>
      </c>
      <c r="W396" s="10" t="str">
        <f t="shared" si="6"/>
        <v>Tarek Gheriani</v>
      </c>
    </row>
    <row r="397" spans="1:23" x14ac:dyDescent="0.3">
      <c r="A397" t="s">
        <v>19635</v>
      </c>
      <c r="B397" s="9">
        <v>43587</v>
      </c>
      <c r="D397" t="s">
        <v>19099</v>
      </c>
      <c r="E397" t="s">
        <v>19262</v>
      </c>
      <c r="F397" t="s">
        <v>19636</v>
      </c>
      <c r="G397" t="s">
        <v>19637</v>
      </c>
      <c r="H397" t="s">
        <v>13272</v>
      </c>
      <c r="I397" t="s">
        <v>27</v>
      </c>
      <c r="J397" t="s">
        <v>17002</v>
      </c>
      <c r="K397" t="s">
        <v>7406</v>
      </c>
      <c r="L397" t="s">
        <v>19638</v>
      </c>
      <c r="M397" t="s">
        <v>17028</v>
      </c>
      <c r="N397" t="s">
        <v>17057</v>
      </c>
      <c r="O397" t="s">
        <v>17057</v>
      </c>
      <c r="P397" t="s">
        <v>17048</v>
      </c>
      <c r="Q397" t="s">
        <v>11649</v>
      </c>
      <c r="R397" t="s">
        <v>19639</v>
      </c>
      <c r="S397" t="s">
        <v>17006</v>
      </c>
      <c r="T397" t="s">
        <v>17007</v>
      </c>
      <c r="U397" t="s">
        <v>19640</v>
      </c>
      <c r="W397" s="10" t="str">
        <f t="shared" si="6"/>
        <v>Ramzi Lahiani</v>
      </c>
    </row>
    <row r="398" spans="1:23" x14ac:dyDescent="0.3">
      <c r="A398" t="s">
        <v>19641</v>
      </c>
      <c r="B398" s="9">
        <v>41306</v>
      </c>
      <c r="D398" t="s">
        <v>19642</v>
      </c>
      <c r="E398" t="s">
        <v>19643</v>
      </c>
      <c r="F398" t="s">
        <v>19644</v>
      </c>
      <c r="G398" t="s">
        <v>19645</v>
      </c>
      <c r="H398" t="s">
        <v>15418</v>
      </c>
      <c r="I398" t="s">
        <v>27</v>
      </c>
      <c r="J398" t="s">
        <v>17002</v>
      </c>
      <c r="K398" t="s">
        <v>17144</v>
      </c>
      <c r="M398" t="s">
        <v>17046</v>
      </c>
      <c r="N398" t="s">
        <v>17057</v>
      </c>
      <c r="O398" t="s">
        <v>17057</v>
      </c>
      <c r="P398" t="s">
        <v>17048</v>
      </c>
      <c r="Q398" t="s">
        <v>11649</v>
      </c>
      <c r="R398" t="s">
        <v>19646</v>
      </c>
      <c r="S398" t="s">
        <v>17006</v>
      </c>
      <c r="T398" t="s">
        <v>17007</v>
      </c>
      <c r="U398" t="s">
        <v>19579</v>
      </c>
      <c r="W398" s="10" t="str">
        <f t="shared" si="6"/>
        <v>Radhouane Ben Hamida</v>
      </c>
    </row>
    <row r="399" spans="1:23" x14ac:dyDescent="0.3">
      <c r="A399" t="s">
        <v>19647</v>
      </c>
      <c r="B399" s="9">
        <v>41252</v>
      </c>
      <c r="D399" t="s">
        <v>19648</v>
      </c>
      <c r="E399" t="s">
        <v>19649</v>
      </c>
      <c r="F399" t="s">
        <v>19650</v>
      </c>
      <c r="G399" t="s">
        <v>19651</v>
      </c>
      <c r="H399" t="s">
        <v>19652</v>
      </c>
      <c r="I399" t="s">
        <v>27</v>
      </c>
      <c r="J399" t="s">
        <v>17002</v>
      </c>
      <c r="K399" t="s">
        <v>7406</v>
      </c>
      <c r="L399" t="s">
        <v>18044</v>
      </c>
      <c r="M399" t="s">
        <v>17046</v>
      </c>
      <c r="N399" t="s">
        <v>17057</v>
      </c>
      <c r="O399" t="s">
        <v>17057</v>
      </c>
      <c r="P399" t="s">
        <v>17048</v>
      </c>
      <c r="Q399" t="s">
        <v>11649</v>
      </c>
      <c r="R399" t="s">
        <v>19653</v>
      </c>
      <c r="S399" t="s">
        <v>17006</v>
      </c>
      <c r="T399" t="s">
        <v>17007</v>
      </c>
      <c r="U399" t="s">
        <v>19654</v>
      </c>
      <c r="W399" s="10" t="str">
        <f t="shared" si="6"/>
        <v>Rabeb Bayyoudh</v>
      </c>
    </row>
    <row r="400" spans="1:23" x14ac:dyDescent="0.3">
      <c r="A400" t="s">
        <v>19655</v>
      </c>
      <c r="B400" s="9">
        <v>43313</v>
      </c>
      <c r="D400" t="s">
        <v>18167</v>
      </c>
      <c r="E400" t="s">
        <v>19656</v>
      </c>
      <c r="F400" t="s">
        <v>19657</v>
      </c>
      <c r="G400" t="s">
        <v>19658</v>
      </c>
      <c r="H400" t="s">
        <v>12111</v>
      </c>
      <c r="I400" t="s">
        <v>27</v>
      </c>
      <c r="J400" t="s">
        <v>17002</v>
      </c>
      <c r="K400" t="s">
        <v>7406</v>
      </c>
      <c r="L400" t="s">
        <v>18509</v>
      </c>
      <c r="M400" t="s">
        <v>17028</v>
      </c>
      <c r="N400" t="s">
        <v>17057</v>
      </c>
      <c r="O400" t="s">
        <v>17057</v>
      </c>
      <c r="P400" t="s">
        <v>17048</v>
      </c>
      <c r="Q400" t="s">
        <v>11649</v>
      </c>
      <c r="R400" t="s">
        <v>19659</v>
      </c>
      <c r="S400" t="s">
        <v>17006</v>
      </c>
      <c r="T400" t="s">
        <v>17007</v>
      </c>
      <c r="U400" t="s">
        <v>19660</v>
      </c>
      <c r="W400" s="10" t="str">
        <f t="shared" si="6"/>
        <v>Oussema Baccour</v>
      </c>
    </row>
    <row r="401" spans="1:23" x14ac:dyDescent="0.3">
      <c r="A401" t="s">
        <v>19661</v>
      </c>
      <c r="B401" s="9">
        <v>41487</v>
      </c>
      <c r="D401" t="s">
        <v>19662</v>
      </c>
      <c r="E401" t="s">
        <v>19421</v>
      </c>
      <c r="F401" t="s">
        <v>19663</v>
      </c>
      <c r="G401" t="s">
        <v>19664</v>
      </c>
      <c r="H401" t="s">
        <v>11975</v>
      </c>
      <c r="I401" t="s">
        <v>27</v>
      </c>
      <c r="J401" t="s">
        <v>17002</v>
      </c>
      <c r="K401" t="s">
        <v>7406</v>
      </c>
      <c r="L401" t="s">
        <v>18509</v>
      </c>
      <c r="M401" t="s">
        <v>17046</v>
      </c>
      <c r="N401" t="s">
        <v>17057</v>
      </c>
      <c r="O401" t="s">
        <v>17057</v>
      </c>
      <c r="P401" t="s">
        <v>17048</v>
      </c>
      <c r="Q401" t="s">
        <v>11649</v>
      </c>
      <c r="R401" t="s">
        <v>19665</v>
      </c>
      <c r="S401" t="s">
        <v>17006</v>
      </c>
      <c r="T401" t="s">
        <v>17007</v>
      </c>
      <c r="U401" t="s">
        <v>19666</v>
      </c>
      <c r="W401" s="10" t="str">
        <f t="shared" si="6"/>
        <v>Nejah Walha</v>
      </c>
    </row>
    <row r="402" spans="1:23" x14ac:dyDescent="0.3">
      <c r="A402" t="s">
        <v>19667</v>
      </c>
      <c r="B402" s="9">
        <v>45222</v>
      </c>
      <c r="D402" t="s">
        <v>19004</v>
      </c>
      <c r="E402" t="s">
        <v>19668</v>
      </c>
      <c r="F402" t="s">
        <v>19669</v>
      </c>
      <c r="G402" t="s">
        <v>19670</v>
      </c>
      <c r="H402" t="s">
        <v>19671</v>
      </c>
      <c r="I402" t="s">
        <v>27</v>
      </c>
      <c r="J402" t="s">
        <v>17002</v>
      </c>
      <c r="K402" t="s">
        <v>7406</v>
      </c>
      <c r="L402" t="s">
        <v>17682</v>
      </c>
      <c r="M402" t="s">
        <v>17028</v>
      </c>
      <c r="N402" t="s">
        <v>17057</v>
      </c>
      <c r="O402" t="s">
        <v>17057</v>
      </c>
      <c r="P402" t="s">
        <v>17048</v>
      </c>
      <c r="Q402" t="s">
        <v>11649</v>
      </c>
      <c r="R402" t="s">
        <v>19672</v>
      </c>
      <c r="S402" t="s">
        <v>17006</v>
      </c>
      <c r="T402" t="s">
        <v>17007</v>
      </c>
      <c r="U402" t="s">
        <v>18469</v>
      </c>
      <c r="W402" s="10" t="str">
        <f t="shared" si="6"/>
        <v>Montassar Ben Saad</v>
      </c>
    </row>
    <row r="403" spans="1:23" x14ac:dyDescent="0.3">
      <c r="A403" t="s">
        <v>19673</v>
      </c>
      <c r="B403" s="9">
        <v>43101</v>
      </c>
      <c r="D403" t="s">
        <v>19674</v>
      </c>
      <c r="E403" t="s">
        <v>19675</v>
      </c>
      <c r="F403" t="s">
        <v>19676</v>
      </c>
      <c r="G403" t="s">
        <v>19677</v>
      </c>
      <c r="H403" t="s">
        <v>11735</v>
      </c>
      <c r="I403" t="s">
        <v>27</v>
      </c>
      <c r="J403" t="s">
        <v>17002</v>
      </c>
      <c r="K403" t="s">
        <v>7406</v>
      </c>
      <c r="L403" t="s">
        <v>18509</v>
      </c>
      <c r="M403" t="s">
        <v>17028</v>
      </c>
      <c r="N403" t="s">
        <v>17057</v>
      </c>
      <c r="O403" t="s">
        <v>17057</v>
      </c>
      <c r="P403" t="s">
        <v>17048</v>
      </c>
      <c r="Q403" t="s">
        <v>11649</v>
      </c>
      <c r="R403" t="s">
        <v>19678</v>
      </c>
      <c r="S403" t="s">
        <v>17006</v>
      </c>
      <c r="T403" t="s">
        <v>17007</v>
      </c>
      <c r="U403" t="s">
        <v>19679</v>
      </c>
      <c r="W403" s="10" t="str">
        <f t="shared" si="6"/>
        <v>Mohamed Hedi Hammemi</v>
      </c>
    </row>
    <row r="404" spans="1:23" x14ac:dyDescent="0.3">
      <c r="A404" t="s">
        <v>19680</v>
      </c>
      <c r="B404" s="9">
        <v>43831</v>
      </c>
      <c r="D404" t="s">
        <v>18968</v>
      </c>
      <c r="E404" t="s">
        <v>18342</v>
      </c>
      <c r="F404" t="s">
        <v>19681</v>
      </c>
      <c r="G404" t="s">
        <v>19682</v>
      </c>
      <c r="H404" t="s">
        <v>11748</v>
      </c>
      <c r="I404" t="s">
        <v>27</v>
      </c>
      <c r="J404" t="s">
        <v>17002</v>
      </c>
      <c r="K404" t="s">
        <v>7406</v>
      </c>
      <c r="L404" t="s">
        <v>19683</v>
      </c>
      <c r="M404" t="s">
        <v>17046</v>
      </c>
      <c r="N404" t="s">
        <v>17057</v>
      </c>
      <c r="O404" t="s">
        <v>17057</v>
      </c>
      <c r="P404" t="s">
        <v>17048</v>
      </c>
      <c r="Q404" t="s">
        <v>11649</v>
      </c>
      <c r="R404" t="s">
        <v>19684</v>
      </c>
      <c r="S404" t="s">
        <v>17006</v>
      </c>
      <c r="T404" t="s">
        <v>17007</v>
      </c>
      <c r="U404" t="s">
        <v>18835</v>
      </c>
      <c r="W404" s="10" t="str">
        <f t="shared" si="6"/>
        <v>Mohamed Ali Bouaziz</v>
      </c>
    </row>
    <row r="405" spans="1:23" x14ac:dyDescent="0.3">
      <c r="A405" t="s">
        <v>19685</v>
      </c>
      <c r="B405" s="9">
        <v>41306</v>
      </c>
      <c r="D405" t="s">
        <v>17786</v>
      </c>
      <c r="E405" t="s">
        <v>19686</v>
      </c>
      <c r="F405" t="s">
        <v>19687</v>
      </c>
      <c r="G405" t="s">
        <v>19688</v>
      </c>
      <c r="H405" t="s">
        <v>12750</v>
      </c>
      <c r="I405" t="s">
        <v>27</v>
      </c>
      <c r="J405" t="s">
        <v>17002</v>
      </c>
      <c r="K405" t="s">
        <v>7406</v>
      </c>
      <c r="L405" t="s">
        <v>19689</v>
      </c>
      <c r="M405" t="s">
        <v>17046</v>
      </c>
      <c r="N405" t="s">
        <v>17057</v>
      </c>
      <c r="O405" t="s">
        <v>17057</v>
      </c>
      <c r="P405" t="s">
        <v>17048</v>
      </c>
      <c r="Q405" t="s">
        <v>11649</v>
      </c>
      <c r="R405" t="s">
        <v>19690</v>
      </c>
      <c r="S405" t="s">
        <v>17006</v>
      </c>
      <c r="T405" t="s">
        <v>17007</v>
      </c>
      <c r="U405" t="s">
        <v>19579</v>
      </c>
      <c r="W405" s="10" t="str">
        <f t="shared" si="6"/>
        <v>Mohamed Chaari</v>
      </c>
    </row>
    <row r="406" spans="1:23" x14ac:dyDescent="0.3">
      <c r="A406" t="s">
        <v>19691</v>
      </c>
      <c r="B406" s="9">
        <v>43150</v>
      </c>
      <c r="D406" t="s">
        <v>17786</v>
      </c>
      <c r="E406" t="s">
        <v>19692</v>
      </c>
      <c r="F406" t="s">
        <v>19693</v>
      </c>
      <c r="G406" t="s">
        <v>19694</v>
      </c>
      <c r="H406" t="s">
        <v>19695</v>
      </c>
      <c r="I406" t="s">
        <v>27</v>
      </c>
      <c r="J406" t="s">
        <v>17002</v>
      </c>
      <c r="K406" t="s">
        <v>7406</v>
      </c>
      <c r="L406" t="s">
        <v>17682</v>
      </c>
      <c r="M406" t="s">
        <v>17028</v>
      </c>
      <c r="N406" t="s">
        <v>17057</v>
      </c>
      <c r="O406" t="s">
        <v>17057</v>
      </c>
      <c r="P406" t="s">
        <v>17048</v>
      </c>
      <c r="Q406" t="s">
        <v>11649</v>
      </c>
      <c r="R406" t="s">
        <v>19696</v>
      </c>
      <c r="S406" t="s">
        <v>17006</v>
      </c>
      <c r="T406" t="s">
        <v>17007</v>
      </c>
      <c r="U406" t="s">
        <v>19697</v>
      </c>
      <c r="W406" s="10" t="str">
        <f t="shared" si="6"/>
        <v>Mohamed Frikha</v>
      </c>
    </row>
    <row r="407" spans="1:23" x14ac:dyDescent="0.3">
      <c r="A407" t="s">
        <v>19698</v>
      </c>
      <c r="B407" s="9">
        <v>41306</v>
      </c>
      <c r="D407" t="s">
        <v>17786</v>
      </c>
      <c r="E407" t="s">
        <v>18342</v>
      </c>
      <c r="F407" t="s">
        <v>19699</v>
      </c>
      <c r="G407" t="s">
        <v>19700</v>
      </c>
      <c r="H407" t="s">
        <v>19701</v>
      </c>
      <c r="I407" t="s">
        <v>27</v>
      </c>
      <c r="J407" t="s">
        <v>17002</v>
      </c>
      <c r="K407" t="s">
        <v>7406</v>
      </c>
      <c r="L407" t="s">
        <v>19702</v>
      </c>
      <c r="M407" t="s">
        <v>17046</v>
      </c>
      <c r="N407" t="s">
        <v>19703</v>
      </c>
      <c r="O407" t="s">
        <v>19703</v>
      </c>
      <c r="P407" t="s">
        <v>17048</v>
      </c>
      <c r="Q407" t="s">
        <v>11649</v>
      </c>
      <c r="R407" t="s">
        <v>19704</v>
      </c>
      <c r="S407" t="s">
        <v>17006</v>
      </c>
      <c r="T407" t="s">
        <v>17007</v>
      </c>
      <c r="U407" t="s">
        <v>19579</v>
      </c>
      <c r="W407" s="10" t="str">
        <f t="shared" si="6"/>
        <v>Mohamed Bouaziz</v>
      </c>
    </row>
    <row r="408" spans="1:23" x14ac:dyDescent="0.3">
      <c r="A408" t="s">
        <v>19705</v>
      </c>
      <c r="B408" s="9">
        <v>43258</v>
      </c>
      <c r="D408" t="s">
        <v>17786</v>
      </c>
      <c r="E408" t="s">
        <v>19706</v>
      </c>
      <c r="F408" t="s">
        <v>19707</v>
      </c>
      <c r="G408" t="s">
        <v>19708</v>
      </c>
      <c r="H408" t="s">
        <v>19709</v>
      </c>
      <c r="I408" t="s">
        <v>27</v>
      </c>
      <c r="J408" t="s">
        <v>17002</v>
      </c>
      <c r="K408" t="s">
        <v>7406</v>
      </c>
      <c r="L408" t="s">
        <v>17971</v>
      </c>
      <c r="M408" t="s">
        <v>17028</v>
      </c>
      <c r="N408" t="s">
        <v>17057</v>
      </c>
      <c r="O408" t="s">
        <v>17057</v>
      </c>
      <c r="P408" t="s">
        <v>17048</v>
      </c>
      <c r="Q408" t="s">
        <v>11649</v>
      </c>
      <c r="R408" t="s">
        <v>19710</v>
      </c>
      <c r="S408" t="s">
        <v>17006</v>
      </c>
      <c r="T408" t="s">
        <v>17007</v>
      </c>
      <c r="U408" t="s">
        <v>19711</v>
      </c>
      <c r="W408" s="10" t="str">
        <f t="shared" si="6"/>
        <v>Mohamed Abid</v>
      </c>
    </row>
    <row r="409" spans="1:23" x14ac:dyDescent="0.3">
      <c r="A409" t="s">
        <v>19712</v>
      </c>
      <c r="B409" s="9">
        <v>45413</v>
      </c>
      <c r="D409" t="s">
        <v>19713</v>
      </c>
      <c r="E409" t="s">
        <v>19714</v>
      </c>
      <c r="F409" t="s">
        <v>19715</v>
      </c>
      <c r="G409" t="s">
        <v>19716</v>
      </c>
      <c r="H409" t="s">
        <v>19717</v>
      </c>
      <c r="I409" t="s">
        <v>27</v>
      </c>
      <c r="J409" t="s">
        <v>17002</v>
      </c>
      <c r="K409" t="s">
        <v>7406</v>
      </c>
      <c r="L409" t="s">
        <v>17777</v>
      </c>
      <c r="M409" t="s">
        <v>17046</v>
      </c>
      <c r="N409" t="s">
        <v>17057</v>
      </c>
      <c r="O409" t="s">
        <v>17057</v>
      </c>
      <c r="P409" t="s">
        <v>17048</v>
      </c>
      <c r="Q409" t="s">
        <v>11649</v>
      </c>
      <c r="R409" t="s">
        <v>19718</v>
      </c>
      <c r="S409" t="s">
        <v>17006</v>
      </c>
      <c r="T409" t="s">
        <v>17007</v>
      </c>
      <c r="U409" t="s">
        <v>18204</v>
      </c>
      <c r="W409" s="10" t="str">
        <f t="shared" si="6"/>
        <v>Mazen Hentati</v>
      </c>
    </row>
    <row r="410" spans="1:23" x14ac:dyDescent="0.3">
      <c r="A410" t="s">
        <v>19719</v>
      </c>
      <c r="B410" s="9">
        <v>43832</v>
      </c>
      <c r="D410" t="s">
        <v>19720</v>
      </c>
      <c r="E410" t="s">
        <v>17500</v>
      </c>
      <c r="F410" t="s">
        <v>19721</v>
      </c>
      <c r="G410" t="s">
        <v>19722</v>
      </c>
      <c r="H410" t="s">
        <v>11730</v>
      </c>
      <c r="I410" t="s">
        <v>27</v>
      </c>
      <c r="J410" t="s">
        <v>17002</v>
      </c>
      <c r="K410" t="s">
        <v>7406</v>
      </c>
      <c r="L410" t="s">
        <v>18509</v>
      </c>
      <c r="M410" t="s">
        <v>17046</v>
      </c>
      <c r="N410" t="s">
        <v>17057</v>
      </c>
      <c r="O410" t="s">
        <v>17057</v>
      </c>
      <c r="P410" t="s">
        <v>17048</v>
      </c>
      <c r="Q410" t="s">
        <v>11649</v>
      </c>
      <c r="R410" t="s">
        <v>19723</v>
      </c>
      <c r="S410" t="s">
        <v>17006</v>
      </c>
      <c r="T410" t="s">
        <v>17007</v>
      </c>
      <c r="U410" t="s">
        <v>18835</v>
      </c>
      <c r="W410" s="10" t="str">
        <f t="shared" si="6"/>
        <v>Mansour Hamza</v>
      </c>
    </row>
    <row r="411" spans="1:23" x14ac:dyDescent="0.3">
      <c r="A411" t="s">
        <v>19724</v>
      </c>
      <c r="B411" s="9">
        <v>41306</v>
      </c>
      <c r="D411" t="s">
        <v>19725</v>
      </c>
      <c r="E411" t="s">
        <v>19726</v>
      </c>
      <c r="F411" t="s">
        <v>19727</v>
      </c>
      <c r="G411" t="s">
        <v>19728</v>
      </c>
      <c r="H411" t="s">
        <v>11920</v>
      </c>
      <c r="I411" t="s">
        <v>27</v>
      </c>
      <c r="J411" t="s">
        <v>17002</v>
      </c>
      <c r="K411" t="s">
        <v>7406</v>
      </c>
      <c r="L411" t="s">
        <v>19729</v>
      </c>
      <c r="M411" t="s">
        <v>17046</v>
      </c>
      <c r="N411" t="s">
        <v>19703</v>
      </c>
      <c r="O411" t="s">
        <v>19703</v>
      </c>
      <c r="P411" t="s">
        <v>17048</v>
      </c>
      <c r="Q411" t="s">
        <v>11649</v>
      </c>
      <c r="R411" t="s">
        <v>19730</v>
      </c>
      <c r="S411" t="s">
        <v>17006</v>
      </c>
      <c r="T411" t="s">
        <v>18780</v>
      </c>
      <c r="U411" t="s">
        <v>19579</v>
      </c>
      <c r="W411" s="10" t="str">
        <f t="shared" si="6"/>
        <v>Makki Chtioui</v>
      </c>
    </row>
    <row r="412" spans="1:23" x14ac:dyDescent="0.3">
      <c r="A412" t="s">
        <v>19731</v>
      </c>
      <c r="B412" s="9">
        <v>45245</v>
      </c>
      <c r="D412" t="s">
        <v>19732</v>
      </c>
      <c r="E412" t="s">
        <v>19733</v>
      </c>
      <c r="F412" t="s">
        <v>19734</v>
      </c>
      <c r="G412" t="s">
        <v>19735</v>
      </c>
      <c r="H412" t="s">
        <v>19736</v>
      </c>
      <c r="I412" t="s">
        <v>27</v>
      </c>
      <c r="J412" t="s">
        <v>17002</v>
      </c>
      <c r="K412" t="s">
        <v>7406</v>
      </c>
      <c r="L412" t="s">
        <v>17045</v>
      </c>
      <c r="M412" t="s">
        <v>17046</v>
      </c>
      <c r="N412" t="s">
        <v>17057</v>
      </c>
      <c r="O412" t="s">
        <v>17057</v>
      </c>
      <c r="P412" t="s">
        <v>17048</v>
      </c>
      <c r="Q412" t="s">
        <v>11649</v>
      </c>
      <c r="R412" t="s">
        <v>19737</v>
      </c>
      <c r="S412" t="s">
        <v>17006</v>
      </c>
      <c r="T412" t="s">
        <v>17007</v>
      </c>
      <c r="U412" t="s">
        <v>18469</v>
      </c>
      <c r="W412" s="10" t="str">
        <f t="shared" si="6"/>
        <v>Majdi Affes</v>
      </c>
    </row>
    <row r="413" spans="1:23" x14ac:dyDescent="0.3">
      <c r="A413" t="s">
        <v>19738</v>
      </c>
      <c r="B413" s="9">
        <v>43801</v>
      </c>
      <c r="D413" t="s">
        <v>19049</v>
      </c>
      <c r="E413" t="s">
        <v>17656</v>
      </c>
      <c r="F413" t="s">
        <v>19739</v>
      </c>
      <c r="G413" t="s">
        <v>19740</v>
      </c>
      <c r="H413" t="s">
        <v>19741</v>
      </c>
      <c r="I413" t="s">
        <v>27</v>
      </c>
      <c r="J413" t="s">
        <v>17002</v>
      </c>
      <c r="K413" t="s">
        <v>7406</v>
      </c>
      <c r="L413" t="s">
        <v>18044</v>
      </c>
      <c r="M413" t="s">
        <v>17046</v>
      </c>
      <c r="N413" t="s">
        <v>17057</v>
      </c>
      <c r="O413" t="s">
        <v>17057</v>
      </c>
      <c r="P413" t="s">
        <v>17048</v>
      </c>
      <c r="Q413" t="s">
        <v>11649</v>
      </c>
      <c r="R413" t="s">
        <v>19742</v>
      </c>
      <c r="S413" t="s">
        <v>17006</v>
      </c>
      <c r="T413" t="s">
        <v>17007</v>
      </c>
      <c r="U413" t="s">
        <v>19743</v>
      </c>
      <c r="W413" s="10" t="str">
        <f t="shared" si="6"/>
        <v>Mahdi Hamdi</v>
      </c>
    </row>
    <row r="414" spans="1:23" x14ac:dyDescent="0.3">
      <c r="A414" t="s">
        <v>19744</v>
      </c>
      <c r="B414" s="9">
        <v>43327</v>
      </c>
      <c r="D414" t="s">
        <v>19049</v>
      </c>
      <c r="E414" t="s">
        <v>18419</v>
      </c>
      <c r="F414" t="s">
        <v>19745</v>
      </c>
      <c r="G414" t="s">
        <v>19746</v>
      </c>
      <c r="H414" t="s">
        <v>13037</v>
      </c>
      <c r="I414" t="s">
        <v>27</v>
      </c>
      <c r="J414" t="s">
        <v>17002</v>
      </c>
      <c r="K414" t="s">
        <v>7406</v>
      </c>
      <c r="L414" t="s">
        <v>19683</v>
      </c>
      <c r="M414" t="s">
        <v>17028</v>
      </c>
      <c r="N414" t="s">
        <v>17057</v>
      </c>
      <c r="O414" t="s">
        <v>17057</v>
      </c>
      <c r="P414" t="s">
        <v>17048</v>
      </c>
      <c r="Q414" t="s">
        <v>11649</v>
      </c>
      <c r="R414" t="s">
        <v>19747</v>
      </c>
      <c r="S414" t="s">
        <v>17006</v>
      </c>
      <c r="T414" t="s">
        <v>17007</v>
      </c>
      <c r="U414" t="s">
        <v>19660</v>
      </c>
      <c r="W414" s="10" t="str">
        <f t="shared" si="6"/>
        <v>Mahdi Elleuch</v>
      </c>
    </row>
    <row r="415" spans="1:23" x14ac:dyDescent="0.3">
      <c r="A415" t="s">
        <v>19748</v>
      </c>
      <c r="B415" s="9">
        <v>41306</v>
      </c>
      <c r="D415" t="s">
        <v>19749</v>
      </c>
      <c r="E415" t="s">
        <v>17988</v>
      </c>
      <c r="F415" t="s">
        <v>19750</v>
      </c>
      <c r="G415" t="s">
        <v>19751</v>
      </c>
      <c r="H415" t="s">
        <v>19752</v>
      </c>
      <c r="I415" t="s">
        <v>27</v>
      </c>
      <c r="J415" t="s">
        <v>17002</v>
      </c>
      <c r="K415" t="s">
        <v>7406</v>
      </c>
      <c r="L415" t="s">
        <v>19753</v>
      </c>
      <c r="M415" t="s">
        <v>17046</v>
      </c>
      <c r="N415" t="s">
        <v>17057</v>
      </c>
      <c r="O415" t="s">
        <v>17057</v>
      </c>
      <c r="P415" t="s">
        <v>17048</v>
      </c>
      <c r="Q415" t="s">
        <v>11649</v>
      </c>
      <c r="R415" t="s">
        <v>19754</v>
      </c>
      <c r="S415" t="s">
        <v>17006</v>
      </c>
      <c r="T415" t="s">
        <v>17007</v>
      </c>
      <c r="U415" t="s">
        <v>19579</v>
      </c>
      <c r="V415" t="s">
        <v>19755</v>
      </c>
      <c r="W415" s="10" t="str">
        <f t="shared" si="6"/>
        <v>Lotfi Kriaa</v>
      </c>
    </row>
    <row r="416" spans="1:23" x14ac:dyDescent="0.3">
      <c r="A416" t="s">
        <v>19756</v>
      </c>
      <c r="B416" s="9">
        <v>45190</v>
      </c>
      <c r="D416" t="s">
        <v>19757</v>
      </c>
      <c r="E416" t="s">
        <v>19758</v>
      </c>
      <c r="F416" t="s">
        <v>19759</v>
      </c>
      <c r="G416" t="s">
        <v>19760</v>
      </c>
      <c r="H416" t="s">
        <v>12148</v>
      </c>
      <c r="I416" t="s">
        <v>38</v>
      </c>
      <c r="J416" t="s">
        <v>53</v>
      </c>
      <c r="K416" t="s">
        <v>17907</v>
      </c>
      <c r="M416" t="s">
        <v>17046</v>
      </c>
      <c r="N416" t="s">
        <v>17020</v>
      </c>
      <c r="O416" t="s">
        <v>17020</v>
      </c>
      <c r="P416" t="s">
        <v>17908</v>
      </c>
      <c r="Q416" t="s">
        <v>11663</v>
      </c>
      <c r="R416" t="s">
        <v>19761</v>
      </c>
      <c r="S416" t="s">
        <v>17006</v>
      </c>
      <c r="T416" t="s">
        <v>17007</v>
      </c>
      <c r="U416" t="s">
        <v>18522</v>
      </c>
      <c r="W416" s="10" t="str">
        <f t="shared" si="6"/>
        <v>Lazzez Atef</v>
      </c>
    </row>
    <row r="417" spans="1:23" x14ac:dyDescent="0.3">
      <c r="A417" t="s">
        <v>19762</v>
      </c>
      <c r="B417" s="9">
        <v>43587</v>
      </c>
      <c r="D417" t="s">
        <v>19763</v>
      </c>
      <c r="E417" t="s">
        <v>19764</v>
      </c>
      <c r="F417" t="s">
        <v>19765</v>
      </c>
      <c r="G417" t="s">
        <v>19766</v>
      </c>
      <c r="H417" t="s">
        <v>11986</v>
      </c>
      <c r="I417" t="s">
        <v>27</v>
      </c>
      <c r="J417" t="s">
        <v>17002</v>
      </c>
      <c r="K417" t="s">
        <v>7406</v>
      </c>
      <c r="L417" t="s">
        <v>18509</v>
      </c>
      <c r="M417" t="s">
        <v>17046</v>
      </c>
      <c r="N417" t="s">
        <v>17057</v>
      </c>
      <c r="O417" t="s">
        <v>17057</v>
      </c>
      <c r="P417" t="s">
        <v>17048</v>
      </c>
      <c r="Q417" t="s">
        <v>11649</v>
      </c>
      <c r="R417" t="s">
        <v>19767</v>
      </c>
      <c r="S417" t="s">
        <v>17006</v>
      </c>
      <c r="T417" t="s">
        <v>17007</v>
      </c>
      <c r="U417" t="s">
        <v>19640</v>
      </c>
      <c r="W417" s="10" t="str">
        <f t="shared" si="6"/>
        <v>Kouloud Bouhaleb</v>
      </c>
    </row>
    <row r="418" spans="1:23" x14ac:dyDescent="0.3">
      <c r="A418" t="s">
        <v>19768</v>
      </c>
      <c r="B418" s="9">
        <v>43862</v>
      </c>
      <c r="D418" t="s">
        <v>19516</v>
      </c>
      <c r="E418" t="s">
        <v>19662</v>
      </c>
      <c r="F418" t="s">
        <v>19769</v>
      </c>
      <c r="G418" t="s">
        <v>19770</v>
      </c>
      <c r="H418" t="s">
        <v>11830</v>
      </c>
      <c r="I418" t="s">
        <v>27</v>
      </c>
      <c r="J418" t="s">
        <v>17002</v>
      </c>
      <c r="K418" t="s">
        <v>7406</v>
      </c>
      <c r="L418" t="s">
        <v>17682</v>
      </c>
      <c r="M418" t="s">
        <v>17046</v>
      </c>
      <c r="N418" t="s">
        <v>17057</v>
      </c>
      <c r="O418" t="s">
        <v>17057</v>
      </c>
      <c r="P418" t="s">
        <v>17048</v>
      </c>
      <c r="Q418" t="s">
        <v>11649</v>
      </c>
      <c r="R418" t="s">
        <v>19771</v>
      </c>
      <c r="S418" t="s">
        <v>17006</v>
      </c>
      <c r="T418" t="s">
        <v>17007</v>
      </c>
      <c r="U418" t="s">
        <v>19772</v>
      </c>
      <c r="W418" s="10" t="str">
        <f t="shared" si="6"/>
        <v>Koubaa Nejah</v>
      </c>
    </row>
    <row r="419" spans="1:23" x14ac:dyDescent="0.3">
      <c r="A419" t="s">
        <v>19773</v>
      </c>
      <c r="B419" s="9">
        <v>44466</v>
      </c>
      <c r="D419" t="s">
        <v>18008</v>
      </c>
      <c r="E419" t="s">
        <v>19534</v>
      </c>
      <c r="F419" t="s">
        <v>19774</v>
      </c>
      <c r="G419" t="s">
        <v>19775</v>
      </c>
      <c r="H419" t="s">
        <v>19776</v>
      </c>
      <c r="I419" t="s">
        <v>27</v>
      </c>
      <c r="J419" t="s">
        <v>17002</v>
      </c>
      <c r="K419" t="s">
        <v>7406</v>
      </c>
      <c r="L419" t="s">
        <v>19638</v>
      </c>
      <c r="M419" t="s">
        <v>17046</v>
      </c>
      <c r="N419" t="s">
        <v>17057</v>
      </c>
      <c r="O419" t="s">
        <v>17057</v>
      </c>
      <c r="P419" t="s">
        <v>17048</v>
      </c>
      <c r="Q419" t="s">
        <v>11649</v>
      </c>
      <c r="R419" t="s">
        <v>19777</v>
      </c>
      <c r="S419" t="s">
        <v>17006</v>
      </c>
      <c r="T419" t="s">
        <v>17007</v>
      </c>
      <c r="U419" t="s">
        <v>19392</v>
      </c>
      <c r="W419" s="10" t="str">
        <f t="shared" si="6"/>
        <v>Khouloud Chebbi</v>
      </c>
    </row>
    <row r="420" spans="1:23" x14ac:dyDescent="0.3">
      <c r="A420" t="s">
        <v>19778</v>
      </c>
      <c r="B420" s="9">
        <v>43259</v>
      </c>
      <c r="D420" t="s">
        <v>19779</v>
      </c>
      <c r="E420" t="s">
        <v>19780</v>
      </c>
      <c r="F420" t="s">
        <v>19781</v>
      </c>
      <c r="G420" t="s">
        <v>19782</v>
      </c>
      <c r="H420" t="s">
        <v>19783</v>
      </c>
      <c r="I420" t="s">
        <v>27</v>
      </c>
      <c r="J420" t="s">
        <v>17002</v>
      </c>
      <c r="K420" t="s">
        <v>7406</v>
      </c>
      <c r="L420" t="s">
        <v>17971</v>
      </c>
      <c r="M420" t="s">
        <v>17046</v>
      </c>
      <c r="N420" t="s">
        <v>17057</v>
      </c>
      <c r="O420" t="s">
        <v>17057</v>
      </c>
      <c r="P420" t="s">
        <v>17048</v>
      </c>
      <c r="Q420" t="s">
        <v>11649</v>
      </c>
      <c r="R420" t="s">
        <v>19784</v>
      </c>
      <c r="S420" t="s">
        <v>17006</v>
      </c>
      <c r="T420" t="s">
        <v>17007</v>
      </c>
      <c r="U420" t="s">
        <v>19711</v>
      </c>
      <c r="W420" s="10" t="str">
        <f t="shared" si="6"/>
        <v>Kais Ghiryeni</v>
      </c>
    </row>
    <row r="421" spans="1:23" x14ac:dyDescent="0.3">
      <c r="A421" t="s">
        <v>19785</v>
      </c>
      <c r="B421" s="9">
        <v>43739</v>
      </c>
      <c r="D421" t="s">
        <v>19786</v>
      </c>
      <c r="E421" t="s">
        <v>19692</v>
      </c>
      <c r="F421" t="s">
        <v>19787</v>
      </c>
      <c r="G421" t="s">
        <v>19788</v>
      </c>
      <c r="H421" t="s">
        <v>11648</v>
      </c>
      <c r="I421" t="s">
        <v>27</v>
      </c>
      <c r="J421" t="s">
        <v>17002</v>
      </c>
      <c r="K421" t="s">
        <v>7406</v>
      </c>
      <c r="L421" t="s">
        <v>17857</v>
      </c>
      <c r="M421" t="s">
        <v>17046</v>
      </c>
      <c r="N421" t="s">
        <v>17057</v>
      </c>
      <c r="O421" t="s">
        <v>17057</v>
      </c>
      <c r="P421" t="s">
        <v>17048</v>
      </c>
      <c r="Q421" t="s">
        <v>11649</v>
      </c>
      <c r="R421" t="s">
        <v>19789</v>
      </c>
      <c r="S421" t="s">
        <v>17006</v>
      </c>
      <c r="T421" t="s">
        <v>17007</v>
      </c>
      <c r="U421" t="s">
        <v>19790</v>
      </c>
      <c r="W421" s="10" t="str">
        <f t="shared" si="6"/>
        <v>Istabrak Frikha</v>
      </c>
    </row>
    <row r="422" spans="1:23" x14ac:dyDescent="0.3">
      <c r="A422" t="s">
        <v>19791</v>
      </c>
      <c r="B422" s="9">
        <v>42371</v>
      </c>
      <c r="D422" t="s">
        <v>19792</v>
      </c>
      <c r="E422" t="s">
        <v>19793</v>
      </c>
      <c r="F422" t="s">
        <v>19794</v>
      </c>
      <c r="G422" t="s">
        <v>19795</v>
      </c>
      <c r="H422" t="s">
        <v>19796</v>
      </c>
      <c r="I422" t="s">
        <v>27</v>
      </c>
      <c r="J422" t="s">
        <v>17002</v>
      </c>
      <c r="K422" t="s">
        <v>7406</v>
      </c>
      <c r="L422" t="s">
        <v>18877</v>
      </c>
      <c r="M422" t="s">
        <v>17046</v>
      </c>
      <c r="N422" t="s">
        <v>17057</v>
      </c>
      <c r="O422" t="s">
        <v>17057</v>
      </c>
      <c r="P422" t="s">
        <v>17048</v>
      </c>
      <c r="Q422" t="s">
        <v>11649</v>
      </c>
      <c r="R422" t="s">
        <v>19797</v>
      </c>
      <c r="S422" t="s">
        <v>17006</v>
      </c>
      <c r="T422" t="s">
        <v>17007</v>
      </c>
      <c r="U422" t="s">
        <v>19798</v>
      </c>
      <c r="W422" s="10" t="str">
        <f t="shared" si="6"/>
        <v>Ismail Salem</v>
      </c>
    </row>
    <row r="423" spans="1:23" x14ac:dyDescent="0.3">
      <c r="A423" t="s">
        <v>19799</v>
      </c>
      <c r="B423" s="9">
        <v>43661</v>
      </c>
      <c r="D423" t="s">
        <v>19800</v>
      </c>
      <c r="E423" t="s">
        <v>18419</v>
      </c>
      <c r="F423" t="s">
        <v>19801</v>
      </c>
      <c r="G423" t="s">
        <v>19802</v>
      </c>
      <c r="H423" t="s">
        <v>19803</v>
      </c>
      <c r="I423" t="s">
        <v>27</v>
      </c>
      <c r="J423" t="s">
        <v>17002</v>
      </c>
      <c r="K423" t="s">
        <v>7406</v>
      </c>
      <c r="L423" t="s">
        <v>19804</v>
      </c>
      <c r="M423" t="s">
        <v>17046</v>
      </c>
      <c r="N423" t="s">
        <v>17057</v>
      </c>
      <c r="O423" t="s">
        <v>17057</v>
      </c>
      <c r="P423" t="s">
        <v>17048</v>
      </c>
      <c r="Q423" t="s">
        <v>11649</v>
      </c>
      <c r="R423" t="s">
        <v>19805</v>
      </c>
      <c r="S423" t="s">
        <v>17006</v>
      </c>
      <c r="T423" t="s">
        <v>17007</v>
      </c>
      <c r="U423" t="s">
        <v>19437</v>
      </c>
      <c r="W423" s="10" t="str">
        <f t="shared" si="6"/>
        <v>Chedli Elleuch</v>
      </c>
    </row>
    <row r="424" spans="1:23" x14ac:dyDescent="0.3">
      <c r="A424" t="s">
        <v>19806</v>
      </c>
      <c r="B424" s="9">
        <v>42795</v>
      </c>
      <c r="D424" t="s">
        <v>19807</v>
      </c>
      <c r="E424" t="s">
        <v>19808</v>
      </c>
      <c r="F424" t="s">
        <v>19809</v>
      </c>
      <c r="G424" t="s">
        <v>19810</v>
      </c>
      <c r="H424" t="s">
        <v>16488</v>
      </c>
      <c r="I424" t="s">
        <v>27</v>
      </c>
      <c r="J424" t="s">
        <v>17002</v>
      </c>
      <c r="K424" t="s">
        <v>7406</v>
      </c>
      <c r="L424" t="s">
        <v>19811</v>
      </c>
      <c r="M424" t="s">
        <v>17046</v>
      </c>
      <c r="N424" t="s">
        <v>17057</v>
      </c>
      <c r="O424" t="s">
        <v>17057</v>
      </c>
      <c r="P424" t="s">
        <v>17048</v>
      </c>
      <c r="Q424" t="s">
        <v>11649</v>
      </c>
      <c r="R424" t="s">
        <v>19812</v>
      </c>
      <c r="S424" t="s">
        <v>17006</v>
      </c>
      <c r="T424" t="s">
        <v>17007</v>
      </c>
      <c r="U424" t="s">
        <v>19813</v>
      </c>
      <c r="W424" s="10" t="str">
        <f t="shared" si="6"/>
        <v>Chaker Nouira</v>
      </c>
    </row>
    <row r="425" spans="1:23" x14ac:dyDescent="0.3">
      <c r="A425" t="s">
        <v>19814</v>
      </c>
      <c r="B425" s="9">
        <v>43070</v>
      </c>
      <c r="D425" t="s">
        <v>19582</v>
      </c>
      <c r="E425" t="s">
        <v>19815</v>
      </c>
      <c r="F425" t="s">
        <v>19816</v>
      </c>
      <c r="G425" t="s">
        <v>19817</v>
      </c>
      <c r="H425" t="s">
        <v>13447</v>
      </c>
      <c r="I425" t="s">
        <v>64</v>
      </c>
      <c r="J425" t="s">
        <v>17002</v>
      </c>
      <c r="K425" t="s">
        <v>82</v>
      </c>
      <c r="M425" t="s">
        <v>17046</v>
      </c>
      <c r="N425" t="s">
        <v>17691</v>
      </c>
      <c r="O425" t="s">
        <v>17691</v>
      </c>
      <c r="P425" t="s">
        <v>17692</v>
      </c>
      <c r="Q425" t="s">
        <v>12149</v>
      </c>
      <c r="S425" t="s">
        <v>17006</v>
      </c>
      <c r="T425" t="s">
        <v>17007</v>
      </c>
      <c r="U425" t="s">
        <v>19818</v>
      </c>
      <c r="W425" s="10" t="str">
        <f t="shared" si="6"/>
        <v>Houcine Soudane</v>
      </c>
    </row>
    <row r="426" spans="1:23" x14ac:dyDescent="0.3">
      <c r="A426" t="s">
        <v>19819</v>
      </c>
      <c r="B426" s="9">
        <v>41671</v>
      </c>
      <c r="D426" t="s">
        <v>19820</v>
      </c>
      <c r="E426" t="s">
        <v>19821</v>
      </c>
      <c r="F426" t="s">
        <v>19822</v>
      </c>
      <c r="G426" t="s">
        <v>19823</v>
      </c>
      <c r="H426" t="s">
        <v>11841</v>
      </c>
      <c r="I426" t="s">
        <v>19824</v>
      </c>
      <c r="J426" t="s">
        <v>17002</v>
      </c>
      <c r="K426" t="s">
        <v>7428</v>
      </c>
      <c r="M426" t="s">
        <v>17046</v>
      </c>
      <c r="N426" t="s">
        <v>17057</v>
      </c>
      <c r="O426" t="s">
        <v>17057</v>
      </c>
      <c r="P426" t="s">
        <v>17048</v>
      </c>
      <c r="Q426" t="s">
        <v>11649</v>
      </c>
      <c r="R426" t="s">
        <v>19825</v>
      </c>
      <c r="S426" t="s">
        <v>17006</v>
      </c>
      <c r="T426" t="s">
        <v>17007</v>
      </c>
      <c r="U426" t="s">
        <v>19826</v>
      </c>
      <c r="W426" s="10" t="str">
        <f t="shared" si="6"/>
        <v>Hana Msaed</v>
      </c>
    </row>
    <row r="427" spans="1:23" x14ac:dyDescent="0.3">
      <c r="A427" t="s">
        <v>19827</v>
      </c>
      <c r="B427" s="9">
        <v>41306</v>
      </c>
      <c r="D427" t="s">
        <v>19254</v>
      </c>
      <c r="E427" t="s">
        <v>18419</v>
      </c>
      <c r="F427" t="s">
        <v>19828</v>
      </c>
      <c r="G427" t="s">
        <v>19829</v>
      </c>
      <c r="H427" t="s">
        <v>11732</v>
      </c>
      <c r="I427" t="s">
        <v>27</v>
      </c>
      <c r="J427" t="s">
        <v>17002</v>
      </c>
      <c r="K427" t="s">
        <v>7406</v>
      </c>
      <c r="L427" t="s">
        <v>19830</v>
      </c>
      <c r="M427" t="s">
        <v>17078</v>
      </c>
      <c r="N427" t="s">
        <v>17057</v>
      </c>
      <c r="O427" t="s">
        <v>17057</v>
      </c>
      <c r="P427" t="s">
        <v>17048</v>
      </c>
      <c r="Q427" t="s">
        <v>11649</v>
      </c>
      <c r="R427" t="s">
        <v>19831</v>
      </c>
      <c r="S427" t="s">
        <v>17006</v>
      </c>
      <c r="T427" t="s">
        <v>17007</v>
      </c>
      <c r="U427" t="s">
        <v>19579</v>
      </c>
      <c r="W427" s="10" t="str">
        <f t="shared" si="6"/>
        <v>Haithem Elleuch</v>
      </c>
    </row>
    <row r="428" spans="1:23" x14ac:dyDescent="0.3">
      <c r="A428" t="s">
        <v>19832</v>
      </c>
      <c r="B428" s="9">
        <v>43409</v>
      </c>
      <c r="D428" t="s">
        <v>19833</v>
      </c>
      <c r="E428" t="s">
        <v>17860</v>
      </c>
      <c r="F428" t="s">
        <v>19834</v>
      </c>
      <c r="G428" t="s">
        <v>19835</v>
      </c>
      <c r="H428" t="s">
        <v>11778</v>
      </c>
      <c r="I428" t="s">
        <v>27</v>
      </c>
      <c r="J428" t="s">
        <v>17002</v>
      </c>
      <c r="K428" t="s">
        <v>7406</v>
      </c>
      <c r="L428" t="s">
        <v>18509</v>
      </c>
      <c r="M428" t="s">
        <v>17028</v>
      </c>
      <c r="N428" t="s">
        <v>17057</v>
      </c>
      <c r="O428" t="s">
        <v>17057</v>
      </c>
      <c r="P428" t="s">
        <v>17048</v>
      </c>
      <c r="Q428" t="s">
        <v>11649</v>
      </c>
      <c r="R428" t="s">
        <v>19836</v>
      </c>
      <c r="S428" t="s">
        <v>17006</v>
      </c>
      <c r="T428" t="s">
        <v>17007</v>
      </c>
      <c r="U428" t="s">
        <v>19090</v>
      </c>
      <c r="W428" s="10" t="str">
        <f t="shared" si="6"/>
        <v>Habib Kharrat</v>
      </c>
    </row>
    <row r="429" spans="1:23" x14ac:dyDescent="0.3">
      <c r="A429" t="s">
        <v>19837</v>
      </c>
      <c r="B429" s="9">
        <v>43528</v>
      </c>
      <c r="D429" t="s">
        <v>18955</v>
      </c>
      <c r="E429" t="s">
        <v>19838</v>
      </c>
      <c r="F429" t="s">
        <v>19839</v>
      </c>
      <c r="G429" t="s">
        <v>19840</v>
      </c>
      <c r="H429" t="s">
        <v>19841</v>
      </c>
      <c r="I429" t="s">
        <v>27</v>
      </c>
      <c r="J429" t="s">
        <v>17002</v>
      </c>
      <c r="K429" t="s">
        <v>7406</v>
      </c>
      <c r="L429" t="s">
        <v>18044</v>
      </c>
      <c r="M429" t="s">
        <v>17046</v>
      </c>
      <c r="N429" t="s">
        <v>17057</v>
      </c>
      <c r="O429" t="s">
        <v>17057</v>
      </c>
      <c r="P429" t="s">
        <v>17048</v>
      </c>
      <c r="Q429" t="s">
        <v>11649</v>
      </c>
      <c r="R429" t="s">
        <v>19842</v>
      </c>
      <c r="S429" t="s">
        <v>17006</v>
      </c>
      <c r="T429" t="s">
        <v>17007</v>
      </c>
      <c r="U429" t="s">
        <v>19843</v>
      </c>
      <c r="W429" s="10" t="str">
        <f t="shared" si="6"/>
        <v>Firas Siala</v>
      </c>
    </row>
    <row r="430" spans="1:23" x14ac:dyDescent="0.3">
      <c r="A430" t="s">
        <v>19844</v>
      </c>
      <c r="B430" s="9">
        <v>43862</v>
      </c>
      <c r="D430" t="s">
        <v>19845</v>
      </c>
      <c r="E430" t="s">
        <v>19846</v>
      </c>
      <c r="F430" t="s">
        <v>19847</v>
      </c>
      <c r="G430" t="s">
        <v>19848</v>
      </c>
      <c r="H430" t="s">
        <v>19849</v>
      </c>
      <c r="I430" t="s">
        <v>27</v>
      </c>
      <c r="J430" t="s">
        <v>17002</v>
      </c>
      <c r="K430" t="s">
        <v>7406</v>
      </c>
      <c r="L430" t="s">
        <v>17971</v>
      </c>
      <c r="M430" t="s">
        <v>17046</v>
      </c>
      <c r="N430" t="s">
        <v>17057</v>
      </c>
      <c r="O430" t="s">
        <v>17057</v>
      </c>
      <c r="P430" t="s">
        <v>17048</v>
      </c>
      <c r="Q430" t="s">
        <v>11649</v>
      </c>
      <c r="R430" t="s">
        <v>19850</v>
      </c>
      <c r="S430" t="s">
        <v>17006</v>
      </c>
      <c r="T430" t="s">
        <v>17007</v>
      </c>
      <c r="U430" t="s">
        <v>19772</v>
      </c>
      <c r="W430" s="10" t="str">
        <f t="shared" si="6"/>
        <v>Bourchani Moez</v>
      </c>
    </row>
    <row r="431" spans="1:23" x14ac:dyDescent="0.3">
      <c r="A431" t="s">
        <v>19851</v>
      </c>
      <c r="B431" s="9">
        <v>43435</v>
      </c>
      <c r="D431" t="s">
        <v>19852</v>
      </c>
      <c r="E431" t="s">
        <v>17860</v>
      </c>
      <c r="F431" t="s">
        <v>19853</v>
      </c>
      <c r="G431" t="s">
        <v>19854</v>
      </c>
      <c r="H431" t="s">
        <v>11869</v>
      </c>
      <c r="I431" t="s">
        <v>64</v>
      </c>
      <c r="J431" t="s">
        <v>17002</v>
      </c>
      <c r="K431" t="s">
        <v>82</v>
      </c>
      <c r="M431" t="s">
        <v>17046</v>
      </c>
      <c r="N431" t="s">
        <v>17691</v>
      </c>
      <c r="O431" t="s">
        <v>17691</v>
      </c>
      <c r="P431" t="s">
        <v>17692</v>
      </c>
      <c r="Q431" t="s">
        <v>12149</v>
      </c>
      <c r="R431" t="s">
        <v>19855</v>
      </c>
      <c r="S431" t="s">
        <v>17006</v>
      </c>
      <c r="T431" t="s">
        <v>17007</v>
      </c>
      <c r="U431" t="s">
        <v>19856</v>
      </c>
      <c r="W431" s="10" t="str">
        <f t="shared" si="6"/>
        <v>Aymen Kharrat</v>
      </c>
    </row>
    <row r="432" spans="1:23" x14ac:dyDescent="0.3">
      <c r="A432" t="s">
        <v>19857</v>
      </c>
      <c r="B432" s="9">
        <v>42019</v>
      </c>
      <c r="D432" t="s">
        <v>19858</v>
      </c>
      <c r="E432" t="s">
        <v>19516</v>
      </c>
      <c r="F432" t="s">
        <v>19859</v>
      </c>
      <c r="G432" t="s">
        <v>19860</v>
      </c>
      <c r="H432" t="s">
        <v>12287</v>
      </c>
      <c r="I432" t="s">
        <v>27</v>
      </c>
      <c r="J432" t="s">
        <v>17002</v>
      </c>
      <c r="K432" t="s">
        <v>7406</v>
      </c>
      <c r="L432" t="s">
        <v>18509</v>
      </c>
      <c r="M432" t="s">
        <v>17046</v>
      </c>
      <c r="N432" t="s">
        <v>17057</v>
      </c>
      <c r="O432" t="s">
        <v>17057</v>
      </c>
      <c r="P432" t="s">
        <v>17048</v>
      </c>
      <c r="Q432" t="s">
        <v>11649</v>
      </c>
      <c r="R432" t="s">
        <v>19861</v>
      </c>
      <c r="S432" t="s">
        <v>17006</v>
      </c>
      <c r="T432" t="s">
        <v>17007</v>
      </c>
      <c r="U432" t="s">
        <v>19862</v>
      </c>
      <c r="W432" s="10" t="str">
        <f t="shared" si="6"/>
        <v>Assaad Koubaa</v>
      </c>
    </row>
    <row r="433" spans="1:23" x14ac:dyDescent="0.3">
      <c r="A433" t="s">
        <v>19863</v>
      </c>
      <c r="B433" s="9">
        <v>43060</v>
      </c>
      <c r="D433" t="s">
        <v>18463</v>
      </c>
      <c r="E433" t="s">
        <v>19864</v>
      </c>
      <c r="F433" t="s">
        <v>19865</v>
      </c>
      <c r="G433" t="s">
        <v>19866</v>
      </c>
      <c r="H433" t="s">
        <v>19867</v>
      </c>
      <c r="I433" t="s">
        <v>27</v>
      </c>
      <c r="J433" t="s">
        <v>17002</v>
      </c>
      <c r="K433" t="s">
        <v>7395</v>
      </c>
      <c r="M433" t="s">
        <v>17046</v>
      </c>
      <c r="N433" t="s">
        <v>17057</v>
      </c>
      <c r="O433" t="s">
        <v>17057</v>
      </c>
      <c r="P433" t="s">
        <v>17048</v>
      </c>
      <c r="Q433" t="s">
        <v>11649</v>
      </c>
      <c r="R433" t="s">
        <v>19868</v>
      </c>
      <c r="S433" t="s">
        <v>17006</v>
      </c>
      <c r="T433" t="s">
        <v>17007</v>
      </c>
      <c r="U433" t="s">
        <v>19818</v>
      </c>
      <c r="V433" t="s">
        <v>19869</v>
      </c>
      <c r="W433" s="10" t="str">
        <f t="shared" si="6"/>
        <v>Anis Ben Hassena</v>
      </c>
    </row>
    <row r="434" spans="1:23" x14ac:dyDescent="0.3">
      <c r="A434" t="s">
        <v>19870</v>
      </c>
      <c r="B434" s="9">
        <v>43389</v>
      </c>
      <c r="D434" t="s">
        <v>18769</v>
      </c>
      <c r="E434" t="s">
        <v>19871</v>
      </c>
      <c r="F434" t="s">
        <v>19872</v>
      </c>
      <c r="G434" t="s">
        <v>19873</v>
      </c>
      <c r="H434" t="s">
        <v>12291</v>
      </c>
      <c r="I434" t="s">
        <v>27</v>
      </c>
      <c r="J434" t="s">
        <v>17002</v>
      </c>
      <c r="K434" t="s">
        <v>7406</v>
      </c>
      <c r="L434" t="s">
        <v>17682</v>
      </c>
      <c r="M434" t="s">
        <v>17046</v>
      </c>
      <c r="N434" t="s">
        <v>17057</v>
      </c>
      <c r="O434" t="s">
        <v>17057</v>
      </c>
      <c r="P434" t="s">
        <v>17048</v>
      </c>
      <c r="Q434" t="s">
        <v>11649</v>
      </c>
      <c r="R434" t="s">
        <v>19874</v>
      </c>
      <c r="S434" t="s">
        <v>17006</v>
      </c>
      <c r="T434" t="s">
        <v>17007</v>
      </c>
      <c r="U434" t="s">
        <v>19520</v>
      </c>
      <c r="W434" s="10" t="str">
        <f t="shared" si="6"/>
        <v>Ahmed Kallel</v>
      </c>
    </row>
    <row r="435" spans="1:23" x14ac:dyDescent="0.3">
      <c r="A435" t="s">
        <v>19875</v>
      </c>
      <c r="B435" s="9">
        <v>43831</v>
      </c>
      <c r="D435" t="s">
        <v>18769</v>
      </c>
      <c r="E435" t="s">
        <v>19876</v>
      </c>
      <c r="F435" t="s">
        <v>19877</v>
      </c>
      <c r="G435" t="s">
        <v>19878</v>
      </c>
      <c r="H435" t="s">
        <v>12324</v>
      </c>
      <c r="I435" t="s">
        <v>27</v>
      </c>
      <c r="J435" t="s">
        <v>17002</v>
      </c>
      <c r="K435" t="s">
        <v>7406</v>
      </c>
      <c r="L435" t="s">
        <v>18509</v>
      </c>
      <c r="M435" t="s">
        <v>17046</v>
      </c>
      <c r="N435" t="s">
        <v>17057</v>
      </c>
      <c r="O435" t="s">
        <v>17057</v>
      </c>
      <c r="P435" t="s">
        <v>17048</v>
      </c>
      <c r="Q435" t="s">
        <v>11649</v>
      </c>
      <c r="R435" t="s">
        <v>19879</v>
      </c>
      <c r="S435" t="s">
        <v>17006</v>
      </c>
      <c r="T435" t="s">
        <v>17007</v>
      </c>
      <c r="U435" t="s">
        <v>18835</v>
      </c>
      <c r="W435" s="10" t="str">
        <f t="shared" si="6"/>
        <v>Ahmed Chalbi</v>
      </c>
    </row>
    <row r="436" spans="1:23" x14ac:dyDescent="0.3">
      <c r="A436" t="s">
        <v>19880</v>
      </c>
      <c r="B436" s="9">
        <v>41617</v>
      </c>
      <c r="D436" t="s">
        <v>18769</v>
      </c>
      <c r="E436" t="s">
        <v>17889</v>
      </c>
      <c r="F436" t="s">
        <v>19881</v>
      </c>
      <c r="G436" t="s">
        <v>19882</v>
      </c>
      <c r="H436" t="s">
        <v>12898</v>
      </c>
      <c r="I436" t="s">
        <v>27</v>
      </c>
      <c r="J436" t="s">
        <v>17002</v>
      </c>
      <c r="K436" t="s">
        <v>7406</v>
      </c>
      <c r="L436" t="s">
        <v>18509</v>
      </c>
      <c r="M436" t="s">
        <v>17046</v>
      </c>
      <c r="N436" t="s">
        <v>17057</v>
      </c>
      <c r="O436" t="s">
        <v>17057</v>
      </c>
      <c r="P436" t="s">
        <v>17048</v>
      </c>
      <c r="Q436" t="s">
        <v>11649</v>
      </c>
      <c r="R436" t="s">
        <v>19883</v>
      </c>
      <c r="S436" t="s">
        <v>17006</v>
      </c>
      <c r="T436" t="s">
        <v>17007</v>
      </c>
      <c r="U436" t="s">
        <v>19884</v>
      </c>
      <c r="W436" s="10" t="str">
        <f t="shared" si="6"/>
        <v>Ahmed Ghorbel</v>
      </c>
    </row>
    <row r="437" spans="1:23" x14ac:dyDescent="0.3">
      <c r="A437" t="s">
        <v>19885</v>
      </c>
      <c r="B437" s="9">
        <v>44298</v>
      </c>
      <c r="D437" t="s">
        <v>19886</v>
      </c>
      <c r="E437" t="s">
        <v>19887</v>
      </c>
      <c r="F437" t="s">
        <v>19888</v>
      </c>
      <c r="G437" t="s">
        <v>19889</v>
      </c>
      <c r="H437" t="s">
        <v>19890</v>
      </c>
      <c r="I437" t="s">
        <v>58</v>
      </c>
      <c r="J437" t="s">
        <v>53</v>
      </c>
      <c r="K437" t="s">
        <v>7428</v>
      </c>
      <c r="M437" t="s">
        <v>17078</v>
      </c>
      <c r="N437" t="s">
        <v>17004</v>
      </c>
      <c r="O437" t="s">
        <v>17004</v>
      </c>
      <c r="P437" t="s">
        <v>17850</v>
      </c>
      <c r="Q437" t="s">
        <v>11906</v>
      </c>
      <c r="R437" t="s">
        <v>19891</v>
      </c>
      <c r="S437" t="s">
        <v>19123</v>
      </c>
      <c r="T437" t="s">
        <v>17007</v>
      </c>
      <c r="U437" t="s">
        <v>19189</v>
      </c>
      <c r="W437" s="10" t="str">
        <f t="shared" si="6"/>
        <v>Marie-Bernadette Dusson</v>
      </c>
    </row>
    <row r="438" spans="1:23" x14ac:dyDescent="0.3">
      <c r="A438" t="s">
        <v>19892</v>
      </c>
      <c r="B438" s="9">
        <v>43831</v>
      </c>
      <c r="D438" t="s">
        <v>19589</v>
      </c>
      <c r="E438" t="s">
        <v>19893</v>
      </c>
      <c r="F438" t="s">
        <v>19894</v>
      </c>
      <c r="G438" t="s">
        <v>19895</v>
      </c>
      <c r="H438" t="s">
        <v>19895</v>
      </c>
      <c r="I438" t="s">
        <v>53</v>
      </c>
      <c r="J438" t="s">
        <v>53</v>
      </c>
      <c r="K438" t="s">
        <v>7395</v>
      </c>
      <c r="N438" t="s">
        <v>17004</v>
      </c>
      <c r="O438" t="s">
        <v>17004</v>
      </c>
      <c r="P438" t="s">
        <v>17850</v>
      </c>
      <c r="Q438" t="s">
        <v>11906</v>
      </c>
      <c r="S438" t="s">
        <v>17006</v>
      </c>
      <c r="T438" t="s">
        <v>17007</v>
      </c>
      <c r="U438" t="s">
        <v>18835</v>
      </c>
      <c r="V438" t="s">
        <v>19896</v>
      </c>
      <c r="W438" s="10" t="str">
        <f t="shared" si="6"/>
        <v>Dworkin Admin</v>
      </c>
    </row>
    <row r="439" spans="1:23" x14ac:dyDescent="0.3">
      <c r="A439" t="s">
        <v>19897</v>
      </c>
      <c r="B439" s="9">
        <v>41306</v>
      </c>
      <c r="D439" t="s">
        <v>19898</v>
      </c>
      <c r="E439" t="s">
        <v>19899</v>
      </c>
      <c r="F439" t="s">
        <v>19900</v>
      </c>
      <c r="G439" t="s">
        <v>19901</v>
      </c>
      <c r="H439" t="s">
        <v>11649</v>
      </c>
      <c r="I439" t="s">
        <v>27</v>
      </c>
      <c r="J439" t="s">
        <v>17002</v>
      </c>
      <c r="K439" t="s">
        <v>7406</v>
      </c>
      <c r="L439" t="s">
        <v>17900</v>
      </c>
      <c r="M439" t="s">
        <v>17078</v>
      </c>
      <c r="N439" t="s">
        <v>17057</v>
      </c>
      <c r="O439" t="s">
        <v>17057</v>
      </c>
      <c r="P439" t="s">
        <v>17850</v>
      </c>
      <c r="Q439" t="s">
        <v>11906</v>
      </c>
      <c r="R439" t="s">
        <v>19902</v>
      </c>
      <c r="S439" t="s">
        <v>17006</v>
      </c>
      <c r="T439" t="s">
        <v>19903</v>
      </c>
      <c r="U439" t="s">
        <v>19579</v>
      </c>
      <c r="W439" s="10" t="str">
        <f t="shared" si="6"/>
        <v>Wissem Bensaid</v>
      </c>
    </row>
    <row r="440" spans="1:23" x14ac:dyDescent="0.3">
      <c r="A440" t="s">
        <v>19904</v>
      </c>
      <c r="B440" s="9">
        <v>38292</v>
      </c>
      <c r="D440" t="s">
        <v>19905</v>
      </c>
      <c r="E440" t="s">
        <v>19906</v>
      </c>
      <c r="F440" t="s">
        <v>7284</v>
      </c>
      <c r="G440" t="s">
        <v>19907</v>
      </c>
      <c r="H440" t="s">
        <v>11671</v>
      </c>
      <c r="I440" t="s">
        <v>38</v>
      </c>
      <c r="J440" t="s">
        <v>17002</v>
      </c>
      <c r="K440" t="s">
        <v>75</v>
      </c>
      <c r="M440" t="s">
        <v>17078</v>
      </c>
      <c r="N440" t="s">
        <v>17020</v>
      </c>
      <c r="O440" t="s">
        <v>17020</v>
      </c>
      <c r="P440" t="s">
        <v>18399</v>
      </c>
      <c r="Q440" t="s">
        <v>11673</v>
      </c>
      <c r="R440" t="s">
        <v>19908</v>
      </c>
      <c r="S440" t="s">
        <v>17006</v>
      </c>
      <c r="T440" t="s">
        <v>18780</v>
      </c>
      <c r="U440" t="s">
        <v>19909</v>
      </c>
      <c r="W440" s="10" t="str">
        <f t="shared" si="6"/>
        <v>Yves Debaisieux</v>
      </c>
    </row>
    <row r="441" spans="1:23" x14ac:dyDescent="0.3">
      <c r="A441" t="s">
        <v>19910</v>
      </c>
      <c r="B441" s="9">
        <v>43745</v>
      </c>
      <c r="D441" t="s">
        <v>19911</v>
      </c>
      <c r="E441" t="s">
        <v>19912</v>
      </c>
      <c r="F441" t="s">
        <v>19913</v>
      </c>
      <c r="G441" t="s">
        <v>19914</v>
      </c>
      <c r="H441" t="s">
        <v>11689</v>
      </c>
      <c r="I441" t="s">
        <v>58</v>
      </c>
      <c r="J441" t="s">
        <v>53</v>
      </c>
      <c r="K441" t="s">
        <v>7439</v>
      </c>
      <c r="M441" t="s">
        <v>17078</v>
      </c>
      <c r="N441" t="s">
        <v>17004</v>
      </c>
      <c r="O441" t="s">
        <v>17004</v>
      </c>
      <c r="P441" t="s">
        <v>17850</v>
      </c>
      <c r="Q441" t="s">
        <v>11906</v>
      </c>
      <c r="R441" t="s">
        <v>19915</v>
      </c>
      <c r="S441" t="s">
        <v>17006</v>
      </c>
      <c r="T441" t="s">
        <v>17168</v>
      </c>
      <c r="U441" t="s">
        <v>19790</v>
      </c>
      <c r="W441" s="10" t="str">
        <f t="shared" si="6"/>
        <v>Yannick Vega Fernandez</v>
      </c>
    </row>
    <row r="442" spans="1:23" x14ac:dyDescent="0.3">
      <c r="A442" t="s">
        <v>19916</v>
      </c>
      <c r="B442" s="9">
        <v>38054</v>
      </c>
      <c r="D442" t="s">
        <v>19917</v>
      </c>
      <c r="E442" t="s">
        <v>19918</v>
      </c>
      <c r="F442" t="s">
        <v>19919</v>
      </c>
      <c r="G442" t="s">
        <v>19920</v>
      </c>
      <c r="H442" t="s">
        <v>11829</v>
      </c>
      <c r="I442" t="s">
        <v>38</v>
      </c>
      <c r="J442" t="s">
        <v>17002</v>
      </c>
      <c r="K442" t="s">
        <v>82</v>
      </c>
      <c r="M442" t="s">
        <v>17078</v>
      </c>
      <c r="N442" t="s">
        <v>17335</v>
      </c>
      <c r="O442" t="s">
        <v>17335</v>
      </c>
      <c r="P442" t="s">
        <v>19320</v>
      </c>
      <c r="Q442" t="s">
        <v>11792</v>
      </c>
      <c r="R442" t="s">
        <v>19921</v>
      </c>
      <c r="S442" t="s">
        <v>17006</v>
      </c>
      <c r="T442" t="s">
        <v>18780</v>
      </c>
      <c r="U442" t="s">
        <v>19922</v>
      </c>
      <c r="V442" t="s">
        <v>19923</v>
      </c>
      <c r="W442" s="10" t="str">
        <f t="shared" si="6"/>
        <v>William Beyst</v>
      </c>
    </row>
    <row r="443" spans="1:23" x14ac:dyDescent="0.3">
      <c r="A443" t="s">
        <v>19924</v>
      </c>
      <c r="B443" s="9">
        <v>43095</v>
      </c>
      <c r="D443" t="s">
        <v>19925</v>
      </c>
      <c r="E443" t="s">
        <v>19926</v>
      </c>
      <c r="F443" t="s">
        <v>19927</v>
      </c>
      <c r="G443" t="s">
        <v>19928</v>
      </c>
      <c r="H443" t="s">
        <v>14026</v>
      </c>
      <c r="I443" t="s">
        <v>89</v>
      </c>
      <c r="J443" t="s">
        <v>17002</v>
      </c>
      <c r="K443" t="s">
        <v>6878</v>
      </c>
      <c r="M443" t="s">
        <v>17046</v>
      </c>
      <c r="N443" t="s">
        <v>17126</v>
      </c>
      <c r="O443" t="s">
        <v>17126</v>
      </c>
      <c r="P443" t="s">
        <v>18534</v>
      </c>
      <c r="Q443" t="s">
        <v>11762</v>
      </c>
      <c r="R443" t="s">
        <v>19929</v>
      </c>
      <c r="S443" t="s">
        <v>17006</v>
      </c>
      <c r="T443" t="s">
        <v>17007</v>
      </c>
      <c r="U443" t="s">
        <v>19679</v>
      </c>
      <c r="W443" s="10" t="str">
        <f t="shared" si="6"/>
        <v>Vesselin Dinkov</v>
      </c>
    </row>
    <row r="444" spans="1:23" x14ac:dyDescent="0.3">
      <c r="A444" t="s">
        <v>19930</v>
      </c>
      <c r="B444" s="9">
        <v>40686</v>
      </c>
      <c r="D444" t="s">
        <v>18581</v>
      </c>
      <c r="E444" t="s">
        <v>19931</v>
      </c>
      <c r="F444" t="s">
        <v>19932</v>
      </c>
      <c r="G444" t="s">
        <v>19933</v>
      </c>
      <c r="H444" t="s">
        <v>16571</v>
      </c>
      <c r="I444" t="s">
        <v>38</v>
      </c>
      <c r="J444" t="s">
        <v>53</v>
      </c>
      <c r="K444" t="s">
        <v>17144</v>
      </c>
      <c r="M444" t="s">
        <v>17046</v>
      </c>
      <c r="N444" t="s">
        <v>17020</v>
      </c>
      <c r="O444" t="s">
        <v>17020</v>
      </c>
      <c r="P444" t="s">
        <v>17145</v>
      </c>
      <c r="Q444" t="s">
        <v>12198</v>
      </c>
      <c r="R444" t="s">
        <v>19934</v>
      </c>
      <c r="S444" t="s">
        <v>17006</v>
      </c>
      <c r="T444" t="s">
        <v>17007</v>
      </c>
      <c r="U444" t="s">
        <v>19935</v>
      </c>
      <c r="W444" s="10" t="str">
        <f t="shared" si="6"/>
        <v>Véronique Soudant</v>
      </c>
    </row>
    <row r="445" spans="1:23" x14ac:dyDescent="0.3">
      <c r="A445" t="s">
        <v>19936</v>
      </c>
      <c r="B445" s="9">
        <v>41066</v>
      </c>
      <c r="D445" t="s">
        <v>19937</v>
      </c>
      <c r="E445" t="s">
        <v>19938</v>
      </c>
      <c r="F445" t="s">
        <v>19939</v>
      </c>
      <c r="G445" t="s">
        <v>19940</v>
      </c>
      <c r="H445" t="s">
        <v>11765</v>
      </c>
      <c r="I445" t="s">
        <v>89</v>
      </c>
      <c r="J445" t="s">
        <v>17002</v>
      </c>
      <c r="K445" t="s">
        <v>17907</v>
      </c>
      <c r="M445" t="s">
        <v>17046</v>
      </c>
      <c r="N445" t="s">
        <v>17126</v>
      </c>
      <c r="O445" t="s">
        <v>17126</v>
      </c>
      <c r="P445" t="s">
        <v>18534</v>
      </c>
      <c r="Q445" t="s">
        <v>11762</v>
      </c>
      <c r="R445" t="s">
        <v>19941</v>
      </c>
      <c r="S445" t="s">
        <v>17006</v>
      </c>
      <c r="T445" t="s">
        <v>17007</v>
      </c>
      <c r="U445" t="s">
        <v>19942</v>
      </c>
      <c r="W445" s="10" t="str">
        <f t="shared" si="6"/>
        <v>Tsanko Mihov</v>
      </c>
    </row>
    <row r="446" spans="1:23" x14ac:dyDescent="0.3">
      <c r="A446" t="s">
        <v>19943</v>
      </c>
      <c r="B446" s="9">
        <v>43115</v>
      </c>
      <c r="D446" t="s">
        <v>19944</v>
      </c>
      <c r="E446" t="s">
        <v>19945</v>
      </c>
      <c r="F446" t="s">
        <v>19946</v>
      </c>
      <c r="G446" t="s">
        <v>19947</v>
      </c>
      <c r="H446" t="s">
        <v>11751</v>
      </c>
      <c r="I446" t="s">
        <v>1034</v>
      </c>
      <c r="J446" t="s">
        <v>17002</v>
      </c>
      <c r="K446" t="s">
        <v>82</v>
      </c>
      <c r="M446" t="s">
        <v>17046</v>
      </c>
      <c r="N446" t="s">
        <v>19948</v>
      </c>
      <c r="O446" t="s">
        <v>19948</v>
      </c>
      <c r="P446" t="s">
        <v>17167</v>
      </c>
      <c r="Q446" t="s">
        <v>11787</v>
      </c>
      <c r="R446" t="s">
        <v>19949</v>
      </c>
      <c r="S446" t="s">
        <v>17006</v>
      </c>
      <c r="T446" t="s">
        <v>17007</v>
      </c>
      <c r="U446" t="s">
        <v>19679</v>
      </c>
      <c r="W446" s="10" t="str">
        <f t="shared" si="6"/>
        <v>Sunny Yip</v>
      </c>
    </row>
    <row r="447" spans="1:23" x14ac:dyDescent="0.3">
      <c r="A447" t="s">
        <v>19950</v>
      </c>
      <c r="B447" s="9">
        <v>38201</v>
      </c>
      <c r="D447" t="s">
        <v>19951</v>
      </c>
      <c r="E447" t="s">
        <v>19952</v>
      </c>
      <c r="F447" t="s">
        <v>19953</v>
      </c>
      <c r="G447" t="s">
        <v>19954</v>
      </c>
      <c r="H447" t="s">
        <v>12074</v>
      </c>
      <c r="I447" t="s">
        <v>178</v>
      </c>
      <c r="J447" t="s">
        <v>17002</v>
      </c>
      <c r="K447" t="s">
        <v>36</v>
      </c>
      <c r="M447" t="s">
        <v>17046</v>
      </c>
      <c r="N447" t="s">
        <v>17535</v>
      </c>
      <c r="O447" t="s">
        <v>17535</v>
      </c>
      <c r="P447" t="s">
        <v>18326</v>
      </c>
      <c r="Q447" t="s">
        <v>11936</v>
      </c>
      <c r="R447" t="s">
        <v>19955</v>
      </c>
      <c r="S447" t="s">
        <v>17006</v>
      </c>
      <c r="T447" t="s">
        <v>17007</v>
      </c>
      <c r="U447" t="s">
        <v>19956</v>
      </c>
      <c r="W447" s="10" t="str">
        <f t="shared" si="6"/>
        <v>Stefan Rosenkranz</v>
      </c>
    </row>
    <row r="448" spans="1:23" x14ac:dyDescent="0.3">
      <c r="A448" t="s">
        <v>19957</v>
      </c>
      <c r="B448" s="9">
        <v>38961</v>
      </c>
      <c r="D448" t="s">
        <v>19958</v>
      </c>
      <c r="E448" t="s">
        <v>19959</v>
      </c>
      <c r="F448" t="s">
        <v>19960</v>
      </c>
      <c r="G448" t="s">
        <v>19961</v>
      </c>
      <c r="H448" t="s">
        <v>11960</v>
      </c>
      <c r="I448" t="s">
        <v>38</v>
      </c>
      <c r="J448" t="s">
        <v>17002</v>
      </c>
      <c r="K448" t="s">
        <v>25</v>
      </c>
      <c r="M448" t="s">
        <v>17078</v>
      </c>
      <c r="N448" t="s">
        <v>17020</v>
      </c>
      <c r="O448" t="s">
        <v>17020</v>
      </c>
      <c r="P448" t="s">
        <v>17373</v>
      </c>
      <c r="Q448" t="s">
        <v>11693</v>
      </c>
      <c r="R448" t="s">
        <v>19962</v>
      </c>
      <c r="S448" t="s">
        <v>17006</v>
      </c>
      <c r="T448" t="s">
        <v>17007</v>
      </c>
      <c r="U448" t="s">
        <v>19963</v>
      </c>
      <c r="W448" s="10" t="str">
        <f t="shared" si="6"/>
        <v>Sébastien Lerson</v>
      </c>
    </row>
    <row r="449" spans="1:23" x14ac:dyDescent="0.3">
      <c r="A449" t="s">
        <v>19964</v>
      </c>
      <c r="B449" s="9">
        <v>43600</v>
      </c>
      <c r="D449" t="s">
        <v>19965</v>
      </c>
      <c r="E449" t="s">
        <v>19966</v>
      </c>
      <c r="F449" t="s">
        <v>19967</v>
      </c>
      <c r="G449" t="s">
        <v>19968</v>
      </c>
      <c r="H449" t="s">
        <v>19969</v>
      </c>
      <c r="I449" t="s">
        <v>38</v>
      </c>
      <c r="J449" t="s">
        <v>17002</v>
      </c>
      <c r="K449" t="s">
        <v>7108</v>
      </c>
      <c r="M449" t="s">
        <v>17028</v>
      </c>
      <c r="N449" t="s">
        <v>17020</v>
      </c>
      <c r="O449" t="s">
        <v>17020</v>
      </c>
      <c r="P449" t="s">
        <v>17259</v>
      </c>
      <c r="Q449" t="s">
        <v>11708</v>
      </c>
      <c r="S449" t="s">
        <v>17006</v>
      </c>
      <c r="T449" t="s">
        <v>17007</v>
      </c>
      <c r="U449" t="s">
        <v>19640</v>
      </c>
      <c r="W449" s="10" t="str">
        <f t="shared" si="6"/>
        <v>Sebastien Demeyere</v>
      </c>
    </row>
    <row r="450" spans="1:23" x14ac:dyDescent="0.3">
      <c r="A450" t="s">
        <v>19970</v>
      </c>
      <c r="B450" s="9">
        <v>43871</v>
      </c>
      <c r="D450" t="s">
        <v>19971</v>
      </c>
      <c r="E450" t="s">
        <v>19972</v>
      </c>
      <c r="F450" t="s">
        <v>19973</v>
      </c>
      <c r="G450" t="s">
        <v>19974</v>
      </c>
      <c r="H450" t="s">
        <v>11832</v>
      </c>
      <c r="I450" t="s">
        <v>503</v>
      </c>
      <c r="J450" t="s">
        <v>17002</v>
      </c>
      <c r="K450" t="s">
        <v>36</v>
      </c>
      <c r="M450" t="s">
        <v>17028</v>
      </c>
      <c r="N450" t="s">
        <v>17491</v>
      </c>
      <c r="O450" t="s">
        <v>17491</v>
      </c>
      <c r="P450" t="s">
        <v>17492</v>
      </c>
      <c r="Q450" t="s">
        <v>11917</v>
      </c>
      <c r="S450" t="s">
        <v>17006</v>
      </c>
      <c r="T450" t="s">
        <v>17007</v>
      </c>
      <c r="U450" t="s">
        <v>19772</v>
      </c>
      <c r="W450" s="10" t="str">
        <f t="shared" si="6"/>
        <v>Sabin George Buzatoiu</v>
      </c>
    </row>
    <row r="451" spans="1:23" x14ac:dyDescent="0.3">
      <c r="A451" t="s">
        <v>19975</v>
      </c>
      <c r="B451" s="9">
        <v>43864</v>
      </c>
      <c r="D451" t="s">
        <v>19976</v>
      </c>
      <c r="E451" t="s">
        <v>19977</v>
      </c>
      <c r="F451" t="s">
        <v>19978</v>
      </c>
      <c r="G451" t="s">
        <v>19979</v>
      </c>
      <c r="H451" t="s">
        <v>12791</v>
      </c>
      <c r="I451" t="s">
        <v>38</v>
      </c>
      <c r="J451" t="s">
        <v>53</v>
      </c>
      <c r="K451" t="s">
        <v>17907</v>
      </c>
      <c r="M451" t="s">
        <v>17028</v>
      </c>
      <c r="N451" t="s">
        <v>17020</v>
      </c>
      <c r="O451" t="s">
        <v>17020</v>
      </c>
      <c r="P451" t="s">
        <v>17908</v>
      </c>
      <c r="Q451" t="s">
        <v>11663</v>
      </c>
      <c r="R451" t="s">
        <v>19980</v>
      </c>
      <c r="S451" t="s">
        <v>17006</v>
      </c>
      <c r="T451" t="s">
        <v>17007</v>
      </c>
      <c r="U451" t="s">
        <v>19772</v>
      </c>
      <c r="W451" s="10" t="str">
        <f t="shared" ref="W451:W514" si="7">D451&amp;" "&amp;E451</f>
        <v>Romain Vermeyen</v>
      </c>
    </row>
    <row r="452" spans="1:23" x14ac:dyDescent="0.3">
      <c r="A452" t="s">
        <v>19981</v>
      </c>
      <c r="B452" s="9">
        <v>36526</v>
      </c>
      <c r="D452" t="s">
        <v>19982</v>
      </c>
      <c r="E452" t="s">
        <v>19966</v>
      </c>
      <c r="F452" t="s">
        <v>19983</v>
      </c>
      <c r="G452" t="s">
        <v>19984</v>
      </c>
      <c r="H452" t="s">
        <v>19985</v>
      </c>
      <c r="I452" t="s">
        <v>38</v>
      </c>
      <c r="J452" t="s">
        <v>17002</v>
      </c>
      <c r="K452" t="s">
        <v>7108</v>
      </c>
      <c r="M452" t="s">
        <v>17028</v>
      </c>
      <c r="N452" t="s">
        <v>17020</v>
      </c>
      <c r="O452" t="s">
        <v>17020</v>
      </c>
      <c r="P452" t="s">
        <v>17259</v>
      </c>
      <c r="Q452" t="s">
        <v>11708</v>
      </c>
      <c r="S452" t="s">
        <v>17006</v>
      </c>
      <c r="T452" t="s">
        <v>17007</v>
      </c>
      <c r="U452" t="s">
        <v>19986</v>
      </c>
      <c r="W452" s="10" t="str">
        <f t="shared" si="7"/>
        <v>Robin Demeyere</v>
      </c>
    </row>
    <row r="453" spans="1:23" x14ac:dyDescent="0.3">
      <c r="A453" t="s">
        <v>19987</v>
      </c>
      <c r="B453" s="9">
        <v>38504</v>
      </c>
      <c r="D453" t="s">
        <v>19988</v>
      </c>
      <c r="E453" t="s">
        <v>19989</v>
      </c>
      <c r="F453" t="s">
        <v>19990</v>
      </c>
      <c r="G453" t="s">
        <v>19991</v>
      </c>
      <c r="H453" t="s">
        <v>12327</v>
      </c>
      <c r="I453" t="s">
        <v>89</v>
      </c>
      <c r="J453" t="s">
        <v>17002</v>
      </c>
      <c r="K453" t="s">
        <v>7396</v>
      </c>
      <c r="M453" t="s">
        <v>17028</v>
      </c>
      <c r="N453" t="s">
        <v>17126</v>
      </c>
      <c r="O453" t="s">
        <v>17126</v>
      </c>
      <c r="P453" t="s">
        <v>18534</v>
      </c>
      <c r="Q453" t="s">
        <v>11762</v>
      </c>
      <c r="R453" t="s">
        <v>19992</v>
      </c>
      <c r="S453" t="s">
        <v>17006</v>
      </c>
      <c r="T453" t="s">
        <v>17007</v>
      </c>
      <c r="U453" t="s">
        <v>19993</v>
      </c>
      <c r="W453" s="10" t="str">
        <f t="shared" si="7"/>
        <v>Reni Alexandrova</v>
      </c>
    </row>
    <row r="454" spans="1:23" x14ac:dyDescent="0.3">
      <c r="A454" t="s">
        <v>19994</v>
      </c>
      <c r="B454" s="9">
        <v>43448</v>
      </c>
      <c r="D454" t="s">
        <v>19995</v>
      </c>
      <c r="E454" t="s">
        <v>17709</v>
      </c>
      <c r="F454" t="s">
        <v>19996</v>
      </c>
      <c r="G454" t="s">
        <v>19997</v>
      </c>
      <c r="H454" t="s">
        <v>19998</v>
      </c>
      <c r="I454" t="s">
        <v>38</v>
      </c>
      <c r="J454" t="s">
        <v>17002</v>
      </c>
      <c r="K454" t="s">
        <v>7406</v>
      </c>
      <c r="L454" t="s">
        <v>7293</v>
      </c>
      <c r="M454" t="s">
        <v>17046</v>
      </c>
      <c r="N454" t="s">
        <v>17020</v>
      </c>
      <c r="O454" t="s">
        <v>17020</v>
      </c>
      <c r="P454" t="s">
        <v>17244</v>
      </c>
      <c r="Q454" t="s">
        <v>11818</v>
      </c>
      <c r="R454" t="s">
        <v>19999</v>
      </c>
      <c r="S454" t="s">
        <v>17006</v>
      </c>
      <c r="T454" t="s">
        <v>17007</v>
      </c>
      <c r="U454" t="s">
        <v>19856</v>
      </c>
      <c r="W454" s="10" t="str">
        <f t="shared" si="7"/>
        <v>Quentin Gabriel</v>
      </c>
    </row>
    <row r="455" spans="1:23" x14ac:dyDescent="0.3">
      <c r="A455" t="s">
        <v>20000</v>
      </c>
      <c r="B455" s="9">
        <v>43564</v>
      </c>
      <c r="D455" t="s">
        <v>20001</v>
      </c>
      <c r="E455" t="s">
        <v>20002</v>
      </c>
      <c r="F455" t="s">
        <v>20003</v>
      </c>
      <c r="G455" t="s">
        <v>20004</v>
      </c>
      <c r="H455" t="s">
        <v>11675</v>
      </c>
      <c r="I455" t="s">
        <v>84</v>
      </c>
      <c r="J455" t="s">
        <v>17002</v>
      </c>
      <c r="K455" t="s">
        <v>82</v>
      </c>
      <c r="M455" t="s">
        <v>17046</v>
      </c>
      <c r="N455" t="s">
        <v>17229</v>
      </c>
      <c r="O455" t="s">
        <v>17229</v>
      </c>
      <c r="P455" t="s">
        <v>17230</v>
      </c>
      <c r="Q455" t="s">
        <v>11771</v>
      </c>
      <c r="R455" t="s">
        <v>20005</v>
      </c>
      <c r="S455" t="s">
        <v>17006</v>
      </c>
      <c r="T455" t="s">
        <v>18780</v>
      </c>
      <c r="U455" t="s">
        <v>20006</v>
      </c>
      <c r="W455" s="10" t="str">
        <f t="shared" si="7"/>
        <v>Pranay Pawar</v>
      </c>
    </row>
    <row r="456" spans="1:23" x14ac:dyDescent="0.3">
      <c r="A456" t="s">
        <v>20007</v>
      </c>
      <c r="B456" s="9">
        <v>43790</v>
      </c>
      <c r="D456" t="s">
        <v>20008</v>
      </c>
      <c r="E456" t="s">
        <v>20009</v>
      </c>
      <c r="F456" t="s">
        <v>20010</v>
      </c>
      <c r="G456" t="s">
        <v>20011</v>
      </c>
      <c r="H456" t="s">
        <v>12059</v>
      </c>
      <c r="I456" t="s">
        <v>741</v>
      </c>
      <c r="J456" t="s">
        <v>741</v>
      </c>
      <c r="K456" t="s">
        <v>7406</v>
      </c>
      <c r="L456" t="s">
        <v>20012</v>
      </c>
      <c r="M456" t="s">
        <v>17046</v>
      </c>
      <c r="N456" t="s">
        <v>17020</v>
      </c>
      <c r="O456" t="s">
        <v>17020</v>
      </c>
      <c r="P456" t="s">
        <v>17048</v>
      </c>
      <c r="Q456" t="s">
        <v>11649</v>
      </c>
      <c r="R456" t="s">
        <v>20013</v>
      </c>
      <c r="S456" t="s">
        <v>17006</v>
      </c>
      <c r="T456" t="s">
        <v>17168</v>
      </c>
      <c r="U456" t="s">
        <v>19743</v>
      </c>
      <c r="V456" t="s">
        <v>20014</v>
      </c>
      <c r="W456" s="10" t="str">
        <f t="shared" si="7"/>
        <v>Pierre-Phillipe Barzin</v>
      </c>
    </row>
    <row r="457" spans="1:23" x14ac:dyDescent="0.3">
      <c r="A457" t="s">
        <v>20015</v>
      </c>
      <c r="B457" s="9">
        <v>42282</v>
      </c>
      <c r="D457" t="s">
        <v>20016</v>
      </c>
      <c r="E457" t="s">
        <v>20017</v>
      </c>
      <c r="F457" t="s">
        <v>20018</v>
      </c>
      <c r="G457" t="s">
        <v>20019</v>
      </c>
      <c r="H457" t="s">
        <v>11936</v>
      </c>
      <c r="I457" t="s">
        <v>178</v>
      </c>
      <c r="J457" t="s">
        <v>17002</v>
      </c>
      <c r="K457" t="s">
        <v>36</v>
      </c>
      <c r="M457" t="s">
        <v>17078</v>
      </c>
      <c r="N457" t="s">
        <v>17535</v>
      </c>
      <c r="O457" t="s">
        <v>17535</v>
      </c>
      <c r="P457" t="s">
        <v>17572</v>
      </c>
      <c r="Q457" t="s">
        <v>11785</v>
      </c>
      <c r="R457" t="s">
        <v>20020</v>
      </c>
      <c r="S457" t="s">
        <v>17006</v>
      </c>
      <c r="T457" t="s">
        <v>17168</v>
      </c>
      <c r="U457" t="s">
        <v>20021</v>
      </c>
      <c r="W457" s="10" t="str">
        <f t="shared" si="7"/>
        <v>Philippe Fürst</v>
      </c>
    </row>
    <row r="458" spans="1:23" x14ac:dyDescent="0.3">
      <c r="A458" t="s">
        <v>20022</v>
      </c>
      <c r="B458" s="9">
        <v>43276</v>
      </c>
      <c r="D458" t="s">
        <v>20023</v>
      </c>
      <c r="E458" t="s">
        <v>13347</v>
      </c>
      <c r="F458" t="s">
        <v>20024</v>
      </c>
      <c r="G458" t="s">
        <v>20025</v>
      </c>
      <c r="H458" t="s">
        <v>11693</v>
      </c>
      <c r="I458" t="s">
        <v>38</v>
      </c>
      <c r="J458" t="s">
        <v>17002</v>
      </c>
      <c r="K458" t="s">
        <v>25</v>
      </c>
      <c r="M458" t="s">
        <v>17078</v>
      </c>
      <c r="N458" t="s">
        <v>17020</v>
      </c>
      <c r="O458" t="s">
        <v>17020</v>
      </c>
      <c r="P458" t="s">
        <v>17572</v>
      </c>
      <c r="Q458" t="s">
        <v>11785</v>
      </c>
      <c r="R458" t="s">
        <v>20026</v>
      </c>
      <c r="S458" t="s">
        <v>17006</v>
      </c>
      <c r="T458" t="s">
        <v>18780</v>
      </c>
      <c r="U458" t="s">
        <v>20027</v>
      </c>
      <c r="W458" s="10" t="str">
        <f t="shared" si="7"/>
        <v>Peter Holvoet</v>
      </c>
    </row>
    <row r="459" spans="1:23" x14ac:dyDescent="0.3">
      <c r="A459" t="s">
        <v>20028</v>
      </c>
      <c r="B459" s="9">
        <v>34486</v>
      </c>
      <c r="D459" t="s">
        <v>17766</v>
      </c>
      <c r="E459" t="s">
        <v>20029</v>
      </c>
      <c r="F459" t="s">
        <v>20030</v>
      </c>
      <c r="G459" t="s">
        <v>20031</v>
      </c>
      <c r="H459" t="s">
        <v>12411</v>
      </c>
      <c r="I459" t="s">
        <v>38</v>
      </c>
      <c r="J459" t="s">
        <v>17002</v>
      </c>
      <c r="K459" t="s">
        <v>7108</v>
      </c>
      <c r="M459" t="s">
        <v>17046</v>
      </c>
      <c r="N459" t="s">
        <v>17020</v>
      </c>
      <c r="O459" t="s">
        <v>17020</v>
      </c>
      <c r="P459" t="s">
        <v>17259</v>
      </c>
      <c r="Q459" t="s">
        <v>11708</v>
      </c>
      <c r="R459" t="s">
        <v>20032</v>
      </c>
      <c r="S459" t="s">
        <v>17006</v>
      </c>
      <c r="T459" t="s">
        <v>17007</v>
      </c>
      <c r="U459" t="s">
        <v>20033</v>
      </c>
      <c r="V459" t="s">
        <v>19088</v>
      </c>
      <c r="W459" s="10" t="str">
        <f t="shared" si="7"/>
        <v>Patrick Rosias</v>
      </c>
    </row>
    <row r="460" spans="1:23" x14ac:dyDescent="0.3">
      <c r="A460" t="s">
        <v>20034</v>
      </c>
      <c r="B460" s="9">
        <v>41456</v>
      </c>
      <c r="D460" t="s">
        <v>20035</v>
      </c>
      <c r="E460" t="s">
        <v>19291</v>
      </c>
      <c r="F460" t="s">
        <v>20036</v>
      </c>
      <c r="G460" t="s">
        <v>20037</v>
      </c>
      <c r="H460" t="s">
        <v>11767</v>
      </c>
      <c r="I460" t="s">
        <v>58</v>
      </c>
      <c r="J460" t="s">
        <v>17002</v>
      </c>
      <c r="K460" t="s">
        <v>36</v>
      </c>
      <c r="M460" t="s">
        <v>17078</v>
      </c>
      <c r="N460" t="s">
        <v>17029</v>
      </c>
      <c r="O460" t="s">
        <v>17029</v>
      </c>
      <c r="P460" t="s">
        <v>18326</v>
      </c>
      <c r="Q460" t="s">
        <v>11936</v>
      </c>
      <c r="R460" t="s">
        <v>20038</v>
      </c>
      <c r="S460" t="s">
        <v>17006</v>
      </c>
      <c r="T460" t="s">
        <v>18780</v>
      </c>
      <c r="U460" t="s">
        <v>20039</v>
      </c>
      <c r="W460" s="10" t="str">
        <f t="shared" si="7"/>
        <v>Paqui Romero</v>
      </c>
    </row>
    <row r="461" spans="1:23" x14ac:dyDescent="0.3">
      <c r="A461" t="s">
        <v>20040</v>
      </c>
      <c r="B461" s="9">
        <v>39020</v>
      </c>
      <c r="D461" t="s">
        <v>20041</v>
      </c>
      <c r="E461" t="s">
        <v>20042</v>
      </c>
      <c r="F461" t="s">
        <v>20043</v>
      </c>
      <c r="G461" t="s">
        <v>20044</v>
      </c>
      <c r="H461" t="s">
        <v>13800</v>
      </c>
      <c r="I461" t="s">
        <v>38</v>
      </c>
      <c r="J461" t="s">
        <v>17002</v>
      </c>
      <c r="K461" t="s">
        <v>7406</v>
      </c>
      <c r="L461" t="s">
        <v>20045</v>
      </c>
      <c r="M461" t="s">
        <v>17028</v>
      </c>
      <c r="N461" t="s">
        <v>17020</v>
      </c>
      <c r="O461" t="s">
        <v>17020</v>
      </c>
      <c r="P461" t="s">
        <v>17244</v>
      </c>
      <c r="Q461" t="s">
        <v>11818</v>
      </c>
      <c r="R461" t="s">
        <v>20046</v>
      </c>
      <c r="S461" t="s">
        <v>17006</v>
      </c>
      <c r="T461" t="s">
        <v>17007</v>
      </c>
      <c r="U461" t="s">
        <v>20047</v>
      </c>
      <c r="W461" s="10" t="str">
        <f t="shared" si="7"/>
        <v>Olivier Duez</v>
      </c>
    </row>
    <row r="462" spans="1:23" x14ac:dyDescent="0.3">
      <c r="A462" t="s">
        <v>20048</v>
      </c>
      <c r="B462" s="9">
        <v>42261</v>
      </c>
      <c r="D462" t="s">
        <v>17225</v>
      </c>
      <c r="E462" t="s">
        <v>20049</v>
      </c>
      <c r="F462" t="s">
        <v>20050</v>
      </c>
      <c r="G462" t="s">
        <v>20051</v>
      </c>
      <c r="H462" t="s">
        <v>13290</v>
      </c>
      <c r="I462" t="s">
        <v>38</v>
      </c>
      <c r="J462" t="s">
        <v>17002</v>
      </c>
      <c r="K462" t="s">
        <v>7406</v>
      </c>
      <c r="L462" t="s">
        <v>19088</v>
      </c>
      <c r="M462" t="s">
        <v>17046</v>
      </c>
      <c r="N462" t="s">
        <v>17020</v>
      </c>
      <c r="O462" t="s">
        <v>17020</v>
      </c>
      <c r="P462" t="s">
        <v>20052</v>
      </c>
      <c r="Q462" t="s">
        <v>11811</v>
      </c>
      <c r="R462" t="s">
        <v>20053</v>
      </c>
      <c r="S462" t="s">
        <v>17006</v>
      </c>
      <c r="T462" t="s">
        <v>17007</v>
      </c>
      <c r="U462" t="s">
        <v>20054</v>
      </c>
      <c r="W462" s="10" t="str">
        <f t="shared" si="7"/>
        <v>Nicolas Van Naemen</v>
      </c>
    </row>
    <row r="463" spans="1:23" x14ac:dyDescent="0.3">
      <c r="A463" t="s">
        <v>20055</v>
      </c>
      <c r="B463" s="9">
        <v>38852</v>
      </c>
      <c r="D463" t="s">
        <v>17225</v>
      </c>
      <c r="E463" t="s">
        <v>20056</v>
      </c>
      <c r="F463" t="s">
        <v>20057</v>
      </c>
      <c r="G463" t="s">
        <v>20058</v>
      </c>
      <c r="H463" t="s">
        <v>11785</v>
      </c>
      <c r="I463" t="s">
        <v>38</v>
      </c>
      <c r="J463" t="s">
        <v>53</v>
      </c>
      <c r="K463" t="s">
        <v>6878</v>
      </c>
      <c r="M463" t="s">
        <v>17078</v>
      </c>
      <c r="N463" t="s">
        <v>17020</v>
      </c>
      <c r="O463" t="s">
        <v>17020</v>
      </c>
      <c r="P463" t="s">
        <v>17850</v>
      </c>
      <c r="Q463" t="s">
        <v>11906</v>
      </c>
      <c r="R463" t="s">
        <v>20059</v>
      </c>
      <c r="S463" t="s">
        <v>17006</v>
      </c>
      <c r="T463" t="s">
        <v>20060</v>
      </c>
      <c r="U463" t="s">
        <v>20061</v>
      </c>
      <c r="V463" t="s">
        <v>20062</v>
      </c>
      <c r="W463" s="10" t="str">
        <f t="shared" si="7"/>
        <v>Nicolas Dubois</v>
      </c>
    </row>
    <row r="464" spans="1:23" x14ac:dyDescent="0.3">
      <c r="A464" t="s">
        <v>20063</v>
      </c>
      <c r="B464" s="9">
        <v>43362</v>
      </c>
      <c r="D464" t="s">
        <v>20064</v>
      </c>
      <c r="E464" t="s">
        <v>20065</v>
      </c>
      <c r="F464" t="s">
        <v>20066</v>
      </c>
      <c r="G464" t="s">
        <v>20067</v>
      </c>
      <c r="H464" t="s">
        <v>12246</v>
      </c>
      <c r="I464" t="s">
        <v>178</v>
      </c>
      <c r="J464" t="s">
        <v>17002</v>
      </c>
      <c r="K464" t="s">
        <v>17144</v>
      </c>
      <c r="M464" t="s">
        <v>17028</v>
      </c>
      <c r="N464" t="s">
        <v>17535</v>
      </c>
      <c r="O464" t="s">
        <v>17535</v>
      </c>
      <c r="P464" t="s">
        <v>18326</v>
      </c>
      <c r="Q464" t="s">
        <v>11936</v>
      </c>
      <c r="R464" t="s">
        <v>20068</v>
      </c>
      <c r="S464" t="s">
        <v>17006</v>
      </c>
      <c r="T464" t="s">
        <v>17007</v>
      </c>
      <c r="U464" t="s">
        <v>20069</v>
      </c>
      <c r="W464" s="10" t="str">
        <f t="shared" si="7"/>
        <v>Nelli Grabek</v>
      </c>
    </row>
    <row r="465" spans="1:23" x14ac:dyDescent="0.3">
      <c r="A465" t="s">
        <v>20070</v>
      </c>
      <c r="B465" s="9">
        <v>43398</v>
      </c>
      <c r="D465" t="s">
        <v>20071</v>
      </c>
      <c r="E465" t="s">
        <v>20072</v>
      </c>
      <c r="F465" t="s">
        <v>20073</v>
      </c>
      <c r="G465" t="s">
        <v>20074</v>
      </c>
      <c r="H465" t="s">
        <v>11660</v>
      </c>
      <c r="I465" t="s">
        <v>45</v>
      </c>
      <c r="J465" t="s">
        <v>45</v>
      </c>
      <c r="K465" t="s">
        <v>7407</v>
      </c>
      <c r="M465" t="s">
        <v>17046</v>
      </c>
      <c r="N465" t="s">
        <v>5424</v>
      </c>
      <c r="O465" t="s">
        <v>5424</v>
      </c>
      <c r="P465" t="s">
        <v>17079</v>
      </c>
      <c r="Q465" t="s">
        <v>11722</v>
      </c>
      <c r="R465" t="s">
        <v>20075</v>
      </c>
      <c r="S465" t="s">
        <v>17006</v>
      </c>
      <c r="T465" t="s">
        <v>18780</v>
      </c>
      <c r="U465" t="s">
        <v>19090</v>
      </c>
      <c r="W465" s="10" t="str">
        <f t="shared" si="7"/>
        <v>Natalia Martínez Nieto</v>
      </c>
    </row>
    <row r="466" spans="1:23" x14ac:dyDescent="0.3">
      <c r="A466" t="s">
        <v>20076</v>
      </c>
      <c r="B466" s="9">
        <v>40546</v>
      </c>
      <c r="D466" t="s">
        <v>20077</v>
      </c>
      <c r="E466" t="s">
        <v>20078</v>
      </c>
      <c r="F466" t="s">
        <v>20079</v>
      </c>
      <c r="G466" t="s">
        <v>20080</v>
      </c>
      <c r="H466" t="s">
        <v>11811</v>
      </c>
      <c r="I466" t="s">
        <v>38</v>
      </c>
      <c r="J466" t="s">
        <v>38</v>
      </c>
      <c r="K466" t="s">
        <v>7406</v>
      </c>
      <c r="L466" t="s">
        <v>17893</v>
      </c>
      <c r="M466" t="s">
        <v>17078</v>
      </c>
      <c r="N466" t="s">
        <v>17020</v>
      </c>
      <c r="O466" t="s">
        <v>17020</v>
      </c>
      <c r="P466" t="s">
        <v>17244</v>
      </c>
      <c r="Q466" t="s">
        <v>11818</v>
      </c>
      <c r="R466" t="s">
        <v>20081</v>
      </c>
      <c r="S466" t="s">
        <v>17006</v>
      </c>
      <c r="T466" t="s">
        <v>18780</v>
      </c>
      <c r="U466" t="s">
        <v>20082</v>
      </c>
      <c r="W466" s="10" t="str">
        <f t="shared" si="7"/>
        <v>Nadège Herment</v>
      </c>
    </row>
    <row r="467" spans="1:23" x14ac:dyDescent="0.3">
      <c r="A467" t="s">
        <v>20083</v>
      </c>
      <c r="B467" s="9">
        <v>43346</v>
      </c>
      <c r="D467" t="s">
        <v>20084</v>
      </c>
      <c r="E467" t="s">
        <v>20085</v>
      </c>
      <c r="F467" t="s">
        <v>20086</v>
      </c>
      <c r="G467" t="s">
        <v>20087</v>
      </c>
      <c r="H467" t="s">
        <v>13045</v>
      </c>
      <c r="I467" t="s">
        <v>38</v>
      </c>
      <c r="J467" t="s">
        <v>17002</v>
      </c>
      <c r="K467" t="s">
        <v>25</v>
      </c>
      <c r="M467" t="s">
        <v>17046</v>
      </c>
      <c r="N467" t="s">
        <v>17020</v>
      </c>
      <c r="O467" t="s">
        <v>17020</v>
      </c>
      <c r="P467" t="s">
        <v>17373</v>
      </c>
      <c r="Q467" t="s">
        <v>11693</v>
      </c>
      <c r="R467" t="s">
        <v>20088</v>
      </c>
      <c r="S467" t="s">
        <v>17006</v>
      </c>
      <c r="T467" t="s">
        <v>17007</v>
      </c>
      <c r="U467" t="s">
        <v>20069</v>
      </c>
      <c r="W467" s="10" t="str">
        <f t="shared" si="7"/>
        <v>Mouhamad Jida</v>
      </c>
    </row>
    <row r="468" spans="1:23" x14ac:dyDescent="0.3">
      <c r="A468" t="s">
        <v>20089</v>
      </c>
      <c r="B468" s="9">
        <v>43892</v>
      </c>
      <c r="D468" t="s">
        <v>20090</v>
      </c>
      <c r="E468" t="s">
        <v>20091</v>
      </c>
      <c r="F468" t="s">
        <v>20092</v>
      </c>
      <c r="G468" t="s">
        <v>20093</v>
      </c>
      <c r="H468" t="s">
        <v>11802</v>
      </c>
      <c r="I468" t="s">
        <v>178</v>
      </c>
      <c r="J468" t="s">
        <v>17002</v>
      </c>
      <c r="K468" t="s">
        <v>36</v>
      </c>
      <c r="M468" t="s">
        <v>17046</v>
      </c>
      <c r="N468" t="s">
        <v>17198</v>
      </c>
      <c r="O468" t="s">
        <v>17198</v>
      </c>
      <c r="P468" t="s">
        <v>17199</v>
      </c>
      <c r="Q468" t="s">
        <v>11717</v>
      </c>
      <c r="R468" t="s">
        <v>20094</v>
      </c>
      <c r="S468" t="s">
        <v>17006</v>
      </c>
      <c r="T468" t="s">
        <v>17007</v>
      </c>
      <c r="U468" t="s">
        <v>20095</v>
      </c>
      <c r="W468" s="10" t="str">
        <f t="shared" si="7"/>
        <v>Mohamed Chedly Ben Ghorbel</v>
      </c>
    </row>
    <row r="469" spans="1:23" x14ac:dyDescent="0.3">
      <c r="A469" t="s">
        <v>20096</v>
      </c>
      <c r="B469" s="9">
        <v>43360</v>
      </c>
      <c r="D469" t="s">
        <v>17073</v>
      </c>
      <c r="E469" t="s">
        <v>20097</v>
      </c>
      <c r="F469" t="s">
        <v>20098</v>
      </c>
      <c r="G469" t="s">
        <v>20099</v>
      </c>
      <c r="H469" t="s">
        <v>11697</v>
      </c>
      <c r="I469" t="s">
        <v>58</v>
      </c>
      <c r="J469" t="s">
        <v>17002</v>
      </c>
      <c r="K469" t="s">
        <v>43</v>
      </c>
      <c r="M469" t="s">
        <v>17046</v>
      </c>
      <c r="N469" t="s">
        <v>17004</v>
      </c>
      <c r="O469" t="s">
        <v>17004</v>
      </c>
      <c r="P469" t="s">
        <v>17079</v>
      </c>
      <c r="Q469" t="s">
        <v>11722</v>
      </c>
      <c r="R469" t="s">
        <v>20100</v>
      </c>
      <c r="S469" t="s">
        <v>17006</v>
      </c>
      <c r="T469" t="s">
        <v>18780</v>
      </c>
      <c r="U469" t="s">
        <v>20069</v>
      </c>
      <c r="W469" s="10" t="str">
        <f t="shared" si="7"/>
        <v>Miguel Menéndez</v>
      </c>
    </row>
    <row r="470" spans="1:23" x14ac:dyDescent="0.3">
      <c r="A470" t="s">
        <v>20101</v>
      </c>
      <c r="B470" s="9">
        <v>43790</v>
      </c>
      <c r="D470" t="s">
        <v>20102</v>
      </c>
      <c r="E470" t="s">
        <v>20103</v>
      </c>
      <c r="F470" t="s">
        <v>20104</v>
      </c>
      <c r="G470" t="s">
        <v>20105</v>
      </c>
      <c r="H470" t="s">
        <v>11738</v>
      </c>
      <c r="I470" t="s">
        <v>45</v>
      </c>
      <c r="J470" t="s">
        <v>45</v>
      </c>
      <c r="K470" t="s">
        <v>7407</v>
      </c>
      <c r="M470" t="s">
        <v>17078</v>
      </c>
      <c r="N470" t="s">
        <v>17004</v>
      </c>
      <c r="O470" t="s">
        <v>17004</v>
      </c>
      <c r="P470" t="s">
        <v>17079</v>
      </c>
      <c r="Q470" t="s">
        <v>11722</v>
      </c>
      <c r="R470" t="s">
        <v>20106</v>
      </c>
      <c r="S470" t="s">
        <v>17006</v>
      </c>
      <c r="T470" t="s">
        <v>18780</v>
      </c>
      <c r="U470" t="s">
        <v>19743</v>
      </c>
      <c r="W470" s="10" t="str">
        <f t="shared" si="7"/>
        <v>Maximiliano Martin Parra</v>
      </c>
    </row>
    <row r="471" spans="1:23" x14ac:dyDescent="0.3">
      <c r="A471" t="s">
        <v>20107</v>
      </c>
      <c r="B471" s="9">
        <v>40603</v>
      </c>
      <c r="D471" t="s">
        <v>20108</v>
      </c>
      <c r="E471" t="s">
        <v>20109</v>
      </c>
      <c r="F471" t="s">
        <v>20110</v>
      </c>
      <c r="G471" t="s">
        <v>20111</v>
      </c>
      <c r="H471" t="s">
        <v>11761</v>
      </c>
      <c r="I471" t="s">
        <v>89</v>
      </c>
      <c r="J471" t="s">
        <v>17002</v>
      </c>
      <c r="K471" t="s">
        <v>43</v>
      </c>
      <c r="M471" t="s">
        <v>17046</v>
      </c>
      <c r="N471" t="s">
        <v>17126</v>
      </c>
      <c r="O471" t="s">
        <v>17126</v>
      </c>
      <c r="P471" t="s">
        <v>18534</v>
      </c>
      <c r="Q471" t="s">
        <v>11762</v>
      </c>
      <c r="R471" t="s">
        <v>20112</v>
      </c>
      <c r="S471" t="s">
        <v>17006</v>
      </c>
      <c r="T471" t="s">
        <v>17007</v>
      </c>
      <c r="U471" t="s">
        <v>20113</v>
      </c>
      <c r="W471" s="10" t="str">
        <f t="shared" si="7"/>
        <v>Maxim Mokdad</v>
      </c>
    </row>
    <row r="472" spans="1:23" x14ac:dyDescent="0.3">
      <c r="A472" t="s">
        <v>20114</v>
      </c>
      <c r="B472" s="9">
        <v>43164</v>
      </c>
      <c r="D472" t="s">
        <v>20115</v>
      </c>
      <c r="E472" t="s">
        <v>17873</v>
      </c>
      <c r="F472" t="s">
        <v>20116</v>
      </c>
      <c r="G472" t="s">
        <v>20117</v>
      </c>
      <c r="H472" t="s">
        <v>11670</v>
      </c>
      <c r="I472" t="s">
        <v>38</v>
      </c>
      <c r="J472" t="s">
        <v>17002</v>
      </c>
      <c r="K472" t="s">
        <v>75</v>
      </c>
      <c r="M472" t="s">
        <v>17046</v>
      </c>
      <c r="N472" t="s">
        <v>17020</v>
      </c>
      <c r="O472" t="s">
        <v>17020</v>
      </c>
      <c r="P472" t="s">
        <v>17420</v>
      </c>
      <c r="Q472" t="s">
        <v>11943</v>
      </c>
      <c r="R472" t="s">
        <v>20118</v>
      </c>
      <c r="S472" t="s">
        <v>17006</v>
      </c>
      <c r="T472" t="s">
        <v>17007</v>
      </c>
      <c r="U472" t="s">
        <v>19600</v>
      </c>
      <c r="W472" s="10" t="str">
        <f t="shared" si="7"/>
        <v>Mathias Martin</v>
      </c>
    </row>
    <row r="473" spans="1:23" x14ac:dyDescent="0.3">
      <c r="A473" t="s">
        <v>20119</v>
      </c>
      <c r="B473" s="9">
        <v>43267</v>
      </c>
      <c r="D473" t="s">
        <v>20120</v>
      </c>
      <c r="E473" t="s">
        <v>20121</v>
      </c>
      <c r="F473" t="s">
        <v>20122</v>
      </c>
      <c r="G473" t="s">
        <v>20123</v>
      </c>
      <c r="H473" t="s">
        <v>11771</v>
      </c>
      <c r="I473" t="s">
        <v>84</v>
      </c>
      <c r="J473" t="s">
        <v>17002</v>
      </c>
      <c r="K473" t="s">
        <v>7406</v>
      </c>
      <c r="L473" t="s">
        <v>17900</v>
      </c>
      <c r="M473" t="s">
        <v>17046</v>
      </c>
      <c r="N473" t="s">
        <v>17229</v>
      </c>
      <c r="O473" t="s">
        <v>17229</v>
      </c>
      <c r="P473" t="s">
        <v>17301</v>
      </c>
      <c r="Q473" t="s">
        <v>11800</v>
      </c>
      <c r="R473" t="s">
        <v>20124</v>
      </c>
      <c r="S473" t="s">
        <v>17006</v>
      </c>
      <c r="T473" t="s">
        <v>17007</v>
      </c>
      <c r="U473" t="s">
        <v>19711</v>
      </c>
      <c r="W473" s="10" t="str">
        <f t="shared" si="7"/>
        <v>Mark Sensenig</v>
      </c>
    </row>
    <row r="474" spans="1:23" x14ac:dyDescent="0.3">
      <c r="A474" t="s">
        <v>20125</v>
      </c>
      <c r="B474" s="9">
        <v>37536</v>
      </c>
      <c r="D474" t="s">
        <v>20126</v>
      </c>
      <c r="E474" t="s">
        <v>20127</v>
      </c>
      <c r="F474" t="s">
        <v>20128</v>
      </c>
      <c r="G474" t="s">
        <v>20129</v>
      </c>
      <c r="H474" t="s">
        <v>11818</v>
      </c>
      <c r="I474" t="s">
        <v>53</v>
      </c>
      <c r="J474" t="s">
        <v>53</v>
      </c>
      <c r="K474" t="s">
        <v>7406</v>
      </c>
      <c r="L474" t="s">
        <v>19088</v>
      </c>
      <c r="M474" t="s">
        <v>17078</v>
      </c>
      <c r="N474" t="s">
        <v>17020</v>
      </c>
      <c r="O474" t="s">
        <v>17020</v>
      </c>
      <c r="P474" t="s">
        <v>17572</v>
      </c>
      <c r="Q474" t="s">
        <v>11785</v>
      </c>
      <c r="R474" t="s">
        <v>20130</v>
      </c>
      <c r="S474" t="s">
        <v>17006</v>
      </c>
      <c r="T474" t="s">
        <v>17168</v>
      </c>
      <c r="U474" t="s">
        <v>20131</v>
      </c>
      <c r="V474" t="s">
        <v>19088</v>
      </c>
      <c r="W474" s="10" t="str">
        <f t="shared" si="7"/>
        <v>Marcos Delgado Lopez</v>
      </c>
    </row>
    <row r="475" spans="1:23" x14ac:dyDescent="0.3">
      <c r="A475" t="s">
        <v>20132</v>
      </c>
      <c r="B475" s="9">
        <v>42776</v>
      </c>
      <c r="D475" t="s">
        <v>20133</v>
      </c>
      <c r="E475" t="s">
        <v>19119</v>
      </c>
      <c r="F475" t="s">
        <v>20134</v>
      </c>
      <c r="G475" t="s">
        <v>20135</v>
      </c>
      <c r="H475" t="s">
        <v>11800</v>
      </c>
      <c r="I475" t="s">
        <v>700</v>
      </c>
      <c r="J475" t="s">
        <v>17002</v>
      </c>
      <c r="K475" t="s">
        <v>6878</v>
      </c>
      <c r="M475" t="s">
        <v>17078</v>
      </c>
      <c r="N475" t="s">
        <v>17300</v>
      </c>
      <c r="O475" t="s">
        <v>17300</v>
      </c>
      <c r="P475" t="s">
        <v>17850</v>
      </c>
      <c r="Q475" t="s">
        <v>11906</v>
      </c>
      <c r="R475" t="s">
        <v>20136</v>
      </c>
      <c r="S475" t="s">
        <v>17006</v>
      </c>
      <c r="T475" t="s">
        <v>20137</v>
      </c>
      <c r="U475" t="s">
        <v>20138</v>
      </c>
      <c r="W475" s="10" t="str">
        <f t="shared" si="7"/>
        <v>Mac Olean</v>
      </c>
    </row>
    <row r="476" spans="1:23" x14ac:dyDescent="0.3">
      <c r="A476" t="s">
        <v>20139</v>
      </c>
      <c r="B476" s="9">
        <v>43710</v>
      </c>
      <c r="D476" t="s">
        <v>17824</v>
      </c>
      <c r="E476" t="s">
        <v>20140</v>
      </c>
      <c r="F476" t="s">
        <v>20141</v>
      </c>
      <c r="G476" t="s">
        <v>20142</v>
      </c>
      <c r="H476" t="s">
        <v>11667</v>
      </c>
      <c r="I476" t="s">
        <v>45</v>
      </c>
      <c r="J476" t="s">
        <v>45</v>
      </c>
      <c r="K476" t="s">
        <v>7407</v>
      </c>
      <c r="M476" t="s">
        <v>17078</v>
      </c>
      <c r="N476" t="s">
        <v>17029</v>
      </c>
      <c r="O476" t="s">
        <v>17029</v>
      </c>
      <c r="P476" t="s">
        <v>17079</v>
      </c>
      <c r="Q476" t="s">
        <v>11722</v>
      </c>
      <c r="R476" t="s">
        <v>20143</v>
      </c>
      <c r="S476" t="s">
        <v>17006</v>
      </c>
      <c r="T476" t="s">
        <v>18780</v>
      </c>
      <c r="U476" t="s">
        <v>20144</v>
      </c>
      <c r="W476" s="10" t="str">
        <f t="shared" si="7"/>
        <v>Lucas Soto</v>
      </c>
    </row>
    <row r="477" spans="1:23" x14ac:dyDescent="0.3">
      <c r="A477" t="s">
        <v>20145</v>
      </c>
      <c r="B477" s="9">
        <v>33878</v>
      </c>
      <c r="D477" t="s">
        <v>18893</v>
      </c>
      <c r="E477" t="s">
        <v>20146</v>
      </c>
      <c r="F477" t="s">
        <v>20147</v>
      </c>
      <c r="G477" t="s">
        <v>20148</v>
      </c>
      <c r="H477" t="s">
        <v>14184</v>
      </c>
      <c r="I477" t="s">
        <v>53</v>
      </c>
      <c r="J477" t="s">
        <v>53</v>
      </c>
      <c r="K477" t="s">
        <v>6878</v>
      </c>
      <c r="M477" t="s">
        <v>17078</v>
      </c>
      <c r="N477" t="s">
        <v>17691</v>
      </c>
      <c r="O477" t="s">
        <v>17691</v>
      </c>
      <c r="P477" t="s">
        <v>17850</v>
      </c>
      <c r="Q477" t="s">
        <v>11906</v>
      </c>
      <c r="R477" t="s">
        <v>20149</v>
      </c>
      <c r="S477" t="s">
        <v>17006</v>
      </c>
      <c r="T477" t="s">
        <v>17007</v>
      </c>
      <c r="U477" t="s">
        <v>20150</v>
      </c>
      <c r="W477" s="10" t="str">
        <f t="shared" si="7"/>
        <v>Luc Tasiaux</v>
      </c>
    </row>
    <row r="478" spans="1:23" x14ac:dyDescent="0.3">
      <c r="A478" t="s">
        <v>20151</v>
      </c>
      <c r="B478" s="9">
        <v>43661</v>
      </c>
      <c r="D478" t="s">
        <v>20152</v>
      </c>
      <c r="E478" t="s">
        <v>20153</v>
      </c>
      <c r="F478" t="s">
        <v>20154</v>
      </c>
      <c r="G478" t="s">
        <v>20155</v>
      </c>
      <c r="H478" t="s">
        <v>11673</v>
      </c>
      <c r="I478" t="s">
        <v>38</v>
      </c>
      <c r="J478" t="s">
        <v>53</v>
      </c>
      <c r="K478" t="s">
        <v>75</v>
      </c>
      <c r="M478" t="s">
        <v>17078</v>
      </c>
      <c r="N478" t="s">
        <v>17020</v>
      </c>
      <c r="O478" t="s">
        <v>17020</v>
      </c>
      <c r="P478" t="s">
        <v>17572</v>
      </c>
      <c r="Q478" t="s">
        <v>11785</v>
      </c>
      <c r="R478" t="s">
        <v>20156</v>
      </c>
      <c r="S478" t="s">
        <v>17006</v>
      </c>
      <c r="T478" t="s">
        <v>17168</v>
      </c>
      <c r="U478" t="s">
        <v>19437</v>
      </c>
      <c r="W478" s="10" t="str">
        <f t="shared" si="7"/>
        <v>Loïc Bouvier</v>
      </c>
    </row>
    <row r="479" spans="1:23" x14ac:dyDescent="0.3">
      <c r="A479" t="s">
        <v>20157</v>
      </c>
      <c r="B479" s="9">
        <v>42118</v>
      </c>
      <c r="D479" t="s">
        <v>17531</v>
      </c>
      <c r="E479" t="s">
        <v>20158</v>
      </c>
      <c r="F479" t="s">
        <v>20159</v>
      </c>
      <c r="G479" t="s">
        <v>20160</v>
      </c>
      <c r="H479" t="s">
        <v>11655</v>
      </c>
      <c r="I479" t="s">
        <v>45</v>
      </c>
      <c r="J479" t="s">
        <v>45</v>
      </c>
      <c r="K479" t="s">
        <v>7407</v>
      </c>
      <c r="M479" t="s">
        <v>17046</v>
      </c>
      <c r="N479" t="s">
        <v>17004</v>
      </c>
      <c r="O479" t="s">
        <v>17004</v>
      </c>
      <c r="P479" t="s">
        <v>17079</v>
      </c>
      <c r="Q479" t="s">
        <v>11722</v>
      </c>
      <c r="R479" t="s">
        <v>20161</v>
      </c>
      <c r="S479" t="s">
        <v>17006</v>
      </c>
      <c r="T479" t="s">
        <v>17007</v>
      </c>
      <c r="U479" t="s">
        <v>20162</v>
      </c>
      <c r="W479" s="10" t="str">
        <f t="shared" si="7"/>
        <v>Laura Cestau</v>
      </c>
    </row>
    <row r="480" spans="1:23" x14ac:dyDescent="0.3">
      <c r="A480" t="s">
        <v>20163</v>
      </c>
      <c r="B480" s="9">
        <v>39448</v>
      </c>
      <c r="D480" t="s">
        <v>20164</v>
      </c>
      <c r="E480" t="s">
        <v>20165</v>
      </c>
      <c r="F480" t="s">
        <v>20166</v>
      </c>
      <c r="G480" t="s">
        <v>20167</v>
      </c>
      <c r="H480" t="s">
        <v>12079</v>
      </c>
      <c r="I480" t="s">
        <v>89</v>
      </c>
      <c r="J480" t="s">
        <v>17002</v>
      </c>
      <c r="K480" t="s">
        <v>7406</v>
      </c>
      <c r="L480" t="s">
        <v>17777</v>
      </c>
      <c r="M480" t="s">
        <v>17046</v>
      </c>
      <c r="N480" t="s">
        <v>17126</v>
      </c>
      <c r="O480" t="s">
        <v>17126</v>
      </c>
      <c r="P480" t="s">
        <v>18534</v>
      </c>
      <c r="Q480" t="s">
        <v>11762</v>
      </c>
      <c r="S480" t="s">
        <v>17006</v>
      </c>
      <c r="T480" t="s">
        <v>17007</v>
      </c>
      <c r="U480" t="s">
        <v>20168</v>
      </c>
      <c r="W480" s="10" t="str">
        <f t="shared" si="7"/>
        <v>Konstantin Stoilov</v>
      </c>
    </row>
    <row r="481" spans="1:23" x14ac:dyDescent="0.3">
      <c r="A481" t="s">
        <v>20169</v>
      </c>
      <c r="B481" s="9">
        <v>43739</v>
      </c>
      <c r="D481" t="s">
        <v>20170</v>
      </c>
      <c r="E481" t="s">
        <v>20171</v>
      </c>
      <c r="F481" t="s">
        <v>20172</v>
      </c>
      <c r="G481" t="s">
        <v>20173</v>
      </c>
      <c r="H481" t="s">
        <v>12318</v>
      </c>
      <c r="I481" t="s">
        <v>38</v>
      </c>
      <c r="J481" t="s">
        <v>53</v>
      </c>
      <c r="K481" t="s">
        <v>17907</v>
      </c>
      <c r="M481" t="s">
        <v>17078</v>
      </c>
      <c r="N481" t="s">
        <v>17020</v>
      </c>
      <c r="O481" t="s">
        <v>17020</v>
      </c>
      <c r="P481" t="s">
        <v>17908</v>
      </c>
      <c r="Q481" t="s">
        <v>11663</v>
      </c>
      <c r="R481" t="s">
        <v>20174</v>
      </c>
      <c r="S481" t="s">
        <v>17006</v>
      </c>
      <c r="T481" t="s">
        <v>17007</v>
      </c>
      <c r="U481" t="s">
        <v>19790</v>
      </c>
      <c r="W481" s="10" t="str">
        <f t="shared" si="7"/>
        <v>Khalil Fourati</v>
      </c>
    </row>
    <row r="482" spans="1:23" x14ac:dyDescent="0.3">
      <c r="A482" t="s">
        <v>20175</v>
      </c>
      <c r="B482" s="9">
        <v>41155</v>
      </c>
      <c r="D482" t="s">
        <v>20176</v>
      </c>
      <c r="E482" t="s">
        <v>20177</v>
      </c>
      <c r="F482" t="s">
        <v>20178</v>
      </c>
      <c r="G482" t="s">
        <v>20179</v>
      </c>
      <c r="H482" t="s">
        <v>11652</v>
      </c>
      <c r="I482" t="s">
        <v>38</v>
      </c>
      <c r="J482" t="s">
        <v>17002</v>
      </c>
      <c r="K482" t="s">
        <v>36</v>
      </c>
      <c r="M482" t="s">
        <v>17078</v>
      </c>
      <c r="N482" t="s">
        <v>17020</v>
      </c>
      <c r="O482" t="s">
        <v>17020</v>
      </c>
      <c r="P482" t="s">
        <v>18326</v>
      </c>
      <c r="Q482" t="s">
        <v>11936</v>
      </c>
      <c r="R482" t="s">
        <v>20180</v>
      </c>
      <c r="S482" t="s">
        <v>17006</v>
      </c>
      <c r="T482" t="s">
        <v>18780</v>
      </c>
      <c r="U482" t="s">
        <v>20181</v>
      </c>
      <c r="W482" s="10" t="str">
        <f t="shared" si="7"/>
        <v>Karel De Swert</v>
      </c>
    </row>
    <row r="483" spans="1:23" x14ac:dyDescent="0.3">
      <c r="A483" t="s">
        <v>20182</v>
      </c>
      <c r="B483" s="9">
        <v>36094</v>
      </c>
      <c r="D483" t="s">
        <v>20183</v>
      </c>
      <c r="E483" t="s">
        <v>20184</v>
      </c>
      <c r="F483" t="s">
        <v>20185</v>
      </c>
      <c r="G483" t="s">
        <v>20186</v>
      </c>
      <c r="H483" t="s">
        <v>12187</v>
      </c>
      <c r="I483" t="s">
        <v>38</v>
      </c>
      <c r="J483" t="s">
        <v>17002</v>
      </c>
      <c r="K483" t="s">
        <v>7108</v>
      </c>
      <c r="M483" t="s">
        <v>17046</v>
      </c>
      <c r="N483" t="s">
        <v>17020</v>
      </c>
      <c r="O483" t="s">
        <v>17020</v>
      </c>
      <c r="P483" t="s">
        <v>17259</v>
      </c>
      <c r="Q483" t="s">
        <v>11708</v>
      </c>
      <c r="R483" t="s">
        <v>20187</v>
      </c>
      <c r="S483" t="s">
        <v>17006</v>
      </c>
      <c r="T483" t="s">
        <v>17007</v>
      </c>
      <c r="U483" t="s">
        <v>20188</v>
      </c>
      <c r="W483" s="10" t="str">
        <f t="shared" si="7"/>
        <v>Jurgen Van Kerrebroeck</v>
      </c>
    </row>
    <row r="484" spans="1:23" x14ac:dyDescent="0.3">
      <c r="A484" t="s">
        <v>20189</v>
      </c>
      <c r="B484" s="9">
        <v>43151</v>
      </c>
      <c r="D484" t="s">
        <v>20183</v>
      </c>
      <c r="E484" t="s">
        <v>20190</v>
      </c>
      <c r="F484" t="s">
        <v>6905</v>
      </c>
      <c r="G484" t="s">
        <v>20191</v>
      </c>
      <c r="H484" t="s">
        <v>11708</v>
      </c>
      <c r="I484" t="s">
        <v>38</v>
      </c>
      <c r="J484" t="s">
        <v>17002</v>
      </c>
      <c r="K484" t="s">
        <v>7108</v>
      </c>
      <c r="M484" t="s">
        <v>17078</v>
      </c>
      <c r="N484" t="s">
        <v>17020</v>
      </c>
      <c r="O484" t="s">
        <v>17020</v>
      </c>
      <c r="P484" t="s">
        <v>17572</v>
      </c>
      <c r="Q484" t="s">
        <v>11785</v>
      </c>
      <c r="R484" t="s">
        <v>20192</v>
      </c>
      <c r="S484" t="s">
        <v>17006</v>
      </c>
      <c r="T484" t="s">
        <v>18780</v>
      </c>
      <c r="U484" t="s">
        <v>19600</v>
      </c>
      <c r="W484" s="10" t="str">
        <f t="shared" si="7"/>
        <v>Jurgen Van Den Driessche</v>
      </c>
    </row>
    <row r="485" spans="1:23" x14ac:dyDescent="0.3">
      <c r="A485" t="s">
        <v>20193</v>
      </c>
      <c r="B485" s="9">
        <v>41640</v>
      </c>
      <c r="D485" t="s">
        <v>20194</v>
      </c>
      <c r="E485" t="s">
        <v>20195</v>
      </c>
      <c r="F485" t="s">
        <v>20196</v>
      </c>
      <c r="G485" t="s">
        <v>20197</v>
      </c>
      <c r="H485" t="s">
        <v>11947</v>
      </c>
      <c r="I485" t="s">
        <v>89</v>
      </c>
      <c r="J485" t="s">
        <v>17002</v>
      </c>
      <c r="K485" t="s">
        <v>43</v>
      </c>
      <c r="M485" t="s">
        <v>17003</v>
      </c>
      <c r="N485" t="s">
        <v>17126</v>
      </c>
      <c r="O485" t="s">
        <v>17126</v>
      </c>
      <c r="P485" t="s">
        <v>18534</v>
      </c>
      <c r="Q485" t="s">
        <v>11762</v>
      </c>
      <c r="R485" t="s">
        <v>20198</v>
      </c>
      <c r="S485" t="s">
        <v>17006</v>
      </c>
      <c r="T485" t="s">
        <v>17007</v>
      </c>
      <c r="U485" t="s">
        <v>20199</v>
      </c>
      <c r="W485" s="10" t="str">
        <f t="shared" si="7"/>
        <v>Julia Velitchkova</v>
      </c>
    </row>
    <row r="486" spans="1:23" x14ac:dyDescent="0.3">
      <c r="A486" t="s">
        <v>20200</v>
      </c>
      <c r="B486" s="9">
        <v>41253</v>
      </c>
      <c r="D486" t="s">
        <v>20201</v>
      </c>
      <c r="E486" t="s">
        <v>20202</v>
      </c>
      <c r="F486" t="s">
        <v>20203</v>
      </c>
      <c r="G486" t="s">
        <v>20204</v>
      </c>
      <c r="H486" t="s">
        <v>11722</v>
      </c>
      <c r="I486" t="s">
        <v>45</v>
      </c>
      <c r="J486" t="s">
        <v>45</v>
      </c>
      <c r="K486" t="s">
        <v>7407</v>
      </c>
      <c r="M486" t="s">
        <v>17078</v>
      </c>
      <c r="N486" t="s">
        <v>17004</v>
      </c>
      <c r="O486" t="s">
        <v>17004</v>
      </c>
      <c r="P486" t="s">
        <v>17572</v>
      </c>
      <c r="Q486" t="s">
        <v>11785</v>
      </c>
      <c r="R486" t="s">
        <v>20205</v>
      </c>
      <c r="S486" t="s">
        <v>17006</v>
      </c>
      <c r="T486" t="s">
        <v>17168</v>
      </c>
      <c r="U486" t="s">
        <v>19654</v>
      </c>
      <c r="W486" s="10" t="str">
        <f t="shared" si="7"/>
        <v>Juan Juarez Quintana</v>
      </c>
    </row>
    <row r="487" spans="1:23" x14ac:dyDescent="0.3">
      <c r="A487" t="s">
        <v>20206</v>
      </c>
      <c r="B487" s="9">
        <v>43246</v>
      </c>
      <c r="D487" t="s">
        <v>20207</v>
      </c>
      <c r="E487" t="s">
        <v>20208</v>
      </c>
      <c r="F487" t="s">
        <v>20209</v>
      </c>
      <c r="G487" t="s">
        <v>20210</v>
      </c>
      <c r="H487" t="s">
        <v>20211</v>
      </c>
      <c r="I487" t="s">
        <v>38</v>
      </c>
      <c r="J487" t="s">
        <v>17002</v>
      </c>
      <c r="K487" t="s">
        <v>7428</v>
      </c>
      <c r="M487" t="s">
        <v>17028</v>
      </c>
      <c r="N487" t="s">
        <v>17020</v>
      </c>
      <c r="O487" t="s">
        <v>17020</v>
      </c>
      <c r="P487" t="s">
        <v>17572</v>
      </c>
      <c r="Q487" t="s">
        <v>11785</v>
      </c>
      <c r="S487" t="s">
        <v>17006</v>
      </c>
      <c r="T487" t="s">
        <v>17007</v>
      </c>
      <c r="U487" t="s">
        <v>19711</v>
      </c>
      <c r="V487" t="s">
        <v>19088</v>
      </c>
      <c r="W487" s="10" t="str">
        <f t="shared" si="7"/>
        <v>Joëlle van Moorsel</v>
      </c>
    </row>
    <row r="488" spans="1:23" x14ac:dyDescent="0.3">
      <c r="A488" t="s">
        <v>20212</v>
      </c>
      <c r="B488" s="9">
        <v>35812</v>
      </c>
      <c r="D488" t="s">
        <v>20213</v>
      </c>
      <c r="E488" t="s">
        <v>19222</v>
      </c>
      <c r="F488" t="s">
        <v>20214</v>
      </c>
      <c r="G488" t="s">
        <v>20215</v>
      </c>
      <c r="H488" t="s">
        <v>12040</v>
      </c>
      <c r="I488" t="s">
        <v>178</v>
      </c>
      <c r="J488" t="s">
        <v>17002</v>
      </c>
      <c r="K488" t="s">
        <v>36</v>
      </c>
      <c r="M488" t="s">
        <v>17028</v>
      </c>
      <c r="N488" t="s">
        <v>19226</v>
      </c>
      <c r="O488" t="s">
        <v>19226</v>
      </c>
      <c r="P488" t="s">
        <v>17199</v>
      </c>
      <c r="Q488" t="s">
        <v>11717</v>
      </c>
      <c r="R488" t="s">
        <v>20216</v>
      </c>
      <c r="S488" t="s">
        <v>17006</v>
      </c>
      <c r="T488" t="s">
        <v>17007</v>
      </c>
      <c r="U488" t="s">
        <v>20217</v>
      </c>
      <c r="W488" s="10" t="str">
        <f t="shared" si="7"/>
        <v>Jana Schilling</v>
      </c>
    </row>
    <row r="489" spans="1:23" x14ac:dyDescent="0.3">
      <c r="A489" t="s">
        <v>20218</v>
      </c>
      <c r="B489" s="9">
        <v>43846</v>
      </c>
      <c r="D489" t="s">
        <v>20219</v>
      </c>
      <c r="E489" t="s">
        <v>20065</v>
      </c>
      <c r="F489" t="s">
        <v>20220</v>
      </c>
      <c r="G489" t="s">
        <v>20221</v>
      </c>
      <c r="H489" t="s">
        <v>12009</v>
      </c>
      <c r="I489" t="s">
        <v>178</v>
      </c>
      <c r="J489" t="s">
        <v>17002</v>
      </c>
      <c r="K489" t="s">
        <v>7439</v>
      </c>
      <c r="M489" t="s">
        <v>17078</v>
      </c>
      <c r="N489" t="s">
        <v>17535</v>
      </c>
      <c r="O489" t="s">
        <v>17535</v>
      </c>
      <c r="P489" t="s">
        <v>18326</v>
      </c>
      <c r="Q489" t="s">
        <v>11936</v>
      </c>
      <c r="R489" t="s">
        <v>20222</v>
      </c>
      <c r="S489" t="s">
        <v>17006</v>
      </c>
      <c r="T489" t="s">
        <v>18780</v>
      </c>
      <c r="U489" t="s">
        <v>18835</v>
      </c>
      <c r="W489" s="10" t="str">
        <f t="shared" si="7"/>
        <v>Jan Grabek</v>
      </c>
    </row>
    <row r="490" spans="1:23" x14ac:dyDescent="0.3">
      <c r="A490" t="s">
        <v>20223</v>
      </c>
      <c r="B490" s="9">
        <v>43712</v>
      </c>
      <c r="D490" t="s">
        <v>20219</v>
      </c>
      <c r="E490" t="s">
        <v>20224</v>
      </c>
      <c r="F490" t="s">
        <v>20225</v>
      </c>
      <c r="G490" t="s">
        <v>20226</v>
      </c>
      <c r="H490" t="s">
        <v>11688</v>
      </c>
      <c r="I490" t="s">
        <v>178</v>
      </c>
      <c r="J490" t="s">
        <v>17002</v>
      </c>
      <c r="K490" t="s">
        <v>75</v>
      </c>
      <c r="M490" t="s">
        <v>17028</v>
      </c>
      <c r="N490" t="s">
        <v>20227</v>
      </c>
      <c r="O490" t="s">
        <v>20227</v>
      </c>
      <c r="P490" t="s">
        <v>20228</v>
      </c>
      <c r="Q490" t="s">
        <v>12002</v>
      </c>
      <c r="R490" t="s">
        <v>20229</v>
      </c>
      <c r="S490" t="s">
        <v>17006</v>
      </c>
      <c r="T490" t="s">
        <v>17007</v>
      </c>
      <c r="U490" t="s">
        <v>20144</v>
      </c>
      <c r="W490" s="10" t="str">
        <f t="shared" si="7"/>
        <v>Jan Beske</v>
      </c>
    </row>
    <row r="491" spans="1:23" x14ac:dyDescent="0.3">
      <c r="A491" t="s">
        <v>20230</v>
      </c>
      <c r="B491" s="9">
        <v>43011</v>
      </c>
      <c r="D491" t="s">
        <v>20231</v>
      </c>
      <c r="E491" t="s">
        <v>20232</v>
      </c>
      <c r="F491" t="s">
        <v>20233</v>
      </c>
      <c r="G491" t="s">
        <v>20234</v>
      </c>
      <c r="H491" t="s">
        <v>20235</v>
      </c>
      <c r="I491" t="s">
        <v>38</v>
      </c>
      <c r="J491" t="s">
        <v>17002</v>
      </c>
      <c r="K491" t="s">
        <v>7108</v>
      </c>
      <c r="M491" t="s">
        <v>17046</v>
      </c>
      <c r="N491" t="s">
        <v>17020</v>
      </c>
      <c r="O491" t="s">
        <v>17020</v>
      </c>
      <c r="P491" t="s">
        <v>17259</v>
      </c>
      <c r="Q491" t="s">
        <v>11708</v>
      </c>
      <c r="R491" t="s">
        <v>20236</v>
      </c>
      <c r="S491" t="s">
        <v>17006</v>
      </c>
      <c r="T491" t="s">
        <v>17007</v>
      </c>
      <c r="U491" t="s">
        <v>20237</v>
      </c>
      <c r="V491" t="s">
        <v>20238</v>
      </c>
      <c r="W491" s="10" t="str">
        <f t="shared" si="7"/>
        <v>Jamal Aydoun</v>
      </c>
    </row>
    <row r="492" spans="1:23" x14ac:dyDescent="0.3">
      <c r="A492" t="s">
        <v>20239</v>
      </c>
      <c r="B492" s="9">
        <v>37377</v>
      </c>
      <c r="D492" t="s">
        <v>20240</v>
      </c>
      <c r="E492" t="s">
        <v>20241</v>
      </c>
      <c r="F492" t="s">
        <v>20242</v>
      </c>
      <c r="G492" t="s">
        <v>20243</v>
      </c>
      <c r="H492" t="s">
        <v>13607</v>
      </c>
      <c r="I492" t="s">
        <v>38</v>
      </c>
      <c r="J492" t="s">
        <v>17002</v>
      </c>
      <c r="K492" t="s">
        <v>25</v>
      </c>
      <c r="M492" t="s">
        <v>17078</v>
      </c>
      <c r="N492" t="s">
        <v>17020</v>
      </c>
      <c r="O492" t="s">
        <v>17020</v>
      </c>
      <c r="P492" t="s">
        <v>17572</v>
      </c>
      <c r="Q492" t="s">
        <v>11785</v>
      </c>
      <c r="S492" t="s">
        <v>17006</v>
      </c>
      <c r="T492" t="s">
        <v>17007</v>
      </c>
      <c r="U492" t="s">
        <v>20244</v>
      </c>
      <c r="V492" t="s">
        <v>19088</v>
      </c>
      <c r="W492" s="10" t="str">
        <f t="shared" si="7"/>
        <v>Jacques Lataire</v>
      </c>
    </row>
    <row r="493" spans="1:23" x14ac:dyDescent="0.3">
      <c r="A493" t="s">
        <v>20245</v>
      </c>
      <c r="B493" s="9">
        <v>40764</v>
      </c>
      <c r="D493" t="s">
        <v>20246</v>
      </c>
      <c r="E493" t="s">
        <v>20247</v>
      </c>
      <c r="F493" t="s">
        <v>20248</v>
      </c>
      <c r="G493" t="s">
        <v>20249</v>
      </c>
      <c r="H493" t="s">
        <v>12333</v>
      </c>
      <c r="I493" t="s">
        <v>89</v>
      </c>
      <c r="J493" t="s">
        <v>17002</v>
      </c>
      <c r="K493" t="s">
        <v>36</v>
      </c>
      <c r="M493" t="s">
        <v>17046</v>
      </c>
      <c r="N493" t="s">
        <v>17126</v>
      </c>
      <c r="O493" t="s">
        <v>17126</v>
      </c>
      <c r="P493" t="s">
        <v>18534</v>
      </c>
      <c r="Q493" t="s">
        <v>11762</v>
      </c>
      <c r="R493" t="s">
        <v>20250</v>
      </c>
      <c r="S493" t="s">
        <v>17006</v>
      </c>
      <c r="T493" t="s">
        <v>17007</v>
      </c>
      <c r="U493" t="s">
        <v>20251</v>
      </c>
      <c r="W493" s="10" t="str">
        <f t="shared" si="7"/>
        <v>Ivaylo Ivanov</v>
      </c>
    </row>
    <row r="494" spans="1:23" x14ac:dyDescent="0.3">
      <c r="A494" t="s">
        <v>20252</v>
      </c>
      <c r="B494" s="9">
        <v>43412</v>
      </c>
      <c r="D494" t="s">
        <v>20253</v>
      </c>
      <c r="E494" t="s">
        <v>20254</v>
      </c>
      <c r="F494" t="s">
        <v>20255</v>
      </c>
      <c r="G494" t="s">
        <v>20256</v>
      </c>
      <c r="H494" t="s">
        <v>11875</v>
      </c>
      <c r="I494" t="s">
        <v>45</v>
      </c>
      <c r="J494" t="s">
        <v>45</v>
      </c>
      <c r="K494" t="s">
        <v>7407</v>
      </c>
      <c r="M494" t="s">
        <v>17046</v>
      </c>
      <c r="N494" t="s">
        <v>17004</v>
      </c>
      <c r="O494" t="s">
        <v>17004</v>
      </c>
      <c r="P494" t="s">
        <v>17079</v>
      </c>
      <c r="Q494" t="s">
        <v>11722</v>
      </c>
      <c r="R494" t="s">
        <v>20257</v>
      </c>
      <c r="S494" t="s">
        <v>17006</v>
      </c>
      <c r="T494" t="s">
        <v>17007</v>
      </c>
      <c r="U494" t="s">
        <v>19090</v>
      </c>
      <c r="W494" s="10" t="str">
        <f t="shared" si="7"/>
        <v>Itziar Echebarrieta</v>
      </c>
    </row>
    <row r="495" spans="1:23" x14ac:dyDescent="0.3">
      <c r="A495" t="s">
        <v>20258</v>
      </c>
      <c r="B495" s="9">
        <v>41548</v>
      </c>
      <c r="D495" t="s">
        <v>20259</v>
      </c>
      <c r="E495" t="s">
        <v>20260</v>
      </c>
      <c r="F495" t="s">
        <v>20261</v>
      </c>
      <c r="G495" t="s">
        <v>20262</v>
      </c>
      <c r="H495" t="s">
        <v>20263</v>
      </c>
      <c r="I495" t="s">
        <v>38</v>
      </c>
      <c r="J495" t="s">
        <v>17002</v>
      </c>
      <c r="K495" t="s">
        <v>75</v>
      </c>
      <c r="M495" t="s">
        <v>17046</v>
      </c>
      <c r="N495" t="s">
        <v>17020</v>
      </c>
      <c r="O495" t="s">
        <v>17020</v>
      </c>
      <c r="P495" t="s">
        <v>18135</v>
      </c>
      <c r="Q495" t="s">
        <v>11671</v>
      </c>
      <c r="R495" t="s">
        <v>20264</v>
      </c>
      <c r="S495" t="s">
        <v>17006</v>
      </c>
      <c r="T495" t="s">
        <v>17007</v>
      </c>
      <c r="U495" t="s">
        <v>20265</v>
      </c>
      <c r="W495" s="10" t="str">
        <f t="shared" si="7"/>
        <v>Isil Yilmaz</v>
      </c>
    </row>
    <row r="496" spans="1:23" x14ac:dyDescent="0.3">
      <c r="A496" t="s">
        <v>20266</v>
      </c>
      <c r="B496" s="9">
        <v>43007</v>
      </c>
      <c r="D496" t="s">
        <v>20267</v>
      </c>
      <c r="E496" t="s">
        <v>20268</v>
      </c>
      <c r="F496" t="s">
        <v>20269</v>
      </c>
      <c r="G496" t="s">
        <v>20270</v>
      </c>
      <c r="H496" t="s">
        <v>12484</v>
      </c>
      <c r="I496" t="s">
        <v>89</v>
      </c>
      <c r="J496" t="s">
        <v>17002</v>
      </c>
      <c r="K496" t="s">
        <v>43</v>
      </c>
      <c r="M496" t="s">
        <v>17028</v>
      </c>
      <c r="N496" t="s">
        <v>17126</v>
      </c>
      <c r="O496" t="s">
        <v>17126</v>
      </c>
      <c r="P496" t="s">
        <v>18534</v>
      </c>
      <c r="Q496" t="s">
        <v>11762</v>
      </c>
      <c r="S496" t="s">
        <v>17006</v>
      </c>
      <c r="T496" t="s">
        <v>17007</v>
      </c>
      <c r="U496" t="s">
        <v>20237</v>
      </c>
      <c r="W496" s="10" t="str">
        <f t="shared" si="7"/>
        <v>Iglika Zabunova</v>
      </c>
    </row>
    <row r="497" spans="1:23" x14ac:dyDescent="0.3">
      <c r="A497" t="s">
        <v>20271</v>
      </c>
      <c r="B497" s="9">
        <v>45222</v>
      </c>
      <c r="D497" t="s">
        <v>20272</v>
      </c>
      <c r="E497" t="s">
        <v>20273</v>
      </c>
      <c r="F497" t="s">
        <v>20274</v>
      </c>
      <c r="G497" t="s">
        <v>20275</v>
      </c>
      <c r="H497" t="s">
        <v>11989</v>
      </c>
      <c r="I497" t="s">
        <v>38</v>
      </c>
      <c r="J497" t="s">
        <v>17002</v>
      </c>
      <c r="K497" t="s">
        <v>75</v>
      </c>
      <c r="M497" t="s">
        <v>17046</v>
      </c>
      <c r="N497" t="s">
        <v>17020</v>
      </c>
      <c r="O497" t="s">
        <v>17020</v>
      </c>
      <c r="P497" t="s">
        <v>18135</v>
      </c>
      <c r="Q497" t="s">
        <v>11671</v>
      </c>
      <c r="R497" t="s">
        <v>20276</v>
      </c>
      <c r="S497" t="s">
        <v>17006</v>
      </c>
      <c r="T497" t="s">
        <v>17007</v>
      </c>
      <c r="U497" t="s">
        <v>18469</v>
      </c>
      <c r="W497" s="10" t="str">
        <f t="shared" si="7"/>
        <v>Charbel Chaddad</v>
      </c>
    </row>
    <row r="498" spans="1:23" x14ac:dyDescent="0.3">
      <c r="A498" t="s">
        <v>20277</v>
      </c>
      <c r="B498" s="9">
        <v>41445</v>
      </c>
      <c r="D498" t="s">
        <v>20278</v>
      </c>
      <c r="E498" t="s">
        <v>20279</v>
      </c>
      <c r="F498" t="s">
        <v>20280</v>
      </c>
      <c r="G498" t="s">
        <v>20281</v>
      </c>
      <c r="H498" t="s">
        <v>11707</v>
      </c>
      <c r="I498" t="s">
        <v>38</v>
      </c>
      <c r="J498" t="s">
        <v>17002</v>
      </c>
      <c r="K498" t="s">
        <v>7108</v>
      </c>
      <c r="M498" t="s">
        <v>17046</v>
      </c>
      <c r="N498" t="s">
        <v>17020</v>
      </c>
      <c r="O498" t="s">
        <v>17020</v>
      </c>
      <c r="P498" t="s">
        <v>17259</v>
      </c>
      <c r="Q498" t="s">
        <v>11708</v>
      </c>
      <c r="R498" t="s">
        <v>20282</v>
      </c>
      <c r="S498" t="s">
        <v>17006</v>
      </c>
      <c r="T498" t="s">
        <v>17007</v>
      </c>
      <c r="U498" t="s">
        <v>20039</v>
      </c>
      <c r="W498" s="10" t="str">
        <f t="shared" si="7"/>
        <v>Guy Melis</v>
      </c>
    </row>
    <row r="499" spans="1:23" x14ac:dyDescent="0.3">
      <c r="A499" t="s">
        <v>20283</v>
      </c>
      <c r="B499" s="9">
        <v>45592</v>
      </c>
      <c r="D499" t="s">
        <v>20284</v>
      </c>
      <c r="E499" t="s">
        <v>19966</v>
      </c>
      <c r="F499" t="s">
        <v>20285</v>
      </c>
      <c r="G499" t="s">
        <v>20286</v>
      </c>
      <c r="H499" t="s">
        <v>20287</v>
      </c>
      <c r="I499" t="s">
        <v>38</v>
      </c>
      <c r="J499" t="s">
        <v>17002</v>
      </c>
      <c r="K499" t="s">
        <v>7108</v>
      </c>
      <c r="M499" t="s">
        <v>17028</v>
      </c>
      <c r="N499" t="s">
        <v>17020</v>
      </c>
      <c r="O499" t="s">
        <v>17020</v>
      </c>
      <c r="P499" t="s">
        <v>17259</v>
      </c>
      <c r="Q499" t="s">
        <v>11708</v>
      </c>
      <c r="S499" t="s">
        <v>17006</v>
      </c>
      <c r="T499" t="s">
        <v>17007</v>
      </c>
      <c r="U499" t="s">
        <v>17871</v>
      </c>
      <c r="V499" t="s">
        <v>19088</v>
      </c>
      <c r="W499" s="10" t="str">
        <f t="shared" si="7"/>
        <v>Guillaume Demeyere</v>
      </c>
    </row>
    <row r="500" spans="1:23" x14ac:dyDescent="0.3">
      <c r="A500" t="s">
        <v>20288</v>
      </c>
      <c r="B500" s="9">
        <v>42314</v>
      </c>
      <c r="D500" t="s">
        <v>18426</v>
      </c>
      <c r="E500" t="s">
        <v>20289</v>
      </c>
      <c r="F500" t="s">
        <v>20290</v>
      </c>
      <c r="G500" t="s">
        <v>20291</v>
      </c>
      <c r="H500" t="s">
        <v>13418</v>
      </c>
      <c r="I500" t="s">
        <v>38</v>
      </c>
      <c r="J500" t="s">
        <v>17002</v>
      </c>
      <c r="K500" t="s">
        <v>75</v>
      </c>
      <c r="M500" t="s">
        <v>17046</v>
      </c>
      <c r="N500" t="s">
        <v>17020</v>
      </c>
      <c r="O500" t="s">
        <v>17020</v>
      </c>
      <c r="P500" t="s">
        <v>18135</v>
      </c>
      <c r="Q500" t="s">
        <v>11671</v>
      </c>
      <c r="R500" t="s">
        <v>20292</v>
      </c>
      <c r="S500" t="s">
        <v>17006</v>
      </c>
      <c r="T500" t="s">
        <v>17007</v>
      </c>
      <c r="U500" t="s">
        <v>19425</v>
      </c>
      <c r="W500" s="10" t="str">
        <f t="shared" si="7"/>
        <v>Frédéric Beun</v>
      </c>
    </row>
    <row r="501" spans="1:23" x14ac:dyDescent="0.3">
      <c r="A501" t="s">
        <v>20293</v>
      </c>
      <c r="B501" s="9">
        <v>43608</v>
      </c>
      <c r="D501" t="s">
        <v>20294</v>
      </c>
      <c r="E501" t="s">
        <v>20295</v>
      </c>
      <c r="F501" t="s">
        <v>20296</v>
      </c>
      <c r="G501" t="s">
        <v>20297</v>
      </c>
      <c r="H501" t="s">
        <v>11717</v>
      </c>
      <c r="I501" t="s">
        <v>178</v>
      </c>
      <c r="J501" t="s">
        <v>17002</v>
      </c>
      <c r="K501" t="s">
        <v>36</v>
      </c>
      <c r="M501" t="s">
        <v>17046</v>
      </c>
      <c r="N501" t="s">
        <v>17198</v>
      </c>
      <c r="O501" t="s">
        <v>17198</v>
      </c>
      <c r="P501" t="s">
        <v>18326</v>
      </c>
      <c r="Q501" t="s">
        <v>11936</v>
      </c>
      <c r="R501" t="s">
        <v>20298</v>
      </c>
      <c r="S501" t="s">
        <v>17006</v>
      </c>
      <c r="T501" t="s">
        <v>18780</v>
      </c>
      <c r="U501" t="s">
        <v>20299</v>
      </c>
      <c r="W501" s="10" t="str">
        <f t="shared" si="7"/>
        <v>Fiete Heinrich</v>
      </c>
    </row>
    <row r="502" spans="1:23" x14ac:dyDescent="0.3">
      <c r="A502" t="s">
        <v>20300</v>
      </c>
      <c r="B502" s="9">
        <v>43761</v>
      </c>
      <c r="D502" t="s">
        <v>20301</v>
      </c>
      <c r="E502" t="s">
        <v>20302</v>
      </c>
      <c r="F502" t="s">
        <v>20303</v>
      </c>
      <c r="G502" t="s">
        <v>20304</v>
      </c>
      <c r="H502" t="s">
        <v>11681</v>
      </c>
      <c r="I502" t="s">
        <v>45</v>
      </c>
      <c r="J502" t="s">
        <v>45</v>
      </c>
      <c r="K502" t="s">
        <v>7407</v>
      </c>
      <c r="M502" t="s">
        <v>17046</v>
      </c>
      <c r="N502" t="s">
        <v>17004</v>
      </c>
      <c r="O502" t="s">
        <v>17004</v>
      </c>
      <c r="P502" t="s">
        <v>17079</v>
      </c>
      <c r="Q502" t="s">
        <v>11722</v>
      </c>
      <c r="R502" t="s">
        <v>20305</v>
      </c>
      <c r="S502" t="s">
        <v>17006</v>
      </c>
      <c r="T502" t="s">
        <v>17007</v>
      </c>
      <c r="U502" t="s">
        <v>20306</v>
      </c>
      <c r="W502" s="10" t="str">
        <f t="shared" si="7"/>
        <v>Felipe Langa Hernáez</v>
      </c>
    </row>
    <row r="503" spans="1:23" x14ac:dyDescent="0.3">
      <c r="A503" t="s">
        <v>20307</v>
      </c>
      <c r="B503" s="9">
        <v>43767</v>
      </c>
      <c r="D503" t="s">
        <v>20308</v>
      </c>
      <c r="E503" t="s">
        <v>20309</v>
      </c>
      <c r="F503" t="s">
        <v>20310</v>
      </c>
      <c r="G503" t="s">
        <v>20311</v>
      </c>
      <c r="H503" t="s">
        <v>20312</v>
      </c>
      <c r="I503" t="s">
        <v>38</v>
      </c>
      <c r="J503" t="s">
        <v>17002</v>
      </c>
      <c r="K503" t="s">
        <v>7108</v>
      </c>
      <c r="M503" t="s">
        <v>17028</v>
      </c>
      <c r="N503" t="s">
        <v>17020</v>
      </c>
      <c r="O503" t="s">
        <v>17020</v>
      </c>
      <c r="P503" t="s">
        <v>17259</v>
      </c>
      <c r="Q503" t="s">
        <v>11708</v>
      </c>
      <c r="S503" t="s">
        <v>17006</v>
      </c>
      <c r="T503" t="s">
        <v>17007</v>
      </c>
      <c r="U503" t="s">
        <v>20306</v>
      </c>
      <c r="V503" t="s">
        <v>19088</v>
      </c>
      <c r="W503" s="10" t="str">
        <f t="shared" si="7"/>
        <v>Erik Berghmans</v>
      </c>
    </row>
    <row r="504" spans="1:23" x14ac:dyDescent="0.3">
      <c r="A504" t="s">
        <v>20313</v>
      </c>
      <c r="B504" s="9">
        <v>43210</v>
      </c>
      <c r="D504" t="s">
        <v>20314</v>
      </c>
      <c r="E504" t="s">
        <v>20315</v>
      </c>
      <c r="F504" t="s">
        <v>20316</v>
      </c>
      <c r="G504" t="s">
        <v>20317</v>
      </c>
      <c r="H504" t="s">
        <v>11843</v>
      </c>
      <c r="I504" t="s">
        <v>38</v>
      </c>
      <c r="J504" t="s">
        <v>17002</v>
      </c>
      <c r="K504" t="s">
        <v>43</v>
      </c>
      <c r="M504" t="s">
        <v>17078</v>
      </c>
      <c r="N504" t="s">
        <v>17020</v>
      </c>
      <c r="O504" t="s">
        <v>17020</v>
      </c>
      <c r="P504" t="s">
        <v>17079</v>
      </c>
      <c r="Q504" t="s">
        <v>11722</v>
      </c>
      <c r="R504" t="s">
        <v>20318</v>
      </c>
      <c r="S504" t="s">
        <v>17006</v>
      </c>
      <c r="T504" t="s">
        <v>18780</v>
      </c>
      <c r="U504" t="s">
        <v>20319</v>
      </c>
      <c r="W504" s="10" t="str">
        <f t="shared" si="7"/>
        <v>Emmanuel Van De Casteele</v>
      </c>
    </row>
    <row r="505" spans="1:23" x14ac:dyDescent="0.3">
      <c r="A505" t="s">
        <v>20320</v>
      </c>
      <c r="B505" s="9">
        <v>41407</v>
      </c>
      <c r="D505" t="s">
        <v>20321</v>
      </c>
      <c r="E505" t="s">
        <v>20322</v>
      </c>
      <c r="F505" t="s">
        <v>20323</v>
      </c>
      <c r="G505" t="s">
        <v>20324</v>
      </c>
      <c r="H505" t="s">
        <v>11896</v>
      </c>
      <c r="I505" t="s">
        <v>38</v>
      </c>
      <c r="J505" t="s">
        <v>17002</v>
      </c>
      <c r="K505" t="s">
        <v>7400</v>
      </c>
      <c r="M505" t="s">
        <v>17046</v>
      </c>
      <c r="N505" t="s">
        <v>17020</v>
      </c>
      <c r="O505" t="s">
        <v>17020</v>
      </c>
      <c r="P505" t="s">
        <v>17190</v>
      </c>
      <c r="Q505" t="s">
        <v>11773</v>
      </c>
      <c r="R505" t="s">
        <v>20325</v>
      </c>
      <c r="S505" t="s">
        <v>17006</v>
      </c>
      <c r="T505" t="s">
        <v>17007</v>
      </c>
      <c r="U505" t="s">
        <v>20326</v>
      </c>
      <c r="W505" s="10" t="str">
        <f t="shared" si="7"/>
        <v>Emilie Cambier</v>
      </c>
    </row>
    <row r="506" spans="1:23" x14ac:dyDescent="0.3">
      <c r="A506" t="s">
        <v>20327</v>
      </c>
      <c r="B506" s="9">
        <v>36526</v>
      </c>
      <c r="D506" t="s">
        <v>20328</v>
      </c>
      <c r="E506" t="s">
        <v>20329</v>
      </c>
      <c r="F506" t="s">
        <v>20330</v>
      </c>
      <c r="G506" t="s">
        <v>20331</v>
      </c>
      <c r="H506" t="s">
        <v>11764</v>
      </c>
      <c r="I506" t="s">
        <v>89</v>
      </c>
      <c r="J506" t="s">
        <v>17002</v>
      </c>
      <c r="K506" t="s">
        <v>43</v>
      </c>
      <c r="M506" t="s">
        <v>17046</v>
      </c>
      <c r="N506" t="s">
        <v>17126</v>
      </c>
      <c r="O506" t="s">
        <v>17126</v>
      </c>
      <c r="P506" t="s">
        <v>18534</v>
      </c>
      <c r="Q506" t="s">
        <v>11762</v>
      </c>
      <c r="R506" t="s">
        <v>20332</v>
      </c>
      <c r="S506" t="s">
        <v>17006</v>
      </c>
      <c r="T506" t="s">
        <v>17007</v>
      </c>
      <c r="U506" t="s">
        <v>19986</v>
      </c>
      <c r="W506" s="10" t="str">
        <f t="shared" si="7"/>
        <v>Dobri Gatev</v>
      </c>
    </row>
    <row r="507" spans="1:23" x14ac:dyDescent="0.3">
      <c r="A507" t="s">
        <v>20333</v>
      </c>
      <c r="B507" s="9">
        <v>35989</v>
      </c>
      <c r="D507" t="s">
        <v>20334</v>
      </c>
      <c r="E507" t="s">
        <v>20335</v>
      </c>
      <c r="F507" t="s">
        <v>20336</v>
      </c>
      <c r="G507" t="s">
        <v>20337</v>
      </c>
      <c r="H507" t="s">
        <v>12872</v>
      </c>
      <c r="I507" t="s">
        <v>38</v>
      </c>
      <c r="J507" t="s">
        <v>17002</v>
      </c>
      <c r="K507" t="s">
        <v>82</v>
      </c>
      <c r="M507" t="s">
        <v>17078</v>
      </c>
      <c r="N507" t="s">
        <v>17020</v>
      </c>
      <c r="O507" t="s">
        <v>17020</v>
      </c>
      <c r="P507" t="s">
        <v>17366</v>
      </c>
      <c r="Q507" t="s">
        <v>11829</v>
      </c>
      <c r="R507" t="s">
        <v>20338</v>
      </c>
      <c r="S507" t="s">
        <v>17006</v>
      </c>
      <c r="T507" t="s">
        <v>17007</v>
      </c>
      <c r="U507" t="s">
        <v>20339</v>
      </c>
      <c r="W507" s="10" t="str">
        <f t="shared" si="7"/>
        <v>Dirk Van Der Bracht</v>
      </c>
    </row>
    <row r="508" spans="1:23" x14ac:dyDescent="0.3">
      <c r="A508" t="s">
        <v>20340</v>
      </c>
      <c r="B508" s="9">
        <v>39160</v>
      </c>
      <c r="D508" t="s">
        <v>20341</v>
      </c>
      <c r="E508" t="s">
        <v>20342</v>
      </c>
      <c r="F508" t="s">
        <v>20343</v>
      </c>
      <c r="G508" t="s">
        <v>20344</v>
      </c>
      <c r="H508" t="s">
        <v>11723</v>
      </c>
      <c r="I508" t="s">
        <v>38</v>
      </c>
      <c r="J508" t="s">
        <v>17002</v>
      </c>
      <c r="K508" t="s">
        <v>17189</v>
      </c>
      <c r="M508" t="s">
        <v>17046</v>
      </c>
      <c r="N508" t="s">
        <v>17020</v>
      </c>
      <c r="O508" t="s">
        <v>17020</v>
      </c>
      <c r="P508" t="s">
        <v>17190</v>
      </c>
      <c r="Q508" t="s">
        <v>11773</v>
      </c>
      <c r="R508" t="s">
        <v>20345</v>
      </c>
      <c r="S508" t="s">
        <v>17006</v>
      </c>
      <c r="T508" t="s">
        <v>17007</v>
      </c>
      <c r="U508" t="s">
        <v>20346</v>
      </c>
      <c r="W508" s="10" t="str">
        <f t="shared" si="7"/>
        <v>Delphine Myllecan</v>
      </c>
    </row>
    <row r="509" spans="1:23" x14ac:dyDescent="0.3">
      <c r="A509" t="s">
        <v>20347</v>
      </c>
      <c r="B509" s="9">
        <v>41456</v>
      </c>
      <c r="D509" t="s">
        <v>17402</v>
      </c>
      <c r="E509" t="s">
        <v>20348</v>
      </c>
      <c r="F509" t="s">
        <v>20349</v>
      </c>
      <c r="G509" t="s">
        <v>20350</v>
      </c>
      <c r="H509" t="s">
        <v>12183</v>
      </c>
      <c r="I509" t="s">
        <v>64</v>
      </c>
      <c r="J509" t="s">
        <v>53</v>
      </c>
      <c r="K509" t="s">
        <v>17907</v>
      </c>
      <c r="M509" t="s">
        <v>17046</v>
      </c>
      <c r="N509" t="s">
        <v>17691</v>
      </c>
      <c r="O509" t="s">
        <v>17691</v>
      </c>
      <c r="P509" t="s">
        <v>17908</v>
      </c>
      <c r="Q509" t="s">
        <v>11663</v>
      </c>
      <c r="R509" t="s">
        <v>20351</v>
      </c>
      <c r="S509" t="s">
        <v>17006</v>
      </c>
      <c r="T509" t="s">
        <v>17007</v>
      </c>
      <c r="U509" t="s">
        <v>20039</v>
      </c>
      <c r="W509" s="10" t="str">
        <f t="shared" si="7"/>
        <v>David Bayle</v>
      </c>
    </row>
    <row r="510" spans="1:23" x14ac:dyDescent="0.3">
      <c r="A510" t="s">
        <v>20352</v>
      </c>
      <c r="B510" s="9">
        <v>43514</v>
      </c>
      <c r="D510" t="s">
        <v>20353</v>
      </c>
      <c r="E510" t="s">
        <v>20354</v>
      </c>
      <c r="F510" t="s">
        <v>20355</v>
      </c>
      <c r="G510" t="s">
        <v>20356</v>
      </c>
      <c r="H510" t="s">
        <v>11792</v>
      </c>
      <c r="I510" t="s">
        <v>38</v>
      </c>
      <c r="J510" t="s">
        <v>53</v>
      </c>
      <c r="K510" t="s">
        <v>82</v>
      </c>
      <c r="M510" t="s">
        <v>17078</v>
      </c>
      <c r="N510" t="s">
        <v>17020</v>
      </c>
      <c r="O510" t="s">
        <v>17020</v>
      </c>
      <c r="P510" t="s">
        <v>17572</v>
      </c>
      <c r="Q510" t="s">
        <v>11785</v>
      </c>
      <c r="R510" t="s">
        <v>20357</v>
      </c>
      <c r="S510" t="s">
        <v>17006</v>
      </c>
      <c r="T510" t="s">
        <v>17168</v>
      </c>
      <c r="U510" t="s">
        <v>20358</v>
      </c>
      <c r="W510" s="10" t="str">
        <f t="shared" si="7"/>
        <v>Damien Hemmeryckx</v>
      </c>
    </row>
    <row r="511" spans="1:23" x14ac:dyDescent="0.3">
      <c r="A511" t="s">
        <v>20359</v>
      </c>
      <c r="B511" s="9">
        <v>43815</v>
      </c>
      <c r="D511" t="s">
        <v>20353</v>
      </c>
      <c r="E511" t="s">
        <v>20360</v>
      </c>
      <c r="F511" t="s">
        <v>20361</v>
      </c>
      <c r="G511" t="s">
        <v>20362</v>
      </c>
      <c r="H511" t="s">
        <v>12028</v>
      </c>
      <c r="I511" t="s">
        <v>38</v>
      </c>
      <c r="J511" t="s">
        <v>17002</v>
      </c>
      <c r="K511" t="s">
        <v>36</v>
      </c>
      <c r="M511" t="s">
        <v>17046</v>
      </c>
      <c r="N511" t="s">
        <v>17020</v>
      </c>
      <c r="O511" t="s">
        <v>17020</v>
      </c>
      <c r="P511" t="s">
        <v>18884</v>
      </c>
      <c r="Q511" t="s">
        <v>11652</v>
      </c>
      <c r="R511" t="s">
        <v>20363</v>
      </c>
      <c r="S511" t="s">
        <v>17006</v>
      </c>
      <c r="T511" t="s">
        <v>17007</v>
      </c>
      <c r="U511" t="s">
        <v>19743</v>
      </c>
      <c r="W511" s="10" t="str">
        <f t="shared" si="7"/>
        <v>Damien Claude</v>
      </c>
    </row>
    <row r="512" spans="1:23" x14ac:dyDescent="0.3">
      <c r="A512" t="s">
        <v>20364</v>
      </c>
      <c r="B512" s="9">
        <v>43041</v>
      </c>
      <c r="D512" t="s">
        <v>20365</v>
      </c>
      <c r="E512" t="s">
        <v>20366</v>
      </c>
      <c r="F512" t="s">
        <v>20367</v>
      </c>
      <c r="G512" t="s">
        <v>20368</v>
      </c>
      <c r="H512" t="s">
        <v>11774</v>
      </c>
      <c r="I512" t="s">
        <v>45</v>
      </c>
      <c r="J512" t="s">
        <v>45</v>
      </c>
      <c r="K512" t="s">
        <v>7407</v>
      </c>
      <c r="M512" t="s">
        <v>17046</v>
      </c>
      <c r="N512" t="s">
        <v>17004</v>
      </c>
      <c r="O512" t="s">
        <v>17004</v>
      </c>
      <c r="P512" t="s">
        <v>17079</v>
      </c>
      <c r="Q512" t="s">
        <v>11722</v>
      </c>
      <c r="R512" t="s">
        <v>20369</v>
      </c>
      <c r="S512" t="s">
        <v>17006</v>
      </c>
      <c r="T512" t="s">
        <v>17007</v>
      </c>
      <c r="U512" t="s">
        <v>20370</v>
      </c>
      <c r="W512" s="10" t="str">
        <f t="shared" si="7"/>
        <v>Cristina Rubio Rodríguez</v>
      </c>
    </row>
    <row r="513" spans="1:23" x14ac:dyDescent="0.3">
      <c r="A513" t="s">
        <v>20371</v>
      </c>
      <c r="B513" s="9">
        <v>43297</v>
      </c>
      <c r="D513" t="s">
        <v>18371</v>
      </c>
      <c r="E513" t="s">
        <v>20372</v>
      </c>
      <c r="F513" t="s">
        <v>20373</v>
      </c>
      <c r="G513" t="s">
        <v>20374</v>
      </c>
      <c r="H513" t="s">
        <v>11787</v>
      </c>
      <c r="I513" t="s">
        <v>58</v>
      </c>
      <c r="J513" t="s">
        <v>53</v>
      </c>
      <c r="K513" t="s">
        <v>7402</v>
      </c>
      <c r="M513" t="s">
        <v>17078</v>
      </c>
      <c r="N513" t="s">
        <v>17004</v>
      </c>
      <c r="O513" t="s">
        <v>17004</v>
      </c>
      <c r="P513" t="s">
        <v>17850</v>
      </c>
      <c r="Q513" t="s">
        <v>11906</v>
      </c>
      <c r="R513" t="s">
        <v>20375</v>
      </c>
      <c r="S513" t="s">
        <v>17006</v>
      </c>
      <c r="T513" t="s">
        <v>20376</v>
      </c>
      <c r="U513" t="s">
        <v>20027</v>
      </c>
      <c r="W513" s="10" t="str">
        <f t="shared" si="7"/>
        <v>Carlos Bravo Fernández</v>
      </c>
    </row>
    <row r="514" spans="1:23" x14ac:dyDescent="0.3">
      <c r="A514" t="s">
        <v>20377</v>
      </c>
      <c r="B514" s="9">
        <v>41645</v>
      </c>
      <c r="D514" t="s">
        <v>20378</v>
      </c>
      <c r="E514" t="s">
        <v>20379</v>
      </c>
      <c r="F514" t="s">
        <v>20380</v>
      </c>
      <c r="G514" t="s">
        <v>20381</v>
      </c>
      <c r="H514" t="s">
        <v>11773</v>
      </c>
      <c r="I514" t="s">
        <v>38</v>
      </c>
      <c r="J514" t="s">
        <v>53</v>
      </c>
      <c r="K514" t="s">
        <v>7400</v>
      </c>
      <c r="M514" t="s">
        <v>17078</v>
      </c>
      <c r="N514" t="s">
        <v>17020</v>
      </c>
      <c r="O514" t="s">
        <v>17020</v>
      </c>
      <c r="P514" t="s">
        <v>17850</v>
      </c>
      <c r="Q514" t="s">
        <v>11906</v>
      </c>
      <c r="R514" t="s">
        <v>20382</v>
      </c>
      <c r="S514" t="s">
        <v>17006</v>
      </c>
      <c r="T514" t="s">
        <v>20383</v>
      </c>
      <c r="U514" t="s">
        <v>20199</v>
      </c>
      <c r="W514" s="10" t="str">
        <f t="shared" si="7"/>
        <v>Bram Puttemans</v>
      </c>
    </row>
    <row r="515" spans="1:23" x14ac:dyDescent="0.3">
      <c r="A515" t="s">
        <v>20384</v>
      </c>
      <c r="B515" s="9">
        <v>38047</v>
      </c>
      <c r="D515" t="s">
        <v>20385</v>
      </c>
      <c r="E515" t="s">
        <v>20386</v>
      </c>
      <c r="F515" t="s">
        <v>20387</v>
      </c>
      <c r="G515" t="s">
        <v>20388</v>
      </c>
      <c r="H515" t="s">
        <v>11762</v>
      </c>
      <c r="I515" t="s">
        <v>89</v>
      </c>
      <c r="J515" t="s">
        <v>17002</v>
      </c>
      <c r="K515" t="s">
        <v>6878</v>
      </c>
      <c r="M515" t="s">
        <v>17078</v>
      </c>
      <c r="N515" t="s">
        <v>17126</v>
      </c>
      <c r="O515" t="s">
        <v>17126</v>
      </c>
      <c r="P515" t="s">
        <v>17850</v>
      </c>
      <c r="Q515" t="s">
        <v>11906</v>
      </c>
      <c r="R515" t="s">
        <v>20389</v>
      </c>
      <c r="S515" t="s">
        <v>17006</v>
      </c>
      <c r="T515" t="s">
        <v>20137</v>
      </c>
      <c r="U515" t="s">
        <v>19922</v>
      </c>
      <c r="W515" s="10" t="str">
        <f t="shared" ref="W515:W528" si="8">D515&amp;" "&amp;E515</f>
        <v>Boris Krastev</v>
      </c>
    </row>
    <row r="516" spans="1:23" x14ac:dyDescent="0.3">
      <c r="A516" t="s">
        <v>20390</v>
      </c>
      <c r="B516" s="9">
        <v>42150</v>
      </c>
      <c r="D516" t="s">
        <v>20391</v>
      </c>
      <c r="E516" t="s">
        <v>20392</v>
      </c>
      <c r="F516" t="s">
        <v>20393</v>
      </c>
      <c r="G516" t="s">
        <v>20394</v>
      </c>
      <c r="H516" t="s">
        <v>14556</v>
      </c>
      <c r="I516" t="s">
        <v>38</v>
      </c>
      <c r="J516" t="s">
        <v>17002</v>
      </c>
      <c r="K516" t="s">
        <v>75</v>
      </c>
      <c r="M516" t="s">
        <v>17046</v>
      </c>
      <c r="N516" t="s">
        <v>17020</v>
      </c>
      <c r="O516" t="s">
        <v>17020</v>
      </c>
      <c r="P516" t="s">
        <v>17420</v>
      </c>
      <c r="Q516" t="s">
        <v>11943</v>
      </c>
      <c r="R516" t="s">
        <v>20395</v>
      </c>
      <c r="S516" t="s">
        <v>17006</v>
      </c>
      <c r="T516" t="s">
        <v>17007</v>
      </c>
      <c r="U516" t="s">
        <v>20396</v>
      </c>
      <c r="W516" s="10" t="str">
        <f t="shared" si="8"/>
        <v>Bernard Vigneron</v>
      </c>
    </row>
    <row r="517" spans="1:23" x14ac:dyDescent="0.3">
      <c r="A517" t="s">
        <v>20397</v>
      </c>
      <c r="B517" s="9">
        <v>42422</v>
      </c>
      <c r="D517" t="s">
        <v>20391</v>
      </c>
      <c r="E517" t="s">
        <v>20398</v>
      </c>
      <c r="F517" t="s">
        <v>20399</v>
      </c>
      <c r="G517" t="s">
        <v>20400</v>
      </c>
      <c r="H517" t="s">
        <v>12421</v>
      </c>
      <c r="I517" t="s">
        <v>38</v>
      </c>
      <c r="J517" t="s">
        <v>17002</v>
      </c>
      <c r="K517" t="s">
        <v>7406</v>
      </c>
      <c r="L517" t="s">
        <v>20045</v>
      </c>
      <c r="M517" t="s">
        <v>17028</v>
      </c>
      <c r="N517" t="s">
        <v>17020</v>
      </c>
      <c r="O517" t="s">
        <v>17020</v>
      </c>
      <c r="P517" t="s">
        <v>17244</v>
      </c>
      <c r="Q517" t="s">
        <v>11818</v>
      </c>
      <c r="R517" t="s">
        <v>20401</v>
      </c>
      <c r="S517" t="s">
        <v>17006</v>
      </c>
      <c r="T517" t="s">
        <v>17007</v>
      </c>
      <c r="U517" t="s">
        <v>20402</v>
      </c>
      <c r="W517" s="10" t="str">
        <f t="shared" si="8"/>
        <v>Bernard Herens</v>
      </c>
    </row>
    <row r="518" spans="1:23" x14ac:dyDescent="0.3">
      <c r="A518" t="s">
        <v>20403</v>
      </c>
      <c r="B518" s="9">
        <v>39236</v>
      </c>
      <c r="D518" t="s">
        <v>20404</v>
      </c>
      <c r="E518" t="s">
        <v>20140</v>
      </c>
      <c r="F518" t="s">
        <v>20405</v>
      </c>
      <c r="G518" t="s">
        <v>20406</v>
      </c>
      <c r="H518" t="s">
        <v>11736</v>
      </c>
      <c r="I518" t="s">
        <v>45</v>
      </c>
      <c r="J518" t="s">
        <v>45</v>
      </c>
      <c r="K518" t="s">
        <v>7407</v>
      </c>
      <c r="M518" t="s">
        <v>17078</v>
      </c>
      <c r="N518" t="s">
        <v>17004</v>
      </c>
      <c r="O518" t="s">
        <v>17004</v>
      </c>
      <c r="P518" t="s">
        <v>17079</v>
      </c>
      <c r="Q518" t="s">
        <v>11722</v>
      </c>
      <c r="R518" t="s">
        <v>20407</v>
      </c>
      <c r="S518" t="s">
        <v>17006</v>
      </c>
      <c r="T518" t="s">
        <v>17007</v>
      </c>
      <c r="U518" t="s">
        <v>20408</v>
      </c>
      <c r="W518" s="10" t="str">
        <f t="shared" si="8"/>
        <v>Begona Soto</v>
      </c>
    </row>
    <row r="519" spans="1:23" x14ac:dyDescent="0.3">
      <c r="A519" t="s">
        <v>20409</v>
      </c>
      <c r="B519" s="9">
        <v>42240</v>
      </c>
      <c r="D519" t="s">
        <v>20410</v>
      </c>
      <c r="E519" t="s">
        <v>20411</v>
      </c>
      <c r="F519" t="s">
        <v>20412</v>
      </c>
      <c r="G519" t="s">
        <v>20413</v>
      </c>
      <c r="H519" t="s">
        <v>12477</v>
      </c>
      <c r="I519" t="s">
        <v>89</v>
      </c>
      <c r="J519" t="s">
        <v>17002</v>
      </c>
      <c r="K519" t="s">
        <v>43</v>
      </c>
      <c r="M519" t="s">
        <v>17028</v>
      </c>
      <c r="N519" t="s">
        <v>17126</v>
      </c>
      <c r="O519" t="s">
        <v>17126</v>
      </c>
      <c r="P519" t="s">
        <v>18534</v>
      </c>
      <c r="Q519" t="s">
        <v>11762</v>
      </c>
      <c r="R519" t="s">
        <v>20414</v>
      </c>
      <c r="S519" t="s">
        <v>17006</v>
      </c>
      <c r="T519" t="s">
        <v>17007</v>
      </c>
      <c r="U519" t="s">
        <v>20054</v>
      </c>
      <c r="W519" s="10" t="str">
        <f t="shared" si="8"/>
        <v>Avgustina Veleva</v>
      </c>
    </row>
    <row r="520" spans="1:23" x14ac:dyDescent="0.3">
      <c r="A520" t="s">
        <v>20415</v>
      </c>
      <c r="B520" s="9">
        <v>43469</v>
      </c>
      <c r="D520" t="s">
        <v>20416</v>
      </c>
      <c r="E520" t="s">
        <v>20417</v>
      </c>
      <c r="F520" t="s">
        <v>20418</v>
      </c>
      <c r="G520" t="s">
        <v>20419</v>
      </c>
      <c r="H520" t="s">
        <v>11651</v>
      </c>
      <c r="I520" t="s">
        <v>38</v>
      </c>
      <c r="J520" t="s">
        <v>17002</v>
      </c>
      <c r="K520" t="s">
        <v>36</v>
      </c>
      <c r="M520" t="s">
        <v>17028</v>
      </c>
      <c r="N520" t="s">
        <v>17020</v>
      </c>
      <c r="O520" t="s">
        <v>17020</v>
      </c>
      <c r="P520" t="s">
        <v>18884</v>
      </c>
      <c r="Q520" t="s">
        <v>11652</v>
      </c>
      <c r="R520" t="s">
        <v>20420</v>
      </c>
      <c r="S520" t="s">
        <v>17006</v>
      </c>
      <c r="T520" t="s">
        <v>17007</v>
      </c>
      <c r="U520" t="s">
        <v>20421</v>
      </c>
      <c r="W520" s="10" t="str">
        <f t="shared" si="8"/>
        <v>Audric Jeanne</v>
      </c>
    </row>
    <row r="521" spans="1:23" x14ac:dyDescent="0.3">
      <c r="A521" t="s">
        <v>20422</v>
      </c>
      <c r="B521" s="9">
        <v>42676</v>
      </c>
      <c r="D521" t="s">
        <v>20423</v>
      </c>
      <c r="E521" t="s">
        <v>20424</v>
      </c>
      <c r="F521" t="s">
        <v>20425</v>
      </c>
      <c r="G521" t="s">
        <v>20426</v>
      </c>
      <c r="H521" t="s">
        <v>12566</v>
      </c>
      <c r="I521" t="s">
        <v>38</v>
      </c>
      <c r="J521" t="s">
        <v>17002</v>
      </c>
      <c r="K521" t="s">
        <v>25</v>
      </c>
      <c r="M521" t="s">
        <v>17046</v>
      </c>
      <c r="N521" t="s">
        <v>17020</v>
      </c>
      <c r="O521" t="s">
        <v>17020</v>
      </c>
      <c r="P521" t="s">
        <v>17373</v>
      </c>
      <c r="Q521" t="s">
        <v>11693</v>
      </c>
      <c r="R521" t="s">
        <v>20427</v>
      </c>
      <c r="S521" t="s">
        <v>17006</v>
      </c>
      <c r="T521" t="s">
        <v>17007</v>
      </c>
      <c r="U521" t="s">
        <v>20428</v>
      </c>
      <c r="W521" s="10" t="str">
        <f t="shared" si="8"/>
        <v>Arthur Losseau</v>
      </c>
    </row>
    <row r="522" spans="1:23" x14ac:dyDescent="0.3">
      <c r="A522" t="s">
        <v>20429</v>
      </c>
      <c r="B522" s="9">
        <v>42838</v>
      </c>
      <c r="D522" t="s">
        <v>20430</v>
      </c>
      <c r="E522" t="s">
        <v>20146</v>
      </c>
      <c r="F522" t="s">
        <v>20431</v>
      </c>
      <c r="G522" t="s">
        <v>20432</v>
      </c>
      <c r="H522" t="s">
        <v>13954</v>
      </c>
      <c r="I522" t="s">
        <v>53</v>
      </c>
      <c r="J522" t="s">
        <v>53</v>
      </c>
      <c r="K522" t="s">
        <v>11570</v>
      </c>
      <c r="M522" t="s">
        <v>17046</v>
      </c>
      <c r="N522" t="s">
        <v>17691</v>
      </c>
      <c r="O522" t="s">
        <v>17691</v>
      </c>
      <c r="P522" t="s">
        <v>17850</v>
      </c>
      <c r="Q522" t="s">
        <v>11906</v>
      </c>
      <c r="R522" t="s">
        <v>20433</v>
      </c>
      <c r="S522" t="s">
        <v>17006</v>
      </c>
      <c r="T522" t="s">
        <v>17007</v>
      </c>
      <c r="U522" t="s">
        <v>20434</v>
      </c>
      <c r="V522" t="s">
        <v>19088</v>
      </c>
      <c r="W522" s="10" t="str">
        <f t="shared" si="8"/>
        <v>Annekathrin Tasiaux</v>
      </c>
    </row>
    <row r="523" spans="1:23" x14ac:dyDescent="0.3">
      <c r="A523" t="s">
        <v>20435</v>
      </c>
      <c r="B523" s="9">
        <v>36526</v>
      </c>
      <c r="D523" t="s">
        <v>20436</v>
      </c>
      <c r="E523" t="s">
        <v>20437</v>
      </c>
      <c r="F523" t="s">
        <v>20438</v>
      </c>
      <c r="G523" t="s">
        <v>20439</v>
      </c>
      <c r="H523" t="s">
        <v>11917</v>
      </c>
      <c r="I523" t="s">
        <v>503</v>
      </c>
      <c r="J523" t="s">
        <v>17002</v>
      </c>
      <c r="K523" t="s">
        <v>17907</v>
      </c>
      <c r="M523" t="s">
        <v>17046</v>
      </c>
      <c r="N523" t="s">
        <v>17491</v>
      </c>
      <c r="O523" t="s">
        <v>17491</v>
      </c>
      <c r="P523" t="s">
        <v>18534</v>
      </c>
      <c r="Q523" t="s">
        <v>11762</v>
      </c>
      <c r="R523" t="s">
        <v>20440</v>
      </c>
      <c r="S523" t="s">
        <v>17006</v>
      </c>
      <c r="T523" t="s">
        <v>17007</v>
      </c>
      <c r="U523" t="s">
        <v>19986</v>
      </c>
      <c r="W523" s="10" t="str">
        <f t="shared" si="8"/>
        <v>Andrei Stoicescu</v>
      </c>
    </row>
    <row r="524" spans="1:23" x14ac:dyDescent="0.3">
      <c r="A524" t="s">
        <v>20441</v>
      </c>
      <c r="B524" s="9">
        <v>43262</v>
      </c>
      <c r="D524" t="s">
        <v>20442</v>
      </c>
      <c r="E524" t="s">
        <v>20443</v>
      </c>
      <c r="F524" t="s">
        <v>20444</v>
      </c>
      <c r="G524" t="s">
        <v>20445</v>
      </c>
      <c r="H524" t="s">
        <v>11711</v>
      </c>
      <c r="I524" t="s">
        <v>38</v>
      </c>
      <c r="J524" t="s">
        <v>38</v>
      </c>
      <c r="K524" t="s">
        <v>7406</v>
      </c>
      <c r="L524" t="s">
        <v>19088</v>
      </c>
      <c r="M524" t="s">
        <v>17046</v>
      </c>
      <c r="N524" t="s">
        <v>17020</v>
      </c>
      <c r="O524" t="s">
        <v>17020</v>
      </c>
      <c r="P524" t="s">
        <v>20052</v>
      </c>
      <c r="Q524" t="s">
        <v>11811</v>
      </c>
      <c r="R524" t="s">
        <v>20446</v>
      </c>
      <c r="S524" t="s">
        <v>17006</v>
      </c>
      <c r="T524" t="s">
        <v>17007</v>
      </c>
      <c r="U524" t="s">
        <v>19711</v>
      </c>
      <c r="W524" s="10" t="str">
        <f t="shared" si="8"/>
        <v>Amandyne Rosart</v>
      </c>
    </row>
    <row r="525" spans="1:23" x14ac:dyDescent="0.3">
      <c r="A525" t="s">
        <v>20447</v>
      </c>
      <c r="B525" s="9">
        <v>41225</v>
      </c>
      <c r="D525" t="s">
        <v>18769</v>
      </c>
      <c r="E525" t="s">
        <v>20448</v>
      </c>
      <c r="F525" t="s">
        <v>20449</v>
      </c>
      <c r="G525" t="s">
        <v>20450</v>
      </c>
      <c r="H525" t="s">
        <v>12344</v>
      </c>
      <c r="I525" t="s">
        <v>38</v>
      </c>
      <c r="J525" t="s">
        <v>17002</v>
      </c>
      <c r="K525" t="s">
        <v>82</v>
      </c>
      <c r="M525" t="s">
        <v>17046</v>
      </c>
      <c r="N525" t="s">
        <v>17020</v>
      </c>
      <c r="O525" t="s">
        <v>17020</v>
      </c>
      <c r="P525" t="s">
        <v>19320</v>
      </c>
      <c r="Q525" t="s">
        <v>11792</v>
      </c>
      <c r="R525" t="s">
        <v>20451</v>
      </c>
      <c r="S525" t="s">
        <v>17006</v>
      </c>
      <c r="T525" t="s">
        <v>17007</v>
      </c>
      <c r="U525" t="s">
        <v>20452</v>
      </c>
      <c r="W525" s="10" t="str">
        <f t="shared" si="8"/>
        <v>Ahmed Elaidi</v>
      </c>
    </row>
    <row r="526" spans="1:23" x14ac:dyDescent="0.3">
      <c r="A526" t="s">
        <v>20453</v>
      </c>
      <c r="B526" s="9">
        <v>38657</v>
      </c>
      <c r="D526" t="s">
        <v>20201</v>
      </c>
      <c r="E526" t="s">
        <v>20454</v>
      </c>
      <c r="F526" t="s">
        <v>20455</v>
      </c>
      <c r="G526" t="s">
        <v>20456</v>
      </c>
      <c r="H526" t="s">
        <v>11906</v>
      </c>
      <c r="I526" t="s">
        <v>58</v>
      </c>
      <c r="J526" t="s">
        <v>53</v>
      </c>
      <c r="K526" t="s">
        <v>6878</v>
      </c>
      <c r="M526" t="s">
        <v>17078</v>
      </c>
      <c r="N526" t="s">
        <v>17004</v>
      </c>
      <c r="O526" t="s">
        <v>17004</v>
      </c>
      <c r="R526" t="s">
        <v>20457</v>
      </c>
      <c r="S526" t="s">
        <v>17006</v>
      </c>
      <c r="T526" t="s">
        <v>20458</v>
      </c>
      <c r="U526" t="s">
        <v>20459</v>
      </c>
      <c r="W526" s="10" t="str">
        <f t="shared" si="8"/>
        <v>Juan Sanchez Chatar</v>
      </c>
    </row>
    <row r="527" spans="1:23" x14ac:dyDescent="0.3">
      <c r="A527" t="s">
        <v>20460</v>
      </c>
      <c r="B527" s="9">
        <v>41253</v>
      </c>
      <c r="D527" t="s">
        <v>20461</v>
      </c>
      <c r="E527" t="s">
        <v>20462</v>
      </c>
      <c r="F527" t="s">
        <v>4619</v>
      </c>
      <c r="G527" t="s">
        <v>20463</v>
      </c>
      <c r="H527" t="s">
        <v>13835</v>
      </c>
      <c r="I527" t="s">
        <v>58</v>
      </c>
      <c r="J527" t="s">
        <v>53</v>
      </c>
      <c r="K527" t="s">
        <v>7399</v>
      </c>
      <c r="M527" t="s">
        <v>17078</v>
      </c>
      <c r="N527" t="s">
        <v>17004</v>
      </c>
      <c r="O527" t="s">
        <v>17004</v>
      </c>
      <c r="P527" t="s">
        <v>17850</v>
      </c>
      <c r="Q527" t="s">
        <v>11906</v>
      </c>
      <c r="R527" t="s">
        <v>20464</v>
      </c>
      <c r="S527" t="s">
        <v>17006</v>
      </c>
      <c r="T527" t="s">
        <v>17168</v>
      </c>
      <c r="U527" t="s">
        <v>19654</v>
      </c>
      <c r="W527" s="10" t="str">
        <f t="shared" si="8"/>
        <v>Ana Montejo Del Castillo</v>
      </c>
    </row>
    <row r="528" spans="1:23" x14ac:dyDescent="0.3">
      <c r="A528" t="s">
        <v>20465</v>
      </c>
      <c r="B528" s="9">
        <v>43680</v>
      </c>
      <c r="D528" t="s">
        <v>20466</v>
      </c>
      <c r="E528" t="s">
        <v>19893</v>
      </c>
      <c r="F528" t="s">
        <v>20467</v>
      </c>
      <c r="G528" t="s">
        <v>12106</v>
      </c>
      <c r="H528" t="s">
        <v>12106</v>
      </c>
      <c r="I528" t="s">
        <v>53</v>
      </c>
      <c r="J528" t="s">
        <v>53</v>
      </c>
      <c r="K528" t="s">
        <v>7395</v>
      </c>
      <c r="M528" t="s">
        <v>17046</v>
      </c>
      <c r="N528" t="s">
        <v>17004</v>
      </c>
      <c r="O528" t="s">
        <v>17004</v>
      </c>
      <c r="P528" t="s">
        <v>17850</v>
      </c>
      <c r="Q528" t="s">
        <v>11906</v>
      </c>
      <c r="S528" t="s">
        <v>17006</v>
      </c>
      <c r="T528" t="s">
        <v>17007</v>
      </c>
      <c r="U528" t="s">
        <v>20468</v>
      </c>
      <c r="W528" s="10" t="str">
        <f t="shared" si="8"/>
        <v>Super Admin</v>
      </c>
    </row>
  </sheetData>
  <autoFilter ref="A1:W1" xr:uid="{BA54FC90-57E2-49EF-94B6-EC6B391B058B}"/>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2A937-2552-49FC-8A49-2E4E48D5230A}">
  <dimension ref="A1:C2"/>
  <sheetViews>
    <sheetView workbookViewId="0">
      <selection activeCell="F22" sqref="F22"/>
    </sheetView>
  </sheetViews>
  <sheetFormatPr defaultRowHeight="14.4" x14ac:dyDescent="0.3"/>
  <cols>
    <col min="1" max="3" width="16.21875" style="17" customWidth="1"/>
    <col min="4" max="4" width="10.5546875" bestFit="1" customWidth="1"/>
    <col min="5" max="6" width="5.109375" bestFit="1" customWidth="1"/>
    <col min="7" max="7" width="7.88671875" bestFit="1" customWidth="1"/>
    <col min="8" max="8" width="6.77734375" bestFit="1" customWidth="1"/>
    <col min="9" max="9" width="9.5546875" bestFit="1" customWidth="1"/>
    <col min="10" max="10" width="10.5546875" bestFit="1" customWidth="1"/>
  </cols>
  <sheetData>
    <row r="1" spans="1:3" x14ac:dyDescent="0.3">
      <c r="A1" s="17" t="s">
        <v>20479</v>
      </c>
      <c r="B1" s="17" t="s">
        <v>20480</v>
      </c>
      <c r="C1" s="17" t="s">
        <v>20481</v>
      </c>
    </row>
    <row r="2" spans="1:3" x14ac:dyDescent="0.3">
      <c r="A2" s="17">
        <f>COUNTIF('SharePoint Export'!AB:AB,"NOK")</f>
        <v>185</v>
      </c>
      <c r="B2" s="17">
        <f>COUNTIF('SharePoint Export'!AC:AC,"NOK")</f>
        <v>232</v>
      </c>
      <c r="C2" s="17">
        <f>COUNTIF('SharePoint Export'!AD:AD,"NOK")</f>
        <v>311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SharePoint Export</vt:lpstr>
      <vt:lpstr>MyTracker Export</vt:lpstr>
      <vt:lpstr>ZOHO Export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Bram Puttemans</dc:creator>
  <cp:lastModifiedBy>Bram Puttemans</cp:lastModifiedBy>
  <dcterms:created xsi:type="dcterms:W3CDTF">2026-03-18T04:56:13Z</dcterms:created>
  <dcterms:modified xsi:type="dcterms:W3CDTF">2026-03-18T04:56:13Z</dcterms:modified>
</cp:coreProperties>
</file>